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<sst xmlns="http://schemas.openxmlformats.org/spreadsheetml/2006/main" count="122481" uniqueCount="29585">
  <si>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</si>
  <si>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</si>
  <si>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</si>
  <si>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</si>
  <si>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</si>
  <si>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</si>
  <si>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</si>
  <si>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</si>
  <si>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</si>
  <si>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</si>
  <si>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</si>
  <si>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</si>
  <si>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</si>
  <si>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</si>
  <si>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</si>
  <si>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</si>
  <si>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</si>
  <si>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</si>
  <si>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</si>
  <si>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</si>
  <si>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</si>
  <si>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</si>
  <si>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</si>
  <si>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</si>
  <si>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</si>
  <si>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</si>
  <si>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</si>
  <si>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</si>
  <si>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</si>
  <si>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</si>
  <si>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</si>
  <si>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</si>
  <si>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</si>
  <si>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</si>
  <si>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</si>
  <si>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</si>
  <si>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</si>
  <si>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</si>
  <si>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</si>
  <si>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</si>
  <si>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</si>
  <si>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</si>
  <si>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</si>
  <si>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</si>
  <si>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</si>
  <si>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</si>
  <si>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</si>
  <si>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</si>
  <si>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</si>
  <si>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</si>
  <si>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</si>
  <si>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</si>
  <si>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</si>
  <si>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</si>
  <si>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</si>
  <si>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</si>
  <si>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</si>
  <si>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</si>
  <si>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</si>
  <si>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</si>
  <si>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</si>
  <si>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</si>
  <si>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</si>
  <si>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</si>
  <si>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</si>
  <si>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</si>
  <si>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</si>
  <si>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</si>
  <si>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</si>
  <si>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</si>
  <si>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</si>
  <si>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</si>
  <si>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</si>
  <si>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</si>
  <si>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</si>
  <si>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</si>
  <si>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</si>
  <si>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</si>
  <si>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</si>
  <si>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</si>
  <si>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</si>
  <si>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</si>
  <si>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</si>
  <si>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</si>
  <si>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</si>
  <si>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</si>
  <si>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</si>
  <si>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</si>
  <si>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</si>
  <si>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</si>
  <si>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</si>
  <si>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</si>
  <si>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</si>
  <si>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</si>
  <si>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</si>
  <si>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</si>
  <si>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</si>
  <si>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</si>
  <si>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</si>
  <si>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</si>
  <si>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</si>
  <si>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</si>
  <si>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</si>
  <si>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</si>
  <si>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</si>
  <si>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</si>
  <si>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</si>
  <si>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</si>
  <si>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</si>
  <si>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</si>
  <si>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</si>
  <si>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</si>
  <si>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</si>
  <si>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</si>
  <si>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</si>
  <si>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</si>
  <si>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</si>
  <si>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</si>
  <si>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</si>
  <si>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</si>
  <si>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</si>
  <si>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</si>
  <si>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</si>
  <si>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</si>
  <si>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</si>
  <si>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</si>
  <si>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</si>
  <si>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</si>
  <si>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</si>
  <si>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</si>
  <si>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</si>
  <si>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AG Fideri</t>
  </si>
  <si>
    <t>METİN SILAY SULAMA GRUBU 35-29-M00269_B_56386974_56386974</t>
  </si>
  <si>
    <t>AG Pano Kol Sigorta Atığı</t>
  </si>
  <si>
    <t>Dağıtım-AG</t>
  </si>
  <si>
    <t>Uzun</t>
  </si>
  <si>
    <t>Şebeke işletmecisi</t>
  </si>
  <si>
    <t>Bildirimsiz</t>
  </si>
  <si>
    <t>12.06.2021 08:16:46</t>
  </si>
  <si>
    <t>12.06.2021 11:13:37</t>
  </si>
  <si>
    <t>Kullanıcı Bağlantı Hattı</t>
  </si>
  <si>
    <t>M-1210 35-02-M01210_910010669_910010669</t>
  </si>
  <si>
    <t>AG Havai Branşman Arızası</t>
  </si>
  <si>
    <t>12.06.2021 15:12:49</t>
  </si>
  <si>
    <t>12.06.2021 17:57:39</t>
  </si>
  <si>
    <t>CERİTLER SÜLÜKLÜYOLU TR-2 35-31-L00120_C_72253499_72253499</t>
  </si>
  <si>
    <t>AG Hatta Ağaç Kesimi</t>
  </si>
  <si>
    <t>12.06.2021 12:09:32</t>
  </si>
  <si>
    <t>12.06.2021 15:34:09</t>
  </si>
  <si>
    <t>K-427 35-04-K00427_A_56378654_56378654</t>
  </si>
  <si>
    <t>Müteahhit Çalışması</t>
  </si>
  <si>
    <t>Bildirimli</t>
  </si>
  <si>
    <t>12.06.2021 11:16:49</t>
  </si>
  <si>
    <t>12.06.2021 12:42:11</t>
  </si>
  <si>
    <t>OG Fideri</t>
  </si>
  <si>
    <t>MURADİYE TR-5 (ESKİ MEZARLIK YANI) 45-71-M00204_COCA COLA M02_2091441</t>
  </si>
  <si>
    <t>OG Fider Açması</t>
  </si>
  <si>
    <t>Dağıtım-OG</t>
  </si>
  <si>
    <t>12.06.2021 06:56:01</t>
  </si>
  <si>
    <t>12.06.2021 07:29:38</t>
  </si>
  <si>
    <t>M-1414 35-01-M01414_F_56358652_56358652</t>
  </si>
  <si>
    <t>AG Klemens Arızası</t>
  </si>
  <si>
    <t>12.06.2021 07:40:25</t>
  </si>
  <si>
    <t>12.06.2021 11:06:04</t>
  </si>
  <si>
    <t>KÖK</t>
  </si>
  <si>
    <t>KÜÇÜKKALE KÖK 35-29-L00036_MEHMETLER L02_2327050</t>
  </si>
  <si>
    <t>12.06.2021 10:59:40</t>
  </si>
  <si>
    <t>12.06.2021 12:31:57</t>
  </si>
  <si>
    <t>ÇUKURALTI M-21 35-25-M00069_955274191_955274191</t>
  </si>
  <si>
    <t>12.06.2021 14:10:56</t>
  </si>
  <si>
    <t>12.06.2021 15:57:29</t>
  </si>
  <si>
    <t>TR-1/79 45-72-M00079_956505843_956505843</t>
  </si>
  <si>
    <t>12.06.2021 21:23:31</t>
  </si>
  <si>
    <t>12.06.2021 23:14:22</t>
  </si>
  <si>
    <t>SUDELİĞİ KÖK 45-72-L00111_HatBaşıAyırıcı_53138922 L04_53138922</t>
  </si>
  <si>
    <t>OG Sigorta Atması</t>
  </si>
  <si>
    <t>12.06.2021 08:45:51</t>
  </si>
  <si>
    <t>12.06.2021 11:15:21</t>
  </si>
  <si>
    <t>SEYREK TR-7 KÖK 35-28-M00379_KESİKKÖY-2 M03_2093197</t>
  </si>
  <si>
    <t>Kısa</t>
  </si>
  <si>
    <t>12.06.2021 00:52:49</t>
  </si>
  <si>
    <t>12.06.2021 00:53:49</t>
  </si>
  <si>
    <t>AŞAĞIÇOBANİSA KÖK 45-71-M00096_İSTASYON KABİN M05_2076284</t>
  </si>
  <si>
    <t>12.06.2021 17:47:29</t>
  </si>
  <si>
    <t>12.06.2021 18:43:05</t>
  </si>
  <si>
    <t>URGANLI TR-1 KÖK 45-83-M00129_955161412_955161412</t>
  </si>
  <si>
    <t>12.06.2021 18:45:30</t>
  </si>
  <si>
    <t>12.06.2021 19:33:42</t>
  </si>
  <si>
    <t>ŞAŞAL TR-1 35-22-M00283_A_56375001_56375001</t>
  </si>
  <si>
    <t>AG Tel Kopuğu</t>
  </si>
  <si>
    <t>12.06.2021 15:11:53</t>
  </si>
  <si>
    <t>12.06.2021 19:28:46</t>
  </si>
  <si>
    <t>TR-65 35-30-L00065_43006571_56397993_56397993</t>
  </si>
  <si>
    <t>AG Direk Değişimi</t>
  </si>
  <si>
    <t>12.06.2021 09:32:00</t>
  </si>
  <si>
    <t>12.06.2021 12:52:39</t>
  </si>
  <si>
    <t>DEĞİRMENDERE DM 35-22-M00085_HatBaşıAyırıcı_53133261 M08_53133261</t>
  </si>
  <si>
    <t>12.06.2021 17:46:39</t>
  </si>
  <si>
    <t>12.06.2021 19:52:26</t>
  </si>
  <si>
    <t>L-133 35-18-L00133_7172358_56368067_56368067</t>
  </si>
  <si>
    <t>12.06.2021 09:59:40</t>
  </si>
  <si>
    <t>12.06.2021 10:50:37</t>
  </si>
  <si>
    <t>DM</t>
  </si>
  <si>
    <t>SAZOBA DM 45-72-M00413_SAZOBA ÇIKIŞI M02_2102715</t>
  </si>
  <si>
    <t>12.06.2021 14:22:29</t>
  </si>
  <si>
    <t>12.06.2021 16:12:00</t>
  </si>
  <si>
    <t>GÖRDES DM 45-75-M00050_HatBaşıAyırıcı_53135697 M11_53135697</t>
  </si>
  <si>
    <t>12.06.2021 17:15:34</t>
  </si>
  <si>
    <t>13.06.2021 03:29:58</t>
  </si>
  <si>
    <t>KAPAKLI DM 45-72-M00309_KEMİKLİDERE M10_2099432</t>
  </si>
  <si>
    <t>12.06.2021 15:45:05</t>
  </si>
  <si>
    <t>12.06.2021 18:05:46</t>
  </si>
  <si>
    <t>L-400 35-18-L00400_950451008_950451008</t>
  </si>
  <si>
    <t>AG Branşman Yeraltı Kablo Arızası</t>
  </si>
  <si>
    <t>12.06.2021 13:56:00</t>
  </si>
  <si>
    <t>12.06.2021 15:59:19</t>
  </si>
  <si>
    <t>ÇANDARLI TR-6 35-30-M00006_E_56363325_56363325</t>
  </si>
  <si>
    <t>AG Direkten Kesme Açma</t>
  </si>
  <si>
    <t>12.06.2021 12:16:21</t>
  </si>
  <si>
    <t>12.06.2021 14:53:56</t>
  </si>
  <si>
    <t>DAĞKIZILCA-3 35-26-M00501_12418343_56357686_56357686</t>
  </si>
  <si>
    <t>12.06.2021 23:30:35</t>
  </si>
  <si>
    <t>13.06.2021 02:13:54</t>
  </si>
  <si>
    <t>Saha Dağıtım Kutusu (SDK)</t>
  </si>
  <si>
    <t>DM-1/TR-15 SEFERİHİSAR 35-14-M00327_SA A1_5858601</t>
  </si>
  <si>
    <t>Şebeke Bakım Çalışması</t>
  </si>
  <si>
    <t>12.06.2021 10:03:01</t>
  </si>
  <si>
    <t>12.06.2021 12:31:25</t>
  </si>
  <si>
    <t>KIZLARALANI KÖK 45-72-L00698_HatBaşıAyırıcı_53140477 L02_53140477</t>
  </si>
  <si>
    <t>12.06.2021 05:17:38</t>
  </si>
  <si>
    <t>12.06.2021 12:27:23</t>
  </si>
  <si>
    <t>GÖKÇEYURT TR-1 35-16-M00065_DIREK TIPI TRAFO HUCRESI H01_2044128</t>
  </si>
  <si>
    <t>12.06.2021 19:39:07</t>
  </si>
  <si>
    <t>12.06.2021 21:31:38</t>
  </si>
  <si>
    <t>MURADİYE DM 45-71-M00006_SİYEKLİ DM M03_2076873</t>
  </si>
  <si>
    <t>OG Hatta Yabancı Cisim</t>
  </si>
  <si>
    <t>12.06.2021 16:03:21</t>
  </si>
  <si>
    <t>12.06.2021 16:13:27</t>
  </si>
  <si>
    <t>_B_56386370_56386370</t>
  </si>
  <si>
    <t>12.06.2021 09:11:53</t>
  </si>
  <si>
    <t>12.06.2021 17:48:03</t>
  </si>
  <si>
    <t>M-1981 35-09-M01981_95000519056_95000519056</t>
  </si>
  <si>
    <t>Üçüncü Şahısların Vermiş Olduğu Hasarlar</t>
  </si>
  <si>
    <t>12.06.2021 08:52:36</t>
  </si>
  <si>
    <t>12.06.2021 10:04:57</t>
  </si>
  <si>
    <t>TR-38 35-16-L00038_953320571_953320571</t>
  </si>
  <si>
    <t>AG Box / Sdk Abone Çıkış Sigorta Atığı</t>
  </si>
  <si>
    <t>12.06.2021 21:29:15</t>
  </si>
  <si>
    <t>12.06.2021 22:09:18</t>
  </si>
  <si>
    <t>YENİFOÇA TR-38 35-23-M00038_950421450_950421450</t>
  </si>
  <si>
    <t>12.06.2021 10:39:10</t>
  </si>
  <si>
    <t>12.06.2021 11:55:12</t>
  </si>
  <si>
    <t>Dağıtım Transformatörü</t>
  </si>
  <si>
    <t>M-483 DOĞA DOSTU KONUTLARI 35-09-M00483_35-09-M00483_66750951</t>
  </si>
  <si>
    <t>12.06.2021 20:18:19</t>
  </si>
  <si>
    <t>12.06.2021 21:14:05</t>
  </si>
  <si>
    <t>ÇANDARLI TR-3 35-30-M00003_955313735_955313735</t>
  </si>
  <si>
    <t>12.06.2021 23:46:37</t>
  </si>
  <si>
    <t>13.06.2021 01:33:16</t>
  </si>
  <si>
    <t>KÜÇÜKAVULCUK DM 35-15-L00727_İSMAİL BAYSAL L04_72098513</t>
  </si>
  <si>
    <t>12.06.2021 10:23:15</t>
  </si>
  <si>
    <t>12.06.2021 13:17:40</t>
  </si>
  <si>
    <t>KAYACIK DEREMAHALLE TR-1 45-75-M00214_B_56387765_56387765</t>
  </si>
  <si>
    <t>12.06.2021 15:19:10</t>
  </si>
  <si>
    <t>12.06.2021 19:48:59</t>
  </si>
  <si>
    <t>M-195 35-02-M00195_D_56360431_56360431</t>
  </si>
  <si>
    <t>12.06.2021 07:01:13</t>
  </si>
  <si>
    <t>12.06.2021 08:59:07</t>
  </si>
  <si>
    <t>TM Fideri</t>
  </si>
  <si>
    <t>ÖDEMİŞ TM-2 35-15-A00005_OVAKENT M03_2334249</t>
  </si>
  <si>
    <t>12.06.2021 08:49:36</t>
  </si>
  <si>
    <t>12.06.2021 09:00:00</t>
  </si>
  <si>
    <t>AHMETLİ İM 45-84-A00001_KÖY GRUBU L05_2314527</t>
  </si>
  <si>
    <t>12.06.2021 15:03:36</t>
  </si>
  <si>
    <t>12.06.2021 16:09:26</t>
  </si>
  <si>
    <t>M-970 35-03-M00970_910642614_910642614</t>
  </si>
  <si>
    <t>12.06.2021 14:22:00</t>
  </si>
  <si>
    <t>12.06.2021 18:44:45</t>
  </si>
  <si>
    <t>BEKİRLER TR-3 45-72-L00360_45-72-L00360_2357928</t>
  </si>
  <si>
    <t>AG Termik Açması</t>
  </si>
  <si>
    <t>12.06.2021 01:25:35</t>
  </si>
  <si>
    <t>12.06.2021 03:12:39</t>
  </si>
  <si>
    <t>AHMETBEYLER DM 35-16-M00154_YUKARIKIRIKLAR M05_72044253</t>
  </si>
  <si>
    <t>12.06.2021 18:23:49</t>
  </si>
  <si>
    <t>12.06.2021 18:24:09</t>
  </si>
  <si>
    <t>ASARLIK TR-3 35-28-M00183_953376661_953376661</t>
  </si>
  <si>
    <t>12.06.2021 11:04:00</t>
  </si>
  <si>
    <t>12.06.2021 13:02:38</t>
  </si>
  <si>
    <t>ÖZBEY İM 35-26-A00005_AHMETLİ L09_2314090</t>
  </si>
  <si>
    <t>12.06.2021 15:33:29</t>
  </si>
  <si>
    <t>12.06.2021 16:07:22</t>
  </si>
  <si>
    <t>K-1596 35-03-K01596_915937499_915937499</t>
  </si>
  <si>
    <t>12.06.2021 11:18:01</t>
  </si>
  <si>
    <t>12.06.2021 14:53:21</t>
  </si>
  <si>
    <t>K-2626 35-02-K02626_913816281_913816281</t>
  </si>
  <si>
    <t>12.06.2021 12:11:19</t>
  </si>
  <si>
    <t>12.06.2021 19:23:59</t>
  </si>
  <si>
    <t>SARUHANLI TR-6 45-80-M00006_SARUHANLI TR-3 M03_72203028</t>
  </si>
  <si>
    <t>12.06.2021 14:50:59</t>
  </si>
  <si>
    <t>12.06.2021 15:13:48</t>
  </si>
  <si>
    <t>ÇAPAK KÖK 35-26-M00435_DAĞKIZILCA-2 ÇIKIŞ M05_66033272</t>
  </si>
  <si>
    <t>12.06.2021 12:43:09</t>
  </si>
  <si>
    <t>12.06.2021 13:17:23</t>
  </si>
  <si>
    <t>L-335 35-18-L00335_950439020_950439020</t>
  </si>
  <si>
    <t>12.06.2021 14:29:33</t>
  </si>
  <si>
    <t>12.06.2021 22:59:27</t>
  </si>
  <si>
    <t>ÖZDERE ORTA MAHALLE DM (M-1) 35-25-M00120_ORTA MAHALLE M-6(SAHİL) M05_72127253</t>
  </si>
  <si>
    <t>12.06.2021 07:52:39</t>
  </si>
  <si>
    <t>12.06.2021 08:40:26</t>
  </si>
  <si>
    <t>KAYACIK TR-3 45-75-M00361__72373671_72373671</t>
  </si>
  <si>
    <t>12.06.2021 11:06:59</t>
  </si>
  <si>
    <t>12.06.2021 13:40:14</t>
  </si>
  <si>
    <t>ASARLIK TR-9 35-28-M00590_DIREK TIPI TRAFO HUCRESI H01_2106331</t>
  </si>
  <si>
    <t>12.06.2021 19:41:59</t>
  </si>
  <si>
    <t>12.06.2021 20:39:59</t>
  </si>
  <si>
    <t>GÖRDES DM 45-75-M00050_HatBaşıAyırıcı_73330061 M11_73330061</t>
  </si>
  <si>
    <t>12.06.2021 17:00:54</t>
  </si>
  <si>
    <t>12.06.2021 22:12:08</t>
  </si>
  <si>
    <t>EMİRALEM TR-19 35-28-M00226_DIREK TIPI TRAFO HUCRESI H01_2034863</t>
  </si>
  <si>
    <t>12.06.2021 08:58:19</t>
  </si>
  <si>
    <t>12.06.2021 13:36:04</t>
  </si>
  <si>
    <t>ÇOMAKLAR KÖYÜ TR-1 35-32-L00077_946415655_946415655</t>
  </si>
  <si>
    <t>12.06.2021 12:15:16</t>
  </si>
  <si>
    <t>12.06.2021 15:04:31</t>
  </si>
  <si>
    <t>TR-14(M-714) 35-30-M00714_955298883_955298883</t>
  </si>
  <si>
    <t>12.06.2021 21:31:07</t>
  </si>
  <si>
    <t>12.06.2021 22:49:22</t>
  </si>
  <si>
    <t>PAMUKYAZI-5 35-26-L00392_956601831_956601831</t>
  </si>
  <si>
    <t>12.06.2021 16:58:25</t>
  </si>
  <si>
    <t>12.06.2021 18:21:29</t>
  </si>
  <si>
    <t>KÖSELER TR-1 35-24-M00100_955218364_955218364</t>
  </si>
  <si>
    <t>12.06.2021 09:15:28</t>
  </si>
  <si>
    <t>12.06.2021 11:29:11</t>
  </si>
  <si>
    <t>MENDERES DM-2/TR-1 35-22-M00300_PERLİT M18_2095706</t>
  </si>
  <si>
    <t>12.06.2021 13:13:57</t>
  </si>
  <si>
    <t>12.06.2021 13:19:16</t>
  </si>
  <si>
    <t>M-1542 35-01-M01542_910855229_910855229</t>
  </si>
  <si>
    <t>12.06.2021 11:17:58</t>
  </si>
  <si>
    <t>12.06.2021 14:11:33</t>
  </si>
  <si>
    <t>L-257 35-18-L00257_35-18-L00257_2376423</t>
  </si>
  <si>
    <t>AG Yeraltı Kablo Arızası</t>
  </si>
  <si>
    <t>12.06.2021 02:36:00</t>
  </si>
  <si>
    <t>12.06.2021 04:49:03</t>
  </si>
  <si>
    <t>K-772 35-01-K00772_F_56355991_56355991</t>
  </si>
  <si>
    <t>12.06.2021 09:34:00</t>
  </si>
  <si>
    <t>12.06.2021 12:10:00</t>
  </si>
  <si>
    <t>DEMİRKÖPRÜ TM 45-78-A00005_KÖPRÜBAŞI M07_2329516</t>
  </si>
  <si>
    <t>12.06.2021 15:33:59</t>
  </si>
  <si>
    <t>12.06.2021 15:54:23</t>
  </si>
  <si>
    <t>K-1953 35-09-K01953_B b1b_5877059</t>
  </si>
  <si>
    <t>12.06.2021 14:01:16</t>
  </si>
  <si>
    <t>12.06.2021 16:06:15</t>
  </si>
  <si>
    <t>K-4871 35-01-K04871_ H01_2058858</t>
  </si>
  <si>
    <t>12.06.2021 16:33:25</t>
  </si>
  <si>
    <t>12.06.2021 18:31:48</t>
  </si>
  <si>
    <t>TR-48 35-15-M00048_950364598_950364598</t>
  </si>
  <si>
    <t>12.06.2021 10:33:41</t>
  </si>
  <si>
    <t>12.06.2021 11:51:39</t>
  </si>
  <si>
    <t>DM-1/53-A 45-71-M00941_DAĞITIM TRAFOSU M03_72055107</t>
  </si>
  <si>
    <t>12.06.2021 07:21:29</t>
  </si>
  <si>
    <t>12.06.2021 07:55:49</t>
  </si>
  <si>
    <t>KÜREKÇİ TR-1 45-75-M00099_A_56394063_56394063</t>
  </si>
  <si>
    <t>12.06.2021 18:47:25</t>
  </si>
  <si>
    <t>13.06.2021 00:47:17</t>
  </si>
  <si>
    <t>MENDERES DM-2/TR-1 35-22-M00300_MENDERES-1 M17_2095708</t>
  </si>
  <si>
    <t>12.06.2021 13:05:21</t>
  </si>
  <si>
    <t>12.06.2021 13:14:00</t>
  </si>
  <si>
    <t>K-1360 35-04-K01360_99784520_99784520</t>
  </si>
  <si>
    <t>12.06.2021 10:31:36</t>
  </si>
  <si>
    <t>12.06.2021 14:24:47</t>
  </si>
  <si>
    <t>SARIGÖL TR-6 45-79-M00006_C_56395919_56395919</t>
  </si>
  <si>
    <t>12.06.2021 18:19:52</t>
  </si>
  <si>
    <t>12.06.2021 18:54:55</t>
  </si>
  <si>
    <t>L-47 DENİZKENT SİTESİ 35-14-L00047_956640024_956640024</t>
  </si>
  <si>
    <t>12.06.2021 19:32:46</t>
  </si>
  <si>
    <t>12.06.2021 20:35:45</t>
  </si>
  <si>
    <t>ÇERİKÖZÜ YAYLA TR-2 35-29-L00327__72410800_72410800</t>
  </si>
  <si>
    <t>12.06.2021 18:52:43</t>
  </si>
  <si>
    <t>12.06.2021 21:34:16</t>
  </si>
  <si>
    <t>TR-170 35-26-M01191_956616038_956616038</t>
  </si>
  <si>
    <t>12.06.2021 11:05:00</t>
  </si>
  <si>
    <t>12.06.2021 16:00:06</t>
  </si>
  <si>
    <t>TR-54 YILDIZTEPE 35-19-L00054_956692147_956692147</t>
  </si>
  <si>
    <t>12.06.2021 14:12:45</t>
  </si>
  <si>
    <t>12.06.2021 15:45:29</t>
  </si>
  <si>
    <t>BORNOVA 380 GIS TM 35-02-A00015_WESTPARK M09_73019608</t>
  </si>
  <si>
    <t>Manevra</t>
  </si>
  <si>
    <t>12.06.2021 14:55:59</t>
  </si>
  <si>
    <t>12.06.2021 15:03:00</t>
  </si>
  <si>
    <t>VELİ KOYUNCU SULAMA GRUBU TR 35-27-M00514_DIREK TIPI TRAFO HUCRESI H01_2051177</t>
  </si>
  <si>
    <t>OG Atlama Arızası</t>
  </si>
  <si>
    <t>12.06.2021 17:42:10</t>
  </si>
  <si>
    <t>12.06.2021 20:41:37</t>
  </si>
  <si>
    <t>L-103 35-18-L00103_L-104 MİGROS L04_72056024</t>
  </si>
  <si>
    <t>12.06.2021 09:14:00</t>
  </si>
  <si>
    <t>12.06.2021 11:11:39</t>
  </si>
  <si>
    <t>GÜLBAHÇE TR-1 35-19-L00151_956690864_956690864</t>
  </si>
  <si>
    <t>12.06.2021 16:34:17</t>
  </si>
  <si>
    <t>12.06.2021 18:20:24</t>
  </si>
  <si>
    <t>FOÇA TR-46 35-23-L00046_950416498_950416498</t>
  </si>
  <si>
    <t>12.06.2021 12:50:44</t>
  </si>
  <si>
    <t>12.06.2021 14:24:37</t>
  </si>
  <si>
    <t>GÖRDES DM 45-75-M00050_KÜREKÇİ M09_2083714</t>
  </si>
  <si>
    <t>12.06.2021 16:39:47</t>
  </si>
  <si>
    <t>12.06.2021 16:46:43</t>
  </si>
  <si>
    <t>OLGUNLAR TR-6 35-31-L00221_35-31-L00221_2361885</t>
  </si>
  <si>
    <t>12.06.2021 13:03:09</t>
  </si>
  <si>
    <t>12.06.2021 15:38:06</t>
  </si>
  <si>
    <t>UĞURLU KÖK 45-86-M00045_HatBaşıAyırıcı_53135375 M02_53135375</t>
  </si>
  <si>
    <t>12.06.2021 17:22:18</t>
  </si>
  <si>
    <t>12.06.2021 18:32:56</t>
  </si>
  <si>
    <t>ILICA GIS TM 35-07-A00002_ILICA-7 K07_2313370</t>
  </si>
  <si>
    <t>12.06.2021 02:07:28</t>
  </si>
  <si>
    <t>12.06.2021 02:18:55</t>
  </si>
  <si>
    <t>K-50 35-01-K00050_E E01b_5907811</t>
  </si>
  <si>
    <t>12.06.2021 12:53:25</t>
  </si>
  <si>
    <t>12.06.2021 14:52:18</t>
  </si>
  <si>
    <t>AŞAĞI KIZILCA TR-1 35-27-L00045_913575884_913575884</t>
  </si>
  <si>
    <t>12.06.2021 20:01:04</t>
  </si>
  <si>
    <t>12.06.2021 22:15:09</t>
  </si>
  <si>
    <t>MENDERES DM-2/TR-1 35-22-M00300_KÖYLER-1 M15_2095712</t>
  </si>
  <si>
    <t>12.06.2021 12:24:00</t>
  </si>
  <si>
    <t>12.06.2021 12:27:13</t>
  </si>
  <si>
    <t>GÖRDES DM 45-75-M00050_GÜNEŞLİ M13_2083728</t>
  </si>
  <si>
    <t>12.06.2021 16:21:21</t>
  </si>
  <si>
    <t>12.06.2021 16:29:28</t>
  </si>
  <si>
    <t>İNNİCE TR-1 45-81-M00035_A_56402949_56402949</t>
  </si>
  <si>
    <t>12.06.2021 16:10:01</t>
  </si>
  <si>
    <t>12.06.2021 16:52:06</t>
  </si>
  <si>
    <t>VELİLER KÖK 35-31-L00116_CERİTLER TR-1 L03_2337024</t>
  </si>
  <si>
    <t>12.06.2021 06:13:09</t>
  </si>
  <si>
    <t>12.06.2021 06:41:48</t>
  </si>
  <si>
    <t>KABAZLI KÖK 45-78-M00675_HatBaşıAyırıcı_53139332 M03_53139332</t>
  </si>
  <si>
    <t>12.06.2021 15:40:10</t>
  </si>
  <si>
    <t>12.06.2021 17:12:39</t>
  </si>
  <si>
    <t>SULUDERE TR-1 35-31-L00390_35-31-L00390_2354966</t>
  </si>
  <si>
    <t>12.06.2021 09:05:16</t>
  </si>
  <si>
    <t>12.06.2021 17:15:00</t>
  </si>
  <si>
    <t>SUBAŞI İM 35-26-A00002_NAİME L03_2035579</t>
  </si>
  <si>
    <t>12.06.2021 06:52:01</t>
  </si>
  <si>
    <t>12.06.2021 06:59:32</t>
  </si>
  <si>
    <t>DEREKÖY KÖK 45-72-L00458_HatBaşıAyırıcı_53139800 L01_53139800</t>
  </si>
  <si>
    <t>12.06.2021 18:43:46</t>
  </si>
  <si>
    <t>12.06.2021 22:45:11</t>
  </si>
  <si>
    <t>ARSLANLAR TM 35-26-A00004_KÖYLER-1 L42_2057981</t>
  </si>
  <si>
    <t>12.06.2021 10:17:00</t>
  </si>
  <si>
    <t>12.06.2021 10:24:08</t>
  </si>
  <si>
    <t>TAHSİN  ATALAY VE ARK. T-SULAMA GRB. 35-13-L00133_DIREK TIPI TRAFO HUCRESI H01_2045170</t>
  </si>
  <si>
    <t>12.06.2021 17:52:07</t>
  </si>
  <si>
    <t>12.06.2021 21:53:07</t>
  </si>
  <si>
    <t>DENİZGİREN TR-2 35-21-L00080_B_56378016_56378016</t>
  </si>
  <si>
    <t>12.06.2021 07:20:26</t>
  </si>
  <si>
    <t>12.06.2021 11:18:04</t>
  </si>
  <si>
    <t>M-85 ORHANLI TEMESALTI 35-14-M00085_957982538_957982538</t>
  </si>
  <si>
    <t>12.06.2021 19:10:27</t>
  </si>
  <si>
    <t>12.06.2021 21:47:26</t>
  </si>
  <si>
    <t>MİLENYUM 2000 SİTESİ TR 35-30-M00266_35-30-M00266_2353787</t>
  </si>
  <si>
    <t>12.06.2021 09:25:59</t>
  </si>
  <si>
    <t>12.06.2021 12:06:50</t>
  </si>
  <si>
    <t>DM-5/TR-8 (ESKİ TR-40) 35-26-M01360_956620661_956620661</t>
  </si>
  <si>
    <t>12.06.2021 20:19:11</t>
  </si>
  <si>
    <t>12.06.2021 20:36:17</t>
  </si>
  <si>
    <t>12.06.2021 09:24:41</t>
  </si>
  <si>
    <t>12.06.2021 09:34:44</t>
  </si>
  <si>
    <t>BEYOBA TR-12 45-72-M00414_TR-6 SAZOBA TOPSU RİNG M04_2102850</t>
  </si>
  <si>
    <t>12.06.2021 14:15:31</t>
  </si>
  <si>
    <t>12.06.2021 14:16:49</t>
  </si>
  <si>
    <t>TAHTALI TM 35-22-A00001_ARITMA-2 M17_2307945</t>
  </si>
  <si>
    <t>12.06.2021 11:48:25</t>
  </si>
  <si>
    <t>12.06.2021 11:50:09</t>
  </si>
  <si>
    <t>TİLKİKÖY TR-2 45-71-M01272_45-71-M01272_2374534</t>
  </si>
  <si>
    <t>12.06.2021 17:41:09</t>
  </si>
  <si>
    <t>12.06.2021 18:27:49</t>
  </si>
  <si>
    <t>SADETTİN UZUNOĞLU VE ARK TR 35-24-M00045_35-24-M00045_58185721</t>
  </si>
  <si>
    <t>12.06.2021 12:08:52</t>
  </si>
  <si>
    <t>12.06.2021 13:39:00</t>
  </si>
  <si>
    <t>KARAKUYU KÖK 35-22-M00091_PANCAR M06_72111685</t>
  </si>
  <si>
    <t>12.06.2021 19:59:43</t>
  </si>
  <si>
    <t>12.06.2021 20:59:02</t>
  </si>
  <si>
    <t>MECİDİYE TR-1 KÖK 45-72-L00078_45-72-L00078_66560903</t>
  </si>
  <si>
    <t>12.06.2021 15:27:23</t>
  </si>
  <si>
    <t>12.06.2021 22:12:21</t>
  </si>
  <si>
    <t>K-772 35-01-K00772_B_56355989_56355989</t>
  </si>
  <si>
    <t>12.06.2021 13:55:54</t>
  </si>
  <si>
    <t>12.06.2021 16:27:15</t>
  </si>
  <si>
    <t>AFŞAR TR-4 45-79-M00335_B_56384439_56384439</t>
  </si>
  <si>
    <t>12.06.2021 13:25:00</t>
  </si>
  <si>
    <t>12.06.2021 15:20:31</t>
  </si>
  <si>
    <t>TR-52 35-22-M00052_955260920_955260920</t>
  </si>
  <si>
    <t>12.06.2021 08:56:59</t>
  </si>
  <si>
    <t>12.06.2021 11:28:52</t>
  </si>
  <si>
    <t>ÇATALOLUK DM 45-74-M00227_GÜVELİ M05_2115044</t>
  </si>
  <si>
    <t>12.06.2021 15:49:31</t>
  </si>
  <si>
    <t>12.06.2021 16:16:00</t>
  </si>
  <si>
    <t>M-875 35-02-M00875_DIREK TIPI TRAFO HUCRESI H01_2036642</t>
  </si>
  <si>
    <t>12.06.2021 14:31:17</t>
  </si>
  <si>
    <t>12.06.2021 17:27:16</t>
  </si>
  <si>
    <t>TOKATBAŞI TR-2 35-20-L00102_955207275_955207275</t>
  </si>
  <si>
    <t>12.06.2021 12:25:40</t>
  </si>
  <si>
    <t>12.06.2021 14:55:28</t>
  </si>
  <si>
    <t>KORDON KÖK 45-78-M00730_KABAZLI M01_2105504</t>
  </si>
  <si>
    <t>12.06.2021 08:09:39</t>
  </si>
  <si>
    <t>12.06.2021 08:10:09</t>
  </si>
  <si>
    <t>L-371 35-18-L00371_950438130_950438130</t>
  </si>
  <si>
    <t>12.06.2021 11:07:07</t>
  </si>
  <si>
    <t>12.06.2021 13:23:11</t>
  </si>
  <si>
    <t>GÜNEŞLİ KÖK 45-75-M00056_HatBaşıAyırıcı_53135068 M03_53135068</t>
  </si>
  <si>
    <t>OG Ayırıcı Arızası</t>
  </si>
  <si>
    <t>12.06.2021 14:07:42</t>
  </si>
  <si>
    <t>12.06.2021 18:53:17</t>
  </si>
  <si>
    <t>DAMLACIK TR-2 35-27-M00860_914533768_914533768</t>
  </si>
  <si>
    <t>12.06.2021 17:51:04</t>
  </si>
  <si>
    <t>12.06.2021 19:12:11</t>
  </si>
  <si>
    <t>GÖLCÜK DM 35-15-L01153_SUBATAN L04_67177020</t>
  </si>
  <si>
    <t>OG Atlama(Jumper) Arızası</t>
  </si>
  <si>
    <t>12.06.2021 10:01:19</t>
  </si>
  <si>
    <t>12.06.2021 11:49:48</t>
  </si>
  <si>
    <t>MURADİYE DM-11/10 KÖK 45-71-M00782_BAŞARANLAR M01_2123731</t>
  </si>
  <si>
    <t>12.06.2021 10:25:00</t>
  </si>
  <si>
    <t>12.06.2021 12:37:17</t>
  </si>
  <si>
    <t>AZİZTEPE TR-1 45-73-M00214_45-73-M00214_2353614</t>
  </si>
  <si>
    <t>12.06.2021 10:44:01</t>
  </si>
  <si>
    <t>12.06.2021 14:11:16</t>
  </si>
  <si>
    <t>12.06.2021 13:20:21</t>
  </si>
  <si>
    <t>12.06.2021 14:03:36</t>
  </si>
  <si>
    <t>MENEMEN İM 35-28-A00001_ULUCAK-2 M14_2311065</t>
  </si>
  <si>
    <t>12.06.2021 07:26:59</t>
  </si>
  <si>
    <t>12.06.2021 07:28:09</t>
  </si>
  <si>
    <t>12.06.2021 11:55:09</t>
  </si>
  <si>
    <t>12.06.2021 12:04:58</t>
  </si>
  <si>
    <t>BAHÇEDERE TR-1 45-73-M00499_45-73-M00499_2352091</t>
  </si>
  <si>
    <t>12.06.2021 17:40:26</t>
  </si>
  <si>
    <t>12.06.2021 20:05:02</t>
  </si>
  <si>
    <t>KIRKAĞAÇ TR-1 45-76-M00001_KIRKAĞAÇ TR-2/TR-3/TR-18/TR-24 M03_72215487</t>
  </si>
  <si>
    <t>12.06.2021 18:12:39</t>
  </si>
  <si>
    <t>12.06.2021 18:26:00</t>
  </si>
  <si>
    <t>SARUHANLI TR-18 45-80-M00018_956558733_956558733</t>
  </si>
  <si>
    <t>12.06.2021 13:24:00</t>
  </si>
  <si>
    <t>12.06.2021 15:02:35</t>
  </si>
  <si>
    <t>GÜNEŞLİ KÖK 45-75-M00056_SALUR M03_67577911</t>
  </si>
  <si>
    <t>12.06.2021 16:45:00</t>
  </si>
  <si>
    <t>12.06.2021 18:04:23</t>
  </si>
  <si>
    <t>ÜÇPINAR TR-7 (ESKİ TR-9) 45-71-M01545_953185118_953185118</t>
  </si>
  <si>
    <t>12.06.2021 14:48:01</t>
  </si>
  <si>
    <t>12.06.2021 20:11:56</t>
  </si>
  <si>
    <t>MEHMET ALİ EKER SULAMA GRUBU 35-29-M00263_A_56373527_56373527</t>
  </si>
  <si>
    <t>12.06.2021 10:55:09</t>
  </si>
  <si>
    <t>12.06.2021 19:05:43</t>
  </si>
  <si>
    <t>EŞREFPAŞA İM 35-01-A00002_ZÜMRÜTTEPE K03_2045899</t>
  </si>
  <si>
    <t>12.06.2021 17:54:14</t>
  </si>
  <si>
    <t>12.06.2021 18:25:00</t>
  </si>
  <si>
    <t>GÖRDES DM 45-75-M00050_GÖRDES ŞEHİR-2 M03_2083582</t>
  </si>
  <si>
    <t>12.06.2021 17:25:11</t>
  </si>
  <si>
    <t>12.06.2021 17:29:29</t>
  </si>
  <si>
    <t>OVAKENT TR-6 35-15-L00586_950399061_950399061</t>
  </si>
  <si>
    <t>12.06.2021 23:26:24</t>
  </si>
  <si>
    <t>13.06.2021 01:59:54</t>
  </si>
  <si>
    <t>DM-25/17-A 45-71-M00054_953195443_953195443</t>
  </si>
  <si>
    <t>12.06.2021 10:44:41</t>
  </si>
  <si>
    <t>12.06.2021 12:33:24</t>
  </si>
  <si>
    <t>AYASKENT-5 TR 35-16-M00014_47445763_56394917_56394917</t>
  </si>
  <si>
    <t>Ağaç Kesimi</t>
  </si>
  <si>
    <t>12.06.2021 13:30:00</t>
  </si>
  <si>
    <t>12.06.2021 14:04:29</t>
  </si>
  <si>
    <t>L-357 EGEM SAHİL SİT. 35-18-L00357_950441643_950441643</t>
  </si>
  <si>
    <t>12.06.2021 18:09:46</t>
  </si>
  <si>
    <t>12.06.2021 20:12:28</t>
  </si>
  <si>
    <t>TR-1/2 BAYSAN KABİN 35-20-L00002_955202449_955202449</t>
  </si>
  <si>
    <t>12.06.2021 16:50:34</t>
  </si>
  <si>
    <t>12.06.2021 18:02:17</t>
  </si>
  <si>
    <t>KARTAL LOJİSTİK ÖZEL TR 35-27-M00518Ö_DIREK TIPI TRAFO HUCRESI H01_2051181</t>
  </si>
  <si>
    <t>12.06.2021 09:02:43</t>
  </si>
  <si>
    <t>12.06.2021 10:44:52</t>
  </si>
  <si>
    <t>ALÇUK TM 35-17-A00001_HatBaşıAyırıcı_53133535 M30_53133535</t>
  </si>
  <si>
    <t>12.06.2021 15:38:29</t>
  </si>
  <si>
    <t>12.06.2021 17:45:54</t>
  </si>
  <si>
    <t>ÇOMAKLAR KÖYÜ TR-1 35-32-L00077_35-32-L00077_2362981</t>
  </si>
  <si>
    <t>12.06.2021 10:06:53</t>
  </si>
  <si>
    <t>12.06.2021 14:13:02</t>
  </si>
  <si>
    <t>SALİHLER TR-1 35-30-L00144_955311565_955311565</t>
  </si>
  <si>
    <t>12.06.2021 15:48:38</t>
  </si>
  <si>
    <t>12.06.2021 17:25:31</t>
  </si>
  <si>
    <t>MAHMUT YILDIZDAĞ SULAMA GRUBU TR 35-27-M00536_B_56362871_56362871</t>
  </si>
  <si>
    <t>12.06.2021 12:08:01</t>
  </si>
  <si>
    <t>12.06.2021 14:02:26</t>
  </si>
  <si>
    <t>ARMUTLU TR-15 35-27-M00580_97529615_97529615</t>
  </si>
  <si>
    <t>12.06.2021 11:38:22</t>
  </si>
  <si>
    <t>12.06.2021 14:35:30</t>
  </si>
  <si>
    <t>ALMAK TM 35-17-A00003_YENİFOÇA-2 M28_2307152</t>
  </si>
  <si>
    <t>12.06.2021 11:02:39</t>
  </si>
  <si>
    <t>12.06.2021 11:05:59</t>
  </si>
  <si>
    <t>TOKMAKLI KÖK 45-86-M00047_BORLU TR-3 M06_72227763</t>
  </si>
  <si>
    <t>12.06.2021 09:15:01</t>
  </si>
  <si>
    <t>12.06.2021 15:06:19</t>
  </si>
  <si>
    <t>KAVAKALAN TR-1 45-72-L00737_ H_61414974</t>
  </si>
  <si>
    <t>12.06.2021 08:49:05</t>
  </si>
  <si>
    <t>12.06.2021 13:02:13</t>
  </si>
  <si>
    <t>GÜLPINAR TR-1 45-73-M01041_B_56394369_56394369</t>
  </si>
  <si>
    <t>12.06.2021 11:15:08</t>
  </si>
  <si>
    <t>12.06.2021 15:19:39</t>
  </si>
  <si>
    <t>YASEMİN DM 35-19-M00002_KUŞÇULAR DM-2 M02_2116641</t>
  </si>
  <si>
    <t>12.06.2021 07:08:19</t>
  </si>
  <si>
    <t>12.06.2021 07:43:07</t>
  </si>
  <si>
    <t>TAHTALI TM 35-22-A00001_PANCAR-2 M21_2307948</t>
  </si>
  <si>
    <t>12.06.2021 13:04:13</t>
  </si>
  <si>
    <t>12.06.2021 13:07:46</t>
  </si>
  <si>
    <t>12.06.2021 18:38:17</t>
  </si>
  <si>
    <t>12.06.2021 19:11:48</t>
  </si>
  <si>
    <t>AHMET TÜRELİ SULAMA GRUBU 35-29-M00255_955211615_955211615</t>
  </si>
  <si>
    <t>12.06.2021 10:23:05</t>
  </si>
  <si>
    <t>12.06.2021 14:22:15</t>
  </si>
  <si>
    <t>ÇANDARLI TR-13 35-30-M00012_A_56365558_56365558</t>
  </si>
  <si>
    <t>12.06.2021 14:56:45</t>
  </si>
  <si>
    <t>12.06.2021 21:58:06</t>
  </si>
  <si>
    <t>M-2543 35-02-M02543_OSMANGAZİ-1 M23_73560525</t>
  </si>
  <si>
    <t>12.06.2021 15:01:22</t>
  </si>
  <si>
    <t>12.06.2021 15:53:55</t>
  </si>
  <si>
    <t>BAĞYURDU TR-3 (DM-2/1) 35-27-L00242_G_56362291_56362291</t>
  </si>
  <si>
    <t>12.06.2021 14:14:30</t>
  </si>
  <si>
    <t>12.06.2021 15:06:11</t>
  </si>
  <si>
    <t>MENDERES DM-2/TR-1 35-22-M00300_DM-2/TR-2 M02_2095180</t>
  </si>
  <si>
    <t>12.06.2021 14:00:10</t>
  </si>
  <si>
    <t>12.06.2021 14:00:49</t>
  </si>
  <si>
    <t>DİKİLİ İM 35-30-A00001_DELİCETEPE M07_72357027</t>
  </si>
  <si>
    <t>12.06.2021 01:56:00</t>
  </si>
  <si>
    <t>12.06.2021 02:26:23</t>
  </si>
  <si>
    <t>ÇINAROBA KÖYÜ TR-2 45-80-M00078_956545977_956545977</t>
  </si>
  <si>
    <t>12.06.2021 10:00:18</t>
  </si>
  <si>
    <t>12.06.2021 11:35:42</t>
  </si>
  <si>
    <t>DM-1/81 35-29-M00081_DIREK TIPI TRAFO HUCRESI H01_2095229</t>
  </si>
  <si>
    <t>OG Trafo Kademe Ayarı</t>
  </si>
  <si>
    <t>12.06.2021 13:36:09</t>
  </si>
  <si>
    <t>12.06.2021 14:47:13</t>
  </si>
  <si>
    <t>TR-19 45-77-L00019_945511238_945511238</t>
  </si>
  <si>
    <t>12.06.2021 11:01:49</t>
  </si>
  <si>
    <t>12.06.2021 12:29:46</t>
  </si>
  <si>
    <t>SULUDERE DERE MAH. TR-6 35-31-L00068_35-31-L00068_2354969</t>
  </si>
  <si>
    <t>12.06.2021 09:13:19</t>
  </si>
  <si>
    <t>12.06.2021 17:21:25</t>
  </si>
  <si>
    <t>BAKIR TARIMSAL SULAMA TR-8 45-76-M00105_DIREK TIPI TRAFO HUCRESI H01_2088912</t>
  </si>
  <si>
    <t>OG Trafo Arızası</t>
  </si>
  <si>
    <t>12.06.2021 04:43:13</t>
  </si>
  <si>
    <t>12.06.2021 21:59:13</t>
  </si>
  <si>
    <t>İRFAN OKUYUCU ÖZEL 35-22-M00507Ö_DIREK TIPI TRAFO HUCRESI H01_2044699</t>
  </si>
  <si>
    <t>12.06.2021 08:19:01</t>
  </si>
  <si>
    <t>12.06.2021 09:55:04</t>
  </si>
  <si>
    <t>ÜÇPINAR DM 45-71-M00183_GÖKBEL M09_72249143</t>
  </si>
  <si>
    <t>12.06.2021 10:04:00</t>
  </si>
  <si>
    <t>12.06.2021 13:47:00</t>
  </si>
  <si>
    <t>TOPALLAR TR-1 35-16-M00092_35-16-M00092_2361501</t>
  </si>
  <si>
    <t>12.06.2021 21:35:05</t>
  </si>
  <si>
    <t>13.06.2021 03:44:40</t>
  </si>
  <si>
    <t>KOLDERE KÖK 45-80-M00051_TR-3 TR-6 TR-8 TR-9 M04_73403236</t>
  </si>
  <si>
    <t>12.06.2021 06:53:49</t>
  </si>
  <si>
    <t>12.06.2021 07:18:00</t>
  </si>
  <si>
    <t>EMİRALEM TR-18 KÖK 35-28-M00239_EMİRALEM TR-7/EMİRALEM TR-13 M03_66567535</t>
  </si>
  <si>
    <t>12.06.2021 08:31:13</t>
  </si>
  <si>
    <t>12.06.2021 08:57:17</t>
  </si>
  <si>
    <t>K-1168 35-01-K01168_A A1_5873260</t>
  </si>
  <si>
    <t>12.06.2021 11:20:08</t>
  </si>
  <si>
    <t>12.06.2021 19:07:07</t>
  </si>
  <si>
    <t>AŞAĞICUMA TR-3 35-16-M00102_953322228_953322228</t>
  </si>
  <si>
    <t>12.06.2021 21:15:54</t>
  </si>
  <si>
    <t>12.06.2021 22:49:59</t>
  </si>
  <si>
    <t>OVAKENT İM 35-15-A00003_ÇATAL ARMUT L05_2057398</t>
  </si>
  <si>
    <t>OG İzolatör Arızası</t>
  </si>
  <si>
    <t>12.06.2021 17:29:30</t>
  </si>
  <si>
    <t>12.06.2021 20:49:21</t>
  </si>
  <si>
    <t>ÇİNAN ÇALTIKÖY TR-1 45-81-M00228_A_56398848_56398848</t>
  </si>
  <si>
    <t>12.06.2021 14:18:02</t>
  </si>
  <si>
    <t>12.06.2021 15:47:48</t>
  </si>
  <si>
    <t>TR-99 45-78-L00099_45-78-L00099_2357273</t>
  </si>
  <si>
    <t>12.06.2021 08:54:28</t>
  </si>
  <si>
    <t>12.06.2021 13:54:20</t>
  </si>
  <si>
    <t>K-595 35-01-K00595_A_56375867_56375867</t>
  </si>
  <si>
    <t>12.06.2021 12:54:27</t>
  </si>
  <si>
    <t>12.06.2021 16:22:58</t>
  </si>
  <si>
    <t>TAHTALI TM 35-22-A00001_PANCAR-1 M20_2307947</t>
  </si>
  <si>
    <t>12.06.2021 13:05:48</t>
  </si>
  <si>
    <t>12.06.2021 13:07:39</t>
  </si>
  <si>
    <t>K-2496 35-08-K02496_97626483_97626483</t>
  </si>
  <si>
    <t>12.06.2021 18:51:44</t>
  </si>
  <si>
    <t>12.06.2021 22:52:02</t>
  </si>
  <si>
    <t>DM-2 45-71-M00002_953186991_953186991</t>
  </si>
  <si>
    <t>12.06.2021 20:56:00</t>
  </si>
  <si>
    <t>12.06.2021 22:31:06</t>
  </si>
  <si>
    <t>K-4425 35-01-K04425_A_56358000_56358000</t>
  </si>
  <si>
    <t>12.06.2021 11:07:35</t>
  </si>
  <si>
    <t>12.06.2021 12:43:39</t>
  </si>
  <si>
    <t>MEDAR DM 45-72-L00079_KÖYLER L03_66588731</t>
  </si>
  <si>
    <t>12.06.2021 10:37:11</t>
  </si>
  <si>
    <t>12.06.2021 11:32:19</t>
  </si>
  <si>
    <t>DM-4/19 45-71-M00203_B b2b_45125124</t>
  </si>
  <si>
    <t>12.06.2021 11:36:00</t>
  </si>
  <si>
    <t>12.06.2021 15:41:17</t>
  </si>
  <si>
    <t>AHMETLİ TR-3 35-26-L00127_DIREK TIPI TRAFO HUCRESI H01_2041219</t>
  </si>
  <si>
    <t>12.06.2021 14:51:23</t>
  </si>
  <si>
    <t>12.06.2021 16:01:19</t>
  </si>
  <si>
    <t>GÖRDES DM 45-75-M00050_KAŞIKÇI M11_2083718</t>
  </si>
  <si>
    <t>12.06.2021 15:40:00</t>
  </si>
  <si>
    <t>12.06.2021 15:59:52</t>
  </si>
  <si>
    <t>M-3069(YATIRIM REZERVE) 35-01-M03069_911428821_911428821</t>
  </si>
  <si>
    <t>12.06.2021 19:10:14</t>
  </si>
  <si>
    <t>12.06.2021 22:17:09</t>
  </si>
  <si>
    <t>MENDERES DM-4/TR-1 35-22-M00004_DM-4/TR-20 M09_2331513</t>
  </si>
  <si>
    <t>12.06.2021 10:22:18</t>
  </si>
  <si>
    <t>12.06.2021 12:25:32</t>
  </si>
  <si>
    <t>ÇATALOLUK DM 45-74-M00227_AYVAALAN M03_2115039</t>
  </si>
  <si>
    <t>12.06.2021 16:13:54</t>
  </si>
  <si>
    <t>12.06.2021 16:15:40</t>
  </si>
  <si>
    <t>_910360087_910360087</t>
  </si>
  <si>
    <t>12.06.2021 17:40:42</t>
  </si>
  <si>
    <t>12.06.2021 20:22:07</t>
  </si>
  <si>
    <t>_49237686_56389728_56389728</t>
  </si>
  <si>
    <t>12.06.2021 09:04:37</t>
  </si>
  <si>
    <t>12.06.2021 15:37:38</t>
  </si>
  <si>
    <t>TR-27 35-30-L00027_TR-29 L02_2330019</t>
  </si>
  <si>
    <t>12.06.2021 07:55:57</t>
  </si>
  <si>
    <t>12.06.2021 08:37:49</t>
  </si>
  <si>
    <t>DM-5/TR-8 (ESKİ TR-40) 35-26-M01360_956632901_956632901</t>
  </si>
  <si>
    <t>12.06.2021 22:13:25</t>
  </si>
  <si>
    <t>12.06.2021 22:44:34</t>
  </si>
  <si>
    <t>İM-2/TR-21 SIĞACIK 35-14-L00301_956636785_956636785</t>
  </si>
  <si>
    <t>12.06.2021 13:43:31</t>
  </si>
  <si>
    <t>12.06.2021 15:32:54</t>
  </si>
  <si>
    <t>_C_56385888_56385888</t>
  </si>
  <si>
    <t>12.06.2021 10:16:46</t>
  </si>
  <si>
    <t>12.06.2021 11:05:57</t>
  </si>
  <si>
    <t>TR-3 (M-703) 35-30-M00703_955299267_955299267</t>
  </si>
  <si>
    <t>12.06.2021 09:17:37</t>
  </si>
  <si>
    <t>12.06.2021 14:48:49</t>
  </si>
  <si>
    <t>BELEVİ İM 35-13-A00002_TR B M08_50095205</t>
  </si>
  <si>
    <t>12.06.2021 08:48:04</t>
  </si>
  <si>
    <t>12.06.2021 09:52:26</t>
  </si>
  <si>
    <t>M-2100 35-04-M02100_B_60984562_60984562</t>
  </si>
  <si>
    <t>12.06.2021 12:43:56</t>
  </si>
  <si>
    <t>12.06.2021 17:10:01</t>
  </si>
  <si>
    <t>EŞEN MAHALLESİ TR-1 35-22-M00225_12050714_56393475_56393475</t>
  </si>
  <si>
    <t>12.06.2021 11:59:52</t>
  </si>
  <si>
    <t>12.06.2021 13:50:20</t>
  </si>
  <si>
    <t>MORDOĞAN İM 35-21-A00002_SAĞLIK OCAĞI L13_2061851</t>
  </si>
  <si>
    <t>12.06.2021 02:07:42</t>
  </si>
  <si>
    <t>12.06.2021 02:22:00</t>
  </si>
  <si>
    <t>TIRAZLI KÖK 45-79-M00079_BAHARLAR M06_72036244</t>
  </si>
  <si>
    <t>12.06.2021 08:40:29</t>
  </si>
  <si>
    <t>12.06.2021 08:40:59</t>
  </si>
  <si>
    <t>BALLICA İM 45-72-A00005_HatBaşıAyırıcı_53139232 L07_53139232</t>
  </si>
  <si>
    <t>12.06.2021 16:39:00</t>
  </si>
  <si>
    <t>12.06.2021 18:10:39</t>
  </si>
  <si>
    <t>AYASKENT DM-2 (TR-1) 35-16-M00011_ÖZBATILILAR BELEDİYE-AZİZİYE-PAŞAKÖY M05_72045944</t>
  </si>
  <si>
    <t>12.06.2021 11:41:00</t>
  </si>
  <si>
    <t>12.06.2021 13:00:00</t>
  </si>
  <si>
    <t>M-2991(YATIRIM REZERVE) 35-02-M02991_A_56379004_56379004</t>
  </si>
  <si>
    <t>AG Hatta Yabancı Cisim</t>
  </si>
  <si>
    <t>12.06.2021 14:03:15</t>
  </si>
  <si>
    <t>12.06.2021 15:26:03</t>
  </si>
  <si>
    <t>KAŞIKÇI KÖYÜ TR-1 45-75-M00078_45-75-M00078_2374612</t>
  </si>
  <si>
    <t>12.06.2021 17:35:19</t>
  </si>
  <si>
    <t>12.06.2021 22:52:04</t>
  </si>
  <si>
    <t>MEDAR DM 45-72-L00079_KÖYLER L03_66588788</t>
  </si>
  <si>
    <t>12.06.2021 07:14:04</t>
  </si>
  <si>
    <t>12.06.2021 07:44:13</t>
  </si>
  <si>
    <t>BEYDERE KÖK 45-71-M00128_ESKİ KARAAĞAÇLI M07_50217162</t>
  </si>
  <si>
    <t>12.06.2021 05:20:19</t>
  </si>
  <si>
    <t>12.06.2021 06:06:44</t>
  </si>
  <si>
    <t>12.06.2021 11:31:28</t>
  </si>
  <si>
    <t>12.06.2021 11:34:12</t>
  </si>
  <si>
    <t>K-2496 35-08-K02496_B_56370925_56370925</t>
  </si>
  <si>
    <t>12.06.2021 20:10:00</t>
  </si>
  <si>
    <t>12.06.2021 23:09:22</t>
  </si>
  <si>
    <t>12.06.2021 16:17:00</t>
  </si>
  <si>
    <t>12.06.2021 17:43:00</t>
  </si>
  <si>
    <t>BALLICA İM 45-72-A00005_HatBaşıAyırıcı_53140152 L02_53140152</t>
  </si>
  <si>
    <t>12.06.2021 12:12:04</t>
  </si>
  <si>
    <t>12.06.2021 21:28:22</t>
  </si>
  <si>
    <t>SARIGÖL DM 45-79-M00069_DADAĞLI FİDERİ M17_2076608</t>
  </si>
  <si>
    <t>12.06.2021 15:38:19</t>
  </si>
  <si>
    <t>12.06.2021 15:45:47</t>
  </si>
  <si>
    <t>GENCERLER TR-7 35-20-L00044_955211254_955211254</t>
  </si>
  <si>
    <t>12.06.2021 18:20:38</t>
  </si>
  <si>
    <t>12.06.2021 19:44:49</t>
  </si>
  <si>
    <t>KİLLİK TR-6 45-73-M00347_945642649_945642649</t>
  </si>
  <si>
    <t>12.06.2021 12:41:43</t>
  </si>
  <si>
    <t>12.06.2021 13:52:35</t>
  </si>
  <si>
    <t>BEKİRLER TR-3 45-72-L00360_DIREK TIPI TRAFO HUCRESI H01_2109535</t>
  </si>
  <si>
    <t>12.06.2021 06:22:11</t>
  </si>
  <si>
    <t>12.06.2021 09:08:03</t>
  </si>
  <si>
    <t>KORUBAŞI TR-1 45-75-M00240_B_56392750_56392750</t>
  </si>
  <si>
    <t>12.06.2021 14:31:42</t>
  </si>
  <si>
    <t>12.06.2021 18:07:09</t>
  </si>
  <si>
    <t>KİLLİK TR-5 45-73-M00346_945642920_945642920</t>
  </si>
  <si>
    <t>12.06.2021 16:00:55</t>
  </si>
  <si>
    <t>12.06.2021 18:16:16</t>
  </si>
  <si>
    <t>YENİFOÇA TR-45 35-23-M00045_YENİFOÇA TR-52 M01_2334878</t>
  </si>
  <si>
    <t>12.06.2021 11:10:00</t>
  </si>
  <si>
    <t>12.06.2021 12:28:00</t>
  </si>
  <si>
    <t>BİMEYKO KÖK-10 35-30-M00048_DENİZKÖY M05_2107753</t>
  </si>
  <si>
    <t>12.06.2021 17:01:40</t>
  </si>
  <si>
    <t>12.06.2021 19:46:47</t>
  </si>
  <si>
    <t>DEĞİRMENDERE DM 35-22-M00085_ÇİLEME-MALTA-SANCAKLI M08_50066611</t>
  </si>
  <si>
    <t>12.06.2021 19:47:00</t>
  </si>
  <si>
    <t>12.06.2021 19:52:44</t>
  </si>
  <si>
    <t>TR-38 35-16-L00038_953320418_953320418</t>
  </si>
  <si>
    <t>12.06.2021 22:29:14</t>
  </si>
  <si>
    <t>13.06.2021 01:04:38</t>
  </si>
  <si>
    <t>PELİTALAN TR-4 45-71-M02219_C_73315721_73315721</t>
  </si>
  <si>
    <t>12.06.2021 13:07:48</t>
  </si>
  <si>
    <t>12.06.2021 21:15:28</t>
  </si>
  <si>
    <t>KÜÇÜKKALE KÖK 35-29-L00036_KÜÇÜKKALE ÜZÜMLER L01_2088229</t>
  </si>
  <si>
    <t>12.06.2021 18:21:40</t>
  </si>
  <si>
    <t>12.06.2021 19:30:19</t>
  </si>
  <si>
    <t>TR-85 35-16-L00085_35-16-L00085_2346557</t>
  </si>
  <si>
    <t>12.06.2021 08:29:29</t>
  </si>
  <si>
    <t>12.06.2021 11:32:22</t>
  </si>
  <si>
    <t>KÜSKÜT TR-8 35-15-L00952_B_56368650_56368650</t>
  </si>
  <si>
    <t>12.06.2021 13:20:50</t>
  </si>
  <si>
    <t>12.06.2021 18:25:04</t>
  </si>
  <si>
    <t>KARABEL KÖK(VİŞNELİ KÖK) 35-26-M01207_DEREKÖY CUMALI M05_66051329</t>
  </si>
  <si>
    <t>12.06.2021 09:22:38</t>
  </si>
  <si>
    <t>12.06.2021 11:46:45</t>
  </si>
  <si>
    <t>DİKİLİ İM 35-30-A00001_DONANIMLI YEDEK L05_72357043</t>
  </si>
  <si>
    <t>12.06.2021 07:16:59</t>
  </si>
  <si>
    <t>12.06.2021 07:43:52</t>
  </si>
  <si>
    <t>TR-1/45 45-72-M00045_DIREK TIPI TRAFO HUCRESI H01_2102209</t>
  </si>
  <si>
    <t>12.06.2021 06:55:51</t>
  </si>
  <si>
    <t>12.06.2021 15:27:01</t>
  </si>
  <si>
    <t>GÜNEŞLİ KÖK 45-75-M00056_HatBaşıAyırıcı_53135101 M01_53135101</t>
  </si>
  <si>
    <t>12.06.2021 16:06:25</t>
  </si>
  <si>
    <t>13.06.2021 01:23:29</t>
  </si>
  <si>
    <t>DEREKÖY KÖK 45-72-L00458_ARABACI BOZKÖY ÇIKIŞI - KAPASİTOR L02_2330808</t>
  </si>
  <si>
    <t>12.06.2021 13:57:51</t>
  </si>
  <si>
    <t>12.06.2021 15:30:00</t>
  </si>
  <si>
    <t>GÖRDES TR-22 45-75-M00022_945604792_945604792</t>
  </si>
  <si>
    <t>12.06.2021 08:41:52</t>
  </si>
  <si>
    <t>12.06.2021 11:15:50</t>
  </si>
  <si>
    <t>KINIK ORGANİZE DM 35-24-M00208_KOCAÖMERLİ KÖYLER M03_72108411</t>
  </si>
  <si>
    <t>12.06.2021 10:30:20</t>
  </si>
  <si>
    <t>12.06.2021 13:38:10</t>
  </si>
  <si>
    <t>TR-27/1 45-82-M00108_TR-28-29-30 M03_2325730</t>
  </si>
  <si>
    <t>12.06.2021 09:31:00</t>
  </si>
  <si>
    <t>12.06.2021 11:52:00</t>
  </si>
  <si>
    <t>KARADERE TR 1 35-24-L00035_35-24-L00035_2358707</t>
  </si>
  <si>
    <t>12.06.2021 17:02:20</t>
  </si>
  <si>
    <t>12.06.2021 18:51:58</t>
  </si>
  <si>
    <t>K-2496 35-08-K02496_97569489_97569489</t>
  </si>
  <si>
    <t>12.06.2021 23:36:00</t>
  </si>
  <si>
    <t>13.06.2021 02:11:15</t>
  </si>
  <si>
    <t>M-1542 35-01-M01542_910977415_910977415</t>
  </si>
  <si>
    <t>12.06.2021 20:06:25</t>
  </si>
  <si>
    <t>12.06.2021 21:21:52</t>
  </si>
  <si>
    <t>K-4252 35-07-K04252_913404202_913404202</t>
  </si>
  <si>
    <t>12.06.2021 10:48:44</t>
  </si>
  <si>
    <t>12.06.2021 12:21:39</t>
  </si>
  <si>
    <t>TR-49 45-78-L00049_953254189_953254189</t>
  </si>
  <si>
    <t>12.06.2021 17:11:42</t>
  </si>
  <si>
    <t>12.06.2021 18:08:59</t>
  </si>
  <si>
    <t>DM-1/52 45-71-M00325_DM-1/59 ÇIKIŞ M02_61063713</t>
  </si>
  <si>
    <t>12.06.2021 09:58:00</t>
  </si>
  <si>
    <t>12.06.2021 12:43:00</t>
  </si>
  <si>
    <t>ÜÇPINAR DM 45-71-M00183_GÖKBEL M09_72249134</t>
  </si>
  <si>
    <t>12.06.2021 09:10:27</t>
  </si>
  <si>
    <t>SEYREK TR-7 KÖK 35-28-M00379_GÜNERLİ M05_2329493</t>
  </si>
  <si>
    <t>12.06.2021 00:20:49</t>
  </si>
  <si>
    <t>12.06.2021 01:10:08</t>
  </si>
  <si>
    <t>ORTAKÖY TR-1 35-15-L00474_950404621_950404621</t>
  </si>
  <si>
    <t>12.06.2021 21:21:59</t>
  </si>
  <si>
    <t>12.06.2021 23:53:01</t>
  </si>
  <si>
    <t>12.06.2021 06:30:05</t>
  </si>
  <si>
    <t>12.06.2021 07:42:56</t>
  </si>
  <si>
    <t>SELÇİKLİ TR-1 45-72-L00163_ H_61418919</t>
  </si>
  <si>
    <t>12.06.2021 13:17:16</t>
  </si>
  <si>
    <t>12.06.2021 19:10:41</t>
  </si>
  <si>
    <t>ÇARIKKARALAR TR-1 45-73-M01075_B_56403451_56403451</t>
  </si>
  <si>
    <t>AG Sehim Bozukluğu</t>
  </si>
  <si>
    <t>12.06.2021 16:18:56</t>
  </si>
  <si>
    <t>12.06.2021 18:19:33</t>
  </si>
  <si>
    <t>12.06.2021 08:47:41</t>
  </si>
  <si>
    <t>12.06.2021 09:53:00</t>
  </si>
  <si>
    <t>SART TR-5 45-78-M00174_953252700_953252700</t>
  </si>
  <si>
    <t>12.06.2021 13:19:25</t>
  </si>
  <si>
    <t>12.06.2021 15:51:42</t>
  </si>
  <si>
    <t>ALİAĞA TR-43 DM 35-17-M00043_TR-90 ÇIKIŞ M05_2315089</t>
  </si>
  <si>
    <t>12.06.2021 21:12:39</t>
  </si>
  <si>
    <t>12.06.2021 21:33:01</t>
  </si>
  <si>
    <t>L-376 PAZARYERİ 35-18-L00376_950464960_950464960</t>
  </si>
  <si>
    <t>12.06.2021 12:21:10</t>
  </si>
  <si>
    <t>12.06.2021 18:09:47</t>
  </si>
  <si>
    <t>KÜNER TR-1 35-22-M00229_A_56390379_56390379</t>
  </si>
  <si>
    <t>12.06.2021 22:56:01</t>
  </si>
  <si>
    <t>13.06.2021 00:32:55</t>
  </si>
  <si>
    <t>DİNDARLI TR-7 45-79-M00425_B_56400885_56400885</t>
  </si>
  <si>
    <t>12.06.2021 16:34:31</t>
  </si>
  <si>
    <t>12.06.2021 17:41:54</t>
  </si>
  <si>
    <t>12.06.2021 13:54:16</t>
  </si>
  <si>
    <t>12.06.2021 14:15:28</t>
  </si>
  <si>
    <t>KIRKAĞAÇ TR-10 45-76-M00010_KIRKAĞAÇ TR-25/TR-22/TR-15/TR-17 M02_72217272</t>
  </si>
  <si>
    <t>12.06.2021 04:25:42</t>
  </si>
  <si>
    <t>12.06.2021 05:29:28</t>
  </si>
  <si>
    <t>UĞURLU KÖK 45-86-M00045_HatBaşıAyırıcı_53135182 M02_53135182</t>
  </si>
  <si>
    <t>12.06.2021 10:03:29</t>
  </si>
  <si>
    <t>12.06.2021 10:04:09</t>
  </si>
  <si>
    <t>TR-38 35-16-L00038_A a1_47585649</t>
  </si>
  <si>
    <t>12.06.2021 14:47:52</t>
  </si>
  <si>
    <t>12.06.2021 16:02:38</t>
  </si>
  <si>
    <t>GÖRDES TR-33 45-75-M00033_945604630_945604630</t>
  </si>
  <si>
    <t>12.06.2021 11:14:24</t>
  </si>
  <si>
    <t>12.06.2021 22:16:28</t>
  </si>
  <si>
    <t>SULTAN DM 35-25-M00121_M-36 ZİNDANCIK KÖK M12_72117324</t>
  </si>
  <si>
    <t>12.06.2021 09:54:36</t>
  </si>
  <si>
    <t>BORLU KÖK 45-86-M00046_ÇATALOLUK DM M02_72227051</t>
  </si>
  <si>
    <t>12.06.2021 15:17:49</t>
  </si>
  <si>
    <t>12.06.2021 15:18:09</t>
  </si>
  <si>
    <t>HANPAŞA TR-1 45-72-M00205_45-72-M00205_61412318</t>
  </si>
  <si>
    <t>12.06.2021 06:45:16</t>
  </si>
  <si>
    <t>12.06.2021 15:34:22</t>
  </si>
  <si>
    <t>DADAĞLI TR-2 IŞIKLAR 45-79-M00390_B_56385373_56385373</t>
  </si>
  <si>
    <t>12.06.2021 19:05:36</t>
  </si>
  <si>
    <t>12.06.2021 20:08:53</t>
  </si>
  <si>
    <t>PAŞAKÖY KÖK 45-80-M00052_45-80-M00052_72063861</t>
  </si>
  <si>
    <t>12.06.2021 10:56:03</t>
  </si>
  <si>
    <t>MÜTEVELLİ TR-2 45-80-M00101_95000048777_95000048777</t>
  </si>
  <si>
    <t>12.06.2021 10:53:25</t>
  </si>
  <si>
    <t>12.06.2021 12:34:03</t>
  </si>
  <si>
    <t>DM-2/12 45-72-M00610_966680089_966680089</t>
  </si>
  <si>
    <t>12.06.2021 09:58:20</t>
  </si>
  <si>
    <t>12.06.2021 13:21:56</t>
  </si>
  <si>
    <t>12.06.2021 15:12:45</t>
  </si>
  <si>
    <t>12.06.2021 16:17:15</t>
  </si>
  <si>
    <t>TR-135/1 35-19-L00362_956666976_956666976</t>
  </si>
  <si>
    <t>12.06.2021 09:24:00</t>
  </si>
  <si>
    <t>12.06.2021 10:58:31</t>
  </si>
  <si>
    <t>12.06.2021 16:26:56</t>
  </si>
  <si>
    <t>12.06.2021 16:30:29</t>
  </si>
  <si>
    <t>SARIGÖL DM 45-79-M00069_TR-55/56/57/58 FİDERİ M10_2074536</t>
  </si>
  <si>
    <t>12.06.2021 08:50:45</t>
  </si>
  <si>
    <t>12.06.2021 08:53:01</t>
  </si>
  <si>
    <t>TR-1/80 45-72-M00080_956505191_956505191</t>
  </si>
  <si>
    <t>12.06.2021 14:15:52</t>
  </si>
  <si>
    <t>12.06.2021 17:02:00</t>
  </si>
  <si>
    <t>KADIDAĞ TR-2 45-72-L00123_956501627_956501627</t>
  </si>
  <si>
    <t>12.06.2021 17:50:35</t>
  </si>
  <si>
    <t>12.06.2021 22:18:40</t>
  </si>
  <si>
    <t>K-891 35-02-K00891_99453188_99453188</t>
  </si>
  <si>
    <t>12.06.2021 10:00:39</t>
  </si>
  <si>
    <t>12.06.2021 12:29:27</t>
  </si>
  <si>
    <t>MORDOĞAN TR-35 35-21-L00147_A_56392768_56392768</t>
  </si>
  <si>
    <t>12.06.2021 18:04:36</t>
  </si>
  <si>
    <t>12.06.2021 18:43:52</t>
  </si>
  <si>
    <t>K-2378 35-03-K02378_A_56354801_56354801</t>
  </si>
  <si>
    <t>12.06.2021 14:10:31</t>
  </si>
  <si>
    <t>12.06.2021 17:25:49</t>
  </si>
  <si>
    <t>TR-1/3 45-83-M00003_PAŞATIMARI TR-1 M05_2331761</t>
  </si>
  <si>
    <t>12.06.2021 13:58:00</t>
  </si>
  <si>
    <t>12.06.2021 15:23:41</t>
  </si>
  <si>
    <t>GÜNEŞLİ KÖK 45-75-M00056_HatBaşıAyırıcı_53135624 M03_53135624</t>
  </si>
  <si>
    <t>OG İletken Kopması</t>
  </si>
  <si>
    <t>12.06.2021 18:49:41</t>
  </si>
  <si>
    <t>13.06.2021 00:14:28</t>
  </si>
  <si>
    <t>DM-3/TR-32 35-22-M00074_955260289_955260289</t>
  </si>
  <si>
    <t>12.06.2021 10:16:50</t>
  </si>
  <si>
    <t>12.06.2021 12:01:22</t>
  </si>
  <si>
    <t>KIRKAĞAÇ TR-15 45-76-M00015_955252317_955252317</t>
  </si>
  <si>
    <t>12.06.2021 01:45:32</t>
  </si>
  <si>
    <t>12.06.2021 02:35:07</t>
  </si>
  <si>
    <t>TR-2/15-1 45-72-L00964_956498087_956498087</t>
  </si>
  <si>
    <t>12.06.2021 14:15:04</t>
  </si>
  <si>
    <t>12.06.2021 16:41:39</t>
  </si>
  <si>
    <t>M-70 BELEDİYE PARK 35-14-M00070_956656988_956656988</t>
  </si>
  <si>
    <t>12.06.2021 16:06:23</t>
  </si>
  <si>
    <t>12.06.2021 17:01:39</t>
  </si>
  <si>
    <t>HACIRAHMANLAR TARIMSAL SULAMA ÖZEL KÖK 45-80-M02000Ö_SARUHANLI DM M04_2323504</t>
  </si>
  <si>
    <t>12.06.2021 19:46:12</t>
  </si>
  <si>
    <t>12.06.2021 20:17:29</t>
  </si>
  <si>
    <t>ULUCAK DM-2/17 35-27-M00859_914050791_914050791</t>
  </si>
  <si>
    <t>12.06.2021 13:09:01</t>
  </si>
  <si>
    <t>12.06.2021 15:16:53</t>
  </si>
  <si>
    <t>SÖĞÜTLÜ KUYU TR-28 35-15-M00411_ H_65838209</t>
  </si>
  <si>
    <t>12.06.2021 12:17:38</t>
  </si>
  <si>
    <t>12.06.2021 15:24:59</t>
  </si>
  <si>
    <t>AŞAĞI ŞAŞAL TR-1 35-22-M00224_DIREK TIPI TRAFO HUCRESI H01_2125269</t>
  </si>
  <si>
    <t>12.06.2021 19:34:49</t>
  </si>
  <si>
    <t>12.06.2021 21:59:16</t>
  </si>
  <si>
    <t>CUMALI TOPRAK SULAMA TR-1 35-24-M00197_35-24-M00197_2346878</t>
  </si>
  <si>
    <t>12.06.2021 08:56:55</t>
  </si>
  <si>
    <t>12.06.2021 10:36:51</t>
  </si>
  <si>
    <t>ALAHIDIR TR-2 45-84-L00021_955180991_955180991</t>
  </si>
  <si>
    <t>12.06.2021 17:27:51</t>
  </si>
  <si>
    <t>12.06.2021 17:53:46</t>
  </si>
  <si>
    <t>CABBAR DM 45-73-M00100_KULA ÇIKIŞI M08_2058237</t>
  </si>
  <si>
    <t>12.06.2021 14:05:11</t>
  </si>
  <si>
    <t>12.06.2021 14:13:32</t>
  </si>
  <si>
    <t>M-2973 35-01-M02973_911396285_911396285</t>
  </si>
  <si>
    <t>12.06.2021 06:45:51</t>
  </si>
  <si>
    <t>12.06.2021 10:31:26</t>
  </si>
  <si>
    <t>K-786 35-01-K00786_D_56375419_56375419</t>
  </si>
  <si>
    <t>12.06.2021 13:06:57</t>
  </si>
  <si>
    <t>12.06.2021 13:34:41</t>
  </si>
  <si>
    <t>KINIK TR-3 35-24-L00003_955219227_955219227</t>
  </si>
  <si>
    <t>12.06.2021 16:26:50</t>
  </si>
  <si>
    <t>12.06.2021 20:00:40</t>
  </si>
  <si>
    <t>KULA İM 45-77-A00001_KONURCA M01_2049499</t>
  </si>
  <si>
    <t>12.06.2021 20:57:58</t>
  </si>
  <si>
    <t>12.06.2021 22:09:37</t>
  </si>
  <si>
    <t>HİSARLIK TR-1 35-20-L00261_DIREK TIPI TRAFO HUCRESI H01_2049718</t>
  </si>
  <si>
    <t>12.06.2021 15:33:49</t>
  </si>
  <si>
    <t>12.06.2021 18:25:22</t>
  </si>
  <si>
    <t>DM-4/TR-15 (ESKİ TR-14) 35-26-M00014_A_56358474_56358474</t>
  </si>
  <si>
    <t>12.06.2021 14:57:12</t>
  </si>
  <si>
    <t>12.06.2021 17:12:45</t>
  </si>
  <si>
    <t>ARSLANLAR TM 35-26-A00004_KÖYLER-1 L42_2305571</t>
  </si>
  <si>
    <t>12.06.2021 13:33:48</t>
  </si>
  <si>
    <t>12.06.2021 13:38:00</t>
  </si>
  <si>
    <t>SARUHANLI TR-25 45-80-M00025_TR-135 PAĞMAT ÖZEL M03_72203485</t>
  </si>
  <si>
    <t>12.06.2021 11:02:51</t>
  </si>
  <si>
    <t>12.06.2021 12:34:21</t>
  </si>
  <si>
    <t>SELVİLİ TR-1 45-72-L00324_Ayırıcı H01_2127081</t>
  </si>
  <si>
    <t>12.06.2021 09:12:57</t>
  </si>
  <si>
    <t>12.06.2021 17:44:28</t>
  </si>
  <si>
    <t>GÜRES KÖK 45-80-M00053_KOLDERE-GÜMÜRCELİ-MTV M01_72195903</t>
  </si>
  <si>
    <t>12.06.2021 15:57:59</t>
  </si>
  <si>
    <t>12.06.2021 16:19:01</t>
  </si>
  <si>
    <t>OG Kesici Arızası</t>
  </si>
  <si>
    <t>12.06.2021 10:03:26</t>
  </si>
  <si>
    <t>12.06.2021 10:58:18</t>
  </si>
  <si>
    <t>YENİKÖY TR-3 35-22-M00278_955289637_955289637</t>
  </si>
  <si>
    <t>12.06.2021 21:19:07</t>
  </si>
  <si>
    <t>12.06.2021 23:19:40</t>
  </si>
  <si>
    <t>DENİZGİREN TR-3 35-21-L00206_D_56355468_56355468</t>
  </si>
  <si>
    <t>12.06.2021 11:53:31</t>
  </si>
  <si>
    <t>12.06.2021 15:53:06</t>
  </si>
  <si>
    <t>DAĞDERE DM 45-72-M00097_GÖRDES M01_2106584</t>
  </si>
  <si>
    <t>12.06.2021 08:00:29</t>
  </si>
  <si>
    <t>12.06.2021 08:01:09</t>
  </si>
  <si>
    <t>L-289 DEMET AKBAĞ TRAFO 35-18-L00289_950447641_950447641</t>
  </si>
  <si>
    <t>12.06.2021 11:14:39</t>
  </si>
  <si>
    <t>12.06.2021 12:26:15</t>
  </si>
  <si>
    <t>ÇANDARLI DM-TR-20 35-30-M00020_DENİZKÖY KÖYLER M04_72352815</t>
  </si>
  <si>
    <t>12.06.2021 08:33:49</t>
  </si>
  <si>
    <t>12.06.2021 08:34:21</t>
  </si>
  <si>
    <t>L-283 35-18-L00283_950458950_950458950</t>
  </si>
  <si>
    <t>12.06.2021 09:14:59</t>
  </si>
  <si>
    <t>12.06.2021 12:47:10</t>
  </si>
  <si>
    <t>_D_56385728_56385728</t>
  </si>
  <si>
    <t>12.06.2021 08:58:04</t>
  </si>
  <si>
    <t>12.06.2021 16:22:16</t>
  </si>
  <si>
    <t>DM-2/4 35-26-M00826__56369028_56369028</t>
  </si>
  <si>
    <t>AG Atlama Kopuğu</t>
  </si>
  <si>
    <t>12.06.2021 12:14:00</t>
  </si>
  <si>
    <t>12.06.2021 13:18:40</t>
  </si>
  <si>
    <t>DEMİRCİLİ DM 35-15-L00895_SEYREKLİ L07_2335949</t>
  </si>
  <si>
    <t>12.06.2021 09:24:52</t>
  </si>
  <si>
    <t>12.06.2021 11:19:50</t>
  </si>
  <si>
    <t>12.06.2021 15:30:36</t>
  </si>
  <si>
    <t>12.06.2021 15:38:02</t>
  </si>
  <si>
    <t>K-1580 35-01-K01580_T 1T_5857113</t>
  </si>
  <si>
    <t>AG Box / Sdk Giriş Sigorta Atığı</t>
  </si>
  <si>
    <t>12.06.2021 06:55:36</t>
  </si>
  <si>
    <t>12.06.2021 08:28:00</t>
  </si>
  <si>
    <t>TR-31 35-16-L00031_TR-32 L01_67586175</t>
  </si>
  <si>
    <t>12.06.2021 10:08:49</t>
  </si>
  <si>
    <t>12.06.2021 13:30:28</t>
  </si>
  <si>
    <t>MENDERES DM-2/TR-1 35-22-M00300_KÖYLER-2 M01_2095179</t>
  </si>
  <si>
    <t>12.06.2021 13:05:09</t>
  </si>
  <si>
    <t>12.06.2021 13:07:49</t>
  </si>
  <si>
    <t>SÜLEYMANLI KÖK 45-72-L00299_SÜLEYMANLI PETROL TR KUZEY SAĞ ÇIKIŞI L04_2331424</t>
  </si>
  <si>
    <t>12.06.2021 08:03:57</t>
  </si>
  <si>
    <t>12.06.2021 09:32:39</t>
  </si>
  <si>
    <t>DM-3/09 (YAYLA KABİN) 45-71-M00120_DM-3/10  DM-3/11  DM-3/12 M03_72060361</t>
  </si>
  <si>
    <t>12.06.2021 07:21:19</t>
  </si>
  <si>
    <t>12.06.2021 07:50:48</t>
  </si>
  <si>
    <t>DERBENT İM-DM 45-83-A00004_AKÇAPINAR L04_2097161</t>
  </si>
  <si>
    <t>12.06.2021 20:10:55</t>
  </si>
  <si>
    <t>12.06.2021 20:27:00</t>
  </si>
  <si>
    <t>GÖCEK TR-1 45-72-M00239_Ayırıcı H01_2107880</t>
  </si>
  <si>
    <t>12.06.2021 11:25:37</t>
  </si>
  <si>
    <t>12.06.2021 13:22:23</t>
  </si>
  <si>
    <t>ILDIR KÖK 35-18-M00069_M-30 TERMAL KENT M03_72093133</t>
  </si>
  <si>
    <t>12.06.2021 21:10:16</t>
  </si>
  <si>
    <t>12.06.2021 22:21:53</t>
  </si>
  <si>
    <t>VELİLER KÖK 35-31-L00116_SAÇLI TR-1 L01_2119154</t>
  </si>
  <si>
    <t>12.06.2021 18:25:19</t>
  </si>
  <si>
    <t>12.06.2021 19:03:02</t>
  </si>
  <si>
    <t>TÜTENLİ TR-1 45-72-L00126_ H_61416201</t>
  </si>
  <si>
    <t>12.06.2021 12:24:13</t>
  </si>
  <si>
    <t>12.06.2021 20:35:27</t>
  </si>
  <si>
    <t>İM-2/TR-29 SIĞACIK 35-14-L00287_956655762_956655762</t>
  </si>
  <si>
    <t>12.06.2021 16:36:54</t>
  </si>
  <si>
    <t>12.06.2021 18:02:04</t>
  </si>
  <si>
    <t>DUMANLAR KÖK 45-81-M00044_DUMANLAR M03_72038346</t>
  </si>
  <si>
    <t>12.06.2021 16:17:19</t>
  </si>
  <si>
    <t>12.06.2021 17:27:38</t>
  </si>
  <si>
    <t>KARABURUN TR-13 35-21-L00005_953360062_953360062</t>
  </si>
  <si>
    <t>12.06.2021 19:04:00</t>
  </si>
  <si>
    <t>12.06.2021 21:26:28</t>
  </si>
  <si>
    <t>L-376 PAZARYERİ 35-18-L00376_950448161_950448161</t>
  </si>
  <si>
    <t>12.06.2021 08:58:54</t>
  </si>
  <si>
    <t>12.06.2021 11:45:49</t>
  </si>
  <si>
    <t>AKHİSAR TM 45-72-A00006_GÖRDES M05_2313118</t>
  </si>
  <si>
    <t>12.06.2021 17:11:09</t>
  </si>
  <si>
    <t>12.06.2021 17:17:49</t>
  </si>
  <si>
    <t>ÇİLEME TR-3 35-22-M00162_DIREK TIPI TRAFO HUCRESI H01_2126246</t>
  </si>
  <si>
    <t>12.06.2021 17:59:44</t>
  </si>
  <si>
    <t>12.06.2021 19:53:39</t>
  </si>
  <si>
    <t>M-1981 35-09-M01981_F_56382254_56382254</t>
  </si>
  <si>
    <t>12.06.2021 10:59:00</t>
  </si>
  <si>
    <t>12.06.2021 12:24:53</t>
  </si>
  <si>
    <t>K-1360 35-04-K01360_99038966_99038966</t>
  </si>
  <si>
    <t>12.06.2021 17:22:14</t>
  </si>
  <si>
    <t>12.06.2021 18:47:15</t>
  </si>
  <si>
    <t>M-246 35-02-M00246_910147772_910147772</t>
  </si>
  <si>
    <t>12.06.2021 10:49:22</t>
  </si>
  <si>
    <t>L-316 YALIKENT 35-18-L00316_950449321_950449321</t>
  </si>
  <si>
    <t>12.06.2021 13:14:02</t>
  </si>
  <si>
    <t>12.06.2021 19:35:45</t>
  </si>
  <si>
    <t>ÇAĞLAYAN TR-1 45-75-M00274_DIREK TIPI TRAFO HUCRESI H01_2088908</t>
  </si>
  <si>
    <t>12.06.2021 09:19:19</t>
  </si>
  <si>
    <t>12.06.2021 17:06:28</t>
  </si>
  <si>
    <t>KIRKAĞAÇ TR-17 45-76-M00017_DIREK TIPI TRAFO HUCRESI H01_2089108</t>
  </si>
  <si>
    <t>12.06.2021 02:39:21</t>
  </si>
  <si>
    <t>12.06.2021 19:18:56</t>
  </si>
  <si>
    <t>AŞAĞI KIZILCA TR-1 35-27-L00045_913497111_913497111</t>
  </si>
  <si>
    <t>12.06.2021 16:34:25</t>
  </si>
  <si>
    <t>12.06.2021 19:18:40</t>
  </si>
  <si>
    <t>İZZETTİN TR-2 45-83-M00439_45-83-M00439_2357210</t>
  </si>
  <si>
    <t>12.06.2021 09:23:21</t>
  </si>
  <si>
    <t>12.06.2021 17:07:29</t>
  </si>
  <si>
    <t>ULUKENT DM-2/8 35-28-M00577_953375432_953375432</t>
  </si>
  <si>
    <t>12.06.2021 10:36:02</t>
  </si>
  <si>
    <t>12.06.2021 14:41:01</t>
  </si>
  <si>
    <t>K-4497 35-09-K04497_A a1_5882513</t>
  </si>
  <si>
    <t>12.06.2021 19:54:49</t>
  </si>
  <si>
    <t>12.06.2021 20:34:48</t>
  </si>
  <si>
    <t>SULTAN YAYLASI TR-1 45-71-M01766_953174380_953174380</t>
  </si>
  <si>
    <t>12.06.2021 11:39:00</t>
  </si>
  <si>
    <t>K-1360 35-04-K01360_35-04-K01360_2364389</t>
  </si>
  <si>
    <t>12.06.2021 22:37:47</t>
  </si>
  <si>
    <t>13.06.2021 00:26:38</t>
  </si>
  <si>
    <t>GÖRECE TR-1 35-22-M00841_B_65512700_65512700</t>
  </si>
  <si>
    <t>12.06.2021 12:02:18</t>
  </si>
  <si>
    <t>12.06.2021 13:35:19</t>
  </si>
  <si>
    <t>SAKARLI KÖK 45-76-M00046_HACET M04_72214510</t>
  </si>
  <si>
    <t>12.06.2021 15:42:19</t>
  </si>
  <si>
    <t>12.06.2021 15:42:49</t>
  </si>
  <si>
    <t>HALİLBEYLİ TR-1 KÖK 35-27-M01057_HALİLBEYLİ KÖY İÇİ ATIK ARITMA M05_61283941</t>
  </si>
  <si>
    <t>12.06.2021 05:42:25</t>
  </si>
  <si>
    <t>12.06.2021 07:27:52</t>
  </si>
  <si>
    <t>TR-16 MURAT BEY CAMİ 35-26-M00016_DIREK TIPI TRAFO HUCRESI H01_2044325</t>
  </si>
  <si>
    <t>OG Hatta Ağaç Kesimi</t>
  </si>
  <si>
    <t>12.06.2021 09:02:49</t>
  </si>
  <si>
    <t>12.06.2021 09:40:21</t>
  </si>
  <si>
    <t>TAŞOKÇULAR TR-1 45-74-M00234_45-74-M00234_2374367</t>
  </si>
  <si>
    <t>12.06.2021 17:55:45</t>
  </si>
  <si>
    <t>12.06.2021 21:00:43</t>
  </si>
  <si>
    <t>TR-338 35-19-L00372_956672596_956672596</t>
  </si>
  <si>
    <t>12.06.2021 08:13:46</t>
  </si>
  <si>
    <t>12.06.2021 09:53:30</t>
  </si>
  <si>
    <t>SOMA A SANTRALİ İM/DM 45-82-A00001_SAVAŞTEPE 15.8 L14_2091658</t>
  </si>
  <si>
    <t>12.06.2021 14:35:29</t>
  </si>
  <si>
    <t>12.06.2021 15:02:00</t>
  </si>
  <si>
    <t>KESİKKÖY DM 35-28-M00309_SAKIPAĞA KÖK M09_2329426</t>
  </si>
  <si>
    <t>12.06.2021 22:16:20</t>
  </si>
  <si>
    <t>12.06.2021 23:14:53</t>
  </si>
  <si>
    <t>BODAMAS TR-3 45-75-M00299_DIREK TIPI TRAFO HUCRESI H01_2089060</t>
  </si>
  <si>
    <t>12.06.2021 16:56:59</t>
  </si>
  <si>
    <t>FOÇA JANDARMA ALAYI KÖK 35-23-M00240_YENİFOÇA 7.JANDARMA ÖZEL M02_72144150</t>
  </si>
  <si>
    <t>12.06.2021 13:31:26</t>
  </si>
  <si>
    <t>12.06.2021 15:15:00</t>
  </si>
  <si>
    <t>GÜMÜLDÜR DM 35-25-M00100_BARAJ M01_2054403</t>
  </si>
  <si>
    <t>12.06.2021 09:50:15</t>
  </si>
  <si>
    <t>12.06.2021 09:53:34</t>
  </si>
  <si>
    <t>TR-2/102 45-83-L00102_B_56395990_56395990</t>
  </si>
  <si>
    <t>12.06.2021 10:15:00</t>
  </si>
  <si>
    <t>12.06.2021 14:23:22</t>
  </si>
  <si>
    <t>ÇAPAKLI TR-2 45-78-M00446_953279147_953279147</t>
  </si>
  <si>
    <t>12.06.2021 02:02:09</t>
  </si>
  <si>
    <t>12.06.2021 04:29:18</t>
  </si>
  <si>
    <t>L-72 35-14-L00072_956657342_956657342</t>
  </si>
  <si>
    <t>12.06.2021 18:29:41</t>
  </si>
  <si>
    <t>12.06.2021 19:58:48</t>
  </si>
  <si>
    <t>GÖRDES DM 45-75-M00050_KÜREKÇİ M09_2322179</t>
  </si>
  <si>
    <t>12.06.2021 07:14:00</t>
  </si>
  <si>
    <t>12.06.2021 07:30:00</t>
  </si>
  <si>
    <t>ORTA MAHALLE M-3 35-25-M00110_D_56355792_56355792</t>
  </si>
  <si>
    <t>12.06.2021 13:53:46</t>
  </si>
  <si>
    <t>KULA İM 45-77-A00001_ESKİ SELENDİ M07_2049428</t>
  </si>
  <si>
    <t>12.06.2021 07:30:05</t>
  </si>
  <si>
    <t>12.06.2021 07:32:25</t>
  </si>
  <si>
    <t>TR-48 35-15-M00048_35-15-M00048_66571981</t>
  </si>
  <si>
    <t>12.06.2021 11:28:14</t>
  </si>
  <si>
    <t>12.06.2021 13:06:38</t>
  </si>
  <si>
    <t>TR-4 METROPOLİS 35-26-M00004_6561770_56358438_56358438</t>
  </si>
  <si>
    <t>12.06.2021 08:42:25</t>
  </si>
  <si>
    <t>12.06.2021 11:09:28</t>
  </si>
  <si>
    <t>ÇAMYAYLA TR-1 35-15-L00981_A_56369026_56369026</t>
  </si>
  <si>
    <t>13.06.2021 09:20:49</t>
  </si>
  <si>
    <t>13.06.2021 14:56:28</t>
  </si>
  <si>
    <t>DM-12/03 (KIZ YURDU YANI) 45-71-M00317_DM-12 M02_72099105</t>
  </si>
  <si>
    <t>13.06.2021 14:46:42</t>
  </si>
  <si>
    <t>13.06.2021 16:39:40</t>
  </si>
  <si>
    <t>ÇAKALTEPE TR-4 35-22-M00791_955270870_955270870</t>
  </si>
  <si>
    <t>13.06.2021 10:02:43</t>
  </si>
  <si>
    <t>13.06.2021 12:38:10</t>
  </si>
  <si>
    <t>TR-134 35-16-L00134_953317536_953317536</t>
  </si>
  <si>
    <t>13.06.2021 10:28:04</t>
  </si>
  <si>
    <t>13.06.2021 18:06:30</t>
  </si>
  <si>
    <t>BEYDAĞ İM 35-32-A00001_HALIKÖY L12_2049963</t>
  </si>
  <si>
    <t>13.06.2021 11:24:08</t>
  </si>
  <si>
    <t>13.06.2021 11:31:55</t>
  </si>
  <si>
    <t>İĞDELİ DAMLAR SOKAK TR-4 35-31-L00344_35-31-L00344_2365273</t>
  </si>
  <si>
    <t>13.06.2021 15:40:30</t>
  </si>
  <si>
    <t>13.06.2021 17:56:18</t>
  </si>
  <si>
    <t>YASEMİN DM 35-19-M00002_HatBaşıAyırıcı_66084748 M02_66084748</t>
  </si>
  <si>
    <t>13.06.2021 06:25:50</t>
  </si>
  <si>
    <t>13.06.2021 07:13:00</t>
  </si>
  <si>
    <t>ASARLIK TR-21 35-28-M00594_ASARLIK TR-10 M01_66852172</t>
  </si>
  <si>
    <t>13.06.2021 18:28:42</t>
  </si>
  <si>
    <t>13.06.2021 18:29:20</t>
  </si>
  <si>
    <t>_48104209_56401310_56401310</t>
  </si>
  <si>
    <t>13.06.2021 12:26:31</t>
  </si>
  <si>
    <t>13.06.2021 13:51:01</t>
  </si>
  <si>
    <t>PANCAR KÖK 35-26-M00891_BULGURCA OĞLANANASI M03_2302863</t>
  </si>
  <si>
    <t>13.06.2021 20:30:00</t>
  </si>
  <si>
    <t>13.06.2021 20:51:23</t>
  </si>
  <si>
    <t>GÖKÇEN DM 35-29-M00123_ASMALIK M12_2328948</t>
  </si>
  <si>
    <t>13.06.2021 07:52:30</t>
  </si>
  <si>
    <t>13.06.2021 09:50:00</t>
  </si>
  <si>
    <t>TR-149 35-19-L00149_956697486_956697486</t>
  </si>
  <si>
    <t>13.06.2021 17:43:08</t>
  </si>
  <si>
    <t>13.06.2021 19:48:05</t>
  </si>
  <si>
    <t>SUDELİĞİ KÖK 45-72-L00111_HatBaşıAyırıcı_53139844 L04_53139844</t>
  </si>
  <si>
    <t>13.06.2021 21:23:35</t>
  </si>
  <si>
    <t>13.06.2021 22:48:30</t>
  </si>
  <si>
    <t>AĞAÇ İŞLERİ KÖK-2 (M-703) 35-22-M00125_KISIKKÖY(KARTAL) M02_72110798</t>
  </si>
  <si>
    <t>13.06.2021 12:35:07</t>
  </si>
  <si>
    <t>13.06.2021 12:54:55</t>
  </si>
  <si>
    <t>KARAHIDIRLI TR-1 35-16-M00048_A_56396057_56396057</t>
  </si>
  <si>
    <t>13.06.2021 06:31:18</t>
  </si>
  <si>
    <t>13.06.2021 09:41:01</t>
  </si>
  <si>
    <t>L-437 ŞEHİTLİK 35-18-L00437_L-295 L01_2337307</t>
  </si>
  <si>
    <t>13.06.2021 11:12:00</t>
  </si>
  <si>
    <t>13.06.2021 11:50:28</t>
  </si>
  <si>
    <t>DM-16 45-71-M00309_TR-16/15 M04_2321062</t>
  </si>
  <si>
    <t>13.06.2021 07:51:06</t>
  </si>
  <si>
    <t>13.06.2021 08:49:24</t>
  </si>
  <si>
    <t>DM-14/12 45-71-M00560_A_56398281_56398281</t>
  </si>
  <si>
    <t>13.06.2021 19:18:00</t>
  </si>
  <si>
    <t>14.06.2021 01:26:35</t>
  </si>
  <si>
    <t>TAYTAN OFİS KÖK 45-78-M00314_HatBaşıAyırıcı_53139982 M06_53139982</t>
  </si>
  <si>
    <t>13.06.2021 09:09:42</t>
  </si>
  <si>
    <t>13.06.2021 16:57:38</t>
  </si>
  <si>
    <t>BOZYAKA TM 35-01-A00007_BOZYAKA-15 K27_2312201</t>
  </si>
  <si>
    <t>TEİAŞ Hat Bakım Çalışması</t>
  </si>
  <si>
    <t>İletim</t>
  </si>
  <si>
    <t>13.06.2021 17:27:41</t>
  </si>
  <si>
    <t>13.06.2021 18:30:28</t>
  </si>
  <si>
    <t>MURADİYE DM 45-71-M00006_BAĞ YOLU GİRİŞ M01_2077021</t>
  </si>
  <si>
    <t>13.06.2021 05:03:50</t>
  </si>
  <si>
    <t>13.06.2021 05:47:47</t>
  </si>
  <si>
    <t>MECİDİYE TR-3 45-72-L00576_TR-1 GİRİŞ L01_2104644</t>
  </si>
  <si>
    <t>13.06.2021 13:23:20</t>
  </si>
  <si>
    <t>13.06.2021 13:25:30</t>
  </si>
  <si>
    <t>ANDAK KÖK 35-23-M00312_FOÇA-2 M02_41958337</t>
  </si>
  <si>
    <t>13.06.2021 09:29:19</t>
  </si>
  <si>
    <t>13.06.2021 10:28:06</t>
  </si>
  <si>
    <t>ULUCAK TM 35-28-A00002_HatBaşıAyırıcı_53133662 M13_53133662</t>
  </si>
  <si>
    <t>13.06.2021 10:12:56</t>
  </si>
  <si>
    <t>13.06.2021 12:00:10</t>
  </si>
  <si>
    <t>KAPAKLI DM 45-72-M00309_RAHMİYE-1 TARIMSAL SULAMA M06_2099423</t>
  </si>
  <si>
    <t>13.06.2021 13:57:16</t>
  </si>
  <si>
    <t>13.06.2021 14:44:41</t>
  </si>
  <si>
    <t>BORNOVA 380 GIS TM 35-02-A00015_TRAFO-A M06_73019605</t>
  </si>
  <si>
    <t>13.06.2021 17:01:21</t>
  </si>
  <si>
    <t>13.06.2021 17:32:00</t>
  </si>
  <si>
    <t>AKGEDİK KÖK-3 45-71-M00164_AKGEDİK M02_55994694</t>
  </si>
  <si>
    <t>13.06.2021 06:14:10</t>
  </si>
  <si>
    <t>13.06.2021 06:58:31</t>
  </si>
  <si>
    <t>ARPALIK KÖK 45-83-M00137_ÇAMPINAR TARIMSAL SULAMA - TR-6 M06_72124446</t>
  </si>
  <si>
    <t>13.06.2021 09:26:04</t>
  </si>
  <si>
    <t>13.06.2021 10:35:13</t>
  </si>
  <si>
    <t>M-79 35-14-M00079_956661704_956661704</t>
  </si>
  <si>
    <t>13.06.2021 20:27:53</t>
  </si>
  <si>
    <t>13.06.2021 21:40:59</t>
  </si>
  <si>
    <t>MORDOĞAN TR-5 35-21-L00146_MORDOĞAN TR-24 L01_72193982</t>
  </si>
  <si>
    <t>OG Kademe Ayarı</t>
  </si>
  <si>
    <t>13.06.2021 02:44:48</t>
  </si>
  <si>
    <t>13.06.2021 02:45:58</t>
  </si>
  <si>
    <t>IŞIKLAR TM 35-02-A00006_BATIÇİM-1 M24_2056920</t>
  </si>
  <si>
    <t>13.06.2021 12:05:00</t>
  </si>
  <si>
    <t>13.06.2021 16:46:48</t>
  </si>
  <si>
    <t>TR-107 ZEYTİNALANI 35-19-L00107_956667588_956667588</t>
  </si>
  <si>
    <t>13.06.2021 23:33:38</t>
  </si>
  <si>
    <t>14.06.2021 01:00:26</t>
  </si>
  <si>
    <t>ÇATALOLUK DM 45-74-M00227_HIRKALI-KÖYLER M07_2115046</t>
  </si>
  <si>
    <t>13.06.2021 16:22:26</t>
  </si>
  <si>
    <t>13.06.2021 16:28:51</t>
  </si>
  <si>
    <t>PAYAMLI TR-1 35-10-L00056_98166303_98166303</t>
  </si>
  <si>
    <t>13.06.2021 08:39:32</t>
  </si>
  <si>
    <t>13.06.2021 09:32:23</t>
  </si>
  <si>
    <t>MORALILAR İM 45-72-A00002_PINARCIK L03_2307792</t>
  </si>
  <si>
    <t>13.06.2021 16:57:20</t>
  </si>
  <si>
    <t>13.06.2021 17:41:22</t>
  </si>
  <si>
    <t>SOMA MERKEZ DM-2 45-82-M00070_TR-44 M07_2322048</t>
  </si>
  <si>
    <t>13.06.2021 07:38:49</t>
  </si>
  <si>
    <t>13.06.2021 08:54:01</t>
  </si>
  <si>
    <t>K-2530 35-02-K02530_B_56369956_56369956</t>
  </si>
  <si>
    <t>13.06.2021 10:58:08</t>
  </si>
  <si>
    <t>13.06.2021 13:35:12</t>
  </si>
  <si>
    <t>K-609 35-02-K00609_35-02-K00609_2373495</t>
  </si>
  <si>
    <t>13.06.2021 06:45:48</t>
  </si>
  <si>
    <t>13.06.2021 09:05:24</t>
  </si>
  <si>
    <t>YENİŞEHİR TR-4 35-31-L00112_35-31-L00112_2363997</t>
  </si>
  <si>
    <t>13.06.2021 09:08:08</t>
  </si>
  <si>
    <t>13.06.2021 15:39:01</t>
  </si>
  <si>
    <t>M-2595 BEŞYOL DM 35-02-M02595_BEŞYOL DM GİRİŞ M07_50219672</t>
  </si>
  <si>
    <t>13.06.2021 14:39:03</t>
  </si>
  <si>
    <t>13.06.2021 19:48:00</t>
  </si>
  <si>
    <t>BOZYAKA TM 35-01-A00007_BOZYAKA-5 K17_2314208</t>
  </si>
  <si>
    <t>13.06.2021 01:31:30</t>
  </si>
  <si>
    <t>13.06.2021 01:32:16</t>
  </si>
  <si>
    <t>GÖLMARMARA İM 45-85-A00001_AKSELENDİ-GÖLMARMARA M03_2305888</t>
  </si>
  <si>
    <t>13.06.2021 05:52:42</t>
  </si>
  <si>
    <t>13.06.2021 06:41:00</t>
  </si>
  <si>
    <t>AKHİSAR TM 45-72-A00006_GÖLMARMARA M01_2313121</t>
  </si>
  <si>
    <t>13.06.2021 16:47:00</t>
  </si>
  <si>
    <t>13.06.2021 16:49:05</t>
  </si>
  <si>
    <t>K-3646 35-01-K03646_K-3011 K01_2045217</t>
  </si>
  <si>
    <t>13.06.2021 19:04:15</t>
  </si>
  <si>
    <t>13.06.2021 21:35:50</t>
  </si>
  <si>
    <t>DEMİRTAŞ TR-1 45-76-M00165_DIREK TIPI TRAFO HUCRESI H01_2084918</t>
  </si>
  <si>
    <t>13.06.2021 17:24:45</t>
  </si>
  <si>
    <t>13.06.2021 20:12:00</t>
  </si>
  <si>
    <t>K-719 35-01-K00719_911228884_911228884</t>
  </si>
  <si>
    <t>13.06.2021 18:08:26</t>
  </si>
  <si>
    <t>13.06.2021 19:20:59</t>
  </si>
  <si>
    <t>BOZYAKA TM 35-01-A00007_BOZYAKA-7 K19_2312193</t>
  </si>
  <si>
    <t>13.06.2021 03:04:49</t>
  </si>
  <si>
    <t>13.06.2021 03:16:12</t>
  </si>
  <si>
    <t>KEMALİYE DM (TR-1) 45-73-M00150_JANDARMA M06_66716006</t>
  </si>
  <si>
    <t>13.06.2021 15:10:15</t>
  </si>
  <si>
    <t>13.06.2021 15:59:42</t>
  </si>
  <si>
    <t>TR-2/12 (KİRLİOĞLU) 45-83-L00012_TR-2/18 L03_2325957</t>
  </si>
  <si>
    <t>13.06.2021 08:09:00</t>
  </si>
  <si>
    <t>13.06.2021 08:39:00</t>
  </si>
  <si>
    <t>OVACIK TR-1 35-16-L00262_47528013_56397482_56397482</t>
  </si>
  <si>
    <t>13.06.2021 08:40:21</t>
  </si>
  <si>
    <t>13.06.2021 10:38:32</t>
  </si>
  <si>
    <t>KAPLAN TR-1 35-29-M00091_A_56402475_56402475</t>
  </si>
  <si>
    <t>13.06.2021 10:22:52</t>
  </si>
  <si>
    <t>13.06.2021 11:40:47</t>
  </si>
  <si>
    <t>EĞERCİ TR-1 35-26-L00167_956605646_956605646</t>
  </si>
  <si>
    <t>13.06.2021 14:24:24</t>
  </si>
  <si>
    <t>13.06.2021 17:50:13</t>
  </si>
  <si>
    <t>13.06.2021 17:26:50</t>
  </si>
  <si>
    <t>13.06.2021 17:31:32</t>
  </si>
  <si>
    <t>L-308 35-18-L00308_950447560_950447560</t>
  </si>
  <si>
    <t>13.06.2021 09:34:12</t>
  </si>
  <si>
    <t>13.06.2021 10:21:42</t>
  </si>
  <si>
    <t>TR-2/65 45-83-L00065_TR-2/66 L04_72135736</t>
  </si>
  <si>
    <t>13.06.2021 08:56:22</t>
  </si>
  <si>
    <t>13.06.2021 10:35:06</t>
  </si>
  <si>
    <t>AKGEDİK KÖK-3 45-71-M00164_AKGEDİK M02_55994733</t>
  </si>
  <si>
    <t>13.06.2021 08:50:11</t>
  </si>
  <si>
    <t>13.06.2021 10:03:05</t>
  </si>
  <si>
    <t>13.06.2021 07:14:12</t>
  </si>
  <si>
    <t>13.06.2021 08:42:26</t>
  </si>
  <si>
    <t>HARMANDALI DM-2 (M-200) 35-09-M00200_M-2166Ö M01_45385755</t>
  </si>
  <si>
    <t>13.06.2021 14:25:43</t>
  </si>
  <si>
    <t>13.06.2021 15:55:54</t>
  </si>
  <si>
    <t>KIZLARALANI KÖK 45-72-L00698_HatBaşıAyırıcı_53140455 L02_53140455</t>
  </si>
  <si>
    <t>13.06.2021 16:42:30</t>
  </si>
  <si>
    <t>13.06.2021 16:43:30</t>
  </si>
  <si>
    <t>TR-112 KAVAKDERE 35-14-M00112_35-14-M00112_2376238</t>
  </si>
  <si>
    <t>13.06.2021 13:05:00</t>
  </si>
  <si>
    <t>13.06.2021 14:01:04</t>
  </si>
  <si>
    <t>K-144 35-02-K00144_910046111_910046111</t>
  </si>
  <si>
    <t>13.06.2021 18:45:44</t>
  </si>
  <si>
    <t>13.06.2021 21:55:36</t>
  </si>
  <si>
    <t>L-309 35-18-L00309_950462118_950462118</t>
  </si>
  <si>
    <t>13.06.2021 21:00:46</t>
  </si>
  <si>
    <t>14.06.2021 01:26:59</t>
  </si>
  <si>
    <t>DM-7/TR-5 35-22-M00076_DM-3/TR-37 M02_72138332</t>
  </si>
  <si>
    <t>13.06.2021 15:10:56</t>
  </si>
  <si>
    <t>13.06.2021 18:10:39</t>
  </si>
  <si>
    <t>SOMA KÖYLER DM-2 45-82-M00125_HatBaşıAyırıcı_53136198 M08_53136198</t>
  </si>
  <si>
    <t>13.06.2021 20:38:52</t>
  </si>
  <si>
    <t>13.06.2021 22:20:04</t>
  </si>
  <si>
    <t>AHMETAĞA TR-5 TARIMSAL SULAMA 45-79-M00325_45-79-M00325_2350253</t>
  </si>
  <si>
    <t>13.06.2021 08:01:37</t>
  </si>
  <si>
    <t>13.06.2021 09:50:20</t>
  </si>
  <si>
    <t>ULUKENT DM-4 35-28-M00004_953369296_953369296</t>
  </si>
  <si>
    <t>13.06.2021 18:10:00</t>
  </si>
  <si>
    <t>13.06.2021 19:32:58</t>
  </si>
  <si>
    <t>K-1036 35-01-K01036_5812371 1D_5856817</t>
  </si>
  <si>
    <t>13.06.2021 09:11:57</t>
  </si>
  <si>
    <t>13.06.2021 15:17:21</t>
  </si>
  <si>
    <t>AYRANCILAR DM-3 35-26-M00795_PANCAR-3 (AYIRANCILAR-2) M14_2116036</t>
  </si>
  <si>
    <t>13.06.2021 17:12:31</t>
  </si>
  <si>
    <t>13.06.2021 17:19:00</t>
  </si>
  <si>
    <t>L-281 35-18-L00281_950460504_950460504</t>
  </si>
  <si>
    <t>13.06.2021 14:04:09</t>
  </si>
  <si>
    <t>13.06.2021 19:29:27</t>
  </si>
  <si>
    <t>DM-2/TR-20 35-22-M00853_955290034_955290034</t>
  </si>
  <si>
    <t>13.06.2021 09:33:13</t>
  </si>
  <si>
    <t>13.06.2021 12:26:05</t>
  </si>
  <si>
    <t>PANCAR KÖK 35-26-M00891_PANCAR SANAYİ ÇIKIŞ M04_2302869</t>
  </si>
  <si>
    <t>13.06.2021 15:55:00</t>
  </si>
  <si>
    <t>13.06.2021 16:26:33</t>
  </si>
  <si>
    <t>TURGUTLU TR-1/1 DM 45-83-M00001_BLOKSAN M03_72159676</t>
  </si>
  <si>
    <t>13.06.2021 08:44:30</t>
  </si>
  <si>
    <t>13.06.2021 11:18:00</t>
  </si>
  <si>
    <t>KUMKUYUCAK TR-1 45-80-M00172_45-80-M00172_2352723</t>
  </si>
  <si>
    <t>13.06.2021 12:42:21</t>
  </si>
  <si>
    <t>13.06.2021 14:15:56</t>
  </si>
  <si>
    <t>TR-1 35-27-M00001_KEMALPAŞA TR-2/TR-3/TR-4 M07_72206340</t>
  </si>
  <si>
    <t>13.06.2021 07:41:32</t>
  </si>
  <si>
    <t>13.06.2021 08:12:06</t>
  </si>
  <si>
    <t>GÖKEYÜP KÖK 45-86-M00334_KÖPRÜBAŞI ÇIKIŞI M02_72415168</t>
  </si>
  <si>
    <t>13.06.2021 02:01:26</t>
  </si>
  <si>
    <t>13.06.2021 02:13:06</t>
  </si>
  <si>
    <t>BOZYAKA TM 35-01-A00007_BOZYAKA-14 K26_2312200</t>
  </si>
  <si>
    <t>13.06.2021 03:04:00</t>
  </si>
  <si>
    <t>13.06.2021 03:13:22</t>
  </si>
  <si>
    <t>ALİ TUNCEL SLM TR 35-26-L00351_956631581_956631581</t>
  </si>
  <si>
    <t>13.06.2021 19:09:00</t>
  </si>
  <si>
    <t>13.06.2021 20:15:19</t>
  </si>
  <si>
    <t>SOMA KÖYLER DM-2 45-82-M00125_KÖYLER 34.5 M08_2035836</t>
  </si>
  <si>
    <t>13.06.2021 21:35:47</t>
  </si>
  <si>
    <t>13.06.2021 21:42:36</t>
  </si>
  <si>
    <t>TR-74 35-16-M00074_35-16-M00074_47347488</t>
  </si>
  <si>
    <t>13.06.2021 16:22:10</t>
  </si>
  <si>
    <t>13.06.2021 16:55:07</t>
  </si>
  <si>
    <t>K-4014 35-02-K04014_913201970_913201970</t>
  </si>
  <si>
    <t>13.06.2021 15:41:23</t>
  </si>
  <si>
    <t>13.06.2021 21:32:50</t>
  </si>
  <si>
    <t>MANİSA TM-1 45-71-A00001_DONANIMLI YEDEK M05_2309458</t>
  </si>
  <si>
    <t>13.06.2021 13:59:40</t>
  </si>
  <si>
    <t>13.06.2021 14:23:00</t>
  </si>
  <si>
    <t>MURADİYE DM 45-71-M00006_ÜÇPINAR DM M02_2076872</t>
  </si>
  <si>
    <t>13.06.2021 14:45:29</t>
  </si>
  <si>
    <t>13.06.2021 14:55:00</t>
  </si>
  <si>
    <t>M-639 OLDURUK KÖK 35-03-M00639_M-738  ( GÖLET) M02_42868422</t>
  </si>
  <si>
    <t>13.06.2021 13:12:59</t>
  </si>
  <si>
    <t>13.06.2021 13:23:09</t>
  </si>
  <si>
    <t>İNCECİKLER TR-1 35-16-L00256_953326555_953326555</t>
  </si>
  <si>
    <t>13.06.2021 22:35:48</t>
  </si>
  <si>
    <t>13.06.2021 23:26:42</t>
  </si>
  <si>
    <t>DM-3/TR-32 35-22-M00074_956467955_956467955</t>
  </si>
  <si>
    <t>13.06.2021 21:11:41</t>
  </si>
  <si>
    <t>13.06.2021 22:35:11</t>
  </si>
  <si>
    <t>KAYMAKÇI TR-9 35-15-M00410__72373725_72373725</t>
  </si>
  <si>
    <t>13.06.2021 19:57:17</t>
  </si>
  <si>
    <t>13.06.2021 20:57:40</t>
  </si>
  <si>
    <t>DEMİRKÖPRÜ TM 45-78-A00005_KULA M05_2329518</t>
  </si>
  <si>
    <t>13.06.2021 06:51:55</t>
  </si>
  <si>
    <t>13.06.2021 07:00:37</t>
  </si>
  <si>
    <t>K-575 35-01-K00575_A 1A_5864926</t>
  </si>
  <si>
    <t>13.06.2021 09:23:17</t>
  </si>
  <si>
    <t>13.06.2021 15:53:28</t>
  </si>
  <si>
    <t>ANDAK KÖK 35-23-M00312_HatBaşıAyırıcı_53133063 M02_53133063</t>
  </si>
  <si>
    <t>13.06.2021 06:23:48</t>
  </si>
  <si>
    <t>13.06.2021 10:17:03</t>
  </si>
  <si>
    <t>SAKARLI KÖK 45-76-M00046_HatBaşıAyırıcı_53137225 M03_53137225</t>
  </si>
  <si>
    <t>13.06.2021 10:55:42</t>
  </si>
  <si>
    <t>13.06.2021 13:14:06</t>
  </si>
  <si>
    <t>SİYEKLİ KÖK 45-71-M00185_MALDAN M05_72256924</t>
  </si>
  <si>
    <t>13.06.2021 20:24:40</t>
  </si>
  <si>
    <t>13.06.2021 20:30:04</t>
  </si>
  <si>
    <t>DEMİRKÖPRÜ TM 45-78-A00005_SALİHLİ KÖYLER ( DEMİRKÖPRÜ-2 ) M08_2096282</t>
  </si>
  <si>
    <t>13.06.2021 02:08:34</t>
  </si>
  <si>
    <t>13.06.2021 06:57:24</t>
  </si>
  <si>
    <t>_49381805_56407822_56407822</t>
  </si>
  <si>
    <t>13.06.2021 11:40:01</t>
  </si>
  <si>
    <t>13.06.2021 13:50:16</t>
  </si>
  <si>
    <t>GÜNEŞLİ KÖK 45-75-M00056_HatBaşıAyırıcı_53135113 M03_53135113</t>
  </si>
  <si>
    <t>13.06.2021 05:54:17</t>
  </si>
  <si>
    <t>13.06.2021 08:17:13</t>
  </si>
  <si>
    <t>HELVACI TR-6 35-17-M00366_D_56357125_56357125</t>
  </si>
  <si>
    <t>13.06.2021 11:10:00</t>
  </si>
  <si>
    <t>13.06.2021 13:26:48</t>
  </si>
  <si>
    <t>MENDERES DM-2/TR-1 35-22-M00300_CUMAOVASI-1 M05_2035785</t>
  </si>
  <si>
    <t>13.06.2021 06:52:13</t>
  </si>
  <si>
    <t>13.06.2021 06:57:03</t>
  </si>
  <si>
    <t>KOYUNDERE TR-15 35-28-M00159_953374448_953374448</t>
  </si>
  <si>
    <t>13.06.2021 10:11:20</t>
  </si>
  <si>
    <t>13.06.2021 14:08:48</t>
  </si>
  <si>
    <t>BOZDAĞ TR-11 35-15-L00298_B_65513065_65513065</t>
  </si>
  <si>
    <t>AG İzolatör Arızası</t>
  </si>
  <si>
    <t>13.06.2021 14:53:33</t>
  </si>
  <si>
    <t>13.06.2021 17:55:01</t>
  </si>
  <si>
    <t>TR-2/17 45-83-L00017_48122567_56388693_56388693</t>
  </si>
  <si>
    <t>13.06.2021 09:39:25</t>
  </si>
  <si>
    <t>13.06.2021 12:50:07</t>
  </si>
  <si>
    <t>YELKİ TR-1 DM-2/7  (M-2341) 35-10-M02341_I_60983768_60983768</t>
  </si>
  <si>
    <t>13.06.2021 19:15:49</t>
  </si>
  <si>
    <t>13.06.2021 20:00:32</t>
  </si>
  <si>
    <t>MECİDİYE TR-1 KÖK 45-72-L00078_GÖKÇEKÖY (KÖYLER ÇIKIŞI) L010_66560808</t>
  </si>
  <si>
    <t>13.06.2021 13:22:42</t>
  </si>
  <si>
    <t>13.06.2021 13:26:20</t>
  </si>
  <si>
    <t>ZEYTİNELİ TR-2 35-19-M00209_6601369_56390748_56390748</t>
  </si>
  <si>
    <t>13.06.2021 17:37:54</t>
  </si>
  <si>
    <t>13.06.2021 19:24:38</t>
  </si>
  <si>
    <t>13.06.2021 09:01:08</t>
  </si>
  <si>
    <t>13.06.2021 17:32:41</t>
  </si>
  <si>
    <t>KEMALİYE TR-10 45-73-M00156_45-73-M00156_2354014</t>
  </si>
  <si>
    <t>13.06.2021 17:38:43</t>
  </si>
  <si>
    <t>13.06.2021 19:04:36</t>
  </si>
  <si>
    <t>KOYUNDERE DM 35-28-M00165_TEZCAN UN M02_66524380</t>
  </si>
  <si>
    <t>13.06.2021 13:55:00</t>
  </si>
  <si>
    <t>13.06.2021 14:18:22</t>
  </si>
  <si>
    <t>K-2823 35-02-K02823_35-02-K02823_2363600</t>
  </si>
  <si>
    <t>AG Pano Arızası</t>
  </si>
  <si>
    <t>13.06.2021 14:37:13</t>
  </si>
  <si>
    <t>13.06.2021 20:03:25</t>
  </si>
  <si>
    <t>MURADİYE TR-2 SU DEPOSU 45-71-M00199_953221382_953221382</t>
  </si>
  <si>
    <t>13.06.2021 23:01:01</t>
  </si>
  <si>
    <t>14.06.2021 01:57:42</t>
  </si>
  <si>
    <t>ULUDERBENT DM 45-73-M00491_ÖRENCİK M01_66856544</t>
  </si>
  <si>
    <t>13.06.2021 09:20:40</t>
  </si>
  <si>
    <t>13.06.2021 09:21:10</t>
  </si>
  <si>
    <t>K-3871 35-04-K03871_B_56380328_56380328</t>
  </si>
  <si>
    <t>13.06.2021 08:12:19</t>
  </si>
  <si>
    <t>13.06.2021 09:06:47</t>
  </si>
  <si>
    <t>BOSTANLI GIS TM 35-04-A00001_TR-B K12_2311276</t>
  </si>
  <si>
    <t>13.06.2021 06:01:40</t>
  </si>
  <si>
    <t>13.06.2021 06:08:38</t>
  </si>
  <si>
    <t>BOZYAKA TM 35-01-A00007_BOZYAKA-10 İZSU K22_2312196</t>
  </si>
  <si>
    <t>13.06.2021 17:27:09</t>
  </si>
  <si>
    <t>13.06.2021 17:57:02</t>
  </si>
  <si>
    <t>ÇAMBEL KÖYÜ İÇME SUYU 2 TR 35-27-M00466_98897668_98897668</t>
  </si>
  <si>
    <t>13.06.2021 15:07:46</t>
  </si>
  <si>
    <t>13.06.2021 18:17:53</t>
  </si>
  <si>
    <t>KARABÖRGLÜ TR-1 45-72-L00174_956501358_956501358</t>
  </si>
  <si>
    <t>13.06.2021 16:13:45</t>
  </si>
  <si>
    <t>13.06.2021 20:04:43</t>
  </si>
  <si>
    <t>13.06.2021 09:47:38</t>
  </si>
  <si>
    <t>13.06.2021 10:25:01</t>
  </si>
  <si>
    <t>ALAŞEHİR TM 45-73-A00001_KEMALİYE-2 M20_2058706</t>
  </si>
  <si>
    <t>13.06.2021 07:31:00</t>
  </si>
  <si>
    <t>13.06.2021 07:43:00</t>
  </si>
  <si>
    <t>YENİKÖY TR-4 45-71-M00125_YENİKÖY TR-3 M03_72244249</t>
  </si>
  <si>
    <t>13.06.2021 09:03:30</t>
  </si>
  <si>
    <t>13.06.2021 10:45:36</t>
  </si>
  <si>
    <t>GÖRDES TR-35 45-75-M00035_93560641_93560641</t>
  </si>
  <si>
    <t>13.06.2021 11:36:57</t>
  </si>
  <si>
    <t>13.06.2021 12:34:23</t>
  </si>
  <si>
    <t>TEKELİ TR-1 35-22-M00231_DIREK TIPI TRAFO HUCRESI H01_2125273</t>
  </si>
  <si>
    <t>13.06.2021 07:19:30</t>
  </si>
  <si>
    <t>13.06.2021 09:16:31</t>
  </si>
  <si>
    <t>L-216 YEŞEREN 35-18-L00216_35-18-L00216_72184764</t>
  </si>
  <si>
    <t>13.06.2021 19:05:20</t>
  </si>
  <si>
    <t>13.06.2021 23:42:28</t>
  </si>
  <si>
    <t>GENCERLER TR-4 35-20-L00041_955211207_955211207</t>
  </si>
  <si>
    <t>13.06.2021 10:52:53</t>
  </si>
  <si>
    <t>13.06.2021 11:34:17</t>
  </si>
  <si>
    <t>K-1249 35-04-K01249_99186189_99186189</t>
  </si>
  <si>
    <t>13.06.2021 19:23:48</t>
  </si>
  <si>
    <t>13.06.2021 21:15:03</t>
  </si>
  <si>
    <t>TR-60 35-16-L00060_TR-63/TR-64/TR-65 L01_71995673</t>
  </si>
  <si>
    <t>13.06.2021 10:23:42</t>
  </si>
  <si>
    <t>13.06.2021 14:08:37</t>
  </si>
  <si>
    <t>SARIGÖL DM 45-79-M00069_SELİMİYE FİDERİ M18_2076606</t>
  </si>
  <si>
    <t>13.06.2021 06:32:41</t>
  </si>
  <si>
    <t>13.06.2021 06:58:27</t>
  </si>
  <si>
    <t>K-4613 35-02-K04613_910022196_910022196</t>
  </si>
  <si>
    <t>13.06.2021 20:10:33</t>
  </si>
  <si>
    <t>13.06.2021 22:42:27</t>
  </si>
  <si>
    <t>GÜLKENT TR-2 35-30-M00225_955312586_955312586</t>
  </si>
  <si>
    <t>13.06.2021 23:45:45</t>
  </si>
  <si>
    <t>14.06.2021 01:30:19</t>
  </si>
  <si>
    <t>K-1400 35-01-K01400_C_56365781_56365781</t>
  </si>
  <si>
    <t>13.06.2021 12:26:20</t>
  </si>
  <si>
    <t>13.06.2021 14:40:23</t>
  </si>
  <si>
    <t>OTOYOL DM 45-80-M02917_HatBaşıAyırıcı_53137209 M01_53137209</t>
  </si>
  <si>
    <t>13.06.2021 06:55:32</t>
  </si>
  <si>
    <t>13.06.2021 06:56:00</t>
  </si>
  <si>
    <t>KEMALİYE DM (TR-1) 45-73-M00150_JANDARMA M06_66715927</t>
  </si>
  <si>
    <t>13.06.2021 08:28:50</t>
  </si>
  <si>
    <t>13.06.2021 09:26:47</t>
  </si>
  <si>
    <t>KIZILCAAVLU TR-2 35-29-L00573_DIREK TIPI TRAFO HUCRESI H01_2107085</t>
  </si>
  <si>
    <t>13.06.2021 07:23:30</t>
  </si>
  <si>
    <t>13.06.2021 09:20:27</t>
  </si>
  <si>
    <t>BOZYAKA TM 35-01-A00007_BOZYAKA-8 K20_2312194</t>
  </si>
  <si>
    <t>13.06.2021 01:44:23</t>
  </si>
  <si>
    <t>13.06.2021 01:45:40</t>
  </si>
  <si>
    <t>ULUCAK TM 35-28-A00002_KOYUNDERE M13_2313760</t>
  </si>
  <si>
    <t>13.06.2021 21:35:31</t>
  </si>
  <si>
    <t>13.06.2021 21:51:36</t>
  </si>
  <si>
    <t>YAKACIK TR-3 35-20-L00240_5827832_56374252_56374252</t>
  </si>
  <si>
    <t>13.06.2021 21:37:59</t>
  </si>
  <si>
    <t>13.06.2021 23:14:26</t>
  </si>
  <si>
    <t>TR-2/19 45-83-L00019_955148037_955148037</t>
  </si>
  <si>
    <t>13.06.2021 16:22:31</t>
  </si>
  <si>
    <t>13.06.2021 19:09:49</t>
  </si>
  <si>
    <t>AHMET TÜRELİ SULAMA GRUBU 35-29-M00255_B_56373538_56373538</t>
  </si>
  <si>
    <t>13.06.2021 10:13:00</t>
  </si>
  <si>
    <t>13.06.2021 11:16:49</t>
  </si>
  <si>
    <t>ÇAMLICA KÖYÜ TR-1 45-71-M01596_B_60984826_60984826</t>
  </si>
  <si>
    <t>13.06.2021 17:47:00</t>
  </si>
  <si>
    <t>13.06.2021 18:39:56</t>
  </si>
  <si>
    <t>BÜNYAN OSMANİYE TR-1 45-72-L00444_956511464_956511464</t>
  </si>
  <si>
    <t>13.06.2021 14:53:27</t>
  </si>
  <si>
    <t>13.06.2021 17:15:54</t>
  </si>
  <si>
    <t>TR-24 45-78-L00024_DIREK TIPI TRAFO HUCRESI H01_2105081</t>
  </si>
  <si>
    <t>13.06.2021 18:37:17</t>
  </si>
  <si>
    <t>13.06.2021 20:15:09</t>
  </si>
  <si>
    <t>PANCAR KÖK 35-26-M00891_ARSLANLAR-PANCAR ENH M05_2123352</t>
  </si>
  <si>
    <t>13.06.2021 15:04:47</t>
  </si>
  <si>
    <t>13.06.2021 15:38:00</t>
  </si>
  <si>
    <t>ALOSBİ TM 35-17-A00006_ŞAKRAN M05_2310717</t>
  </si>
  <si>
    <t>13.06.2021 10:08:00</t>
  </si>
  <si>
    <t>13.06.2021 11:00:34</t>
  </si>
  <si>
    <t>TR-92 35-19-L00092_10582533_56370101_56370101</t>
  </si>
  <si>
    <t>13.06.2021 14:42:15</t>
  </si>
  <si>
    <t>13.06.2021 18:34:31</t>
  </si>
  <si>
    <t>BOZYAKA TM 35-01-A00007_BOZYAKA-4 K16_2314205</t>
  </si>
  <si>
    <t>13.06.2021 01:32:53</t>
  </si>
  <si>
    <t>13.06.2021 01:36:04</t>
  </si>
  <si>
    <t>K-1794 35-01-K01794_912931747_912931747</t>
  </si>
  <si>
    <t>13.06.2021 04:04:35</t>
  </si>
  <si>
    <t>13.06.2021 12:35:48</t>
  </si>
  <si>
    <t>YIRCA TR-1 45-82-L00062_945520214_945520214</t>
  </si>
  <si>
    <t>13.06.2021 18:24:11</t>
  </si>
  <si>
    <t>13.06.2021 19:28:51</t>
  </si>
  <si>
    <t>M-1635 GEÇİT 35-02-M01635_M-660 M04_2329435</t>
  </si>
  <si>
    <t>13.06.2021 07:56:30</t>
  </si>
  <si>
    <t>13.06.2021 11:14:13</t>
  </si>
  <si>
    <t>KOCAKAĞAN KARAPINAR TR-1 45-72-L00226_A_56406558_56406558</t>
  </si>
  <si>
    <t>13.06.2021 08:35:00</t>
  </si>
  <si>
    <t>13.06.2021 11:34:05</t>
  </si>
  <si>
    <t>M-2383 35-01-M02383_912301583_912301583</t>
  </si>
  <si>
    <t>13.06.2021 12:40:02</t>
  </si>
  <si>
    <t>13.06.2021 16:38:39</t>
  </si>
  <si>
    <t>KARABURUN TR-1/15 35-21-L00019_C_56358263_56358263</t>
  </si>
  <si>
    <t>13.06.2021 17:00:00</t>
  </si>
  <si>
    <t>13.06.2021 18:03:34</t>
  </si>
  <si>
    <t>SİYEKLİ KÖK 45-71-M00185_OSMANCALI M04_72256964</t>
  </si>
  <si>
    <t>13.06.2021 09:08:00</t>
  </si>
  <si>
    <t>13.06.2021 17:43:10</t>
  </si>
  <si>
    <t>BAŞPINAR KÖK 45-76-L00001_ALİ FAKI-BOSTANCI L02_72214097</t>
  </si>
  <si>
    <t>13.06.2021 07:50:00</t>
  </si>
  <si>
    <t>13.06.2021 09:30:00</t>
  </si>
  <si>
    <t>DM-5/TR-4 (ESKİ TR-36) 35-26-M01365_956625540_956625540</t>
  </si>
  <si>
    <t>13.06.2021 08:41:47</t>
  </si>
  <si>
    <t>13.06.2021 11:28:46</t>
  </si>
  <si>
    <t>SOMA DM-4/TR10 45-82-M00010_TR-12 M06_60208853</t>
  </si>
  <si>
    <t>13.06.2021 14:47:30</t>
  </si>
  <si>
    <t>13.06.2021 15:14:00</t>
  </si>
  <si>
    <t>MIDIKLI KÖK 45-81-M00043_KINIK M03_2328723</t>
  </si>
  <si>
    <t>13.06.2021 06:37:13</t>
  </si>
  <si>
    <t>13.06.2021 07:25:28</t>
  </si>
  <si>
    <t>ÜÇYOL KÖK 45-82-M00128_KARAÇAM GES M05_2329338</t>
  </si>
  <si>
    <t>13.06.2021 10:13:41</t>
  </si>
  <si>
    <t>13.06.2021 11:04:42</t>
  </si>
  <si>
    <t>MESCİTLİ DM 35-15-L00904_MESCİTLİ SULAMA-1 L02_72321003</t>
  </si>
  <si>
    <t>13.06.2021 16:21:23</t>
  </si>
  <si>
    <t>13.06.2021 17:51:50</t>
  </si>
  <si>
    <t>KARAHALİLLİ KÖK 35-20-L00087_TOKATBAŞI L05_66504267</t>
  </si>
  <si>
    <t>13.06.2021 13:04:39</t>
  </si>
  <si>
    <t>13.06.2021 13:47:00</t>
  </si>
  <si>
    <t>YAĞCILAR TR-1 35-32-L00134_DIREK TIPI TRAFO HUCRESI H01_2124747</t>
  </si>
  <si>
    <t>13.06.2021 12:00:14</t>
  </si>
  <si>
    <t>13.06.2021 14:14:40</t>
  </si>
  <si>
    <t>TR-1-4/3 ANIRGANKAYA 35-20-L00031_955195626_955195626</t>
  </si>
  <si>
    <t>13.06.2021 16:42:53</t>
  </si>
  <si>
    <t>13.06.2021 17:47:37</t>
  </si>
  <si>
    <t>TR-113 45-78-L00113_A_56405788_56405788</t>
  </si>
  <si>
    <t>13.06.2021 18:49:59</t>
  </si>
  <si>
    <t>13.06.2021 19:46:20</t>
  </si>
  <si>
    <t>TABANLAR TR-1 45-82-M00355_A_56386878_56386878</t>
  </si>
  <si>
    <t>13.06.2021 22:27:00</t>
  </si>
  <si>
    <t>14.06.2021 00:38:39</t>
  </si>
  <si>
    <t>GÜNEŞLİ KÖK 45-75-M00056_HatBaşıAyırıcı_53135537 M03_53135537</t>
  </si>
  <si>
    <t>13.06.2021 09:16:42</t>
  </si>
  <si>
    <t>13.06.2021 10:40:31</t>
  </si>
  <si>
    <t>L-300 DM 35-18-L00300_PETEK L11_2332977</t>
  </si>
  <si>
    <t>13.06.2021 10:53:10</t>
  </si>
  <si>
    <t>13.06.2021 11:14:08</t>
  </si>
  <si>
    <t>TR-34 35-27-M00034_TR-37/TR-38/TR-39/TR-40 M02_72208977</t>
  </si>
  <si>
    <t>13.06.2021 08:07:30</t>
  </si>
  <si>
    <t>13.06.2021 08:36:06</t>
  </si>
  <si>
    <t>KAYAKÖY DM 35-15-L00866_İLKKURŞUN L05_72307054</t>
  </si>
  <si>
    <t>13.06.2021 09:49:10</t>
  </si>
  <si>
    <t>13.06.2021 10:00:22</t>
  </si>
  <si>
    <t>13.06.2021 06:30:40</t>
  </si>
  <si>
    <t>13.06.2021 06:58:02</t>
  </si>
  <si>
    <t>13.06.2021 17:54:44</t>
  </si>
  <si>
    <t>13.06.2021 18:46:14</t>
  </si>
  <si>
    <t>ALİBEYLİ TR-2 45-80-M00065_A_56394386_56394386</t>
  </si>
  <si>
    <t>13.06.2021 09:05:45</t>
  </si>
  <si>
    <t>13.06.2021 10:44:21</t>
  </si>
  <si>
    <t>L-294 35-18-L00294_950452144_950452144</t>
  </si>
  <si>
    <t>13.06.2021 09:30:04</t>
  </si>
  <si>
    <t>13.06.2021 10:54:49</t>
  </si>
  <si>
    <t>M-79 35-14-M00079_956634408_956634408</t>
  </si>
  <si>
    <t>13.06.2021 15:12:00</t>
  </si>
  <si>
    <t>13.06.2021 17:09:34</t>
  </si>
  <si>
    <t>DM-1/26 45-71-M00008_B B3b_45125369</t>
  </si>
  <si>
    <t>13.06.2021 14:53:31</t>
  </si>
  <si>
    <t>13.06.2021 19:22:18</t>
  </si>
  <si>
    <t>ALOSBİ TM 35-17-A00006_HatBaşıAyırıcı_53134031 M05_53134031</t>
  </si>
  <si>
    <t>13.06.2021 08:36:49</t>
  </si>
  <si>
    <t>13.06.2021 11:07:40</t>
  </si>
  <si>
    <t>ÜRKMEZ M-18 35-25-M00151_7758854_56378061_56378061</t>
  </si>
  <si>
    <t>13.06.2021 19:05:40</t>
  </si>
  <si>
    <t>13.06.2021 20:03:45</t>
  </si>
  <si>
    <t>KAYMAKÇI DM 35-15-M00254_TR-10 M03_66813715</t>
  </si>
  <si>
    <t>13.06.2021 11:38:22</t>
  </si>
  <si>
    <t>13.06.2021 11:59:46</t>
  </si>
  <si>
    <t>ÇANDARLI TR-5 35-30-M00005_955318934_955318934</t>
  </si>
  <si>
    <t>13.06.2021 07:04:24</t>
  </si>
  <si>
    <t>13.06.2021 10:17:14</t>
  </si>
  <si>
    <t>PAGYSA PAMUK GIDA YERLİ ÜRÜNLER TİC.VE SAN.A.Ş.ÖZEL TR 45-84-L00113Ö_DAĞITIM TRAFO PAGYSA PAMUK GIDA YERLİ  ÖZEL L01_78961888</t>
  </si>
  <si>
    <t>13.06.2021 09:00:09</t>
  </si>
  <si>
    <t>13.06.2021 15:24:42</t>
  </si>
  <si>
    <t>ALİAĞA TR-43 DM 35-17-M00043_HatBaşıAyırıcı_72823559 M13_72823559</t>
  </si>
  <si>
    <t>13.06.2021 17:30:33</t>
  </si>
  <si>
    <t>13.06.2021 18:04:41</t>
  </si>
  <si>
    <t>NAMET KÖK 35-26-M00556_İDOL-LA ŞARAPÇILIK M02_65931731</t>
  </si>
  <si>
    <t>13.06.2021 06:16:31</t>
  </si>
  <si>
    <t>13.06.2021 07:31:57</t>
  </si>
  <si>
    <t>M-1520 35-03-M01520_TRAFO M03_41923991</t>
  </si>
  <si>
    <t>13.06.2021 16:48:00</t>
  </si>
  <si>
    <t>13.06.2021 17:13:50</t>
  </si>
  <si>
    <t>M-990 35-03-M00990_D d2b_5779446</t>
  </si>
  <si>
    <t>NH Altlık Arızası</t>
  </si>
  <si>
    <t>13.06.2021 12:49:08</t>
  </si>
  <si>
    <t>13.06.2021 14:29:57</t>
  </si>
  <si>
    <t>HALİLLER TR-3 ESKİ EGELİLER 35-31-L00180_ H_72247936</t>
  </si>
  <si>
    <t>13.06.2021 20:04:21</t>
  </si>
  <si>
    <t>13.06.2021 20:13:00</t>
  </si>
  <si>
    <t>MESCİTLİ TR-3 35-15-L00097_A_56362199_56362199</t>
  </si>
  <si>
    <t>13.06.2021 12:07:05</t>
  </si>
  <si>
    <t>13.06.2021 14:57:18</t>
  </si>
  <si>
    <t>13.06.2021 07:53:04</t>
  </si>
  <si>
    <t>13.06.2021 09:40:01</t>
  </si>
  <si>
    <t>KINIK TR 19 35-24-L00019_35-24-L00019_2377333</t>
  </si>
  <si>
    <t>13.06.2021 14:47:52</t>
  </si>
  <si>
    <t>13.06.2021 15:47:19</t>
  </si>
  <si>
    <t>ARİF ARI ÖZEL TR 45-78-M00552Ö_45-78-M00552Ö_2366169</t>
  </si>
  <si>
    <t>13.06.2021 10:01:00</t>
  </si>
  <si>
    <t>13.06.2021 10:26:00</t>
  </si>
  <si>
    <t>İZZETTİN TARIMSAL SULAMA TR-6 45-83-M00346_45-83-M00346_2347592</t>
  </si>
  <si>
    <t>13.06.2021 10:55:18</t>
  </si>
  <si>
    <t>13.06.2021 14:10:31</t>
  </si>
  <si>
    <t>DEMİRKÖPRÜ TM 45-78-A00005_SALİHLİ ŞEHİR ( DEMİRKÖPRÜ-1) M04_2096292</t>
  </si>
  <si>
    <t>13.06.2021 02:08:53</t>
  </si>
  <si>
    <t>13.06.2021 07:00:01</t>
  </si>
  <si>
    <t>ADİLOBA TR-2 45-80-M00157_45-80-M00157_2363805</t>
  </si>
  <si>
    <t>13.06.2021 09:10:18</t>
  </si>
  <si>
    <t>13.06.2021 10:19:54</t>
  </si>
  <si>
    <t>AKÇAALAN OVA TR 35-22-M00222_955266700_955266700</t>
  </si>
  <si>
    <t>13.06.2021 14:20:41</t>
  </si>
  <si>
    <t>13.06.2021 15:05:47</t>
  </si>
  <si>
    <t>13.06.2021 13:33:00</t>
  </si>
  <si>
    <t>13.06.2021 14:16:09</t>
  </si>
  <si>
    <t>13.06.2021 03:05:12</t>
  </si>
  <si>
    <t>13.06.2021 03:12:55</t>
  </si>
  <si>
    <t>TR-34 35-27-M00034_K.DERELİ M03_72209033</t>
  </si>
  <si>
    <t>13.06.2021 09:40:50</t>
  </si>
  <si>
    <t>13.06.2021 10:04:22</t>
  </si>
  <si>
    <t>13.06.2021 02:00:52</t>
  </si>
  <si>
    <t>13.06.2021 02:02:49</t>
  </si>
  <si>
    <t>13.06.2021 11:40:00</t>
  </si>
  <si>
    <t>13.06.2021 12:07:11</t>
  </si>
  <si>
    <t>K-2353 35-02-K02353_35-02-K02353_2362683</t>
  </si>
  <si>
    <t>13.06.2021 08:50:10</t>
  </si>
  <si>
    <t>13.06.2021 14:00:28</t>
  </si>
  <si>
    <t>BOSTANLI GIS TM 35-04-A00001_TR-A K06_2055497</t>
  </si>
  <si>
    <t>13.06.2021 06:01:32</t>
  </si>
  <si>
    <t>13.06.2021 06:03:40</t>
  </si>
  <si>
    <t>POYRAZDAMLARI TR-16 45-78-M00638_49221559_56407704_56407704</t>
  </si>
  <si>
    <t>13.06.2021 21:48:06</t>
  </si>
  <si>
    <t>13.06.2021 22:23:12</t>
  </si>
  <si>
    <t>TR-27(M-727) 35-30-M00727_İ i2_43010619</t>
  </si>
  <si>
    <t>13.06.2021 09:26:36</t>
  </si>
  <si>
    <t>13.06.2021 13:10:07</t>
  </si>
  <si>
    <t>KÖPRÜBAŞI TR-25 (SANAYİ) 45-86-M00025_KÖPRÜBAŞI TR-26 M01_72219312</t>
  </si>
  <si>
    <t>13.06.2021 08:39:25</t>
  </si>
  <si>
    <t>13.06.2021 08:55:37</t>
  </si>
  <si>
    <t>DM-3/29 45-71-M00083_953211565_953211565</t>
  </si>
  <si>
    <t>13.06.2021 17:38:17</t>
  </si>
  <si>
    <t>13.06.2021 21:38:38</t>
  </si>
  <si>
    <t>KESİKKÖY DM 35-28-M00309_SEYREK TR-7 KÖK M04_2323286</t>
  </si>
  <si>
    <t>13.06.2021 23:14:31</t>
  </si>
  <si>
    <t>14.06.2021 00:20:51</t>
  </si>
  <si>
    <t>13.06.2021 08:17:31</t>
  </si>
  <si>
    <t>13.06.2021 08:21:06</t>
  </si>
  <si>
    <t>ASARLIK TR-16 35-28-M00174_A_56366259_56366259</t>
  </si>
  <si>
    <t>13.06.2021 12:03:34</t>
  </si>
  <si>
    <t>13.06.2021 15:00:57</t>
  </si>
  <si>
    <t>GÜRES KÖK 45-80-M00053_KOLDERE-GÜMÜRCELİ-MTV M01_72195951</t>
  </si>
  <si>
    <t>13.06.2021 06:47:14</t>
  </si>
  <si>
    <t>13.06.2021 07:15:33</t>
  </si>
  <si>
    <t>YENİ FOÇA TR-27 35-23-M00027_950417151_950417151</t>
  </si>
  <si>
    <t>13.06.2021 19:08:05</t>
  </si>
  <si>
    <t>13.06.2021 20:46:06</t>
  </si>
  <si>
    <t>TR-1/59 45-83-M00059_TR-1/67 M02_2305122</t>
  </si>
  <si>
    <t>13.06.2021 10:59:33</t>
  </si>
  <si>
    <t>13.06.2021 12:08:42</t>
  </si>
  <si>
    <t>BOZYAKA TM 35-01-A00007_BOZYAKA-11 METRO K23_2312197</t>
  </si>
  <si>
    <t>13.06.2021 17:27:16</t>
  </si>
  <si>
    <t>13.06.2021 18:27:49</t>
  </si>
  <si>
    <t>JTI KÖK 35-26-M00260_KANSAN M04_65969106</t>
  </si>
  <si>
    <t>13.06.2021 10:34:52</t>
  </si>
  <si>
    <t>13.06.2021 11:38:39</t>
  </si>
  <si>
    <t>DM-15/2 KEÇİLİKÖY 45-71-M00646_953221948_953221948</t>
  </si>
  <si>
    <t>13.06.2021 21:22:49</t>
  </si>
  <si>
    <t>13.06.2021 23:04:42</t>
  </si>
  <si>
    <t>DM-5/TR-4 (ESKİ TR-36) 35-26-M01365_956625531_956625531</t>
  </si>
  <si>
    <t>13.06.2021 13:04:33</t>
  </si>
  <si>
    <t>13.06.2021 13:59:04</t>
  </si>
  <si>
    <t>ABDURRAHMAN GÖKTAŞ SULAMA GRUBU 35-29-M00244_35-29-M00244_2351225</t>
  </si>
  <si>
    <t>13.06.2021 15:36:19</t>
  </si>
  <si>
    <t>13.06.2021 17:42:43</t>
  </si>
  <si>
    <t>SELİMŞAHLAR TR-1 45-71-M00133_TR-2 M01_2079697</t>
  </si>
  <si>
    <t>13.06.2021 15:34:54</t>
  </si>
  <si>
    <t>13.06.2021 17:46:37</t>
  </si>
  <si>
    <t>DEMİRKÖPRÜ TM 45-78-A00005_ALAŞEHİR M03_2096297</t>
  </si>
  <si>
    <t>13.06.2021 04:12:08</t>
  </si>
  <si>
    <t>13.06.2021 07:01:27</t>
  </si>
  <si>
    <t>KARABEL KÖK(VİŞNELİ KÖK) 35-26-M01207_VİŞNELİ M04_66051328</t>
  </si>
  <si>
    <t>13.06.2021 10:36:32</t>
  </si>
  <si>
    <t>13.06.2021 11:57:23</t>
  </si>
  <si>
    <t>YILDIZ TR-1 45-72-M00240_DIREK TIPI TRAFO HUCRESI H01_2107881</t>
  </si>
  <si>
    <t>13.06.2021 08:34:00</t>
  </si>
  <si>
    <t>13.06.2021 12:29:09</t>
  </si>
  <si>
    <t>KARGIN KÖK 45-71-M00095_HatBaşıAyırıcı_53134727 M07_53134727</t>
  </si>
  <si>
    <t>13.06.2021 06:25:40</t>
  </si>
  <si>
    <t>13.06.2021 06:26:10</t>
  </si>
  <si>
    <t>KOZLUCA TR-1 45-73-M00500_45-73-M00500_2352090</t>
  </si>
  <si>
    <t>13.06.2021 09:23:10</t>
  </si>
  <si>
    <t>13.06.2021 10:39:52</t>
  </si>
  <si>
    <t>TR-23 35-30-L00023_955298464_955298464</t>
  </si>
  <si>
    <t>13.06.2021 20:31:40</t>
  </si>
  <si>
    <t>13.06.2021 21:38:19</t>
  </si>
  <si>
    <t>CUMHURİYET KÖK 35-29-L00057_KIZILCAAVLU KÖK L02_2096549</t>
  </si>
  <si>
    <t>13.06.2021 11:47:00</t>
  </si>
  <si>
    <t>13.06.2021 11:47:40</t>
  </si>
  <si>
    <t>13.06.2021 15:07:58</t>
  </si>
  <si>
    <t>13.06.2021 16:36:00</t>
  </si>
  <si>
    <t>MADEN KÖK 45-83-M00128_İZZETTİN M03_47316670</t>
  </si>
  <si>
    <t>13.06.2021 16:58:04</t>
  </si>
  <si>
    <t>13.06.2021 17:38:22</t>
  </si>
  <si>
    <t>13.06.2021 06:52:48</t>
  </si>
  <si>
    <t>13.06.2021 06:55:00</t>
  </si>
  <si>
    <t>M-2908 35-02-M02908_910065998_910065998</t>
  </si>
  <si>
    <t>13.06.2021 16:07:58</t>
  </si>
  <si>
    <t>13.06.2021 17:55:29</t>
  </si>
  <si>
    <t>L-62 İSTUR 35-14-L00062_956639383_956639383</t>
  </si>
  <si>
    <t>13.06.2021 10:36:00</t>
  </si>
  <si>
    <t>13.06.2021 12:50:35</t>
  </si>
  <si>
    <t>LÜTFİYE TR-2 45-80-M00130_B_56402254_56402254</t>
  </si>
  <si>
    <t>AG Nötr İletken Kopması</t>
  </si>
  <si>
    <t>13.06.2021 07:44:22</t>
  </si>
  <si>
    <t>13.06.2021 09:48:13</t>
  </si>
  <si>
    <t>13.06.2021 17:27:35</t>
  </si>
  <si>
    <t>13.06.2021 17:32:21</t>
  </si>
  <si>
    <t>_953187793_953187793</t>
  </si>
  <si>
    <t>13.06.2021 09:57:52</t>
  </si>
  <si>
    <t>13.06.2021 18:48:45</t>
  </si>
  <si>
    <t>MURADİYE DM 45-71-M00006_MURADİYE GİRİŞ M06_2076880</t>
  </si>
  <si>
    <t>Trafo Bakım Çalışması</t>
  </si>
  <si>
    <t>13.06.2021 05:03:51</t>
  </si>
  <si>
    <t>13.06.2021 05:47:40</t>
  </si>
  <si>
    <t>GERENKÖY KÖK 35-23-M00156_HatBaşıAyırıcı_72907996 M04_72907996</t>
  </si>
  <si>
    <t>13.06.2021 21:28:50</t>
  </si>
  <si>
    <t>13.06.2021 23:26:50</t>
  </si>
  <si>
    <t>YUKARIBEY TR-1 35-16-M00120_47478920_56399989_56399989</t>
  </si>
  <si>
    <t>13.06.2021 09:01:17</t>
  </si>
  <si>
    <t>13.06.2021 17:37:58</t>
  </si>
  <si>
    <t>L-269 35-18-L00269_950464312_950464312</t>
  </si>
  <si>
    <t>13.06.2021 18:43:25</t>
  </si>
  <si>
    <t>13.06.2021 23:15:47</t>
  </si>
  <si>
    <t>BEYDAĞ İM 35-32-A00001_MUTAFLAR L14_2049959</t>
  </si>
  <si>
    <t>13.06.2021 06:41:05</t>
  </si>
  <si>
    <t>13.06.2021 06:54:52</t>
  </si>
  <si>
    <t>KAYRAKALTI TR-1 45-82-M00353_45-82-M00353_2361540</t>
  </si>
  <si>
    <t>13.06.2021 01:53:30</t>
  </si>
  <si>
    <t>13.06.2021 06:17:28</t>
  </si>
  <si>
    <t>13.06.2021 01:37:28</t>
  </si>
  <si>
    <t>13.06.2021 01:47:11</t>
  </si>
  <si>
    <t>TR-2/92 45-83-L00092_TR-2/9 L01_72118065</t>
  </si>
  <si>
    <t>13.06.2021 06:23:00</t>
  </si>
  <si>
    <t>13.06.2021 07:20:11</t>
  </si>
  <si>
    <t>IŞIKLAR TM 35-02-A00006_BATIÇİM-2 M17_2056413</t>
  </si>
  <si>
    <t>13.06.2021 16:50:38</t>
  </si>
  <si>
    <t>SARIGÖL DM 45-79-M00069_ULUDERBENT FİDERİ M16_2076610</t>
  </si>
  <si>
    <t>13.06.2021 00:12:07</t>
  </si>
  <si>
    <t>13.06.2021 00:13:50</t>
  </si>
  <si>
    <t>OTOYOL DM 45-80-M02917_HatBaşıAyırıcı_53136238 M01_53136238</t>
  </si>
  <si>
    <t>13.06.2021 11:50:54</t>
  </si>
  <si>
    <t>13.06.2021 13:44:51</t>
  </si>
  <si>
    <t>KIRKAĞAÇ TR-4 45-76-M00004_42853714_56384879_56384879</t>
  </si>
  <si>
    <t>13.06.2021 07:51:38</t>
  </si>
  <si>
    <t>13.06.2021 09:04:45</t>
  </si>
  <si>
    <t>_47983448_56400207_56400207</t>
  </si>
  <si>
    <t>13.06.2021 12:36:38</t>
  </si>
  <si>
    <t>13.06.2021 14:11:48</t>
  </si>
  <si>
    <t>L-14 SEVTUR 35-18-L00014_950440239_950440239</t>
  </si>
  <si>
    <t>13.06.2021 14:52:26</t>
  </si>
  <si>
    <t>13.06.2021 18:09:12</t>
  </si>
  <si>
    <t>KAYNARPINAR TR-2 35-21-L00115_953360476_953360476</t>
  </si>
  <si>
    <t>13.06.2021 19:20:41</t>
  </si>
  <si>
    <t>13.06.2021 20:45:07</t>
  </si>
  <si>
    <t>BURUNCUK KÖK 35-20-L00273_ZEYTİNOVA DAĞ GRUBU L02_66528753</t>
  </si>
  <si>
    <t>13.06.2021 11:36:12</t>
  </si>
  <si>
    <t>13.06.2021 12:18:49</t>
  </si>
  <si>
    <t>BAŞIBÜYÜK KÖK 45-77-L00158_HatBaşıAyırıcı_66087121 L06_66087121</t>
  </si>
  <si>
    <t>13.06.2021 10:18:24</t>
  </si>
  <si>
    <t>13.06.2021 11:54:31</t>
  </si>
  <si>
    <t>M-2909 35-02-M02909_910259789_910259789</t>
  </si>
  <si>
    <t>13.06.2021 18:54:26</t>
  </si>
  <si>
    <t>13.06.2021 20:55:37</t>
  </si>
  <si>
    <t>KINIK TR-7 35-24-L00007_955217587_955217587</t>
  </si>
  <si>
    <t>13.06.2021 21:31:19</t>
  </si>
  <si>
    <t>13.06.2021 21:55:02</t>
  </si>
  <si>
    <t>AZİMLİ TR-1 45-80-M00127_953082688_953082688</t>
  </si>
  <si>
    <t>13.06.2021 05:45:20</t>
  </si>
  <si>
    <t>13.06.2021 07:00:28</t>
  </si>
  <si>
    <t>ALÇUK TM 35-17-A00001_HatBaşıAyırıcı_53133516 M30_53133516</t>
  </si>
  <si>
    <t>13.06.2021 19:33:35</t>
  </si>
  <si>
    <t>13.06.2021 21:37:15</t>
  </si>
  <si>
    <t>TR-11/9C 45-71-M01975_953220352_953220352</t>
  </si>
  <si>
    <t>13.06.2021 15:51:43</t>
  </si>
  <si>
    <t>13.06.2021 22:00:52</t>
  </si>
  <si>
    <t>TEKELİ TR-2 35-22-M00232_955254414_955254414</t>
  </si>
  <si>
    <t>13.06.2021 18:00:01</t>
  </si>
  <si>
    <t>13.06.2021 21:43:23</t>
  </si>
  <si>
    <t>İSTİKBAL TR GEÇİT 35-27-M01117_TR-28 ÇIKIŞ M03_66126929</t>
  </si>
  <si>
    <t>13.06.2021 10:54:20</t>
  </si>
  <si>
    <t>13.06.2021 16:25:07</t>
  </si>
  <si>
    <t>TR-128 35-16-L00128_953337537_953337537</t>
  </si>
  <si>
    <t>13.06.2021 14:05:00</t>
  </si>
  <si>
    <t>13.06.2021 17:50:19</t>
  </si>
  <si>
    <t>13.06.2021 06:25:00</t>
  </si>
  <si>
    <t>13.06.2021 07:27:29</t>
  </si>
  <si>
    <t>13.06.2021 13:32:00</t>
  </si>
  <si>
    <t>13.06.2021 13:32:20</t>
  </si>
  <si>
    <t>TEKELİ DM 35-22-M00088_TEKELİ M10_48495819</t>
  </si>
  <si>
    <t>13.06.2021 09:11:00</t>
  </si>
  <si>
    <t>13.06.2021 09:18:01</t>
  </si>
  <si>
    <t>TR-1-5/5 35-20-L00063_955210985_955210985</t>
  </si>
  <si>
    <t>13.06.2021 12:47:49</t>
  </si>
  <si>
    <t>13.06.2021 14:41:37</t>
  </si>
  <si>
    <t>K-3187 35-01-K03187_911951095_911951095</t>
  </si>
  <si>
    <t>13.06.2021 21:47:00</t>
  </si>
  <si>
    <t>13.06.2021 22:42:05</t>
  </si>
  <si>
    <t>DUMANLAR KÖK 45-81-M00044_KARABEYLER M02_72038345</t>
  </si>
  <si>
    <t>13.06.2021 07:11:10</t>
  </si>
  <si>
    <t>13.06.2021 07:44:35</t>
  </si>
  <si>
    <t>ALİ TUNCEL SLM TR 35-26-L00351_7581570_56357786_56357786</t>
  </si>
  <si>
    <t>13.06.2021 14:51:54</t>
  </si>
  <si>
    <t>13.06.2021 15:23:57</t>
  </si>
  <si>
    <t>YELKİ TR-18 35-10-L00018_35-10-L00018_74379364</t>
  </si>
  <si>
    <t>13.06.2021 10:14:00</t>
  </si>
  <si>
    <t>13.06.2021 10:34:24</t>
  </si>
  <si>
    <t>ERDELLİ TR-2 KÖK 45-72-L00476_ARABACI BOZKÖY ÇIKIŞ L04_66551743</t>
  </si>
  <si>
    <t>13.06.2021 16:49:42</t>
  </si>
  <si>
    <t>13.06.2021 18:11:58</t>
  </si>
  <si>
    <t>ÇIRPI TR-1-2/3 35-20-M00008_955193515_955193515</t>
  </si>
  <si>
    <t>13.06.2021 12:57:42</t>
  </si>
  <si>
    <t>13.06.2021 14:33:30</t>
  </si>
  <si>
    <t>L-330 DENİZKIZI-1 35-18-L00330_950437894_950437894</t>
  </si>
  <si>
    <t>13.06.2021 13:42:50</t>
  </si>
  <si>
    <t>13.06.2021 15:52:49</t>
  </si>
  <si>
    <t>KARAMAN İÇME SUYU YANI TR-3 35-31-L00050_47863837_56394332_56394332</t>
  </si>
  <si>
    <t>13.06.2021 21:50:00</t>
  </si>
  <si>
    <t>13.06.2021 22:48:21</t>
  </si>
  <si>
    <t>13.06.2021 20:04:48</t>
  </si>
  <si>
    <t>13.06.2021 21:24:08</t>
  </si>
  <si>
    <t>KARAKUYU KÖK 35-26-M00437_KÖYLER KORUCUK M06_66057122</t>
  </si>
  <si>
    <t>13.06.2021 12:11:00</t>
  </si>
  <si>
    <t>13.06.2021 12:22:43</t>
  </si>
  <si>
    <t>KOYUNDERE DM 35-28-M00165_KOYUNDERE TR-5 M04_66524414</t>
  </si>
  <si>
    <t>13.06.2021 08:13:40</t>
  </si>
  <si>
    <t>13.06.2021 08:22:53</t>
  </si>
  <si>
    <t>13.06.2021 12:29:00</t>
  </si>
  <si>
    <t>SİYEKLİ KÖK 45-71-M00185_DAĞYENİCE M07_72256926</t>
  </si>
  <si>
    <t>13.06.2021 18:18:01</t>
  </si>
  <si>
    <t>13.06.2021 18:53:58</t>
  </si>
  <si>
    <t>13.06.2021 09:19:36</t>
  </si>
  <si>
    <t>13.06.2021 09:43:13</t>
  </si>
  <si>
    <t>KEMİKLİDERE TR-1 45-80-M00134_956548684_956548684</t>
  </si>
  <si>
    <t>13.06.2021 14:16:49</t>
  </si>
  <si>
    <t>13.06.2021 15:51:25</t>
  </si>
  <si>
    <t>HACI ABDİ YOLAYRIMI TR 35-20-L00050_955207975_955207975</t>
  </si>
  <si>
    <t>13.06.2021 17:37:32</t>
  </si>
  <si>
    <t>13.06.2021 18:19:36</t>
  </si>
  <si>
    <t>ÖZGÖRKEY KÖK 35-26-M00256_BEŞEVLER KUŞÇUBURUN M05_65969616</t>
  </si>
  <si>
    <t>13.06.2021 06:03:50</t>
  </si>
  <si>
    <t>13.06.2021 07:09:14</t>
  </si>
  <si>
    <t>13.06.2021 03:05:18</t>
  </si>
  <si>
    <t>13.06.2021 03:19:09</t>
  </si>
  <si>
    <t>DM-5/TR-8 (ESKİ TR-40) 35-26-M01360_956620663_956620663</t>
  </si>
  <si>
    <t>13.06.2021 07:29:37</t>
  </si>
  <si>
    <t>13.06.2021 12:14:44</t>
  </si>
  <si>
    <t>DÜVERLİK TR-1 35-26-M00457_ H_66216396</t>
  </si>
  <si>
    <t>13.06.2021 11:37:14</t>
  </si>
  <si>
    <t>13.06.2021 12:21:00</t>
  </si>
  <si>
    <t>TR-1/83 KAPTANOĞLU DM 45-83-M00083_DERBENT GİRİŞ M04_61292034</t>
  </si>
  <si>
    <t>13.06.2021 08:56:20</t>
  </si>
  <si>
    <t>13.06.2021 10:48:43</t>
  </si>
  <si>
    <t>TR-93 MELTEM SİTESİ 35-19-L00093_956670522_956670522</t>
  </si>
  <si>
    <t>13.06.2021 21:41:04</t>
  </si>
  <si>
    <t>13.06.2021 23:17:17</t>
  </si>
  <si>
    <t>BOZYAKA TM 35-01-A00007_BOZYAKA-2 K14_2314207</t>
  </si>
  <si>
    <t>13.06.2021 01:03:32</t>
  </si>
  <si>
    <t>13.06.2021 01:04:10</t>
  </si>
  <si>
    <t>KÖSEALİ TR-3 45-78-M00780_954709412_954709412</t>
  </si>
  <si>
    <t>13.06.2021 18:55:58</t>
  </si>
  <si>
    <t>13.06.2021 20:37:36</t>
  </si>
  <si>
    <t>MORALILAR İM 45-72-A00002_PINARCIK L03_2097901</t>
  </si>
  <si>
    <t>13.06.2021 16:46:50</t>
  </si>
  <si>
    <t>13.06.2021 16:49:00</t>
  </si>
  <si>
    <t>ULUKENT DM-5 35-28-M00005_ULUKENT DM-5/11 M02_66504154</t>
  </si>
  <si>
    <t>13.06.2021 11:56:30</t>
  </si>
  <si>
    <t>13.06.2021 12:25:52</t>
  </si>
  <si>
    <t>13.06.2021 13:58:06</t>
  </si>
  <si>
    <t>13.06.2021 14:06:40</t>
  </si>
  <si>
    <t>TOKATBAŞI TR-3 35-20-L00103_95000500059_95000500059</t>
  </si>
  <si>
    <t>13.06.2021 17:55:21</t>
  </si>
  <si>
    <t>13.06.2021 19:29:43</t>
  </si>
  <si>
    <t>M-331 35-02-M00331_910323956_910323956</t>
  </si>
  <si>
    <t>13.06.2021 19:49:45</t>
  </si>
  <si>
    <t>13.06.2021 22:11:04</t>
  </si>
  <si>
    <t>YEŞİLLİK MAH TR1 35-27-L00084_DIREK TIPI TRAFO HUCRESI H01_2049796</t>
  </si>
  <si>
    <t>13.06.2021 21:04:46</t>
  </si>
  <si>
    <t>13.06.2021 22:35:50</t>
  </si>
  <si>
    <t>KARAKURT TR-4 45-76-M00088_A_56402324_56402324</t>
  </si>
  <si>
    <t>13.06.2021 16:52:50</t>
  </si>
  <si>
    <t>13.06.2021 19:39:48</t>
  </si>
  <si>
    <t>TR-2/52 45-83-L00052_TR-2/58 GÜLLÜPINAR L04_2324092</t>
  </si>
  <si>
    <t>13.06.2021 09:22:27</t>
  </si>
  <si>
    <t>13.06.2021 16:09:11</t>
  </si>
  <si>
    <t>GÖKEYÜP KÖK 45-86-M00334_KÖPRÜBAŞI ÇIKIŞI M02_72415126</t>
  </si>
  <si>
    <t>13.06.2021 06:48:46</t>
  </si>
  <si>
    <t>13.06.2021 07:33:14</t>
  </si>
  <si>
    <t>13.06.2021 02:09:00</t>
  </si>
  <si>
    <t>13.06.2021 07:05:00</t>
  </si>
  <si>
    <t>AHMETLİ İM 45-84-A00001_AHMETLİ DSİ M10_2314532</t>
  </si>
  <si>
    <t>13.06.2021 20:14:40</t>
  </si>
  <si>
    <t>13.06.2021 20:35:31</t>
  </si>
  <si>
    <t>UMMANDERESİ TR-1 45-75-M00075_DIREK TIPI TRAFO HUCRESI H01_2084772</t>
  </si>
  <si>
    <t>13.06.2021 08:01:40</t>
  </si>
  <si>
    <t>13.06.2021 10:02:46</t>
  </si>
  <si>
    <t>KAVAKDERE DM 35-14-M00339_KAVAKDERE KÖY M08_65666681</t>
  </si>
  <si>
    <t>13.06.2021 03:33:50</t>
  </si>
  <si>
    <t>13.06.2021 04:06:54</t>
  </si>
  <si>
    <t>L-332 SERKANKENT 35-18-L00332_950438398_950438398</t>
  </si>
  <si>
    <t>13.06.2021 09:50:38</t>
  </si>
  <si>
    <t>13.06.2021 14:32:13</t>
  </si>
  <si>
    <t>ATAKÖY OVA TR-4 35-22-M00179_945379825_945379825</t>
  </si>
  <si>
    <t>13.06.2021 08:47:37</t>
  </si>
  <si>
    <t>13.06.2021 09:56:10</t>
  </si>
  <si>
    <t>TR-2/1 45-72-L00001_TR-2/7 L01_61375117</t>
  </si>
  <si>
    <t>13.06.2021 09:01:05</t>
  </si>
  <si>
    <t>13.06.2021 09:51:40</t>
  </si>
  <si>
    <t>DM-1/55 35-29-M00055_95000460816_95000460816</t>
  </si>
  <si>
    <t>13.06.2021 11:36:34</t>
  </si>
  <si>
    <t>13.06.2021 12:47:47</t>
  </si>
  <si>
    <t>AKÖREN TR-19 KÖK 45-78-M00974_ALAŞEHİR M04_66244783</t>
  </si>
  <si>
    <t>18.06.2021 20:26:46</t>
  </si>
  <si>
    <t>18.06.2021 21:03:11</t>
  </si>
  <si>
    <t>DERBENTALTI TARIMSAL SULAMA TR-9 45-83-M00578_45-83-M00578_2355273</t>
  </si>
  <si>
    <t>18.06.2021 14:22:51</t>
  </si>
  <si>
    <t>18.06.2021 15:59:50</t>
  </si>
  <si>
    <t>MURADİYE TR-5 (ESKİ MEZARLIK YANI) 45-71-M00204_COCA COLA M02_2321022</t>
  </si>
  <si>
    <t>18.06.2021 07:58:21</t>
  </si>
  <si>
    <t>18.06.2021 09:16:38</t>
  </si>
  <si>
    <t>TR-175 35-15-L01175_950383289_950383289</t>
  </si>
  <si>
    <t>18.06.2021 09:22:47</t>
  </si>
  <si>
    <t>18.06.2021 11:33:48</t>
  </si>
  <si>
    <t>İLHAMİ ERMAN VE ARK 35-24-M00212_5649749_56354763_56354763</t>
  </si>
  <si>
    <t>18.06.2021 16:16:10</t>
  </si>
  <si>
    <t>18.06.2021 18:19:59</t>
  </si>
  <si>
    <t>ÇATALOLUK DM 45-74-M00227_GÜVELİ M05_2115043</t>
  </si>
  <si>
    <t>18.06.2021 18:48:15</t>
  </si>
  <si>
    <t>18.06.2021 18:53:03</t>
  </si>
  <si>
    <t>K-1 35-01-K00001_910725949_910725949</t>
  </si>
  <si>
    <t>18.06.2021 09:32:15</t>
  </si>
  <si>
    <t>18.06.2021 11:30:46</t>
  </si>
  <si>
    <t>BERGAMA İM-2 35-16-A00002_HatBaşıAyırıcı_67575923 L12_67575923</t>
  </si>
  <si>
    <t>18.06.2021 12:48:00</t>
  </si>
  <si>
    <t>18.06.2021 13:33:26</t>
  </si>
  <si>
    <t>K-3696 35-02-K03696_912493775_912493775</t>
  </si>
  <si>
    <t>18.06.2021 15:59:06</t>
  </si>
  <si>
    <t>18.06.2021 17:03:09</t>
  </si>
  <si>
    <t>L-252 SİSSUS HASTANE 35-18-L00252_950441374_950441374</t>
  </si>
  <si>
    <t>18.06.2021 14:26:38</t>
  </si>
  <si>
    <t>18.06.2021 18:07:32</t>
  </si>
  <si>
    <t>AŞAĞIKIRIKLAR DM 35-16-M00448_ÇİFTLİK SULAMA M03_2115965</t>
  </si>
  <si>
    <t>18.06.2021 17:48:36</t>
  </si>
  <si>
    <t>18.06.2021 18:12:36</t>
  </si>
  <si>
    <t>TOKMAKLI KÖK 45-86-M00047_TOKMAKLI M05_72227683</t>
  </si>
  <si>
    <t>18.06.2021 13:05:06</t>
  </si>
  <si>
    <t>18.06.2021 13:05:56</t>
  </si>
  <si>
    <t>TR-77 ÇEŞMEALTI KÖK 35-19-M00077_UZUNADA M03_76784627</t>
  </si>
  <si>
    <t>18.06.2021 06:27:45</t>
  </si>
  <si>
    <t>18.06.2021 08:38:28</t>
  </si>
  <si>
    <t>TR-22 35-15-M00022_950374163_950374163</t>
  </si>
  <si>
    <t>18.06.2021 14:55:05</t>
  </si>
  <si>
    <t>18.06.2021 15:51:21</t>
  </si>
  <si>
    <t>MUSTAFA BAHÇIVAN VE ARK 35-24-M00040_35-24-M00040_58185900</t>
  </si>
  <si>
    <t>18.06.2021 15:41:47</t>
  </si>
  <si>
    <t>18.06.2021 17:33:05</t>
  </si>
  <si>
    <t>K-4099 35-04-K04099_B_56369550_56369550</t>
  </si>
  <si>
    <t>18.06.2021 09:28:43</t>
  </si>
  <si>
    <t>18.06.2021 10:59:58</t>
  </si>
  <si>
    <t>ALİAĞA TR-43 DM 35-17-M00043_GÜZELHİSAR ÇIKIŞI M13_2315084</t>
  </si>
  <si>
    <t>18.06.2021 09:19:14</t>
  </si>
  <si>
    <t>18.06.2021 10:13:52</t>
  </si>
  <si>
    <t>L-27 35-14-L00027_956636736_956636736</t>
  </si>
  <si>
    <t>19.06.2021 12:23:00</t>
  </si>
  <si>
    <t>19.06.2021 13:05:57</t>
  </si>
  <si>
    <t>FIRINLI TR-9 35-20-L00366_A_56360667_56360667</t>
  </si>
  <si>
    <t>19.06.2021 20:07:34</t>
  </si>
  <si>
    <t>19.06.2021 21:02:24</t>
  </si>
  <si>
    <t>TAYTAN OFİS KÖK 45-78-M00314_HatBaşıAyırıcı_53140187 M06_53140187</t>
  </si>
  <si>
    <t>19.06.2021 11:52:35</t>
  </si>
  <si>
    <t>19.06.2021 13:24:23</t>
  </si>
  <si>
    <t>ÇIPLAK KÖK 35-29-M00126_YENİÇİFTLİK ENH M09_72189962</t>
  </si>
  <si>
    <t>19.06.2021 08:45:11</t>
  </si>
  <si>
    <t>19.06.2021 09:19:32</t>
  </si>
  <si>
    <t>L-237 35-14-L00237_956660682_956660682</t>
  </si>
  <si>
    <t>19.06.2021 17:22:36</t>
  </si>
  <si>
    <t>19.06.2021 18:49:07</t>
  </si>
  <si>
    <t>TR-28 35-27-M00028_KOZLUDERE TR-29 M02_66129627</t>
  </si>
  <si>
    <t>19.06.2021 09:47:27</t>
  </si>
  <si>
    <t>19.06.2021 10:52:00</t>
  </si>
  <si>
    <t>ULUKENT DM-6/7 KÖK 35-28-M00618_SUBAY LOJMANLARI M02_66498894</t>
  </si>
  <si>
    <t>19.06.2021 10:15:09</t>
  </si>
  <si>
    <t>19.06.2021 11:20:04</t>
  </si>
  <si>
    <t>K-435 35-02-K00435_99279936_99279936</t>
  </si>
  <si>
    <t>19.06.2021 15:35:25</t>
  </si>
  <si>
    <t>20.06.2021 00:25:01</t>
  </si>
  <si>
    <t>19.06.2021 02:11:40</t>
  </si>
  <si>
    <t>19.06.2021 03:25:42</t>
  </si>
  <si>
    <t>L-262 ÇİÇEKÇİ PARKI 35-18-L00262_35-18-L00262_72080622</t>
  </si>
  <si>
    <t>19.06.2021 18:58:17</t>
  </si>
  <si>
    <t>19.06.2021 23:39:34</t>
  </si>
  <si>
    <t>DİNDARLI KÖK TR-3 KAKLIK 45-79-M00395_HatBaşıAyırıcı_53132909 M06_53132909</t>
  </si>
  <si>
    <t>19.06.2021 09:13:46</t>
  </si>
  <si>
    <t>19.06.2021 09:14:28</t>
  </si>
  <si>
    <t>M-427 35-02-M00427_910079956_910079956</t>
  </si>
  <si>
    <t>19.06.2021 12:48:00</t>
  </si>
  <si>
    <t>19.06.2021 16:33:14</t>
  </si>
  <si>
    <t>L-72 35-14-L00072_956636676_956636676</t>
  </si>
  <si>
    <t>19.06.2021 19:10:00</t>
  </si>
  <si>
    <t>19.06.2021 20:22:05</t>
  </si>
  <si>
    <t>19.06.2021 11:16:27</t>
  </si>
  <si>
    <t>19.06.2021 11:30:49</t>
  </si>
  <si>
    <t>K-2831 35-03-K02831_910933134_910933134</t>
  </si>
  <si>
    <t>21.06.2021 12:20:27</t>
  </si>
  <si>
    <t>21.06.2021 14:07:30</t>
  </si>
  <si>
    <t>URGANLI TR-4 45-83-M00554_MERA M03_2328740</t>
  </si>
  <si>
    <t>21.06.2021 09:17:44</t>
  </si>
  <si>
    <t>21.06.2021 14:14:42</t>
  </si>
  <si>
    <t>KARAHAYİT TR-1 35-20-L00283_DIREK TIPI TRAFO HUCRESI H01_2045458</t>
  </si>
  <si>
    <t>21.06.2021 10:05:47</t>
  </si>
  <si>
    <t>21.06.2021 17:31:08</t>
  </si>
  <si>
    <t>ARSLANLAR TM 35-26-A00004_YAZIBAŞI-2 M17_2305565</t>
  </si>
  <si>
    <t>21.06.2021 09:49:18</t>
  </si>
  <si>
    <t>21.06.2021 10:26:00</t>
  </si>
  <si>
    <t>DÜNDARLI TR-1 35-29-L00332_A_56400169_56400169</t>
  </si>
  <si>
    <t>21.06.2021 19:01:41</t>
  </si>
  <si>
    <t>22.06.2021 01:52:44</t>
  </si>
  <si>
    <t>ÜNİVERSİTE TM 35-02-A00008_ÜNİVERSİTE-4 K32_2310275</t>
  </si>
  <si>
    <t>21.06.2021 02:02:08</t>
  </si>
  <si>
    <t>21.06.2021 02:11:50</t>
  </si>
  <si>
    <t>ÜNİVERSİTE TM 35-02-A00008_ÜNİVERSİTE-6 K36_2310278</t>
  </si>
  <si>
    <t>21.06.2021 16:34:00</t>
  </si>
  <si>
    <t>21.06.2021 20:27:00</t>
  </si>
  <si>
    <t>DM-18/08 45-71-M00257_DM-18/03 M03_72077969</t>
  </si>
  <si>
    <t>21.06.2021 06:54:29</t>
  </si>
  <si>
    <t>21.06.2021 08:34:26</t>
  </si>
  <si>
    <t>BEREKETLİ TR-3 ÜNLÜBOSTAN 45-79-M00331_B_56388994_56388994</t>
  </si>
  <si>
    <t>21.06.2021 17:45:06</t>
  </si>
  <si>
    <t>21.06.2021 19:17:27</t>
  </si>
  <si>
    <t>M-280 MİGROS TÜRK T.A.Ş 35-02-M00280Ö_HatBaşıAyırıcı_53132588 M01_53132588</t>
  </si>
  <si>
    <t>21.06.2021 07:25:19</t>
  </si>
  <si>
    <t>21.06.2021 10:06:00</t>
  </si>
  <si>
    <t>SOMA A SANTRALİ İM/DM 45-82-A00001_DENİŞ-2 M12_2091665</t>
  </si>
  <si>
    <t>21.06.2021 20:36:09</t>
  </si>
  <si>
    <t>21.06.2021 21:31:38</t>
  </si>
  <si>
    <t>YENİÇİFTLİK TR-2 35-20-L00400_48253595_56360702_56360702</t>
  </si>
  <si>
    <t>21.06.2021 13:41:05</t>
  </si>
  <si>
    <t>21.06.2021 18:54:35</t>
  </si>
  <si>
    <t>BAHÇELİ TR-2 35-30-L00148_955320675_955320675</t>
  </si>
  <si>
    <t>21.06.2021 20:21:13</t>
  </si>
  <si>
    <t>21.06.2021 23:45:07</t>
  </si>
  <si>
    <t>K-1635 35-02-K01635_E_56379627_56379627</t>
  </si>
  <si>
    <t>21.06.2021 18:55:16</t>
  </si>
  <si>
    <t>21.06.2021 19:27:59</t>
  </si>
  <si>
    <t>BÜYÜKKALE ORTAOKUL TR-4 35-29-L00664_B_56402788_56402788</t>
  </si>
  <si>
    <t>21.06.2021 19:18:17</t>
  </si>
  <si>
    <t>21.06.2021 23:24:01</t>
  </si>
  <si>
    <t>K-1565 MERTLER HURDA 35-02-K01565Ö_ K02_2059937</t>
  </si>
  <si>
    <t>21.06.2021 16:05:28</t>
  </si>
  <si>
    <t>21.06.2021 16:21:00</t>
  </si>
  <si>
    <t>K-633 35-02-K00633_DAĞITIM TRAFOSU K04_65654185</t>
  </si>
  <si>
    <t>21.06.2021 15:10:17</t>
  </si>
  <si>
    <t>21.06.2021 15:59:00</t>
  </si>
  <si>
    <t>KARAKOVA TR-1 35-15-L00447_DIREK TIPI TRAFO HUCRESI H01_2049694</t>
  </si>
  <si>
    <t>21.06.2021 09:20:36</t>
  </si>
  <si>
    <t>21.06.2021 10:00:19</t>
  </si>
  <si>
    <t>ÜRKMEZ M-10 35-25-M00146_956639018_956639018</t>
  </si>
  <si>
    <t>21.06.2021 18:19:14</t>
  </si>
  <si>
    <t>21.06.2021 19:10:08</t>
  </si>
  <si>
    <t>BAKLACI TR-2 45-73-M00525_945667057_945667057</t>
  </si>
  <si>
    <t>21.06.2021 12:51:08</t>
  </si>
  <si>
    <t>21.06.2021 17:19:16</t>
  </si>
  <si>
    <t>ALİZE KÖK 35-18-M00059_ALAÇATI TM (URLA-1) M10_72185031</t>
  </si>
  <si>
    <t>21.06.2021 10:15:59</t>
  </si>
  <si>
    <t>21.06.2021 11:08:52</t>
  </si>
  <si>
    <t>21.06.2021 13:10:19</t>
  </si>
  <si>
    <t>21.06.2021 17:56:55</t>
  </si>
  <si>
    <t>KEMALİYE TR-10 45-73-M00156_945655918_945655918</t>
  </si>
  <si>
    <t>21.06.2021 17:24:33</t>
  </si>
  <si>
    <t>21.06.2021 17:59:48</t>
  </si>
  <si>
    <t>GÜMÜŞÇAY KÖK 45-73-M00477_SULAMA ÇIKIŞI M05_2309301</t>
  </si>
  <si>
    <t>21.06.2021 18:57:40</t>
  </si>
  <si>
    <t>21.06.2021 20:42:16</t>
  </si>
  <si>
    <t>DERBENT TM 45-83-A00003_TURGUTLU-1 M06_2312535</t>
  </si>
  <si>
    <t>21.06.2021 11:35:31</t>
  </si>
  <si>
    <t>21.06.2021 12:12:48</t>
  </si>
  <si>
    <t>K-3632 35-01-K03632_B_56374286_56374286</t>
  </si>
  <si>
    <t>21.06.2021 01:53:52</t>
  </si>
  <si>
    <t>21.06.2021 03:13:18</t>
  </si>
  <si>
    <t>L-300 DM 35-18-L00300_950449146_950449146</t>
  </si>
  <si>
    <t>21.06.2021 21:15:01</t>
  </si>
  <si>
    <t>21.06.2021 23:59:26</t>
  </si>
  <si>
    <t>DM-12/TR-1 45-72-L00062_956497781_956497781</t>
  </si>
  <si>
    <t>21.06.2021 15:12:10</t>
  </si>
  <si>
    <t>21.06.2021 17:45:18</t>
  </si>
  <si>
    <t>M-2760(YATIRIM REZERVE) 35-10-M02760_ M01_72853569</t>
  </si>
  <si>
    <t>21.06.2021 19:50:30</t>
  </si>
  <si>
    <t>21.06.2021 21:33:15</t>
  </si>
  <si>
    <t>L-215 35-18-L00215_950451729_950451729</t>
  </si>
  <si>
    <t>21.06.2021 10:26:38</t>
  </si>
  <si>
    <t>21.06.2021 13:44:57</t>
  </si>
  <si>
    <t>DİNDARLI TR-10 45-79-M00529__75354475_75354475</t>
  </si>
  <si>
    <t>21.06.2021 06:40:53</t>
  </si>
  <si>
    <t>21.06.2021 08:53:54</t>
  </si>
  <si>
    <t>AHMET YAR KÖK 35-27-M00067_KLEMSAN KÖK M03_72177223</t>
  </si>
  <si>
    <t>21.06.2021 08:21:53</t>
  </si>
  <si>
    <t>21.06.2021 08:59:32</t>
  </si>
  <si>
    <t>HÜSEYİN ÖZTÜRK SULAMA GRUBU 35-29-L00644_35-29-L00644_2364043</t>
  </si>
  <si>
    <t>21.06.2021 19:14:58</t>
  </si>
  <si>
    <t>21.06.2021 22:12:07</t>
  </si>
  <si>
    <t>IŞIKLAR TR-3 45-73-M00617_DIREK TIPI TRAFO HUCRESI H01_2089981</t>
  </si>
  <si>
    <t>21.06.2021 10:30:22</t>
  </si>
  <si>
    <t>21.06.2021 13:55:43</t>
  </si>
  <si>
    <t>TÜRKELLİ TR-2 35-28-M00463_DIREK TIPI TRAFO HUCRESI H01_2100488</t>
  </si>
  <si>
    <t>21.06.2021 18:37:59</t>
  </si>
  <si>
    <t>21.06.2021 18:58:38</t>
  </si>
  <si>
    <t>SEYREK TR-7 KÖK 35-28-M00379_HatBaşıAyırıcı_53132275 M04_53132275</t>
  </si>
  <si>
    <t>21.06.2021 20:44:53</t>
  </si>
  <si>
    <t>21.06.2021 22:34:19</t>
  </si>
  <si>
    <t>ÖRNEKKÖY TR-2 45-73-M00260_A_56386030_56386030</t>
  </si>
  <si>
    <t>21.06.2021 07:07:16</t>
  </si>
  <si>
    <t>21.06.2021 08:18:34</t>
  </si>
  <si>
    <t>HAYALLİ TR-1 45-77-M00111_DIREK TIPI TRAFO HUCRESI H01_2071479</t>
  </si>
  <si>
    <t>21.06.2021 07:43:56</t>
  </si>
  <si>
    <t>21.06.2021 09:23:14</t>
  </si>
  <si>
    <t>TR-79 İ.EKİNCİOĞLU GRB. 35-15-M00079_A_56370011_56370011</t>
  </si>
  <si>
    <t>21.06.2021 10:27:01</t>
  </si>
  <si>
    <t>21.06.2021 15:44:34</t>
  </si>
  <si>
    <t>KAPAKLI DM 45-72-M00309_KAPAKLI-2 GİRİŞ M14_2323751</t>
  </si>
  <si>
    <t>21.06.2021 17:48:59</t>
  </si>
  <si>
    <t>21.06.2021 18:33:43</t>
  </si>
  <si>
    <t>KULA İM 45-77-A00001_DEMİRKÖPRÜ M03_2049496</t>
  </si>
  <si>
    <t>21.06.2021 00:25:53</t>
  </si>
  <si>
    <t>21.06.2021 00:33:09</t>
  </si>
  <si>
    <t>ERCAN MERAL SULAMA GRUBU 35-29-M00282_DIREK TIPI TRAFO HUCRESI H01_2095324</t>
  </si>
  <si>
    <t>21.06.2021 09:53:00</t>
  </si>
  <si>
    <t>21.06.2021 22:29:00</t>
  </si>
  <si>
    <t>DM-05/02 45-71-M00048__72374175_72374175</t>
  </si>
  <si>
    <t>21.06.2021 13:50:44</t>
  </si>
  <si>
    <t>21.06.2021 18:02:21</t>
  </si>
  <si>
    <t>TR-6 35-31-L00006_35-31-L00006_72253170</t>
  </si>
  <si>
    <t>21.06.2021 09:15:49</t>
  </si>
  <si>
    <t>21.06.2021 13:01:40</t>
  </si>
  <si>
    <t>TOKMAKLI KÖK 45-86-M00047_ZEYTİNBURNU TR-1/ZEYTİNBURNU TR-2 M03_72227760</t>
  </si>
  <si>
    <t>21.06.2021 16:17:44</t>
  </si>
  <si>
    <t>21.06.2021 16:43:18</t>
  </si>
  <si>
    <t>KEMER TR-19 35-31-L00374_35-31-L00374_2358712</t>
  </si>
  <si>
    <t>21.06.2021 12:13:39</t>
  </si>
  <si>
    <t>21.06.2021 12:59:50</t>
  </si>
  <si>
    <t>M-2898 35-02-M02898_910014716_910014716</t>
  </si>
  <si>
    <t>21.06.2021 23:20:27</t>
  </si>
  <si>
    <t>22.06.2021 00:37:37</t>
  </si>
  <si>
    <t>DEVELİ TR-6 35-22-M00843_962592804_962592804</t>
  </si>
  <si>
    <t>21.06.2021 09:29:43</t>
  </si>
  <si>
    <t>21.06.2021 11:43:18</t>
  </si>
  <si>
    <t>DM-14/3C 45-71-M02285_953196985_953196985</t>
  </si>
  <si>
    <t>21.06.2021 11:31:04</t>
  </si>
  <si>
    <t>21.06.2021 12:13:00</t>
  </si>
  <si>
    <t>YENİFOÇA TR-7 35-23-M00007_950423865_950423865</t>
  </si>
  <si>
    <t>21.06.2021 11:57:49</t>
  </si>
  <si>
    <t>21.06.2021 15:28:18</t>
  </si>
  <si>
    <t>ARMUTLU TR-15 35-27-M00580_35-27-M00580_72162067</t>
  </si>
  <si>
    <t>21.06.2021 21:39:12</t>
  </si>
  <si>
    <t>21.06.2021 23:45:43</t>
  </si>
  <si>
    <t>YENİOBA KÖK 35-29-M00125_HatBaşıAyırıcı_53138814 M06_53138814</t>
  </si>
  <si>
    <t>21.06.2021 12:44:00</t>
  </si>
  <si>
    <t>21.06.2021 14:27:55</t>
  </si>
  <si>
    <t>GÖLMARMARA TR-28 45-85-L00028_A_56402773_56402773</t>
  </si>
  <si>
    <t>21.06.2021 18:43:42</t>
  </si>
  <si>
    <t>21.06.2021 20:06:36</t>
  </si>
  <si>
    <t>TR-71 SEDAT IRMAK GRB. 35-15-M00071_48857590_56372416_56372416</t>
  </si>
  <si>
    <t>21.06.2021 08:16:24</t>
  </si>
  <si>
    <t>21.06.2021 09:03:09</t>
  </si>
  <si>
    <t>FIRINLI TR-2 35-20-L00090_954698093_954698093</t>
  </si>
  <si>
    <t>21.06.2021 09:59:43</t>
  </si>
  <si>
    <t>21.06.2021 12:46:12</t>
  </si>
  <si>
    <t>L-228 ILICA GARAJ 35-18-L00228_950440484_950440484</t>
  </si>
  <si>
    <t>21.06.2021 11:36:12</t>
  </si>
  <si>
    <t>21.06.2021 14:56:42</t>
  </si>
  <si>
    <t>KARAAĞAÇ TR-1 45-78-L00503_C_56390945_56390945</t>
  </si>
  <si>
    <t>21.06.2021 14:19:48</t>
  </si>
  <si>
    <t>21.06.2021 16:55:45</t>
  </si>
  <si>
    <t>TR-18 45-78-L00018_49381058_56407494_56407494</t>
  </si>
  <si>
    <t>21.06.2021 06:59:42</t>
  </si>
  <si>
    <t>21.06.2021 09:02:54</t>
  </si>
  <si>
    <t>TR-50 45-78-L00050_953253695_953253695</t>
  </si>
  <si>
    <t>21.06.2021 19:49:03</t>
  </si>
  <si>
    <t>21.06.2021 20:33:48</t>
  </si>
  <si>
    <t>M-1686 35-02-M01686_A_56378957_56378957</t>
  </si>
  <si>
    <t>21.06.2021 10:08:00</t>
  </si>
  <si>
    <t>21.06.2021 14:17:01</t>
  </si>
  <si>
    <t>21.06.2021 22:01:32</t>
  </si>
  <si>
    <t>21.06.2021 23:22:11</t>
  </si>
  <si>
    <t>TEPEKÖY TR-1 45-74-M00223_A_56352185_56352185</t>
  </si>
  <si>
    <t>21.06.2021 07:53:25</t>
  </si>
  <si>
    <t>21.06.2021 08:57:04</t>
  </si>
  <si>
    <t>DEĞİRMENDERE DM 35-22-M00085_ÇAMÖNÜ - ATAKÖY M09_50066540</t>
  </si>
  <si>
    <t>21.06.2021 09:52:09</t>
  </si>
  <si>
    <t>21.06.2021 10:22:59</t>
  </si>
  <si>
    <t>BAŞIBÜYÜK KÖK 45-77-L00158_EVCİLER ÇIKIŞI L03_61353342</t>
  </si>
  <si>
    <t>21.06.2021 14:00:19</t>
  </si>
  <si>
    <t>21.06.2021 14:01:09</t>
  </si>
  <si>
    <t>21.06.2021 07:33:24</t>
  </si>
  <si>
    <t>21.06.2021 08:14:03</t>
  </si>
  <si>
    <t>RAMAZANLAR TR-1 45-81-M00145_A_56398843_56398843</t>
  </si>
  <si>
    <t>21.06.2021 10:58:01</t>
  </si>
  <si>
    <t>21.06.2021 18:08:41</t>
  </si>
  <si>
    <t>SELVİLİ TR-1 45-72-L00324_45-72-L00324_2372262</t>
  </si>
  <si>
    <t>21.06.2021 09:09:34</t>
  </si>
  <si>
    <t>21.06.2021 16:51:22</t>
  </si>
  <si>
    <t>AŞAĞIKIRIKLAR TR-1 35-16-M00057_953351550_953351550</t>
  </si>
  <si>
    <t>21.06.2021 00:58:20</t>
  </si>
  <si>
    <t>21.06.2021 02:08:53</t>
  </si>
  <si>
    <t>ÇATALOLUK DM 45-74-M00227_AYVAALAN M03_2328576</t>
  </si>
  <si>
    <t>21.06.2021 11:30:29</t>
  </si>
  <si>
    <t>21.06.2021 13:17:00</t>
  </si>
  <si>
    <t>_9565813_56367128_56367128</t>
  </si>
  <si>
    <t>21.06.2021 14:50:10</t>
  </si>
  <si>
    <t>21.06.2021 17:35:01</t>
  </si>
  <si>
    <t>_49307830_56393309_56393309</t>
  </si>
  <si>
    <t>21.06.2021 11:54:06</t>
  </si>
  <si>
    <t>21.06.2021 15:31:13</t>
  </si>
  <si>
    <t>ŞAHYAR TR-2 45-73-M00192_945665452_945665452</t>
  </si>
  <si>
    <t>21.06.2021 12:28:14</t>
  </si>
  <si>
    <t>21.06.2021 16:05:06</t>
  </si>
  <si>
    <t>TR-22 35-30-M00722_955299852_955299852</t>
  </si>
  <si>
    <t>21.06.2021 23:44:02</t>
  </si>
  <si>
    <t>22.06.2021 01:42:45</t>
  </si>
  <si>
    <t>K-47 35-01-K00047_911671650_911671650</t>
  </si>
  <si>
    <t>21.06.2021 15:17:54</t>
  </si>
  <si>
    <t>21.06.2021 16:22:24</t>
  </si>
  <si>
    <t>TROPİKAL DM 35-27-L00056_ÖRNEKKÖY L04_72201722</t>
  </si>
  <si>
    <t>21.06.2021 04:54:00</t>
  </si>
  <si>
    <t>21.06.2021 06:01:24</t>
  </si>
  <si>
    <t>M-13 HIDIRLIK 35-14-M00013_D D01b_78985269</t>
  </si>
  <si>
    <t>21.06.2021 09:39:42</t>
  </si>
  <si>
    <t>21.06.2021 11:35:34</t>
  </si>
  <si>
    <t>UZUNKÖY TR-2 35-31-L00143_DIREK TIPI TRAFO HUCRESI H01_2050113</t>
  </si>
  <si>
    <t>21.06.2021 11:28:04</t>
  </si>
  <si>
    <t>21.06.2021 14:34:48</t>
  </si>
  <si>
    <t>K-1531 35-08-K01531_A_56372706_56372706</t>
  </si>
  <si>
    <t>21.06.2021 11:21:31</t>
  </si>
  <si>
    <t>21.06.2021 14:26:25</t>
  </si>
  <si>
    <t>HACIÜMMETLER TR-1 45-75-M00085_C_56390240_56390240</t>
  </si>
  <si>
    <t>21.06.2021 22:17:00</t>
  </si>
  <si>
    <t>22.06.2021 00:36:47</t>
  </si>
  <si>
    <t>TR-2/99-1 45-83-M00778_955153657_955153657</t>
  </si>
  <si>
    <t>21.06.2021 08:48:42</t>
  </si>
  <si>
    <t>21.06.2021 09:58:38</t>
  </si>
  <si>
    <t>BAĞARASI TR-12 35-23-M00181_95000548613_95000548613</t>
  </si>
  <si>
    <t>21.06.2021 11:11:03</t>
  </si>
  <si>
    <t>21.06.2021 18:47:03</t>
  </si>
  <si>
    <t>ÇANDARLI DM-TR-20 35-30-M00020_ŞEHİR-1 M13_72352934</t>
  </si>
  <si>
    <t>21.06.2021 17:38:59</t>
  </si>
  <si>
    <t>21.06.2021 18:34:52</t>
  </si>
  <si>
    <t>DM-2/TR-12 45-83-M00696__72372964_72372964</t>
  </si>
  <si>
    <t>21.06.2021 12:23:54</t>
  </si>
  <si>
    <t>21.06.2021 14:57:52</t>
  </si>
  <si>
    <t>M-22 HASTANE ÖNÜ 35-14-M00022_956646082_956646082</t>
  </si>
  <si>
    <t>21.06.2021 14:53:27</t>
  </si>
  <si>
    <t>21.06.2021 17:06:42</t>
  </si>
  <si>
    <t>21.06.2021 01:17:00</t>
  </si>
  <si>
    <t>21.06.2021 01:21:48</t>
  </si>
  <si>
    <t>SAİPALTI TR-1 35-21-L00101_B_56375408_56375408</t>
  </si>
  <si>
    <t>21.06.2021 14:31:47</t>
  </si>
  <si>
    <t>21.06.2021 20:36:30</t>
  </si>
  <si>
    <t>_A_56386756_56386756</t>
  </si>
  <si>
    <t>21.06.2021 13:24:02</t>
  </si>
  <si>
    <t>21.06.2021 17:08:31</t>
  </si>
  <si>
    <t>KOYUNDERE TR-16 35-28-M00160_B_56379566_56379566</t>
  </si>
  <si>
    <t>21.06.2021 18:16:57</t>
  </si>
  <si>
    <t>21.06.2021 20:25:38</t>
  </si>
  <si>
    <t>YAKAKÖY KÖK 45-75-M00067_HatBaşıAyırıcı_53135660 M03_53135660</t>
  </si>
  <si>
    <t>21.06.2021 09:40:55</t>
  </si>
  <si>
    <t>21.06.2021 17:43:54</t>
  </si>
  <si>
    <t>TR-1-5/7A 35-20-L00458__72750560_72750560</t>
  </si>
  <si>
    <t>21.06.2021 17:01:09</t>
  </si>
  <si>
    <t>21.06.2021 18:14:32</t>
  </si>
  <si>
    <t>TR-50 35-22-M00050_DEREKÖY M03_72137480</t>
  </si>
  <si>
    <t>21.06.2021 20:05:53</t>
  </si>
  <si>
    <t>21.06.2021 20:31:56</t>
  </si>
  <si>
    <t>TR-84 ORHAN HALLIOĞLU GRB. 35-15-M00084_C_56373145_56373145</t>
  </si>
  <si>
    <t>21.06.2021 08:18:13</t>
  </si>
  <si>
    <t>21.06.2021 09:32:58</t>
  </si>
  <si>
    <t>TR-115 45-78-L00115_49364992_56389127_56389127</t>
  </si>
  <si>
    <t>21.06.2021 12:24:53</t>
  </si>
  <si>
    <t>21.06.2021 14:04:16</t>
  </si>
  <si>
    <t>DELEMENLER KÖK 45-73-M00490_HACIALİLER M03_2081976</t>
  </si>
  <si>
    <t>21.06.2021 21:06:59</t>
  </si>
  <si>
    <t>21.06.2021 21:07:20</t>
  </si>
  <si>
    <t>TEKELİ TR-6 35-22-M00236_955255001_955255001</t>
  </si>
  <si>
    <t>21.06.2021 22:17:04</t>
  </si>
  <si>
    <t>21.06.2021 23:36:44</t>
  </si>
  <si>
    <t>M-10 35-02-M00010_M-280 M06_2046898</t>
  </si>
  <si>
    <t>21.06.2021 09:43:41</t>
  </si>
  <si>
    <t>21.06.2021 09:47:43</t>
  </si>
  <si>
    <t>K-1568 35-01-K01568_910366469_910366469</t>
  </si>
  <si>
    <t>21.06.2021 11:12:26</t>
  </si>
  <si>
    <t>21.06.2021 13:02:13</t>
  </si>
  <si>
    <t>ÇANAKÇI KÖK 45-79-M00194_ÇİMENTEPE YENİKÖY M01_67098847</t>
  </si>
  <si>
    <t>21.06.2021 09:17:30</t>
  </si>
  <si>
    <t>21.06.2021 09:20:10</t>
  </si>
  <si>
    <t>TAYTAN TR-1 KÖK 45-78-M00305_HatBaşıAyırıcı_53140203 M01_53140203</t>
  </si>
  <si>
    <t>21.06.2021 08:28:30</t>
  </si>
  <si>
    <t>21.06.2021 09:40:09</t>
  </si>
  <si>
    <t>M-470 35-17-M00470_961187563_961187563</t>
  </si>
  <si>
    <t>21.06.2021 12:17:13</t>
  </si>
  <si>
    <t>21.06.2021 13:13:41</t>
  </si>
  <si>
    <t>EGE İM 35-02-A00003_TR-1 M04_2053337</t>
  </si>
  <si>
    <t>21.06.2021 02:02:28</t>
  </si>
  <si>
    <t>21.06.2021 02:04:11</t>
  </si>
  <si>
    <t>K-3632 35-01-K03632_910585323_910585323</t>
  </si>
  <si>
    <t>21.06.2021 08:51:11</t>
  </si>
  <si>
    <t>21.06.2021 16:30:38</t>
  </si>
  <si>
    <t>ARPASEKİ TR-1 35-24-M00092_DIREK TIPI TRAFO HUCRESI H01_2034647</t>
  </si>
  <si>
    <t>21.06.2021 15:05:32</t>
  </si>
  <si>
    <t>21.06.2021 17:17:17</t>
  </si>
  <si>
    <t>AKÇAŞEHİR KÖK 35-29-L00035_ALAYLI ENH L04_72208764</t>
  </si>
  <si>
    <t>21.06.2021 10:35:27</t>
  </si>
  <si>
    <t>KAPAKLI TR-5 45-72-M00318_A_56390318_56390318</t>
  </si>
  <si>
    <t>21.06.2021 19:36:00</t>
  </si>
  <si>
    <t>21.06.2021 21:37:37</t>
  </si>
  <si>
    <t>21.06.2021 09:59:10</t>
  </si>
  <si>
    <t>21.06.2021 10:17:30</t>
  </si>
  <si>
    <t>TR-22 35-15-M00022_950349094_950349094</t>
  </si>
  <si>
    <t>21.06.2021 13:58:53</t>
  </si>
  <si>
    <t>21.06.2021 19:14:05</t>
  </si>
  <si>
    <t>YENİOBA KÖK 35-29-M00125_HatBaşıAyırıcı_53138646 M06_53138646</t>
  </si>
  <si>
    <t>21.06.2021 01:50:00</t>
  </si>
  <si>
    <t>21.06.2021 03:54:32</t>
  </si>
  <si>
    <t>MEHMET ZEYTİN SULAMA GRUBU 35-29-M00260_DIREK TIPI TRAFO HUCRESI H01_2095303</t>
  </si>
  <si>
    <t>21.06.2021 18:44:17</t>
  </si>
  <si>
    <t>22.06.2021 12:26:01</t>
  </si>
  <si>
    <t>21.06.2021 18:57:28</t>
  </si>
  <si>
    <t>21.06.2021 19:29:00</t>
  </si>
  <si>
    <t>DIRAZLAR TR-1 45-81-M00223_B_56400561_56400561</t>
  </si>
  <si>
    <t>21.06.2021 17:22:27</t>
  </si>
  <si>
    <t>21.06.2021 18:45:39</t>
  </si>
  <si>
    <t>K-772 35-01-K00772_911698659_911698659</t>
  </si>
  <si>
    <t>21.06.2021 16:59:08</t>
  </si>
  <si>
    <t>21.06.2021 18:12:11</t>
  </si>
  <si>
    <t>DM-5/1 45-71-M02283_95000536551_95000536551</t>
  </si>
  <si>
    <t>21.06.2021 15:41:58</t>
  </si>
  <si>
    <t>21.06.2021 16:59:35</t>
  </si>
  <si>
    <t>BAHATTİN DOĞANER KÖK 35-27-M00482_ÇİFTEL KAZAN M05_72166834</t>
  </si>
  <si>
    <t>21.06.2021 07:58:39</t>
  </si>
  <si>
    <t>21.06.2021 09:01:57</t>
  </si>
  <si>
    <t>GEDİK KATRANDERE TR-2 35-31-L00133_956591424_956591424</t>
  </si>
  <si>
    <t>21.06.2021 11:38:34</t>
  </si>
  <si>
    <t>21.06.2021 17:34:42</t>
  </si>
  <si>
    <t>21.06.2021 05:46:48</t>
  </si>
  <si>
    <t>21.06.2021 06:42:21</t>
  </si>
  <si>
    <t>SÜLEYMANLI KÖK 35-28-M00606_AYVACIK M11_66870924</t>
  </si>
  <si>
    <t>21.06.2021 10:03:49</t>
  </si>
  <si>
    <t>21.06.2021 10:04:39</t>
  </si>
  <si>
    <t>MUSTAFA HEZER SULAMA GRUBU 35-29-M00339_A_56355935_56355935</t>
  </si>
  <si>
    <t>21.06.2021 18:24:53</t>
  </si>
  <si>
    <t>21.06.2021 20:47:59</t>
  </si>
  <si>
    <t>MORDOĞAN TR-27 35-21-L00154_953365738_953365738</t>
  </si>
  <si>
    <t>21.06.2021 13:47:55</t>
  </si>
  <si>
    <t>21.06.2021 14:44:16</t>
  </si>
  <si>
    <t>KAYIŞLAR TR-2 45-80-M00142_D_56385813_56385813</t>
  </si>
  <si>
    <t>21.06.2021 10:33:42</t>
  </si>
  <si>
    <t>21.06.2021 15:17:01</t>
  </si>
  <si>
    <t>21.06.2021 12:38:00</t>
  </si>
  <si>
    <t>21.06.2021 13:43:01</t>
  </si>
  <si>
    <t>TR-142 YAĞCILAR KÖK 35-19-M00142_YAĞCILAR M01_72114553</t>
  </si>
  <si>
    <t>21.06.2021 02:49:00</t>
  </si>
  <si>
    <t>21.06.2021 03:54:15</t>
  </si>
  <si>
    <t>POYRAZDAMLARI TR-11 45-78-M00576_HatBaşıAyırıcı_53139443 M05_53139443</t>
  </si>
  <si>
    <t>21.06.2021 09:28:15</t>
  </si>
  <si>
    <t>21.06.2021 11:39:43</t>
  </si>
  <si>
    <t>TR-5 35-13-L00005_946421062_946421062</t>
  </si>
  <si>
    <t>21.06.2021 07:30:20</t>
  </si>
  <si>
    <t>21.06.2021 08:35:17</t>
  </si>
  <si>
    <t>21.06.2021 11:51:39</t>
  </si>
  <si>
    <t>21.06.2021 15:39:36</t>
  </si>
  <si>
    <t>OTOYOL DM 45-80-M02917_DİREK NO-38 M03_60784084</t>
  </si>
  <si>
    <t>21.06.2021 21:27:04</t>
  </si>
  <si>
    <t>21.06.2021 22:14:49</t>
  </si>
  <si>
    <t>OKLUİSA KÖK 45-81-M00046_CINAN GRUP M04_71994464</t>
  </si>
  <si>
    <t>21.06.2021 15:15:59</t>
  </si>
  <si>
    <t>21.06.2021 16:43:08</t>
  </si>
  <si>
    <t>BİRGİ DM 35-15-L01013_KEMER L06_67562405</t>
  </si>
  <si>
    <t>21.06.2021 06:46:29</t>
  </si>
  <si>
    <t>21.06.2021 10:43:19</t>
  </si>
  <si>
    <t>KIZILÇUKUR TR-2 45-79-M00472_B_56387430_56387430</t>
  </si>
  <si>
    <t>21.06.2021 13:46:44</t>
  </si>
  <si>
    <t>21.06.2021 15:15:19</t>
  </si>
  <si>
    <t>21.06.2021 17:17:44</t>
  </si>
  <si>
    <t>21.06.2021 18:27:25</t>
  </si>
  <si>
    <t>L-300 DM 35-18-L00300_950430248_950430248</t>
  </si>
  <si>
    <t>21.06.2021 11:07:47</t>
  </si>
  <si>
    <t>21.06.2021 21:30:54</t>
  </si>
  <si>
    <t>TİRE İM-DM-1 35-29-A00001_YENİÇİFTLİK M18_2059040</t>
  </si>
  <si>
    <t>21.06.2021 23:13:55</t>
  </si>
  <si>
    <t>21.06.2021 23:18:09</t>
  </si>
  <si>
    <t>ARMUTLU TR-17 35-27-M00575_A_56370260_56370260</t>
  </si>
  <si>
    <t>21.06.2021 09:13:47</t>
  </si>
  <si>
    <t>21.06.2021 13:56:28</t>
  </si>
  <si>
    <t>GÜLBAHÇE TR-1 45-71-M00184_953190777_953190777</t>
  </si>
  <si>
    <t>21.06.2021 09:44:20</t>
  </si>
  <si>
    <t>21.06.2021 15:31:00</t>
  </si>
  <si>
    <t>SULTAN DM 35-25-M00121_ÖZDERE M-23 M10_72117238</t>
  </si>
  <si>
    <t>21.06.2021 03:27:18</t>
  </si>
  <si>
    <t>21.06.2021 04:17:00</t>
  </si>
  <si>
    <t>21.06.2021 06:47:48</t>
  </si>
  <si>
    <t>21.06.2021 08:02:49</t>
  </si>
  <si>
    <t>K-1168 35-01-K01168_910417001_910417001</t>
  </si>
  <si>
    <t>21.06.2021 12:40:43</t>
  </si>
  <si>
    <t>21.06.2021 14:50:11</t>
  </si>
  <si>
    <t>GÜMÜŞÇAY KÖK 45-73-M00477_HatBaşıAyırıcı_53135725 M05_53135725</t>
  </si>
  <si>
    <t>21.06.2021 19:02:44</t>
  </si>
  <si>
    <t>21.06.2021 21:30:25</t>
  </si>
  <si>
    <t>KISIK TR-2 35-22-M00136_A_56353840_56353840</t>
  </si>
  <si>
    <t>21.06.2021 10:30:27</t>
  </si>
  <si>
    <t>21.06.2021 13:33:57</t>
  </si>
  <si>
    <t>BEYOBA TR-12 45-72-M00414_TR-14 DEN GİRİŞ M02_2331713</t>
  </si>
  <si>
    <t>21.06.2021 13:47:49</t>
  </si>
  <si>
    <t>21.06.2021 14:31:13</t>
  </si>
  <si>
    <t>ÜRKMEZ DM-4 (ÜRKMEZ M-21) 35-25-M00155_956644671_956644671</t>
  </si>
  <si>
    <t>21.06.2021 20:53:40</t>
  </si>
  <si>
    <t>21.06.2021 22:32:15</t>
  </si>
  <si>
    <t>SELENDİ DM 45-81-M00001_HatBaşıAyırıcı_53135367 M14_53135367</t>
  </si>
  <si>
    <t>21.06.2021 17:48:19</t>
  </si>
  <si>
    <t>21.06.2021 17:48:49</t>
  </si>
  <si>
    <t>YENİ FOÇA TR-26 35-23-M00026_950418600_950418600</t>
  </si>
  <si>
    <t>21.06.2021 11:47:00</t>
  </si>
  <si>
    <t>21.06.2021 16:13:59</t>
  </si>
  <si>
    <t>_B_56399175_56399175</t>
  </si>
  <si>
    <t>21.06.2021 18:07:42</t>
  </si>
  <si>
    <t>21.06.2021 20:10:47</t>
  </si>
  <si>
    <t>BÜYÜKBELEN KÖK 45-80-M00066_BELEN ŞEHİR-2 M05_72191790</t>
  </si>
  <si>
    <t>21.06.2021 11:09:49</t>
  </si>
  <si>
    <t>21.06.2021 12:47:00</t>
  </si>
  <si>
    <t>M-611 (DM-4/23) 35-17-M00611_A A01_66161633</t>
  </si>
  <si>
    <t>21.06.2021 14:18:23</t>
  </si>
  <si>
    <t>21.06.2021 16:16:50</t>
  </si>
  <si>
    <t>TAŞKUYUCAK TR-1 45-85-L00171_45-85-L00171_2371604</t>
  </si>
  <si>
    <t>21.06.2021 09:28:28</t>
  </si>
  <si>
    <t>21.06.2021 17:43:26</t>
  </si>
  <si>
    <t>ÇAMÖNÜ TR-10 35-22-M00171_955280809_955280809</t>
  </si>
  <si>
    <t>21.06.2021 22:43:38</t>
  </si>
  <si>
    <t>22.06.2021 00:20:14</t>
  </si>
  <si>
    <t>TAHİR ÇAKAN SULAMA GRUBU 35-29-M00254_DIREK TIPI TRAFO HUCRESI H01_2097615</t>
  </si>
  <si>
    <t>21.06.2021 05:33:39</t>
  </si>
  <si>
    <t>21.06.2021 16:31:07</t>
  </si>
  <si>
    <t>DM-13/14-B 45-71-M00555_953219744_953219744</t>
  </si>
  <si>
    <t>21.06.2021 14:31:00</t>
  </si>
  <si>
    <t>21.06.2021 14:55:32</t>
  </si>
  <si>
    <t>HACIHALİLLER SULAMA TR-3 45-71-M01805_45-71-M01805_2350636</t>
  </si>
  <si>
    <t>21.06.2021 08:48:04</t>
  </si>
  <si>
    <t>21.06.2021 10:45:31</t>
  </si>
  <si>
    <t>M-913 35-02-M00913_M-632 M03_2118289</t>
  </si>
  <si>
    <t>21.06.2021 09:09:09</t>
  </si>
  <si>
    <t>21.06.2021 12:25:54</t>
  </si>
  <si>
    <t>TR-92 45-78-L00092__72373040_72373040</t>
  </si>
  <si>
    <t>21.06.2021 09:59:00</t>
  </si>
  <si>
    <t>21.06.2021 16:54:00</t>
  </si>
  <si>
    <t>İM-2/TR-22 SIĞACIK 35-14-L00302_956636237_956636237</t>
  </si>
  <si>
    <t>21.06.2021 09:52:44</t>
  </si>
  <si>
    <t>21.06.2021 13:33:43</t>
  </si>
  <si>
    <t>TR-38 35-30-L00038_E E03_66177363</t>
  </si>
  <si>
    <t>21.06.2021 12:43:14</t>
  </si>
  <si>
    <t>21.06.2021 18:04:08</t>
  </si>
  <si>
    <t>21.06.2021 10:18:00</t>
  </si>
  <si>
    <t>21.06.2021 17:25:00</t>
  </si>
  <si>
    <t>K-772 35-01-K00772_35-01-K00772_42387435</t>
  </si>
  <si>
    <t>21.06.2021 17:41:33</t>
  </si>
  <si>
    <t>21.06.2021 19:05:48</t>
  </si>
  <si>
    <t>TOKATBAŞI TR-1 35-20-L00101_9432824_56360782_56360782</t>
  </si>
  <si>
    <t>21.06.2021 17:34:31</t>
  </si>
  <si>
    <t>21.06.2021 19:28:50</t>
  </si>
  <si>
    <t>21.06.2021 23:43:51</t>
  </si>
  <si>
    <t>22.06.2021 02:21:58</t>
  </si>
  <si>
    <t>ÇUKURALTI M-41 (ÖZKENT) 35-25-M00080_955268956_955268956</t>
  </si>
  <si>
    <t>21.06.2021 13:52:36</t>
  </si>
  <si>
    <t>21.06.2021 16:34:58</t>
  </si>
  <si>
    <t>KAYMAKÇI TR-12 35-15-M00249_950396935_950396935</t>
  </si>
  <si>
    <t>21.06.2021 13:04:19</t>
  </si>
  <si>
    <t>21.06.2021 19:25:39</t>
  </si>
  <si>
    <t>TR-250(DM-5/15) 35-19-M00250_DAĞITIM TRAFOSU M03_72120760</t>
  </si>
  <si>
    <t>21.06.2021 09:36:42</t>
  </si>
  <si>
    <t>21.06.2021 18:20:42</t>
  </si>
  <si>
    <t>TURGUTALP TR-4 45-82-M00054_960291897_960291897</t>
  </si>
  <si>
    <t>21.06.2021 14:35:33</t>
  </si>
  <si>
    <t>21.06.2021 15:38:22</t>
  </si>
  <si>
    <t>ERGENEKON TR-1/1 MURADİYE SOKAK 45-83-M00626__72410980_72410980</t>
  </si>
  <si>
    <t>21.06.2021 16:39:49</t>
  </si>
  <si>
    <t>21.06.2021 18:10:35</t>
  </si>
  <si>
    <t>TR-1/3 45-83-M00003_PAŞATIMARI TR-1 M05_2095355</t>
  </si>
  <si>
    <t>21.06.2021 09:34:07</t>
  </si>
  <si>
    <t>21.06.2021 12:34:29</t>
  </si>
  <si>
    <t>BAĞYOLU TR-1 45-71-M01598_953196305_953196305</t>
  </si>
  <si>
    <t>21.06.2021 13:45:07</t>
  </si>
  <si>
    <t>21.06.2021 17:55:57</t>
  </si>
  <si>
    <t>KIZILÇUKUR TR-5 KESKİN 45-79-M00469_A_56386046_56386046</t>
  </si>
  <si>
    <t>21.06.2021 20:03:28</t>
  </si>
  <si>
    <t>21.06.2021 22:19:49</t>
  </si>
  <si>
    <t>M-1420 35-01-M01420_911276760_911276760</t>
  </si>
  <si>
    <t>21.06.2021 11:07:59</t>
  </si>
  <si>
    <t>21.06.2021 12:03:49</t>
  </si>
  <si>
    <t>M-2432 35-03-M02432_910295190_910295190</t>
  </si>
  <si>
    <t>21.06.2021 19:04:11</t>
  </si>
  <si>
    <t>21.06.2021 20:53:15</t>
  </si>
  <si>
    <t>_A_56362059_56362059</t>
  </si>
  <si>
    <t>21.06.2021 20:54:47</t>
  </si>
  <si>
    <t>21.06.2021 23:21:00</t>
  </si>
  <si>
    <t>AĞAÇ İŞLERİ TR-11 35-22-M00111_955269884_955269884</t>
  </si>
  <si>
    <t>21.06.2021 11:15:19</t>
  </si>
  <si>
    <t>21.06.2021 14:05:08</t>
  </si>
  <si>
    <t>ÇAPAK KÖK 35-26-M00435_DAĞKIZILCA-1 GİRİŞ M03_76015960</t>
  </si>
  <si>
    <t>21.06.2021 07:11:00</t>
  </si>
  <si>
    <t>21.06.2021 08:21:36</t>
  </si>
  <si>
    <t>KARAOĞLANLI TR-1 KÖK 45-71-M00091_ŞEHİR İÇİ ÇIKIŞ M02_61195439</t>
  </si>
  <si>
    <t>21.06.2021 08:42:19</t>
  </si>
  <si>
    <t>21.06.2021 10:17:50</t>
  </si>
  <si>
    <t>DAĞHACIYUSUF TR-8 45-73-M01230_945652837_945652837</t>
  </si>
  <si>
    <t>21.06.2021 19:19:33</t>
  </si>
  <si>
    <t>21.06.2021 21:52:27</t>
  </si>
  <si>
    <t>DM-1/TR-19 (TR-46) 35-26-M00046_956614177_956614177</t>
  </si>
  <si>
    <t>21.06.2021 10:29:46</t>
  </si>
  <si>
    <t>21.06.2021 13:38:43</t>
  </si>
  <si>
    <t>KEMALİYE DM (TR-1) 45-73-M00150_TOYGAR M03_66716003</t>
  </si>
  <si>
    <t>21.06.2021 17:50:48</t>
  </si>
  <si>
    <t>21.06.2021 19:17:04</t>
  </si>
  <si>
    <t>KASAPLI TR-2 45-73-M00263_A_56407407_56407407</t>
  </si>
  <si>
    <t>21.06.2021 07:08:45</t>
  </si>
  <si>
    <t>21.06.2021 09:34:21</t>
  </si>
  <si>
    <t>ERGENEKON TR-4 45-83-L00141_955152041_955152041</t>
  </si>
  <si>
    <t>21.06.2021 14:50:57</t>
  </si>
  <si>
    <t>21.06.2021 16:02:39</t>
  </si>
  <si>
    <t>L-201 METAŞ 35-18-L00201_9910201_60984990_60984990</t>
  </si>
  <si>
    <t>21.06.2021 09:51:19</t>
  </si>
  <si>
    <t>21.06.2021 12:05:40</t>
  </si>
  <si>
    <t>21.06.2021 12:16:20</t>
  </si>
  <si>
    <t>21.06.2021 12:25:57</t>
  </si>
  <si>
    <t>ÜNİVERSİTE TM 35-02-A00008_ÜNİVERSİTE-15 K39_2314408</t>
  </si>
  <si>
    <t>21.06.2021 01:30:00</t>
  </si>
  <si>
    <t>21.06.2021 01:37:29</t>
  </si>
  <si>
    <t>TR-58 45-78-M00058_95000144390_95000144390</t>
  </si>
  <si>
    <t>21.06.2021 17:43:51</t>
  </si>
  <si>
    <t>21.06.2021 18:55:43</t>
  </si>
  <si>
    <t>SOMA A SANTRALİ İM/DM 45-82-A00001_DENİŞ-2 M12_2324964</t>
  </si>
  <si>
    <t>21.06.2021 23:34:29</t>
  </si>
  <si>
    <t>21.06.2021 23:55:34</t>
  </si>
  <si>
    <t>KAZIM AVŞAR SULAMA GRUBU 35-29-M00259_DIREK TIPI TRAFO HUCRESI H01_2095302</t>
  </si>
  <si>
    <t>21.06.2021 12:40:36</t>
  </si>
  <si>
    <t>21.06.2021 15:55:11</t>
  </si>
  <si>
    <t>KEMERDAMLARI TR-1 45-78-M00588_953288212_953288212</t>
  </si>
  <si>
    <t>21.06.2021 12:58:09</t>
  </si>
  <si>
    <t>21.06.2021 14:51:47</t>
  </si>
  <si>
    <t>ARAPBAŞI TR-3 35-20-M00033_12276292_56360819_56360819</t>
  </si>
  <si>
    <t>21.06.2021 18:47:09</t>
  </si>
  <si>
    <t>21.06.2021 22:27:59</t>
  </si>
  <si>
    <t>21.06.2021 08:26:19</t>
  </si>
  <si>
    <t>21.06.2021 09:58:08</t>
  </si>
  <si>
    <t>TR-2/18 (YAYLAKAPI) 45-83-L00018_TR-2/12 L02_2086154</t>
  </si>
  <si>
    <t>21.06.2021 20:10:39</t>
  </si>
  <si>
    <t>21.06.2021 20:38:00</t>
  </si>
  <si>
    <t>OKLUİSA KÖK 45-81-M00046_HatBaşıAyırıcı_73063133 M04_73063133</t>
  </si>
  <si>
    <t>21.06.2021 12:53:19</t>
  </si>
  <si>
    <t>21.06.2021 12:53:59</t>
  </si>
  <si>
    <t>21.06.2021 05:38:56</t>
  </si>
  <si>
    <t>21.06.2021 06:03:18</t>
  </si>
  <si>
    <t>SÖĞÜTÖREN TR-3 35-20-L00349_955193843_955193843</t>
  </si>
  <si>
    <t>21.06.2021 22:12:27</t>
  </si>
  <si>
    <t>22.06.2021 00:00:01</t>
  </si>
  <si>
    <t>M-2016 35-01-M02016_C C3_5873268</t>
  </si>
  <si>
    <t>21.06.2021 12:29:35</t>
  </si>
  <si>
    <t>21.06.2021 14:04:26</t>
  </si>
  <si>
    <t>M-1710 35-09-M01710_914571300_914571300</t>
  </si>
  <si>
    <t>21.06.2021 09:34:46</t>
  </si>
  <si>
    <t>21.06.2021 16:23:18</t>
  </si>
  <si>
    <t>YENİOBA KÖK 35-29-M00125_ÇIRPI M06_72190935</t>
  </si>
  <si>
    <t>21.06.2021 07:36:38</t>
  </si>
  <si>
    <t>21.06.2021 09:34:04</t>
  </si>
  <si>
    <t>YAĞCILAR KÖK 45-71-M00179_HatBaşıAyırıcı_53135847 M04_53135847</t>
  </si>
  <si>
    <t>21.06.2021 17:43:59</t>
  </si>
  <si>
    <t>21.06.2021 17:44:29</t>
  </si>
  <si>
    <t>BENLİELİ İSABEYLİ TR-1 45-75-M00160_A_56394580_56394580</t>
  </si>
  <si>
    <t>21.06.2021 20:58:39</t>
  </si>
  <si>
    <t>21.06.2021 23:21:59</t>
  </si>
  <si>
    <t>L-121 ESENEVLER 35-14-L00121_956634557_956634557</t>
  </si>
  <si>
    <t>21.06.2021 10:36:32</t>
  </si>
  <si>
    <t>21.06.2021 15:57:34</t>
  </si>
  <si>
    <t>ZEYTİNLİOVA TR-7 45-72-L00421_ÜÇ AVLU ÇIKIŞI L02_66556445</t>
  </si>
  <si>
    <t>21.06.2021 14:08:53</t>
  </si>
  <si>
    <t>21.06.2021 15:51:56</t>
  </si>
  <si>
    <t>21.06.2021 11:15:56</t>
  </si>
  <si>
    <t>21.06.2021 15:45:13</t>
  </si>
  <si>
    <t>PAŞATIMARI TARIMSAL SULAMA TR-2 45-83-M00239_45-83-M00239_2347547</t>
  </si>
  <si>
    <t>21.06.2021 19:02:00</t>
  </si>
  <si>
    <t>21.06.2021 21:45:11</t>
  </si>
  <si>
    <t>TR-1/47 45-72-M00047_956509580_956509580</t>
  </si>
  <si>
    <t>21.06.2021 14:34:36</t>
  </si>
  <si>
    <t>21.06.2021 19:05:02</t>
  </si>
  <si>
    <t>SOMA A SANTRALİ İM/DM 45-82-A00001_IŞIKLAR-2 M02_2324958</t>
  </si>
  <si>
    <t>21.06.2021 08:22:40</t>
  </si>
  <si>
    <t>21.06.2021 13:55:55</t>
  </si>
  <si>
    <t>ÇOBANLAR SUBATAN TR-1 35-15-L00358_D_56373042_56373042</t>
  </si>
  <si>
    <t>21.06.2021 20:16:57</t>
  </si>
  <si>
    <t>22.06.2021 00:10:53</t>
  </si>
  <si>
    <t>DEMİRCİLİ DM 35-15-L00895_SEYREKLİ L07_2115253</t>
  </si>
  <si>
    <t>21.06.2021 07:42:00</t>
  </si>
  <si>
    <t>BALABANLI DM 35-15-M00280_HANAYLIKUYU M08_72306397</t>
  </si>
  <si>
    <t>21.06.2021 18:15:19</t>
  </si>
  <si>
    <t>21.06.2021 19:32:53</t>
  </si>
  <si>
    <t>ÜÇPINAR DM 45-71-M00183_AVDAL M02_72249124</t>
  </si>
  <si>
    <t>21.06.2021 06:19:38</t>
  </si>
  <si>
    <t>21.06.2021 07:22:46</t>
  </si>
  <si>
    <t>SOMA TR-23 45-82-M00023_ADLİYE SARAYI M01_72177435</t>
  </si>
  <si>
    <t>21.06.2021 16:54:34</t>
  </si>
  <si>
    <t>21.06.2021 21:14:42</t>
  </si>
  <si>
    <t>21.06.2021 08:45:03</t>
  </si>
  <si>
    <t>21.06.2021 10:25:40</t>
  </si>
  <si>
    <t>TAYTAN OFİS KÖK 45-78-M00314_HatBaşıAyırıcı_53139841 M06_53139841</t>
  </si>
  <si>
    <t>21.06.2021 09:44:49</t>
  </si>
  <si>
    <t>21.06.2021 11:47:06</t>
  </si>
  <si>
    <t>VEZİROĞLU TARIMSAL SULAMA GRUBU 45-71-M00971_953181789_953181789</t>
  </si>
  <si>
    <t>21.06.2021 11:29:56</t>
  </si>
  <si>
    <t>21.06.2021 13:16:18</t>
  </si>
  <si>
    <t>GÜMÜŞÇAY KÖK 45-73-M00477_HatBaşıAyırıcı_53136498 M05_53136498</t>
  </si>
  <si>
    <t>21.06.2021 17:31:01</t>
  </si>
  <si>
    <t>21.06.2021 18:45:31</t>
  </si>
  <si>
    <t>KELLETEPE KÖK 35-31-L00035_ŞEMSİLER TR-1 L04_72230902</t>
  </si>
  <si>
    <t>21.06.2021 10:01:09</t>
  </si>
  <si>
    <t>21.06.2021 10:34:48</t>
  </si>
  <si>
    <t>ÇIRPI TR-1/1 35-20-M00001_8786957_56383277_56383277</t>
  </si>
  <si>
    <t>21.06.2021 20:09:02</t>
  </si>
  <si>
    <t>21.06.2021 23:02:00</t>
  </si>
  <si>
    <t>TR-46 35-19-M00046_DIREK TIPI TRAFO HUCRESI H01_2041435</t>
  </si>
  <si>
    <t>21.06.2021 07:34:26</t>
  </si>
  <si>
    <t>21.06.2021 09:35:40</t>
  </si>
  <si>
    <t>21.06.2021 07:37:33</t>
  </si>
  <si>
    <t>21.06.2021 07:40:00</t>
  </si>
  <si>
    <t>L-270 35-18-L00270_950460024_950460024</t>
  </si>
  <si>
    <t>21.06.2021 14:40:07</t>
  </si>
  <si>
    <t>21.06.2021 19:32:18</t>
  </si>
  <si>
    <t>GÜLBAHÇE TR-10 35-19-L00249_DIREK TIPI TRAFO HUCRESI H01_2058573</t>
  </si>
  <si>
    <t>21.06.2021 19:45:48</t>
  </si>
  <si>
    <t>21.06.2021 22:09:07</t>
  </si>
  <si>
    <t>21.06.2021 10:38:40</t>
  </si>
  <si>
    <t>21.06.2021 11:19:29</t>
  </si>
  <si>
    <t>M-2121 35-03-M02121_35-03-M02121_2365506</t>
  </si>
  <si>
    <t>21.06.2021 18:17:00</t>
  </si>
  <si>
    <t>21.06.2021 18:35:23</t>
  </si>
  <si>
    <t>SOMA A SANTRALİ İM/DM 45-82-A00001_IŞIKLAR-1 M05_2091641</t>
  </si>
  <si>
    <t>21.06.2021 08:24:50</t>
  </si>
  <si>
    <t>21.06.2021 13:57:37</t>
  </si>
  <si>
    <t>TR-32 35-19-M00032_956677838_956677838</t>
  </si>
  <si>
    <t>21.06.2021 15:32:06</t>
  </si>
  <si>
    <t>21.06.2021 19:13:48</t>
  </si>
  <si>
    <t>ÇEŞME İM 35-18-A00001_TR-2 M07_2307670</t>
  </si>
  <si>
    <t>21.06.2021 09:58:00</t>
  </si>
  <si>
    <t>21.06.2021 15:40:39</t>
  </si>
  <si>
    <t>21.06.2021 00:00:18</t>
  </si>
  <si>
    <t>21.06.2021 02:30:29</t>
  </si>
  <si>
    <t>21.06.2021 10:07:27</t>
  </si>
  <si>
    <t>21.06.2021 11:18:18</t>
  </si>
  <si>
    <t>21.06.2021 09:50:39</t>
  </si>
  <si>
    <t>21.06.2021 10:29:00</t>
  </si>
  <si>
    <t>ÜNİVERSİTE TM 35-02-A00008_ÜNİVERSİTE-5 K35_2310276</t>
  </si>
  <si>
    <t>21.06.2021 01:00:00</t>
  </si>
  <si>
    <t>21.06.2021 01:06:00</t>
  </si>
  <si>
    <t>YENİKÖY TR-4 35-15-L00383_C_56357943_56357943</t>
  </si>
  <si>
    <t>21.06.2021 11:10:11</t>
  </si>
  <si>
    <t>21.06.2021 12:59:55</t>
  </si>
  <si>
    <t>YENİ ŞAKRAN TR-11 35-17-M00211_950308875_950308875</t>
  </si>
  <si>
    <t>21.06.2021 19:06:44</t>
  </si>
  <si>
    <t>22.06.2021 11:44:25</t>
  </si>
  <si>
    <t>M-1227 35-01-M01227_E_56357989_56357989</t>
  </si>
  <si>
    <t>21.06.2021 14:41:05</t>
  </si>
  <si>
    <t>21.06.2021 16:39:02</t>
  </si>
  <si>
    <t>21.06.2021 07:38:10</t>
  </si>
  <si>
    <t>21.06.2021 07:41:29</t>
  </si>
  <si>
    <t>L-228 ILICA GARAJ 35-18-L00228_950440487_950440487</t>
  </si>
  <si>
    <t>21.06.2021 16:58:01</t>
  </si>
  <si>
    <t>21.06.2021 22:16:50</t>
  </si>
  <si>
    <t>21.06.2021 09:01:47</t>
  </si>
  <si>
    <t>21.06.2021 09:56:37</t>
  </si>
  <si>
    <t>YAHŞELLİ KÖK 35-28-M00293_HatBaşıAyırıcı_53133598 M01_53133598</t>
  </si>
  <si>
    <t>21.06.2021 08:16:23</t>
  </si>
  <si>
    <t>21.06.2021 09:11:18</t>
  </si>
  <si>
    <t>KARABURUN TR-8 35-21-L00015_953367508_953367508</t>
  </si>
  <si>
    <t>21.06.2021 12:08:29</t>
  </si>
  <si>
    <t>21.06.2021 15:46:07</t>
  </si>
  <si>
    <t>21.06.2021 21:24:49</t>
  </si>
  <si>
    <t>21.06.2021 21:25:39</t>
  </si>
  <si>
    <t>L-326 35-18-L00326_950449896_950449896</t>
  </si>
  <si>
    <t>21.06.2021 16:00:44</t>
  </si>
  <si>
    <t>21.06.2021 18:10:34</t>
  </si>
  <si>
    <t>ASARLIK TR-8 35-28-M00182_8546529_56374195_56374195</t>
  </si>
  <si>
    <t>21.06.2021 22:44:42</t>
  </si>
  <si>
    <t>22.06.2021 00:38:17</t>
  </si>
  <si>
    <t>K-823 35-03-K00823_35-03-K00823_2355419</t>
  </si>
  <si>
    <t>21.06.2021 18:22:54</t>
  </si>
  <si>
    <t>21.06.2021 19:44:29</t>
  </si>
  <si>
    <t>KUŞÇULAR TR-5 35-19-M00217_Ayırıcı H01_2057928</t>
  </si>
  <si>
    <t>21.06.2021 09:23:00</t>
  </si>
  <si>
    <t>21.06.2021 13:11:16</t>
  </si>
  <si>
    <t>ÇAKALDOĞAN DEĞİRMENDERE TR 45-78-M00736_DIREK TIPI TRAFO HUCRESI H01_2112352</t>
  </si>
  <si>
    <t>21.06.2021 12:56:19</t>
  </si>
  <si>
    <t>21.06.2021 14:39:39</t>
  </si>
  <si>
    <t>TR-86 35-19-L00086_DIREK TIPI TRAFO HUCRESI H01_2057282</t>
  </si>
  <si>
    <t>21.06.2021 06:59:49</t>
  </si>
  <si>
    <t>21.06.2021 07:39:36</t>
  </si>
  <si>
    <t>K-3632 35-01-K03632_35-01-K03632_2363623</t>
  </si>
  <si>
    <t>21.06.2021 02:57:00</t>
  </si>
  <si>
    <t>21.06.2021 03:22:25</t>
  </si>
  <si>
    <t>YENİ FOÇA TR-27 35-23-M00027_950413947_950413947</t>
  </si>
  <si>
    <t>21.06.2021 17:53:03</t>
  </si>
  <si>
    <t>21.06.2021 19:29:09</t>
  </si>
  <si>
    <t>KEPENEKLİ TR-1 45-80-M00036_956539787_956539787</t>
  </si>
  <si>
    <t>21.06.2021 09:45:58</t>
  </si>
  <si>
    <t>21.06.2021 15:47:35</t>
  </si>
  <si>
    <t>KARA KIZLAR TR-2 35-26-M00510_956609032_956609032</t>
  </si>
  <si>
    <t>21.06.2021 15:14:24</t>
  </si>
  <si>
    <t>21.06.2021 15:34:22</t>
  </si>
  <si>
    <t>21.06.2021 20:32:08</t>
  </si>
  <si>
    <t>21.06.2021 21:43:37</t>
  </si>
  <si>
    <t>M-230 35-14-M00230_956643231_956643231</t>
  </si>
  <si>
    <t>21.06.2021 16:06:02</t>
  </si>
  <si>
    <t>21.06.2021 17:11:28</t>
  </si>
  <si>
    <t>DEMİRCİLİ DM 35-15-L00895_YENİKÖY (YALLIOĞLU KÖK) L04_2335954</t>
  </si>
  <si>
    <t>21.06.2021 12:43:59</t>
  </si>
  <si>
    <t>21.06.2021 12:48:00</t>
  </si>
  <si>
    <t>L-240 PTT TRAFO 35-18-L00240_6348110_56370833_56370833</t>
  </si>
  <si>
    <t>21.06.2021 15:19:06</t>
  </si>
  <si>
    <t>21.06.2021 16:59:03</t>
  </si>
  <si>
    <t>TR-84 35-17-M00084_7287331_56353485_56353485</t>
  </si>
  <si>
    <t>21.06.2021 09:53:43</t>
  </si>
  <si>
    <t>21.06.2021 12:26:24</t>
  </si>
  <si>
    <t>M-591 ŞİMŞEK YANGIN 35-02-M00591Ö_ M03_2313405</t>
  </si>
  <si>
    <t>21.06.2021 08:30:00</t>
  </si>
  <si>
    <t>21.06.2021 11:45:30</t>
  </si>
  <si>
    <t>ÇİFTLİK İM 35-18-A00003_TURSİTE L14_2054626</t>
  </si>
  <si>
    <t>Yangın Sonucu Şebeke Hasarı</t>
  </si>
  <si>
    <t>21.06.2021 17:18:40</t>
  </si>
  <si>
    <t>21.06.2021 18:32:51</t>
  </si>
  <si>
    <t>M-1000 35-03-M01000_910745730_910745730</t>
  </si>
  <si>
    <t>21.06.2021 09:25:43</t>
  </si>
  <si>
    <t>21.06.2021 10:48:46</t>
  </si>
  <si>
    <t>AHMETLİ TR-1 35-26-L00125_956617708_956617708</t>
  </si>
  <si>
    <t>21.06.2021 14:17:34</t>
  </si>
  <si>
    <t>21.06.2021 17:23:17</t>
  </si>
  <si>
    <t>AKHİSAR İM 45-72-A00001_ESKİ ZEYTİN OVA L06_2058305</t>
  </si>
  <si>
    <t>21.06.2021 11:08:54</t>
  </si>
  <si>
    <t>21.06.2021 11:22:02</t>
  </si>
  <si>
    <t>IŞIKLAR TR-2 35-29-L00087_950336289_950336289</t>
  </si>
  <si>
    <t>21.06.2021 11:26:54</t>
  </si>
  <si>
    <t>21.06.2021 12:58:48</t>
  </si>
  <si>
    <t>YEŞİLTEPE YONUÇ TR-3 35-32-L00050_B_56391041_56391041</t>
  </si>
  <si>
    <t>21.06.2021 20:53:48</t>
  </si>
  <si>
    <t>21.06.2021 22:23:34</t>
  </si>
  <si>
    <t>ÜÇPINAR DM 45-71-M00183_ESKİ ÜÇPINAR M11_72249517</t>
  </si>
  <si>
    <t>21.06.2021 20:09:46</t>
  </si>
  <si>
    <t>21.06.2021 20:29:30</t>
  </si>
  <si>
    <t>ALAÇATI TM 35-18-A00005_KARABURUN-1 M19_2310585</t>
  </si>
  <si>
    <t>21.06.2021 22:19:00</t>
  </si>
  <si>
    <t>21.06.2021 22:26:19</t>
  </si>
  <si>
    <t>21.06.2021 08:47:43</t>
  </si>
  <si>
    <t>21.06.2021 12:09:16</t>
  </si>
  <si>
    <t>BADEMLİ TR-1 DM 35-15-L01010_KETENDERESİ (HACI MUSA) L11_67544173</t>
  </si>
  <si>
    <t>21.06.2021 07:18:29</t>
  </si>
  <si>
    <t>21.06.2021 08:06:12</t>
  </si>
  <si>
    <t>21.06.2021 19:22:47</t>
  </si>
  <si>
    <t>21.06.2021 22:14:23</t>
  </si>
  <si>
    <t>ÜÇYOL KÖK 45-82-M00128_URUZLAR GES M06_2090645</t>
  </si>
  <si>
    <t>21.06.2021 10:38:52</t>
  </si>
  <si>
    <t>21.06.2021 11:36:22</t>
  </si>
  <si>
    <t>ÜNİVERSİTE TM 35-02-A00008_ÜNİVERSİTE-18 K42_2314411</t>
  </si>
  <si>
    <t>21.06.2021 16:22:50</t>
  </si>
  <si>
    <t>21.06.2021 20:14:35</t>
  </si>
  <si>
    <t>DM-1/TR-9 URLA 35-19-M00467_956673304_956673304</t>
  </si>
  <si>
    <t>21.06.2021 09:34:09</t>
  </si>
  <si>
    <t>21.06.2021 20:33:39</t>
  </si>
  <si>
    <t>ÇÖKELEK TR-1 45-78-L00649_49259653_56393503_56393503</t>
  </si>
  <si>
    <t>21.06.2021 09:47:05</t>
  </si>
  <si>
    <t>21.06.2021 10:50:12</t>
  </si>
  <si>
    <t>KUŞÇULAR TR-12 35-19-M00266_50034151_56394767_56394767</t>
  </si>
  <si>
    <t>21.06.2021 09:38:00</t>
  </si>
  <si>
    <t>21.06.2021 17:04:22</t>
  </si>
  <si>
    <t>YASEMİN DM 35-19-M00002_KUŞÇULAR DM-2 M02_2116640</t>
  </si>
  <si>
    <t>21.06.2021 07:57:09</t>
  </si>
  <si>
    <t>21.06.2021 09:01:17</t>
  </si>
  <si>
    <t>ÇANAKÇI KÖK 45-79-M00194_HatBaşıAyırıcı_53134479 M01_53134479</t>
  </si>
  <si>
    <t>21.06.2021 09:21:04</t>
  </si>
  <si>
    <t>21.06.2021 13:21:20</t>
  </si>
  <si>
    <t>KÜÇÜKBAHÇE KÖYÜ TR-1 35-21-L00085_35-21-L00085_2375929</t>
  </si>
  <si>
    <t>21.06.2021 10:40:27</t>
  </si>
  <si>
    <t>21.06.2021 18:21:49</t>
  </si>
  <si>
    <t>TAYTAN TR-2 45-78-M00313_ H_61371564</t>
  </si>
  <si>
    <t>21.06.2021 09:15:45</t>
  </si>
  <si>
    <t>21.06.2021 17:19:25</t>
  </si>
  <si>
    <t>BELENYENİCE KÖYÜ TR-1 45-71-M01512_95000617918_95000617918</t>
  </si>
  <si>
    <t>21.06.2021 16:17:00</t>
  </si>
  <si>
    <t>21.06.2021 17:49:15</t>
  </si>
  <si>
    <t>ŞAKİR BULDAN SULAMA GRUBU TR 35-27-M00198_D_56371312_56371312</t>
  </si>
  <si>
    <t>21.06.2021 19:24:00</t>
  </si>
  <si>
    <t>21.06.2021 21:04:10</t>
  </si>
  <si>
    <t>ÖREN TOPRAK SULAMA TR-2 35-27-M00761_B_56356821_56356821</t>
  </si>
  <si>
    <t>21.06.2021 16:18:08</t>
  </si>
  <si>
    <t>KAYALIOĞLU TR-1 45-72-L00071_TR-19 (ESKİ KÖK) L02_66526796</t>
  </si>
  <si>
    <t>21.06.2021 18:56:09</t>
  </si>
  <si>
    <t>21.06.2021 19:42:17</t>
  </si>
  <si>
    <t>KINIK ORGANİZE DM 35-24-M00208_HatBaşıAyırıcı_53133660 M15_53133660</t>
  </si>
  <si>
    <t>21.06.2021 06:09:08</t>
  </si>
  <si>
    <t>21.06.2021 09:17:25</t>
  </si>
  <si>
    <t>TR-6 45-78-L00006_A_56407460_56407460</t>
  </si>
  <si>
    <t>21.06.2021 12:10:13</t>
  </si>
  <si>
    <t>21.06.2021 12:47:29</t>
  </si>
  <si>
    <t>21.06.2021 18:18:12</t>
  </si>
  <si>
    <t>21.06.2021 18:26:19</t>
  </si>
  <si>
    <t>KARA KIZLAR TR-1 35-26-M00509_6412692_56358242_56358242</t>
  </si>
  <si>
    <t>21.06.2021 13:19:30</t>
  </si>
  <si>
    <t>21.06.2021 14:18:30</t>
  </si>
  <si>
    <t>K-3693 35-10-K03693_D d1_5874451</t>
  </si>
  <si>
    <t>AG Yük Ayırıcı Arızası</t>
  </si>
  <si>
    <t>21.06.2021 17:38:11</t>
  </si>
  <si>
    <t>21.06.2021 19:45:34</t>
  </si>
  <si>
    <t>TR-84 35-19-L00084_95000078462_95000078462</t>
  </si>
  <si>
    <t>21.06.2021 14:02:49</t>
  </si>
  <si>
    <t>21.06.2021 17:42:16</t>
  </si>
  <si>
    <t>KARAPINAR İM 45-78-A00002_HatBaşıAyırıcı_53140419 M02_53140419</t>
  </si>
  <si>
    <t>21.06.2021 05:04:36</t>
  </si>
  <si>
    <t>21.06.2021 05:57:58</t>
  </si>
  <si>
    <t>ZEYTİNDAĞ TR-1 35-16-M00003_B_56396090_56396090</t>
  </si>
  <si>
    <t>21.06.2021 20:17:42</t>
  </si>
  <si>
    <t>21.06.2021 21:51:27</t>
  </si>
  <si>
    <t>HÜSEYİN DAĞLI SULAMA GRUBU 35-29-M00292_A_56373865_56373865</t>
  </si>
  <si>
    <t>21.06.2021 18:40:05</t>
  </si>
  <si>
    <t>21.06.2021 19:21:44</t>
  </si>
  <si>
    <t>21.06.2021 09:47:00</t>
  </si>
  <si>
    <t>TR-38 35-16-L00038_953320416_953320416</t>
  </si>
  <si>
    <t>21.06.2021 11:03:52</t>
  </si>
  <si>
    <t>21.06.2021 15:01:05</t>
  </si>
  <si>
    <t>AĞAÇ İŞLERİ TR-9 35-22-M00109_955292050_955292050</t>
  </si>
  <si>
    <t>21.06.2021 17:01:25</t>
  </si>
  <si>
    <t>21.06.2021 19:00:33</t>
  </si>
  <si>
    <t>GÜLENYAKA TR-2 45-73-M00524_45-73-M00524_2353257</t>
  </si>
  <si>
    <t>21.06.2021 11:47:05</t>
  </si>
  <si>
    <t>21.06.2021 16:05:43</t>
  </si>
  <si>
    <t>TR-63(DM-12/14) 45-78-M00063_953258062_953258062</t>
  </si>
  <si>
    <t>22.06.2021 20:28:43</t>
  </si>
  <si>
    <t>22.06.2021 21:51:59</t>
  </si>
  <si>
    <t>EMİRALEM TR-9 35-28-M00232_DIREK TIPI TRAFO HUCRESI H01_2112730</t>
  </si>
  <si>
    <t>22.06.2021 20:32:00</t>
  </si>
  <si>
    <t>22.06.2021 20:51:03</t>
  </si>
  <si>
    <t>DM-3/14 35-29-M00014_950333693_950333693</t>
  </si>
  <si>
    <t>22.06.2021 20:42:00</t>
  </si>
  <si>
    <t>22.06.2021 22:07:59</t>
  </si>
  <si>
    <t>22.06.2021 20:29:46</t>
  </si>
  <si>
    <t>22.06.2021 21:02:04</t>
  </si>
  <si>
    <t>OSMANİYE TR-1 45-73-M00503_945688755_945688755</t>
  </si>
  <si>
    <t>22.06.2021 20:48:33</t>
  </si>
  <si>
    <t>22.06.2021 22:43:34</t>
  </si>
  <si>
    <t>ULUDERBENT DM 45-73-M00491_A_56388003_56388003</t>
  </si>
  <si>
    <t>22.06.2021 20:49:51</t>
  </si>
  <si>
    <t>22.06.2021 23:15:23</t>
  </si>
  <si>
    <t>HİSAR TR-2 35-31-L00119_47996461_56398072_56398072</t>
  </si>
  <si>
    <t>22.06.2021 20:57:00</t>
  </si>
  <si>
    <t>22.06.2021 22:29:16</t>
  </si>
  <si>
    <t>AŞAĞIKIRIKLAR DM 35-16-M00448_YENİKENT SULAMA M11_2115986</t>
  </si>
  <si>
    <t>22.06.2021 20:59:04</t>
  </si>
  <si>
    <t>22.06.2021 21:04:13</t>
  </si>
  <si>
    <t>FOÇA TR-4 35-23-L00004_950422393_950422393</t>
  </si>
  <si>
    <t>22.06.2021 18:04:01</t>
  </si>
  <si>
    <t>22.06.2021 22:45:18</t>
  </si>
  <si>
    <t>L-438 35-18-L00438_950448976_950448976</t>
  </si>
  <si>
    <t>22.06.2021 21:14:59</t>
  </si>
  <si>
    <t>23.06.2021 01:00:23</t>
  </si>
  <si>
    <t>MURADİYE TR-2 SU DEPOSU 45-71-M00199_D_60985261_60985261</t>
  </si>
  <si>
    <t>22.06.2021 21:38:00</t>
  </si>
  <si>
    <t>22.06.2021 23:23:23</t>
  </si>
  <si>
    <t>_95000150851_95000150851</t>
  </si>
  <si>
    <t>22.06.2021 21:41:17</t>
  </si>
  <si>
    <t>22.06.2021 22:38:27</t>
  </si>
  <si>
    <t>TR-149 35-19-L00149_6449219_56394219_56394219</t>
  </si>
  <si>
    <t>22.06.2021 21:45:54</t>
  </si>
  <si>
    <t>22.06.2021 23:37:00</t>
  </si>
  <si>
    <t>TÜRKMENKÖY TR-1 45-73-M00327_A_56394671_56394671</t>
  </si>
  <si>
    <t>22.06.2021 21:40:54</t>
  </si>
  <si>
    <t>22.06.2021 23:39:06</t>
  </si>
  <si>
    <t>DAĞDERE DM 45-72-M00097_ÇITAK M05_2106082</t>
  </si>
  <si>
    <t>22.06.2021 21:58:48</t>
  </si>
  <si>
    <t>22.06.2021 22:02:37</t>
  </si>
  <si>
    <t>L-293 YENİ MECİDİYE 35-18-L00293_950448423_950448423</t>
  </si>
  <si>
    <t>22.06.2021 22:02:27</t>
  </si>
  <si>
    <t>22.06.2021 22:43:21</t>
  </si>
  <si>
    <t>MEDAR TR-4 45-72-L00287_956478947_956478947</t>
  </si>
  <si>
    <t>22.06.2021 22:10:22</t>
  </si>
  <si>
    <t>22.06.2021 23:37:06</t>
  </si>
  <si>
    <t>TR-20 35-27-M00020_E E02b_5922102</t>
  </si>
  <si>
    <t>22.06.2021 22:19:33</t>
  </si>
  <si>
    <t>22.06.2021 23:45:20</t>
  </si>
  <si>
    <t>VİLLAKENT TR-5 35-28-M00382_DAĞITIM TRAFO VİLLAKENT TR-5 M01_66507314</t>
  </si>
  <si>
    <t>22.06.2021 22:31:09</t>
  </si>
  <si>
    <t>23.06.2021 01:20:56</t>
  </si>
  <si>
    <t>DM-13 45-71-M00336_953219395_953219395</t>
  </si>
  <si>
    <t>22.06.2021 22:53:59</t>
  </si>
  <si>
    <t>23.06.2021 02:17:52</t>
  </si>
  <si>
    <t>K-1722 35-01-K01722_915025941_915025941</t>
  </si>
  <si>
    <t>22.06.2021 23:13:16</t>
  </si>
  <si>
    <t>23.06.2021 01:03:44</t>
  </si>
  <si>
    <t>DM-3/18 35-19-M00416_956674256_956674256</t>
  </si>
  <si>
    <t>01.06.2021 17:23:24</t>
  </si>
  <si>
    <t>01.06.2021 21:04:05</t>
  </si>
  <si>
    <t>SARIÇALI TR-1 45-72-L00776_45-72-L00776_2361237</t>
  </si>
  <si>
    <t>01.06.2021 08:51:00</t>
  </si>
  <si>
    <t>01.06.2021 10:48:18</t>
  </si>
  <si>
    <t>01.06.2021 01:32:28</t>
  </si>
  <si>
    <t>01.06.2021 02:11:35</t>
  </si>
  <si>
    <t>TİRE TR-2 35-29-M00465_950340430_950340430</t>
  </si>
  <si>
    <t>01.06.2021 08:25:26</t>
  </si>
  <si>
    <t>01.06.2021 14:15:46</t>
  </si>
  <si>
    <t>K-2883 35-03-K02883_C_56367314_56367314</t>
  </si>
  <si>
    <t>01.06.2021 07:55:20</t>
  </si>
  <si>
    <t>01.06.2021 09:53:06</t>
  </si>
  <si>
    <t>TR-62 MUSTAFA BOZKURT GRB 35-15-M00062_48857536_56406814_56406814</t>
  </si>
  <si>
    <t>01.06.2021 09:46:28</t>
  </si>
  <si>
    <t>01.06.2021 12:03:42</t>
  </si>
  <si>
    <t>K-339 35-02-K00339_A_56372247_56372247</t>
  </si>
  <si>
    <t>01.06.2021 22:26:54</t>
  </si>
  <si>
    <t>02.06.2021 04:02:31</t>
  </si>
  <si>
    <t>01.06.2021 06:15:13</t>
  </si>
  <si>
    <t>01.06.2021 08:27:38</t>
  </si>
  <si>
    <t>TR-53 35-30-L00053_955329639_955329639</t>
  </si>
  <si>
    <t>01.06.2021 12:53:07</t>
  </si>
  <si>
    <t>01.06.2021 18:19:42</t>
  </si>
  <si>
    <t>ARMUTLU DM 35-27-M00879_HALİLBEYLİ DMYE ARMUTLU-1 M16_2332501</t>
  </si>
  <si>
    <t>01.06.2021 11:27:20</t>
  </si>
  <si>
    <t>01.06.2021 12:21:40</t>
  </si>
  <si>
    <t>OSMANGAZİ İM 35-02-A00004_BAYRAKLI M04_2087805</t>
  </si>
  <si>
    <t>01.06.2021 05:41:50</t>
  </si>
  <si>
    <t>01.06.2021 06:22:31</t>
  </si>
  <si>
    <t>L-430 35-18-L00430_95000560637_95000560637</t>
  </si>
  <si>
    <t>01.06.2021 09:21:21</t>
  </si>
  <si>
    <t>01.06.2021 14:27:27</t>
  </si>
  <si>
    <t>M-1037 35-04-M01037_99292417_99292417</t>
  </si>
  <si>
    <t>01.06.2021 09:59:12</t>
  </si>
  <si>
    <t>01.06.2021 11:51:45</t>
  </si>
  <si>
    <t>DM02/TR31 (ESKİ TR-33) 45-73-M00033_B_56403360_56403360</t>
  </si>
  <si>
    <t>01.06.2021 17:43:44</t>
  </si>
  <si>
    <t>01.06.2021 19:39:01</t>
  </si>
  <si>
    <t>L-336 REİSDERE 35-18-L00336_950439142_950439142</t>
  </si>
  <si>
    <t>01.06.2021 14:39:44</t>
  </si>
  <si>
    <t>01.06.2021 17:23:52</t>
  </si>
  <si>
    <t>KARAAĞAÇLI TR-13 45-71-M01075_KARAAĞAÇLI TR-2 M06_2088481</t>
  </si>
  <si>
    <t>01.06.2021 07:54:47</t>
  </si>
  <si>
    <t>01.06.2021 10:24:31</t>
  </si>
  <si>
    <t>SİYEKLİ KÖK 45-71-M00185_HatBaşıAyırıcı_53134628 M07_53134628</t>
  </si>
  <si>
    <t>01.06.2021 09:15:40</t>
  </si>
  <si>
    <t>01.06.2021 11:24:12</t>
  </si>
  <si>
    <t>M-1037 35-04-M01037_912466238_912466238</t>
  </si>
  <si>
    <t>01.06.2021 00:20:41</t>
  </si>
  <si>
    <t>01.06.2021 03:29:18</t>
  </si>
  <si>
    <t>OKLUİSA KÖK 45-81-M00046_ESKİN GRUP M03_71994463</t>
  </si>
  <si>
    <t>01.06.2021 12:11:52</t>
  </si>
  <si>
    <t>01.06.2021 12:42:05</t>
  </si>
  <si>
    <t>TİRE İM-DM-1 35-29-A00001_DM-1/66 M04_2059514</t>
  </si>
  <si>
    <t>01.06.2021 12:57:53</t>
  </si>
  <si>
    <t>01.06.2021 13:09:54</t>
  </si>
  <si>
    <t>TR-1/11A 45-83-M00592_ M02_2303332</t>
  </si>
  <si>
    <t>01.06.2021 12:26:42</t>
  </si>
  <si>
    <t>01.06.2021 13:41:57</t>
  </si>
  <si>
    <t>01.06.2021 07:54:00</t>
  </si>
  <si>
    <t>01.06.2021 08:37:55</t>
  </si>
  <si>
    <t>SUDELİĞİ KÖK 45-72-L00111_HatBaşıAyırıcı_53139849 L04_53139849</t>
  </si>
  <si>
    <t>01.06.2021 11:11:52</t>
  </si>
  <si>
    <t>01.06.2021 14:04:32</t>
  </si>
  <si>
    <t>KUZEYİR TR-1 45-74-M00378_945578963_945578963</t>
  </si>
  <si>
    <t>01.06.2021 22:20:31</t>
  </si>
  <si>
    <t>01.06.2021 23:49:34</t>
  </si>
  <si>
    <t>YENİKÖY TR-1 45-85-L00271_945463425_945463425</t>
  </si>
  <si>
    <t>01.06.2021 16:36:02</t>
  </si>
  <si>
    <t>01.06.2021 17:58:56</t>
  </si>
  <si>
    <t>AHMETLİ TR-29 45-84-L00029_955190268_955190268</t>
  </si>
  <si>
    <t>01.06.2021 17:10:42</t>
  </si>
  <si>
    <t>01.06.2021 17:49:19</t>
  </si>
  <si>
    <t>URLA İM 35-19-A00001_ÇEŞMEALTI L08_2049488</t>
  </si>
  <si>
    <t>01.06.2021 06:12:26</t>
  </si>
  <si>
    <t>01.06.2021 06:24:28</t>
  </si>
  <si>
    <t>K-1927 35-10-K01927_98138452_98138452</t>
  </si>
  <si>
    <t>01.06.2021 09:46:26</t>
  </si>
  <si>
    <t>01.06.2021 21:25:37</t>
  </si>
  <si>
    <t>KIZILCAAVLU TR-7 35-29-L00572_950346600_950346600</t>
  </si>
  <si>
    <t>01.06.2021 14:44:28</t>
  </si>
  <si>
    <t>01.06.2021 17:15:06</t>
  </si>
  <si>
    <t>TR-2 35-15-M00002_950359450_950359450</t>
  </si>
  <si>
    <t>01.06.2021 09:32:20</t>
  </si>
  <si>
    <t>01.06.2021 14:56:04</t>
  </si>
  <si>
    <t>K-4406 35-04-K04406_954905570_954905570</t>
  </si>
  <si>
    <t>01.06.2021 17:53:36</t>
  </si>
  <si>
    <t>01.06.2021 20:51:06</t>
  </si>
  <si>
    <t>M-1565 35-02-M01565_M-1086 M01_2310632</t>
  </si>
  <si>
    <t>01.06.2021 10:20:00</t>
  </si>
  <si>
    <t>01.06.2021 11:33:00</t>
  </si>
  <si>
    <t>TR-1-5/2A 35-20-L00286_955203358_955203358</t>
  </si>
  <si>
    <t>01.06.2021 14:30:46</t>
  </si>
  <si>
    <t>01.06.2021 18:39:51</t>
  </si>
  <si>
    <t>L-184 35-18-L00184_950437270_950437270</t>
  </si>
  <si>
    <t>01.06.2021 09:08:12</t>
  </si>
  <si>
    <t>01.06.2021 11:06:18</t>
  </si>
  <si>
    <t>PINARLI KÖK 35-20-M00085_TR-1 M05_72358821</t>
  </si>
  <si>
    <t>01.06.2021 11:01:06</t>
  </si>
  <si>
    <t>01.06.2021 15:10:40</t>
  </si>
  <si>
    <t>GÜMÜLDÜR M-39 35-25-M00039_955260024_955260024</t>
  </si>
  <si>
    <t>01.06.2021 15:27:42</t>
  </si>
  <si>
    <t>01.06.2021 17:26:13</t>
  </si>
  <si>
    <t>01.06.2021 06:45:17</t>
  </si>
  <si>
    <t>01.06.2021 07:15:46</t>
  </si>
  <si>
    <t>TR-16 45-74-M00332_945587417_945587417</t>
  </si>
  <si>
    <t>01.06.2021 21:05:44</t>
  </si>
  <si>
    <t>01.06.2021 22:05:20</t>
  </si>
  <si>
    <t>M-1374 35-04-M01374_TRAFO M03_2118420</t>
  </si>
  <si>
    <t>01.06.2021 10:09:00</t>
  </si>
  <si>
    <t>01.06.2021 11:09:56</t>
  </si>
  <si>
    <t>K-1699 35-02-K01699_A_56378342_56378342</t>
  </si>
  <si>
    <t>01.06.2021 18:28:57</t>
  </si>
  <si>
    <t>01.06.2021 23:19:31</t>
  </si>
  <si>
    <t>ULUKENT DM-4/3 35-28-M00045_A a1b_5771234</t>
  </si>
  <si>
    <t>01.06.2021 09:22:11</t>
  </si>
  <si>
    <t>01.06.2021 11:23:38</t>
  </si>
  <si>
    <t>K-4245 35-03-K04245_910387222_910387222</t>
  </si>
  <si>
    <t>01.06.2021 16:45:57</t>
  </si>
  <si>
    <t>01.06.2021 22:09:54</t>
  </si>
  <si>
    <t>TR-4 (M-704) 35-30-M00704_E E01_66174261</t>
  </si>
  <si>
    <t>01.06.2021 14:05:04</t>
  </si>
  <si>
    <t>01.06.2021 15:50:01</t>
  </si>
  <si>
    <t>TR-55 KÖK 35-19-M00055_URLA İM 15.8 L01_76783820</t>
  </si>
  <si>
    <t>01.06.2021 06:13:30</t>
  </si>
  <si>
    <t>01.06.2021 06:26:00</t>
  </si>
  <si>
    <t>M-1009 35-03-M01009_910547023_910547023</t>
  </si>
  <si>
    <t>01.06.2021 08:27:24</t>
  </si>
  <si>
    <t>01.06.2021 11:24:02</t>
  </si>
  <si>
    <t>BEYKÖY KÖK TR-12 35-32-L00012_A_56357305_56357305</t>
  </si>
  <si>
    <t>01.06.2021 09:53:15</t>
  </si>
  <si>
    <t>01.06.2021 12:04:14</t>
  </si>
  <si>
    <t>YAZIBAŞI DM-6 35-26-M00634_956622963_956622963</t>
  </si>
  <si>
    <t>01.06.2021 22:30:23</t>
  </si>
  <si>
    <t>01.06.2021 23:20:41</t>
  </si>
  <si>
    <t>YENİ FOÇA TR-9 35-23-M00009_A_56366124_56366124</t>
  </si>
  <si>
    <t>01.06.2021 10:07:35</t>
  </si>
  <si>
    <t>01.06.2021 12:14:17</t>
  </si>
  <si>
    <t>M-1289 35-02-M01289_99801471_99801471</t>
  </si>
  <si>
    <t>01.06.2021 07:49:24</t>
  </si>
  <si>
    <t>01.06.2021 17:38:52</t>
  </si>
  <si>
    <t>M-2745 35-01-M02745_910446545_910446545</t>
  </si>
  <si>
    <t>01.06.2021 11:40:54</t>
  </si>
  <si>
    <t>01.06.2021 13:20:02</t>
  </si>
  <si>
    <t>KIZILOBA TR-1 35-20-L00257_955206225_955206225</t>
  </si>
  <si>
    <t>01.06.2021 15:29:46</t>
  </si>
  <si>
    <t>01.06.2021 21:50:45</t>
  </si>
  <si>
    <t>ZİHNİ KARAKAYA SULAMA GRUBU 35-29-M00200_35-29-M00200_2371517</t>
  </si>
  <si>
    <t>01.06.2021 08:54:00</t>
  </si>
  <si>
    <t>01.06.2021 13:48:38</t>
  </si>
  <si>
    <t>ESKİOBA KÖK 35-29-L00037_AYAKLIKIRI L07_2045393</t>
  </si>
  <si>
    <t>01.06.2021 12:30:37</t>
  </si>
  <si>
    <t>01.06.2021 12:31:10</t>
  </si>
  <si>
    <t>TR-75 35-19-L00075_956682760_956682760</t>
  </si>
  <si>
    <t>01.06.2021 14:50:58</t>
  </si>
  <si>
    <t>01.06.2021 20:03:22</t>
  </si>
  <si>
    <t>K-4410 35-01-K04410_DIREK TIPI TRAFO HUCRESI H01_2074454</t>
  </si>
  <si>
    <t>01.06.2021 13:38:57</t>
  </si>
  <si>
    <t>01.06.2021 16:53:21</t>
  </si>
  <si>
    <t>01.06.2021 10:00:19</t>
  </si>
  <si>
    <t>01.06.2021 10:04:42</t>
  </si>
  <si>
    <t>ULUCAK TM 35-28-A00002_MENEMEN-2 M11_2313463</t>
  </si>
  <si>
    <t>01.06.2021 06:20:16</t>
  </si>
  <si>
    <t>01.06.2021 06:28:20</t>
  </si>
  <si>
    <t>M-2758 35-03-M02758_910462802_910462802</t>
  </si>
  <si>
    <t>01.06.2021 18:35:15</t>
  </si>
  <si>
    <t>01.06.2021 20:42:45</t>
  </si>
  <si>
    <t>KEMALİYE DM (TR-1) 45-73-M00150_İSMETİYE M02_66715922</t>
  </si>
  <si>
    <t>01.06.2021 08:40:09</t>
  </si>
  <si>
    <t>01.06.2021 10:03:32</t>
  </si>
  <si>
    <t>DURASILLI TR-7 45-78-M01118_TR-8 M05_2327267</t>
  </si>
  <si>
    <t>01.06.2021 03:13:27</t>
  </si>
  <si>
    <t>01.06.2021 03:42:36</t>
  </si>
  <si>
    <t>KARAHIDIRLI TR-1 35-16-M00048_953332799_953332799</t>
  </si>
  <si>
    <t>01.06.2021 19:23:03</t>
  </si>
  <si>
    <t>01.06.2021 23:22:09</t>
  </si>
  <si>
    <t>M-891 35-02-M00891_M-32 M03_2064243</t>
  </si>
  <si>
    <t>01.06.2021 13:00:28</t>
  </si>
  <si>
    <t>01.06.2021 14:10:33</t>
  </si>
  <si>
    <t>K-3807 35-01-K03807_35-01-K03807_2347724</t>
  </si>
  <si>
    <t>01.06.2021 18:15:13</t>
  </si>
  <si>
    <t>01.06.2021 21:06:49</t>
  </si>
  <si>
    <t>TR-2/11 45-72-L00011_45-72-L00011_66456789</t>
  </si>
  <si>
    <t>01.06.2021 22:48:39</t>
  </si>
  <si>
    <t>01.06.2021 23:31:46</t>
  </si>
  <si>
    <t>DEMİRCİ TR-1 45-71-M01567_43184802_56389164_56389164</t>
  </si>
  <si>
    <t>01.06.2021 14:15:00</t>
  </si>
  <si>
    <t>01.06.2021 19:58:00</t>
  </si>
  <si>
    <t>ULUCAK DM-2/8 35-27-M00330_98966839_98966839</t>
  </si>
  <si>
    <t>01.06.2021 15:21:24</t>
  </si>
  <si>
    <t>01.06.2021 19:54:39</t>
  </si>
  <si>
    <t>KÜÇÜKBELEN KÖYÜ TR-1 45-71-M01677_964874849_964874849</t>
  </si>
  <si>
    <t>01.06.2021 23:02:55</t>
  </si>
  <si>
    <t>02.06.2021 00:30:51</t>
  </si>
  <si>
    <t>ŞİRVAN TARIMSAL SULAMA TR-1 45-83-M00488_45-83-M00488_2369647</t>
  </si>
  <si>
    <t>01.06.2021 08:04:35</t>
  </si>
  <si>
    <t>01.06.2021 10:23:50</t>
  </si>
  <si>
    <t>TİRE TR-2 35-29-M00465_950342476_950342476</t>
  </si>
  <si>
    <t>01.06.2021 14:31:50</t>
  </si>
  <si>
    <t>01.06.2021 15:55:45</t>
  </si>
  <si>
    <t>SEYREKLİ TR-2 35-15-L00440_950371236_950371236</t>
  </si>
  <si>
    <t>01.06.2021 15:50:13</t>
  </si>
  <si>
    <t>01.06.2021 18:21:04</t>
  </si>
  <si>
    <t>L-210 35-18-L00210_950464202_950464202</t>
  </si>
  <si>
    <t>01.06.2021 16:11:25</t>
  </si>
  <si>
    <t>01.06.2021 21:40:02</t>
  </si>
  <si>
    <t>01.06.2021 06:43:40</t>
  </si>
  <si>
    <t>01.06.2021 07:53:50</t>
  </si>
  <si>
    <t>L-260 35-18-L00260_950444488_950444488</t>
  </si>
  <si>
    <t>01.06.2021 17:31:32</t>
  </si>
  <si>
    <t>01.06.2021 19:02:43</t>
  </si>
  <si>
    <t>TR-95 45-78-L00095_953247896_953247896</t>
  </si>
  <si>
    <t>01.06.2021 13:13:14</t>
  </si>
  <si>
    <t>01.06.2021 14:49:57</t>
  </si>
  <si>
    <t>K-4630 35-02-K04630_99815980_99815980</t>
  </si>
  <si>
    <t>01.06.2021 14:50:40</t>
  </si>
  <si>
    <t>01.06.2021 17:36:33</t>
  </si>
  <si>
    <t>KARAKUYU TR-4 35-26-M00441_956621649_956621649</t>
  </si>
  <si>
    <t>01.06.2021 10:00:53</t>
  </si>
  <si>
    <t>01.06.2021 10:51:33</t>
  </si>
  <si>
    <t>ALAAĞAÇ TR-1 45-74-M00277_DIREK TIPI TRAFO HUCRESI H01_2053704</t>
  </si>
  <si>
    <t>01.06.2021 07:48:49</t>
  </si>
  <si>
    <t>01.06.2021 10:10:54</t>
  </si>
  <si>
    <t>TR-77 (M-777) 35-30-M00777_A tr77a1_43010744</t>
  </si>
  <si>
    <t>01.06.2021 07:44:44</t>
  </si>
  <si>
    <t>01.06.2021 12:11:43</t>
  </si>
  <si>
    <t>M-624 35-02-M00624_913134565_913134565</t>
  </si>
  <si>
    <t>01.06.2021 15:58:28</t>
  </si>
  <si>
    <t>01.06.2021 19:27:31</t>
  </si>
  <si>
    <t>_B_56392533_56392533</t>
  </si>
  <si>
    <t>01.06.2021 20:51:42</t>
  </si>
  <si>
    <t>01.06.2021 22:10:32</t>
  </si>
  <si>
    <t>01.06.2021 10:41:54</t>
  </si>
  <si>
    <t>01.06.2021 11:04:09</t>
  </si>
  <si>
    <t>01.06.2021 23:51:20</t>
  </si>
  <si>
    <t>01.06.2021 23:57:35</t>
  </si>
  <si>
    <t>01.06.2021 10:01:33</t>
  </si>
  <si>
    <t>01.06.2021 10:10:10</t>
  </si>
  <si>
    <t>01.06.2021 21:56:47</t>
  </si>
  <si>
    <t>01.06.2021 22:58:42</t>
  </si>
  <si>
    <t>İSMETİYE TR-810 TARIMSAL SULAMA 45-73-M01006_DIREK TIPI TRAFO HUCRESI H01_2087092</t>
  </si>
  <si>
    <t>01.06.2021 11:23:58</t>
  </si>
  <si>
    <t>01.06.2021 15:24:40</t>
  </si>
  <si>
    <t>TARİŞ KÖK 45-73-M01049_ULAŞTIRMA TABURU M02_66732611</t>
  </si>
  <si>
    <t>01.06.2021 08:42:05</t>
  </si>
  <si>
    <t>01.06.2021 10:59:58</t>
  </si>
  <si>
    <t>K-4366 35-01-K04366_A_56369141_56369141</t>
  </si>
  <si>
    <t>01.06.2021 18:25:36</t>
  </si>
  <si>
    <t>01.06.2021 23:33:25</t>
  </si>
  <si>
    <t>TUZÇULLU TR-1 35-28-M00420_B_56359000_56359000</t>
  </si>
  <si>
    <t>01.06.2021 09:38:10</t>
  </si>
  <si>
    <t>01.06.2021 17:12:19</t>
  </si>
  <si>
    <t>TR-301 ÖZPETEK SİTESİ 35-19-M00187_957758384_957758384</t>
  </si>
  <si>
    <t>01.06.2021 13:04:23</t>
  </si>
  <si>
    <t>01.06.2021 18:21:34</t>
  </si>
  <si>
    <t>K-4237 35-03-K04237_912728244_912728244</t>
  </si>
  <si>
    <t>01.06.2021 13:03:30</t>
  </si>
  <si>
    <t>YİĞİTLER TR-3 35-27-L00227_A_56362539_56362539</t>
  </si>
  <si>
    <t>01.06.2021 15:56:19</t>
  </si>
  <si>
    <t>01.06.2021 18:47:30</t>
  </si>
  <si>
    <t>TR-52 45-77-L00052_C_56396153_56396153</t>
  </si>
  <si>
    <t>01.06.2021 13:49:55</t>
  </si>
  <si>
    <t>01.06.2021 14:58:48</t>
  </si>
  <si>
    <t>K-894 35-01-K00894_9474065 dt2_5897677</t>
  </si>
  <si>
    <t>01.06.2021 08:16:00</t>
  </si>
  <si>
    <t>01.06.2021 10:09:32</t>
  </si>
  <si>
    <t>SOMA DM-3 45-82-M00025_TR-16/4 M03_60210062</t>
  </si>
  <si>
    <t>01.06.2021 06:33:00</t>
  </si>
  <si>
    <t>01.06.2021 06:58:00</t>
  </si>
  <si>
    <t>M-1116 35-02-M01116_95000540275_95000540275</t>
  </si>
  <si>
    <t>01.06.2021 15:50:18</t>
  </si>
  <si>
    <t>01.06.2021 19:31:55</t>
  </si>
  <si>
    <t>M-444 35-03-M00444_910358745_910358745</t>
  </si>
  <si>
    <t>01.06.2021 20:57:55</t>
  </si>
  <si>
    <t>01.06.2021 21:48:45</t>
  </si>
  <si>
    <t>01.06.2021 17:57:14</t>
  </si>
  <si>
    <t>01.06.2021 22:08:43</t>
  </si>
  <si>
    <t>K-144 35-02-K00144_910095842_910095842</t>
  </si>
  <si>
    <t>01.06.2021 10:48:00</t>
  </si>
  <si>
    <t>01.06.2021 12:42:46</t>
  </si>
  <si>
    <t>L-190 35-18-L00190_950442378_950442378</t>
  </si>
  <si>
    <t>01.06.2021 22:04:00</t>
  </si>
  <si>
    <t>02.06.2021 00:00:35</t>
  </si>
  <si>
    <t>HARMANDALI KÖK 45-71-M00061_AHMET KOCA M10_72231048</t>
  </si>
  <si>
    <t>01.06.2021 10:33:55</t>
  </si>
  <si>
    <t>01.06.2021 15:11:11</t>
  </si>
  <si>
    <t>TR-77 ÇEŞMEALTI KÖK 35-19-L00077_35-19-L00077_76784634</t>
  </si>
  <si>
    <t>01.06.2021 07:56:27</t>
  </si>
  <si>
    <t>01.06.2021 10:34:07</t>
  </si>
  <si>
    <t>YOLÜSTÜ İM 35-15-A00002_GERÇEKLİ L12_2076430</t>
  </si>
  <si>
    <t>01.06.2021 07:12:51</t>
  </si>
  <si>
    <t>01.06.2021 07:18:00</t>
  </si>
  <si>
    <t>TR-106 45-78-L00106_953259476_953259476</t>
  </si>
  <si>
    <t>01.06.2021 11:15:11</t>
  </si>
  <si>
    <t>01.06.2021 12:27:00</t>
  </si>
  <si>
    <t>ZEYTİNOVA TR-4 35-20-L00310_95000041218_95000041218</t>
  </si>
  <si>
    <t>01.06.2021 08:44:28</t>
  </si>
  <si>
    <t>01.06.2021 09:36:31</t>
  </si>
  <si>
    <t>MUSACALI TR-1 35-24-M00107_955219246_955219246</t>
  </si>
  <si>
    <t>01.06.2021 14:25:53</t>
  </si>
  <si>
    <t>01.06.2021 15:48:37</t>
  </si>
  <si>
    <t>ÜRKMEZ DM-4 (ÜRKMEZ M-21) 35-25-M00155_DONANIMLI YEDEK M03_72072948</t>
  </si>
  <si>
    <t>01.06.2021 04:55:37</t>
  </si>
  <si>
    <t>01.06.2021 05:30:33</t>
  </si>
  <si>
    <t>ŞİRVAN TARIMSAL SULAMA TR-2 45-83-M00489_45-83-M00489_2369720</t>
  </si>
  <si>
    <t>01.06.2021 12:36:25</t>
  </si>
  <si>
    <t>01.06.2021 14:53:11</t>
  </si>
  <si>
    <t>ARİF DURSUN SLM TR 35-26-L00099_35-26-L00099_2373102</t>
  </si>
  <si>
    <t>01.06.2021 15:23:21</t>
  </si>
  <si>
    <t>01.06.2021 17:54:24</t>
  </si>
  <si>
    <t>BİRGİ TR-7 35-15-L00264_950391810_950391810</t>
  </si>
  <si>
    <t>01.06.2021 17:47:22</t>
  </si>
  <si>
    <t>01.06.2021 23:40:54</t>
  </si>
  <si>
    <t>K-4123 35-09-K04123_D_56378632_56378632</t>
  </si>
  <si>
    <t>01.06.2021 07:19:44</t>
  </si>
  <si>
    <t>01.06.2021 10:09:03</t>
  </si>
  <si>
    <t>DM-8/4-A 45-71-M02256_954915082_954915082</t>
  </si>
  <si>
    <t>01.06.2021 19:53:27</t>
  </si>
  <si>
    <t>01.06.2021 21:23:17</t>
  </si>
  <si>
    <t>TR-35/A 45-78-L00715_E E01_65767808</t>
  </si>
  <si>
    <t>01.06.2021 09:33:31</t>
  </si>
  <si>
    <t>01.06.2021 10:16:11</t>
  </si>
  <si>
    <t>PAYAMLI M-29 35-25-M00173_9270454_56376023_56376023</t>
  </si>
  <si>
    <t>01.06.2021 16:39:14</t>
  </si>
  <si>
    <t>01.06.2021 18:06:31</t>
  </si>
  <si>
    <t>YENİ FOÇA TR-2 35-23-M00002_TR-9 M01_66039430</t>
  </si>
  <si>
    <t>01.06.2021 10:12:57</t>
  </si>
  <si>
    <t>01.06.2021 10:56:57</t>
  </si>
  <si>
    <t>DEĞİRMENDERE TR-6 35-22-M00196_955282376_955282376</t>
  </si>
  <si>
    <t>01.06.2021 16:41:29</t>
  </si>
  <si>
    <t>01.06.2021 18:55:34</t>
  </si>
  <si>
    <t>01.06.2021 05:36:10</t>
  </si>
  <si>
    <t>01.06.2021 07:44:27</t>
  </si>
  <si>
    <t>DM-3/TR-17 35-14-M00335_DM-3/TR-17 DAHİLİ TRAFO M03_64537170</t>
  </si>
  <si>
    <t>01.06.2021 12:06:29</t>
  </si>
  <si>
    <t>01.06.2021 15:46:18</t>
  </si>
  <si>
    <t>KABAAĞAÇKIRAN TR-1 45-72-L00266_DIREK TIPI TRAFO HUCRESI H01_2107948</t>
  </si>
  <si>
    <t>01.06.2021 12:11:05</t>
  </si>
  <si>
    <t>01.06.2021 19:12:18</t>
  </si>
  <si>
    <t>K-1235 35-02-K01235_TRAFO K03_2321017</t>
  </si>
  <si>
    <t>01.06.2021 09:10:18</t>
  </si>
  <si>
    <t>01.06.2021 13:40:20</t>
  </si>
  <si>
    <t>K-4458 35-01-K04458_911719769_911719769</t>
  </si>
  <si>
    <t>01.06.2021 22:22:45</t>
  </si>
  <si>
    <t>02.06.2021 00:40:08</t>
  </si>
  <si>
    <t>YAKAKÖY ULUBEY TR-2 45-75-M00223_945616664_945616664</t>
  </si>
  <si>
    <t>01.06.2021 18:04:07</t>
  </si>
  <si>
    <t>01.06.2021 20:16:58</t>
  </si>
  <si>
    <t>YAHŞELLİ KÖK 35-28-M00293_HAYKIRAN M01_66582309</t>
  </si>
  <si>
    <t>01.06.2021 06:59:32</t>
  </si>
  <si>
    <t>01.06.2021 09:30:04</t>
  </si>
  <si>
    <t>BEYLER KÖK 45-85-L00034_HatBaşıAyırıcı_53135877 L02_53135877</t>
  </si>
  <si>
    <t>01.06.2021 13:57:14</t>
  </si>
  <si>
    <t>01.06.2021 15:58:22</t>
  </si>
  <si>
    <t>ZEYTİNOVA TR-1 35-20-L00307_955206534_955206534</t>
  </si>
  <si>
    <t>01.06.2021 05:48:35</t>
  </si>
  <si>
    <t>01.06.2021 07:13:52</t>
  </si>
  <si>
    <t>K-1209 35-01-K01209_35-01-K01209_2364706</t>
  </si>
  <si>
    <t>01.06.2021 09:30:00</t>
  </si>
  <si>
    <t>01.06.2021 10:19:45</t>
  </si>
  <si>
    <t>01.06.2021 19:15:21</t>
  </si>
  <si>
    <t>01.06.2021 19:20:23</t>
  </si>
  <si>
    <t>MENEMEN TR-32 35-28-L00032_953379468_953379468</t>
  </si>
  <si>
    <t>01.06.2021 14:42:34</t>
  </si>
  <si>
    <t>01.06.2021 20:59:45</t>
  </si>
  <si>
    <t>K-2786 35-01-K02786_911635730_911635730</t>
  </si>
  <si>
    <t>01.06.2021 14:53:28</t>
  </si>
  <si>
    <t>01.06.2021 19:47:55</t>
  </si>
  <si>
    <t>M-2111 35-03-M02111_910549805_910549805</t>
  </si>
  <si>
    <t>01.06.2021 18:35:00</t>
  </si>
  <si>
    <t>01.06.2021 20:51:15</t>
  </si>
  <si>
    <t>ZEYTİNLİOVA TR-1 KÖK 45-72-L00389_TR-14 ÇIKIŞI L07_2330196</t>
  </si>
  <si>
    <t>01.06.2021 00:43:16</t>
  </si>
  <si>
    <t>01.06.2021 01:43:29</t>
  </si>
  <si>
    <t>MURADİYE TR-2 SU DEPOSU 45-71-M00199_953221125_953221125</t>
  </si>
  <si>
    <t>01.06.2021 21:07:00</t>
  </si>
  <si>
    <t>01.06.2021 23:07:35</t>
  </si>
  <si>
    <t>UĞURLU KÖK 45-86-M00045_GÜNDOĞDU UĞURLU M02_72226051</t>
  </si>
  <si>
    <t>01.06.2021 10:05:18</t>
  </si>
  <si>
    <t>01.06.2021 14:35:54</t>
  </si>
  <si>
    <t>MENEMEN İM 35-28-A00001_KESİKKÖY-1 M17_2053664</t>
  </si>
  <si>
    <t>01.06.2021 06:45:10</t>
  </si>
  <si>
    <t>01.06.2021 06:55:36</t>
  </si>
  <si>
    <t>KÜÇÜK SANAYİ SİTESİ TR-2 45-83-L00143_48096136_56387517_56387517</t>
  </si>
  <si>
    <t>01.06.2021 18:12:00</t>
  </si>
  <si>
    <t>01.06.2021 19:41:43</t>
  </si>
  <si>
    <t>TR-3 35-13-L00003__72538713_72538713</t>
  </si>
  <si>
    <t>01.06.2021 09:16:22</t>
  </si>
  <si>
    <t>01.06.2021 09:57:47</t>
  </si>
  <si>
    <t>DM-13/04(CEMİYET KARŞISI) 45-71-M00057_953215148_953215148</t>
  </si>
  <si>
    <t>01.06.2021 17:27:00</t>
  </si>
  <si>
    <t>01.06.2021 18:07:49</t>
  </si>
  <si>
    <t>DEMİRCİ KÖK 35-26-M00779_DAĞITIM TRAFO DEMİRCİ KÖK M03_42707152</t>
  </si>
  <si>
    <t>01.06.2021 08:19:29</t>
  </si>
  <si>
    <t>01.06.2021 09:12:08</t>
  </si>
  <si>
    <t>VEZİROĞLU TARIMSAL SULAMA 45-71-M01074_DIREK TIPI TRAFO HUCRESI H01_2088477</t>
  </si>
  <si>
    <t>01.06.2021 09:29:27</t>
  </si>
  <si>
    <t>01.06.2021 15:56:29</t>
  </si>
  <si>
    <t>01.06.2021 07:20:35</t>
  </si>
  <si>
    <t>01.06.2021 11:06:04</t>
  </si>
  <si>
    <t>DELEMENLER KÖK 45-73-M00490_GÜZLE BELENYAKA M05_2081977</t>
  </si>
  <si>
    <t>01.06.2021 06:08:57</t>
  </si>
  <si>
    <t>01.06.2021 06:09:20</t>
  </si>
  <si>
    <t>TR-94 YOLLUCA 35-19-L00094_95000144244_95000144244</t>
  </si>
  <si>
    <t>01.06.2021 14:04:25</t>
  </si>
  <si>
    <t>01.06.2021 18:11:37</t>
  </si>
  <si>
    <t>PINARLI TR-1 35-20-M00100__72731377_72731377</t>
  </si>
  <si>
    <t>01.06.2021 16:33:12</t>
  </si>
  <si>
    <t>01.06.2021 20:02:48</t>
  </si>
  <si>
    <t>MANİSA TM-1 45-71-A00001_NECATİBEY M10_2309463</t>
  </si>
  <si>
    <t>01.06.2021 07:22:23</t>
  </si>
  <si>
    <t>01.06.2021 09:40:54</t>
  </si>
  <si>
    <t>L-523 ALTINKUM 35-18-L00523_8217116_56353795_56353795</t>
  </si>
  <si>
    <t>01.06.2021 12:56:00</t>
  </si>
  <si>
    <t>01.06.2021 13:59:02</t>
  </si>
  <si>
    <t>BİMEYKO TR-5 35-30-M00052_B_56352682_56352682</t>
  </si>
  <si>
    <t>01.06.2021 18:22:28</t>
  </si>
  <si>
    <t>01.06.2021 20:29:24</t>
  </si>
  <si>
    <t>GÖRDES TR-7 45-75-M00342_DIREK TIPI TRAFO HUCRESI H01_2040347</t>
  </si>
  <si>
    <t>01.06.2021 14:01:02</t>
  </si>
  <si>
    <t>01.06.2021 17:08:13</t>
  </si>
  <si>
    <t>BORLU TR-3 45-86-M00048_TOKMAKLI KÖK M03_72228507</t>
  </si>
  <si>
    <t>01.06.2021 19:20:38</t>
  </si>
  <si>
    <t>01.06.2021 19:52:35</t>
  </si>
  <si>
    <t>SOMA TR-4 45-82-M00004_B_56404434_56404434</t>
  </si>
  <si>
    <t>01.06.2021 20:58:44</t>
  </si>
  <si>
    <t>01.06.2021 21:52:03</t>
  </si>
  <si>
    <t>M-1086 35-02-M01086_M-842 M03_2120289</t>
  </si>
  <si>
    <t>Fiziki İrtibat</t>
  </si>
  <si>
    <t>01.06.2021 12:30:00</t>
  </si>
  <si>
    <t>01.06.2021 14:47:59</t>
  </si>
  <si>
    <t>TR-39 35-26-M00039_956620733_956620733</t>
  </si>
  <si>
    <t>01.06.2021 00:23:05</t>
  </si>
  <si>
    <t>01.06.2021 01:06:15</t>
  </si>
  <si>
    <t>OVAKENT TR-6 35-15-L00586_A_56367737_56367737</t>
  </si>
  <si>
    <t>01.06.2021 11:43:39</t>
  </si>
  <si>
    <t>01.06.2021 14:15:01</t>
  </si>
  <si>
    <t>K-3298 35-04-K03298_B_56372657_56372657</t>
  </si>
  <si>
    <t>01.06.2021 06:41:04</t>
  </si>
  <si>
    <t>01.06.2021 09:17:28</t>
  </si>
  <si>
    <t>TR-146 35-16-L00146_953335256_953335256</t>
  </si>
  <si>
    <t>01.06.2021 19:32:54</t>
  </si>
  <si>
    <t>01.06.2021 20:37:53</t>
  </si>
  <si>
    <t>ÇAPAKLI TR-1 45-78-M00445_49250532_56402337_56402337</t>
  </si>
  <si>
    <t>01.06.2021 09:46:20</t>
  </si>
  <si>
    <t>01.06.2021 11:53:57</t>
  </si>
  <si>
    <t>M-1335 KAYADİBİ KÖK 35-02-M01335_M-640 TRT ÇIKIŞI M03_2333770</t>
  </si>
  <si>
    <t>01.06.2021 07:00:00</t>
  </si>
  <si>
    <t>01.06.2021 08:26:56</t>
  </si>
  <si>
    <t>K-1536 35-01-K01536_911576833_911576833</t>
  </si>
  <si>
    <t>01.06.2021 18:15:33</t>
  </si>
  <si>
    <t>01.06.2021 20:31:48</t>
  </si>
  <si>
    <t>ARPALIK KÖK 45-83-M00137_ARPALIK TR-1 M02_2329855</t>
  </si>
  <si>
    <t>01.06.2021 07:23:09</t>
  </si>
  <si>
    <t>01.06.2021 08:49:06</t>
  </si>
  <si>
    <t>YENİÇİFTLİK KÖK 35-20-L00373_ L05_2331262</t>
  </si>
  <si>
    <t>01.06.2021 14:10:29</t>
  </si>
  <si>
    <t>01.06.2021 18:56:37</t>
  </si>
  <si>
    <t>SARUHANLI TR-26 45-80-M00026_956564050_956564050</t>
  </si>
  <si>
    <t>01.06.2021 09:02:42</t>
  </si>
  <si>
    <t>01.06.2021 13:06:47</t>
  </si>
  <si>
    <t>M-2882 35-04-M02882_99428496_99428496</t>
  </si>
  <si>
    <t>01.06.2021 15:21:19</t>
  </si>
  <si>
    <t>01.06.2021 19:20:54</t>
  </si>
  <si>
    <t>M-2111 35-03-M02111_C_56364993_56364993</t>
  </si>
  <si>
    <t>01.06.2021 15:45:45</t>
  </si>
  <si>
    <t>01.06.2021 18:39:19</t>
  </si>
  <si>
    <t>BORNOVA 380 GIS TM 35-02-A00015_LALETEPE M05_73019604</t>
  </si>
  <si>
    <t>01.06.2021 07:15:00</t>
  </si>
  <si>
    <t>YASEMİN DM 35-19-M00002_DARÜLŞAFAKA SEV VAKFI M08_2333722</t>
  </si>
  <si>
    <t>01.06.2021 08:11:16</t>
  </si>
  <si>
    <t>01.06.2021 08:38:09</t>
  </si>
  <si>
    <t>MURADİYE DM-4/12 45-71-M00214_DM-4 M02_55013394</t>
  </si>
  <si>
    <t>01.06.2021 10:56:40</t>
  </si>
  <si>
    <t>01.06.2021 11:48:00</t>
  </si>
  <si>
    <t>TR-89 MAVİ PLAJ 35-19-L00089_965652865_965652865</t>
  </si>
  <si>
    <t>01.06.2021 11:05:54</t>
  </si>
  <si>
    <t>01.06.2021 17:33:39</t>
  </si>
  <si>
    <t>01.06.2021 17:32:20</t>
  </si>
  <si>
    <t>01.06.2021 17:55:35</t>
  </si>
  <si>
    <t>YUKARI YENMİŞ TR-1 35-27-M00382_914006062_914006062</t>
  </si>
  <si>
    <t>01.06.2021 08:29:05</t>
  </si>
  <si>
    <t>01.06.2021 17:08:15</t>
  </si>
  <si>
    <t>DM-1/81 35-29-M00081_954728156_954728156</t>
  </si>
  <si>
    <t>01.06.2021 18:39:05</t>
  </si>
  <si>
    <t>01.06.2021 20:06:02</t>
  </si>
  <si>
    <t>L-182 35-18-L00182_DIREK TIPI TRAFO HUCRESI H01_2096343</t>
  </si>
  <si>
    <t>01.06.2021 04:20:16</t>
  </si>
  <si>
    <t>01.06.2021 04:29:00</t>
  </si>
  <si>
    <t>DİNDARLI KÖK TR-3 KAKLIK 45-79-M00395_ALEMŞAHLI M05_72035370</t>
  </si>
  <si>
    <t>01.06.2021 06:25:37</t>
  </si>
  <si>
    <t>01.06.2021 06:26:17</t>
  </si>
  <si>
    <t>OVAKENT İM 35-15-A00003_KONAKLI L04_2057395</t>
  </si>
  <si>
    <t>01.06.2021 06:17:33</t>
  </si>
  <si>
    <t>01.06.2021 06:30:26</t>
  </si>
  <si>
    <t>K-4024 35-01-K04024_911576993_911576993</t>
  </si>
  <si>
    <t>01.06.2021 18:21:00</t>
  </si>
  <si>
    <t>01.06.2021 18:59:45</t>
  </si>
  <si>
    <t>KAPAKLI DM 45-72-M00309_RAHMİYE-1 TARIMSAL SULAMA M06_2311316</t>
  </si>
  <si>
    <t>01.06.2021 12:55:57</t>
  </si>
  <si>
    <t>01.06.2021 13:30:41</t>
  </si>
  <si>
    <t>K-1715 35-02-K01715_910538366_910538366</t>
  </si>
  <si>
    <t>01.06.2021 07:31:35</t>
  </si>
  <si>
    <t>01.06.2021 17:07:52</t>
  </si>
  <si>
    <t>DM-16/16-A 45-71-M00427_DIREK TIPI TRAFO HUCRESI H01_2079256</t>
  </si>
  <si>
    <t>01.06.2021 07:11:16</t>
  </si>
  <si>
    <t>01.06.2021 11:22:11</t>
  </si>
  <si>
    <t>K-3525 35-01-K03525_910568977_910568977</t>
  </si>
  <si>
    <t>01.06.2021 11:19:22</t>
  </si>
  <si>
    <t>01.06.2021 13:14:19</t>
  </si>
  <si>
    <t>KAYMAKÇI TR-12 35-15-M00249_950400388_950400388</t>
  </si>
  <si>
    <t>01.06.2021 14:05:47</t>
  </si>
  <si>
    <t>01.06.2021 20:36:06</t>
  </si>
  <si>
    <t>ÇEBİTAŞ DM 35-17-M00266_ÖZKAN-2 ÇIKIŞ M05_66424788</t>
  </si>
  <si>
    <t>OG Kablo Başlığı Arızası</t>
  </si>
  <si>
    <t>01.06.2021 08:07:25</t>
  </si>
  <si>
    <t>01.06.2021 12:50:05</t>
  </si>
  <si>
    <t>HARMANDALI KÖK 45-71-M00061_AHMET KOCA M10_72231074</t>
  </si>
  <si>
    <t>01.06.2021 16:19:00</t>
  </si>
  <si>
    <t>02.06.2021 00:03:00</t>
  </si>
  <si>
    <t>AKÇAKÖY TR-1 35-22-M00288_955290409_955290409</t>
  </si>
  <si>
    <t>01.06.2021 15:21:30</t>
  </si>
  <si>
    <t>01.06.2021 18:25:59</t>
  </si>
  <si>
    <t>PAYAMLI M-20 35-25-M00170_A_56390770_56390770</t>
  </si>
  <si>
    <t>01.06.2021 20:35:00</t>
  </si>
  <si>
    <t>01.06.2021 20:57:49</t>
  </si>
  <si>
    <t>HALİTPAŞA TR-4 45-80-M00074_956558165_956558165</t>
  </si>
  <si>
    <t>01.06.2021 15:19:56</t>
  </si>
  <si>
    <t>01.06.2021 17:17:27</t>
  </si>
  <si>
    <t>TR-17 45-77-L00017_45-77-L00017_2371068</t>
  </si>
  <si>
    <t>01.06.2021 21:52:29</t>
  </si>
  <si>
    <t>01.06.2021 22:57:32</t>
  </si>
  <si>
    <t>TR-326 35-19-L00349_956677550_956677550</t>
  </si>
  <si>
    <t>01.06.2021 08:16:38</t>
  </si>
  <si>
    <t>01.06.2021 18:14:17</t>
  </si>
  <si>
    <t>DM-2/1  DENİZKENARI 35-18-L00577_950454523_950454523</t>
  </si>
  <si>
    <t>01.06.2021 14:52:28</t>
  </si>
  <si>
    <t>01.06.2021 15:53:50</t>
  </si>
  <si>
    <t>K-3164 35-03-K03164_910365314_910365314</t>
  </si>
  <si>
    <t>01.06.2021 11:05:47</t>
  </si>
  <si>
    <t>01.06.2021 15:10:56</t>
  </si>
  <si>
    <t>DURASILLI TARIMSAL SULAMA-13 TR 45-78-M00997_45-78-M00997_2353233</t>
  </si>
  <si>
    <t>01.06.2021 20:58:10</t>
  </si>
  <si>
    <t>01.06.2021 22:00:52</t>
  </si>
  <si>
    <t>01.06.2021 08:04:26</t>
  </si>
  <si>
    <t>01.06.2021 09:50:58</t>
  </si>
  <si>
    <t>KOZBEYLİ TR-1 35-23-M00070_950426825_950426825</t>
  </si>
  <si>
    <t>01.06.2021 12:40:07</t>
  </si>
  <si>
    <t>01.06.2021 13:25:20</t>
  </si>
  <si>
    <t>CAFER ÇETİNKAYA SULAMA GRUBU 35-29-M00160_A_56396293_56396293</t>
  </si>
  <si>
    <t>01.06.2021 07:04:53</t>
  </si>
  <si>
    <t>01.06.2021 09:58:32</t>
  </si>
  <si>
    <t>YUSUFLU TR-1 35-20-L00227_955206736_955206736</t>
  </si>
  <si>
    <t>01.06.2021 14:18:08</t>
  </si>
  <si>
    <t>01.06.2021 17:44:52</t>
  </si>
  <si>
    <t>K-4783 35-01-K04783_911116405_911116405</t>
  </si>
  <si>
    <t>01.06.2021 18:24:00</t>
  </si>
  <si>
    <t>01.06.2021 19:45:35</t>
  </si>
  <si>
    <t>YENİFOÇA TR-44 35-23-M00044_950427330_950427330</t>
  </si>
  <si>
    <t>01.06.2021 15:19:45</t>
  </si>
  <si>
    <t>01.06.2021 17:08:19</t>
  </si>
  <si>
    <t>GÖKEYÜP TR-1 KÖK 45-78-M00798_SARISU M04_2328536</t>
  </si>
  <si>
    <t>01.06.2021 10:00:28</t>
  </si>
  <si>
    <t>01.06.2021 10:48:27</t>
  </si>
  <si>
    <t>ARDIÇ TR-8 35-21-L00131_D_60982176_60982176</t>
  </si>
  <si>
    <t>01.06.2021 09:44:00</t>
  </si>
  <si>
    <t>01.06.2021 12:29:34</t>
  </si>
  <si>
    <t>L-184 35-18-L00184_950437272_950437272</t>
  </si>
  <si>
    <t>01.06.2021 12:37:52</t>
  </si>
  <si>
    <t>01.06.2021 13:10:02</t>
  </si>
  <si>
    <t>TR-1/56 45-72-M00640_956507743_956507743</t>
  </si>
  <si>
    <t>01.06.2021 18:23:45</t>
  </si>
  <si>
    <t>01.06.2021 19:53:19</t>
  </si>
  <si>
    <t>TOPÇAM SULAMA TR-8 35-16-M00201_953354465_953354465</t>
  </si>
  <si>
    <t>01.06.2021 13:54:34</t>
  </si>
  <si>
    <t>01.06.2021 17:39:30</t>
  </si>
  <si>
    <t>01.06.2021 14:30:00</t>
  </si>
  <si>
    <t>01.06.2021 15:20:40</t>
  </si>
  <si>
    <t>PAZARKÖY KÖK 45-78-L00700_PAZARKÖY TEKELİOĞLU L01_66030179</t>
  </si>
  <si>
    <t>01.06.2021 10:15:00</t>
  </si>
  <si>
    <t>01.06.2021 10:52:15</t>
  </si>
  <si>
    <t>BADEMLİ KARAHAYIT MEV. TR-27 35-15-L01024_A_56362211_56362211</t>
  </si>
  <si>
    <t>01.06.2021 17:25:06</t>
  </si>
  <si>
    <t>01.06.2021 22:23:59</t>
  </si>
  <si>
    <t>ALAŞEHİR TR-79 45-73-M00079_915773684_915773684</t>
  </si>
  <si>
    <t>01.06.2021 11:58:08</t>
  </si>
  <si>
    <t>01.06.2021 12:58:56</t>
  </si>
  <si>
    <t>ÖDEMİŞ TM-2 35-15-A00005_YOLÜSTÜ M18_2334263</t>
  </si>
  <si>
    <t>01.06.2021 06:31:07</t>
  </si>
  <si>
    <t>01.06.2021 07:13:14</t>
  </si>
  <si>
    <t>GÖRDES TR-16 45-75-M00016_DIREK TIPI TRAFO HUCRESI H01_2091865</t>
  </si>
  <si>
    <t>01.06.2021 09:13:15</t>
  </si>
  <si>
    <t>01.06.2021 13:28:45</t>
  </si>
  <si>
    <t>SİYEKLİ KÖK 45-71-M00185_OSMANCALI M04_72256923</t>
  </si>
  <si>
    <t>01.06.2021 08:49:09</t>
  </si>
  <si>
    <t>01.06.2021 08:54:03</t>
  </si>
  <si>
    <t>K-2007 35-01-K02007_K-379 K02_2113442</t>
  </si>
  <si>
    <t>01.06.2021 16:39:04</t>
  </si>
  <si>
    <t>01.06.2021 16:50:47</t>
  </si>
  <si>
    <t>AKHİSAR İM 45-72-A00001_TR2/1 L13_2057353</t>
  </si>
  <si>
    <t>01.06.2021 22:02:56</t>
  </si>
  <si>
    <t>01.06.2021 22:42:00</t>
  </si>
  <si>
    <t>DM-1/73 35-29-M00073_48365568_56361582_56361582</t>
  </si>
  <si>
    <t>01.06.2021 10:58:38</t>
  </si>
  <si>
    <t>01.06.2021 14:52:33</t>
  </si>
  <si>
    <t>MENEMEN İM 35-28-A00001_KESİKKÖY-1 M17_2311063</t>
  </si>
  <si>
    <t>01.06.2021 07:24:37</t>
  </si>
  <si>
    <t>M-1542 35-01-M01542_TRAFO M03_2114367</t>
  </si>
  <si>
    <t>01.06.2021 23:51:14</t>
  </si>
  <si>
    <t>02.06.2021 11:32:05</t>
  </si>
  <si>
    <t>DM-2/16 35-29-M00097_48376979_60982723_60982723</t>
  </si>
  <si>
    <t>01.06.2021 07:15:40</t>
  </si>
  <si>
    <t>01.06.2021 07:48:55</t>
  </si>
  <si>
    <t>01.06.2021 05:33:07</t>
  </si>
  <si>
    <t>01.06.2021 06:17:27</t>
  </si>
  <si>
    <t>SÜLEYMANLI KÖK 45-72-L00299_SÜLEYMANLI KUZEY SOL ÇIKIŞI BELEDİYE L05_2105418</t>
  </si>
  <si>
    <t>01.06.2021 11:17:37</t>
  </si>
  <si>
    <t>01.06.2021 12:45:04</t>
  </si>
  <si>
    <t>01.06.2021 09:37:10</t>
  </si>
  <si>
    <t>01.06.2021 12:57:00</t>
  </si>
  <si>
    <t>01.06.2021 05:49:39</t>
  </si>
  <si>
    <t>01.06.2021 06:18:38</t>
  </si>
  <si>
    <t>K-1715 35-02-K01715_A_56375188_56375188</t>
  </si>
  <si>
    <t>01.06.2021 00:08:09</t>
  </si>
  <si>
    <t>01.06.2021 01:27:17</t>
  </si>
  <si>
    <t>TR-1/79 45-72-M00079_956505634_956505634</t>
  </si>
  <si>
    <t>01.06.2021 17:47:25</t>
  </si>
  <si>
    <t>01.06.2021 20:07:03</t>
  </si>
  <si>
    <t>ULUKENT DM-1/1 35-28-M00584_DAĞITIM TRAFO ULUKENT DM-1/1 M03_66561440</t>
  </si>
  <si>
    <t>01.06.2021 10:22:56</t>
  </si>
  <si>
    <t>01.06.2021 12:02:14</t>
  </si>
  <si>
    <t>DUMANLAR KÖK 45-81-M00044_HatBaşıAyırıcı_53136023 M03_53136023</t>
  </si>
  <si>
    <t>01.06.2021 10:04:24</t>
  </si>
  <si>
    <t>01.06.2021 13:32:21</t>
  </si>
  <si>
    <t>TR-34 35-15-M00034_DM-3 (TR-16) M02_66565466</t>
  </si>
  <si>
    <t>01.06.2021 15:52:47</t>
  </si>
  <si>
    <t>01.06.2021 16:19:44</t>
  </si>
  <si>
    <t>YENİ FOÇA TR-9 35-23-M00009_950423683_950423683</t>
  </si>
  <si>
    <t>01.06.2021 16:01:10</t>
  </si>
  <si>
    <t>01.06.2021 17:28:43</t>
  </si>
  <si>
    <t>YENİFOÇA TR-20 35-23-M00020_950416842_950416842</t>
  </si>
  <si>
    <t>01.06.2021 20:55:21</t>
  </si>
  <si>
    <t>01.06.2021 22:43:58</t>
  </si>
  <si>
    <t>M-2517 35-02-M02517_DAĞITIM TRF M-2517 M03_66108525</t>
  </si>
  <si>
    <t>01.06.2021 06:35:00</t>
  </si>
  <si>
    <t>01.06.2021 13:39:43</t>
  </si>
  <si>
    <t>TEKKE TR-3 35-15-L00125_950400905_950400905</t>
  </si>
  <si>
    <t>01.06.2021 19:00:45</t>
  </si>
  <si>
    <t>01.06.2021 20:06:30</t>
  </si>
  <si>
    <t>01.06.2021 08:58:47</t>
  </si>
  <si>
    <t>01.06.2021 11:45:12</t>
  </si>
  <si>
    <t>L-516 OVACIK 35-18-L00516_966537024_966537024</t>
  </si>
  <si>
    <t>01.06.2021 18:11:07</t>
  </si>
  <si>
    <t>01.06.2021 23:06:11</t>
  </si>
  <si>
    <t>M-2760(YATIRIM REZERVE) 35-10-M02760_ M02_72853566</t>
  </si>
  <si>
    <t>01.06.2021 06:02:36</t>
  </si>
  <si>
    <t>01.06.2021 08:32:54</t>
  </si>
  <si>
    <t>ÇEPNİDERE TR-1 45-83-L00222_A_56400729_56400729</t>
  </si>
  <si>
    <t>01.06.2021 22:35:08</t>
  </si>
  <si>
    <t>01.06.2021 22:54:49</t>
  </si>
  <si>
    <t>ARKACILAR TR-2 35-31-L00038_B_65514226_65514226</t>
  </si>
  <si>
    <t>01.06.2021 17:55:15</t>
  </si>
  <si>
    <t>01.06.2021 19:14:46</t>
  </si>
  <si>
    <t>SELİMŞAHLAR TR-7 45-71-M01294_45-71-M01294_2356040</t>
  </si>
  <si>
    <t>01.06.2021 09:37:21</t>
  </si>
  <si>
    <t>01.06.2021 10:57:54</t>
  </si>
  <si>
    <t>TR-22 35-31-L00022_956593049_956593049</t>
  </si>
  <si>
    <t>01.06.2021 13:04:13</t>
  </si>
  <si>
    <t>01.06.2021 17:54:58</t>
  </si>
  <si>
    <t>M-2165 35-09-M02165__72410814_72410814</t>
  </si>
  <si>
    <t>01.06.2021 15:55:39</t>
  </si>
  <si>
    <t>02.06.2021 02:03:40</t>
  </si>
  <si>
    <t>01.06.2021 14:17:48</t>
  </si>
  <si>
    <t>01.06.2021 14:50:22</t>
  </si>
  <si>
    <t>ÇAKMAKLI TR-2 35-17-M00346_950305476_950305476</t>
  </si>
  <si>
    <t>01.06.2021 08:29:13</t>
  </si>
  <si>
    <t>01.06.2021 09:48:36</t>
  </si>
  <si>
    <t>MURADİYE DM-5/6 KÖK 45-71-M00245_KENT BETON M08_72097653</t>
  </si>
  <si>
    <t>01.06.2021 07:33:13</t>
  </si>
  <si>
    <t>01.06.2021 08:23:41</t>
  </si>
  <si>
    <t>KARAOĞLANLI TR-2 45-71-M00092_953212057_953212057</t>
  </si>
  <si>
    <t>01.06.2021 10:54:09</t>
  </si>
  <si>
    <t>02.06.2021 03:29:23</t>
  </si>
  <si>
    <t>MURADİYE DM-5/6-B KÖK 45-71-M00632_SERFA PETROL M03_72113799</t>
  </si>
  <si>
    <t>01.06.2021 14:48:17</t>
  </si>
  <si>
    <t>01.06.2021 17:36:00</t>
  </si>
  <si>
    <t>KINIK TR-6 35-24-L00006_955227846_955227846</t>
  </si>
  <si>
    <t>01.06.2021 20:23:21</t>
  </si>
  <si>
    <t>01.06.2021 22:08:21</t>
  </si>
  <si>
    <t>DM-2/38 ÜÇPINARLAR 35-26-M00849_10460689 DM2/38-E1b_5913044</t>
  </si>
  <si>
    <t>01.06.2021 19:16:04</t>
  </si>
  <si>
    <t>01.06.2021 20:32:36</t>
  </si>
  <si>
    <t>ZEYTİNOVA TR-4 35-20-L00310_955202816_955202816</t>
  </si>
  <si>
    <t>01.06.2021 09:58:42</t>
  </si>
  <si>
    <t>01.06.2021 13:25:53</t>
  </si>
  <si>
    <t>BERGAMA TM 35-16-A00004_BERGAMA-2 M03_2314054</t>
  </si>
  <si>
    <t>01.06.2021 13:33:37</t>
  </si>
  <si>
    <t>01.06.2021 13:37:10</t>
  </si>
  <si>
    <t>TR-161 KALABAK MAHALLESİ 35-19-L00161_6450882 hsp1/a1_5934173</t>
  </si>
  <si>
    <t>01.06.2021 12:28:42</t>
  </si>
  <si>
    <t>01.06.2021 14:58:08</t>
  </si>
  <si>
    <t>01.06.2021 08:04:07</t>
  </si>
  <si>
    <t>01.06.2021 08:35:00</t>
  </si>
  <si>
    <t>KARABURUN GIS TM 35-19-A00008_EĞLENHOCA M04_2317315</t>
  </si>
  <si>
    <t>01.06.2021 05:36:05</t>
  </si>
  <si>
    <t>01.06.2021 05:52:00</t>
  </si>
  <si>
    <t>TR-52 35-15-M00052_48866810_56363686_56363686</t>
  </si>
  <si>
    <t>01.06.2021 16:53:10</t>
  </si>
  <si>
    <t>01.06.2021 18:59:03</t>
  </si>
  <si>
    <t>DM-18/03 45-71-M00258_953222810_953222810</t>
  </si>
  <si>
    <t>01.06.2021 08:00:51</t>
  </si>
  <si>
    <t>01.06.2021 11:48:19</t>
  </si>
  <si>
    <t>K-1338 35-03-K01338_910631785_910631785</t>
  </si>
  <si>
    <t>01.06.2021 13:36:20</t>
  </si>
  <si>
    <t>01.06.2021 16:41:57</t>
  </si>
  <si>
    <t>K-610 35-02-K00610_910204425_910204425</t>
  </si>
  <si>
    <t>01.06.2021 17:09:06</t>
  </si>
  <si>
    <t>01.06.2021 18:35:33</t>
  </si>
  <si>
    <t>DEVELİ AKÇAALAN TR-1 35-22-M00219_DIREK TIPI TRAFO HUCRESI H01_2126908</t>
  </si>
  <si>
    <t>01.06.2021 08:19:00</t>
  </si>
  <si>
    <t>01.06.2021 10:04:00</t>
  </si>
  <si>
    <t>TR-1/80-A 45-72-M00119_956505305_956505305</t>
  </si>
  <si>
    <t>01.06.2021 11:23:56</t>
  </si>
  <si>
    <t>01.06.2021 18:51:36</t>
  </si>
  <si>
    <t>TR-92 35-19-L00092_95000128626_95000128626</t>
  </si>
  <si>
    <t>01.06.2021 18:24:56</t>
  </si>
  <si>
    <t>01.06.2021 20:51:10</t>
  </si>
  <si>
    <t>01.06.2021 06:12:57</t>
  </si>
  <si>
    <t>01.06.2021 06:49:08</t>
  </si>
  <si>
    <t>KOLDERE TR-2 45-80-M00114_956539423_956539423</t>
  </si>
  <si>
    <t>01.06.2021 16:47:00</t>
  </si>
  <si>
    <t>01.06.2021 18:53:07</t>
  </si>
  <si>
    <t>01.06.2021 10:25:07</t>
  </si>
  <si>
    <t>01.06.2021 10:25:37</t>
  </si>
  <si>
    <t>K-764 35-01-K00764_C_56404265_56404265</t>
  </si>
  <si>
    <t>01.06.2021 20:30:51</t>
  </si>
  <si>
    <t>01.06.2021 22:37:24</t>
  </si>
  <si>
    <t>EĞLENHOCA TR-3 35-21-L00120_953360976_953360976</t>
  </si>
  <si>
    <t>01.06.2021 16:18:31</t>
  </si>
  <si>
    <t>01.06.2021 19:27:58</t>
  </si>
  <si>
    <t>K-4127 35-03-K04127_910288153_910288153</t>
  </si>
  <si>
    <t>01.06.2021 15:32:04</t>
  </si>
  <si>
    <t>01.06.2021 21:49:40</t>
  </si>
  <si>
    <t>TR-77 (M-777) 35-30-M00777_955298402_955298402</t>
  </si>
  <si>
    <t>01.06.2021 14:48:33</t>
  </si>
  <si>
    <t>KELLETEPE KÖK 35-31-L00035_SULUDERE KÖK L05_72230945</t>
  </si>
  <si>
    <t>01.06.2021 06:48:30</t>
  </si>
  <si>
    <t>01.06.2021 07:13:13</t>
  </si>
  <si>
    <t>BÖLCEK DM 35-16-M00153_BÖLCEK M01_72045026</t>
  </si>
  <si>
    <t>01.06.2021 17:33:30</t>
  </si>
  <si>
    <t>01.06.2021 18:41:01</t>
  </si>
  <si>
    <t>TR-18 (M-718) 35-30-M00718_955298102_955298102</t>
  </si>
  <si>
    <t>01.06.2021 10:45:42</t>
  </si>
  <si>
    <t>01.06.2021 13:51:12</t>
  </si>
  <si>
    <t>DM02/TR18 BELEDİYE ÖNÜ 45-73-M00012_945672452_945672452</t>
  </si>
  <si>
    <t>01.06.2021 11:00:21</t>
  </si>
  <si>
    <t>01.06.2021 12:14:02</t>
  </si>
  <si>
    <t>MATARLI KÖYÜ TR-1 45-73-M00325_A_56393734_56393734</t>
  </si>
  <si>
    <t>01.06.2021 20:53:20</t>
  </si>
  <si>
    <t>01.06.2021 21:42:44</t>
  </si>
  <si>
    <t>01.06.2021 06:11:59</t>
  </si>
  <si>
    <t>01.06.2021 07:20:06</t>
  </si>
  <si>
    <t>BALABANLI DM 35-15-M00280_KIZILCAAVLU M05_72306394</t>
  </si>
  <si>
    <t>01.06.2021 07:01:50</t>
  </si>
  <si>
    <t>01.06.2021 07:44:14</t>
  </si>
  <si>
    <t>01.06.2021 07:40:00</t>
  </si>
  <si>
    <t>01.06.2021 07:41:07</t>
  </si>
  <si>
    <t>KARABURUN İM 35-21-A00001_KÜÇÜKBAHÇE L05_2063035</t>
  </si>
  <si>
    <t>01.06.2021 04:51:07</t>
  </si>
  <si>
    <t>01.06.2021 05:01:47</t>
  </si>
  <si>
    <t>M-1335 KAYADİBİ KÖK 35-02-M01335_M-676 GİRİŞ M04_2333769</t>
  </si>
  <si>
    <t>01.06.2021 11:34:00</t>
  </si>
  <si>
    <t>01.06.2021 12:29:29</t>
  </si>
  <si>
    <t>M-2761 35-02-M02761_910011097_910011097</t>
  </si>
  <si>
    <t>01.06.2021 23:03:47</t>
  </si>
  <si>
    <t>02.06.2021 00:00:07</t>
  </si>
  <si>
    <t>MECİDİYE TR-6 45-72-L00579_A_56392576_56392576</t>
  </si>
  <si>
    <t>01.06.2021 16:20:52</t>
  </si>
  <si>
    <t>01.06.2021 19:41:41</t>
  </si>
  <si>
    <t>K-1144 35-04-K01144_912554466_912554466</t>
  </si>
  <si>
    <t>01.06.2021 16:53:45</t>
  </si>
  <si>
    <t>01.06.2021 18:51:54</t>
  </si>
  <si>
    <t>KAPLAN TR-2 35-16-M00119_47483454_56396412_56396412</t>
  </si>
  <si>
    <t>01.06.2021 09:19:11</t>
  </si>
  <si>
    <t>01.06.2021 14:11:26</t>
  </si>
  <si>
    <t>PAPUÇLU-PINARTEPE MAH 45-77-M00073_DIREK TIPI TRAFO HUCRESI H01_2057983</t>
  </si>
  <si>
    <t>01.06.2021 17:29:54</t>
  </si>
  <si>
    <t>01.06.2021 19:11:35</t>
  </si>
  <si>
    <t>01.06.2021 08:20:13</t>
  </si>
  <si>
    <t>01.06.2021 08:26:43</t>
  </si>
  <si>
    <t>YENİÇİFTLİK KÖK 35-20-L00373_ L05_2075092</t>
  </si>
  <si>
    <t>01.06.2021 08:52:22</t>
  </si>
  <si>
    <t>01.06.2021 10:24:17</t>
  </si>
  <si>
    <t>L-14 SEVTUR 35-18-L00014_950440137_950440137</t>
  </si>
  <si>
    <t>01.06.2021 18:46:32</t>
  </si>
  <si>
    <t>01.06.2021 23:10:17</t>
  </si>
  <si>
    <t>DAĞKIZILCA-2 35-26-M00500_956610102_956610102</t>
  </si>
  <si>
    <t>01.06.2021 11:01:24</t>
  </si>
  <si>
    <t>01.06.2021 11:49:38</t>
  </si>
  <si>
    <t>TR-23 45-77-L00023_B_56373392_56373392</t>
  </si>
  <si>
    <t>01.06.2021 08:41:53</t>
  </si>
  <si>
    <t>01.06.2021 09:53:21</t>
  </si>
  <si>
    <t>M-2513 35-02-M02513_M-2768 M01_66107584</t>
  </si>
  <si>
    <t>01.06.2021 06:23:00</t>
  </si>
  <si>
    <t>01.06.2021 06:36:00</t>
  </si>
  <si>
    <t>ALAŞEHİR TM 45-73-A00001_KEMALİYE-2 M20_2312685</t>
  </si>
  <si>
    <t>01.06.2021 06:53:00</t>
  </si>
  <si>
    <t>K-1862 35-09-K01862_913474009_913474009</t>
  </si>
  <si>
    <t>01.06.2021 21:52:44</t>
  </si>
  <si>
    <t>02.06.2021 03:01:04</t>
  </si>
  <si>
    <t>M-1329 35-08-M01329_912276046_912276046</t>
  </si>
  <si>
    <t>01.06.2021 23:46:23</t>
  </si>
  <si>
    <t>02.06.2021 01:17:12</t>
  </si>
  <si>
    <t>PAYAMLI M-21 35-25-M00171_956653224_956653224</t>
  </si>
  <si>
    <t>01.06.2021 10:05:13</t>
  </si>
  <si>
    <t>01.06.2021 11:35:41</t>
  </si>
  <si>
    <t>L-179 35-18-L00179_950442645_950442645</t>
  </si>
  <si>
    <t>01.06.2021 11:30:57</t>
  </si>
  <si>
    <t>01.06.2021 15:56:57</t>
  </si>
  <si>
    <t>_5922015_56386607_56386607</t>
  </si>
  <si>
    <t>01.06.2021 08:35:37</t>
  </si>
  <si>
    <t>01.06.2021 09:41:28</t>
  </si>
  <si>
    <t>HÜSEYİN DAĞLI SULAMA GRUBU 35-29-M00292_B_56373864_56373864</t>
  </si>
  <si>
    <t>01.06.2021 12:30:27</t>
  </si>
  <si>
    <t>01.06.2021 13:51:30</t>
  </si>
  <si>
    <t>KULA İM 45-77-A00001_KULA-3(ŞEHİR-3) L04_2052209</t>
  </si>
  <si>
    <t>01.06.2021 12:37:57</t>
  </si>
  <si>
    <t>01.06.2021 14:05:07</t>
  </si>
  <si>
    <t>SELİMŞAHLAR TR-7 45-71-M01294_A_56352392_56352392</t>
  </si>
  <si>
    <t>01.06.2021 11:35:52</t>
  </si>
  <si>
    <t>01.06.2021 18:20:21</t>
  </si>
  <si>
    <t>M-2356 35-01-M02356_912245177_912245177</t>
  </si>
  <si>
    <t>01.06.2021 13:45:41</t>
  </si>
  <si>
    <t>01.06.2021 14:51:05</t>
  </si>
  <si>
    <t>KAYMAKÇI TR-12 35-15-M00249_950397305_950397305</t>
  </si>
  <si>
    <t>01.06.2021 15:25:39</t>
  </si>
  <si>
    <t>01.06.2021 20:01:30</t>
  </si>
  <si>
    <t>K-4631 35-02-K04631_912951737_912951737</t>
  </si>
  <si>
    <t>01.06.2021 07:17:13</t>
  </si>
  <si>
    <t>01.06.2021 09:56:54</t>
  </si>
  <si>
    <t>K-3834 35-01-K03834_ST P1_5924453</t>
  </si>
  <si>
    <t>02.06.2021 10:43:09</t>
  </si>
  <si>
    <t>02.06.2021 12:48:47</t>
  </si>
  <si>
    <t>ÖDEMİŞ İM 35-15-A00001_TR-110 M04_2058913</t>
  </si>
  <si>
    <t>02.06.2021 19:21:19</t>
  </si>
  <si>
    <t>02.06.2021 19:37:20</t>
  </si>
  <si>
    <t>M-2600 35-01-M02600_910709550_910709550</t>
  </si>
  <si>
    <t>02.06.2021 10:30:28</t>
  </si>
  <si>
    <t>02.06.2021 14:49:21</t>
  </si>
  <si>
    <t>TR-1/53 45-72-M00053_956494922_956494922</t>
  </si>
  <si>
    <t>02.06.2021 21:16:30</t>
  </si>
  <si>
    <t>02.06.2021 22:47:45</t>
  </si>
  <si>
    <t>YENMİŞ KÖK 35-27-M00366_HatBaşıAyırıcı_53133083 M06_53133083</t>
  </si>
  <si>
    <t>02.06.2021 09:35:12</t>
  </si>
  <si>
    <t>02.06.2021 12:58:09</t>
  </si>
  <si>
    <t>02.06.2021 10:55:12</t>
  </si>
  <si>
    <t>02.06.2021 11:06:17</t>
  </si>
  <si>
    <t>SAKARKAYA TR-2 45-72-L00494_DIREK TIPI TRAFO HUCRESI H01_2112085</t>
  </si>
  <si>
    <t>02.06.2021 08:06:01</t>
  </si>
  <si>
    <t>02.06.2021 09:51:34</t>
  </si>
  <si>
    <t>02.06.2021 08:22:17</t>
  </si>
  <si>
    <t>02.06.2021 08:26:32</t>
  </si>
  <si>
    <t>SARUHANLI TR-17 45-80-M00017_956559941_956559941</t>
  </si>
  <si>
    <t>02.06.2021 13:49:13</t>
  </si>
  <si>
    <t>02.06.2021 15:50:04</t>
  </si>
  <si>
    <t>ÇAPAKLI KÖK 45-78-M01161_İKİZTEPE M04_78225837</t>
  </si>
  <si>
    <t>02.06.2021 17:52:07</t>
  </si>
  <si>
    <t>02.06.2021 19:28:35</t>
  </si>
  <si>
    <t>HALİTPAŞA TR-9 45-80-M00080_956541554_956541554</t>
  </si>
  <si>
    <t>02.06.2021 11:38:00</t>
  </si>
  <si>
    <t>02.06.2021 13:48:00</t>
  </si>
  <si>
    <t>M-3033 35-09-M03033_D_56363799_56363799</t>
  </si>
  <si>
    <t>02.06.2021 11:28:44</t>
  </si>
  <si>
    <t>02.06.2021 12:41:49</t>
  </si>
  <si>
    <t>K-3042 35-02-K03042_912518363_912518363</t>
  </si>
  <si>
    <t>02.06.2021 17:18:14</t>
  </si>
  <si>
    <t>02.06.2021 20:02:01</t>
  </si>
  <si>
    <t>FAHRİ AYDIN SULAMA GRUBU 35-29-M00389_B_56407196_56407196</t>
  </si>
  <si>
    <t>02.06.2021 21:58:46</t>
  </si>
  <si>
    <t>02.06.2021 23:09:00</t>
  </si>
  <si>
    <t>YENİ FOÇA TR-30 35-23-M00030_F f1b_42106465</t>
  </si>
  <si>
    <t>02.06.2021 16:04:44</t>
  </si>
  <si>
    <t>02.06.2021 17:26:52</t>
  </si>
  <si>
    <t>MERSİNLİ TR-1 45-78-M00935_953286267_953286267</t>
  </si>
  <si>
    <t>02.06.2021 13:01:58</t>
  </si>
  <si>
    <t>02.06.2021 13:40:23</t>
  </si>
  <si>
    <t>M-1570 35-02-M01570_M-1054 M01_2035622</t>
  </si>
  <si>
    <t>02.06.2021 08:55:00</t>
  </si>
  <si>
    <t>02.06.2021 09:09:09</t>
  </si>
  <si>
    <t>BİRGİ TR-13 35-15-L00268_950391573_950391573</t>
  </si>
  <si>
    <t>AG Box / Sdk Abone Çıkış Faz Sigorta Atığı</t>
  </si>
  <si>
    <t>02.06.2021 17:39:19</t>
  </si>
  <si>
    <t>02.06.2021 18:41:14</t>
  </si>
  <si>
    <t>DURASILLI TR-8 45-78-M01119_DAĞITIM TRAFOSU TR-8 - TR-20 M04_66108920</t>
  </si>
  <si>
    <t>02.06.2021 09:59:36</t>
  </si>
  <si>
    <t>02.06.2021 10:33:25</t>
  </si>
  <si>
    <t>DM-18/08 45-71-M00257_DM-18/03 M03_72077938</t>
  </si>
  <si>
    <t>02.06.2021 13:24:48</t>
  </si>
  <si>
    <t>02.06.2021 14:12:21</t>
  </si>
  <si>
    <t>ÇELENLİOĞLU KÖK 45-85-M00043_GÖLMARMARA GİRİŞ M03_2321173</t>
  </si>
  <si>
    <t>02.06.2021 07:21:48</t>
  </si>
  <si>
    <t>02.06.2021 08:10:24</t>
  </si>
  <si>
    <t>ULUKENT DM-1/4 35-28-M00065_DAĞITIM TRAFO ULUKENT DM-1/4 M04_66557625</t>
  </si>
  <si>
    <t>02.06.2021 11:20:00</t>
  </si>
  <si>
    <t>02.06.2021 12:27:12</t>
  </si>
  <si>
    <t>K-934 35-04-K00934_35-04-K00934_66515493</t>
  </si>
  <si>
    <t>02.06.2021 13:49:51</t>
  </si>
  <si>
    <t>02.06.2021 15:43:11</t>
  </si>
  <si>
    <t>DM08/TR02 45-73-M00003_945669205_945669205</t>
  </si>
  <si>
    <t>02.06.2021 13:13:41</t>
  </si>
  <si>
    <t>02.06.2021 15:52:33</t>
  </si>
  <si>
    <t>DM-1/53 45-71-M00324_953239890_953239890</t>
  </si>
  <si>
    <t>02.06.2021 21:07:23</t>
  </si>
  <si>
    <t>02.06.2021 21:46:15</t>
  </si>
  <si>
    <t>TARIMSAL SULAMA TR-21 45-85-L00088_DIREK TIPI TRAFO HUCRESI H01_2090261</t>
  </si>
  <si>
    <t>02.06.2021 10:01:35</t>
  </si>
  <si>
    <t>02.06.2021 11:20:36</t>
  </si>
  <si>
    <t>YENMİŞ KÖK 35-27-M00366_GÜVENİKSAN-ÇAMBEL 2 M01_72163649</t>
  </si>
  <si>
    <t>02.06.2021 09:31:35</t>
  </si>
  <si>
    <t>02.06.2021 09:40:08</t>
  </si>
  <si>
    <t>AŞAĞIKIRIKLAR DM 35-16-M00448_TOPÇAM M05_2115968</t>
  </si>
  <si>
    <t>02.06.2021 10:56:41</t>
  </si>
  <si>
    <t>02.06.2021 11:25:11</t>
  </si>
  <si>
    <t>GEDİK KATRANDERE TR-2 35-31-L00133_47845313_56391892_56391892</t>
  </si>
  <si>
    <t>02.06.2021 18:17:36</t>
  </si>
  <si>
    <t>02.06.2021 19:27:55</t>
  </si>
  <si>
    <t>TR-72 45-78-M00072_953257892_953257892</t>
  </si>
  <si>
    <t>02.06.2021 11:32:23</t>
  </si>
  <si>
    <t>02.06.2021 12:46:05</t>
  </si>
  <si>
    <t>ARDIÇ TR-8 35-21-L00131_B_56376553_56376553</t>
  </si>
  <si>
    <t>02.06.2021 12:13:28</t>
  </si>
  <si>
    <t>02.06.2021 15:51:56</t>
  </si>
  <si>
    <t>ÇALTIDERE TR-5 35-17-M00235_9425163_56356453_56356453</t>
  </si>
  <si>
    <t>02.06.2021 11:55:01</t>
  </si>
  <si>
    <t>02.06.2021 15:34:40</t>
  </si>
  <si>
    <t>L-357 EGEM SAHİL SİT. 35-18-L00357_950441565_950441565</t>
  </si>
  <si>
    <t>02.06.2021 20:59:42</t>
  </si>
  <si>
    <t>03.06.2021 00:04:06</t>
  </si>
  <si>
    <t>M-1541 35-01-M01541_M-1542 M01_2114376</t>
  </si>
  <si>
    <t>Yangın</t>
  </si>
  <si>
    <t>02.06.2021 00:28:28</t>
  </si>
  <si>
    <t>02.06.2021 00:45:27</t>
  </si>
  <si>
    <t>K-3212 35-01-K03212_910184844_910184844</t>
  </si>
  <si>
    <t>02.06.2021 08:58:03</t>
  </si>
  <si>
    <t>02.06.2021 11:07:39</t>
  </si>
  <si>
    <t>SUBATAN TR-14 35-15-L01073_DIREK TIPI TRAFO HUCRESI H01_2066621</t>
  </si>
  <si>
    <t>02.06.2021 11:19:00</t>
  </si>
  <si>
    <t>02.06.2021 13:13:10</t>
  </si>
  <si>
    <t>DM-1/26 35-29-M00026_DM-1/25 M01_72201502</t>
  </si>
  <si>
    <t>02.06.2021 06:28:38</t>
  </si>
  <si>
    <t>02.06.2021 06:56:22</t>
  </si>
  <si>
    <t>K-71 35-01-K00071_910954847_910954847</t>
  </si>
  <si>
    <t>02.06.2021 11:29:16</t>
  </si>
  <si>
    <t>02.06.2021 16:13:45</t>
  </si>
  <si>
    <t>ÇAVLU TR-3 45-78-L00626_953278706_953278706</t>
  </si>
  <si>
    <t>02.06.2021 16:52:04</t>
  </si>
  <si>
    <t>02.06.2021 18:47:12</t>
  </si>
  <si>
    <t>SULUDERE KÖK 35-31-L00057_VELİLER KÖK L02_2337262</t>
  </si>
  <si>
    <t>02.06.2021 12:39:05</t>
  </si>
  <si>
    <t>02.06.2021 13:03:20</t>
  </si>
  <si>
    <t>DM03-TR-01 (TR-32) 35-27-M00032_TR-33 M06_66125369</t>
  </si>
  <si>
    <t>02.06.2021 17:11:14</t>
  </si>
  <si>
    <t>02.06.2021 19:06:03</t>
  </si>
  <si>
    <t>YUNUSDERE TR-1 45-83-L00287_956470496_956470496</t>
  </si>
  <si>
    <t>02.06.2021 10:42:25</t>
  </si>
  <si>
    <t>02.06.2021 12:18:30</t>
  </si>
  <si>
    <t>AZİMLİ TR-1 45-80-M00127_D_56384897_56384897</t>
  </si>
  <si>
    <t>02.06.2021 11:11:41</t>
  </si>
  <si>
    <t>02.06.2021 14:54:08</t>
  </si>
  <si>
    <t>IŞIKLAR TM 35-02-A00006_ESHOT-2 M49_2309160</t>
  </si>
  <si>
    <t>02.06.2021 00:28:00</t>
  </si>
  <si>
    <t>02.06.2021 00:36:42</t>
  </si>
  <si>
    <t>M-1099 35-03-M01099_D d1_5784670</t>
  </si>
  <si>
    <t>02.06.2021 10:06:55</t>
  </si>
  <si>
    <t>02.06.2021 11:04:15</t>
  </si>
  <si>
    <t>TİRE TR-15/A 35-29-L00022_950342089_950342089</t>
  </si>
  <si>
    <t>02.06.2021 11:46:29</t>
  </si>
  <si>
    <t>02.06.2021 14:53:54</t>
  </si>
  <si>
    <t>KIŞLAK TR-1 45-74-M00147_DIREK TIPI TRAFO HUCRESI H01_2058371</t>
  </si>
  <si>
    <t>02.06.2021 10:54:31</t>
  </si>
  <si>
    <t>02.06.2021 12:04:18</t>
  </si>
  <si>
    <t>GELENBE TR-2 45-76-L00061_45-76-L00061_2368710</t>
  </si>
  <si>
    <t>02.06.2021 09:16:08</t>
  </si>
  <si>
    <t>02.06.2021 17:11:05</t>
  </si>
  <si>
    <t>TİRE İM-DM-1 35-29-A00001_GÖKÇEN SULAMA M26_2059026</t>
  </si>
  <si>
    <t>02.06.2021 06:13:38</t>
  </si>
  <si>
    <t>02.06.2021 06:39:37</t>
  </si>
  <si>
    <t>FOÇA TR-3 35-23-L00003_950422441_950422441</t>
  </si>
  <si>
    <t>02.06.2021 20:06:23</t>
  </si>
  <si>
    <t>02.06.2021 22:43:38</t>
  </si>
  <si>
    <t>TR-28 35-27-M00028_913861407_913861407</t>
  </si>
  <si>
    <t>02.06.2021 20:22:30</t>
  </si>
  <si>
    <t>02.06.2021 21:29:09</t>
  </si>
  <si>
    <t>K-3247 35-07-K03247_C_56378944_56378944</t>
  </si>
  <si>
    <t>02.06.2021 17:01:52</t>
  </si>
  <si>
    <t>02.06.2021 18:37:43</t>
  </si>
  <si>
    <t>TR-92 35-15-L00092_950403083_950403083</t>
  </si>
  <si>
    <t>02.06.2021 09:33:00</t>
  </si>
  <si>
    <t>02.06.2021 13:35:07</t>
  </si>
  <si>
    <t>ZEYTİNDAĞ HALİMAĞA ÇİFTLİĞİ SULAMA TR 35-16-M00182_953354603_953354603</t>
  </si>
  <si>
    <t>02.06.2021 13:03:45</t>
  </si>
  <si>
    <t>02.06.2021 17:45:37</t>
  </si>
  <si>
    <t>ULUCAK DM-2/16 35-27-M00858_B_56367622_56367622</t>
  </si>
  <si>
    <t>02.06.2021 14:05:37</t>
  </si>
  <si>
    <t>02.06.2021 20:53:45</t>
  </si>
  <si>
    <t>DURASILLI TR-1 KÖK 45-78-M01114_TR-2 M04_2106815</t>
  </si>
  <si>
    <t>02.06.2021 19:39:09</t>
  </si>
  <si>
    <t>02.06.2021 20:11:31</t>
  </si>
  <si>
    <t>K-4326 35-04-K04326_B_56354460_56354460</t>
  </si>
  <si>
    <t>02.06.2021 11:06:06</t>
  </si>
  <si>
    <t>02.06.2021 11:21:18</t>
  </si>
  <si>
    <t>02.06.2021 07:26:32</t>
  </si>
  <si>
    <t>02.06.2021 08:04:45</t>
  </si>
  <si>
    <t>HAMZABEYLİ TR-2 45-71-M01772_A_56389190_56389190</t>
  </si>
  <si>
    <t>02.06.2021 14:57:45</t>
  </si>
  <si>
    <t>02.06.2021 16:05:06</t>
  </si>
  <si>
    <t>K-908 35-04-K00908_F_56383569_56383569</t>
  </si>
  <si>
    <t>02.06.2021 09:09:49</t>
  </si>
  <si>
    <t>02.06.2021 09:57:57</t>
  </si>
  <si>
    <t>02.06.2021 12:17:20</t>
  </si>
  <si>
    <t>02.06.2021 13:06:38</t>
  </si>
  <si>
    <t>L-211 35-18-L00211_950452851_950452851</t>
  </si>
  <si>
    <t>02.06.2021 16:27:02</t>
  </si>
  <si>
    <t>02.06.2021 21:29:11</t>
  </si>
  <si>
    <t>BİRGİ TR-7 35-15-L00264_C c2b_48763335</t>
  </si>
  <si>
    <t>02.06.2021 00:33:45</t>
  </si>
  <si>
    <t>02.06.2021 02:00:30</t>
  </si>
  <si>
    <t>M-13 HIDIRLIK 35-14-M00013_956639712_956639712</t>
  </si>
  <si>
    <t>02.06.2021 21:26:48</t>
  </si>
  <si>
    <t>02.06.2021 23:49:55</t>
  </si>
  <si>
    <t>DÜNDARLI TR-1 35-24-M00202_B_56354361_56354361</t>
  </si>
  <si>
    <t>02.06.2021 17:39:52</t>
  </si>
  <si>
    <t>02.06.2021 18:44:12</t>
  </si>
  <si>
    <t>KARABURUN TR-11 35-21-L00010_953359647_953359647</t>
  </si>
  <si>
    <t>02.06.2021 09:11:29</t>
  </si>
  <si>
    <t>02.06.2021 12:24:02</t>
  </si>
  <si>
    <t>M-2379 (YATIRIM REZERVE) 35-01-M02379_35-01-M02379_2375438</t>
  </si>
  <si>
    <t>AG Kademe Ayarı</t>
  </si>
  <si>
    <t>02.06.2021 09:42:50</t>
  </si>
  <si>
    <t>02.06.2021 13:49:32</t>
  </si>
  <si>
    <t>YENİ ŞAKRAN KÖK 35-17-M00174_HatBaşıAyırıcı_72921815 M02_72921815</t>
  </si>
  <si>
    <t>02.06.2021 12:53:49</t>
  </si>
  <si>
    <t>02.06.2021 14:16:08</t>
  </si>
  <si>
    <t>YENİKÖY TR-1 35-23-M00085_950423188_950423188</t>
  </si>
  <si>
    <t>02.06.2021 12:23:53</t>
  </si>
  <si>
    <t>02.06.2021 15:21:01</t>
  </si>
  <si>
    <t>TR-318 ZEYTİNALANI 35-19-L00366_95001197810_95001197810</t>
  </si>
  <si>
    <t>02.06.2021 11:48:48</t>
  </si>
  <si>
    <t>02.06.2021 13:52:52</t>
  </si>
  <si>
    <t>HACIHALİLLER TR-1 KÖK 45-71-M00066_TARIMSAL SULAMA M03_72238376</t>
  </si>
  <si>
    <t>02.06.2021 07:08:05</t>
  </si>
  <si>
    <t>02.06.2021 09:43:24</t>
  </si>
  <si>
    <t>K-4122 35-09-K04122_97737804_97737804</t>
  </si>
  <si>
    <t>02.06.2021 17:21:40</t>
  </si>
  <si>
    <t>02.06.2021 18:07:17</t>
  </si>
  <si>
    <t>TR-72 45-78-M00072_953257749_953257749</t>
  </si>
  <si>
    <t>02.06.2021 13:41:51</t>
  </si>
  <si>
    <t>02.06.2021 16:47:41</t>
  </si>
  <si>
    <t>K-1537 35-08-K01537_A a2_5845526</t>
  </si>
  <si>
    <t>02.06.2021 10:42:10</t>
  </si>
  <si>
    <t>02.06.2021 15:51:00</t>
  </si>
  <si>
    <t>ELİFLİ TR-1 35-20-L00107_A_56407362_56407362</t>
  </si>
  <si>
    <t>02.06.2021 18:45:56</t>
  </si>
  <si>
    <t>02.06.2021 20:04:00</t>
  </si>
  <si>
    <t>CELALETTİN AŞKIN TARIMSAL SULAMA TR-2 45-83-M00604_D_56386277_56386277</t>
  </si>
  <si>
    <t>02.06.2021 21:00:52</t>
  </si>
  <si>
    <t>02.06.2021 22:32:05</t>
  </si>
  <si>
    <t>PINARLI KÖK 35-20-M00085_TR-2 - TR-3 M03_72358817</t>
  </si>
  <si>
    <t>02.06.2021 10:21:00</t>
  </si>
  <si>
    <t>02.06.2021 10:59:03</t>
  </si>
  <si>
    <t>TR-1/80-A 45-72-M00119_c_56390694_56390694</t>
  </si>
  <si>
    <t>02.06.2021 16:44:22</t>
  </si>
  <si>
    <t>02.06.2021 18:13:46</t>
  </si>
  <si>
    <t>MURADİYE DM-5/8 KÖK 45-71-M00828_DM-4/20 M03_72087087</t>
  </si>
  <si>
    <t>02.06.2021 11:19:55</t>
  </si>
  <si>
    <t>02.06.2021 11:25:00</t>
  </si>
  <si>
    <t>M-1053 35-02-M01053_M-1 M02_2104675</t>
  </si>
  <si>
    <t>02.06.2021 17:48:31</t>
  </si>
  <si>
    <t>02.06.2021 18:52:42</t>
  </si>
  <si>
    <t>KIRCALAR DM 35-16-M00261_SARICAOĞLU ENH GRUBU M05_72041846</t>
  </si>
  <si>
    <t>02.06.2021 06:51:21</t>
  </si>
  <si>
    <t>02.06.2021 07:59:41</t>
  </si>
  <si>
    <t>FIRINLI TR-6 35-20-L00371_955199669_955199669</t>
  </si>
  <si>
    <t>02.06.2021 13:15:22</t>
  </si>
  <si>
    <t>02.06.2021 18:52:56</t>
  </si>
  <si>
    <t>SELÇUK İM/DM 35-13-A00004_AYASULUK (TEİAŞ GİRİŞ) M05_65986283</t>
  </si>
  <si>
    <t>02.06.2021 12:22:39</t>
  </si>
  <si>
    <t>02.06.2021 12:39:00</t>
  </si>
  <si>
    <t>TR-99/A 45-78-L00184_966675780_966675780</t>
  </si>
  <si>
    <t>02.06.2021 09:23:54</t>
  </si>
  <si>
    <t>02.06.2021 10:51:37</t>
  </si>
  <si>
    <t>ARMUTLU DM-02/TR-25 35-27-L00415_98789531_98789531</t>
  </si>
  <si>
    <t>02.06.2021 08:49:06</t>
  </si>
  <si>
    <t>02.06.2021 10:49:26</t>
  </si>
  <si>
    <t>SOMA TR-5 45-82-M00005_945538658_945538658</t>
  </si>
  <si>
    <t>02.06.2021 00:06:45</t>
  </si>
  <si>
    <t>02.06.2021 01:21:36</t>
  </si>
  <si>
    <t>BELİĞ ŞİŞİKOĞLU SULAMA GRUBU 35-29-M00182_35-29-M00182_2371505</t>
  </si>
  <si>
    <t>02.06.2021 19:45:09</t>
  </si>
  <si>
    <t>02.06.2021 21:19:12</t>
  </si>
  <si>
    <t>TR-91 35-19-L00091_5649659_56353770_56353770</t>
  </si>
  <si>
    <t>02.06.2021 07:57:44</t>
  </si>
  <si>
    <t>02.06.2021 09:23:18</t>
  </si>
  <si>
    <t>DAYIOĞLU TR-1 45-72-L00339_956510168_956510168</t>
  </si>
  <si>
    <t>02.06.2021 08:13:04</t>
  </si>
  <si>
    <t>02.06.2021 10:38:43</t>
  </si>
  <si>
    <t>ULUKENT DM-4/1 35-28-M00043_953369300_953369300</t>
  </si>
  <si>
    <t>02.06.2021 10:52:03</t>
  </si>
  <si>
    <t>02.06.2021 12:42:54</t>
  </si>
  <si>
    <t>K-3212 35-01-K03212_913642410_913642410</t>
  </si>
  <si>
    <t>02.06.2021 16:09:00</t>
  </si>
  <si>
    <t>02.06.2021 22:28:56</t>
  </si>
  <si>
    <t>VELİ BALCI VE ARK. TARIMSAL SULAMA-1 45-72-L00586_DIREK TIPI TRAFO HUCRESI H01_2104592</t>
  </si>
  <si>
    <t>02.06.2021 16:08:08</t>
  </si>
  <si>
    <t>02.06.2021 18:05:42</t>
  </si>
  <si>
    <t>BAĞARASI TR-10 KÖK 35-23-M00179_GERENKÖY KÖK M01_72143145</t>
  </si>
  <si>
    <t>02.06.2021 19:56:02</t>
  </si>
  <si>
    <t>02.06.2021 19:56:42</t>
  </si>
  <si>
    <t>BADEMLİ TR-5 35-15-L01044_48663861_56361611_56361611</t>
  </si>
  <si>
    <t>02.06.2021 14:27:39</t>
  </si>
  <si>
    <t>02.06.2021 20:42:46</t>
  </si>
  <si>
    <t>02.06.2021 16:37:50</t>
  </si>
  <si>
    <t>02.06.2021 17:23:29</t>
  </si>
  <si>
    <t>ARAPBAŞI TR-2 35-20-M00032_955202956_955202956</t>
  </si>
  <si>
    <t>02.06.2021 18:56:41</t>
  </si>
  <si>
    <t>02.06.2021 19:40:09</t>
  </si>
  <si>
    <t>L-256 (18 KABİN) 35-18-L00256_950464020_950464020</t>
  </si>
  <si>
    <t>02.06.2021 08:52:32</t>
  </si>
  <si>
    <t>02.06.2021 15:44:14</t>
  </si>
  <si>
    <t>02.06.2021 15:53:25</t>
  </si>
  <si>
    <t>02.06.2021 17:15:14</t>
  </si>
  <si>
    <t>DM-14/16 45-71-M00397_953182463_953182463</t>
  </si>
  <si>
    <t>02.06.2021 21:11:38</t>
  </si>
  <si>
    <t>02.06.2021 22:06:50</t>
  </si>
  <si>
    <t>GÖLCÜK DM 35-15-L01153_SUBATAN L04_67177075</t>
  </si>
  <si>
    <t>02.06.2021 10:35:00</t>
  </si>
  <si>
    <t>MATARLI KÖYÜ TR-1 45-73-M00325_45-73-M00325_2356123</t>
  </si>
  <si>
    <t>02.06.2021 09:21:44</t>
  </si>
  <si>
    <t>02.06.2021 10:35:29</t>
  </si>
  <si>
    <t>KARABEYLER KAFALAR TR-1 45-81-M00128_945626939_945626939</t>
  </si>
  <si>
    <t>02.06.2021 18:22:36</t>
  </si>
  <si>
    <t>02.06.2021 19:57:32</t>
  </si>
  <si>
    <t>M-10 35-02-M00010_M-3227 M02_2035233</t>
  </si>
  <si>
    <t>02.06.2021 08:34:11</t>
  </si>
  <si>
    <t>KARATEKE TR-2 35-29-L00143_950348648_950348648</t>
  </si>
  <si>
    <t>02.06.2021 11:43:14</t>
  </si>
  <si>
    <t>02.06.2021 12:35:45</t>
  </si>
  <si>
    <t>L-244 35-18-L00244_950445786_950445786</t>
  </si>
  <si>
    <t>02.06.2021 09:32:45</t>
  </si>
  <si>
    <t>02.06.2021 15:01:50</t>
  </si>
  <si>
    <t>TEKKE TR-3 35-15-L00125_950407758_950407758</t>
  </si>
  <si>
    <t>02.06.2021 12:02:14</t>
  </si>
  <si>
    <t>02.06.2021 14:57:46</t>
  </si>
  <si>
    <t>KIZILAVLU KÖK 45-78-M00837_DELİBAŞLI GRUBU M02_66247846</t>
  </si>
  <si>
    <t>02.06.2021 17:58:51</t>
  </si>
  <si>
    <t>02.06.2021 18:39:40</t>
  </si>
  <si>
    <t>K-1439 35-01-K01439_911631283_911631283</t>
  </si>
  <si>
    <t>02.06.2021 16:54:32</t>
  </si>
  <si>
    <t>02.06.2021 19:53:00</t>
  </si>
  <si>
    <t>BEYDERE KÖK 45-71-M00128_ESKİ KARAAĞAÇLI M07_50217231</t>
  </si>
  <si>
    <t>02.06.2021 17:11:59</t>
  </si>
  <si>
    <t>02.06.2021 17:29:00</t>
  </si>
  <si>
    <t>TR-138 35-19-L00138_956663671_956663671</t>
  </si>
  <si>
    <t>02.06.2021 09:34:41</t>
  </si>
  <si>
    <t>02.06.2021 11:48:46</t>
  </si>
  <si>
    <t>ÇAMLIK KÖYÜ TR-1 35-13-L00081_B_56370509_56370509</t>
  </si>
  <si>
    <t>02.06.2021 16:26:00</t>
  </si>
  <si>
    <t>02.06.2021 17:56:28</t>
  </si>
  <si>
    <t>GÜRSU TARİŞ-TAT KÖK 45-73-M00148_ M06_2049874</t>
  </si>
  <si>
    <t>02.06.2021 14:59:10</t>
  </si>
  <si>
    <t>02.06.2021 15:26:39</t>
  </si>
  <si>
    <t>TR-25 45-77-L00025_945503838_945503838</t>
  </si>
  <si>
    <t>02.06.2021 11:19:47</t>
  </si>
  <si>
    <t>02.06.2021 13:48:20</t>
  </si>
  <si>
    <t>BAYINDIR İM 35-20-A00001_CANLI L09_2058779</t>
  </si>
  <si>
    <t>02.06.2021 09:12:48</t>
  </si>
  <si>
    <t>02.06.2021 09:13:18</t>
  </si>
  <si>
    <t>K-3547 35-03-K03547_A_56371211_56371211</t>
  </si>
  <si>
    <t>02.06.2021 19:27:41</t>
  </si>
  <si>
    <t>02.06.2021 20:50:43</t>
  </si>
  <si>
    <t>TEKELİ TR-9 35-22-M00690_955284433_955284433</t>
  </si>
  <si>
    <t>02.06.2021 11:44:00</t>
  </si>
  <si>
    <t>02.06.2021 13:00:21</t>
  </si>
  <si>
    <t>LÜTFİYE TR-1 45-80-M00131_45-80-M00131_2357249</t>
  </si>
  <si>
    <t>02.06.2021 21:03:54</t>
  </si>
  <si>
    <t>02.06.2021 22:10:25</t>
  </si>
  <si>
    <t>VİLLAKENT TR-4 35-28-M00388_DAĞITIM TRAFO VİLLAKENT TR-4 M03_66512934</t>
  </si>
  <si>
    <t>02.06.2021 11:13:04</t>
  </si>
  <si>
    <t>02.06.2021 18:49:35</t>
  </si>
  <si>
    <t>K-1027 35-01-K01027_912034388_912034388</t>
  </si>
  <si>
    <t>02.06.2021 10:51:03</t>
  </si>
  <si>
    <t>02.06.2021 14:39:19</t>
  </si>
  <si>
    <t>ÇIRPI İM 35-20-A00002_ÇIRPI SULAMA M09_2056271</t>
  </si>
  <si>
    <t>02.06.2021 07:37:33</t>
  </si>
  <si>
    <t>02.06.2021 08:27:56</t>
  </si>
  <si>
    <t>ERZA KAP KÖK 35-27-M00078_ULUCAK YOLU M03_72177832</t>
  </si>
  <si>
    <t>02.06.2021 16:56:38</t>
  </si>
  <si>
    <t>02.06.2021 19:10:14</t>
  </si>
  <si>
    <t>02.06.2021 09:32:00</t>
  </si>
  <si>
    <t>02.06.2021 17:59:00</t>
  </si>
  <si>
    <t>M-531 KAVAKLIDERE KÖK 35-02-M00531_NATO M04_72200009</t>
  </si>
  <si>
    <t>02.06.2021 12:02:28</t>
  </si>
  <si>
    <t>02.06.2021 12:10:07</t>
  </si>
  <si>
    <t>K-4140 35-07-K04140_TRAFO K02_48408698</t>
  </si>
  <si>
    <t>02.06.2021 11:18:41</t>
  </si>
  <si>
    <t>02.06.2021 12:57:45</t>
  </si>
  <si>
    <t>TR-99/A 45-78-L00184_953256597_953256597</t>
  </si>
  <si>
    <t>02.06.2021 13:23:05</t>
  </si>
  <si>
    <t>02.06.2021 15:53:02</t>
  </si>
  <si>
    <t>M-624 35-02-M00624_C C1B_5807254</t>
  </si>
  <si>
    <t>02.06.2021 07:15:54</t>
  </si>
  <si>
    <t>02.06.2021 09:54:15</t>
  </si>
  <si>
    <t>K-1395 35-08-K01395_97629303_97629303</t>
  </si>
  <si>
    <t>02.06.2021 09:04:00</t>
  </si>
  <si>
    <t>02.06.2021 11:20:45</t>
  </si>
  <si>
    <t>02.06.2021 12:45:52</t>
  </si>
  <si>
    <t>K-1397 GÖRECE 35-22-K01397_955262456_955262456</t>
  </si>
  <si>
    <t>02.06.2021 11:19:18</t>
  </si>
  <si>
    <t>02.06.2021 12:55:55</t>
  </si>
  <si>
    <t>M-1101 35-03-M01101_K_56364251_56364251</t>
  </si>
  <si>
    <t>02.06.2021 08:31:05</t>
  </si>
  <si>
    <t>02.06.2021 09:18:16</t>
  </si>
  <si>
    <t>İZZETTİN KÖK 45-83-M00132_SİNİRLİ M02_2107098</t>
  </si>
  <si>
    <t>02.06.2021 06:54:07</t>
  </si>
  <si>
    <t>02.06.2021 08:35:41</t>
  </si>
  <si>
    <t>MORDOĞAN TR-41 35-21-L00164_C_56379221_56379221</t>
  </si>
  <si>
    <t>02.06.2021 18:14:35</t>
  </si>
  <si>
    <t>02.06.2021 19:28:08</t>
  </si>
  <si>
    <t>02.06.2021 12:45:51</t>
  </si>
  <si>
    <t>02.06.2021 13:31:24</t>
  </si>
  <si>
    <t>SARIKAYA MERGE TR-4 35-31-L00426_ H_42568110</t>
  </si>
  <si>
    <t>02.06.2021 19:39:17</t>
  </si>
  <si>
    <t>02.06.2021 20:30:45</t>
  </si>
  <si>
    <t>DM-2/35 (VERİCİLER) 45-71-M00531_A_56404706_56404706</t>
  </si>
  <si>
    <t>02.06.2021 14:21:29</t>
  </si>
  <si>
    <t>02.06.2021 17:24:33</t>
  </si>
  <si>
    <t>SÜTÇÜLER TR-7 35-27-M00919_913716907_913716907</t>
  </si>
  <si>
    <t>02.06.2021 20:31:00</t>
  </si>
  <si>
    <t>02.06.2021 22:02:34</t>
  </si>
  <si>
    <t>K-558 35-01-K00558_911443579_911443579</t>
  </si>
  <si>
    <t>02.06.2021 18:37:00</t>
  </si>
  <si>
    <t>02.06.2021 20:12:42</t>
  </si>
  <si>
    <t>TİYENLİ KÖK 45-85-M00004_GÖLMARMARA İM  -  GERİLİM M06_72102213</t>
  </si>
  <si>
    <t>02.06.2021 06:47:31</t>
  </si>
  <si>
    <t>02.06.2021 06:47:48</t>
  </si>
  <si>
    <t>KARABURUN TR-14 35-21-L00003_953358626_953358626</t>
  </si>
  <si>
    <t>02.06.2021 21:38:50</t>
  </si>
  <si>
    <t>02.06.2021 23:44:28</t>
  </si>
  <si>
    <t>BALABANLI TR-2 35-15-L00968_B_56407022_56407022</t>
  </si>
  <si>
    <t>02.06.2021 10:47:45</t>
  </si>
  <si>
    <t>02.06.2021 14:25:12</t>
  </si>
  <si>
    <t>TR-81 35-19-L00081_956693613_956693613</t>
  </si>
  <si>
    <t>02.06.2021 11:44:26</t>
  </si>
  <si>
    <t>02.06.2021 16:03:20</t>
  </si>
  <si>
    <t>02.06.2021 06:31:01</t>
  </si>
  <si>
    <t>02.06.2021 06:31:41</t>
  </si>
  <si>
    <t>02.06.2021 06:41:48</t>
  </si>
  <si>
    <t>02.06.2021 09:18:34</t>
  </si>
  <si>
    <t>M-1001 35-03-M01001_910700284_910700284</t>
  </si>
  <si>
    <t>02.06.2021 11:49:28</t>
  </si>
  <si>
    <t>02.06.2021 12:32:56</t>
  </si>
  <si>
    <t>02.06.2021 11:32:08</t>
  </si>
  <si>
    <t>02.06.2021 12:35:11</t>
  </si>
  <si>
    <t>TR-147 35-19-L00147_6902003_56354868_56354868</t>
  </si>
  <si>
    <t>02.06.2021 18:12:19</t>
  </si>
  <si>
    <t>02.06.2021 20:50:55</t>
  </si>
  <si>
    <t>YENİOSMANİYE TR-1 45-80-M00143_956533891_956533891</t>
  </si>
  <si>
    <t>02.06.2021 09:41:00</t>
  </si>
  <si>
    <t>02.06.2021 10:26:42</t>
  </si>
  <si>
    <t>K-3981 35-04-K03981_A_56369452_56369452</t>
  </si>
  <si>
    <t>02.06.2021 10:44:23</t>
  </si>
  <si>
    <t>02.06.2021 10:58:23</t>
  </si>
  <si>
    <t>HILAL GIS TM 35-01-A00010_HİLAL-5 K13_2313223</t>
  </si>
  <si>
    <t>02.06.2021 12:46:45</t>
  </si>
  <si>
    <t>02.06.2021 13:33:18</t>
  </si>
  <si>
    <t>M-980 35-03-M00980_A_56353560_56353560</t>
  </si>
  <si>
    <t>02.06.2021 17:08:43</t>
  </si>
  <si>
    <t>02.06.2021 18:24:26</t>
  </si>
  <si>
    <t>02.06.2021 18:37:37</t>
  </si>
  <si>
    <t>02.06.2021 18:40:12</t>
  </si>
  <si>
    <t>DERBENT İM-DM 45-83-A00004_MANİSA-1 M03_2099895</t>
  </si>
  <si>
    <t>02.06.2021 13:36:04</t>
  </si>
  <si>
    <t>02.06.2021 13:59:55</t>
  </si>
  <si>
    <t>TR-1/79 45-72-M00079_956505328_956505328</t>
  </si>
  <si>
    <t>02.06.2021 20:38:06</t>
  </si>
  <si>
    <t>02.06.2021 21:55:10</t>
  </si>
  <si>
    <t>M-2165 35-09-M02165_915180254_915180254</t>
  </si>
  <si>
    <t>02.06.2021 10:38:21</t>
  </si>
  <si>
    <t>02.06.2021 15:00:09</t>
  </si>
  <si>
    <t>K-429 35-01-K00429_910674370_910674370</t>
  </si>
  <si>
    <t>02.06.2021 01:22:50</t>
  </si>
  <si>
    <t>02.06.2021 03:43:51</t>
  </si>
  <si>
    <t>ULUKENT DM-1/4 35-28-M00065_ULUKENT DM-1/5 M03_66557624</t>
  </si>
  <si>
    <t>02.06.2021 14:11:21</t>
  </si>
  <si>
    <t>02.06.2021 15:05:07</t>
  </si>
  <si>
    <t>M-531 KAVAKLIDERE KÖK 35-02-M00531_HatBaşıAyırıcı_53137677 M04_53137677</t>
  </si>
  <si>
    <t>02.06.2021 09:14:38</t>
  </si>
  <si>
    <t>02.06.2021 12:07:35</t>
  </si>
  <si>
    <t>M-1063 35-03-M01063_C_56363297_56363297</t>
  </si>
  <si>
    <t>02.06.2021 21:24:39</t>
  </si>
  <si>
    <t>02.06.2021 22:16:11</t>
  </si>
  <si>
    <t>YEŞİLKAVAK TR-1 45-78-M00715_953283560_953283560</t>
  </si>
  <si>
    <t>02.06.2021 17:24:38</t>
  </si>
  <si>
    <t>02.06.2021 19:55:16</t>
  </si>
  <si>
    <t>YENİFOÇA TR-24 35-23-M00024_E e4b_42106630</t>
  </si>
  <si>
    <t>02.06.2021 10:09:00</t>
  </si>
  <si>
    <t>02.06.2021 10:58:46</t>
  </si>
  <si>
    <t>SARIKAYA KÖK 35-31-L00284_İĞDELİ L01_2337273</t>
  </si>
  <si>
    <t>02.06.2021 13:20:52</t>
  </si>
  <si>
    <t>02.06.2021 13:45:17</t>
  </si>
  <si>
    <t>TR-77 (M-777) 35-30-M00777_955299505_955299505</t>
  </si>
  <si>
    <t>02.06.2021 09:46:51</t>
  </si>
  <si>
    <t>02.06.2021 11:26:17</t>
  </si>
  <si>
    <t>L-120 OVACIK 35-18-L00120_957832110_957832110</t>
  </si>
  <si>
    <t>02.06.2021 19:55:17</t>
  </si>
  <si>
    <t>02.06.2021 23:19:32</t>
  </si>
  <si>
    <t>L-393 YENİ OKUL 35-18-L00393_950466674_950466674</t>
  </si>
  <si>
    <t>02.06.2021 10:53:09</t>
  </si>
  <si>
    <t>02.06.2021 18:12:36</t>
  </si>
  <si>
    <t>LÜTUFLAR TR-1 35-20-L00291_ H_72377787</t>
  </si>
  <si>
    <t>02.06.2021 19:59:29</t>
  </si>
  <si>
    <t>02.06.2021 21:00:43</t>
  </si>
  <si>
    <t>YUKARIBEY SULAMA TR-2 35-16-M00167_953352961_953352961</t>
  </si>
  <si>
    <t>02.06.2021 08:20:33</t>
  </si>
  <si>
    <t>02.06.2021 10:04:55</t>
  </si>
  <si>
    <t>L-239 BAYKAL 35-18-L00239_950429441_950429441</t>
  </si>
  <si>
    <t>02.06.2021 16:50:47</t>
  </si>
  <si>
    <t>02.06.2021 22:38:52</t>
  </si>
  <si>
    <t>K-3212 35-01-K03212_911571744_911571744</t>
  </si>
  <si>
    <t>02.06.2021 11:18:56</t>
  </si>
  <si>
    <t>02.06.2021 16:12:21</t>
  </si>
  <si>
    <t>HACIRAHMANLI TR-1 KÖK 45-80-M00070_49857744_56361075_56361075</t>
  </si>
  <si>
    <t>02.06.2021 01:23:36</t>
  </si>
  <si>
    <t>02.06.2021 02:44:52</t>
  </si>
  <si>
    <t>__72410382_72410382</t>
  </si>
  <si>
    <t>02.06.2021 19:11:00</t>
  </si>
  <si>
    <t>02.06.2021 20:10:11</t>
  </si>
  <si>
    <t>KÖSEDERE TR-2 35-21-L00125_953359225_953359225</t>
  </si>
  <si>
    <t>02.06.2021 14:36:01</t>
  </si>
  <si>
    <t>02.06.2021 17:54:18</t>
  </si>
  <si>
    <t>02.06.2021 18:19:35</t>
  </si>
  <si>
    <t>02.06.2021 19:11:29</t>
  </si>
  <si>
    <t>AHMETAĞA TR-3 45-79-M00320_945571263_945571263</t>
  </si>
  <si>
    <t>02.06.2021 09:36:56</t>
  </si>
  <si>
    <t>02.06.2021 11:14:17</t>
  </si>
  <si>
    <t>GÖÇBEYLİ TR-6 35-16-M00021_47430309_56398996_56398996</t>
  </si>
  <si>
    <t>02.06.2021 19:59:06</t>
  </si>
  <si>
    <t>02.06.2021 22:17:24</t>
  </si>
  <si>
    <t>L-11 PTT ÖNÜ 35-14-L00011_956643590_956643590</t>
  </si>
  <si>
    <t>02.06.2021 13:21:58</t>
  </si>
  <si>
    <t>TR-2/31 45-83-L00031_955146843_955146843</t>
  </si>
  <si>
    <t>02.06.2021 12:48:00</t>
  </si>
  <si>
    <t>02.06.2021 20:37:02</t>
  </si>
  <si>
    <t>ÖKSÜZLÜ TR-1 45-74-M00215_945592358_945592358</t>
  </si>
  <si>
    <t>02.06.2021 09:19:27</t>
  </si>
  <si>
    <t>02.06.2021 11:12:56</t>
  </si>
  <si>
    <t>ERENKÖY TR-2 45-73-M00443_45-73-M00443_2353464</t>
  </si>
  <si>
    <t>02.06.2021 09:23:40</t>
  </si>
  <si>
    <t>02.06.2021 09:57:44</t>
  </si>
  <si>
    <t>02.06.2021 11:30:00</t>
  </si>
  <si>
    <t>02.06.2021 12:25:20</t>
  </si>
  <si>
    <t>GÜLBAHÇE TR-16 (KARAPINAR) 35-19-L00042_956673309_956673309</t>
  </si>
  <si>
    <t>02.06.2021 16:07:50</t>
  </si>
  <si>
    <t>02.06.2021 19:17:05</t>
  </si>
  <si>
    <t>DM-4/9 35-26-M00802_956629747_956629747</t>
  </si>
  <si>
    <t>02.06.2021 15:20:34</t>
  </si>
  <si>
    <t>02.06.2021 16:53:49</t>
  </si>
  <si>
    <t>VELİLER KÖK 35-31-L00116_SAÇLI TR-1 L01_2337020</t>
  </si>
  <si>
    <t>02.06.2021 12:00:39</t>
  </si>
  <si>
    <t>02.06.2021 12:04:09</t>
  </si>
  <si>
    <t>SOBRAN TR-2 45-73-M00953_945647905_945647905</t>
  </si>
  <si>
    <t>02.06.2021 22:12:27</t>
  </si>
  <si>
    <t>02.06.2021 23:46:59</t>
  </si>
  <si>
    <t>YÜCELER TR-1 45-81-M00197_DIREK TIPI TRAFO HUCRESI H01_2088979</t>
  </si>
  <si>
    <t>02.06.2021 14:32:40</t>
  </si>
  <si>
    <t>02.06.2021 15:31:15</t>
  </si>
  <si>
    <t>PİYALE TM 35-02-A00007_PİYALE-18 K24_2310583</t>
  </si>
  <si>
    <t>02.06.2021 10:21:58</t>
  </si>
  <si>
    <t>02.06.2021 11:07:48</t>
  </si>
  <si>
    <t>K-3214 35-04-K03214_E_56372296_56372296</t>
  </si>
  <si>
    <t>02.06.2021 17:50:42</t>
  </si>
  <si>
    <t>02.06.2021 19:38:10</t>
  </si>
  <si>
    <t>MURADİYE DM-7/1 45-71-M01854_DM-5/7 KÖK M01_2125935</t>
  </si>
  <si>
    <t>02.06.2021 11:24:02</t>
  </si>
  <si>
    <t>02.06.2021 22:56:39</t>
  </si>
  <si>
    <t>02.06.2021 23:17:56</t>
  </si>
  <si>
    <t>HATAY TM 35-01-A00009_HATAY-3 K03_2313681</t>
  </si>
  <si>
    <t>02.06.2021 20:10:38</t>
  </si>
  <si>
    <t>02.06.2021 22:29:52</t>
  </si>
  <si>
    <t>KARAHALİLLİ TR-1 35-20-L00350_955200692_955200692</t>
  </si>
  <si>
    <t>02.06.2021 11:17:16</t>
  </si>
  <si>
    <t>02.06.2021 12:36:25</t>
  </si>
  <si>
    <t>KASAPLI TR-2 45-73-M00263_45-73-M00263_2374831</t>
  </si>
  <si>
    <t>02.06.2021 07:34:58</t>
  </si>
  <si>
    <t>02.06.2021 08:56:34</t>
  </si>
  <si>
    <t>MURADİYE DM-5/7 KÖK 45-71-M00594_MURADİYE DM-5/17 M04_2077400</t>
  </si>
  <si>
    <t>02.06.2021 11:31:45</t>
  </si>
  <si>
    <t>02.06.2021 12:46:46</t>
  </si>
  <si>
    <t>L-319 BAHÇELİEVLER-2 35-18-L00319_950449607_950449607</t>
  </si>
  <si>
    <t>02.06.2021 03:26:17</t>
  </si>
  <si>
    <t>02.06.2021 04:21:00</t>
  </si>
  <si>
    <t>TR-48 TEKEL 35-19-L00048_DIREK TIPI TRAFO HUCRESI H01_2057918</t>
  </si>
  <si>
    <t>02.06.2021 10:41:00</t>
  </si>
  <si>
    <t>02.06.2021 10:58:00</t>
  </si>
  <si>
    <t>L-244 35-18-L00244_6871872_56373461_56373461</t>
  </si>
  <si>
    <t>02.06.2021 09:32:20</t>
  </si>
  <si>
    <t>02.06.2021 14:30:32</t>
  </si>
  <si>
    <t>KÜNER TR-2 35-22-M00227_955260315_955260315</t>
  </si>
  <si>
    <t>02.06.2021 16:55:43</t>
  </si>
  <si>
    <t>M-3288 35-03-M03288_A A1_5805154</t>
  </si>
  <si>
    <t>02.06.2021 18:37:58</t>
  </si>
  <si>
    <t>02.06.2021 20:07:28</t>
  </si>
  <si>
    <t>TR-77 (M-777) 35-30-M00777_955299040_955299040</t>
  </si>
  <si>
    <t>02.06.2021 17:50:08</t>
  </si>
  <si>
    <t>02.06.2021 19:21:00</t>
  </si>
  <si>
    <t>DAYIOĞLU TR-1 45-72-L00339_956510148_956510148</t>
  </si>
  <si>
    <t>02.06.2021 13:25:47</t>
  </si>
  <si>
    <t>02.06.2021 15:41:13</t>
  </si>
  <si>
    <t>ÖRNEKKÖY TR-2 45-73-M00260_915787551_915787551</t>
  </si>
  <si>
    <t>02.06.2021 12:13:03</t>
  </si>
  <si>
    <t>02.06.2021 15:58:55</t>
  </si>
  <si>
    <t>M-531 KAVAKLIDERE KÖK 35-02-M00531_NATO M04_72200143</t>
  </si>
  <si>
    <t>02.06.2021 09:06:45</t>
  </si>
  <si>
    <t>02.06.2021 09:18:30</t>
  </si>
  <si>
    <t>AHMET BALAS VE ARKADAŞLARI TR 35-24-L00023_35-24-L00023_2373562</t>
  </si>
  <si>
    <t>02.06.2021 21:24:43</t>
  </si>
  <si>
    <t>02.06.2021 22:10:45</t>
  </si>
  <si>
    <t>02.06.2021 03:08:21</t>
  </si>
  <si>
    <t>02.06.2021 03:14:31</t>
  </si>
  <si>
    <t>CABARLAR TR-1 45-75-M00115_45-75-M00115_2352122</t>
  </si>
  <si>
    <t>02.06.2021 11:15:08</t>
  </si>
  <si>
    <t>02.06.2021 14:39:51</t>
  </si>
  <si>
    <t>YENİCEKÖY TR-1 35-15-L00426_950362667_950362667</t>
  </si>
  <si>
    <t>02.06.2021 13:38:26</t>
  </si>
  <si>
    <t>02.06.2021 15:48:32</t>
  </si>
  <si>
    <t>K-4458 35-01-K04458_K-85 K02_2034956</t>
  </si>
  <si>
    <t>02.06.2021 22:29:31</t>
  </si>
  <si>
    <t>02.06.2021 23:06:51</t>
  </si>
  <si>
    <t>K-1865 35-09-K01865_97858309_97858309</t>
  </si>
  <si>
    <t>02.06.2021 10:25:00</t>
  </si>
  <si>
    <t>02.06.2021 11:30:55</t>
  </si>
  <si>
    <t>TR-25 45-77-L00025_945503870_945503870</t>
  </si>
  <si>
    <t>02.06.2021 08:29:28</t>
  </si>
  <si>
    <t>02.06.2021 09:05:50</t>
  </si>
  <si>
    <t>ÇATALOLUK TR 1 45-74-M00230_DIREK TIPI TRAFO HUCRESI H01_2047384</t>
  </si>
  <si>
    <t>02.06.2021 11:41:26</t>
  </si>
  <si>
    <t>02.06.2021 12:21:12</t>
  </si>
  <si>
    <t>SELENDİ DM 45-81-M00001_ESKİ SELENDİ M16_2321602</t>
  </si>
  <si>
    <t>02.06.2021 10:06:18</t>
  </si>
  <si>
    <t>02.06.2021 14:38:08</t>
  </si>
  <si>
    <t>TR-90 ÖZTİRYAKİLER 35-19-L00090_956669712_956669712</t>
  </si>
  <si>
    <t>02.06.2021 13:07:58</t>
  </si>
  <si>
    <t>02.06.2021 21:37:52</t>
  </si>
  <si>
    <t>PAŞAKÖY TR-4 45-80-M00166_956536517_956536517</t>
  </si>
  <si>
    <t>02.06.2021 18:28:59</t>
  </si>
  <si>
    <t>02.06.2021 19:45:23</t>
  </si>
  <si>
    <t>SARIÇAY KÖPRÜSÜ TR-1 35-22-M00297_DIREK TIPI TRAFO HUCRESI H01_2111558</t>
  </si>
  <si>
    <t>02.06.2021 17:48:48</t>
  </si>
  <si>
    <t>02.06.2021 18:43:29</t>
  </si>
  <si>
    <t>L-114 OVACIK 35-18-L00114_950461731_950461731</t>
  </si>
  <si>
    <t>02.06.2021 16:22:21</t>
  </si>
  <si>
    <t>02.06.2021 22:43:00</t>
  </si>
  <si>
    <t>ÇAYLI TR-3 35-15-L00190_950385589_950385589</t>
  </si>
  <si>
    <t>02.06.2021 09:21:42</t>
  </si>
  <si>
    <t>02.06.2021 19:03:34</t>
  </si>
  <si>
    <t>MUSTAFA DAMLA SULAMA GRUBU 35-29-M00393_950404248_950404248</t>
  </si>
  <si>
    <t>02.06.2021 19:26:15</t>
  </si>
  <si>
    <t>02.06.2021 22:24:19</t>
  </si>
  <si>
    <t>İSMET ÇAMLIOĞLU GRUP SULAMA 35-29-L00100_A_56360204_56360204</t>
  </si>
  <si>
    <t>02.06.2021 14:40:06</t>
  </si>
  <si>
    <t>02.06.2021 17:29:44</t>
  </si>
  <si>
    <t>KÜÇÜK SANAYİ SİTESİ TR-1 45-83-L00142_48096838_56384164_56384164</t>
  </si>
  <si>
    <t>02.06.2021 12:44:24</t>
  </si>
  <si>
    <t>02.06.2021 14:05:11</t>
  </si>
  <si>
    <t>ULUKENT DM-3/7 35-28-M00062_ULUKENT DM-3/4 M02_66553661</t>
  </si>
  <si>
    <t>02.06.2021 12:22:32</t>
  </si>
  <si>
    <t>02.06.2021 13:17:07</t>
  </si>
  <si>
    <t>TR-76 (M-701) 35-30-M00701_A a1_43010692</t>
  </si>
  <si>
    <t>02.06.2021 07:45:49</t>
  </si>
  <si>
    <t>02.06.2021 09:37:21</t>
  </si>
  <si>
    <t>BİRGİ TR-13 35-15-L00268_950391561_950391561</t>
  </si>
  <si>
    <t>02.06.2021 23:05:10</t>
  </si>
  <si>
    <t>03.06.2021 02:19:25</t>
  </si>
  <si>
    <t>02.06.2021 19:59:19</t>
  </si>
  <si>
    <t>02.06.2021 20:24:55</t>
  </si>
  <si>
    <t>HASAN  KAYSI 35-30-M00370_B_56405176_56405176</t>
  </si>
  <si>
    <t>02.06.2021 11:29:19</t>
  </si>
  <si>
    <t>02.06.2021 17:36:55</t>
  </si>
  <si>
    <t>02.06.2021 18:15:09</t>
  </si>
  <si>
    <t>02.06.2021 18:19:26</t>
  </si>
  <si>
    <t>02.06.2021 09:37:55</t>
  </si>
  <si>
    <t>02.06.2021 11:22:41</t>
  </si>
  <si>
    <t>TURGUTALP KÖK 45-71-M00260_KOOPERATİF M03_72233757</t>
  </si>
  <si>
    <t>02.06.2021 14:26:00</t>
  </si>
  <si>
    <t>02.06.2021 15:47:30</t>
  </si>
  <si>
    <t>KIRBAŞI TR-1 35-26-L00319_12418981_56357801_56357801</t>
  </si>
  <si>
    <t>02.06.2021 10:39:39</t>
  </si>
  <si>
    <t>02.06.2021 11:46:35</t>
  </si>
  <si>
    <t>SALİHLİ İM 45-78-A00001_ŞEHİR-7 L03_48929110</t>
  </si>
  <si>
    <t>02.06.2021 04:36:00</t>
  </si>
  <si>
    <t>02.06.2021 04:47:26</t>
  </si>
  <si>
    <t>BALLICA İM 45-72-A00005_YENİ ZEYTİNLİOVA L03_2095872</t>
  </si>
  <si>
    <t>02.06.2021 01:23:33</t>
  </si>
  <si>
    <t>02.06.2021 03:44:39</t>
  </si>
  <si>
    <t>MENEMEN DM-6/TR-7 35-28-L00172_SA C01_60796102</t>
  </si>
  <si>
    <t>02.06.2021 19:53:39</t>
  </si>
  <si>
    <t>02.06.2021 21:11:26</t>
  </si>
  <si>
    <t>02.06.2021 19:43:19</t>
  </si>
  <si>
    <t>TR-75 45-78-M00075_95000028347_95000028347</t>
  </si>
  <si>
    <t>02.06.2021 18:52:57</t>
  </si>
  <si>
    <t>02.06.2021 19:37:29</t>
  </si>
  <si>
    <t>MÜTEVELLİ TR-5 45-80-M00106_956537872_956537872</t>
  </si>
  <si>
    <t>02.06.2021 10:09:04</t>
  </si>
  <si>
    <t>02.06.2021 11:18:46</t>
  </si>
  <si>
    <t>İNECİK TR-1 35-21-L00121_B_56373640_56373640</t>
  </si>
  <si>
    <t>02.06.2021 16:37:27</t>
  </si>
  <si>
    <t>02.06.2021 18:29:49</t>
  </si>
  <si>
    <t>ALANDAMLARI TR-2 45-75-M00130_945613354_945613354</t>
  </si>
  <si>
    <t>02.06.2021 13:11:59</t>
  </si>
  <si>
    <t>02.06.2021 14:17:42</t>
  </si>
  <si>
    <t>TR-20 45-78-L00020_DAĞITIM TRAFOSU TR-20 L06_65866388</t>
  </si>
  <si>
    <t>Yabani Hayvan Teması</t>
  </si>
  <si>
    <t>02.06.2021 07:00:45</t>
  </si>
  <si>
    <t>02.06.2021 07:39:54</t>
  </si>
  <si>
    <t>HALİTPAŞA DM 45-80-M00060_DEVELİ-ÇAMLIYURT M03_72188716</t>
  </si>
  <si>
    <t>02.06.2021 06:46:38</t>
  </si>
  <si>
    <t>02.06.2021 08:46:15</t>
  </si>
  <si>
    <t>TR-133 35-16-L00133_953304421_953304421</t>
  </si>
  <si>
    <t>02.06.2021 11:45:49</t>
  </si>
  <si>
    <t>02.06.2021 13:47:06</t>
  </si>
  <si>
    <t>ULUKENT DM-1/4 35-28-M00065_ULUKENT DM-1/9 M02_66557594</t>
  </si>
  <si>
    <t>02.06.2021 08:50:38</t>
  </si>
  <si>
    <t>02.06.2021 11:10:07</t>
  </si>
  <si>
    <t>YENİÇİFTLİK KÖK 35-20-L00373_ L02_2331259</t>
  </si>
  <si>
    <t>02.06.2021 08:30:01</t>
  </si>
  <si>
    <t>02.06.2021 09:16:40</t>
  </si>
  <si>
    <t>L-295 35-18-L00295_950436721_950436721</t>
  </si>
  <si>
    <t>02.06.2021 13:37:17</t>
  </si>
  <si>
    <t>02.06.2021 19:59:41</t>
  </si>
  <si>
    <t>BEYDERE KÖK 45-71-M00128_ESKİ KARAAĞAÇLI M07_50217164</t>
  </si>
  <si>
    <t>02.06.2021 07:44:22</t>
  </si>
  <si>
    <t>02.06.2021 08:54:51</t>
  </si>
  <si>
    <t>02.06.2021 17:22:01</t>
  </si>
  <si>
    <t>02.06.2021 18:03:17</t>
  </si>
  <si>
    <t>YENİKÖY TR-1 35-23-M00085_DIREK TIPI TRAFO HUCRESI H01_2056539</t>
  </si>
  <si>
    <t>02.06.2021 23:43:39</t>
  </si>
  <si>
    <t>03.06.2021 01:17:34</t>
  </si>
  <si>
    <t>TEKKE TR-2 35-15-L01012_950400937_950400937</t>
  </si>
  <si>
    <t>02.06.2021 18:07:05</t>
  </si>
  <si>
    <t>02.06.2021 21:51:26</t>
  </si>
  <si>
    <t>KURUCUOVA TR-10 35-15-L01097_950375770_950375770</t>
  </si>
  <si>
    <t>02.06.2021 12:07:16</t>
  </si>
  <si>
    <t>02.06.2021 17:40:59</t>
  </si>
  <si>
    <t>K-1699 35-02-K01699_C_56376631_56376631</t>
  </si>
  <si>
    <t>02.06.2021 20:33:39</t>
  </si>
  <si>
    <t>02.06.2021 21:58:12</t>
  </si>
  <si>
    <t>K-1372 35-04-K01372_35-04-K01372_2351506</t>
  </si>
  <si>
    <t>02.06.2021 11:36:19</t>
  </si>
  <si>
    <t>02.06.2021 12:08:49</t>
  </si>
  <si>
    <t>02.06.2021 10:16:00</t>
  </si>
  <si>
    <t>02.06.2021 10:56:10</t>
  </si>
  <si>
    <t>DM08/TR02 45-73-M00003_E dm8tr2-e1_45087578</t>
  </si>
  <si>
    <t>02.06.2021 16:27:42</t>
  </si>
  <si>
    <t>02.06.2021 18:56:34</t>
  </si>
  <si>
    <t>K-409 35-02-K00409_K-1362 K01_2314863</t>
  </si>
  <si>
    <t>02.06.2021 11:08:00</t>
  </si>
  <si>
    <t>02.06.2021 12:06:00</t>
  </si>
  <si>
    <t>M-2075 35-02-M02075_99673832_99673832</t>
  </si>
  <si>
    <t>02.06.2021 19:15:15</t>
  </si>
  <si>
    <t>02.06.2021 20:23:59</t>
  </si>
  <si>
    <t>MENEMEN TR-34 (DM 7/13) 35-28-L00034_953375240_953375240</t>
  </si>
  <si>
    <t>02.06.2021 17:42:09</t>
  </si>
  <si>
    <t>02.06.2021 18:44:13</t>
  </si>
  <si>
    <t>GÜLBAHÇE TR-2 (TR-183) 35-19-L00183_956690749_956690749</t>
  </si>
  <si>
    <t>03.06.2021 13:41:57</t>
  </si>
  <si>
    <t>03.06.2021 16:04:00</t>
  </si>
  <si>
    <t>SARIPINAR TR-3 45-73-M00570_945654863_945654863</t>
  </si>
  <si>
    <t>03.06.2021 12:57:46</t>
  </si>
  <si>
    <t>03.06.2021 15:56:38</t>
  </si>
  <si>
    <t>L-242 35-18-L00242_8663856_56375470_56375470</t>
  </si>
  <si>
    <t>03.06.2021 19:36:38</t>
  </si>
  <si>
    <t>03.06.2021 23:34:37</t>
  </si>
  <si>
    <t>K-4372 35-02-K04372_B_60983611_60983611</t>
  </si>
  <si>
    <t>03.06.2021 09:24:44</t>
  </si>
  <si>
    <t>03.06.2021 11:09:48</t>
  </si>
  <si>
    <t>KALABAK TR 35-17-M00446_950303806_950303806</t>
  </si>
  <si>
    <t>03.06.2021 09:48:00</t>
  </si>
  <si>
    <t>03.06.2021 10:22:55</t>
  </si>
  <si>
    <t>TR-49 45-78-L00049_49414507 TR49/a1_49409258</t>
  </si>
  <si>
    <t>03.06.2021 07:12:11</t>
  </si>
  <si>
    <t>03.06.2021 09:40:03</t>
  </si>
  <si>
    <t>TİRE TR-17 35-29-M00452_D D06b_49260722</t>
  </si>
  <si>
    <t>03.06.2021 10:25:00</t>
  </si>
  <si>
    <t>03.06.2021 11:24:06</t>
  </si>
  <si>
    <t>M-2165 35-09-M02165_B_72410813_72410813</t>
  </si>
  <si>
    <t>03.06.2021 08:52:00</t>
  </si>
  <si>
    <t>03.06.2021 10:31:20</t>
  </si>
  <si>
    <t>L-404 35-18-L00404_950458113_950458113</t>
  </si>
  <si>
    <t>03.06.2021 15:44:36</t>
  </si>
  <si>
    <t>03.06.2021 21:28:12</t>
  </si>
  <si>
    <t>K-1958 35-09-K01958_A_56383994_56383994</t>
  </si>
  <si>
    <t>03.06.2021 10:13:12</t>
  </si>
  <si>
    <t>03.06.2021 10:39:49</t>
  </si>
  <si>
    <t>DM-3/22 35-26-M00796_DM-3 M02_2125118</t>
  </si>
  <si>
    <t>03.06.2021 07:32:00</t>
  </si>
  <si>
    <t>03.06.2021 08:27:00</t>
  </si>
  <si>
    <t>BAYAT TR-1 45-82-L00059_945521813_945521813</t>
  </si>
  <si>
    <t>03.06.2021 19:51:29</t>
  </si>
  <si>
    <t>04.06.2021 00:13:41</t>
  </si>
  <si>
    <t>03.06.2021 16:31:00</t>
  </si>
  <si>
    <t>03.06.2021 17:05:17</t>
  </si>
  <si>
    <t>L-272 35-18-L00272_950445135_950445135</t>
  </si>
  <si>
    <t>03.06.2021 19:31:18</t>
  </si>
  <si>
    <t>03.06.2021 22:44:15</t>
  </si>
  <si>
    <t>KÜÇÜKKALE TR-1 35-29-L00651_A_56403125_56403125</t>
  </si>
  <si>
    <t>03.06.2021 17:05:56</t>
  </si>
  <si>
    <t>03.06.2021 19:21:18</t>
  </si>
  <si>
    <t>AKHİSAR İM 45-72-A00001_AKHİSAR TM  ŞEHİR-3 M07_42545484</t>
  </si>
  <si>
    <t>03.06.2021 09:43:54</t>
  </si>
  <si>
    <t>03.06.2021 11:02:00</t>
  </si>
  <si>
    <t>FIRINLI TR-6 35-20-L00371_955208097_955208097</t>
  </si>
  <si>
    <t>03.06.2021 11:44:21</t>
  </si>
  <si>
    <t>03.06.2021 13:22:49</t>
  </si>
  <si>
    <t>DENİZGİREN TR-1 35-21-L00079_953359088_953359088</t>
  </si>
  <si>
    <t>03.06.2021 09:16:46</t>
  </si>
  <si>
    <t>03.06.2021 13:30:53</t>
  </si>
  <si>
    <t>DEREKÖY KÖK 45-82-M00153_IŞIKLAR-2 GİRİŞ M09_73816062</t>
  </si>
  <si>
    <t>03.06.2021 08:45:22</t>
  </si>
  <si>
    <t>03.06.2021 17:08:20</t>
  </si>
  <si>
    <t>K-1879 35-09-K01879_97828670_97828670</t>
  </si>
  <si>
    <t>03.06.2021 19:31:53</t>
  </si>
  <si>
    <t>03.06.2021 20:59:43</t>
  </si>
  <si>
    <t>K-244 35-04-K00244_35-04-K00244_2371464</t>
  </si>
  <si>
    <t>03.06.2021 12:22:36</t>
  </si>
  <si>
    <t>03.06.2021 16:41:26</t>
  </si>
  <si>
    <t>K-1321 35-09-K01321_C_56375186_56375186</t>
  </si>
  <si>
    <t>03.06.2021 09:36:00</t>
  </si>
  <si>
    <t>03.06.2021 10:01:30</t>
  </si>
  <si>
    <t>GÖÇBEYLİ TR-2 35-16-M00017_953327174_953327174</t>
  </si>
  <si>
    <t>03.06.2021 10:21:33</t>
  </si>
  <si>
    <t>03.06.2021 18:28:11</t>
  </si>
  <si>
    <t>03.06.2021 11:04:29</t>
  </si>
  <si>
    <t>03.06.2021 14:44:25</t>
  </si>
  <si>
    <t>KAYNARPINAR TR-2 35-21-L00115_B_56376250_56376250</t>
  </si>
  <si>
    <t>03.06.2021 23:47:10</t>
  </si>
  <si>
    <t>04.06.2021 00:59:26</t>
  </si>
  <si>
    <t>M-1026 35-04-M01026__72410598_72410598</t>
  </si>
  <si>
    <t>03.06.2021 16:39:58</t>
  </si>
  <si>
    <t>03.06.2021 17:20:09</t>
  </si>
  <si>
    <t>YENİFOÇA TR-51 35-23-M00051_YENİFOÇA TR-45 M02_72157029</t>
  </si>
  <si>
    <t>03.06.2021 12:00:54</t>
  </si>
  <si>
    <t>03.06.2021 12:54:36</t>
  </si>
  <si>
    <t>TR-114 35-15-M00114_950383439_950383439</t>
  </si>
  <si>
    <t>03.06.2021 22:25:44</t>
  </si>
  <si>
    <t>04.06.2021 01:12:10</t>
  </si>
  <si>
    <t>GÖLOVA TR-1 35-22-M00248_955262780_955262780</t>
  </si>
  <si>
    <t>03.06.2021 15:27:30</t>
  </si>
  <si>
    <t>03.06.2021 18:00:23</t>
  </si>
  <si>
    <t>KOCAKAĞAN TR-1 45-72-L00223_956524869_956524869</t>
  </si>
  <si>
    <t>03.06.2021 17:16:48</t>
  </si>
  <si>
    <t>03.06.2021 23:24:55</t>
  </si>
  <si>
    <t>ÇAMLICA KÖK 45-81-M00048_ÇERİPAŞA M02_71996192</t>
  </si>
  <si>
    <t>03.06.2021 11:42:56</t>
  </si>
  <si>
    <t>03.06.2021 12:15:13</t>
  </si>
  <si>
    <t>ERTUĞRUL TR-5 35-15-L00679_953119447_953119447</t>
  </si>
  <si>
    <t>03.06.2021 08:14:56</t>
  </si>
  <si>
    <t>03.06.2021 09:55:43</t>
  </si>
  <si>
    <t>ENCEKLER TR-1 45-77-M00117_945497702_945497702</t>
  </si>
  <si>
    <t>03.06.2021 13:44:04</t>
  </si>
  <si>
    <t>03.06.2021 14:02:50</t>
  </si>
  <si>
    <t>HACI HALİLLER TR-3 45-71-M00067_ M02_2074153</t>
  </si>
  <si>
    <t>03.06.2021 06:56:39</t>
  </si>
  <si>
    <t>03.06.2021 07:47:25</t>
  </si>
  <si>
    <t>K-2797 35-08-K02797_K-1693 K02_42038643</t>
  </si>
  <si>
    <t>03.06.2021 09:56:04</t>
  </si>
  <si>
    <t>03.06.2021 11:36:52</t>
  </si>
  <si>
    <t>PINARLI KÖK 35-20-M00085_BAYINDIR İM. M07_72358825</t>
  </si>
  <si>
    <t>03.06.2021 01:40:58</t>
  </si>
  <si>
    <t>03.06.2021 02:31:13</t>
  </si>
  <si>
    <t>K-1182 35-04-K01182_913318140_913318140</t>
  </si>
  <si>
    <t>03.06.2021 11:00:38</t>
  </si>
  <si>
    <t>03.06.2021 13:47:51</t>
  </si>
  <si>
    <t>KUŞLAR TR-1 45-83-L00283_955156919_955156919</t>
  </si>
  <si>
    <t>03.06.2021 15:55:22</t>
  </si>
  <si>
    <t>03.06.2021 19:24:00</t>
  </si>
  <si>
    <t>03.06.2021 12:51:28</t>
  </si>
  <si>
    <t>03.06.2021 15:20:06</t>
  </si>
  <si>
    <t>K-1006 35-09-K01006_A_56383984_56383984</t>
  </si>
  <si>
    <t>03.06.2021 09:00:14</t>
  </si>
  <si>
    <t>03.06.2021 09:29:15</t>
  </si>
  <si>
    <t>GÜNEY TR-1 45-83-L00269_95000001888_95000001888</t>
  </si>
  <si>
    <t>03.06.2021 17:31:00</t>
  </si>
  <si>
    <t>03.06.2021 20:26:52</t>
  </si>
  <si>
    <t>K-2009 35-01-K02009_910861253_910861253</t>
  </si>
  <si>
    <t>03.06.2021 18:55:43</t>
  </si>
  <si>
    <t>03.06.2021 20:12:06</t>
  </si>
  <si>
    <t>DEREKÖY KÖK 45-82-M00153_KARANLIKDERE-1(IŞIKLAR-1) M05_72197798</t>
  </si>
  <si>
    <t>03.06.2021 08:31:32</t>
  </si>
  <si>
    <t>03.06.2021 09:10:52</t>
  </si>
  <si>
    <t>BEYAZITLAR TR-1 35-15-L00792_A_56362048_56362048</t>
  </si>
  <si>
    <t>03.06.2021 13:22:26</t>
  </si>
  <si>
    <t>03.06.2021 18:27:05</t>
  </si>
  <si>
    <t>TURGUTLU İM 45-83-A00001_ŞEHİR-1 L21_42295736</t>
  </si>
  <si>
    <t>03.06.2021 22:46:30</t>
  </si>
  <si>
    <t>03.06.2021 23:05:00</t>
  </si>
  <si>
    <t>ÖRNEKKÖY TR-2 35-27-L00324_99102389_99102389</t>
  </si>
  <si>
    <t>03.06.2021 10:36:37</t>
  </si>
  <si>
    <t>03.06.2021 12:24:24</t>
  </si>
  <si>
    <t>BARBAROS TR-1 35-19-M00199_95000601688_95000601688</t>
  </si>
  <si>
    <t>03.06.2021 16:58:12</t>
  </si>
  <si>
    <t>03.06.2021 19:31:00</t>
  </si>
  <si>
    <t>ATAKÖY TR-3 35-22-M00192_955293088_955293088</t>
  </si>
  <si>
    <t>03.06.2021 18:08:07</t>
  </si>
  <si>
    <t>03.06.2021 18:53:10</t>
  </si>
  <si>
    <t>K-1338 35-03-K01338_E E12b_5830543</t>
  </si>
  <si>
    <t>03.06.2021 09:27:35</t>
  </si>
  <si>
    <t>03.06.2021 14:44:58</t>
  </si>
  <si>
    <t>YUKARI ÇAMKÖY TR-1 45-71-M01487_44438020_56366562_56366562</t>
  </si>
  <si>
    <t>03.06.2021 21:49:23</t>
  </si>
  <si>
    <t>03.06.2021 22:42:11</t>
  </si>
  <si>
    <t>GÜNLÜCE KÖYÜ TR-1 35-15-L00837_950383956_950383956</t>
  </si>
  <si>
    <t>03.06.2021 15:08:44</t>
  </si>
  <si>
    <t>03.06.2021 18:11:19</t>
  </si>
  <si>
    <t>TR-57 35-22-M00057_A_56364190_56364190</t>
  </si>
  <si>
    <t>03.06.2021 03:02:26</t>
  </si>
  <si>
    <t>03.06.2021 03:49:26</t>
  </si>
  <si>
    <t>03.06.2021 16:09:00</t>
  </si>
  <si>
    <t>03.06.2021 17:20:49</t>
  </si>
  <si>
    <t>K-3015 35-07-K03015_913414751_913414751</t>
  </si>
  <si>
    <t>03.06.2021 20:44:00</t>
  </si>
  <si>
    <t>03.06.2021 23:38:57</t>
  </si>
  <si>
    <t>BÜYÜKBELEN KÖK 45-80-M00066_BELEN ŞEHİR-2 M05_72191840</t>
  </si>
  <si>
    <t>03.06.2021 10:27:19</t>
  </si>
  <si>
    <t>03.06.2021 11:26:48</t>
  </si>
  <si>
    <t>03.06.2021 18:06:08</t>
  </si>
  <si>
    <t>03.06.2021 19:07:49</t>
  </si>
  <si>
    <t>KEMAL ERGÜN SULAMA GRUBU 35-29-M00189_955210583_955210583</t>
  </si>
  <si>
    <t>03.06.2021 18:18:57</t>
  </si>
  <si>
    <t>03.06.2021 20:49:10</t>
  </si>
  <si>
    <t>AYRANCILAR DM-3 35-26-M00795_DM-3/22 M11_2335348</t>
  </si>
  <si>
    <t>03.06.2021 06:17:49</t>
  </si>
  <si>
    <t>03.06.2021 07:15:39</t>
  </si>
  <si>
    <t>GÜNEY DM 45-83-L00130_DAĞMARMARA L07_2303291</t>
  </si>
  <si>
    <t>03.06.2021 18:34:43</t>
  </si>
  <si>
    <t>03.06.2021 18:54:00</t>
  </si>
  <si>
    <t>DEREKÖY KÖK 45-77-L00290_KULA İM L07_2035832</t>
  </si>
  <si>
    <t>03.06.2021 09:25:49</t>
  </si>
  <si>
    <t>03.06.2021 09:27:09</t>
  </si>
  <si>
    <t>DM-2/9(TR-254) 35-19-L00254_956665171_956665171</t>
  </si>
  <si>
    <t>03.06.2021 16:48:22</t>
  </si>
  <si>
    <t>03.06.2021 17:28:24</t>
  </si>
  <si>
    <t>SOMA DM-1 45-82-M00050_TR-1 M12_60207310</t>
  </si>
  <si>
    <t>03.06.2021 08:29:25</t>
  </si>
  <si>
    <t>03.06.2021 08:52:17</t>
  </si>
  <si>
    <t>MORDOĞAN TR-54 35-21-L00195_953356737_953356737</t>
  </si>
  <si>
    <t>03.06.2021 12:15:32</t>
  </si>
  <si>
    <t>03.06.2021 18:51:04</t>
  </si>
  <si>
    <t>ÇIRPI İM 35-20-A00002_ARIKBAŞI L12_2307623</t>
  </si>
  <si>
    <t>03.06.2021 12:58:24</t>
  </si>
  <si>
    <t>03.06.2021 15:46:20</t>
  </si>
  <si>
    <t>ALAŞEHİR TR-68 45-73-M00068_945676779_945676779</t>
  </si>
  <si>
    <t>03.06.2021 18:33:32</t>
  </si>
  <si>
    <t>03.06.2021 21:33:03</t>
  </si>
  <si>
    <t>TR-2/99 45-83-M00779_955150094_955150094</t>
  </si>
  <si>
    <t>03.06.2021 17:38:00</t>
  </si>
  <si>
    <t>03.06.2021 18:39:01</t>
  </si>
  <si>
    <t>SOMA TR-27/2 45-82-M00122_949814542_949814542</t>
  </si>
  <si>
    <t>03.06.2021 13:40:16</t>
  </si>
  <si>
    <t>03.06.2021 15:30:39</t>
  </si>
  <si>
    <t>DURMUŞ SABANCI SULAMA GRUBU 35-29-M00295_B_56378516_56378516</t>
  </si>
  <si>
    <t>03.06.2021 17:06:52</t>
  </si>
  <si>
    <t>03.06.2021 18:44:11</t>
  </si>
  <si>
    <t>_C_56363162_56363162</t>
  </si>
  <si>
    <t>03.06.2021 08:35:01</t>
  </si>
  <si>
    <t>03.06.2021 10:58:45</t>
  </si>
  <si>
    <t>TR-2/100 45-83-M00781_45-83-M00781_2357122</t>
  </si>
  <si>
    <t>03.06.2021 09:12:59</t>
  </si>
  <si>
    <t>03.06.2021 09:57:40</t>
  </si>
  <si>
    <t>M-1156 35-03-M01156_35-03-M01156_41927048</t>
  </si>
  <si>
    <t>03.06.2021 10:02:27</t>
  </si>
  <si>
    <t>03.06.2021 10:34:44</t>
  </si>
  <si>
    <t>L-23 ESKİ POSTANE ÖNÜ 35-14-L00023_95000594978_95000594978</t>
  </si>
  <si>
    <t>03.06.2021 17:51:34</t>
  </si>
  <si>
    <t>03.06.2021 22:18:10</t>
  </si>
  <si>
    <t>DM02/TR19 BİNA ALTI TR 45-73-M00010_A a1_45157459</t>
  </si>
  <si>
    <t>03.06.2021 14:41:39</t>
  </si>
  <si>
    <t>03.06.2021 17:29:24</t>
  </si>
  <si>
    <t>KÜÇÜKKALE KÖK 35-29-L00036_HatBaşıAyırıcı_72424375 L06_72424375</t>
  </si>
  <si>
    <t>03.06.2021 16:22:32</t>
  </si>
  <si>
    <t>03.06.2021 18:11:00</t>
  </si>
  <si>
    <t>L-130 35-18-L00130_950438967_950438967</t>
  </si>
  <si>
    <t>03.06.2021 21:56:49</t>
  </si>
  <si>
    <t>03.06.2021 23:46:57</t>
  </si>
  <si>
    <t>K-491 35-04-K00491_99268368_99268368</t>
  </si>
  <si>
    <t>03.06.2021 10:40:48</t>
  </si>
  <si>
    <t>03.06.2021 11:27:31</t>
  </si>
  <si>
    <t>K-3488 35-04-K03488_E_56355427_56355427</t>
  </si>
  <si>
    <t>03.06.2021 08:08:48</t>
  </si>
  <si>
    <t>03.06.2021 10:34:58</t>
  </si>
  <si>
    <t>M-1026 35-04-M01026__72410599_72410599</t>
  </si>
  <si>
    <t>03.06.2021 17:35:31</t>
  </si>
  <si>
    <t>03.06.2021 18:27:47</t>
  </si>
  <si>
    <t>YUVACALI KÖYÜ TR-1 45-73-M00238_A_56401221_56401221</t>
  </si>
  <si>
    <t>03.06.2021 11:16:00</t>
  </si>
  <si>
    <t>03.06.2021 13:07:18</t>
  </si>
  <si>
    <t>L-120 OVACIK 35-18-L00120_9963857_56354043_56354043</t>
  </si>
  <si>
    <t>03.06.2021 08:42:59</t>
  </si>
  <si>
    <t>03.06.2021 14:43:14</t>
  </si>
  <si>
    <t>M-1335 KAYADİBİ KÖK 35-02-M01335_M-1157 KARAÇAM M05_2319919</t>
  </si>
  <si>
    <t>03.06.2021 07:00:23</t>
  </si>
  <si>
    <t>03.06.2021 08:25:00</t>
  </si>
  <si>
    <t>GÜMÜLDÜR M-44 35-25-M00044_955259839_955259839</t>
  </si>
  <si>
    <t>03.06.2021 14:17:52</t>
  </si>
  <si>
    <t>03.06.2021 16:11:28</t>
  </si>
  <si>
    <t>03.06.2021 23:29:40</t>
  </si>
  <si>
    <t>04.06.2021 00:40:33</t>
  </si>
  <si>
    <t>TR-29 (M-729) 35-30-M00729_955324017_955324017</t>
  </si>
  <si>
    <t>03.06.2021 12:54:48</t>
  </si>
  <si>
    <t>03.06.2021 15:47:02</t>
  </si>
  <si>
    <t>_C_56386369_56386369</t>
  </si>
  <si>
    <t>03.06.2021 09:07:07</t>
  </si>
  <si>
    <t>03.06.2021 17:23:17</t>
  </si>
  <si>
    <t>TR-13 BEYKÖY 35-32-L00013_946416293_946416293</t>
  </si>
  <si>
    <t>03.06.2021 11:19:00</t>
  </si>
  <si>
    <t>03.06.2021 12:08:18</t>
  </si>
  <si>
    <t>DALBAHÇE TR-1 45-83-L00187_955160824_955160824</t>
  </si>
  <si>
    <t>03.06.2021 10:12:09</t>
  </si>
  <si>
    <t>03.06.2021 13:02:33</t>
  </si>
  <si>
    <t>YASEMİN DM 35-19-M00002_KUŞÇULAR DM-2 M02_2333721</t>
  </si>
  <si>
    <t>03.06.2021 21:05:00</t>
  </si>
  <si>
    <t>03.06.2021 22:37:00</t>
  </si>
  <si>
    <t>L-272 35-18-L00272_950445654_950445654</t>
  </si>
  <si>
    <t>03.06.2021 19:32:16</t>
  </si>
  <si>
    <t>03.06.2021 22:47:53</t>
  </si>
  <si>
    <t>ERDELLİ TR-2 KÖK 45-72-L00476_HatBaşıAyırıcı_53137213 L04_53137213</t>
  </si>
  <si>
    <t>03.06.2021 16:26:50</t>
  </si>
  <si>
    <t>03.06.2021 20:56:44</t>
  </si>
  <si>
    <t>DEREKÖY KÖK 45-77-L00290_YURTBAŞI L05_2334410</t>
  </si>
  <si>
    <t>03.06.2021 09:38:09</t>
  </si>
  <si>
    <t>03.06.2021 10:36:51</t>
  </si>
  <si>
    <t>MUŞTULLAR TR-1 45-72-L00211_956484772_956484772</t>
  </si>
  <si>
    <t>03.06.2021 16:53:13</t>
  </si>
  <si>
    <t>03.06.2021 21:46:40</t>
  </si>
  <si>
    <t>M-1348 35-01-M01348_912236653_912236653</t>
  </si>
  <si>
    <t>03.06.2021 13:40:43</t>
  </si>
  <si>
    <t>03.06.2021 16:19:47</t>
  </si>
  <si>
    <t>K-1681 35-04-K01681_99779741_99779741</t>
  </si>
  <si>
    <t>03.06.2021 10:38:59</t>
  </si>
  <si>
    <t>03.06.2021 12:25:52</t>
  </si>
  <si>
    <t>DM-14/3A 45-71-M02249_953200393_953200393</t>
  </si>
  <si>
    <t>03.06.2021 14:49:30</t>
  </si>
  <si>
    <t>03.06.2021 17:15:34</t>
  </si>
  <si>
    <t>IRLAMAZ KÖK 45-83-L00153_IRLAMAZ L03_72158563</t>
  </si>
  <si>
    <t>03.06.2021 19:52:32</t>
  </si>
  <si>
    <t>03.06.2021 21:13:23</t>
  </si>
  <si>
    <t>TORBALI DM 35-26-M00001_TR-55 YENİ TEZCANLAR M02_2056484</t>
  </si>
  <si>
    <t>03.06.2021 05:28:24</t>
  </si>
  <si>
    <t>03.06.2021 06:50:22</t>
  </si>
  <si>
    <t>M-1494 35-02-M01494_M-585 M01_2311306</t>
  </si>
  <si>
    <t>03.06.2021 09:53:00</t>
  </si>
  <si>
    <t>03.06.2021 11:02:20</t>
  </si>
  <si>
    <t>ÖRNEKKÖY TR-2 35-27-L00324_98816472_98816472</t>
  </si>
  <si>
    <t>03.06.2021 17:49:21</t>
  </si>
  <si>
    <t>03.06.2021 19:08:18</t>
  </si>
  <si>
    <t>ALMAK TM 35-17-A00003_HatBaşıAyırıcı_76051623 M28_76051623</t>
  </si>
  <si>
    <t>03.06.2021 08:36:49</t>
  </si>
  <si>
    <t>03.06.2021 10:59:51</t>
  </si>
  <si>
    <t>TR-255(DM-2/2) 35-19-L00255_95000486891_95000486891</t>
  </si>
  <si>
    <t>03.06.2021 14:36:48</t>
  </si>
  <si>
    <t>03.06.2021 17:13:47</t>
  </si>
  <si>
    <t>BURUNCUK TR-1 35-20-L00247_955209192_955209192</t>
  </si>
  <si>
    <t>03.06.2021 19:34:45</t>
  </si>
  <si>
    <t>03.06.2021 22:14:04</t>
  </si>
  <si>
    <t>M-1574 35-01-M01574_913890322_913890322</t>
  </si>
  <si>
    <t>03.06.2021 01:23:15</t>
  </si>
  <si>
    <t>03.06.2021 01:59:40</t>
  </si>
  <si>
    <t>TR-17 45-77-L00017_945487002_945487002</t>
  </si>
  <si>
    <t>03.06.2021 21:35:39</t>
  </si>
  <si>
    <t>03.06.2021 22:21:35</t>
  </si>
  <si>
    <t>IŞIKLAR TM 35-02-A00006_CUMAOVASI-2 M05_2307646</t>
  </si>
  <si>
    <t>03.06.2021 12:36:32</t>
  </si>
  <si>
    <t>03.06.2021 12:48:02</t>
  </si>
  <si>
    <t>03.06.2021 14:30:32</t>
  </si>
  <si>
    <t>03.06.2021 14:38:10</t>
  </si>
  <si>
    <t>TUMBULLAR TR-2 35-31-L00369_47788464_56352278_56352278</t>
  </si>
  <si>
    <t>03.06.2021 11:25:00</t>
  </si>
  <si>
    <t>03.06.2021 13:34:14</t>
  </si>
  <si>
    <t>K-1996 35-01-K01996_911564129_911564129</t>
  </si>
  <si>
    <t>03.06.2021 15:51:59</t>
  </si>
  <si>
    <t>03.06.2021 17:55:30</t>
  </si>
  <si>
    <t>SOMA MERKEZ DM-2 45-82-M00070_TR-17 M01_2322044</t>
  </si>
  <si>
    <t>03.06.2021 08:25:06</t>
  </si>
  <si>
    <t>03.06.2021 08:46:00</t>
  </si>
  <si>
    <t>YAZIBAŞI DM-6 35-26-M00634_35-26-M00634_2367653</t>
  </si>
  <si>
    <t>03.06.2021 00:27:00</t>
  </si>
  <si>
    <t>03.06.2021 01:10:54</t>
  </si>
  <si>
    <t>TR-12 35-15-M00012_914991824_914991824</t>
  </si>
  <si>
    <t>03.06.2021 16:44:00</t>
  </si>
  <si>
    <t>03.06.2021 17:29:17</t>
  </si>
  <si>
    <t>EĞLENHOCA TR-3 35-21-L00120_95000594467_95000594467</t>
  </si>
  <si>
    <t>03.06.2021 17:13:30</t>
  </si>
  <si>
    <t>03.06.2021 20:36:00</t>
  </si>
  <si>
    <t>KARADOĞAN DİKİLİ TAŞ TR-5 35-15-L00387_950403073_950403073</t>
  </si>
  <si>
    <t>03.06.2021 18:24:45</t>
  </si>
  <si>
    <t>03.06.2021 19:01:00</t>
  </si>
  <si>
    <t>KARABURUN TR-2 35-21-L00014_953368089_953368089</t>
  </si>
  <si>
    <t>03.06.2021 13:43:59</t>
  </si>
  <si>
    <t>03.06.2021 17:41:59</t>
  </si>
  <si>
    <t>M-1020 35-03-M01020_910207318_910207318</t>
  </si>
  <si>
    <t>03.06.2021 19:40:00</t>
  </si>
  <si>
    <t>03.06.2021 22:09:13</t>
  </si>
  <si>
    <t>DM-1/26 45-71-M00008_953192674_953192674</t>
  </si>
  <si>
    <t>03.06.2021 13:05:55</t>
  </si>
  <si>
    <t>03.06.2021 14:50:23</t>
  </si>
  <si>
    <t>03.06.2021 09:12:52</t>
  </si>
  <si>
    <t>03.06.2021 13:07:23</t>
  </si>
  <si>
    <t>L-11 PTT ÖNÜ 35-14-L00011_956643599_956643599</t>
  </si>
  <si>
    <t>03.06.2021 08:51:47</t>
  </si>
  <si>
    <t>03.06.2021 11:44:48</t>
  </si>
  <si>
    <t>KOLDERE TR-6 45-80-M00054_B_56367773_56367773</t>
  </si>
  <si>
    <t>03.06.2021 17:24:02</t>
  </si>
  <si>
    <t>03.06.2021 18:31:11</t>
  </si>
  <si>
    <t>KARABURUN TR-15 35-21-L00013_953360267_953360267</t>
  </si>
  <si>
    <t>03.06.2021 15:46:19</t>
  </si>
  <si>
    <t>03.06.2021 17:25:29</t>
  </si>
  <si>
    <t>03.06.2021 17:22:40</t>
  </si>
  <si>
    <t>03.06.2021 17:23:10</t>
  </si>
  <si>
    <t>K-724 35-01-K00724_A K724 A3b_5902075</t>
  </si>
  <si>
    <t>AG Box Arızası</t>
  </si>
  <si>
    <t>03.06.2021 07:41:00</t>
  </si>
  <si>
    <t>03.06.2021 09:46:28</t>
  </si>
  <si>
    <t>DM-21/23 (ITIR SOKAK) 45-71-M00326_DM-21/20 M04_72102311</t>
  </si>
  <si>
    <t>03.06.2021 12:46:59</t>
  </si>
  <si>
    <t>03.06.2021 13:50:31</t>
  </si>
  <si>
    <t>MALTEPE TR-1 35-28-M00444_DIREK TIPI TRAFO HUCRESI H01_2109465</t>
  </si>
  <si>
    <t>03.06.2021 05:49:29</t>
  </si>
  <si>
    <t>03.06.2021 07:09:37</t>
  </si>
  <si>
    <t>03.06.2021 11:05:27</t>
  </si>
  <si>
    <t>03.06.2021 17:04:00</t>
  </si>
  <si>
    <t>ÇUKURALTI M-43 35-25-M00082_955286307_955286307</t>
  </si>
  <si>
    <t>03.06.2021 22:24:50</t>
  </si>
  <si>
    <t>04.06.2021 01:01:03</t>
  </si>
  <si>
    <t>SAĞLIKLI YAŞAM SİTESİ TR 35-27-L00094_98853710_98853710</t>
  </si>
  <si>
    <t>03.06.2021 11:44:51</t>
  </si>
  <si>
    <t>03.06.2021 14:40:44</t>
  </si>
  <si>
    <t>ARDIÇ MAHALLESİ TR-52 35-21-L00132_953366354_953366354</t>
  </si>
  <si>
    <t>03.06.2021 10:47:27</t>
  </si>
  <si>
    <t>03.06.2021 15:51:52</t>
  </si>
  <si>
    <t>DM-3/22 35-26-M00796_35-26-M00796_2355054</t>
  </si>
  <si>
    <t>03.06.2021 08:04:06</t>
  </si>
  <si>
    <t>03.06.2021 09:32:02</t>
  </si>
  <si>
    <t>KAHRAMANDERE İM 35-10-A00002_GÖNEN M09_2096981</t>
  </si>
  <si>
    <t>03.06.2021 07:03:49</t>
  </si>
  <si>
    <t>03.06.2021 07:42:50</t>
  </si>
  <si>
    <t>KAYAKÖY İM 35-15-A00006_KAYAKÖY ÇIKIŞ L02_66921444</t>
  </si>
  <si>
    <t>03.06.2021 12:19:01</t>
  </si>
  <si>
    <t>03.06.2021 13:16:41</t>
  </si>
  <si>
    <t>KÖSEALİ TR-2 45-78-M00782_953286833_953286833</t>
  </si>
  <si>
    <t>03.06.2021 15:10:01</t>
  </si>
  <si>
    <t>03.06.2021 18:11:35</t>
  </si>
  <si>
    <t>PİRİNÇÇİ TR-2 35-15-L00101_950371737_950371737</t>
  </si>
  <si>
    <t>03.06.2021 11:13:42</t>
  </si>
  <si>
    <t>03.06.2021 13:13:50</t>
  </si>
  <si>
    <t>K-1654 35-07-K01654_912150319_912150319</t>
  </si>
  <si>
    <t>03.06.2021 11:05:52</t>
  </si>
  <si>
    <t>03.06.2021 13:21:19</t>
  </si>
  <si>
    <t>AVDAN TR-5 KÖK 45-82-M00130_YUKARIAVDAN TR-1 M03_72194309</t>
  </si>
  <si>
    <t>03.06.2021 06:26:57</t>
  </si>
  <si>
    <t>03.06.2021 09:30:27</t>
  </si>
  <si>
    <t>ARSLANLAR TM 35-26-A00004_ÖZBEY M15_2305567</t>
  </si>
  <si>
    <t>03.06.2021 10:01:35</t>
  </si>
  <si>
    <t>03.06.2021 10:07:25</t>
  </si>
  <si>
    <t>03.06.2021 12:38:46</t>
  </si>
  <si>
    <t>03.06.2021 20:52:23</t>
  </si>
  <si>
    <t>POYRAZDAMLARI TR-11 45-78-M00576_KEMERDAMLARI YUKARIKEMER M05_2106463</t>
  </si>
  <si>
    <t>03.06.2021 09:35:00</t>
  </si>
  <si>
    <t>03.06.2021 16:54:00</t>
  </si>
  <si>
    <t>KAYMAKÇI İM 35-15-A00004_EMİRLİOVA L07_2121824</t>
  </si>
  <si>
    <t>03.06.2021 14:07:40</t>
  </si>
  <si>
    <t>03.06.2021 14:08:20</t>
  </si>
  <si>
    <t>PAYAMLI M-1 KÖK 35-25-M00175_DONANIMLI YEDEK M07_72056662</t>
  </si>
  <si>
    <t>03.06.2021 18:34:46</t>
  </si>
  <si>
    <t>03.06.2021 19:25:16</t>
  </si>
  <si>
    <t>ESKİ FOÇA İM 35-23-A00001_FOTAŞ-2 M02_2308531</t>
  </si>
  <si>
    <t>03.06.2021 22:51:51</t>
  </si>
  <si>
    <t>04.06.2021 03:10:40</t>
  </si>
  <si>
    <t>03.06.2021 08:37:00</t>
  </si>
  <si>
    <t>03.06.2021 08:56:23</t>
  </si>
  <si>
    <t>TR-2/33 45-72-L00033_956531063_956531063</t>
  </si>
  <si>
    <t>03.06.2021 09:16:29</t>
  </si>
  <si>
    <t>03.06.2021 12:15:45</t>
  </si>
  <si>
    <t>K-1990 35-04-K01990_98906007_98906007</t>
  </si>
  <si>
    <t>03.06.2021 19:39:03</t>
  </si>
  <si>
    <t>03.06.2021 20:57:29</t>
  </si>
  <si>
    <t>YENİ FOÇA TR-27 35-23-M00027_42096249_56366789_56366789</t>
  </si>
  <si>
    <t>03.06.2021 19:58:28</t>
  </si>
  <si>
    <t>03.06.2021 21:57:24</t>
  </si>
  <si>
    <t>SUBAŞI TR-1 45-73-M00808_A_56390643_56390643</t>
  </si>
  <si>
    <t>03.06.2021 20:37:28</t>
  </si>
  <si>
    <t>03.06.2021 21:24:02</t>
  </si>
  <si>
    <t>BULGURCA TR-2 35-22-M00251_955271223_955271223</t>
  </si>
  <si>
    <t>03.06.2021 16:04:13</t>
  </si>
  <si>
    <t>03.06.2021 17:49:50</t>
  </si>
  <si>
    <t>TR-149 35-19-L00149_DIREK TIPI TRAFO HUCRESI H01_2056657</t>
  </si>
  <si>
    <t>03.06.2021 06:55:38</t>
  </si>
  <si>
    <t>03.06.2021 10:21:48</t>
  </si>
  <si>
    <t>M-2041 35-01-M02041_A_56383634_56383634</t>
  </si>
  <si>
    <t>03.06.2021 18:57:17</t>
  </si>
  <si>
    <t>03.06.2021 20:07:12</t>
  </si>
  <si>
    <t>K-4499 35-02-K04499_99971322_99971322</t>
  </si>
  <si>
    <t>03.06.2021 09:52:53</t>
  </si>
  <si>
    <t>03.06.2021 11:40:22</t>
  </si>
  <si>
    <t>ALAŞEHİR TR-35 45-73-M00035_45-73-M00035_2352501</t>
  </si>
  <si>
    <t>03.06.2021 09:02:54</t>
  </si>
  <si>
    <t>03.06.2021 16:32:03</t>
  </si>
  <si>
    <t>TUZÇULLU TR-1 35-28-M00420_C_56359667_56359667</t>
  </si>
  <si>
    <t>03.06.2021 09:04:52</t>
  </si>
  <si>
    <t>03.06.2021 17:14:59</t>
  </si>
  <si>
    <t>TR-4 (M-704) 35-30-M00704_F F05_66174246</t>
  </si>
  <si>
    <t>03.06.2021 13:21:10</t>
  </si>
  <si>
    <t>03.06.2021 14:27:30</t>
  </si>
  <si>
    <t>SELİMŞAHLAR TR-2 45-71-M00137_953202361_953202361</t>
  </si>
  <si>
    <t>03.06.2021 08:31:02</t>
  </si>
  <si>
    <t>03.06.2021 10:19:14</t>
  </si>
  <si>
    <t>BIÇAKÇI OVACIK TR-3 35-15-L00082_A_56369347_56369347</t>
  </si>
  <si>
    <t>03.06.2021 19:46:38</t>
  </si>
  <si>
    <t>03.06.2021 23:17:28</t>
  </si>
  <si>
    <t>K-1768 35-01-K01768_911216482_911216482</t>
  </si>
  <si>
    <t>03.06.2021 08:45:43</t>
  </si>
  <si>
    <t>03.06.2021 11:37:12</t>
  </si>
  <si>
    <t>03.06.2021 17:37:48</t>
  </si>
  <si>
    <t>03.06.2021 17:46:32</t>
  </si>
  <si>
    <t>DEREKÖY KÖK 45-82-M00153_KARANLIKDERE-1 (KARANLIKDERE-3) M02_73815925</t>
  </si>
  <si>
    <t>03.06.2021 08:15:42</t>
  </si>
  <si>
    <t>03.06.2021 17:09:03</t>
  </si>
  <si>
    <t>KIZILÇUKUR TR-1 45-79-M00470_A_56400579_56400579</t>
  </si>
  <si>
    <t>03.06.2021 17:41:30</t>
  </si>
  <si>
    <t>03.06.2021 19:05:53</t>
  </si>
  <si>
    <t>TR-132 35-19-L00132_956693914_956693914</t>
  </si>
  <si>
    <t>03.06.2021 11:42:02</t>
  </si>
  <si>
    <t>03.06.2021 14:49:02</t>
  </si>
  <si>
    <t>K-1772 35-01-K01772_B_56372726_56372726</t>
  </si>
  <si>
    <t>03.06.2021 17:45:59</t>
  </si>
  <si>
    <t>03.06.2021 20:29:14</t>
  </si>
  <si>
    <t>ARAPBAŞI TR-3 35-20-M00033_955202447_955202447</t>
  </si>
  <si>
    <t>03.06.2021 23:46:32</t>
  </si>
  <si>
    <t>04.06.2021 00:55:18</t>
  </si>
  <si>
    <t>03.06.2021 09:07:39</t>
  </si>
  <si>
    <t>03.06.2021 09:30:33</t>
  </si>
  <si>
    <t>KARABURUN TR-15 35-21-L00013_95000074367_95000074367</t>
  </si>
  <si>
    <t>03.06.2021 11:05:57</t>
  </si>
  <si>
    <t>03.06.2021 17:06:53</t>
  </si>
  <si>
    <t>L-23 ESKİ POSTANE ÖNÜ 35-14-L00023_956658592_956658592</t>
  </si>
  <si>
    <t>03.06.2021 10:14:25</t>
  </si>
  <si>
    <t>03.06.2021 12:36:02</t>
  </si>
  <si>
    <t>TR-109 ZEYTİNALANI 35-19-L00109_DAĞITIM TRAFOSU L03_72148025</t>
  </si>
  <si>
    <t>03.06.2021 18:30:00</t>
  </si>
  <si>
    <t>03.06.2021 18:58:20</t>
  </si>
  <si>
    <t>03.06.2021 07:35:42</t>
  </si>
  <si>
    <t>03.06.2021 07:36:19</t>
  </si>
  <si>
    <t>K-3830 35-03-K03830_910498558_910498558</t>
  </si>
  <si>
    <t>03.06.2021 19:12:37</t>
  </si>
  <si>
    <t>03.06.2021 20:47:33</t>
  </si>
  <si>
    <t>03.06.2021 17:19:00</t>
  </si>
  <si>
    <t>03.06.2021 19:00:42</t>
  </si>
  <si>
    <t>URGANLI TR-4 45-83-M00554_MERA M03_2103479</t>
  </si>
  <si>
    <t>03.06.2021 09:44:56</t>
  </si>
  <si>
    <t>03.06.2021 10:36:21</t>
  </si>
  <si>
    <t>AHMETAĞA TR-2 45-79-M00319_945569402_945569402</t>
  </si>
  <si>
    <t>03.06.2021 13:23:24</t>
  </si>
  <si>
    <t>03.06.2021 16:05:51</t>
  </si>
  <si>
    <t>TR-338 35-19-L00372_943054779_943054779</t>
  </si>
  <si>
    <t>03.06.2021 14:51:57</t>
  </si>
  <si>
    <t>03.06.2021 17:53:43</t>
  </si>
  <si>
    <t>ESKİ FOÇA İM 35-23-A00001_FOTAŞ-1 M07_2308535</t>
  </si>
  <si>
    <t>03.06.2021 13:03:36</t>
  </si>
  <si>
    <t>03.06.2021 13:57:42</t>
  </si>
  <si>
    <t>KARABURUN TR-4/18 35-21-L00012_953360059_953360059</t>
  </si>
  <si>
    <t>03.06.2021 18:40:40</t>
  </si>
  <si>
    <t>03.06.2021 23:21:13</t>
  </si>
  <si>
    <t>03.06.2021 08:49:08</t>
  </si>
  <si>
    <t>03.06.2021 08:51:43</t>
  </si>
  <si>
    <t>YENİ HARMANDALI TR-3 45-71-M00894_43142798_56401196_56401196</t>
  </si>
  <si>
    <t>03.06.2021 17:11:00</t>
  </si>
  <si>
    <t>03.06.2021 19:46:41</t>
  </si>
  <si>
    <t>SELİMŞAHLAR TR-2 45-71-M00137_TR-4 M02_2080338</t>
  </si>
  <si>
    <t>03.06.2021 09:16:57</t>
  </si>
  <si>
    <t>03.06.2021 12:56:11</t>
  </si>
  <si>
    <t>GEDİK TR-1 35-31-L00135_956591335_956591335</t>
  </si>
  <si>
    <t>03.06.2021 12:00:45</t>
  </si>
  <si>
    <t>03.06.2021 17:25:16</t>
  </si>
  <si>
    <t>TR-55(YATIRIM REZERVE) 35-26-M00055_ M02_73403417</t>
  </si>
  <si>
    <t>03.06.2021 07:10:47</t>
  </si>
  <si>
    <t>03.06.2021 07:45:35</t>
  </si>
  <si>
    <t>K-1338 35-03-K01338_D_56374147_56374147</t>
  </si>
  <si>
    <t>03.06.2021 14:44:00</t>
  </si>
  <si>
    <t>03.06.2021 16:43:02</t>
  </si>
  <si>
    <t>L-130 35-18-L00130_950438966_950438966</t>
  </si>
  <si>
    <t>03.06.2021 20:13:37</t>
  </si>
  <si>
    <t>03.06.2021 23:15:40</t>
  </si>
  <si>
    <t>03.06.2021 19:33:50</t>
  </si>
  <si>
    <t>03.06.2021 20:15:19</t>
  </si>
  <si>
    <t>TR-1-4/5 KİLİSE KABİN 35-20-L00028_955200712_955200712</t>
  </si>
  <si>
    <t>03.06.2021 17:19:10</t>
  </si>
  <si>
    <t>03.06.2021 18:05:40</t>
  </si>
  <si>
    <t>ÇİLE TR-2 35-22-M00238_955270937_955270937</t>
  </si>
  <si>
    <t>03.06.2021 16:22:02</t>
  </si>
  <si>
    <t>03.06.2021 18:25:01</t>
  </si>
  <si>
    <t>ANADOLU İM 35-02-A00001_SANAYİ K34_2049178</t>
  </si>
  <si>
    <t>03.06.2021 05:01:50</t>
  </si>
  <si>
    <t>03.06.2021 05:37:29</t>
  </si>
  <si>
    <t>L-175 35-18-L00175_950437468_950437468</t>
  </si>
  <si>
    <t>03.06.2021 14:36:14</t>
  </si>
  <si>
    <t>03.06.2021 18:43:20</t>
  </si>
  <si>
    <t>ÇAMÖNÜ TR-2 35-22-M00166_955280644_955280644</t>
  </si>
  <si>
    <t>03.06.2021 18:40:50</t>
  </si>
  <si>
    <t>03.06.2021 19:45:16</t>
  </si>
  <si>
    <t>TR-2/104-1 45-83-L00460_E_56355373_56355373</t>
  </si>
  <si>
    <t>03.06.2021 11:00:54</t>
  </si>
  <si>
    <t>03.06.2021 12:44:39</t>
  </si>
  <si>
    <t>POYRAZDAMLARI TR-11 45-78-M00576_KEMERDAMLARI YUKARIKEMER M05_2328103</t>
  </si>
  <si>
    <t>03.06.2021 08:54:01</t>
  </si>
  <si>
    <t>03.06.2021 09:14:00</t>
  </si>
  <si>
    <t>ÇAMYAYLA LÜBBEY TR-2 35-15-L00486_950400225_950400225</t>
  </si>
  <si>
    <t>03.06.2021 11:09:13</t>
  </si>
  <si>
    <t>03.06.2021 16:15:36</t>
  </si>
  <si>
    <t>MESCİTLİ TR-1 35-15-L00095_950400414_950400414</t>
  </si>
  <si>
    <t>03.06.2021 14:02:23</t>
  </si>
  <si>
    <t>03.06.2021 19:39:56</t>
  </si>
  <si>
    <t>L-404 35-18-L00404_950448291_950448291</t>
  </si>
  <si>
    <t>03.06.2021 17:49:24</t>
  </si>
  <si>
    <t>03.06.2021 23:41:15</t>
  </si>
  <si>
    <t>ÖREN TR-1 KÖK 35-27-L00213_35-27-L00213_72160521</t>
  </si>
  <si>
    <t>03.06.2021 09:55:00</t>
  </si>
  <si>
    <t>03.06.2021 15:12:00</t>
  </si>
  <si>
    <t>ÇANDARLI DM-TR-20 35-30-M00020_ŞEHİR-1 M13_72352835</t>
  </si>
  <si>
    <t>03.06.2021 15:51:02</t>
  </si>
  <si>
    <t>03.06.2021 16:36:36</t>
  </si>
  <si>
    <t>03.06.2021 17:57:10</t>
  </si>
  <si>
    <t>K-2965 35-10-K02965_913311545_913311545</t>
  </si>
  <si>
    <t>03.06.2021 17:18:15</t>
  </si>
  <si>
    <t>03.06.2021 20:25:28</t>
  </si>
  <si>
    <t>03.06.2021 07:44:18</t>
  </si>
  <si>
    <t>03.06.2021 14:04:56</t>
  </si>
  <si>
    <t>NEVZAT URAY GRB. 35-20-L00098_6115579_56360386_56360386</t>
  </si>
  <si>
    <t>03.06.2021 15:00:00</t>
  </si>
  <si>
    <t>03.06.2021 16:56:52</t>
  </si>
  <si>
    <t>03.06.2021 12:08:50</t>
  </si>
  <si>
    <t>03.06.2021 13:01:24</t>
  </si>
  <si>
    <t>TR-19 35-32-L00019_946411505_946411505</t>
  </si>
  <si>
    <t>03.06.2021 11:50:44</t>
  </si>
  <si>
    <t>03.06.2021 13:40:00</t>
  </si>
  <si>
    <t>ARMUTLU İM 35-27-A00001_BAĞYURDU L15_73034160</t>
  </si>
  <si>
    <t>03.06.2021 16:50:20</t>
  </si>
  <si>
    <t>03.06.2021 17:16:26</t>
  </si>
  <si>
    <t>TR-150 35-15-M00150_B_56404259_56404259</t>
  </si>
  <si>
    <t>03.06.2021 18:38:24</t>
  </si>
  <si>
    <t>03.06.2021 20:39:21</t>
  </si>
  <si>
    <t>TR-78 45-78-L00078_953271000_953271000</t>
  </si>
  <si>
    <t>03.06.2021 10:26:07</t>
  </si>
  <si>
    <t>03.06.2021 11:21:00</t>
  </si>
  <si>
    <t>DM-5/8 35-26-M00806_956630367_956630367</t>
  </si>
  <si>
    <t>03.06.2021 09:49:10</t>
  </si>
  <si>
    <t>03.06.2021 13:34:58</t>
  </si>
  <si>
    <t>TR-75 45-78-M00075_953260598_953260598</t>
  </si>
  <si>
    <t>03.06.2021 13:55:49</t>
  </si>
  <si>
    <t>03.06.2021 15:56:40</t>
  </si>
  <si>
    <t>HELVACI DM-2 35-17-M00359_HELVACI M04_66476613</t>
  </si>
  <si>
    <t>03.06.2021 07:37:25</t>
  </si>
  <si>
    <t>03.06.2021 07:40:49</t>
  </si>
  <si>
    <t>VEYSEL EVEGELMEZ VE ARK. TR 35-24-M00046_35-24-M00046_2366113</t>
  </si>
  <si>
    <t>03.06.2021 08:56:40</t>
  </si>
  <si>
    <t>03.06.2021 09:57:43</t>
  </si>
  <si>
    <t>M-444 35-03-M00444_A_60984530_60984530</t>
  </si>
  <si>
    <t>03.06.2021 17:45:00</t>
  </si>
  <si>
    <t>03.06.2021 21:18:31</t>
  </si>
  <si>
    <t>TEKELİ DM 35-22-M00088_TEKELİ M10_48495871</t>
  </si>
  <si>
    <t>03.06.2021 06:14:22</t>
  </si>
  <si>
    <t>03.06.2021 07:04:37</t>
  </si>
  <si>
    <t>_B_56359750_56359750</t>
  </si>
  <si>
    <t>03.06.2021 20:31:26</t>
  </si>
  <si>
    <t>03.06.2021 21:04:21</t>
  </si>
  <si>
    <t>GÜMÜLDÜR M-35 35-25-M00035_95000001342_95000001342</t>
  </si>
  <si>
    <t>03.06.2021 11:01:00</t>
  </si>
  <si>
    <t>03.06.2021 15:09:25</t>
  </si>
  <si>
    <t>K-4458 35-01-K04458_911544784_911544784</t>
  </si>
  <si>
    <t>03.06.2021 19:43:52</t>
  </si>
  <si>
    <t>03.06.2021 21:16:59</t>
  </si>
  <si>
    <t>BALIKLI KAYADİBİ TR-1 45-75-M00220_B_56388836_56388836</t>
  </si>
  <si>
    <t>03.06.2021 17:27:11</t>
  </si>
  <si>
    <t>03.06.2021 21:26:29</t>
  </si>
  <si>
    <t>L-281 35-18-L00281_950438525_950438525</t>
  </si>
  <si>
    <t>03.06.2021 12:05:21</t>
  </si>
  <si>
    <t>03.06.2021 13:55:09</t>
  </si>
  <si>
    <t>SELİM GES KÖK 35-23-M00319_YENİ FOÇA TR-1 DM FOTAŞ-1 M08_72307547</t>
  </si>
  <si>
    <t>03.06.2021 21:49:15</t>
  </si>
  <si>
    <t>03.06.2021 22:50:00</t>
  </si>
  <si>
    <t>ÇANDARLI TR-2 35-30-M00002_TR-3 M02_72079707</t>
  </si>
  <si>
    <t>03.06.2021 17:00:30</t>
  </si>
  <si>
    <t>03.06.2021 18:08:17</t>
  </si>
  <si>
    <t>MENEMEN DM-4/9 35-28-L00119_MENEMEN TR-73 L02_66745087</t>
  </si>
  <si>
    <t>03.06.2021 08:43:39</t>
  </si>
  <si>
    <t>03.06.2021 09:02:24</t>
  </si>
  <si>
    <t>IŞIKLAR KÖK-2 45-82-M00140_HatBaşıAyırıcı_53135019 M03_53135019</t>
  </si>
  <si>
    <t>03.06.2021 10:05:49</t>
  </si>
  <si>
    <t>03.06.2021 12:43:03</t>
  </si>
  <si>
    <t>DM-2/3 ESKİ ANIT YANI 35-18-L00581_35-18-L00581_72046295</t>
  </si>
  <si>
    <t>03.06.2021 11:13:52</t>
  </si>
  <si>
    <t>03.06.2021 15:05:59</t>
  </si>
  <si>
    <t>M-1001 35-03-M01001_910661930_910661930</t>
  </si>
  <si>
    <t>03.06.2021 11:32:30</t>
  </si>
  <si>
    <t>03.06.2021 19:16:32</t>
  </si>
  <si>
    <t>ÇATAK TR-2 35-31-L00172_DIREK TIPI TRAFO HUCRESI H01_2046057</t>
  </si>
  <si>
    <t>03.06.2021 16:16:25</t>
  </si>
  <si>
    <t>03.06.2021 18:34:13</t>
  </si>
  <si>
    <t>03.06.2021 19:00:23</t>
  </si>
  <si>
    <t>03.06.2021 21:03:42</t>
  </si>
  <si>
    <t>YARBASAN KÖK 45-74-M00119_MİNNETLER M03_72246660</t>
  </si>
  <si>
    <t>03.06.2021 17:34:52</t>
  </si>
  <si>
    <t>03.06.2021 17:35:20</t>
  </si>
  <si>
    <t>03.06.2021 10:06:37</t>
  </si>
  <si>
    <t>03.06.2021 15:24:31</t>
  </si>
  <si>
    <t>BOZDAĞ TR-6 35-15-L00311_950399698_950399698</t>
  </si>
  <si>
    <t>03.06.2021 17:45:30</t>
  </si>
  <si>
    <t>03.06.2021 20:11:06</t>
  </si>
  <si>
    <t>İZZETTİN TR-1 45-83-M00438_45-83-M00438_61352775</t>
  </si>
  <si>
    <t>03.06.2021 09:06:56</t>
  </si>
  <si>
    <t>03.06.2021 16:38:30</t>
  </si>
  <si>
    <t>03.06.2021 19:10:00</t>
  </si>
  <si>
    <t>03.06.2021 21:25:41</t>
  </si>
  <si>
    <t>M-50 DOĞANKENT SİTESİ 35-14-M00050__79007374_79007374</t>
  </si>
  <si>
    <t>03.06.2021 08:27:53</t>
  </si>
  <si>
    <t>03.06.2021 09:43:02</t>
  </si>
  <si>
    <t>M-932 35-09-M00932_912456488_912456488</t>
  </si>
  <si>
    <t>03.06.2021 17:07:26</t>
  </si>
  <si>
    <t>03.06.2021 18:26:41</t>
  </si>
  <si>
    <t>BADEMLER DM 35-19-M00443_GÜZELBAHÇE-1 (GÖNEN) ÇIKIŞ M16_72219083</t>
  </si>
  <si>
    <t>03.06.2021 07:30:14</t>
  </si>
  <si>
    <t>TR-55 35-22-M00055_35-22-M00055_2358517</t>
  </si>
  <si>
    <t>03.06.2021 21:58:08</t>
  </si>
  <si>
    <t>03.06.2021 22:15:09</t>
  </si>
  <si>
    <t>DM-3/TR-20 (ESKİ TR-42) 35-26-M01363_F F01_57783090</t>
  </si>
  <si>
    <t>03.06.2021 17:33:31</t>
  </si>
  <si>
    <t>03.06.2021 18:33:41</t>
  </si>
  <si>
    <t>03.06.2021 13:00:59</t>
  </si>
  <si>
    <t>03.06.2021 13:58:57</t>
  </si>
  <si>
    <t>M-1541 35-01-M01541_910471608_910471608</t>
  </si>
  <si>
    <t>03.06.2021 15:10:34</t>
  </si>
  <si>
    <t>03.06.2021 17:54:31</t>
  </si>
  <si>
    <t>SOBRAN TR-1 45-73-M00952_945646256_945646256</t>
  </si>
  <si>
    <t>03.06.2021 12:19:32</t>
  </si>
  <si>
    <t>03.06.2021 13:52:37</t>
  </si>
  <si>
    <t>KÜÇÜKBÖLCEK DM 35-24-M00210_KÜÇÜK BÖLCEK M01_72093073</t>
  </si>
  <si>
    <t>03.06.2021 11:35:29</t>
  </si>
  <si>
    <t>03.06.2021 12:22:16</t>
  </si>
  <si>
    <t>TR-59 35-17-M00059_950302894_950302894</t>
  </si>
  <si>
    <t>03.06.2021 22:56:24</t>
  </si>
  <si>
    <t>04.06.2021 16:18:24</t>
  </si>
  <si>
    <t>TAYTAN BEZİRGANLI TR 45-78-M00271_45-78-M00271_2352927</t>
  </si>
  <si>
    <t>03.06.2021 09:11:50</t>
  </si>
  <si>
    <t>03.06.2021 17:10:45</t>
  </si>
  <si>
    <t>KALEMOĞLU KÖK 45-75-M00069_SALUR KÖK M04_2328714</t>
  </si>
  <si>
    <t>03.06.2021 10:03:12</t>
  </si>
  <si>
    <t>03.06.2021 13:13:00</t>
  </si>
  <si>
    <t>03.06.2021 21:04:55</t>
  </si>
  <si>
    <t>03.06.2021 21:54:29</t>
  </si>
  <si>
    <t>_C_56387602_56387602</t>
  </si>
  <si>
    <t>03.06.2021 17:31:17</t>
  </si>
  <si>
    <t>03.06.2021 18:47:45</t>
  </si>
  <si>
    <t>03.06.2021 09:04:29</t>
  </si>
  <si>
    <t>03.06.2021 17:16:29</t>
  </si>
  <si>
    <t>ÇALTIDERE KÖK 35-17-M00231_ÇORAKLAR KALABAK GRUBU/ÇİLEME M01_66291233</t>
  </si>
  <si>
    <t>03.06.2021 09:38:21</t>
  </si>
  <si>
    <t>03.06.2021 10:10:13</t>
  </si>
  <si>
    <t>GÜMÜLCELİ KÖK 45-80-M00057_A_56400929_56400929</t>
  </si>
  <si>
    <t>03.06.2021 18:42:06</t>
  </si>
  <si>
    <t>03.06.2021 19:59:29</t>
  </si>
  <si>
    <t>M-1763 35-02-M01763_M-591 M02_2113004</t>
  </si>
  <si>
    <t>03.06.2021 12:15:11</t>
  </si>
  <si>
    <t>03.06.2021 13:42:39</t>
  </si>
  <si>
    <t>03.06.2021 20:05:08</t>
  </si>
  <si>
    <t>03.06.2021 21:17:00</t>
  </si>
  <si>
    <t>03.06.2021 04:03:49</t>
  </si>
  <si>
    <t>03.06.2021 04:17:46</t>
  </si>
  <si>
    <t>DOĞUŞÇAY KÖK 35-15-M00306_ M01_2327879</t>
  </si>
  <si>
    <t>04.06.2021 02:22:52</t>
  </si>
  <si>
    <t>04.06.2021 03:17:21</t>
  </si>
  <si>
    <t>K-4346 35-01-K04346_C_56355670_56355670</t>
  </si>
  <si>
    <t>04.06.2021 03:51:00</t>
  </si>
  <si>
    <t>04.06.2021 06:19:43</t>
  </si>
  <si>
    <t>M-30 35-02-M00030_M-33 M05_2117927</t>
  </si>
  <si>
    <t>04.06.2021 05:39:26</t>
  </si>
  <si>
    <t>04.06.2021 05:51:59</t>
  </si>
  <si>
    <t>BÜYÜKBELEN KÖK 45-80-M00066_ALİBEYLİ DM M01_72191844</t>
  </si>
  <si>
    <t>04.06.2021 05:30:38</t>
  </si>
  <si>
    <t>04.06.2021 06:59:54</t>
  </si>
  <si>
    <t>04.06.2021 05:29:47</t>
  </si>
  <si>
    <t>04.06.2021 07:24:10</t>
  </si>
  <si>
    <t>HACI HALİLLER DM 45-71-M00065_45-71-M00065_72237426</t>
  </si>
  <si>
    <t>04.06.2021 06:05:50</t>
  </si>
  <si>
    <t>04.06.2021 07:58:00</t>
  </si>
  <si>
    <t>04.06.2021 06:40:20</t>
  </si>
  <si>
    <t>04.06.2021 08:14:21</t>
  </si>
  <si>
    <t>DM-16/16-A 45-71-M00427_45-71-M00427_2368774</t>
  </si>
  <si>
    <t>04.06.2021 06:52:24</t>
  </si>
  <si>
    <t>04.06.2021 07:23:11</t>
  </si>
  <si>
    <t>04.06.2021 07:05:33</t>
  </si>
  <si>
    <t>04.06.2021 09:35:47</t>
  </si>
  <si>
    <t>K-843 35-03-K00843_F_56373559_56373559</t>
  </si>
  <si>
    <t>04.06.2021 07:26:27</t>
  </si>
  <si>
    <t>04.06.2021 08:37:04</t>
  </si>
  <si>
    <t>MENEMEN TR-35 35-28-L00035_953375232_953375232</t>
  </si>
  <si>
    <t>04.06.2021 07:45:55</t>
  </si>
  <si>
    <t>04.06.2021 08:35:32</t>
  </si>
  <si>
    <t>KARABURUN İM 35-21-A00001_KARABURUN MERKEZ L06_2063039</t>
  </si>
  <si>
    <t>04.06.2021 07:54:35</t>
  </si>
  <si>
    <t>04.06.2021 08:04:32</t>
  </si>
  <si>
    <t>K-3850 35-04-K03850_C_56380352_56380352</t>
  </si>
  <si>
    <t>04.06.2021 08:17:41</t>
  </si>
  <si>
    <t>04.06.2021 09:37:46</t>
  </si>
  <si>
    <t>TR-12 35-15-M00012_950352807_950352807</t>
  </si>
  <si>
    <t>04.06.2021 08:15:30</t>
  </si>
  <si>
    <t>04.06.2021 08:58:04</t>
  </si>
  <si>
    <t>M-650 35-02-M00650_HatBaşıAyırıcı_53137588 M02_53137588</t>
  </si>
  <si>
    <t>04.06.2021 08:25:45</t>
  </si>
  <si>
    <t>04.06.2021 12:10:06</t>
  </si>
  <si>
    <t>İĞDECİK TR-4 45-71-M00085_45-71-M00085_2360241</t>
  </si>
  <si>
    <t>04.06.2021 08:30:00</t>
  </si>
  <si>
    <t>04.06.2021 10:30:00</t>
  </si>
  <si>
    <t>04.06.2021 08:39:45</t>
  </si>
  <si>
    <t>04.06.2021 09:46:15</t>
  </si>
  <si>
    <t>SARIGÖL TR-29 45-79-M00029_TR-25 M02_2315972</t>
  </si>
  <si>
    <t>04.06.2021 08:49:01</t>
  </si>
  <si>
    <t>04.06.2021 10:59:09</t>
  </si>
  <si>
    <t>ÜÇYOL KÖK 45-82-M00128_UZUNAHIRLI-MENTEŞE M04_2329337</t>
  </si>
  <si>
    <t>04.06.2021 08:47:18</t>
  </si>
  <si>
    <t>04.06.2021 10:35:06</t>
  </si>
  <si>
    <t>YATSAN-1 ÖZEL TR 35-26-M00913Ö_ M03_2305195</t>
  </si>
  <si>
    <t>04.06.2021 08:47:59</t>
  </si>
  <si>
    <t>04.06.2021 09:38:01</t>
  </si>
  <si>
    <t>TAŞÇILAR TR-1 45-72-L00722_956486865_956486865</t>
  </si>
  <si>
    <t>04.06.2021 08:51:00</t>
  </si>
  <si>
    <t>04.06.2021 10:20:30</t>
  </si>
  <si>
    <t>SARIGÖL TR-15 KÖK 45-79-M00015_TR-24 M08_61362377</t>
  </si>
  <si>
    <t>04.06.2021 08:56:49</t>
  </si>
  <si>
    <t>04.06.2021 09:41:57</t>
  </si>
  <si>
    <t>L-437 ŞEHİTLİK 35-18-L00437_950448098_950448098</t>
  </si>
  <si>
    <t>04.06.2021 08:47:45</t>
  </si>
  <si>
    <t>04.06.2021 09:32:14</t>
  </si>
  <si>
    <t>04.06.2021 08:59:40</t>
  </si>
  <si>
    <t>04.06.2021 17:30:35</t>
  </si>
  <si>
    <t>TR-2/16 45-72-L00016_45-72-L00016_2351418</t>
  </si>
  <si>
    <t>04.06.2021 09:03:34</t>
  </si>
  <si>
    <t>04.06.2021 16:58:05</t>
  </si>
  <si>
    <t>DM-2/22 45-72-M00612_A_65509521_65509521</t>
  </si>
  <si>
    <t>04.06.2021 08:56:14</t>
  </si>
  <si>
    <t>04.06.2021 12:50:15</t>
  </si>
  <si>
    <t>M-1803 35-02-M01803_DAĞITIM TRAFOSU M03_66522222</t>
  </si>
  <si>
    <t>04.06.2021 09:05:39</t>
  </si>
  <si>
    <t>04.06.2021 10:35:00</t>
  </si>
  <si>
    <t>TAŞLIYOL KÖK 35-27-M00495_TAŞLIYOL M03_72168905</t>
  </si>
  <si>
    <t>04.06.2021 09:07:33</t>
  </si>
  <si>
    <t>04.06.2021 12:31:00</t>
  </si>
  <si>
    <t>TAYTAN BEZİRGANLI TR-2 45-78-M00267_DIREK TIPI TRAFO HUCRESI H01_2125146</t>
  </si>
  <si>
    <t>04.06.2021 09:08:05</t>
  </si>
  <si>
    <t>04.06.2021 17:37:09</t>
  </si>
  <si>
    <t>TUZÇULLU TR-1 35-28-M00420_A_56358999_56358999</t>
  </si>
  <si>
    <t>04.06.2021 09:08:45</t>
  </si>
  <si>
    <t>04.06.2021 18:11:03</t>
  </si>
  <si>
    <t>L-53 İLHİSAR 35-14-L00053_956653996_956653996</t>
  </si>
  <si>
    <t>04.06.2021 09:03:10</t>
  </si>
  <si>
    <t>04.06.2021 10:10:47</t>
  </si>
  <si>
    <t>K-656 35-02-K00656_C_56363414_56363414</t>
  </si>
  <si>
    <t>04.06.2021 09:10:19</t>
  </si>
  <si>
    <t>04.06.2021 19:01:40</t>
  </si>
  <si>
    <t>DM-9/10 45-71-M01168_953246839_953246839</t>
  </si>
  <si>
    <t>04.06.2021 08:51:04</t>
  </si>
  <si>
    <t>04.06.2021 11:50:24</t>
  </si>
  <si>
    <t>ASARLIK TR-11 35-28-L00129_35-28-L00129_2377225</t>
  </si>
  <si>
    <t>04.06.2021 09:13:13</t>
  </si>
  <si>
    <t>04.06.2021 11:00:52</t>
  </si>
  <si>
    <t>AKÖREN TR-19 KÖK 45-78-M00974_HatBaşıAyırıcı_53139376 M04_53139376</t>
  </si>
  <si>
    <t>04.06.2021 09:05:59</t>
  </si>
  <si>
    <t>04.06.2021 11:07:57</t>
  </si>
  <si>
    <t>ERGENEKON TR-2 45-83-L00139_VODAFONE ÖZEL ÇIKIŞ L03_61290080</t>
  </si>
  <si>
    <t>04.06.2021 09:16:15</t>
  </si>
  <si>
    <t>04.06.2021 10:42:51</t>
  </si>
  <si>
    <t>SAZOBA TARIMSAL SULAMA TR-6 45-72-M00464_45-72-M00464_2363016</t>
  </si>
  <si>
    <t>04.06.2021 09:06:11</t>
  </si>
  <si>
    <t>04.06.2021 13:01:52</t>
  </si>
  <si>
    <t>04.06.2021 09:18:28</t>
  </si>
  <si>
    <t>04.06.2021 17:24:39</t>
  </si>
  <si>
    <t>YENİCE Ç.TEKKE KÖYÜ TR-1 45-73-L00003_A_56387001_56387001</t>
  </si>
  <si>
    <t>04.06.2021 09:20:00</t>
  </si>
  <si>
    <t>04.06.2021 13:21:21</t>
  </si>
  <si>
    <t>BOZDAĞ TR-14 35-15-L00306_C_65499306_65499306</t>
  </si>
  <si>
    <t>04.06.2021 09:07:34</t>
  </si>
  <si>
    <t>04.06.2021 12:41:32</t>
  </si>
  <si>
    <t>ARDIÇ MAHALLESİ TR-52 35-21-L00132_35-21-L00132_2353962</t>
  </si>
  <si>
    <t>04.06.2021 09:24:49</t>
  </si>
  <si>
    <t>04.06.2021 10:44:57</t>
  </si>
  <si>
    <t>K-4558 35-02-K04558_A_56378638_56378638</t>
  </si>
  <si>
    <t>04.06.2021 09:24:58</t>
  </si>
  <si>
    <t>04.06.2021 19:06:16</t>
  </si>
  <si>
    <t>K-4558 35-02-K04558_D_56384042_56384042</t>
  </si>
  <si>
    <t>04.06.2021 09:25:44</t>
  </si>
  <si>
    <t>04.06.2021 19:04:18</t>
  </si>
  <si>
    <t>TEKKE TR-3 35-15-L00125_A_56368656_56368656</t>
  </si>
  <si>
    <t>04.06.2021 09:14:10</t>
  </si>
  <si>
    <t>04.06.2021 10:29:34</t>
  </si>
  <si>
    <t>ŞIHLI TR-1 45-77-L00136_45-77-L00136_2353291</t>
  </si>
  <si>
    <t>04.06.2021 09:28:32</t>
  </si>
  <si>
    <t>04.06.2021 17:48:55</t>
  </si>
  <si>
    <t>K-772 35-01-K00772_A_56355993_56355993</t>
  </si>
  <si>
    <t>04.06.2021 09:32:01</t>
  </si>
  <si>
    <t>04.06.2021 15:44:18</t>
  </si>
  <si>
    <t>M-2188 KARAAĞAÇ TR-1 35-03-M02188_B_56363485_56363485</t>
  </si>
  <si>
    <t>04.06.2021 09:37:53</t>
  </si>
  <si>
    <t>04.06.2021 12:44:09</t>
  </si>
  <si>
    <t>IŞIL DİRİM ÖZEL TR 35-23-M00219Ö_DIREK TIPI TRAFO HUCRESI H01_2037132</t>
  </si>
  <si>
    <t>04.06.2021 09:38:12</t>
  </si>
  <si>
    <t>04.06.2021 12:53:45</t>
  </si>
  <si>
    <t>DM-14/05 (TR-14/19) 45-71-M00547_45089899_56402411_56402411</t>
  </si>
  <si>
    <t>04.06.2021 09:34:51</t>
  </si>
  <si>
    <t>04.06.2021 12:08:39</t>
  </si>
  <si>
    <t>KALINHARMAN TR-1 45-77-L00303_C_56384349_56384349</t>
  </si>
  <si>
    <t>04.06.2021 09:36:42</t>
  </si>
  <si>
    <t>04.06.2021 14:02:13</t>
  </si>
  <si>
    <t>L-283 35-18-L00283_12439468_56372627_56372627</t>
  </si>
  <si>
    <t>04.06.2021 09:46:41</t>
  </si>
  <si>
    <t>04.06.2021 12:00:51</t>
  </si>
  <si>
    <t>04.06.2021 09:50:50</t>
  </si>
  <si>
    <t>04.06.2021 11:16:05</t>
  </si>
  <si>
    <t>04.06.2021 09:59:34</t>
  </si>
  <si>
    <t>04.06.2021 10:25:18</t>
  </si>
  <si>
    <t>TAYTAN OFİS KÖK 45-78-M00314_HatBaşıAyırıcı_53139286 M06_53139286</t>
  </si>
  <si>
    <t>04.06.2021 10:00:35</t>
  </si>
  <si>
    <t>04.06.2021 17:12:06</t>
  </si>
  <si>
    <t>MENEMEN İM 35-28-A00001_MENEMEN ŞEHİR-3 L06_2311522</t>
  </si>
  <si>
    <t>04.06.2021 09:57:40</t>
  </si>
  <si>
    <t>04.06.2021 10:06:00</t>
  </si>
  <si>
    <t>SELÇUK İM/DM 35-13-A00004_BELEVİ (ARSLANLAR-2) M13_65986278</t>
  </si>
  <si>
    <t>04.06.2021 10:00:40</t>
  </si>
  <si>
    <t>04.06.2021 10:19:00</t>
  </si>
  <si>
    <t>TR-93 MELTEM SİTESİ 35-19-L00093_35-19-L00093_2372252</t>
  </si>
  <si>
    <t>04.06.2021 10:05:04</t>
  </si>
  <si>
    <t>04.06.2021 10:46:23</t>
  </si>
  <si>
    <t>BELEVİ İM 35-13-A00002_MEHMETLER L12_2064136</t>
  </si>
  <si>
    <t>04.06.2021 10:06:55</t>
  </si>
  <si>
    <t>04.06.2021 11:57:46</t>
  </si>
  <si>
    <t>M-2079 35-01-M02079_C C1_49443040</t>
  </si>
  <si>
    <t>04.06.2021 10:01:00</t>
  </si>
  <si>
    <t>04.06.2021 14:50:59</t>
  </si>
  <si>
    <t>GÖRDES DM 45-75-M00050_KAYACIK M06_2322177</t>
  </si>
  <si>
    <t>04.06.2021 10:08:20</t>
  </si>
  <si>
    <t>04.06.2021 15:25:15</t>
  </si>
  <si>
    <t>TR-125 ZEYTİNALANI 35-19-L00125_C_65562404_65562404</t>
  </si>
  <si>
    <t>04.06.2021 10:09:48</t>
  </si>
  <si>
    <t>04.06.2021 12:30:25</t>
  </si>
  <si>
    <t>KAYIŞLAR KÖK 45-80-M00183_DİLEK M03_72195773</t>
  </si>
  <si>
    <t>04.06.2021 10:04:33</t>
  </si>
  <si>
    <t>04.06.2021 10:53:21</t>
  </si>
  <si>
    <t>ARMUTLU TR-15 35-27-M00580_914568959_914568959</t>
  </si>
  <si>
    <t>04.06.2021 10:14:03</t>
  </si>
  <si>
    <t>04.06.2021 13:34:39</t>
  </si>
  <si>
    <t>DM-25 (ÇAĞLAYAN DM) 45-71-M00060_DM-25/2 M05_72440771</t>
  </si>
  <si>
    <t>04.06.2021 10:20:57</t>
  </si>
  <si>
    <t>04.06.2021 11:01:57</t>
  </si>
  <si>
    <t>MENEMEN TR-14 35-28-L00014_MENEMEN TR-17/MENEMEN TR-24 L05_66717214</t>
  </si>
  <si>
    <t>04.06.2021 10:14:59</t>
  </si>
  <si>
    <t>04.06.2021 11:12:05</t>
  </si>
  <si>
    <t>04.06.2021 10:26:30</t>
  </si>
  <si>
    <t>04.06.2021 13:31:24</t>
  </si>
  <si>
    <t>EROĞLU TR-1 45-72-L00366__72373275_72373275</t>
  </si>
  <si>
    <t>04.06.2021 10:07:32</t>
  </si>
  <si>
    <t>04.06.2021 12:17:29</t>
  </si>
  <si>
    <t>K-1303 35-08-K01303_E_56368202_56368202</t>
  </si>
  <si>
    <t>04.06.2021 10:27:00</t>
  </si>
  <si>
    <t>04.06.2021 11:46:19</t>
  </si>
  <si>
    <t>04.06.2021 10:28:51</t>
  </si>
  <si>
    <t>04.06.2021 13:21:10</t>
  </si>
  <si>
    <t>K-83 35-03-K00083_913367643_913367643</t>
  </si>
  <si>
    <t>04.06.2021 12:49:07</t>
  </si>
  <si>
    <t>L-217 35-18-L00217_950451710_950451710</t>
  </si>
  <si>
    <t>04.06.2021 10:38:09</t>
  </si>
  <si>
    <t>04.06.2021 12:48:21</t>
  </si>
  <si>
    <t>L-268 BOZDOĞAN MARKET 35-18-L00268_950452707_950452707</t>
  </si>
  <si>
    <t>04.06.2021 10:42:32</t>
  </si>
  <si>
    <t>04.06.2021 15:59:47</t>
  </si>
  <si>
    <t>K-4918 35-04-K04918_967153353_967153353</t>
  </si>
  <si>
    <t>04.06.2021 10:40:38</t>
  </si>
  <si>
    <t>04.06.2021 13:33:51</t>
  </si>
  <si>
    <t>MUSTAFA KOÇOĞLU SULAMA GRUBU 35-29-M00207_955214324_955214324</t>
  </si>
  <si>
    <t>04.06.2021 10:40:44</t>
  </si>
  <si>
    <t>04.06.2021 12:48:27</t>
  </si>
  <si>
    <t>04.06.2021 10:42:38</t>
  </si>
  <si>
    <t>04.06.2021 17:50:37</t>
  </si>
  <si>
    <t>TAYTAN OFİS KÖK 45-78-M00314_DEMİRKÖPRÜ DM-2 ÇIKIŞI (DEMİRKÖPRÜ-2) M06_60669850</t>
  </si>
  <si>
    <t>04.06.2021 10:51:00</t>
  </si>
  <si>
    <t>04.06.2021 10:52:10</t>
  </si>
  <si>
    <t>YEŞİLYURT TR-14 45-73-M00803_945639941_945639941</t>
  </si>
  <si>
    <t>04.06.2021 10:52:07</t>
  </si>
  <si>
    <t>04.06.2021 13:02:16</t>
  </si>
  <si>
    <t>04.06.2021 10:45:38</t>
  </si>
  <si>
    <t>04.06.2021 15:09:46</t>
  </si>
  <si>
    <t>TAYTAN OFİS KÖK 45-78-M00314_HatBaşıAyırıcı_53140326 M06_53140326</t>
  </si>
  <si>
    <t>04.06.2021 10:56:33</t>
  </si>
  <si>
    <t>04.06.2021 13:30:02</t>
  </si>
  <si>
    <t>04.06.2021 11:12:39</t>
  </si>
  <si>
    <t>04.06.2021 11:32:49</t>
  </si>
  <si>
    <t>METAL İŞLERİ TR-12 KÖK 35-22-M00112_TAHTALIÇAY-OĞLANANASI DİZDARLAR SULAMA GRUBU M04_72106669</t>
  </si>
  <si>
    <t>04.06.2021 11:13:11</t>
  </si>
  <si>
    <t>04.06.2021 11:48:06</t>
  </si>
  <si>
    <t>KAYMAKÇI İM 35-15-A00004_YEŞİLKÖY L05_2315163</t>
  </si>
  <si>
    <t>04.06.2021 11:04:30</t>
  </si>
  <si>
    <t>04.06.2021 11:30:14</t>
  </si>
  <si>
    <t>04.06.2021 10:53:17</t>
  </si>
  <si>
    <t>04.06.2021 13:34:02</t>
  </si>
  <si>
    <t>TR-1/73 45-72-M00073_956502447_956502447</t>
  </si>
  <si>
    <t>04.06.2021 11:34:04</t>
  </si>
  <si>
    <t>04.06.2021 14:56:37</t>
  </si>
  <si>
    <t>MURADİYE TR-6 45-71-M01473_B_56392007_56392007</t>
  </si>
  <si>
    <t>04.06.2021 11:47:30</t>
  </si>
  <si>
    <t>04.06.2021 12:48:10</t>
  </si>
  <si>
    <t>DM-3 35-29-M00003_950327173_950327173</t>
  </si>
  <si>
    <t>04.06.2021 12:04:00</t>
  </si>
  <si>
    <t>04.06.2021 16:29:24</t>
  </si>
  <si>
    <t>M-362 35-09-M00362_M-447 M03_47555515</t>
  </si>
  <si>
    <t>04.06.2021 12:02:41</t>
  </si>
  <si>
    <t>04.06.2021 13:55:48</t>
  </si>
  <si>
    <t>KILAVUZLAR TR-3 45-74-M00201_945593484_945593484</t>
  </si>
  <si>
    <t>04.06.2021 11:53:59</t>
  </si>
  <si>
    <t>04.06.2021 14:05:02</t>
  </si>
  <si>
    <t>TR-24 35-30-L00024_B_56363357_56363357</t>
  </si>
  <si>
    <t>04.06.2021 11:59:44</t>
  </si>
  <si>
    <t>04.06.2021 13:52:26</t>
  </si>
  <si>
    <t>KARGIN KÖK 45-71-M00095_AYTEKİNLER ESKİ HARMANDALI M07_2076259</t>
  </si>
  <si>
    <t>04.06.2021 12:17:33</t>
  </si>
  <si>
    <t>04.06.2021 13:12:21</t>
  </si>
  <si>
    <t>İNECİK TR-1 35-21-L00121_950219231_950219231</t>
  </si>
  <si>
    <t>04.06.2021 12:16:00</t>
  </si>
  <si>
    <t>04.06.2021 15:47:07</t>
  </si>
  <si>
    <t>04.06.2021 12:24:51</t>
  </si>
  <si>
    <t>04.06.2021 12:40:09</t>
  </si>
  <si>
    <t>K-767 35-01-K00767_912169820_912169820</t>
  </si>
  <si>
    <t>04.06.2021 12:22:56</t>
  </si>
  <si>
    <t>04.06.2021 13:30:05</t>
  </si>
  <si>
    <t>K-1004 35-03-K01004_912784512_912784512</t>
  </si>
  <si>
    <t>04.06.2021 12:20:49</t>
  </si>
  <si>
    <t>04.06.2021 13:07:43</t>
  </si>
  <si>
    <t>04.06.2021 12:34:00</t>
  </si>
  <si>
    <t>04.06.2021 14:47:06</t>
  </si>
  <si>
    <t>ŞEYHDAVUTLAR TR-7 (TR-3) 45-79-M00504_945550734_945550734</t>
  </si>
  <si>
    <t>04.06.2021 12:36:05</t>
  </si>
  <si>
    <t>04.06.2021 15:49:19</t>
  </si>
  <si>
    <t>ÇAMBEL KÖK 35-27-M00619_YENMİŞ-2 M04_72166020</t>
  </si>
  <si>
    <t>04.06.2021 12:37:13</t>
  </si>
  <si>
    <t>04.06.2021 16:24:34</t>
  </si>
  <si>
    <t>TAŞLIYOL KÖK 35-27-M00495_ABALIOĞLU DM M04_72168906</t>
  </si>
  <si>
    <t>04.06.2021 12:49:00</t>
  </si>
  <si>
    <t>04.06.2021 15:02:00</t>
  </si>
  <si>
    <t>YEŞİLOVA TARIMSAL SULAMA-3 45-78-M01033_DIREK TIPI TRAFO HUCRESI H01_2046984</t>
  </si>
  <si>
    <t>04.06.2021 12:17:35</t>
  </si>
  <si>
    <t>04.06.2021 15:07:36</t>
  </si>
  <si>
    <t>K-49 35-01-K00049_L L1_5861246</t>
  </si>
  <si>
    <t>04.06.2021 12:42:08</t>
  </si>
  <si>
    <t>04.06.2021 14:42:20</t>
  </si>
  <si>
    <t>GÖKÇEÖREN KÖK 45-77-M00024_GÖKÇEÖREN TR-1 M01_72216585</t>
  </si>
  <si>
    <t>04.06.2021 12:55:13</t>
  </si>
  <si>
    <t>04.06.2021 12:55:51</t>
  </si>
  <si>
    <t>KAYAKÖY TR-3 35-15-L00523_950387828_950387828</t>
  </si>
  <si>
    <t>04.06.2021 12:54:13</t>
  </si>
  <si>
    <t>04.06.2021 22:03:11</t>
  </si>
  <si>
    <t>L-283 35-18-L00283_10859528_56372298_56372298</t>
  </si>
  <si>
    <t>04.06.2021 13:03:12</t>
  </si>
  <si>
    <t>04.06.2021 14:20:56</t>
  </si>
  <si>
    <t>TR-35/A 45-78-L00715_965878495_965878495</t>
  </si>
  <si>
    <t>04.06.2021 12:53:15</t>
  </si>
  <si>
    <t>04.06.2021 14:39:44</t>
  </si>
  <si>
    <t>ÖRNEKKÖY TR-2 35-27-L00324_912795887_912795887</t>
  </si>
  <si>
    <t>04.06.2021 13:10:54</t>
  </si>
  <si>
    <t>04.06.2021 15:35:10</t>
  </si>
  <si>
    <t>KARABURUN TR-4/19 35-21-L00004_B_56357320_56357320</t>
  </si>
  <si>
    <t>04.06.2021 13:17:29</t>
  </si>
  <si>
    <t>04.06.2021 14:35:40</t>
  </si>
  <si>
    <t>MUSTAFA KOÇOĞLU SULAMA GRUBU 35-29-M00207_35-29-M00207_2371587</t>
  </si>
  <si>
    <t>04.06.2021 13:19:36</t>
  </si>
  <si>
    <t>04.06.2021 18:17:09</t>
  </si>
  <si>
    <t>NURİYE TR-2 45-80-M00091_956537337_956537337</t>
  </si>
  <si>
    <t>04.06.2021 13:19:51</t>
  </si>
  <si>
    <t>04.06.2021 15:16:26</t>
  </si>
  <si>
    <t>04.06.2021 13:22:28</t>
  </si>
  <si>
    <t>04.06.2021 14:55:07</t>
  </si>
  <si>
    <t>M-739 35-03-M00739_ M04_2062283</t>
  </si>
  <si>
    <t>04.06.2021 13:26:00</t>
  </si>
  <si>
    <t>04.06.2021 14:04:03</t>
  </si>
  <si>
    <t>NEVZAT TİMUR SULAMA GRUBU 35-29-L00354_A_56395623_56395623</t>
  </si>
  <si>
    <t>04.06.2021 13:32:00</t>
  </si>
  <si>
    <t>04.06.2021 15:06:22</t>
  </si>
  <si>
    <t>DM-12/TR-1 45-72-L00062_956497780_956497780</t>
  </si>
  <si>
    <t>04.06.2021 13:36:00</t>
  </si>
  <si>
    <t>04.06.2021 15:30:10</t>
  </si>
  <si>
    <t>TR-115 ZEYTİNALANI 35-19-L00115_956674819_956674819</t>
  </si>
  <si>
    <t>04.06.2021 13:37:13</t>
  </si>
  <si>
    <t>04.06.2021 15:37:12</t>
  </si>
  <si>
    <t>BEYOBA TR-3 45-72-M00420_956491704_956491704</t>
  </si>
  <si>
    <t>04.06.2021 13:29:10</t>
  </si>
  <si>
    <t>04.06.2021 18:06:49</t>
  </si>
  <si>
    <t>DOMBAYLI BAHÇELER TR-2 45-78-M00276_DIREK TIPI TRAFO HUCRESI H01_2125155</t>
  </si>
  <si>
    <t>04.06.2021 13:34:40</t>
  </si>
  <si>
    <t>04.06.2021 17:25:40</t>
  </si>
  <si>
    <t>04.06.2021 15:41:48</t>
  </si>
  <si>
    <t>KALINHARMAN TR-1 45-77-L00303_945495192_945495192</t>
  </si>
  <si>
    <t>04.06.2021 14:03:00</t>
  </si>
  <si>
    <t>04.06.2021 15:59:42</t>
  </si>
  <si>
    <t>K-3586 35-01-K03586_911845853_911845853</t>
  </si>
  <si>
    <t>04.06.2021 14:02:03</t>
  </si>
  <si>
    <t>04.06.2021 16:45:08</t>
  </si>
  <si>
    <t>TAŞKESİK TR-1 35-26-L00218_949883176_949883176</t>
  </si>
  <si>
    <t>04.06.2021 14:06:51</t>
  </si>
  <si>
    <t>04.06.2021 15:06:15</t>
  </si>
  <si>
    <t>ASARLIK TR-7 35-28-M00181_6447288_56376188_56376188</t>
  </si>
  <si>
    <t>04.06.2021 14:14:33</t>
  </si>
  <si>
    <t>04.06.2021 17:05:35</t>
  </si>
  <si>
    <t>SELÇİKLİ TR-2 45-72-L00164_956484088_956484088</t>
  </si>
  <si>
    <t>04.06.2021 14:05:08</t>
  </si>
  <si>
    <t>04.06.2021 20:28:31</t>
  </si>
  <si>
    <t>K-3558 35-02-K03558_C_56372035_56372035</t>
  </si>
  <si>
    <t>04.06.2021 13:57:57</t>
  </si>
  <si>
    <t>04.06.2021 14:47:03</t>
  </si>
  <si>
    <t>M-2388 35-02-M02388_C_65512855_65512855</t>
  </si>
  <si>
    <t>04.06.2021 14:20:35</t>
  </si>
  <si>
    <t>04.06.2021 16:34:30</t>
  </si>
  <si>
    <t>04.06.2021 14:29:00</t>
  </si>
  <si>
    <t>04.06.2021 17:30:47</t>
  </si>
  <si>
    <t>YUSUFDERE TR-4 35-15-L00528_A_56398046_56398046</t>
  </si>
  <si>
    <t>04.06.2021 14:29:02</t>
  </si>
  <si>
    <t>04.06.2021 19:47:27</t>
  </si>
  <si>
    <t>M-1394 35-01-M01394_911466580_911466580</t>
  </si>
  <si>
    <t>04.06.2021 14:30:59</t>
  </si>
  <si>
    <t>04.06.2021 16:50:56</t>
  </si>
  <si>
    <t>ARSLANLAR TM 35-26-A00004_KÖYLER-2 L43_2305570</t>
  </si>
  <si>
    <t>04.06.2021 15:00:49</t>
  </si>
  <si>
    <t>04.06.2021 15:07:01</t>
  </si>
  <si>
    <t>TR-2/36 45-72-L00036_DIREK TIPI TRAFO HUCRESI H01_2106336</t>
  </si>
  <si>
    <t>04.06.2021 14:58:59</t>
  </si>
  <si>
    <t>04.06.2021 16:23:05</t>
  </si>
  <si>
    <t>M-1838 35-02-M01838_35-02-M01838_42586962</t>
  </si>
  <si>
    <t>04.06.2021 14:06:00</t>
  </si>
  <si>
    <t>04.06.2021 14:18:00</t>
  </si>
  <si>
    <t>KINIK TR-1 35-24-M00235_955217239_955217239</t>
  </si>
  <si>
    <t>04.06.2021 10:16:14</t>
  </si>
  <si>
    <t>04.06.2021 15:54:16</t>
  </si>
  <si>
    <t>UYARLAR SULAMA TR 35-16-M00185_A_56397462_56397462</t>
  </si>
  <si>
    <t>04.06.2021 15:02:20</t>
  </si>
  <si>
    <t>04.06.2021 20:40:46</t>
  </si>
  <si>
    <t>URGANLI TR-2 45-83-M00570_48025143_56400140_56400140</t>
  </si>
  <si>
    <t>04.06.2021 15:09:49</t>
  </si>
  <si>
    <t>04.06.2021 17:14:42</t>
  </si>
  <si>
    <t>GÖLCÜK TR-42 35-15-L01065_950394930_950394930</t>
  </si>
  <si>
    <t>04.06.2021 15:07:45</t>
  </si>
  <si>
    <t>04.06.2021 18:06:21</t>
  </si>
  <si>
    <t>KARAYENİCE TR-2 45-71-M01507_953233053_953233053</t>
  </si>
  <si>
    <t>04.06.2021 15:10:08</t>
  </si>
  <si>
    <t>04.06.2021 18:34:00</t>
  </si>
  <si>
    <t>KARABURUN BOZKÖY 35-21-L00053_953364387_953364387</t>
  </si>
  <si>
    <t>04.06.2021 15:08:37</t>
  </si>
  <si>
    <t>04.06.2021 17:24:59</t>
  </si>
  <si>
    <t>DEĞİRMENDERE TR-5 35-22-M00201_955265356_955265356</t>
  </si>
  <si>
    <t>04.06.2021 15:12:10</t>
  </si>
  <si>
    <t>04.06.2021 17:16:52</t>
  </si>
  <si>
    <t>GÖKÇEAHMET-YİĞİTALİ TARIMSAL SULAMA 45-72-L00145_956529629_956529629</t>
  </si>
  <si>
    <t>04.06.2021 15:21:44</t>
  </si>
  <si>
    <t>04.06.2021 19:02:12</t>
  </si>
  <si>
    <t>EMİN EROL SLM GRB TR 35-27-M00681_98765905_98765905</t>
  </si>
  <si>
    <t>04.06.2021 15:12:36</t>
  </si>
  <si>
    <t>04.06.2021 18:24:30</t>
  </si>
  <si>
    <t>TR-2/35 45-72-L00035_TR-2/37   TR-2/38 L02_66524620</t>
  </si>
  <si>
    <t>04.06.2021 15:31:11</t>
  </si>
  <si>
    <t>04.06.2021 15:34:51</t>
  </si>
  <si>
    <t>TR-18 35-16-L00018_953318185_953318185</t>
  </si>
  <si>
    <t>04.06.2021 15:27:05</t>
  </si>
  <si>
    <t>04.06.2021 18:25:25</t>
  </si>
  <si>
    <t>ALAŞEHİR TR-27 45-73-M00027_B_56401999_56401999</t>
  </si>
  <si>
    <t>04.06.2021 15:24:48</t>
  </si>
  <si>
    <t>04.06.2021 18:49:17</t>
  </si>
  <si>
    <t>DAĞISTAN KÖK 35-16-M00186_HatBaşıAyırıcı_53138907 M03_53138907</t>
  </si>
  <si>
    <t>04.06.2021 15:38:43</t>
  </si>
  <si>
    <t>04.06.2021 18:20:37</t>
  </si>
  <si>
    <t>TR-33 35-17-M00033_C C01_5769996</t>
  </si>
  <si>
    <t>04.06.2021 15:42:54</t>
  </si>
  <si>
    <t>04.06.2021 16:52:03</t>
  </si>
  <si>
    <t>M-423 35-02-M00423__72372098_72372098</t>
  </si>
  <si>
    <t>04.06.2021 15:38:59</t>
  </si>
  <si>
    <t>04.06.2021 17:29:42</t>
  </si>
  <si>
    <t>L-336 REİSDERE 35-18-L00336_12001270_56368902_56368902</t>
  </si>
  <si>
    <t>04.06.2021 15:46:47</t>
  </si>
  <si>
    <t>04.06.2021 18:16:45</t>
  </si>
  <si>
    <t>DM-1/3 35-19-L00308_956662542_956662542</t>
  </si>
  <si>
    <t>04.06.2021 14:35:55</t>
  </si>
  <si>
    <t>04.06.2021 17:27:20</t>
  </si>
  <si>
    <t>L-266 35-18-L00266_950445579_950445579</t>
  </si>
  <si>
    <t>04.06.2021 15:59:06</t>
  </si>
  <si>
    <t>04.06.2021 19:00:09</t>
  </si>
  <si>
    <t>K-4376 35-02-K04376_912115881_912115881</t>
  </si>
  <si>
    <t>04.06.2021 15:58:49</t>
  </si>
  <si>
    <t>04.06.2021 20:27:26</t>
  </si>
  <si>
    <t>L-191 35-18-L00191_950467685_950467685</t>
  </si>
  <si>
    <t>04.06.2021 16:06:00</t>
  </si>
  <si>
    <t>04.06.2021 21:32:56</t>
  </si>
  <si>
    <t>ÇOMAKLAR KÖYÜ TR-1 35-32-L00077_946415629_946415629</t>
  </si>
  <si>
    <t>04.06.2021 16:12:00</t>
  </si>
  <si>
    <t>04.06.2021 17:03:05</t>
  </si>
  <si>
    <t>ALSANCAK TM 35-01-A00005_ADALET M08_2308850</t>
  </si>
  <si>
    <t>04.06.2021 16:11:21</t>
  </si>
  <si>
    <t>04.06.2021 17:06:03</t>
  </si>
  <si>
    <t>ALSANCAK TM 35-01-A00005_MİMARSİNAN M10_2308848</t>
  </si>
  <si>
    <t>OG Yeraltı Kablo Arızası</t>
  </si>
  <si>
    <t>04.06.2021 16:18:41</t>
  </si>
  <si>
    <t>04.06.2021 19:15:41</t>
  </si>
  <si>
    <t>TR-163 35-26-M01148_956618552_956618552</t>
  </si>
  <si>
    <t>04.06.2021 16:11:57</t>
  </si>
  <si>
    <t>04.06.2021 20:38:22</t>
  </si>
  <si>
    <t>M-36 TR1 DERYA SİTESİ 35-25-M00292_956646547_956646547</t>
  </si>
  <si>
    <t>04.06.2021 16:19:11</t>
  </si>
  <si>
    <t>04.06.2021 18:53:10</t>
  </si>
  <si>
    <t>KAVAKLIDERE TR-13 45-73-M01030_945661263_945661263</t>
  </si>
  <si>
    <t>04.06.2021 16:17:45</t>
  </si>
  <si>
    <t>04.06.2021 17:16:43</t>
  </si>
  <si>
    <t>ÇINARDİBİ TR-2 35-20-M00048_955200485_955200485</t>
  </si>
  <si>
    <t>04.06.2021 21:04:21</t>
  </si>
  <si>
    <t>04.06.2021 16:29:19</t>
  </si>
  <si>
    <t>04.06.2021 17:30:44</t>
  </si>
  <si>
    <t>KURTULMUŞ TR-1 45-72-L00201_956484958_956484958</t>
  </si>
  <si>
    <t>04.06.2021 16:35:07</t>
  </si>
  <si>
    <t>04.06.2021 19:45:43</t>
  </si>
  <si>
    <t>GÖKKÖY KORU EVLERİ TR 45-78-L00277_49307783 _49308415</t>
  </si>
  <si>
    <t>04.06.2021 16:32:57</t>
  </si>
  <si>
    <t>04.06.2021 19:06:52</t>
  </si>
  <si>
    <t>ÇAMKÖY TR-1 45-85-L00177_945463343_945463343</t>
  </si>
  <si>
    <t>04.06.2021 16:46:02</t>
  </si>
  <si>
    <t>04.06.2021 17:47:44</t>
  </si>
  <si>
    <t>L-379 35-18-L00379_950466359_950466359</t>
  </si>
  <si>
    <t>04.06.2021 16:55:01</t>
  </si>
  <si>
    <t>04.06.2021 22:43:01</t>
  </si>
  <si>
    <t>L-268 BOZDOĞAN MARKET 35-18-L00268_950452706_950452706</t>
  </si>
  <si>
    <t>04.06.2021 16:59:49</t>
  </si>
  <si>
    <t>04.06.2021 20:15:53</t>
  </si>
  <si>
    <t>ÇUKURALTI M-26 35-25-M00074_DIREK TIPI TRAFO HUCRESI H01_2100466</t>
  </si>
  <si>
    <t>04.06.2021 21:53:00</t>
  </si>
  <si>
    <t>04.06.2021 22:08:00</t>
  </si>
  <si>
    <t>MUZAFFER ERİNCE SULAMA GRUBU 35-20-L00388_10499521_56383224_56383224</t>
  </si>
  <si>
    <t>04.06.2021 17:01:03</t>
  </si>
  <si>
    <t>04.06.2021 21:49:36</t>
  </si>
  <si>
    <t>TR-1/56 45-72-M00640_956507728_956507728</t>
  </si>
  <si>
    <t>04.06.2021 16:56:10</t>
  </si>
  <si>
    <t>04.06.2021 19:02:22</t>
  </si>
  <si>
    <t>MORDOĞAN TR-35 35-21-L00147_953365323_953365323</t>
  </si>
  <si>
    <t>04.06.2021 17:20:19</t>
  </si>
  <si>
    <t>04.06.2021 19:48:18</t>
  </si>
  <si>
    <t>04.06.2021 17:13:22</t>
  </si>
  <si>
    <t>04.06.2021 17:58:00</t>
  </si>
  <si>
    <t>K-3597 35-01-K03597_35-01-K03597_2351137</t>
  </si>
  <si>
    <t>04.06.2021 17:17:17</t>
  </si>
  <si>
    <t>04.06.2021 18:00:45</t>
  </si>
  <si>
    <t>04.06.2021 17:17:38</t>
  </si>
  <si>
    <t>04.06.2021 17:53:17</t>
  </si>
  <si>
    <t>L-23 ESKİ POSTANE ÖNÜ 35-14-L00023_956639653_956639653</t>
  </si>
  <si>
    <t>04.06.2021 17:27:28</t>
  </si>
  <si>
    <t>04.06.2021 22:08:30</t>
  </si>
  <si>
    <t>TR-22 (DM-7/TR-23) 35-19-L00022_50040065 B1_50040793</t>
  </si>
  <si>
    <t>04.06.2021 17:44:05</t>
  </si>
  <si>
    <t>04.06.2021 18:59:21</t>
  </si>
  <si>
    <t>TAŞLIYATAK CEBECİLER TR-4 35-31-L00367_DIREK TIPI TRAFO HUCRESI H01_2041796</t>
  </si>
  <si>
    <t>04.06.2021 17:47:54</t>
  </si>
  <si>
    <t>04.06.2021 19:39:24</t>
  </si>
  <si>
    <t>04.06.2021 17:57:31</t>
  </si>
  <si>
    <t>04.06.2021 18:03:30</t>
  </si>
  <si>
    <t>HAMZABEYLİ TR-4 45-71-M01774_C_56391983_56391983</t>
  </si>
  <si>
    <t>04.06.2021 17:57:00</t>
  </si>
  <si>
    <t>05.06.2021 02:53:37</t>
  </si>
  <si>
    <t>SUBATAN TR-14 35-15-L01073_954698531_954698531</t>
  </si>
  <si>
    <t>04.06.2021 18:00:20</t>
  </si>
  <si>
    <t>04.06.2021 19:06:09</t>
  </si>
  <si>
    <t>L-269 35-18-L00269_950445646_950445646</t>
  </si>
  <si>
    <t>04.06.2021 18:01:44</t>
  </si>
  <si>
    <t>04.06.2021 19:39:40</t>
  </si>
  <si>
    <t>04.06.2021 18:07:01</t>
  </si>
  <si>
    <t>04.06.2021 18:07:33</t>
  </si>
  <si>
    <t>BURUNCUK TR-4 35-20-L00302_955211805_955211805</t>
  </si>
  <si>
    <t>04.06.2021 18:06:03</t>
  </si>
  <si>
    <t>04.06.2021 21:06:35</t>
  </si>
  <si>
    <t>AŞAĞI ILGINDERE TR-1 35-16-M00151_953305712_953305712</t>
  </si>
  <si>
    <t>04.06.2021 18:05:02</t>
  </si>
  <si>
    <t>04.06.2021 19:31:37</t>
  </si>
  <si>
    <t>L-266 35-18-L00266_950445489_950445489</t>
  </si>
  <si>
    <t>04.06.2021 18:02:39</t>
  </si>
  <si>
    <t>04.06.2021 19:48:15</t>
  </si>
  <si>
    <t>TR-53 35-30-L00053_955330063_955330063</t>
  </si>
  <si>
    <t>04.06.2021 18:05:04</t>
  </si>
  <si>
    <t>04.06.2021 19:42:37</t>
  </si>
  <si>
    <t>04.06.2021 18:08:31</t>
  </si>
  <si>
    <t>04.06.2021 23:33:01</t>
  </si>
  <si>
    <t>ÇUKURALTI M-24 35-25-M00072_955266968_955266968</t>
  </si>
  <si>
    <t>04.06.2021 18:11:16</t>
  </si>
  <si>
    <t>04.06.2021 21:29:51</t>
  </si>
  <si>
    <t>04.06.2021 18:18:09</t>
  </si>
  <si>
    <t>04.06.2021 21:42:34</t>
  </si>
  <si>
    <t>ÇATALCA TR-1 35-22-M00267_DIREK TIPI TRAFO HUCRESI H01_2112514</t>
  </si>
  <si>
    <t>04.06.2021 18:11:21</t>
  </si>
  <si>
    <t>04.06.2021 19:35:40</t>
  </si>
  <si>
    <t>BÜYÜKGÜNEY TR-1 45-82-M00337_945519141_945519141</t>
  </si>
  <si>
    <t>04.06.2021 18:13:27</t>
  </si>
  <si>
    <t>04.06.2021 21:27:24</t>
  </si>
  <si>
    <t>M-1531 35-09-M01531_C_56371370_56371370</t>
  </si>
  <si>
    <t>04.06.2021 18:29:48</t>
  </si>
  <si>
    <t>04.06.2021 19:20:12</t>
  </si>
  <si>
    <t>KAVAKLIDERE TR-20 45-73-M00147_945658203_945658203</t>
  </si>
  <si>
    <t>04.06.2021 18:15:37</t>
  </si>
  <si>
    <t>04.06.2021 20:28:02</t>
  </si>
  <si>
    <t>K-1859 35-09-K01859_A a1b_5874219</t>
  </si>
  <si>
    <t>04.06.2021 18:23:43</t>
  </si>
  <si>
    <t>04.06.2021 19:54:58</t>
  </si>
  <si>
    <t>TR-35/A 45-78-L00715_953251179_953251179</t>
  </si>
  <si>
    <t>04.06.2021 18:24:57</t>
  </si>
  <si>
    <t>04.06.2021 19:45:25</t>
  </si>
  <si>
    <t>FOÇAKÖY TR-1 35-23-M00222_DIREK TIPI TRAFO HUCRESI H01_2037129</t>
  </si>
  <si>
    <t>04.06.2021 18:17:14</t>
  </si>
  <si>
    <t>04.06.2021 20:58:33</t>
  </si>
  <si>
    <t>AKÖREN TR-19 KÖK 45-78-M00974_HatBaşıAyırıcı_53139521 M04_53139521</t>
  </si>
  <si>
    <t>04.06.2021 18:29:13</t>
  </si>
  <si>
    <t>04.06.2021 20:25:30</t>
  </si>
  <si>
    <t>M-1002 35-03-M01002_910770551_910770551</t>
  </si>
  <si>
    <t>04.06.2021 18:34:32</t>
  </si>
  <si>
    <t>04.06.2021 19:32:37</t>
  </si>
  <si>
    <t>M-516 METAŞ KÖK 35-02-M00516_M-1151 M04_72046138</t>
  </si>
  <si>
    <t>04.06.2021 18:41:23</t>
  </si>
  <si>
    <t>04.06.2021 19:17:24</t>
  </si>
  <si>
    <t>YİĞİTLER TR-3 35-27-L00227_B_56362805_56362805</t>
  </si>
  <si>
    <t>04.06.2021 18:43:46</t>
  </si>
  <si>
    <t>04.06.2021 20:06:26</t>
  </si>
  <si>
    <t>_B_56405225_56405225</t>
  </si>
  <si>
    <t>04.06.2021 18:40:05</t>
  </si>
  <si>
    <t>04.06.2021 19:35:34</t>
  </si>
  <si>
    <t>EROĞLU TR-1 45-72-L00366__72373274_72373274</t>
  </si>
  <si>
    <t>04.06.2021 18:32:10</t>
  </si>
  <si>
    <t>04.06.2021 23:21:28</t>
  </si>
  <si>
    <t>PAYAMLI M-16 35-25-M00167_956641450_956641450</t>
  </si>
  <si>
    <t>04.06.2021 18:45:41</t>
  </si>
  <si>
    <t>04.06.2021 19:39:06</t>
  </si>
  <si>
    <t>ÜRKMEZ M-19 35-25-M00152_11750589_56377043_56377043</t>
  </si>
  <si>
    <t>04.06.2021 18:44:00</t>
  </si>
  <si>
    <t>04.06.2021 20:55:19</t>
  </si>
  <si>
    <t>M-2014(YATIRIM REZERVE) 35-01-M02014_35-01-M02014_72279471</t>
  </si>
  <si>
    <t>04.06.2021 19:20:15</t>
  </si>
  <si>
    <t>04.06.2021 19:43:22</t>
  </si>
  <si>
    <t>TR-2/73-A 45-83-L00151_955177698_955177698</t>
  </si>
  <si>
    <t>04.06.2021 18:38:51</t>
  </si>
  <si>
    <t>04.06.2021 21:26:09</t>
  </si>
  <si>
    <t>RIDVAN BAŞARGEL SULAMA GRUBU TR 35-27-M00265_B_56356135_56356135</t>
  </si>
  <si>
    <t>04.06.2021 18:47:31</t>
  </si>
  <si>
    <t>04.06.2021 21:13:13</t>
  </si>
  <si>
    <t>ÇİNİLİKÖY TR-2 35-27-L00331_942995892_942995892</t>
  </si>
  <si>
    <t>04.06.2021 19:03:47</t>
  </si>
  <si>
    <t>04.06.2021 21:17:08</t>
  </si>
  <si>
    <t>GÜZELKÖY TR 45-71-M00984_44426475_56395521_56395521</t>
  </si>
  <si>
    <t>04.06.2021 19:12:34</t>
  </si>
  <si>
    <t>05.06.2021 02:00:12</t>
  </si>
  <si>
    <t>M-2009 35-01-M02009_M-2011 M01_45331711</t>
  </si>
  <si>
    <t>04.06.2021 19:15:45</t>
  </si>
  <si>
    <t>04.06.2021 20:40:59</t>
  </si>
  <si>
    <t>04.06.2021 19:28:55</t>
  </si>
  <si>
    <t>04.06.2021 19:32:19</t>
  </si>
  <si>
    <t>KAP KÖK 35-26-M00543_BATI BETON KÖK M01_65933369</t>
  </si>
  <si>
    <t>04.06.2021 19:45:41</t>
  </si>
  <si>
    <t>04.06.2021 20:33:48</t>
  </si>
  <si>
    <t>SULUDERE TR-4 DEDE KAHVE ALTI 35-31-L00065_956594920_956594920</t>
  </si>
  <si>
    <t>04.06.2021 19:46:52</t>
  </si>
  <si>
    <t>04.06.2021 23:44:08</t>
  </si>
  <si>
    <t>SANCAKLI ÇEŞMEBAŞI TR-1 45-71-M01753_DIREK TIPI TRAFO HUCRESI H01_2046868</t>
  </si>
  <si>
    <t>04.06.2021 19:46:54</t>
  </si>
  <si>
    <t>04.06.2021 22:43:41</t>
  </si>
  <si>
    <t>04.06.2021 19:44:04</t>
  </si>
  <si>
    <t>04.06.2021 22:29:49</t>
  </si>
  <si>
    <t>04.06.2021 19:56:44</t>
  </si>
  <si>
    <t>04.06.2021 20:51:29</t>
  </si>
  <si>
    <t>K-3759 35-02-K03759_D_56368499_56368499</t>
  </si>
  <si>
    <t>04.06.2021 19:54:39</t>
  </si>
  <si>
    <t>04.06.2021 21:02:40</t>
  </si>
  <si>
    <t>L-23 ESKİ POSTANE ÖNÜ 35-14-L00023_956639665_956639665</t>
  </si>
  <si>
    <t>04.06.2021 20:06:44</t>
  </si>
  <si>
    <t>04.06.2021 23:39:24</t>
  </si>
  <si>
    <t>MORDOĞAN KÖYÜ TR-1 35-21-L00136_953366157_953366157</t>
  </si>
  <si>
    <t>04.06.2021 20:07:56</t>
  </si>
  <si>
    <t>04.06.2021 23:02:11</t>
  </si>
  <si>
    <t>L-12 BALLI KUYU 35-14-L00012_956639669_956639669</t>
  </si>
  <si>
    <t>04.06.2021 20:26:13</t>
  </si>
  <si>
    <t>04.06.2021 22:35:06</t>
  </si>
  <si>
    <t>KARABURUN TR-4/1 35-21-L00129_953359919_953359919</t>
  </si>
  <si>
    <t>04.06.2021 20:28:16</t>
  </si>
  <si>
    <t>05.06.2021 15:42:54</t>
  </si>
  <si>
    <t>BAĞLICA TR-1 45-79-M00286_45-79-M00286_2354042</t>
  </si>
  <si>
    <t>04.06.2021 20:33:23</t>
  </si>
  <si>
    <t>04.06.2021 22:03:06</t>
  </si>
  <si>
    <t>K-4098 35-02-K04098_910197629_910197629</t>
  </si>
  <si>
    <t>04.06.2021 20:51:47</t>
  </si>
  <si>
    <t>04.06.2021 21:34:09</t>
  </si>
  <si>
    <t>M-382 35-02-M00382_99621773_99621773</t>
  </si>
  <si>
    <t>04.06.2021 20:52:36</t>
  </si>
  <si>
    <t>04.06.2021 22:10:55</t>
  </si>
  <si>
    <t>ARAPBAŞI TR-1 35-20-L00082_955203609_955203609</t>
  </si>
  <si>
    <t>04.06.2021 21:02:06</t>
  </si>
  <si>
    <t>04.06.2021 21:59:47</t>
  </si>
  <si>
    <t>BEYDERE KÖK 45-71-M00128_SELİMŞAHLAR M02_50217224</t>
  </si>
  <si>
    <t>04.06.2021 20:53:44</t>
  </si>
  <si>
    <t>04.06.2021 21:58:00</t>
  </si>
  <si>
    <t>GERELİ TR-2 35-15-L00670_B_56371064_56371064</t>
  </si>
  <si>
    <t>04.06.2021 21:09:21</t>
  </si>
  <si>
    <t>04.06.2021 23:33:05</t>
  </si>
  <si>
    <t>TR-33 45-78-L00033_953251475_953251475</t>
  </si>
  <si>
    <t>04.06.2021 21:14:37</t>
  </si>
  <si>
    <t>04.06.2021 22:10:48</t>
  </si>
  <si>
    <t>M-1901 OĞLANANASI TR-11 35-22-M00644_A_56357091_56357091</t>
  </si>
  <si>
    <t>04.06.2021 21:09:09</t>
  </si>
  <si>
    <t>04.06.2021 21:30:22</t>
  </si>
  <si>
    <t>TR-149 35-19-L00149_6745021_56394220_56394220</t>
  </si>
  <si>
    <t>04.06.2021 21:21:10</t>
  </si>
  <si>
    <t>04.06.2021 23:29:23</t>
  </si>
  <si>
    <t>KÜÇÜK AVULCUK TR-1 35-15-L00715_D_56370048_56370048</t>
  </si>
  <si>
    <t>04.06.2021 21:29:35</t>
  </si>
  <si>
    <t>04.06.2021 23:56:48</t>
  </si>
  <si>
    <t>GÜMÜLCELİ TR-3 45-80-M00111_956543425_956543425</t>
  </si>
  <si>
    <t>04.06.2021 21:33:51</t>
  </si>
  <si>
    <t>04.06.2021 23:59:12</t>
  </si>
  <si>
    <t>TR-33 35-17-M00033_C C04_5770017</t>
  </si>
  <si>
    <t>04.06.2021 21:08:43</t>
  </si>
  <si>
    <t>04.06.2021 22:08:47</t>
  </si>
  <si>
    <t>TR-82 35-17-M00082_950307652_950307652</t>
  </si>
  <si>
    <t>04.06.2021 21:31:06</t>
  </si>
  <si>
    <t>04.06.2021 22:49:07</t>
  </si>
  <si>
    <t>DM-2/8 BAŞKENT TR 35-18-L00588_6599270_56389445_56389445</t>
  </si>
  <si>
    <t>04.06.2021 21:48:36</t>
  </si>
  <si>
    <t>05.06.2021 02:43:40</t>
  </si>
  <si>
    <t>04.06.2021 22:07:54</t>
  </si>
  <si>
    <t>04.06.2021 23:17:47</t>
  </si>
  <si>
    <t>ÇAPAK TR-2 35-26-M00426_956612688_956612688</t>
  </si>
  <si>
    <t>04.06.2021 22:11:28</t>
  </si>
  <si>
    <t>04.06.2021 23:03:51</t>
  </si>
  <si>
    <t>K-1371 35-04-K01371_99592533_99592533</t>
  </si>
  <si>
    <t>04.06.2021 22:24:35</t>
  </si>
  <si>
    <t>04.06.2021 23:28:14</t>
  </si>
  <si>
    <t>TR-57 BAKSAN 35-19-L00057_956664296_956664296</t>
  </si>
  <si>
    <t>04.06.2021 22:36:25</t>
  </si>
  <si>
    <t>05.06.2021 00:25:03</t>
  </si>
  <si>
    <t>GÖLCÜK TR-2 (ZEYTİNLİK) 35-15-L00753_950384777_950384777</t>
  </si>
  <si>
    <t>04.06.2021 22:36:02</t>
  </si>
  <si>
    <t>04.06.2021 23:10:31</t>
  </si>
  <si>
    <t>IRLAMAZ KÖK 45-83-L00153_ÇEPİNDERE TR-1 L02_72158565</t>
  </si>
  <si>
    <t>04.06.2021 22:40:00</t>
  </si>
  <si>
    <t>05.06.2021 00:02:15</t>
  </si>
  <si>
    <t>04.06.2021 23:23:00</t>
  </si>
  <si>
    <t>04.06.2021 23:44:23</t>
  </si>
  <si>
    <t>ALANYOLU TR-2 45-86-M00113_915809899_915809899</t>
  </si>
  <si>
    <t>04.06.2021 23:28:24</t>
  </si>
  <si>
    <t>05.06.2021 00:19:39</t>
  </si>
  <si>
    <t>TR-26 35-27-M00026_C_56365246_56365246</t>
  </si>
  <si>
    <t>05.06.2021 00:25:40</t>
  </si>
  <si>
    <t>05.06.2021 02:09:10</t>
  </si>
  <si>
    <t>KIZILCAOVA TR-1 35-20-L00167_DIREK TIPI TRAFO HUCRESI H01_2048021</t>
  </si>
  <si>
    <t>05.06.2021 00:56:34</t>
  </si>
  <si>
    <t>05.06.2021 01:45:40</t>
  </si>
  <si>
    <t>TR-37 45-77-L00037_TR-39 L06_72210440</t>
  </si>
  <si>
    <t>05.06.2021 02:01:01</t>
  </si>
  <si>
    <t>05.06.2021 03:21:14</t>
  </si>
  <si>
    <t>DAĞISTAN KÖK 35-16-M00186_HatBaşıAyırıcı_53138902 M03_53138902</t>
  </si>
  <si>
    <t>05.06.2021 01:57:01</t>
  </si>
  <si>
    <t>05.06.2021 06:34:44</t>
  </si>
  <si>
    <t>DEMİRKÖPRÜ TM 45-78-A00005_SALİHLİ ŞEHİR ( DEMİRKÖPRÜ-1) M04_2329519</t>
  </si>
  <si>
    <t>05.06.2021 05:01:41</t>
  </si>
  <si>
    <t>05.06.2021 05:43:06</t>
  </si>
  <si>
    <t>05.06.2021 05:02:34</t>
  </si>
  <si>
    <t>05.06.2021 05:39:26</t>
  </si>
  <si>
    <t>05.06.2021 05:55:01</t>
  </si>
  <si>
    <t>05.06.2021 06:56:41</t>
  </si>
  <si>
    <t>KAYMAKÇI TR-10 35-15-M00244_KAYMAKÇI TR-11 M04_67044593</t>
  </si>
  <si>
    <t>05.06.2021 06:21:51</t>
  </si>
  <si>
    <t>05.06.2021 06:46:52</t>
  </si>
  <si>
    <t>BELEVİ İM 35-13-A00002_BELEVİ ŞEHİR-2 L04_2313341</t>
  </si>
  <si>
    <t>05.06.2021 06:25:00</t>
  </si>
  <si>
    <t>05.06.2021 06:48:28</t>
  </si>
  <si>
    <t>M-2744 35-02-M02744_E_56364184_56364184</t>
  </si>
  <si>
    <t>05.06.2021 06:08:08</t>
  </si>
  <si>
    <t>05.06.2021 10:12:07</t>
  </si>
  <si>
    <t>05.06.2021 06:31:32</t>
  </si>
  <si>
    <t>05.06.2021 08:24:38</t>
  </si>
  <si>
    <t>05.06.2021 06:46:43</t>
  </si>
  <si>
    <t>05.06.2021 07:55:58</t>
  </si>
  <si>
    <t>TR-3 35-13-L00003_TR-4 L01_66494697</t>
  </si>
  <si>
    <t>05.06.2021 07:24:28</t>
  </si>
  <si>
    <t>05.06.2021 09:39:38</t>
  </si>
  <si>
    <t>DERBENT İM-DM 45-83-A00004_B.BELEN M14_2097152</t>
  </si>
  <si>
    <t>05.06.2021 07:47:00</t>
  </si>
  <si>
    <t>05.06.2021 08:32:42</t>
  </si>
  <si>
    <t>Y. YAZAR SULAMA GRUBU TR 35-27-M00528_DIREK TIPI TRAFO HUCRESI H01_2052056</t>
  </si>
  <si>
    <t>05.06.2021 07:28:15</t>
  </si>
  <si>
    <t>05.06.2021 10:54:26</t>
  </si>
  <si>
    <t>05.06.2021 07:33:33</t>
  </si>
  <si>
    <t>05.06.2021 11:30:20</t>
  </si>
  <si>
    <t>05.06.2021 07:59:31</t>
  </si>
  <si>
    <t>05.06.2021 09:12:23</t>
  </si>
  <si>
    <t>SOMA TR-17/3 45-82-M00114_945525121_945525121</t>
  </si>
  <si>
    <t>05.06.2021 08:12:18</t>
  </si>
  <si>
    <t>05.06.2021 11:31:17</t>
  </si>
  <si>
    <t>TR-33 35-17-M00033_C C02_5770003</t>
  </si>
  <si>
    <t>05.06.2021 08:20:08</t>
  </si>
  <si>
    <t>05.06.2021 20:32:30</t>
  </si>
  <si>
    <t>KOCAKAĞAN ELDİZEN TR-2 45-72-L00224_B_56406258_56406258</t>
  </si>
  <si>
    <t>05.06.2021 08:46:00</t>
  </si>
  <si>
    <t>05.06.2021 13:12:06</t>
  </si>
  <si>
    <t>L-274 35-18-L00274_950445064_950445064</t>
  </si>
  <si>
    <t>05.06.2021 08:42:23</t>
  </si>
  <si>
    <t>05.06.2021 10:17:12</t>
  </si>
  <si>
    <t>K-4159 35-02-K04159_D_56382224_56382224</t>
  </si>
  <si>
    <t>05.06.2021 08:54:39</t>
  </si>
  <si>
    <t>05.06.2021 11:47:00</t>
  </si>
  <si>
    <t>K-4159 35-02-K04159_C_56362344_56362344</t>
  </si>
  <si>
    <t>05.06.2021 08:55:41</t>
  </si>
  <si>
    <t>05.06.2021 11:45:43</t>
  </si>
  <si>
    <t>05.06.2021 08:56:34</t>
  </si>
  <si>
    <t>05.06.2021 17:51:57</t>
  </si>
  <si>
    <t>DM-13/05 45-71-M00340_DAĞITIM TRAFOSU M01_72092947</t>
  </si>
  <si>
    <t>05.06.2021 08:58:43</t>
  </si>
  <si>
    <t>05.06.2021 16:22:13</t>
  </si>
  <si>
    <t>05.06.2021 09:08:42</t>
  </si>
  <si>
    <t>05.06.2021 17:12:59</t>
  </si>
  <si>
    <t>DAĞDERE DM 45-72-M00097_GÖRDES M01_66536382</t>
  </si>
  <si>
    <t>05.06.2021 09:09:39</t>
  </si>
  <si>
    <t>05.06.2021 09:14:31</t>
  </si>
  <si>
    <t>05.06.2021 09:09:35</t>
  </si>
  <si>
    <t>05.06.2021 09:12:46</t>
  </si>
  <si>
    <t>GÖRDES DM 45-75-M00050_GÖRDES ŞEHİR-3 M04_2083584</t>
  </si>
  <si>
    <t>05.06.2021 09:09:37</t>
  </si>
  <si>
    <t>05.06.2021 09:12:53</t>
  </si>
  <si>
    <t>ZEYTİNALAN İM 35-19-A00002_GÜZELBAHÇE İM ÇIKIŞ M13_2052317</t>
  </si>
  <si>
    <t>05.06.2021 09:10:30</t>
  </si>
  <si>
    <t>05.06.2021 11:51:49</t>
  </si>
  <si>
    <t>MANİSA TM-1 45-71-A00001_TURGUTLU-2 M18_2059983</t>
  </si>
  <si>
    <t>05.06.2021 09:04:34</t>
  </si>
  <si>
    <t>05.06.2021 13:02:00</t>
  </si>
  <si>
    <t>MANİSA TM-1 45-71-A00001_NECATİBEY M10_2060122</t>
  </si>
  <si>
    <t>05.06.2021 09:11:32</t>
  </si>
  <si>
    <t>05.06.2021 11:45:41</t>
  </si>
  <si>
    <t>_D_56386368_56386368</t>
  </si>
  <si>
    <t>05.06.2021 09:13:24</t>
  </si>
  <si>
    <t>05.06.2021 17:39:37</t>
  </si>
  <si>
    <t>05.06.2021 09:13:30</t>
  </si>
  <si>
    <t>05.06.2021 09:44:38</t>
  </si>
  <si>
    <t>ŞIHLI KARADÜZ MAH. TR 45-77-L00133_45-77-L00133_2353288</t>
  </si>
  <si>
    <t>05.06.2021 09:13:58</t>
  </si>
  <si>
    <t>05.06.2021 14:16:06</t>
  </si>
  <si>
    <t>M-127 35-02-M00127_C_56367822_56367822</t>
  </si>
  <si>
    <t>05.06.2021 09:07:31</t>
  </si>
  <si>
    <t>05.06.2021 12:03:28</t>
  </si>
  <si>
    <t>M-1525 35-03-M01525_910156131_910156131</t>
  </si>
  <si>
    <t>05.06.2021 09:09:25</t>
  </si>
  <si>
    <t>05.06.2021 10:17:47</t>
  </si>
  <si>
    <t>L-110 OVACIK 35-18-L00110_11643575_56353362_56353362</t>
  </si>
  <si>
    <t>05.06.2021 09:12:00</t>
  </si>
  <si>
    <t>05.06.2021 11:54:20</t>
  </si>
  <si>
    <t>K-904 35-02-K00904_A_56373986_56373986</t>
  </si>
  <si>
    <t>05.06.2021 09:19:14</t>
  </si>
  <si>
    <t>05.06.2021 10:27:24</t>
  </si>
  <si>
    <t>TİRE TR-17 35-29-M00452_G G01b_49260713</t>
  </si>
  <si>
    <t>05.06.2021 09:35:54</t>
  </si>
  <si>
    <t>05.06.2021 17:56:44</t>
  </si>
  <si>
    <t>ADALA TR-1 45-78-M00284_ M04_66271783</t>
  </si>
  <si>
    <t>05.06.2021 09:41:01</t>
  </si>
  <si>
    <t>05.06.2021 17:08:17</t>
  </si>
  <si>
    <t>TR-123 35-26-M00123_956604524_956604524</t>
  </si>
  <si>
    <t>05.06.2021 09:35:17</t>
  </si>
  <si>
    <t>05.06.2021 10:45:58</t>
  </si>
  <si>
    <t>DOMBAYLI BAHÇELER TR-1 45-78-M00273_DIREK TIPI TRAFO HUCRESI H01_2125152</t>
  </si>
  <si>
    <t>05.06.2021 09:47:25</t>
  </si>
  <si>
    <t>05.06.2021 17:19:02</t>
  </si>
  <si>
    <t>DM-14/24 45-71-M00365_B_60983241_60983241</t>
  </si>
  <si>
    <t>05.06.2021 09:37:14</t>
  </si>
  <si>
    <t>05.06.2021 12:45:24</t>
  </si>
  <si>
    <t>L-10 KARADAĞ DM 35-18-L00010_950440112_950440112</t>
  </si>
  <si>
    <t>05.06.2021 09:45:32</t>
  </si>
  <si>
    <t>05.06.2021 11:26:39</t>
  </si>
  <si>
    <t>MEHMET DEMİRCİOĞLU SULAMA GRUBU 35-29-M00214_B_56361021_56361021</t>
  </si>
  <si>
    <t>05.06.2021 09:47:44</t>
  </si>
  <si>
    <t>05.06.2021 14:32:23</t>
  </si>
  <si>
    <t>L-359 HAYAT SİTESİ 35-18-L00359_950455906_950455906</t>
  </si>
  <si>
    <t>05.06.2021 09:54:49</t>
  </si>
  <si>
    <t>05.06.2021 17:46:33</t>
  </si>
  <si>
    <t>AKÇAŞEHİR TR-1 35-29-L00173_950323692_950323692</t>
  </si>
  <si>
    <t>05.06.2021 10:00:00</t>
  </si>
  <si>
    <t>05.06.2021 11:49:48</t>
  </si>
  <si>
    <t>PAŞAKÖY KÖK 45-80-M00052_ŞEHİR-1 ÇIKIŞI M04_72063855</t>
  </si>
  <si>
    <t>05.06.2021 10:02:02</t>
  </si>
  <si>
    <t>05.06.2021 11:46:12</t>
  </si>
  <si>
    <t>GÜLBAHÇE TR-2 (TR-183) 35-19-L00183_957975426_957975426</t>
  </si>
  <si>
    <t>05.06.2021 09:51:51</t>
  </si>
  <si>
    <t>05.06.2021 11:19:22</t>
  </si>
  <si>
    <t>05.06.2021 10:07:42</t>
  </si>
  <si>
    <t>05.06.2021 10:15:33</t>
  </si>
  <si>
    <t>L-201 METAŞ 35-18-L00201_950458342_950458342</t>
  </si>
  <si>
    <t>05.06.2021 10:08:01</t>
  </si>
  <si>
    <t>05.06.2021 13:37:44</t>
  </si>
  <si>
    <t>K-4717 35-02-K04717_C_56364571_56364571</t>
  </si>
  <si>
    <t>05.06.2021 10:11:11</t>
  </si>
  <si>
    <t>05.06.2021 11:39:19</t>
  </si>
  <si>
    <t>KILCANLAR GÖLCÜK TR-1 45-75-M00247_DIREK TIPI TRAFO HUCRESI H01_2088398</t>
  </si>
  <si>
    <t>05.06.2021 10:08:49</t>
  </si>
  <si>
    <t>05.06.2021 14:45:35</t>
  </si>
  <si>
    <t>05.06.2021 10:18:52</t>
  </si>
  <si>
    <t>05.06.2021 10:20:41</t>
  </si>
  <si>
    <t>BAYINDIR İM 35-20-A00001_ TR_2058796</t>
  </si>
  <si>
    <t>05.06.2021 10:12:08</t>
  </si>
  <si>
    <t>05.06.2021 11:33:05</t>
  </si>
  <si>
    <t>TURKCELL İLETİŞİM ÖZEL TR 45-77-L00319Ö_DIREK TIPI TRAFO HUCRESI H01_2051008</t>
  </si>
  <si>
    <t>05.06.2021 10:23:52</t>
  </si>
  <si>
    <t>05.06.2021 13:22:59</t>
  </si>
  <si>
    <t>ANADOLU İM 35-02-A00001_IŞIKKENT K15_2049866</t>
  </si>
  <si>
    <t>05.06.2021 10:24:25</t>
  </si>
  <si>
    <t>05.06.2021 10:30:17</t>
  </si>
  <si>
    <t>MORDOĞAN TR-35 35-21-L00147_35-21-L00147_72193573</t>
  </si>
  <si>
    <t>05.06.2021 10:28:29</t>
  </si>
  <si>
    <t>05.06.2021 13:52:08</t>
  </si>
  <si>
    <t>DİLEK TR-4 45-80-M00139_45-80-M00139_2373715</t>
  </si>
  <si>
    <t>05.06.2021 10:24:51</t>
  </si>
  <si>
    <t>05.06.2021 12:05:12</t>
  </si>
  <si>
    <t>TR-52 35-30-L00052_955331489_955331489</t>
  </si>
  <si>
    <t>05.06.2021 10:30:26</t>
  </si>
  <si>
    <t>05.06.2021 12:58:40</t>
  </si>
  <si>
    <t>GÖKÇELER (YAYLACIK MAH.) TR-1 45-71-M00999_43149919_56387504_56387504</t>
  </si>
  <si>
    <t>05.06.2021 10:16:37</t>
  </si>
  <si>
    <t>05.06.2021 13:54:18</t>
  </si>
  <si>
    <t>DM-1/TR-9 URLA 35-19-M00467_956664952_956664952</t>
  </si>
  <si>
    <t>05.06.2021 10:33:36</t>
  </si>
  <si>
    <t>05.06.2021 12:09:54</t>
  </si>
  <si>
    <t>ÖRNEKKÖY TR6 35-27-L00131_914591254_914591254</t>
  </si>
  <si>
    <t>05.06.2021 10:25:44</t>
  </si>
  <si>
    <t>05.06.2021 12:01:55</t>
  </si>
  <si>
    <t>YENİYURT KÖYÜ TR-1 35-32-L00065_DIREK TIPI TRAFO HUCRESI H01_2042530</t>
  </si>
  <si>
    <t>05.06.2021 10:40:31</t>
  </si>
  <si>
    <t>05.06.2021 13:30:05</t>
  </si>
  <si>
    <t>TR-325 35-19-M00474_956670362_956670362</t>
  </si>
  <si>
    <t>05.06.2021 10:17:52</t>
  </si>
  <si>
    <t>05.06.2021 14:57:42</t>
  </si>
  <si>
    <t>TR-96 GÜVENDİK 35-19-L00096_95000525246_95000525246</t>
  </si>
  <si>
    <t>05.06.2021 10:40:22</t>
  </si>
  <si>
    <t>05.06.2021 13:06:39</t>
  </si>
  <si>
    <t>DM-5/TR-4 (ESKİ TR-36) 35-26-M01365_956620462_956620462</t>
  </si>
  <si>
    <t>05.06.2021 10:45:36</t>
  </si>
  <si>
    <t>05.06.2021 14:14:41</t>
  </si>
  <si>
    <t>_955177050_955177050</t>
  </si>
  <si>
    <t>05.06.2021 10:47:00</t>
  </si>
  <si>
    <t>05.06.2021 12:29:36</t>
  </si>
  <si>
    <t>İM-2/TR-21 SIĞACIK 35-14-L00301_956636258_956636258</t>
  </si>
  <si>
    <t>05.06.2021 10:46:20</t>
  </si>
  <si>
    <t>05.06.2021 11:57:47</t>
  </si>
  <si>
    <t>M-13 35-02-M00013_M-408 M08_2333806</t>
  </si>
  <si>
    <t>05.06.2021 10:39:12</t>
  </si>
  <si>
    <t>05.06.2021 12:14:52</t>
  </si>
  <si>
    <t>ZAĞNOS TR-1 35-16-M00143_47445966_56399331_56399331</t>
  </si>
  <si>
    <t>05.06.2021 10:50:00</t>
  </si>
  <si>
    <t>05.06.2021 17:31:00</t>
  </si>
  <si>
    <t>L-357 EGEM SAHİL SİT. 35-18-L00357_950441685_950441685</t>
  </si>
  <si>
    <t>05.06.2021 10:42:50</t>
  </si>
  <si>
    <t>05.06.2021 19:56:41</t>
  </si>
  <si>
    <t>M-2331 35-01-M02331_35-01-M02331_2361966</t>
  </si>
  <si>
    <t>05.06.2021 10:58:00</t>
  </si>
  <si>
    <t>05.06.2021 12:11:56</t>
  </si>
  <si>
    <t>GÜRLE TR-1 45-71-M01065_45-71-M01065_2355325</t>
  </si>
  <si>
    <t>05.06.2021 11:16:13</t>
  </si>
  <si>
    <t>05.06.2021 12:55:43</t>
  </si>
  <si>
    <t>HALIKÖY TR-1 35-32-L00031_A_56380906_56380906</t>
  </si>
  <si>
    <t>05.06.2021 11:11:43</t>
  </si>
  <si>
    <t>05.06.2021 14:26:03</t>
  </si>
  <si>
    <t>05.06.2021 11:21:20</t>
  </si>
  <si>
    <t>05.06.2021 11:38:11</t>
  </si>
  <si>
    <t>EFEMÇUKURU TR-1 35-22-L00001_955265820_955265820</t>
  </si>
  <si>
    <t>05.06.2021 11:12:35</t>
  </si>
  <si>
    <t>05.06.2021 15:15:55</t>
  </si>
  <si>
    <t>ULUKENT KÖK-15 35-28-M00070_ULUKENT TR-6 M05_66524969</t>
  </si>
  <si>
    <t>05.06.2021 11:25:15</t>
  </si>
  <si>
    <t>05.06.2021 12:03:13</t>
  </si>
  <si>
    <t>YENİKÖY-4 35-26-L00143_6186598_56358528_56358528</t>
  </si>
  <si>
    <t>05.06.2021 11:19:20</t>
  </si>
  <si>
    <t>05.06.2021 12:02:56</t>
  </si>
  <si>
    <t>TR-48 ARSİTESİ TR 35-14-L00048_956652529_956652529</t>
  </si>
  <si>
    <t>05.06.2021 11:29:42</t>
  </si>
  <si>
    <t>05.06.2021 12:51:46</t>
  </si>
  <si>
    <t>KADİR ÖZGER TR-5 35-30-M00237_955326611_955326611</t>
  </si>
  <si>
    <t>05.06.2021 11:28:14</t>
  </si>
  <si>
    <t>05.06.2021 14:27:58</t>
  </si>
  <si>
    <t>K-2007 35-01-K02007_35-01-K02007_2377128</t>
  </si>
  <si>
    <t>05.06.2021 11:24:12</t>
  </si>
  <si>
    <t>05.06.2021 12:38:09</t>
  </si>
  <si>
    <t>DEVELİ TR-2 35-22-M00284_955279555_955279555</t>
  </si>
  <si>
    <t>05.06.2021 11:29:08</t>
  </si>
  <si>
    <t>05.06.2021 12:42:45</t>
  </si>
  <si>
    <t>TR-14 35-15-M00014_TR-15 M02_67059521</t>
  </si>
  <si>
    <t>05.06.2021 11:41:22</t>
  </si>
  <si>
    <t>05.06.2021 12:06:00</t>
  </si>
  <si>
    <t>ERGENLİ TR-1 35-20-L00250_35-20-L00250_2370981</t>
  </si>
  <si>
    <t>05.06.2021 11:50:00</t>
  </si>
  <si>
    <t>05.06.2021 16:00:06</t>
  </si>
  <si>
    <t>BALIKLIOVA TR-8 35-19-L00302_956676295_956676295</t>
  </si>
  <si>
    <t>05.06.2021 12:00:42</t>
  </si>
  <si>
    <t>05.06.2021 14:02:36</t>
  </si>
  <si>
    <t>GÖKÇEKÖY KARAAĞAÇ TR-4 45-80-L00181_A_56401584_56401584</t>
  </si>
  <si>
    <t>05.06.2021 11:58:30</t>
  </si>
  <si>
    <t>05.06.2021 15:45:04</t>
  </si>
  <si>
    <t>MORDOĞAN KÖYÜ TR-1 35-21-L00136_942578368_942578368</t>
  </si>
  <si>
    <t>05.06.2021 12:17:26</t>
  </si>
  <si>
    <t>05.06.2021 19:32:41</t>
  </si>
  <si>
    <t>K-4741 35-07-K04741_99266547_99266547</t>
  </si>
  <si>
    <t>05.06.2021 12:21:35</t>
  </si>
  <si>
    <t>05.06.2021 13:42:00</t>
  </si>
  <si>
    <t>K-1507 35-03-K01507_910801731_910801731</t>
  </si>
  <si>
    <t>05.06.2021 12:24:54</t>
  </si>
  <si>
    <t>05.06.2021 14:22:50</t>
  </si>
  <si>
    <t>05.06.2021 12:23:39</t>
  </si>
  <si>
    <t>05.06.2021 15:18:18</t>
  </si>
  <si>
    <t>05.06.2021 12:36:14</t>
  </si>
  <si>
    <t>05.06.2021 15:36:13</t>
  </si>
  <si>
    <t>_49218464_56407952_56407952</t>
  </si>
  <si>
    <t>05.06.2021 12:21:07</t>
  </si>
  <si>
    <t>05.06.2021 15:11:58</t>
  </si>
  <si>
    <t>TR-58 HAKKI İÇELLİ 35-15-L00058_35-15-L00058_2365013</t>
  </si>
  <si>
    <t>05.06.2021 12:36:00</t>
  </si>
  <si>
    <t>05.06.2021 18:36:12</t>
  </si>
  <si>
    <t>KEPENEKLİ TR-1 45-80-M00036_956539804_956539804</t>
  </si>
  <si>
    <t>05.06.2021 12:37:19</t>
  </si>
  <si>
    <t>05.06.2021 15:02:50</t>
  </si>
  <si>
    <t>K-4756 35-04-K04756_912410060_912410060</t>
  </si>
  <si>
    <t>05.06.2021 12:40:41</t>
  </si>
  <si>
    <t>05.06.2021 14:17:25</t>
  </si>
  <si>
    <t>05.06.2021 12:31:42</t>
  </si>
  <si>
    <t>05.06.2021 13:44:31</t>
  </si>
  <si>
    <t>GÖKÇELER (YAYLACIK MAH.) TR-1 45-71-M00999_43149918_56387503_56387503</t>
  </si>
  <si>
    <t>05.06.2021 09:43:27</t>
  </si>
  <si>
    <t>05.06.2021 13:36:11</t>
  </si>
  <si>
    <t>PAŞAKÖY KÖK 45-80-M00052_AYDINLAR ÇIKIŞI M06_72063857</t>
  </si>
  <si>
    <t>05.06.2021 13:01:44</t>
  </si>
  <si>
    <t>05.06.2021 14:01:39</t>
  </si>
  <si>
    <t>GÜMÜLDÜR M-32 35-25-M00032_95000001025_95000001025</t>
  </si>
  <si>
    <t>05.06.2021 12:27:00</t>
  </si>
  <si>
    <t>05.06.2021 13:31:54</t>
  </si>
  <si>
    <t>SEFERİHİSAR İM 35-14-A00002_956661619_956661619</t>
  </si>
  <si>
    <t>05.06.2021 12:56:32</t>
  </si>
  <si>
    <t>05.06.2021 14:17:46</t>
  </si>
  <si>
    <t>K-4567 35-02-K04567_35-02-K04567_2367222</t>
  </si>
  <si>
    <t>05.06.2021 13:09:00</t>
  </si>
  <si>
    <t>05.06.2021 13:22:00</t>
  </si>
  <si>
    <t>K-2007 35-01-K02007_E_56390353_56390353</t>
  </si>
  <si>
    <t>05.06.2021 13:07:07</t>
  </si>
  <si>
    <t>05.06.2021 14:42:38</t>
  </si>
  <si>
    <t>SUBATAN TR-5 35-15-L00340_C_56369707_56369707</t>
  </si>
  <si>
    <t>05.06.2021 13:21:23</t>
  </si>
  <si>
    <t>05.06.2021 17:52:34</t>
  </si>
  <si>
    <t>SELENDİ TR-11 45-81-M00011_45-81-M00011_2354436</t>
  </si>
  <si>
    <t>05.06.2021 13:18:40</t>
  </si>
  <si>
    <t>05.06.2021 13:51:07</t>
  </si>
  <si>
    <t>DM-5/TR-5 (TR-56) 35-26-M00056_955036188_955036188</t>
  </si>
  <si>
    <t>05.06.2021 12:47:02</t>
  </si>
  <si>
    <t>05.06.2021 14:00:57</t>
  </si>
  <si>
    <t>MAHMUT YILDIZDAĞ SULAMA GRUBU TR 35-27-M00536_95000460456_95000460456</t>
  </si>
  <si>
    <t>05.06.2021 13:27:38</t>
  </si>
  <si>
    <t>05.06.2021 16:03:46</t>
  </si>
  <si>
    <t>M-2518 (YATIRIM REZERVE) 35-02-M02518_E_56357593_56357593</t>
  </si>
  <si>
    <t>05.06.2021 13:48:36</t>
  </si>
  <si>
    <t>05.06.2021 17:41:07</t>
  </si>
  <si>
    <t>EMİRALEM TR-7 35-28-M00225_C_56365814_56365814</t>
  </si>
  <si>
    <t>05.06.2021 13:38:52</t>
  </si>
  <si>
    <t>05.06.2021 15:12:47</t>
  </si>
  <si>
    <t>TR-67 45-78-M00067_953248325_953248325</t>
  </si>
  <si>
    <t>05.06.2021 13:53:32</t>
  </si>
  <si>
    <t>05.06.2021 14:16:59</t>
  </si>
  <si>
    <t>DM-2/17 (HATUNİYE) 45-71-M00170_DAĞITIM TRAFOSU M03_66480598</t>
  </si>
  <si>
    <t>05.06.2021 13:55:38</t>
  </si>
  <si>
    <t>05.06.2021 14:35:00</t>
  </si>
  <si>
    <t>ÇANAKÇI TR-4 45-79-M00182_A_56403274_56403274</t>
  </si>
  <si>
    <t>05.06.2021 13:58:43</t>
  </si>
  <si>
    <t>05.06.2021 15:09:11</t>
  </si>
  <si>
    <t>ARMUTLU DM-02/TR-25 35-27-L00001_DAĞITIM TRAFO ARMUTLU DM-02/TR-25 L04_72163453</t>
  </si>
  <si>
    <t>05.06.2021 13:09:29</t>
  </si>
  <si>
    <t>05.06.2021 17:59:57</t>
  </si>
  <si>
    <t>L-145 DALYAN DM 35-18-L00145_HAVACILAR L03_72052182</t>
  </si>
  <si>
    <t>05.06.2021 13:57:11</t>
  </si>
  <si>
    <t>05.06.2021 16:41:18</t>
  </si>
  <si>
    <t>ÇİĞİLLER YASSIALAN TR-9 45-75-M00404_95000129376_95000129376</t>
  </si>
  <si>
    <t>05.06.2021 14:10:00</t>
  </si>
  <si>
    <t>05.06.2021 20:31:57</t>
  </si>
  <si>
    <t>ÖNDER SALİH TR 35-30-M00269_955310112_955310112</t>
  </si>
  <si>
    <t>05.06.2021 14:07:29</t>
  </si>
  <si>
    <t>05.06.2021 15:14:10</t>
  </si>
  <si>
    <t>TR-1/114 45-83-M00114_48060216_56401433_56401433</t>
  </si>
  <si>
    <t>05.06.2021 14:17:38</t>
  </si>
  <si>
    <t>05.06.2021 18:22:05</t>
  </si>
  <si>
    <t>K-483 35-01-K00483_911837379_911837379</t>
  </si>
  <si>
    <t>05.06.2021 14:20:11</t>
  </si>
  <si>
    <t>05.06.2021 17:23:11</t>
  </si>
  <si>
    <t>HALİLLER KÖK 35-31-L00228_KALEKÖY L02_72238538</t>
  </si>
  <si>
    <t>05.06.2021 14:22:12</t>
  </si>
  <si>
    <t>05.06.2021 15:40:23</t>
  </si>
  <si>
    <t>HALİLLER KÖK 35-31-L00228_UMURCALI L09_72238623</t>
  </si>
  <si>
    <t>05.06.2021 15:24:52</t>
  </si>
  <si>
    <t>05.06.2021 19:11:46</t>
  </si>
  <si>
    <t>05.06.2021 14:32:13</t>
  </si>
  <si>
    <t>05.06.2021 15:52:30</t>
  </si>
  <si>
    <t>BOSTANLI KÜME EVLERİ TR-2 45-83-M00694_955168639_955168639</t>
  </si>
  <si>
    <t>05.06.2021 14:33:01</t>
  </si>
  <si>
    <t>05.06.2021 19:10:52</t>
  </si>
  <si>
    <t>M-975 35-03-M00975_A_56358567_56358567</t>
  </si>
  <si>
    <t>05.06.2021 14:38:34</t>
  </si>
  <si>
    <t>05.06.2021 16:02:31</t>
  </si>
  <si>
    <t>IŞIKLAR TM 35-02-A00006_KARAYOLLARI M25_2308414</t>
  </si>
  <si>
    <t>05.06.2021 14:45:01</t>
  </si>
  <si>
    <t>05.06.2021 15:37:00</t>
  </si>
  <si>
    <t>TR-67 45-78-M00067_953248567_953248567</t>
  </si>
  <si>
    <t>05.06.2021 14:42:50</t>
  </si>
  <si>
    <t>05.06.2021 15:17:22</t>
  </si>
  <si>
    <t>İM-2/TR-29 SIĞACIK 35-14-L00287_956636821_956636821</t>
  </si>
  <si>
    <t>05.06.2021 14:47:00</t>
  </si>
  <si>
    <t>05.06.2021 15:55:32</t>
  </si>
  <si>
    <t>ORTA MAHALLE M-40 35-25-M00112_955258253_955258253</t>
  </si>
  <si>
    <t>05.06.2021 14:47:07</t>
  </si>
  <si>
    <t>05.06.2021 15:29:02</t>
  </si>
  <si>
    <t>İNECİK TR-1 35-21-L00121_953361739_953361739</t>
  </si>
  <si>
    <t>05.06.2021 14:44:21</t>
  </si>
  <si>
    <t>05.06.2021 18:19:15</t>
  </si>
  <si>
    <t>TR-2/96 45-83-M00783__72372914_72372914</t>
  </si>
  <si>
    <t>05.06.2021 14:52:32</t>
  </si>
  <si>
    <t>05.06.2021 15:55:44</t>
  </si>
  <si>
    <t>05.06.2021 15:00:53</t>
  </si>
  <si>
    <t>05.06.2021 17:01:49</t>
  </si>
  <si>
    <t>TARIMSAL SULAMA TR-64 45-85-L00198_45-85-L00198_2375787</t>
  </si>
  <si>
    <t>05.06.2021 14:57:58</t>
  </si>
  <si>
    <t>05.06.2021 15:58:50</t>
  </si>
  <si>
    <t>K-2530 35-02-K02530_A_56372717_56372717</t>
  </si>
  <si>
    <t>05.06.2021 14:59:53</t>
  </si>
  <si>
    <t>05.06.2021 16:57:30</t>
  </si>
  <si>
    <t>POYRAZDAMLARI TR-1 KÖK 45-78-M00571_TR-11 M04_66081176</t>
  </si>
  <si>
    <t>05.06.2021 15:00:42</t>
  </si>
  <si>
    <t>05.06.2021 15:44:35</t>
  </si>
  <si>
    <t>IŞIKLAR TR-2 45-73-M00791_45-73-M00791_2356068</t>
  </si>
  <si>
    <t>05.06.2021 15:11:04</t>
  </si>
  <si>
    <t>05.06.2021 15:55:21</t>
  </si>
  <si>
    <t>MENEMEN TR-77 35-28-L00077_953372969_953372969</t>
  </si>
  <si>
    <t>05.06.2021 15:36:57</t>
  </si>
  <si>
    <t>05.06.2021 19:15:13</t>
  </si>
  <si>
    <t>TR-34 45-78-L00034_953251518_953251518</t>
  </si>
  <si>
    <t>05.06.2021 14:19:10</t>
  </si>
  <si>
    <t>05.06.2021 20:12:18</t>
  </si>
  <si>
    <t>ALÇUK TM 35-17-A00001_FOÇA-1 M32_2307957</t>
  </si>
  <si>
    <t>05.06.2021 15:40:00</t>
  </si>
  <si>
    <t>05.06.2021 15:48:02</t>
  </si>
  <si>
    <t>M-1826 35-02-M01826_M-1563 M04_2091389</t>
  </si>
  <si>
    <t>05.06.2021 15:37:47</t>
  </si>
  <si>
    <t>05.06.2021 16:32:45</t>
  </si>
  <si>
    <t>KARABURUN TR-7 35-21-L00033_953360249_953360249</t>
  </si>
  <si>
    <t>05.06.2021 15:35:19</t>
  </si>
  <si>
    <t>05.06.2021 17:09:06</t>
  </si>
  <si>
    <t>MIDIKLI TR-1 45-81-M00147_945636889_945636889</t>
  </si>
  <si>
    <t>05.06.2021 15:40:29</t>
  </si>
  <si>
    <t>05.06.2021 16:51:52</t>
  </si>
  <si>
    <t>ÇINARLIKUYU KÖK 45-71-M00188_ÇINARLIKUYU TR-1 M02_72248739</t>
  </si>
  <si>
    <t>05.06.2021 15:51:02</t>
  </si>
  <si>
    <t>05.06.2021 15:53:02</t>
  </si>
  <si>
    <t>05.06.2021 15:42:49</t>
  </si>
  <si>
    <t>05.06.2021 16:41:06</t>
  </si>
  <si>
    <t>TR-1/10 45-83-M00010_45-83-M00010_2357990</t>
  </si>
  <si>
    <t>05.06.2021 15:14:55</t>
  </si>
  <si>
    <t>05.06.2021 17:46:30</t>
  </si>
  <si>
    <t>AVŞAR TR-2 45-83-L00352_966536559_966536559</t>
  </si>
  <si>
    <t>05.06.2021 15:50:18</t>
  </si>
  <si>
    <t>05.06.2021 17:21:17</t>
  </si>
  <si>
    <t>YENİFOÇA TR-52 35-23-M00052_950427200_950427200</t>
  </si>
  <si>
    <t>05.06.2021 17:18:41</t>
  </si>
  <si>
    <t>GERELİ KÖYÜ İBRAHİM KAYALI SULAMA GRB TR-12 35-15-M00311_A_56367947_56367947</t>
  </si>
  <si>
    <t>05.06.2021 15:34:19</t>
  </si>
  <si>
    <t>06.06.2021 00:41:05</t>
  </si>
  <si>
    <t>FUNDACIK KÖK 45-75-M00068_HatBaşıAyırıcı_53135520 M03_53135520</t>
  </si>
  <si>
    <t>05.06.2021 19:33:58</t>
  </si>
  <si>
    <t>SELENDİ TR-8 45-81-M00008_945625312_945625312</t>
  </si>
  <si>
    <t>05.06.2021 15:57:57</t>
  </si>
  <si>
    <t>05.06.2021 17:05:14</t>
  </si>
  <si>
    <t>_8102570_56359768_56359768</t>
  </si>
  <si>
    <t>05.06.2021 14:55:55</t>
  </si>
  <si>
    <t>05.06.2021 18:33:10</t>
  </si>
  <si>
    <t>05.06.2021 16:16:00</t>
  </si>
  <si>
    <t>05.06.2021 17:33:00</t>
  </si>
  <si>
    <t>DM-2/2 ESKİ KUYUYANI 35-18-L00583_950461324_950461324</t>
  </si>
  <si>
    <t>05.06.2021 16:07:28</t>
  </si>
  <si>
    <t>05.06.2021 20:19:24</t>
  </si>
  <si>
    <t>POYRAZDAMLARI TR-11 45-78-M00576_49221579_56407732_56407732</t>
  </si>
  <si>
    <t>05.06.2021 16:10:27</t>
  </si>
  <si>
    <t>05.06.2021 18:19:02</t>
  </si>
  <si>
    <t>TR-322 35-19-M00521_95000509814_95000509814</t>
  </si>
  <si>
    <t>05.06.2021 16:14:24</t>
  </si>
  <si>
    <t>05.06.2021 20:05:53</t>
  </si>
  <si>
    <t>TR-91 35-19-L00091_956699897_956699897</t>
  </si>
  <si>
    <t>05.06.2021 16:19:52</t>
  </si>
  <si>
    <t>05.06.2021 23:24:38</t>
  </si>
  <si>
    <t>L-269 35-18-L00269_950445239_950445239</t>
  </si>
  <si>
    <t>05.06.2021 16:21:31</t>
  </si>
  <si>
    <t>05.06.2021 21:27:53</t>
  </si>
  <si>
    <t>CUMALI TOPRAK SULAMA TR-2 35-24-M00198_35-24-M00198_2346924</t>
  </si>
  <si>
    <t>05.06.2021 16:35:33</t>
  </si>
  <si>
    <t>05.06.2021 18:21:17</t>
  </si>
  <si>
    <t>DM-2/8 35-26-M00810_35-26-M00810_65901883</t>
  </si>
  <si>
    <t>05.06.2021 16:35:14</t>
  </si>
  <si>
    <t>05.06.2021 17:10:34</t>
  </si>
  <si>
    <t>KURTLAR KÖYÜ TR-1 45-86-M00099_45-86-M00099_2358449</t>
  </si>
  <si>
    <t>05.06.2021 16:36:09</t>
  </si>
  <si>
    <t>05.06.2021 17:14:48</t>
  </si>
  <si>
    <t>L-260 İHSANİYE 35-14-L00260_956646034_956646034</t>
  </si>
  <si>
    <t>05.06.2021 16:38:45</t>
  </si>
  <si>
    <t>05.06.2021 20:53:11</t>
  </si>
  <si>
    <t>ÇIRPI TR-1/1 35-20-M00001_955197856_955197856</t>
  </si>
  <si>
    <t>05.06.2021 16:43:00</t>
  </si>
  <si>
    <t>05.06.2021 18:09:22</t>
  </si>
  <si>
    <t>05.06.2021 16:28:20</t>
  </si>
  <si>
    <t>05.06.2021 16:33:00</t>
  </si>
  <si>
    <t>BÜYÜKKALE TR-3 35-29-L00667_35-29-L00667_2364337</t>
  </si>
  <si>
    <t>05.06.2021 17:04:11</t>
  </si>
  <si>
    <t>05.06.2021 20:28:07</t>
  </si>
  <si>
    <t>AKGEDİK TR-1 45-71-M01047_45-71-M01047_2349562</t>
  </si>
  <si>
    <t>05.06.2021 17:07:00</t>
  </si>
  <si>
    <t>05.06.2021 19:45:33</t>
  </si>
  <si>
    <t>ARMAK KÖK 35-26-M00558_AGROMARİN M03_65935494</t>
  </si>
  <si>
    <t>05.06.2021 17:03:33</t>
  </si>
  <si>
    <t>05.06.2021 17:51:03</t>
  </si>
  <si>
    <t>GÖRDES TR-34 45-75-M00034_945604688_945604688</t>
  </si>
  <si>
    <t>05.06.2021 17:04:39</t>
  </si>
  <si>
    <t>05.06.2021 18:31:49</t>
  </si>
  <si>
    <t>YUSUFLU TR-2 35-20-L00238_10625584_56374481_56374481</t>
  </si>
  <si>
    <t>05.06.2021 17:27:52</t>
  </si>
  <si>
    <t>05.06.2021 19:12:21</t>
  </si>
  <si>
    <t>TR-1-4/4 ESKİ SİNEMAN KABİN 35-20-L00027_955192376_955192376</t>
  </si>
  <si>
    <t>05.06.2021 17:29:24</t>
  </si>
  <si>
    <t>05.06.2021 20:29:26</t>
  </si>
  <si>
    <t>K-2567 35-07-K02567_K-1154 K01_49716628</t>
  </si>
  <si>
    <t>05.06.2021 17:32:21</t>
  </si>
  <si>
    <t>05.06.2021 18:17:00</t>
  </si>
  <si>
    <t>ULUCAK DM-2 35-27-M00331_ULUCAK DM-2/8 M07_72170829</t>
  </si>
  <si>
    <t>05.06.2021 17:34:24</t>
  </si>
  <si>
    <t>05.06.2021 18:34:00</t>
  </si>
  <si>
    <t>KARAKUYU TR-3 35-22-M00291_955259096_955259096</t>
  </si>
  <si>
    <t>05.06.2021 17:50:10</t>
  </si>
  <si>
    <t>05.06.2021 19:30:24</t>
  </si>
  <si>
    <t>KÖMÜRCÜ TR-1 45-72-M00200_A_65512561_65512561</t>
  </si>
  <si>
    <t>05.06.2021 17:47:47</t>
  </si>
  <si>
    <t>05.06.2021 20:37:56</t>
  </si>
  <si>
    <t>İLKER KONUT YAPI KOOP M-78 35-30-M00078_955333567_955333567</t>
  </si>
  <si>
    <t>05.06.2021 18:02:38</t>
  </si>
  <si>
    <t>05.06.2021 18:38:12</t>
  </si>
  <si>
    <t>BEYCE TR-1 45-82-L00002_A_56387261_56387261</t>
  </si>
  <si>
    <t>05.06.2021 17:55:14</t>
  </si>
  <si>
    <t>05.06.2021 23:13:08</t>
  </si>
  <si>
    <t>L-271 SANATKARLAR SİTESİ 35-18-L00271_950445166_950445166</t>
  </si>
  <si>
    <t>05.06.2021 18:07:31</t>
  </si>
  <si>
    <t>05.06.2021 22:54:35</t>
  </si>
  <si>
    <t>SELENDİ TR-8 45-81-M00008_A A04b_64572999</t>
  </si>
  <si>
    <t>05.06.2021 18:03:59</t>
  </si>
  <si>
    <t>05.06.2021 18:57:42</t>
  </si>
  <si>
    <t>KALINHARMAN TR-1 45-77-L00303_A_56387490_56387490</t>
  </si>
  <si>
    <t>05.06.2021 18:11:50</t>
  </si>
  <si>
    <t>05.06.2021 20:14:04</t>
  </si>
  <si>
    <t>TR-164 45-78-L00164_953254057_953254057</t>
  </si>
  <si>
    <t>05.06.2021 18:15:00</t>
  </si>
  <si>
    <t>05.06.2021 18:53:48</t>
  </si>
  <si>
    <t>05.06.2021 18:13:40</t>
  </si>
  <si>
    <t>05.06.2021 21:24:27</t>
  </si>
  <si>
    <t>M-2008 35-02-M02008_913046978_913046978</t>
  </si>
  <si>
    <t>05.06.2021 18:14:34</t>
  </si>
  <si>
    <t>05.06.2021 19:15:17</t>
  </si>
  <si>
    <t>K-435 35-02-K00435_99757202_99757202</t>
  </si>
  <si>
    <t>05.06.2021 18:23:18</t>
  </si>
  <si>
    <t>05.06.2021 20:16:26</t>
  </si>
  <si>
    <t>M-1798 35-09-M01798_915016294_915016294</t>
  </si>
  <si>
    <t>05.06.2021 18:26:30</t>
  </si>
  <si>
    <t>05.06.2021 19:50:35</t>
  </si>
  <si>
    <t>HACIHALİLLER TR-4 45-71-M01783_B_56403305_56403305</t>
  </si>
  <si>
    <t>05.06.2021 18:32:37</t>
  </si>
  <si>
    <t>05.06.2021 21:31:29</t>
  </si>
  <si>
    <t>YUKARI KIZILCA TR-2 35-27-L00052_DIREK TIPI TRAFO HUCRESI H01_2052048</t>
  </si>
  <si>
    <t>05.06.2021 18:35:37</t>
  </si>
  <si>
    <t>05.06.2021 21:25:29</t>
  </si>
  <si>
    <t>DADAĞLI TR-2 IŞIKLAR 45-79-M00390_C_56364091_56364091</t>
  </si>
  <si>
    <t>05.06.2021 18:49:15</t>
  </si>
  <si>
    <t>05.06.2021 19:42:58</t>
  </si>
  <si>
    <t>İTOB DM 35-22-M00089_ARITMA M05_2327863</t>
  </si>
  <si>
    <t>05.06.2021 18:35:00</t>
  </si>
  <si>
    <t>05.06.2021 19:13:00</t>
  </si>
  <si>
    <t>AHMETLİ TR-3 45-84-L00003_D_56401435_56401435</t>
  </si>
  <si>
    <t>05.06.2021 18:45:59</t>
  </si>
  <si>
    <t>05.06.2021 19:32:48</t>
  </si>
  <si>
    <t>POYRAZDAMLARI TR-1 KÖK 45-78-M00571_45-78-M00571_66081180</t>
  </si>
  <si>
    <t>05.06.2021 18:59:01</t>
  </si>
  <si>
    <t>05.06.2021 21:54:04</t>
  </si>
  <si>
    <t>05.06.2021 19:05:50</t>
  </si>
  <si>
    <t>05.06.2021 20:26:11</t>
  </si>
  <si>
    <t>IŞIKLAR TR-1 35-29-L00088_DIREK TIPI TRAFO HUCRESI H01_2051109</t>
  </si>
  <si>
    <t>05.06.2021 19:07:55</t>
  </si>
  <si>
    <t>05.06.2021 21:57:03</t>
  </si>
  <si>
    <t>URGANLI TR-2 45-83-M00570_955161391_955161391</t>
  </si>
  <si>
    <t>05.06.2021 19:10:00</t>
  </si>
  <si>
    <t>05.06.2021 21:01:22</t>
  </si>
  <si>
    <t>SARIKAYA KÖYÜ TR-2 35-31-L00428_ H_42568184</t>
  </si>
  <si>
    <t>05.06.2021 16:37:27</t>
  </si>
  <si>
    <t>05.06.2021 20:18:34</t>
  </si>
  <si>
    <t>L-12 BALLI KUYU 35-14-L00012_956639684_956639684</t>
  </si>
  <si>
    <t>05.06.2021 19:15:19</t>
  </si>
  <si>
    <t>05.06.2021 23:00:00</t>
  </si>
  <si>
    <t>TR-88 35-19-L00088_956683030_956683030</t>
  </si>
  <si>
    <t>05.06.2021 19:19:09</t>
  </si>
  <si>
    <t>05.06.2021 23:27:52</t>
  </si>
  <si>
    <t>DM-3/TR-24 (TR-95) 35-26-M00095_B B03b_66387669</t>
  </si>
  <si>
    <t>05.06.2021 19:22:59</t>
  </si>
  <si>
    <t>05.06.2021 21:03:31</t>
  </si>
  <si>
    <t>MURADİYE TR-5(BELEDİYE KABİN) 45-71-M00194_JANDARMA ÇIKIŞ M04_56294720</t>
  </si>
  <si>
    <t>05.06.2021 19:17:54</t>
  </si>
  <si>
    <t>05.06.2021 20:50:34</t>
  </si>
  <si>
    <t>AHMETLİ TR-29 45-84-L00029_45-84-L00029_2365892</t>
  </si>
  <si>
    <t>05.06.2021 19:33:56</t>
  </si>
  <si>
    <t>05.06.2021 20:47:08</t>
  </si>
  <si>
    <t>MEHMET ÇOKAL SULAMA GRUBU 35-20-L00389_DIREK TIPI TRAFO HUCRESI H01_2039144</t>
  </si>
  <si>
    <t>05.06.2021 19:16:50</t>
  </si>
  <si>
    <t>05.06.2021 20:56:20</t>
  </si>
  <si>
    <t>05.06.2021 19:52:15</t>
  </si>
  <si>
    <t>06.06.2021 00:48:34</t>
  </si>
  <si>
    <t>TR-91 35-19-L00091_956678881_956678881</t>
  </si>
  <si>
    <t>05.06.2021 19:52:23</t>
  </si>
  <si>
    <t>05.06.2021 23:31:30</t>
  </si>
  <si>
    <t>BOSTANLI KÜME EVLERİ TR-3 45-83-M00692_A_65510720_65510720</t>
  </si>
  <si>
    <t>05.06.2021 19:54:16</t>
  </si>
  <si>
    <t>05.06.2021 21:56:35</t>
  </si>
  <si>
    <t>M-249 35-02-M00249_M-158 M04_2104082</t>
  </si>
  <si>
    <t>05.06.2021 20:00:00</t>
  </si>
  <si>
    <t>05.06.2021 20:31:28</t>
  </si>
  <si>
    <t>DM-13/15 45-71-M00322_A_56397184_56397184</t>
  </si>
  <si>
    <t>05.06.2021 19:50:01</t>
  </si>
  <si>
    <t>05.06.2021 21:09:00</t>
  </si>
  <si>
    <t>OSMANGAZİ İM 35-02-A00004_SÜLEYMANİYE K15_2101349</t>
  </si>
  <si>
    <t>05.06.2021 20:05:16</t>
  </si>
  <si>
    <t>05.06.2021 21:16:00</t>
  </si>
  <si>
    <t>DEĞİRMENDERE TR-11 35-22-M00164_955264703_955264703</t>
  </si>
  <si>
    <t>05.06.2021 19:47:13</t>
  </si>
  <si>
    <t>05.06.2021 21:59:00</t>
  </si>
  <si>
    <t>TR-80 35-19-L00080_956664741_956664741</t>
  </si>
  <si>
    <t>05.06.2021 20:00:27</t>
  </si>
  <si>
    <t>05.06.2021 23:36:21</t>
  </si>
  <si>
    <t>SAZOBA TR-4 45-72-M00456_956487778_956487778</t>
  </si>
  <si>
    <t>05.06.2021 19:51:24</t>
  </si>
  <si>
    <t>05.06.2021 23:55:49</t>
  </si>
  <si>
    <t>ÜRKMEZ M-17 35-25-M00174_956652352_956652352</t>
  </si>
  <si>
    <t>05.06.2021 20:02:16</t>
  </si>
  <si>
    <t>05.06.2021 20:57:23</t>
  </si>
  <si>
    <t>TR-49 45-78-L00049_953254173_953254173</t>
  </si>
  <si>
    <t>05.06.2021 20:10:00</t>
  </si>
  <si>
    <t>05.06.2021 20:56:43</t>
  </si>
  <si>
    <t>DAĞDERE TR-2 45-72-M00257_ H_66324869</t>
  </si>
  <si>
    <t>05.06.2021 20:08:49</t>
  </si>
  <si>
    <t>05.06.2021 21:31:12</t>
  </si>
  <si>
    <t>SEYREK TR-7 KÖK 35-28-M00379_A a_5897893</t>
  </si>
  <si>
    <t>05.06.2021 20:11:05</t>
  </si>
  <si>
    <t>06.06.2021 04:38:41</t>
  </si>
  <si>
    <t>TR-2 DM (M-702) 35-30-M00702_955299240_955299240</t>
  </si>
  <si>
    <t>05.06.2021 20:14:31</t>
  </si>
  <si>
    <t>05.06.2021 22:15:32</t>
  </si>
  <si>
    <t>TR-174/A 45-78-L00736_95000461695_95000461695</t>
  </si>
  <si>
    <t>05.06.2021 20:21:08</t>
  </si>
  <si>
    <t>05.06.2021 21:33:24</t>
  </si>
  <si>
    <t>AHMETBEYLİ M-4 35-22-M00242_955286692_955286692</t>
  </si>
  <si>
    <t>05.06.2021 20:16:12</t>
  </si>
  <si>
    <t>05.06.2021 23:12:13</t>
  </si>
  <si>
    <t>SARMA KÖYÜ TR-2 45-71-M01525_43197766_56395517_56395517</t>
  </si>
  <si>
    <t>05.06.2021 20:21:31</t>
  </si>
  <si>
    <t>05.06.2021 22:01:36</t>
  </si>
  <si>
    <t>K-1227 35-04-K01227_99461722_99461722</t>
  </si>
  <si>
    <t>05.06.2021 20:37:23</t>
  </si>
  <si>
    <t>06.06.2021 03:05:52</t>
  </si>
  <si>
    <t>ALANYOLU TR-2 45-86-M00113_A_56400471_56400471</t>
  </si>
  <si>
    <t>05.06.2021 20:36:01</t>
  </si>
  <si>
    <t>FOÇA TR-4 35-23-L00004_950422425_950422425</t>
  </si>
  <si>
    <t>05.06.2021 20:44:14</t>
  </si>
  <si>
    <t>06.06.2021 01:14:32</t>
  </si>
  <si>
    <t>TR-133 35-16-L00133_953316994_953316994</t>
  </si>
  <si>
    <t>05.06.2021 21:06:23</t>
  </si>
  <si>
    <t>05.06.2021 22:25:21</t>
  </si>
  <si>
    <t>K-3341 35-02-K03341_OSMANGAZİ TM K03_2118334</t>
  </si>
  <si>
    <t>05.06.2021 21:15:00</t>
  </si>
  <si>
    <t>05.06.2021 21:42:00</t>
  </si>
  <si>
    <t>BAĞYURDU TR-11 35-27-L00241_DIREK TIPI TRAFO HUCRESI H01_2054439</t>
  </si>
  <si>
    <t>05.06.2021 21:16:04</t>
  </si>
  <si>
    <t>05.06.2021 22:49:53</t>
  </si>
  <si>
    <t>TR-98 45-78-L00098_953268486_953268486</t>
  </si>
  <si>
    <t>05.06.2021 21:20:38</t>
  </si>
  <si>
    <t>05.06.2021 22:05:54</t>
  </si>
  <si>
    <t>ÇINAROBA KÖYÜ TR-1 45-80-M00077_A_56385150_56385150</t>
  </si>
  <si>
    <t>05.06.2021 21:20:02</t>
  </si>
  <si>
    <t>05.06.2021 23:21:47</t>
  </si>
  <si>
    <t>TR-88 35-19-L00088_956669317_956669317</t>
  </si>
  <si>
    <t>05.06.2021 21:32:55</t>
  </si>
  <si>
    <t>05.06.2021 23:39:19</t>
  </si>
  <si>
    <t>BADEMLER TR-1 35-19-L00298_956667889_956667889</t>
  </si>
  <si>
    <t>05.06.2021 22:43:20</t>
  </si>
  <si>
    <t>M-1563 35-02-M01563_TRAFO M03_2034668</t>
  </si>
  <si>
    <t>05.06.2021 21:52:00</t>
  </si>
  <si>
    <t>06.06.2021 09:36:01</t>
  </si>
  <si>
    <t>TR-91 35-19-L00091_956668904_956668904</t>
  </si>
  <si>
    <t>05.06.2021 21:49:53</t>
  </si>
  <si>
    <t>05.06.2021 23:41:16</t>
  </si>
  <si>
    <t>ÇAMÖNÜ TR-3 35-22-M00168_DIREK TIPI TRAFO HUCRESI H01_2126250</t>
  </si>
  <si>
    <t>05.06.2021 21:40:53</t>
  </si>
  <si>
    <t>05.06.2021 23:11:47</t>
  </si>
  <si>
    <t>TAŞTEPE TR-1 35-29-L00395_48341859_56396331_56396331</t>
  </si>
  <si>
    <t>05.06.2021 21:59:39</t>
  </si>
  <si>
    <t>05.06.2021 23:44:43</t>
  </si>
  <si>
    <t>GÖKÇEN DM 1-2/1 35-29-L00058_48309405_56396709_56396709</t>
  </si>
  <si>
    <t>05.06.2021 22:14:20</t>
  </si>
  <si>
    <t>05.06.2021 23:53:48</t>
  </si>
  <si>
    <t>ÇOBANKÖY KÖK 35-29-L00066_HAMAMKÖY FİDERİ L05_72212373</t>
  </si>
  <si>
    <t>05.06.2021 22:34:35</t>
  </si>
  <si>
    <t>05.06.2021 22:34:52</t>
  </si>
  <si>
    <t>05.06.2021 22:36:02</t>
  </si>
  <si>
    <t>05.06.2021 22:36:32</t>
  </si>
  <si>
    <t>IŞIK TARIM KÖK 35-27-L00352_BAĞYURDU ENH GİRİŞ L04_2120271</t>
  </si>
  <si>
    <t>05.06.2021 22:30:43</t>
  </si>
  <si>
    <t>05.06.2021 22:57:38</t>
  </si>
  <si>
    <t>KÜÇÜK AVULCUK TR-1 35-15-L00715_A_56370049_56370049</t>
  </si>
  <si>
    <t>05.06.2021 22:30:34</t>
  </si>
  <si>
    <t>06.06.2021 02:01:48</t>
  </si>
  <si>
    <t>YENİŞEHİR TR-4 35-31-L00112_956585273_956585273</t>
  </si>
  <si>
    <t>05.06.2021 22:33:48</t>
  </si>
  <si>
    <t>06.06.2021 02:44:57</t>
  </si>
  <si>
    <t>DEĞİRMENDERE DM 35-22-M00085_ÇAMÖNÜ - ATAKÖY M09_50066612</t>
  </si>
  <si>
    <t>05.06.2021 22:58:45</t>
  </si>
  <si>
    <t>05.06.2021 23:15:44</t>
  </si>
  <si>
    <t>KARAYENİCE TR-2 45-71-M01507_45-71-M01507_2367636</t>
  </si>
  <si>
    <t>05.06.2021 22:49:25</t>
  </si>
  <si>
    <t>06.06.2021 02:32:36</t>
  </si>
  <si>
    <t>K-1736 35-01-K01736_C_56378351_56378351</t>
  </si>
  <si>
    <t>05.06.2021 23:04:58</t>
  </si>
  <si>
    <t>06.06.2021 06:55:23</t>
  </si>
  <si>
    <t>05.06.2021 23:13:13</t>
  </si>
  <si>
    <t>06.06.2021 00:37:14</t>
  </si>
  <si>
    <t>TR-2/25 45-83-L00025_955141688_955141688</t>
  </si>
  <si>
    <t>05.06.2021 23:21:46</t>
  </si>
  <si>
    <t>05.06.2021 23:56:41</t>
  </si>
  <si>
    <t>ÇATAK TR-1 35-31-L00165_A_65512451_65512451</t>
  </si>
  <si>
    <t>05.06.2021 23:40:34</t>
  </si>
  <si>
    <t>06.06.2021 01:12:54</t>
  </si>
  <si>
    <t>ARMUTLU İM 35-27-A00001_ARMUTLU L03_2307122</t>
  </si>
  <si>
    <t>05.06.2021 14:04:00</t>
  </si>
  <si>
    <t>05.06.2021 14:31:00</t>
  </si>
  <si>
    <t>HAMZABEYLİ TR-5 45-71-M01786_45-71-M01786_2351089</t>
  </si>
  <si>
    <t>06.06.2021 00:26:00</t>
  </si>
  <si>
    <t>06.06.2021 04:12:10</t>
  </si>
  <si>
    <t>TR-98 45-78-L00098_953256710_953256710</t>
  </si>
  <si>
    <t>06.06.2021 00:32:20</t>
  </si>
  <si>
    <t>06.06.2021 02:25:18</t>
  </si>
  <si>
    <t>KAPAKLI DM 45-72-M00309_KEMİKLİDERE M10_2323773</t>
  </si>
  <si>
    <t>06.06.2021 00:43:29</t>
  </si>
  <si>
    <t>06.06.2021 00:57:00</t>
  </si>
  <si>
    <t>K-1501 35-03-K01501_K-3284 K02_2314924</t>
  </si>
  <si>
    <t>06.06.2021 01:04:02</t>
  </si>
  <si>
    <t>06.06.2021 01:35:23</t>
  </si>
  <si>
    <t>KAVAKLIDERE TR-12 45-73-M00145_TR-14 M05_2317559</t>
  </si>
  <si>
    <t>06.06.2021 01:11:12</t>
  </si>
  <si>
    <t>06.06.2021 01:56:00</t>
  </si>
  <si>
    <t>K-3846 35-03-K03846_K-1505 K02_41964571</t>
  </si>
  <si>
    <t>06.06.2021 01:27:55</t>
  </si>
  <si>
    <t>06.06.2021 01:38:13</t>
  </si>
  <si>
    <t>ÜÇPINAR TR-6 45-71-M01538_A_56363673_56363673</t>
  </si>
  <si>
    <t>06.06.2021 01:27:46</t>
  </si>
  <si>
    <t>06.06.2021 06:50:26</t>
  </si>
  <si>
    <t>DEMİRTAŞ KÖK 35-30-M00149_ESENTEPE KÖYLER M02_72078653</t>
  </si>
  <si>
    <t>06.06.2021 01:29:02</t>
  </si>
  <si>
    <t>06.06.2021 02:08:28</t>
  </si>
  <si>
    <t>K-1673 35-04-K01673_K-4021 K03_2069023</t>
  </si>
  <si>
    <t>06.06.2021 01:59:00</t>
  </si>
  <si>
    <t>06.06.2021 02:13:23</t>
  </si>
  <si>
    <t>TEPECİK KÖPRÜ DM 35-14-M00332_TEPECİK ÇIKIŞI (M-78) M04_49833964</t>
  </si>
  <si>
    <t>06.06.2021 02:42:46</t>
  </si>
  <si>
    <t>06.06.2021 03:38:27</t>
  </si>
  <si>
    <t>YENİCE TR-2 45-81-M00263_945630907_945630907</t>
  </si>
  <si>
    <t>06.06.2021 05:23:49</t>
  </si>
  <si>
    <t>06.06.2021 06:46:10</t>
  </si>
  <si>
    <t>SELÇUK İM/DM 35-13-A00004_TRAFO-2 (15800) L11_65986053</t>
  </si>
  <si>
    <t>06.06.2021 05:52:12</t>
  </si>
  <si>
    <t>06.06.2021 05:54:42</t>
  </si>
  <si>
    <t>SELÇUK İM/DM 35-13-A00004_AYASULUK (TEİAŞ GİRİŞ) M05_65986038</t>
  </si>
  <si>
    <t>06.06.2021 05:54:56</t>
  </si>
  <si>
    <t>06.06.2021 05:59:42</t>
  </si>
  <si>
    <t>ÇANDARLI DM-TR-20 35-30-M00020_ŞEHİR-2 M02_72352811</t>
  </si>
  <si>
    <t>06.06.2021 06:01:32</t>
  </si>
  <si>
    <t>06.06.2021 07:39:00</t>
  </si>
  <si>
    <t>06.06.2021 06:00:42</t>
  </si>
  <si>
    <t>06.06.2021 06:28:03</t>
  </si>
  <si>
    <t>06.06.2021 06:31:47</t>
  </si>
  <si>
    <t>06.06.2021 07:25:12</t>
  </si>
  <si>
    <t>GÜLKENT KÖK-3 35-30-M00219_GÜLKENT M02_2099589</t>
  </si>
  <si>
    <t>06.06.2021 06:25:15</t>
  </si>
  <si>
    <t>06.06.2021 09:47:00</t>
  </si>
  <si>
    <t>TORBALI DM 35-26-M00001_TR-53/TR-54 M08_2056985</t>
  </si>
  <si>
    <t>06.06.2021 06:58:43</t>
  </si>
  <si>
    <t>06.06.2021 07:20:51</t>
  </si>
  <si>
    <t>ÇAPAKLI TR-1 45-78-M00445_49250633_56406060_56406060</t>
  </si>
  <si>
    <t>06.06.2021 07:05:49</t>
  </si>
  <si>
    <t>06.06.2021 09:50:17</t>
  </si>
  <si>
    <t>KAREL DM 35-17-M00247_EGELİM DM-2 M12_66441977</t>
  </si>
  <si>
    <t>06.06.2021 06:26:22</t>
  </si>
  <si>
    <t>06.06.2021 07:32:37</t>
  </si>
  <si>
    <t>06.06.2021 06:43:06</t>
  </si>
  <si>
    <t>06.06.2021 10:37:31</t>
  </si>
  <si>
    <t>M-1565 35-02-M01565_M-1086 M01_2113889</t>
  </si>
  <si>
    <t>06.06.2021 07:30:27</t>
  </si>
  <si>
    <t>06.06.2021 07:45:07</t>
  </si>
  <si>
    <t>K-3102 35-04-K03102_99374463_99374463</t>
  </si>
  <si>
    <t>06.06.2021 07:31:38</t>
  </si>
  <si>
    <t>06.06.2021 09:33:15</t>
  </si>
  <si>
    <t>DM-5/TR-4 (ESKİ TR-36) 35-26-M01365_6189048 B01_57783020</t>
  </si>
  <si>
    <t>06.06.2021 07:34:25</t>
  </si>
  <si>
    <t>06.06.2021 07:47:34</t>
  </si>
  <si>
    <t>BORNOVA TM 35-02-A00005_TURKCELL M46_2308404</t>
  </si>
  <si>
    <t>06.06.2021 07:41:20</t>
  </si>
  <si>
    <t>06.06.2021 08:24:45</t>
  </si>
  <si>
    <t>TR-1-2/8 35-20-L00036_ H_72371592</t>
  </si>
  <si>
    <t>06.06.2021 07:38:48</t>
  </si>
  <si>
    <t>06.06.2021 09:43:21</t>
  </si>
  <si>
    <t>TEPECİK KÖYÜ TR-1 45-71-M01289_44415798_56399277_56399277</t>
  </si>
  <si>
    <t>06.06.2021 07:43:23</t>
  </si>
  <si>
    <t>06.06.2021 09:21:41</t>
  </si>
  <si>
    <t>06.06.2021 07:02:26</t>
  </si>
  <si>
    <t>06.06.2021 13:28:11</t>
  </si>
  <si>
    <t>ÜÇYOL KÖK 45-82-M00128_URUZLAR GES M06_2329339</t>
  </si>
  <si>
    <t>06.06.2021 06:59:43</t>
  </si>
  <si>
    <t>06.06.2021 08:40:15</t>
  </si>
  <si>
    <t>ORTA MAHALLE M-47 35-25-M00113_955257976_955257976</t>
  </si>
  <si>
    <t>06.06.2021 07:58:48</t>
  </si>
  <si>
    <t>06.06.2021 09:28:12</t>
  </si>
  <si>
    <t>OTÇUOGLU TR-1 45-71-M00831_DIREK TIPI TRAFO HUCRESI H01_2075786</t>
  </si>
  <si>
    <t>06.06.2021 08:06:33</t>
  </si>
  <si>
    <t>06.06.2021 09:56:11</t>
  </si>
  <si>
    <t>K-1227 35-04-K01227_98239631_98239631</t>
  </si>
  <si>
    <t>06.06.2021 08:15:00</t>
  </si>
  <si>
    <t>06.06.2021 09:14:44</t>
  </si>
  <si>
    <t>HÜSEYİN HACI NEBİOĞLU SULAMA GRUBU 35-29-L00652_35-29-L00652_2364401</t>
  </si>
  <si>
    <t>06.06.2021 08:19:00</t>
  </si>
  <si>
    <t>06.06.2021 09:13:49</t>
  </si>
  <si>
    <t>TOYGAR KÖK 45-73-M00166_TOYGAR ÇIKIŞ M01_66715045</t>
  </si>
  <si>
    <t>06.06.2021 08:22:32</t>
  </si>
  <si>
    <t>06.06.2021 08:23:12</t>
  </si>
  <si>
    <t>ÇATAK TR-1 35-31-L00165_47837185_56391130_56391130</t>
  </si>
  <si>
    <t>06.06.2021 08:22:00</t>
  </si>
  <si>
    <t>06.06.2021 13:59:28</t>
  </si>
  <si>
    <t>ALİBEYLİ DM 45-80-M00064_ALİBEYLİ TARIMSAL SULAMA M02_72190826</t>
  </si>
  <si>
    <t>06.06.2021 08:20:58</t>
  </si>
  <si>
    <t>06.06.2021 09:09:08</t>
  </si>
  <si>
    <t>KARAKUYU KÖK 35-22-M00091_KARAKUYU ENH M05_72111623</t>
  </si>
  <si>
    <t>06.06.2021 08:26:32</t>
  </si>
  <si>
    <t>06.06.2021 09:24:25</t>
  </si>
  <si>
    <t>M-1131 35-02-M01131_M-2374 M03_2060013</t>
  </si>
  <si>
    <t>06.06.2021 08:25:00</t>
  </si>
  <si>
    <t>06.06.2021 08:47:00</t>
  </si>
  <si>
    <t>K-3992 35-03-K03992_95000145376_95000145376</t>
  </si>
  <si>
    <t>06.06.2021 08:23:08</t>
  </si>
  <si>
    <t>06.06.2021 17:13:00</t>
  </si>
  <si>
    <t>M-1131 35-02-M01131_TRAFO M01_2060001</t>
  </si>
  <si>
    <t>06.06.2021 08:45:00</t>
  </si>
  <si>
    <t>06.06.2021 09:03:27</t>
  </si>
  <si>
    <t>HACIEMİNLER ÇAVLU TR 45-78-M00226_953301620_953301620</t>
  </si>
  <si>
    <t>06.06.2021 08:49:05</t>
  </si>
  <si>
    <t>06.06.2021 10:58:20</t>
  </si>
  <si>
    <t>M-2857 OKRO DOOR MOBİLYA ÖZEL TR 35-03-M02857Ö_ H_72262218</t>
  </si>
  <si>
    <t>06.06.2021 08:58:51</t>
  </si>
  <si>
    <t>06.06.2021 12:05:23</t>
  </si>
  <si>
    <t>PAŞAKÖY KÖK 45-80-M00052_YILMAZ DM M03_72063854</t>
  </si>
  <si>
    <t>06.06.2021 09:01:13</t>
  </si>
  <si>
    <t>06.06.2021 10:53:41</t>
  </si>
  <si>
    <t>DM02/TR18 BELEDİYE ÖNÜ 45-73-M00012_DM-2/19 M02_66932990</t>
  </si>
  <si>
    <t>06.06.2021 09:07:07</t>
  </si>
  <si>
    <t>06.06.2021 09:28:53</t>
  </si>
  <si>
    <t>ESKİOBA TR-1 35-29-L00144_950338880_950338880</t>
  </si>
  <si>
    <t>06.06.2021 09:00:21</t>
  </si>
  <si>
    <t>06.06.2021 10:08:44</t>
  </si>
  <si>
    <t>M-1303 35-03-M01303_A_60984247_60984247</t>
  </si>
  <si>
    <t>06.06.2021 09:12:22</t>
  </si>
  <si>
    <t>06.06.2021 12:19:35</t>
  </si>
  <si>
    <t>DM02/TR19 BİNA ALTI TR 45-73-M00010_DAĞITIM TRAFOSU M03_66803488</t>
  </si>
  <si>
    <t>06.06.2021 09:06:33</t>
  </si>
  <si>
    <t>06.06.2021 16:04:40</t>
  </si>
  <si>
    <t>SUBAŞI-2 35-26-L00329_6905600_56357749_56357749</t>
  </si>
  <si>
    <t>06.06.2021 09:05:46</t>
  </si>
  <si>
    <t>06.06.2021 09:40:38</t>
  </si>
  <si>
    <t>06.06.2021 09:20:35</t>
  </si>
  <si>
    <t>06.06.2021 17:36:07</t>
  </si>
  <si>
    <t>GÜNEŞLİ KÖK 45-75-M00056_SALUR M03_67577842</t>
  </si>
  <si>
    <t>06.06.2021 09:24:53</t>
  </si>
  <si>
    <t>06.06.2021 09:25:23</t>
  </si>
  <si>
    <t>06.06.2021 09:24:47</t>
  </si>
  <si>
    <t>06.06.2021 09:26:36</t>
  </si>
  <si>
    <t>TR-45 DEREKÖY 35-22-M00065_955265745_955265745</t>
  </si>
  <si>
    <t>06.06.2021 09:22:07</t>
  </si>
  <si>
    <t>06.06.2021 11:43:34</t>
  </si>
  <si>
    <t>DM-2/1 35-29-M00092_E E05_49317624</t>
  </si>
  <si>
    <t>06.06.2021 09:32:00</t>
  </si>
  <si>
    <t>06.06.2021 15:52:01</t>
  </si>
  <si>
    <t>SELİMİYE TR-1 45-79-M00315_E_56401927_56401927</t>
  </si>
  <si>
    <t>AG Direk Kırılması</t>
  </si>
  <si>
    <t>06.06.2021 09:35:00</t>
  </si>
  <si>
    <t>06.06.2021 13:06:05</t>
  </si>
  <si>
    <t>ALİ TUNCEL SLM TR 35-26-L00351_DIREK TIPI TRAFO HUCRESI H01_2039786</t>
  </si>
  <si>
    <t>06.06.2021 09:24:13</t>
  </si>
  <si>
    <t>06.06.2021 11:29:05</t>
  </si>
  <si>
    <t>HACIHALİLLER TR-1 KÖK 45-71-M00066_SULAMA M02_72238377</t>
  </si>
  <si>
    <t>06.06.2021 09:38:00</t>
  </si>
  <si>
    <t>06.06.2021 10:42:03</t>
  </si>
  <si>
    <t>TEKELİ ARITMA KÖK 35-22-M00090_İTOP M04_2328483</t>
  </si>
  <si>
    <t>06.06.2021 09:27:29</t>
  </si>
  <si>
    <t>06.06.2021 12:10:39</t>
  </si>
  <si>
    <t>YILMAZ TR-5 45-78-L00205_A_56384404_56384404</t>
  </si>
  <si>
    <t>06.06.2021 09:45:00</t>
  </si>
  <si>
    <t>06.06.2021 11:34:00</t>
  </si>
  <si>
    <t>GÜLKENT TR-4 35-30-M00227_DIREK TIPI TRAFO HUCRESI H01_2044188</t>
  </si>
  <si>
    <t>06.06.2021 09:47:41</t>
  </si>
  <si>
    <t>06.06.2021 15:41:52</t>
  </si>
  <si>
    <t>L-332 SERKANKENT 35-18-L00332_950437018_950437018</t>
  </si>
  <si>
    <t>06.06.2021 09:53:18</t>
  </si>
  <si>
    <t>06.06.2021 13:56:35</t>
  </si>
  <si>
    <t>MORDOĞAN TR-2 35-21-L00140_E_56375580_56375580</t>
  </si>
  <si>
    <t>06.06.2021 09:54:05</t>
  </si>
  <si>
    <t>06.06.2021 13:25:58</t>
  </si>
  <si>
    <t>06.06.2021 09:46:56</t>
  </si>
  <si>
    <t>06.06.2021 12:08:55</t>
  </si>
  <si>
    <t>06.06.2021 09:59:08</t>
  </si>
  <si>
    <t>06.06.2021 10:16:00</t>
  </si>
  <si>
    <t>TR-51 35-15-M00051_35-15-M00051_66725078</t>
  </si>
  <si>
    <t>06.06.2021 10:01:37</t>
  </si>
  <si>
    <t>06.06.2021 13:32:09</t>
  </si>
  <si>
    <t>L-370 TOLGÖRGÜN SİTESİ 35-18-L00370_956438573_956438573</t>
  </si>
  <si>
    <t>06.06.2021 10:00:22</t>
  </si>
  <si>
    <t>06.06.2021 10:23:06</t>
  </si>
  <si>
    <t>06.06.2021 10:02:45</t>
  </si>
  <si>
    <t>06.06.2021 10:06:00</t>
  </si>
  <si>
    <t>M-1815 KISIK DM-2 35-22-M00096_M-1814 KISIK DM(CUMAOVASI-1) M06_72100786</t>
  </si>
  <si>
    <t>06.06.2021 10:04:43</t>
  </si>
  <si>
    <t>06.06.2021 15:24:58</t>
  </si>
  <si>
    <t>ÇUKURALTI M-43 35-25-M00082_B_56402855_56402855</t>
  </si>
  <si>
    <t>06.06.2021 10:02:48</t>
  </si>
  <si>
    <t>06.06.2021 12:13:13</t>
  </si>
  <si>
    <t>MURADİYE TR 2/A 45-71-M00201_A_56400608_56400608</t>
  </si>
  <si>
    <t>06.06.2021 09:36:23</t>
  </si>
  <si>
    <t>06.06.2021 12:09:05</t>
  </si>
  <si>
    <t>İNCİ KÖK 35-26-M00912_ÇALIŞIRLAR PANCARA DOĞRU M02_65883324</t>
  </si>
  <si>
    <t>06.06.2021 09:51:36</t>
  </si>
  <si>
    <t>06.06.2021 10:30:13</t>
  </si>
  <si>
    <t>ALİBEYLİ TR-2 45-80-M00065_95000489150_95000489150</t>
  </si>
  <si>
    <t>06.06.2021 10:01:39</t>
  </si>
  <si>
    <t>06.06.2021 13:42:54</t>
  </si>
  <si>
    <t>06.06.2021 10:07:48</t>
  </si>
  <si>
    <t>06.06.2021 13:41:23</t>
  </si>
  <si>
    <t>M-2200 BELENBAŞI TR-2 35-03-M02200_910818385_910818385</t>
  </si>
  <si>
    <t>06.06.2021 10:05:42</t>
  </si>
  <si>
    <t>06.06.2021 13:22:09</t>
  </si>
  <si>
    <t>ÜÇPINAR DM 45-71-M00183_ÜÇPINAR M08_72249133</t>
  </si>
  <si>
    <t>06.06.2021 10:30:18</t>
  </si>
  <si>
    <t>06.06.2021 10:39:17</t>
  </si>
  <si>
    <t>M-164 35-18-M00164_950444417_950444417</t>
  </si>
  <si>
    <t>06.06.2021 10:29:09</t>
  </si>
  <si>
    <t>06.06.2021 14:02:11</t>
  </si>
  <si>
    <t>PINARLI KÖK 35-20-M00085_TR-4 - TR-5 M04_72358872</t>
  </si>
  <si>
    <t>06.06.2021 10:27:59</t>
  </si>
  <si>
    <t>06.06.2021 11:59:49</t>
  </si>
  <si>
    <t>06.06.2021 10:23:09</t>
  </si>
  <si>
    <t>06.06.2021 14:29:10</t>
  </si>
  <si>
    <t>DM02/TR04 45-73-M00062_DM-2/3 M01_66928392</t>
  </si>
  <si>
    <t>06.06.2021 10:40:53</t>
  </si>
  <si>
    <t>06.06.2021 11:20:40</t>
  </si>
  <si>
    <t>GERELİ KÖYÜ İBRAHİM KAYALI SULAMA GRB TR-12 35-15-M00311_B_56406906_56406906</t>
  </si>
  <si>
    <t>06.06.2021 10:22:26</t>
  </si>
  <si>
    <t>06.06.2021 11:33:52</t>
  </si>
  <si>
    <t>ÇAMLIK DM 35-17-M00173_ZEYTİNDAĞ-1 M08_66328132</t>
  </si>
  <si>
    <t>06.06.2021 10:46:37</t>
  </si>
  <si>
    <t>06.06.2021 11:00:00</t>
  </si>
  <si>
    <t>06.06.2021 10:46:00</t>
  </si>
  <si>
    <t>06.06.2021 12:58:41</t>
  </si>
  <si>
    <t>PAYAMLI M-21 35-25-M00171_956642082_956642082</t>
  </si>
  <si>
    <t>06.06.2021 10:26:53</t>
  </si>
  <si>
    <t>06.06.2021 12:57:00</t>
  </si>
  <si>
    <t>06.06.2021 10:56:22</t>
  </si>
  <si>
    <t>06.06.2021 11:10:08</t>
  </si>
  <si>
    <t>ADALA-5 TARIMSAL SULAMA 45-78-M00406_45-78-M00406_2367405</t>
  </si>
  <si>
    <t>06.06.2021 10:53:56</t>
  </si>
  <si>
    <t>06.06.2021 11:45:22</t>
  </si>
  <si>
    <t>DEYNEKLER TR-1 45-85-M00026_B_56396056_56396056</t>
  </si>
  <si>
    <t>06.06.2021 10:43:54</t>
  </si>
  <si>
    <t>06.06.2021 12:26:52</t>
  </si>
  <si>
    <t>BAŞIBÜYÜK KÖK 45-77-L00158_HatBaşıAyırıcı_76564807 L03_76564807</t>
  </si>
  <si>
    <t>06.06.2021 11:00:56</t>
  </si>
  <si>
    <t>06.06.2021 13:31:50</t>
  </si>
  <si>
    <t>TİRE İM-DM-1 35-29-A00001_BOYNUYOĞUN L04_2059646</t>
  </si>
  <si>
    <t>06.06.2021 11:33:41</t>
  </si>
  <si>
    <t>06.06.2021 12:57:56</t>
  </si>
  <si>
    <t>YENİ ŞAKRAN KÖK 35-17-M00174_KÖYLER M02_66296526</t>
  </si>
  <si>
    <t>06.06.2021 11:07:32</t>
  </si>
  <si>
    <t>06.06.2021 12:11:50</t>
  </si>
  <si>
    <t>TEKELİ TR-1 35-22-M00231_955254258_955254258</t>
  </si>
  <si>
    <t>06.06.2021 11:16:54</t>
  </si>
  <si>
    <t>06.06.2021 13:42:12</t>
  </si>
  <si>
    <t>YUKARI BOZKIR TR-1 45-83-L00257_955159453_955159453</t>
  </si>
  <si>
    <t>06.06.2021 11:40:00</t>
  </si>
  <si>
    <t>06.06.2021 15:44:58</t>
  </si>
  <si>
    <t>HALİTPAŞA DM 45-80-M00060_HALİTPAŞA ŞEHİR M04_72188718</t>
  </si>
  <si>
    <t>06.06.2021 11:38:03</t>
  </si>
  <si>
    <t>06.06.2021 12:03:15</t>
  </si>
  <si>
    <t>06.06.2021 11:39:55</t>
  </si>
  <si>
    <t>06.06.2021 14:11:50</t>
  </si>
  <si>
    <t>ÇAVUŞKÖY TR-1 35-28-M00346_953381252_953381252</t>
  </si>
  <si>
    <t>06.06.2021 11:47:00</t>
  </si>
  <si>
    <t>06.06.2021 16:28:21</t>
  </si>
  <si>
    <t>DM-3/TR-33 SEFERİHİSAR 35-14-L00299_956656504_956656504</t>
  </si>
  <si>
    <t>06.06.2021 11:46:00</t>
  </si>
  <si>
    <t>06.06.2021 12:27:34</t>
  </si>
  <si>
    <t>ŞEHİT KEMAL KÖK 35-17-M00449_OMS METAL M02_66442991</t>
  </si>
  <si>
    <t>06.06.2021 11:47:25</t>
  </si>
  <si>
    <t>06.06.2021 12:17:33</t>
  </si>
  <si>
    <t>L-281 35-18-L00281_950438521_950438521</t>
  </si>
  <si>
    <t>06.06.2021 12:06:15</t>
  </si>
  <si>
    <t>06.06.2021 15:56:30</t>
  </si>
  <si>
    <t>TR-53 35-30-L00053_955329713_955329713</t>
  </si>
  <si>
    <t>06.06.2021 11:57:24</t>
  </si>
  <si>
    <t>06.06.2021 14:03:27</t>
  </si>
  <si>
    <t>L-278 DM-1/TR-19 35-14-L00278_956645445_956645445</t>
  </si>
  <si>
    <t>06.06.2021 12:12:00</t>
  </si>
  <si>
    <t>06.06.2021 13:04:43</t>
  </si>
  <si>
    <t>ALİZE KÖK 35-18-M00059_ALAÇATI TM (URLA-1) M10_72185135</t>
  </si>
  <si>
    <t>06.06.2021 12:19:13</t>
  </si>
  <si>
    <t>06.06.2021 13:17:11</t>
  </si>
  <si>
    <t>ÇAYLI TR-8 35-15-L00199_A_56368586_56368586</t>
  </si>
  <si>
    <t>06.06.2021 12:03:43</t>
  </si>
  <si>
    <t>06.06.2021 14:15:51</t>
  </si>
  <si>
    <t>06.06.2021 12:13:43</t>
  </si>
  <si>
    <t>06.06.2021 13:42:08</t>
  </si>
  <si>
    <t>SELÇUK İM/DM 35-13-A00004_SELÇUK ZİRAİ SULAMA L05_65986069</t>
  </si>
  <si>
    <t>06.06.2021 12:42:45</t>
  </si>
  <si>
    <t>06.06.2021 12:51:39</t>
  </si>
  <si>
    <t>K-258 35-01-K00258_910323615_910323615</t>
  </si>
  <si>
    <t>06.06.2021 12:44:23</t>
  </si>
  <si>
    <t>06.06.2021 13:56:16</t>
  </si>
  <si>
    <t>TEPECİK KÖYÜ TR-2 45-71-M01287_44415723_56387787_56387787</t>
  </si>
  <si>
    <t>06.06.2021 12:45:00</t>
  </si>
  <si>
    <t>06.06.2021 14:24:18</t>
  </si>
  <si>
    <t>TR-1/15 45-72-M00015_956502448_956502448</t>
  </si>
  <si>
    <t>06.06.2021 12:56:00</t>
  </si>
  <si>
    <t>06.06.2021 13:59:17</t>
  </si>
  <si>
    <t>GÖLBAŞI TR-1 45-77-M00087_945513507_945513507</t>
  </si>
  <si>
    <t>06.06.2021 12:50:57</t>
  </si>
  <si>
    <t>06.06.2021 14:54:52</t>
  </si>
  <si>
    <t>BOZDAĞ TR-12 35-15-L00299_950406770_950406770</t>
  </si>
  <si>
    <t>06.06.2021 13:05:05</t>
  </si>
  <si>
    <t>06.06.2021 14:50:45</t>
  </si>
  <si>
    <t>K-3900 35-02-K03900_913119975_913119975</t>
  </si>
  <si>
    <t>06.06.2021 13:17:59</t>
  </si>
  <si>
    <t>06.06.2021 14:02:14</t>
  </si>
  <si>
    <t>K-1820 35-01-K01820_911357271_911357271</t>
  </si>
  <si>
    <t>06.06.2021 13:21:13</t>
  </si>
  <si>
    <t>06.06.2021 14:23:07</t>
  </si>
  <si>
    <t>06.06.2021 13:26:33</t>
  </si>
  <si>
    <t>06.06.2021 13:27:13</t>
  </si>
  <si>
    <t>HACIHALİLLER TR-1 KÖK 45-71-M00066_43141092_56393387_56393387</t>
  </si>
  <si>
    <t>06.06.2021 13:21:49</t>
  </si>
  <si>
    <t>06.06.2021 19:38:04</t>
  </si>
  <si>
    <t>06.06.2021 13:42:15</t>
  </si>
  <si>
    <t>06.06.2021 13:42:53</t>
  </si>
  <si>
    <t>KEMİKLİDERE TR-1 45-80-M00134_956548726_956548726</t>
  </si>
  <si>
    <t>06.06.2021 13:42:00</t>
  </si>
  <si>
    <t>06.06.2021 15:37:02</t>
  </si>
  <si>
    <t>K-4150 35-01-K04150_A A1_66262759</t>
  </si>
  <si>
    <t>06.06.2021 13:41:30</t>
  </si>
  <si>
    <t>06.06.2021 14:55:27</t>
  </si>
  <si>
    <t>06.06.2021 13:46:26</t>
  </si>
  <si>
    <t>06.06.2021 13:56:30</t>
  </si>
  <si>
    <t>ELİFLİ TR-4 35-20-L00111_10899162_56378511_56378511</t>
  </si>
  <si>
    <t>06.06.2021 13:59:26</t>
  </si>
  <si>
    <t>06.06.2021 15:49:00</t>
  </si>
  <si>
    <t>MURSALLI TR-1 35-15-L00744_950373473_950373473</t>
  </si>
  <si>
    <t>06.06.2021 13:55:51</t>
  </si>
  <si>
    <t>06.06.2021 16:02:21</t>
  </si>
  <si>
    <t>TR-1/46 45-72-M00046_956528775_956528775</t>
  </si>
  <si>
    <t>06.06.2021 13:56:17</t>
  </si>
  <si>
    <t>06.06.2021 16:12:35</t>
  </si>
  <si>
    <t>YENİFOÇA TR-7 35-23-M00007_A_56399617_56399617</t>
  </si>
  <si>
    <t>06.06.2021 14:02:24</t>
  </si>
  <si>
    <t>06.06.2021 15:11:43</t>
  </si>
  <si>
    <t>ÜÇPINAR TR-6 45-71-M01538_B_56363700_56363700</t>
  </si>
  <si>
    <t>06.06.2021 14:16:21</t>
  </si>
  <si>
    <t>06.06.2021 15:44:47</t>
  </si>
  <si>
    <t>KARAKÖY ÜÇYOL TR-2 45-72-L00195_45-72-L00195_2367026</t>
  </si>
  <si>
    <t>06.06.2021 14:18:42</t>
  </si>
  <si>
    <t>06.06.2021 15:57:35</t>
  </si>
  <si>
    <t>DM-3/TR-33 SEFERİHİSAR 35-14-L00299_956640493_956640493</t>
  </si>
  <si>
    <t>06.06.2021 14:18:51</t>
  </si>
  <si>
    <t>06.06.2021 22:15:17</t>
  </si>
  <si>
    <t>İSHAKÇELEBİ TR-3 45-80-M00155_956540411_956540411</t>
  </si>
  <si>
    <t>06.06.2021 14:10:58</t>
  </si>
  <si>
    <t>06.06.2021 15:17:13</t>
  </si>
  <si>
    <t>DM-2/9 SEPETÇİK 35-18-L00589_950454711_950454711</t>
  </si>
  <si>
    <t>06.06.2021 14:24:36</t>
  </si>
  <si>
    <t>06.06.2021 21:22:35</t>
  </si>
  <si>
    <t>06.06.2021 14:17:55</t>
  </si>
  <si>
    <t>06.06.2021 16:33:23</t>
  </si>
  <si>
    <t>GÖRECE TR-1 35-22-M00841_955262844_955262844</t>
  </si>
  <si>
    <t>06.06.2021 14:26:21</t>
  </si>
  <si>
    <t>06.06.2021 17:47:09</t>
  </si>
  <si>
    <t>TR-113 ZEYTİNALANI 35-19-L00113_956700872_956700872</t>
  </si>
  <si>
    <t>06.06.2021 14:25:43</t>
  </si>
  <si>
    <t>06.06.2021 16:03:29</t>
  </si>
  <si>
    <t>YURDAKUL ALKAN SULAMA GRUBU TR 35-27-M00260_B_56372327_56372327</t>
  </si>
  <si>
    <t>06.06.2021 14:31:55</t>
  </si>
  <si>
    <t>06.06.2021 17:50:40</t>
  </si>
  <si>
    <t>SOMA TR-11 45-82-M00011_45-82-M00011_2369177</t>
  </si>
  <si>
    <t>06.06.2021 14:26:47</t>
  </si>
  <si>
    <t>06.06.2021 15:39:32</t>
  </si>
  <si>
    <t>İZZETTİN TR-1 45-83-M00438_A_56399754_56399754</t>
  </si>
  <si>
    <t>06.06.2021 14:37:13</t>
  </si>
  <si>
    <t>06.06.2021 16:57:04</t>
  </si>
  <si>
    <t>OĞLANANASI TR-5 KÖK 35-22-M00092_OĞLANANASI TR-7/TR-8/TR-9 M02_72111139</t>
  </si>
  <si>
    <t>06.06.2021 14:40:00</t>
  </si>
  <si>
    <t>06.06.2021 14:50:00</t>
  </si>
  <si>
    <t>06.06.2021 14:38:33</t>
  </si>
  <si>
    <t>06.06.2021 17:25:10</t>
  </si>
  <si>
    <t>BOZKÖY-1 35-26-M00480_956610945_956610945</t>
  </si>
  <si>
    <t>06.06.2021 14:39:15</t>
  </si>
  <si>
    <t>06.06.2021 15:36:37</t>
  </si>
  <si>
    <t>TR-19 45-77-L00019_B_56395810_56395810</t>
  </si>
  <si>
    <t>06.06.2021 14:49:00</t>
  </si>
  <si>
    <t>06.06.2021 15:01:45</t>
  </si>
  <si>
    <t>TR-2 GÖLCÜKLER 35-22-M00002_955294642_955294642</t>
  </si>
  <si>
    <t>06.06.2021 14:54:07</t>
  </si>
  <si>
    <t>06.06.2021 16:32:35</t>
  </si>
  <si>
    <t>K-744 35-02-K00744_99103621_99103621</t>
  </si>
  <si>
    <t>06.06.2021 14:56:09</t>
  </si>
  <si>
    <t>06.06.2021 16:03:41</t>
  </si>
  <si>
    <t>NAİME KÖY-1 35-26-L00340_6841768_56358852_56358852</t>
  </si>
  <si>
    <t>06.06.2021 14:59:14</t>
  </si>
  <si>
    <t>06.06.2021 15:55:21</t>
  </si>
  <si>
    <t>TR-299 35-19-L00355_A_76803496_76803496</t>
  </si>
  <si>
    <t>06.06.2021 15:10:23</t>
  </si>
  <si>
    <t>06.06.2021 17:34:19</t>
  </si>
  <si>
    <t>TR-87 MENTEŞ KAVŞAĞI 35-19-L00087_956663589_956663589</t>
  </si>
  <si>
    <t>06.06.2021 15:11:07</t>
  </si>
  <si>
    <t>06.06.2021 19:22:04</t>
  </si>
  <si>
    <t>ÇUKURALTI M-25 35-25-M00073_955267382_955267382</t>
  </si>
  <si>
    <t>06.06.2021 15:05:50</t>
  </si>
  <si>
    <t>06.06.2021 17:21:57</t>
  </si>
  <si>
    <t>L-434 MENDERES BP 35-18-L00434_950456901_950456901</t>
  </si>
  <si>
    <t>06.06.2021 15:15:59</t>
  </si>
  <si>
    <t>06.06.2021 17:49:32</t>
  </si>
  <si>
    <t>DİNDARLI TR-2 YEŞİLOVA 45-79-M00427_C_56401208_56401208</t>
  </si>
  <si>
    <t>06.06.2021 15:19:47</t>
  </si>
  <si>
    <t>06.06.2021 16:15:41</t>
  </si>
  <si>
    <t>L-10 MEZARLIK YANI 35-14-L00010_956657631_956657631</t>
  </si>
  <si>
    <t>06.06.2021 15:26:37</t>
  </si>
  <si>
    <t>06.06.2021 19:26:39</t>
  </si>
  <si>
    <t>MURADİYE TR-2 SU DEPOSU 45-71-M00199_953176617_953176617</t>
  </si>
  <si>
    <t>06.06.2021 15:27:04</t>
  </si>
  <si>
    <t>06.06.2021 18:10:07</t>
  </si>
  <si>
    <t>K-4150 35-01-K04150_F F4_66262767</t>
  </si>
  <si>
    <t>06.06.2021 15:28:30</t>
  </si>
  <si>
    <t>06.06.2021 18:29:13</t>
  </si>
  <si>
    <t>KAHRAMANLAR TR-2 ÖMERLER 45-79-M00214_C_56386098_56386098</t>
  </si>
  <si>
    <t>06.06.2021 15:39:06</t>
  </si>
  <si>
    <t>06.06.2021 17:24:37</t>
  </si>
  <si>
    <t>ÇOBANLAR SUBATAN TR-2 35-15-L00357_A_56407129_56407129</t>
  </si>
  <si>
    <t>06.06.2021 15:43:28</t>
  </si>
  <si>
    <t>06.06.2021 19:40:13</t>
  </si>
  <si>
    <t>TR-89 MAVİ PLAJ 35-19-L00089_956695073_956695073</t>
  </si>
  <si>
    <t>06.06.2021 15:46:23</t>
  </si>
  <si>
    <t>06.06.2021 18:43:19</t>
  </si>
  <si>
    <t>ÇAYLI TR-10 35-15-L00203_B_56368954_56368954</t>
  </si>
  <si>
    <t>06.06.2021 15:25:13</t>
  </si>
  <si>
    <t>06.06.2021 17:38:52</t>
  </si>
  <si>
    <t>06.06.2021 16:05:53</t>
  </si>
  <si>
    <t>06.06.2021 16:10:25</t>
  </si>
  <si>
    <t>K-1579 35-01-K01579_F 1G_5861725</t>
  </si>
  <si>
    <t>06.06.2021 16:14:56</t>
  </si>
  <si>
    <t>06.06.2021 18:40:42</t>
  </si>
  <si>
    <t>06.06.2021 16:13:19</t>
  </si>
  <si>
    <t>06.06.2021 17:13:07</t>
  </si>
  <si>
    <t>SOMA TR-44/2 45-82-M00077_A_56390921_56390921</t>
  </si>
  <si>
    <t>06.06.2021 16:13:13</t>
  </si>
  <si>
    <t>06.06.2021 19:04:46</t>
  </si>
  <si>
    <t>KOCA MEHMETLER TR-1 35-23-M00212_A_60982535_60982535</t>
  </si>
  <si>
    <t>06.06.2021 16:37:40</t>
  </si>
  <si>
    <t>06.06.2021 18:08:45</t>
  </si>
  <si>
    <t>L-175 35-18-L00175_950437467_950437467</t>
  </si>
  <si>
    <t>06.06.2021 16:50:12</t>
  </si>
  <si>
    <t>06.06.2021 22:59:08</t>
  </si>
  <si>
    <t>MECİDİYE TR-6 45-72-L00579_956517243_956517243</t>
  </si>
  <si>
    <t>06.06.2021 16:45:54</t>
  </si>
  <si>
    <t>06.06.2021 17:49:41</t>
  </si>
  <si>
    <t>KÖSEALİ TR-1 45-78-M00781_953286873_953286873</t>
  </si>
  <si>
    <t>06.06.2021 16:53:24</t>
  </si>
  <si>
    <t>06.06.2021 17:39:43</t>
  </si>
  <si>
    <t>L-470 KÖK 35-18-L00470_35-18-L00470_72090185</t>
  </si>
  <si>
    <t>06.06.2021 16:44:06</t>
  </si>
  <si>
    <t>06.06.2021 20:10:32</t>
  </si>
  <si>
    <t>06.06.2021 16:53:16</t>
  </si>
  <si>
    <t>06.06.2021 17:30:59</t>
  </si>
  <si>
    <t>M-2778 35-02-M02778_99600398_99600398</t>
  </si>
  <si>
    <t>06.06.2021 17:05:24</t>
  </si>
  <si>
    <t>06.06.2021 19:45:59</t>
  </si>
  <si>
    <t>06.06.2021 17:04:30</t>
  </si>
  <si>
    <t>06.06.2021 20:06:10</t>
  </si>
  <si>
    <t>DM-05/02 45-71-M00048_45-71-M00048_66503133</t>
  </si>
  <si>
    <t>06.06.2021 17:09:52</t>
  </si>
  <si>
    <t>06.06.2021 18:06:06</t>
  </si>
  <si>
    <t>06.06.2021 17:14:03</t>
  </si>
  <si>
    <t>06.06.2021 17:55:44</t>
  </si>
  <si>
    <t>SARUHANLI GÖLDERE MAH.TR-1 35-29-L00545_A_56361352_56361352</t>
  </si>
  <si>
    <t>06.06.2021 17:08:55</t>
  </si>
  <si>
    <t>06.06.2021 20:32:02</t>
  </si>
  <si>
    <t>06.06.2021 17:31:44</t>
  </si>
  <si>
    <t>06.06.2021 18:05:18</t>
  </si>
  <si>
    <t>M-271 KARAKAYALAR DM 35-14-M00271_ÇEVREKENT M06_2097312</t>
  </si>
  <si>
    <t>06.06.2021 17:33:16</t>
  </si>
  <si>
    <t>06.06.2021 18:02:23</t>
  </si>
  <si>
    <t>K-3285 35-08-K03285_912293225_912293225</t>
  </si>
  <si>
    <t>06.06.2021 17:25:54</t>
  </si>
  <si>
    <t>06.06.2021 19:31:19</t>
  </si>
  <si>
    <t>DM02/TR20 KAYMAKAMLIK YANI 45-73-M00011_DM-2/19A M02_66809296</t>
  </si>
  <si>
    <t>06.06.2021 17:39:06</t>
  </si>
  <si>
    <t>06.06.2021 17:42:35</t>
  </si>
  <si>
    <t>06.06.2021 17:43:09</t>
  </si>
  <si>
    <t>06.06.2021 19:30:22</t>
  </si>
  <si>
    <t>KARAHALİLLİ KÖK 35-20-L00087_TOKATBAŞI L05_66504217</t>
  </si>
  <si>
    <t>06.06.2021 17:50:03</t>
  </si>
  <si>
    <t>06.06.2021 18:05:12</t>
  </si>
  <si>
    <t>ÇIRPI TR-1/4 35-20-M00004_A_56381181_56381181</t>
  </si>
  <si>
    <t>06.06.2021 17:59:03</t>
  </si>
  <si>
    <t>06.06.2021 21:51:02</t>
  </si>
  <si>
    <t>MURADİYE TR-3 KÖPRÜYANI 45-71-M00254_B_60983916_60983916</t>
  </si>
  <si>
    <t>06.06.2021 17:55:17</t>
  </si>
  <si>
    <t>06.06.2021 18:38:11</t>
  </si>
  <si>
    <t>SARUHANLI GÖLDERE MAH.TR-1 35-29-L00545_35-29-L00545_2373450</t>
  </si>
  <si>
    <t>06.06.2021 18:07:00</t>
  </si>
  <si>
    <t>06.06.2021 21:05:07</t>
  </si>
  <si>
    <t>KAPAKLI İM 45-72-A00003_KAPAKLI-KAYALIOĞLU L07_2327008</t>
  </si>
  <si>
    <t>06.06.2021 18:13:25</t>
  </si>
  <si>
    <t>06.06.2021 19:56:42</t>
  </si>
  <si>
    <t>ERBUDAK SULAMA GRUBU TR 35-22-M00213_35-22-M00213_2347443</t>
  </si>
  <si>
    <t>06.06.2021 18:17:04</t>
  </si>
  <si>
    <t>06.06.2021 22:12:43</t>
  </si>
  <si>
    <t>TR-89 MAVİ PLAJ 35-19-L00089_11124894_56354776_56354776</t>
  </si>
  <si>
    <t>06.06.2021 18:09:51</t>
  </si>
  <si>
    <t>06.06.2021 19:10:06</t>
  </si>
  <si>
    <t>KARABURUN TR-4 35-21-L00145_953360020_953360020</t>
  </si>
  <si>
    <t>06.06.2021 18:08:43</t>
  </si>
  <si>
    <t>06.06.2021 20:48:04</t>
  </si>
  <si>
    <t>ASSTAR KÖK 45-73-M00134_KÖYLER ÇIKIŞ M02_66686397</t>
  </si>
  <si>
    <t>06.06.2021 18:33:33</t>
  </si>
  <si>
    <t>06.06.2021 19:07:24</t>
  </si>
  <si>
    <t>MURADİYE TR-6 45-71-M01473_B_56393065_56393065</t>
  </si>
  <si>
    <t>06.06.2021 18:42:34</t>
  </si>
  <si>
    <t>06.06.2021 20:33:59</t>
  </si>
  <si>
    <t>06.06.2021 18:49:11</t>
  </si>
  <si>
    <t>06.06.2021 19:33:41</t>
  </si>
  <si>
    <t>KUŞÇULAR TR-6 35-19-M00218_956693554_956693554</t>
  </si>
  <si>
    <t>06.06.2021 18:45:18</t>
  </si>
  <si>
    <t>06.06.2021 21:02:00</t>
  </si>
  <si>
    <t>SELENDİ TR-3 45-81-M00003_TR-30 M05_2321606</t>
  </si>
  <si>
    <t>06.06.2021 18:55:33</t>
  </si>
  <si>
    <t>06.06.2021 19:19:00</t>
  </si>
  <si>
    <t>L-110 OVACIK 35-18-L00110_ H_49092511</t>
  </si>
  <si>
    <t>06.06.2021 18:52:40</t>
  </si>
  <si>
    <t>06.06.2021 19:57:44</t>
  </si>
  <si>
    <t>K-3688 35-02-K03688__72373255_72373255</t>
  </si>
  <si>
    <t>06.06.2021 18:55:29</t>
  </si>
  <si>
    <t>06.06.2021 20:24:11</t>
  </si>
  <si>
    <t>ALAŞEHİR TR-77 BAKLACI KÖYÜ 45-73-M00077_B_56395932_56395932</t>
  </si>
  <si>
    <t>06.06.2021 19:03:46</t>
  </si>
  <si>
    <t>06.06.2021 20:56:40</t>
  </si>
  <si>
    <t>BALABANLI NİHAT KUZUM SULAMA GRB TR-9 35-15-M00341_B_56406958_56406958</t>
  </si>
  <si>
    <t>06.06.2021 18:59:31</t>
  </si>
  <si>
    <t>06.06.2021 20:08:49</t>
  </si>
  <si>
    <t>AHMETLİ TR-76 45-84-L00076_C_56384854_56384854</t>
  </si>
  <si>
    <t>06.06.2021 19:04:41</t>
  </si>
  <si>
    <t>06.06.2021 19:55:58</t>
  </si>
  <si>
    <t>M-3400(YATIRIM REZERVE) 35-03-M03400_A_56363962_56363962</t>
  </si>
  <si>
    <t>06.06.2021 19:03:50</t>
  </si>
  <si>
    <t>06.06.2021 20:03:47</t>
  </si>
  <si>
    <t>İSMAİLLİ TR-1 35-16-M00038_35-16-M00038_2347054</t>
  </si>
  <si>
    <t>06.06.2021 19:02:45</t>
  </si>
  <si>
    <t>06.06.2021 19:51:00</t>
  </si>
  <si>
    <t>SİNETUR TR 35-30-M00344_C C1_67106152</t>
  </si>
  <si>
    <t>06.06.2021 19:09:54</t>
  </si>
  <si>
    <t>06.06.2021 21:53:31</t>
  </si>
  <si>
    <t>TR-1/45 45-83-M00045_C_56400747_56400747</t>
  </si>
  <si>
    <t>06.06.2021 19:21:41</t>
  </si>
  <si>
    <t>06.06.2021 20:48:49</t>
  </si>
  <si>
    <t>K-1579 35-01-K01579_910567657_910567657</t>
  </si>
  <si>
    <t>06.06.2021 19:21:59</t>
  </si>
  <si>
    <t>06.06.2021 21:55:29</t>
  </si>
  <si>
    <t>DM-3/03 (YİĞİTBAŞ CAMİİ) 45-71-M00069_953243930_953243930</t>
  </si>
  <si>
    <t>06.06.2021 19:25:56</t>
  </si>
  <si>
    <t>07.06.2021 01:17:28</t>
  </si>
  <si>
    <t>K-270 35-01-K00270_910542953_910542953</t>
  </si>
  <si>
    <t>06.06.2021 19:25:52</t>
  </si>
  <si>
    <t>06.06.2021 22:57:24</t>
  </si>
  <si>
    <t>L-105 35-18-L00105_OVACIK KÖYÜ AZMAK MEVKİ L03_2324753</t>
  </si>
  <si>
    <t>06.06.2021 19:33:00</t>
  </si>
  <si>
    <t>06.06.2021 19:59:22</t>
  </si>
  <si>
    <t>L-11 PTT ÖNÜ 35-14-L00011_956643625_956643625</t>
  </si>
  <si>
    <t>06.06.2021 19:31:24</t>
  </si>
  <si>
    <t>06.06.2021 22:50:03</t>
  </si>
  <si>
    <t>SANCAKLI BOZKÖY KÖK 45-71-M00087_KÖY İÇİ RİNG-2 M04_61320834</t>
  </si>
  <si>
    <t>06.06.2021 19:38:35</t>
  </si>
  <si>
    <t>06.06.2021 20:42:00</t>
  </si>
  <si>
    <t>OVAKENT İM 35-15-A00003_MESCİTLİ L08_2057389</t>
  </si>
  <si>
    <t>06.06.2021 19:43:51</t>
  </si>
  <si>
    <t>06.06.2021 20:11:00</t>
  </si>
  <si>
    <t>06.06.2021 19:58:03</t>
  </si>
  <si>
    <t>06.06.2021 20:50:58</t>
  </si>
  <si>
    <t>BAHADIR KÖYÜ TR-1 45-80-M00159_10527633_56384913_56384913</t>
  </si>
  <si>
    <t>06.06.2021 19:58:43</t>
  </si>
  <si>
    <t>06.06.2021 20:43:36</t>
  </si>
  <si>
    <t>GÖKEYÜP TR-6(DEMİRTEPE) 45-78-M00800_49202847_56401637_56401637</t>
  </si>
  <si>
    <t>06.06.2021 19:42:04</t>
  </si>
  <si>
    <t>06.06.2021 21:52:12</t>
  </si>
  <si>
    <t>K-855 35-01-K00855_D_56377168_56377168</t>
  </si>
  <si>
    <t>06.06.2021 19:57:14</t>
  </si>
  <si>
    <t>06.06.2021 20:57:20</t>
  </si>
  <si>
    <t>MESCİTLİ DM 35-15-L00904_MESCİTLİ L05_72321000</t>
  </si>
  <si>
    <t>06.06.2021 20:14:54</t>
  </si>
  <si>
    <t>06.06.2021 21:06:16</t>
  </si>
  <si>
    <t>M-1103 35-03-M01103_B_56362943_56362943</t>
  </si>
  <si>
    <t>06.06.2021 20:36:22</t>
  </si>
  <si>
    <t>06.06.2021 21:43:08</t>
  </si>
  <si>
    <t>06.06.2021 20:42:29</t>
  </si>
  <si>
    <t>06.06.2021 23:40:20</t>
  </si>
  <si>
    <t>K-786 35-01-K00786_B_56377427_56377427</t>
  </si>
  <si>
    <t>06.06.2021 20:45:49</t>
  </si>
  <si>
    <t>06.06.2021 22:30:53</t>
  </si>
  <si>
    <t>BARAJ KÖK 35-17-M00461_HatBaşıAyırıcı_72921877 M01_72921877</t>
  </si>
  <si>
    <t>06.06.2021 20:50:05</t>
  </si>
  <si>
    <t>06.06.2021 22:52:42</t>
  </si>
  <si>
    <t>L-15 35-18-L00015_950458056_950458056</t>
  </si>
  <si>
    <t>06.06.2021 20:58:19</t>
  </si>
  <si>
    <t>07.06.2021 00:01:59</t>
  </si>
  <si>
    <t>06.06.2021 21:11:48</t>
  </si>
  <si>
    <t>06.06.2021 22:13:03</t>
  </si>
  <si>
    <t>M-1563 35-02-M01563_910137682_910137682</t>
  </si>
  <si>
    <t>06.06.2021 21:50:57</t>
  </si>
  <si>
    <t>06.06.2021 23:13:30</t>
  </si>
  <si>
    <t>MALAZ BAĞBAŞI TR-1 45-75-M00289_A_56398913_56398913</t>
  </si>
  <si>
    <t>06.06.2021 21:18:15</t>
  </si>
  <si>
    <t>06.06.2021 23:46:48</t>
  </si>
  <si>
    <t>K-4826 35-04-K04826_99572100_99572100</t>
  </si>
  <si>
    <t>06.06.2021 22:08:36</t>
  </si>
  <si>
    <t>06.06.2021 23:53:38</t>
  </si>
  <si>
    <t>M-235 KAVAKDERE CEVİZALTI 35-14-M00235_960505965_960505965</t>
  </si>
  <si>
    <t>06.06.2021 22:05:27</t>
  </si>
  <si>
    <t>06.06.2021 23:53:51</t>
  </si>
  <si>
    <t>06.06.2021 22:11:00</t>
  </si>
  <si>
    <t>06.06.2021 22:59:53</t>
  </si>
  <si>
    <t>KALEKÖY TR-4 35-31-L00236_47918399_56386864_56386864</t>
  </si>
  <si>
    <t>06.06.2021 22:12:49</t>
  </si>
  <si>
    <t>06.06.2021 22:49:49</t>
  </si>
  <si>
    <t>M-1103 35-03-M01103_B_56363621_56363621</t>
  </si>
  <si>
    <t>06.06.2021 22:15:13</t>
  </si>
  <si>
    <t>07.06.2021 00:20:25</t>
  </si>
  <si>
    <t>BOYABAĞ TR-1 35-21-L00113_953360649_953360649</t>
  </si>
  <si>
    <t>06.06.2021 22:23:39</t>
  </si>
  <si>
    <t>07.06.2021 00:07:59</t>
  </si>
  <si>
    <t>06.06.2021 22:28:36</t>
  </si>
  <si>
    <t>06.06.2021 22:57:00</t>
  </si>
  <si>
    <t>KABAKUM BANKACILAR TR-1 35-30-M00207_955313039_955313039</t>
  </si>
  <si>
    <t>06.06.2021 22:30:39</t>
  </si>
  <si>
    <t>06.06.2021 23:56:00</t>
  </si>
  <si>
    <t>BALIKLIOVA TR-2 35-19-L00272_35-19-L00272_2350461</t>
  </si>
  <si>
    <t>06.06.2021 22:26:37</t>
  </si>
  <si>
    <t>06.06.2021 22:58:16</t>
  </si>
  <si>
    <t>K-2662 35-02-K02662_910077337_910077337</t>
  </si>
  <si>
    <t>06.06.2021 22:57:45</t>
  </si>
  <si>
    <t>07.06.2021 00:12:27</t>
  </si>
  <si>
    <t>KARABURUN TR-16 35-21-L00016_B_56357700_56357700</t>
  </si>
  <si>
    <t>06.06.2021 22:55:34</t>
  </si>
  <si>
    <t>07.06.2021 00:58:53</t>
  </si>
  <si>
    <t>07.06.2021 00:19:05</t>
  </si>
  <si>
    <t>07.06.2021 02:42:11</t>
  </si>
  <si>
    <t>TR-1-2/8 35-20-L00036__72750537_72750537</t>
  </si>
  <si>
    <t>07.06.2021 00:42:00</t>
  </si>
  <si>
    <t>07.06.2021 01:59:39</t>
  </si>
  <si>
    <t>07.06.2021 00:55:10</t>
  </si>
  <si>
    <t>07.06.2021 01:37:52</t>
  </si>
  <si>
    <t>SART TR-1 KÖK 45-78-M00168_YILMAZ İ.M. M03_65981003</t>
  </si>
  <si>
    <t>07.06.2021 01:01:46</t>
  </si>
  <si>
    <t>07.06.2021 01:05:29</t>
  </si>
  <si>
    <t>BÜYÜKBELEN KÖK 45-80-M00066_ALİBEYLİ DM M01_72191795</t>
  </si>
  <si>
    <t>07.06.2021 01:31:16</t>
  </si>
  <si>
    <t>07.06.2021 01:31:43</t>
  </si>
  <si>
    <t>KUŞÇULAR TR-1 35-19-M00213_Ayırıcı H01_2057923</t>
  </si>
  <si>
    <t>07.06.2021 01:35:16</t>
  </si>
  <si>
    <t>07.06.2021 02:06:29</t>
  </si>
  <si>
    <t>07.06.2021 01:45:12</t>
  </si>
  <si>
    <t>07.06.2021 01:52:28</t>
  </si>
  <si>
    <t>AKHİSAR TM 45-72-A00006_SOMA M03_2313119</t>
  </si>
  <si>
    <t>07.06.2021 01:45:30</t>
  </si>
  <si>
    <t>07.06.2021 01:49:53</t>
  </si>
  <si>
    <t>SALİHLİ TM 45-78-A00004_YILMAZ DM-1 M12_2310856</t>
  </si>
  <si>
    <t>TEİAŞ Trafo Bakım Çalışması</t>
  </si>
  <si>
    <t>07.06.2021 02:02:15</t>
  </si>
  <si>
    <t>07.06.2021 05:59:09</t>
  </si>
  <si>
    <t>SALİHLİ TM 45-78-A00004_DEMİRKÖPRÜ-2 M08_2310853</t>
  </si>
  <si>
    <t>07.06.2021 02:02:14</t>
  </si>
  <si>
    <t>07.06.2021 06:13:41</t>
  </si>
  <si>
    <t>TİRE DM-2 35-29-M00002_DM2/17 M08_2060767</t>
  </si>
  <si>
    <t>07.06.2021 02:06:36</t>
  </si>
  <si>
    <t>07.06.2021 02:10:00</t>
  </si>
  <si>
    <t>SALİHLİ TM 45-78-A00004_KARAPINAR M15_2310858</t>
  </si>
  <si>
    <t>07.06.2021 02:51:41</t>
  </si>
  <si>
    <t>07.06.2021 06:04:08</t>
  </si>
  <si>
    <t>SALİHLİ TM 45-78-A00004_SALİHLİ-3 M11_2310855</t>
  </si>
  <si>
    <t>07.06.2021 03:04:27</t>
  </si>
  <si>
    <t>07.06.2021 06:02:17</t>
  </si>
  <si>
    <t>ÇANDARLI DM-TR-20 35-30-M00020_ŞEHİR-2 M02_72352922</t>
  </si>
  <si>
    <t>07.06.2021 03:13:33</t>
  </si>
  <si>
    <t>07.06.2021 03:46:46</t>
  </si>
  <si>
    <t>SARIGÖL DM 45-79-M00069_DİNDARLI FİDERİ M19_2076604</t>
  </si>
  <si>
    <t>07.06.2021 04:50:58</t>
  </si>
  <si>
    <t>07.06.2021 04:56:50</t>
  </si>
  <si>
    <t>07.06.2021 05:28:35</t>
  </si>
  <si>
    <t>07.06.2021 09:31:55</t>
  </si>
  <si>
    <t>07.06.2021 06:10:00</t>
  </si>
  <si>
    <t>07.06.2021 07:01:13</t>
  </si>
  <si>
    <t>07.06.2021 06:19:19</t>
  </si>
  <si>
    <t>07.06.2021 06:53:24</t>
  </si>
  <si>
    <t>SART TR-1 KÖK 45-78-M00168_YILMAZ İ.M. M03_2108632</t>
  </si>
  <si>
    <t>07.06.2021 06:31:04</t>
  </si>
  <si>
    <t>07.06.2021 06:34:05</t>
  </si>
  <si>
    <t>07.06.2021 06:23:07</t>
  </si>
  <si>
    <t>07.06.2021 07:47:49</t>
  </si>
  <si>
    <t>TR-22 (DM-7/TR-23) 35-19-L00022_50039855_56393189_56393189</t>
  </si>
  <si>
    <t>07.06.2021 06:16:49</t>
  </si>
  <si>
    <t>07.06.2021 09:10:48</t>
  </si>
  <si>
    <t>TEKNOPET KÖK-2 35-27-M00593_HatBaşıAyırıcı_67570881 M02_67570881</t>
  </si>
  <si>
    <t>07.06.2021 06:28:34</t>
  </si>
  <si>
    <t>07.06.2021 07:34:25</t>
  </si>
  <si>
    <t>EYNEZ TR-1 45-82-M00295_DIREK TIPI TRAFO HUCRESI H01_2092670</t>
  </si>
  <si>
    <t>07.06.2021 07:02:34</t>
  </si>
  <si>
    <t>07.06.2021 11:11:01</t>
  </si>
  <si>
    <t>KURŞUNLU KÖK 45-78-L00232_BAHÇECİK-KARAAĞAÇ L02_65890673</t>
  </si>
  <si>
    <t>07.06.2021 06:56:03</t>
  </si>
  <si>
    <t>07.06.2021 07:40:48</t>
  </si>
  <si>
    <t>ÇAYLI TR-10 35-15-L00203_C_56371158_56371158</t>
  </si>
  <si>
    <t>07.06.2021 06:43:32</t>
  </si>
  <si>
    <t>07.06.2021 09:48:18</t>
  </si>
  <si>
    <t>K-358 35-04-K00358_F_56383487_56383487</t>
  </si>
  <si>
    <t>07.06.2021 06:31:50</t>
  </si>
  <si>
    <t>07.06.2021 09:17:50</t>
  </si>
  <si>
    <t>KOCAER KÖK 35-17-M00253_İMBAT DM M01_66425664</t>
  </si>
  <si>
    <t>07.06.2021 07:04:07</t>
  </si>
  <si>
    <t>07.06.2021 07:23:18</t>
  </si>
  <si>
    <t>KAYMAKÇI TR-10 35-15-M00244_KAYMAKÇI DM M01_67044549</t>
  </si>
  <si>
    <t>07.06.2021 07:11:53</t>
  </si>
  <si>
    <t>07.06.2021 07:35:01</t>
  </si>
  <si>
    <t>GÜZELKÖY KÖK 45-71-M00123_HatBaşıAyırıcı_53135146 M03_53135146</t>
  </si>
  <si>
    <t>07.06.2021 07:25:24</t>
  </si>
  <si>
    <t>07.06.2021 09:23:27</t>
  </si>
  <si>
    <t>07.06.2021 07:33:49</t>
  </si>
  <si>
    <t>07.06.2021 08:38:25</t>
  </si>
  <si>
    <t>K-2011 35-08-K02011_912039288_912039288</t>
  </si>
  <si>
    <t>07.06.2021 07:48:20</t>
  </si>
  <si>
    <t>07.06.2021 09:20:49</t>
  </si>
  <si>
    <t>SELENDİ TR-7 SANAYİ 45-81-M00007_ANADOLU LİSESİ M01_72008017</t>
  </si>
  <si>
    <t>07.06.2021 08:03:24</t>
  </si>
  <si>
    <t>07.06.2021 08:40:34</t>
  </si>
  <si>
    <t>K-4711 35-04-K04711_914525434_914525434</t>
  </si>
  <si>
    <t>07.06.2021 08:06:08</t>
  </si>
  <si>
    <t>07.06.2021 10:05:52</t>
  </si>
  <si>
    <t>TR-90 ÖZTİRYAKİLER 35-19-L00090_956665070_956665070</t>
  </si>
  <si>
    <t>07.06.2021 08:30:33</t>
  </si>
  <si>
    <t>07.06.2021 12:54:40</t>
  </si>
  <si>
    <t>DM-3/TR-21 35-22-M00066_955261056_955261056</t>
  </si>
  <si>
    <t>07.06.2021 08:37:26</t>
  </si>
  <si>
    <t>07.06.2021 09:21:38</t>
  </si>
  <si>
    <t>L-10 KARADAĞ DM 35-18-L00010_TOTAL ÇIKIŞ L03_72054839</t>
  </si>
  <si>
    <t>07.06.2021 08:25:46</t>
  </si>
  <si>
    <t>07.06.2021 09:24:07</t>
  </si>
  <si>
    <t>BALABANLI DM 35-15-M00280_KIZILCAAVLU M05_72306327</t>
  </si>
  <si>
    <t>07.06.2021 08:42:09</t>
  </si>
  <si>
    <t>07.06.2021 09:11:14</t>
  </si>
  <si>
    <t>M-1826 35-02-M01826_R R1_5806127</t>
  </si>
  <si>
    <t>07.06.2021 08:41:57</t>
  </si>
  <si>
    <t>07.06.2021 13:19:24</t>
  </si>
  <si>
    <t>KEPENEKLİ TR-1 45-80-M00169_45-80-M00169_2352945</t>
  </si>
  <si>
    <t>07.06.2021 08:55:29</t>
  </si>
  <si>
    <t>07.06.2021 16:48:33</t>
  </si>
  <si>
    <t>K-4131 35-04-K04131_35-04-K04131_2372148</t>
  </si>
  <si>
    <t>07.06.2021 08:57:47</t>
  </si>
  <si>
    <t>07.06.2021 12:13:04</t>
  </si>
  <si>
    <t>07.06.2021 08:55:01</t>
  </si>
  <si>
    <t>07.06.2021 10:04:34</t>
  </si>
  <si>
    <t>L-23 ESKİ POSTANE ÖNÜ 35-14-L00023_C_56354923_56354923</t>
  </si>
  <si>
    <t>07.06.2021 08:54:52</t>
  </si>
  <si>
    <t>07.06.2021 10:46:34</t>
  </si>
  <si>
    <t>K-4226 35-08-K04226_910388333_910388333</t>
  </si>
  <si>
    <t>07.06.2021 08:58:07</t>
  </si>
  <si>
    <t>07.06.2021 11:23:13</t>
  </si>
  <si>
    <t>TR-46 45-78-L00046_BELEDİYE ŞANTİYESİ L04_65901973</t>
  </si>
  <si>
    <t>07.06.2021 09:00:18</t>
  </si>
  <si>
    <t>07.06.2021 12:11:41</t>
  </si>
  <si>
    <t>ULUCAK DM-2/1 35-27-M00335_ULUCAK DM-2 M02_72175359</t>
  </si>
  <si>
    <t>07.06.2021 08:59:54</t>
  </si>
  <si>
    <t>07.06.2021 10:02:00</t>
  </si>
  <si>
    <t>07.06.2021 09:01:12</t>
  </si>
  <si>
    <t>07.06.2021 17:46:44</t>
  </si>
  <si>
    <t>SÜLEYMANLI KÖK 45-72-L00299_KÖYLER ÇIKIŞI L03_2331423</t>
  </si>
  <si>
    <t>07.06.2021 09:01:54</t>
  </si>
  <si>
    <t>07.06.2021 11:32:42</t>
  </si>
  <si>
    <t>GERELİ KÖYÜ İBRAHİM KAYALI SULAMA GRB TR-12 35-15-M00311_C_56367968_56367968</t>
  </si>
  <si>
    <t>07.06.2021 09:03:00</t>
  </si>
  <si>
    <t>07.06.2021 14:20:10</t>
  </si>
  <si>
    <t>07.06.2021 09:05:58</t>
  </si>
  <si>
    <t>07.06.2021 17:11:39</t>
  </si>
  <si>
    <t>L-23 ESKİ POSTANE ÖNÜ 35-14-L00023_956640447_956640447</t>
  </si>
  <si>
    <t>07.06.2021 09:05:43</t>
  </si>
  <si>
    <t>07.06.2021 11:41:41</t>
  </si>
  <si>
    <t>BELENYAKA TR-4 45-73-M00701_45-73-M00701_2353696</t>
  </si>
  <si>
    <t>07.06.2021 09:10:18</t>
  </si>
  <si>
    <t>07.06.2021 17:37:54</t>
  </si>
  <si>
    <t>SARAÇLAR KÖK 45-77-L00104_BAYRAMŞAH L03_72240086</t>
  </si>
  <si>
    <t>07.06.2021 09:10:50</t>
  </si>
  <si>
    <t>07.06.2021 17:27:26</t>
  </si>
  <si>
    <t>BAKLACI TR-2 45-73-M00525_D_56384703_56384703</t>
  </si>
  <si>
    <t>07.06.2021 09:09:21</t>
  </si>
  <si>
    <t>07.06.2021 17:17:03</t>
  </si>
  <si>
    <t>07.06.2021 09:12:15</t>
  </si>
  <si>
    <t>07.06.2021 18:05:13</t>
  </si>
  <si>
    <t>DM-13/05 45-71-M00340_A_56396486_56396486</t>
  </si>
  <si>
    <t>07.06.2021 08:57:46</t>
  </si>
  <si>
    <t>07.06.2021 17:00:00</t>
  </si>
  <si>
    <t>GÖRDES TR-34 45-75-M00034_945604545_945604545</t>
  </si>
  <si>
    <t>07.06.2021 09:13:06</t>
  </si>
  <si>
    <t>07.06.2021 11:35:24</t>
  </si>
  <si>
    <t>M-878 35-02-M00878_A_56365149_56365149</t>
  </si>
  <si>
    <t>07.06.2021 09:12:04</t>
  </si>
  <si>
    <t>07.06.2021 17:46:12</t>
  </si>
  <si>
    <t>KAYMAKÇI İM 35-15-A00004_ÇAYLI L04_2121819</t>
  </si>
  <si>
    <t>07.06.2021 09:21:14</t>
  </si>
  <si>
    <t>07.06.2021 09:26:00</t>
  </si>
  <si>
    <t>TR-1/126-1 (KEMALPAŞA SOKAK TRF) 45-83-M00270_955154224_955154224</t>
  </si>
  <si>
    <t>07.06.2021 09:01:51</t>
  </si>
  <si>
    <t>07.06.2021 10:54:22</t>
  </si>
  <si>
    <t>M-2896(YATIRIM REZERVE) 35-01-M02896_35-01-M02896_73034230</t>
  </si>
  <si>
    <t>07.06.2021 09:21:00</t>
  </si>
  <si>
    <t>07.06.2021 13:28:00</t>
  </si>
  <si>
    <t>K-4202 35-10-K04202_A_56375448_56375448</t>
  </si>
  <si>
    <t>07.06.2021 09:25:54</t>
  </si>
  <si>
    <t>07.06.2021 11:08:10</t>
  </si>
  <si>
    <t>K-2433 35-04-K02433_99331431_99331431</t>
  </si>
  <si>
    <t>07.06.2021 09:34:52</t>
  </si>
  <si>
    <t>07.06.2021 10:17:31</t>
  </si>
  <si>
    <t>DM-12/TR-1 45-73-M00067_ÜNİVERSİTE BAKLACI M01_65918041</t>
  </si>
  <si>
    <t>07.06.2021 09:38:16</t>
  </si>
  <si>
    <t>07.06.2021 11:22:29</t>
  </si>
  <si>
    <t>SELÇUK İM/DM 35-13-A00004_ŞEHİR-3 M15_65986280</t>
  </si>
  <si>
    <t>07.06.2021 09:28:59</t>
  </si>
  <si>
    <t>07.06.2021 10:01:46</t>
  </si>
  <si>
    <t>07.06.2021 09:39:00</t>
  </si>
  <si>
    <t>07.06.2021 09:49:52</t>
  </si>
  <si>
    <t>İZZETTİN KÖK 45-83-M00132_SİNİRLİ M02_2107099</t>
  </si>
  <si>
    <t>07.06.2021 09:38:00</t>
  </si>
  <si>
    <t>07.06.2021 10:15:16</t>
  </si>
  <si>
    <t>K-426 35-07-K00426_97521254_97521254</t>
  </si>
  <si>
    <t>07.06.2021 09:28:55</t>
  </si>
  <si>
    <t>07.06.2021 11:15:47</t>
  </si>
  <si>
    <t>YENİKÖY TR-2 35-23-M00086_B_60983000_60983000</t>
  </si>
  <si>
    <t>07.06.2021 09:35:30</t>
  </si>
  <si>
    <t>07.06.2021 10:56:52</t>
  </si>
  <si>
    <t>07.06.2021 09:43:00</t>
  </si>
  <si>
    <t>07.06.2021 10:36:46</t>
  </si>
  <si>
    <t>K-83 35-03-K00083_915036409_915036409</t>
  </si>
  <si>
    <t>07.06.2021 09:16:02</t>
  </si>
  <si>
    <t>07.06.2021 16:50:56</t>
  </si>
  <si>
    <t>ÇEŞMEBAŞI TR-2 45-71-M00609_43132878_56400296_56400296</t>
  </si>
  <si>
    <t>07.06.2021 09:43:59</t>
  </si>
  <si>
    <t>07.06.2021 12:07:28</t>
  </si>
  <si>
    <t>MENEMEN TR-40 35-28-L00040_7261560 d4_5761353</t>
  </si>
  <si>
    <t>07.06.2021 09:53:47</t>
  </si>
  <si>
    <t>07.06.2021 10:15:10</t>
  </si>
  <si>
    <t>MALTEPE TR-4 35-28-M00447_6338014_56359615_56359615</t>
  </si>
  <si>
    <t>07.06.2021 09:55:02</t>
  </si>
  <si>
    <t>07.06.2021 12:28:06</t>
  </si>
  <si>
    <t>KARABEL KÖK(VİŞNELİ KÖK) 35-26-M01207_KARABEL RES M06_66051330</t>
  </si>
  <si>
    <t>07.06.2021 09:39:33</t>
  </si>
  <si>
    <t>07.06.2021 11:01:58</t>
  </si>
  <si>
    <t>KEMALPAŞA TM 35-27-A00002_KEMALPAŞA-2 M09_2306687</t>
  </si>
  <si>
    <t>07.06.2021 10:00:07</t>
  </si>
  <si>
    <t>07.06.2021 10:14:48</t>
  </si>
  <si>
    <t>SARIKAYA CANİKLER TR-4 35-31-L00429_ H_42568200</t>
  </si>
  <si>
    <t>07.06.2021 10:05:09</t>
  </si>
  <si>
    <t>07.06.2021 14:42:04</t>
  </si>
  <si>
    <t>SARIKAYA CANİKLER TR-3 35-31-L00283_ H_61239781</t>
  </si>
  <si>
    <t>07.06.2021 10:10:03</t>
  </si>
  <si>
    <t>07.06.2021 14:43:29</t>
  </si>
  <si>
    <t>ARSLANLAR TM 35-26-A00004_KUTLUTAŞ M29_2307568</t>
  </si>
  <si>
    <t>07.06.2021 09:28:34</t>
  </si>
  <si>
    <t>07.06.2021 10:52:52</t>
  </si>
  <si>
    <t>BALIKLIOVA TR-1 35-19-L00271_956700154_956700154</t>
  </si>
  <si>
    <t>07.06.2021 10:19:19</t>
  </si>
  <si>
    <t>07.06.2021 12:13:17</t>
  </si>
  <si>
    <t>07.06.2021 10:24:46</t>
  </si>
  <si>
    <t>07.06.2021 10:34:36</t>
  </si>
  <si>
    <t>KARABURUN BOZKÖY 35-21-L00053_953361411_953361411</t>
  </si>
  <si>
    <t>07.06.2021 10:22:54</t>
  </si>
  <si>
    <t>07.06.2021 11:18:05</t>
  </si>
  <si>
    <t>ALAÇATI İM 35-18-A00002_TR-1 15800 GİRİŞ L10_2052455</t>
  </si>
  <si>
    <t>07.06.2021 10:31:04</t>
  </si>
  <si>
    <t>07.06.2021 10:36:00</t>
  </si>
  <si>
    <t>DEMİRCİ KÖK 35-26-M00779_KARACAAĞAÇ ENH M06_42707151</t>
  </si>
  <si>
    <t>07.06.2021 10:27:13</t>
  </si>
  <si>
    <t>07.06.2021 12:29:08</t>
  </si>
  <si>
    <t>L-433 35-18-L00433_950440753_950440753</t>
  </si>
  <si>
    <t>07.06.2021 10:27:11</t>
  </si>
  <si>
    <t>07.06.2021 12:05:42</t>
  </si>
  <si>
    <t>YAYALAR TR-1 45-73-M00161_945662521_945662521</t>
  </si>
  <si>
    <t>07.06.2021 10:34:29</t>
  </si>
  <si>
    <t>07.06.2021 12:03:48</t>
  </si>
  <si>
    <t>07.06.2021 10:38:00</t>
  </si>
  <si>
    <t>07.06.2021 14:34:00</t>
  </si>
  <si>
    <t>AYASKENT-4 TR 35-16-M00015_35-16-M00015_2357625</t>
  </si>
  <si>
    <t>07.06.2021 10:42:08</t>
  </si>
  <si>
    <t>07.06.2021 12:56:41</t>
  </si>
  <si>
    <t>M-1592 35-22-M00149_955285782_955285782</t>
  </si>
  <si>
    <t>07.06.2021 10:46:43</t>
  </si>
  <si>
    <t>07.06.2021 15:16:30</t>
  </si>
  <si>
    <t>DEMİRKÖPRÜ TM 45-78-A00005_ALAŞEHİR M03_2329520</t>
  </si>
  <si>
    <t>07.06.2021 10:40:54</t>
  </si>
  <si>
    <t>07.06.2021 16:35:17</t>
  </si>
  <si>
    <t>M-1121 35-02-M01121_910092476_910092476</t>
  </si>
  <si>
    <t>07.06.2021 10:55:00</t>
  </si>
  <si>
    <t>07.06.2021 12:37:18</t>
  </si>
  <si>
    <t>M-331 35-02-M00331_962687265_962687265</t>
  </si>
  <si>
    <t>07.06.2021 10:55:09</t>
  </si>
  <si>
    <t>07.06.2021 12:36:10</t>
  </si>
  <si>
    <t>07.06.2021 11:10:00</t>
  </si>
  <si>
    <t>07.06.2021 13:26:14</t>
  </si>
  <si>
    <t>DM-2/3 ESKİ ANIT YANI 35-18-L00581_950453819_950453819</t>
  </si>
  <si>
    <t>07.06.2021 11:20:09</t>
  </si>
  <si>
    <t>07.06.2021 13:11:26</t>
  </si>
  <si>
    <t>07.06.2021 11:14:11</t>
  </si>
  <si>
    <t>07.06.2021 11:59:45</t>
  </si>
  <si>
    <t>07.06.2021 11:22:46</t>
  </si>
  <si>
    <t>07.06.2021 12:20:52</t>
  </si>
  <si>
    <t>ALÇUK TM 35-17-A00001_MENEMEN-1 M30_2307955</t>
  </si>
  <si>
    <t>07.06.2021 11:27:03</t>
  </si>
  <si>
    <t>07.06.2021 11:33:18</t>
  </si>
  <si>
    <t>TR-72 35-30-L00072_B_56363013_56363013</t>
  </si>
  <si>
    <t>07.06.2021 11:19:35</t>
  </si>
  <si>
    <t>07.06.2021 19:07:10</t>
  </si>
  <si>
    <t>TOKMAKLI KÖK 45-86-M00047_BORLU TR-3 M06_72227673</t>
  </si>
  <si>
    <t>07.06.2021 11:25:54</t>
  </si>
  <si>
    <t>07.06.2021 11:57:15</t>
  </si>
  <si>
    <t>KAVAKDERE DM 35-14-M00339_KAVAKDERE KÖY M08_65666754</t>
  </si>
  <si>
    <t>07.06.2021 11:46:04</t>
  </si>
  <si>
    <t>07.06.2021 12:11:00</t>
  </si>
  <si>
    <t>K-2324 35-01-K02324_911454476_911454476</t>
  </si>
  <si>
    <t>07.06.2021 11:52:10</t>
  </si>
  <si>
    <t>07.06.2021 14:15:53</t>
  </si>
  <si>
    <t>ÇİLE DM 35-22-M00086_AHMETBEYLİ M06_50064051</t>
  </si>
  <si>
    <t>07.06.2021 11:59:24</t>
  </si>
  <si>
    <t>07.06.2021 14:47:31</t>
  </si>
  <si>
    <t>DM-1/TR-12 (TR-58) ALPKENT 35-26-M00058_956617315_956617315</t>
  </si>
  <si>
    <t>07.06.2021 11:40:04</t>
  </si>
  <si>
    <t>07.06.2021 12:26:29</t>
  </si>
  <si>
    <t>M-2241 BELENBAŞI TR-1 35-03-M02241_Ayırıcı H01_2066719</t>
  </si>
  <si>
    <t>07.06.2021 11:23:07</t>
  </si>
  <si>
    <t>07.06.2021 12:48:13</t>
  </si>
  <si>
    <t>TR-14(M-714) 35-30-M00714_B b3_43010730</t>
  </si>
  <si>
    <t>07.06.2021 11:54:53</t>
  </si>
  <si>
    <t>07.06.2021 18:52:19</t>
  </si>
  <si>
    <t>CAMBAZLI KÖK 45-84-M00005_KARGIN M04_50241540</t>
  </si>
  <si>
    <t>07.06.2021 12:06:54</t>
  </si>
  <si>
    <t>07.06.2021 13:38:30</t>
  </si>
  <si>
    <t>L-37 YAT LİMANI 35-14-L00037_956636297_956636297</t>
  </si>
  <si>
    <t>07.06.2021 11:58:54</t>
  </si>
  <si>
    <t>07.06.2021 16:11:23</t>
  </si>
  <si>
    <t>M-331 35-02-M00331_35-02-M00331_2377156</t>
  </si>
  <si>
    <t>07.06.2021 12:13:19</t>
  </si>
  <si>
    <t>07.06.2021 12:26:00</t>
  </si>
  <si>
    <t>K-793 35-01-K00793_910606861_910606861</t>
  </si>
  <si>
    <t>07.06.2021 12:09:23</t>
  </si>
  <si>
    <t>07.06.2021 13:28:35</t>
  </si>
  <si>
    <t>07.06.2021 12:22:24</t>
  </si>
  <si>
    <t>07.06.2021 12:34:00</t>
  </si>
  <si>
    <t>L-433 35-18-L00433_950440635_950440635</t>
  </si>
  <si>
    <t>07.06.2021 12:25:28</t>
  </si>
  <si>
    <t>07.06.2021 14:21:30</t>
  </si>
  <si>
    <t>K-1534 35-01-K01534_35-01-K01534_42587747</t>
  </si>
  <si>
    <t>07.06.2021 12:29:15</t>
  </si>
  <si>
    <t>07.06.2021 13:12:50</t>
  </si>
  <si>
    <t>SELÇUK İM/DM 35-13-A00004_ŞEHİR-1 L03_65986071</t>
  </si>
  <si>
    <t>07.06.2021 12:39:00</t>
  </si>
  <si>
    <t>07.06.2021 12:42:50</t>
  </si>
  <si>
    <t>L-434 MENDERES BP 35-18-L00434_950458931_950458931</t>
  </si>
  <si>
    <t>07.06.2021 12:48:24</t>
  </si>
  <si>
    <t>07.06.2021 15:12:20</t>
  </si>
  <si>
    <t>M-2907 35-02-M02907_913381476_913381476</t>
  </si>
  <si>
    <t>07.06.2021 12:18:22</t>
  </si>
  <si>
    <t>07.06.2021 14:54:27</t>
  </si>
  <si>
    <t>IŞIKLAR RAHMANLAR TR-1 35-29-M00274_A_56360478_56360478</t>
  </si>
  <si>
    <t>07.06.2021 12:41:22</t>
  </si>
  <si>
    <t>07.06.2021 15:59:20</t>
  </si>
  <si>
    <t>L-376 PAZARYERİ 35-18-L00376_950449082_950449082</t>
  </si>
  <si>
    <t>07.06.2021 12:53:30</t>
  </si>
  <si>
    <t>07.06.2021 15:54:30</t>
  </si>
  <si>
    <t>K-1368 35-08-K01368_912498486_912498486</t>
  </si>
  <si>
    <t>07.06.2021 12:44:49</t>
  </si>
  <si>
    <t>07.06.2021 14:25:02</t>
  </si>
  <si>
    <t>DM-4/TR-4 35-13-L00444_35-13-L00444_2375692</t>
  </si>
  <si>
    <t>07.06.2021 12:39:56</t>
  </si>
  <si>
    <t>07.06.2021 14:13:00</t>
  </si>
  <si>
    <t>ALİBEYLİ TR-5 45-80-M00087_956547993_956547993</t>
  </si>
  <si>
    <t>07.06.2021 13:11:22</t>
  </si>
  <si>
    <t>07.06.2021 15:28:28</t>
  </si>
  <si>
    <t>L-242 35-18-L00242_5799767 e1b_5956444</t>
  </si>
  <si>
    <t>07.06.2021 13:20:21</t>
  </si>
  <si>
    <t>07.06.2021 16:22:26</t>
  </si>
  <si>
    <t>TR-25 35-13-L00025_TR-26 - TR-27 L03_66499093</t>
  </si>
  <si>
    <t>07.06.2021 12:46:51</t>
  </si>
  <si>
    <t>07.06.2021 14:33:18</t>
  </si>
  <si>
    <t>07.06.2021 13:34:43</t>
  </si>
  <si>
    <t>07.06.2021 13:38:00</t>
  </si>
  <si>
    <t>TR-20 35-27-M00020_D D01b_5922118</t>
  </si>
  <si>
    <t>07.06.2021 13:18:05</t>
  </si>
  <si>
    <t>07.06.2021 14:32:26</t>
  </si>
  <si>
    <t>K-3015 35-07-K03015_913408441_913408441</t>
  </si>
  <si>
    <t>07.06.2021 13:22:24</t>
  </si>
  <si>
    <t>07.06.2021 17:51:38</t>
  </si>
  <si>
    <t>M-2902 35-02-M02902_910165540_910165540</t>
  </si>
  <si>
    <t>07.06.2021 12:51:27</t>
  </si>
  <si>
    <t>07.06.2021 14:18:55</t>
  </si>
  <si>
    <t>TR-70 35-16-L00070_953347720_953347720</t>
  </si>
  <si>
    <t>07.06.2021 13:37:50</t>
  </si>
  <si>
    <t>07.06.2021 15:38:58</t>
  </si>
  <si>
    <t>M-1549 35-03-M01549_E e3b_5805525</t>
  </si>
  <si>
    <t>07.06.2021 12:06:52</t>
  </si>
  <si>
    <t>07.06.2021 21:13:48</t>
  </si>
  <si>
    <t>İM-1/TR-3 35-14-M00309_949290194_949290194</t>
  </si>
  <si>
    <t>07.06.2021 13:51:00</t>
  </si>
  <si>
    <t>07.06.2021 15:53:04</t>
  </si>
  <si>
    <t>YENİ FOÇA TR-26 35-23-M00026_950419976_950419976</t>
  </si>
  <si>
    <t>07.06.2021 13:50:24</t>
  </si>
  <si>
    <t>07.06.2021 15:33:30</t>
  </si>
  <si>
    <t>SARIÇAM TR-1 45-80-M00161_956536171_956536171</t>
  </si>
  <si>
    <t>07.06.2021 13:58:19</t>
  </si>
  <si>
    <t>07.06.2021 15:32:23</t>
  </si>
  <si>
    <t>DM-2/8 BAŞKENT TR 35-18-L00588_950454663_950454663</t>
  </si>
  <si>
    <t>07.06.2021 13:58:25</t>
  </si>
  <si>
    <t>07.06.2021 18:06:27</t>
  </si>
  <si>
    <t>DM-2/8 BAŞKENT TR 35-18-L00588_950453779_950453779</t>
  </si>
  <si>
    <t>07.06.2021 14:03:38</t>
  </si>
  <si>
    <t>07.06.2021 17:34:30</t>
  </si>
  <si>
    <t>İĞDECİK KÖK 45-71-M00077_SULAMALAR M05_72234162</t>
  </si>
  <si>
    <t>07.06.2021 14:20:35</t>
  </si>
  <si>
    <t>07.06.2021 18:15:30</t>
  </si>
  <si>
    <t>SELENDİ DM 45-81-M00001_SATILMIŞ M14_2079214</t>
  </si>
  <si>
    <t>07.06.2021 14:43:14</t>
  </si>
  <si>
    <t>07.06.2021 14:43:44</t>
  </si>
  <si>
    <t>L-293 YENİ MECİDİYE 35-18-L00293_950448859_950448859</t>
  </si>
  <si>
    <t>07.06.2021 14:46:03</t>
  </si>
  <si>
    <t>07.06.2021 17:32:01</t>
  </si>
  <si>
    <t>M-1222 35-01-M01222_F_60982172_60982172</t>
  </si>
  <si>
    <t>07.06.2021 14:33:50</t>
  </si>
  <si>
    <t>07.06.2021 20:41:59</t>
  </si>
  <si>
    <t>K-1579 35-01-K01579_911820349_911820349</t>
  </si>
  <si>
    <t>07.06.2021 13:57:33</t>
  </si>
  <si>
    <t>07.06.2021 17:49:53</t>
  </si>
  <si>
    <t>SELENDİ DM 45-81-M00001_HatBaşıAyırıcı_53134869 M14_53134869</t>
  </si>
  <si>
    <t>07.06.2021 14:48:57</t>
  </si>
  <si>
    <t>07.06.2021 15:59:08</t>
  </si>
  <si>
    <t>KINIK TR 22 35-24-L00022_955216936_955216936</t>
  </si>
  <si>
    <t>07.06.2021 14:13:32</t>
  </si>
  <si>
    <t>07.06.2021 17:25:15</t>
  </si>
  <si>
    <t>ASARLIK TR-7 35-28-M00181_10770103_56376187_56376187</t>
  </si>
  <si>
    <t>07.06.2021 15:33:20</t>
  </si>
  <si>
    <t>TR-58 45-78-M00058_953256227_953256227</t>
  </si>
  <si>
    <t>07.06.2021 14:54:33</t>
  </si>
  <si>
    <t>07.06.2021 15:59:48</t>
  </si>
  <si>
    <t>M-1984 35-09-M01984_97821455_97821455</t>
  </si>
  <si>
    <t>07.06.2021 14:26:31</t>
  </si>
  <si>
    <t>07.06.2021 22:23:26</t>
  </si>
  <si>
    <t>TR-142 35-16-L00142_953307453_953307453</t>
  </si>
  <si>
    <t>07.06.2021 15:04:39</t>
  </si>
  <si>
    <t>07.06.2021 20:42:31</t>
  </si>
  <si>
    <t>M-1549 35-03-M01549_910622402_910622402</t>
  </si>
  <si>
    <t>07.06.2021 11:36:23</t>
  </si>
  <si>
    <t>07.06.2021 21:40:17</t>
  </si>
  <si>
    <t>OVAKENT İM 35-15-A00003_HatBaşıAyırıcı_53138121 L05_53138121</t>
  </si>
  <si>
    <t>07.06.2021 14:39:58</t>
  </si>
  <si>
    <t>07.06.2021 17:26:17</t>
  </si>
  <si>
    <t>K-1075 35-02-K01075_A_56369854_56369854</t>
  </si>
  <si>
    <t>07.06.2021 15:03:25</t>
  </si>
  <si>
    <t>07.06.2021 16:26:35</t>
  </si>
  <si>
    <t>K-2308 35-01-K02308_B_56370084_56370084</t>
  </si>
  <si>
    <t>07.06.2021 15:15:51</t>
  </si>
  <si>
    <t>07.06.2021 18:10:53</t>
  </si>
  <si>
    <t>KIZILAVLU TR-2 45-78-M00833_DIREK TIPI TRAFO HUCRESI H01_2039987</t>
  </si>
  <si>
    <t>07.06.2021 15:31:29</t>
  </si>
  <si>
    <t>07.06.2021 19:00:20</t>
  </si>
  <si>
    <t>AHMET KARAKAYA SULAMA GRUBU TR 35-22-M00204_35-22-M00204_2358298</t>
  </si>
  <si>
    <t>07.06.2021 15:20:09</t>
  </si>
  <si>
    <t>07.06.2021 17:29:56</t>
  </si>
  <si>
    <t>DM-13/14 45-71-M00321_DİREK TİPİ M05_67549949</t>
  </si>
  <si>
    <t>07.06.2021 15:37:00</t>
  </si>
  <si>
    <t>07.06.2021 16:15:03</t>
  </si>
  <si>
    <t>07.06.2021 15:37:38</t>
  </si>
  <si>
    <t>07.06.2021 18:46:32</t>
  </si>
  <si>
    <t>07.06.2021 15:16:46</t>
  </si>
  <si>
    <t>08.06.2021 01:02:48</t>
  </si>
  <si>
    <t>TR-90 ÖZTİRYAKİLER 35-19-L00090_956666177_956666177</t>
  </si>
  <si>
    <t>07.06.2021 15:42:46</t>
  </si>
  <si>
    <t>07.06.2021 22:01:22</t>
  </si>
  <si>
    <t>VİŞNELİ TR-4 35-27-M01149_95000053450_95000053450</t>
  </si>
  <si>
    <t>07.06.2021 15:40:43</t>
  </si>
  <si>
    <t>07.06.2021 18:26:46</t>
  </si>
  <si>
    <t>CEVİZLİ GARAJ TR-1 35-16-M00131_35-16-M00131_2346540</t>
  </si>
  <si>
    <t>07.06.2021 15:48:04</t>
  </si>
  <si>
    <t>07.06.2021 16:17:00</t>
  </si>
  <si>
    <t>FOÇA TR-42 35-23-L00042_950422260_950422260</t>
  </si>
  <si>
    <t>07.06.2021 15:55:53</t>
  </si>
  <si>
    <t>07.06.2021 17:28:45</t>
  </si>
  <si>
    <t>M-676 35-02-M00676_HatBaşıAyırıcı_53137874 M03_53137874</t>
  </si>
  <si>
    <t>07.06.2021 15:50:14</t>
  </si>
  <si>
    <t>07.06.2021 17:25:51</t>
  </si>
  <si>
    <t>K-705 35-02-K00705_912838757_912838757</t>
  </si>
  <si>
    <t>07.06.2021 15:53:31</t>
  </si>
  <si>
    <t>07.06.2021 17:08:21</t>
  </si>
  <si>
    <t>L-254 35-18-L00254_95000045642_95000045642</t>
  </si>
  <si>
    <t>07.06.2021 16:00:01</t>
  </si>
  <si>
    <t>07.06.2021 20:41:55</t>
  </si>
  <si>
    <t>L-332 SERKANKENT 35-18-L00332_950436805_950436805</t>
  </si>
  <si>
    <t>07.06.2021 16:05:32</t>
  </si>
  <si>
    <t>07.06.2021 19:21:25</t>
  </si>
  <si>
    <t>M-2029 35-01-M02029__72410782_72410782</t>
  </si>
  <si>
    <t>07.06.2021 16:11:47</t>
  </si>
  <si>
    <t>07.06.2021 18:42:55</t>
  </si>
  <si>
    <t>L-377 35-18-L00377_950448374_950448374</t>
  </si>
  <si>
    <t>07.06.2021 16:14:37</t>
  </si>
  <si>
    <t>07.06.2021 20:27:21</t>
  </si>
  <si>
    <t>GÜLBAHÇE TR-4 35-19-L00144_956683770_956683770</t>
  </si>
  <si>
    <t>07.06.2021 16:17:10</t>
  </si>
  <si>
    <t>07.06.2021 18:28:32</t>
  </si>
  <si>
    <t>GİRELLİ TR-1 45-73-M00758_B_56391520_56391520</t>
  </si>
  <si>
    <t>07.06.2021 16:18:42</t>
  </si>
  <si>
    <t>07.06.2021 19:42:10</t>
  </si>
  <si>
    <t>YAZGAN İÇ DIŞ TİC. ÖZEL TR 35-16-M00729Ö_ H_42121285</t>
  </si>
  <si>
    <t>07.06.2021 16:25:47</t>
  </si>
  <si>
    <t>07.06.2021 18:33:03</t>
  </si>
  <si>
    <t>TR-2 DM (M-702) 35-30-M00702_955299124_955299124</t>
  </si>
  <si>
    <t>07.06.2021 16:29:17</t>
  </si>
  <si>
    <t>07.06.2021 18:19:41</t>
  </si>
  <si>
    <t>GEDİK KATRANDERE TR-2 35-31-L00133_47845319_56391879_56391879</t>
  </si>
  <si>
    <t>07.06.2021 16:33:00</t>
  </si>
  <si>
    <t>07.06.2021 18:13:27</t>
  </si>
  <si>
    <t>TR-32 DEREKÖY 35-22-M00032_955279718_955279718</t>
  </si>
  <si>
    <t>07.06.2021 16:17:11</t>
  </si>
  <si>
    <t>07.06.2021 17:59:28</t>
  </si>
  <si>
    <t>M-1442 35-04-M01442_P_56379440_56379440</t>
  </si>
  <si>
    <t>07.06.2021 16:36:38</t>
  </si>
  <si>
    <t>07.06.2021 18:56:11</t>
  </si>
  <si>
    <t>M-1549 35-03-M01549_910199750_910199750</t>
  </si>
  <si>
    <t>07.06.2021 21:43:44</t>
  </si>
  <si>
    <t>M-1549 35-03-M01549_910507489_910507489</t>
  </si>
  <si>
    <t>07.06.2021 12:42:56</t>
  </si>
  <si>
    <t>07.06.2021 22:10:50</t>
  </si>
  <si>
    <t>L-281 35-18-L00281_950438305_950438305</t>
  </si>
  <si>
    <t>07.06.2021 16:50:33</t>
  </si>
  <si>
    <t>07.06.2021 22:33:48</t>
  </si>
  <si>
    <t>M-2902 35-02-M02902_913742894_913742894</t>
  </si>
  <si>
    <t>07.06.2021 16:50:53</t>
  </si>
  <si>
    <t>07.06.2021 19:08:07</t>
  </si>
  <si>
    <t>ASARLIK TR-7 35-28-M00181_953386586_953386586</t>
  </si>
  <si>
    <t>07.06.2021 16:55:56</t>
  </si>
  <si>
    <t>07.06.2021 20:48:21</t>
  </si>
  <si>
    <t>M-531 KAVAKLIDERE KÖK 35-02-M00531_M-528 M10_72200022</t>
  </si>
  <si>
    <t>07.06.2021 16:46:44</t>
  </si>
  <si>
    <t>07.06.2021 17:31:07</t>
  </si>
  <si>
    <t>K-144 35-02-K00144_A_56367411_56367411</t>
  </si>
  <si>
    <t>07.06.2021 16:33:07</t>
  </si>
  <si>
    <t>07.06.2021 17:30:42</t>
  </si>
  <si>
    <t>MENEMEN İM 35-28-A00001_MENEMEN ŞEHİR-3 L06_2054169</t>
  </si>
  <si>
    <t>07.06.2021 17:00:24</t>
  </si>
  <si>
    <t>07.06.2021 17:10:14</t>
  </si>
  <si>
    <t>DERBENT İM-DM 45-83-A00004_SARIBEY-2 L07_54875609</t>
  </si>
  <si>
    <t>07.06.2021 17:08:20</t>
  </si>
  <si>
    <t>07.06.2021 17:30:31</t>
  </si>
  <si>
    <t>GERENKÖY KÖK 35-23-M00156_ILIPINAR KÖK M02_72155666</t>
  </si>
  <si>
    <t>07.06.2021 17:01:54</t>
  </si>
  <si>
    <t>07.06.2021 17:57:16</t>
  </si>
  <si>
    <t>M-1851 ÇİÇEKLİ TR-2 35-02-M01851_99710670_99710670</t>
  </si>
  <si>
    <t>07.06.2021 17:05:19</t>
  </si>
  <si>
    <t>07.06.2021 19:23:56</t>
  </si>
  <si>
    <t>TİRE İM-DM-1 35-29-A00001_DEREBAŞI M25_2059028</t>
  </si>
  <si>
    <t>07.06.2021 17:11:07</t>
  </si>
  <si>
    <t>07.06.2021 17:20:38</t>
  </si>
  <si>
    <t>ELİFLİ TR-1 35-20-L00107_955198366_955198366</t>
  </si>
  <si>
    <t>07.06.2021 17:04:35</t>
  </si>
  <si>
    <t>07.06.2021 18:26:12</t>
  </si>
  <si>
    <t>YİĞİTLER TR-1 35-27-L00225_98887471_98887471</t>
  </si>
  <si>
    <t>07.06.2021 17:00:07</t>
  </si>
  <si>
    <t>07.06.2021 20:33:57</t>
  </si>
  <si>
    <t>07.06.2021 17:14:31</t>
  </si>
  <si>
    <t>07.06.2021 17:19:35</t>
  </si>
  <si>
    <t>07.06.2021 17:14:54</t>
  </si>
  <si>
    <t>07.06.2021 17:15:14</t>
  </si>
  <si>
    <t>DUALAR KÖK 45-82-M00126_DUALAR M02_72193854</t>
  </si>
  <si>
    <t>07.06.2021 16:57:48</t>
  </si>
  <si>
    <t>07.06.2021 18:03:47</t>
  </si>
  <si>
    <t>ÇİFTLİK KÖY TR-334 35-19-M00176_35-19-M00176_2349913</t>
  </si>
  <si>
    <t>07.06.2021 17:00:32</t>
  </si>
  <si>
    <t>07.06.2021 19:53:51</t>
  </si>
  <si>
    <t>CABBAR KAMARA TR-1 45-73-M00857_A_56391170_56391170</t>
  </si>
  <si>
    <t>07.06.2021 17:16:35</t>
  </si>
  <si>
    <t>07.06.2021 19:48:01</t>
  </si>
  <si>
    <t>K-210 35-07-K00210_99180103_99180103</t>
  </si>
  <si>
    <t>07.06.2021 16:54:28</t>
  </si>
  <si>
    <t>07.06.2021 18:38:56</t>
  </si>
  <si>
    <t>PINARBAŞI TR-1 45-80-M00182_B_56386229_56386229</t>
  </si>
  <si>
    <t>07.06.2021 17:35:06</t>
  </si>
  <si>
    <t>07.06.2021 21:50:15</t>
  </si>
  <si>
    <t>KİLLİK TR-12 45-73-M00351_C_56405682_56405682</t>
  </si>
  <si>
    <t>07.06.2021 17:32:10</t>
  </si>
  <si>
    <t>07.06.2021 19:18:32</t>
  </si>
  <si>
    <t>KEPENEKLİ TR-1 45-80-M00036_956539865_956539865</t>
  </si>
  <si>
    <t>07.06.2021 17:37:37</t>
  </si>
  <si>
    <t>07.06.2021 20:03:21</t>
  </si>
  <si>
    <t>KÖSEDERE TR-2 35-21-L00125_953359269_953359269</t>
  </si>
  <si>
    <t>07.06.2021 17:38:16</t>
  </si>
  <si>
    <t>07.06.2021 22:56:33</t>
  </si>
  <si>
    <t>K-2707 35-03-K02707_B_56363616_56363616</t>
  </si>
  <si>
    <t>07.06.2021 17:33:36</t>
  </si>
  <si>
    <t>07.06.2021 20:33:13</t>
  </si>
  <si>
    <t>K-1579 35-01-K01579_910403286_910403286</t>
  </si>
  <si>
    <t>07.06.2021 17:46:00</t>
  </si>
  <si>
    <t>07.06.2021 20:59:16</t>
  </si>
  <si>
    <t>ASSTAR KÖK 45-73-M00134_HatBaşıAyırıcı_53134980 M02_53134980</t>
  </si>
  <si>
    <t>07.06.2021 17:43:54</t>
  </si>
  <si>
    <t>07.06.2021 18:33:12</t>
  </si>
  <si>
    <t>KINIK TR-1 35-24-M00235_955217160_955217160</t>
  </si>
  <si>
    <t>07.06.2021 17:38:41</t>
  </si>
  <si>
    <t>07.06.2021 20:04:10</t>
  </si>
  <si>
    <t>TR-15 ( M-715) 35-30-M00715_955300446_955300446</t>
  </si>
  <si>
    <t>07.06.2021 17:41:20</t>
  </si>
  <si>
    <t>07.06.2021 19:37:21</t>
  </si>
  <si>
    <t>DM-5/TR-10 (ESKİ TR-41) 35-26-M01361_956620996_956620996</t>
  </si>
  <si>
    <t>07.06.2021 17:26:11</t>
  </si>
  <si>
    <t>07.06.2021 19:51:01</t>
  </si>
  <si>
    <t>DM-2/8 BAŞKENT TR 35-18-L00588_950453769_950453769</t>
  </si>
  <si>
    <t>07.06.2021 17:51:31</t>
  </si>
  <si>
    <t>07.06.2021 22:52:28</t>
  </si>
  <si>
    <t>DM-20/13 (ÇAPRA KABİN) 45-71-M00272_953244791_953244791</t>
  </si>
  <si>
    <t>07.06.2021 17:51:20</t>
  </si>
  <si>
    <t>07.06.2021 19:53:08</t>
  </si>
  <si>
    <t>ÇANDARLI TR-4 35-30-M00004_955313107_955313107</t>
  </si>
  <si>
    <t>07.06.2021 18:00:47</t>
  </si>
  <si>
    <t>07.06.2021 19:59:55</t>
  </si>
  <si>
    <t>L-254 35-18-L00254__78583927_78583927</t>
  </si>
  <si>
    <t>07.06.2021 18:01:17</t>
  </si>
  <si>
    <t>07.06.2021 22:22:20</t>
  </si>
  <si>
    <t>M-1549 35-03-M01549_913423241_913423241</t>
  </si>
  <si>
    <t>07.06.2021 17:14:05</t>
  </si>
  <si>
    <t>07.06.2021 21:04:21</t>
  </si>
  <si>
    <t>SÜLEYMAN TR-4 45-72-L00302_B_56390514_56390514</t>
  </si>
  <si>
    <t>07.06.2021 17:46:05</t>
  </si>
  <si>
    <t>07.06.2021 19:49:55</t>
  </si>
  <si>
    <t>K-4443 35-03-K04443_D_56363641_56363641</t>
  </si>
  <si>
    <t>07.06.2021 16:52:58</t>
  </si>
  <si>
    <t>07.06.2021 19:19:42</t>
  </si>
  <si>
    <t>KUŞÇUBURUN-1 35-26-M00536_6714080_56359902_56359902</t>
  </si>
  <si>
    <t>07.06.2021 18:16:22</t>
  </si>
  <si>
    <t>07.06.2021 19:22:14</t>
  </si>
  <si>
    <t>KARAPINAR İM 45-78-A00002_HatBaşıAyırıcı_53139294 M05_53139294</t>
  </si>
  <si>
    <t>07.06.2021 18:17:16</t>
  </si>
  <si>
    <t>07.06.2021 20:25:43</t>
  </si>
  <si>
    <t>KARAKILIÇLI TR-1 45-71-M01555_45-71-M01555_2371336</t>
  </si>
  <si>
    <t>07.06.2021 14:01:54</t>
  </si>
  <si>
    <t>07.06.2021 20:26:41</t>
  </si>
  <si>
    <t>KARABURUN TR-1/15 35-21-L00019_953368663_953368663</t>
  </si>
  <si>
    <t>07.06.2021 18:21:03</t>
  </si>
  <si>
    <t>07.06.2021 20:44:15</t>
  </si>
  <si>
    <t>ÖZBEK DM (TR-315) 35-19-M00044_AKKUM M06_72140386</t>
  </si>
  <si>
    <t>07.06.2021 18:24:36</t>
  </si>
  <si>
    <t>07.06.2021 19:24:43</t>
  </si>
  <si>
    <t>TR-117 35-16-L00117_47584255_56353128_56353128</t>
  </si>
  <si>
    <t>07.06.2021 18:25:17</t>
  </si>
  <si>
    <t>07.06.2021 19:54:53</t>
  </si>
  <si>
    <t>POYRACIK TR-7 35-24-L00030_955230278_955230278</t>
  </si>
  <si>
    <t>07.06.2021 18:34:43</t>
  </si>
  <si>
    <t>07.06.2021 21:05:52</t>
  </si>
  <si>
    <t>M-1779 35-02-M01779_TRAFO M03_65772809</t>
  </si>
  <si>
    <t>07.06.2021 18:38:00</t>
  </si>
  <si>
    <t>07.06.2021 20:49:18</t>
  </si>
  <si>
    <t>DM-2/8 BAŞKENT TR 35-18-L00588_950453773_950453773</t>
  </si>
  <si>
    <t>07.06.2021 18:40:32</t>
  </si>
  <si>
    <t>08.06.2021 01:00:35</t>
  </si>
  <si>
    <t>TR-15 35-16-L00015_47584910_56353658_56353658</t>
  </si>
  <si>
    <t>07.06.2021 19:21:16</t>
  </si>
  <si>
    <t>_A_56361376_56361376</t>
  </si>
  <si>
    <t>07.06.2021 18:31:39</t>
  </si>
  <si>
    <t>07.06.2021 21:17:58</t>
  </si>
  <si>
    <t>ARMUTLU TR-5 35-27-L00005_912578168_912578168</t>
  </si>
  <si>
    <t>07.06.2021 18:45:05</t>
  </si>
  <si>
    <t>07.06.2021 21:02:55</t>
  </si>
  <si>
    <t>K-849 35-04-K00849_913733691_913733691</t>
  </si>
  <si>
    <t>07.06.2021 18:32:54</t>
  </si>
  <si>
    <t>07.06.2021 19:46:39</t>
  </si>
  <si>
    <t>DEVELİ TR-42 35-22-M00042_955266589_955266589</t>
  </si>
  <si>
    <t>07.06.2021 18:46:41</t>
  </si>
  <si>
    <t>07.06.2021 21:11:22</t>
  </si>
  <si>
    <t>DM-13/05 45-71-M00340_953210019_953210019</t>
  </si>
  <si>
    <t>07.06.2021 19:01:32</t>
  </si>
  <si>
    <t>07.06.2021 20:58:37</t>
  </si>
  <si>
    <t>YENİŞEHİR TR-2 35-31-L00378_47863664_56390929_56390929</t>
  </si>
  <si>
    <t>07.06.2021 18:59:04</t>
  </si>
  <si>
    <t>07.06.2021 19:54:19</t>
  </si>
  <si>
    <t>SART TR-2 45-78-M00171_SART TR-1 M01_65980279</t>
  </si>
  <si>
    <t>07.06.2021 18:59:14</t>
  </si>
  <si>
    <t>07.06.2021 20:00:06</t>
  </si>
  <si>
    <t>ORTAKÖY TR-1 35-15-L00474_B_56407130_56407130</t>
  </si>
  <si>
    <t>07.06.2021 19:02:23</t>
  </si>
  <si>
    <t>07.06.2021 21:20:12</t>
  </si>
  <si>
    <t>KARAKOVA MEHMET BALABAN SULAMA GRB TR-4 35-15-M00336_950408095_950408095</t>
  </si>
  <si>
    <t>07.06.2021 19:09:06</t>
  </si>
  <si>
    <t>07.06.2021 22:40:04</t>
  </si>
  <si>
    <t>07.06.2021 19:14:46</t>
  </si>
  <si>
    <t>07.06.2021 19:25:03</t>
  </si>
  <si>
    <t>MENDERES DM-4/TR-1 35-22-M00004_955261990_955261990</t>
  </si>
  <si>
    <t>07.06.2021 19:16:41</t>
  </si>
  <si>
    <t>07.06.2021 20:41:30</t>
  </si>
  <si>
    <t>GÜMÜLDÜR M-44 35-25-M00044_955292868_955292868</t>
  </si>
  <si>
    <t>07.06.2021 19:17:27</t>
  </si>
  <si>
    <t>07.06.2021 20:01:42</t>
  </si>
  <si>
    <t>M-1023 35-03-M01023_910607101_910607101</t>
  </si>
  <si>
    <t>07.06.2021 19:12:42</t>
  </si>
  <si>
    <t>07.06.2021 21:08:30</t>
  </si>
  <si>
    <t>KARAKUYU TR-2 35-22-M00290_35-22-M00290_2350682</t>
  </si>
  <si>
    <t>07.06.2021 19:46:49</t>
  </si>
  <si>
    <t>07.06.2021 20:33:55</t>
  </si>
  <si>
    <t>TAHTALIÇAY KÖK (M-751) 35-22-M00145_DAĞITIM TRAFO TAHTALIÇAY KÖK (M-751) M06_2108670</t>
  </si>
  <si>
    <t>07.06.2021 19:57:25</t>
  </si>
  <si>
    <t>07.06.2021 21:11:43</t>
  </si>
  <si>
    <t>KEPENEKLİ TR-1 45-80-M00036_956539994_956539994</t>
  </si>
  <si>
    <t>07.06.2021 20:02:15</t>
  </si>
  <si>
    <t>07.06.2021 22:28:11</t>
  </si>
  <si>
    <t>M-89 35-18-M00089_950439635_950439635</t>
  </si>
  <si>
    <t>07.06.2021 20:22:07</t>
  </si>
  <si>
    <t>08.06.2021 00:00:45</t>
  </si>
  <si>
    <t>ALİ İHSAN ÖZET VE ARK. TR 35-24-M00044_955233080_955233080</t>
  </si>
  <si>
    <t>07.06.2021 20:20:06</t>
  </si>
  <si>
    <t>07.06.2021 22:03:45</t>
  </si>
  <si>
    <t>07.06.2021 20:29:34</t>
  </si>
  <si>
    <t>07.06.2021 21:13:47</t>
  </si>
  <si>
    <t>KAVAKLIDERE TR-5 45-73-M00308_945661920_945661920</t>
  </si>
  <si>
    <t>07.06.2021 20:43:14</t>
  </si>
  <si>
    <t>07.06.2021 23:59:59</t>
  </si>
  <si>
    <t>SALİHLİ TR-110/A 45-78-L00735_953259262_953259262</t>
  </si>
  <si>
    <t>07.06.2021 20:43:49</t>
  </si>
  <si>
    <t>07.06.2021 21:43:35</t>
  </si>
  <si>
    <t>KARAPINAR İM 45-78-A00002_HatBaşıAyırıcı_53139563 M05_53139563</t>
  </si>
  <si>
    <t>07.06.2021 21:36:35</t>
  </si>
  <si>
    <t>07.06.2021 23:42:34</t>
  </si>
  <si>
    <t>TR-85 45-78-L00085_49416338_56385775_56385775</t>
  </si>
  <si>
    <t>07.06.2021 22:13:00</t>
  </si>
  <si>
    <t>07.06.2021 22:26:44</t>
  </si>
  <si>
    <t>YILMAZ TR-7 45-78-L00207_953250160_953250160</t>
  </si>
  <si>
    <t>07.06.2021 22:21:15</t>
  </si>
  <si>
    <t>07.06.2021 22:51:33</t>
  </si>
  <si>
    <t>L-377 35-18-L00377_950448868_950448868</t>
  </si>
  <si>
    <t>07.06.2021 22:48:12</t>
  </si>
  <si>
    <t>08.06.2021 03:18:43</t>
  </si>
  <si>
    <t>TR-13 35-27-M00013_915123416_915123416</t>
  </si>
  <si>
    <t>07.06.2021 23:04:39</t>
  </si>
  <si>
    <t>08.06.2021 02:17:04</t>
  </si>
  <si>
    <t>OSMANCALI KÖYÜ TR-3 45-71-M01722_953206176_953206176</t>
  </si>
  <si>
    <t>07.06.2021 23:26:12</t>
  </si>
  <si>
    <t>08.06.2021 02:49:53</t>
  </si>
  <si>
    <t>DM-3/TR-24 (TR-95) 35-26-M00095_956616266_956616266</t>
  </si>
  <si>
    <t>07.06.2021 23:36:56</t>
  </si>
  <si>
    <t>08.06.2021 00:16:29</t>
  </si>
  <si>
    <t>BEBEKLİ TR-2 45-77-L00197_945493971_945493971</t>
  </si>
  <si>
    <t>07.06.2021 23:42:59</t>
  </si>
  <si>
    <t>08.06.2021 01:22:23</t>
  </si>
  <si>
    <t>M-1039 35-04-M01039_D_56379789_56379789</t>
  </si>
  <si>
    <t>08.06.2021 09:04:01</t>
  </si>
  <si>
    <t>08.06.2021 09:32:29</t>
  </si>
  <si>
    <t>KIZILDAĞ TR-1 45-73-M00454_45-73-M00454_2353843</t>
  </si>
  <si>
    <t>08.06.2021 18:45:05</t>
  </si>
  <si>
    <t>08.06.2021 20:17:23</t>
  </si>
  <si>
    <t>DEMİRCİ TM 45-74-A00001_HatBaşıAyırıcı_53134280 M15_53134280</t>
  </si>
  <si>
    <t>08.06.2021 16:52:45</t>
  </si>
  <si>
    <t>08.06.2021 19:12:57</t>
  </si>
  <si>
    <t>08.06.2021 08:38:55</t>
  </si>
  <si>
    <t>08.06.2021 13:08:30</t>
  </si>
  <si>
    <t>YUKARI ÇAMKÖY TR-1 45-71-M01487_45-71-M01487_2369772</t>
  </si>
  <si>
    <t>08.06.2021 07:34:18</t>
  </si>
  <si>
    <t>08.06.2021 14:04:37</t>
  </si>
  <si>
    <t>_B_56389322_56389322</t>
  </si>
  <si>
    <t>08.06.2021 13:04:34</t>
  </si>
  <si>
    <t>08.06.2021 15:27:16</t>
  </si>
  <si>
    <t>KURTULMUŞ KÖK 45-72-L00080_HatBaşıAyırıcı_53139621 L03_53139621</t>
  </si>
  <si>
    <t>08.06.2021 18:21:45</t>
  </si>
  <si>
    <t>08.06.2021 20:07:21</t>
  </si>
  <si>
    <t>DM-5/TR-10 (ESKİ TR-41) 35-26-M01361_956620598_956620598</t>
  </si>
  <si>
    <t>08.06.2021 09:18:25</t>
  </si>
  <si>
    <t>08.06.2021 11:53:55</t>
  </si>
  <si>
    <t>SARUHANLI DM 45-80-M00001_HACIRAHMANLI M13_2086517</t>
  </si>
  <si>
    <t>08.06.2021 09:58:00</t>
  </si>
  <si>
    <t>08.06.2021 13:02:18</t>
  </si>
  <si>
    <t>SIRIMLI AVCILAR TR 35-31-L00202_47892125_56380921_56380921</t>
  </si>
  <si>
    <t>08.06.2021 17:22:45</t>
  </si>
  <si>
    <t>08.06.2021 18:22:52</t>
  </si>
  <si>
    <t>M-2356 35-01-M02356_A_56373897_56373897</t>
  </si>
  <si>
    <t>08.06.2021 02:29:00</t>
  </si>
  <si>
    <t>08.06.2021 04:56:39</t>
  </si>
  <si>
    <t>08.06.2021 16:58:52</t>
  </si>
  <si>
    <t>08.06.2021 20:00:12</t>
  </si>
  <si>
    <t>KUYUCAK DM 35-27-M00273_HatBaşıAyırıcı_53134050 M04_53134050</t>
  </si>
  <si>
    <t>08.06.2021 11:54:01</t>
  </si>
  <si>
    <t>08.06.2021 13:29:53</t>
  </si>
  <si>
    <t>M-36 ZİNDANCIK KÖK 35-25-M00106_HatBaşıAyırıcı_53133820 M03_53133820</t>
  </si>
  <si>
    <t>08.06.2021 14:04:14</t>
  </si>
  <si>
    <t>08.06.2021 14:31:56</t>
  </si>
  <si>
    <t>FOÇA TR-47 35-23-L00047_950414131_950414131</t>
  </si>
  <si>
    <t>08.06.2021 13:24:25</t>
  </si>
  <si>
    <t>08.06.2021 14:24:37</t>
  </si>
  <si>
    <t>08.06.2021 18:57:23</t>
  </si>
  <si>
    <t>08.06.2021 19:07:04</t>
  </si>
  <si>
    <t>TR-134 35-15-M00134_950373933_950373933</t>
  </si>
  <si>
    <t>08.06.2021 14:59:45</t>
  </si>
  <si>
    <t>08.06.2021 17:08:18</t>
  </si>
  <si>
    <t>TR-58 45-78-M00058_953256235_953256235</t>
  </si>
  <si>
    <t>08.06.2021 23:17:00</t>
  </si>
  <si>
    <t>09.06.2021 00:53:07</t>
  </si>
  <si>
    <t>08.06.2021 17:53:38</t>
  </si>
  <si>
    <t>08.06.2021 18:35:50</t>
  </si>
  <si>
    <t>K-1596 35-03-K01596_910414912_910414912</t>
  </si>
  <si>
    <t>08.06.2021 16:35:07</t>
  </si>
  <si>
    <t>08.06.2021 19:59:50</t>
  </si>
  <si>
    <t>K-3688 35-02-K03688_35-02-K03688_2376732</t>
  </si>
  <si>
    <t>08.06.2021 09:07:36</t>
  </si>
  <si>
    <t>08.06.2021 17:11:50</t>
  </si>
  <si>
    <t>M-1552 35-08-M01552_97569460_97569460</t>
  </si>
  <si>
    <t>08.06.2021 09:23:58</t>
  </si>
  <si>
    <t>08.06.2021 11:25:05</t>
  </si>
  <si>
    <t>SARUHANLI TR-24 45-80-M00024_956563967_956563967</t>
  </si>
  <si>
    <t>08.06.2021 20:40:13</t>
  </si>
  <si>
    <t>08.06.2021 21:05:16</t>
  </si>
  <si>
    <t>DAMARDI AKPINAR TR-2 45-75-M00326_C_56398207_56398207</t>
  </si>
  <si>
    <t>08.06.2021 19:39:58</t>
  </si>
  <si>
    <t>09.06.2021 00:54:37</t>
  </si>
  <si>
    <t>08.06.2021 11:23:55</t>
  </si>
  <si>
    <t>08.06.2021 11:25:15</t>
  </si>
  <si>
    <t>ŞAMDANLAR TR-1 45-81-M00154_45-81-M00154_2375299</t>
  </si>
  <si>
    <t>08.06.2021 18:08:52</t>
  </si>
  <si>
    <t>08.06.2021 18:59:39</t>
  </si>
  <si>
    <t>MORDOĞAN TR-3 35-21-L00141_953365935_953365935</t>
  </si>
  <si>
    <t>08.06.2021 13:11:59</t>
  </si>
  <si>
    <t>08.06.2021 22:16:05</t>
  </si>
  <si>
    <t>DAYIOĞLU TR-1 45-72-L00339_915775909_915775909</t>
  </si>
  <si>
    <t>08.06.2021 15:21:21</t>
  </si>
  <si>
    <t>08.06.2021 22:13:35</t>
  </si>
  <si>
    <t>GÜLBAHÇE TR-2 (TR-183) 35-19-L00183_956698333_956698333</t>
  </si>
  <si>
    <t>08.06.2021 09:18:44</t>
  </si>
  <si>
    <t>08.06.2021 12:35:26</t>
  </si>
  <si>
    <t>AŞAĞIÇOBANİSA TR-13 45-71-M00932_953247290_953247290</t>
  </si>
  <si>
    <t>08.06.2021 18:27:45</t>
  </si>
  <si>
    <t>08.06.2021 21:04:40</t>
  </si>
  <si>
    <t>MUSTAFA KOÇOĞLU SULAMA GRUBU 35-29-M00207_955210497_955210497</t>
  </si>
  <si>
    <t>08.06.2021 17:37:28</t>
  </si>
  <si>
    <t>08.06.2021 19:58:25</t>
  </si>
  <si>
    <t>ÖKSÜZLÜ BEYLİK MH TR-1 45-74-M00213_D_56403827_56403827</t>
  </si>
  <si>
    <t>08.06.2021 06:05:25</t>
  </si>
  <si>
    <t>08.06.2021 07:26:07</t>
  </si>
  <si>
    <t>08.06.2021 14:01:25</t>
  </si>
  <si>
    <t>08.06.2021 14:19:51</t>
  </si>
  <si>
    <t>08.06.2021 07:58:15</t>
  </si>
  <si>
    <t>08.06.2021 07:58:45</t>
  </si>
  <si>
    <t>DM-3/TR-33 35-26-M01259_DM-3/TRP-35 M05_53039962</t>
  </si>
  <si>
    <t>08.06.2021 07:56:08</t>
  </si>
  <si>
    <t>08.06.2021 14:13:02</t>
  </si>
  <si>
    <t>08.06.2021 13:09:16</t>
  </si>
  <si>
    <t>08.06.2021 14:24:34</t>
  </si>
  <si>
    <t>SEYDİKÖY İM 35-08-A00002_KÜLTÜR M27_50154871</t>
  </si>
  <si>
    <t>08.06.2021 14:55:55</t>
  </si>
  <si>
    <t>08.06.2021 15:21:46</t>
  </si>
  <si>
    <t>SEYİT EFE SLM TR 35-26-L00374_DIREK TIPI TRAFO HUCRESI H01_2040533</t>
  </si>
  <si>
    <t>08.06.2021 20:28:17</t>
  </si>
  <si>
    <t>08.06.2021 21:49:08</t>
  </si>
  <si>
    <t>TR-48 35-15-M00048_DM-3 (TR-16) M04_66571938</t>
  </si>
  <si>
    <t>08.06.2021 06:13:25</t>
  </si>
  <si>
    <t>08.06.2021 07:04:39</t>
  </si>
  <si>
    <t>K-1820 35-01-K01820_A_56369036_56369036</t>
  </si>
  <si>
    <t>08.06.2021 16:48:30</t>
  </si>
  <si>
    <t>08.06.2021 19:04:55</t>
  </si>
  <si>
    <t>KUŞÇUBURUN-4 35-26-M00530_10570620_56359923_56359923</t>
  </si>
  <si>
    <t>08.06.2021 18:48:54</t>
  </si>
  <si>
    <t>08.06.2021 19:13:12</t>
  </si>
  <si>
    <t>BAĞARASI TR-4 35-23-M00173_950424578_950424578</t>
  </si>
  <si>
    <t>08.06.2021 13:26:36</t>
  </si>
  <si>
    <t>08.06.2021 15:03:17</t>
  </si>
  <si>
    <t>TR-68 ÇAYIRÇEŞME 35-19-L00068_956678367_956678367</t>
  </si>
  <si>
    <t>08.06.2021 23:39:59</t>
  </si>
  <si>
    <t>09.06.2021 00:29:25</t>
  </si>
  <si>
    <t>KARAAĞAÇLI TR-13 45-71-M01075_FABRİKALAR M05_2320972</t>
  </si>
  <si>
    <t>08.06.2021 10:10:42</t>
  </si>
  <si>
    <t>08.06.2021 12:52:00</t>
  </si>
  <si>
    <t>DAĞDERE DM 45-72-M00097_AKHİSAR TM M09_66536617</t>
  </si>
  <si>
    <t>08.06.2021 07:09:07</t>
  </si>
  <si>
    <t>08.06.2021 07:13:00</t>
  </si>
  <si>
    <t>SİYEKLİ KÖK 45-71-M00185_DAĞYENİCE M07_72256967</t>
  </si>
  <si>
    <t>08.06.2021 09:34:18</t>
  </si>
  <si>
    <t>08.06.2021 17:23:32</t>
  </si>
  <si>
    <t>KULA İM 45-77-A00001_KULA-1 (ŞEHİR-1) L12_2049999</t>
  </si>
  <si>
    <t>08.06.2021 17:31:06</t>
  </si>
  <si>
    <t>08.06.2021 17:36:18</t>
  </si>
  <si>
    <t>L-121 ESENEVLER 35-14-L00121_956634594_956634594</t>
  </si>
  <si>
    <t>08.06.2021 20:48:26</t>
  </si>
  <si>
    <t>08.06.2021 22:07:31</t>
  </si>
  <si>
    <t>SEYREKLİ TR-1 35-15-L00441_950371066_950371066</t>
  </si>
  <si>
    <t>08.06.2021 18:28:52</t>
  </si>
  <si>
    <t>08.06.2021 20:13:01</t>
  </si>
  <si>
    <t>BAŞIBÜYÜK ACEMLER TR-1 45-77-L00159_45-77-L00159_2374660</t>
  </si>
  <si>
    <t>08.06.2021 19:25:29</t>
  </si>
  <si>
    <t>09.06.2021 00:20:50</t>
  </si>
  <si>
    <t>ULUKENT KÖK-15 35-28-M00070_HatBaşıAyırıcı_53133923 M04_53133923</t>
  </si>
  <si>
    <t>08.06.2021 16:25:00</t>
  </si>
  <si>
    <t>08.06.2021 20:51:37</t>
  </si>
  <si>
    <t>08.06.2021 16:31:45</t>
  </si>
  <si>
    <t>08.06.2021 16:32:05</t>
  </si>
  <si>
    <t>M-1798 35-09-M01798_954709190_954709190</t>
  </si>
  <si>
    <t>08.06.2021 15:03:43</t>
  </si>
  <si>
    <t>08.06.2021 17:52:20</t>
  </si>
  <si>
    <t>TIRAZLI KÖK 45-79-M00079_HatBaşıAyırıcı_53134342 M06_53134342</t>
  </si>
  <si>
    <t>08.06.2021 09:09:42</t>
  </si>
  <si>
    <t>08.06.2021 12:06:44</t>
  </si>
  <si>
    <t>GELENBE İM 45-76-A00001_ALACALAR L02_2093763</t>
  </si>
  <si>
    <t>08.06.2021 14:50:00</t>
  </si>
  <si>
    <t>08.06.2021 15:04:44</t>
  </si>
  <si>
    <t>AKÖREN TR-19 KÖK 45-78-M00974_HatBaşıAyırıcı_53139019 M04_53139019</t>
  </si>
  <si>
    <t>08.06.2021 17:43:16</t>
  </si>
  <si>
    <t>08.06.2021 18:29:25</t>
  </si>
  <si>
    <t>TÜRKALİ İNCEGEDİK MAH. TR-1 45-82-M00192_45-82-M00192_2370791</t>
  </si>
  <si>
    <t>08.06.2021 19:04:17</t>
  </si>
  <si>
    <t>09.06.2021 00:06:28</t>
  </si>
  <si>
    <t>_49210012_56393282_56393282</t>
  </si>
  <si>
    <t>08.06.2021 18:44:31</t>
  </si>
  <si>
    <t>08.06.2021 20:05:14</t>
  </si>
  <si>
    <t>PAMUKYAZI-2 35-26-L00381_35-26-L00381_2360465</t>
  </si>
  <si>
    <t>08.06.2021 17:32:57</t>
  </si>
  <si>
    <t>08.06.2021 19:37:02</t>
  </si>
  <si>
    <t>TR-58 45-78-M00058__72374191_72374191</t>
  </si>
  <si>
    <t>08.06.2021 22:06:29</t>
  </si>
  <si>
    <t>08.06.2021 23:14:50</t>
  </si>
  <si>
    <t>ÇİNANDAVUTLAR TR-1 45-81-M00227_A_56398833_56398833</t>
  </si>
  <si>
    <t>08.06.2021 17:58:35</t>
  </si>
  <si>
    <t>08.06.2021 19:57:29</t>
  </si>
  <si>
    <t>K-3866 35-01-K03866_911219272_911219272</t>
  </si>
  <si>
    <t>08.06.2021 15:15:32</t>
  </si>
  <si>
    <t>08.06.2021 18:19:51</t>
  </si>
  <si>
    <t>TR-83 35-30-L00083_955292927_955292927</t>
  </si>
  <si>
    <t>08.06.2021 14:04:52</t>
  </si>
  <si>
    <t>08.06.2021 17:39:31</t>
  </si>
  <si>
    <t>HAVAOĞLU TR-1 45-81-M00070_C_56398855_56398855</t>
  </si>
  <si>
    <t>08.06.2021 13:20:53</t>
  </si>
  <si>
    <t>08.06.2021 14:26:26</t>
  </si>
  <si>
    <t>ÇANDIR TR-1 45-74-M00113_45-74-M00113_2349233</t>
  </si>
  <si>
    <t>08.06.2021 19:38:27</t>
  </si>
  <si>
    <t>08.06.2021 20:07:31</t>
  </si>
  <si>
    <t>M-1592 35-22-M00149_955288041_955288041</t>
  </si>
  <si>
    <t>08.06.2021 11:03:31</t>
  </si>
  <si>
    <t>08.06.2021 12:26:15</t>
  </si>
  <si>
    <t>08.06.2021 09:16:26</t>
  </si>
  <si>
    <t>08.06.2021 09:17:34</t>
  </si>
  <si>
    <t>K-928 35-04-K00928_95000515209_95000515209</t>
  </si>
  <si>
    <t>08.06.2021 11:51:34</t>
  </si>
  <si>
    <t>08.06.2021 15:56:12</t>
  </si>
  <si>
    <t>M-2010 35-01-M02010_910536771_910536771</t>
  </si>
  <si>
    <t>08.06.2021 17:51:15</t>
  </si>
  <si>
    <t>08.06.2021 19:44:36</t>
  </si>
  <si>
    <t>08.06.2021 07:04:15</t>
  </si>
  <si>
    <t>08.06.2021 07:14:24</t>
  </si>
  <si>
    <t>GÜNEŞLİ KÖK 45-75-M00056_HatBaşıAyırıcı_53135471 M01_53135471</t>
  </si>
  <si>
    <t>OG Parafudr Patlaması</t>
  </si>
  <si>
    <t>08.06.2021 23:23:04</t>
  </si>
  <si>
    <t>09.06.2021 02:55:21</t>
  </si>
  <si>
    <t>PAMUKYAZI-5 35-26-L00392_9748159_56358771_56358771</t>
  </si>
  <si>
    <t>08.06.2021 15:59:32</t>
  </si>
  <si>
    <t>08.06.2021 17:13:17</t>
  </si>
  <si>
    <t>KOZAKLAR KÖYÜ TR-1 45-71-M01672_953211065_953211065</t>
  </si>
  <si>
    <t>08.06.2021 10:58:31</t>
  </si>
  <si>
    <t>08.06.2021 18:13:33</t>
  </si>
  <si>
    <t>HALİL İBRAHİM EŞME GRB. 35-20-M00027_DIREK TIPI TRAFO HUCRESI H01_2045219</t>
  </si>
  <si>
    <t>08.06.2021 14:50:16</t>
  </si>
  <si>
    <t>08.06.2021 20:05:31</t>
  </si>
  <si>
    <t>M-2425 35-04-M02425_99369143_99369143</t>
  </si>
  <si>
    <t>08.06.2021 16:06:25</t>
  </si>
  <si>
    <t>08.06.2021 16:48:02</t>
  </si>
  <si>
    <t>DM08/TR02 45-73-M00003_TR-4 M04_66742787</t>
  </si>
  <si>
    <t>08.06.2021 07:30:15</t>
  </si>
  <si>
    <t>08.06.2021 07:54:00</t>
  </si>
  <si>
    <t>08.06.2021 19:25:00</t>
  </si>
  <si>
    <t>08.06.2021 20:20:39</t>
  </si>
  <si>
    <t>VAHAP ÜNLÜ TR-2 35-30-M00365_B_56400421_56400421</t>
  </si>
  <si>
    <t>08.06.2021 00:57:06</t>
  </si>
  <si>
    <t>08.06.2021 01:13:42</t>
  </si>
  <si>
    <t>YENMİŞ KÖK 35-27-M00366_YUKARI YENMİŞ M05_72163656</t>
  </si>
  <si>
    <t>08.06.2021 12:03:21</t>
  </si>
  <si>
    <t>08.06.2021 12:54:45</t>
  </si>
  <si>
    <t>SOMA A SANTRALİ İM/DM 45-82-A00001_DENİŞ-2 M12_2091666</t>
  </si>
  <si>
    <t>08.06.2021 14:20:45</t>
  </si>
  <si>
    <t>08.06.2021 20:08:55</t>
  </si>
  <si>
    <t>TR-31 35-15-M00031_48860925_56381609_56381609</t>
  </si>
  <si>
    <t>08.06.2021 21:24:05</t>
  </si>
  <si>
    <t>08.06.2021 22:23:58</t>
  </si>
  <si>
    <t>TR-338 35-19-L00372_956681979_956681979</t>
  </si>
  <si>
    <t>08.06.2021 09:22:11</t>
  </si>
  <si>
    <t>08.06.2021 10:55:31</t>
  </si>
  <si>
    <t>DEMTAŞ MADENCİLİK ÖZEL TR 45-74-M00196Ö_ M03_52998439</t>
  </si>
  <si>
    <t>08.06.2021 17:16:00</t>
  </si>
  <si>
    <t>08.06.2021 18:13:19</t>
  </si>
  <si>
    <t>MALDAN KÖYÜ TR-2 45-71-M01667_DIREK TIPI TRAFO HUCRESI H01_2087226</t>
  </si>
  <si>
    <t>08.06.2021 16:53:31</t>
  </si>
  <si>
    <t>08.06.2021 19:32:51</t>
  </si>
  <si>
    <t>L-337 35-18-L00337_950450448_950450448</t>
  </si>
  <si>
    <t>08.06.2021 14:00:52</t>
  </si>
  <si>
    <t>08.06.2021 19:02:26</t>
  </si>
  <si>
    <t>KIZILCAAVLU KÖK 35-29-L00056_HatBaşıAyırıcı_53133489 L05_53133489</t>
  </si>
  <si>
    <t>08.06.2021 09:42:15</t>
  </si>
  <si>
    <t>08.06.2021 09:42:27</t>
  </si>
  <si>
    <t>TURKCELL ÖZEL TR 35-26-M00873Ö_ M03_2305490</t>
  </si>
  <si>
    <t>08.06.2021 09:47:00</t>
  </si>
  <si>
    <t>08.06.2021 10:50:00</t>
  </si>
  <si>
    <t>SARUHANLI TR-20 45-80-M00020_B_56400530_56400530</t>
  </si>
  <si>
    <t>08.06.2021 16:12:22</t>
  </si>
  <si>
    <t>08.06.2021 18:14:23</t>
  </si>
  <si>
    <t>L-15 35-18-L00015_L-14 SEVTUR L05_2323391</t>
  </si>
  <si>
    <t>08.06.2021 22:24:47</t>
  </si>
  <si>
    <t>08.06.2021 23:42:01</t>
  </si>
  <si>
    <t>ULUKENT KÖK-15 35-28-M00070_ULUKENT-6/7 M04_66524930</t>
  </si>
  <si>
    <t>08.06.2021 20:21:47</t>
  </si>
  <si>
    <t>08.06.2021 20:55:31</t>
  </si>
  <si>
    <t>M-1255 35-01-M01255_911049190_911049190</t>
  </si>
  <si>
    <t>08.06.2021 08:58:00</t>
  </si>
  <si>
    <t>08.06.2021 09:31:46</t>
  </si>
  <si>
    <t>M-58 35-17-M00058_D_56353287_56353287</t>
  </si>
  <si>
    <t>08.06.2021 08:31:00</t>
  </si>
  <si>
    <t>08.06.2021 14:21:39</t>
  </si>
  <si>
    <t>TR-76 35-19-L00076_956674436_956674436</t>
  </si>
  <si>
    <t>08.06.2021 14:54:43</t>
  </si>
  <si>
    <t>08.06.2021 19:23:06</t>
  </si>
  <si>
    <t>SARUHANLI DM 45-80-M00001_HACIRAHMANLI M13_2324164</t>
  </si>
  <si>
    <t>08.06.2021 09:00:00</t>
  </si>
  <si>
    <t>ÇİLE TR-3 35-22-M00188_95000020729_95000020729</t>
  </si>
  <si>
    <t>08.06.2021 15:35:46</t>
  </si>
  <si>
    <t>08.06.2021 16:56:22</t>
  </si>
  <si>
    <t>M-1038 35-04-M01038_912499591_912499591</t>
  </si>
  <si>
    <t>08.06.2021 18:34:40</t>
  </si>
  <si>
    <t>08.06.2021 19:40:15</t>
  </si>
  <si>
    <t>ERENKÖY TR-2 45-73-M00449_A_56400309_56400309</t>
  </si>
  <si>
    <t>08.06.2021 18:26:30</t>
  </si>
  <si>
    <t>08.06.2021 20:59:31</t>
  </si>
  <si>
    <t>FOÇA TR-39 35-23-L00039_A_56398591_56398591</t>
  </si>
  <si>
    <t>08.06.2021 19:18:00</t>
  </si>
  <si>
    <t>08.06.2021 20:45:30</t>
  </si>
  <si>
    <t>KIRKAĞAÇ OTOYOL DM 45-76-M00235_AKHİSAR ÇIKIŞ M03_66021026</t>
  </si>
  <si>
    <t>08.06.2021 05:56:55</t>
  </si>
  <si>
    <t>08.06.2021 06:48:00</t>
  </si>
  <si>
    <t>L-139 35-18-L00139_950443450_950443450</t>
  </si>
  <si>
    <t>08.06.2021 10:22:04</t>
  </si>
  <si>
    <t>08.06.2021 20:34:33</t>
  </si>
  <si>
    <t>SARIBEY TR-2 45-83-L00329_955163500_955163500</t>
  </si>
  <si>
    <t>08.06.2021 14:11:57</t>
  </si>
  <si>
    <t>08.06.2021 15:31:02</t>
  </si>
  <si>
    <t>EYNEZ KÖK 45-82-M00158_EYNEZ M04_72199497</t>
  </si>
  <si>
    <t>08.06.2021 01:31:49</t>
  </si>
  <si>
    <t>08.06.2021 06:23:22</t>
  </si>
  <si>
    <t>M-228 35-02-M00228_910021778_910021778</t>
  </si>
  <si>
    <t>08.06.2021 12:05:10</t>
  </si>
  <si>
    <t>08.06.2021 13:23:33</t>
  </si>
  <si>
    <t>DM-12/TR-16 45-72-L00939__72373006_72373006</t>
  </si>
  <si>
    <t>08.06.2021 09:19:59</t>
  </si>
  <si>
    <t>08.06.2021 17:17:53</t>
  </si>
  <si>
    <t>08.06.2021 10:01:51</t>
  </si>
  <si>
    <t>08.06.2021 10:08:24</t>
  </si>
  <si>
    <t>DIRAZLAR TR-1 45-81-M00223_A_56400563_56400563</t>
  </si>
  <si>
    <t>08.06.2021 21:12:02</t>
  </si>
  <si>
    <t>08.06.2021 23:22:03</t>
  </si>
  <si>
    <t>MORDOĞAN TR-28 35-21-L00156_953357051_953357051</t>
  </si>
  <si>
    <t>08.06.2021 13:23:53</t>
  </si>
  <si>
    <t>08.06.2021 22:18:32</t>
  </si>
  <si>
    <t>KULA İM 45-77-A00001_KULA TM M12_2049283</t>
  </si>
  <si>
    <t>08.06.2021 02:47:32</t>
  </si>
  <si>
    <t>08.06.2021 03:07:00</t>
  </si>
  <si>
    <t>EYKO TR-3 35-30-M00029_A_56380196_56380196</t>
  </si>
  <si>
    <t>08.06.2021 12:58:00</t>
  </si>
  <si>
    <t>08.06.2021 13:55:15</t>
  </si>
  <si>
    <t>08.06.2021 11:34:04</t>
  </si>
  <si>
    <t>08.06.2021 20:33:51</t>
  </si>
  <si>
    <t>L-293 YENİ MECİDİYE 35-18-L00293_950448782_950448782</t>
  </si>
  <si>
    <t>08.06.2021 09:27:59</t>
  </si>
  <si>
    <t>08.06.2021 15:10:19</t>
  </si>
  <si>
    <t>M-2760(YATIRIM REZERVE) 35-10-M02760_ M02_72853533</t>
  </si>
  <si>
    <t>08.06.2021 09:48:52</t>
  </si>
  <si>
    <t>08.06.2021 14:45:06</t>
  </si>
  <si>
    <t>YARBASAN KÖK 45-74-M00119_ESKİ YARBASAN M02_72246657</t>
  </si>
  <si>
    <t>08.06.2021 16:45:05</t>
  </si>
  <si>
    <t>08.06.2021 17:23:42</t>
  </si>
  <si>
    <t>M-2954 35-01-M02954_912072286_912072286</t>
  </si>
  <si>
    <t>08.06.2021 21:48:52</t>
  </si>
  <si>
    <t>09.06.2021 00:43:45</t>
  </si>
  <si>
    <t>08.06.2021 10:07:30</t>
  </si>
  <si>
    <t>08.06.2021 10:26:28</t>
  </si>
  <si>
    <t>08.06.2021 11:26:15</t>
  </si>
  <si>
    <t>08.06.2021 11:27:05</t>
  </si>
  <si>
    <t>YENİ FOÇA TR-29 35-23-M00029_950417154_950417154</t>
  </si>
  <si>
    <t>08.06.2021 17:29:07</t>
  </si>
  <si>
    <t>08.06.2021 19:16:48</t>
  </si>
  <si>
    <t>K-83 35-03-K00083_910625078_910625078</t>
  </si>
  <si>
    <t>08.06.2021 12:10:33</t>
  </si>
  <si>
    <t>08.06.2021 21:14:56</t>
  </si>
  <si>
    <t>_B_56391857_56391857</t>
  </si>
  <si>
    <t>08.06.2021 15:41:00</t>
  </si>
  <si>
    <t>08.06.2021 19:11:22</t>
  </si>
  <si>
    <t>L-347 MASİSA BURCU SİTESİ-2 35-18-L00347_950441817_950441817</t>
  </si>
  <si>
    <t>08.06.2021 17:49:42</t>
  </si>
  <si>
    <t>08.06.2021 23:21:38</t>
  </si>
  <si>
    <t>08.06.2021 08:06:29</t>
  </si>
  <si>
    <t>08.06.2021 08:14:49</t>
  </si>
  <si>
    <t>HARMANDALI KÖK 45-71-M00061_NURİ SORMAN M11_72231093</t>
  </si>
  <si>
    <t>08.06.2021 08:46:42</t>
  </si>
  <si>
    <t>08.06.2021 10:12:12</t>
  </si>
  <si>
    <t>ÇUKURALTI M-14 35-25-M00060_7105595_56368325_56368325</t>
  </si>
  <si>
    <t>08.06.2021 11:30:00</t>
  </si>
  <si>
    <t>08.06.2021 13:46:29</t>
  </si>
  <si>
    <t>SOMA A SANTRALİ İM/DM 45-82-A00001_HatBaşıAyırıcı_53136052 L14_53136052</t>
  </si>
  <si>
    <t>08.06.2021 19:46:28</t>
  </si>
  <si>
    <t>08.06.2021 22:32:46</t>
  </si>
  <si>
    <t>TR-146 35-16-L00146_953320121_953320121</t>
  </si>
  <si>
    <t>08.06.2021 13:23:43</t>
  </si>
  <si>
    <t>08.06.2021 17:04:17</t>
  </si>
  <si>
    <t>M-2547 35-09-M02547_912755173_912755173</t>
  </si>
  <si>
    <t>08.06.2021 12:45:04</t>
  </si>
  <si>
    <t>08.06.2021 17:40:07</t>
  </si>
  <si>
    <t>İSTASYONALTI KÖK 45-83-M00131_MANİSA-2 M04_2099098</t>
  </si>
  <si>
    <t>08.06.2021 06:39:50</t>
  </si>
  <si>
    <t>08.06.2021 07:20:26</t>
  </si>
  <si>
    <t>TR-55 35-15-M00055_48874637_56366520_56366520</t>
  </si>
  <si>
    <t>08.06.2021 22:53:28</t>
  </si>
  <si>
    <t>08.06.2021 23:54:36</t>
  </si>
  <si>
    <t>K-1869 35-09-K01869_912426326_912426326</t>
  </si>
  <si>
    <t>08.06.2021 22:04:50</t>
  </si>
  <si>
    <t>09.06.2021 00:42:29</t>
  </si>
  <si>
    <t>K-3214 35-04-K03214_35-04-K03214_2370387</t>
  </si>
  <si>
    <t>08.06.2021 08:49:05</t>
  </si>
  <si>
    <t>08.06.2021 11:03:00</t>
  </si>
  <si>
    <t>MEDAR TR-9 45-72-L00278_SU KUYULARI ÇIKIŞI L01_66521853</t>
  </si>
  <si>
    <t>08.06.2021 09:23:00</t>
  </si>
  <si>
    <t>08.06.2021 11:00:45</t>
  </si>
  <si>
    <t>TR-52 35-16-L00052_953351290_953351290</t>
  </si>
  <si>
    <t>08.06.2021 19:53:25</t>
  </si>
  <si>
    <t>08.06.2021 21:24:50</t>
  </si>
  <si>
    <t>08.06.2021 20:33:55</t>
  </si>
  <si>
    <t>08.06.2021 21:19:51</t>
  </si>
  <si>
    <t>YUKARIBEY TR-1 35-16-M00120_47478742_56396034_56396034</t>
  </si>
  <si>
    <t>08.06.2021 09:08:09</t>
  </si>
  <si>
    <t>08.06.2021 17:31:18</t>
  </si>
  <si>
    <t>TR-1/43 45-83-M00043_TR-1/40 M03_2096937</t>
  </si>
  <si>
    <t>08.06.2021 07:41:05</t>
  </si>
  <si>
    <t>08.06.2021 08:09:27</t>
  </si>
  <si>
    <t>L-372 35-18-L00372_950428434_950428434</t>
  </si>
  <si>
    <t>08.06.2021 14:08:53</t>
  </si>
  <si>
    <t>08.06.2021 20:30:11</t>
  </si>
  <si>
    <t>ÇAKIRCA ALİ TR-2 45-73-M00560_DIREK TIPI TRAFO HUCRESI H01_2091721</t>
  </si>
  <si>
    <t>08.06.2021 18:04:15</t>
  </si>
  <si>
    <t>08.06.2021 18:46:24</t>
  </si>
  <si>
    <t>08.06.2021 11:33:04</t>
  </si>
  <si>
    <t>08.06.2021 11:40:40</t>
  </si>
  <si>
    <t>08.06.2021 08:08:46</t>
  </si>
  <si>
    <t>08.06.2021 08:58:50</t>
  </si>
  <si>
    <t>KOYUNDERE TR-12 35-28-M00161_6434518_56366151_56366151</t>
  </si>
  <si>
    <t>08.06.2021 17:24:55</t>
  </si>
  <si>
    <t>08.06.2021 19:58:40</t>
  </si>
  <si>
    <t>MUSACALI TR-2 45-83-M00403_45-83-M00403_2359834</t>
  </si>
  <si>
    <t>08.06.2021 12:24:48</t>
  </si>
  <si>
    <t>08.06.2021 14:44:00</t>
  </si>
  <si>
    <t>KARABURUN TR-7 35-21-L00033_953124153_953124153</t>
  </si>
  <si>
    <t>08.06.2021 14:31:00</t>
  </si>
  <si>
    <t>08.06.2021 18:08:01</t>
  </si>
  <si>
    <t>AKSELENDİ İM 45-72-A00004_GÖLMARMARA M06_2100024</t>
  </si>
  <si>
    <t>08.06.2021 12:49:17</t>
  </si>
  <si>
    <t>08.06.2021 13:06:55</t>
  </si>
  <si>
    <t>ÇUKURALTI M-52 35-25-M00087__72455166_72455166</t>
  </si>
  <si>
    <t>08.06.2021 11:10:16</t>
  </si>
  <si>
    <t>AKKEÇİLİ KÖK 45-73-M00239_AKKEÇİLİ M03_72035008</t>
  </si>
  <si>
    <t>08.06.2021 17:53:45</t>
  </si>
  <si>
    <t>08.06.2021 17:55:15</t>
  </si>
  <si>
    <t>08.06.2021 06:55:14</t>
  </si>
  <si>
    <t>08.06.2021 14:05:11</t>
  </si>
  <si>
    <t>08.06.2021 15:53:00</t>
  </si>
  <si>
    <t>08.06.2021 17:03:00</t>
  </si>
  <si>
    <t>KURUCALAR TR-1 45-81-M00131_A_56399130_56399130</t>
  </si>
  <si>
    <t>08.06.2021 17:24:58</t>
  </si>
  <si>
    <t>08.06.2021 18:36:45</t>
  </si>
  <si>
    <t>08.06.2021 18:01:43</t>
  </si>
  <si>
    <t>08.06.2021 20:48:01</t>
  </si>
  <si>
    <t>08.06.2021 05:58:14</t>
  </si>
  <si>
    <t>08.06.2021 07:33:35</t>
  </si>
  <si>
    <t>DM-5/TR-5 (TR-56) 35-26-M00056_956621105_956621105</t>
  </si>
  <si>
    <t>08.06.2021 10:24:00</t>
  </si>
  <si>
    <t>08.06.2021 11:12:05</t>
  </si>
  <si>
    <t>08.06.2021 08:17:35</t>
  </si>
  <si>
    <t>08.06.2021 08:56:51</t>
  </si>
  <si>
    <t>ŞEMİKLER TM 35-04-A00003_VADİ EVLERİ M02_2310727</t>
  </si>
  <si>
    <t>08.06.2021 05:36:25</t>
  </si>
  <si>
    <t>08.06.2021 06:04:05</t>
  </si>
  <si>
    <t>DM-20/13 (ÇAPRA KABİN) 45-71-M00272_TR-90-91-92-93 M02_2306310</t>
  </si>
  <si>
    <t>08.06.2021 18:32:25</t>
  </si>
  <si>
    <t>08.06.2021 20:26:49</t>
  </si>
  <si>
    <t>TR-9 KİRAZ MERKEZ EMNİYET KARŞISI 35-31-L00009_47996292_56399095_56399095</t>
  </si>
  <si>
    <t>08.06.2021 16:30:40</t>
  </si>
  <si>
    <t>08.06.2021 18:31:00</t>
  </si>
  <si>
    <t>AKGEDİK KÖK-1 45-71-M00162_EMLAKDERE M03_56219224</t>
  </si>
  <si>
    <t>08.06.2021 15:47:27</t>
  </si>
  <si>
    <t>08.06.2021 16:29:00</t>
  </si>
  <si>
    <t>_A_56385674_56385674</t>
  </si>
  <si>
    <t>08.06.2021 09:21:49</t>
  </si>
  <si>
    <t>08.06.2021 10:29:06</t>
  </si>
  <si>
    <t>08.06.2021 09:17:25</t>
  </si>
  <si>
    <t>08.06.2021 17:38:50</t>
  </si>
  <si>
    <t>M-2745 35-01-M02745_ M02_65990497</t>
  </si>
  <si>
    <t>08.06.2021 07:07:03</t>
  </si>
  <si>
    <t>08.06.2021 17:58:00</t>
  </si>
  <si>
    <t>08.06.2021 16:51:35</t>
  </si>
  <si>
    <t>08.06.2021 16:52:05</t>
  </si>
  <si>
    <t>08.06.2021 13:39:05</t>
  </si>
  <si>
    <t>08.06.2021 15:48:14</t>
  </si>
  <si>
    <t>_10706075_56359484_56359484</t>
  </si>
  <si>
    <t>08.06.2021 18:03:37</t>
  </si>
  <si>
    <t>08.06.2021 19:30:22</t>
  </si>
  <si>
    <t>KUŞÇUBURUN TR-5 35-26-M01261_A_60985086_60985086</t>
  </si>
  <si>
    <t>08.06.2021 17:30:39</t>
  </si>
  <si>
    <t>08.06.2021 17:51:37</t>
  </si>
  <si>
    <t>M-1181 35-04-M01181_D_56380654_56380654</t>
  </si>
  <si>
    <t>08.06.2021 09:50:39</t>
  </si>
  <si>
    <t>08.06.2021 10:05:04</t>
  </si>
  <si>
    <t>UMMANDERESİ TR-1 45-75-M00075_45-75-M00075_2374611</t>
  </si>
  <si>
    <t>08.06.2021 17:47:15</t>
  </si>
  <si>
    <t>08.06.2021 18:32:26</t>
  </si>
  <si>
    <t>BAŞIBÜYÜK TR-1 45-77-L00218_A_65507909_65507909</t>
  </si>
  <si>
    <t>08.06.2021 18:14:36</t>
  </si>
  <si>
    <t>08.06.2021 23:38:44</t>
  </si>
  <si>
    <t>KARAAĞAÇLI TR-13 45-71-M01075_B_56353064_56353064</t>
  </si>
  <si>
    <t>08.06.2021 23:04:49</t>
  </si>
  <si>
    <t>M-2040 35-01-M02040_910713441_910713441</t>
  </si>
  <si>
    <t>08.06.2021 13:17:11</t>
  </si>
  <si>
    <t>08.06.2021 14:16:53</t>
  </si>
  <si>
    <t>GÜVERCİNLİK ZABITAĞA TR-1 45-77-L00338_45-77-L00338_2366733</t>
  </si>
  <si>
    <t>08.06.2021 17:04:05</t>
  </si>
  <si>
    <t>08.06.2021 18:35:32</t>
  </si>
  <si>
    <t>08.06.2021 08:08:39</t>
  </si>
  <si>
    <t>08.06.2021 09:25:42</t>
  </si>
  <si>
    <t>PAMUKYAZI-5 35-26-L00392_35-26-L00392_2348729</t>
  </si>
  <si>
    <t>08.06.2021 16:23:35</t>
  </si>
  <si>
    <t>08.06.2021 17:23:31</t>
  </si>
  <si>
    <t>GÜZELKÖY KÖK 45-71-M00123_GÜZELKÖY M07_50218082</t>
  </si>
  <si>
    <t>08.06.2021 11:56:00</t>
  </si>
  <si>
    <t>08.06.2021 12:35:00</t>
  </si>
  <si>
    <t>L-295 35-18-L00295_950436723_950436723</t>
  </si>
  <si>
    <t>08.06.2021 09:09:47</t>
  </si>
  <si>
    <t>08.06.2021 14:25:08</t>
  </si>
  <si>
    <t>08.06.2021 09:37:55</t>
  </si>
  <si>
    <t>08.06.2021 10:41:59</t>
  </si>
  <si>
    <t>SOMA A SANTRALİ İM/DM 45-82-A00001_HatBaşıAyırıcı_53135904 L16_53135904</t>
  </si>
  <si>
    <t>08.06.2021 12:55:55</t>
  </si>
  <si>
    <t>08.06.2021 14:49:37</t>
  </si>
  <si>
    <t>KURTULMUŞ KÖK 45-72-L00080_SARILAR ÇIKIŞI L03_66546764</t>
  </si>
  <si>
    <t>08.06.2021 15:09:35</t>
  </si>
  <si>
    <t>08.06.2021 15:14:25</t>
  </si>
  <si>
    <t>M-2011 35-01-M02011_911144230_911144230</t>
  </si>
  <si>
    <t>08.06.2021 13:50:28</t>
  </si>
  <si>
    <t>08.06.2021 17:43:01</t>
  </si>
  <si>
    <t>_A_56385208_56385208</t>
  </si>
  <si>
    <t>08.06.2021 09:00:36</t>
  </si>
  <si>
    <t>08.06.2021 18:14:30</t>
  </si>
  <si>
    <t>GÜLBAHÇE TR-7 35-19-L00167_956670697_956670697</t>
  </si>
  <si>
    <t>08.06.2021 19:10:22</t>
  </si>
  <si>
    <t>08.06.2021 21:17:42</t>
  </si>
  <si>
    <t>K-1174 35-01-K01174_911381973_911381973</t>
  </si>
  <si>
    <t>08.06.2021 14:51:53</t>
  </si>
  <si>
    <t>08.06.2021 16:39:04</t>
  </si>
  <si>
    <t>M-3307(YATIRIM REZERVE) 35-07-M03307_A_56381403_56381403</t>
  </si>
  <si>
    <t>08.06.2021 16:47:35</t>
  </si>
  <si>
    <t>08.06.2021 17:12:16</t>
  </si>
  <si>
    <t>DM-2/9 SEPETÇİK 35-18-L00589_L-15 L02_72045275</t>
  </si>
  <si>
    <t>08.06.2021 09:29:00</t>
  </si>
  <si>
    <t>08.06.2021 10:16:06</t>
  </si>
  <si>
    <t>KILCANLAR TR-1 45-75-M00248_DIREK TIPI TRAFO HUCRESI H01_2088399</t>
  </si>
  <si>
    <t>08.06.2021 19:09:31</t>
  </si>
  <si>
    <t>08.06.2021 23:44:45</t>
  </si>
  <si>
    <t>M-2902 35-02-M02902_911919444_911919444</t>
  </si>
  <si>
    <t>08.06.2021 19:43:05</t>
  </si>
  <si>
    <t>08.06.2021 20:45:25</t>
  </si>
  <si>
    <t>TR-142 YAĞCILAR KÖK 35-19-M00142_YAĞCILAR M01_72114524</t>
  </si>
  <si>
    <t>08.06.2021 07:26:35</t>
  </si>
  <si>
    <t>08.06.2021 07:48:01</t>
  </si>
  <si>
    <t>08.06.2021 18:03:59</t>
  </si>
  <si>
    <t>08.06.2021 21:50:17</t>
  </si>
  <si>
    <t>KALEKÖY TR-2 35-31-L00235_47918507_56386518_56386518</t>
  </si>
  <si>
    <t>08.06.2021 07:41:16</t>
  </si>
  <si>
    <t>08.06.2021 09:21:03</t>
  </si>
  <si>
    <t>K-1635 35-02-K01635_K-3124 K04_2310381</t>
  </si>
  <si>
    <t>08.06.2021 12:00:00</t>
  </si>
  <si>
    <t>08.06.2021 12:36:10</t>
  </si>
  <si>
    <t>K-2416 35-07-K02416_C c4b_5843400</t>
  </si>
  <si>
    <t>08.06.2021 01:31:32</t>
  </si>
  <si>
    <t>08.06.2021 02:33:20</t>
  </si>
  <si>
    <t>08.06.2021 09:19:45</t>
  </si>
  <si>
    <t>08.06.2021 16:20:25</t>
  </si>
  <si>
    <t>BEBEKLİ TR-1 45-77-L00196_45-77-L00196_2374997</t>
  </si>
  <si>
    <t>08.06.2021 17:43:08</t>
  </si>
  <si>
    <t>08.06.2021 22:37:49</t>
  </si>
  <si>
    <t>ÖZDERE ORTA MAHALLE DM (M-1) 35-25-M00120_A_56355050_56355050</t>
  </si>
  <si>
    <t>08.06.2021 14:01:29</t>
  </si>
  <si>
    <t>08.06.2021 15:28:11</t>
  </si>
  <si>
    <t>SANAYİ TR-4 35-14-M00307_956642502_956642502</t>
  </si>
  <si>
    <t>08.06.2021 14:00:19</t>
  </si>
  <si>
    <t>08.06.2021 17:17:37</t>
  </si>
  <si>
    <t>08.06.2021 16:57:18</t>
  </si>
  <si>
    <t>08.06.2021 18:09:17</t>
  </si>
  <si>
    <t>DM-08/10-A 45-71-M00288_953188542_953188542</t>
  </si>
  <si>
    <t>08.06.2021 12:57:58</t>
  </si>
  <si>
    <t>08.06.2021 15:44:47</t>
  </si>
  <si>
    <t>08.06.2021 10:52:01</t>
  </si>
  <si>
    <t>08.06.2021 11:05:34</t>
  </si>
  <si>
    <t>MAHMUTLAR KÖK 45-74-M00354_ÇATALOLUK M09_79385784</t>
  </si>
  <si>
    <t>08.06.2021 17:14:32</t>
  </si>
  <si>
    <t>08.06.2021 18:07:00</t>
  </si>
  <si>
    <t>ŞEMİKLER TM 35-04-A00003_VADİ EVLERİ M02_2054707</t>
  </si>
  <si>
    <t>08.06.2021 06:05:00</t>
  </si>
  <si>
    <t>08.06.2021 06:45:21</t>
  </si>
  <si>
    <t>08.06.2021 09:01:45</t>
  </si>
  <si>
    <t>08.06.2021 17:25:19</t>
  </si>
  <si>
    <t>HAMZABEYLİ KÖK 45-71-M00071_TR1-TR2-TR3 M01_2074146</t>
  </si>
  <si>
    <t>08.06.2021 09:05:25</t>
  </si>
  <si>
    <t>08.06.2021 13:27:47</t>
  </si>
  <si>
    <t>08.06.2021 19:08:30</t>
  </si>
  <si>
    <t>08.06.2021 22:05:24</t>
  </si>
  <si>
    <t>K-3659 35-08-K03659_B B1b_5792911</t>
  </si>
  <si>
    <t>08.06.2021 12:21:43</t>
  </si>
  <si>
    <t>08.06.2021 13:56:14</t>
  </si>
  <si>
    <t>08.06.2021 15:54:05</t>
  </si>
  <si>
    <t>08.06.2021 16:37:52</t>
  </si>
  <si>
    <t>L-404 35-18-L00404_950448285_950448285</t>
  </si>
  <si>
    <t>08.06.2021 16:12:54</t>
  </si>
  <si>
    <t>08.06.2021 19:33:20</t>
  </si>
  <si>
    <t>MAVİ KÖŞE TR-1 KÖK 35-17-M00224_ŞAKRAN GİRİŞ M05_66294342</t>
  </si>
  <si>
    <t>08.06.2021 16:42:05</t>
  </si>
  <si>
    <t>08.06.2021 17:41:57</t>
  </si>
  <si>
    <t>ÇOBANLAR SUBATAN TR-1 35-15-L00358_B_56371078_56371078</t>
  </si>
  <si>
    <t>08.06.2021 19:54:42</t>
  </si>
  <si>
    <t>08.06.2021 21:55:26</t>
  </si>
  <si>
    <t>DM-1/51 35-29-M00051_48345963_56392605_56392605</t>
  </si>
  <si>
    <t>08.06.2021 13:03:28</t>
  </si>
  <si>
    <t>08.06.2021 15:55:05</t>
  </si>
  <si>
    <t>08.06.2021 17:18:03</t>
  </si>
  <si>
    <t>08.06.2021 17:31:10</t>
  </si>
  <si>
    <t>08.06.2021 09:25:25</t>
  </si>
  <si>
    <t>08.06.2021 16:01:28</t>
  </si>
  <si>
    <t>L-308 35-18-L00308_950447501_950447501</t>
  </si>
  <si>
    <t>08.06.2021 21:26:30</t>
  </si>
  <si>
    <t>08.06.2021 23:51:41</t>
  </si>
  <si>
    <t>IŞIKLAR KÖK 45-73-M00467_BAKLACI M02_67094230</t>
  </si>
  <si>
    <t>08.06.2021 18:22:17</t>
  </si>
  <si>
    <t>08.06.2021 18:25:05</t>
  </si>
  <si>
    <t>08.06.2021 15:36:06</t>
  </si>
  <si>
    <t>08.06.2021 15:51:50</t>
  </si>
  <si>
    <t>K-83 35-03-K00083_910664348_910664348</t>
  </si>
  <si>
    <t>08.06.2021 10:44:33</t>
  </si>
  <si>
    <t>08.06.2021 20:27:35</t>
  </si>
  <si>
    <t>08.06.2021 14:26:57</t>
  </si>
  <si>
    <t>08.06.2021 19:49:54</t>
  </si>
  <si>
    <t>KARŞIYAKA MAHALLESİ TR-1 35-17-R00008_5660284_56357012_56357012</t>
  </si>
  <si>
    <t>08.06.2021 09:27:25</t>
  </si>
  <si>
    <t>08.06.2021 16:27:49</t>
  </si>
  <si>
    <t>POYRACIK TR-3 35-24-L00026_955220261_955220261</t>
  </si>
  <si>
    <t>08.06.2021 16:00:50</t>
  </si>
  <si>
    <t>08.06.2021 17:49:57</t>
  </si>
  <si>
    <t>MÜTEVELLİ KÖK 45-80-M00100_MÜTEVELLİ ŞEHİR-2(MÜTEVELLİ TR-5/TR-6/TR-7) M04_72196216</t>
  </si>
  <si>
    <t>08.06.2021 15:06:25</t>
  </si>
  <si>
    <t>08.06.2021 15:42:19</t>
  </si>
  <si>
    <t>08.06.2021 06:25:45</t>
  </si>
  <si>
    <t>08.06.2021 06:26:05</t>
  </si>
  <si>
    <t>TR-54 35-30-L00054_955332484_955332484</t>
  </si>
  <si>
    <t>08.06.2021 18:53:59</t>
  </si>
  <si>
    <t>08.06.2021 21:11:06</t>
  </si>
  <si>
    <t>_R_56401181_56401181</t>
  </si>
  <si>
    <t>08.06.2021 23:12:39</t>
  </si>
  <si>
    <t>08.06.2021 23:45:31</t>
  </si>
  <si>
    <t>KINIK ORGANİZE DM 35-24-M00208_SOMA KÖYLER M05_72108413</t>
  </si>
  <si>
    <t>08.06.2021 12:33:55</t>
  </si>
  <si>
    <t>08.06.2021 15:22:06</t>
  </si>
  <si>
    <t>K-1302 35-08-K01302_97658925_97658925</t>
  </si>
  <si>
    <t>08.06.2021 17:41:50</t>
  </si>
  <si>
    <t>08.06.2021 19:12:31</t>
  </si>
  <si>
    <t>DM-13/05 45-71-M00340_B_56397538_56397538</t>
  </si>
  <si>
    <t>08.06.2021 09:20:00</t>
  </si>
  <si>
    <t>08.06.2021 13:36:00</t>
  </si>
  <si>
    <t>TR-60 35-16-L00060_B A02_5770262</t>
  </si>
  <si>
    <t>08.06.2021 17:35:08</t>
  </si>
  <si>
    <t>08.06.2021 19:58:30</t>
  </si>
  <si>
    <t>TR-2/117 45-83-M00712_955143095_955143095</t>
  </si>
  <si>
    <t>08.06.2021 17:07:03</t>
  </si>
  <si>
    <t>08.06.2021 19:24:12</t>
  </si>
  <si>
    <t>DEMİRCİLİ TR-1 35-15-L00390_B_65514154_65514154</t>
  </si>
  <si>
    <t>08.06.2021 20:41:31</t>
  </si>
  <si>
    <t>08.06.2021 22:36:10</t>
  </si>
  <si>
    <t>TR-50 35-15-M00050_KESSAN RÖMORK VE AYVAZ MANDIRA M02_66575233</t>
  </si>
  <si>
    <t>08.06.2021 09:35:19</t>
  </si>
  <si>
    <t>08.06.2021 18:38:34</t>
  </si>
  <si>
    <t>M-1549 35-03-M01549_SA e4b_5805497</t>
  </si>
  <si>
    <t>08.06.2021 00:15:42</t>
  </si>
  <si>
    <t>08.06.2021 01:34:44</t>
  </si>
  <si>
    <t>DM-5/TR-10 (ESKİ TR-41) 35-26-M01361_956620597_956620597</t>
  </si>
  <si>
    <t>08.06.2021 14:06:08</t>
  </si>
  <si>
    <t>08.06.2021 15:13:33</t>
  </si>
  <si>
    <t>KOYUNDERE TR-12 35-28-M00161_35-28-M00161_66532826</t>
  </si>
  <si>
    <t>08.06.2021 09:08:46</t>
  </si>
  <si>
    <t>08.06.2021 12:12:23</t>
  </si>
  <si>
    <t>08.06.2021 05:36:04</t>
  </si>
  <si>
    <t>08.06.2021 07:00:55</t>
  </si>
  <si>
    <t>BADINCA TR-2 45-73-M00374_A_56392918_56392918</t>
  </si>
  <si>
    <t>08.06.2021 19:27:30</t>
  </si>
  <si>
    <t>08.06.2021 22:44:41</t>
  </si>
  <si>
    <t>08.06.2021 18:24:00</t>
  </si>
  <si>
    <t>08.06.2021 19:35:35</t>
  </si>
  <si>
    <t>08.06.2021 13:08:54</t>
  </si>
  <si>
    <t>08.06.2021 15:37:00</t>
  </si>
  <si>
    <t>TOKMAKLI KÖK 45-86-M00047_HatBaşıAyırıcı_53137217 M05_53137217</t>
  </si>
  <si>
    <t>08.06.2021 18:59:18</t>
  </si>
  <si>
    <t>08.06.2021 21:26:45</t>
  </si>
  <si>
    <t>L-158 ONTUR 35-18-L00158_950444008_950444008</t>
  </si>
  <si>
    <t>08.06.2021 15:07:08</t>
  </si>
  <si>
    <t>08.06.2021 17:57:18</t>
  </si>
  <si>
    <t>08.06.2021 09:15:12</t>
  </si>
  <si>
    <t>08.06.2021 17:53:40</t>
  </si>
  <si>
    <t>TR-1/15 45-72-M00015_956502023_956502023</t>
  </si>
  <si>
    <t>08.06.2021 13:23:35</t>
  </si>
  <si>
    <t>DM-3/06 45-71-M00072_953217534_953217534</t>
  </si>
  <si>
    <t>08.06.2021 23:22:00</t>
  </si>
  <si>
    <t>09.06.2021 00:42:47</t>
  </si>
  <si>
    <t>08.06.2021 08:48:39</t>
  </si>
  <si>
    <t>08.06.2021 08:56:57</t>
  </si>
  <si>
    <t>08.06.2021 06:04:55</t>
  </si>
  <si>
    <t>08.06.2021 07:39:54</t>
  </si>
  <si>
    <t>K-4597 35-09-K04597_35-09-K04597_45388118</t>
  </si>
  <si>
    <t>08.06.2021 18:01:15</t>
  </si>
  <si>
    <t>08.06.2021 18:10:57</t>
  </si>
  <si>
    <t>TR-82 35-16-L00082_TR-86/TR-87/TR-88/TR-89/TR-93 L04_71999975</t>
  </si>
  <si>
    <t>08.06.2021 16:49:45</t>
  </si>
  <si>
    <t>08.06.2021 17:36:57</t>
  </si>
  <si>
    <t>08.06.2021 05:36:54</t>
  </si>
  <si>
    <t>08.06.2021 05:37:37</t>
  </si>
  <si>
    <t>SARIGÖL DM 45-79-M00069_TIRAZLAR M09_2318423</t>
  </si>
  <si>
    <t>08.06.2021 09:08:49</t>
  </si>
  <si>
    <t>08.06.2021 09:12:45</t>
  </si>
  <si>
    <t>EMİRALEM TR-18 KÖK 35-28-M00239_EMİRALEM TR-7/EMİRALEM TR-13 M03_66567574</t>
  </si>
  <si>
    <t>08.06.2021 23:34:47</t>
  </si>
  <si>
    <t>09.06.2021 00:00:38</t>
  </si>
  <si>
    <t>TR-104 45-78-L00104__72373430_72373430</t>
  </si>
  <si>
    <t>08.06.2021 20:27:51</t>
  </si>
  <si>
    <t>08.06.2021 22:17:36</t>
  </si>
  <si>
    <t>08.06.2021 17:31:07</t>
  </si>
  <si>
    <t>08.06.2021 17:31:45</t>
  </si>
  <si>
    <t>ÜÇPINAR DM 45-71-M00183_PELİTALAN M03_72249125</t>
  </si>
  <si>
    <t>08.06.2021 19:30:58</t>
  </si>
  <si>
    <t>08.06.2021 19:42:14</t>
  </si>
  <si>
    <t>ALAÇATI İM 35-18-A00002_TR-2 34500 ÇIKIŞ M12_2307552</t>
  </si>
  <si>
    <t>08.06.2021 11:03:55</t>
  </si>
  <si>
    <t>08.06.2021 12:58:49</t>
  </si>
  <si>
    <t>BAŞIBÜYÜK KÖK 45-77-L00158_HatBaşıAyırıcı_76564804 L03_76564804</t>
  </si>
  <si>
    <t>08.06.2021 20:45:43</t>
  </si>
  <si>
    <t>08.06.2021 23:36:14</t>
  </si>
  <si>
    <t>K-273 35-01-K00273_910944015_910944015</t>
  </si>
  <si>
    <t>08.06.2021 13:15:13</t>
  </si>
  <si>
    <t>08.06.2021 15:30:40</t>
  </si>
  <si>
    <t>KIZILCAAVLU TR-1 35-29-L00565_950345321_950345321</t>
  </si>
  <si>
    <t>08.06.2021 18:02:54</t>
  </si>
  <si>
    <t>08.06.2021 19:32:29</t>
  </si>
  <si>
    <t>GÖLCÜK DM 35-15-L01153_GÖLCÜK L05_67177076</t>
  </si>
  <si>
    <t>08.06.2021 04:56:17</t>
  </si>
  <si>
    <t>08.06.2021 09:29:09</t>
  </si>
  <si>
    <t>BAĞLICA KÖK 45-79-M00248_SUBAŞI M05_72036939</t>
  </si>
  <si>
    <t>08.06.2021 13:18:37</t>
  </si>
  <si>
    <t>08.06.2021 15:09:24</t>
  </si>
  <si>
    <t>08.06.2021 08:14:47</t>
  </si>
  <si>
    <t>08.06.2021 08:36:00</t>
  </si>
  <si>
    <t>MORDOĞAN TR-35 35-21-L00147_953365013_953365013</t>
  </si>
  <si>
    <t>08.06.2021 09:59:12</t>
  </si>
  <si>
    <t>08.06.2021 16:05:07</t>
  </si>
  <si>
    <t>DİNGİLLER TR-1 45-72-L00171_956485436_956485436</t>
  </si>
  <si>
    <t>08.06.2021 17:46:13</t>
  </si>
  <si>
    <t>08.06.2021 21:07:59</t>
  </si>
  <si>
    <t>ŞEMİKLER TM 35-04-A00003_ŞEMİKLER-11 K41_2312129</t>
  </si>
  <si>
    <t>08.06.2021 14:47:36</t>
  </si>
  <si>
    <t>08.06.2021 16:20:55</t>
  </si>
  <si>
    <t>K-83 35-03-K00083_915124912_915124912</t>
  </si>
  <si>
    <t>08.06.2021 11:28:41</t>
  </si>
  <si>
    <t>08.06.2021 20:30:53</t>
  </si>
  <si>
    <t>SELMAN HACILAR TR-1 45-81-M00192_945632703_945632703</t>
  </si>
  <si>
    <t>08.06.2021 19:55:05</t>
  </si>
  <si>
    <t>08.06.2021 21:59:03</t>
  </si>
  <si>
    <t>08.06.2021 16:08:17</t>
  </si>
  <si>
    <t>08.06.2021 16:45:42</t>
  </si>
  <si>
    <t>TR-62 35-19-L00062_956668265_956668265</t>
  </si>
  <si>
    <t>08.06.2021 13:43:00</t>
  </si>
  <si>
    <t>08.06.2021 15:35:22</t>
  </si>
  <si>
    <t>TİRE İM-DM-1 35-29-A00001_MAHMUTLAR L13_2060147</t>
  </si>
  <si>
    <t>08.06.2021 05:51:59</t>
  </si>
  <si>
    <t>08.06.2021 06:37:10</t>
  </si>
  <si>
    <t>08.06.2021 15:25:35</t>
  </si>
  <si>
    <t>08.06.2021 15:29:31</t>
  </si>
  <si>
    <t>TR-66 35-16-L00066_953334881_953334881</t>
  </si>
  <si>
    <t>08.06.2021 08:26:25</t>
  </si>
  <si>
    <t>08.06.2021 10:47:03</t>
  </si>
  <si>
    <t>K-1465 35-03-K01465_35-03-K01465_41921362</t>
  </si>
  <si>
    <t>08.06.2021 10:48:43</t>
  </si>
  <si>
    <t>08.06.2021 13:57:00</t>
  </si>
  <si>
    <t>TR-95 TARIMSAL SULAMA 45-80-M01095_45-80-M01095_2363724</t>
  </si>
  <si>
    <t>08.06.2021 10:21:00</t>
  </si>
  <si>
    <t>08.06.2021 12:41:32</t>
  </si>
  <si>
    <t>KÖSELER TR-1 45-75-M00170_A_56354666_56354666</t>
  </si>
  <si>
    <t>08.06.2021 19:28:00</t>
  </si>
  <si>
    <t>08.06.2021 22:30:20</t>
  </si>
  <si>
    <t>TAVUK ÇUKURU TR-1 35-16-M00043_953324436_953324436</t>
  </si>
  <si>
    <t>08.06.2021 11:53:32</t>
  </si>
  <si>
    <t>08.06.2021 20:26:59</t>
  </si>
  <si>
    <t>K-1953 35-09-K01953_H h1b_5888251</t>
  </si>
  <si>
    <t>08.06.2021 16:08:22</t>
  </si>
  <si>
    <t>08.06.2021 16:43:13</t>
  </si>
  <si>
    <t>ÖKSÜZLÜ TR-1 45-74-M00215_45-74-M00215_2371987</t>
  </si>
  <si>
    <t>08.06.2021 19:32:40</t>
  </si>
  <si>
    <t>08.06.2021 21:33:22</t>
  </si>
  <si>
    <t>KAYAPINAR TR-1 45-71-M00963_45-71-M00963_72056938</t>
  </si>
  <si>
    <t>08.06.2021 09:49:50</t>
  </si>
  <si>
    <t>08.06.2021 11:53:30</t>
  </si>
  <si>
    <t>M-2556 35-02-M02556_99577827_99577827</t>
  </si>
  <si>
    <t>08.06.2021 09:31:55</t>
  </si>
  <si>
    <t>08.06.2021 10:20:11</t>
  </si>
  <si>
    <t>K-3216 35-09-K03216_B_56381354_56381354</t>
  </si>
  <si>
    <t>08.06.2021 13:18:38</t>
  </si>
  <si>
    <t>08.06.2021 18:30:18</t>
  </si>
  <si>
    <t>08.06.2021 15:50:00</t>
  </si>
  <si>
    <t>08.06.2021 16:15:54</t>
  </si>
  <si>
    <t>08.06.2021 08:53:01</t>
  </si>
  <si>
    <t>08.06.2021 10:02:04</t>
  </si>
  <si>
    <t>MURADİYE DM-4 45-71-M00190_B_56389334_56389334</t>
  </si>
  <si>
    <t>08.06.2021 19:12:53</t>
  </si>
  <si>
    <t>08.06.2021 22:45:52</t>
  </si>
  <si>
    <t>SUDELİĞİ KÖK 45-72-L00111_SELCİKLİ ÇIKIŞI L04_66544620</t>
  </si>
  <si>
    <t>08.06.2021 14:54:47</t>
  </si>
  <si>
    <t>08.06.2021 14:55:25</t>
  </si>
  <si>
    <t>SARAÇLAR TR-1 45-77-L00105_945501114_945501114</t>
  </si>
  <si>
    <t>08.06.2021 13:52:52</t>
  </si>
  <si>
    <t>08.06.2021 15:00:10</t>
  </si>
  <si>
    <t>DEMİRKÖPRÜ TM 45-78-A00005_HatBaşıAyırıcı_53139700 M05_53139700</t>
  </si>
  <si>
    <t>08.06.2021 17:25:38</t>
  </si>
  <si>
    <t>08.06.2021 19:18:09</t>
  </si>
  <si>
    <t>08.06.2021 17:38:07</t>
  </si>
  <si>
    <t>08.06.2021 18:11:00</t>
  </si>
  <si>
    <t>K-83 35-03-K00083_910294497_910294497</t>
  </si>
  <si>
    <t>08.06.2021 10:30:40</t>
  </si>
  <si>
    <t>08.06.2021 20:23:12</t>
  </si>
  <si>
    <t>L-288 MENDERES MAH. 35-18-L00288_950447216_950447216</t>
  </si>
  <si>
    <t>08.06.2021 10:45:21</t>
  </si>
  <si>
    <t>08.06.2021 18:19:22</t>
  </si>
  <si>
    <t>M-1062 GÖKDERE TR-2 35-02-M01062_912515646_912515646</t>
  </si>
  <si>
    <t>08.06.2021 22:05:17</t>
  </si>
  <si>
    <t>09.06.2021 00:34:46</t>
  </si>
  <si>
    <t>TORBALI DM-5/TR-1 (TR-101) 35-26-M00101_ORMAN FİD. (TR-103-104-105) M07_66227492</t>
  </si>
  <si>
    <t>08.06.2021 07:28:25</t>
  </si>
  <si>
    <t>08.06.2021 07:56:20</t>
  </si>
  <si>
    <t>08.06.2021 19:21:24</t>
  </si>
  <si>
    <t>08.06.2021 19:26:07</t>
  </si>
  <si>
    <t>SÜLEYMANLI KÖK 35-28-M00606_HatBaşıAyırıcı_53134122 M04_53134122</t>
  </si>
  <si>
    <t>08.06.2021 08:21:05</t>
  </si>
  <si>
    <t>08.06.2021 09:37:56</t>
  </si>
  <si>
    <t>GÜMÜLDÜR M-1 35-25-M00001_A_56367646_56367646</t>
  </si>
  <si>
    <t>08.06.2021 14:16:01</t>
  </si>
  <si>
    <t>08.06.2021 15:21:44</t>
  </si>
  <si>
    <t>AKGEDİK KÖK-2 45-71-M00163_BELEDİYE İÇME SUYU M04_55994966</t>
  </si>
  <si>
    <t>08.06.2021 21:00:17</t>
  </si>
  <si>
    <t>08.06.2021 23:52:43</t>
  </si>
  <si>
    <t>08.06.2021 16:29:24</t>
  </si>
  <si>
    <t>09.06.2021 00:01:08</t>
  </si>
  <si>
    <t>BAŞARAN KÖK 45-71-M00755_DM-11/10 M03_50184402</t>
  </si>
  <si>
    <t>08.06.2021 09:48:19</t>
  </si>
  <si>
    <t>08.06.2021 10:54:51</t>
  </si>
  <si>
    <t>08.06.2021 15:53:19</t>
  </si>
  <si>
    <t>08.06.2021 16:03:37</t>
  </si>
  <si>
    <t>TSK RADAR ÖZEL KÖK 35-21-M00008Ö_ H4_2304764</t>
  </si>
  <si>
    <t>08.06.2021 22:25:00</t>
  </si>
  <si>
    <t>08.06.2021 23:57:25</t>
  </si>
  <si>
    <t>KARABURUN GIS TM 35-19-A00008_KARAREİS M05_2317316</t>
  </si>
  <si>
    <t>08.06.2021 19:05:02</t>
  </si>
  <si>
    <t>08.06.2021 19:40:37</t>
  </si>
  <si>
    <t>08.06.2021 07:07:00</t>
  </si>
  <si>
    <t>08.06.2021 14:05:40</t>
  </si>
  <si>
    <t>08.06.2021 13:41:45</t>
  </si>
  <si>
    <t>08.06.2021 14:47:09</t>
  </si>
  <si>
    <t>M-1549 35-03-M01549_D d6_5805182</t>
  </si>
  <si>
    <t>08.06.2021 08:43:41</t>
  </si>
  <si>
    <t>08.06.2021 15:38:09</t>
  </si>
  <si>
    <t>GERELİ TR-1 35-15-L00669_950389002_950389002</t>
  </si>
  <si>
    <t>08.06.2021 20:15:06</t>
  </si>
  <si>
    <t>08.06.2021 21:30:10</t>
  </si>
  <si>
    <t>KAMİL ATMACA SULAMA GRUBU 35-29-M00256_DIREK TIPI TRAFO HUCRESI H01_2097617</t>
  </si>
  <si>
    <t>09.06.2021 19:47:56</t>
  </si>
  <si>
    <t>09.06.2021 22:03:57</t>
  </si>
  <si>
    <t>09.06.2021 09:06:45</t>
  </si>
  <si>
    <t>09.06.2021 17:08:06</t>
  </si>
  <si>
    <t>BELEVİ İM 35-13-A00002_TR A M03_2314106</t>
  </si>
  <si>
    <t>09.06.2021 16:23:36</t>
  </si>
  <si>
    <t>09.06.2021 16:45:26</t>
  </si>
  <si>
    <t>YEŞİLOVA ÇAYIR TR-2 35-20-L00127_DIREK TIPI TRAFO HUCRESI H01_2049923</t>
  </si>
  <si>
    <t>09.06.2021 18:23:47</t>
  </si>
  <si>
    <t>09.06.2021 19:15:00</t>
  </si>
  <si>
    <t>DM-5/TR-10 (ESKİ TR-41) 35-26-M01361_956620544_956620544</t>
  </si>
  <si>
    <t>09.06.2021 15:39:34</t>
  </si>
  <si>
    <t>09.06.2021 21:20:08</t>
  </si>
  <si>
    <t>09.06.2021 21:49:13</t>
  </si>
  <si>
    <t>09.06.2021 22:36:33</t>
  </si>
  <si>
    <t>TR-31 35-15-M00031_35-15-M00031_2365873</t>
  </si>
  <si>
    <t>09.06.2021 09:21:53</t>
  </si>
  <si>
    <t>09.06.2021 13:39:02</t>
  </si>
  <si>
    <t>09.06.2021 17:39:00</t>
  </si>
  <si>
    <t>09.06.2021 18:03:22</t>
  </si>
  <si>
    <t>09.06.2021 10:06:33</t>
  </si>
  <si>
    <t>09.06.2021 12:00:57</t>
  </si>
  <si>
    <t>KARABURUN TR-2 35-21-L00014_953368066_953368066</t>
  </si>
  <si>
    <t>09.06.2021 14:45:56</t>
  </si>
  <si>
    <t>09.06.2021 17:01:43</t>
  </si>
  <si>
    <t>09.06.2021 11:32:56</t>
  </si>
  <si>
    <t>09.06.2021 12:15:38</t>
  </si>
  <si>
    <t>09.06.2021 17:15:00</t>
  </si>
  <si>
    <t>09.06.2021 17:58:24</t>
  </si>
  <si>
    <t>SÜMBÜLTEPE KÖYÜ TR-1 45-71-M01551_DIREK TIPI TRAFO HUCRESI H01_2086644</t>
  </si>
  <si>
    <t>09.06.2021 14:16:00</t>
  </si>
  <si>
    <t>09.06.2021 19:22:00</t>
  </si>
  <si>
    <t>KAPAKLI DM 45-72-M00309_KAPAKLI ŞEHİR M04_2311311</t>
  </si>
  <si>
    <t>09.06.2021 12:44:36</t>
  </si>
  <si>
    <t>09.06.2021 14:19:50</t>
  </si>
  <si>
    <t>TR-11 35-15-M00011_BOYACIOĞLU ZÜCCACİYE ÖZEL M02_72303961</t>
  </si>
  <si>
    <t>09.06.2021 14:20:51</t>
  </si>
  <si>
    <t>09.06.2021 14:55:43</t>
  </si>
  <si>
    <t>BOSTANLI KÜME EVLERİ TR-3 45-83-M00692_955157382_955157382</t>
  </si>
  <si>
    <t>09.06.2021 10:48:00</t>
  </si>
  <si>
    <t>09.06.2021 13:54:35</t>
  </si>
  <si>
    <t>İBB BAYINDIR TELSİZ RÖLE İSTASYONU ÖZEL TR 35-20-L00365Ö_DIREK TIPI TRAFO HUCRESI H01_2077193</t>
  </si>
  <si>
    <t>09.06.2021 21:51:11</t>
  </si>
  <si>
    <t>10.06.2021 00:14:57</t>
  </si>
  <si>
    <t>GÖRDES TR-27 45-75-M00042_HatBaşıAyırıcı_53135103 M01_53135103</t>
  </si>
  <si>
    <t>09.06.2021 13:44:44</t>
  </si>
  <si>
    <t>09.06.2021 15:50:44</t>
  </si>
  <si>
    <t>KİLLİK TR-2 KÖK 45-73-M00343_KİLLİK MERKEZ TR-4 M02_2056937</t>
  </si>
  <si>
    <t>09.06.2021 09:53:46</t>
  </si>
  <si>
    <t>09.06.2021 10:32:43</t>
  </si>
  <si>
    <t>KEMAL DERELİ SULAMA GRUBU 35-29-M00293_DIREK TIPI TRAFO HUCRESI H01_2065377</t>
  </si>
  <si>
    <t>09.06.2021 17:59:20</t>
  </si>
  <si>
    <t>09.06.2021 20:39:48</t>
  </si>
  <si>
    <t>KARABULU KÖK 35-31-L00227_TUMBULLAR L03_2119135</t>
  </si>
  <si>
    <t>09.06.2021 13:06:16</t>
  </si>
  <si>
    <t>09.06.2021 13:06:56</t>
  </si>
  <si>
    <t>AKGEDİK KÖK-2 45-71-M00163_UZUNBURUN M02_55994964</t>
  </si>
  <si>
    <t>09.06.2021 11:16:38</t>
  </si>
  <si>
    <t>09.06.2021 12:33:43</t>
  </si>
  <si>
    <t>09.06.2021 09:03:43</t>
  </si>
  <si>
    <t>09.06.2021 17:42:25</t>
  </si>
  <si>
    <t>MURADİYE DM-9/4-B KÖK 45-71-M00728_VODAFONE M02_55013758</t>
  </si>
  <si>
    <t>09.06.2021 14:18:49</t>
  </si>
  <si>
    <t>09.06.2021 15:04:00</t>
  </si>
  <si>
    <t>09.06.2021 15:36:36</t>
  </si>
  <si>
    <t>09.06.2021 15:36:56</t>
  </si>
  <si>
    <t>YAĞCILI TR-2 45-82-M00367_HatBaşıAyırıcı_53135898 M02_53135898</t>
  </si>
  <si>
    <t>09.06.2021 09:24:44</t>
  </si>
  <si>
    <t>09.06.2021 15:27:36</t>
  </si>
  <si>
    <t>KAYAPINAR KÖK 45-71-M02146_KAYAPINAR M06_60777384</t>
  </si>
  <si>
    <t>09.06.2021 15:59:15</t>
  </si>
  <si>
    <t>09.06.2021 16:51:36</t>
  </si>
  <si>
    <t>09.06.2021 14:46:00</t>
  </si>
  <si>
    <t>09.06.2021 15:42:56</t>
  </si>
  <si>
    <t>09.06.2021 09:03:58</t>
  </si>
  <si>
    <t>09.06.2021 18:39:36</t>
  </si>
  <si>
    <t>AVDAN TR-5 KÖK 45-82-M00130_CENKYERİ M02_72194251</t>
  </si>
  <si>
    <t>09.06.2021 19:17:54</t>
  </si>
  <si>
    <t>09.06.2021 20:51:05</t>
  </si>
  <si>
    <t>HACIHALİLLER TR-4 45-71-M01783_45-71-M01783_2363804</t>
  </si>
  <si>
    <t>09.06.2021 18:22:09</t>
  </si>
  <si>
    <t>10.06.2021 03:04:23</t>
  </si>
  <si>
    <t>TÜTENLİ TR-1 45-72-L00126_956521304_956521304</t>
  </si>
  <si>
    <t>09.06.2021 16:41:43</t>
  </si>
  <si>
    <t>09.06.2021 18:06:02</t>
  </si>
  <si>
    <t>YEŞİLTEPE MERKEZ TR-1 35-32-L00048_35-32-L00048_2362979</t>
  </si>
  <si>
    <t>09.06.2021 12:35:00</t>
  </si>
  <si>
    <t>09.06.2021 14:26:00</t>
  </si>
  <si>
    <t>09.06.2021 10:23:22</t>
  </si>
  <si>
    <t>09.06.2021 13:56:59</t>
  </si>
  <si>
    <t>ULUCAK DM 35-27-M00792_EĞRİDERE-1 M06_2310311</t>
  </si>
  <si>
    <t>09.06.2021 14:42:55</t>
  </si>
  <si>
    <t>09.06.2021 15:50:56</t>
  </si>
  <si>
    <t>TAVAK TR-1 45-81-M00076_A_56387583_56387583</t>
  </si>
  <si>
    <t>09.06.2021 17:41:22</t>
  </si>
  <si>
    <t>09.06.2021 19:27:49</t>
  </si>
  <si>
    <t>ÇIRPI İM 35-20-A00002_ÇIPPI TİRE SULAMA M10_2056273</t>
  </si>
  <si>
    <t>09.06.2021 16:41:32</t>
  </si>
  <si>
    <t>09.06.2021 16:49:26</t>
  </si>
  <si>
    <t>M-1538 35-01-M01538_910454036_910454036</t>
  </si>
  <si>
    <t>09.06.2021 16:14:11</t>
  </si>
  <si>
    <t>09.06.2021 22:46:29</t>
  </si>
  <si>
    <t>K-2370 35-01-K02370_35-01-K02370_2347022</t>
  </si>
  <si>
    <t>09.06.2021 01:57:00</t>
  </si>
  <si>
    <t>09.06.2021 03:48:53</t>
  </si>
  <si>
    <t>TR-142 35-16-L00142_953317575_953317575</t>
  </si>
  <si>
    <t>09.06.2021 19:54:23</t>
  </si>
  <si>
    <t>09.06.2021 21:53:40</t>
  </si>
  <si>
    <t>ÜÇPINAR TR-2 45-71-M00187_TR-7(ESKİ TR-9) M03_72250581</t>
  </si>
  <si>
    <t>09.06.2021 12:03:57</t>
  </si>
  <si>
    <t>09.06.2021 12:41:06</t>
  </si>
  <si>
    <t>DİBEKÇİ TR-2 35-29-L00329_A_56393276_56393276</t>
  </si>
  <si>
    <t>09.06.2021 10:53:51</t>
  </si>
  <si>
    <t>09.06.2021 14:54:32</t>
  </si>
  <si>
    <t>K-240 35-01-K00240_911654241_911654241</t>
  </si>
  <si>
    <t>09.06.2021 09:37:37</t>
  </si>
  <si>
    <t>09.06.2021 12:06:27</t>
  </si>
  <si>
    <t>KARABULU KÖK 35-31-L00227_KARABULU L05_2119139</t>
  </si>
  <si>
    <t>09.06.2021 13:17:56</t>
  </si>
  <si>
    <t>09.06.2021 13:18:18</t>
  </si>
  <si>
    <t>ZEYTİNLİOVA TR-7 45-72-L00421_ÜÇ AVLU ÇIKIŞI L02_66556393</t>
  </si>
  <si>
    <t>09.06.2021 21:27:32</t>
  </si>
  <si>
    <t>09.06.2021 23:15:57</t>
  </si>
  <si>
    <t>09.06.2021 16:02:06</t>
  </si>
  <si>
    <t>09.06.2021 17:57:00</t>
  </si>
  <si>
    <t>M-204(DM-2/7) 35-09-M00204_M-1531 M03_77815036</t>
  </si>
  <si>
    <t>09.06.2021 05:26:39</t>
  </si>
  <si>
    <t>09.06.2021 10:02:00</t>
  </si>
  <si>
    <t>ULUCAK DM 35-27-M00792_HatBaşıAyırıcı_53137780 M18_53137780</t>
  </si>
  <si>
    <t>09.06.2021 18:15:21</t>
  </si>
  <si>
    <t>10.06.2021 02:02:28</t>
  </si>
  <si>
    <t>AYRANCILAR İZSU  ÖZEL TR 35-26-M00816Ö_DIREK TIPI TRAFO HUCRESI H01_2050232</t>
  </si>
  <si>
    <t>09.06.2021 10:53:52</t>
  </si>
  <si>
    <t>09.06.2021 11:29:42</t>
  </si>
  <si>
    <t>KARAVELİLER TR-1 KÖK 35-20-L00137_KIZILCAOVA L03_2050223</t>
  </si>
  <si>
    <t>09.06.2021 16:46:28</t>
  </si>
  <si>
    <t>09.06.2021 17:30:53</t>
  </si>
  <si>
    <t>K-33 35-01-K00033_35-01-K00033_45349879</t>
  </si>
  <si>
    <t>09.06.2021 18:43:10</t>
  </si>
  <si>
    <t>09.06.2021 22:29:17</t>
  </si>
  <si>
    <t>M-147 SAKIZLIKOY 35-18-M00147__56368076_56368076</t>
  </si>
  <si>
    <t>09.06.2021 11:42:19</t>
  </si>
  <si>
    <t>09.06.2021 15:29:40</t>
  </si>
  <si>
    <t>09.06.2021 17:50:18</t>
  </si>
  <si>
    <t>09.06.2021 18:44:19</t>
  </si>
  <si>
    <t>SELİMŞAHLAR TR-1 45-71-M00133_BEYDERE KÖK M07_2079699</t>
  </si>
  <si>
    <t>09.06.2021 15:40:16</t>
  </si>
  <si>
    <t>09.06.2021 15:41:26</t>
  </si>
  <si>
    <t>EVCİLER KIRKULAK TR 45-77-L00269_45-77-L00269_2374420</t>
  </si>
  <si>
    <t>09.06.2021 07:54:43</t>
  </si>
  <si>
    <t>09.06.2021 09:24:03</t>
  </si>
  <si>
    <t>YUKARIBEY TR-1 35-16-M00120_47478935_56400019_56400019</t>
  </si>
  <si>
    <t>09.06.2021 09:01:16</t>
  </si>
  <si>
    <t>09.06.2021 09:44:00</t>
  </si>
  <si>
    <t>K-4507 35-01-K04507_911606930_911606930</t>
  </si>
  <si>
    <t>09.06.2021 14:54:00</t>
  </si>
  <si>
    <t>09.06.2021 18:34:18</t>
  </si>
  <si>
    <t>L-247 35-18-L00247_950440954_950440954</t>
  </si>
  <si>
    <t>09.06.2021 10:52:50</t>
  </si>
  <si>
    <t>09.06.2021 22:03:42</t>
  </si>
  <si>
    <t>K-1916 35-10-K01916_35-10-K01916_2362486</t>
  </si>
  <si>
    <t>09.06.2021 11:46:26</t>
  </si>
  <si>
    <t>09.06.2021 12:25:25</t>
  </si>
  <si>
    <t>TR-81 35-19-L00081_TR-82 L01_72133478</t>
  </si>
  <si>
    <t>09.06.2021 09:01:46</t>
  </si>
  <si>
    <t>09.06.2021 17:46:04</t>
  </si>
  <si>
    <t>YAKAPINAR TR-1 35-20-L00148_955215210_955215210</t>
  </si>
  <si>
    <t>09.06.2021 10:51:58</t>
  </si>
  <si>
    <t>09.06.2021 15:36:26</t>
  </si>
  <si>
    <t>SARUHANLI TR-6 45-80-M00006_956559258_956559258</t>
  </si>
  <si>
    <t>09.06.2021 14:35:03</t>
  </si>
  <si>
    <t>09.06.2021 17:31:49</t>
  </si>
  <si>
    <t>_955143529_955143529</t>
  </si>
  <si>
    <t>09.06.2021 12:13:39</t>
  </si>
  <si>
    <t>09.06.2021 13:02:54</t>
  </si>
  <si>
    <t>İBRAHİM SEZEN SULAMA GRUBU 35-29-M00210_A_56361246_56361246</t>
  </si>
  <si>
    <t>09.06.2021 07:15:13</t>
  </si>
  <si>
    <t>09.06.2021 11:39:57</t>
  </si>
  <si>
    <t>PİYADELER TR-1 45-73-M00165_45-73-M00165_2354630</t>
  </si>
  <si>
    <t>09.06.2021 10:37:14</t>
  </si>
  <si>
    <t>09.06.2021 11:40:29</t>
  </si>
  <si>
    <t>K-287 35-02-K00287_99750632_99750632</t>
  </si>
  <si>
    <t>09.06.2021 21:24:39</t>
  </si>
  <si>
    <t>09.06.2021 22:06:29</t>
  </si>
  <si>
    <t>YAĞCILAR TR-1 35-19-M00226_956670160_956670160</t>
  </si>
  <si>
    <t>09.06.2021 10:02:45</t>
  </si>
  <si>
    <t>09.06.2021 20:16:41</t>
  </si>
  <si>
    <t>YAKAPINAR TR-7 35-20-L00140_955210772_955210772</t>
  </si>
  <si>
    <t>09.06.2021 19:30:14</t>
  </si>
  <si>
    <t>09.06.2021 20:51:21</t>
  </si>
  <si>
    <t>AKÖREN TR-1 45-78-M00891_953274584_953274584</t>
  </si>
  <si>
    <t>09.06.2021 12:56:53</t>
  </si>
  <si>
    <t>09.06.2021 15:25:42</t>
  </si>
  <si>
    <t>KULA TM 45-77-A00002_KULA DM M26_2117136</t>
  </si>
  <si>
    <t>09.06.2021 13:58:17</t>
  </si>
  <si>
    <t>09.06.2021 14:13:00</t>
  </si>
  <si>
    <t>K-3205 35-02-K03205_910243892_910243892</t>
  </si>
  <si>
    <t>09.06.2021 20:38:20</t>
  </si>
  <si>
    <t>09.06.2021 21:08:53</t>
  </si>
  <si>
    <t>K-4310 35-07-K04310_A_56365824_56365824</t>
  </si>
  <si>
    <t>09.06.2021 15:40:23</t>
  </si>
  <si>
    <t>09.06.2021 16:08:53</t>
  </si>
  <si>
    <t>K-4497 35-09-K04497_910032867_910032867</t>
  </si>
  <si>
    <t>09.06.2021 09:16:21</t>
  </si>
  <si>
    <t>09.06.2021 10:58:21</t>
  </si>
  <si>
    <t>TR-1 (DM-5/1) 35-19-M00001_DM-5/10 M03_2333283</t>
  </si>
  <si>
    <t>09.06.2021 04:03:00</t>
  </si>
  <si>
    <t>09.06.2021 04:20:53</t>
  </si>
  <si>
    <t>TİRE DM2/6 35-29-L00025_950316825_950316825</t>
  </si>
  <si>
    <t>09.06.2021 17:43:28</t>
  </si>
  <si>
    <t>09.06.2021 21:00:45</t>
  </si>
  <si>
    <t>TR-75 35-19-L00075_956675291_956675291</t>
  </si>
  <si>
    <t>09.06.2021 19:02:05</t>
  </si>
  <si>
    <t>09.06.2021 21:27:36</t>
  </si>
  <si>
    <t>TR-19 (M-719) 35-30-M00719_955300160_955300160</t>
  </si>
  <si>
    <t>09.06.2021 19:00:50</t>
  </si>
  <si>
    <t>09.06.2021 22:10:54</t>
  </si>
  <si>
    <t>KINIK İM 35-24-A00001_SOMA M01_2310183</t>
  </si>
  <si>
    <t>09.06.2021 14:46:46</t>
  </si>
  <si>
    <t>09.06.2021 15:13:27</t>
  </si>
  <si>
    <t>09.06.2021 09:00:17</t>
  </si>
  <si>
    <t>09.06.2021 16:55:42</t>
  </si>
  <si>
    <t>TAYTAN OFİS KÖK 45-78-M00314_HatBaşıAyırıcı_53140182 M06_53140182</t>
  </si>
  <si>
    <t>09.06.2021 14:34:52</t>
  </si>
  <si>
    <t>09.06.2021 15:58:24</t>
  </si>
  <si>
    <t>TR-98 35-16-L00098_953354228_953354228</t>
  </si>
  <si>
    <t>09.06.2021 09:07:02</t>
  </si>
  <si>
    <t>09.06.2021 12:15:43</t>
  </si>
  <si>
    <t>09.06.2021 14:17:19</t>
  </si>
  <si>
    <t>09.06.2021 15:19:15</t>
  </si>
  <si>
    <t>09.06.2021 19:35:44</t>
  </si>
  <si>
    <t>09.06.2021 19:57:01</t>
  </si>
  <si>
    <t>M-3100(YATIRIM REZERVE) 35-02-M03100_B_56394831_56394831</t>
  </si>
  <si>
    <t>09.06.2021 16:04:19</t>
  </si>
  <si>
    <t>09.06.2021 17:15:53</t>
  </si>
  <si>
    <t>TUMBULLAR TR-1 35-31-L00362_47897330_56392352_56392352</t>
  </si>
  <si>
    <t>09.06.2021 17:11:36</t>
  </si>
  <si>
    <t>09.06.2021 18:55:55</t>
  </si>
  <si>
    <t>09.06.2021 07:28:10</t>
  </si>
  <si>
    <t>09.06.2021 07:35:45</t>
  </si>
  <si>
    <t>YAŞAR ÖZLÜ 35-26-L00078_DIREK TIPI TRAFO HUCRESI H01_2041212</t>
  </si>
  <si>
    <t>09.06.2021 15:10:20</t>
  </si>
  <si>
    <t>09.06.2021 18:56:03</t>
  </si>
  <si>
    <t>M-1335 KAYADİBİ KÖK 35-02-M01335_M-1157 KARAÇAM M05_2053136</t>
  </si>
  <si>
    <t>09.06.2021 20:01:28</t>
  </si>
  <si>
    <t>09.06.2021 17:30:16</t>
  </si>
  <si>
    <t>09.06.2021 17:30:55</t>
  </si>
  <si>
    <t>09.06.2021 07:15:56</t>
  </si>
  <si>
    <t>09.06.2021 10:19:37</t>
  </si>
  <si>
    <t>ÇANDARLI TR-2 35-30-M00002_955315602_955315602</t>
  </si>
  <si>
    <t>09.06.2021 23:51:49</t>
  </si>
  <si>
    <t>10.06.2021 01:27:51</t>
  </si>
  <si>
    <t>TR-113 ZEYTİNALANI 35-19-L00113_956688084_956688084</t>
  </si>
  <si>
    <t>09.06.2021 18:34:04</t>
  </si>
  <si>
    <t>09.06.2021 21:40:09</t>
  </si>
  <si>
    <t>ALGÜN SİTESİ TR 35-30-M00026_C c1b_42966478</t>
  </si>
  <si>
    <t>09.06.2021 00:41:17</t>
  </si>
  <si>
    <t>09.06.2021 02:30:13</t>
  </si>
  <si>
    <t>09.06.2021 06:04:26</t>
  </si>
  <si>
    <t>09.06.2021 06:37:38</t>
  </si>
  <si>
    <t>SÜLEYMANLI KÖK 45-72-L00299_KÖYLER ÇIKIŞI L03_2105415</t>
  </si>
  <si>
    <t>09.06.2021 15:26:36</t>
  </si>
  <si>
    <t>09.06.2021 15:27:08</t>
  </si>
  <si>
    <t>09.06.2021 15:53:00</t>
  </si>
  <si>
    <t>09.06.2021 16:39:54</t>
  </si>
  <si>
    <t>K-933 35-01-K00933_911209611_911209611</t>
  </si>
  <si>
    <t>09.06.2021 14:13:45</t>
  </si>
  <si>
    <t>09.06.2021 17:48:53</t>
  </si>
  <si>
    <t>ÜNAL ŞARLIOĞLU SULAMA GRUBU 35-29-M00245_B_56406278_56406278</t>
  </si>
  <si>
    <t>09.06.2021 11:38:00</t>
  </si>
  <si>
    <t>09.06.2021 12:35:37</t>
  </si>
  <si>
    <t>K-4148 35-01-K04148_A_56365750_56365750</t>
  </si>
  <si>
    <t>09.06.2021 13:56:21</t>
  </si>
  <si>
    <t>09.06.2021 16:45:46</t>
  </si>
  <si>
    <t>KARAKILIÇLI TR-1 45-71-M01555_43188307_56384105_56384105</t>
  </si>
  <si>
    <t>09.06.2021 09:03:49</t>
  </si>
  <si>
    <t>09.06.2021 11:21:03</t>
  </si>
  <si>
    <t>K-1653 35-04-K01653_99423035_99423035</t>
  </si>
  <si>
    <t>09.06.2021 15:43:32</t>
  </si>
  <si>
    <t>09.06.2021 22:35:18</t>
  </si>
  <si>
    <t>M-1497 35-03-M01497_A_56365646_56365646</t>
  </si>
  <si>
    <t>09.06.2021 16:07:22</t>
  </si>
  <si>
    <t>09.06.2021 17:20:34</t>
  </si>
  <si>
    <t>ŞEMİKLER TM 35-04-A00003_SERİNKUYU M10_2310735</t>
  </si>
  <si>
    <t>09.06.2021 10:35:51</t>
  </si>
  <si>
    <t>09.06.2021 11:41:00</t>
  </si>
  <si>
    <t>EVCİLER KIRKULAK TR 45-77-L00269_A_56387003_56387003</t>
  </si>
  <si>
    <t>09.06.2021 14:55:32</t>
  </si>
  <si>
    <t>09.06.2021 18:11:31</t>
  </si>
  <si>
    <t>TR-90 ÖZTİRYAKİLER 35-19-L00090_956667163_956667163</t>
  </si>
  <si>
    <t>09.06.2021 10:47:30</t>
  </si>
  <si>
    <t>09.06.2021 13:31:27</t>
  </si>
  <si>
    <t>MENEMEN GÖRECE TR-1 35-28-M00288_DIREK TIPI TRAFO HUCRESI H01_2108160</t>
  </si>
  <si>
    <t>09.06.2021 16:50:49</t>
  </si>
  <si>
    <t>09.06.2021 18:05:42</t>
  </si>
  <si>
    <t>09.06.2021 19:49:15</t>
  </si>
  <si>
    <t>09.06.2021 20:12:38</t>
  </si>
  <si>
    <t>MORDOĞAN TR-41 35-21-L00164_953361687_953361687</t>
  </si>
  <si>
    <t>09.06.2021 09:43:53</t>
  </si>
  <si>
    <t>09.06.2021 12:14:43</t>
  </si>
  <si>
    <t>M-2907 35-02-M02907_910249040_910249040</t>
  </si>
  <si>
    <t>09.06.2021 14:23:59</t>
  </si>
  <si>
    <t>09.06.2021 17:03:31</t>
  </si>
  <si>
    <t>MECİDİYE TR-1 KÖK 45-72-L00078_GÖKÇEKÖY (KÖYLER ÇIKIŞI) L010_66560899</t>
  </si>
  <si>
    <t>09.06.2021 09:03:09</t>
  </si>
  <si>
    <t>09.06.2021 15:21:15</t>
  </si>
  <si>
    <t>09.06.2021 16:09:00</t>
  </si>
  <si>
    <t>09.06.2021 16:28:00</t>
  </si>
  <si>
    <t>KASAPLI TR-1 45-73-M00267_45-73-M00267_2375528</t>
  </si>
  <si>
    <t>09.06.2021 07:31:04</t>
  </si>
  <si>
    <t>09.06.2021 09:35:35</t>
  </si>
  <si>
    <t>09.06.2021 05:50:18</t>
  </si>
  <si>
    <t>09.06.2021 07:00:00</t>
  </si>
  <si>
    <t>TR-2/122 45-83-M00720__72373849_72373849</t>
  </si>
  <si>
    <t>09.06.2021 14:54:17</t>
  </si>
  <si>
    <t>09.06.2021 16:26:43</t>
  </si>
  <si>
    <t>PANAZTEPE DM 35-28-M00732_HatBaşıAyırıcı_53133652 M07_53133652</t>
  </si>
  <si>
    <t>09.06.2021 08:34:23</t>
  </si>
  <si>
    <t>09.06.2021 09:56:39</t>
  </si>
  <si>
    <t>TR-54 35-30-L00054_955333347_955333347</t>
  </si>
  <si>
    <t>09.06.2021 17:54:57</t>
  </si>
  <si>
    <t>09.06.2021 19:43:53</t>
  </si>
  <si>
    <t>09.06.2021 19:20:06</t>
  </si>
  <si>
    <t>09.06.2021 19:57:25</t>
  </si>
  <si>
    <t>GÜVELİ TR-1 45-74-M00233_A_56352148_56352148</t>
  </si>
  <si>
    <t>09.06.2021 16:38:39</t>
  </si>
  <si>
    <t>09.06.2021 17:53:30</t>
  </si>
  <si>
    <t>M-3546 35-01-M03546_910831482_910831482</t>
  </si>
  <si>
    <t>09.06.2021 09:29:38</t>
  </si>
  <si>
    <t>09.06.2021 23:54:03</t>
  </si>
  <si>
    <t>TR-2/122 45-83-M00720_955145547_955145547</t>
  </si>
  <si>
    <t>09.06.2021 17:05:15</t>
  </si>
  <si>
    <t>09.06.2021 23:54:11</t>
  </si>
  <si>
    <t>YAHŞELLİ DM-5 35-28-M00882_EMİRALEM SULAMA M10_66811691</t>
  </si>
  <si>
    <t>09.06.2021 16:15:58</t>
  </si>
  <si>
    <t>09.06.2021 16:40:00</t>
  </si>
  <si>
    <t>HALİLBEYLİ TR-1 KÖK 35-27-M01057_HAMZABABA VE KÖYLER M04_61283942</t>
  </si>
  <si>
    <t>09.06.2021 09:06:13</t>
  </si>
  <si>
    <t>09.06.2021 10:41:11</t>
  </si>
  <si>
    <t>YORTANLI TR-1 35-16-M00080_953323925_953323925</t>
  </si>
  <si>
    <t>09.06.2021 19:45:43</t>
  </si>
  <si>
    <t>09.06.2021 22:03:37</t>
  </si>
  <si>
    <t>MENDERES DM-2/TR-1 35-22-M00300_HatBaşıAyırıcı_53096775 M15_53096775</t>
  </si>
  <si>
    <t>09.06.2021 06:34:28</t>
  </si>
  <si>
    <t>09.06.2021 07:43:24</t>
  </si>
  <si>
    <t>YAVUZ BLOK KÖK 45-83-L00135_AVŞAR İM L03_72130028</t>
  </si>
  <si>
    <t>09.06.2021 17:05:06</t>
  </si>
  <si>
    <t>09.06.2021 17:39:34</t>
  </si>
  <si>
    <t>YORTANLI TR-1 35-16-M00080_35-16-M00080_2360629</t>
  </si>
  <si>
    <t>09.06.2021 20:43:46</t>
  </si>
  <si>
    <t>09.06.2021 21:32:26</t>
  </si>
  <si>
    <t>GÜZELEGE TR-1 35-30-M00265_955310110_955310110</t>
  </si>
  <si>
    <t>09.06.2021 10:33:05</t>
  </si>
  <si>
    <t>09.06.2021 14:45:31</t>
  </si>
  <si>
    <t>DM-2/16 35-29-M00097_950315359_950315359</t>
  </si>
  <si>
    <t>09.06.2021 11:51:03</t>
  </si>
  <si>
    <t>09.06.2021 14:43:26</t>
  </si>
  <si>
    <t>K-4124 35-09-K04124_35-09-K04124_47239085</t>
  </si>
  <si>
    <t>09.06.2021 13:25:52</t>
  </si>
  <si>
    <t>09.06.2021 14:36:37</t>
  </si>
  <si>
    <t>K-3362 35-09-K03362_K-3363 K01_2069775</t>
  </si>
  <si>
    <t>09.06.2021 09:02:43</t>
  </si>
  <si>
    <t>09.06.2021 09:55:50</t>
  </si>
  <si>
    <t>HARMANDALI KÖK 45-71-M00061_HARMANDALI KÖYÜ M02_72230848</t>
  </si>
  <si>
    <t>09.06.2021 18:27:43</t>
  </si>
  <si>
    <t>TR-2/14-B 45-72-L00069_956513715_956513715</t>
  </si>
  <si>
    <t>09.06.2021 08:47:00</t>
  </si>
  <si>
    <t>09.06.2021 12:24:54</t>
  </si>
  <si>
    <t>K-1478 35-03-K01478_35-03-K01478_41919494</t>
  </si>
  <si>
    <t>09.06.2021 10:19:52</t>
  </si>
  <si>
    <t>09.06.2021 16:52:36</t>
  </si>
  <si>
    <t>KARAYENİCE TR-1 45-71-M01506_DIREK TIPI TRAFO HUCRESI H01_2082984</t>
  </si>
  <si>
    <t>09.06.2021 13:46:18</t>
  </si>
  <si>
    <t>09.06.2021 20:40:13</t>
  </si>
  <si>
    <t>_A_56375532_56375532</t>
  </si>
  <si>
    <t>09.06.2021 18:46:00</t>
  </si>
  <si>
    <t>09.06.2021 19:35:10</t>
  </si>
  <si>
    <t>DM-4/09A (MALTA SPOR) 45-71-M00212_SD b8b_45101370</t>
  </si>
  <si>
    <t>09.06.2021 10:51:51</t>
  </si>
  <si>
    <t>09.06.2021 13:10:52</t>
  </si>
  <si>
    <t>SÜLEYMANLI KÖK 35-28-M00606_BOZALAN M04_66870996</t>
  </si>
  <si>
    <t>09.06.2021 14:34:09</t>
  </si>
  <si>
    <t>09.06.2021 17:09:29</t>
  </si>
  <si>
    <t>09.06.2021 02:48:35</t>
  </si>
  <si>
    <t>09.06.2021 04:02:47</t>
  </si>
  <si>
    <t>URGANLI TR-10 45-83-M00548_45-83-M00548_2357377</t>
  </si>
  <si>
    <t>09.06.2021 10:27:36</t>
  </si>
  <si>
    <t>09.06.2021 12:30:49</t>
  </si>
  <si>
    <t>09.06.2021 16:43:13</t>
  </si>
  <si>
    <t>09.06.2021 16:48:23</t>
  </si>
  <si>
    <t>KOCAER KÖK 35-17-M00253_İMBAT DM M01_66425694</t>
  </si>
  <si>
    <t>09.06.2021 06:43:28</t>
  </si>
  <si>
    <t>09.06.2021 07:27:39</t>
  </si>
  <si>
    <t>09.06.2021 11:05:18</t>
  </si>
  <si>
    <t>09.06.2021 12:29:23</t>
  </si>
  <si>
    <t>TR-33 35-15-M00033_35-15-M00033_2365875</t>
  </si>
  <si>
    <t>09.06.2021 13:41:36</t>
  </si>
  <si>
    <t>09.06.2021 18:17:03</t>
  </si>
  <si>
    <t>KAPIKAYA TR-1 35-17-M00185_DIREK TIPI TRAFO HUCRESI H01_2098153</t>
  </si>
  <si>
    <t>09.06.2021 10:35:43</t>
  </si>
  <si>
    <t>09.06.2021 12:10:42</t>
  </si>
  <si>
    <t>URLA İM 35-19-A00001_TR-2 ŞEHİR FİDERİ L02_2048623</t>
  </si>
  <si>
    <t>09.06.2021 17:17:51</t>
  </si>
  <si>
    <t>09.06.2021 17:26:00</t>
  </si>
  <si>
    <t>09.06.2021 14:12:05</t>
  </si>
  <si>
    <t>09.06.2021 15:10:19</t>
  </si>
  <si>
    <t>L-251 35-18-L00251_950446017_950446017</t>
  </si>
  <si>
    <t>09.06.2021 09:57:26</t>
  </si>
  <si>
    <t>09.06.2021 13:21:49</t>
  </si>
  <si>
    <t>ÜÇPINAR DM 45-71-M00183_MURADİYE M07_72249132</t>
  </si>
  <si>
    <t>09.06.2021 15:15:04</t>
  </si>
  <si>
    <t>09.06.2021 17:30:36</t>
  </si>
  <si>
    <t>ALİ KURT GRUBU 35-26-L00121_6487157_56358479_56358479</t>
  </si>
  <si>
    <t>09.06.2021 20:43:44</t>
  </si>
  <si>
    <t>09.06.2021 22:18:34</t>
  </si>
  <si>
    <t>SAGLIK TR-1 35-26-L00360_8735773_56357509_56357509</t>
  </si>
  <si>
    <t>09.06.2021 19:52:07</t>
  </si>
  <si>
    <t>09.06.2021 23:23:50</t>
  </si>
  <si>
    <t>GÖÇBEYLİ TR-4 35-16-M00019_953327395_953327395</t>
  </si>
  <si>
    <t>09.06.2021 20:37:06</t>
  </si>
  <si>
    <t>09.06.2021 22:27:57</t>
  </si>
  <si>
    <t>BALLICA İM 45-72-A00005_HAMİDİYE L07_2095866</t>
  </si>
  <si>
    <t>09.06.2021 09:34:46</t>
  </si>
  <si>
    <t>09.06.2021 09:39:46</t>
  </si>
  <si>
    <t>ÇIRPI İM 35-20-A00002_YAKAPINAR KÖK L06_2307628</t>
  </si>
  <si>
    <t>09.06.2021 16:47:06</t>
  </si>
  <si>
    <t>09.06.2021 17:43:13</t>
  </si>
  <si>
    <t>L-113 OVACIK 35-18-L00113_9311808_56354380_56354380</t>
  </si>
  <si>
    <t>09.06.2021 09:08:08</t>
  </si>
  <si>
    <t>09.06.2021 13:36:06</t>
  </si>
  <si>
    <t>IŞIKLAR TR-1 35-29-L00088_A_56360638_56360638</t>
  </si>
  <si>
    <t>09.06.2021 18:41:18</t>
  </si>
  <si>
    <t>09.06.2021 20:57:54</t>
  </si>
  <si>
    <t>09.06.2021 18:40:47</t>
  </si>
  <si>
    <t>09.06.2021 22:01:04</t>
  </si>
  <si>
    <t>L-290 35-18-L00290_950456219_950456219</t>
  </si>
  <si>
    <t>09.06.2021 08:50:59</t>
  </si>
  <si>
    <t>09.06.2021 10:54:06</t>
  </si>
  <si>
    <t>ALACAYAKA TR-1 45-75-M00212_A_56387496_56387496</t>
  </si>
  <si>
    <t>09.06.2021 12:29:17</t>
  </si>
  <si>
    <t>09.06.2021 17:31:52</t>
  </si>
  <si>
    <t>KONURCA TR-1 45-77-M00108_A_65505999_65505999</t>
  </si>
  <si>
    <t>09.06.2021 07:37:15</t>
  </si>
  <si>
    <t>09.06.2021 09:24:21</t>
  </si>
  <si>
    <t>M-1138 35-02-M01138_913315558_913315558</t>
  </si>
  <si>
    <t>09.06.2021 19:02:25</t>
  </si>
  <si>
    <t>09.06.2021 19:42:26</t>
  </si>
  <si>
    <t>KUŞLUK ÇAMKÖY TR-1 45-75-M00144_A_56385664_56385664</t>
  </si>
  <si>
    <t>09.06.2021 17:41:40</t>
  </si>
  <si>
    <t>09.06.2021 19:17:07</t>
  </si>
  <si>
    <t>SANCAKLI BOZKÖY TR-3 45-71-M00565_45-71-M00565_2360952</t>
  </si>
  <si>
    <t>09.06.2021 09:13:01</t>
  </si>
  <si>
    <t>09.06.2021 11:24:25</t>
  </si>
  <si>
    <t>LOKMANKUYU KÖK 35-15-L00903_950403345_950403345</t>
  </si>
  <si>
    <t>09.06.2021 15:14:53</t>
  </si>
  <si>
    <t>09.06.2021 17:34:43</t>
  </si>
  <si>
    <t>09.06.2021 14:48:55</t>
  </si>
  <si>
    <t>09.06.2021 14:57:00</t>
  </si>
  <si>
    <t>BEYOBA TR-5 45-72-M00423_D_56391564_56391564</t>
  </si>
  <si>
    <t>09.06.2021 10:21:00</t>
  </si>
  <si>
    <t>09.06.2021 11:38:04</t>
  </si>
  <si>
    <t>SOMA A SANTRALİ İM/DM 45-82-A00001_KIRKAĞAÇ L15_2324961</t>
  </si>
  <si>
    <t>09.06.2021 07:00:21</t>
  </si>
  <si>
    <t>09.06.2021 07:23:38</t>
  </si>
  <si>
    <t>L-12 BALLI KUYU 35-14-L00012_956661183_956661183</t>
  </si>
  <si>
    <t>09.06.2021 10:32:47</t>
  </si>
  <si>
    <t>09.06.2021 12:12:13</t>
  </si>
  <si>
    <t>09.06.2021 09:50:51</t>
  </si>
  <si>
    <t>09.06.2021 11:14:42</t>
  </si>
  <si>
    <t>KIZLARALANI TR-1 45-72-L00712_B_56394666_56394666</t>
  </si>
  <si>
    <t>09.06.2021 13:56:43</t>
  </si>
  <si>
    <t>09.06.2021 15:22:16</t>
  </si>
  <si>
    <t>KINIK ORGANİZE DM 35-24-M00208_UN DEĞİRMENİ M017_72108416</t>
  </si>
  <si>
    <t>09.06.2021 10:40:00</t>
  </si>
  <si>
    <t>09.06.2021 13:56:54</t>
  </si>
  <si>
    <t>M-2347 35-03-M02347_910365325_910365325</t>
  </si>
  <si>
    <t>09.06.2021 10:27:13</t>
  </si>
  <si>
    <t>09.06.2021 12:00:59</t>
  </si>
  <si>
    <t>09.06.2021 13:39:00</t>
  </si>
  <si>
    <t>09.06.2021 15:20:00</t>
  </si>
  <si>
    <t>09.06.2021 09:51:00</t>
  </si>
  <si>
    <t>09.06.2021 10:55:43</t>
  </si>
  <si>
    <t>DM-15/2 KEÇİLİKÖY 45-71-M00646_953179636_953179636</t>
  </si>
  <si>
    <t>09.06.2021 21:21:45</t>
  </si>
  <si>
    <t>09.06.2021 22:09:08</t>
  </si>
  <si>
    <t>KINIK TR 20 35-24-L00020_955218151_955218151</t>
  </si>
  <si>
    <t>09.06.2021 13:01:43</t>
  </si>
  <si>
    <t>09.06.2021 17:40:56</t>
  </si>
  <si>
    <t>ELİFLİ TR-1 35-20-L00107_DIREK TIPI TRAFO HUCRESI H01_2100791</t>
  </si>
  <si>
    <t>09.06.2021 18:02:07</t>
  </si>
  <si>
    <t>09.06.2021 19:59:02</t>
  </si>
  <si>
    <t>ORTA MAHALLE M-9 35-25-M00117_955258398_955258398</t>
  </si>
  <si>
    <t>09.06.2021 20:59:34</t>
  </si>
  <si>
    <t>09.06.2021 23:05:46</t>
  </si>
  <si>
    <t>SART TR-10 45-78-M00183_953251926_953251926</t>
  </si>
  <si>
    <t>09.06.2021 12:02:28</t>
  </si>
  <si>
    <t>09.06.2021 14:40:29</t>
  </si>
  <si>
    <t>09.06.2021 20:03:32</t>
  </si>
  <si>
    <t>09.06.2021 20:19:47</t>
  </si>
  <si>
    <t>09.06.2021 05:56:56</t>
  </si>
  <si>
    <t>09.06.2021 06:17:08</t>
  </si>
  <si>
    <t>TAŞLIYATAK TR-6 35-31-L00342_35-31-L00342_2365271</t>
  </si>
  <si>
    <t>09.06.2021 16:27:39</t>
  </si>
  <si>
    <t>09.06.2021 17:38:39</t>
  </si>
  <si>
    <t>09.06.2021 20:43:26</t>
  </si>
  <si>
    <t>09.06.2021 21:38:48</t>
  </si>
  <si>
    <t>YUKARI ÇAMKÖY TR-1 45-71-M01487_DIREK TIPI TRAFO HUCRESI H01_2089133</t>
  </si>
  <si>
    <t>09.06.2021 08:08:59</t>
  </si>
  <si>
    <t>09.06.2021 10:58:00</t>
  </si>
  <si>
    <t>HARMANDALI KÖK 45-71-M00061_HatBaşıAyırıcı_53135195 M02_53135195</t>
  </si>
  <si>
    <t>09.06.2021 14:37:33</t>
  </si>
  <si>
    <t>09.06.2021 18:35:59</t>
  </si>
  <si>
    <t>KOYUNDERE TR-1 45-82-L00010_DIREK TIPI TRAFO HUCRESI H01_2089218</t>
  </si>
  <si>
    <t>09.06.2021 16:34:13</t>
  </si>
  <si>
    <t>09.06.2021 20:16:06</t>
  </si>
  <si>
    <t>PINARLI TR-14 35-20-M00091_35-20-M00091_72362468</t>
  </si>
  <si>
    <t>09.06.2021 09:46:00</t>
  </si>
  <si>
    <t>09.06.2021 12:59:23</t>
  </si>
  <si>
    <t>09.06.2021 04:51:46</t>
  </si>
  <si>
    <t>09.06.2021 05:38:17</t>
  </si>
  <si>
    <t>09.06.2021 12:42:00</t>
  </si>
  <si>
    <t>09.06.2021 14:24:12</t>
  </si>
  <si>
    <t>BAKLACI TR-2 45-73-M00525_B_56372725_56372725</t>
  </si>
  <si>
    <t>09.06.2021 17:40:08</t>
  </si>
  <si>
    <t>09.06.2021 19:20:05</t>
  </si>
  <si>
    <t>MOLLA SÜLEYMANLI TR-1 45-71-M01549_DIREK TIPI TRAFO HUCRESI H01_2046871</t>
  </si>
  <si>
    <t>09.06.2021 19:07:06</t>
  </si>
  <si>
    <t>09.06.2021 22:27:44</t>
  </si>
  <si>
    <t>GÜMÜLDÜR M-26 35-25-M00026_A_56357785_56357785</t>
  </si>
  <si>
    <t>09.06.2021 13:35:30</t>
  </si>
  <si>
    <t>09.06.2021 14:24:43</t>
  </si>
  <si>
    <t>M-850 KARAÇAM KÖK 35-02-M00850_BEŞYOL M04_49919444</t>
  </si>
  <si>
    <t>09.06.2021 15:17:46</t>
  </si>
  <si>
    <t>09.06.2021 17:23:22</t>
  </si>
  <si>
    <t>ZEYTİNALAN İM 35-19-A00002_HatBaşıAyırıcı_53137455 M10_53137455</t>
  </si>
  <si>
    <t>09.06.2021 09:07:10</t>
  </si>
  <si>
    <t>09.06.2021 10:08:25</t>
  </si>
  <si>
    <t>TR-45 DEREKÖY 35-22-M00065_DIREK TIPI TRAFO HUCRESI H01_2110344</t>
  </si>
  <si>
    <t>09.06.2021 08:57:15</t>
  </si>
  <si>
    <t>09.06.2021 10:34:08</t>
  </si>
  <si>
    <t>İKİZTEPE KÖK 45-78-M00258_İKİZTEPE M03_66251182</t>
  </si>
  <si>
    <t>09.06.2021 12:52:36</t>
  </si>
  <si>
    <t>09.06.2021 13:35:36</t>
  </si>
  <si>
    <t>DM-3/19 (ESKİ TR-2/72) 45-83-L00072_955178084_955178084</t>
  </si>
  <si>
    <t>09.06.2021 14:27:17</t>
  </si>
  <si>
    <t>09.06.2021 18:47:49</t>
  </si>
  <si>
    <t>09.06.2021 09:10:00</t>
  </si>
  <si>
    <t>09.06.2021 09:32:00</t>
  </si>
  <si>
    <t>PINARLI TR-1 35-20-M00100_955205217_955205217</t>
  </si>
  <si>
    <t>09.06.2021 11:41:50</t>
  </si>
  <si>
    <t>09.06.2021 13:02:45</t>
  </si>
  <si>
    <t>09.06.2021 09:41:37</t>
  </si>
  <si>
    <t>09.06.2021 10:03:00</t>
  </si>
  <si>
    <t>_A_56351991_56351991</t>
  </si>
  <si>
    <t>09.06.2021 13:26:00</t>
  </si>
  <si>
    <t>09.06.2021 14:40:44</t>
  </si>
  <si>
    <t>MUSTAFA YILMAZ SULAMA GRUBU 35-29-M00226_35-29-M00226_2371106</t>
  </si>
  <si>
    <t>09.06.2021 18:14:22</t>
  </si>
  <si>
    <t>09.06.2021 19:14:25</t>
  </si>
  <si>
    <t>TR-1-2/2 35-20-L00008_942467199_942467199</t>
  </si>
  <si>
    <t>09.06.2021 10:40:08</t>
  </si>
  <si>
    <t>09.06.2021 16:42:05</t>
  </si>
  <si>
    <t>URGANLI TR-9 45-83-M00549_DAĞITIM TRAFOSU -  TR-1 M04_2098603</t>
  </si>
  <si>
    <t>09.06.2021 07:12:36</t>
  </si>
  <si>
    <t>09.06.2021 08:24:27</t>
  </si>
  <si>
    <t>KIRKAĞAÇ TR-26 45-76-M00026_D D2_42857685</t>
  </si>
  <si>
    <t>09.06.2021 09:00:03</t>
  </si>
  <si>
    <t>09.06.2021 12:35:50</t>
  </si>
  <si>
    <t>M-3097 35-02-M03097_6792858 b2b_5838193</t>
  </si>
  <si>
    <t>09.06.2021 19:08:14</t>
  </si>
  <si>
    <t>10.06.2021 02:03:10</t>
  </si>
  <si>
    <t>09.06.2021 17:30:22</t>
  </si>
  <si>
    <t>09.06.2021 18:50:36</t>
  </si>
  <si>
    <t>ÇİLE DM 35-22-M00086_ÇAKALTEPE M04_50064049</t>
  </si>
  <si>
    <t>09.06.2021 21:32:06</t>
  </si>
  <si>
    <t>09.06.2021 21:51:52</t>
  </si>
  <si>
    <t>09.06.2021 14:06:00</t>
  </si>
  <si>
    <t>MURADİYE DM-5/6 KÖK 45-71-M00245_DM-5/6-C M04_72097658</t>
  </si>
  <si>
    <t>09.06.2021 05:40:55</t>
  </si>
  <si>
    <t>09.06.2021 05:54:00</t>
  </si>
  <si>
    <t>ÜÇPINAR DM 45-71-M00183_ESKİ YAĞCILAR M10_72249340</t>
  </si>
  <si>
    <t>09.06.2021 14:44:47</t>
  </si>
  <si>
    <t>09.06.2021 15:16:55</t>
  </si>
  <si>
    <t>DOĞANCI TR-7 35-31-L00332_47904894_56385605_56385605</t>
  </si>
  <si>
    <t>09.06.2021 17:49:26</t>
  </si>
  <si>
    <t>09.06.2021 19:09:20</t>
  </si>
  <si>
    <t>ZEYTİNLİPARK DM (M-400) 35-17-M00400_M-500 M014_66434811</t>
  </si>
  <si>
    <t>09.06.2021 10:58:56</t>
  </si>
  <si>
    <t>09.06.2021 11:12:22</t>
  </si>
  <si>
    <t>TR-1/73 45-72-M00073_49742115 a1_49745927</t>
  </si>
  <si>
    <t>09.06.2021 11:25:45</t>
  </si>
  <si>
    <t>09.06.2021 13:46:55</t>
  </si>
  <si>
    <t>09.06.2021 07:58:00</t>
  </si>
  <si>
    <t>09.06.2021 08:53:59</t>
  </si>
  <si>
    <t>M-2567 İZSU DM 35-01-M02567_İZSU M01_66109641</t>
  </si>
  <si>
    <t>09.06.2021 08:51:08</t>
  </si>
  <si>
    <t>09.06.2021 10:09:21</t>
  </si>
  <si>
    <t>09.06.2021 14:54:53</t>
  </si>
  <si>
    <t>09.06.2021 16:10:00</t>
  </si>
  <si>
    <t>ZEYTİNALAN İM 35-19-A00002_KEKLİKTEPE M10_2052153</t>
  </si>
  <si>
    <t>09.06.2021 09:48:26</t>
  </si>
  <si>
    <t>09.06.2021 10:00:16</t>
  </si>
  <si>
    <t>09.06.2021 07:15:55</t>
  </si>
  <si>
    <t>09.06.2021 12:07:11</t>
  </si>
  <si>
    <t>TR-23 TARIMSAL SULAMA 45-80-M01023_45-80-M01023_2364081</t>
  </si>
  <si>
    <t>09.06.2021 12:14:00</t>
  </si>
  <si>
    <t>09.06.2021 14:16:28</t>
  </si>
  <si>
    <t>09.06.2021 19:42:33</t>
  </si>
  <si>
    <t>09.06.2021 19:56:11</t>
  </si>
  <si>
    <t>ÖDEMİŞ İM 35-15-A00001_GERİLİM-ÖLÇÜ -B L18_2062388</t>
  </si>
  <si>
    <t>09.06.2021 10:40:56</t>
  </si>
  <si>
    <t>09.06.2021 11:17:52</t>
  </si>
  <si>
    <t>M-1357 35-09-M01357_912433190_912433190</t>
  </si>
  <si>
    <t>09.06.2021 13:22:18</t>
  </si>
  <si>
    <t>09.06.2021 22:40:43</t>
  </si>
  <si>
    <t>BAYAT TR-1 45-82-L00059_ H_57993910</t>
  </si>
  <si>
    <t>09.06.2021 08:38:00</t>
  </si>
  <si>
    <t>09.06.2021 10:11:42</t>
  </si>
  <si>
    <t>L-274 35-18-L00274_950445111_950445111</t>
  </si>
  <si>
    <t>09.06.2021 18:06:53</t>
  </si>
  <si>
    <t>09.06.2021 18:34:01</t>
  </si>
  <si>
    <t>09.06.2021 07:30:20</t>
  </si>
  <si>
    <t>09.06.2021 08:48:59</t>
  </si>
  <si>
    <t>BÖLCEK DM 35-16-M00153_KÜÇÜK BÖLCEK M05_72045022</t>
  </si>
  <si>
    <t>09.06.2021 14:47:06</t>
  </si>
  <si>
    <t>09.06.2021 15:17:14</t>
  </si>
  <si>
    <t>ÖDEMİŞ TR-97 35-15-M00097_950364358_950364358</t>
  </si>
  <si>
    <t>09.06.2021 19:13:59</t>
  </si>
  <si>
    <t>09.06.2021 20:12:28</t>
  </si>
  <si>
    <t>TR-1/61 45-72-M00061_B_56390946_56390946</t>
  </si>
  <si>
    <t>09.06.2021 21:53:00</t>
  </si>
  <si>
    <t>09.06.2021 23:04:51</t>
  </si>
  <si>
    <t>09.06.2021 12:32:41</t>
  </si>
  <si>
    <t>09.06.2021 12:47:00</t>
  </si>
  <si>
    <t>KAPAKLI DM 45-72-M00309_RAHMİYE-2 TARIMSAL SULAMA M03_2310885</t>
  </si>
  <si>
    <t>09.06.2021 11:34:00</t>
  </si>
  <si>
    <t>09.06.2021 15:59:13</t>
  </si>
  <si>
    <t>BAYINDIR İM 35-20-A00001_CANLI L09_2313515</t>
  </si>
  <si>
    <t>09.06.2021 16:40:46</t>
  </si>
  <si>
    <t>09.06.2021 17:00:39</t>
  </si>
  <si>
    <t>09.06.2021 13:34:09</t>
  </si>
  <si>
    <t>09.06.2021 13:46:00</t>
  </si>
  <si>
    <t>M-2902 35-02-M02902_910007026_910007026</t>
  </si>
  <si>
    <t>09.06.2021 13:02:51</t>
  </si>
  <si>
    <t>09.06.2021 14:34:29</t>
  </si>
  <si>
    <t>M-314 35-02-M00314_M-319 M02_2096996</t>
  </si>
  <si>
    <t>09.06.2021 09:45:49</t>
  </si>
  <si>
    <t>09.06.2021 10:56:00</t>
  </si>
  <si>
    <t>K-1636 35-01-K01636_910904686_910904686</t>
  </si>
  <si>
    <t>09.06.2021 12:58:43</t>
  </si>
  <si>
    <t>09.06.2021 14:48:33</t>
  </si>
  <si>
    <t>KAPAKLI DM 45-72-M00309_RAHMİYE-2 TARIMSAL SULAMA M03_2099571</t>
  </si>
  <si>
    <t>09.06.2021 10:09:06</t>
  </si>
  <si>
    <t>09.06.2021 10:51:00</t>
  </si>
  <si>
    <t>K-1042 35-03-K01042_910431245_910431245</t>
  </si>
  <si>
    <t>09.06.2021 15:16:27</t>
  </si>
  <si>
    <t>09.06.2021 18:01:19</t>
  </si>
  <si>
    <t>ÜRKMEZ M-4 35-25-M00140_ÜRKMEZ M-16 M03_72078805</t>
  </si>
  <si>
    <t>09.06.2021 06:40:28</t>
  </si>
  <si>
    <t>09.06.2021 08:24:02</t>
  </si>
  <si>
    <t>PANCAR TR-9 35-26-M01369_956604086_956604086</t>
  </si>
  <si>
    <t>09.06.2021 20:53:25</t>
  </si>
  <si>
    <t>09.06.2021 21:42:17</t>
  </si>
  <si>
    <t>09.06.2021 18:04:04</t>
  </si>
  <si>
    <t>09.06.2021 18:41:15</t>
  </si>
  <si>
    <t>M-1798 35-09-M01798_915054877_915054877</t>
  </si>
  <si>
    <t>09.06.2021 10:37:16</t>
  </si>
  <si>
    <t>09.06.2021 12:39:29</t>
  </si>
  <si>
    <t>ÖREN TOPRAK SU KÖK 35-27-M00760_ TR TABAN_72159742</t>
  </si>
  <si>
    <t>09.06.2021 15:11:11</t>
  </si>
  <si>
    <t>09.06.2021 17:13:38</t>
  </si>
  <si>
    <t>TİRE İM-DM-1 35-29-A00001_TR-2 34.5 M16_2059044</t>
  </si>
  <si>
    <t>09.06.2021 06:30:23</t>
  </si>
  <si>
    <t>09.06.2021 06:55:38</t>
  </si>
  <si>
    <t>TR-2/90 45-83-L00090_45-83-L00090_2354769</t>
  </si>
  <si>
    <t>09.06.2021 21:42:45</t>
  </si>
  <si>
    <t>09.06.2021 23:11:16</t>
  </si>
  <si>
    <t>KEMALİYE DM (TR-1) 45-73-M00150_İSMETİYE M02_66715937</t>
  </si>
  <si>
    <t>09.06.2021 07:43:08</t>
  </si>
  <si>
    <t>09.06.2021 07:44:16</t>
  </si>
  <si>
    <t>ERENKÖY TR-2 45-73-M00449_945669882_945669882</t>
  </si>
  <si>
    <t>09.06.2021 19:11:17</t>
  </si>
  <si>
    <t>09.06.2021 20:37:49</t>
  </si>
  <si>
    <t>09.06.2021 08:57:53</t>
  </si>
  <si>
    <t>09.06.2021 10:20:58</t>
  </si>
  <si>
    <t>ULUKENT DM-1/16 35-28-M00069_ESKİ KARŞIYAKA M06_66552881</t>
  </si>
  <si>
    <t>09.06.2021 20:25:03</t>
  </si>
  <si>
    <t>09.06.2021 21:04:23</t>
  </si>
  <si>
    <t>DOĞANÇAY İM 35-04-A00004_TRAFO-2 K09_77533381</t>
  </si>
  <si>
    <t>09.06.2021 10:35:58</t>
  </si>
  <si>
    <t>09.06.2021 11:24:47</t>
  </si>
  <si>
    <t>KUŞÇUBURUN-4 35-26-M00530_6115151_56359924_56359924</t>
  </si>
  <si>
    <t>09.06.2021 15:45:14</t>
  </si>
  <si>
    <t>09.06.2021 17:04:59</t>
  </si>
  <si>
    <t>09.06.2021 16:20:00</t>
  </si>
  <si>
    <t>09.06.2021 16:23:08</t>
  </si>
  <si>
    <t>SUBAŞI TR-2 45-73-M00820_945645931_945645931</t>
  </si>
  <si>
    <t>09.06.2021 12:22:30</t>
  </si>
  <si>
    <t>09.06.2021 13:15:05</t>
  </si>
  <si>
    <t>DM-1/TR-26 35-14-M00302_DAĞITIM TRAFO DM-1/TR-26 M03_2084563</t>
  </si>
  <si>
    <t>09.06.2021 11:14:36</t>
  </si>
  <si>
    <t>09.06.2021 13:20:37</t>
  </si>
  <si>
    <t>HASKÖY TR-1 35-20-L00206_DIREK TIPI TRAFO HUCRESI H01_2039156</t>
  </si>
  <si>
    <t>09.06.2021 10:52:33</t>
  </si>
  <si>
    <t>09.06.2021 13:35:33</t>
  </si>
  <si>
    <t>09.06.2021 09:52:46</t>
  </si>
  <si>
    <t>09.06.2021 09:53:26</t>
  </si>
  <si>
    <t>AHMETBEYLİ M-4 35-22-M00242_B_56354596_56354596</t>
  </si>
  <si>
    <t>09.06.2021 19:40:55</t>
  </si>
  <si>
    <t>09.06.2021 22:18:03</t>
  </si>
  <si>
    <t>09.06.2021 17:14:00</t>
  </si>
  <si>
    <t>09.06.2021 18:00:56</t>
  </si>
  <si>
    <t>SANAYİ TR-2 (DM-1/TR-28) 35-14-M00312_B B03b_5935845</t>
  </si>
  <si>
    <t>09.06.2021 13:23:03</t>
  </si>
  <si>
    <t>09.06.2021 14:17:20</t>
  </si>
  <si>
    <t>ÖZBEY İM 35-26-A00005_AHMETLİ L09_2066119</t>
  </si>
  <si>
    <t>09.06.2021 16:24:56</t>
  </si>
  <si>
    <t>09.06.2021 19:15:27</t>
  </si>
  <si>
    <t>09.06.2021 09:36:07</t>
  </si>
  <si>
    <t>L-277 35-18-L00277_950429636_950429636</t>
  </si>
  <si>
    <t>09.06.2021 17:41:15</t>
  </si>
  <si>
    <t>09.06.2021 20:08:13</t>
  </si>
  <si>
    <t>HAKKI ÖZDEMİR TR 35-27-M00529_B_56363555_56363555</t>
  </si>
  <si>
    <t>09.06.2021 14:40:54</t>
  </si>
  <si>
    <t>09.06.2021 18:05:01</t>
  </si>
  <si>
    <t>GÜNKENT TR-5 35-18-M00056_DAĞITIM TRAFO GÜNKENT TR-5 M01_72094044</t>
  </si>
  <si>
    <t>09.06.2021 17:48:35</t>
  </si>
  <si>
    <t>09.06.2021 19:13:00</t>
  </si>
  <si>
    <t>_911503968_911503968</t>
  </si>
  <si>
    <t>09.06.2021 17:08:07</t>
  </si>
  <si>
    <t>09.06.2021 18:37:35</t>
  </si>
  <si>
    <t>09.06.2021 11:08:43</t>
  </si>
  <si>
    <t>09.06.2021 11:22:48</t>
  </si>
  <si>
    <t>KARAAĞAÇLI TR-2 45-71-M00130_45-71-M00130_72242837</t>
  </si>
  <si>
    <t>09.06.2021 18:05:18</t>
  </si>
  <si>
    <t>09.06.2021 21:36:46</t>
  </si>
  <si>
    <t>CABBAR DM 45-73-M00100_KÖYLER ÇIKIŞI M04_2057594</t>
  </si>
  <si>
    <t>09.06.2021 16:06:07</t>
  </si>
  <si>
    <t>09.06.2021 16:15:00</t>
  </si>
  <si>
    <t>AKKOYUNLU TR-1 35-29-L00269_D_56360948_56360948</t>
  </si>
  <si>
    <t>09.06.2021 10:26:21</t>
  </si>
  <si>
    <t>09.06.2021 11:37:28</t>
  </si>
  <si>
    <t>09.06.2021 09:58:18</t>
  </si>
  <si>
    <t>09.06.2021 13:26:55</t>
  </si>
  <si>
    <t>AHMET TÜRELİ SULAMA GRUBU 35-29-M00255_DIREK TIPI TRAFO HUCRESI H01_2097616</t>
  </si>
  <si>
    <t>09.06.2021 20:24:05</t>
  </si>
  <si>
    <t>09.06.2021 21:36:58</t>
  </si>
  <si>
    <t>09.06.2021 09:06:31</t>
  </si>
  <si>
    <t>DM-2/2 ESKİ KUYUYANI 35-18-L00583_950454428_950454428</t>
  </si>
  <si>
    <t>09.06.2021 19:36:49</t>
  </si>
  <si>
    <t>09.06.2021 23:04:20</t>
  </si>
  <si>
    <t>09.06.2021 16:44:22</t>
  </si>
  <si>
    <t>09.06.2021 16:52:00</t>
  </si>
  <si>
    <t>HALİLBEYLİ DM 35-27-M00620_HatBaşıAyırıcı_53138001 M11_53138001</t>
  </si>
  <si>
    <t>09.06.2021 18:41:58</t>
  </si>
  <si>
    <t>09.06.2021 20:51:56</t>
  </si>
  <si>
    <t>TR-105 35-15-M00105_TR-118 M01_66875011</t>
  </si>
  <si>
    <t>09.06.2021 13:42:35</t>
  </si>
  <si>
    <t>09.06.2021 14:08:16</t>
  </si>
  <si>
    <t>EVCİLER TR-1 45-77-L00268_DIREK TIPI TRAFO HUCRESI H01_2052925</t>
  </si>
  <si>
    <t>09.06.2021 05:13:41</t>
  </si>
  <si>
    <t>09.06.2021 07:09:32</t>
  </si>
  <si>
    <t>M-1637 35-01-M01637_B B01B_5912780</t>
  </si>
  <si>
    <t>09.06.2021 12:41:21</t>
  </si>
  <si>
    <t>09.06.2021 15:38:11</t>
  </si>
  <si>
    <t>DM-2/36 45-71-M00168_953186911_953186911</t>
  </si>
  <si>
    <t>09.06.2021 21:59:05</t>
  </si>
  <si>
    <t>09.06.2021 23:10:21</t>
  </si>
  <si>
    <t>TAYTAN BEZİRGANLI TR-2 45-78-M00267_45-78-M00267_2352644</t>
  </si>
  <si>
    <t>09.06.2021 09:00:49</t>
  </si>
  <si>
    <t>09.06.2021 17:21:49</t>
  </si>
  <si>
    <t>İSMAİL AĞAR VE ARKADAŞLARI TR 35-24-M00029_966141571_966141571</t>
  </si>
  <si>
    <t>09.06.2021 18:16:39</t>
  </si>
  <si>
    <t>09.06.2021 20:52:03</t>
  </si>
  <si>
    <t>FOÇA TR-42 35-23-L00042_950413925_950413925</t>
  </si>
  <si>
    <t>09.06.2021 07:48:08</t>
  </si>
  <si>
    <t>09.06.2021 21:12:05</t>
  </si>
  <si>
    <t>TR-77 35-30-L00077_E_56366935_56366935</t>
  </si>
  <si>
    <t>09.06.2021 11:08:16</t>
  </si>
  <si>
    <t>09.06.2021 12:13:29</t>
  </si>
  <si>
    <t>M-2559 35-01-M02559_DAĞITIM TRF M-2559 M03_66106484</t>
  </si>
  <si>
    <t>09.06.2021 06:40:16</t>
  </si>
  <si>
    <t>09.06.2021 08:37:38</t>
  </si>
  <si>
    <t>09.06.2021 09:10:46</t>
  </si>
  <si>
    <t>09.06.2021 10:08:58</t>
  </si>
  <si>
    <t>09.06.2021 14:12:16</t>
  </si>
  <si>
    <t>09.06.2021 14:14:02</t>
  </si>
  <si>
    <t>MURADİYE DM-5/6 KÖK 45-71-M00245_DM-5/10 M03_72097657</t>
  </si>
  <si>
    <t>09.06.2021 14:41:57</t>
  </si>
  <si>
    <t>09.06.2021 14:54:34</t>
  </si>
  <si>
    <t>SÜTÇÜLER TR-3 35-27-M00407_913821566_913821566</t>
  </si>
  <si>
    <t>09.06.2021 18:13:18</t>
  </si>
  <si>
    <t>09.06.2021 20:44:10</t>
  </si>
  <si>
    <t>M-2902 35-02-M02902_M-318 M02_79063418</t>
  </si>
  <si>
    <t>09.06.2021 14:50:22</t>
  </si>
  <si>
    <t>DAĞISTAN KÖK 35-16-M00186_HatBaşıAyırıcı_74718816 M03_74718816</t>
  </si>
  <si>
    <t>09.06.2021 10:00:46</t>
  </si>
  <si>
    <t>09.06.2021 10:01:18</t>
  </si>
  <si>
    <t>09.06.2021 07:14:35</t>
  </si>
  <si>
    <t>09.06.2021 10:31:34</t>
  </si>
  <si>
    <t>GÖRECE M-354 35-22-M00354_10857452_56370445_56370445</t>
  </si>
  <si>
    <t>09.06.2021 14:45:34</t>
  </si>
  <si>
    <t>09.06.2021 17:38:12</t>
  </si>
  <si>
    <t>KAYMAKÇI TR-37 35-15-L00231_B_56361619_56361619</t>
  </si>
  <si>
    <t>09.06.2021 07:29:04</t>
  </si>
  <si>
    <t>09.06.2021 09:47:35</t>
  </si>
  <si>
    <t>09.06.2021 17:32:16</t>
  </si>
  <si>
    <t>09.06.2021 17:32:56</t>
  </si>
  <si>
    <t>_950457441_950457441</t>
  </si>
  <si>
    <t>09.06.2021 14:22:06</t>
  </si>
  <si>
    <t>09.06.2021 15:26:22</t>
  </si>
  <si>
    <t>09.06.2021 14:45:00</t>
  </si>
  <si>
    <t>UMURLU TR-7 35-31-L00361_DIREK TIPI TRAFO HUCRESI H01_2040513</t>
  </si>
  <si>
    <t>09.06.2021 16:42:50</t>
  </si>
  <si>
    <t>09.06.2021 21:08:50</t>
  </si>
  <si>
    <t>YAYAKENT DM 35-24-M00209_HatBaşıAyırıcı_53140694 M05_53140694</t>
  </si>
  <si>
    <t>09.06.2021 10:20:34</t>
  </si>
  <si>
    <t>09.06.2021 11:23:11</t>
  </si>
  <si>
    <t>TR-113 ZEYTİNALANI 35-19-L00113_956664415_956664415</t>
  </si>
  <si>
    <t>09.06.2021 10:02:23</t>
  </si>
  <si>
    <t>09.06.2021 17:11:00</t>
  </si>
  <si>
    <t>K-1042 35-03-K01042_B_56354510_56354510</t>
  </si>
  <si>
    <t>09.06.2021 17:13:56</t>
  </si>
  <si>
    <t>09.06.2021 18:09:32</t>
  </si>
  <si>
    <t>M-2017 (YATIRIM REZERVE) 35-01-M02017_35-01-M02017_47230852</t>
  </si>
  <si>
    <t>09.06.2021 01:38:00</t>
  </si>
  <si>
    <t>09.06.2021 03:07:41</t>
  </si>
  <si>
    <t>K-49 35-01-K00049_910439208_910439208</t>
  </si>
  <si>
    <t>09.06.2021 17:57:02</t>
  </si>
  <si>
    <t>09.06.2021 20:26:27</t>
  </si>
  <si>
    <t>ORMANKÖY 35-26-M00466_962866966_962866966</t>
  </si>
  <si>
    <t>09.06.2021 21:42:13</t>
  </si>
  <si>
    <t>09.06.2021 22:51:27</t>
  </si>
  <si>
    <t>ÇİLE DM 35-22-M00086_HatBaşıAyırıcı_54907069 M06_54907069</t>
  </si>
  <si>
    <t>09.06.2021 19:52:12</t>
  </si>
  <si>
    <t>09.06.2021 21:51:32</t>
  </si>
  <si>
    <t>M-2153 35-01-M02153_M-1105 M01_60436144</t>
  </si>
  <si>
    <t>09.06.2021 19:03:34</t>
  </si>
  <si>
    <t>09.06.2021 19:58:34</t>
  </si>
  <si>
    <t>M-2513 35-02-M02513_M-2556 M02_66107578</t>
  </si>
  <si>
    <t>09.06.2021 16:27:55</t>
  </si>
  <si>
    <t>09.06.2021 17:33:45</t>
  </si>
  <si>
    <t>ÇITAK TR-2 35-17-M00450_35-17-M00450_2353828</t>
  </si>
  <si>
    <t>09.06.2021 07:57:48</t>
  </si>
  <si>
    <t>09.06.2021 08:46:49</t>
  </si>
  <si>
    <t>09.06.2021 09:49:00</t>
  </si>
  <si>
    <t>SARIGÜL TR-1 35-30-M00216_955325871_955325871</t>
  </si>
  <si>
    <t>09.06.2021 11:23:52</t>
  </si>
  <si>
    <t>09.06.2021 15:35:17</t>
  </si>
  <si>
    <t>KARAALİ DM 45-71-M02127_MURADİYE ÇIKIŞ M08_54851157</t>
  </si>
  <si>
    <t>09.06.2021 14:54:09</t>
  </si>
  <si>
    <t>09.06.2021 15:25:00</t>
  </si>
  <si>
    <t>ÇİLE DM 35-22-M00086_ÇAKALTEPE M04_50064098</t>
  </si>
  <si>
    <t>09.06.2021 16:42:36</t>
  </si>
  <si>
    <t>09.06.2021 17:21:07</t>
  </si>
  <si>
    <t>KURUCUOVA TR-3 35-15-L00254_950349447_950349447</t>
  </si>
  <si>
    <t>09.06.2021 07:21:08</t>
  </si>
  <si>
    <t>09.06.2021 09:09:50</t>
  </si>
  <si>
    <t>DM-2/15 35-29-M00098_950317915_950317915</t>
  </si>
  <si>
    <t>09.06.2021 12:06:28</t>
  </si>
  <si>
    <t>09.06.2021 14:05:20</t>
  </si>
  <si>
    <t>ARDIÇ MAHALLESİ TR-12 35-21-L00134_MORDOĞAN TR-2 L04_72192661</t>
  </si>
  <si>
    <t>09.06.2021 18:27:46</t>
  </si>
  <si>
    <t>09.06.2021 19:03:11</t>
  </si>
  <si>
    <t>TR-42 35-15-M00042_950367872_950367872</t>
  </si>
  <si>
    <t>09.06.2021 10:53:45</t>
  </si>
  <si>
    <t>09.06.2021 12:06:50</t>
  </si>
  <si>
    <t>09.06.2021 16:34:58</t>
  </si>
  <si>
    <t>09.06.2021 17:36:49</t>
  </si>
  <si>
    <t>M-910 35-09-M00910_913936464_913936464</t>
  </si>
  <si>
    <t>09.06.2021 10:41:09</t>
  </si>
  <si>
    <t>09.06.2021 14:47:58</t>
  </si>
  <si>
    <t>09.06.2021 01:15:25</t>
  </si>
  <si>
    <t>09.06.2021 02:34:19</t>
  </si>
  <si>
    <t>09.06.2021 20:55:00</t>
  </si>
  <si>
    <t>09.06.2021 21:09:00</t>
  </si>
  <si>
    <t>09.06.2021 17:30:07</t>
  </si>
  <si>
    <t>GÖRECE M-351 35-22-M00351_35-22-M00351_72143001</t>
  </si>
  <si>
    <t>09.06.2021 21:30:05</t>
  </si>
  <si>
    <t>09.06.2021 22:38:00</t>
  </si>
  <si>
    <t>ARKENT KONUTLARI 35-27-L00089_A A_5835026</t>
  </si>
  <si>
    <t>09.06.2021 18:01:00</t>
  </si>
  <si>
    <t>09.06.2021 19:50:58</t>
  </si>
  <si>
    <t>M-850 KARAÇAM KÖK 35-02-M00850_KARAÇAM M07_49919631</t>
  </si>
  <si>
    <t>09.06.2021 16:36:00</t>
  </si>
  <si>
    <t>09.06.2021 17:57:48</t>
  </si>
  <si>
    <t>SOMA TR-44 45-82-M00044_TR-43 M05_2324898</t>
  </si>
  <si>
    <t>09.06.2021 08:09:07</t>
  </si>
  <si>
    <t>09.06.2021 08:44:47</t>
  </si>
  <si>
    <t>TEKELİ DM 35-22-M00088_ESKİ AHMETBEYLİ M08_48495817</t>
  </si>
  <si>
    <t>09.06.2021 19:00:42</t>
  </si>
  <si>
    <t>09.06.2021 19:36:45</t>
  </si>
  <si>
    <t>M-189 35-02-M00189_910370910_910370910</t>
  </si>
  <si>
    <t>09.06.2021 20:16:14</t>
  </si>
  <si>
    <t>09.06.2021 21:05:20</t>
  </si>
  <si>
    <t>DEMİRCİ KÖK 35-26-M00779_HatBaşıAyırıcı_53137946 M06_53137946</t>
  </si>
  <si>
    <t>09.06.2021 10:47:46</t>
  </si>
  <si>
    <t>09.06.2021 11:08:52</t>
  </si>
  <si>
    <t>KULA TM 45-77-A00002_SELENDİ M24_2334807</t>
  </si>
  <si>
    <t>09.06.2021 13:59:48</t>
  </si>
  <si>
    <t>09.06.2021 14:15:00</t>
  </si>
  <si>
    <t>09.06.2021 12:31:56</t>
  </si>
  <si>
    <t>09.06.2021 21:09:22</t>
  </si>
  <si>
    <t>09.06.2021 09:43:10</t>
  </si>
  <si>
    <t>09.06.2021 09:54:04</t>
  </si>
  <si>
    <t>SÜLEYMANLI KÖK 35-28-M00606_BOZALAN M04_66870929</t>
  </si>
  <si>
    <t>09.06.2021 13:29:06</t>
  </si>
  <si>
    <t>09.06.2021 14:30:00</t>
  </si>
  <si>
    <t>TR-38 45-77-L00038_945505343_945505343</t>
  </si>
  <si>
    <t>09.06.2021 18:27:30</t>
  </si>
  <si>
    <t>09.06.2021 19:05:48</t>
  </si>
  <si>
    <t>TOLOZ KÖK 45-79-M00251_TOLOZ TR M03_66843591</t>
  </si>
  <si>
    <t>09.06.2021 11:09:30</t>
  </si>
  <si>
    <t>09.06.2021 12:17:10</t>
  </si>
  <si>
    <t>K-4148 35-01-K04148_911068203_911068203</t>
  </si>
  <si>
    <t>09.06.2021 19:41:01</t>
  </si>
  <si>
    <t>09.06.2021 21:23:33</t>
  </si>
  <si>
    <t>ÇAMBEL KÖK 35-27-M00619_HatBaşıAyırıcı_53132491 M03_53132491</t>
  </si>
  <si>
    <t>10.06.2021 18:30:25</t>
  </si>
  <si>
    <t>10.06.2021 20:37:42</t>
  </si>
  <si>
    <t>ÇIPLAK KÖK 35-29-M00126_YENİÇİFTLİK ENH M09_72190075</t>
  </si>
  <si>
    <t>10.06.2021 10:45:56</t>
  </si>
  <si>
    <t>10.06.2021 11:20:00</t>
  </si>
  <si>
    <t>M-741 35-03-M00741_ M04_2329309</t>
  </si>
  <si>
    <t>10.06.2021 18:55:05</t>
  </si>
  <si>
    <t>10.06.2021 21:17:55</t>
  </si>
  <si>
    <t>TR-338 35-19-L00372_95000086662_95000086662</t>
  </si>
  <si>
    <t>10.06.2021 11:10:38</t>
  </si>
  <si>
    <t>10.06.2021 13:22:00</t>
  </si>
  <si>
    <t>YAYLAKÖY TR-1 35-24-M00088_DIREK TIPI TRAFO HUCRESI H01_2034378</t>
  </si>
  <si>
    <t>10.06.2021 19:35:49</t>
  </si>
  <si>
    <t>10.06.2021 21:00:15</t>
  </si>
  <si>
    <t>10.06.2021 20:15:24</t>
  </si>
  <si>
    <t>10.06.2021 20:51:08</t>
  </si>
  <si>
    <t>10.06.2021 02:45:00</t>
  </si>
  <si>
    <t>10.06.2021 03:01:37</t>
  </si>
  <si>
    <t>PAPUÇLU KÖYÜ ÇAY MAH TR-1 45-77-M00076_DIREK TIPI TRAFO HUCRESI H01_2057985</t>
  </si>
  <si>
    <t>10.06.2021 16:33:14</t>
  </si>
  <si>
    <t>10.06.2021 17:59:45</t>
  </si>
  <si>
    <t>10.06.2021 14:29:27</t>
  </si>
  <si>
    <t>10.06.2021 15:53:42</t>
  </si>
  <si>
    <t>ILDIR KÖK 35-18-M00069_M-30 TERMAL KENT M03_72093159</t>
  </si>
  <si>
    <t>10.06.2021 00:06:51</t>
  </si>
  <si>
    <t>10.06.2021 09:47:33</t>
  </si>
  <si>
    <t>10.06.2021 17:20:22</t>
  </si>
  <si>
    <t>10.06.2021 18:01:29</t>
  </si>
  <si>
    <t>KAHRAMANLAR TR-1 45-79-M00218_B_56386986_56386986</t>
  </si>
  <si>
    <t>10.06.2021 09:58:41</t>
  </si>
  <si>
    <t>10.06.2021 12:10:13</t>
  </si>
  <si>
    <t>SAİP TR-2 35-21-L00103_953368677_953368677</t>
  </si>
  <si>
    <t>10.06.2021 18:28:33</t>
  </si>
  <si>
    <t>10.06.2021 21:34:51</t>
  </si>
  <si>
    <t>GÖKEYÜP TR-2 45-78-M00815_45-78-M00815_2372358</t>
  </si>
  <si>
    <t>10.06.2021 20:43:28</t>
  </si>
  <si>
    <t>10.06.2021 23:56:43</t>
  </si>
  <si>
    <t>DM-3/14 35-29-M00014_950315673_950315673</t>
  </si>
  <si>
    <t>10.06.2021 15:02:22</t>
  </si>
  <si>
    <t>10.06.2021 15:50:03</t>
  </si>
  <si>
    <t>10.06.2021 07:39:00</t>
  </si>
  <si>
    <t>10.06.2021 14:42:29</t>
  </si>
  <si>
    <t>10.06.2021 12:23:00</t>
  </si>
  <si>
    <t>10.06.2021 12:26:00</t>
  </si>
  <si>
    <t>10.06.2021 14:57:16</t>
  </si>
  <si>
    <t>10.06.2021 15:00:32</t>
  </si>
  <si>
    <t>TR-64 45-77-L00064_945491026_945491026</t>
  </si>
  <si>
    <t>10.06.2021 09:17:11</t>
  </si>
  <si>
    <t>10.06.2021 11:24:51</t>
  </si>
  <si>
    <t>ÇIRPI İM 35-20-A00002_ÇİFTÇİGEDİĞİ L09_2307625</t>
  </si>
  <si>
    <t>10.06.2021 16:19:25</t>
  </si>
  <si>
    <t>10.06.2021 17:34:12</t>
  </si>
  <si>
    <t>KINIK İM 35-24-A00001_YAYA KENT M09_2309867</t>
  </si>
  <si>
    <t>10.06.2021 09:34:00</t>
  </si>
  <si>
    <t>10.06.2021 10:12:28</t>
  </si>
  <si>
    <t>10.06.2021 18:51:07</t>
  </si>
  <si>
    <t>10.06.2021 19:22:39</t>
  </si>
  <si>
    <t>10.06.2021 16:11:34</t>
  </si>
  <si>
    <t>10.06.2021 16:52:57</t>
  </si>
  <si>
    <t>EFENDİLİ TR-1 45-75-M00182_DIREK TIPI TRAFO HUCRESI H01_2086102</t>
  </si>
  <si>
    <t>10.06.2021 14:56:22</t>
  </si>
  <si>
    <t>10.06.2021 19:57:16</t>
  </si>
  <si>
    <t>10.06.2021 09:41:07</t>
  </si>
  <si>
    <t>10.06.2021 09:51:30</t>
  </si>
  <si>
    <t>M-1039 35-04-M01039_98941275_98941275</t>
  </si>
  <si>
    <t>10.06.2021 11:03:54</t>
  </si>
  <si>
    <t>10.06.2021 15:08:41</t>
  </si>
  <si>
    <t>SELENDİ DM 45-81-M00001_KINIK M06_2077097</t>
  </si>
  <si>
    <t>10.06.2021 14:05:37</t>
  </si>
  <si>
    <t>10.06.2021 14:06:09</t>
  </si>
  <si>
    <t>10.06.2021 13:17:02</t>
  </si>
  <si>
    <t>10.06.2021 16:55:44</t>
  </si>
  <si>
    <t>10.06.2021 08:02:09</t>
  </si>
  <si>
    <t>10.06.2021 08:41:37</t>
  </si>
  <si>
    <t>TR-111 ZEYTİNALANI 35-19-L00111_960245625_960245625</t>
  </si>
  <si>
    <t>10.06.2021 12:46:47</t>
  </si>
  <si>
    <t>10.06.2021 14:54:14</t>
  </si>
  <si>
    <t>L-433 35-18-L00433_950440712_950440712</t>
  </si>
  <si>
    <t>10.06.2021 13:34:10</t>
  </si>
  <si>
    <t>10.06.2021 18:37:19</t>
  </si>
  <si>
    <t>L-24 NİLKENT 35-18-L00024_35-18-L00024_72113004</t>
  </si>
  <si>
    <t>10.06.2021 03:46:00</t>
  </si>
  <si>
    <t>10.06.2021 04:45:28</t>
  </si>
  <si>
    <t>K-195 35-03-K00195_C C2_5911122</t>
  </si>
  <si>
    <t>10.06.2021 14:56:31</t>
  </si>
  <si>
    <t>10.06.2021 16:22:42</t>
  </si>
  <si>
    <t>KIZILAVLU SÖNMEZLER MAH.TR 45-78-M00830_49235381_56389153_56389153</t>
  </si>
  <si>
    <t>10.06.2021 16:51:09</t>
  </si>
  <si>
    <t>10.06.2021 18:28:48</t>
  </si>
  <si>
    <t>EVRENLİ KÖK 45-73-M00139_BAHADIR ÇIKIŞ M02_2055359</t>
  </si>
  <si>
    <t>10.06.2021 14:39:19</t>
  </si>
  <si>
    <t>10.06.2021 14:39:57</t>
  </si>
  <si>
    <t>KAVAKYERİ TR-1 45-86-M00103_B_56405247_56405247</t>
  </si>
  <si>
    <t>10.06.2021 19:39:27</t>
  </si>
  <si>
    <t>10.06.2021 23:09:46</t>
  </si>
  <si>
    <t>M-2917 35-01-M02917_911377585_911377585</t>
  </si>
  <si>
    <t>10.06.2021 09:51:43</t>
  </si>
  <si>
    <t>10.06.2021 11:15:12</t>
  </si>
  <si>
    <t>K-18 35-04-K00018_99406645_99406645</t>
  </si>
  <si>
    <t>10.06.2021 15:29:27</t>
  </si>
  <si>
    <t>10.06.2021 19:07:58</t>
  </si>
  <si>
    <t>_B_56385889_56385889</t>
  </si>
  <si>
    <t>10.06.2021 11:35:11</t>
  </si>
  <si>
    <t>10.06.2021 18:46:41</t>
  </si>
  <si>
    <t>10.06.2021 09:07:09</t>
  </si>
  <si>
    <t>10.06.2021 09:24:59</t>
  </si>
  <si>
    <t>YARBASAN KÖK 45-74-M00119_HatBaşıAyırıcı_53134257 M02_53134257</t>
  </si>
  <si>
    <t>10.06.2021 15:35:14</t>
  </si>
  <si>
    <t>10.06.2021 18:48:59</t>
  </si>
  <si>
    <t>DELEMENLER KÖK 45-73-M00490_HatBaşıAyırıcı_53136481 M03_53136481</t>
  </si>
  <si>
    <t>10.06.2021 10:57:49</t>
  </si>
  <si>
    <t>10.06.2021 11:15:07</t>
  </si>
  <si>
    <t>DERBENT İM-DM 45-83-A00004_FABRİKALAR L06_2331775</t>
  </si>
  <si>
    <t>10.06.2021 18:27:34</t>
  </si>
  <si>
    <t>10.06.2021 20:36:35</t>
  </si>
  <si>
    <t>GÖKEYÜP TR-1 KÖK 45-78-M00798_HatBaşıAyırıcı_53140076 M04_53140076</t>
  </si>
  <si>
    <t>10.06.2021 17:49:22</t>
  </si>
  <si>
    <t>10.06.2021 19:52:01</t>
  </si>
  <si>
    <t>10.06.2021 13:47:11</t>
  </si>
  <si>
    <t>10.06.2021 13:55:56</t>
  </si>
  <si>
    <t>KEMİKLİDERE TR-2 45-80-M00133_45-80-M00133_73431979</t>
  </si>
  <si>
    <t>10.06.2021 09:16:31</t>
  </si>
  <si>
    <t>10.06.2021 11:14:51</t>
  </si>
  <si>
    <t>10.06.2021 11:51:59</t>
  </si>
  <si>
    <t>10.06.2021 11:52:37</t>
  </si>
  <si>
    <t>TR-54 TARIMSAL SULAMA 45-80-M01054_45-80-M01054_2375766</t>
  </si>
  <si>
    <t>10.06.2021 09:00:24</t>
  </si>
  <si>
    <t>10.06.2021 10:39:35</t>
  </si>
  <si>
    <t>M-2913 35-01-M02913_B_56374606_56374606</t>
  </si>
  <si>
    <t>10.06.2021 15:39:47</t>
  </si>
  <si>
    <t>10.06.2021 16:14:37</t>
  </si>
  <si>
    <t>KOCAKORU TR-1 45-71-M01490_953211177_953211177</t>
  </si>
  <si>
    <t>10.06.2021 21:49:32</t>
  </si>
  <si>
    <t>11.06.2021 07:28:27</t>
  </si>
  <si>
    <t>TR-111 ZEYTİNALANI 35-19-L00111_956672881_956672881</t>
  </si>
  <si>
    <t>10.06.2021 12:23:33</t>
  </si>
  <si>
    <t>10.06.2021 14:02:35</t>
  </si>
  <si>
    <t>MURADİYE TR-3 KÖPRÜYANI 45-71-M00254_953221232_953221232</t>
  </si>
  <si>
    <t>10.06.2021 09:43:00</t>
  </si>
  <si>
    <t>10.06.2021 12:30:30</t>
  </si>
  <si>
    <t>10.06.2021 22:56:33</t>
  </si>
  <si>
    <t>10.06.2021 23:17:59</t>
  </si>
  <si>
    <t>YILMAZLAR TARIM ÜRÜNLERİ ÖZEL TR 45-71-M01818Ö_DIREK TIPI TRAFO HUCRESI H01_2083108</t>
  </si>
  <si>
    <t>10.06.2021 08:19:02</t>
  </si>
  <si>
    <t>10.06.2021 19:43:35</t>
  </si>
  <si>
    <t>BAĞARASI TR-10 KÖK 35-23-M00179_ESKİİBAĞARASI M02_72143144</t>
  </si>
  <si>
    <t>10.06.2021 06:12:07</t>
  </si>
  <si>
    <t>10.06.2021 06:52:00</t>
  </si>
  <si>
    <t>YENİFOÇA TR-51 35-23-M00051_950414324_950414324</t>
  </si>
  <si>
    <t>10.06.2021 11:59:54</t>
  </si>
  <si>
    <t>10.06.2021 18:11:48</t>
  </si>
  <si>
    <t>BEYDERE KÖK 45-71-M00128_ÜÇPINAR M03_50217152</t>
  </si>
  <si>
    <t>10.06.2021 21:12:22</t>
  </si>
  <si>
    <t>11.06.2021 05:04:10</t>
  </si>
  <si>
    <t>10.06.2021 15:35:17</t>
  </si>
  <si>
    <t>10.06.2021 15:35:57</t>
  </si>
  <si>
    <t>BEDDELLER TR-1 45-81-M00126_DIREK TIPI TRAFO HUCRESI H01_2085075</t>
  </si>
  <si>
    <t>10.06.2021 17:35:31</t>
  </si>
  <si>
    <t>10.06.2021 18:55:22</t>
  </si>
  <si>
    <t>M-251 35-09-M00251_M-252 M03_47547384</t>
  </si>
  <si>
    <t>10.06.2021 09:14:49</t>
  </si>
  <si>
    <t>10.06.2021 09:35:57</t>
  </si>
  <si>
    <t>RAHMİYE TR-1 45-72-L00657_956513973_956513973</t>
  </si>
  <si>
    <t>10.06.2021 14:16:35</t>
  </si>
  <si>
    <t>10.06.2021 23:03:00</t>
  </si>
  <si>
    <t>10.06.2021 12:59:14</t>
  </si>
  <si>
    <t>10.06.2021 14:37:46</t>
  </si>
  <si>
    <t>L-12 BALLI KUYU 35-14-L00012_956639662_956639662</t>
  </si>
  <si>
    <t>10.06.2021 17:55:23</t>
  </si>
  <si>
    <t>10.06.2021 18:34:47</t>
  </si>
  <si>
    <t>MÜTEVELLİ KÖK 45-80-M00100_MÜTEVELLİ ŞEHİR-2(MÜTEVELLİ TR-5/TR-6/TR-7) M04_72196255</t>
  </si>
  <si>
    <t>10.06.2021 10:57:00</t>
  </si>
  <si>
    <t>10.06.2021 11:15:13</t>
  </si>
  <si>
    <t>DM-2/2 ESKİ KUYUYANI 35-18-L00583_E_56394155_56394155</t>
  </si>
  <si>
    <t>10.06.2021 09:05:28</t>
  </si>
  <si>
    <t>10.06.2021 11:15:59</t>
  </si>
  <si>
    <t>ÇAMBEL KÖK 35-27-M00619_ÇAMBEL KÖYÜ M03_72166067</t>
  </si>
  <si>
    <t>10.06.2021 09:59:04</t>
  </si>
  <si>
    <t>10.06.2021 14:09:14</t>
  </si>
  <si>
    <t>10.06.2021 17:49:37</t>
  </si>
  <si>
    <t>10.06.2021 20:00:33</t>
  </si>
  <si>
    <t>KONAKLI TR-6 35-15-L00900_48652698_56370362_56370362</t>
  </si>
  <si>
    <t>10.06.2021 11:12:35</t>
  </si>
  <si>
    <t>10.06.2021 15:50:01</t>
  </si>
  <si>
    <t>K-1338 35-03-K01338_910305200_910305200</t>
  </si>
  <si>
    <t>10.06.2021 18:44:39</t>
  </si>
  <si>
    <t>10.06.2021 21:01:30</t>
  </si>
  <si>
    <t>ORTAKÖY KÖK 45-78-M01336_GÖKEYÜP KÖK KÖPRÜBAŞI ÇIKIŞI M02_72415059</t>
  </si>
  <si>
    <t>10.06.2021 13:28:17</t>
  </si>
  <si>
    <t>10.06.2021 13:40:18</t>
  </si>
  <si>
    <t>SELENDİ TR-10 45-81-M00010_A_56386890_56386890</t>
  </si>
  <si>
    <t>10.06.2021 21:53:19</t>
  </si>
  <si>
    <t>10.06.2021 22:55:23</t>
  </si>
  <si>
    <t>ORTAKÖY KÖK 45-78-M01336_DEMİRKÖPRÜ HES GİRİŞ M04_72415056</t>
  </si>
  <si>
    <t>10.06.2021 13:51:57</t>
  </si>
  <si>
    <t>10.06.2021 14:24:17</t>
  </si>
  <si>
    <t>10.06.2021 05:36:38</t>
  </si>
  <si>
    <t>10.06.2021 06:59:13</t>
  </si>
  <si>
    <t>10.06.2021 16:33:37</t>
  </si>
  <si>
    <t>10.06.2021 16:46:44</t>
  </si>
  <si>
    <t>KÜÇÜKBAHÇE KÖYÜ TR-1 35-21-L00085_953363715_953363715</t>
  </si>
  <si>
    <t>10.06.2021 10:09:00</t>
  </si>
  <si>
    <t>10.06.2021 13:49:56</t>
  </si>
  <si>
    <t>10.06.2021 09:48:09</t>
  </si>
  <si>
    <t>10.06.2021 11:13:19</t>
  </si>
  <si>
    <t>KADIDAĞ TR-2 45-72-L00123_956501666_956501666</t>
  </si>
  <si>
    <t>10.06.2021 12:53:35</t>
  </si>
  <si>
    <t>10.06.2021 15:38:15</t>
  </si>
  <si>
    <t>10.06.2021 06:35:34</t>
  </si>
  <si>
    <t>10.06.2021 07:50:19</t>
  </si>
  <si>
    <t>ÖREN TR-1 45-74-M00107_DIREK TIPI TRAFO HUCRESI H01_2047067</t>
  </si>
  <si>
    <t>10.06.2021 18:09:42</t>
  </si>
  <si>
    <t>10.06.2021 19:48:10</t>
  </si>
  <si>
    <t>BERGAMA İM-1 35-16-A00001_ŞEHİR-7 L07_2085178</t>
  </si>
  <si>
    <t>10.06.2021 10:16:07</t>
  </si>
  <si>
    <t>10.06.2021 10:37:28</t>
  </si>
  <si>
    <t>L-19 35-14-L00019_956660153_956660153</t>
  </si>
  <si>
    <t>10.06.2021 14:11:46</t>
  </si>
  <si>
    <t>10.06.2021 18:27:06</t>
  </si>
  <si>
    <t>KINIK TR-7 35-24-L00007_955218567_955218567</t>
  </si>
  <si>
    <t>10.06.2021 21:21:00</t>
  </si>
  <si>
    <t>11.06.2021 00:50:52</t>
  </si>
  <si>
    <t>L-327 DELPHİ DOKTORLAR SİTESİ 35-18-L00327_10446084_56357951_56357951</t>
  </si>
  <si>
    <t>10.06.2021 20:51:11</t>
  </si>
  <si>
    <t>10.06.2021 22:33:48</t>
  </si>
  <si>
    <t>ÇEŞME İM 35-18-A00001_ALTINYUNUS L10_2053074</t>
  </si>
  <si>
    <t>10.06.2021 21:30:22</t>
  </si>
  <si>
    <t>10.06.2021 21:36:00</t>
  </si>
  <si>
    <t>KAYACIK GÖKKÖY 45-75-M00215_A_56388805_56388805</t>
  </si>
  <si>
    <t>10.06.2021 17:47:45</t>
  </si>
  <si>
    <t>10.06.2021 21:44:48</t>
  </si>
  <si>
    <t>KARABURUN TR-13 35-21-L00005_953360063_953360063</t>
  </si>
  <si>
    <t>10.06.2021 16:41:08</t>
  </si>
  <si>
    <t>10.06.2021 22:22:51</t>
  </si>
  <si>
    <t>ÇAVUŞOĞLU TR-1 45-71-M01820_45-71-M01820_2377254</t>
  </si>
  <si>
    <t>AG Kablo Başlığı Arızası</t>
  </si>
  <si>
    <t>10.06.2021 14:05:40</t>
  </si>
  <si>
    <t>10.06.2021 22:32:04</t>
  </si>
  <si>
    <t>TR-31(M-731) 35-30-M00731_955296990_955296990</t>
  </si>
  <si>
    <t>10.06.2021 16:51:34</t>
  </si>
  <si>
    <t>10.06.2021 19:56:52</t>
  </si>
  <si>
    <t>TR-17 45-77-L00017_945505419_945505419</t>
  </si>
  <si>
    <t>10.06.2021 09:57:06</t>
  </si>
  <si>
    <t>10.06.2021 13:12:47</t>
  </si>
  <si>
    <t>K-3209 35-03-K03209_910060727_910060727</t>
  </si>
  <si>
    <t>10.06.2021 22:06:37</t>
  </si>
  <si>
    <t>11.06.2021 00:26:47</t>
  </si>
  <si>
    <t>10.06.2021 14:16:57</t>
  </si>
  <si>
    <t>10.06.2021 14:19:27</t>
  </si>
  <si>
    <t>HACITUFAN KÖYÜ TR 45-77-L00162_A_56357047_56357047</t>
  </si>
  <si>
    <t>10.06.2021 19:24:15</t>
  </si>
  <si>
    <t>10.06.2021 21:06:30</t>
  </si>
  <si>
    <t>10.06.2021 13:25:59</t>
  </si>
  <si>
    <t>10.06.2021 13:26:37</t>
  </si>
  <si>
    <t>10.06.2021 05:43:57</t>
  </si>
  <si>
    <t>10.06.2021 06:30:57</t>
  </si>
  <si>
    <t>_A_56385673_56385673</t>
  </si>
  <si>
    <t>10.06.2021 07:01:00</t>
  </si>
  <si>
    <t>10.06.2021 07:52:59</t>
  </si>
  <si>
    <t>K-3655 35-03-K03655_35-03-K03655_41966611</t>
  </si>
  <si>
    <t>10.06.2021 10:13:44</t>
  </si>
  <si>
    <t>10.06.2021 12:12:34</t>
  </si>
  <si>
    <t>TR-1-5/2A 35-20-L00286_948436523_948436523</t>
  </si>
  <si>
    <t>10.06.2021 11:14:30</t>
  </si>
  <si>
    <t>10.06.2021 09:00:32</t>
  </si>
  <si>
    <t>10.06.2021 17:28:53</t>
  </si>
  <si>
    <t>M-212(DM-3/10) 35-09-M00212_D_56382280_56382280</t>
  </si>
  <si>
    <t>10.06.2021 17:12:48</t>
  </si>
  <si>
    <t>10.06.2021 21:10:38</t>
  </si>
  <si>
    <t>HAMZABEYLİ KÖK 45-71-M00071_GİRİŞ M05_2076261</t>
  </si>
  <si>
    <t>10.06.2021 18:52:19</t>
  </si>
  <si>
    <t>10.06.2021 18:53:47</t>
  </si>
  <si>
    <t>ÇAKALTEPE TR-1 35-22-M00183_ H_53083801</t>
  </si>
  <si>
    <t>10.06.2021 23:14:32</t>
  </si>
  <si>
    <t>11.06.2021 00:45:52</t>
  </si>
  <si>
    <t>ÇİFTLİK TR-1 35-24-M00105_955222135_955222135</t>
  </si>
  <si>
    <t>10.06.2021 21:20:49</t>
  </si>
  <si>
    <t>11.06.2021 00:16:45</t>
  </si>
  <si>
    <t>10.06.2021 18:09:40</t>
  </si>
  <si>
    <t>10.06.2021 19:04:29</t>
  </si>
  <si>
    <t>ULUCAK DM 35-27-M00792_EĞRİDERE-2 M18_2310302</t>
  </si>
  <si>
    <t>10.06.2021 01:22:32</t>
  </si>
  <si>
    <t>10.06.2021 02:11:43</t>
  </si>
  <si>
    <t>ALAŞEHİR TR-80 45-73-M00080_A tr80-a1_45087547</t>
  </si>
  <si>
    <t>10.06.2021 21:01:07</t>
  </si>
  <si>
    <t>10.06.2021 22:33:59</t>
  </si>
  <si>
    <t>K-4250 35-02-K04250_DIREK TIPI TRAFO HUCRESI H01_2064745</t>
  </si>
  <si>
    <t>10.06.2021 19:42:43</t>
  </si>
  <si>
    <t>10.06.2021 22:47:16</t>
  </si>
  <si>
    <t>TR-1/72 45-72-M00072_956505887_956505887</t>
  </si>
  <si>
    <t>10.06.2021 13:33:23</t>
  </si>
  <si>
    <t>10.06.2021 14:34:49</t>
  </si>
  <si>
    <t>SEVİŞLER TR-1 45-82-L00003_945543981_945543981</t>
  </si>
  <si>
    <t>10.06.2021 18:21:54</t>
  </si>
  <si>
    <t>10.06.2021 23:52:49</t>
  </si>
  <si>
    <t>TR-61 HALİM AVCI GRB. 35-15-L00061_D_56372059_56372059</t>
  </si>
  <si>
    <t>10.06.2021 17:37:36</t>
  </si>
  <si>
    <t>10.06.2021 18:34:20</t>
  </si>
  <si>
    <t>ALİ KURT GRUBU 35-26-L00121_DIREK TIPI TRAFO HUCRESI H01_2041222</t>
  </si>
  <si>
    <t>10.06.2021 09:19:00</t>
  </si>
  <si>
    <t>10.06.2021 13:10:09</t>
  </si>
  <si>
    <t>YENİ BAĞARASI TR-4 35-23-M00210_950414768_950414768</t>
  </si>
  <si>
    <t>10.06.2021 14:56:17</t>
  </si>
  <si>
    <t>10.06.2021 20:06:24</t>
  </si>
  <si>
    <t>İRFAN KARAOĞLU TARIMSAL SULAMA 45-71-M01106_953247437_953247437</t>
  </si>
  <si>
    <t>10.06.2021 12:39:33</t>
  </si>
  <si>
    <t>11.06.2021 07:40:59</t>
  </si>
  <si>
    <t>DURASILLI TR-5 45-78-M01116_49274761_56391785_56391785</t>
  </si>
  <si>
    <t>10.06.2021 03:22:00</t>
  </si>
  <si>
    <t>10.06.2021 04:02:20</t>
  </si>
  <si>
    <t>M-988 35-03-M00988_D_56364314_56364314</t>
  </si>
  <si>
    <t>10.06.2021 10:10:42</t>
  </si>
  <si>
    <t>10.06.2021 10:31:28</t>
  </si>
  <si>
    <t>TR-34 35-27-M00034_TR-37/TR-38/TR-39/TR-40 M02_72209034</t>
  </si>
  <si>
    <t>10.06.2021 07:10:12</t>
  </si>
  <si>
    <t>10.06.2021 08:59:26</t>
  </si>
  <si>
    <t>KULA İM 45-77-A00001_ESKİ SELENDİ M07_2120660</t>
  </si>
  <si>
    <t>10.06.2021 15:48:37</t>
  </si>
  <si>
    <t>10.06.2021 15:49:29</t>
  </si>
  <si>
    <t>10.06.2021 12:23:25</t>
  </si>
  <si>
    <t>10.06.2021 13:19:56</t>
  </si>
  <si>
    <t>M-1854 YAKAKÖY TR-3 35-02-M01854_DIREK TIPI TRAFO HUCRESI H01_2063780</t>
  </si>
  <si>
    <t>10.06.2021 20:12:44</t>
  </si>
  <si>
    <t>11.06.2021 05:29:42</t>
  </si>
  <si>
    <t>KAHRAMANDERE İM 35-10-A00002_ORUÇ REİS K04_2101987</t>
  </si>
  <si>
    <t>10.06.2021 16:13:33</t>
  </si>
  <si>
    <t>10.06.2021 16:55:00</t>
  </si>
  <si>
    <t>YENİKÖY-4 35-26-L00143_956600443_956600443</t>
  </si>
  <si>
    <t>10.06.2021 14:12:10</t>
  </si>
  <si>
    <t>10.06.2021 14:59:14</t>
  </si>
  <si>
    <t>TR-10 (M-710) 35-30-M00710_955297743_955297743</t>
  </si>
  <si>
    <t>10.06.2021 11:46:49</t>
  </si>
  <si>
    <t>10.06.2021 14:14:54</t>
  </si>
  <si>
    <t>DM-3/2 35-29-M00101_DIREK TIPI TRAFO HUCRESI H01_2093237</t>
  </si>
  <si>
    <t>10.06.2021 18:39:31</t>
  </si>
  <si>
    <t>10.06.2021 19:56:01</t>
  </si>
  <si>
    <t>M-254 35-09-M00254_912615200_912615200</t>
  </si>
  <si>
    <t>10.06.2021 15:22:16</t>
  </si>
  <si>
    <t>10.06.2021 19:54:38</t>
  </si>
  <si>
    <t>_A_56367269_56367269</t>
  </si>
  <si>
    <t>10.06.2021 09:38:00</t>
  </si>
  <si>
    <t>10.06.2021 10:39:04</t>
  </si>
  <si>
    <t>YAYAKENT DM 35-24-M00209_YAYAKENT-2 M06_72093616</t>
  </si>
  <si>
    <t>10.06.2021 06:08:17</t>
  </si>
  <si>
    <t>10.06.2021 10:16:51</t>
  </si>
  <si>
    <t>ARSLANLAR TM 35-26-A00004_YAZIBAŞI-1 M34_2307565</t>
  </si>
  <si>
    <t>10.06.2021 14:42:00</t>
  </si>
  <si>
    <t>10.06.2021 15:07:00</t>
  </si>
  <si>
    <t>DM-2/8 BAŞKENT TR 35-18-L00588_OTEL YANI DM-2/5 L01_72045739</t>
  </si>
  <si>
    <t>10.06.2021 19:55:07</t>
  </si>
  <si>
    <t>10.06.2021 20:36:01</t>
  </si>
  <si>
    <t>GÖRECE M-354 35-22-M00354_35-22-M00354_72143656</t>
  </si>
  <si>
    <t>10.06.2021 03:28:12</t>
  </si>
  <si>
    <t>10.06.2021 07:25:37</t>
  </si>
  <si>
    <t>BURUNCUK TR-6 35-20-L00304_7524172_56377998_56377998</t>
  </si>
  <si>
    <t>10.06.2021 22:26:02</t>
  </si>
  <si>
    <t>10.06.2021 23:37:51</t>
  </si>
  <si>
    <t>10.06.2021 16:30:32</t>
  </si>
  <si>
    <t>10.06.2021 16:34:08</t>
  </si>
  <si>
    <t>L-433 35-18-L00433_950440616_950440616</t>
  </si>
  <si>
    <t>10.06.2021 17:41:54</t>
  </si>
  <si>
    <t>10.06.2021 20:28:11</t>
  </si>
  <si>
    <t>YAKAKÖY KÖK 45-75-M00067_HatBaşıAyırıcı_53136574 M02_53136574</t>
  </si>
  <si>
    <t>10.06.2021 22:47:38</t>
  </si>
  <si>
    <t>11.06.2021 04:06:55</t>
  </si>
  <si>
    <t>UZUNALAN TR-1 45-72-M00212_DIREK TIPI TRAFO HUCRESI H01_2112095</t>
  </si>
  <si>
    <t>10.06.2021 21:32:50</t>
  </si>
  <si>
    <t>11.06.2021 09:29:59</t>
  </si>
  <si>
    <t>10.06.2021 20:29:59</t>
  </si>
  <si>
    <t>10.06.2021 20:41:14</t>
  </si>
  <si>
    <t>YENİKÖY TR-1 45-71-M01046_953238760_953238760</t>
  </si>
  <si>
    <t>10.06.2021 19:19:35</t>
  </si>
  <si>
    <t>11.06.2021 01:21:49</t>
  </si>
  <si>
    <t>VELİLER DM 35-15-L00840_BÜLBÜLLER-KERPİÇLİK L01_66945989</t>
  </si>
  <si>
    <t>10.06.2021 11:46:07</t>
  </si>
  <si>
    <t>M-2348 35-09-M02348_DIREK TIPI TRAFO HUCRESI H01_2114262</t>
  </si>
  <si>
    <t>10.06.2021 09:16:00</t>
  </si>
  <si>
    <t>10.06.2021 11:49:54</t>
  </si>
  <si>
    <t>DM-1/TR-15 35-13-M00029_TR-24 M02_66202385</t>
  </si>
  <si>
    <t>10.06.2021 10:30:07</t>
  </si>
  <si>
    <t>10.06.2021 11:40:10</t>
  </si>
  <si>
    <t>L-12 BALLI KUYU 35-14-L00012_956639759_956639759</t>
  </si>
  <si>
    <t>10.06.2021 18:35:51</t>
  </si>
  <si>
    <t>10.06.2021 19:08:39</t>
  </si>
  <si>
    <t>10.06.2021 17:43:26</t>
  </si>
  <si>
    <t>10.06.2021 19:04:58</t>
  </si>
  <si>
    <t>KERİMAĞA MERKEZ ORTAKÖY TR-4 45-78-M00789_45-78-M00789_2372342</t>
  </si>
  <si>
    <t>10.06.2021 16:49:24</t>
  </si>
  <si>
    <t>10.06.2021 17:53:04</t>
  </si>
  <si>
    <t>ÇIRPI İM 35-20-A00002_ASLANLAR-2 M12_2307618</t>
  </si>
  <si>
    <t>10.06.2021 14:28:58</t>
  </si>
  <si>
    <t>10.06.2021 15:14:36</t>
  </si>
  <si>
    <t>10.06.2021 11:23:15</t>
  </si>
  <si>
    <t>10.06.2021 11:35:24</t>
  </si>
  <si>
    <t>10.06.2021 20:42:32</t>
  </si>
  <si>
    <t>10.06.2021 20:44:43</t>
  </si>
  <si>
    <t>10.06.2021 11:49:29</t>
  </si>
  <si>
    <t>10.06.2021 11:53:24</t>
  </si>
  <si>
    <t>M-1552 35-08-M01552_912275822_912275822</t>
  </si>
  <si>
    <t>10.06.2021 16:59:29</t>
  </si>
  <si>
    <t>10.06.2021 19:36:49</t>
  </si>
  <si>
    <t>10.06.2021 16:44:00</t>
  </si>
  <si>
    <t>10.06.2021 17:53:30</t>
  </si>
  <si>
    <t>L-401 ALTINYUNUS DM 35-18-L00401_VERİCİLER L17_2326018</t>
  </si>
  <si>
    <t>10.06.2021 10:45:18</t>
  </si>
  <si>
    <t>10.06.2021 13:29:53</t>
  </si>
  <si>
    <t>K-1128 35-03-K01128_35-03-K01128_41923200</t>
  </si>
  <si>
    <t>10.06.2021 10:04:54</t>
  </si>
  <si>
    <t>10.06.2021 11:29:13</t>
  </si>
  <si>
    <t>KIZILAVLU KÖK 45-78-M00837_DELİBAŞLI GRUBU M02_66247833</t>
  </si>
  <si>
    <t>10.06.2021 09:44:39</t>
  </si>
  <si>
    <t>10.06.2021 09:45:07</t>
  </si>
  <si>
    <t>10.06.2021 12:17:37</t>
  </si>
  <si>
    <t>10.06.2021 12:59:11</t>
  </si>
  <si>
    <t>OSMANCALI KÖYÜ TR-3 45-71-M01722_DIREK TIPI TRAFO HUCRESI H01_2085717</t>
  </si>
  <si>
    <t>10.06.2021 14:38:43</t>
  </si>
  <si>
    <t>10.06.2021 18:04:39</t>
  </si>
  <si>
    <t>KAYACIK KÖK 45-75-M00065_YAKAKÖY M03_2090101</t>
  </si>
  <si>
    <t>10.06.2021 20:04:28</t>
  </si>
  <si>
    <t>10.06.2021 20:53:21</t>
  </si>
  <si>
    <t>10.06.2021 05:59:44</t>
  </si>
  <si>
    <t>10.06.2021 07:00:48</t>
  </si>
  <si>
    <t>10.06.2021 08:07:57</t>
  </si>
  <si>
    <t>10.06.2021 08:08:17</t>
  </si>
  <si>
    <t>10.06.2021 14:24:41</t>
  </si>
  <si>
    <t>10.06.2021 14:27:37</t>
  </si>
  <si>
    <t>K-1653 35-04-K01653_99083886_99083886</t>
  </si>
  <si>
    <t>10.06.2021 08:48:48</t>
  </si>
  <si>
    <t>10.06.2021 09:48:52</t>
  </si>
  <si>
    <t>10.06.2021 06:21:45</t>
  </si>
  <si>
    <t>10.06.2021 07:00:46</t>
  </si>
  <si>
    <t>KALEMKÖY TR-1 35-24-M00087_DIREK TIPI TRAFO HUCRESI H01_2034379</t>
  </si>
  <si>
    <t>10.06.2021 19:10:47</t>
  </si>
  <si>
    <t>10.06.2021 20:53:57</t>
  </si>
  <si>
    <t>L-128/1 35-18-L00603_950436113_950436113</t>
  </si>
  <si>
    <t>10.06.2021 15:45:28</t>
  </si>
  <si>
    <t>10.06.2021 21:40:52</t>
  </si>
  <si>
    <t>L-404 35-18-L00404_950448308_950448308</t>
  </si>
  <si>
    <t>10.06.2021 18:46:39</t>
  </si>
  <si>
    <t>10.06.2021 23:01:48</t>
  </si>
  <si>
    <t>K-2312 35-03-K02312_910325638_910325638</t>
  </si>
  <si>
    <t>10.06.2021 20:54:35</t>
  </si>
  <si>
    <t>10.06.2021 21:50:21</t>
  </si>
  <si>
    <t>L-518 OVACIK 35-18-L00518_956333195_956333195</t>
  </si>
  <si>
    <t>10.06.2021 18:26:10</t>
  </si>
  <si>
    <t>10.06.2021 20:12:00</t>
  </si>
  <si>
    <t>ŞEREMET KÖYÜ TR-1 45-77-M00067_45-77-M00067_2366491</t>
  </si>
  <si>
    <t>10.06.2021 08:05:30</t>
  </si>
  <si>
    <t>10.06.2021 09:49:25</t>
  </si>
  <si>
    <t>DAMLACIK TR-2 35-27-M00860_B_56378453_56378453</t>
  </si>
  <si>
    <t>10.06.2021 19:35:35</t>
  </si>
  <si>
    <t>10.06.2021 21:05:02</t>
  </si>
  <si>
    <t>BEYKÖY KÖK TR-12 35-32-L00012_YENİYURT TR-1 L01_2334562</t>
  </si>
  <si>
    <t>10.06.2021 10:09:07</t>
  </si>
  <si>
    <t>10.06.2021 13:51:11</t>
  </si>
  <si>
    <t>10.06.2021 10:56:03</t>
  </si>
  <si>
    <t>10.06.2021 17:13:58</t>
  </si>
  <si>
    <t>EĞERCİ TR-1 35-26-L00167_8099126_56357945_56357945</t>
  </si>
  <si>
    <t>10.06.2021 18:30:23</t>
  </si>
  <si>
    <t>10.06.2021 19:04:42</t>
  </si>
  <si>
    <t>TR-1-4/3 ANIRGANKAYA 35-20-L00031_955189732_955189732</t>
  </si>
  <si>
    <t>10.06.2021 17:46:03</t>
  </si>
  <si>
    <t>10.06.2021 19:00:18</t>
  </si>
  <si>
    <t>K-4023 35-01-K04023_912973273_912973273</t>
  </si>
  <si>
    <t>10.06.2021 00:38:41</t>
  </si>
  <si>
    <t>10.06.2021 01:45:11</t>
  </si>
  <si>
    <t>ÖZPINAR TR-1 45-79-M00224_45-79-M00224_2368640</t>
  </si>
  <si>
    <t>10.06.2021 09:06:52</t>
  </si>
  <si>
    <t>10.06.2021 17:12:02</t>
  </si>
  <si>
    <t>10.06.2021 10:07:34</t>
  </si>
  <si>
    <t>10.06.2021 10:13:54</t>
  </si>
  <si>
    <t>KOZAKLI HACI MUSALI 45-86-M00095_A_56384877_56384877</t>
  </si>
  <si>
    <t>10.06.2021 16:12:59</t>
  </si>
  <si>
    <t>10.06.2021 17:25:28</t>
  </si>
  <si>
    <t>DOĞANÇAY İM 35-04-A00004_ALPARSLAN K11_77533386</t>
  </si>
  <si>
    <t>10.06.2021 17:31:27</t>
  </si>
  <si>
    <t>10.06.2021 19:46:18</t>
  </si>
  <si>
    <t>ÜÇÜNCÜ KISIM SANAYİ TR-4 45-83-M00630_955174384_955174384</t>
  </si>
  <si>
    <t>10.06.2021 08:00:30</t>
  </si>
  <si>
    <t>10.06.2021 10:48:40</t>
  </si>
  <si>
    <t>10.06.2021 10:30:29</t>
  </si>
  <si>
    <t>10.06.2021 10:51:00</t>
  </si>
  <si>
    <t>GÖRDES DM 45-75-M00050_KAYACIK M06_2083588</t>
  </si>
  <si>
    <t>10.06.2021 12:02:56</t>
  </si>
  <si>
    <t>10.06.2021 12:07:37</t>
  </si>
  <si>
    <t>ZEKİ PAVLAZ SULAMA GRUBU 35-29-M00287_DIREK TIPI TRAFO HUCRESI H01_2095329</t>
  </si>
  <si>
    <t>10.06.2021 21:11:52</t>
  </si>
  <si>
    <t>10.06.2021 23:49:19</t>
  </si>
  <si>
    <t>ÇANDARLI TR-6 35-30-M00006_955316795_955316795</t>
  </si>
  <si>
    <t>10.06.2021 14:11:00</t>
  </si>
  <si>
    <t>10.06.2021 15:43:19</t>
  </si>
  <si>
    <t>K-112 35-01-K00112_910441243_910441243</t>
  </si>
  <si>
    <t>10.06.2021 19:05:00</t>
  </si>
  <si>
    <t>10.06.2021 20:21:43</t>
  </si>
  <si>
    <t>AHMET ONDUK SULAMA GRUBU 35-29-M00318_A_56406663_56406663</t>
  </si>
  <si>
    <t>10.06.2021 16:18:13</t>
  </si>
  <si>
    <t>10.06.2021 17:30:40</t>
  </si>
  <si>
    <t>YAKAPINAR TR-7 35-20-L00140_955197028_955197028</t>
  </si>
  <si>
    <t>10.06.2021 11:05:39</t>
  </si>
  <si>
    <t>10.06.2021 13:59:00</t>
  </si>
  <si>
    <t>YENMİŞ KÖK 35-27-M00366_Recloser M03_2303188</t>
  </si>
  <si>
    <t>10.06.2021 20:19:51</t>
  </si>
  <si>
    <t>10.06.2021 20:27:36</t>
  </si>
  <si>
    <t>K-4420 35-10-K04420_TRAFO K03_47756718</t>
  </si>
  <si>
    <t>10.06.2021 16:54:59</t>
  </si>
  <si>
    <t>10.06.2021 17:51:54</t>
  </si>
  <si>
    <t>10.06.2021 06:44:00</t>
  </si>
  <si>
    <t>10.06.2021 07:21:45</t>
  </si>
  <si>
    <t>TR-8 35-32-L00008_946412879_946412879</t>
  </si>
  <si>
    <t>10.06.2021 14:47:21</t>
  </si>
  <si>
    <t>10.06.2021 17:19:41</t>
  </si>
  <si>
    <t>10.06.2021 14:42:42</t>
  </si>
  <si>
    <t>10.06.2021 15:38:41</t>
  </si>
  <si>
    <t>M-1037 35-04-M01037_99354251_99354251</t>
  </si>
  <si>
    <t>10.06.2021 16:36:26</t>
  </si>
  <si>
    <t>10.06.2021 21:17:11</t>
  </si>
  <si>
    <t>10.06.2021 18:31:17</t>
  </si>
  <si>
    <t>10.06.2021 19:29:02</t>
  </si>
  <si>
    <t>GÖLMARMARA İM 45-85-A00001_KAYAALTI L15_2113850</t>
  </si>
  <si>
    <t>10.06.2021 07:27:27</t>
  </si>
  <si>
    <t>10.06.2021 08:26:00</t>
  </si>
  <si>
    <t>10.06.2021 09:09:43</t>
  </si>
  <si>
    <t>10.06.2021 17:17:43</t>
  </si>
  <si>
    <t>YAHŞELLİ KÖK 35-28-M00293_HatBaşıAyırıcı_53133856 M01_53133856</t>
  </si>
  <si>
    <t>10.06.2021 10:55:17</t>
  </si>
  <si>
    <t>10.06.2021 10:55:47</t>
  </si>
  <si>
    <t>KÖSELER DAMDERESİ TR-1 45-75-M00173__72373225_72373225</t>
  </si>
  <si>
    <t>10.06.2021 20:42:57</t>
  </si>
  <si>
    <t>11.06.2021 00:28:00</t>
  </si>
  <si>
    <t>BAĞALAN TR-1 35-24-M00077_DIREK TIPI TRAFO HUCRESI H01_2034303</t>
  </si>
  <si>
    <t>10.06.2021 21:00:27</t>
  </si>
  <si>
    <t>10.06.2021 23:09:01</t>
  </si>
  <si>
    <t>ILGIN TR-531 TARIMSAL SULAMA 45-73-M00623_45-73-M00623_2352312</t>
  </si>
  <si>
    <t>10.06.2021 09:30:44</t>
  </si>
  <si>
    <t>10.06.2021 11:22:48</t>
  </si>
  <si>
    <t>ÖREN TR-3 35-27-L00218_A_56364271_56364271</t>
  </si>
  <si>
    <t>10.06.2021 10:26:31</t>
  </si>
  <si>
    <t>10.06.2021 13:02:51</t>
  </si>
  <si>
    <t>TR-140 35-26-M00140_956614577_956614577</t>
  </si>
  <si>
    <t>10.06.2021 11:54:07</t>
  </si>
  <si>
    <t>10.06.2021 17:02:32</t>
  </si>
  <si>
    <t>DEMİRCİLİ DM 35-15-L00895_DEMİRCİLİ SULAMA- (PALASKA ÇIRÇIR) YENİÇEKÖY L01_2335956</t>
  </si>
  <si>
    <t>10.06.2021 09:47:00</t>
  </si>
  <si>
    <t>10.06.2021 10:15:00</t>
  </si>
  <si>
    <t>AKÖREN TR-19 KÖK 45-78-M00974_YENİKENT ÇIKIŞI    KAPASİTÖR M05_66244826</t>
  </si>
  <si>
    <t>10.06.2021 09:17:55</t>
  </si>
  <si>
    <t>10.06.2021 11:49:36</t>
  </si>
  <si>
    <t>GÜMÜLDÜR M-41 35-25-M00041_955259062_955259062</t>
  </si>
  <si>
    <t>10.06.2021 18:48:09</t>
  </si>
  <si>
    <t>10.06.2021 20:15:38</t>
  </si>
  <si>
    <t>10.06.2021 10:28:49</t>
  </si>
  <si>
    <t>10.06.2021 11:36:49</t>
  </si>
  <si>
    <t>K-1229 35-01-K01229_910305607_910305607</t>
  </si>
  <si>
    <t>10.06.2021 18:03:55</t>
  </si>
  <si>
    <t>10.06.2021 21:19:19</t>
  </si>
  <si>
    <t>K-814 35-02-K00814_913190396_913190396</t>
  </si>
  <si>
    <t>10.06.2021 08:42:19</t>
  </si>
  <si>
    <t>10.06.2021 09:49:49</t>
  </si>
  <si>
    <t>AKSELENDİ İM 45-72-A00004_KULAKSIZLAR L20_2095811</t>
  </si>
  <si>
    <t>10.06.2021 21:32:09</t>
  </si>
  <si>
    <t>10.06.2021 23:01:41</t>
  </si>
  <si>
    <t>10.06.2021 15:51:54</t>
  </si>
  <si>
    <t>10.06.2021 16:45:59</t>
  </si>
  <si>
    <t>M-1543 35-01-M01543_910879519_910879519</t>
  </si>
  <si>
    <t>10.06.2021 20:56:18</t>
  </si>
  <si>
    <t>10.06.2021 23:47:23</t>
  </si>
  <si>
    <t>TR-158 35-16-L00158_953316845_953316845</t>
  </si>
  <si>
    <t>10.06.2021 17:52:46</t>
  </si>
  <si>
    <t>10.06.2021 20:16:26</t>
  </si>
  <si>
    <t>OĞLANANASI TR-13 35-22-M00296_35-22-M00296_2350530</t>
  </si>
  <si>
    <t>10.06.2021 17:26:35</t>
  </si>
  <si>
    <t>10.06.2021 21:16:50</t>
  </si>
  <si>
    <t>K-2430 35-08-K02430_913055249_913055249</t>
  </si>
  <si>
    <t>10.06.2021 15:11:52</t>
  </si>
  <si>
    <t>10.06.2021 17:43:43</t>
  </si>
  <si>
    <t>K-2430 35-08-K02430_35-08-K02430_42040037</t>
  </si>
  <si>
    <t>10.06.2021 15:57:47</t>
  </si>
  <si>
    <t>10.06.2021 18:44:58</t>
  </si>
  <si>
    <t>TR-1/72 45-72-M00072_C_56393662_56393662</t>
  </si>
  <si>
    <t>10.06.2021 16:53:35</t>
  </si>
  <si>
    <t>10.06.2021 20:51:45</t>
  </si>
  <si>
    <t>ADALA TR-3 45-78-M00290_DIREK TIPI TRAFO HUCRESI H01_2125166</t>
  </si>
  <si>
    <t>10.06.2021 12:23:52</t>
  </si>
  <si>
    <t>10.06.2021 13:26:33</t>
  </si>
  <si>
    <t>YENMİŞ KÖK 35-27-M00366_ÇAMBEL-1 M03_72163706</t>
  </si>
  <si>
    <t>10.06.2021 20:24:31</t>
  </si>
  <si>
    <t>10.06.2021 20:42:28</t>
  </si>
  <si>
    <t>AHMETLİ TR-10 EMNİYET 45-84-L00010_TR-74 KURTULUŞ L03_72401365</t>
  </si>
  <si>
    <t>10.06.2021 15:05:00</t>
  </si>
  <si>
    <t>10.06.2021 15:41:10</t>
  </si>
  <si>
    <t>10.06.2021 18:36:38</t>
  </si>
  <si>
    <t>10.06.2021 20:26:15</t>
  </si>
  <si>
    <t>TR-1/13 45-72-M00013_DAĞITIM TRAFOSU TR-1/13 M06_2330274</t>
  </si>
  <si>
    <t>10.06.2021 10:01:28</t>
  </si>
  <si>
    <t>10.06.2021 10:46:35</t>
  </si>
  <si>
    <t>YAKAKÖY KÖK 45-75-M00067_HatBaşıAyırıcı_53136553 M03_53136553</t>
  </si>
  <si>
    <t>10.06.2021 09:11:22</t>
  </si>
  <si>
    <t>10.06.2021 18:41:24</t>
  </si>
  <si>
    <t>ŞAMDANLAR TR-1 45-81-M00154_A_56399157_56399157</t>
  </si>
  <si>
    <t>10.06.2021 18:31:04</t>
  </si>
  <si>
    <t>10.06.2021 21:50:02</t>
  </si>
  <si>
    <t>M-213(DM-3/11) 35-09-M00213_E_60982710_60982710</t>
  </si>
  <si>
    <t>10.06.2021 22:10:57</t>
  </si>
  <si>
    <t>11.06.2021 00:35:06</t>
  </si>
  <si>
    <t>L-335 35-18-L00335_950439015_950439015</t>
  </si>
  <si>
    <t>10.06.2021 11:38:46</t>
  </si>
  <si>
    <t>10.06.2021 17:40:52</t>
  </si>
  <si>
    <t>K-1316 35-04-K01316_35-04-K01316_2359889</t>
  </si>
  <si>
    <t>10.06.2021 13:53:29</t>
  </si>
  <si>
    <t>10.06.2021 14:40:14</t>
  </si>
  <si>
    <t>KARAARZMAK TARIMSAL SULAMA TR-1 45-83-M00259_45-83-M00259_2353316</t>
  </si>
  <si>
    <t>10.06.2021 05:44:42</t>
  </si>
  <si>
    <t>10.06.2021 06:48:52</t>
  </si>
  <si>
    <t>PANCAR TR-1 35-26-M00892_956603988_956603988</t>
  </si>
  <si>
    <t>10.06.2021 13:34:16</t>
  </si>
  <si>
    <t>10.06.2021 15:01:06</t>
  </si>
  <si>
    <t>CANLI TR-2 35-20-L00133_955198067_955198067</t>
  </si>
  <si>
    <t>10.06.2021 17:25:30</t>
  </si>
  <si>
    <t>10.06.2021 18:06:11</t>
  </si>
  <si>
    <t>TİRE TR-10 35-29-L00010_950316005_950316005</t>
  </si>
  <si>
    <t>10.06.2021 16:42:49</t>
  </si>
  <si>
    <t>10.06.2021 18:29:03</t>
  </si>
  <si>
    <t>DM-3/25 (MUTLU MAH. MUHTARLIK) 45-71-M00076_953210350_953210350</t>
  </si>
  <si>
    <t>10.06.2021 21:10:00</t>
  </si>
  <si>
    <t>10.06.2021 23:38:40</t>
  </si>
  <si>
    <t>DAĞDERE DM 45-72-M00097_HatBaşıAyırıcı_66364230 M05_66364230</t>
  </si>
  <si>
    <t>10.06.2021 18:52:49</t>
  </si>
  <si>
    <t>10.06.2021 18:59:00</t>
  </si>
  <si>
    <t>K-1653 35-04-K01653_99375903_99375903</t>
  </si>
  <si>
    <t>10.06.2021 12:08:27</t>
  </si>
  <si>
    <t>10.06.2021 13:30:09</t>
  </si>
  <si>
    <t>KAYAKÖY İM 35-15-A00006_KAYAKÖY ÇIKIŞ L02_66921421</t>
  </si>
  <si>
    <t>10.06.2021 17:57:37</t>
  </si>
  <si>
    <t>10.06.2021 18:12:00</t>
  </si>
  <si>
    <t>BOYNUYOĞUN KÖK 35-29-L00051_DÜNDARLI L01_72215390</t>
  </si>
  <si>
    <t>10.06.2021 17:10:59</t>
  </si>
  <si>
    <t>10.06.2021 17:33:53</t>
  </si>
  <si>
    <t>TR-136 35-15-M00136_35-15-M00136_66750840</t>
  </si>
  <si>
    <t>10.06.2021 09:15:40</t>
  </si>
  <si>
    <t>10.06.2021 17:59:33</t>
  </si>
  <si>
    <t>M-1002 35-03-M01002_910088780_910088780</t>
  </si>
  <si>
    <t>10.06.2021 20:54:40</t>
  </si>
  <si>
    <t>10.06.2021 22:39:43</t>
  </si>
  <si>
    <t>10.06.2021 13:09:27</t>
  </si>
  <si>
    <t>10.06.2021 13:10:07</t>
  </si>
  <si>
    <t>AVŞAR TR-2 45-83-L00352_B_56399732_56399732</t>
  </si>
  <si>
    <t>10.06.2021 16:30:00</t>
  </si>
  <si>
    <t>10.06.2021 23:03:19</t>
  </si>
  <si>
    <t>KAVAKLIDERE TR-9 45-73-M00143_KAVAKLIDERE TR-7 M03_2092994</t>
  </si>
  <si>
    <t>10.06.2021 20:25:27</t>
  </si>
  <si>
    <t>10.06.2021 20:26:07</t>
  </si>
  <si>
    <t>ÖZLEM SAHİL SİTESİ TR 35-14-M00372_DIREK TIPI TRAFO HUCRESI H01_2111755</t>
  </si>
  <si>
    <t>10.06.2021 09:59:31</t>
  </si>
  <si>
    <t>10.06.2021 12:09:36</t>
  </si>
  <si>
    <t>AHMETLİ TR-35 DEMİRYOLU 45-84-L00035_955183497_955183497</t>
  </si>
  <si>
    <t>10.06.2021 18:38:22</t>
  </si>
  <si>
    <t>10.06.2021 19:11:56</t>
  </si>
  <si>
    <t>M-1285 35-02-M01285_F_56383876_56383876</t>
  </si>
  <si>
    <t>10.06.2021 13:15:07</t>
  </si>
  <si>
    <t>10.06.2021 14:40:48</t>
  </si>
  <si>
    <t>İKİZTEPE KÖK 45-78-M00258_İKİZTEPE M03_66251203</t>
  </si>
  <si>
    <t>10.06.2021 06:50:33</t>
  </si>
  <si>
    <t>10.06.2021 07:30:00</t>
  </si>
  <si>
    <t>10.06.2021 16:44:14</t>
  </si>
  <si>
    <t>10.06.2021 16:49:00</t>
  </si>
  <si>
    <t>10.06.2021 14:47:00</t>
  </si>
  <si>
    <t>10.06.2021 14:56:57</t>
  </si>
  <si>
    <t>YUKARIBEY DM (TR-3) 35-16-M00122_ÇAMAVLU M01_72038860</t>
  </si>
  <si>
    <t>10.06.2021 10:01:39</t>
  </si>
  <si>
    <t>10.06.2021 11:09:01</t>
  </si>
  <si>
    <t>K-4135 35-02-K04135_TRAFO K01_2065111</t>
  </si>
  <si>
    <t>10.06.2021 02:01:15</t>
  </si>
  <si>
    <t>10.06.2021 02:03:40</t>
  </si>
  <si>
    <t>10.06.2021 05:57:21</t>
  </si>
  <si>
    <t>10.06.2021 07:10:05</t>
  </si>
  <si>
    <t>10.06.2021 12:18:17</t>
  </si>
  <si>
    <t>10.06.2021 12:26:11</t>
  </si>
  <si>
    <t>10.06.2021 12:46:20</t>
  </si>
  <si>
    <t>10.06.2021 14:28:29</t>
  </si>
  <si>
    <t>DUMANLAR KÖK 45-81-M00044_DUMANLAR M03_72038297</t>
  </si>
  <si>
    <t>10.06.2021 06:15:27</t>
  </si>
  <si>
    <t>10.06.2021 07:51:44</t>
  </si>
  <si>
    <t>TIRMANLAR DM 35-16-M00171_AHMETBEYLER DM M06_72041532</t>
  </si>
  <si>
    <t>10.06.2021 13:59:47</t>
  </si>
  <si>
    <t>10.06.2021 14:00:07</t>
  </si>
  <si>
    <t>TR-18 45-77-L00018_945511657_945511657</t>
  </si>
  <si>
    <t>10.06.2021 23:43:49</t>
  </si>
  <si>
    <t>11.06.2021 01:24:50</t>
  </si>
  <si>
    <t>TR-1-1/3 MEZARLIK KABİN 35-20-L00003_95000586851_95000586851</t>
  </si>
  <si>
    <t>10.06.2021 17:55:18</t>
  </si>
  <si>
    <t>10.06.2021 18:30:54</t>
  </si>
  <si>
    <t>ZİRAATÇİLER SİTESİ TR 35-30-M00293_955305466_955305466</t>
  </si>
  <si>
    <t>10.06.2021 14:21:48</t>
  </si>
  <si>
    <t>10.06.2021 16:03:55</t>
  </si>
  <si>
    <t>GÜLBAHÇE TR-1 35-19-L00151_956670168_956670168</t>
  </si>
  <si>
    <t>10.06.2021 18:26:48</t>
  </si>
  <si>
    <t>10.06.2021 19:46:56</t>
  </si>
  <si>
    <t>ZEYTİNOVA TR-6 35-20-L00313_35-20-L00313_2360348</t>
  </si>
  <si>
    <t>10.06.2021 18:46:00</t>
  </si>
  <si>
    <t>10.06.2021 19:27:44</t>
  </si>
  <si>
    <t>ZEYTİNDAĞ TR-1 35-16-M00003_953328745_953328745</t>
  </si>
  <si>
    <t>10.06.2021 22:47:54</t>
  </si>
  <si>
    <t>11.06.2021 00:58:14</t>
  </si>
  <si>
    <t>TR-2/93 45-83-L00093__72371960_72371960</t>
  </si>
  <si>
    <t>10.06.2021 07:21:58</t>
  </si>
  <si>
    <t>10.06.2021 08:56:26</t>
  </si>
  <si>
    <t>K-4473 35-01-K04473_911362915_911362915</t>
  </si>
  <si>
    <t>10.06.2021 17:48:32</t>
  </si>
  <si>
    <t>10.06.2021 18:58:58</t>
  </si>
  <si>
    <t>YUSUFLU KÖK 35-20-L00077_ERGENLİ L01_66527928</t>
  </si>
  <si>
    <t>10.06.2021 11:23:37</t>
  </si>
  <si>
    <t>10.06.2021 12:21:54</t>
  </si>
  <si>
    <t>BİNALİ BAL VE OKTAY UYGUN ÖZEL TR 35-23-M00282Ö_DIREK TIPI TRAFO HUCRESI H01_2093203</t>
  </si>
  <si>
    <t>10.06.2021 11:50:00</t>
  </si>
  <si>
    <t>10.06.2021 12:15:25</t>
  </si>
  <si>
    <t>DM-14/08 45-71-M00385_DM-14/10 FORD PLAZA M03_66509303</t>
  </si>
  <si>
    <t>10.06.2021 09:01:09</t>
  </si>
  <si>
    <t>10.06.2021 12:01:34</t>
  </si>
  <si>
    <t>DURASILLI TR-13 45-78-M01149__56392087_56392087</t>
  </si>
  <si>
    <t>10.06.2021 16:57:31</t>
  </si>
  <si>
    <t>10.06.2021 20:16:14</t>
  </si>
  <si>
    <t>10.06.2021 14:57:47</t>
  </si>
  <si>
    <t>10.06.2021 15:03:17</t>
  </si>
  <si>
    <t>_911019831_911019831</t>
  </si>
  <si>
    <t>10.06.2021 21:57:00</t>
  </si>
  <si>
    <t>11.06.2021 00:36:05</t>
  </si>
  <si>
    <t>ARİF DURSUN SLM TR 35-26-L00099_DIREK TIPI TRAFO HUCRESI H01_2041794</t>
  </si>
  <si>
    <t>10.06.2021 16:25:28</t>
  </si>
  <si>
    <t>10.06.2021 18:00:00</t>
  </si>
  <si>
    <t>OVAKENT İM 35-15-A00003_OVAKENT GİRİŞ M01_2308375</t>
  </si>
  <si>
    <t>10.06.2021 11:01:47</t>
  </si>
  <si>
    <t>10.06.2021 13:01:03</t>
  </si>
  <si>
    <t>DM-3/TR-32 35-22-M00074_B B2_5798072</t>
  </si>
  <si>
    <t>10.06.2021 09:14:53</t>
  </si>
  <si>
    <t>10.06.2021 11:42:33</t>
  </si>
  <si>
    <t>TR-61 HALİM AVCI GRB. 35-15-L00061_35-15-L00061_2365016</t>
  </si>
  <si>
    <t>10.06.2021 09:45:14</t>
  </si>
  <si>
    <t>10.06.2021 16:08:51</t>
  </si>
  <si>
    <t>TEKELER MAH. TR-2 45-74-M00183_DIREK TIPI TRAFO HUCRESI H01_2048301</t>
  </si>
  <si>
    <t>10.06.2021 20:05:56</t>
  </si>
  <si>
    <t>10.06.2021 22:05:34</t>
  </si>
  <si>
    <t>HELVACI TR-1 35-17-M00361_B_60982276_60982276</t>
  </si>
  <si>
    <t>10.06.2021 21:07:00</t>
  </si>
  <si>
    <t>10.06.2021 21:20:14</t>
  </si>
  <si>
    <t>SAĞRAKÇI ARIZ TR-2 45-72-L00228_DIREK TIPI TRAFO HUCRESI H01_2109866</t>
  </si>
  <si>
    <t>10.06.2021 12:22:00</t>
  </si>
  <si>
    <t>10.06.2021 13:37:17</t>
  </si>
  <si>
    <t>10.06.2021 13:13:00</t>
  </si>
  <si>
    <t>10.06.2021 13:56:38</t>
  </si>
  <si>
    <t>10.06.2021 10:27:47</t>
  </si>
  <si>
    <t>10.06.2021 13:19:57</t>
  </si>
  <si>
    <t>DM-2/TR-20 35-22-M00853_TR-51 (ALTINTEPE) M01_66057503</t>
  </si>
  <si>
    <t>10.06.2021 10:24:57</t>
  </si>
  <si>
    <t>10.06.2021 10:35:00</t>
  </si>
  <si>
    <t>DERBENT TM 45-83-A00003_DERBENT DM-2 M15_2312521</t>
  </si>
  <si>
    <t>10.06.2021 17:27:00</t>
  </si>
  <si>
    <t>10.06.2021 18:03:00</t>
  </si>
  <si>
    <t>GÜZELBAHÇE İM 35-10-A00001_İSTİKLAL M07_77678696</t>
  </si>
  <si>
    <t>10.06.2021 05:51:47</t>
  </si>
  <si>
    <t>10.06.2021 06:13:31</t>
  </si>
  <si>
    <t>AYRANCILAR DM-3 35-26-M00795_SELAMPEN M01_2116053</t>
  </si>
  <si>
    <t>10.06.2021 15:39:27</t>
  </si>
  <si>
    <t>10.06.2021 16:08:21</t>
  </si>
  <si>
    <t>TOKMAKLI KÖK 45-86-M00047_TOKMAKLI M05_72227762</t>
  </si>
  <si>
    <t>10.06.2021 10:02:42</t>
  </si>
  <si>
    <t>10.06.2021 12:46:25</t>
  </si>
  <si>
    <t>İSMET YORGANCILAR TR 35-27-M00268_914582406_914582406</t>
  </si>
  <si>
    <t>10.06.2021 17:46:27</t>
  </si>
  <si>
    <t>10.06.2021 23:34:03</t>
  </si>
  <si>
    <t>DM02/TR01 45-73-M00037_TR-26-27 M13_2319238</t>
  </si>
  <si>
    <t>10.06.2021 15:40:49</t>
  </si>
  <si>
    <t>10.06.2021 16:31:49</t>
  </si>
  <si>
    <t>DOMBAYLI TR-1 45-78-M01111_49340988_56405871_56405871</t>
  </si>
  <si>
    <t>10.06.2021 19:03:37</t>
  </si>
  <si>
    <t>10.06.2021 21:41:47</t>
  </si>
  <si>
    <t>KUŞÇULAR TR-10(OVAKAHVE) 35-19-M00222_956699450_956699450</t>
  </si>
  <si>
    <t>10.06.2021 14:19:09</t>
  </si>
  <si>
    <t>10.06.2021 15:31:16</t>
  </si>
  <si>
    <t>ARDIÇ MAHALLESİ TR-9 35-21-L00130_953366679_953366679</t>
  </si>
  <si>
    <t>10.06.2021 18:22:35</t>
  </si>
  <si>
    <t>10.06.2021 21:19:32</t>
  </si>
  <si>
    <t>L-356 BAŞKENT SİTESİ 35-18-L00356_950455794_950455794</t>
  </si>
  <si>
    <t>10.06.2021 14:41:22</t>
  </si>
  <si>
    <t>10.06.2021 19:26:32</t>
  </si>
  <si>
    <t>TİRE İM-DM-1 35-29-A00001_YENİÇİFTLİK M18_2312218</t>
  </si>
  <si>
    <t>10.06.2021 18:12:29</t>
  </si>
  <si>
    <t>10.06.2021 18:42:00</t>
  </si>
  <si>
    <t>TR-2/124 45-83-M00667_955145221_955145221</t>
  </si>
  <si>
    <t>10.06.2021 13:37:00</t>
  </si>
  <si>
    <t>10.06.2021 14:57:55</t>
  </si>
  <si>
    <t>UĞURLU KÖK 45-86-M00045_HatBaşıAyırıcı_62810351 M04_62810351</t>
  </si>
  <si>
    <t>10.06.2021 07:10:45</t>
  </si>
  <si>
    <t>10.06.2021 09:47:29</t>
  </si>
  <si>
    <t>TR-129 35-19-L00129_956669283_956669283</t>
  </si>
  <si>
    <t>10.06.2021 16:16:14</t>
  </si>
  <si>
    <t>10.06.2021 18:05:12</t>
  </si>
  <si>
    <t>10.06.2021 14:28:09</t>
  </si>
  <si>
    <t>10.06.2021 14:43:00</t>
  </si>
  <si>
    <t>K-1229 35-01-K01229_910293958_910293958</t>
  </si>
  <si>
    <t>10.06.2021 16:57:21</t>
  </si>
  <si>
    <t>10.06.2021 20:47:58</t>
  </si>
  <si>
    <t>AKILLAR DAĞDİBİ TR-1 45-81-M00104_45-81-M00104_2375762</t>
  </si>
  <si>
    <t>10.06.2021 17:16:28</t>
  </si>
  <si>
    <t>10.06.2021 20:30:57</t>
  </si>
  <si>
    <t>10.06.2021 09:06:54</t>
  </si>
  <si>
    <t>10.06.2021 09:16:48</t>
  </si>
  <si>
    <t>BORNOVA TM 35-02-A00005_ÇINARLI K15_2308102</t>
  </si>
  <si>
    <t>10.06.2021 11:32:22</t>
  </si>
  <si>
    <t>10.06.2021 12:49:27</t>
  </si>
  <si>
    <t>K-2433 35-04-K02433_99196242_99196242</t>
  </si>
  <si>
    <t>10.06.2021 16:18:33</t>
  </si>
  <si>
    <t>10.06.2021 19:45:24</t>
  </si>
  <si>
    <t>TR-88 35-19-L00088_F _5932191</t>
  </si>
  <si>
    <t>10.06.2021 14:38:00</t>
  </si>
  <si>
    <t>10.06.2021 15:27:13</t>
  </si>
  <si>
    <t>ERENKÖY TR-2 45-73-M00449_945684635_945684635</t>
  </si>
  <si>
    <t>10.06.2021 14:13:17</t>
  </si>
  <si>
    <t>10.06.2021 15:59:35</t>
  </si>
  <si>
    <t>TR-73 ( M-773) 35-30-M00773_HatBaşıAyırıcı_75824721 L04_75824721</t>
  </si>
  <si>
    <t>10.06.2021 08:58:04</t>
  </si>
  <si>
    <t>10.06.2021 11:55:12</t>
  </si>
  <si>
    <t>10.06.2021 08:36:32</t>
  </si>
  <si>
    <t>10.06.2021 09:36:02</t>
  </si>
  <si>
    <t>YAYLA KÖYÜ TR-1 35-21-L00093_953364678_953364678</t>
  </si>
  <si>
    <t>10.06.2021 13:18:09</t>
  </si>
  <si>
    <t>10.06.2021 15:33:54</t>
  </si>
  <si>
    <t>DEMİRCİ KÖK 35-26-M00779_YEŞİLKÖY ENH M01_65897058</t>
  </si>
  <si>
    <t>10.06.2021 16:56:37</t>
  </si>
  <si>
    <t>10.06.2021 18:40:12</t>
  </si>
  <si>
    <t>SEFERİHİSAR İM 35-14-A00002_HatBaşıAyırıcı_53133123 L09_53133123</t>
  </si>
  <si>
    <t>10.06.2021 15:51:03</t>
  </si>
  <si>
    <t>10.06.2021 17:25:04</t>
  </si>
  <si>
    <t>KİRELİ TR-1 35-29-L00456_914977917_914977917</t>
  </si>
  <si>
    <t>10.06.2021 18:44:56</t>
  </si>
  <si>
    <t>10.06.2021 21:33:06</t>
  </si>
  <si>
    <t>10.06.2021 20:11:25</t>
  </si>
  <si>
    <t>10.06.2021 20:45:26</t>
  </si>
  <si>
    <t>ULUCAK DM 35-27-M00792_EĞRİDERE-2 M18_2052607</t>
  </si>
  <si>
    <t>10.06.2021 20:59:37</t>
  </si>
  <si>
    <t>10.06.2021 21:38:20</t>
  </si>
  <si>
    <t>ÖZGÖRKEY KÖK 35-26-M00256_ÇAPAK M07_65969695</t>
  </si>
  <si>
    <t>10.06.2021 17:39:47</t>
  </si>
  <si>
    <t>10.06.2021 18:00:57</t>
  </si>
  <si>
    <t>SART TR-3 45-78-M00175_953253053_953253053</t>
  </si>
  <si>
    <t>10.06.2021 17:11:05</t>
  </si>
  <si>
    <t>10.06.2021 18:07:48</t>
  </si>
  <si>
    <t>ŞAŞAL TR-1 35-22-M00283_35-22-M00283_2374220</t>
  </si>
  <si>
    <t>10.06.2021 17:01:22</t>
  </si>
  <si>
    <t>10.06.2021 18:06:45</t>
  </si>
  <si>
    <t>İSMAİLLER TR-1 45-74-M00271_DIREK TIPI TRAFO HUCRESI H01_2054749</t>
  </si>
  <si>
    <t>10.06.2021 14:21:04</t>
  </si>
  <si>
    <t>10.06.2021 15:34:26</t>
  </si>
  <si>
    <t>M-2513 35-02-M02513_DAĞITIM TRF M-2513 M04_66107582</t>
  </si>
  <si>
    <t>10.06.2021 18:16:56</t>
  </si>
  <si>
    <t>10.06.2021 21:47:43</t>
  </si>
  <si>
    <t>DUMANLAR KÖK 45-81-M00044_ZIRMANLAR M05_72038299</t>
  </si>
  <si>
    <t>10.06.2021 13:32:17</t>
  </si>
  <si>
    <t>10.06.2021 14:19:51</t>
  </si>
  <si>
    <t>KİPA DM 35-26-M00283_LA ŞARAP İDOL ÇIKIŞI M06_66064687</t>
  </si>
  <si>
    <t>10.06.2021 15:56:11</t>
  </si>
  <si>
    <t>10.06.2021 16:06:00</t>
  </si>
  <si>
    <t>BAKIRÇAY YANI TR-1 35-24-M00034_35-24-M00034_2346952</t>
  </si>
  <si>
    <t>10.06.2021 09:09:00</t>
  </si>
  <si>
    <t>10.06.2021 10:56:49</t>
  </si>
  <si>
    <t>HALİLLER KÖK 35-31-L00228_HatBaşıAyırıcı_66346626 L011_66346626</t>
  </si>
  <si>
    <t>10.06.2021 18:02:08</t>
  </si>
  <si>
    <t>10.06.2021 21:05:00</t>
  </si>
  <si>
    <t>10.06.2021 03:01:06</t>
  </si>
  <si>
    <t>10.06.2021 03:14:16</t>
  </si>
  <si>
    <t>M-1178 35-04-M01178_913153507_913153507</t>
  </si>
  <si>
    <t>10.06.2021 13:31:42</t>
  </si>
  <si>
    <t>10.06.2021 17:47:17</t>
  </si>
  <si>
    <t>ZEYTİNOVA TR-1 35-20-L00307_955207051_955207051</t>
  </si>
  <si>
    <t>10.06.2021 22:52:28</t>
  </si>
  <si>
    <t>11.06.2021 02:25:48</t>
  </si>
  <si>
    <t>DOMİNOS KÖK 35-26-M00208_BEŞİKÇİOĞLU M03_65962998</t>
  </si>
  <si>
    <t>10.06.2021 15:43:07</t>
  </si>
  <si>
    <t>10.06.2021 16:49:55</t>
  </si>
  <si>
    <t>10.06.2021 07:00:27</t>
  </si>
  <si>
    <t>10.06.2021 07:02:17</t>
  </si>
  <si>
    <t>YARBASAN KÖK 45-74-M00119_ESKİ YARBASAN M02_72246658</t>
  </si>
  <si>
    <t>10.06.2021 12:00:37</t>
  </si>
  <si>
    <t>10.06.2021 12:58:05</t>
  </si>
  <si>
    <t>10.06.2021 09:31:52</t>
  </si>
  <si>
    <t>10.06.2021 17:20:33</t>
  </si>
  <si>
    <t>TR-113 ZEYTİNALANI 35-19-L00113_956669586_956669586</t>
  </si>
  <si>
    <t>10.06.2021 18:49:06</t>
  </si>
  <si>
    <t>10.06.2021 21:52:26</t>
  </si>
  <si>
    <t>CANLI TR-2 35-20-L00133_8906713_56377431_56377431</t>
  </si>
  <si>
    <t>10.06.2021 13:11:52</t>
  </si>
  <si>
    <t>10.06.2021 16:13:11</t>
  </si>
  <si>
    <t>10.06.2021 16:48:01</t>
  </si>
  <si>
    <t>KUŞÇULAR TR-1 35-19-M00213_8678889_56389672_56389672</t>
  </si>
  <si>
    <t>10.06.2021 17:17:08</t>
  </si>
  <si>
    <t>10.06.2021 18:59:13</t>
  </si>
  <si>
    <t>GELENBE İM 45-76-A00001_GELENBE L09_2081447</t>
  </si>
  <si>
    <t>10.06.2021 09:02:59</t>
  </si>
  <si>
    <t>10.06.2021 17:51:18</t>
  </si>
  <si>
    <t>K-2635 35-02-K02635_TRAFO-2 K04_2304214</t>
  </si>
  <si>
    <t>10.06.2021 19:48:05</t>
  </si>
  <si>
    <t>11.06.2021 02:15:37</t>
  </si>
  <si>
    <t>SELİMŞAHLAR TR-4 45-71-M00136_B_56400949_56400949</t>
  </si>
  <si>
    <t>10.06.2021 19:07:35</t>
  </si>
  <si>
    <t>10.06.2021 21:58:03</t>
  </si>
  <si>
    <t>TR-26 DM-4 45-72-M00116_49742572_56390663_56390663</t>
  </si>
  <si>
    <t>10.06.2021 09:08:35</t>
  </si>
  <si>
    <t>10.06.2021 17:02:19</t>
  </si>
  <si>
    <t>HACIHALİLLER SULAMA TR-1 45-71-M01801_45-71-M01801_2372216</t>
  </si>
  <si>
    <t>10.06.2021 16:28:00</t>
  </si>
  <si>
    <t>10.06.2021 18:04:02</t>
  </si>
  <si>
    <t>GÖLMARMARA TR-19 45-85-L00019_TR-17 L03_72105827</t>
  </si>
  <si>
    <t>10.06.2021 16:12:07</t>
  </si>
  <si>
    <t>10.06.2021 16:22:00</t>
  </si>
  <si>
    <t>M-1223 35-01-M01223_911494598_911494598</t>
  </si>
  <si>
    <t>10.06.2021 10:53:21</t>
  </si>
  <si>
    <t>10.06.2021 12:38:53</t>
  </si>
  <si>
    <t>YENMİŞ KÖK 35-27-M00366_HatBaşıAyırıcı_54697564 M06_54697564</t>
  </si>
  <si>
    <t>10.06.2021 16:03:31</t>
  </si>
  <si>
    <t>10.06.2021 18:27:00</t>
  </si>
  <si>
    <t>TR-72 45-78-M00072_953257774_953257774</t>
  </si>
  <si>
    <t>10.06.2021 21:51:53</t>
  </si>
  <si>
    <t>10.06.2021 23:06:17</t>
  </si>
  <si>
    <t>10.06.2021 23:04:00</t>
  </si>
  <si>
    <t>10.06.2021 23:06:07</t>
  </si>
  <si>
    <t>DM-14/4b 45-71-M00543_B_56398335_56398335</t>
  </si>
  <si>
    <t>10.06.2021 10:05:00</t>
  </si>
  <si>
    <t>10.06.2021 11:11:15</t>
  </si>
  <si>
    <t>10.06.2021 03:00:58</t>
  </si>
  <si>
    <t>10.06.2021 03:14:06</t>
  </si>
  <si>
    <t>10.06.2021 12:21:17</t>
  </si>
  <si>
    <t>10.06.2021 13:31:25</t>
  </si>
  <si>
    <t>SALUR KÖK 45-75-M00062_HatBaşıAyırıcı_53135664 M03_53135664</t>
  </si>
  <si>
    <t>10.06.2021 12:51:23</t>
  </si>
  <si>
    <t>10.06.2021 14:21:59</t>
  </si>
  <si>
    <t>İZSU HELVACI ÖZEL TR 35-17-M00396Ö_DIREK TIPI TRAFO HUCRESI H01_2047483</t>
  </si>
  <si>
    <t>10.06.2021 14:58:00</t>
  </si>
  <si>
    <t>10.06.2021 15:48:56</t>
  </si>
  <si>
    <t>10.06.2021 20:16:27</t>
  </si>
  <si>
    <t>10.06.2021 21:09:49</t>
  </si>
  <si>
    <t>ÇAMLIK DM 35-17-M00173_HatBaşıAyırıcı_65358276 M08_65358276</t>
  </si>
  <si>
    <t>10.06.2021 10:23:55</t>
  </si>
  <si>
    <t>10.06.2021 11:39:43</t>
  </si>
  <si>
    <t>IŞIKLAR TR-3 45-73-M00617_45-73-M00617_2354924</t>
  </si>
  <si>
    <t>10.06.2021 17:58:17</t>
  </si>
  <si>
    <t>10.06.2021 18:50:09</t>
  </si>
  <si>
    <t>ARSLANLAR TM 35-26-A00004_TORBALI M20_2307690</t>
  </si>
  <si>
    <t>10.06.2021 14:48:49</t>
  </si>
  <si>
    <t>10.06.2021 14:56:04</t>
  </si>
  <si>
    <t>10.06.2021 09:32:28</t>
  </si>
  <si>
    <t>10.06.2021 10:20:26</t>
  </si>
  <si>
    <t>DUMANLAR KÖK 45-81-M00044_KARABEYLER M02_72038302</t>
  </si>
  <si>
    <t>10.06.2021 14:12:47</t>
  </si>
  <si>
    <t>10.06.2021 14:15:00</t>
  </si>
  <si>
    <t>GÖRDES TR-10 45-75-M00010_AKÇEŞME ÇIKIŞI TR-14 M06_67567127</t>
  </si>
  <si>
    <t>OG Direk Yıkılması</t>
  </si>
  <si>
    <t>10.06.2021 21:22:13</t>
  </si>
  <si>
    <t>10.06.2021 22:01:10</t>
  </si>
  <si>
    <t>AKÇEŞME TR-1 45-72-L00860_DIREK TIPI TRAFO HUCRESI H01_2111378</t>
  </si>
  <si>
    <t>10.06.2021 18:18:03</t>
  </si>
  <si>
    <t>10.06.2021 22:53:19</t>
  </si>
  <si>
    <t>K-4501 35-09-K04501_35-09-K04501_47541016</t>
  </si>
  <si>
    <t>10.06.2021 10:02:46</t>
  </si>
  <si>
    <t>10.06.2021 11:14:08</t>
  </si>
  <si>
    <t>TORBALI İM 35-26-A00001_ÖRNEK YAPI-SULAMA L05_2071927</t>
  </si>
  <si>
    <t>10.06.2021 15:23:45</t>
  </si>
  <si>
    <t>10.06.2021 15:51:08</t>
  </si>
  <si>
    <t>K-1316 35-04-K01316_D 1316 D1_5831982</t>
  </si>
  <si>
    <t>10.06.2021 12:35:05</t>
  </si>
  <si>
    <t>10.06.2021 14:50:37</t>
  </si>
  <si>
    <t>HASAN SAVARİ VE ARK. TR 35-24-M00042_35-24-M00042_2366035</t>
  </si>
  <si>
    <t>10.06.2021 17:42:00</t>
  </si>
  <si>
    <t>10.06.2021 19:08:22</t>
  </si>
  <si>
    <t>DURASILLI TR-1 KÖK 45-78-M01114_TR-2 M04_2328783</t>
  </si>
  <si>
    <t>10.06.2021 15:02:44</t>
  </si>
  <si>
    <t>10.06.2021 15:51:06</t>
  </si>
  <si>
    <t>L-401 ALTINYUNUS DM 35-18-L00401_SAĞLIKÇILAR L-477 L15_2326016</t>
  </si>
  <si>
    <t>10.06.2021 21:34:27</t>
  </si>
  <si>
    <t>10.06.2021 22:28:01</t>
  </si>
  <si>
    <t>KOLDERE KÖK 45-80-M00051_ÇAVUŞOĞLU TST M06_73403318</t>
  </si>
  <si>
    <t>10.06.2021 11:43:00</t>
  </si>
  <si>
    <t>10.06.2021 12:34:54</t>
  </si>
  <si>
    <t>BELEVİ İM 35-13-A00002_İL FİDANLIĞI - SULAMA-2 L08_2313342</t>
  </si>
  <si>
    <t>10.06.2021 09:56:22</t>
  </si>
  <si>
    <t>10.06.2021 10:30:32</t>
  </si>
  <si>
    <t>10.06.2021 20:17:55</t>
  </si>
  <si>
    <t>10.06.2021 20:46:26</t>
  </si>
  <si>
    <t>MESCİTLİ DM 35-15-L00904_MESCİTLİ SULAMA-2 L04_72321001</t>
  </si>
  <si>
    <t>10.06.2021 15:42:58</t>
  </si>
  <si>
    <t>10.06.2021 17:20:16</t>
  </si>
  <si>
    <t>K-1395 35-08-K01395_911822254_911822254</t>
  </si>
  <si>
    <t>10.06.2021 10:43:33</t>
  </si>
  <si>
    <t>10.06.2021 13:17:53</t>
  </si>
  <si>
    <t>K-4306 35-09-K04306_912330591_912330591</t>
  </si>
  <si>
    <t>10.06.2021 22:28:17</t>
  </si>
  <si>
    <t>10.06.2021 23:48:44</t>
  </si>
  <si>
    <t>ADNAN SAKA KUMOCAĞI ÖZEL TR 35-17-M00148Ö_DIREK TIPI TRAFO HUCRESI H01_2048771</t>
  </si>
  <si>
    <t>10.06.2021 14:30:42</t>
  </si>
  <si>
    <t>10.06.2021 16:48:39</t>
  </si>
  <si>
    <t>M-676 35-02-M00676_ M03_2062310</t>
  </si>
  <si>
    <t>10.06.2021 18:39:51</t>
  </si>
  <si>
    <t>10.06.2021 19:57:27</t>
  </si>
  <si>
    <t>M-712 KERESTECİLER SİTESİ 35-08-M00712_M -1937 M03_72145231</t>
  </si>
  <si>
    <t>10.06.2021 17:06:18</t>
  </si>
  <si>
    <t>10.06.2021 20:37:07</t>
  </si>
  <si>
    <t>K-2883 35-03-K02883_A_56366970_56366970</t>
  </si>
  <si>
    <t>10.06.2021 07:09:31</t>
  </si>
  <si>
    <t>10.06.2021 09:16:13</t>
  </si>
  <si>
    <t>URLA TM-1 35-19-A00004_ZEYTİNALANI İM M07_2313938</t>
  </si>
  <si>
    <t>10.06.2021 05:50:59</t>
  </si>
  <si>
    <t>10.06.2021 05:57:59</t>
  </si>
  <si>
    <t>İZZETTİN TR-2 45-83-M00439_DIREK TIPI TRAFO HUCRESI H01_2109324</t>
  </si>
  <si>
    <t>10.06.2021 09:00:37</t>
  </si>
  <si>
    <t>10.06.2021 18:49:17</t>
  </si>
  <si>
    <t>KÜÇÜK AVULCUK TR-1 35-15-L00715_950376581_950376581</t>
  </si>
  <si>
    <t>10.06.2021 15:10:19</t>
  </si>
  <si>
    <t>10.06.2021 18:02:10</t>
  </si>
  <si>
    <t>ALAYAKA HORZUM TR-1 45-73-M01060_945666165_945666165</t>
  </si>
  <si>
    <t>10.06.2021 08:10:31</t>
  </si>
  <si>
    <t>10.06.2021 10:56:36</t>
  </si>
  <si>
    <t>FIRINLI TR-9 35-20-L00366_955213496_955213496</t>
  </si>
  <si>
    <t>10.06.2021 16:19:56</t>
  </si>
  <si>
    <t>10.06.2021 16:58:46</t>
  </si>
  <si>
    <t>K-1984 35-02-K01984_913737111_913737111</t>
  </si>
  <si>
    <t>10.06.2021 12:57:44</t>
  </si>
  <si>
    <t>10.06.2021 22:38:05</t>
  </si>
  <si>
    <t>DM-3/TR-33 SEFERİHİSAR 35-14-L00299_956658591_956658591</t>
  </si>
  <si>
    <t>10.06.2021 12:19:39</t>
  </si>
  <si>
    <t>10.06.2021 18:30:12</t>
  </si>
  <si>
    <t>MENDERES DM-4/TR-1 35-22-M00004_DM-4/TR-12 M14_2104463</t>
  </si>
  <si>
    <t>10.06.2021 19:50:13</t>
  </si>
  <si>
    <t>10.06.2021 20:24:41</t>
  </si>
  <si>
    <t>10.06.2021 18:52:28</t>
  </si>
  <si>
    <t>10.06.2021 20:15:00</t>
  </si>
  <si>
    <t>BADEMLER DM 35-19-M00443_SEFERİHİSAR ÇIKIŞ SOL M14_72219098</t>
  </si>
  <si>
    <t>10.06.2021 05:50:57</t>
  </si>
  <si>
    <t>10.06.2021 06:09:49</t>
  </si>
  <si>
    <t>KÜÇÜK AVULCUK TR-1 35-15-L00715_B_56370047_56370047</t>
  </si>
  <si>
    <t>10.06.2021 16:21:09</t>
  </si>
  <si>
    <t>10.06.2021 16:53:59</t>
  </si>
  <si>
    <t>SIĞIRTMAÇLI TR-3 45-79-M00096_45-79-M00096_2367431</t>
  </si>
  <si>
    <t>10.06.2021 21:30:02</t>
  </si>
  <si>
    <t>10.06.2021 22:52:58</t>
  </si>
  <si>
    <t>10.06.2021 18:02:00</t>
  </si>
  <si>
    <t>10.06.2021 18:29:00</t>
  </si>
  <si>
    <t>10.06.2021 15:19:00</t>
  </si>
  <si>
    <t>10.06.2021 16:56:44</t>
  </si>
  <si>
    <t>SELİMŞAHLAR TR-2 45-71-M00137_TOKİ M03_2320416</t>
  </si>
  <si>
    <t>10.06.2021 22:15:36</t>
  </si>
  <si>
    <t>10.06.2021 23:27:12</t>
  </si>
  <si>
    <t>M-229 35-14-M00229_A_76711279_76711279</t>
  </si>
  <si>
    <t>10.06.2021 09:09:50</t>
  </si>
  <si>
    <t>10.06.2021 12:18:08</t>
  </si>
  <si>
    <t>K-4473 35-01-K04473_911506064_911506064</t>
  </si>
  <si>
    <t>10.06.2021 16:12:13</t>
  </si>
  <si>
    <t>10.06.2021 17:26:48</t>
  </si>
  <si>
    <t>YEĞENOBA TR-1 45-72-M00213_DIREK TIPI TRAFO HUCRESI H01_2112096</t>
  </si>
  <si>
    <t>10.06.2021 14:17:01</t>
  </si>
  <si>
    <t>10.06.2021 20:15:29</t>
  </si>
  <si>
    <t>SARISIĞIRLI TR-1 45-80-M00163_45-80-M00163_2377114</t>
  </si>
  <si>
    <t>10.06.2021 18:56:57</t>
  </si>
  <si>
    <t>10.06.2021 20:51:27</t>
  </si>
  <si>
    <t>SU ÇIKTI TR-2 35-15-L00484_DIREK TIPI TRAFO HUCRESI H01_2038179</t>
  </si>
  <si>
    <t>10.06.2021 09:41:39</t>
  </si>
  <si>
    <t>10.06.2021 12:25:28</t>
  </si>
  <si>
    <t>ÇIRPI TOPRAK SU TR-1 35-20-M00017_DIREK TIPI TRAFO HUCRESI H01_2042050</t>
  </si>
  <si>
    <t>10.06.2021 19:56:59</t>
  </si>
  <si>
    <t>10.06.2021 23:26:55</t>
  </si>
  <si>
    <t>TIRMANLAR DM 35-16-M00171_KIRCALAR DM M02_72041583</t>
  </si>
  <si>
    <t>10.06.2021 14:15:12</t>
  </si>
  <si>
    <t>10.06.2021 15:55:21</t>
  </si>
  <si>
    <t>10.06.2021 16:50:00</t>
  </si>
  <si>
    <t>10.06.2021 17:09:43</t>
  </si>
  <si>
    <t>_A_56393765_56393765</t>
  </si>
  <si>
    <t>10.06.2021 13:53:56</t>
  </si>
  <si>
    <t>10.06.2021 15:09:28</t>
  </si>
  <si>
    <t>10.06.2021 16:51:49</t>
  </si>
  <si>
    <t>ÇAMAVLU TR-1 35-16-M00123_47470314_56394997_56394997</t>
  </si>
  <si>
    <t>10.06.2021 11:30:00</t>
  </si>
  <si>
    <t>10.06.2021 13:02:07</t>
  </si>
  <si>
    <t>10.06.2021 09:01:45</t>
  </si>
  <si>
    <t>10.06.2021 17:23:50</t>
  </si>
  <si>
    <t>10.06.2021 11:19:17</t>
  </si>
  <si>
    <t>10.06.2021 12:22:23</t>
  </si>
  <si>
    <t>ÜÇPINAR TR-3 45-71-M01534_B_56367262_56367262</t>
  </si>
  <si>
    <t>10.06.2021 10:21:31</t>
  </si>
  <si>
    <t>10.06.2021 18:52:22</t>
  </si>
  <si>
    <t>MÜTEVELLİ TR-2 45-80-M00101_A_56389044_56389044</t>
  </si>
  <si>
    <t>AG Pano Faz Sigorta Atığı</t>
  </si>
  <si>
    <t>10.06.2021 05:44:47</t>
  </si>
  <si>
    <t>10.06.2021 06:43:41</t>
  </si>
  <si>
    <t>ARDIÇLI TR-1 45-76-M00157_45-76-M00157_2356214</t>
  </si>
  <si>
    <t>10.06.2021 23:21:40</t>
  </si>
  <si>
    <t>11.06.2021 01:24:03</t>
  </si>
  <si>
    <t>11.06.2021 17:48:24</t>
  </si>
  <si>
    <t>11.06.2021 19:11:23</t>
  </si>
  <si>
    <t>HARMANDALI KÖK 45-71-M00061_NURİ SORMAN M11_72231091</t>
  </si>
  <si>
    <t>11.06.2021 09:25:31</t>
  </si>
  <si>
    <t>11.06.2021 13:46:15</t>
  </si>
  <si>
    <t>EVRENOS TR-2 45-71-M01405_C_56384651_56384651</t>
  </si>
  <si>
    <t>11.06.2021 09:21:23</t>
  </si>
  <si>
    <t>11.06.2021 12:07:37</t>
  </si>
  <si>
    <t>TR-1/73 45-72-M00073_956502518_956502518</t>
  </si>
  <si>
    <t>11.06.2021 12:05:44</t>
  </si>
  <si>
    <t>11.06.2021 13:08:27</t>
  </si>
  <si>
    <t>AKÇAALAN YEDİEVLER TR-2 35-22-M00220_DIREK TIPI TRAFO HUCRESI H01_2126909</t>
  </si>
  <si>
    <t>11.06.2021 07:02:44</t>
  </si>
  <si>
    <t>11.06.2021 07:45:16</t>
  </si>
  <si>
    <t>VİLLAKENT TR-7 35-28-M00383_C TR7C2_5926503</t>
  </si>
  <si>
    <t>11.06.2021 19:55:58</t>
  </si>
  <si>
    <t>11.06.2021 21:08:29</t>
  </si>
  <si>
    <t>TR-16 35-16-L00016_DIREK TIPI TRAFO HUCRESI H01_2043115</t>
  </si>
  <si>
    <t>11.06.2021 21:23:48</t>
  </si>
  <si>
    <t>11.06.2021 23:56:34</t>
  </si>
  <si>
    <t>M-2907 35-02-M02907_910068124_910068124</t>
  </si>
  <si>
    <t>11.06.2021 10:47:27</t>
  </si>
  <si>
    <t>11.06.2021 11:57:07</t>
  </si>
  <si>
    <t>TR-61 HALİM AVCI GRB. 35-15-L00061_DIREK TIPI TRAFO HUCRESI H01_2046138</t>
  </si>
  <si>
    <t>11.06.2021 08:42:40</t>
  </si>
  <si>
    <t>11.06.2021 12:07:07</t>
  </si>
  <si>
    <t>MENDERES DM-2/TR-1 35-22-M00300_DM-3/TR-1 M06_2095187</t>
  </si>
  <si>
    <t>11.06.2021 08:04:16</t>
  </si>
  <si>
    <t>11.06.2021 08:18:08</t>
  </si>
  <si>
    <t>TR-1/13 45-72-M00013_45-72-M00013_2353182</t>
  </si>
  <si>
    <t>11.06.2021 20:30:12</t>
  </si>
  <si>
    <t>11.06.2021 21:44:58</t>
  </si>
  <si>
    <t>AKSELENDİ İM 45-72-A00004_KULAKSIZLAR L20_2326921</t>
  </si>
  <si>
    <t>11.06.2021 08:14:58</t>
  </si>
  <si>
    <t>11.06.2021 09:49:00</t>
  </si>
  <si>
    <t>11.06.2021 18:53:28</t>
  </si>
  <si>
    <t>11.06.2021 18:54:08</t>
  </si>
  <si>
    <t>ALAŞEHİR TR-80 45-73-M00080_945669440_945669440</t>
  </si>
  <si>
    <t>11.06.2021 12:39:21</t>
  </si>
  <si>
    <t>11.06.2021 13:44:56</t>
  </si>
  <si>
    <t>M-970 35-03-M00970_910446259_910446259</t>
  </si>
  <si>
    <t>11.06.2021 22:08:07</t>
  </si>
  <si>
    <t>12.06.2021 00:22:16</t>
  </si>
  <si>
    <t>11.06.2021 05:42:52</t>
  </si>
  <si>
    <t>11.06.2021 05:52:27</t>
  </si>
  <si>
    <t>AĞAÇ İŞLERİ TR-12 35-22-M00124_955292311_955292311</t>
  </si>
  <si>
    <t>11.06.2021 00:02:00</t>
  </si>
  <si>
    <t>11.06.2021 01:28:37</t>
  </si>
  <si>
    <t>ÇAPAK KÖK 35-26-M00435_DAĞKIZILCA-2 ÇIKIŞ M05_66033222</t>
  </si>
  <si>
    <t>11.06.2021 13:32:08</t>
  </si>
  <si>
    <t>11.06.2021 14:02:19</t>
  </si>
  <si>
    <t>AKÇAALAN YEDİEVLER TR-3 35-22-M00223_DIREK TIPI TRAFO HUCRESI H01_2126912</t>
  </si>
  <si>
    <t>11.06.2021 17:43:46</t>
  </si>
  <si>
    <t>11.06.2021 19:33:58</t>
  </si>
  <si>
    <t>11.06.2021 14:45:29</t>
  </si>
  <si>
    <t>11.06.2021 15:21:00</t>
  </si>
  <si>
    <t>11.06.2021 11:00:05</t>
  </si>
  <si>
    <t>11.06.2021 11:23:15</t>
  </si>
  <si>
    <t>AŞAĞI KAYAPINAR TR-1 45-71-M01004_45-71-M01004_2355327</t>
  </si>
  <si>
    <t>11.06.2021 21:14:48</t>
  </si>
  <si>
    <t>11.06.2021 21:30:00</t>
  </si>
  <si>
    <t>11.06.2021 13:44:33</t>
  </si>
  <si>
    <t>11.06.2021 14:15:13</t>
  </si>
  <si>
    <t>K-3933 35-01-K03933_911506496_911506496</t>
  </si>
  <si>
    <t>11.06.2021 18:27:00</t>
  </si>
  <si>
    <t>11.06.2021 20:48:09</t>
  </si>
  <si>
    <t>PAMUKYAZI TOP.SULAMA TR-1 35-26-L00385_DIREK TIPI TRAFO HUCRESI H01_2040387</t>
  </si>
  <si>
    <t>11.06.2021 06:37:04</t>
  </si>
  <si>
    <t>11.06.2021 08:53:34</t>
  </si>
  <si>
    <t>11.06.2021 08:58:30</t>
  </si>
  <si>
    <t>11.06.2021 17:40:06</t>
  </si>
  <si>
    <t>ŞEMİKLER TM 35-04-A00003_OYAK M01_2310726</t>
  </si>
  <si>
    <t>11.06.2021 10:03:12</t>
  </si>
  <si>
    <t>11.06.2021 11:04:12</t>
  </si>
  <si>
    <t>KÜÇÜKBELEN KÖYÜ TR-1 45-71-M01677_45-71-M01677_2369342</t>
  </si>
  <si>
    <t>11.06.2021 15:54:01</t>
  </si>
  <si>
    <t>11.06.2021 19:21:12</t>
  </si>
  <si>
    <t>11.06.2021 07:06:48</t>
  </si>
  <si>
    <t>11.06.2021 07:46:57</t>
  </si>
  <si>
    <t>YAĞCILAR TR-1 45-71-M01440_DIREK TIPI TRAFO HUCRESI H01_2086894</t>
  </si>
  <si>
    <t>11.06.2021 17:41:55</t>
  </si>
  <si>
    <t>11.06.2021 21:38:30</t>
  </si>
  <si>
    <t>KARAHALİLLİ TR-3 35-20-L00096_DIREK TIPI TRAFO HUCRESI H01_2038049</t>
  </si>
  <si>
    <t>11.06.2021 12:49:49</t>
  </si>
  <si>
    <t>11.06.2021 14:58:28</t>
  </si>
  <si>
    <t>KEMALİYE TR-3 45-73-M00151_945655770_945655770</t>
  </si>
  <si>
    <t>11.06.2021 18:52:19</t>
  </si>
  <si>
    <t>11.06.2021 20:38:02</t>
  </si>
  <si>
    <t>DEMİRCİ TM 45-74-A00001_TR-A M10_2053932</t>
  </si>
  <si>
    <t>TEİAŞ Trafo Arızası</t>
  </si>
  <si>
    <t>11.06.2021 15:22:23</t>
  </si>
  <si>
    <t>11.06.2021 15:57:28</t>
  </si>
  <si>
    <t>KUŞLAR TR-1 45-83-L00283_955157002_955157002</t>
  </si>
  <si>
    <t>11.06.2021 16:39:00</t>
  </si>
  <si>
    <t>11.06.2021 19:25:23</t>
  </si>
  <si>
    <t>M-362 35-09-M00362_M-447 M03_47555429</t>
  </si>
  <si>
    <t>11.06.2021 11:36:48</t>
  </si>
  <si>
    <t>11.06.2021 11:54:51</t>
  </si>
  <si>
    <t>ULUKENT DM-3/18 35-28-M00058_35-28-M00058_66483441</t>
  </si>
  <si>
    <t>11.06.2021 09:22:40</t>
  </si>
  <si>
    <t>11.06.2021 14:32:03</t>
  </si>
  <si>
    <t>11.06.2021 07:36:07</t>
  </si>
  <si>
    <t>11.06.2021 07:43:12</t>
  </si>
  <si>
    <t>M-2547 35-09-M02547_M-2551 M02_65772131</t>
  </si>
  <si>
    <t>11.06.2021 10:58:17</t>
  </si>
  <si>
    <t>11.06.2021 17:04:30</t>
  </si>
  <si>
    <t>AKHİSAR İM 45-72-A00001_ZEYTİNLİOVA ÇIKIŞ M06_42545386</t>
  </si>
  <si>
    <t>11.06.2021 19:10:40</t>
  </si>
  <si>
    <t>11.06.2021 19:12:20</t>
  </si>
  <si>
    <t>M-279 35-02-M00279_M-281 M02_2311444</t>
  </si>
  <si>
    <t>11.06.2021 12:03:00</t>
  </si>
  <si>
    <t>11.06.2021 12:47:00</t>
  </si>
  <si>
    <t>KAVAKLIDERE TR-12 45-73-M00145_TR-13 M02_2317694</t>
  </si>
  <si>
    <t>11.06.2021 12:45:08</t>
  </si>
  <si>
    <t>11.06.2021 13:56:32</t>
  </si>
  <si>
    <t>KARA KIZLAR TR-1 35-26-M00509_956608856_956608856</t>
  </si>
  <si>
    <t>11.06.2021 15:31:18</t>
  </si>
  <si>
    <t>11.06.2021 17:21:54</t>
  </si>
  <si>
    <t>KIZLARALANI KÖK 45-72-L00698_KIZLARALANI ÇIKIŞ L02_66587063</t>
  </si>
  <si>
    <t>11.06.2021 17:18:00</t>
  </si>
  <si>
    <t>11.06.2021 17:18:28</t>
  </si>
  <si>
    <t>ARDIÇ TR-8 35-21-L00131_953366581_953366581</t>
  </si>
  <si>
    <t>11.06.2021 19:26:11</t>
  </si>
  <si>
    <t>11.06.2021 21:51:39</t>
  </si>
  <si>
    <t>11.06.2021 09:56:56</t>
  </si>
  <si>
    <t>11.06.2021 10:53:44</t>
  </si>
  <si>
    <t>M-2740 35-02-M02740_962716387_962716387</t>
  </si>
  <si>
    <t>11.06.2021 13:43:58</t>
  </si>
  <si>
    <t>11.06.2021 15:18:15</t>
  </si>
  <si>
    <t>M-1857 YAKAKÖY TR-1 35-02-M01857_99985421_99985421</t>
  </si>
  <si>
    <t>11.06.2021 13:55:19</t>
  </si>
  <si>
    <t>11.06.2021 14:27:37</t>
  </si>
  <si>
    <t>K-338 35-01-K00338_911099536_911099536</t>
  </si>
  <si>
    <t>11.06.2021 18:18:01</t>
  </si>
  <si>
    <t>11.06.2021 20:16:23</t>
  </si>
  <si>
    <t>K-700 35-04-K00700_B_60983004_60983004</t>
  </si>
  <si>
    <t>11.06.2021 09:22:45</t>
  </si>
  <si>
    <t>11.06.2021 11:26:23</t>
  </si>
  <si>
    <t>K-2392 35-07-K02392_35-07-K02392_48429263</t>
  </si>
  <si>
    <t>11.06.2021 09:06:05</t>
  </si>
  <si>
    <t>11.06.2021 10:38:00</t>
  </si>
  <si>
    <t>TUZÇULLU TR-1 35-28-M00420_953387287_953387287</t>
  </si>
  <si>
    <t>11.06.2021 11:51:20</t>
  </si>
  <si>
    <t>11.06.2021 13:07:36</t>
  </si>
  <si>
    <t>M-2356 35-01-M02356_910667169_910667169</t>
  </si>
  <si>
    <t>11.06.2021 03:25:03</t>
  </si>
  <si>
    <t>11.06.2021 04:02:05</t>
  </si>
  <si>
    <t>TR-68 35-30-L00068_35-30-L00068_2368889</t>
  </si>
  <si>
    <t>11.06.2021 09:19:10</t>
  </si>
  <si>
    <t>11.06.2021 10:42:14</t>
  </si>
  <si>
    <t>BELEVİ İM 35-13-A00002_ARSLANLAR M06_2064114</t>
  </si>
  <si>
    <t>11.06.2021 09:59:38</t>
  </si>
  <si>
    <t>11.06.2021 10:57:23</t>
  </si>
  <si>
    <t>L-287 SCOTCH PARK 35-18-L00287_7980962_56368820_56368820</t>
  </si>
  <si>
    <t>11.06.2021 08:40:30</t>
  </si>
  <si>
    <t>11.06.2021 10:35:31</t>
  </si>
  <si>
    <t>11.06.2021 16:42:18</t>
  </si>
  <si>
    <t>11.06.2021 18:27:14</t>
  </si>
  <si>
    <t>11.06.2021 21:21:46</t>
  </si>
  <si>
    <t>12.06.2021 02:02:37</t>
  </si>
  <si>
    <t>11.06.2021 14:27:59</t>
  </si>
  <si>
    <t>11.06.2021 14:38:02</t>
  </si>
  <si>
    <t>KARAVELİLER TR-1 45-71-M01560_43182312_56384499_56384499</t>
  </si>
  <si>
    <t>11.06.2021 16:34:33</t>
  </si>
  <si>
    <t>11.06.2021 20:20:46</t>
  </si>
  <si>
    <t>11.06.2021 10:30:27</t>
  </si>
  <si>
    <t>11.06.2021 10:32:28</t>
  </si>
  <si>
    <t>11.06.2021 03:17:00</t>
  </si>
  <si>
    <t>11.06.2021 05:03:39</t>
  </si>
  <si>
    <t>YUSUFLU TR-1 35-20-L00227_DIREK TIPI TRAFO HUCRESI H01_2048243</t>
  </si>
  <si>
    <t>11.06.2021 18:14:50</t>
  </si>
  <si>
    <t>11.06.2021 19:37:28</t>
  </si>
  <si>
    <t>SEYDİKÖY İM 35-08-A00002_AKÇAY K05_2050813</t>
  </si>
  <si>
    <t>11.06.2021 10:12:13</t>
  </si>
  <si>
    <t>11.06.2021 11:42:50</t>
  </si>
  <si>
    <t>GÖLMARMARA TR-15 45-85-L00015_B B01_66055096</t>
  </si>
  <si>
    <t>11.06.2021 16:13:55</t>
  </si>
  <si>
    <t>11.06.2021 17:37:15</t>
  </si>
  <si>
    <t>KILAVUZLAR KÖK 45-74-M00198_HatBaşıAyırıcı_53135284 M03_53135284</t>
  </si>
  <si>
    <t>11.06.2021 14:54:00</t>
  </si>
  <si>
    <t>11.06.2021 15:42:19</t>
  </si>
  <si>
    <t>SELENDİ TR-12 45-81-M00012_TR-11 M02_2321242</t>
  </si>
  <si>
    <t>11.06.2021 08:09:07</t>
  </si>
  <si>
    <t>11.06.2021 08:48:02</t>
  </si>
  <si>
    <t>BAKIR KÖK 45-76-M00047_BAKIR KASABA M07_72212586</t>
  </si>
  <si>
    <t>11.06.2021 17:12:20</t>
  </si>
  <si>
    <t>11.06.2021 17:35:00</t>
  </si>
  <si>
    <t>BAKLACI TR-1 45-73-M00523_949965483_949965483</t>
  </si>
  <si>
    <t>11.06.2021 21:20:54</t>
  </si>
  <si>
    <t>11.06.2021 23:05:12</t>
  </si>
  <si>
    <t>HİKMET GIDA KÖK 45-72-M00122_HatBaşıAyırıcı_53136426 M04_53136426</t>
  </si>
  <si>
    <t>11.06.2021 20:24:51</t>
  </si>
  <si>
    <t>11.06.2021 23:46:59</t>
  </si>
  <si>
    <t>BOYNUYOĞUN KÖK 35-29-L00051_DÜNDARLI L01_72215452</t>
  </si>
  <si>
    <t>11.06.2021 13:13:40</t>
  </si>
  <si>
    <t>11.06.2021 14:19:57</t>
  </si>
  <si>
    <t>YAĞCILAR KÖK 45-71-M00179_YAĞCILAR M04_72258057</t>
  </si>
  <si>
    <t>11.06.2021 23:24:22</t>
  </si>
  <si>
    <t>12.06.2021 00:22:53</t>
  </si>
  <si>
    <t>TR-2/4 45-83-L00004_TR-2/4A L02_72123408</t>
  </si>
  <si>
    <t>11.06.2021 18:40:58</t>
  </si>
  <si>
    <t>11.06.2021 19:38:59</t>
  </si>
  <si>
    <t>M-444 35-03-M00444_910769543_910769543</t>
  </si>
  <si>
    <t>11.06.2021 14:21:30</t>
  </si>
  <si>
    <t>11.06.2021 17:12:51</t>
  </si>
  <si>
    <t>MEHMET KARAMAN SULAMA GRUBU TR 35-27-M00191_DIREK TIPI TRAFO HUCRESI H01_2054792</t>
  </si>
  <si>
    <t>11.06.2021 07:23:14</t>
  </si>
  <si>
    <t>11.06.2021 08:17:36</t>
  </si>
  <si>
    <t>ÖREN TOPRAK SULAMA TR-4 35-27-M00785_DIREK TIPI TRAFO HUCRESI H01_2051028</t>
  </si>
  <si>
    <t>11.06.2021 16:35:56</t>
  </si>
  <si>
    <t>11.06.2021 19:08:42</t>
  </si>
  <si>
    <t>SOMA A SANTRALİ İM/DM 45-82-A00001_KIRKAĞAÇ L15_2091660</t>
  </si>
  <si>
    <t>11.06.2021 20:04:00</t>
  </si>
  <si>
    <t>11.06.2021 20:33:25</t>
  </si>
  <si>
    <t>BUCAK TR-1 35-15-L00117_950354663_950354663</t>
  </si>
  <si>
    <t>11.06.2021 21:55:00</t>
  </si>
  <si>
    <t>11.06.2021 23:54:29</t>
  </si>
  <si>
    <t>11.06.2021 00:15:38</t>
  </si>
  <si>
    <t>11.06.2021 00:50:20</t>
  </si>
  <si>
    <t>L-192 35-18-L00192_950461049_950461049</t>
  </si>
  <si>
    <t>11.06.2021 21:07:43</t>
  </si>
  <si>
    <t>11.06.2021 22:14:48</t>
  </si>
  <si>
    <t>TR-67 45-77-L00067_945491136_945491136</t>
  </si>
  <si>
    <t>11.06.2021 17:16:27</t>
  </si>
  <si>
    <t>11.06.2021 18:29:15</t>
  </si>
  <si>
    <t>11.06.2021 16:42:11</t>
  </si>
  <si>
    <t>11.06.2021 17:35:33</t>
  </si>
  <si>
    <t>KÖSELER TR-1 35-15-L00471_DIREK TIPI TRAFO HUCRESI H01_2049708</t>
  </si>
  <si>
    <t>11.06.2021 19:34:20</t>
  </si>
  <si>
    <t>11.06.2021 21:01:38</t>
  </si>
  <si>
    <t>BAHÇECİK TR-1 35-22-M00264_DIREK TIPI TRAFO HUCRESI H01_2112511</t>
  </si>
  <si>
    <t>11.06.2021 16:16:05</t>
  </si>
  <si>
    <t>11.06.2021 18:03:22</t>
  </si>
  <si>
    <t>11.06.2021 07:02:00</t>
  </si>
  <si>
    <t>11.06.2021 07:12:16</t>
  </si>
  <si>
    <t>İZSU BAHÇECİK İÇME SUYU ÖZEL 35-22-M00534Ö_DIREK TIPI TRAFO HUCRESI H01_2112814</t>
  </si>
  <si>
    <t>11.06.2021 14:04:48</t>
  </si>
  <si>
    <t>11.06.2021 15:24:38</t>
  </si>
  <si>
    <t>ŞEBNEM SİTESİ TR 35-30-M00304_35-30-M00304_2364240</t>
  </si>
  <si>
    <t>11.06.2021 15:45:30</t>
  </si>
  <si>
    <t>11.06.2021 17:32:25</t>
  </si>
  <si>
    <t>AKHİSAR İM 45-72-A00001_TR-1/13 M14_2058456</t>
  </si>
  <si>
    <t>11.06.2021 18:25:18</t>
  </si>
  <si>
    <t>11.06.2021 19:54:38</t>
  </si>
  <si>
    <t>ÇANDARLI TR-11(CANKENT1) 35-30-M00011_955321988_955321988</t>
  </si>
  <si>
    <t>11.06.2021 19:15:40</t>
  </si>
  <si>
    <t>11.06.2021 20:38:34</t>
  </si>
  <si>
    <t>M-2607 35-03-M02607_ H_66059023</t>
  </si>
  <si>
    <t>11.06.2021 10:44:44</t>
  </si>
  <si>
    <t>11.06.2021 12:28:12</t>
  </si>
  <si>
    <t>DM-12/TR-1 45-72-L00062_956532616_956532616</t>
  </si>
  <si>
    <t>11.06.2021 09:35:56</t>
  </si>
  <si>
    <t>11.06.2021 11:37:58</t>
  </si>
  <si>
    <t>DERE MADENCİLİK ÖLÇÜ KÖK ÖZEL 35-26-M01099Ö_ M01_2068876</t>
  </si>
  <si>
    <t>11.06.2021 18:30:10</t>
  </si>
  <si>
    <t>11.06.2021 19:25:55</t>
  </si>
  <si>
    <t>TR-38 35-30-L00038_955316659_955316659</t>
  </si>
  <si>
    <t>11.06.2021 10:17:36</t>
  </si>
  <si>
    <t>11.06.2021 12:06:58</t>
  </si>
  <si>
    <t>GERÇEKLİ TR-1 35-15-L00650_DIREK TIPI TRAFO HUCRESI H01_2048698</t>
  </si>
  <si>
    <t>11.06.2021 07:01:16</t>
  </si>
  <si>
    <t>11.06.2021 10:46:54</t>
  </si>
  <si>
    <t>KARAOĞLANLI TR-1 45-78-M00350_DIREK TIPI TRAFO HUCRESI H01_2070633</t>
  </si>
  <si>
    <t>11.06.2021 07:47:11</t>
  </si>
  <si>
    <t>11.06.2021 09:31:03</t>
  </si>
  <si>
    <t>M-1621 35-02-M01621_913439376_913439376</t>
  </si>
  <si>
    <t>11.06.2021 16:23:24</t>
  </si>
  <si>
    <t>11.06.2021 19:27:16</t>
  </si>
  <si>
    <t>DM-19/02A 45-71-M02184_KARİPÇİNLER MAKİNA O-13 DİREK M07_65995469</t>
  </si>
  <si>
    <t>11.06.2021 09:35:12</t>
  </si>
  <si>
    <t>11.06.2021 10:14:55</t>
  </si>
  <si>
    <t>BALLICA İM 45-72-A00005_BÜNYAN OSMANİYE L02_2327277</t>
  </si>
  <si>
    <t>11.06.2021 21:27:03</t>
  </si>
  <si>
    <t>11.06.2021 22:46:49</t>
  </si>
  <si>
    <t>M-1062 GÖKDERE TR-2 35-02-M01062_910055952_910055952</t>
  </si>
  <si>
    <t>11.06.2021 08:49:55</t>
  </si>
  <si>
    <t>11.06.2021 10:09:11</t>
  </si>
  <si>
    <t>KAMİL ATMACA SULAMA GRUBU 35-29-M00256_35-29-M00256_2350840</t>
  </si>
  <si>
    <t>11.06.2021 17:55:00</t>
  </si>
  <si>
    <t>11.06.2021 21:53:28</t>
  </si>
  <si>
    <t>11.06.2021 17:23:48</t>
  </si>
  <si>
    <t>11.06.2021 17:24:08</t>
  </si>
  <si>
    <t>TR-17 ALPSU SİT. 35-26-M00017_956618927_956618927</t>
  </si>
  <si>
    <t>11.06.2021 12:10:34</t>
  </si>
  <si>
    <t>11.06.2021 12:57:39</t>
  </si>
  <si>
    <t>TİRE TR-13 35-29-L00013_950316125_950316125</t>
  </si>
  <si>
    <t>11.06.2021 12:44:12</t>
  </si>
  <si>
    <t>11.06.2021 15:48:46</t>
  </si>
  <si>
    <t>SART TR-3 45-78-M00175_953252926_953252926</t>
  </si>
  <si>
    <t>11.06.2021 15:39:21</t>
  </si>
  <si>
    <t>11.06.2021 17:17:34</t>
  </si>
  <si>
    <t>KEMALİYE TR-10 45-73-M00156_945655800_945655800</t>
  </si>
  <si>
    <t>11.06.2021 21:14:51</t>
  </si>
  <si>
    <t>11.06.2021 22:42:41</t>
  </si>
  <si>
    <t>MALDAN KÖYÜ TR-2 45-71-M01667_43182210_56385349_56385349</t>
  </si>
  <si>
    <t>11.06.2021 20:29:52</t>
  </si>
  <si>
    <t>11.06.2021 21:37:36</t>
  </si>
  <si>
    <t>OZANCA TR-1 45-85-L00214_45-85-L00214_2357401</t>
  </si>
  <si>
    <t>11.06.2021 16:48:00</t>
  </si>
  <si>
    <t>11.06.2021 18:09:18</t>
  </si>
  <si>
    <t>AKHİSAR İM 45-72-A00001_OVAKÖY L04_2058309</t>
  </si>
  <si>
    <t>11.06.2021 19:12:48</t>
  </si>
  <si>
    <t>11.06.2021 19:16:43</t>
  </si>
  <si>
    <t>L-225 35-18-L00225_950467724_950467724</t>
  </si>
  <si>
    <t>11.06.2021 17:19:00</t>
  </si>
  <si>
    <t>11.06.2021 17:52:43</t>
  </si>
  <si>
    <t>L-349 35-18-L00349_950463802_950463802</t>
  </si>
  <si>
    <t>11.06.2021 11:10:09</t>
  </si>
  <si>
    <t>11.06.2021 12:19:16</t>
  </si>
  <si>
    <t>M-1951 35-09-M01951_M-1981 M02_45348082</t>
  </si>
  <si>
    <t>11.06.2021 10:00:28</t>
  </si>
  <si>
    <t>11.06.2021 11:01:00</t>
  </si>
  <si>
    <t>YENİKÖY TR-1 35-22-M00276_D_56352258_56352258</t>
  </si>
  <si>
    <t>11.06.2021 20:54:59</t>
  </si>
  <si>
    <t>11.06.2021 22:47:18</t>
  </si>
  <si>
    <t>AKHİSAR İM 45-72-A00001_CAMÖNÜ L03_2058311</t>
  </si>
  <si>
    <t>11.06.2021 18:27:55</t>
  </si>
  <si>
    <t>11.06.2021 18:55:28</t>
  </si>
  <si>
    <t>11.06.2021 09:00:48</t>
  </si>
  <si>
    <t>11.06.2021 09:46:00</t>
  </si>
  <si>
    <t>TR-123 35-16-L00123_HatBaşıAyırıcı_53132995 L02_53132995</t>
  </si>
  <si>
    <t>11.06.2021 22:24:29</t>
  </si>
  <si>
    <t>12.06.2021 01:26:07</t>
  </si>
  <si>
    <t>11.06.2021 07:13:38</t>
  </si>
  <si>
    <t>11.06.2021 07:28:22</t>
  </si>
  <si>
    <t>K-1670 35-04-K01670_C K1670C1B_5823230</t>
  </si>
  <si>
    <t>11.06.2021 18:49:03</t>
  </si>
  <si>
    <t>11.06.2021 20:17:11</t>
  </si>
  <si>
    <t>K-3102 35-04-K03102_912480658_912480658</t>
  </si>
  <si>
    <t>11.06.2021 06:33:03</t>
  </si>
  <si>
    <t>11.06.2021 10:42:08</t>
  </si>
  <si>
    <t>K-4415 35-01-K04415_911264581_911264581</t>
  </si>
  <si>
    <t>11.06.2021 22:28:26</t>
  </si>
  <si>
    <t>11.06.2021 23:47:08</t>
  </si>
  <si>
    <t>11.06.2021 07:57:53</t>
  </si>
  <si>
    <t>11.06.2021 08:57:23</t>
  </si>
  <si>
    <t>BALIKLIOVA TR-2 35-19-L00272_95000141988_95000141988</t>
  </si>
  <si>
    <t>11.06.2021 10:15:14</t>
  </si>
  <si>
    <t>11.06.2021 14:14:10</t>
  </si>
  <si>
    <t>VEZİROĞLU TR-1 45-71-M01034_45-71-M01034_42027125</t>
  </si>
  <si>
    <t>11.06.2021 04:19:28</t>
  </si>
  <si>
    <t>11.06.2021 10:53:36</t>
  </si>
  <si>
    <t>K-4306 35-09-K04306_A a1_5875747</t>
  </si>
  <si>
    <t>11.06.2021 14:30:06</t>
  </si>
  <si>
    <t>11.06.2021 19:03:33</t>
  </si>
  <si>
    <t>K-4516 35-01-K04516_C_65507176_65507176</t>
  </si>
  <si>
    <t>11.06.2021 02:45:01</t>
  </si>
  <si>
    <t>11.06.2021 06:17:51</t>
  </si>
  <si>
    <t>L-245 35-18-L00245_950445908_950445908</t>
  </si>
  <si>
    <t>11.06.2021 14:12:27</t>
  </si>
  <si>
    <t>11.06.2021 16:40:38</t>
  </si>
  <si>
    <t>ÖZBEY İM 35-26-A00005_ABALIOĞLU M07_2324257</t>
  </si>
  <si>
    <t>11.06.2021 17:35:38</t>
  </si>
  <si>
    <t>11.06.2021 17:51:29</t>
  </si>
  <si>
    <t>11.06.2021 16:44:57</t>
  </si>
  <si>
    <t>11.06.2021 17:08:49</t>
  </si>
  <si>
    <t>11.06.2021 14:46:01</t>
  </si>
  <si>
    <t>11.06.2021 15:14:22</t>
  </si>
  <si>
    <t>VEDAT FİLİZ SLM 35-26-M00730_DIREK TIPI TRAFO HUCRESI H01_2042052</t>
  </si>
  <si>
    <t>11.06.2021 19:27:40</t>
  </si>
  <si>
    <t>11.06.2021 20:05:48</t>
  </si>
  <si>
    <t>KIZLARALANI KÖK 45-72-L00698_HatBaşıAyırıcı_53140287 L02_53140287</t>
  </si>
  <si>
    <t>11.06.2021 23:17:15</t>
  </si>
  <si>
    <t>12.06.2021 02:08:15</t>
  </si>
  <si>
    <t>MENDERES DM-2/TR-1 35-22-M00300_PERLİT M18_2328467</t>
  </si>
  <si>
    <t>11.06.2021 12:38:00</t>
  </si>
  <si>
    <t>11.06.2021 13:27:34</t>
  </si>
  <si>
    <t>11.06.2021 20:35:43</t>
  </si>
  <si>
    <t>11.06.2021 21:37:57</t>
  </si>
  <si>
    <t>11.06.2021 19:56:35</t>
  </si>
  <si>
    <t>11.06.2021 20:24:08</t>
  </si>
  <si>
    <t>11.06.2021 11:51:18</t>
  </si>
  <si>
    <t>11.06.2021 13:06:31</t>
  </si>
  <si>
    <t>KARABULU KÖK 35-31-L00227_HALİLLER KÖK L06_2119141</t>
  </si>
  <si>
    <t>11.06.2021 20:34:58</t>
  </si>
  <si>
    <t>11.06.2021 21:19:15</t>
  </si>
  <si>
    <t>İĞDELİ AZMANLAR SOKAK TR-5 35-31-L00343_DIREK TIPI TRAFO HUCRESI H01_2040495</t>
  </si>
  <si>
    <t>11.06.2021 21:17:13</t>
  </si>
  <si>
    <t>11.06.2021 23:47:13</t>
  </si>
  <si>
    <t>K-466 35-04-K00466_A_56364242_56364242</t>
  </si>
  <si>
    <t>11.06.2021 13:03:09</t>
  </si>
  <si>
    <t>11.06.2021 14:03:39</t>
  </si>
  <si>
    <t>TR-74 35-19-L00074_956665261_956665261</t>
  </si>
  <si>
    <t>11.06.2021 12:49:57</t>
  </si>
  <si>
    <t>11.06.2021 17:39:55</t>
  </si>
  <si>
    <t>DM-23/06 45-71-M00502_D_56397558_56397558</t>
  </si>
  <si>
    <t>11.06.2021 16:40:05</t>
  </si>
  <si>
    <t>11.06.2021 19:08:48</t>
  </si>
  <si>
    <t>VİŞNELİ TR-2 35-27-M00951_DIREK TIPI TRAFO HUCRESI H01_2052254</t>
  </si>
  <si>
    <t>11.06.2021 19:54:09</t>
  </si>
  <si>
    <t>11.06.2021 22:11:05</t>
  </si>
  <si>
    <t>AKHİSAR İM 45-72-A00001_NOVADA AVM M04_42545442</t>
  </si>
  <si>
    <t>11.06.2021 18:49:55</t>
  </si>
  <si>
    <t>11.06.2021 19:12:25</t>
  </si>
  <si>
    <t>ÇUKURKÖY KÖK 35-29-L00034_ÇUKURKÖY ENH L06_2087141</t>
  </si>
  <si>
    <t>11.06.2021 18:06:20</t>
  </si>
  <si>
    <t>11.06.2021 18:24:31</t>
  </si>
  <si>
    <t>M-970 35-03-M00970_10234338 tr970b1_5802201</t>
  </si>
  <si>
    <t>11.06.2021 18:31:39</t>
  </si>
  <si>
    <t>11.06.2021 21:57:58</t>
  </si>
  <si>
    <t>11.06.2021 14:21:28</t>
  </si>
  <si>
    <t>11.06.2021 14:52:17</t>
  </si>
  <si>
    <t>TİRE İM-DM-1 35-29-A00001_DM-3 (DM-2 KESİKBAŞ) M13_2312223</t>
  </si>
  <si>
    <t>11.06.2021 06:05:48</t>
  </si>
  <si>
    <t>11.06.2021 06:26:43</t>
  </si>
  <si>
    <t>ÖREN TOPRAK SULAMA TR-5 35-27-M00775_966393276_966393276</t>
  </si>
  <si>
    <t>11.06.2021 10:58:06</t>
  </si>
  <si>
    <t>ÇERİKÖZÜ TR-1 35-29-L00326_A_56399869_56399869</t>
  </si>
  <si>
    <t>11.06.2021 22:00:38</t>
  </si>
  <si>
    <t>11.06.2021 22:53:49</t>
  </si>
  <si>
    <t>11.06.2021 14:41:14</t>
  </si>
  <si>
    <t>11.06.2021 16:08:44</t>
  </si>
  <si>
    <t>11.06.2021 15:36:15</t>
  </si>
  <si>
    <t>11.06.2021 17:15:07</t>
  </si>
  <si>
    <t>ÇULLUGÖRECE TR-1 45-80-M00096_A_56390815_56390815</t>
  </si>
  <si>
    <t>11.06.2021 18:14:00</t>
  </si>
  <si>
    <t>11.06.2021 19:14:29</t>
  </si>
  <si>
    <t>K-1531 35-08-K01531_E_56381830_56381830</t>
  </si>
  <si>
    <t>11.06.2021 16:39:50</t>
  </si>
  <si>
    <t>11.06.2021 19:02:04</t>
  </si>
  <si>
    <t>BALABANLI TR-3 35-15-L00969_DIREK TIPI TRAFO HUCRESI H01_2104715</t>
  </si>
  <si>
    <t>11.06.2021 09:24:58</t>
  </si>
  <si>
    <t>11.06.2021 09:38:48</t>
  </si>
  <si>
    <t>YENİOBA KÖK 35-29-M00125_ÇIRPI M07_72190957</t>
  </si>
  <si>
    <t>11.06.2021 13:39:00</t>
  </si>
  <si>
    <t>11.06.2021 15:09:07</t>
  </si>
  <si>
    <t>TARIMSAL SULAMA TR-58 45-85-L00096_45-85-L00096_2357485</t>
  </si>
  <si>
    <t>11.06.2021 19:20:42</t>
  </si>
  <si>
    <t>11.06.2021 20:38:47</t>
  </si>
  <si>
    <t>TR-29 35-19-L00029_8115685_56370099_56370099</t>
  </si>
  <si>
    <t>11.06.2021 20:40:35</t>
  </si>
  <si>
    <t>11.06.2021 22:29:20</t>
  </si>
  <si>
    <t>KİRELİ TR-1 35-29-L00456_950333206_950333206</t>
  </si>
  <si>
    <t>11.06.2021 11:40:40</t>
  </si>
  <si>
    <t>11.06.2021 12:58:38</t>
  </si>
  <si>
    <t>TAYTAN OFİS KÖK 45-78-M00314_ESKİ KABAZLI M015_60669733</t>
  </si>
  <si>
    <t>11.06.2021 09:19:00</t>
  </si>
  <si>
    <t>11.06.2021 09:41:35</t>
  </si>
  <si>
    <t>SARUHANLI TR-9 45-80-M00009_C c1_5987259</t>
  </si>
  <si>
    <t>11.06.2021 08:33:00</t>
  </si>
  <si>
    <t>11.06.2021 10:31:23</t>
  </si>
  <si>
    <t>L-103 35-18-L00103_35-18-L00103_72056026</t>
  </si>
  <si>
    <t>11.06.2021 09:42:18</t>
  </si>
  <si>
    <t>11.06.2021 10:56:00</t>
  </si>
  <si>
    <t>11.06.2021 07:20:00</t>
  </si>
  <si>
    <t>11.06.2021 07:48:21</t>
  </si>
  <si>
    <t>BAKIR KÖK 45-76-M00047_İLYASLAR KARAKURT M03_72212574</t>
  </si>
  <si>
    <t>11.06.2021 18:50:08</t>
  </si>
  <si>
    <t>11.06.2021 19:47:00</t>
  </si>
  <si>
    <t>TR-106 35-26-M00106_12128769 c01_5921734</t>
  </si>
  <si>
    <t>11.06.2021 10:18:11</t>
  </si>
  <si>
    <t>11.06.2021 14:23:47</t>
  </si>
  <si>
    <t>UMMANDERESİ TR-1 45-75-M00075_A_56397911_56397911</t>
  </si>
  <si>
    <t>11.06.2021 16:27:07</t>
  </si>
  <si>
    <t>11.06.2021 18:16:11</t>
  </si>
  <si>
    <t>SARUHANLI TR-18 45-80-M00018_A_56387919_56387919</t>
  </si>
  <si>
    <t>11.06.2021 19:58:47</t>
  </si>
  <si>
    <t>11.06.2021 22:11:10</t>
  </si>
  <si>
    <t>DAĞDERE DM 45-72-M00097_TAVUK KÜMESLERİ M07_2106078</t>
  </si>
  <si>
    <t>11.06.2021 19:51:13</t>
  </si>
  <si>
    <t>11.06.2021 23:07:52</t>
  </si>
  <si>
    <t>11.06.2021 20:20:26</t>
  </si>
  <si>
    <t>11.06.2021 21:27:20</t>
  </si>
  <si>
    <t>YAĞCILAR KÖK 45-71-M00179_YAĞCILAR M04_72258020</t>
  </si>
  <si>
    <t>11.06.2021 15:04:35</t>
  </si>
  <si>
    <t>11.06.2021 17:05:59</t>
  </si>
  <si>
    <t>K-3853 35-01-K03853_913253224_913253224</t>
  </si>
  <si>
    <t>11.06.2021 16:18:18</t>
  </si>
  <si>
    <t>11.06.2021 18:30:59</t>
  </si>
  <si>
    <t>11.06.2021 09:09:15</t>
  </si>
  <si>
    <t>11.06.2021 17:39:25</t>
  </si>
  <si>
    <t>11.06.2021 17:21:32</t>
  </si>
  <si>
    <t>11.06.2021 17:23:38</t>
  </si>
  <si>
    <t>KÜÇÜKKALE KÖK 35-29-L00036_BÜYÜKKALE L07_2088230</t>
  </si>
  <si>
    <t>11.06.2021 10:00:58</t>
  </si>
  <si>
    <t>11.06.2021 10:32:04</t>
  </si>
  <si>
    <t>11.06.2021 18:16:00</t>
  </si>
  <si>
    <t>11.06.2021 19:17:06</t>
  </si>
  <si>
    <t>K-1215 35-01-K01215_E E01B_5912796</t>
  </si>
  <si>
    <t>11.06.2021 08:00:02</t>
  </si>
  <si>
    <t>11.06.2021 09:44:20</t>
  </si>
  <si>
    <t>K-3060 35-01-K03060_912298783_912298783</t>
  </si>
  <si>
    <t>11.06.2021 22:27:23</t>
  </si>
  <si>
    <t>12.06.2021 00:35:11</t>
  </si>
  <si>
    <t>SÜLEYMANLI KÖK 45-72-L00299_SÜLEYMANLI KUZEY SOL ÇIKIŞI BELEDİYE L05_2331425</t>
  </si>
  <si>
    <t>11.06.2021 20:45:45</t>
  </si>
  <si>
    <t>11.06.2021 21:31:57</t>
  </si>
  <si>
    <t>KUMKUYUCAK KÖK 45-80-M00093_ÇİFTLİK M04_72193246</t>
  </si>
  <si>
    <t>11.06.2021 17:07:54</t>
  </si>
  <si>
    <t>11.06.2021 19:47:15</t>
  </si>
  <si>
    <t>11.06.2021 13:44:57</t>
  </si>
  <si>
    <t>11.06.2021 14:57:05</t>
  </si>
  <si>
    <t>11.06.2021 09:12:02</t>
  </si>
  <si>
    <t>11.06.2021 14:26:51</t>
  </si>
  <si>
    <t>11.06.2021 14:33:52</t>
  </si>
  <si>
    <t>11.06.2021 07:46:24</t>
  </si>
  <si>
    <t>11.06.2021 08:47:03</t>
  </si>
  <si>
    <t>TR-49 35-16-L00049_953317320_953317320</t>
  </si>
  <si>
    <t>11.06.2021 08:53:00</t>
  </si>
  <si>
    <t>11.06.2021 09:06:42</t>
  </si>
  <si>
    <t>ÇAMLIK DM 35-17-M00173_ZEYTİNDAĞ-1 M08_66328235</t>
  </si>
  <si>
    <t>11.06.2021 15:38:28</t>
  </si>
  <si>
    <t>11.06.2021 15:49:50</t>
  </si>
  <si>
    <t>DİNDARLI KÖK TR-3 KAKLIK 45-79-M00395_KIZILÇUKUR GÜNYAKA KARACAALİ BEYHARMAN M06_72035371</t>
  </si>
  <si>
    <t>11.06.2021 07:03:20</t>
  </si>
  <si>
    <t>11.06.2021 07:03:38</t>
  </si>
  <si>
    <t>11.06.2021 19:35:31</t>
  </si>
  <si>
    <t>11.06.2021 20:16:59</t>
  </si>
  <si>
    <t>SELİMŞAHLAR TR-2 45-71-M00137_HatBaşıAyırıcı_53135159 M03_53135159</t>
  </si>
  <si>
    <t>11.06.2021 12:05:50</t>
  </si>
  <si>
    <t>11.06.2021 12:06:48</t>
  </si>
  <si>
    <t>SOMA TR-44 45-82-M00044_DM-2 M01_2091605</t>
  </si>
  <si>
    <t>11.06.2021 19:13:18</t>
  </si>
  <si>
    <t>11.06.2021 19:50:43</t>
  </si>
  <si>
    <t>K-4172 35-10-K04172_913328890_913328890</t>
  </si>
  <si>
    <t>11.06.2021 16:22:00</t>
  </si>
  <si>
    <t>11.06.2021 17:10:19</t>
  </si>
  <si>
    <t>11.06.2021 09:01:20</t>
  </si>
  <si>
    <t>11.06.2021 17:53:06</t>
  </si>
  <si>
    <t>11.06.2021 16:14:00</t>
  </si>
  <si>
    <t>11.06.2021 16:18:53</t>
  </si>
  <si>
    <t>M-212(DM-3/10) 35-09-M00212_TRAFO M04_42943247</t>
  </si>
  <si>
    <t>11.06.2021 16:42:08</t>
  </si>
  <si>
    <t>DAĞDERE DM 45-72-M00097_ÇITAK M05_2329940</t>
  </si>
  <si>
    <t>11.06.2021 19:38:41</t>
  </si>
  <si>
    <t>11.06.2021 23:08:21</t>
  </si>
  <si>
    <t>KAPAKLI TR-7 45-72-M00314_45-72-M00314_2372730</t>
  </si>
  <si>
    <t>11.06.2021 22:21:01</t>
  </si>
  <si>
    <t>11.06.2021 23:18:00</t>
  </si>
  <si>
    <t>M-850 KARAÇAM KÖK 35-02-M00850_HatBaşıAyırıcı_53137848 M05_53137848</t>
  </si>
  <si>
    <t>11.06.2021 09:53:23</t>
  </si>
  <si>
    <t>11.06.2021 13:21:52</t>
  </si>
  <si>
    <t>TR-54 35-30-L00054_955334065_955334065</t>
  </si>
  <si>
    <t>11.06.2021 13:53:36</t>
  </si>
  <si>
    <t>11.06.2021 19:45:47</t>
  </si>
  <si>
    <t>11.06.2021 06:25:17</t>
  </si>
  <si>
    <t>11.06.2021 06:36:59</t>
  </si>
  <si>
    <t>L-47 DENİZKENT SİTESİ 35-14-L00047_956655637_956655637</t>
  </si>
  <si>
    <t>11.06.2021 18:07:09</t>
  </si>
  <si>
    <t>11.06.2021 19:14:34</t>
  </si>
  <si>
    <t>11.06.2021 10:12:10</t>
  </si>
  <si>
    <t>11.06.2021 11:03:40</t>
  </si>
  <si>
    <t>K-2972 35-07-K02972_35-07-K02972_48432075</t>
  </si>
  <si>
    <t>11.06.2021 13:06:38</t>
  </si>
  <si>
    <t>11.06.2021 14:32:26</t>
  </si>
  <si>
    <t>TR-25 35-22-M00025_955288163_955288163</t>
  </si>
  <si>
    <t>11.06.2021 11:49:27</t>
  </si>
  <si>
    <t>11.06.2021 13:44:24</t>
  </si>
  <si>
    <t>11.06.2021 05:57:07</t>
  </si>
  <si>
    <t>11.06.2021 07:42:04</t>
  </si>
  <si>
    <t>M-51 ALAÇATI 35-18-M00051_8604309 C01_5791416</t>
  </si>
  <si>
    <t>11.06.2021 10:37:00</t>
  </si>
  <si>
    <t>11.06.2021 12:29:53</t>
  </si>
  <si>
    <t>11.06.2021 17:56:06</t>
  </si>
  <si>
    <t>11.06.2021 18:03:00</t>
  </si>
  <si>
    <t>ÖZBEK TR-5 35-19-M00235_966451763_966451763</t>
  </si>
  <si>
    <t>11.06.2021 10:36:45</t>
  </si>
  <si>
    <t>11.06.2021 14:11:09</t>
  </si>
  <si>
    <t>AŞAĞICUMA DM 35-16-M00103_TERZİHALİLLER M03_72040361</t>
  </si>
  <si>
    <t>11.06.2021 21:36:38</t>
  </si>
  <si>
    <t>11.06.2021 22:49:11</t>
  </si>
  <si>
    <t>YUSUFDERE TR-1 35-15-L00529_950361033_950361033</t>
  </si>
  <si>
    <t>11.06.2021 20:02:48</t>
  </si>
  <si>
    <t>12.06.2021 02:19:24</t>
  </si>
  <si>
    <t>11.06.2021 12:48:38</t>
  </si>
  <si>
    <t>11.06.2021 13:24:19</t>
  </si>
  <si>
    <t>İSMAİLLİ KÖK 35-16-M00045_TAN RES ÖZEL M08_72049710</t>
  </si>
  <si>
    <t>11.06.2021 14:14:48</t>
  </si>
  <si>
    <t>11.06.2021 15:39:44</t>
  </si>
  <si>
    <t>11.06.2021 13:21:11</t>
  </si>
  <si>
    <t>11.06.2021 15:07:14</t>
  </si>
  <si>
    <t>RUHBANLAR TR-1 45-81-M00105_45-81-M00105_2375985</t>
  </si>
  <si>
    <t>11.06.2021 16:24:26</t>
  </si>
  <si>
    <t>11.06.2021 17:57:20</t>
  </si>
  <si>
    <t>İLYASLAR TR-4 45-76-M00101_A_56394647_56394647</t>
  </si>
  <si>
    <t>11.06.2021 21:14:02</t>
  </si>
  <si>
    <t>12.06.2021 02:50:38</t>
  </si>
  <si>
    <t>TR-1 45-77-L00001_A_56363335_56363335</t>
  </si>
  <si>
    <t>11.06.2021 17:25:00</t>
  </si>
  <si>
    <t>11.06.2021 18:01:32</t>
  </si>
  <si>
    <t>TR-170 35-26-M01191_956616011_956616011</t>
  </si>
  <si>
    <t>11.06.2021 22:52:55</t>
  </si>
  <si>
    <t>11.06.2021 23:48:40</t>
  </si>
  <si>
    <t>11.06.2021 08:09:00</t>
  </si>
  <si>
    <t>11.06.2021 12:24:39</t>
  </si>
  <si>
    <t>11.06.2021 09:17:55</t>
  </si>
  <si>
    <t>11.06.2021 17:10:57</t>
  </si>
  <si>
    <t>11.06.2021 15:10:00</t>
  </si>
  <si>
    <t>11.06.2021 16:39:21</t>
  </si>
  <si>
    <t>11.06.2021 07:15:03</t>
  </si>
  <si>
    <t>11.06.2021 07:29:00</t>
  </si>
  <si>
    <t>KARAKUYU KÖK 35-22-M00091_NOHUT GÖLÜ(KÖY SULAMA) M01_72111686</t>
  </si>
  <si>
    <t>11.06.2021 10:18:54</t>
  </si>
  <si>
    <t>11.06.2021 11:08:47</t>
  </si>
  <si>
    <t>AKHİSAR İM 45-72-A00001_CAMÖNÜ L03_2058312</t>
  </si>
  <si>
    <t>11.06.2021 19:24:30</t>
  </si>
  <si>
    <t>11.06.2021 22:00:23</t>
  </si>
  <si>
    <t>TR-51 TORBALI PAZAR YERİ 35-26-M00051_A A01_56421683</t>
  </si>
  <si>
    <t>11.06.2021 10:59:00</t>
  </si>
  <si>
    <t>11.06.2021 13:08:30</t>
  </si>
  <si>
    <t>KİRELLİ KÖK 35-29-L00809_PEŞREVLİ L04_74719160</t>
  </si>
  <si>
    <t>11.06.2021 07:55:58</t>
  </si>
  <si>
    <t>11.06.2021 08:28:07</t>
  </si>
  <si>
    <t>GÜMÜLDÜR M-35 35-25-M00035_DIREK TIPI TRAFO HUCRESI H01_2114883</t>
  </si>
  <si>
    <t>11.06.2021 05:17:09</t>
  </si>
  <si>
    <t>11.06.2021 06:50:25</t>
  </si>
  <si>
    <t>M-2777 35-04-M02777_98977211_98977211</t>
  </si>
  <si>
    <t>11.06.2021 11:35:30</t>
  </si>
  <si>
    <t>11.06.2021 12:45:53</t>
  </si>
  <si>
    <t>TR-1/44 45-72-M00044_B_56389987_56389987</t>
  </si>
  <si>
    <t>11.06.2021 09:02:37</t>
  </si>
  <si>
    <t>11.06.2021 16:49:37</t>
  </si>
  <si>
    <t>L-36 35-14-L00036_956651912_956651912</t>
  </si>
  <si>
    <t>11.06.2021 09:28:19</t>
  </si>
  <si>
    <t>11.06.2021 12:42:01</t>
  </si>
  <si>
    <t>AKHİSAR İM 45-72-A00001_DM-9 ŞEHİR-3 M05_42545412</t>
  </si>
  <si>
    <t>11.06.2021 18:49:51</t>
  </si>
  <si>
    <t>11.06.2021 18:56:08</t>
  </si>
  <si>
    <t>DM06/TR02 45-73-M00052_D_56355664_56355664</t>
  </si>
  <si>
    <t>11.06.2021 09:44:09</t>
  </si>
  <si>
    <t>11.06.2021 17:15:01</t>
  </si>
  <si>
    <t>SOMA A SANTRALİ İM/DM 45-82-A00001_MADEN L16_2324962</t>
  </si>
  <si>
    <t>11.06.2021 18:30:42</t>
  </si>
  <si>
    <t>11.06.2021 22:57:03</t>
  </si>
  <si>
    <t>DEMİRKÖPRÜ TM 45-78-A00005_HatBaşıAyırıcı_53139856 M05_53139856</t>
  </si>
  <si>
    <t>11.06.2021 21:52:55</t>
  </si>
  <si>
    <t>11.06.2021 22:20:06</t>
  </si>
  <si>
    <t>11.06.2021 17:22:28</t>
  </si>
  <si>
    <t>11.06.2021 17:28:00</t>
  </si>
  <si>
    <t>K-908 35-04-K00908_99621653_99621653</t>
  </si>
  <si>
    <t>11.06.2021 20:21:37</t>
  </si>
  <si>
    <t>11.06.2021 21:15:22</t>
  </si>
  <si>
    <t>BÜYÜKBELEN KÖK 45-80-M00066_ÇULLU GÖRECE ENH M03_72191842</t>
  </si>
  <si>
    <t>11.06.2021 16:42:58</t>
  </si>
  <si>
    <t>11.06.2021 17:49:08</t>
  </si>
  <si>
    <t>ŞAŞAL TR-1 35-22-M00283_DIREK TIPI TRAFO HUCRESI H01_2111399</t>
  </si>
  <si>
    <t>11.06.2021 15:27:46</t>
  </si>
  <si>
    <t>11.06.2021 18:48:12</t>
  </si>
  <si>
    <t>L-400 35-18-L00400_9764228_56370884_56370884</t>
  </si>
  <si>
    <t>11.06.2021 14:00:00</t>
  </si>
  <si>
    <t>11.06.2021 14:16:07</t>
  </si>
  <si>
    <t>EFENDİLİ ESENYURT TR-1 45-75-M00184_45-75-M00184_2367656</t>
  </si>
  <si>
    <t>11.06.2021 08:21:00</t>
  </si>
  <si>
    <t>11.06.2021 14:06:45</t>
  </si>
  <si>
    <t>11.06.2021 06:50:49</t>
  </si>
  <si>
    <t>11.06.2021 06:53:00</t>
  </si>
  <si>
    <t>11.06.2021 09:47:00</t>
  </si>
  <si>
    <t>11.06.2021 15:37:00</t>
  </si>
  <si>
    <t>11.06.2021 12:22:28</t>
  </si>
  <si>
    <t>11.06.2021 12:26:00</t>
  </si>
  <si>
    <t>TR-316 35-19-M00528_956665014_956665014</t>
  </si>
  <si>
    <t>11.06.2021 08:59:52</t>
  </si>
  <si>
    <t>11.06.2021 12:39:40</t>
  </si>
  <si>
    <t>AKHİSAR İM 45-72-A00001_DM-9 ŞEHİR-4 M12_2308509</t>
  </si>
  <si>
    <t>11.06.2021 18:26:28</t>
  </si>
  <si>
    <t>11.06.2021 19:09:47</t>
  </si>
  <si>
    <t>YENİKÖY DERE MAH. TR-3 35-31-L00182_956584883_956584883</t>
  </si>
  <si>
    <t>11.06.2021 11:18:00</t>
  </si>
  <si>
    <t>11.06.2021 11:55:45</t>
  </si>
  <si>
    <t>11.06.2021 08:16:00</t>
  </si>
  <si>
    <t>GÜLKENT TR-2 35-30-M00225_955312286_955312286</t>
  </si>
  <si>
    <t>11.06.2021 18:36:27</t>
  </si>
  <si>
    <t>11.06.2021 20:38:36</t>
  </si>
  <si>
    <t>M-1951 35-09-M01951_97650387_97650387</t>
  </si>
  <si>
    <t>11.06.2021 14:39:00</t>
  </si>
  <si>
    <t>11.06.2021 17:59:38</t>
  </si>
  <si>
    <t>11.06.2021 10:49:40</t>
  </si>
  <si>
    <t>11.06.2021 12:17:10</t>
  </si>
  <si>
    <t>AŞAĞIKIRIKLAR DM 35-16-M00448_AŞAĞIKIRIKLAR M06_2115970</t>
  </si>
  <si>
    <t>11.06.2021 19:44:45</t>
  </si>
  <si>
    <t>11.06.2021 20:00:18</t>
  </si>
  <si>
    <t>ASLANLAR TR-3 35-26-L00146_956606457_956606457</t>
  </si>
  <si>
    <t>11.06.2021 10:18:31</t>
  </si>
  <si>
    <t>11.06.2021 11:43:02</t>
  </si>
  <si>
    <t>11.06.2021 07:43:30</t>
  </si>
  <si>
    <t>11.06.2021 08:48:06</t>
  </si>
  <si>
    <t>11.06.2021 16:33:48</t>
  </si>
  <si>
    <t>11.06.2021 16:34:38</t>
  </si>
  <si>
    <t>11.06.2021 05:38:13</t>
  </si>
  <si>
    <t>11.06.2021 06:02:00</t>
  </si>
  <si>
    <t>DM02/TR30 45-73-M00032_C dm2tr30-c1_45110362</t>
  </si>
  <si>
    <t>11.06.2021 09:41:14</t>
  </si>
  <si>
    <t>11.06.2021 17:10:02</t>
  </si>
  <si>
    <t>YAĞCILAR KÖK 45-71-M00179_HatBaşıAyırıcı_53134590 M04_53134590</t>
  </si>
  <si>
    <t>11.06.2021 21:39:49</t>
  </si>
  <si>
    <t>12.06.2021 00:22:22</t>
  </si>
  <si>
    <t>TR-2/34-A 45-72-L00061_956500048_956500048</t>
  </si>
  <si>
    <t>11.06.2021 08:56:55</t>
  </si>
  <si>
    <t>11.06.2021 09:55:30</t>
  </si>
  <si>
    <t>11.06.2021 12:49:39</t>
  </si>
  <si>
    <t>11.06.2021 14:38:17</t>
  </si>
  <si>
    <t>AKHİSAR İM 45-72-A00001_STADYUM DM M01_50251182</t>
  </si>
  <si>
    <t>11.06.2021 18:50:02</t>
  </si>
  <si>
    <t>11.06.2021 19:12:39</t>
  </si>
  <si>
    <t>BAYINDIR İM 35-20-A00001_TR-A (34.5) M08_2309888</t>
  </si>
  <si>
    <t>11.06.2021 15:30:28</t>
  </si>
  <si>
    <t>11.06.2021 16:08:04</t>
  </si>
  <si>
    <t>M-1205 35-10-M01205_912994513_912994513</t>
  </si>
  <si>
    <t>11.06.2021 10:05:15</t>
  </si>
  <si>
    <t>11.06.2021 11:01:50</t>
  </si>
  <si>
    <t>GÖKEYÜP TR-3 45-78-M00816_953275323_953275323</t>
  </si>
  <si>
    <t>11.06.2021 10:22:36</t>
  </si>
  <si>
    <t>11.06.2021 14:03:42</t>
  </si>
  <si>
    <t>PAŞAKÖY KÖK 45-80-M00052_HatBaşıAyırıcı_53135478 M06_53135478</t>
  </si>
  <si>
    <t>11.06.2021 11:05:38</t>
  </si>
  <si>
    <t>11.06.2021 11:06:18</t>
  </si>
  <si>
    <t>MÜDÜROĞLU KÖK 35-26-M00940_HALİL KOYUNCU M04_65893189</t>
  </si>
  <si>
    <t>11.06.2021 18:57:33</t>
  </si>
  <si>
    <t>11.06.2021 19:37:58</t>
  </si>
  <si>
    <t>DAĞDERE DM 45-72-M00097_DAĞDERE MERKEZ M04_2329941</t>
  </si>
  <si>
    <t>11.06.2021 19:39:26</t>
  </si>
  <si>
    <t>11.06.2021 23:08:54</t>
  </si>
  <si>
    <t>K-828 35-01-K00828_911604642_911604642</t>
  </si>
  <si>
    <t>11.06.2021 23:13:28</t>
  </si>
  <si>
    <t>12.06.2021 02:48:32</t>
  </si>
  <si>
    <t>11.06.2021 06:05:00</t>
  </si>
  <si>
    <t>11.06.2021 06:08:58</t>
  </si>
  <si>
    <t>MANİSA TM-1 45-71-A00001_DONANIMLI YEDEK M05_2059994</t>
  </si>
  <si>
    <t>11.06.2021 03:10:00</t>
  </si>
  <si>
    <t>11.06.2021 04:09:28</t>
  </si>
  <si>
    <t>L-145 DALYAN DM 35-18-L00145_HAVACILAR L03_72052136</t>
  </si>
  <si>
    <t>11.06.2021 22:07:48</t>
  </si>
  <si>
    <t>11.06.2021 23:05:09</t>
  </si>
  <si>
    <t>MURADİYE DM-9/3 KÖK 45-71-M00642_EMPLAST M04_2320249</t>
  </si>
  <si>
    <t>11.06.2021 00:32:00</t>
  </si>
  <si>
    <t>11.06.2021 01:51:00</t>
  </si>
  <si>
    <t>M-1552 35-08-M01552_912925895_912925895</t>
  </si>
  <si>
    <t>11.06.2021 16:13:53</t>
  </si>
  <si>
    <t>11.06.2021 17:23:23</t>
  </si>
  <si>
    <t>11.06.2021 08:06:00</t>
  </si>
  <si>
    <t>11.06.2021 09:13:10</t>
  </si>
  <si>
    <t>K-3298 35-04-K03298_E_56372713_56372713</t>
  </si>
  <si>
    <t>11.06.2021 09:21:41</t>
  </si>
  <si>
    <t>11.06.2021 10:55:56</t>
  </si>
  <si>
    <t>11.06.2021 13:26:01</t>
  </si>
  <si>
    <t>11.06.2021 15:18:49</t>
  </si>
  <si>
    <t>ZEYTİNALAN TR-110 35-19-M00110_956700160_956700160</t>
  </si>
  <si>
    <t>11.06.2021 20:43:41</t>
  </si>
  <si>
    <t>11.06.2021 21:48:27</t>
  </si>
  <si>
    <t>KARAKOVA MEHMET BALABAN SULAMA GRB TR-4 35-15-M00336_35-15-M00336_2363974</t>
  </si>
  <si>
    <t>11.06.2021 06:46:39</t>
  </si>
  <si>
    <t>11.06.2021 07:46:35</t>
  </si>
  <si>
    <t>K-3900 35-02-K03900_99141396_99141396</t>
  </si>
  <si>
    <t>11.06.2021 21:23:27</t>
  </si>
  <si>
    <t>11.06.2021 22:21:58</t>
  </si>
  <si>
    <t>M-1001 35-03-M01001_910194320_910194320</t>
  </si>
  <si>
    <t>11.06.2021 08:29:49</t>
  </si>
  <si>
    <t>11.06.2021 17:44:01</t>
  </si>
  <si>
    <t>GÖKÇEKÖY KARAAĞAÇ TR-4 45-80-L00181_45-80-L00181_2363144</t>
  </si>
  <si>
    <t>11.06.2021 09:25:30</t>
  </si>
  <si>
    <t>11.06.2021 17:14:37</t>
  </si>
  <si>
    <t>11.06.2021 11:21:40</t>
  </si>
  <si>
    <t>11.06.2021 11:55:33</t>
  </si>
  <si>
    <t>11.06.2021 18:55:54</t>
  </si>
  <si>
    <t>11.06.2021 19:04:53</t>
  </si>
  <si>
    <t>TR-68 ÇAYIRÇEŞME 35-19-L00068_956670212_956670212</t>
  </si>
  <si>
    <t>11.06.2021 10:23:00</t>
  </si>
  <si>
    <t>11.06.2021 12:11:10</t>
  </si>
  <si>
    <t>ÇANDARLI TR-6 35-30-M00006_N_56363324_56363324</t>
  </si>
  <si>
    <t>11.06.2021 09:21:01</t>
  </si>
  <si>
    <t>11.06.2021 14:04:47</t>
  </si>
  <si>
    <t>11.06.2021 19:20:56</t>
  </si>
  <si>
    <t>11.06.2021 20:37:00</t>
  </si>
  <si>
    <t>KORUKÖY KÖYÜ TR-1 45-71-M01683_DIREK TIPI TRAFO HUCRESI H01_2089356</t>
  </si>
  <si>
    <t>11.06.2021 17:52:25</t>
  </si>
  <si>
    <t>11.06.2021 18:45:20</t>
  </si>
  <si>
    <t>TR-49 35-26-M00049_TR-48 M04_65984234</t>
  </si>
  <si>
    <t>11.06.2021 07:20:58</t>
  </si>
  <si>
    <t>11.06.2021 07:22:58</t>
  </si>
  <si>
    <t>L-98 TURGUT KÖYÜ SULAMA 35-14-L00098_956660569_956660569</t>
  </si>
  <si>
    <t>11.06.2021 12:53:43</t>
  </si>
  <si>
    <t>11.06.2021 15:56:59</t>
  </si>
  <si>
    <t>BOZKÖY-1 35-26-M00480_DIREK TIPI TRAFO HUCRESI H01_2039666</t>
  </si>
  <si>
    <t>11.06.2021 14:16:42</t>
  </si>
  <si>
    <t>11.06.2021 14:53:58</t>
  </si>
  <si>
    <t>TR-50 35-26-M00082_DIREK TIPI TRAFO HUCRESI H01_2047886</t>
  </si>
  <si>
    <t>11.06.2021 05:50:36</t>
  </si>
  <si>
    <t>11.06.2021 08:01:24</t>
  </si>
  <si>
    <t>KAYAPINAR TR-1 45-71-M00963_953211705_953211705</t>
  </si>
  <si>
    <t>11.06.2021 14:36:30</t>
  </si>
  <si>
    <t>11.06.2021 21:40:16</t>
  </si>
  <si>
    <t>YAKACIK TR-4 35-20-L00242_95000498662_95000498662</t>
  </si>
  <si>
    <t>11.06.2021 18:10:28</t>
  </si>
  <si>
    <t>11.06.2021 18:42:11</t>
  </si>
  <si>
    <t>ÇOMAKLAR KÖYÜ TR-1 35-32-L00077_946415681_946415681</t>
  </si>
  <si>
    <t>11.06.2021 17:18:21</t>
  </si>
  <si>
    <t>11.06.2021 18:32:47</t>
  </si>
  <si>
    <t>11.06.2021 19:10:32</t>
  </si>
  <si>
    <t>11.06.2021 19:13:50</t>
  </si>
  <si>
    <t>TROPİKAL DM 35-27-L00056_ÇİNİLİKÖY L05_72201761</t>
  </si>
  <si>
    <t>11.06.2021 15:15:48</t>
  </si>
  <si>
    <t>11.06.2021 16:08:00</t>
  </si>
  <si>
    <t>GELENBE İM 45-76-A00001_GEBELER L12_2325209</t>
  </si>
  <si>
    <t>11.06.2021 18:39:50</t>
  </si>
  <si>
    <t>11.06.2021 18:49:00</t>
  </si>
  <si>
    <t>TR-13(M-713) 35-30-M00713_955298729_955298729</t>
  </si>
  <si>
    <t>11.06.2021 15:17:43</t>
  </si>
  <si>
    <t>11.06.2021 17:32:49</t>
  </si>
  <si>
    <t>KARABÖRGLÜ TR-2 45-72-L00175_ H_61397631</t>
  </si>
  <si>
    <t>11.06.2021 23:19:09</t>
  </si>
  <si>
    <t>11.06.2021 23:55:29</t>
  </si>
  <si>
    <t>SANAYİ TR-2 (DM-1/TR-28) 35-14-M00312_956643166_956643166</t>
  </si>
  <si>
    <t>11.06.2021 12:01:24</t>
  </si>
  <si>
    <t>11.06.2021 13:37:22</t>
  </si>
  <si>
    <t>11.06.2021 19:26:32</t>
  </si>
  <si>
    <t>11.06.2021 22:54:52</t>
  </si>
  <si>
    <t>YEŞİLKÖY TR-1 35-27-M00964_97516116_97516116</t>
  </si>
  <si>
    <t>11.06.2021 10:32:22</t>
  </si>
  <si>
    <t>11.06.2021 13:24:49</t>
  </si>
  <si>
    <t>OĞLANANASI TR-5 KÖK 35-22-M00092_OĞLANANASI TR-7/TR-8/TR-9 M02_72111090</t>
  </si>
  <si>
    <t>11.06.2021 08:05:18</t>
  </si>
  <si>
    <t>11.06.2021 08:14:28</t>
  </si>
  <si>
    <t>_A_56385890_56385890</t>
  </si>
  <si>
    <t>11.06.2021 10:08:34</t>
  </si>
  <si>
    <t>11.06.2021 18:14:02</t>
  </si>
  <si>
    <t>11.06.2021 17:16:54</t>
  </si>
  <si>
    <t>11.06.2021 18:04:03</t>
  </si>
  <si>
    <t>SÜTÇÜLER TR-7 35-27-M00919_E_56401709_56401709</t>
  </si>
  <si>
    <t>11.06.2021 16:57:01</t>
  </si>
  <si>
    <t>11.06.2021 19:15:48</t>
  </si>
  <si>
    <t>11.06.2021 13:45:59</t>
  </si>
  <si>
    <t>11.06.2021 15:30:34</t>
  </si>
  <si>
    <t>KIRKAĞAÇ TR-10 45-76-M00010_KIRKAĞAÇ TR-25/TR-22/TR-15/TR-17 M02_72217301</t>
  </si>
  <si>
    <t>11.06.2021 21:25:06</t>
  </si>
  <si>
    <t>12.06.2021 04:20:00</t>
  </si>
  <si>
    <t>11.06.2021 13:01:47</t>
  </si>
  <si>
    <t>11.06.2021 18:39:45</t>
  </si>
  <si>
    <t>BÖLCEK DM 35-16-M00153_SARICALAR M04_72045027</t>
  </si>
  <si>
    <t>11.06.2021 12:01:53</t>
  </si>
  <si>
    <t>11.06.2021 12:15:31</t>
  </si>
  <si>
    <t>K-3228 35-01-K03228_A A3_5859063</t>
  </si>
  <si>
    <t>11.06.2021 21:17:45</t>
  </si>
  <si>
    <t>11.06.2021 22:56:52</t>
  </si>
  <si>
    <t>11.06.2021 14:26:59</t>
  </si>
  <si>
    <t>11.06.2021 17:48:53</t>
  </si>
  <si>
    <t>TR-19 35-30-M00019_955322559_955322559</t>
  </si>
  <si>
    <t>11.06.2021 20:09:23</t>
  </si>
  <si>
    <t>11.06.2021 21:13:56</t>
  </si>
  <si>
    <t>DM-2/TR-44 35-22-M00870_DM-2/TR-1 M02_73285824</t>
  </si>
  <si>
    <t>11.06.2021 07:28:52</t>
  </si>
  <si>
    <t>11.06.2021 09:59:50</t>
  </si>
  <si>
    <t>ÇAMLICA KÖK 45-81-M00048_HatBaşıAyırıcı_53134883 M02_53134883</t>
  </si>
  <si>
    <t>11.06.2021 08:49:41</t>
  </si>
  <si>
    <t>11.06.2021 11:43:22</t>
  </si>
  <si>
    <t>11.06.2021 07:40:24</t>
  </si>
  <si>
    <t>11.06.2021 12:15:43</t>
  </si>
  <si>
    <t>BAHÇECİK KÖYÜ TR-1 45-84-L00017_8951141_56405740_56405740</t>
  </si>
  <si>
    <t>11.06.2021 11:57:29</t>
  </si>
  <si>
    <t>11.06.2021 13:14:00</t>
  </si>
  <si>
    <t>AKHİSAR İM 45-72-A00001_BAŞLAMIŞ L02_2058313</t>
  </si>
  <si>
    <t>11.06.2021 19:12:44</t>
  </si>
  <si>
    <t>11.06.2021 19:16:27</t>
  </si>
  <si>
    <t>YARBASAN KÖK 45-74-M00119_DEMİRCİ TM M01_72246655</t>
  </si>
  <si>
    <t>11.06.2021 13:25:28</t>
  </si>
  <si>
    <t>11.06.2021 13:42:32</t>
  </si>
  <si>
    <t>11.06.2021 19:41:18</t>
  </si>
  <si>
    <t>11.06.2021 19:42:08</t>
  </si>
  <si>
    <t>KAPAKLIPINAR TR-49 35-27-M01026_ H_50224866</t>
  </si>
  <si>
    <t>11.06.2021 16:52:45</t>
  </si>
  <si>
    <t>11.06.2021 20:55:45</t>
  </si>
  <si>
    <t>DM-20/10 45-71-M00418_953244713_953244713</t>
  </si>
  <si>
    <t>11.06.2021 09:07:43</t>
  </si>
  <si>
    <t>11.06.2021 11:06:34</t>
  </si>
  <si>
    <t>11.06.2021 18:27:28</t>
  </si>
  <si>
    <t>11.06.2021 18:27:48</t>
  </si>
  <si>
    <t>K-588 35-01-K00588_913076450_913076450</t>
  </si>
  <si>
    <t>11.06.2021 11:08:09</t>
  </si>
  <si>
    <t>11.06.2021 17:01:26</t>
  </si>
  <si>
    <t>TR-1/44 45-72-M00044_TR-1/43 M03_2043133</t>
  </si>
  <si>
    <t>11.06.2021 18:25:00</t>
  </si>
  <si>
    <t>11.06.2021 18:49:28</t>
  </si>
  <si>
    <t>11.06.2021 10:12:00</t>
  </si>
  <si>
    <t>11.06.2021 14:45:11</t>
  </si>
  <si>
    <t>PAYAMLI M-1 KÖK 35-25-M00175_DONANIMLI YEDEK M16_72057731</t>
  </si>
  <si>
    <t>11.06.2021 06:35:18</t>
  </si>
  <si>
    <t>11.06.2021 06:57:21</t>
  </si>
  <si>
    <t>YAĞMURLU TARIMSAL SULAMA TR-1 45-76-L00156_DIREK TIPI TRAFO HUCRESI H01_2093100</t>
  </si>
  <si>
    <t>11.06.2021 23:58:28</t>
  </si>
  <si>
    <t>12.06.2021 02:15:48</t>
  </si>
  <si>
    <t>TR-39 35-15-M00039_48885377_56364441_56364441</t>
  </si>
  <si>
    <t>11.06.2021 18:20:08</t>
  </si>
  <si>
    <t>11.06.2021 21:00:55</t>
  </si>
  <si>
    <t>ADİLKÖY TR-1 45-82-L00054_45-82-L00054_2366405</t>
  </si>
  <si>
    <t>11.06.2021 22:31:28</t>
  </si>
  <si>
    <t>11.06.2021 23:06:58</t>
  </si>
  <si>
    <t>DM-4/TR-16 35-26-M01302_TR-16/TR-17 M02_42461042</t>
  </si>
  <si>
    <t>11.06.2021 03:22:43</t>
  </si>
  <si>
    <t>11.06.2021 04:20:35</t>
  </si>
  <si>
    <t>TR-160 35-26-M00160_956621264_956621264</t>
  </si>
  <si>
    <t>11.06.2021 12:39:26</t>
  </si>
  <si>
    <t>11.06.2021 13:55:33</t>
  </si>
  <si>
    <t>ATAKÖY TR-7 35-22-M00177_DIREK TIPI TRAFO HUCRESI H01_2126377</t>
  </si>
  <si>
    <t>11.06.2021 14:55:01</t>
  </si>
  <si>
    <t>11.06.2021 17:39:29</t>
  </si>
  <si>
    <t>MURADİYE DM 45-71-M00006_ORMAN FİDANLIĞI M12_2077013</t>
  </si>
  <si>
    <t>11.06.2021 14:32:00</t>
  </si>
  <si>
    <t>11.06.2021 14:33:18</t>
  </si>
  <si>
    <t>11.06.2021 21:37:45</t>
  </si>
  <si>
    <t>11.06.2021 23:13:37</t>
  </si>
  <si>
    <t>TURGUTALP TR-1 45-71-M01762_45-71-M01762_2349726</t>
  </si>
  <si>
    <t>11.06.2021 11:06:10</t>
  </si>
  <si>
    <t>11.06.2021 18:06:40</t>
  </si>
  <si>
    <t>SUDELİĞİ KÖK 45-72-L00111_SELCİKLİ ÇIKIŞI L04_66544616</t>
  </si>
  <si>
    <t>11.06.2021 20:20:18</t>
  </si>
  <si>
    <t>11.06.2021 23:11:15</t>
  </si>
  <si>
    <t>TUĞBA YOLCU KÖK 35-22-M00871_TUĞBA YOLCU ÖZEL M03_73345494</t>
  </si>
  <si>
    <t>11.06.2021 12:13:34</t>
  </si>
  <si>
    <t>11.06.2021 19:51:55</t>
  </si>
  <si>
    <t>DAĞDERE DM 45-72-M00097_KARAGÖZLER M08_2331562</t>
  </si>
  <si>
    <t>11.06.2021 20:15:37</t>
  </si>
  <si>
    <t>11.06.2021 23:07:13</t>
  </si>
  <si>
    <t>11.06.2021 16:20:08</t>
  </si>
  <si>
    <t>11.06.2021 16:21:18</t>
  </si>
  <si>
    <t>TR-112 SANAYİ İÇİ 35-26-M00112_956600758_956600758</t>
  </si>
  <si>
    <t>11.06.2021 16:29:24</t>
  </si>
  <si>
    <t>11.06.2021 17:20:00</t>
  </si>
  <si>
    <t>BAYRAM KARAKOÇ SULAMA GRUBU TR 35-27-L00132_95000548742_95000548742</t>
  </si>
  <si>
    <t>11.06.2021 16:43:40</t>
  </si>
  <si>
    <t>DEMİRCİ TM 45-74-A00001_HatBaşıAyırıcı_53135265 M15_53135265</t>
  </si>
  <si>
    <t>11.06.2021 14:51:43</t>
  </si>
  <si>
    <t>11.06.2021 16:15:42</t>
  </si>
  <si>
    <t>11.06.2021 19:12:55</t>
  </si>
  <si>
    <t>11.06.2021 19:18:09</t>
  </si>
  <si>
    <t>_C_56371421_56371421</t>
  </si>
  <si>
    <t>11.06.2021 10:37:57</t>
  </si>
  <si>
    <t>11.06.2021 14:06:11</t>
  </si>
  <si>
    <t>AKHİSAR TM 45-72-A00006_GÖRDES M05_2055449</t>
  </si>
  <si>
    <t>11.06.2021 15:30:26</t>
  </si>
  <si>
    <t>11.06.2021 22:50:59</t>
  </si>
  <si>
    <t>MEHMET YEYSELİ ÖZEL 35-29-M00252Ö_DIREK TIPI TRAFO HUCRESI H01_2097613</t>
  </si>
  <si>
    <t>11.06.2021 08:16:03</t>
  </si>
  <si>
    <t>11.06.2021 13:40:56</t>
  </si>
  <si>
    <t>BERGAMA İM-2 35-16-A00002_BERGAMA TM M10_2311751</t>
  </si>
  <si>
    <t>11.06.2021 21:32:48</t>
  </si>
  <si>
    <t>11.06.2021 21:50:00</t>
  </si>
  <si>
    <t>11.06.2021 18:20:28</t>
  </si>
  <si>
    <t>11.06.2021 22:35:18</t>
  </si>
  <si>
    <t>11.06.2021 23:49:07</t>
  </si>
  <si>
    <t>11.06.2021 02:04:56</t>
  </si>
  <si>
    <t>11.06.2021 05:20:45</t>
  </si>
  <si>
    <t>BAŞIBÜYÜK KÖK 45-77-L00158_HatBaşıAyırıcı_76564806 L03_76564806</t>
  </si>
  <si>
    <t>11.06.2021 11:02:07</t>
  </si>
  <si>
    <t>11.06.2021 12:56:09</t>
  </si>
  <si>
    <t>BERGAMA İM-2 35-16-A00002_TR-117(TM-2/117) L03_72053281</t>
  </si>
  <si>
    <t>11.06.2021 20:56:33</t>
  </si>
  <si>
    <t>11.06.2021 21:00:44</t>
  </si>
  <si>
    <t>DM-4/15 45-71-M00200_953208280_953208280</t>
  </si>
  <si>
    <t>11.06.2021 14:32:44</t>
  </si>
  <si>
    <t>11.06.2021 17:05:58</t>
  </si>
  <si>
    <t>GÜLKENT TR-1 35-30-M00224_955301281_955301281</t>
  </si>
  <si>
    <t>11.06.2021 14:58:38</t>
  </si>
  <si>
    <t>11.06.2021 18:42:26</t>
  </si>
  <si>
    <t>11.06.2021 06:21:48</t>
  </si>
  <si>
    <t>11.06.2021 06:22:08</t>
  </si>
  <si>
    <t>YENİKÖY TR-1 45-71-M01046_953223605_953223605</t>
  </si>
  <si>
    <t>11.06.2021 23:28:39</t>
  </si>
  <si>
    <t>12.06.2021 01:53:52</t>
  </si>
  <si>
    <t>11.06.2021 14:08:00</t>
  </si>
  <si>
    <t>11.06.2021 14:25:00</t>
  </si>
  <si>
    <t>AKÇAŞEHİR KÖK 35-29-L00035_ALAYLI ENH L04_72208822</t>
  </si>
  <si>
    <t>11.06.2021 10:01:00</t>
  </si>
  <si>
    <t>11.06.2021 10:49:48</t>
  </si>
  <si>
    <t>M-483 DOĞA DOSTU KONUTLARI 35-09-M00483_97760537_97760537</t>
  </si>
  <si>
    <t>11.06.2021 09:19:12</t>
  </si>
  <si>
    <t>11.06.2021 12:18:18</t>
  </si>
  <si>
    <t>TEKELLER KÖYÜ TR-1 45-71-M01268_45-71-M01268_2355323</t>
  </si>
  <si>
    <t>11.06.2021 09:25:00</t>
  </si>
  <si>
    <t>11.06.2021 13:23:38</t>
  </si>
  <si>
    <t>TR-15 ( M-715) 35-30-M00715_955298051_955298051</t>
  </si>
  <si>
    <t>11.06.2021 07:46:01</t>
  </si>
  <si>
    <t>AKHİSAR İM 45-72-A00001_ZEYTİNLİOVA ÇIKIŞ M06_42545397</t>
  </si>
  <si>
    <t>11.06.2021 18:44:25</t>
  </si>
  <si>
    <t>11.06.2021 18:51:38</t>
  </si>
  <si>
    <t>11.06.2021 15:36:00</t>
  </si>
  <si>
    <t>11.06.2021 17:45:41</t>
  </si>
  <si>
    <t>11.06.2021 17:48:42</t>
  </si>
  <si>
    <t>11.06.2021 18:29:38</t>
  </si>
  <si>
    <t>ÇOBANLAR AYVACIK TR-4 35-15-L00360_DIREK TIPI TRAFO HUCRESI H01_2048570</t>
  </si>
  <si>
    <t>12.06.2021 13:10:52</t>
  </si>
  <si>
    <t>12.06.2021 15:58:11</t>
  </si>
  <si>
    <t>12.06.2021 09:08:45</t>
  </si>
  <si>
    <t>12.06.2021 16:19:41</t>
  </si>
  <si>
    <t>YUKARI ILGINDERE TR-1 35-16-M00150_953326595_953326595</t>
  </si>
  <si>
    <t>12.06.2021 09:23:57</t>
  </si>
  <si>
    <t>12.06.2021 15:37:02</t>
  </si>
  <si>
    <t>MENEMEN TR-16 35-28-L00016_953385477_953385477</t>
  </si>
  <si>
    <t>12.06.2021 17:05:31</t>
  </si>
  <si>
    <t>12.06.2021 18:44:53</t>
  </si>
  <si>
    <t>SİYEKLİ KÖK 45-71-M00185_HatBaşıAyırıcı_53134557 M07_53134557</t>
  </si>
  <si>
    <t>12.06.2021 09:58:12</t>
  </si>
  <si>
    <t>12.06.2021 17:55:18</t>
  </si>
  <si>
    <t>12.06.2021 10:16:06</t>
  </si>
  <si>
    <t>12.06.2021 11:10:36</t>
  </si>
  <si>
    <t>KAPLANCIK TR-2 35-26-L00094_6264467_56360379_56360379</t>
  </si>
  <si>
    <t>12.06.2021 09:13:12</t>
  </si>
  <si>
    <t>12.06.2021 11:11:16</t>
  </si>
  <si>
    <t>12.06.2021 13:48:49</t>
  </si>
  <si>
    <t>12.06.2021 18:51:52</t>
  </si>
  <si>
    <t>L-433 35-18-L00433_950452858_950452858</t>
  </si>
  <si>
    <t>14.06.2021 10:05:17</t>
  </si>
  <si>
    <t>14.06.2021 15:55:57</t>
  </si>
  <si>
    <t>L-111 OVACIK 35-18-L00111_9529061_56355660_56355660</t>
  </si>
  <si>
    <t>14.06.2021 12:26:25</t>
  </si>
  <si>
    <t>14.06.2021 20:28:10</t>
  </si>
  <si>
    <t>TR-2 35-19-L00002_TR-4 L03_2335617</t>
  </si>
  <si>
    <t>14.06.2021 09:50:25</t>
  </si>
  <si>
    <t>14.06.2021 10:38:55</t>
  </si>
  <si>
    <t>K-440 35-01-K00440_911466138_911466138</t>
  </si>
  <si>
    <t>14.06.2021 16:16:56</t>
  </si>
  <si>
    <t>14.06.2021 21:05:20</t>
  </si>
  <si>
    <t>M-2818 35-01-M02818_912968466_912968466</t>
  </si>
  <si>
    <t>14.06.2021 16:45:40</t>
  </si>
  <si>
    <t>14.06.2021 22:45:05</t>
  </si>
  <si>
    <t>KARAOBA TEKELİLER TR-4 35-32-L00058_946409086_946409086</t>
  </si>
  <si>
    <t>14.06.2021 12:57:06</t>
  </si>
  <si>
    <t>14.06.2021 15:03:39</t>
  </si>
  <si>
    <t>14.06.2021 10:45:36</t>
  </si>
  <si>
    <t>14.06.2021 11:18:02</t>
  </si>
  <si>
    <t>14.06.2021 19:58:00</t>
  </si>
  <si>
    <t>14.06.2021 20:02:32</t>
  </si>
  <si>
    <t>TR-52 35-30-L00052_955319106_955319106</t>
  </si>
  <si>
    <t>14.06.2021 15:48:43</t>
  </si>
  <si>
    <t>14.06.2021 17:03:11</t>
  </si>
  <si>
    <t>SAĞANCI İM 35-16-A00003_SAĞANCI L03_2072976</t>
  </si>
  <si>
    <t>14.06.2021 15:03:57</t>
  </si>
  <si>
    <t>14.06.2021 15:25:32</t>
  </si>
  <si>
    <t>K-3073 35-04-K03073_99193811_99193811</t>
  </si>
  <si>
    <t>14.06.2021 21:25:23</t>
  </si>
  <si>
    <t>14.06.2021 23:48:45</t>
  </si>
  <si>
    <t>TR-15 ( M-715) 35-30-M00715_955298069_955298069</t>
  </si>
  <si>
    <t>14.06.2021 21:23:53</t>
  </si>
  <si>
    <t>14.06.2021 22:41:36</t>
  </si>
  <si>
    <t>ULUKENT DM-3/12 35-28-M00061_E e1_5842248</t>
  </si>
  <si>
    <t>14.06.2021 13:59:35</t>
  </si>
  <si>
    <t>14.06.2021 18:11:23</t>
  </si>
  <si>
    <t>SİMKUR SİTESİ M-307 35-30-M00307_955305173_955305173</t>
  </si>
  <si>
    <t>14.06.2021 07:27:42</t>
  </si>
  <si>
    <t>14.06.2021 10:34:47</t>
  </si>
  <si>
    <t>TR-114 35-26-M00114_CANET/TORBALI DEVLET HASTANESİ M01_65974760</t>
  </si>
  <si>
    <t>14.06.2021 08:43:51</t>
  </si>
  <si>
    <t>14.06.2021 09:07:26</t>
  </si>
  <si>
    <t>K-278 35-01-K00278_911316668_911316668</t>
  </si>
  <si>
    <t>14.06.2021 17:18:10</t>
  </si>
  <si>
    <t>14.06.2021 21:46:42</t>
  </si>
  <si>
    <t>TR-2/69 (POMPAJ) 45-83-L00069_DONANIMSIZ YEDEK L05_2323356</t>
  </si>
  <si>
    <t>14.06.2021 09:13:51</t>
  </si>
  <si>
    <t>14.06.2021 09:45:00</t>
  </si>
  <si>
    <t>ASIM HASKÖY SULAMA GRUBU 35-20-L00387_9474435_56382245_56382245</t>
  </si>
  <si>
    <t>14.06.2021 13:14:34</t>
  </si>
  <si>
    <t>14.06.2021 15:34:30</t>
  </si>
  <si>
    <t>ÇİFTÇİİBRAHİM CAMİ MAH.TR-1 45-77-M00098_45-77-M00098_2374493</t>
  </si>
  <si>
    <t>14.06.2021 16:07:33</t>
  </si>
  <si>
    <t>14.06.2021 17:42:05</t>
  </si>
  <si>
    <t>DERBENTALTI TARIMSAL SULAMA TR-7 45-83-M00584_45-83-M00584_2372268</t>
  </si>
  <si>
    <t>14.06.2021 11:18:15</t>
  </si>
  <si>
    <t>14.06.2021 14:08:38</t>
  </si>
  <si>
    <t>14.06.2021 01:18:46</t>
  </si>
  <si>
    <t>14.06.2021 01:42:15</t>
  </si>
  <si>
    <t>KARAKUYU KÖK 35-22-M00091_NOHUT GÖLÜ(KÖY SULAMA) M01_72111630</t>
  </si>
  <si>
    <t>14.06.2021 19:33:51</t>
  </si>
  <si>
    <t>14.06.2021 20:50:19</t>
  </si>
  <si>
    <t>KARAAĞAÇLI TARIMSAL SULAMA TR-1 45-71-M01084_DIREK TIPI TRAFO HUCRESI H01_2087678</t>
  </si>
  <si>
    <t>14.06.2021 10:53:02</t>
  </si>
  <si>
    <t>14.06.2021 13:57:58</t>
  </si>
  <si>
    <t>DALBAHÇE TR-2 45-83-L00188_955160103_955160103</t>
  </si>
  <si>
    <t>14.06.2021 20:33:28</t>
  </si>
  <si>
    <t>14.06.2021 23:20:38</t>
  </si>
  <si>
    <t>ZEYTİNOVA TR-5 35-20-L00312_12480936_56373578_56373578</t>
  </si>
  <si>
    <t>14.06.2021 12:40:09</t>
  </si>
  <si>
    <t>14.06.2021 14:58:04</t>
  </si>
  <si>
    <t>TR-68 45-78-M00068_953265376_953265376</t>
  </si>
  <si>
    <t>14.06.2021 07:04:56</t>
  </si>
  <si>
    <t>14.06.2021 07:54:43</t>
  </si>
  <si>
    <t>14.06.2021 17:09:13</t>
  </si>
  <si>
    <t>14.06.2021 21:06:17</t>
  </si>
  <si>
    <t>BEYDAĞ İM 35-32-A00001_SANAYİ M01_2048610</t>
  </si>
  <si>
    <t>14.06.2021 03:21:44</t>
  </si>
  <si>
    <t>14.06.2021 03:36:00</t>
  </si>
  <si>
    <t>14.06.2021 11:40:31</t>
  </si>
  <si>
    <t>14.06.2021 11:52:54</t>
  </si>
  <si>
    <t>TR-1/89 (DEMİRELLER) 45-83-M00089_OĞUZ- DAĞ BLOK M05_72156146</t>
  </si>
  <si>
    <t>14.06.2021 16:27:00</t>
  </si>
  <si>
    <t>14.06.2021 17:09:40</t>
  </si>
  <si>
    <t>GÖÇBEYLİ DM 35-16-M00139_ALİBEYLİ M05_72044680</t>
  </si>
  <si>
    <t>14.06.2021 18:56:22</t>
  </si>
  <si>
    <t>14.06.2021 20:24:00</t>
  </si>
  <si>
    <t>DM-25/18 45-71-M00366_953195725_953195725</t>
  </si>
  <si>
    <t>14.06.2021 18:52:59</t>
  </si>
  <si>
    <t>14.06.2021 21:14:22</t>
  </si>
  <si>
    <t>AYRANCILAR DM-2/20-1 35-26-M00822_956627841_956627841</t>
  </si>
  <si>
    <t>14.06.2021 15:04:19</t>
  </si>
  <si>
    <t>14.06.2021 17:43:56</t>
  </si>
  <si>
    <t>14.06.2021 12:00:51</t>
  </si>
  <si>
    <t>14.06.2021 12:36:44</t>
  </si>
  <si>
    <t>_48136600_56385945_56385945</t>
  </si>
  <si>
    <t>14.06.2021 17:37:38</t>
  </si>
  <si>
    <t>14.06.2021 19:09:56</t>
  </si>
  <si>
    <t>GÜLKENT TR-4 35-30-M00227_955307029_955307029</t>
  </si>
  <si>
    <t>14.06.2021 12:55:21</t>
  </si>
  <si>
    <t>14.06.2021 18:47:08</t>
  </si>
  <si>
    <t>14.06.2021 13:53:22</t>
  </si>
  <si>
    <t>14.06.2021 15:33:01</t>
  </si>
  <si>
    <t>K-3371 35-02-K03371_913559141_913559141</t>
  </si>
  <si>
    <t>14.06.2021 21:03:50</t>
  </si>
  <si>
    <t>14.06.2021 22:07:31</t>
  </si>
  <si>
    <t>ÇALTEPE TR-1 45-80-M00162_45-80-M00162_2377113</t>
  </si>
  <si>
    <t>14.06.2021 10:18:48</t>
  </si>
  <si>
    <t>14.06.2021 10:50:00</t>
  </si>
  <si>
    <t>ÇAYAĞZI KÖK 35-31-L00259_ÇAYAGZI L05_2113765</t>
  </si>
  <si>
    <t>14.06.2021 08:08:43</t>
  </si>
  <si>
    <t>14.06.2021 08:09:31</t>
  </si>
  <si>
    <t>K-3632 35-01-K03632_910796452_910796452</t>
  </si>
  <si>
    <t>14.06.2021 17:46:08</t>
  </si>
  <si>
    <t>14.06.2021 19:51:39</t>
  </si>
  <si>
    <t>14.06.2021 12:06:39</t>
  </si>
  <si>
    <t>14.06.2021 12:17:00</t>
  </si>
  <si>
    <t>14.06.2021 09:36:38</t>
  </si>
  <si>
    <t>14.06.2021 09:42:00</t>
  </si>
  <si>
    <t>K-4732 35-07-K04732_35-07-K04732_2368981</t>
  </si>
  <si>
    <t>14.06.2021 11:29:17</t>
  </si>
  <si>
    <t>14.06.2021 14:11:39</t>
  </si>
  <si>
    <t>M-2380 35-03-M02380__72410989_72410989</t>
  </si>
  <si>
    <t>14.06.2021 14:11:15</t>
  </si>
  <si>
    <t>14.06.2021 18:12:16</t>
  </si>
  <si>
    <t>BOZDAĞ TR-11 35-15-L00298_950406823_950406823</t>
  </si>
  <si>
    <t>14.06.2021 12:17:44</t>
  </si>
  <si>
    <t>14.06.2021 14:37:01</t>
  </si>
  <si>
    <t>URLA TM-1 35-19-A00004_HatBaşıAyırıcı_53134090 M07_53134090</t>
  </si>
  <si>
    <t>14.06.2021 16:38:11</t>
  </si>
  <si>
    <t>14.06.2021 17:12:07</t>
  </si>
  <si>
    <t>14.06.2021 11:25:41</t>
  </si>
  <si>
    <t>14.06.2021 14:13:00</t>
  </si>
  <si>
    <t>TR-37 35-30-L00037_955319458_955319458</t>
  </si>
  <si>
    <t>14.06.2021 18:15:14</t>
  </si>
  <si>
    <t>14.06.2021 19:29:32</t>
  </si>
  <si>
    <t>DM-16/23 45-71-M02399_953200303_953200303</t>
  </si>
  <si>
    <t>14.06.2021 11:06:00</t>
  </si>
  <si>
    <t>14.06.2021 15:17:33</t>
  </si>
  <si>
    <t>ALİ TUNCEL SLM TR 35-26-L00351_35-26-L00351_2360446</t>
  </si>
  <si>
    <t>14.06.2021 10:19:22</t>
  </si>
  <si>
    <t>14.06.2021 13:01:36</t>
  </si>
  <si>
    <t>MADEN KÖK 45-83-M00128_İZZETTİN M03_47316729</t>
  </si>
  <si>
    <t>14.06.2021 10:19:11</t>
  </si>
  <si>
    <t>14.06.2021 11:43:00</t>
  </si>
  <si>
    <t>TR-95 35-15-M00095_950368793_950368793</t>
  </si>
  <si>
    <t>14.06.2021 14:22:43</t>
  </si>
  <si>
    <t>14.06.2021 21:44:04</t>
  </si>
  <si>
    <t>L-430 35-18-L00430_950452508_950452508</t>
  </si>
  <si>
    <t>14.06.2021 16:57:15</t>
  </si>
  <si>
    <t>14.06.2021 22:06:00</t>
  </si>
  <si>
    <t>14.06.2021 08:30:00</t>
  </si>
  <si>
    <t>14.06.2021 08:39:19</t>
  </si>
  <si>
    <t>14.06.2021 11:43:20</t>
  </si>
  <si>
    <t>14.06.2021 12:01:38</t>
  </si>
  <si>
    <t>ÜÇYOL KÖK 45-82-M00128_URUZLAR GES M06_2090646</t>
  </si>
  <si>
    <t>14.06.2021 09:07:00</t>
  </si>
  <si>
    <t>14.06.2021 09:53:29</t>
  </si>
  <si>
    <t>ARMUTLU TR-23 35-27-L00023_913864105_913864105</t>
  </si>
  <si>
    <t>14.06.2021 17:34:31</t>
  </si>
  <si>
    <t>14.06.2021 21:55:50</t>
  </si>
  <si>
    <t>L-5 35-18-L00005_965413002_965413002</t>
  </si>
  <si>
    <t>14.06.2021 20:02:29</t>
  </si>
  <si>
    <t>15.06.2021 00:00:05</t>
  </si>
  <si>
    <t>SARIGÖL TR-8 45-79-M00008_TR-9-10-11-12-13 M01_2074689</t>
  </si>
  <si>
    <t>14.06.2021 07:38:41</t>
  </si>
  <si>
    <t>14.06.2021 07:39:31</t>
  </si>
  <si>
    <t>TR-17 35-19-L00017_956676641_956676641</t>
  </si>
  <si>
    <t>14.06.2021 12:01:15</t>
  </si>
  <si>
    <t>14.06.2021 17:11:27</t>
  </si>
  <si>
    <t>ÇANAKÇI TR-1 45-74-M00168_945590801_945590801</t>
  </si>
  <si>
    <t>14.06.2021 19:47:34</t>
  </si>
  <si>
    <t>14.06.2021 21:37:16</t>
  </si>
  <si>
    <t>TAYTAN TR-1 KÖK 45-78-M00305_TAYTAN MERKEZ ÇIKIŞ M01_65650968</t>
  </si>
  <si>
    <t>14.06.2021 10:05:42</t>
  </si>
  <si>
    <t>14.06.2021 10:33:17</t>
  </si>
  <si>
    <t>14.06.2021 10:59:21</t>
  </si>
  <si>
    <t>14.06.2021 11:00:01</t>
  </si>
  <si>
    <t>L-280 35-18-L00280_950438212_950438212</t>
  </si>
  <si>
    <t>14.06.2021 21:54:08</t>
  </si>
  <si>
    <t>14.06.2021 23:49:05</t>
  </si>
  <si>
    <t>L-166 35-18-L00166_950443276_950443276</t>
  </si>
  <si>
    <t>14.06.2021 13:25:04</t>
  </si>
  <si>
    <t>14.06.2021 22:15:41</t>
  </si>
  <si>
    <t>SARUHANLI TR-20 45-80-M00020_956560735_956560735</t>
  </si>
  <si>
    <t>14.06.2021 16:05:08</t>
  </si>
  <si>
    <t>14.06.2021 21:37:43</t>
  </si>
  <si>
    <t>AKÖREN TR-19 KÖK 45-78-M00974_HatBaşıAyırıcı_53139536 M04_53139536</t>
  </si>
  <si>
    <t>14.06.2021 17:54:49</t>
  </si>
  <si>
    <t>14.06.2021 19:04:12</t>
  </si>
  <si>
    <t>K-773 35-01-K00773_35-01-K00773_2375937</t>
  </si>
  <si>
    <t>14.06.2021 09:43:54</t>
  </si>
  <si>
    <t>14.06.2021 11:48:58</t>
  </si>
  <si>
    <t>14.06.2021 14:40:48</t>
  </si>
  <si>
    <t>14.06.2021 15:36:00</t>
  </si>
  <si>
    <t>PAŞAKÖY TR-3 45-80-M00058_956536594_956536594</t>
  </si>
  <si>
    <t>14.06.2021 11:37:36</t>
  </si>
  <si>
    <t>14.06.2021 14:03:49</t>
  </si>
  <si>
    <t>14.06.2021 10:16:16</t>
  </si>
  <si>
    <t>14.06.2021 10:36:09</t>
  </si>
  <si>
    <t>SİNDEL TR-1 35-16-M00029_953342893_953342893</t>
  </si>
  <si>
    <t>14.06.2021 10:10:38</t>
  </si>
  <si>
    <t>14.06.2021 12:51:46</t>
  </si>
  <si>
    <t>14.06.2021 18:21:20</t>
  </si>
  <si>
    <t>14.06.2021 19:06:01</t>
  </si>
  <si>
    <t>14.06.2021 16:10:12</t>
  </si>
  <si>
    <t>14.06.2021 17:28:01</t>
  </si>
  <si>
    <t>K-2417 35-01-K02417_911889269_911889269</t>
  </si>
  <si>
    <t>14.06.2021 23:53:57</t>
  </si>
  <si>
    <t>15.06.2021 01:07:23</t>
  </si>
  <si>
    <t>YOLÜSTÜ TR-1 35-15-L00915_950361441_950361441</t>
  </si>
  <si>
    <t>14.06.2021 11:16:56</t>
  </si>
  <si>
    <t>14.06.2021 12:45:22</t>
  </si>
  <si>
    <t>_C_56385729_56385729</t>
  </si>
  <si>
    <t>14.06.2021 09:01:38</t>
  </si>
  <si>
    <t>14.06.2021 16:55:56</t>
  </si>
  <si>
    <t>ARPALIK KÖK 45-83-M00137_ARPALIK TR-1 M02_2096632</t>
  </si>
  <si>
    <t>14.06.2021 20:40:57</t>
  </si>
  <si>
    <t>14.06.2021 21:24:35</t>
  </si>
  <si>
    <t>TEKKEDERE DM 35-16-M00137_YENİKENT M03_2306338</t>
  </si>
  <si>
    <t>14.06.2021 14:14:21</t>
  </si>
  <si>
    <t>14.06.2021 14:19:29</t>
  </si>
  <si>
    <t>MORALILAR İM 45-72-A00002_PINARCIK L03_2097905</t>
  </si>
  <si>
    <t>14.06.2021 08:12:11</t>
  </si>
  <si>
    <t>14.06.2021 09:29:27</t>
  </si>
  <si>
    <t>GÜZELKÖY KÖK 45-71-M00123_KÖY GİRİŞİ M02_50218013</t>
  </si>
  <si>
    <t>14.06.2021 17:06:25</t>
  </si>
  <si>
    <t>14.06.2021 20:39:39</t>
  </si>
  <si>
    <t>YOLÜSTÜ İM 35-15-A00002_YOLÜSTÜ-2 M06_2316421</t>
  </si>
  <si>
    <t>14.06.2021 11:40:33</t>
  </si>
  <si>
    <t>14.06.2021 14:04:08</t>
  </si>
  <si>
    <t>K-122 35-01-K00122_911499102_911499102</t>
  </si>
  <si>
    <t>14.06.2021 16:41:04</t>
  </si>
  <si>
    <t>14.06.2021 20:47:14</t>
  </si>
  <si>
    <t>K-332 35-02-K00332_910004420_910004420</t>
  </si>
  <si>
    <t>14.06.2021 19:34:47</t>
  </si>
  <si>
    <t>14.06.2021 21:36:46</t>
  </si>
  <si>
    <t>DM-1/17 45-71-M00041_953192501_953192501</t>
  </si>
  <si>
    <t>14.06.2021 07:40:00</t>
  </si>
  <si>
    <t>14.06.2021 10:44:45</t>
  </si>
  <si>
    <t>KIRTEPE TR-1 35-29-L00540_950332871_950332871</t>
  </si>
  <si>
    <t>14.06.2021 17:27:40</t>
  </si>
  <si>
    <t>14.06.2021 19:40:29</t>
  </si>
  <si>
    <t>MENEMEN TR-18 35-28-L00018_953369814_953369814</t>
  </si>
  <si>
    <t>14.06.2021 21:38:13</t>
  </si>
  <si>
    <t>14.06.2021 23:17:17</t>
  </si>
  <si>
    <t>TR-29 45-78-L00029_953259141_953259141</t>
  </si>
  <si>
    <t>14.06.2021 19:46:33</t>
  </si>
  <si>
    <t>14.06.2021 20:23:22</t>
  </si>
  <si>
    <t>TR-2/83 45-83-L00083_48124206_56401391_56401391</t>
  </si>
  <si>
    <t>14.06.2021 11:21:20</t>
  </si>
  <si>
    <t>14.06.2021 13:32:05</t>
  </si>
  <si>
    <t>14.06.2021 09:07:22</t>
  </si>
  <si>
    <t>14.06.2021 09:59:56</t>
  </si>
  <si>
    <t>M-1525 35-03-M01525_C_56363634_56363634</t>
  </si>
  <si>
    <t>14.06.2021 16:47:46</t>
  </si>
  <si>
    <t>14.06.2021 18:35:07</t>
  </si>
  <si>
    <t>K-2754 35-01-K02754_911853958_911853958</t>
  </si>
  <si>
    <t>14.06.2021 18:48:10</t>
  </si>
  <si>
    <t>15.06.2021 00:38:31</t>
  </si>
  <si>
    <t>TAŞOKÇULAR TR-1 45-74-M00234_DIREK TIPI TRAFO HUCRESI H01_2058502</t>
  </si>
  <si>
    <t>14.06.2021 10:07:58</t>
  </si>
  <si>
    <t>K-3871 35-04-K03871_913328341_913328341</t>
  </si>
  <si>
    <t>14.06.2021 05:01:32</t>
  </si>
  <si>
    <t>14.06.2021 06:45:10</t>
  </si>
  <si>
    <t>L-347 MASİSA BURCU SİTESİ-2 35-18-L00347_950441915_950441915</t>
  </si>
  <si>
    <t>14.06.2021 11:32:09</t>
  </si>
  <si>
    <t>14.06.2021 13:28:45</t>
  </si>
  <si>
    <t>TR-74 35-17-M00074_950313487_950313487</t>
  </si>
  <si>
    <t>14.06.2021 15:04:23</t>
  </si>
  <si>
    <t>15.06.2021 15:47:33</t>
  </si>
  <si>
    <t>DM-21/08 45-71-M00459_DM-21/08-A M03_72250211</t>
  </si>
  <si>
    <t>14.06.2021 06:31:53</t>
  </si>
  <si>
    <t>14.06.2021 07:22:31</t>
  </si>
  <si>
    <t>ÖRÜCÜLER KÖK 45-74-M00355_HatBaşıAyırıcı_53134239 M03_53134239</t>
  </si>
  <si>
    <t>14.06.2021 09:48:50</t>
  </si>
  <si>
    <t>14.06.2021 14:58:18</t>
  </si>
  <si>
    <t>GÖKÇEAĞIL TR-2 35-30-L00140_955298521_955298521</t>
  </si>
  <si>
    <t>14.06.2021 11:04:42</t>
  </si>
  <si>
    <t>14.06.2021 14:26:10</t>
  </si>
  <si>
    <t>TR-50 35-15-M00050_48866837_56365068_56365068</t>
  </si>
  <si>
    <t>14.06.2021 14:00:15</t>
  </si>
  <si>
    <t>14.06.2021 15:07:42</t>
  </si>
  <si>
    <t>BOZYAKA TM 35-01-A00007_BOZYAKA-15 K27_2064265</t>
  </si>
  <si>
    <t>14.06.2021 02:01:00</t>
  </si>
  <si>
    <t>14.06.2021 02:05:16</t>
  </si>
  <si>
    <t>M-214(DM-3/12) 35-09-M00214_98813799_98813799</t>
  </si>
  <si>
    <t>14.06.2021 16:28:32</t>
  </si>
  <si>
    <t>14.06.2021 17:38:36</t>
  </si>
  <si>
    <t>TURGUTLU İM 45-83-A00001_ŞEHİR-4 L15_42295729</t>
  </si>
  <si>
    <t>14.06.2021 13:29:03</t>
  </si>
  <si>
    <t>14.06.2021 14:02:00</t>
  </si>
  <si>
    <t>14.06.2021 09:33:24</t>
  </si>
  <si>
    <t>14.06.2021 09:40:16</t>
  </si>
  <si>
    <t>K-2433 35-04-K02433_949893043_949893043</t>
  </si>
  <si>
    <t>14.06.2021 09:46:57</t>
  </si>
  <si>
    <t>14.06.2021 10:31:31</t>
  </si>
  <si>
    <t>TR-50 35-27-M00050_913355835_913355835</t>
  </si>
  <si>
    <t>14.06.2021 17:27:36</t>
  </si>
  <si>
    <t>14.06.2021 23:01:09</t>
  </si>
  <si>
    <t>M-2132 KÖK 35-07-M02132_915073403_915073403</t>
  </si>
  <si>
    <t>14.06.2021 18:54:32</t>
  </si>
  <si>
    <t>15.06.2021 00:31:35</t>
  </si>
  <si>
    <t>M-2516 35-02-M02516_A_56371572_56371572</t>
  </si>
  <si>
    <t>14.06.2021 18:27:09</t>
  </si>
  <si>
    <t>14.06.2021 20:02:31</t>
  </si>
  <si>
    <t>CABBARFAKILI TR-2 45-73-M00629_DIREK TIPI TRAFO HUCRESI H01_2090321</t>
  </si>
  <si>
    <t>14.06.2021 01:01:38</t>
  </si>
  <si>
    <t>14.06.2021 02:13:47</t>
  </si>
  <si>
    <t>SOMA KÖYLER DM-2 45-82-M00125_HatBaşıAyırıcı_53136016 M08_53136016</t>
  </si>
  <si>
    <t>14.06.2021 09:31:50</t>
  </si>
  <si>
    <t>14.06.2021 12:37:04</t>
  </si>
  <si>
    <t>K-210 35-07-K00210_911995518_911995518</t>
  </si>
  <si>
    <t>14.06.2021 14:51:47</t>
  </si>
  <si>
    <t>14.06.2021 16:39:18</t>
  </si>
  <si>
    <t>TR-62 MUSTAFA BOZKURT GRB 35-15-M00062_48857544_56371412_56371412</t>
  </si>
  <si>
    <t>14.06.2021 18:47:59</t>
  </si>
  <si>
    <t>14.06.2021 19:47:30</t>
  </si>
  <si>
    <t>KARA KIZLAR TR-2 35-26-M00510_956608921_956608921</t>
  </si>
  <si>
    <t>14.06.2021 21:17:01</t>
  </si>
  <si>
    <t>14.06.2021 22:54:55</t>
  </si>
  <si>
    <t>ANADOLU YEM KÖK 35-26-M00754_NİLSAN M03_65910736</t>
  </si>
  <si>
    <t>14.06.2021 19:51:29</t>
  </si>
  <si>
    <t>14.06.2021 20:27:50</t>
  </si>
  <si>
    <t>DİKİLİ İM 35-30-A00001_BADEMLİ L11_72357048</t>
  </si>
  <si>
    <t>14.06.2021 15:02:01</t>
  </si>
  <si>
    <t>14.06.2021 15:18:00</t>
  </si>
  <si>
    <t>BAĞARASI TR-12 35-23-M00181_42067219_56357400_56357400</t>
  </si>
  <si>
    <t>14.06.2021 16:31:10</t>
  </si>
  <si>
    <t>14.06.2021 19:35:44</t>
  </si>
  <si>
    <t>MENDERES DM-2/TR-1 35-22-M00300_DM-1/TR-1 M04_2095184</t>
  </si>
  <si>
    <t>14.06.2021 07:56:46</t>
  </si>
  <si>
    <t>14.06.2021 08:01:21</t>
  </si>
  <si>
    <t>14.06.2021 11:02:45</t>
  </si>
  <si>
    <t>14.06.2021 11:04:33</t>
  </si>
  <si>
    <t>14.06.2021 12:22:36</t>
  </si>
  <si>
    <t>14.06.2021 12:48:00</t>
  </si>
  <si>
    <t>DM-7/21 35-28-M00966_B B2b_5762340</t>
  </si>
  <si>
    <t>14.06.2021 09:12:15</t>
  </si>
  <si>
    <t>14.06.2021 17:38:22</t>
  </si>
  <si>
    <t>TR-1/17 45-72-M00017_C_56370188_56370188</t>
  </si>
  <si>
    <t>14.06.2021 17:08:55</t>
  </si>
  <si>
    <t>14.06.2021 20:50:12</t>
  </si>
  <si>
    <t>DM-3/TR-32 35-22-M00074_955289254_955289254</t>
  </si>
  <si>
    <t>14.06.2021 12:34:36</t>
  </si>
  <si>
    <t>14.06.2021 14:19:50</t>
  </si>
  <si>
    <t>14.06.2021 02:14:51</t>
  </si>
  <si>
    <t>14.06.2021 02:46:53</t>
  </si>
  <si>
    <t>K-1594 35-01-K01594_35-01-K01594_2355045</t>
  </si>
  <si>
    <t>Yük Aktarımı</t>
  </si>
  <si>
    <t>14.06.2021 11:15:01</t>
  </si>
  <si>
    <t>14.06.2021 12:00:09</t>
  </si>
  <si>
    <t>PAMUCAK KÖK 35-13-L00400_ESKİ PAMUCAK (HAVAALANI) L09_2097128</t>
  </si>
  <si>
    <t>14.06.2021 10:19:21</t>
  </si>
  <si>
    <t>14.06.2021 13:11:39</t>
  </si>
  <si>
    <t>14.06.2021 20:17:45</t>
  </si>
  <si>
    <t>15.06.2021 01:36:47</t>
  </si>
  <si>
    <t>YARBASAN KÖK 45-74-M00119_DEMİRCİ TM M01_72246695</t>
  </si>
  <si>
    <t>14.06.2021 06:01:54</t>
  </si>
  <si>
    <t>14.06.2021 07:25:56</t>
  </si>
  <si>
    <t>M-2013 35-10-M02013_57832292 _57832288</t>
  </si>
  <si>
    <t>14.06.2021 11:51:01</t>
  </si>
  <si>
    <t>14.06.2021 14:17:20</t>
  </si>
  <si>
    <t>K-872 35-04-K00872_C K872C1B_5822215</t>
  </si>
  <si>
    <t>14.06.2021 12:11:40</t>
  </si>
  <si>
    <t>14.06.2021 13:14:19</t>
  </si>
  <si>
    <t>_B_56399971_56399971</t>
  </si>
  <si>
    <t>14.06.2021 10:11:46</t>
  </si>
  <si>
    <t>14.06.2021 14:26:08</t>
  </si>
  <si>
    <t>K-767 35-01-K00767_912121802_912121802</t>
  </si>
  <si>
    <t>14.06.2021 14:15:48</t>
  </si>
  <si>
    <t>14.06.2021 20:47:27</t>
  </si>
  <si>
    <t>L-426 ESKİ GARAJ 35-18-L00426_950447948_950447948</t>
  </si>
  <si>
    <t>14.06.2021 18:30:03</t>
  </si>
  <si>
    <t>14.06.2021 21:49:49</t>
  </si>
  <si>
    <t>14.06.2021 03:07:14</t>
  </si>
  <si>
    <t>14.06.2021 03:39:12</t>
  </si>
  <si>
    <t>L-271 SANATKARLAR SİTESİ 35-18-L00271_950445597_950445597</t>
  </si>
  <si>
    <t>14.06.2021 18:03:25</t>
  </si>
  <si>
    <t>14.06.2021 22:07:59</t>
  </si>
  <si>
    <t>K-2425 35-04-K02425_35-04-K02425_2352274</t>
  </si>
  <si>
    <t>14.06.2021 15:16:24</t>
  </si>
  <si>
    <t>14.06.2021 17:12:48</t>
  </si>
  <si>
    <t>KORDON KÖK 45-78-M00730_HatBaşıAyırıcı_53139359 M03_53139359</t>
  </si>
  <si>
    <t>14.06.2021 17:34:44</t>
  </si>
  <si>
    <t>14.06.2021 19:48:08</t>
  </si>
  <si>
    <t>L-197 GÖLCÜK KÖYÜ 35-14-L00197_11976348_56357901_56357901</t>
  </si>
  <si>
    <t>14.06.2021 09:54:14</t>
  </si>
  <si>
    <t>14.06.2021 14:58:17</t>
  </si>
  <si>
    <t>14.06.2021 09:13:12</t>
  </si>
  <si>
    <t>14.06.2021 16:51:50</t>
  </si>
  <si>
    <t>HATUNKÖY TR-1 45-82-L00001_Ayırıcı H01_2088559</t>
  </si>
  <si>
    <t>14.06.2021 11:47:58</t>
  </si>
  <si>
    <t>14.06.2021 15:12:53</t>
  </si>
  <si>
    <t>DM-7/7 35-26-M00638_BALKAN SÜT M02_65952572</t>
  </si>
  <si>
    <t>14.06.2021 12:11:59</t>
  </si>
  <si>
    <t>14.06.2021 13:43:03</t>
  </si>
  <si>
    <t>PINARCIK TR-1 45-72-L00753_DIREK TIPI TRAFO HUCRESI H01_2126316</t>
  </si>
  <si>
    <t>14.06.2021 09:58:27</t>
  </si>
  <si>
    <t>14.06.2021 10:51:53</t>
  </si>
  <si>
    <t>14.06.2021 05:41:10</t>
  </si>
  <si>
    <t>14.06.2021 05:46:51</t>
  </si>
  <si>
    <t>14.06.2021 07:00:10</t>
  </si>
  <si>
    <t>14.06.2021 07:42:28</t>
  </si>
  <si>
    <t>TR-162 35-19-L00162_956692394_956692394</t>
  </si>
  <si>
    <t>14.06.2021 12:25:16</t>
  </si>
  <si>
    <t>14.06.2021 15:50:30</t>
  </si>
  <si>
    <t>14.06.2021 10:43:00</t>
  </si>
  <si>
    <t>14.06.2021 15:28:29</t>
  </si>
  <si>
    <t>KARABURUN İM 35-21-A00001_KÜÇÜKBAHÇE L05_2314244</t>
  </si>
  <si>
    <t>14.06.2021 10:57:11</t>
  </si>
  <si>
    <t>14.06.2021 12:36:31</t>
  </si>
  <si>
    <t>SOMA A SANTRALİ İM/DM 45-82-A00001_SAVAŞTEPE 15.8 L14_2324960</t>
  </si>
  <si>
    <t>14.06.2021 08:37:31</t>
  </si>
  <si>
    <t>14.06.2021 08:58:00</t>
  </si>
  <si>
    <t>L-404 35-18-L00404_950448290_950448290</t>
  </si>
  <si>
    <t>14.06.2021 11:29:15</t>
  </si>
  <si>
    <t>14.06.2021 19:38:22</t>
  </si>
  <si>
    <t>M-529 35-02-M00529_910011548_910011548</t>
  </si>
  <si>
    <t>14.06.2021 12:56:42</t>
  </si>
  <si>
    <t>14.06.2021 14:03:54</t>
  </si>
  <si>
    <t>KARGIN KÖK 45-71-M00095_ESKİ KARAOĞLANLI (BAYIRLAR PETROL) M02_2076274</t>
  </si>
  <si>
    <t>14.06.2021 18:19:11</t>
  </si>
  <si>
    <t>14.06.2021 22:30:57</t>
  </si>
  <si>
    <t>HALİL İBRAHİM ELMA SULAMA GRUBU TR 35-15-L00283_A_56370351_56370351</t>
  </si>
  <si>
    <t>14.06.2021 10:16:07</t>
  </si>
  <si>
    <t>14.06.2021 13:42:11</t>
  </si>
  <si>
    <t>14.06.2021 17:15:25</t>
  </si>
  <si>
    <t>14.06.2021 18:59:12</t>
  </si>
  <si>
    <t>14.06.2021 19:27:32</t>
  </si>
  <si>
    <t>14.06.2021 19:35:27</t>
  </si>
  <si>
    <t>KUŞÇULAR TR-10 (OVAKAHVE) 35-19-M00222_8165373_56390014_56390014</t>
  </si>
  <si>
    <t>14.06.2021 12:19:09</t>
  </si>
  <si>
    <t>14.06.2021 14:27:12</t>
  </si>
  <si>
    <t>YAKACIK TR-2 35-20-L00233_955212285_955212285</t>
  </si>
  <si>
    <t>14.06.2021 20:20:03</t>
  </si>
  <si>
    <t>14.06.2021 21:55:21</t>
  </si>
  <si>
    <t>YAHŞELLİ KÖK 35-28-M00293_953371140_953371140</t>
  </si>
  <si>
    <t>14.06.2021 18:37:56</t>
  </si>
  <si>
    <t>14.06.2021 22:53:49</t>
  </si>
  <si>
    <t>14.06.2021 19:31:10</t>
  </si>
  <si>
    <t>14.06.2021 21:37:05</t>
  </si>
  <si>
    <t>K-498 35-02-K00498_910020227_910020227</t>
  </si>
  <si>
    <t>14.06.2021 10:09:08</t>
  </si>
  <si>
    <t>14.06.2021 11:46:12</t>
  </si>
  <si>
    <t>M-2908 35-02-M02908_F_56378679_56378679</t>
  </si>
  <si>
    <t>14.06.2021 13:40:31</t>
  </si>
  <si>
    <t>14.06.2021 17:37:10</t>
  </si>
  <si>
    <t>L-262 ÇİÇEKÇİ PARKI 35-18-L00262_950444701_950444701</t>
  </si>
  <si>
    <t>14.06.2021 12:25:23</t>
  </si>
  <si>
    <t>14.06.2021 14:22:31</t>
  </si>
  <si>
    <t>EVRENLİ KÖK 45-73-M00139_EVRENLİ OSMANİYE KOZLUCA M03_2055361</t>
  </si>
  <si>
    <t>14.06.2021 09:20:59</t>
  </si>
  <si>
    <t>14.06.2021 10:25:04</t>
  </si>
  <si>
    <t>HASAN TÜRKAY SULAMA GRUBU 35-29-L00643_A_65509959_65509959</t>
  </si>
  <si>
    <t>14.06.2021 17:14:30</t>
  </si>
  <si>
    <t>14.06.2021 18:31:11</t>
  </si>
  <si>
    <t>İZZETTİN TR-1 45-83-M00438_955157286_955157286</t>
  </si>
  <si>
    <t>14.06.2021 17:51:39</t>
  </si>
  <si>
    <t>14.06.2021 20:21:30</t>
  </si>
  <si>
    <t>14.06.2021 15:09:19</t>
  </si>
  <si>
    <t>14.06.2021 17:26:15</t>
  </si>
  <si>
    <t>14.06.2021 09:13:49</t>
  </si>
  <si>
    <t>14.06.2021 13:04:53</t>
  </si>
  <si>
    <t>K-3703 35-01-K03703_911491230_911491230</t>
  </si>
  <si>
    <t>14.06.2021 14:04:28</t>
  </si>
  <si>
    <t>14.06.2021 15:53:47</t>
  </si>
  <si>
    <t>SANCAKLI BOZKÖY KÖK 45-71-M00087_SULAMA M02_61320832</t>
  </si>
  <si>
    <t>14.06.2021 11:13:43</t>
  </si>
  <si>
    <t>14.06.2021 15:40:11</t>
  </si>
  <si>
    <t>14.06.2021 01:17:00</t>
  </si>
  <si>
    <t>14.06.2021 01:22:57</t>
  </si>
  <si>
    <t>AHMETBEYLER DM 35-16-M00154_TIRMANLAR M07_72044321</t>
  </si>
  <si>
    <t>14.06.2021 15:34:11</t>
  </si>
  <si>
    <t>14.06.2021 15:35:00</t>
  </si>
  <si>
    <t>ARPASEKİ TR-1 35-24-M00092_A_56353076_56353076</t>
  </si>
  <si>
    <t>14.06.2021 13:11:21</t>
  </si>
  <si>
    <t>14.06.2021 14:58:48</t>
  </si>
  <si>
    <t>TR-2/21 45-72-L00021_E_56407089_56407089</t>
  </si>
  <si>
    <t>14.06.2021 07:24:03</t>
  </si>
  <si>
    <t>14.06.2021 07:57:52</t>
  </si>
  <si>
    <t>KFC KÖK 35-28-M00534_ M04_2329271</t>
  </si>
  <si>
    <t>14.06.2021 11:06:09</t>
  </si>
  <si>
    <t>14.06.2021 11:34:08</t>
  </si>
  <si>
    <t>14.06.2021 12:31:51</t>
  </si>
  <si>
    <t>14.06.2021 13:07:14</t>
  </si>
  <si>
    <t>K-112 35-01-K00112_E 1E_5839638</t>
  </si>
  <si>
    <t>14.06.2021 10:04:56</t>
  </si>
  <si>
    <t>14.06.2021 12:13:58</t>
  </si>
  <si>
    <t>14.06.2021 04:07:33</t>
  </si>
  <si>
    <t>14.06.2021 06:13:25</t>
  </si>
  <si>
    <t>ELDELEK TR-1 45-78-L00604_953277087_953277087</t>
  </si>
  <si>
    <t>14.06.2021 19:57:58</t>
  </si>
  <si>
    <t>14.06.2021 21:21:34</t>
  </si>
  <si>
    <t>14.06.2021 19:29:42</t>
  </si>
  <si>
    <t>14.06.2021 21:47:26</t>
  </si>
  <si>
    <t>DM-7/24 35-26-M00662__56360014_56360014</t>
  </si>
  <si>
    <t>14.06.2021 06:02:40</t>
  </si>
  <si>
    <t>14.06.2021 07:35:31</t>
  </si>
  <si>
    <t>M-1542 35-01-M01542_911044793_911044793</t>
  </si>
  <si>
    <t>14.06.2021 16:57:39</t>
  </si>
  <si>
    <t>14.06.2021 20:16:52</t>
  </si>
  <si>
    <t>ARSLANLAR TM 35-26-A00004_KÖYLER-3 L45_2305569</t>
  </si>
  <si>
    <t>14.06.2021 20:01:49</t>
  </si>
  <si>
    <t>M-164 35-18-M00164_950444441_950444441</t>
  </si>
  <si>
    <t>14.06.2021 15:54:13</t>
  </si>
  <si>
    <t>14.06.2021 22:26:26</t>
  </si>
  <si>
    <t>K-4518 35-01-K04518_35-01-K04518_2369126</t>
  </si>
  <si>
    <t>14.06.2021 13:08:00</t>
  </si>
  <si>
    <t>14.06.2021 16:36:18</t>
  </si>
  <si>
    <t>UMURCALI TR 2 35-31-L00107_DIREK TIPI TRAFO HUCRESI H01_2037213</t>
  </si>
  <si>
    <t>14.06.2021 09:57:00</t>
  </si>
  <si>
    <t>14.06.2021 10:23:52</t>
  </si>
  <si>
    <t>BOYNUYOĞUN TR-2 35-29-L00337_95000021471_95000021471</t>
  </si>
  <si>
    <t>14.06.2021 23:28:48</t>
  </si>
  <si>
    <t>15.06.2021 02:33:54</t>
  </si>
  <si>
    <t>TEKELİ TR-1 35-22-M00231_955254337_955254337</t>
  </si>
  <si>
    <t>14.06.2021 16:55:21</t>
  </si>
  <si>
    <t>14.06.2021 18:25:21</t>
  </si>
  <si>
    <t>YENİ ŞAKRAN TR-9 35-17-M00209_7753922_56392428_56392428</t>
  </si>
  <si>
    <t>14.06.2021 17:56:35</t>
  </si>
  <si>
    <t>14.06.2021 18:24:22</t>
  </si>
  <si>
    <t>ULUKENT DM-4/1 35-28-M00043_B b1b_5767553</t>
  </si>
  <si>
    <t>14.06.2021 09:05:38</t>
  </si>
  <si>
    <t>14.06.2021 13:25:57</t>
  </si>
  <si>
    <t>14.06.2021 01:51:16</t>
  </si>
  <si>
    <t>M-13 35-02-M00013_M-320 M07_2064788</t>
  </si>
  <si>
    <t>14.06.2021 11:26:56</t>
  </si>
  <si>
    <t>14.06.2021 13:02:45</t>
  </si>
  <si>
    <t>14.06.2021 01:04:00</t>
  </si>
  <si>
    <t>14.06.2021 01:09:00</t>
  </si>
  <si>
    <t>K-2979 35-02-K02979_99598284_99598284</t>
  </si>
  <si>
    <t>14.06.2021 20:32:09</t>
  </si>
  <si>
    <t>14.06.2021 22:56:45</t>
  </si>
  <si>
    <t>TR-1-4/3 ANIRGANKAYA 35-20-L00031_955189811_955189811</t>
  </si>
  <si>
    <t>14.06.2021 11:08:07</t>
  </si>
  <si>
    <t>14.06.2021 17:07:58</t>
  </si>
  <si>
    <t>MORDOĞAN TR-54 35-21-L00195_953366928_953366928</t>
  </si>
  <si>
    <t>14.06.2021 09:04:46</t>
  </si>
  <si>
    <t>14.06.2021 17:47:27</t>
  </si>
  <si>
    <t>M-1038 35-04-M01038_35-04-M01038_2365666</t>
  </si>
  <si>
    <t>14.06.2021 17:26:21</t>
  </si>
  <si>
    <t>14.06.2021 18:15:36</t>
  </si>
  <si>
    <t>14.06.2021 20:55:12</t>
  </si>
  <si>
    <t>14.06.2021 21:42:35</t>
  </si>
  <si>
    <t>TR-26 35-27-M00026_913638180_913638180</t>
  </si>
  <si>
    <t>14.06.2021 17:54:53</t>
  </si>
  <si>
    <t>14.06.2021 23:50:07</t>
  </si>
  <si>
    <t>BİMEYKO KÖK-10 35-30-M00048_DENİZKÖY M05_2325697</t>
  </si>
  <si>
    <t>14.06.2021 00:35:58</t>
  </si>
  <si>
    <t>14.06.2021 02:39:24</t>
  </si>
  <si>
    <t>14.06.2021 19:40:12</t>
  </si>
  <si>
    <t>14.06.2021 20:14:32</t>
  </si>
  <si>
    <t>HACIHALİLLER TR-5 45-71-M01782_953225215_953225215</t>
  </si>
  <si>
    <t>14.06.2021 13:31:52</t>
  </si>
  <si>
    <t>14.06.2021 23:44:30</t>
  </si>
  <si>
    <t>TR-17 35-31-L00017_35-31-L00017_2350088</t>
  </si>
  <si>
    <t>14.06.2021 11:34:31</t>
  </si>
  <si>
    <t>14.06.2021 14:54:35</t>
  </si>
  <si>
    <t>14.06.2021 06:51:11</t>
  </si>
  <si>
    <t>14.06.2021 07:27:36</t>
  </si>
  <si>
    <t>KAYACIK ÇATALKAYA TR-1 45-75-M00210_A_56384100_56384100</t>
  </si>
  <si>
    <t>14.06.2021 18:49:00</t>
  </si>
  <si>
    <t>14.06.2021 20:28:12</t>
  </si>
  <si>
    <t>YENİ LİMAN TR-2 35-21-L00051_953357529_953357529</t>
  </si>
  <si>
    <t>14.06.2021 15:33:44</t>
  </si>
  <si>
    <t>14.06.2021 18:55:11</t>
  </si>
  <si>
    <t>ILICA GIS TM 35-07-A00002_ILICA-16 K22_2056856</t>
  </si>
  <si>
    <t>14.06.2021 10:08:51</t>
  </si>
  <si>
    <t>14.06.2021 10:48:00</t>
  </si>
  <si>
    <t>TR-79 35-16-L00079_953333956_953333956</t>
  </si>
  <si>
    <t>14.06.2021 18:17:39</t>
  </si>
  <si>
    <t>14.06.2021 19:48:33</t>
  </si>
  <si>
    <t>14.06.2021 07:56:23</t>
  </si>
  <si>
    <t>14.06.2021 08:16:45</t>
  </si>
  <si>
    <t>KANALYANI TR-1 45-71-M02187_45-71-M02187_72061263</t>
  </si>
  <si>
    <t>14.06.2021 09:23:15</t>
  </si>
  <si>
    <t>14.06.2021 12:07:45</t>
  </si>
  <si>
    <t>14.06.2021 09:46:52</t>
  </si>
  <si>
    <t>14.06.2021 10:36:52</t>
  </si>
  <si>
    <t>L-197 GÖLCÜK KÖYÜ 35-14-L00197_956640776_956640776</t>
  </si>
  <si>
    <t>14.06.2021 17:25:00</t>
  </si>
  <si>
    <t>14.06.2021 19:57:59</t>
  </si>
  <si>
    <t>14.06.2021 21:23:13</t>
  </si>
  <si>
    <t>M-3198 (YATIRIM REZERVE) 35-01-M03198_911106120_911106120</t>
  </si>
  <si>
    <t>14.06.2021 11:12:20</t>
  </si>
  <si>
    <t>14.06.2021 13:02:36</t>
  </si>
  <si>
    <t>YELKİ TR-13 (M-2424) 35-10-M02424_98174440_98174440</t>
  </si>
  <si>
    <t>14.06.2021 13:59:09</t>
  </si>
  <si>
    <t>14.06.2021 21:58:51</t>
  </si>
  <si>
    <t>K-848 35-04-K00848_HatBaşıAyırıcı_53137923 K02_53137923</t>
  </si>
  <si>
    <t>14.06.2021 16:32:21</t>
  </si>
  <si>
    <t>14.06.2021 17:10:00</t>
  </si>
  <si>
    <t>14.06.2021 17:33:55</t>
  </si>
  <si>
    <t>14.06.2021 19:41:28</t>
  </si>
  <si>
    <t>K-913 35-01-K00913__56375900_56375900</t>
  </si>
  <si>
    <t>14.06.2021 16:42:06</t>
  </si>
  <si>
    <t>14.06.2021 22:27:00</t>
  </si>
  <si>
    <t>14.06.2021 17:13:01</t>
  </si>
  <si>
    <t>14.06.2021 17:13:31</t>
  </si>
  <si>
    <t>KUŞÇULAR TR-10 (OVAKAHVE) 35-19-M00222_5855805_56373292_56373292</t>
  </si>
  <si>
    <t>14.06.2021 09:35:21</t>
  </si>
  <si>
    <t>14.06.2021 12:17:11</t>
  </si>
  <si>
    <t>BADEMLİ TR-1 DM 35-15-L01010_KETENDERESİ (HACI MUSA) L11_67544258</t>
  </si>
  <si>
    <t>14.06.2021 07:35:11</t>
  </si>
  <si>
    <t>14.06.2021 09:03:23</t>
  </si>
  <si>
    <t>MECİDİYE TR-1 KÖK 45-72-L00078_GÖKÇEKÖY (KÖYLER ÇIKIŞI) L010_66560801</t>
  </si>
  <si>
    <t>14.06.2021 08:14:14</t>
  </si>
  <si>
    <t>14.06.2021 09:50:31</t>
  </si>
  <si>
    <t>GÖKÇEAHMET TR-1 45-72-L00119_956514642_956514642</t>
  </si>
  <si>
    <t>14.06.2021 10:49:06</t>
  </si>
  <si>
    <t>14.06.2021 12:59:42</t>
  </si>
  <si>
    <t>K-1948 35-08-K01948_99154133_99154133</t>
  </si>
  <si>
    <t>14.06.2021 17:54:40</t>
  </si>
  <si>
    <t>14.06.2021 19:37:27</t>
  </si>
  <si>
    <t>14.06.2021 12:05:52</t>
  </si>
  <si>
    <t>14.06.2021 12:14:57</t>
  </si>
  <si>
    <t>14.06.2021 18:51:12</t>
  </si>
  <si>
    <t>14.06.2021 18:51:42</t>
  </si>
  <si>
    <t>L-300 DM 35-18-L00300_950448414_950448414</t>
  </si>
  <si>
    <t>14.06.2021 13:10:14</t>
  </si>
  <si>
    <t>14.06.2021 21:46:43</t>
  </si>
  <si>
    <t>14.06.2021 00:21:44</t>
  </si>
  <si>
    <t>14.06.2021 00:33:38</t>
  </si>
  <si>
    <t>BADEMLİ ÜÇCEVİZLER ÇIKIŞI YOL KENARI TR-25 35-15-L01039_C_56361296_56361296</t>
  </si>
  <si>
    <t>14.06.2021 13:44:35</t>
  </si>
  <si>
    <t>14.06.2021 18:14:30</t>
  </si>
  <si>
    <t>DEMİRCİ KÖK 35-26-M00779_YEŞİLKÖY ENH M01_42707191</t>
  </si>
  <si>
    <t>14.06.2021 09:15:51</t>
  </si>
  <si>
    <t>14.06.2021 10:01:32</t>
  </si>
  <si>
    <t>K-4506 35-03-K04506_910060089_910060089</t>
  </si>
  <si>
    <t>14.06.2021 12:06:36</t>
  </si>
  <si>
    <t>14.06.2021 17:07:46</t>
  </si>
  <si>
    <t>PİRAHMET TR-1 45-82-M00177_DIREK TIPI TRAFO HUCRESI H01_2088861</t>
  </si>
  <si>
    <t>14.06.2021 12:06:09</t>
  </si>
  <si>
    <t>14.06.2021 18:13:12</t>
  </si>
  <si>
    <t>14.06.2021 10:23:16</t>
  </si>
  <si>
    <t>14.06.2021 12:04:48</t>
  </si>
  <si>
    <t>KOCAİSKAN TR-2 45-76-M00178_955241070_955241070</t>
  </si>
  <si>
    <t>14.06.2021 15:30:06</t>
  </si>
  <si>
    <t>14.06.2021 18:35:54</t>
  </si>
  <si>
    <t>HAMZABEYLİ TR-2 45-71-M01772_45-71-M01772_2372641</t>
  </si>
  <si>
    <t>14.06.2021 10:09:29</t>
  </si>
  <si>
    <t>14.06.2021 11:03:15</t>
  </si>
  <si>
    <t>M-326 35-03-M00326_910934296_910934296</t>
  </si>
  <si>
    <t>14.06.2021 10:19:55</t>
  </si>
  <si>
    <t>14.06.2021 14:10:24</t>
  </si>
  <si>
    <t>K-122 35-01-K00122_F_56375661_56375661</t>
  </si>
  <si>
    <t>14.06.2021 18:21:37</t>
  </si>
  <si>
    <t>14.06.2021 20:46:54</t>
  </si>
  <si>
    <t>ÖZBEK DM (TR-315) 35-19-M00044_HatBaşıAyırıcı_53137583 M04_53137583</t>
  </si>
  <si>
    <t>14.06.2021 09:43:03</t>
  </si>
  <si>
    <t>14.06.2021 13:32:01</t>
  </si>
  <si>
    <t>L-279 ERDİL SİTESİ 35-18-L00279_950438695_950438695</t>
  </si>
  <si>
    <t>14.06.2021 09:43:28</t>
  </si>
  <si>
    <t>14.06.2021 12:00:25</t>
  </si>
  <si>
    <t>KAYMAKÇI TR-10 35-15-M00244_DAĞITIM TRAFO KAYMAKÇI TR-10 M05_67044594</t>
  </si>
  <si>
    <t>14.06.2021 00:54:29</t>
  </si>
  <si>
    <t>14.06.2021 01:26:19</t>
  </si>
  <si>
    <t>DM-12/TR-16 45-72-L00939_TR-2/27 L02_61366547</t>
  </si>
  <si>
    <t>14.06.2021 14:44:51</t>
  </si>
  <si>
    <t>14.06.2021 15:50:07</t>
  </si>
  <si>
    <t>URLA TM-1 35-19-A00004_HatBaşıAyırıcı_75048334 M07_75048334</t>
  </si>
  <si>
    <t>14.06.2021 15:18:45</t>
  </si>
  <si>
    <t>14.06.2021 17:04:55</t>
  </si>
  <si>
    <t>ÖDEMİŞ İM 35-15-A00001_GÜNLÜCE L13_2062378</t>
  </si>
  <si>
    <t>14.06.2021 18:05:52</t>
  </si>
  <si>
    <t>14.06.2021 18:19:52</t>
  </si>
  <si>
    <t>AYRANCILAR DM-2 35-26-M00825_ÜÇPINAR M03_2335358</t>
  </si>
  <si>
    <t>14.06.2021 12:11:13</t>
  </si>
  <si>
    <t>14.06.2021 14:00:36</t>
  </si>
  <si>
    <t>İZZETTİN KÖK 45-83-M00132_SİNİRLİ M02_2327937</t>
  </si>
  <si>
    <t>14.06.2021 09:54:21</t>
  </si>
  <si>
    <t>14.06.2021 10:55:52</t>
  </si>
  <si>
    <t>HARMANDALI KÖK 45-71-M00061_HARMANDALI KÖYÜ M02_72230772</t>
  </si>
  <si>
    <t>14.06.2021 09:35:23</t>
  </si>
  <si>
    <t>14.06.2021 17:20:25</t>
  </si>
  <si>
    <t>14.06.2021 18:32:00</t>
  </si>
  <si>
    <t>14.06.2021 20:02:11</t>
  </si>
  <si>
    <t>TEKKEDERE TARIMSAL SULAMA TR 35-16-M00179_47520924_56396405_56396405</t>
  </si>
  <si>
    <t>14.06.2021 11:36:47</t>
  </si>
  <si>
    <t>14.06.2021 13:48:48</t>
  </si>
  <si>
    <t>TR-330 35-19-L00369_956674894_956674894</t>
  </si>
  <si>
    <t>14.06.2021 19:10:25</t>
  </si>
  <si>
    <t>ÇAMBEL KÖYÜ İÇME SUYU 2 TR 35-27-M00466_914549078_914549078</t>
  </si>
  <si>
    <t>14.06.2021 18:44:33</t>
  </si>
  <si>
    <t>14.06.2021 20:47:09</t>
  </si>
  <si>
    <t>M-258 35-09-M00258_97921307_97921307</t>
  </si>
  <si>
    <t>14.06.2021 11:31:45</t>
  </si>
  <si>
    <t>14.06.2021 12:22:39</t>
  </si>
  <si>
    <t>14.06.2021 20:01:32</t>
  </si>
  <si>
    <t>14.06.2021 20:04:00</t>
  </si>
  <si>
    <t>14.06.2021 09:23:14</t>
  </si>
  <si>
    <t>14.06.2021 09:45:05</t>
  </si>
  <si>
    <t>K-2011 35-08-K02011_910385287_910385287</t>
  </si>
  <si>
    <t>14.06.2021 10:53:39</t>
  </si>
  <si>
    <t>14.06.2021 12:23:27</t>
  </si>
  <si>
    <t>TR-149 35-19-L00149_61156452_65497344_65497344</t>
  </si>
  <si>
    <t>14.06.2021 08:44:46</t>
  </si>
  <si>
    <t>14.06.2021 10:20:23</t>
  </si>
  <si>
    <t>K-2425 35-04-K02425_99865332_99865332</t>
  </si>
  <si>
    <t>14.06.2021 13:09:46</t>
  </si>
  <si>
    <t>14.06.2021 14:30:17</t>
  </si>
  <si>
    <t>K-2378 35-03-K02378_910161778_910161778</t>
  </si>
  <si>
    <t>14.06.2021 22:50:47</t>
  </si>
  <si>
    <t>15.06.2021 00:07:25</t>
  </si>
  <si>
    <t>KAYACIK KÖK 45-75-M00065_YAKAKÖY M03_2324684</t>
  </si>
  <si>
    <t>14.06.2021 07:17:13</t>
  </si>
  <si>
    <t>14.06.2021 08:11:03</t>
  </si>
  <si>
    <t>L-126 35-18-L00126_950457816_950457816</t>
  </si>
  <si>
    <t>14.06.2021 13:12:43</t>
  </si>
  <si>
    <t>14.06.2021 21:55:06</t>
  </si>
  <si>
    <t>ALAŞEHİR TR-59 45-73-M00059_45-73-M00059_2354350</t>
  </si>
  <si>
    <t>14.06.2021 09:51:52</t>
  </si>
  <si>
    <t>14.06.2021 12:10:49</t>
  </si>
  <si>
    <t>L-469 35-18-L00469_950436643_950436643</t>
  </si>
  <si>
    <t>14.06.2021 22:24:49</t>
  </si>
  <si>
    <t>14.06.2021 23:26:53</t>
  </si>
  <si>
    <t>14.06.2021 12:03:36</t>
  </si>
  <si>
    <t>14.06.2021 13:40:29</t>
  </si>
  <si>
    <t>DM-1/TR-11 35-13-L00050_DAĞITIM TRAFO DM-1/TR-11 L03_66493755</t>
  </si>
  <si>
    <t>14.06.2021 10:42:23</t>
  </si>
  <si>
    <t>14.06.2021 12:43:31</t>
  </si>
  <si>
    <t>14.06.2021 19:53:07</t>
  </si>
  <si>
    <t>14.06.2021 20:47:45</t>
  </si>
  <si>
    <t>İ.İHSAN KURU SULAMA GRUBU 35-29-M00366_B_56367134_56367134</t>
  </si>
  <si>
    <t>14.06.2021 11:00:20</t>
  </si>
  <si>
    <t>14.06.2021 14:45:42</t>
  </si>
  <si>
    <t>L-13 35-18-L00013_950461965_950461965</t>
  </si>
  <si>
    <t>14.06.2021 07:53:05</t>
  </si>
  <si>
    <t>14.06.2021 09:35:59</t>
  </si>
  <si>
    <t>DAĞISTAN TR-2 35-16-M00130_47492764_56395373_56395373</t>
  </si>
  <si>
    <t>14.06.2021 16:56:46</t>
  </si>
  <si>
    <t>14.06.2021 19:56:59</t>
  </si>
  <si>
    <t>SARIGÜL TR-2 35-30-M00217_955326179_955326179</t>
  </si>
  <si>
    <t>14.06.2021 16:30:12</t>
  </si>
  <si>
    <t>14.06.2021 18:03:11</t>
  </si>
  <si>
    <t>KUYUCAK TR-1 35-22-M00273_955285221_955285221</t>
  </si>
  <si>
    <t>14.06.2021 13:20:06</t>
  </si>
  <si>
    <t>14.06.2021 15:48:26</t>
  </si>
  <si>
    <t>TR-61 45-78-M00061_953258034_953258034</t>
  </si>
  <si>
    <t>14.06.2021 16:41:03</t>
  </si>
  <si>
    <t>14.06.2021 17:23:25</t>
  </si>
  <si>
    <t>M-13 35-02-M00013_M-157 M03_2333802</t>
  </si>
  <si>
    <t>14.06.2021 19:28:12</t>
  </si>
  <si>
    <t>14.06.2021 20:17:06</t>
  </si>
  <si>
    <t>K-4172 35-10-K04172_A A2_42967202</t>
  </si>
  <si>
    <t>14.06.2021 15:17:00</t>
  </si>
  <si>
    <t>15.06.2021 03:07:39</t>
  </si>
  <si>
    <t>K-1400 35-01-K01400_911334520_911334520</t>
  </si>
  <si>
    <t>14.06.2021 23:25:39</t>
  </si>
  <si>
    <t>15.06.2021 04:28:41</t>
  </si>
  <si>
    <t>14.06.2021 20:30:07</t>
  </si>
  <si>
    <t>14.06.2021 22:49:43</t>
  </si>
  <si>
    <t>YARBASAN KÖK 45-74-M00119_MİNNETLER M03_72246697</t>
  </si>
  <si>
    <t>14.06.2021 10:23:00</t>
  </si>
  <si>
    <t>14.06.2021 10:58:12</t>
  </si>
  <si>
    <t>ARKAS KÖK 35-27-M00497_EYÜP ALTIN M03_72167891</t>
  </si>
  <si>
    <t>14.06.2021 15:09:47</t>
  </si>
  <si>
    <t>14.06.2021 17:47:55</t>
  </si>
  <si>
    <t>K-4279 35-02-K04279_35-02-K04279_2355910</t>
  </si>
  <si>
    <t>14.06.2021 17:13:07</t>
  </si>
  <si>
    <t>14.06.2021 21:10:04</t>
  </si>
  <si>
    <t>GÖKÇEN DM 35-29-M00123_HatBaşıAyırıcı_53138715 M12_53138715</t>
  </si>
  <si>
    <t>14.06.2021 19:33:05</t>
  </si>
  <si>
    <t>14.06.2021 22:21:22</t>
  </si>
  <si>
    <t>14.06.2021 10:47:31</t>
  </si>
  <si>
    <t>14.06.2021 11:29:22</t>
  </si>
  <si>
    <t>TAHTALIÇAY KÖK (M-751) 35-22-M00145_M-1548 TÜFEKÇİOĞLU M02_2330035</t>
  </si>
  <si>
    <t>14.06.2021 12:49:21</t>
  </si>
  <si>
    <t>14.06.2021 13:44:50</t>
  </si>
  <si>
    <t>K-1103 35-02-K01103_913160036_913160036</t>
  </si>
  <si>
    <t>14.06.2021 18:44:23</t>
  </si>
  <si>
    <t>14.06.2021 20:46:26</t>
  </si>
  <si>
    <t>_C_56395529_56395529</t>
  </si>
  <si>
    <t>14.06.2021 07:16:17</t>
  </si>
  <si>
    <t>14.06.2021 07:49:01</t>
  </si>
  <si>
    <t>14.06.2021 16:36:15</t>
  </si>
  <si>
    <t>14.06.2021 20:47:07</t>
  </si>
  <si>
    <t>14.06.2021 17:18:51</t>
  </si>
  <si>
    <t>14.06.2021 18:30:04</t>
  </si>
  <si>
    <t>_48136609_56385900_56385900</t>
  </si>
  <si>
    <t>14.06.2021 07:36:42</t>
  </si>
  <si>
    <t>14.06.2021 10:53:45</t>
  </si>
  <si>
    <t>_A_56399921_56399921</t>
  </si>
  <si>
    <t>14.06.2021 08:15:28</t>
  </si>
  <si>
    <t>14.06.2021 09:56:16</t>
  </si>
  <si>
    <t>FUNDACIK KÖK 45-75-M00068_HatBaşıAyırıcı_53135613 M03_53135613</t>
  </si>
  <si>
    <t>14.06.2021 00:19:37</t>
  </si>
  <si>
    <t>14.06.2021 01:45:01</t>
  </si>
  <si>
    <t>M-980 35-03-M00980_910662645_910662645</t>
  </si>
  <si>
    <t>14.06.2021 18:40:41</t>
  </si>
  <si>
    <t>14.06.2021 22:19:22</t>
  </si>
  <si>
    <t>AVUNDURUK TR-1 35-16-M00067_DIREK TIPI TRAFO HUCRESI H01_2039452</t>
  </si>
  <si>
    <t>14.06.2021 15:48:22</t>
  </si>
  <si>
    <t>14.06.2021 18:45:51</t>
  </si>
  <si>
    <t>K-4346 35-01-K04346_911787453_911787453</t>
  </si>
  <si>
    <t>14.06.2021 23:28:55</t>
  </si>
  <si>
    <t>15.06.2021 01:21:43</t>
  </si>
  <si>
    <t>K-1906 35-10-K01906__72538690_72538690</t>
  </si>
  <si>
    <t>14.06.2021 11:28:36</t>
  </si>
  <si>
    <t>14.06.2021 13:47:00</t>
  </si>
  <si>
    <t>DM-25/18 45-71-M00366_953195828_953195828</t>
  </si>
  <si>
    <t>14.06.2021 17:53:08</t>
  </si>
  <si>
    <t>14.06.2021 18:27:04</t>
  </si>
  <si>
    <t>ASARLIK TR-18 35-28-M00171_953377664_953377664</t>
  </si>
  <si>
    <t>14.06.2021 14:38:37</t>
  </si>
  <si>
    <t>14.06.2021 18:41:42</t>
  </si>
  <si>
    <t>14.06.2021 09:38:49</t>
  </si>
  <si>
    <t>14.06.2021 15:34:01</t>
  </si>
  <si>
    <t>M-2112 35-03-M02112_A_56365376_56365376</t>
  </si>
  <si>
    <t>14.06.2021 17:06:31</t>
  </si>
  <si>
    <t>14.06.2021 19:26:56</t>
  </si>
  <si>
    <t>14.06.2021 11:59:05</t>
  </si>
  <si>
    <t>14.06.2021 12:01:31</t>
  </si>
  <si>
    <t>BOZYAKA TM 35-01-A00007_BOZYAKA-5 K17_2062932</t>
  </si>
  <si>
    <t>14.06.2021 01:31:00</t>
  </si>
  <si>
    <t>14.06.2021 01:38:14</t>
  </si>
  <si>
    <t>ÇATALCA TR-4 35-22-M00823_955294486_955294486</t>
  </si>
  <si>
    <t>14.06.2021 11:05:09</t>
  </si>
  <si>
    <t>14.06.2021 12:05:10</t>
  </si>
  <si>
    <t>14.06.2021 07:35:49</t>
  </si>
  <si>
    <t>14.06.2021 07:40:19</t>
  </si>
  <si>
    <t>M-1023 35-03-M01023_M-1547 M04_41929712</t>
  </si>
  <si>
    <t>14.06.2021 17:02:08</t>
  </si>
  <si>
    <t>14.06.2021 21:05:00</t>
  </si>
  <si>
    <t>KAVAKLIDERE  KÖK 45-73-M00140_KAVAKLIDERE TR-2 M01_66675703</t>
  </si>
  <si>
    <t>14.06.2021 16:46:08</t>
  </si>
  <si>
    <t>14.06.2021 18:34:41</t>
  </si>
  <si>
    <t>14.06.2021 19:47:52</t>
  </si>
  <si>
    <t>14.06.2021 20:39:49</t>
  </si>
  <si>
    <t>TEKELLER KÖYÜ TR-1 45-71-M01268_44415599_56387812_56387812</t>
  </si>
  <si>
    <t>14.06.2021 19:37:04</t>
  </si>
  <si>
    <t>15.06.2021 00:31:15</t>
  </si>
  <si>
    <t>K-2550 35-01-K02550_912115055_912115055</t>
  </si>
  <si>
    <t>14.06.2021 09:51:21</t>
  </si>
  <si>
    <t>14.06.2021 12:13:06</t>
  </si>
  <si>
    <t>YEŞİLKÖY TR-1 45-71-M01821_953214806_953214806</t>
  </si>
  <si>
    <t>14.06.2021 16:05:49</t>
  </si>
  <si>
    <t>14.06.2021 23:59:04</t>
  </si>
  <si>
    <t>K-4346 35-01-K04346_911362082_911362082</t>
  </si>
  <si>
    <t>14.06.2021 18:40:21</t>
  </si>
  <si>
    <t>14.06.2021 21:51:19</t>
  </si>
  <si>
    <t>LOKMANKUYU KÖK 35-15-L00903_48738062_56373084_56373084</t>
  </si>
  <si>
    <t>14.06.2021 13:11:43</t>
  </si>
  <si>
    <t>14.06.2021 17:29:10</t>
  </si>
  <si>
    <t>K-3298 35-04-K03298_912474287_912474287</t>
  </si>
  <si>
    <t>14.06.2021 10:57:52</t>
  </si>
  <si>
    <t>14.06.2021 12:10:22</t>
  </si>
  <si>
    <t>PAMUKYAZI TOP.SULAMA TR-2 35-26-L00387_35-26-L00387_2373111</t>
  </si>
  <si>
    <t>14.06.2021 09:28:00</t>
  </si>
  <si>
    <t>14.06.2021 17:22:14</t>
  </si>
  <si>
    <t>14.06.2021 17:44:00</t>
  </si>
  <si>
    <t>BOZYAKA TM 35-01-A00007_BOZYAKA-8 K20_2062941</t>
  </si>
  <si>
    <t>14.06.2021 01:45:00</t>
  </si>
  <si>
    <t>14.06.2021 01:50:31</t>
  </si>
  <si>
    <t>14.06.2021 17:19:39</t>
  </si>
  <si>
    <t>14.06.2021 19:07:09</t>
  </si>
  <si>
    <t>TR-74 35-17-M00074_950313448_950313448</t>
  </si>
  <si>
    <t>14.06.2021 09:28:37</t>
  </si>
  <si>
    <t>14.06.2021 14:01:38</t>
  </si>
  <si>
    <t>14.06.2021 09:57:21</t>
  </si>
  <si>
    <t>14.06.2021 09:58:31</t>
  </si>
  <si>
    <t>YAKAKÖY KÖK 45-75-M00067_KAYACIK KÖK M01_2092153</t>
  </si>
  <si>
    <t>14.06.2021 11:36:41</t>
  </si>
  <si>
    <t>14.06.2021 11:38:01</t>
  </si>
  <si>
    <t>DM-2/38-1 ÜÇPINARLAR 35-26-M00850_DAĞITIM TRAFOSU DM-2/38-1 M04_65872159</t>
  </si>
  <si>
    <t>14.06.2021 14:07:00</t>
  </si>
  <si>
    <t>14.06.2021 14:45:38</t>
  </si>
  <si>
    <t>ÇAPAK KÖK 35-26-M00435_DAĞKIZILCA-2 GİRİŞ M04_66033226</t>
  </si>
  <si>
    <t>14.06.2021 06:56:13</t>
  </si>
  <si>
    <t>14.06.2021 06:58:21</t>
  </si>
  <si>
    <t>AYRANCILAR DM-3 35-26-M00795_DM-2/20 M13_2335346</t>
  </si>
  <si>
    <t>14.06.2021 11:31:51</t>
  </si>
  <si>
    <t>14.06.2021 12:40:47</t>
  </si>
  <si>
    <t>14.06.2021 10:30:41</t>
  </si>
  <si>
    <t>K-772 35-01-K00772_913027912_913027912</t>
  </si>
  <si>
    <t>14.06.2021 08:53:50</t>
  </si>
  <si>
    <t>14.06.2021 11:46:09</t>
  </si>
  <si>
    <t>DÜNDARLI TR-1 35-24-M00202_DIREK TIPI TRAFO HUCRESI H01_2042648</t>
  </si>
  <si>
    <t>14.06.2021 17:50:19</t>
  </si>
  <si>
    <t>14.06.2021 18:37:38</t>
  </si>
  <si>
    <t>14.06.2021 09:35:32</t>
  </si>
  <si>
    <t>14.06.2021 16:58:19</t>
  </si>
  <si>
    <t>ŞİRİNCE TR 1 35-13-L00075_946420470_946420470</t>
  </si>
  <si>
    <t>14.06.2021 17:06:30</t>
  </si>
  <si>
    <t>14.06.2021 18:11:02</t>
  </si>
  <si>
    <t>14.06.2021 12:26:53</t>
  </si>
  <si>
    <t>14.06.2021 12:27:31</t>
  </si>
  <si>
    <t>14.06.2021 02:21:06</t>
  </si>
  <si>
    <t>14.06.2021 02:59:08</t>
  </si>
  <si>
    <t>14.06.2021 09:11:27</t>
  </si>
  <si>
    <t>14.06.2021 09:37:18</t>
  </si>
  <si>
    <t>ALİ TUNCEL SLM TR 35-26-L00351_11303699_56358142_56358142</t>
  </si>
  <si>
    <t>14.06.2021 22:25:53</t>
  </si>
  <si>
    <t>14.06.2021 23:38:50</t>
  </si>
  <si>
    <t>KUŞÇULAR TR-10 (OVAKAHVE) 35-19-M00222_8679736_56390771_56390771</t>
  </si>
  <si>
    <t>14.06.2021 12:22:46</t>
  </si>
  <si>
    <t>14.06.2021 15:12:03</t>
  </si>
  <si>
    <t>SARAÇLAR TR-1 45-77-L00105_945501004_945501004</t>
  </si>
  <si>
    <t>14.06.2021 22:05:00</t>
  </si>
  <si>
    <t>14.06.2021 22:52:20</t>
  </si>
  <si>
    <t>YILMAZ TR-15 45-78-L00215_DAĞITIM TRAFOSU TR-15 L06_2107990</t>
  </si>
  <si>
    <t>14.06.2021 11:00:53</t>
  </si>
  <si>
    <t>14.06.2021 11:14:40</t>
  </si>
  <si>
    <t>GÜZELKÖY KÖK 45-71-M00123_HAŞİM AKCURA ENH M03_50218012</t>
  </si>
  <si>
    <t>14.06.2021 20:53:45</t>
  </si>
  <si>
    <t>15.06.2021 00:07:54</t>
  </si>
  <si>
    <t>DM-2/16 (BİM KARŞISI) 45-71-M00112_953203015_953203015</t>
  </si>
  <si>
    <t>14.06.2021 18:50:13</t>
  </si>
  <si>
    <t>14.06.2021 19:50:11</t>
  </si>
  <si>
    <t>AŞAĞIKIRIKLAR DM 35-16-M00448_HatBaşıAyırıcı_53140534 M11_53140534</t>
  </si>
  <si>
    <t>14.06.2021 13:08:42</t>
  </si>
  <si>
    <t>14.06.2021 14:26:25</t>
  </si>
  <si>
    <t>AKDERE TR-1 45-74-M00161_DIREK TIPI TRAFO HUCRESI H01_2054878</t>
  </si>
  <si>
    <t>14.06.2021 19:52:02</t>
  </si>
  <si>
    <t>14.06.2021 22:38:27</t>
  </si>
  <si>
    <t>YAHŞELLİ TR-9 35-28-M00830_EMİRALEM KÖK M02_58172302</t>
  </si>
  <si>
    <t>14.06.2021 16:34:29</t>
  </si>
  <si>
    <t>14.06.2021 17:04:07</t>
  </si>
  <si>
    <t>14.06.2021 10:14:00</t>
  </si>
  <si>
    <t>14.06.2021 11:04:17</t>
  </si>
  <si>
    <t>M-10 35-02-M00010_M-1344 M03_2046891</t>
  </si>
  <si>
    <t>14.06.2021 12:34:39</t>
  </si>
  <si>
    <t>14.06.2021 12:35:41</t>
  </si>
  <si>
    <t>14.06.2021 06:55:44</t>
  </si>
  <si>
    <t>14.06.2021 08:08:09</t>
  </si>
  <si>
    <t>14.06.2021 15:34:56</t>
  </si>
  <si>
    <t>14.06.2021 18:09:15</t>
  </si>
  <si>
    <t>14.06.2021 11:30:11</t>
  </si>
  <si>
    <t>14.06.2021 11:30:41</t>
  </si>
  <si>
    <t>K-598 35-01-K00598_35-01-K00598_2348435</t>
  </si>
  <si>
    <t>14.06.2021 13:16:00</t>
  </si>
  <si>
    <t>14.06.2021 14:51:21</t>
  </si>
  <si>
    <t>K-1040 35-04-K01040_99595503_99595503</t>
  </si>
  <si>
    <t>14.06.2021 12:57:37</t>
  </si>
  <si>
    <t>14.06.2021 13:35:51</t>
  </si>
  <si>
    <t>L-281 35-18-L00281_950438638_950438638</t>
  </si>
  <si>
    <t>14.06.2021 23:45:08</t>
  </si>
  <si>
    <t>15.06.2021 01:07:59</t>
  </si>
  <si>
    <t>ULUKENT DM-3/26 35-28-M00054_8289236 c2b_5769570</t>
  </si>
  <si>
    <t>14.06.2021 18:12:47</t>
  </si>
  <si>
    <t>14.06.2021 21:50:14</t>
  </si>
  <si>
    <t>14.06.2021 13:31:33</t>
  </si>
  <si>
    <t>14.06.2021 13:40:00</t>
  </si>
  <si>
    <t>SİMKUR SİTESİ M-307 35-30-M00307_A_56403822_56403822</t>
  </si>
  <si>
    <t>14.06.2021 15:01:19</t>
  </si>
  <si>
    <t>14.06.2021 18:17:46</t>
  </si>
  <si>
    <t>14.06.2021 20:14:00</t>
  </si>
  <si>
    <t>14.06.2021 20:31:00</t>
  </si>
  <si>
    <t>A. CANCAN SLM GRB TR-1 35-27-M00602_99193372_99193372</t>
  </si>
  <si>
    <t>14.06.2021 14:22:12</t>
  </si>
  <si>
    <t>14.06.2021 21:12:30</t>
  </si>
  <si>
    <t>M-2896(YATIRIM REZERVE) 35-01-M02896_A_56377141_56377141</t>
  </si>
  <si>
    <t>14.06.2021 09:06:59</t>
  </si>
  <si>
    <t>14.06.2021 12:27:37</t>
  </si>
  <si>
    <t>MENEMEN TR-4 35-28-L00004_D_56359498_56359498</t>
  </si>
  <si>
    <t>14.06.2021 20:08:16</t>
  </si>
  <si>
    <t>14.06.2021 21:15:50</t>
  </si>
  <si>
    <t>MURADİYE DM-4/12-B (DİREK TR-2) 45-71-M01873_C_56385413_56385413</t>
  </si>
  <si>
    <t>14.06.2021 21:51:56</t>
  </si>
  <si>
    <t>15.06.2021 03:23:24</t>
  </si>
  <si>
    <t>GÖKÇEN DM 35-29-M00123_ASMALIK M12_2104355</t>
  </si>
  <si>
    <t>14.06.2021 18:27:00</t>
  </si>
  <si>
    <t>14.06.2021 19:04:06</t>
  </si>
  <si>
    <t>L-264 ŞİFNE CAD. SONU 35-18-L00264_8247117 a1b_5957116</t>
  </si>
  <si>
    <t>14.06.2021 09:15:33</t>
  </si>
  <si>
    <t>14.06.2021 12:35:08</t>
  </si>
  <si>
    <t>14.06.2021 19:48:29</t>
  </si>
  <si>
    <t>14.06.2021 20:45:08</t>
  </si>
  <si>
    <t>14.06.2021 09:39:08</t>
  </si>
  <si>
    <t>14.06.2021 11:19:30</t>
  </si>
  <si>
    <t>L-424 AKTAŞ MARKET 35-18-L00424_950457051_950457051</t>
  </si>
  <si>
    <t>14.06.2021 10:03:47</t>
  </si>
  <si>
    <t>14.06.2021 18:26:01</t>
  </si>
  <si>
    <t>K-4161 35-02-K04161_99523007_99523007</t>
  </si>
  <si>
    <t>14.06.2021 13:51:51</t>
  </si>
  <si>
    <t>14.06.2021 15:06:13</t>
  </si>
  <si>
    <t>YUKARI ŞEHİT KEMAL TR 35-17-M00358_950314678_950314678</t>
  </si>
  <si>
    <t>14.06.2021 16:26:02</t>
  </si>
  <si>
    <t>14.06.2021 21:25:57</t>
  </si>
  <si>
    <t>YAHŞELLİ DM-5 35-28-M00882_EMİRALEM SULAMA M10_66811804</t>
  </si>
  <si>
    <t>14.06.2021 16:04:33</t>
  </si>
  <si>
    <t>14.06.2021 16:31:00</t>
  </si>
  <si>
    <t>KUŞÇULAR DM-2 35-19-M00515_956669359_956669359</t>
  </si>
  <si>
    <t>14.06.2021 18:48:23</t>
  </si>
  <si>
    <t>14.06.2021 20:02:16</t>
  </si>
  <si>
    <t>14.06.2021 07:26:00</t>
  </si>
  <si>
    <t>14.06.2021 08:34:23</t>
  </si>
  <si>
    <t>TR-50 35-27-M00050_913887010_913887010</t>
  </si>
  <si>
    <t>14.06.2021 10:05:16</t>
  </si>
  <si>
    <t>14.06.2021 13:19:02</t>
  </si>
  <si>
    <t>ÜRKMEZ M-7 35-25-M00144_956638833_956638833</t>
  </si>
  <si>
    <t>14.06.2021 18:15:43</t>
  </si>
  <si>
    <t>14.06.2021 19:26:15</t>
  </si>
  <si>
    <t>L-331 DENİZKENT 35-18-L00331_9320079_56357153_56357153</t>
  </si>
  <si>
    <t>14.06.2021 13:21:31</t>
  </si>
  <si>
    <t>14.06.2021 21:12:29</t>
  </si>
  <si>
    <t>14.06.2021 10:37:36</t>
  </si>
  <si>
    <t>14.06.2021 12:23:09</t>
  </si>
  <si>
    <t>K-4323 35-04-K04323_35-04-K04323_2355381</t>
  </si>
  <si>
    <t>14.06.2021 15:22:11</t>
  </si>
  <si>
    <t>14.06.2021 16:22:54</t>
  </si>
  <si>
    <t>14.06.2021 02:10:26</t>
  </si>
  <si>
    <t>14.06.2021 02:13:32</t>
  </si>
  <si>
    <t>TR-91 35-19-L00091_956664816_956664816</t>
  </si>
  <si>
    <t>14.06.2021 11:24:09</t>
  </si>
  <si>
    <t>14.06.2021 18:11:54</t>
  </si>
  <si>
    <t>L-300 DM 35-18-L00300_950449127_950449127</t>
  </si>
  <si>
    <t>14.06.2021 12:30:21</t>
  </si>
  <si>
    <t>14.06.2021 20:33:01</t>
  </si>
  <si>
    <t>OKLUİSA KÖK 45-81-M00046_ESKİN GRUP M03_71994399</t>
  </si>
  <si>
    <t>14.06.2021 19:23:51</t>
  </si>
  <si>
    <t>14.06.2021 20:00:12</t>
  </si>
  <si>
    <t>L-300 DM 35-18-L00300_950459753_950459753</t>
  </si>
  <si>
    <t>14.06.2021 16:25:14</t>
  </si>
  <si>
    <t>14.06.2021 21:52:00</t>
  </si>
  <si>
    <t>14.06.2021 17:15:22</t>
  </si>
  <si>
    <t>14.06.2021 18:24:06</t>
  </si>
  <si>
    <t>14.06.2021 07:05:49</t>
  </si>
  <si>
    <t>14.06.2021 07:07:33</t>
  </si>
  <si>
    <t>14.06.2021 19:18:35</t>
  </si>
  <si>
    <t>14.06.2021 19:49:51</t>
  </si>
  <si>
    <t>YENİ LİMAN TR-2 35-21-L00051_B_56407063_56407063</t>
  </si>
  <si>
    <t>15.06.2021 00:44:11</t>
  </si>
  <si>
    <t>15.06.2021 02:02:11</t>
  </si>
  <si>
    <t>KIRCALAR DM 35-16-M00261_HatBaşıAyırıcı_53138987 M03_53138987</t>
  </si>
  <si>
    <t>15.06.2021 01:10:25</t>
  </si>
  <si>
    <t>15.06.2021 03:39:52</t>
  </si>
  <si>
    <t>15.06.2021 02:06:22</t>
  </si>
  <si>
    <t>15.06.2021 02:12:09</t>
  </si>
  <si>
    <t>YENİ LİMAN TR-2 35-21-L00051_A_56407043_56407043</t>
  </si>
  <si>
    <t>15.06.2021 02:21:03</t>
  </si>
  <si>
    <t>15.06.2021 03:14:43</t>
  </si>
  <si>
    <t>SELENDİ DM 45-81-M00001_ESKİ SELENDİ M16_2079218</t>
  </si>
  <si>
    <t>15.06.2021 05:32:05</t>
  </si>
  <si>
    <t>15.06.2021 05:32:32</t>
  </si>
  <si>
    <t>TEKELİ DM 35-22-M00088_ESKİ AHMETBEYLİ M08_48495873</t>
  </si>
  <si>
    <t>15.06.2021 05:43:54</t>
  </si>
  <si>
    <t>15.06.2021 06:14:00</t>
  </si>
  <si>
    <t>KEMİKLİDERE KÖK 45-80-M00108_KAPAKLI DM  GİRİŞ M04_2086357</t>
  </si>
  <si>
    <t>15.06.2021 05:59:23</t>
  </si>
  <si>
    <t>15.06.2021 06:00:12</t>
  </si>
  <si>
    <t>İLYASLAR KÖK 45-76-M00048_KARAKURT KÖK M03_72213068</t>
  </si>
  <si>
    <t>15.06.2021 05:34:42</t>
  </si>
  <si>
    <t>15.06.2021 08:25:33</t>
  </si>
  <si>
    <t>ALİBEYLİ TR-5 45-80-M00087_A_56394419_56394419</t>
  </si>
  <si>
    <t>15.06.2021 06:15:08</t>
  </si>
  <si>
    <t>15.06.2021 06:59:34</t>
  </si>
  <si>
    <t>AHMETLİ İM 45-84-A00001_ATAKÖY L06_2314543</t>
  </si>
  <si>
    <t>15.06.2021 05:45:42</t>
  </si>
  <si>
    <t>15.06.2021 07:28:04</t>
  </si>
  <si>
    <t>MÜTEVELLİ KÖK 45-80-M00100_MÜTEVELLİ ŞEHİR-1(MÜTEVELLİ TR-2/TR-3/TR-4) M02_72196253</t>
  </si>
  <si>
    <t>15.06.2021 06:30:42</t>
  </si>
  <si>
    <t>15.06.2021 06:41:00</t>
  </si>
  <si>
    <t>_A_56384157_56384157</t>
  </si>
  <si>
    <t>15.06.2021 06:48:54</t>
  </si>
  <si>
    <t>15.06.2021 08:02:18</t>
  </si>
  <si>
    <t>15.06.2021 06:40:32</t>
  </si>
  <si>
    <t>15.06.2021 08:59:10</t>
  </si>
  <si>
    <t>ARSLANLAR TM 35-26-A00004_DAĞKIZILCA-2 M07_2306547</t>
  </si>
  <si>
    <t>15.06.2021 06:54:52</t>
  </si>
  <si>
    <t>15.06.2021 06:57:54</t>
  </si>
  <si>
    <t>15.06.2021 07:03:28</t>
  </si>
  <si>
    <t>15.06.2021 07:09:14</t>
  </si>
  <si>
    <t>KARAKUYU KÖK 35-26-M00437_KÖYLER KORUCUK M06_66057229</t>
  </si>
  <si>
    <t>15.06.2021 06:20:12</t>
  </si>
  <si>
    <t>15.06.2021 07:52:45</t>
  </si>
  <si>
    <t>GÖRDES DM 45-75-M00050_KÜREKÇİ M09_2083715</t>
  </si>
  <si>
    <t>15.06.2021 07:18:02</t>
  </si>
  <si>
    <t>15.06.2021 07:19:02</t>
  </si>
  <si>
    <t>DEMİRCİ KÖK 35-26-M00779_DEMİRCİ KÖYÜ TR-1 M02_42707190</t>
  </si>
  <si>
    <t>15.06.2021 06:44:56</t>
  </si>
  <si>
    <t>15.06.2021 07:57:37</t>
  </si>
  <si>
    <t>DM01-TR06 35-27-M00006_913811823_913811823</t>
  </si>
  <si>
    <t>15.06.2021 07:22:05</t>
  </si>
  <si>
    <t>15.06.2021 08:58:05</t>
  </si>
  <si>
    <t>K-3102 35-04-K03102_912474963_912474963</t>
  </si>
  <si>
    <t>15.06.2021 07:33:50</t>
  </si>
  <si>
    <t>15.06.2021 08:29:09</t>
  </si>
  <si>
    <t>YENİÇİFTLİK TR-2 35-20-L00400_35-20-L00400_2371953</t>
  </si>
  <si>
    <t>15.06.2021 07:32:35</t>
  </si>
  <si>
    <t>15.06.2021 09:44:05</t>
  </si>
  <si>
    <t>MEHMET BOZKURT SULAMA GRUBU 35-29-M00357_35-29-M00357_2349383</t>
  </si>
  <si>
    <t>15.06.2021 07:37:09</t>
  </si>
  <si>
    <t>15.06.2021 09:04:52</t>
  </si>
  <si>
    <t>BAHADIRLAR TR-5 45-79-M00114_B_56388292_56388292</t>
  </si>
  <si>
    <t>15.06.2021 07:39:21</t>
  </si>
  <si>
    <t>15.06.2021 08:36:22</t>
  </si>
  <si>
    <t>DM-13/21-A 45-71-M02374_953215115_953215115</t>
  </si>
  <si>
    <t>15.06.2021 07:30:56</t>
  </si>
  <si>
    <t>15.06.2021 10:52:39</t>
  </si>
  <si>
    <t>L-175 35-18-L00175_950437370_950437370</t>
  </si>
  <si>
    <t>15.06.2021 07:48:56</t>
  </si>
  <si>
    <t>15.06.2021 09:30:52</t>
  </si>
  <si>
    <t>15.06.2021 07:50:13</t>
  </si>
  <si>
    <t>15.06.2021 10:02:51</t>
  </si>
  <si>
    <t>15.06.2021 07:47:16</t>
  </si>
  <si>
    <t>15.06.2021 08:37:41</t>
  </si>
  <si>
    <t>ARİF ŞENOL 35-26-L00057_6413818_56358582_56358582</t>
  </si>
  <si>
    <t>15.06.2021 07:43:31</t>
  </si>
  <si>
    <t>15.06.2021 09:15:37</t>
  </si>
  <si>
    <t>NURİYE DM 45-80-M00090_AKHİSAR-1(İZSU) M08_72194610</t>
  </si>
  <si>
    <t>15.06.2021 08:00:39</t>
  </si>
  <si>
    <t>15.06.2021 08:40:45</t>
  </si>
  <si>
    <t>_B_56399783_56399783</t>
  </si>
  <si>
    <t>15.06.2021 08:00:54</t>
  </si>
  <si>
    <t>15.06.2021 09:56:06</t>
  </si>
  <si>
    <t>TR-2/31 45-72-L00031_956500938_956500938</t>
  </si>
  <si>
    <t>15.06.2021 07:59:14</t>
  </si>
  <si>
    <t>15.06.2021 11:27:44</t>
  </si>
  <si>
    <t>YAKAKÖY KÖK 45-75-M00067_HatBaşıAyırıcı_53135534 M02_53135534</t>
  </si>
  <si>
    <t>15.06.2021 08:14:27</t>
  </si>
  <si>
    <t>15.06.2021 10:58:17</t>
  </si>
  <si>
    <t>15.06.2021 08:20:42</t>
  </si>
  <si>
    <t>15.06.2021 08:27:00</t>
  </si>
  <si>
    <t>İZSU SARUHANLI ÖZEL KÖK-1 45-80-M02760Ö_ M01_2323752</t>
  </si>
  <si>
    <t>15.06.2021 08:23:22</t>
  </si>
  <si>
    <t>15.06.2021 08:53:57</t>
  </si>
  <si>
    <t>ALİAĞA GIS TM 35-17-A00014_HatBaşıAyırıcı_65632288 M020_65632288</t>
  </si>
  <si>
    <t>15.06.2021 08:25:16</t>
  </si>
  <si>
    <t>15.06.2021 09:42:15</t>
  </si>
  <si>
    <t>TR-2/6 45-83-L00006_TR-2/8 L03_2325949</t>
  </si>
  <si>
    <t>15.06.2021 08:39:00</t>
  </si>
  <si>
    <t>15.06.2021 09:33:34</t>
  </si>
  <si>
    <t>15.06.2021 08:44:47</t>
  </si>
  <si>
    <t>15.06.2021 08:48:53</t>
  </si>
  <si>
    <t>SARUHANLI TR-18 45-80-M00018_956558655_956558655</t>
  </si>
  <si>
    <t>15.06.2021 08:50:00</t>
  </si>
  <si>
    <t>15.06.2021 10:45:27</t>
  </si>
  <si>
    <t>M-271 KARAKAYALAR DM 35-14-M00271_SEFERİHİSAR İM-1 M05_2097326</t>
  </si>
  <si>
    <t>15.06.2021 08:51:09</t>
  </si>
  <si>
    <t>15.06.2021 09:15:00</t>
  </si>
  <si>
    <t>MURADİYE DM 45-71-M00006_DM-4 KÜÇÜK ÖLÇEKLİ SAN. SİTESİ M10_2077009</t>
  </si>
  <si>
    <t>15.06.2021 08:51:24</t>
  </si>
  <si>
    <t>15.06.2021 08:56:18</t>
  </si>
  <si>
    <t>DM08/TR02 45-73-M00003_TR-4 M04_66742823</t>
  </si>
  <si>
    <t>15.06.2021 08:43:02</t>
  </si>
  <si>
    <t>15.06.2021 09:28:34</t>
  </si>
  <si>
    <t>MUSTAFA YILMAZ SULAMA GRUBU 35-29-M00226_B_56361345_56361345</t>
  </si>
  <si>
    <t>15.06.2021 08:50:26</t>
  </si>
  <si>
    <t>15.06.2021 11:03:40</t>
  </si>
  <si>
    <t>15.06.2021 08:56:40</t>
  </si>
  <si>
    <t>15.06.2021 09:00:21</t>
  </si>
  <si>
    <t>15.06.2021 08:57:12</t>
  </si>
  <si>
    <t>15.06.2021 08:59:02</t>
  </si>
  <si>
    <t>L-331 DENİZKENT 35-18-L00331_950463257_950463257</t>
  </si>
  <si>
    <t>15.06.2021 08:49:25</t>
  </si>
  <si>
    <t>15.06.2021 10:42:58</t>
  </si>
  <si>
    <t>YASSIALAN TR-1 45-75-M00238_A_56393754_56393754</t>
  </si>
  <si>
    <t>15.06.2021 08:49:48</t>
  </si>
  <si>
    <t>15.06.2021 11:49:32</t>
  </si>
  <si>
    <t>DM-12/TR-16 45-72-L00939__72373005_72373005</t>
  </si>
  <si>
    <t>15.06.2021 08:52:37</t>
  </si>
  <si>
    <t>15.06.2021 12:32:07</t>
  </si>
  <si>
    <t>15.06.2021 09:03:40</t>
  </si>
  <si>
    <t>15.06.2021 17:00:42</t>
  </si>
  <si>
    <t>TAYTAN OFİS KÖK 45-78-M00314_HatBaşıAyırıcı_53140385 M014_53140385</t>
  </si>
  <si>
    <t>15.06.2021 09:02:13</t>
  </si>
  <si>
    <t>15.06.2021 10:00:59</t>
  </si>
  <si>
    <t>K-2380 35-08-K02380_35-08-K02380_42545599</t>
  </si>
  <si>
    <t>15.06.2021 09:05:29</t>
  </si>
  <si>
    <t>15.06.2021 09:43:21</t>
  </si>
  <si>
    <t>M-1921 35-02-M01921_D D1b_5765076</t>
  </si>
  <si>
    <t>15.06.2021 09:04:51</t>
  </si>
  <si>
    <t>15.06.2021 16:16:54</t>
  </si>
  <si>
    <t>K-808 35-01-K00808_35-01-K00808_2347802</t>
  </si>
  <si>
    <t>15.06.2021 09:06:44</t>
  </si>
  <si>
    <t>15.06.2021 11:19:00</t>
  </si>
  <si>
    <t>KUŞÇULAR TR-1 35-19-M00213_11059057_56378388_56378388</t>
  </si>
  <si>
    <t>15.06.2021 09:07:46</t>
  </si>
  <si>
    <t>15.06.2021 10:53:54</t>
  </si>
  <si>
    <t>15.06.2021 09:08:34</t>
  </si>
  <si>
    <t>15.06.2021 17:19:28</t>
  </si>
  <si>
    <t>MURADİYE DM-4/12-A (DİREK TR-1) 45-71-M01872_B_56385773_56385773</t>
  </si>
  <si>
    <t>15.06.2021 08:58:47</t>
  </si>
  <si>
    <t>15.06.2021 10:57:32</t>
  </si>
  <si>
    <t>K-1024 35-01-K01024_A_60984285_60984285</t>
  </si>
  <si>
    <t>15.06.2021 09:09:15</t>
  </si>
  <si>
    <t>15.06.2021 13:07:21</t>
  </si>
  <si>
    <t>SELVİLİ TR-1 45-72-L00324_C_56390467_56390467</t>
  </si>
  <si>
    <t>15.06.2021 09:11:38</t>
  </si>
  <si>
    <t>15.06.2021 17:02:18</t>
  </si>
  <si>
    <t>K-707 35-04-K00707_35-04-K00707_2352074</t>
  </si>
  <si>
    <t>15.06.2021 08:58:12</t>
  </si>
  <si>
    <t>15.06.2021 14:50:37</t>
  </si>
  <si>
    <t>TR-30 45-74-M00030_B_56401696_56401696</t>
  </si>
  <si>
    <t>15.06.2021 09:10:50</t>
  </si>
  <si>
    <t>15.06.2021 09:43:32</t>
  </si>
  <si>
    <t>15.06.2021 09:14:06</t>
  </si>
  <si>
    <t>15.06.2021 14:02:41</t>
  </si>
  <si>
    <t>HÜSNÜ MOLA SULAMA TR 45-71-M01342_43117832_56352544_56352544</t>
  </si>
  <si>
    <t>15.06.2021 09:13:23</t>
  </si>
  <si>
    <t>15.06.2021 15:14:41</t>
  </si>
  <si>
    <t>M-1002 35-03-M01002_910474512_910474512</t>
  </si>
  <si>
    <t>15.06.2021 09:13:47</t>
  </si>
  <si>
    <t>15.06.2021 10:04:25</t>
  </si>
  <si>
    <t>KEMALİYE DM (TR-1) 45-73-M00150_İSMETİYE M02_66716001</t>
  </si>
  <si>
    <t>15.06.2021 09:14:32</t>
  </si>
  <si>
    <t>15.06.2021 10:38:47</t>
  </si>
  <si>
    <t>CABBAR DM 45-73-M00100_DSİ ÇIKIŞ M03_2057597</t>
  </si>
  <si>
    <t>15.06.2021 09:16:56</t>
  </si>
  <si>
    <t>15.06.2021 09:28:00</t>
  </si>
  <si>
    <t>YOLÜSTÜ İM 35-15-A00002_GERÇEKLİ L12_2316545</t>
  </si>
  <si>
    <t>15.06.2021 09:27:12</t>
  </si>
  <si>
    <t>15.06.2021 15:02:19</t>
  </si>
  <si>
    <t>GÖKVELİLER KÖYÜ TR-1 45-86-M00172_DIREK TIPI TRAFO HUCRESI H01_2093251</t>
  </si>
  <si>
    <t>15.06.2021 09:26:01</t>
  </si>
  <si>
    <t>15.06.2021 11:57:37</t>
  </si>
  <si>
    <t>KARABÖRGLÜ TR-2 45-72-L00175_956501402_956501402</t>
  </si>
  <si>
    <t>15.06.2021 09:28:29</t>
  </si>
  <si>
    <t>15.06.2021 10:45:50</t>
  </si>
  <si>
    <t>15.06.2021 09:31:32</t>
  </si>
  <si>
    <t>15.06.2021 10:20:07</t>
  </si>
  <si>
    <t>K-3162 35-03-K03162_35-03-K03162_41921853</t>
  </si>
  <si>
    <t>15.06.2021 09:16:00</t>
  </si>
  <si>
    <t>15.06.2021 09:34:58</t>
  </si>
  <si>
    <t>ÇAYIR TR-3/A 35-20-L00459_35-20-L00459_72368704</t>
  </si>
  <si>
    <t>15.06.2021 09:37:00</t>
  </si>
  <si>
    <t>15.06.2021 11:18:40</t>
  </si>
  <si>
    <t>DERBENTALTI TARIMSAL SULAMA TR-5 45-83-M00580_45-83-M00580_2355862</t>
  </si>
  <si>
    <t>15.06.2021 09:38:42</t>
  </si>
  <si>
    <t>15.06.2021 11:01:37</t>
  </si>
  <si>
    <t>İBRAHİM SEZEN-2 SULAMA GRUBU 35-29-M00379_A_56398064_56398064</t>
  </si>
  <si>
    <t>15.06.2021 09:37:32</t>
  </si>
  <si>
    <t>15.06.2021 15:01:01</t>
  </si>
  <si>
    <t>YEŞİLYURT TR-10 45-73-M00485_DIREK TIPI TRAFO HUCRESI H01_2084037</t>
  </si>
  <si>
    <t>15.06.2021 09:29:51</t>
  </si>
  <si>
    <t>15.06.2021 10:55:38</t>
  </si>
  <si>
    <t>TR-1/40 KÖK 45-72-M00040_95000573152_95000573152</t>
  </si>
  <si>
    <t>15.06.2021 09:38:03</t>
  </si>
  <si>
    <t>15.06.2021 14:05:31</t>
  </si>
  <si>
    <t>TUZÇULLU TR-1 35-28-M00420_D_56358918_56358918</t>
  </si>
  <si>
    <t>15.06.2021 09:47:40</t>
  </si>
  <si>
    <t>15.06.2021 17:37:52</t>
  </si>
  <si>
    <t>TR-58 (SERAY SÜT) 45-81-M00152_B_56387294_56387294</t>
  </si>
  <si>
    <t>15.06.2021 09:28:45</t>
  </si>
  <si>
    <t>15.06.2021 11:02:23</t>
  </si>
  <si>
    <t>POLYAK TR-2 35-30-L00133_955310176_955310176</t>
  </si>
  <si>
    <t>15.06.2021 09:42:59</t>
  </si>
  <si>
    <t>15.06.2021 12:37:35</t>
  </si>
  <si>
    <t>SEFERİHİSAR İM 35-14-A00002_GÖZSÜZLER L11_72378549</t>
  </si>
  <si>
    <t>15.06.2021 09:54:05</t>
  </si>
  <si>
    <t>15.06.2021 11:39:19</t>
  </si>
  <si>
    <t>KAYAPINAR TR-1 45-71-M00963_953211693_953211693</t>
  </si>
  <si>
    <t>15.06.2021 09:47:58</t>
  </si>
  <si>
    <t>16.06.2021 20:53:23</t>
  </si>
  <si>
    <t>K-2914 35-03-K02914_35-03-K02914_41928624</t>
  </si>
  <si>
    <t>15.06.2021 09:54:54</t>
  </si>
  <si>
    <t>15.06.2021 10:14:24</t>
  </si>
  <si>
    <t>DİNDARLI TR-4 YILDIRIMLAR 45-79-M00420_B_56401560_56401560</t>
  </si>
  <si>
    <t>15.06.2021 09:32:18</t>
  </si>
  <si>
    <t>15.06.2021 12:36:31</t>
  </si>
  <si>
    <t>KÖREZ KÖK 45-77-L00284_DEREKÖY KÖK L04_2308831</t>
  </si>
  <si>
    <t>15.06.2021 09:59:51</t>
  </si>
  <si>
    <t>15.06.2021 11:35:05</t>
  </si>
  <si>
    <t>15.06.2021 09:39:25</t>
  </si>
  <si>
    <t>15.06.2021 11:57:00</t>
  </si>
  <si>
    <t>K-4197 35-02-K04197_B_56364166_56364166</t>
  </si>
  <si>
    <t>15.06.2021 09:30:00</t>
  </si>
  <si>
    <t>15.06.2021 10:04:00</t>
  </si>
  <si>
    <t>ERİKLİ KÖYÜ TR-2 35-32-L00030_35-32-L00030_2348280</t>
  </si>
  <si>
    <t>15.06.2021 10:04:52</t>
  </si>
  <si>
    <t>15.06.2021 15:35:13</t>
  </si>
  <si>
    <t>K-819 35-01-K00819_912312251_912312251</t>
  </si>
  <si>
    <t>15.06.2021 10:04:07</t>
  </si>
  <si>
    <t>15.06.2021 11:04:04</t>
  </si>
  <si>
    <t>L-331 DENİZKENT 35-18-L00331_9534010_56357152_56357152</t>
  </si>
  <si>
    <t>15.06.2021 09:44:02</t>
  </si>
  <si>
    <t>15.06.2021 12:21:55</t>
  </si>
  <si>
    <t>BAĞARASI TR-9 35-23-M00178_42067754_56362634_56362634</t>
  </si>
  <si>
    <t>15.06.2021 10:05:00</t>
  </si>
  <si>
    <t>15.06.2021 10:58:43</t>
  </si>
  <si>
    <t>15.06.2021 09:58:02</t>
  </si>
  <si>
    <t>15.06.2021 17:05:49</t>
  </si>
  <si>
    <t>K-4197 35-02-K04197_C_56362780_56362780</t>
  </si>
  <si>
    <t>15.06.2021 10:12:50</t>
  </si>
  <si>
    <t>15.06.2021 10:51:30</t>
  </si>
  <si>
    <t>ÇINARLIKUYU TR-1 45-71-M01491_953193791_953193791</t>
  </si>
  <si>
    <t>15.06.2021 10:08:14</t>
  </si>
  <si>
    <t>16.06.2021 04:30:09</t>
  </si>
  <si>
    <t>MAHMUT DÖNMEZ SULAMA GRUBU 35-29-M00224_950346862_950346862</t>
  </si>
  <si>
    <t>15.06.2021 10:14:53</t>
  </si>
  <si>
    <t>15.06.2021 11:45:05</t>
  </si>
  <si>
    <t>15.06.2021 10:28:43</t>
  </si>
  <si>
    <t>15.06.2021 10:36:55</t>
  </si>
  <si>
    <t>AŞAĞIÇOBANİSA TR-12 45-71-M00097_TR-23 M02_60972113</t>
  </si>
  <si>
    <t>15.06.2021 10:29:12</t>
  </si>
  <si>
    <t>15.06.2021 12:25:11</t>
  </si>
  <si>
    <t>L-425 BELLONA KABİN 35-18-L00425_950448935_950448935</t>
  </si>
  <si>
    <t>15.06.2021 10:26:54</t>
  </si>
  <si>
    <t>15.06.2021 13:46:51</t>
  </si>
  <si>
    <t>KUŞÇULAR TR-1 35-19-M00213_10390278_56373291_56373291</t>
  </si>
  <si>
    <t>15.06.2021 10:31:34</t>
  </si>
  <si>
    <t>15.06.2021 11:30:05</t>
  </si>
  <si>
    <t>MORDOĞAN TR-3 35-21-L00141_MORDOĞAN TR-35 L03_72179416</t>
  </si>
  <si>
    <t>15.06.2021 10:35:12</t>
  </si>
  <si>
    <t>15.06.2021 10:49:04</t>
  </si>
  <si>
    <t>YEŞİLYURT TR-3 45-73-M00482_TR-8 M09_66867629</t>
  </si>
  <si>
    <t>15.06.2021 10:33:12</t>
  </si>
  <si>
    <t>15.06.2021 10:40:12</t>
  </si>
  <si>
    <t>K-1147 35-03-K01147_35-03-K01147_41926143</t>
  </si>
  <si>
    <t>15.06.2021 10:39:00</t>
  </si>
  <si>
    <t>15.06.2021 10:52:00</t>
  </si>
  <si>
    <t>15.06.2021 10:35:42</t>
  </si>
  <si>
    <t>15.06.2021 16:05:26</t>
  </si>
  <si>
    <t>15.06.2021 10:40:15</t>
  </si>
  <si>
    <t>15.06.2021 12:37:58</t>
  </si>
  <si>
    <t>ÇİLEME TR-3 35-22-M00162_955267851_955267851</t>
  </si>
  <si>
    <t>15.06.2021 10:24:48</t>
  </si>
  <si>
    <t>15.06.2021 12:20:52</t>
  </si>
  <si>
    <t>DM-2/TR-10 35-22-M00083_955264879_955264879</t>
  </si>
  <si>
    <t>15.06.2021 10:30:08</t>
  </si>
  <si>
    <t>15.06.2021 12:14:21</t>
  </si>
  <si>
    <t>DM-4/TR-12 35-22-M00081_955286591_955286591</t>
  </si>
  <si>
    <t>15.06.2021 10:42:56</t>
  </si>
  <si>
    <t>15.06.2021 11:52:00</t>
  </si>
  <si>
    <t>L-67 ELMASTAŞ 35-14-L00067__79282730_79282730</t>
  </si>
  <si>
    <t>15.06.2021 12:26:50</t>
  </si>
  <si>
    <t>DM-2/TR-11 35-22-M00298_955289948_955289948</t>
  </si>
  <si>
    <t>15.06.2021 10:43:13</t>
  </si>
  <si>
    <t>15.06.2021 12:27:33</t>
  </si>
  <si>
    <t>15.06.2021 10:54:02</t>
  </si>
  <si>
    <t>15.06.2021 10:54:32</t>
  </si>
  <si>
    <t>GÖLCÜK TR-13 35-15-L00325_950394862_950394862</t>
  </si>
  <si>
    <t>15.06.2021 10:41:41</t>
  </si>
  <si>
    <t>15.06.2021 15:03:09</t>
  </si>
  <si>
    <t>DURASILLI TR-17 45-78-M01144_953262388_953262388</t>
  </si>
  <si>
    <t>15.06.2021 13:40:47</t>
  </si>
  <si>
    <t>15.06.2021 10:25:23</t>
  </si>
  <si>
    <t>15.06.2021 12:16:54</t>
  </si>
  <si>
    <t>MORDOĞAN TR-27 35-21-L00154_DAĞITIM TRAFO MORDOĞAN TR-27 L04_72194856</t>
  </si>
  <si>
    <t>15.06.2021 11:00:52</t>
  </si>
  <si>
    <t>15.06.2021 11:20:00</t>
  </si>
  <si>
    <t>15.06.2021 10:29:47</t>
  </si>
  <si>
    <t>15.06.2021 17:19:48</t>
  </si>
  <si>
    <t>K-1112 35-03-K01112_35-03-K01112_41919903</t>
  </si>
  <si>
    <t>15.06.2021 11:06:42</t>
  </si>
  <si>
    <t>15.06.2021 11:29:41</t>
  </si>
  <si>
    <t>M-13 35-02-M00013_M-157 M03_44464453</t>
  </si>
  <si>
    <t>15.06.2021 11:07:12</t>
  </si>
  <si>
    <t>15.06.2021 11:54:04</t>
  </si>
  <si>
    <t>HÜSEYİN GÜNGÖR VE ARKADAŞLARI 35-24-M00200_35-24-M00200_2373240</t>
  </si>
  <si>
    <t>15.06.2021 10:46:26</t>
  </si>
  <si>
    <t>15.06.2021 15:05:06</t>
  </si>
  <si>
    <t>TR-52 SAĞLIK OCAĞI 35-26-M00052_956613763_956613763</t>
  </si>
  <si>
    <t>15.06.2021 11:09:55</t>
  </si>
  <si>
    <t>15.06.2021 13:46:36</t>
  </si>
  <si>
    <t>YENİ ŞAKRAN TR-6 35-17-M00206_950309142_950309142</t>
  </si>
  <si>
    <t>15.06.2021 10:48:55</t>
  </si>
  <si>
    <t>15.06.2021 12:56:37</t>
  </si>
  <si>
    <t>DM-13/21-A 45-71-M02374_953242763_953242763</t>
  </si>
  <si>
    <t>15.06.2021 11:06:38</t>
  </si>
  <si>
    <t>15.06.2021 14:10:02</t>
  </si>
  <si>
    <t>MURADİYE TR-3/B 45-71-M00206_953243226_953243226</t>
  </si>
  <si>
    <t>15.06.2021 11:00:11</t>
  </si>
  <si>
    <t>15.06.2021 18:15:40</t>
  </si>
  <si>
    <t>M-891 35-02-M00891_M-32 M03_2302813</t>
  </si>
  <si>
    <t>15.06.2021 11:27:25</t>
  </si>
  <si>
    <t>15.06.2021 11:38:52</t>
  </si>
  <si>
    <t>L-266 35-18-L00266_950445583_950445583</t>
  </si>
  <si>
    <t>15.06.2021 11:24:23</t>
  </si>
  <si>
    <t>15.06.2021 13:16:15</t>
  </si>
  <si>
    <t>L-252 SİSSUS HASTANE 35-18-L00252_950440638_950440638</t>
  </si>
  <si>
    <t>15.06.2021 11:25:06</t>
  </si>
  <si>
    <t>15.06.2021 17:19:01</t>
  </si>
  <si>
    <t>EMİRALEM TR-18 KÖK 35-28-M00239_EMİRALEM TR-15 M04_66567534</t>
  </si>
  <si>
    <t>15.06.2021 11:39:33</t>
  </si>
  <si>
    <t>15.06.2021 13:08:36</t>
  </si>
  <si>
    <t>K-1634 35-01-K01634_911378726_911378726</t>
  </si>
  <si>
    <t>15.06.2021 11:38:27</t>
  </si>
  <si>
    <t>15.06.2021 12:50:08</t>
  </si>
  <si>
    <t>SUBAŞI İM 35-26-A00002_KIRBAŞ L01_2035575</t>
  </si>
  <si>
    <t>15.06.2021 11:45:37</t>
  </si>
  <si>
    <t>15.06.2021 11:53:09</t>
  </si>
  <si>
    <t>ÇAVUŞLAR TR-5 TARIMSAL SULAMA 45-79-M00257_45-79-M00257_2366700</t>
  </si>
  <si>
    <t>15.06.2021 11:45:13</t>
  </si>
  <si>
    <t>15.06.2021 15:01:56</t>
  </si>
  <si>
    <t>15.06.2021 11:45:32</t>
  </si>
  <si>
    <t>15.06.2021 13:36:25</t>
  </si>
  <si>
    <t>KARAOĞLANLI TR-1 KÖK 45-71-M00091_ŞEHİR İÇİ ÇIKIŞ M02_61195478</t>
  </si>
  <si>
    <t>15.06.2021 12:00:24</t>
  </si>
  <si>
    <t>15.06.2021 12:41:00</t>
  </si>
  <si>
    <t>MORDOĞAN TR-38 35-21-L00165_DAĞITIM TRAFO MORDOĞAN TR-38 L06_72182262</t>
  </si>
  <si>
    <t>15.06.2021 12:03:54</t>
  </si>
  <si>
    <t>15.06.2021 12:56:01</t>
  </si>
  <si>
    <t>ŞEMİKLER TM 35-04-A00003_İMBAT M03_2310728</t>
  </si>
  <si>
    <t>15.06.2021 12:10:34</t>
  </si>
  <si>
    <t>15.06.2021 13:13:00</t>
  </si>
  <si>
    <t>TR-2/21 35-27-M01034_967131499_967131499</t>
  </si>
  <si>
    <t>15.06.2021 12:00:12</t>
  </si>
  <si>
    <t>15.06.2021 18:56:12</t>
  </si>
  <si>
    <t>ÜNAL ŞARLIOĞLU SULAMA GRUBU 35-29-M00245_950344777_950344777</t>
  </si>
  <si>
    <t>15.06.2021 12:15:46</t>
  </si>
  <si>
    <t>15.06.2021 14:20:38</t>
  </si>
  <si>
    <t>M-2539 35-02-M02539_912331755_912331755</t>
  </si>
  <si>
    <t>15.06.2021 12:15:45</t>
  </si>
  <si>
    <t>15.06.2021 13:52:36</t>
  </si>
  <si>
    <t>HAVVA KULAK SULAMA GRUBU TR 35-27-L00148_95000558512_95000558512</t>
  </si>
  <si>
    <t>15.06.2021 12:17:39</t>
  </si>
  <si>
    <t>15.06.2021 13:49:19</t>
  </si>
  <si>
    <t>TR-43 35-13-M00056_946422054_946422054</t>
  </si>
  <si>
    <t>15.06.2021 12:20:23</t>
  </si>
  <si>
    <t>15.06.2021 12:36:47</t>
  </si>
  <si>
    <t>KARABURUN TR-2 35-21-L00014_953368103_953368103</t>
  </si>
  <si>
    <t>15.06.2021 12:26:00</t>
  </si>
  <si>
    <t>15.06.2021 14:56:16</t>
  </si>
  <si>
    <t>İSTASYONALTI KÖK 45-83-M00131_CELALETTİN AŞKIN M08_2097308</t>
  </si>
  <si>
    <t>15.06.2021 12:26:29</t>
  </si>
  <si>
    <t>15.06.2021 13:18:21</t>
  </si>
  <si>
    <t>KARAPINAR İM 45-78-A00002_HatBaşıAyırıcı_53139567 M05_53139567</t>
  </si>
  <si>
    <t>15.06.2021 12:24:58</t>
  </si>
  <si>
    <t>15.06.2021 15:33:47</t>
  </si>
  <si>
    <t>YİĞİTLER TR-4 35-27-L00226_99040517_99040517</t>
  </si>
  <si>
    <t>15.06.2021 12:22:10</t>
  </si>
  <si>
    <t>15.06.2021 15:14:32</t>
  </si>
  <si>
    <t>TR-13 BEYKÖY 35-32-L00013_D_56357304_56357304</t>
  </si>
  <si>
    <t>15.06.2021 12:36:00</t>
  </si>
  <si>
    <t>15.06.2021 15:25:04</t>
  </si>
  <si>
    <t>DM-4/TR-29 35-22-M00808_955261597_955261597</t>
  </si>
  <si>
    <t>15.06.2021 12:46:39</t>
  </si>
  <si>
    <t>15.06.2021 13:39:17</t>
  </si>
  <si>
    <t>KARAARZMAK TARIMSAL SULAMA TR-3 45-83-M00261_45-83-M00261_2353638</t>
  </si>
  <si>
    <t>15.06.2021 12:29:30</t>
  </si>
  <si>
    <t>15.06.2021 14:26:02</t>
  </si>
  <si>
    <t>K-1982 35-02-K01982_B_56371574_56371574</t>
  </si>
  <si>
    <t>15.06.2021 12:50:02</t>
  </si>
  <si>
    <t>15.06.2021 15:20:10</t>
  </si>
  <si>
    <t>SAİPLER TR-1 35-26-M00479_956631623_956631623</t>
  </si>
  <si>
    <t>15.06.2021 12:59:52</t>
  </si>
  <si>
    <t>15.06.2021 15:43:03</t>
  </si>
  <si>
    <t>K-3835 35-08-K03835_B_56382995_56382995</t>
  </si>
  <si>
    <t>15.06.2021 13:02:19</t>
  </si>
  <si>
    <t>15.06.2021 14:07:43</t>
  </si>
  <si>
    <t>TR-10 35-16-L00010_953319181_953319181</t>
  </si>
  <si>
    <t>15.06.2021 12:52:48</t>
  </si>
  <si>
    <t>15.06.2021 14:14:01</t>
  </si>
  <si>
    <t>PAZARKÖY KÖK 45-78-L00700_HatBaşıAyırıcı_53139241 L01_53139241</t>
  </si>
  <si>
    <t>15.06.2021 13:03:38</t>
  </si>
  <si>
    <t>15.06.2021 14:51:09</t>
  </si>
  <si>
    <t>ŞEMİKLER TM 35-04-A00003_İMBAT M03_2054708</t>
  </si>
  <si>
    <t>15.06.2021 13:12:48</t>
  </si>
  <si>
    <t>15.06.2021 16:09:00</t>
  </si>
  <si>
    <t>YALNIZCUMA TR 45-74-M00191_DIREK TIPI TRAFO HUCRESI H01_2058879</t>
  </si>
  <si>
    <t>15.06.2021 13:14:41</t>
  </si>
  <si>
    <t>15.06.2021 13:55:47</t>
  </si>
  <si>
    <t>DEMİRCİ TM 45-74-A00001_HatBaşıAyırıcı_53135779 M15_53135779</t>
  </si>
  <si>
    <t>15.06.2021 13:15:48</t>
  </si>
  <si>
    <t>15.06.2021 13:58:36</t>
  </si>
  <si>
    <t>ÖREN TOPRAK SULAMA TR-8 35-27-M01097_966461902_966461902</t>
  </si>
  <si>
    <t>15.06.2021 13:11:02</t>
  </si>
  <si>
    <t>15.06.2021 18:26:13</t>
  </si>
  <si>
    <t>DOĞANÇAY İM 35-04-A00004_TRAFO-2 M09_77533623</t>
  </si>
  <si>
    <t>15.06.2021 13:19:53</t>
  </si>
  <si>
    <t>15.06.2021 13:37:00</t>
  </si>
  <si>
    <t>KÖSEALİ TR-2 45-78-M00782_D_56388789_56388789</t>
  </si>
  <si>
    <t>15.06.2021 13:19:11</t>
  </si>
  <si>
    <t>15.06.2021 14:06:47</t>
  </si>
  <si>
    <t>KARGIN KÖK 45-71-M00095_ŞİRVAN M04_2321772</t>
  </si>
  <si>
    <t>15.06.2021 13:12:22</t>
  </si>
  <si>
    <t>15.06.2021 15:40:58</t>
  </si>
  <si>
    <t>ÇITAK TR-1 35-17-M00438_950305056_950305056</t>
  </si>
  <si>
    <t>15.06.2021 14:45:49</t>
  </si>
  <si>
    <t>L-353 İŞTUR 35-18-L00353_950455267_950455267</t>
  </si>
  <si>
    <t>15.06.2021 13:28:33</t>
  </si>
  <si>
    <t>15.06.2021 19:08:32</t>
  </si>
  <si>
    <t>DM-12/TR-1 45-72-L00062_E_56406910_56406910</t>
  </si>
  <si>
    <t>15.06.2021 13:28:32</t>
  </si>
  <si>
    <t>15.06.2021 14:33:28</t>
  </si>
  <si>
    <t>15.06.2021 13:33:05</t>
  </si>
  <si>
    <t>15.06.2021 19:43:29</t>
  </si>
  <si>
    <t>ÇAKIRCA ALİ TR-1 45-73-M00557_ H_61314934</t>
  </si>
  <si>
    <t>15.06.2021 13:36:38</t>
  </si>
  <si>
    <t>15.06.2021 15:16:17</t>
  </si>
  <si>
    <t>DM-16/09 45-71-M00611_953244635_953244635</t>
  </si>
  <si>
    <t>15.06.2021 13:39:48</t>
  </si>
  <si>
    <t>15.06.2021 17:32:40</t>
  </si>
  <si>
    <t>15.06.2021 13:43:12</t>
  </si>
  <si>
    <t>15.06.2021 15:30:46</t>
  </si>
  <si>
    <t>BAĞARASI TR-12 35-23-M00181_35-23-M00181_2367833</t>
  </si>
  <si>
    <t>15.06.2021 13:44:00</t>
  </si>
  <si>
    <t>15.06.2021 14:47:33</t>
  </si>
  <si>
    <t>15.06.2021 13:47:38</t>
  </si>
  <si>
    <t>15.06.2021 13:51:05</t>
  </si>
  <si>
    <t>M-1018 35-03-M01018_C_56364638_56364638</t>
  </si>
  <si>
    <t>15.06.2021 13:47:00</t>
  </si>
  <si>
    <t>15.06.2021 14:01:31</t>
  </si>
  <si>
    <t>15.06.2021 13:50:24</t>
  </si>
  <si>
    <t>15.06.2021 13:51:22</t>
  </si>
  <si>
    <t>15.06.2021 13:53:03</t>
  </si>
  <si>
    <t>15.06.2021 15:10:21</t>
  </si>
  <si>
    <t>ASARLIK DM-3/8 35-28-M00175_C_56376773_56376773</t>
  </si>
  <si>
    <t>15.06.2021 13:31:32</t>
  </si>
  <si>
    <t>15.06.2021 14:54:09</t>
  </si>
  <si>
    <t>SÜLEYMAN TR-4 45-72-L00302_956526750_956526750</t>
  </si>
  <si>
    <t>15.06.2021 13:54:46</t>
  </si>
  <si>
    <t>15.06.2021 14:37:33</t>
  </si>
  <si>
    <t>TR-107 EGE YALINKENT SİTESİ 35-30-L00090_A_56369770_56369770</t>
  </si>
  <si>
    <t>15.06.2021 13:59:00</t>
  </si>
  <si>
    <t>15.06.2021 16:48:27</t>
  </si>
  <si>
    <t>PİYADELER KÖK 45-73-M00136_ALKAN M06_66674813</t>
  </si>
  <si>
    <t>15.06.2021 14:01:32</t>
  </si>
  <si>
    <t>15.06.2021 15:14:12</t>
  </si>
  <si>
    <t>15.06.2021 14:12:10</t>
  </si>
  <si>
    <t>15.06.2021 17:30:07</t>
  </si>
  <si>
    <t>15.06.2021 14:14:46</t>
  </si>
  <si>
    <t>15.06.2021 18:40:38</t>
  </si>
  <si>
    <t>POLYAK TR-2 35-30-L00133_955312668_955312668</t>
  </si>
  <si>
    <t>15.06.2021 14:16:14</t>
  </si>
  <si>
    <t>15.06.2021 22:54:56</t>
  </si>
  <si>
    <t>M-180 DALYAN ARITMA DM 35-18-M00180_950442599_950442599</t>
  </si>
  <si>
    <t>15.06.2021 14:27:55</t>
  </si>
  <si>
    <t>15.06.2021 15:43:23</t>
  </si>
  <si>
    <t>15.06.2021 14:33:19</t>
  </si>
  <si>
    <t>15.06.2021 14:35:21</t>
  </si>
  <si>
    <t>TR-23 35-30-L00023_955315723_955315723</t>
  </si>
  <si>
    <t>15.06.2021 14:19:58</t>
  </si>
  <si>
    <t>15.06.2021 16:04:23</t>
  </si>
  <si>
    <t>L-200 35-18-L00200_950280258_950280258</t>
  </si>
  <si>
    <t>15.06.2021 14:26:52</t>
  </si>
  <si>
    <t>15.06.2021 19:20:21</t>
  </si>
  <si>
    <t>KARA KIZLAR TR-2 35-26-M00510_956608771_956608771</t>
  </si>
  <si>
    <t>15.06.2021 14:35:00</t>
  </si>
  <si>
    <t>15.06.2021 15:14:06</t>
  </si>
  <si>
    <t>DM-17/03 HUZUREVİ 45-71-M00415_953247116_953247116</t>
  </si>
  <si>
    <t>15.06.2021 14:37:00</t>
  </si>
  <si>
    <t>15.06.2021 17:01:35</t>
  </si>
  <si>
    <t>TR-55 KÖK 35-19-M00055_956668880_956668880</t>
  </si>
  <si>
    <t>15.06.2021 14:39:59</t>
  </si>
  <si>
    <t>15.06.2021 15:39:11</t>
  </si>
  <si>
    <t>15.06.2021 14:37:44</t>
  </si>
  <si>
    <t>15.06.2021 15:38:13</t>
  </si>
  <si>
    <t>15.06.2021 14:43:30</t>
  </si>
  <si>
    <t>15.06.2021 15:00:30</t>
  </si>
  <si>
    <t>SARISIĞIRLI TR-1 45-80-M00163_B_56386963_56386963</t>
  </si>
  <si>
    <t>15.06.2021 14:48:00</t>
  </si>
  <si>
    <t>15.06.2021 16:03:13</t>
  </si>
  <si>
    <t>DM02/TR01 45-73-M00037_945682618_945682618</t>
  </si>
  <si>
    <t>15.06.2021 14:45:29</t>
  </si>
  <si>
    <t>15.06.2021 15:58:30</t>
  </si>
  <si>
    <t>15.06.2021 14:41:28</t>
  </si>
  <si>
    <t>15.06.2021 17:17:50</t>
  </si>
  <si>
    <t>TR-1/40-A 45-72-M00639_956502896_956502896</t>
  </si>
  <si>
    <t>15.06.2021 14:52:00</t>
  </si>
  <si>
    <t>15.06.2021 17:43:11</t>
  </si>
  <si>
    <t>M-2132 KÖK 35-07-M02132_915073412_915073412</t>
  </si>
  <si>
    <t>15.06.2021 14:57:22</t>
  </si>
  <si>
    <t>15.06.2021 19:26:40</t>
  </si>
  <si>
    <t>L-277 35-18-L00277_950445445_950445445</t>
  </si>
  <si>
    <t>15.06.2021 15:02:26</t>
  </si>
  <si>
    <t>15.06.2021 21:18:47</t>
  </si>
  <si>
    <t>KIRANKÖY ALANYAKA TR-1 45-75-M00189_A_56385923_56385923</t>
  </si>
  <si>
    <t>15.06.2021 15:11:19</t>
  </si>
  <si>
    <t>15.06.2021 17:18:29</t>
  </si>
  <si>
    <t>TEKELLER KÖYÜ TR-1 45-71-M01268_DIREK TIPI TRAFO HUCRESI H01_2082784</t>
  </si>
  <si>
    <t>15.06.2021 15:18:02</t>
  </si>
  <si>
    <t>15.06.2021 20:59:13</t>
  </si>
  <si>
    <t>TR-20 35-27-M00020_913613417_913613417</t>
  </si>
  <si>
    <t>15.06.2021 15:19:08</t>
  </si>
  <si>
    <t>15.06.2021 21:47:30</t>
  </si>
  <si>
    <t>ULUKENT DM-4/2 35-28-M00044_ULUKENT DM-4/1 M02_66556223</t>
  </si>
  <si>
    <t>15.06.2021 15:31:32</t>
  </si>
  <si>
    <t>15.06.2021 16:19:18</t>
  </si>
  <si>
    <t>KUŞÇULAR TR-1 35-19-M00213_7131882_56378387_56378387</t>
  </si>
  <si>
    <t>15.06.2021 15:33:00</t>
  </si>
  <si>
    <t>15.06.2021 17:28:09</t>
  </si>
  <si>
    <t>TR-1/126-1 (KEMALPAŞA SOKAK TRF) 45-83-M00270_955149240_955149240</t>
  </si>
  <si>
    <t>15.06.2021 15:35:18</t>
  </si>
  <si>
    <t>15.06.2021 17:59:11</t>
  </si>
  <si>
    <t>L-97 35-18-L00097_950463427_950463427</t>
  </si>
  <si>
    <t>15.06.2021 15:36:47</t>
  </si>
  <si>
    <t>15.06.2021 20:25:29</t>
  </si>
  <si>
    <t>KOBAKLAR TR-1 45-75-M00154_945600043_945600043</t>
  </si>
  <si>
    <t>15.06.2021 15:42:00</t>
  </si>
  <si>
    <t>15.06.2021 19:09:38</t>
  </si>
  <si>
    <t>15.06.2021 15:49:35</t>
  </si>
  <si>
    <t>15.06.2021 15:59:09</t>
  </si>
  <si>
    <t>K-928 35-04-K00928_99496926_99496926</t>
  </si>
  <si>
    <t>15.06.2021 15:37:19</t>
  </si>
  <si>
    <t>15.06.2021 16:53:13</t>
  </si>
  <si>
    <t>UZUNALAN TR-1 45-72-M00212_956476134_956476134</t>
  </si>
  <si>
    <t>15.06.2021 15:46:23</t>
  </si>
  <si>
    <t>15.06.2021 19:12:41</t>
  </si>
  <si>
    <t>TR-1/51 45-72-M00051_956494403_956494403</t>
  </si>
  <si>
    <t>15.06.2021 15:46:01</t>
  </si>
  <si>
    <t>15.06.2021 19:15:33</t>
  </si>
  <si>
    <t>K-3730 35-02-K03730_912574230_912574230</t>
  </si>
  <si>
    <t>15.06.2021 15:57:43</t>
  </si>
  <si>
    <t>15.06.2021 17:57:44</t>
  </si>
  <si>
    <t>M-330 35-02-M00330_A A1b_5921286</t>
  </si>
  <si>
    <t>15.06.2021 15:57:15</t>
  </si>
  <si>
    <t>15.06.2021 17:03:15</t>
  </si>
  <si>
    <t>_99870573_99870573</t>
  </si>
  <si>
    <t>15.06.2021 16:00:59</t>
  </si>
  <si>
    <t>15.06.2021 22:15:42</t>
  </si>
  <si>
    <t>TR-1/7 45-72-M00007_TR-1/18 M03_2327971</t>
  </si>
  <si>
    <t>15.06.2021 16:03:04</t>
  </si>
  <si>
    <t>15.06.2021 16:47:25</t>
  </si>
  <si>
    <t>M-2716 35-04-M02716_M-2100 M01_65584472</t>
  </si>
  <si>
    <t>15.06.2021 16:08:00</t>
  </si>
  <si>
    <t>15.06.2021 17:22:00</t>
  </si>
  <si>
    <t>M-359 35-14-M00359_956649906_956649906</t>
  </si>
  <si>
    <t>15.06.2021 16:02:50</t>
  </si>
  <si>
    <t>15.06.2021 18:20:25</t>
  </si>
  <si>
    <t>YAHŞELLİ KÖK 35-28-M00293_EMİRALEM M03_66582307</t>
  </si>
  <si>
    <t>15.06.2021 16:19:13</t>
  </si>
  <si>
    <t>15.06.2021 17:03:00</t>
  </si>
  <si>
    <t>TR-48 35-26-M00048_956624813_956624813</t>
  </si>
  <si>
    <t>15.06.2021 16:18:12</t>
  </si>
  <si>
    <t>15.06.2021 18:41:41</t>
  </si>
  <si>
    <t>YASEMİN DM 35-19-M00002_HatBaşıAyırıcı_53137267 M02_53137267</t>
  </si>
  <si>
    <t>15.06.2021 16:23:44</t>
  </si>
  <si>
    <t>15.06.2021 17:43:12</t>
  </si>
  <si>
    <t>15.06.2021 16:33:14</t>
  </si>
  <si>
    <t>15.06.2021 16:34:14</t>
  </si>
  <si>
    <t>İSMAİLLİ KÖK 35-16-M00045_HACILAR M05_72049232</t>
  </si>
  <si>
    <t>15.06.2021 16:32:33</t>
  </si>
  <si>
    <t>15.06.2021 17:04:40</t>
  </si>
  <si>
    <t>SARAÇLAR TR-1 45-77-L00105_945501155_945501155</t>
  </si>
  <si>
    <t>15.06.2021 16:20:04</t>
  </si>
  <si>
    <t>15.06.2021 18:03:35</t>
  </si>
  <si>
    <t>SULTANİYE KÖYÜ TR-1 35-13-L00080_DIREK TIPI TRAFO HUCRESI H01_2039951</t>
  </si>
  <si>
    <t>15.06.2021 16:37:03</t>
  </si>
  <si>
    <t>15.06.2021 17:41:22</t>
  </si>
  <si>
    <t>SELİMİYE TR-6 DUTLUKUYU 45-79-M00372_B_56389369_56389369</t>
  </si>
  <si>
    <t>15.06.2021 16:35:32</t>
  </si>
  <si>
    <t>15.06.2021 18:16:56</t>
  </si>
  <si>
    <t>İZZETTİN KÖK 45-83-M00132_ŞİRVAN M03_2107097</t>
  </si>
  <si>
    <t>15.06.2021 16:41:24</t>
  </si>
  <si>
    <t>15.06.2021 18:07:31</t>
  </si>
  <si>
    <t>BOZDAĞ TR-3 35-15-L00314_950399648_950399648</t>
  </si>
  <si>
    <t>15.06.2021 16:43:41</t>
  </si>
  <si>
    <t>15.06.2021 18:58:46</t>
  </si>
  <si>
    <t>15.06.2021 16:44:26</t>
  </si>
  <si>
    <t>15.06.2021 19:08:40</t>
  </si>
  <si>
    <t>PAYAMLI M-24 35-25-M00191_956651358_956651358</t>
  </si>
  <si>
    <t>15.06.2021 16:34:55</t>
  </si>
  <si>
    <t>15.06.2021 19:25:47</t>
  </si>
  <si>
    <t>K-1635 35-02-K01635_910019886_910019886</t>
  </si>
  <si>
    <t>15.06.2021 16:45:19</t>
  </si>
  <si>
    <t>15.06.2021 17:55:32</t>
  </si>
  <si>
    <t>HELVACI DM-2 35-17-M00359_AVEA MOBİL M02_66476611</t>
  </si>
  <si>
    <t>15.06.2021 17:12:15</t>
  </si>
  <si>
    <t>15.06.2021 17:20:05</t>
  </si>
  <si>
    <t>L-280 35-18-L00280_950465981_950465981</t>
  </si>
  <si>
    <t>15.06.2021 17:09:44</t>
  </si>
  <si>
    <t>15.06.2021 18:17:24</t>
  </si>
  <si>
    <t>HASKÖY TR-4 35-20-L00369_DIREK TIPI TRAFO HUCRESI H01_2101291</t>
  </si>
  <si>
    <t>15.06.2021 17:08:27</t>
  </si>
  <si>
    <t>15.06.2021 18:36:39</t>
  </si>
  <si>
    <t>M-1941 35-02-M01941_913908671_913908671</t>
  </si>
  <si>
    <t>15.06.2021 17:14:20</t>
  </si>
  <si>
    <t>15.06.2021 18:43:53</t>
  </si>
  <si>
    <t>KIZILCAAVLU TR-2 35-29-L00573_950332308_950332308</t>
  </si>
  <si>
    <t>15.06.2021 17:19:27</t>
  </si>
  <si>
    <t>15.06.2021 18:35:15</t>
  </si>
  <si>
    <t>M-2716 35-04-M02716_M-2100 M01_65584445</t>
  </si>
  <si>
    <t>15.06.2021 17:22:26</t>
  </si>
  <si>
    <t>15.06.2021 17:38:08</t>
  </si>
  <si>
    <t>TR-20 AYI BALIĞI 35-21-L00207_953366264_953366264</t>
  </si>
  <si>
    <t>15.06.2021 17:33:56</t>
  </si>
  <si>
    <t>15.06.2021 18:41:04</t>
  </si>
  <si>
    <t>L-55 ÖZMET 35-14-L00055_953735639_953735639</t>
  </si>
  <si>
    <t>15.06.2021 17:33:09</t>
  </si>
  <si>
    <t>15.06.2021 18:29:07</t>
  </si>
  <si>
    <t>K-1317 35-07-K01317_N n1_5843304</t>
  </si>
  <si>
    <t>15.06.2021 17:35:24</t>
  </si>
  <si>
    <t>15.06.2021 18:21:59</t>
  </si>
  <si>
    <t>L-233 AKARCA KÖK 35-14-L00233_L-47 DENİZKENT SİTESİ L02_72202702</t>
  </si>
  <si>
    <t>15.06.2021 17:40:43</t>
  </si>
  <si>
    <t>15.06.2021 18:10:00</t>
  </si>
  <si>
    <t>TAŞDELEN TR-336 35-19-M00181_95000023297_95000023297</t>
  </si>
  <si>
    <t>15.06.2021 17:28:55</t>
  </si>
  <si>
    <t>15.06.2021 23:28:28</t>
  </si>
  <si>
    <t>TR-63(DM-12/14) 45-78-M00063_954698267_954698267</t>
  </si>
  <si>
    <t>15.06.2021 17:47:32</t>
  </si>
  <si>
    <t>15.06.2021 18:55:09</t>
  </si>
  <si>
    <t>TAYTAN TR-1 KÖK 45-78-M00305_TAYTAN MERKEZ ÇIKIŞ M01_65651002</t>
  </si>
  <si>
    <t>15.06.2021 18:00:26</t>
  </si>
  <si>
    <t>15.06.2021 19:27:00</t>
  </si>
  <si>
    <t>BEYLİKLİ TR-3 45-78-M00726_953280680_953280680</t>
  </si>
  <si>
    <t>15.06.2021 18:00:10</t>
  </si>
  <si>
    <t>15.06.2021 20:08:20</t>
  </si>
  <si>
    <t>ÇITAK TR-1 35-17-M00438_950304994_950304994</t>
  </si>
  <si>
    <t>15.06.2021 18:02:34</t>
  </si>
  <si>
    <t>15.06.2021 19:41:17</t>
  </si>
  <si>
    <t>SELİMŞAHLAR TR-4 45-71-M00136_45-71-M00136_2357163</t>
  </si>
  <si>
    <t>15.06.2021 15:25:58</t>
  </si>
  <si>
    <t>15.06.2021 21:52:27</t>
  </si>
  <si>
    <t>KAYMAKÇI DM 35-15-M00254_950387657_950387657</t>
  </si>
  <si>
    <t>15.06.2021 17:57:18</t>
  </si>
  <si>
    <t>15.06.2021 20:31:29</t>
  </si>
  <si>
    <t>M-1826 35-02-M01826_913045449_913045449</t>
  </si>
  <si>
    <t>15.06.2021 18:04:53</t>
  </si>
  <si>
    <t>15.06.2021 19:23:05</t>
  </si>
  <si>
    <t>KOZBEYLİ TR-2 35-23-M00071_42094860_56362710_56362710</t>
  </si>
  <si>
    <t>15.06.2021 18:01:42</t>
  </si>
  <si>
    <t>15.06.2021 19:06:30</t>
  </si>
  <si>
    <t>K-1953 35-09-K01953_912396294_912396294</t>
  </si>
  <si>
    <t>15.06.2021 17:56:47</t>
  </si>
  <si>
    <t>15.06.2021 19:27:06</t>
  </si>
  <si>
    <t>SİYEKLİ KÖK 45-71-M00185_MURADİYE DM M03_72256922</t>
  </si>
  <si>
    <t>15.06.2021 18:18:33</t>
  </si>
  <si>
    <t>15.06.2021 18:30:00</t>
  </si>
  <si>
    <t>TR-1/28 45-72-M00028_TR-1/29 YENİ TARİŞ VE ARITMA TESİSLERİ M02_66492589</t>
  </si>
  <si>
    <t>15.06.2021 18:11:33</t>
  </si>
  <si>
    <t>15.06.2021 18:27:00</t>
  </si>
  <si>
    <t>ASARLIK DM-3/8 35-28-M00175_953378661_953378661</t>
  </si>
  <si>
    <t>15.06.2021 18:07:08</t>
  </si>
  <si>
    <t>16.06.2021 02:38:42</t>
  </si>
  <si>
    <t>ÇIRPI İM 35-20-A00002_HASKÖY L13_2307622</t>
  </si>
  <si>
    <t>15.06.2021 18:24:34</t>
  </si>
  <si>
    <t>15.06.2021 18:53:54</t>
  </si>
  <si>
    <t>K-2926 35-01-K02926_910851917_910851917</t>
  </si>
  <si>
    <t>15.06.2021 18:22:49</t>
  </si>
  <si>
    <t>15.06.2021 20:34:49</t>
  </si>
  <si>
    <t>K-1317 35-07-K01317_A k1317a1_5828035</t>
  </si>
  <si>
    <t>15.06.2021 18:26:32</t>
  </si>
  <si>
    <t>16.06.2021 02:19:21</t>
  </si>
  <si>
    <t>TR-14 35-15-M00014_950383431_950383431</t>
  </si>
  <si>
    <t>15.06.2021 18:24:04</t>
  </si>
  <si>
    <t>15.06.2021 23:23:33</t>
  </si>
  <si>
    <t>K-1594 35-01-K01594_98251031_98251031</t>
  </si>
  <si>
    <t>15.06.2021 18:24:51</t>
  </si>
  <si>
    <t>15.06.2021 20:16:57</t>
  </si>
  <si>
    <t>ARPALIK KÖK 45-83-M00137_ÇAMPINAR TARIMSAL SULAMA - TR-6 M06_2096501</t>
  </si>
  <si>
    <t>15.06.2021 18:26:01</t>
  </si>
  <si>
    <t>15.06.2021 19:06:44</t>
  </si>
  <si>
    <t>K-828 35-01-K00828_911859716_911859716</t>
  </si>
  <si>
    <t>15.06.2021 18:32:00</t>
  </si>
  <si>
    <t>15.06.2021 21:46:31</t>
  </si>
  <si>
    <t>DİNDARLI TR-4 YILDIRIMLAR 45-79-M00420_C_56401918_56401918</t>
  </si>
  <si>
    <t>15.06.2021 18:31:02</t>
  </si>
  <si>
    <t>15.06.2021 19:34:34</t>
  </si>
  <si>
    <t>HALİLBEYLİ DM 35-27-M00620_KARMEZ-2 M09_2306332</t>
  </si>
  <si>
    <t>15.06.2021 18:31:20</t>
  </si>
  <si>
    <t>15.06.2021 19:42:51</t>
  </si>
  <si>
    <t>_A_56384528_56384528</t>
  </si>
  <si>
    <t>15.06.2021 18:41:37</t>
  </si>
  <si>
    <t>15.06.2021 19:06:36</t>
  </si>
  <si>
    <t>HALİTPAŞA TR-11 45-80-M00063_956541821_956541821</t>
  </si>
  <si>
    <t>15.06.2021 18:48:00</t>
  </si>
  <si>
    <t>15.06.2021 21:14:44</t>
  </si>
  <si>
    <t>15.06.2021 18:47:53</t>
  </si>
  <si>
    <t>15.06.2021 19:07:31</t>
  </si>
  <si>
    <t>DM-11/02 45-71-M02414_953187949_953187949</t>
  </si>
  <si>
    <t>15.06.2021 18:54:10</t>
  </si>
  <si>
    <t>15.06.2021 21:16:47</t>
  </si>
  <si>
    <t>DM-1/59 45-71-M00020_KUŞLUBAHÇE M02_66398583</t>
  </si>
  <si>
    <t>15.06.2021 18:59:24</t>
  </si>
  <si>
    <t>15.06.2021 19:43:11</t>
  </si>
  <si>
    <t>K-332 35-02-K00332_910002055_910002055</t>
  </si>
  <si>
    <t>15.06.2021 19:02:39</t>
  </si>
  <si>
    <t>15.06.2021 22:15:35</t>
  </si>
  <si>
    <t>M-530 35-02-M00530_99940512_99940512</t>
  </si>
  <si>
    <t>15.06.2021 19:07:38</t>
  </si>
  <si>
    <t>15.06.2021 21:08:13</t>
  </si>
  <si>
    <t>BOZDAĞ TR-3 35-15-L00314_950399651_950399651</t>
  </si>
  <si>
    <t>15.06.2021 19:10:34</t>
  </si>
  <si>
    <t>15.06.2021 23:21:01</t>
  </si>
  <si>
    <t>KORUBAŞI TR-3 45-75-M00371__72371946_72371946</t>
  </si>
  <si>
    <t>15.06.2021 19:08:05</t>
  </si>
  <si>
    <t>15.06.2021 21:54:40</t>
  </si>
  <si>
    <t>SART TR-1 KÖK 45-78-M00168_49316421_56405895_56405895</t>
  </si>
  <si>
    <t>15.06.2021 19:17:56</t>
  </si>
  <si>
    <t>15.06.2021 20:23:59</t>
  </si>
  <si>
    <t>KÜÇÜKAVULCUK TR-5 35-15-L00767_965792543_965792543</t>
  </si>
  <si>
    <t>15.06.2021 19:28:50</t>
  </si>
  <si>
    <t>15.06.2021 22:15:19</t>
  </si>
  <si>
    <t>TR-68 35-30-L00068__72410329_72410329</t>
  </si>
  <si>
    <t>15.06.2021 19:23:18</t>
  </si>
  <si>
    <t>15.06.2021 20:56:51</t>
  </si>
  <si>
    <t>KAZANLI KÖK 35-15-L00951_GÖKÇEN İM L01_66954456</t>
  </si>
  <si>
    <t>15.06.2021 19:43:24</t>
  </si>
  <si>
    <t>15.06.2021 19:46:00</t>
  </si>
  <si>
    <t>K-1522 GÖRECE ATA MAH. 35-22-K01522_964722878_964722878</t>
  </si>
  <si>
    <t>15.06.2021 19:33:40</t>
  </si>
  <si>
    <t>15.06.2021 20:32:48</t>
  </si>
  <si>
    <t>YEŞİLYURT TR-13 45-73-M00488_945639840_945639840</t>
  </si>
  <si>
    <t>15.06.2021 19:49:22</t>
  </si>
  <si>
    <t>15.06.2021 21:23:10</t>
  </si>
  <si>
    <t>M-327 35-03-M00327_910378488_910378488</t>
  </si>
  <si>
    <t>15.06.2021 20:02:19</t>
  </si>
  <si>
    <t>15.06.2021 21:35:52</t>
  </si>
  <si>
    <t>KAZANLI KÖK 35-15-L00951_BALABANLI KÖYÜ L07_66954510</t>
  </si>
  <si>
    <t>15.06.2021 19:49:58</t>
  </si>
  <si>
    <t>15.06.2021 20:55:01</t>
  </si>
  <si>
    <t>ZEYTİNLİOVA TR-1 KÖK 45-72-L00389_ÜÇ AVLU ÇIKIŞI L02_2330197</t>
  </si>
  <si>
    <t>15.06.2021 19:49:47</t>
  </si>
  <si>
    <t>15.06.2021 23:57:32</t>
  </si>
  <si>
    <t>DM-2/8 BAŞKENT TR 35-18-L00588_950453758_950453758</t>
  </si>
  <si>
    <t>15.06.2021 20:08:36</t>
  </si>
  <si>
    <t>15.06.2021 22:28:34</t>
  </si>
  <si>
    <t>CUMALI TOPRAK SULAMA TR-1 35-24-M00197_DIREK TIPI TRAFO HUCRESI H01_2040662</t>
  </si>
  <si>
    <t>15.06.2021 20:09:47</t>
  </si>
  <si>
    <t>15.06.2021 22:54:05</t>
  </si>
  <si>
    <t>M-973 35-03-M00973_910501066_910501066</t>
  </si>
  <si>
    <t>15.06.2021 20:16:45</t>
  </si>
  <si>
    <t>15.06.2021 22:06:04</t>
  </si>
  <si>
    <t>15.06.2021 20:16:23</t>
  </si>
  <si>
    <t>15.06.2021 20:43:48</t>
  </si>
  <si>
    <t>M-2114 35-03-M02114_913169631_913169631</t>
  </si>
  <si>
    <t>15.06.2021 20:17:33</t>
  </si>
  <si>
    <t>15.06.2021 21:23:30</t>
  </si>
  <si>
    <t>SARIGÖL TR-42 45-79-M00042_TR-43-44 M03_2316122</t>
  </si>
  <si>
    <t>15.06.2021 20:15:00</t>
  </si>
  <si>
    <t>15.06.2021 21:10:56</t>
  </si>
  <si>
    <t>DEĞİRMENDERE TR-2 35-22-M00198_955264945_955264945</t>
  </si>
  <si>
    <t>15.06.2021 20:30:08</t>
  </si>
  <si>
    <t>15.06.2021 22:20:28</t>
  </si>
  <si>
    <t>KARAOĞLANLI TR-2 45-71-M00092_45-71-M00092_2353702</t>
  </si>
  <si>
    <t>15.06.2021 20:27:53</t>
  </si>
  <si>
    <t>15.06.2021 20:42:00</t>
  </si>
  <si>
    <t>YENİOBA TR-2 35-29-L00074_A_56360246_56360246</t>
  </si>
  <si>
    <t>15.06.2021 21:04:15</t>
  </si>
  <si>
    <t>15.06.2021 23:27:07</t>
  </si>
  <si>
    <t>M-78 FULYA EVLERİ 35-14-M00078_956634429_956634429</t>
  </si>
  <si>
    <t>15.06.2021 20:57:23</t>
  </si>
  <si>
    <t>16.06.2021 00:33:36</t>
  </si>
  <si>
    <t>HÜSEYİN HACI NEBİOĞLU SULAMA GRUBU 35-29-L00652_B_56403095_56403095</t>
  </si>
  <si>
    <t>15.06.2021 21:06:15</t>
  </si>
  <si>
    <t>15.06.2021 22:08:12</t>
  </si>
  <si>
    <t>TR-27 35-15-L00027_48891217_56379885_56379885</t>
  </si>
  <si>
    <t>15.06.2021 19:50:06</t>
  </si>
  <si>
    <t>15.06.2021 23:03:31</t>
  </si>
  <si>
    <t>M-1826 35-02-M01826_913103024_913103024</t>
  </si>
  <si>
    <t>15.06.2021 21:16:56</t>
  </si>
  <si>
    <t>15.06.2021 22:42:33</t>
  </si>
  <si>
    <t>K-3628 35-01-K03628_911855414_911855414</t>
  </si>
  <si>
    <t>15.06.2021 21:19:11</t>
  </si>
  <si>
    <t>16.06.2021 01:28:38</t>
  </si>
  <si>
    <t>GÜZELKÖY KÖK 45-71-M00123_HAŞİM AKCURA ENH M03_50218077</t>
  </si>
  <si>
    <t>15.06.2021 16:04:08</t>
  </si>
  <si>
    <t>15.06.2021 22:38:06</t>
  </si>
  <si>
    <t>15.06.2021 21:39:20</t>
  </si>
  <si>
    <t>16.06.2021 00:24:42</t>
  </si>
  <si>
    <t>M-2038 35-07-M02038_99462741_99462741</t>
  </si>
  <si>
    <t>15.06.2021 21:02:21</t>
  </si>
  <si>
    <t>16.06.2021 01:53:45</t>
  </si>
  <si>
    <t>TR-2/29 45-83-L00029_955143625_955143625</t>
  </si>
  <si>
    <t>15.06.2021 21:56:43</t>
  </si>
  <si>
    <t>15.06.2021 23:12:28</t>
  </si>
  <si>
    <t>15.06.2021 21:53:01</t>
  </si>
  <si>
    <t>15.06.2021 23:32:04</t>
  </si>
  <si>
    <t>ÇAVUŞOĞLU TR-1 45-71-M01820_C_56385878_56385878</t>
  </si>
  <si>
    <t>15.06.2021 22:36:53</t>
  </si>
  <si>
    <t>16.06.2021 02:45:43</t>
  </si>
  <si>
    <t>MENEMEN TR-58 35-28-L00058_953385111_953385111</t>
  </si>
  <si>
    <t>15.06.2021 22:42:00</t>
  </si>
  <si>
    <t>15.06.2021 23:53:06</t>
  </si>
  <si>
    <t>SARUHANLI TR-20 45-80-M00020_956561617_956561617</t>
  </si>
  <si>
    <t>15.06.2021 23:16:55</t>
  </si>
  <si>
    <t>15.06.2021 23:33:48</t>
  </si>
  <si>
    <t>HAYKIRAN TR-1 35-28-M00200_953384379_953384379</t>
  </si>
  <si>
    <t>15.06.2021 23:22:45</t>
  </si>
  <si>
    <t>16.06.2021 03:31:59</t>
  </si>
  <si>
    <t>M-1826 35-02-M01826_910556738_910556738</t>
  </si>
  <si>
    <t>15.06.2021 23:58:11</t>
  </si>
  <si>
    <t>16.06.2021 04:19:15</t>
  </si>
  <si>
    <t>TR-1/10 45-72-M00010_DİŞ HASTANESİ M03_66462249</t>
  </si>
  <si>
    <t>15.06.2021 16:01:00</t>
  </si>
  <si>
    <t>15.06.2021 16:40:00</t>
  </si>
  <si>
    <t>BÜYÜKSÜMBÜLLER TR-1 45-71-M00818_DIREK TIPI TRAFO HUCRESI H01_2076907</t>
  </si>
  <si>
    <t>16.06.2021 11:40:49</t>
  </si>
  <si>
    <t>16.06.2021 18:31:09</t>
  </si>
  <si>
    <t>NURİ ERCAN TARIMSAL SULAMA TR-1 45-83-M00732_955180703_955180703</t>
  </si>
  <si>
    <t>16.06.2021 08:51:00</t>
  </si>
  <si>
    <t>16.06.2021 11:38:59</t>
  </si>
  <si>
    <t>DM-12/01-A MİGROS ÖZEL 45-71-M00576Ö_ M01_2317526</t>
  </si>
  <si>
    <t>16.06.2021 10:34:00</t>
  </si>
  <si>
    <t>16.06.2021 14:52:47</t>
  </si>
  <si>
    <t>SOMA A SANTRALİ İM/DM 45-82-A00001_HatBaşıAyırıcı_53135947 L14_53135947</t>
  </si>
  <si>
    <t>16.06.2021 08:15:34</t>
  </si>
  <si>
    <t>16.06.2021 09:48:24</t>
  </si>
  <si>
    <t>DM-3/29 45-71-M00083_953211635_953211635</t>
  </si>
  <si>
    <t>16.06.2021 07:16:30</t>
  </si>
  <si>
    <t>16.06.2021 09:12:43</t>
  </si>
  <si>
    <t>L-301 ÇARK 35-18-L00301_95000134995_95000134995</t>
  </si>
  <si>
    <t>16.06.2021 17:09:55</t>
  </si>
  <si>
    <t>16.06.2021 22:49:02</t>
  </si>
  <si>
    <t>YENİKÖY TR-1 35-15-L00365_915165652_915165652</t>
  </si>
  <si>
    <t>16.06.2021 08:21:46</t>
  </si>
  <si>
    <t>16.06.2021 10:35:50</t>
  </si>
  <si>
    <t>KABAZLI KÖK 45-78-M00675_TAYTAN OFİS YENİ GİRİŞ 1/0 HAT M06_65971500</t>
  </si>
  <si>
    <t>16.06.2021 18:21:44</t>
  </si>
  <si>
    <t>16.06.2021 18:22:14</t>
  </si>
  <si>
    <t>GÖLCÜK TR-6 35-15-L00322_950403447_950403447</t>
  </si>
  <si>
    <t>16.06.2021 12:13:27</t>
  </si>
  <si>
    <t>16.06.2021 22:52:39</t>
  </si>
  <si>
    <t>M-30 35-02-M00030_M-3042 M10_74475599</t>
  </si>
  <si>
    <t>16.06.2021 13:58:48</t>
  </si>
  <si>
    <t>16.06.2021 14:46:20</t>
  </si>
  <si>
    <t>TR-26 35-30-L00026_95000127514_95000127514</t>
  </si>
  <si>
    <t>16.06.2021 17:58:21</t>
  </si>
  <si>
    <t>16.06.2021 19:54:31</t>
  </si>
  <si>
    <t>16.06.2021 11:10:05</t>
  </si>
  <si>
    <t>16.06.2021 15:44:29</t>
  </si>
  <si>
    <t>16.06.2021 09:43:29</t>
  </si>
  <si>
    <t>16.06.2021 17:39:20</t>
  </si>
  <si>
    <t>K-1691 35-01-K01691_911468807_911468807</t>
  </si>
  <si>
    <t>16.06.2021 11:33:31</t>
  </si>
  <si>
    <t>16.06.2021 13:27:29</t>
  </si>
  <si>
    <t>16.06.2021 21:14:37</t>
  </si>
  <si>
    <t>17.06.2021 01:53:15</t>
  </si>
  <si>
    <t>M-1000 35-03-M01000_M-1479 M02_41972818</t>
  </si>
  <si>
    <t>16.06.2021 09:36:19</t>
  </si>
  <si>
    <t>16.06.2021 10:45:55</t>
  </si>
  <si>
    <t>M-52 ALAÇATI 35-18-M00052_950465656_950465656</t>
  </si>
  <si>
    <t>16.06.2021 14:34:30</t>
  </si>
  <si>
    <t>16.06.2021 21:58:29</t>
  </si>
  <si>
    <t>DM-14/08 45-71-M00385_953200500_953200500</t>
  </si>
  <si>
    <t>16.06.2021 17:43:00</t>
  </si>
  <si>
    <t>16.06.2021 18:32:51</t>
  </si>
  <si>
    <t>K-2425 35-04-K02425_99395685_99395685</t>
  </si>
  <si>
    <t>16.06.2021 16:38:25</t>
  </si>
  <si>
    <t>16.06.2021 17:16:43</t>
  </si>
  <si>
    <t>KADIDEĞİRMENİ KÖK 45-82-M00127_BERGAMA 34,5 M07_2329330</t>
  </si>
  <si>
    <t>16.06.2021 12:57:07</t>
  </si>
  <si>
    <t>16.06.2021 17:06:49</t>
  </si>
  <si>
    <t>YENİ FOÇA TR-30 35-23-M00030_950420042_950420042</t>
  </si>
  <si>
    <t>16.06.2021 15:41:29</t>
  </si>
  <si>
    <t>16.06.2021 16:56:51</t>
  </si>
  <si>
    <t>16.06.2021 08:47:13</t>
  </si>
  <si>
    <t>16.06.2021 08:53:00</t>
  </si>
  <si>
    <t>DEĞİRMENDERE TR-5 35-22-M00201_955273529_955273529</t>
  </si>
  <si>
    <t>16.06.2021 11:17:37</t>
  </si>
  <si>
    <t>16.06.2021 12:18:45</t>
  </si>
  <si>
    <t>16.06.2021 09:41:33</t>
  </si>
  <si>
    <t>16.06.2021 09:42:13</t>
  </si>
  <si>
    <t>OĞLANANASI TR-2 35-22-M00255_955256921_955256921</t>
  </si>
  <si>
    <t>16.06.2021 11:54:16</t>
  </si>
  <si>
    <t>16.06.2021 13:52:49</t>
  </si>
  <si>
    <t>ZEYTİNDAĞ NECATİ GEÇİDİ SULAMA TR 35-16-M00181_B_56396079_56396079</t>
  </si>
  <si>
    <t>16.06.2021 12:51:27</t>
  </si>
  <si>
    <t>16.06.2021 15:37:15</t>
  </si>
  <si>
    <t>K-870 35-02-K00870_C_56379596_56379596</t>
  </si>
  <si>
    <t>16.06.2021 09:02:15</t>
  </si>
  <si>
    <t>16.06.2021 11:53:22</t>
  </si>
  <si>
    <t>ABDİ GÜLTEN SULAMA GRB 35-26-M00944_11153724_56368689_56368689</t>
  </si>
  <si>
    <t>16.06.2021 07:48:44</t>
  </si>
  <si>
    <t>16.06.2021 09:23:43</t>
  </si>
  <si>
    <t>AVŞAR TR-2 45-83-L00352_A_56386276_56386276</t>
  </si>
  <si>
    <t>16.06.2021 09:17:23</t>
  </si>
  <si>
    <t>16.06.2021 11:41:04</t>
  </si>
  <si>
    <t>16.06.2021 10:05:54</t>
  </si>
  <si>
    <t>16.06.2021 11:21:57</t>
  </si>
  <si>
    <t>16.06.2021 07:35:00</t>
  </si>
  <si>
    <t>16.06.2021 08:45:35</t>
  </si>
  <si>
    <t>SOMA B SANTRALİ TM 45-82-A00004_SOMA KÖYLER DM-2 FİDER-1 (2H09) M018_66326549</t>
  </si>
  <si>
    <t>16.06.2021 09:18:33</t>
  </si>
  <si>
    <t>16.06.2021 09:56:20</t>
  </si>
  <si>
    <t>TR-23 35-30-L00023_D_56363326_56363326</t>
  </si>
  <si>
    <t>16.06.2021 21:18:24</t>
  </si>
  <si>
    <t>16.06.2021 23:13:13</t>
  </si>
  <si>
    <t>K-1691 35-01-K01691_912342829_912342829</t>
  </si>
  <si>
    <t>16.06.2021 13:36:15</t>
  </si>
  <si>
    <t>16.06.2021 17:54:11</t>
  </si>
  <si>
    <t>TR-16 ( M-716) 35-30-M00716_955329159_955329159</t>
  </si>
  <si>
    <t>16.06.2021 14:45:00</t>
  </si>
  <si>
    <t>16.06.2021 15:19:20</t>
  </si>
  <si>
    <t>M-2143 35-07-M02143_G G1_61172016</t>
  </si>
  <si>
    <t>16.06.2021 21:47:19</t>
  </si>
  <si>
    <t>16.06.2021 23:05:27</t>
  </si>
  <si>
    <t>MURADİYE TR-4 45-71-M02427_953221707_953221707</t>
  </si>
  <si>
    <t>16.06.2021 11:01:32</t>
  </si>
  <si>
    <t>16.06.2021 13:02:49</t>
  </si>
  <si>
    <t>BÜYÜKKALE ORTAOKUL TR-4 35-29-L00664_A_56402422_56402422</t>
  </si>
  <si>
    <t>16.06.2021 20:13:10</t>
  </si>
  <si>
    <t>16.06.2021 21:15:59</t>
  </si>
  <si>
    <t>16.06.2021 11:55:13</t>
  </si>
  <si>
    <t>16.06.2021 13:33:00</t>
  </si>
  <si>
    <t>16.06.2021 09:38:58</t>
  </si>
  <si>
    <t>16.06.2021 11:06:16</t>
  </si>
  <si>
    <t>DM02/TR01 45-73-M00037_DM-6/01 M10_2082140</t>
  </si>
  <si>
    <t>16.06.2021 14:02:54</t>
  </si>
  <si>
    <t>16.06.2021 14:04:34</t>
  </si>
  <si>
    <t>DİLEK TR-3 45-80-M00138_A_56385489_56385489</t>
  </si>
  <si>
    <t>16.06.2021 10:37:57</t>
  </si>
  <si>
    <t>16.06.2021 12:14:04</t>
  </si>
  <si>
    <t>ULUDERBENT DM 45-73-M00491_ULUDERBENT ŞEHİR-2 M04_66856613</t>
  </si>
  <si>
    <t>16.06.2021 05:59:32</t>
  </si>
  <si>
    <t>16.06.2021 09:00:16</t>
  </si>
  <si>
    <t>ULUCAK TM 35-28-A00002_HatBaşıAyırıcı_53133664 M13_53133664</t>
  </si>
  <si>
    <t>16.06.2021 06:40:07</t>
  </si>
  <si>
    <t>16.06.2021 08:27:06</t>
  </si>
  <si>
    <t>DM-8/24 45-71-M00296_953202764_953202764</t>
  </si>
  <si>
    <t>16.06.2021 08:49:18</t>
  </si>
  <si>
    <t>16.06.2021 10:09:17</t>
  </si>
  <si>
    <t>M-2104 35-09-M02104_912443538_912443538</t>
  </si>
  <si>
    <t>16.06.2021 16:42:59</t>
  </si>
  <si>
    <t>16.06.2021 17:49:09</t>
  </si>
  <si>
    <t>DM-12/13 45-72-L00064_956499679_956499679</t>
  </si>
  <si>
    <t>16.06.2021 09:12:31</t>
  </si>
  <si>
    <t>16.06.2021 11:27:32</t>
  </si>
  <si>
    <t>GÜLBAHÇE TR-13 (KARAPINAR) 35-19-L00143_10777647_56376665_56376665</t>
  </si>
  <si>
    <t>16.06.2021 17:51:24</t>
  </si>
  <si>
    <t>16.06.2021 19:59:07</t>
  </si>
  <si>
    <t>16.06.2021 13:16:08</t>
  </si>
  <si>
    <t>16.06.2021 13:21:04</t>
  </si>
  <si>
    <t>TR-34 35-16-L00034_TR-35 L03_67582602</t>
  </si>
  <si>
    <t>16.06.2021 08:54:25</t>
  </si>
  <si>
    <t>16.06.2021 09:54:26</t>
  </si>
  <si>
    <t>TR-253 35-19-M00253_9034190_56377338_56377338</t>
  </si>
  <si>
    <t>16.06.2021 14:51:11</t>
  </si>
  <si>
    <t>16.06.2021 17:47:13</t>
  </si>
  <si>
    <t>ULUKENT DM-2/7 35-28-M00578_ULUKENT DM-2/8 M03_66551359</t>
  </si>
  <si>
    <t>16.06.2021 10:07:37</t>
  </si>
  <si>
    <t>16.06.2021 10:53:44</t>
  </si>
  <si>
    <t>MEDAR TR-10 45-72-L00292_45-72-L00292_2373885</t>
  </si>
  <si>
    <t>16.06.2021 19:51:54</t>
  </si>
  <si>
    <t>16.06.2021 21:32:42</t>
  </si>
  <si>
    <t>K-3719 35-04-K03719_A A1_60676434</t>
  </si>
  <si>
    <t>16.06.2021 15:06:48</t>
  </si>
  <si>
    <t>16.06.2021 15:47:58</t>
  </si>
  <si>
    <t>L-309 35-18-L00309_950447294_950447294</t>
  </si>
  <si>
    <t>16.06.2021 16:26:15</t>
  </si>
  <si>
    <t>16.06.2021 23:10:13</t>
  </si>
  <si>
    <t>TR-2/124 45-83-M00667_955143587_955143587</t>
  </si>
  <si>
    <t>16.06.2021 18:25:46</t>
  </si>
  <si>
    <t>16.06.2021 20:17:13</t>
  </si>
  <si>
    <t>DM02/TR01 45-73-M00037_DM-6/01 M10_2082271</t>
  </si>
  <si>
    <t>16.06.2021 14:10:00</t>
  </si>
  <si>
    <t>16.06.2021 14:19:24</t>
  </si>
  <si>
    <t>16.06.2021 17:50:04</t>
  </si>
  <si>
    <t>16.06.2021 18:47:20</t>
  </si>
  <si>
    <t>16.06.2021 08:31:43</t>
  </si>
  <si>
    <t>16.06.2021 09:01:46</t>
  </si>
  <si>
    <t>K-828 35-01-K00828_911365244_911365244</t>
  </si>
  <si>
    <t>16.06.2021 10:56:04</t>
  </si>
  <si>
    <t>16.06.2021 12:53:28</t>
  </si>
  <si>
    <t>ÇİLE TR-3 35-22-M00188_955271769_955271769</t>
  </si>
  <si>
    <t>16.06.2021 16:36:22</t>
  </si>
  <si>
    <t>16.06.2021 19:33:29</t>
  </si>
  <si>
    <t>16.06.2021 07:17:00</t>
  </si>
  <si>
    <t>16.06.2021 07:40:15</t>
  </si>
  <si>
    <t>K-3730 35-02-K03730_910153755_910153755</t>
  </si>
  <si>
    <t>16.06.2021 09:50:22</t>
  </si>
  <si>
    <t>16.06.2021 10:30:09</t>
  </si>
  <si>
    <t>16.06.2021 09:56:43</t>
  </si>
  <si>
    <t>16.06.2021 10:14:56</t>
  </si>
  <si>
    <t>DM-3/TR-23 45-83-L00483_955150663_955150663</t>
  </si>
  <si>
    <t>16.06.2021 16:02:29</t>
  </si>
  <si>
    <t>16.06.2021 19:02:50</t>
  </si>
  <si>
    <t>TR-64 45-78-M00064_D D02_65771151</t>
  </si>
  <si>
    <t>16.06.2021 17:39:00</t>
  </si>
  <si>
    <t>16.06.2021 19:24:57</t>
  </si>
  <si>
    <t>BALIKLIOVA TR-2 35-19-L00272_956670690_956670690</t>
  </si>
  <si>
    <t>16.06.2021 00:12:01</t>
  </si>
  <si>
    <t>16.06.2021 01:55:26</t>
  </si>
  <si>
    <t>TAYTAN BEZİRGANLI TR-3 45-78-M00263_45-78-M00263_2352642</t>
  </si>
  <si>
    <t>16.06.2021 09:11:00</t>
  </si>
  <si>
    <t>16.06.2021 16:06:00</t>
  </si>
  <si>
    <t>BALABANLI TR-3 35-15-L00969_950357662_950357662</t>
  </si>
  <si>
    <t>16.06.2021 11:44:24</t>
  </si>
  <si>
    <t>16.06.2021 17:11:13</t>
  </si>
  <si>
    <t>16.06.2021 08:02:43</t>
  </si>
  <si>
    <t>16.06.2021 08:02:53</t>
  </si>
  <si>
    <t>L-224 SİBAM EVLERİ 35-18-L00224_12048236_56376389_56376389</t>
  </si>
  <si>
    <t>16.06.2021 09:09:53</t>
  </si>
  <si>
    <t>16.06.2021 10:34:14</t>
  </si>
  <si>
    <t>16.06.2021 12:04:44</t>
  </si>
  <si>
    <t>16.06.2021 17:13:12</t>
  </si>
  <si>
    <t>MENEMEN TR-15 35-28-L00015_953385354_953385354</t>
  </si>
  <si>
    <t>16.06.2021 16:42:49</t>
  </si>
  <si>
    <t>16.06.2021 18:37:21</t>
  </si>
  <si>
    <t>M-1 35-02-M00001_M-1053 M04_78582582</t>
  </si>
  <si>
    <t>16.06.2021 23:52:00</t>
  </si>
  <si>
    <t>17.06.2021 00:46:12</t>
  </si>
  <si>
    <t>HACIMUSA TR-1 45-80-M00128_A_56392513_56392513</t>
  </si>
  <si>
    <t>16.06.2021 16:33:09</t>
  </si>
  <si>
    <t>16.06.2021 18:40:43</t>
  </si>
  <si>
    <t>TR-11 ( RAMAZAN IŞIK SULAMA GRUBU ) 35-27-M00011_A_56356487_56356487</t>
  </si>
  <si>
    <t>16.06.2021 09:02:16</t>
  </si>
  <si>
    <t>16.06.2021 12:56:08</t>
  </si>
  <si>
    <t>16.06.2021 14:28:34</t>
  </si>
  <si>
    <t>16.06.2021 15:05:49</t>
  </si>
  <si>
    <t>16.06.2021 08:38:03</t>
  </si>
  <si>
    <t>16.06.2021 08:40:48</t>
  </si>
  <si>
    <t>16.06.2021 18:04:59</t>
  </si>
  <si>
    <t>16.06.2021 21:21:32</t>
  </si>
  <si>
    <t>16.06.2021 15:31:40</t>
  </si>
  <si>
    <t>16.06.2021 17:41:24</t>
  </si>
  <si>
    <t>M-462 BELENBAŞI 35-03-M00462_DIREK TIPI TRAFO HUCRESI H01_2039976</t>
  </si>
  <si>
    <t>16.06.2021 05:07:41</t>
  </si>
  <si>
    <t>16.06.2021 05:28:35</t>
  </si>
  <si>
    <t>M-2538 35-02-M02538_99253433_99253433</t>
  </si>
  <si>
    <t>16.06.2021 14:44:51</t>
  </si>
  <si>
    <t>16.06.2021 18:39:34</t>
  </si>
  <si>
    <t>16.06.2021 14:23:11</t>
  </si>
  <si>
    <t>16.06.2021 14:36:29</t>
  </si>
  <si>
    <t>ÖZBEY İM 35-26-A00005_TR-1/ÖLÇÜ L04_2066123</t>
  </si>
  <si>
    <t>16.06.2021 13:48:03</t>
  </si>
  <si>
    <t>16.06.2021 14:13:15</t>
  </si>
  <si>
    <t>HİKMET GIDA KÖK 45-72-M00122_HARTA BAKIR FİDERİ ÇIKIŞ M04_66519783</t>
  </si>
  <si>
    <t>16.06.2021 19:14:14</t>
  </si>
  <si>
    <t>16.06.2021 20:35:52</t>
  </si>
  <si>
    <t>TİRE DM-2/8 35-29-M00116_48386959 G3b_48387983</t>
  </si>
  <si>
    <t>16.06.2021 20:46:01</t>
  </si>
  <si>
    <t>16.06.2021 22:50:22</t>
  </si>
  <si>
    <t>K-3246 35-07-K03246_35-07-K03246_2362478</t>
  </si>
  <si>
    <t>16.06.2021 11:04:42</t>
  </si>
  <si>
    <t>BOYNUYOĞUN TR-1 35-29-L00341_35-29-L00341_66118542</t>
  </si>
  <si>
    <t>16.06.2021 17:25:00</t>
  </si>
  <si>
    <t>16.06.2021 18:09:17</t>
  </si>
  <si>
    <t>K-1594 35-01-K01594_910079725_910079725</t>
  </si>
  <si>
    <t>16.06.2021 08:05:00</t>
  </si>
  <si>
    <t>16.06.2021 15:16:26</t>
  </si>
  <si>
    <t>16.06.2021 16:57:35</t>
  </si>
  <si>
    <t>16.06.2021 17:27:49</t>
  </si>
  <si>
    <t>OVAKENT İM 35-15-A00003_LOKMAN KUYU L06_2057393</t>
  </si>
  <si>
    <t>16.06.2021 13:26:56</t>
  </si>
  <si>
    <t>16.06.2021 13:31:06</t>
  </si>
  <si>
    <t>TR-89 35-15-M00089_950360147_950360147</t>
  </si>
  <si>
    <t>16.06.2021 11:11:26</t>
  </si>
  <si>
    <t>16.06.2021 13:27:46</t>
  </si>
  <si>
    <t>16.06.2021 23:16:00</t>
  </si>
  <si>
    <t>16.06.2021 23:47:00</t>
  </si>
  <si>
    <t>L-317 BAHÇELİEVLER-1 35-18-L00317_950449487_950449487</t>
  </si>
  <si>
    <t>16.06.2021 12:44:59</t>
  </si>
  <si>
    <t>16.06.2021 19:55:11</t>
  </si>
  <si>
    <t>GERENKÖY TR-10 35-23-M00366_A_76318330_76318330</t>
  </si>
  <si>
    <t>16.06.2021 20:40:15</t>
  </si>
  <si>
    <t>16.06.2021 22:46:20</t>
  </si>
  <si>
    <t>16.06.2021 12:41:33</t>
  </si>
  <si>
    <t>16.06.2021 13:52:44</t>
  </si>
  <si>
    <t>16.06.2021 17:54:40</t>
  </si>
  <si>
    <t>16.06.2021 18:01:15</t>
  </si>
  <si>
    <t>L-201 METAŞ 35-18-L00201_950452139_950452139</t>
  </si>
  <si>
    <t>16.06.2021 11:24:38</t>
  </si>
  <si>
    <t>16.06.2021 18:25:09</t>
  </si>
  <si>
    <t>SEYREK TR-7 KÖK 35-28-M00379_SEYREK TR-5 M06_2312934</t>
  </si>
  <si>
    <t>16.06.2021 11:32:32</t>
  </si>
  <si>
    <t>16.06.2021 12:24:14</t>
  </si>
  <si>
    <t>16.06.2021 05:23:33</t>
  </si>
  <si>
    <t>16.06.2021 05:24:24</t>
  </si>
  <si>
    <t>KÖPRÜBAŞI TR-3 DAMLAR MAH. 45-86-M00003_DAĞITIM TARAFO KÖPRÜBAŞI TR-3 DAMLAR MAH. M04_72223920</t>
  </si>
  <si>
    <t>16.06.2021 07:28:23</t>
  </si>
  <si>
    <t>16.06.2021 08:00:50</t>
  </si>
  <si>
    <t>16.06.2021 08:25:53</t>
  </si>
  <si>
    <t>16.06.2021 08:26:23</t>
  </si>
  <si>
    <t>ÇAMÖNÜ TR-1 35-22-M00165_C_56368702_56368702</t>
  </si>
  <si>
    <t>16.06.2021 17:22:44</t>
  </si>
  <si>
    <t>16.06.2021 21:03:56</t>
  </si>
  <si>
    <t>KAPLAN TR-1 35-29-M00091_35-29-M00091_2372281</t>
  </si>
  <si>
    <t>16.06.2021 21:18:00</t>
  </si>
  <si>
    <t>16.06.2021 22:06:14</t>
  </si>
  <si>
    <t>16.06.2021 19:05:58</t>
  </si>
  <si>
    <t>16.06.2021 19:24:25</t>
  </si>
  <si>
    <t>TR-14 35-17-M00014_11901737_56378400_56378400</t>
  </si>
  <si>
    <t>16.06.2021 17:02:00</t>
  </si>
  <si>
    <t>16.06.2021 17:37:48</t>
  </si>
  <si>
    <t>L-29 ÖZLİMANLAR 35-18-L00029_5845295_56394522_56394522</t>
  </si>
  <si>
    <t>16.06.2021 11:03:00</t>
  </si>
  <si>
    <t>16.06.2021 16:45:58</t>
  </si>
  <si>
    <t>16.06.2021 15:05:30</t>
  </si>
  <si>
    <t>16.06.2021 23:56:58</t>
  </si>
  <si>
    <t>ÖREN TR-9 35-27-L00214_DIREK TIPI TRAFO HUCRESI H01_2053788</t>
  </si>
  <si>
    <t>16.06.2021 18:38:00</t>
  </si>
  <si>
    <t>16.06.2021 21:12:41</t>
  </si>
  <si>
    <t>KAYIŞLAR KÖK 45-80-M00183_KAYIŞLAR M02_72195772</t>
  </si>
  <si>
    <t>16.06.2021 05:21:33</t>
  </si>
  <si>
    <t>16.06.2021 06:09:02</t>
  </si>
  <si>
    <t>PİYADELER KÖK 45-73-M00136_ÖRNEKKÖY M04_66674753</t>
  </si>
  <si>
    <t>16.06.2021 19:53:24</t>
  </si>
  <si>
    <t>16.06.2021 19:53:54</t>
  </si>
  <si>
    <t>16.06.2021 11:45:53</t>
  </si>
  <si>
    <t>16.06.2021 11:48:55</t>
  </si>
  <si>
    <t>SARUHANLI TR-19 45-80-M00019_956558851_956558851</t>
  </si>
  <si>
    <t>16.06.2021 09:20:00</t>
  </si>
  <si>
    <t>16.06.2021 10:05:56</t>
  </si>
  <si>
    <t>16.06.2021 08:46:43</t>
  </si>
  <si>
    <t>16.06.2021 09:36:00</t>
  </si>
  <si>
    <t>KUŞÇULAR TR-1 35-19-M00213_35-19-M00213_2349914</t>
  </si>
  <si>
    <t>16.06.2021 11:14:00</t>
  </si>
  <si>
    <t>16.06.2021 12:27:53</t>
  </si>
  <si>
    <t>16.06.2021 08:22:33</t>
  </si>
  <si>
    <t>16.06.2021 08:22:53</t>
  </si>
  <si>
    <t>TR-41 35-30-L00041_955304907_955304907</t>
  </si>
  <si>
    <t>16.06.2021 14:29:17</t>
  </si>
  <si>
    <t>16.06.2021 15:53:45</t>
  </si>
  <si>
    <t>K-1227 35-04-K01227_A_56383868_56383868</t>
  </si>
  <si>
    <t>16.06.2021 13:16:00</t>
  </si>
  <si>
    <t>16.06.2021 15:45:00</t>
  </si>
  <si>
    <t>TR-4 35-32-L00004_5859974_56377759_56377759</t>
  </si>
  <si>
    <t>16.06.2021 16:19:00</t>
  </si>
  <si>
    <t>16.06.2021 18:00:55</t>
  </si>
  <si>
    <t>K-2550 35-01-K02550_911398206_911398206</t>
  </si>
  <si>
    <t>16.06.2021 21:09:49</t>
  </si>
  <si>
    <t>17.06.2021 01:47:46</t>
  </si>
  <si>
    <t>KESİKKÖY DM 35-28-M00309_SEYREK TR-7 KÖK M04_2045980</t>
  </si>
  <si>
    <t>16.06.2021 09:57:13</t>
  </si>
  <si>
    <t>16.06.2021 10:50:06</t>
  </si>
  <si>
    <t>16.06.2021 16:08:14</t>
  </si>
  <si>
    <t>ALÇUK TM 35-17-A00001_MENEMEN-2 M28_2307838</t>
  </si>
  <si>
    <t>16.06.2021 12:13:00</t>
  </si>
  <si>
    <t>16.06.2021 12:21:13</t>
  </si>
  <si>
    <t>BÜYÜK AVULCUK TR-3 35-15-L00700_A_56373032_56373032</t>
  </si>
  <si>
    <t>16.06.2021 16:26:40</t>
  </si>
  <si>
    <t>16.06.2021 18:31:24</t>
  </si>
  <si>
    <t>TR-113 ZEYTİNALANI 35-19-L00113_B_56372540_56372540</t>
  </si>
  <si>
    <t>16.06.2021 06:04:37</t>
  </si>
  <si>
    <t>16.06.2021 07:54:13</t>
  </si>
  <si>
    <t>KARAGÖZLER TR-3 45-72-M00266_956524455_956524455</t>
  </si>
  <si>
    <t>16.06.2021 13:01:36</t>
  </si>
  <si>
    <t>16.06.2021 18:49:06</t>
  </si>
  <si>
    <t>TROPİKAL DM 35-27-L00056_ÖRNEKKÖY L04_72201721</t>
  </si>
  <si>
    <t>16.06.2021 16:15:24</t>
  </si>
  <si>
    <t>16.06.2021 17:00:14</t>
  </si>
  <si>
    <t>16.06.2021 15:36:19</t>
  </si>
  <si>
    <t>16.06.2021 17:20:00</t>
  </si>
  <si>
    <t>16.06.2021 09:41:29</t>
  </si>
  <si>
    <t>16.06.2021 16:42:19</t>
  </si>
  <si>
    <t>TR-17 35-27-M00017_912452926_912452926</t>
  </si>
  <si>
    <t>16.06.2021 16:25:15</t>
  </si>
  <si>
    <t>16.06.2021 18:57:10</t>
  </si>
  <si>
    <t>L-29 ÖZLİMANLAR 35-18-L00029_5844912_56394868_56394868</t>
  </si>
  <si>
    <t>16.06.2021 10:18:59</t>
  </si>
  <si>
    <t>16.06.2021 17:04:38</t>
  </si>
  <si>
    <t>NURİYE DM 45-80-M00090_LÜTFİYE M01_72194602</t>
  </si>
  <si>
    <t>16.06.2021 13:40:24</t>
  </si>
  <si>
    <t>16.06.2021 14:30:13</t>
  </si>
  <si>
    <t>16.06.2021 13:16:27</t>
  </si>
  <si>
    <t>16.06.2021 13:30:48</t>
  </si>
  <si>
    <t>16.06.2021 02:50:39</t>
  </si>
  <si>
    <t>16.06.2021 03:41:00</t>
  </si>
  <si>
    <t>16.06.2021 16:22:44</t>
  </si>
  <si>
    <t>16.06.2021 16:23:24</t>
  </si>
  <si>
    <t>M-1335 KAYADİBİ KÖK 35-02-M01335_M-868 EĞRİDERE M02_2333772</t>
  </si>
  <si>
    <t>16.06.2021 07:39:52</t>
  </si>
  <si>
    <t>16.06.2021 08:35:49</t>
  </si>
  <si>
    <t>ALAŞEHİR TM 45-73-A00001_ALAŞEHİR ŞEHİR-2 M03_2312669</t>
  </si>
  <si>
    <t>16.06.2021 10:14:38</t>
  </si>
  <si>
    <t>16.06.2021 11:56:33</t>
  </si>
  <si>
    <t>GÖZLET TR-1 45-80-M00129_956543947_956543947</t>
  </si>
  <si>
    <t>16.06.2021 15:50:35</t>
  </si>
  <si>
    <t>16.06.2021 17:19:26</t>
  </si>
  <si>
    <t>16.06.2021 13:19:42</t>
  </si>
  <si>
    <t>16.06.2021 14:26:56</t>
  </si>
  <si>
    <t>L-126 35-18-L00126_50067657 E02_50068718</t>
  </si>
  <si>
    <t>16.06.2021 10:53:35</t>
  </si>
  <si>
    <t>16.06.2021 20:10:31</t>
  </si>
  <si>
    <t>M-1222 35-01-M01222_911437527_911437527</t>
  </si>
  <si>
    <t>16.06.2021 08:26:46</t>
  </si>
  <si>
    <t>16.06.2021 09:59:38</t>
  </si>
  <si>
    <t>L-241 35-18-L00241_950441081_950441081</t>
  </si>
  <si>
    <t>16.06.2021 17:50:20</t>
  </si>
  <si>
    <t>16.06.2021 23:17:37</t>
  </si>
  <si>
    <t>SARUHANLI TR-14 45-80-M00014_45-80-M00014_2360651</t>
  </si>
  <si>
    <t>16.06.2021 10:34:33</t>
  </si>
  <si>
    <t>16.06.2021 12:44:00</t>
  </si>
  <si>
    <t>GÖLOVA TR-1 35-22-M00248_955262614_955262614</t>
  </si>
  <si>
    <t>16.06.2021 23:01:02</t>
  </si>
  <si>
    <t>17.06.2021 00:56:17</t>
  </si>
  <si>
    <t>ÇAMLIK KÖYÜ TR-1 35-32-L00066_35-32-L00066_2362388</t>
  </si>
  <si>
    <t>16.06.2021 17:57:00</t>
  </si>
  <si>
    <t>16.06.2021 20:05:46</t>
  </si>
  <si>
    <t>16.06.2021 12:58:26</t>
  </si>
  <si>
    <t>16.06.2021 14:24:34</t>
  </si>
  <si>
    <t>16.06.2021 09:01:43</t>
  </si>
  <si>
    <t>16.06.2021 09:45:09</t>
  </si>
  <si>
    <t>YENİ KALABAK TR 35-17-M00226_6484210_56356392_56356392</t>
  </si>
  <si>
    <t>16.06.2021 09:51:00</t>
  </si>
  <si>
    <t>16.06.2021 10:15:17</t>
  </si>
  <si>
    <t>M-271 KARAKAYALAR DM 35-14-M00271_48526364 B1b_48475258</t>
  </si>
  <si>
    <t>16.06.2021 10:18:00</t>
  </si>
  <si>
    <t>16.06.2021 15:05:05</t>
  </si>
  <si>
    <t>İZZETTİN TR-2 45-83-M00439_955157130_955157130</t>
  </si>
  <si>
    <t>16.06.2021 20:06:35</t>
  </si>
  <si>
    <t>OĞLANANASI TR-4 35-22-M00258_7573451_65497167_65497167</t>
  </si>
  <si>
    <t>16.06.2021 02:28:35</t>
  </si>
  <si>
    <t>16.06.2021 03:17:21</t>
  </si>
  <si>
    <t>K-4000 35-04-K04000_912713831_912713831</t>
  </si>
  <si>
    <t>16.06.2021 17:22:39</t>
  </si>
  <si>
    <t>16.06.2021 18:33:58</t>
  </si>
  <si>
    <t>DELEMENLER KÖK 45-73-M00490_HatBaşıAyırıcı_53135748 M03_53135748</t>
  </si>
  <si>
    <t>16.06.2021 08:03:33</t>
  </si>
  <si>
    <t>16.06.2021 08:04:13</t>
  </si>
  <si>
    <t>SOMA TR-14 45-82-M00014_945528772_945528772</t>
  </si>
  <si>
    <t>16.06.2021 15:16:31</t>
  </si>
  <si>
    <t>16.06.2021 15:51:13</t>
  </si>
  <si>
    <t>16.06.2021 11:09:02</t>
  </si>
  <si>
    <t>16.06.2021 12:23:07</t>
  </si>
  <si>
    <t>16.06.2021 20:33:50</t>
  </si>
  <si>
    <t>16.06.2021 22:52:16</t>
  </si>
  <si>
    <t>UZUNKUYU TR-2 35-19-M00204_956699523_956699523</t>
  </si>
  <si>
    <t>16.06.2021 11:39:00</t>
  </si>
  <si>
    <t>16.06.2021 14:21:02</t>
  </si>
  <si>
    <t>EĞLENHOCA TR-1 35-21-L00118_953360862_953360862</t>
  </si>
  <si>
    <t>16.06.2021 12:41:55</t>
  </si>
  <si>
    <t>16.06.2021 18:07:06</t>
  </si>
  <si>
    <t>16.06.2021 19:23:53</t>
  </si>
  <si>
    <t>16.06.2021 20:49:01</t>
  </si>
  <si>
    <t>K-4364 35-02-K04364_C_56382480_56382480</t>
  </si>
  <si>
    <t>16.06.2021 14:07:00</t>
  </si>
  <si>
    <t>16.06.2021 14:46:53</t>
  </si>
  <si>
    <t>16.06.2021 06:57:04</t>
  </si>
  <si>
    <t>16.06.2021 07:21:00</t>
  </si>
  <si>
    <t>BERGAMA İM-1 35-16-A00001_ŞEHİR-4 L16_2091608</t>
  </si>
  <si>
    <t>16.06.2021 08:38:34</t>
  </si>
  <si>
    <t>LÜTUFLAR TR-1 35-20-L00291_955205640_955205640</t>
  </si>
  <si>
    <t>16.06.2021 14:03:47</t>
  </si>
  <si>
    <t>16.06.2021 21:56:53</t>
  </si>
  <si>
    <t>16.06.2021 10:37:40</t>
  </si>
  <si>
    <t>16.06.2021 13:34:37</t>
  </si>
  <si>
    <t>16.06.2021 07:25:33</t>
  </si>
  <si>
    <t>16.06.2021 07:26:23</t>
  </si>
  <si>
    <t>L-271 SANATKARLAR SİTESİ 35-18-L00271_950445291_950445291</t>
  </si>
  <si>
    <t>16.06.2021 14:46:33</t>
  </si>
  <si>
    <t>16.06.2021 22:38:39</t>
  </si>
  <si>
    <t>SELENDİ DM 45-81-M00001_SELENDİ M13_2079211</t>
  </si>
  <si>
    <t>16.06.2021 14:28:14</t>
  </si>
  <si>
    <t>16.06.2021 14:55:00</t>
  </si>
  <si>
    <t>M-78 FULYA EVLERİ 35-14-M00078_956653892_956653892</t>
  </si>
  <si>
    <t>16.06.2021 10:32:17</t>
  </si>
  <si>
    <t>16.06.2021 11:32:41</t>
  </si>
  <si>
    <t>VELİLER TR-1 35-15-L00536_950363276_950363276</t>
  </si>
  <si>
    <t>16.06.2021 15:53:54</t>
  </si>
  <si>
    <t>16.06.2021 17:46:10</t>
  </si>
  <si>
    <t>L-280 35-18-L00280_950438448_950438448</t>
  </si>
  <si>
    <t>16.06.2021 12:11:23</t>
  </si>
  <si>
    <t>16.06.2021 19:17:18</t>
  </si>
  <si>
    <t>BEYDAĞ İM 35-32-A00001_BAKIR L03_2049979</t>
  </si>
  <si>
    <t>16.06.2021 13:27:27</t>
  </si>
  <si>
    <t>16.06.2021 13:32:09</t>
  </si>
  <si>
    <t>ÇIRPI TOPRAK SULAMA TR-3 35-20-L00189_DIREK TIPI TRAFO HUCRESI H01_2050593</t>
  </si>
  <si>
    <t>16.06.2021 17:33:28</t>
  </si>
  <si>
    <t>16.06.2021 19:48:51</t>
  </si>
  <si>
    <t>16.06.2021 23:46:45</t>
  </si>
  <si>
    <t>17.06.2021 00:25:07</t>
  </si>
  <si>
    <t>K-973 35-01-K00973_35-01-K00973_2373315</t>
  </si>
  <si>
    <t>16.06.2021 14:26:24</t>
  </si>
  <si>
    <t>16.06.2021 23:17:39</t>
  </si>
  <si>
    <t>KAYALIOĞLU KÖK 45-72-L00070_KAYALIOĞLU ÇIKIŞ L01_66592886</t>
  </si>
  <si>
    <t>16.06.2021 06:41:57</t>
  </si>
  <si>
    <t>16.06.2021 07:37:32</t>
  </si>
  <si>
    <t>HALİLBEYLİ TR-1 KÖK 35-27-M01057_HAMZABABA VE KÖYLER M04_61283861</t>
  </si>
  <si>
    <t>16.06.2021 15:57:04</t>
  </si>
  <si>
    <t>16.06.2021 17:26:00</t>
  </si>
  <si>
    <t>TR-54 35-30-L00054_955333124_955333124</t>
  </si>
  <si>
    <t>16.06.2021 09:30:13</t>
  </si>
  <si>
    <t>16.06.2021 10:36:51</t>
  </si>
  <si>
    <t>K-1205 35-01-K01205_35-01-K01205_2348533</t>
  </si>
  <si>
    <t>16.06.2021 12:54:09</t>
  </si>
  <si>
    <t>16.06.2021 13:11:30</t>
  </si>
  <si>
    <t>KADIDEĞİRMENİ KÖK 45-82-M00127_HatBaşıAyırıcı_53135610 M02_53135610</t>
  </si>
  <si>
    <t>16.06.2021 11:24:35</t>
  </si>
  <si>
    <t>16.06.2021 16:22:31</t>
  </si>
  <si>
    <t>16.06.2021 08:40:47</t>
  </si>
  <si>
    <t>16.06.2021 09:07:45</t>
  </si>
  <si>
    <t>SEYREK TR-2/1 35-28-M00378_953393274_953393274</t>
  </si>
  <si>
    <t>16.06.2021 21:05:37</t>
  </si>
  <si>
    <t>16.06.2021 22:17:54</t>
  </si>
  <si>
    <t>GÖKGEDİK TR-1 45-83-L00255_48007779_56400721_56400721</t>
  </si>
  <si>
    <t>16.06.2021 10:56:15</t>
  </si>
  <si>
    <t>16.06.2021 12:52:40</t>
  </si>
  <si>
    <t>16.06.2021 06:58:02</t>
  </si>
  <si>
    <t>16.06.2021 09:25:07</t>
  </si>
  <si>
    <t>ÖREN TR-6 35-27-L00215_98817110_98817110</t>
  </si>
  <si>
    <t>16.06.2021 09:38:07</t>
  </si>
  <si>
    <t>16.06.2021 12:29:16</t>
  </si>
  <si>
    <t>16.06.2021 16:07:38</t>
  </si>
  <si>
    <t>16.06.2021 16:10:44</t>
  </si>
  <si>
    <t>BAĞARASI TR-7 35-23-M00176_42067734_56366548_56366548</t>
  </si>
  <si>
    <t>16.06.2021 09:40:00</t>
  </si>
  <si>
    <t>16.06.2021 10:40:30</t>
  </si>
  <si>
    <t>K-1691 35-01-K01691_911694259_911694259</t>
  </si>
  <si>
    <t>16.06.2021 18:14:03</t>
  </si>
  <si>
    <t>16.06.2021 22:56:51</t>
  </si>
  <si>
    <t>K-3009 35-07-K03009_97629756_97629756</t>
  </si>
  <si>
    <t>16.06.2021 13:25:00</t>
  </si>
  <si>
    <t>16.06.2021 14:16:17</t>
  </si>
  <si>
    <t>K-4506 35-03-K04506_910413471_910413471</t>
  </si>
  <si>
    <t>16.06.2021 17:31:40</t>
  </si>
  <si>
    <t>16.06.2021 20:24:06</t>
  </si>
  <si>
    <t>KINIK ORGANİZE DM 35-24-M00208_HatBaşıAyırıcı_53133519 M15_53133519</t>
  </si>
  <si>
    <t>16.06.2021 16:19:24</t>
  </si>
  <si>
    <t>16.06.2021 17:38:31</t>
  </si>
  <si>
    <t>K-2745 35-03-K02745_35-03-K02745_41968158</t>
  </si>
  <si>
    <t>16.06.2021 09:36:37</t>
  </si>
  <si>
    <t>16.06.2021 11:56:32</t>
  </si>
  <si>
    <t>16.06.2021 08:48:24</t>
  </si>
  <si>
    <t>16.06.2021 09:07:13</t>
  </si>
  <si>
    <t>16.06.2021 10:31:00</t>
  </si>
  <si>
    <t>16.06.2021 18:40:55</t>
  </si>
  <si>
    <t>TR-2/6-A 45-72-L00942_956499578_956499578</t>
  </si>
  <si>
    <t>16.06.2021 11:17:46</t>
  </si>
  <si>
    <t>16.06.2021 12:19:29</t>
  </si>
  <si>
    <t>AYRANCILAR DM-3 35-26-M00795_956628054_956628054</t>
  </si>
  <si>
    <t>16.06.2021 12:24:31</t>
  </si>
  <si>
    <t>16.06.2021 14:53:12</t>
  </si>
  <si>
    <t>K-215 35-04-K00215_A_56367550_56367550</t>
  </si>
  <si>
    <t>16.06.2021 09:23:00</t>
  </si>
  <si>
    <t>16.06.2021 12:53:00</t>
  </si>
  <si>
    <t>L-262 ÇİÇEKÇİ PARKI 35-18-L00262_10465242 a1b_5961643</t>
  </si>
  <si>
    <t>16.06.2021 09:17:53</t>
  </si>
  <si>
    <t>16.06.2021 15:08:54</t>
  </si>
  <si>
    <t>ÇOBANKÖY KÖK 35-29-L00066_EĞRİDERE FİDERİ L04_72212365</t>
  </si>
  <si>
    <t>16.06.2021 11:46:43</t>
  </si>
  <si>
    <t>16.06.2021 12:59:35</t>
  </si>
  <si>
    <t>16.06.2021 08:53:56</t>
  </si>
  <si>
    <t>16.06.2021 17:00:58</t>
  </si>
  <si>
    <t>16.06.2021 13:33:04</t>
  </si>
  <si>
    <t>16.06.2021 13:39:00</t>
  </si>
  <si>
    <t>HACI HALİLLER DM 45-71-M00065_TURGUTLU-2 M09_72237336</t>
  </si>
  <si>
    <t>16.06.2021 00:52:27</t>
  </si>
  <si>
    <t>16.06.2021 00:56:33</t>
  </si>
  <si>
    <t>ASARLIK DM-2 35-28-M00169_ASARLIK TR-20(DM-2/16) M04_2312331</t>
  </si>
  <si>
    <t>16.06.2021 14:00:04</t>
  </si>
  <si>
    <t>16.06.2021 14:23:38</t>
  </si>
  <si>
    <t>DM-16/21 45-71-M00587_953200173_953200173</t>
  </si>
  <si>
    <t>16.06.2021 15:24:00</t>
  </si>
  <si>
    <t>16.06.2021 16:03:24</t>
  </si>
  <si>
    <t>ÇATAK TR-5 35-31-L00175_95000015075_95000015075</t>
  </si>
  <si>
    <t>16.06.2021 13:35:53</t>
  </si>
  <si>
    <t>16.06.2021 18:20:27</t>
  </si>
  <si>
    <t>16.06.2021 18:18:28</t>
  </si>
  <si>
    <t>16.06.2021 18:44:08</t>
  </si>
  <si>
    <t>ULUKENT DM-4/12 35-28-M00030_953369155_953369155</t>
  </si>
  <si>
    <t>16.06.2021 17:35:20</t>
  </si>
  <si>
    <t>16.06.2021 19:35:08</t>
  </si>
  <si>
    <t>PAMUCAK KÖK 35-13-L00400_ESKİ PAMUCAK (HAVAALANI) L09_2326932</t>
  </si>
  <si>
    <t>16.06.2021 10:56:36</t>
  </si>
  <si>
    <t>16.06.2021 12:23:04</t>
  </si>
  <si>
    <t>K-1691 35-01-K01691_911370752_911370752</t>
  </si>
  <si>
    <t>16.06.2021 14:05:00</t>
  </si>
  <si>
    <t>16.06.2021 18:25:14</t>
  </si>
  <si>
    <t>M-2877 35-07-M02877_912508807_912508807</t>
  </si>
  <si>
    <t>16.06.2021 08:32:00</t>
  </si>
  <si>
    <t>16.06.2021 10:42:34</t>
  </si>
  <si>
    <t>_49307691_56393351_56393351</t>
  </si>
  <si>
    <t>16.06.2021 15:39:32</t>
  </si>
  <si>
    <t>16.06.2021 17:23:46</t>
  </si>
  <si>
    <t>TR-253 35-19-M00253_35-19-M00253_2363982</t>
  </si>
  <si>
    <t>16.06.2021 12:55:05</t>
  </si>
  <si>
    <t>16.06.2021 14:46:23</t>
  </si>
  <si>
    <t>L-190 35-18-L00190_950442392_950442392</t>
  </si>
  <si>
    <t>16.06.2021 16:40:51</t>
  </si>
  <si>
    <t>16.06.2021 17:34:51</t>
  </si>
  <si>
    <t>M-359 35-14-M00359_956658701_956658701</t>
  </si>
  <si>
    <t>16.06.2021 12:17:46</t>
  </si>
  <si>
    <t>16.06.2021 13:22:58</t>
  </si>
  <si>
    <t>HASANÇAVUŞLAR TR-1 35-29-L00686_950338074_950338074</t>
  </si>
  <si>
    <t>16.06.2021 11:31:27</t>
  </si>
  <si>
    <t>16.06.2021 12:15:30</t>
  </si>
  <si>
    <t>M-1826 35-02-M01826_B_56373984_56373984</t>
  </si>
  <si>
    <t>16.06.2021 07:31:25</t>
  </si>
  <si>
    <t>16.06.2021 16:23:27</t>
  </si>
  <si>
    <t>L-233 AKARCA KÖK 35-14-L00233_L-58 HAVACILAR SİTESİ L03_72202703</t>
  </si>
  <si>
    <t>16.06.2021 08:25:00</t>
  </si>
  <si>
    <t>16.06.2021 09:47:36</t>
  </si>
  <si>
    <t>KUŞÇULAR TR-14 35-19-M00259_35-19-M00259_2376409</t>
  </si>
  <si>
    <t>16.06.2021 09:00:50</t>
  </si>
  <si>
    <t>16.06.2021 10:59:55</t>
  </si>
  <si>
    <t>K-4333 35-07-K04333_A A1B_5852618</t>
  </si>
  <si>
    <t>16.06.2021 10:27:34</t>
  </si>
  <si>
    <t>16.06.2021 12:07:54</t>
  </si>
  <si>
    <t>OTÇUOGLU TR-2 45-71-M00832_45-71-M00832_2357500</t>
  </si>
  <si>
    <t>16.06.2021 09:14:30</t>
  </si>
  <si>
    <t>16.06.2021 14:22:38</t>
  </si>
  <si>
    <t>PANCAR KÖK 35-26-M00891_PANCAR ŞEHİR M01_2302861</t>
  </si>
  <si>
    <t>16.06.2021 13:28:03</t>
  </si>
  <si>
    <t>16.06.2021 14:13:30</t>
  </si>
  <si>
    <t>16.06.2021 17:16:37</t>
  </si>
  <si>
    <t>16.06.2021 17:56:30</t>
  </si>
  <si>
    <t>AKSELENDİ TR-3 45-72-L00825_967164285_967164285</t>
  </si>
  <si>
    <t>16.06.2021 20:12:03</t>
  </si>
  <si>
    <t>16.06.2021 22:57:12</t>
  </si>
  <si>
    <t>YUKARI ÇOBANİSA TR-1 45-71-M00626_953214552_953214552</t>
  </si>
  <si>
    <t>16.06.2021 19:05:39</t>
  </si>
  <si>
    <t>17.06.2021 00:55:10</t>
  </si>
  <si>
    <t>TR-58 35-27-M00058_TR-55 GİRİŞ M02_2333536</t>
  </si>
  <si>
    <t>16.06.2021 13:26:44</t>
  </si>
  <si>
    <t>16.06.2021 15:32:05</t>
  </si>
  <si>
    <t>DAMLACIK TR 1 35-27-M00346_914524526_914524526</t>
  </si>
  <si>
    <t>16.06.2021 11:14:08</t>
  </si>
  <si>
    <t>16.06.2021 15:33:41</t>
  </si>
  <si>
    <t>KARAOĞLANLI TR-1 KÖK 45-71-M00091_ŞEHİR İÇİ ÇIKIŞ M02_61195438</t>
  </si>
  <si>
    <t>16.06.2021 14:30:34</t>
  </si>
  <si>
    <t>16.06.2021 16:18:40</t>
  </si>
  <si>
    <t>AKKEÇİLİ TR-2 45-73-M00427_945667945_945667945</t>
  </si>
  <si>
    <t>16.06.2021 15:11:51</t>
  </si>
  <si>
    <t>16.06.2021 16:23:32</t>
  </si>
  <si>
    <t>YABACI KÖYÜ TR-1 45-86-M00187_A_56400464_56400464</t>
  </si>
  <si>
    <t>16.06.2021 09:41:23</t>
  </si>
  <si>
    <t>16.06.2021 11:30:04</t>
  </si>
  <si>
    <t>AKKEÇİLİ TR-2 45-73-M00427_C_56384665_56384665</t>
  </si>
  <si>
    <t>16.06.2021 19:56:02</t>
  </si>
  <si>
    <t>16.06.2021 21:22:07</t>
  </si>
  <si>
    <t>16.06.2021 17:52:00</t>
  </si>
  <si>
    <t>16.06.2021 19:25:32</t>
  </si>
  <si>
    <t>L-36 35-14-L00036_956636352_956636352</t>
  </si>
  <si>
    <t>16.06.2021 16:47:47</t>
  </si>
  <si>
    <t>16.06.2021 18:45:14</t>
  </si>
  <si>
    <t>HELVACI TR-11 35-17-M00371__72371874_72371874</t>
  </si>
  <si>
    <t>16.06.2021 13:04:48</t>
  </si>
  <si>
    <t>16.06.2021 14:35:34</t>
  </si>
  <si>
    <t>KAYACIK TR-2 45-75-M00066_DIREK TIPI TRAFO HUCRESI H01_2092138</t>
  </si>
  <si>
    <t>16.06.2021 09:52:25</t>
  </si>
  <si>
    <t>16.06.2021 10:32:34</t>
  </si>
  <si>
    <t>TR-2/73-A 45-83-L00151_IRLAMAZ KÖK L03_72157763</t>
  </si>
  <si>
    <t>16.06.2021 02:31:55</t>
  </si>
  <si>
    <t>16.06.2021 03:30:22</t>
  </si>
  <si>
    <t>16.06.2021 14:42:13</t>
  </si>
  <si>
    <t>16.06.2021 16:07:53</t>
  </si>
  <si>
    <t>K-3768 35-02-K03768_912498941_912498941</t>
  </si>
  <si>
    <t>16.06.2021 18:39:32</t>
  </si>
  <si>
    <t>16.06.2021 19:42:29</t>
  </si>
  <si>
    <t>K-1317 35-07-K01317_B b2b_5838734</t>
  </si>
  <si>
    <t>16.06.2021 07:54:56</t>
  </si>
  <si>
    <t>16.06.2021 08:37:02</t>
  </si>
  <si>
    <t>TR-1/73 45-72-M00073_956502479_956502479</t>
  </si>
  <si>
    <t>16.06.2021 14:52:13</t>
  </si>
  <si>
    <t>16.06.2021 16:11:28</t>
  </si>
  <si>
    <t>K-634 35-03-K00634_910166156_910166156</t>
  </si>
  <si>
    <t>16.06.2021 16:31:17</t>
  </si>
  <si>
    <t>16.06.2021 18:16:17</t>
  </si>
  <si>
    <t>KARAAĞAÇLI TR-1 45-71-M01904_ M03_2334945</t>
  </si>
  <si>
    <t>16.06.2021 12:42:44</t>
  </si>
  <si>
    <t>16.06.2021 20:17:40</t>
  </si>
  <si>
    <t>K-890 35-01-K00890_911478531_911478531</t>
  </si>
  <si>
    <t>16.06.2021 06:59:07</t>
  </si>
  <si>
    <t>16.06.2021 08:41:08</t>
  </si>
  <si>
    <t>16.06.2021 08:42:01</t>
  </si>
  <si>
    <t>16.06.2021 09:20:54</t>
  </si>
  <si>
    <t>ÇANDARLI TR-5 35-30-M00005_E_56352844_56352844</t>
  </si>
  <si>
    <t>16.06.2021 09:41:32</t>
  </si>
  <si>
    <t>16.06.2021 13:12:54</t>
  </si>
  <si>
    <t>BAĞARASI TR-11 35-23-M00180_35-23-M00180_2367832</t>
  </si>
  <si>
    <t>16.06.2021 10:24:00</t>
  </si>
  <si>
    <t>16.06.2021 11:38:07</t>
  </si>
  <si>
    <t>YENİKÖY TR-10 35-15-L00506_35-15-L00506_2365939</t>
  </si>
  <si>
    <t>16.06.2021 16:30:46</t>
  </si>
  <si>
    <t>16.06.2021 20:12:28</t>
  </si>
  <si>
    <t>ŞEHİT KEMAL KÖK 35-17-M00449_M-448 M01_66442994</t>
  </si>
  <si>
    <t>16.06.2021 19:30:04</t>
  </si>
  <si>
    <t>16.06.2021 20:20:35</t>
  </si>
  <si>
    <t>K-4736 35-01-K04736_911441267_911441267</t>
  </si>
  <si>
    <t>16.06.2021 14:21:13</t>
  </si>
  <si>
    <t>16.06.2021 21:38:00</t>
  </si>
  <si>
    <t>TR-2/6-A 45-72-L00942__72373409_72373409</t>
  </si>
  <si>
    <t>16.06.2021 09:19:56</t>
  </si>
  <si>
    <t>16.06.2021 10:29:36</t>
  </si>
  <si>
    <t>ÜRKÜTLER TR-1 35-16-M00091_953324050_953324050</t>
  </si>
  <si>
    <t>16.06.2021 17:31:00</t>
  </si>
  <si>
    <t>16.06.2021 19:11:51</t>
  </si>
  <si>
    <t>ÖZBEK DM (TR-315) 35-19-M00044_EĞRİLİMAN M04_72140384</t>
  </si>
  <si>
    <t>16.06.2021 07:50:13</t>
  </si>
  <si>
    <t>16.06.2021 08:56:14</t>
  </si>
  <si>
    <t>16.06.2021 12:09:00</t>
  </si>
  <si>
    <t>16.06.2021 14:10:15</t>
  </si>
  <si>
    <t>M-2383 35-01-M02383_912185627_912185627</t>
  </si>
  <si>
    <t>16.06.2021 14:50:21</t>
  </si>
  <si>
    <t>16.06.2021 17:31:17</t>
  </si>
  <si>
    <t>16.06.2021 07:01:46</t>
  </si>
  <si>
    <t>16.06.2021 08:53:19</t>
  </si>
  <si>
    <t>SARPINCIK TR-1 35-21-L00070_953357716_953357716</t>
  </si>
  <si>
    <t>16.06.2021 15:52:22</t>
  </si>
  <si>
    <t>16.06.2021 17:25:07</t>
  </si>
  <si>
    <t>KÜÇÜKAVULCUK DM 35-15-L00727_BÜYÜKAVLUCUK L03_72098512</t>
  </si>
  <si>
    <t>16.06.2021 06:35:04</t>
  </si>
  <si>
    <t>16.06.2021 07:21:48</t>
  </si>
  <si>
    <t>16.06.2021 12:45:51</t>
  </si>
  <si>
    <t>16.06.2021 13:31:53</t>
  </si>
  <si>
    <t>BEKİRLER TR-4 45-72-L00361_956533140_956533140</t>
  </si>
  <si>
    <t>16.06.2021 12:01:19</t>
  </si>
  <si>
    <t>16.06.2021 19:18:16</t>
  </si>
  <si>
    <t>YENİ ŞAKRAN TR-4 35-17-M00204_950314189_950314189</t>
  </si>
  <si>
    <t>16.06.2021 19:19:18</t>
  </si>
  <si>
    <t>17.06.2021 14:25:29</t>
  </si>
  <si>
    <t>L-224 SİBAM EVLERİ 35-18-L00224_950458487_950458487</t>
  </si>
  <si>
    <t>16.06.2021 13:19:13</t>
  </si>
  <si>
    <t>16.06.2021 18:49:08</t>
  </si>
  <si>
    <t>L-126 35-18-L00126_6497245 c1_5958284</t>
  </si>
  <si>
    <t>16.06.2021 22:19:24</t>
  </si>
  <si>
    <t>16.06.2021 23:26:31</t>
  </si>
  <si>
    <t>DM02/TR01 45-73-M00037_DM-6/01 M10_2319241</t>
  </si>
  <si>
    <t>16.06.2021 07:06:23</t>
  </si>
  <si>
    <t>16.06.2021 07:29:54</t>
  </si>
  <si>
    <t>ULUDERBENT DM 45-73-M00491_945651966_945651966</t>
  </si>
  <si>
    <t>16.06.2021 10:48:21</t>
  </si>
  <si>
    <t>16.06.2021 12:56:58</t>
  </si>
  <si>
    <t>TR-17 35-27-M00017_A_56363200_56363200</t>
  </si>
  <si>
    <t>16.06.2021 13:38:01</t>
  </si>
  <si>
    <t>16.06.2021 19:52:00</t>
  </si>
  <si>
    <t>GÖZTEPE İM 35-01-A00004_AGORA M14_2047147</t>
  </si>
  <si>
    <t>17.06.2021 21:01:41</t>
  </si>
  <si>
    <t>17.06.2021 22:45:00</t>
  </si>
  <si>
    <t>M-1826 35-02-M01826_910077656_910077656</t>
  </si>
  <si>
    <t>17.06.2021 11:07:26</t>
  </si>
  <si>
    <t>17.06.2021 17:30:44</t>
  </si>
  <si>
    <t>K-3373 35-10-K03373_35-10-K03373_47797835</t>
  </si>
  <si>
    <t>17.06.2021 11:25:54</t>
  </si>
  <si>
    <t>17.06.2021 14:34:47</t>
  </si>
  <si>
    <t>ALAŞEHİR TR-35 45-73-M00035__72373133_72373133</t>
  </si>
  <si>
    <t>17.06.2021 09:05:00</t>
  </si>
  <si>
    <t>17.06.2021 17:01:00</t>
  </si>
  <si>
    <t>M-1433 35-02-M01433_YILMAZ DÖKÜM M01_2311487</t>
  </si>
  <si>
    <t>17.06.2021 08:15:57</t>
  </si>
  <si>
    <t>17.06.2021 09:05:42</t>
  </si>
  <si>
    <t>YAYAKENT TR-7 35-24-M00007_955228935_955228935</t>
  </si>
  <si>
    <t>17.06.2021 14:05:55</t>
  </si>
  <si>
    <t>17.06.2021 15:54:31</t>
  </si>
  <si>
    <t>SAKARLI KÖK 45-76-M00046_KOCAİSKAN M03_72214509</t>
  </si>
  <si>
    <t>17.06.2021 02:02:14</t>
  </si>
  <si>
    <t>17.06.2021 02:03:00</t>
  </si>
  <si>
    <t>ÇINARDİBİ TR-5 35-20-M00072_35-20-M00072_41895747</t>
  </si>
  <si>
    <t>17.06.2021 14:03:00</t>
  </si>
  <si>
    <t>17.06.2021 16:24:43</t>
  </si>
  <si>
    <t>17.06.2021 16:54:45</t>
  </si>
  <si>
    <t>17.06.2021 17:25:00</t>
  </si>
  <si>
    <t>17.06.2021 20:17:35</t>
  </si>
  <si>
    <t>17.06.2021 20:28:00</t>
  </si>
  <si>
    <t>M-647 35-09-M00647_C_60984942_60984942</t>
  </si>
  <si>
    <t>17.06.2021 08:44:00</t>
  </si>
  <si>
    <t>17.06.2021 13:24:17</t>
  </si>
  <si>
    <t>KARAAĞAÇLI TR-2 45-71-M00130_TR-13 M01_72242791</t>
  </si>
  <si>
    <t>17.06.2021 10:30:14</t>
  </si>
  <si>
    <t>17.06.2021 11:11:00</t>
  </si>
  <si>
    <t>MESCİTLİ DM 35-15-L00904_MESCİTLİ SULAMA-2 L04_72320944</t>
  </si>
  <si>
    <t>17.06.2021 14:25:10</t>
  </si>
  <si>
    <t>17.06.2021 15:55:36</t>
  </si>
  <si>
    <t>HALİLLER KÖK 35-31-L00228_KALEKÖY L02_72238617</t>
  </si>
  <si>
    <t>17.06.2021 06:10:14</t>
  </si>
  <si>
    <t>17.06.2021 07:06:31</t>
  </si>
  <si>
    <t>YENİFOÇA TR-1 DM 35-23-M00001_DAĞITIM TRAFO YENİFOÇA TR-1 DM M012_72190326</t>
  </si>
  <si>
    <t>17.06.2021 18:27:30</t>
  </si>
  <si>
    <t>17.06.2021 19:59:52</t>
  </si>
  <si>
    <t>17.06.2021 17:53:26</t>
  </si>
  <si>
    <t>17.06.2021 18:08:13</t>
  </si>
  <si>
    <t>ÇATALKAYA TR-3 35-21-L00193_953366130_953366130</t>
  </si>
  <si>
    <t>17.06.2021 08:28:07</t>
  </si>
  <si>
    <t>17.06.2021 09:58:50</t>
  </si>
  <si>
    <t>K-4623 35-02-K04623_35-02-K04623_2371376</t>
  </si>
  <si>
    <t>17.06.2021 12:03:27</t>
  </si>
  <si>
    <t>17.06.2021 13:15:30</t>
  </si>
  <si>
    <t>K-1531 35-08-K01531_35-08-K01531_42456622</t>
  </si>
  <si>
    <t>17.06.2021 16:28:06</t>
  </si>
  <si>
    <t>17.06.2021 17:46:38</t>
  </si>
  <si>
    <t>K-966 35-02-K00966_910150401_910150401</t>
  </si>
  <si>
    <t>17.06.2021 21:04:48</t>
  </si>
  <si>
    <t>17.06.2021 21:39:40</t>
  </si>
  <si>
    <t>YENİKENT SULAMA TR-9 35-16-M00218_B_56395725_56395725</t>
  </si>
  <si>
    <t>17.06.2021 16:55:57</t>
  </si>
  <si>
    <t>17.06.2021 19:02:24</t>
  </si>
  <si>
    <t>CAFERBEY KÖK 45-78-L00231_HatBaşıAyırıcı_53139787 L04_53139787</t>
  </si>
  <si>
    <t>17.06.2021 09:08:24</t>
  </si>
  <si>
    <t>17.06.2021 17:07:32</t>
  </si>
  <si>
    <t>ARAPBAŞI TR-3 35-20-M00033_10451450_56359853_56359853</t>
  </si>
  <si>
    <t>17.06.2021 10:51:47</t>
  </si>
  <si>
    <t>17.06.2021 12:41:07</t>
  </si>
  <si>
    <t>BADEMLİ HACIMUSA MEV. TR-29 35-15-L01020_C_56361202_56361202</t>
  </si>
  <si>
    <t>17.06.2021 08:16:41</t>
  </si>
  <si>
    <t>17.06.2021 11:21:33</t>
  </si>
  <si>
    <t>GÜZELYALI TM 35-01-A00008_GÜZELYALI-7 K14_2313689</t>
  </si>
  <si>
    <t>17.06.2021 03:03:51</t>
  </si>
  <si>
    <t>17.06.2021 03:08:54</t>
  </si>
  <si>
    <t>TİRE DM2/6 35-29-L00025_48395158_56354341_56354341</t>
  </si>
  <si>
    <t>17.06.2021 08:55:08</t>
  </si>
  <si>
    <t>17.06.2021 19:10:32</t>
  </si>
  <si>
    <t>ULUKENT DM-3/12 35-28-M00061_A_56364385_56364385</t>
  </si>
  <si>
    <t>17.06.2021 16:43:08</t>
  </si>
  <si>
    <t>17.06.2021 19:34:54</t>
  </si>
  <si>
    <t>_48078205_56388244_56388244</t>
  </si>
  <si>
    <t>17.06.2021 10:13:50</t>
  </si>
  <si>
    <t>17.06.2021 12:19:19</t>
  </si>
  <si>
    <t>K-1408 35-01-K01408_911623858_911623858</t>
  </si>
  <si>
    <t>17.06.2021 07:59:48</t>
  </si>
  <si>
    <t>17.06.2021 09:51:00</t>
  </si>
  <si>
    <t>ALOSBİ TM 35-17-A00006_YALI M07_2310719</t>
  </si>
  <si>
    <t>17.06.2021 09:50:34</t>
  </si>
  <si>
    <t>17.06.2021 10:07:17</t>
  </si>
  <si>
    <t>17.06.2021 13:02:05</t>
  </si>
  <si>
    <t>17.06.2021 13:02:15</t>
  </si>
  <si>
    <t>ZİRAATÇİLER SİTESİ TR 35-30-M00293_955306074_955306074</t>
  </si>
  <si>
    <t>17.06.2021 20:00:17</t>
  </si>
  <si>
    <t>17.06.2021 21:12:40</t>
  </si>
  <si>
    <t>SUBAŞI İM 35-26-A00002_PAMUKYAZI L04_2035578</t>
  </si>
  <si>
    <t>17.06.2021 07:17:22</t>
  </si>
  <si>
    <t>17.06.2021 07:26:29</t>
  </si>
  <si>
    <t>17.06.2021 02:17:01</t>
  </si>
  <si>
    <t>17.06.2021 02:18:49</t>
  </si>
  <si>
    <t>L-12 DİNÇ OTEL 35-18-L00012_950461984_950461984</t>
  </si>
  <si>
    <t>17.06.2021 18:20:00</t>
  </si>
  <si>
    <t>17.06.2021 21:46:32</t>
  </si>
  <si>
    <t>FOÇA TR-42 35-23-L00042_950422311_950422311</t>
  </si>
  <si>
    <t>17.06.2021 12:38:13</t>
  </si>
  <si>
    <t>17.06.2021 14:36:58</t>
  </si>
  <si>
    <t>BAYINDIR İM 35-20-A00001_TR-A (15.8) L03_2058790</t>
  </si>
  <si>
    <t>17.06.2021 18:04:05</t>
  </si>
  <si>
    <t>17.06.2021 18:17:00</t>
  </si>
  <si>
    <t>L-428 35-18-L00428_950464816_950464816</t>
  </si>
  <si>
    <t>17.06.2021 18:29:07</t>
  </si>
  <si>
    <t>17.06.2021 22:41:02</t>
  </si>
  <si>
    <t>DM-1/3 35-19-L00308_D D01_5905939</t>
  </si>
  <si>
    <t>17.06.2021 09:23:18</t>
  </si>
  <si>
    <t>17.06.2021 11:45:51</t>
  </si>
  <si>
    <t>GÜZELYALI TM 35-01-A00008_TR-1 K06_2313694</t>
  </si>
  <si>
    <t>17.06.2021 17:32:05</t>
  </si>
  <si>
    <t>17.06.2021 17:38:47</t>
  </si>
  <si>
    <t>17.06.2021 15:17:18</t>
  </si>
  <si>
    <t>17.06.2021 15:21:37</t>
  </si>
  <si>
    <t>KUŞCULAR TR-2 35-19-M00214_Ayırıcı H01_2057924</t>
  </si>
  <si>
    <t>17.06.2021 09:10:40</t>
  </si>
  <si>
    <t>17.06.2021 10:05:26</t>
  </si>
  <si>
    <t>17.06.2021 09:50:00</t>
  </si>
  <si>
    <t>17.06.2021 09:59:24</t>
  </si>
  <si>
    <t>HACI ABDİ YOLAYRIMI TR 35-20-L00050_YANIKKAVAK FİDERİ L01_66525668</t>
  </si>
  <si>
    <t>17.06.2021 05:32:04</t>
  </si>
  <si>
    <t>17.06.2021 05:42:54</t>
  </si>
  <si>
    <t>AKSELENDİ İM 45-72-A00004_TR-B GİRİŞ L13_2097126</t>
  </si>
  <si>
    <t>17.06.2021 13:19:45</t>
  </si>
  <si>
    <t>17.06.2021 13:40:55</t>
  </si>
  <si>
    <t>ARMUTLU TR-3 35-27-L00003_D_56355953_56355953</t>
  </si>
  <si>
    <t>17.06.2021 17:53:19</t>
  </si>
  <si>
    <t>17.06.2021 21:13:32</t>
  </si>
  <si>
    <t>17.06.2021 06:17:06</t>
  </si>
  <si>
    <t>17.06.2021 06:46:33</t>
  </si>
  <si>
    <t>YENİFOÇA TR-1 DM 35-23-M00001_ALMAK TM M01_72190218</t>
  </si>
  <si>
    <t>17.06.2021 17:04:15</t>
  </si>
  <si>
    <t>17.06.2021 18:28:00</t>
  </si>
  <si>
    <t>L-127 35-18-L00127_950436015_950436015</t>
  </si>
  <si>
    <t>17.06.2021 18:08:54</t>
  </si>
  <si>
    <t>17.06.2021 21:10:36</t>
  </si>
  <si>
    <t>SANCAKLI TR-5 35-22-M00159_DIREK TIPI TRAFO HUCRESI H01_2103153</t>
  </si>
  <si>
    <t>17.06.2021 07:49:41</t>
  </si>
  <si>
    <t>17.06.2021 10:18:48</t>
  </si>
  <si>
    <t>L-261 SİTESPOR 35-18-L00261_950450772_950450772</t>
  </si>
  <si>
    <t>17.06.2021 14:04:36</t>
  </si>
  <si>
    <t>17.06.2021 18:17:53</t>
  </si>
  <si>
    <t>ERDOĞAN ŞENER VE ARK.TARIMSAL SULAMA GRUBU 45-71-M01632_45-71-M01632_2369274</t>
  </si>
  <si>
    <t>17.06.2021 21:08:23</t>
  </si>
  <si>
    <t>17.06.2021 22:19:40</t>
  </si>
  <si>
    <t>SALMAN KÖYÜ TR-1 35-21-L00076_953357846_953357846</t>
  </si>
  <si>
    <t>17.06.2021 11:24:10</t>
  </si>
  <si>
    <t>17.06.2021 13:14:03</t>
  </si>
  <si>
    <t>17.06.2021 19:31:05</t>
  </si>
  <si>
    <t>17.06.2021 19:31:25</t>
  </si>
  <si>
    <t>17.06.2021 17:13:00</t>
  </si>
  <si>
    <t>17.06.2021 17:50:23</t>
  </si>
  <si>
    <t>BELEVİ İM 35-13-A00002_TR A - ÖLÇÜ-GERİLİM L05_2064261</t>
  </si>
  <si>
    <t>17.06.2021 15:26:45</t>
  </si>
  <si>
    <t>17.06.2021 16:12:00</t>
  </si>
  <si>
    <t>ZEYTİNALANI  TR-117 35-19-L00117_956690554_956690554</t>
  </si>
  <si>
    <t>17.06.2021 16:30:52</t>
  </si>
  <si>
    <t>17.06.2021 17:40:22</t>
  </si>
  <si>
    <t>17.06.2021 07:41:33</t>
  </si>
  <si>
    <t>17.06.2021 12:10:05</t>
  </si>
  <si>
    <t>M-254 35-09-M00254_97684061_97684061</t>
  </si>
  <si>
    <t>17.06.2021 14:41:49</t>
  </si>
  <si>
    <t>17.06.2021 17:00:34</t>
  </si>
  <si>
    <t>YENİ ŞAKRAN TR-4 35-17-M00204_8607117_56354972_56354972</t>
  </si>
  <si>
    <t>17.06.2021 13:35:00</t>
  </si>
  <si>
    <t>17.06.2021 14:29:52</t>
  </si>
  <si>
    <t>K-3071 35-03-K03071_910645799_910645799</t>
  </si>
  <si>
    <t>17.06.2021 08:16:24</t>
  </si>
  <si>
    <t>17.06.2021 11:04:36</t>
  </si>
  <si>
    <t>17.06.2021 09:32:04</t>
  </si>
  <si>
    <t>17.06.2021 10:18:33</t>
  </si>
  <si>
    <t>KABAKUM TR-1 35-30-L00127_A_56404152_56404152</t>
  </si>
  <si>
    <t>17.06.2021 13:32:55</t>
  </si>
  <si>
    <t>17.06.2021 15:48:15</t>
  </si>
  <si>
    <t>GÜZELYALI TM 35-01-A00008_TR-2 K12_2313691</t>
  </si>
  <si>
    <t>17.06.2021 03:04:00</t>
  </si>
  <si>
    <t>17.06.2021 03:09:04</t>
  </si>
  <si>
    <t>17.06.2021 09:21:39</t>
  </si>
  <si>
    <t>17.06.2021 12:16:11</t>
  </si>
  <si>
    <t>ÜÇPINAR TR-2 45-71-M00187_A_56364086_56364086</t>
  </si>
  <si>
    <t>17.06.2021 19:54:18</t>
  </si>
  <si>
    <t>17.06.2021 21:41:18</t>
  </si>
  <si>
    <t>MURADİYE DM 45-71-M00006_ÜÇPINAR DM M02_2322412</t>
  </si>
  <si>
    <t>17.06.2021 05:01:06</t>
  </si>
  <si>
    <t>17.06.2021 07:09:52</t>
  </si>
  <si>
    <t>İRİŞLER TR-2 45-74-M00303_A_56352123_56352123</t>
  </si>
  <si>
    <t>17.06.2021 15:45:23</t>
  </si>
  <si>
    <t>17.06.2021 18:42:52</t>
  </si>
  <si>
    <t>DM-13/22 (ÇİMENLİ SOKAK) 45-71-M00059_953215274_953215274</t>
  </si>
  <si>
    <t>17.06.2021 08:55:27</t>
  </si>
  <si>
    <t>17.06.2021 11:18:22</t>
  </si>
  <si>
    <t>L-319 BAHÇELİEVLER-2 35-18-L00319_950430271_950430271</t>
  </si>
  <si>
    <t>17.06.2021 10:24:26</t>
  </si>
  <si>
    <t>17.06.2021 20:18:18</t>
  </si>
  <si>
    <t>DM-12/03 (KIZ YURDU YANI) 45-71-M00317_953199898_953199898</t>
  </si>
  <si>
    <t>17.06.2021 11:23:00</t>
  </si>
  <si>
    <t>17.06.2021 13:10:57</t>
  </si>
  <si>
    <t>SANCAKLI TR-6 35-22-M00155_DIREK TIPI TRAFO HUCRESI H01_2126241</t>
  </si>
  <si>
    <t>17.06.2021 20:15:05</t>
  </si>
  <si>
    <t>17.06.2021 22:24:41</t>
  </si>
  <si>
    <t>17.06.2021 11:57:46</t>
  </si>
  <si>
    <t>17.06.2021 13:52:50</t>
  </si>
  <si>
    <t>AKSELENDİ İM 45-72-A00004_HatBaşıAyırıcı_53139760 L23_53139760</t>
  </si>
  <si>
    <t>17.06.2021 14:56:14</t>
  </si>
  <si>
    <t>17.06.2021 17:37:05</t>
  </si>
  <si>
    <t>HARMANDALI DM-2 (M-200) 35-09-M00200_TRAFO M14_67109128</t>
  </si>
  <si>
    <t>17.06.2021 07:34:38</t>
  </si>
  <si>
    <t>17.06.2021 09:58:04</t>
  </si>
  <si>
    <t>K-1361 35-02-K01361_912407409_912407409</t>
  </si>
  <si>
    <t>17.06.2021 12:20:01</t>
  </si>
  <si>
    <t>17.06.2021 14:42:31</t>
  </si>
  <si>
    <t>L-139 35-18-L00139_950443433_950443433</t>
  </si>
  <si>
    <t>17.06.2021 10:03:31</t>
  </si>
  <si>
    <t>17.06.2021 13:40:23</t>
  </si>
  <si>
    <t>17.06.2021 10:35:25</t>
  </si>
  <si>
    <t>17.06.2021 14:09:49</t>
  </si>
  <si>
    <t>TOPALAHMETLER TR-1 45-81-M00099_A_56387580_56387580</t>
  </si>
  <si>
    <t>17.06.2021 20:55:23</t>
  </si>
  <si>
    <t>17.06.2021 22:07:05</t>
  </si>
  <si>
    <t>L-233 AKARCA KÖK 35-14-L00233_HatBaşıAyırıcı_53138757 L02_53138757</t>
  </si>
  <si>
    <t>17.06.2021 07:41:29</t>
  </si>
  <si>
    <t>17.06.2021 09:07:47</t>
  </si>
  <si>
    <t>YENİ BAĞARASI TR-1 35-23-M00207_42066867_56357178_56357178</t>
  </si>
  <si>
    <t>17.06.2021 10:25:00</t>
  </si>
  <si>
    <t>17.06.2021 11:03:56</t>
  </si>
  <si>
    <t>M-367 35-02-M00367_M-4 M02_2104919</t>
  </si>
  <si>
    <t>17.06.2021 18:19:00</t>
  </si>
  <si>
    <t>17.06.2021 18:44:34</t>
  </si>
  <si>
    <t>ÖDEMİŞ İM 35-15-A00001_ESKİ OVAKENT L15_2062381</t>
  </si>
  <si>
    <t>17.06.2021 09:03:36</t>
  </si>
  <si>
    <t>17.06.2021 12:15:04</t>
  </si>
  <si>
    <t>17.06.2021 09:14:44</t>
  </si>
  <si>
    <t>17.06.2021 17:15:05</t>
  </si>
  <si>
    <t>L-217 35-18-L00217_950451788_950451788</t>
  </si>
  <si>
    <t>17.06.2021 17:48:36</t>
  </si>
  <si>
    <t>17.06.2021 20:05:10</t>
  </si>
  <si>
    <t>SELİM GES KÖK 35-23-M00319_YENİ FOÇA TR-16 M07_72307466</t>
  </si>
  <si>
    <t>17.06.2021 18:25:06</t>
  </si>
  <si>
    <t>17.06.2021 18:52:30</t>
  </si>
  <si>
    <t>DM-1/3 35-19-L00308_D D02_5905947</t>
  </si>
  <si>
    <t>17.06.2021 11:51:31</t>
  </si>
  <si>
    <t>17.06.2021 15:34:26</t>
  </si>
  <si>
    <t>17.06.2021 21:34:42</t>
  </si>
  <si>
    <t>18.06.2021 01:54:01</t>
  </si>
  <si>
    <t>HALİL TAŞPINAR VE ARK. T-SULAMA GRB. 35-13-L00092_DIREK TIPI TRAFO HUCRESI H01_2042168</t>
  </si>
  <si>
    <t>17.06.2021 13:08:07</t>
  </si>
  <si>
    <t>17.06.2021 15:14:32</t>
  </si>
  <si>
    <t>ARMUTLU TR-7 35-27-M00550_ARMUTLU TR-9 M02_72164631</t>
  </si>
  <si>
    <t>17.06.2021 09:28:27</t>
  </si>
  <si>
    <t>17.06.2021 10:59:23</t>
  </si>
  <si>
    <t>TR-2/26 (ARABACILAR) 45-83-L00026_TR-2/18 L03_2089496</t>
  </si>
  <si>
    <t>17.06.2021 06:57:04</t>
  </si>
  <si>
    <t>17.06.2021 07:10:00</t>
  </si>
  <si>
    <t>MEDAR TR-2 45-72-M00593_956533282_956533282</t>
  </si>
  <si>
    <t>17.06.2021 10:43:05</t>
  </si>
  <si>
    <t>17.06.2021 11:45:04</t>
  </si>
  <si>
    <t>GÖZTEPE İM 35-01-A00004_TR-3 10.5 K09_2047122</t>
  </si>
  <si>
    <t>17.06.2021 20:56:25</t>
  </si>
  <si>
    <t>17.06.2021 21:03:15</t>
  </si>
  <si>
    <t>PAMUKYAZI-4 35-26-L00383_DIREK TIPI TRAFO HUCRESI H01_2040385</t>
  </si>
  <si>
    <t>17.06.2021 08:08:32</t>
  </si>
  <si>
    <t>17.06.2021 10:20:17</t>
  </si>
  <si>
    <t>SOMA A SANTRALİ İM/DM 45-82-A00001_HatBaşıAyırıcı_53136119 L14_53136119</t>
  </si>
  <si>
    <t>17.06.2021 19:52:35</t>
  </si>
  <si>
    <t>17.06.2021 22:24:13</t>
  </si>
  <si>
    <t>17.06.2021 05:57:25</t>
  </si>
  <si>
    <t>17.06.2021 06:49:08</t>
  </si>
  <si>
    <t>K-4332 35-07-K04332_965432524_965432524</t>
  </si>
  <si>
    <t>17.06.2021 11:34:00</t>
  </si>
  <si>
    <t>17.06.2021 12:49:55</t>
  </si>
  <si>
    <t>17.06.2021 18:13:05</t>
  </si>
  <si>
    <t>17.06.2021 19:02:36</t>
  </si>
  <si>
    <t>AZİZTÜRK GRUBU 35-26-M00170_DIREK TIPI TRAFO HUCRESI H01_2041791</t>
  </si>
  <si>
    <t>17.06.2021 15:22:34</t>
  </si>
  <si>
    <t>17.06.2021 17:37:39</t>
  </si>
  <si>
    <t>M-230 35-14-M00230_956657590_956657590</t>
  </si>
  <si>
    <t>17.06.2021 13:41:08</t>
  </si>
  <si>
    <t>17.06.2021 15:30:54</t>
  </si>
  <si>
    <t>İĞDELİ DAMLAR SOKAK TR-4 35-31-L00344_DIREK TIPI TRAFO HUCRESI H01_2040496</t>
  </si>
  <si>
    <t>17.06.2021 15:28:04</t>
  </si>
  <si>
    <t>17.06.2021 20:44:39</t>
  </si>
  <si>
    <t>L-12 BALLI KUYU 35-14-L00012_956656442_956656442</t>
  </si>
  <si>
    <t>17.06.2021 08:46:32</t>
  </si>
  <si>
    <t>17.06.2021 16:35:04</t>
  </si>
  <si>
    <t>BAHATTİN DOĞANER KÖK 35-27-M00482_ÇİFTEL KAZAN M05_72166798</t>
  </si>
  <si>
    <t>17.06.2021 06:44:33</t>
  </si>
  <si>
    <t>17.06.2021 09:23:10</t>
  </si>
  <si>
    <t>17.06.2021 11:00:38</t>
  </si>
  <si>
    <t>17.06.2021 15:14:00</t>
  </si>
  <si>
    <t>ALOSBİ TM 35-17-A00006_ADALET-2 M08_2054692</t>
  </si>
  <si>
    <t>17.06.2021 03:35:00</t>
  </si>
  <si>
    <t>17.06.2021 03:45:16</t>
  </si>
  <si>
    <t>K-3730 35-02-K03730_910039620_910039620</t>
  </si>
  <si>
    <t>17.06.2021 11:33:53</t>
  </si>
  <si>
    <t>17.06.2021 17:09:29</t>
  </si>
  <si>
    <t>GÜZELYALI TM 35-01-A00008_GÜZELYALI-9 K16_2313688</t>
  </si>
  <si>
    <t>17.06.2021 03:04:14</t>
  </si>
  <si>
    <t>17.06.2021 03:08:45</t>
  </si>
  <si>
    <t>TR-8 BOZAVLU 35-19-L00008_956678124_956678124</t>
  </si>
  <si>
    <t>17.06.2021 08:24:45</t>
  </si>
  <si>
    <t>17.06.2021 10:38:26</t>
  </si>
  <si>
    <t>M-1105 35-01-M01105_ M-2928 M04_2113952</t>
  </si>
  <si>
    <t>17.06.2021 22:45:25</t>
  </si>
  <si>
    <t>18.06.2021 00:26:00</t>
  </si>
  <si>
    <t>17.06.2021 08:52:53</t>
  </si>
  <si>
    <t>17.06.2021 13:36:36</t>
  </si>
  <si>
    <t>17.06.2021 05:20:35</t>
  </si>
  <si>
    <t>17.06.2021 05:21:04</t>
  </si>
  <si>
    <t>17.06.2021 20:13:57</t>
  </si>
  <si>
    <t>17.06.2021 21:03:52</t>
  </si>
  <si>
    <t>17.06.2021 18:04:45</t>
  </si>
  <si>
    <t>17.06.2021 18:35:57</t>
  </si>
  <si>
    <t>ULUKENT DM-1 35-28-M00001_DAĞITIM TRAFO ULUKENT DM-1 M03_66561922</t>
  </si>
  <si>
    <t>17.06.2021 07:56:38</t>
  </si>
  <si>
    <t>17.06.2021 09:23:30</t>
  </si>
  <si>
    <t>SUBAŞI-2 35-26-L00329_956599985_956599985</t>
  </si>
  <si>
    <t>17.06.2021 15:37:55</t>
  </si>
  <si>
    <t>17.06.2021 18:39:20</t>
  </si>
  <si>
    <t>17.06.2021 16:55:43</t>
  </si>
  <si>
    <t>17.06.2021 18:35:18</t>
  </si>
  <si>
    <t>YEŞİLOBA TR-2 45-74-M00319__72372008_72372008</t>
  </si>
  <si>
    <t>17.06.2021 15:23:38</t>
  </si>
  <si>
    <t>17.06.2021 17:11:31</t>
  </si>
  <si>
    <t>ULUCAK TM 35-28-A00002_EGEKENT-2 M15_2313762</t>
  </si>
  <si>
    <t>17.06.2021 07:17:06</t>
  </si>
  <si>
    <t>17.06.2021 07:28:49</t>
  </si>
  <si>
    <t>GÜNEŞLİ KÖK 45-75-M00056_HatBaşıAyırıcı_53134967 M01_53134967</t>
  </si>
  <si>
    <t>17.06.2021 19:19:49</t>
  </si>
  <si>
    <t>17.06.2021 21:42:15</t>
  </si>
  <si>
    <t>_A_56391216_56391216</t>
  </si>
  <si>
    <t>17.06.2021 18:04:41</t>
  </si>
  <si>
    <t>17.06.2021 22:04:44</t>
  </si>
  <si>
    <t>17.06.2021 14:49:39</t>
  </si>
  <si>
    <t>17.06.2021 15:34:06</t>
  </si>
  <si>
    <t>ULUKENT DM-3/12 35-28-M00061_953382483_953382483</t>
  </si>
  <si>
    <t>17.06.2021 09:28:00</t>
  </si>
  <si>
    <t>17.06.2021 14:23:32</t>
  </si>
  <si>
    <t>KİRELLİ KÖK 35-29-L00809_GÜRDÜLLÜ- DERELİ-KİRELLİ KÖY L01_74719092</t>
  </si>
  <si>
    <t>17.06.2021 07:05:34</t>
  </si>
  <si>
    <t>17.06.2021 07:55:48</t>
  </si>
  <si>
    <t>M-1161 35-01-M01161_M-1691/A M12_42444555</t>
  </si>
  <si>
    <t>17.06.2021 21:13:03</t>
  </si>
  <si>
    <t>17.06.2021 21:55:19</t>
  </si>
  <si>
    <t>ÇAKMAKLI TR-2 35-17-M00346_950305460_950305460</t>
  </si>
  <si>
    <t>17.06.2021 23:31:28</t>
  </si>
  <si>
    <t>18.06.2021 00:53:17</t>
  </si>
  <si>
    <t>PELİTALAN TR-2 45-71-M01571_C_56388826_56388826</t>
  </si>
  <si>
    <t>17.06.2021 10:02:00</t>
  </si>
  <si>
    <t>17.06.2021 16:14:01</t>
  </si>
  <si>
    <t>TR-330 35-19-L00369_956664506_956664506</t>
  </si>
  <si>
    <t>17.06.2021 13:59:27</t>
  </si>
  <si>
    <t>17.06.2021 17:04:07</t>
  </si>
  <si>
    <t>KADIKÖY TAŞKÖPRÜ TR-1 35-16-M00277_35-16-M00277_2377050</t>
  </si>
  <si>
    <t>17.06.2021 11:30:21</t>
  </si>
  <si>
    <t>17.06.2021 12:39:30</t>
  </si>
  <si>
    <t>KARAALİ DM 45-71-M02127_BAĞYOLU ÇIKIŞ M02_54851152</t>
  </si>
  <si>
    <t>17.06.2021 12:13:25</t>
  </si>
  <si>
    <t>17.06.2021 12:59:10</t>
  </si>
  <si>
    <t>KABAKUM BANKACILAR TR-4 35-30-M00210_955311145_955311145</t>
  </si>
  <si>
    <t>17.06.2021 23:04:21</t>
  </si>
  <si>
    <t>18.06.2021 01:00:54</t>
  </si>
  <si>
    <t>DM-2/30 (A-101 KARŞISI) 45-71-M00127_953183479_953183479</t>
  </si>
  <si>
    <t>17.06.2021 10:55:31</t>
  </si>
  <si>
    <t>17.06.2021 15:46:11</t>
  </si>
  <si>
    <t>KFC KÖK 35-28-M00534_ M01_2108455</t>
  </si>
  <si>
    <t>17.06.2021 08:49:17</t>
  </si>
  <si>
    <t>17.06.2021 10:09:17</t>
  </si>
  <si>
    <t>DM-1/TR-18 (TR-47) 35-26-M00047_95000554401_95000554401</t>
  </si>
  <si>
    <t>17.06.2021 08:01:42</t>
  </si>
  <si>
    <t>17.06.2021 09:04:45</t>
  </si>
  <si>
    <t>17.06.2021 06:28:52</t>
  </si>
  <si>
    <t>17.06.2021 06:38:06</t>
  </si>
  <si>
    <t>ERCANLAR TAVUKCULUK ÖZEL TR 35-23-M00138Ö_HatBaşıAyırıcı_64155044 M02_64155044</t>
  </si>
  <si>
    <t>17.06.2021 08:56:59</t>
  </si>
  <si>
    <t>17.06.2021 09:45:45</t>
  </si>
  <si>
    <t>M-180 DALYAN ARITMA DM 35-18-M00180__56372851_56372851</t>
  </si>
  <si>
    <t>17.06.2021 17:47:19</t>
  </si>
  <si>
    <t>ALİAĞA TR-43 DM 35-17-M00043_HatBaşıAyırıcı_72823531 M13_72823531</t>
  </si>
  <si>
    <t>17.06.2021 18:06:46</t>
  </si>
  <si>
    <t>17.06.2021 19:02:49</t>
  </si>
  <si>
    <t>KÜREKÇİ BEKİREFE TR-1 45-75-M00120_945609384_945609384</t>
  </si>
  <si>
    <t>17.06.2021 16:54:17</t>
  </si>
  <si>
    <t>17.06.2021 23:44:58</t>
  </si>
  <si>
    <t>TR-13(M-713) 35-30-M00713_955298236_955298236</t>
  </si>
  <si>
    <t>17.06.2021 09:49:00</t>
  </si>
  <si>
    <t>17.06.2021 10:54:14</t>
  </si>
  <si>
    <t>L-226 ARITMA 35-18-L00226_950444653_950444653</t>
  </si>
  <si>
    <t>17.06.2021 10:23:36</t>
  </si>
  <si>
    <t>17.06.2021 17:33:23</t>
  </si>
  <si>
    <t>17.06.2021 15:43:50</t>
  </si>
  <si>
    <t>18.06.2021 16:08:35</t>
  </si>
  <si>
    <t>_11383614_56376798_56376798</t>
  </si>
  <si>
    <t>17.06.2021 11:20:51</t>
  </si>
  <si>
    <t>17.06.2021 20:42:59</t>
  </si>
  <si>
    <t>K-2302 35-04-K02302_99435538_99435538</t>
  </si>
  <si>
    <t>17.06.2021 17:57:55</t>
  </si>
  <si>
    <t>17.06.2021 19:45:18</t>
  </si>
  <si>
    <t>KOYUNCU TR-1 45-80-M00122_956538668_956538668</t>
  </si>
  <si>
    <t>17.06.2021 08:31:00</t>
  </si>
  <si>
    <t>17.06.2021 09:43:01</t>
  </si>
  <si>
    <t>17.06.2021 09:59:10</t>
  </si>
  <si>
    <t>17.06.2021 11:56:21</t>
  </si>
  <si>
    <t>ÖZBEY İM 35-26-A00005_CEZA EVİ L12_2314087</t>
  </si>
  <si>
    <t>17.06.2021 06:54:28</t>
  </si>
  <si>
    <t>17.06.2021 07:44:43</t>
  </si>
  <si>
    <t>YAŞAR SÖKELİOĞLU-1 35-20-L00099_95000500148_95000500148</t>
  </si>
  <si>
    <t>17.06.2021 09:27:26</t>
  </si>
  <si>
    <t>17.06.2021 10:59:41</t>
  </si>
  <si>
    <t>17.06.2021 18:07:28</t>
  </si>
  <si>
    <t>17.06.2021 21:02:18</t>
  </si>
  <si>
    <t>L-68 EROL UĞUR SİTESİ 35-14-L00068_956654666_956654666</t>
  </si>
  <si>
    <t>17.06.2021 09:50:15</t>
  </si>
  <si>
    <t>17.06.2021 12:46:58</t>
  </si>
  <si>
    <t>L-293 YENİ MECİDİYE 35-18-L00293_950449170_950449170</t>
  </si>
  <si>
    <t>17.06.2021 18:45:13</t>
  </si>
  <si>
    <t>17.06.2021 23:26:23</t>
  </si>
  <si>
    <t>SAİPLER TR-1 35-26-M00479_35-26-M00479_2362208</t>
  </si>
  <si>
    <t>17.06.2021 13:10:25</t>
  </si>
  <si>
    <t>17.06.2021 14:08:09</t>
  </si>
  <si>
    <t>DOĞANBEY M-40 35-25-M00355_956653099_956653099</t>
  </si>
  <si>
    <t>17.06.2021 10:26:25</t>
  </si>
  <si>
    <t>17.06.2021 12:46:52</t>
  </si>
  <si>
    <t>TR-15 ( M-715) 35-30-M00715_G g1_43010591</t>
  </si>
  <si>
    <t>17.06.2021 12:11:59</t>
  </si>
  <si>
    <t>17.06.2021 14:18:44</t>
  </si>
  <si>
    <t>ÇAKMAKLI TR-2 35-17-M00346_A_56365054_56365054</t>
  </si>
  <si>
    <t>17.06.2021 09:43:32</t>
  </si>
  <si>
    <t>17.06.2021 10:53:56</t>
  </si>
  <si>
    <t>M-1815 KISIK DM-2 35-22-M00096_METAL İŞLERİ TR-1 M11_72100663</t>
  </si>
  <si>
    <t>17.06.2021 17:12:05</t>
  </si>
  <si>
    <t>17.06.2021 17:38:23</t>
  </si>
  <si>
    <t>TURGUTALP TR-3/1 45-82-M00049_A_56388200_56388200</t>
  </si>
  <si>
    <t>17.06.2021 11:23:13</t>
  </si>
  <si>
    <t>17.06.2021 14:08:47</t>
  </si>
  <si>
    <t>BAHÇECİK TR-1 35-22-M00264_C_56374676_56374676</t>
  </si>
  <si>
    <t>17.06.2021 07:50:03</t>
  </si>
  <si>
    <t>17.06.2021 14:07:07</t>
  </si>
  <si>
    <t>ÖMÜRKÖY YELKEN OK SİTESİ TR-288 35-19-M00288_947274348_947274348</t>
  </si>
  <si>
    <t>17.06.2021 11:50:47</t>
  </si>
  <si>
    <t>17.06.2021 17:37:19</t>
  </si>
  <si>
    <t>OTMANLAR KÖYÜ TR-1 45-71-M01743_953206098_953206098</t>
  </si>
  <si>
    <t>17.06.2021 21:21:54</t>
  </si>
  <si>
    <t>17.06.2021 23:19:10</t>
  </si>
  <si>
    <t>DURASILLI TR-1 KÖK 45-78-M01114_D_56393395_56393395</t>
  </si>
  <si>
    <t>17.06.2021 07:38:46</t>
  </si>
  <si>
    <t>17.06.2021 08:40:54</t>
  </si>
  <si>
    <t>M-580 (DM-6/18) 35-17-M00580_TR-89 M02_42286630</t>
  </si>
  <si>
    <t>17.06.2021 10:00:27</t>
  </si>
  <si>
    <t>17.06.2021 11:56:00</t>
  </si>
  <si>
    <t>TR-333 35-19-L00309_956666124_956666124</t>
  </si>
  <si>
    <t>17.06.2021 16:17:26</t>
  </si>
  <si>
    <t>17.06.2021 17:11:17</t>
  </si>
  <si>
    <t>ZEYTİNLİOVA TR-17 45-72-L00410_A_56393271_56393271</t>
  </si>
  <si>
    <t>17.06.2021 08:43:00</t>
  </si>
  <si>
    <t>17.06.2021 13:29:41</t>
  </si>
  <si>
    <t>DM-13/21 (HAKİ BABA) 45-71-M00339_953219276_953219276</t>
  </si>
  <si>
    <t>17.06.2021 04:53:53</t>
  </si>
  <si>
    <t>17.06.2021 07:15:27</t>
  </si>
  <si>
    <t>SİYEKLİ KÖK 45-71-M00185_SİYEKLİ M06_72256925</t>
  </si>
  <si>
    <t>17.06.2021 09:41:52</t>
  </si>
  <si>
    <t>17.06.2021 10:46:45</t>
  </si>
  <si>
    <t>17.06.2021 09:11:01</t>
  </si>
  <si>
    <t>17.06.2021 12:53:22</t>
  </si>
  <si>
    <t>17.06.2021 06:52:00</t>
  </si>
  <si>
    <t>17.06.2021 07:50:29</t>
  </si>
  <si>
    <t>YAYAKENT TR-8 35-24-M00008_DIREK TIPI TRAFO HUCRESI H01_2042233</t>
  </si>
  <si>
    <t>17.06.2021 06:55:42</t>
  </si>
  <si>
    <t>17.06.2021 09:14:56</t>
  </si>
  <si>
    <t>17.06.2021 10:40:56</t>
  </si>
  <si>
    <t>17.06.2021 14:36:03</t>
  </si>
  <si>
    <t>TURAN TOPRAK SU-3 35-20-L00076Ö_DIREK TIPI TRAFO HUCRESI H01_2039339</t>
  </si>
  <si>
    <t>17.06.2021 08:11:30</t>
  </si>
  <si>
    <t>17.06.2021 11:00:20</t>
  </si>
  <si>
    <t>M-3120 35-10-M03120_98121977_98121977</t>
  </si>
  <si>
    <t>17.06.2021 14:12:16</t>
  </si>
  <si>
    <t>17.06.2021 15:05:02</t>
  </si>
  <si>
    <t>L-376 PAZARYERİ 35-18-L00376_950448168_950448168</t>
  </si>
  <si>
    <t>17.06.2021 10:53:15</t>
  </si>
  <si>
    <t>18.06.2021 02:09:32</t>
  </si>
  <si>
    <t>ULUKENT DM-1/4 35-28-M00065_A a1b_5847827</t>
  </si>
  <si>
    <t>17.06.2021 11:53:25</t>
  </si>
  <si>
    <t>17.06.2021 15:08:50</t>
  </si>
  <si>
    <t>TR-1/77 45-72-M00077_956480931_956480931</t>
  </si>
  <si>
    <t>17.06.2021 22:15:10</t>
  </si>
  <si>
    <t>17.06.2021 23:23:34</t>
  </si>
  <si>
    <t>KUŞLUK TR-1 45-75-M00181_A_56384629_56384629</t>
  </si>
  <si>
    <t>17.06.2021 21:12:04</t>
  </si>
  <si>
    <t>17.06.2021 22:31:22</t>
  </si>
  <si>
    <t>KAPANCI KÖK 45-78-L00229_HASALAN L02_2108490</t>
  </si>
  <si>
    <t>17.06.2021 15:26:56</t>
  </si>
  <si>
    <t>17.06.2021 15:27:36</t>
  </si>
  <si>
    <t>ULUCAK TM 35-28-A00002_HatBaşıAyırıcı_53133671 M13_53133671</t>
  </si>
  <si>
    <t>17.06.2021 20:37:49</t>
  </si>
  <si>
    <t>17.06.2021 22:37:30</t>
  </si>
  <si>
    <t>KUŞLAR TR-1 45-83-L00283_955176460_955176460</t>
  </si>
  <si>
    <t>17.06.2021 16:04:00</t>
  </si>
  <si>
    <t>17.06.2021 19:34:16</t>
  </si>
  <si>
    <t>K-2643 35-01-K02643_912025874_912025874</t>
  </si>
  <si>
    <t>17.06.2021 10:56:26</t>
  </si>
  <si>
    <t>17.06.2021 12:36:56</t>
  </si>
  <si>
    <t>K-2779 35-02-K02779_910105841_910105841</t>
  </si>
  <si>
    <t>17.06.2021 18:18:56</t>
  </si>
  <si>
    <t>17.06.2021 20:06:59</t>
  </si>
  <si>
    <t>17.06.2021 07:28:02</t>
  </si>
  <si>
    <t>17.06.2021 08:47:42</t>
  </si>
  <si>
    <t>K-4260 35-07-K04260_E e1_5802621</t>
  </si>
  <si>
    <t>17.06.2021 23:42:43</t>
  </si>
  <si>
    <t>18.06.2021 08:59:52</t>
  </si>
  <si>
    <t>DEREKÖY TARIMSAL SULAMA TR-1 45-72-L00538_DIREK TIPI TRAFO HUCRESI H01_2067008</t>
  </si>
  <si>
    <t>17.06.2021 08:42:00</t>
  </si>
  <si>
    <t>17.06.2021 10:14:35</t>
  </si>
  <si>
    <t>17.06.2021 08:11:53</t>
  </si>
  <si>
    <t>17.06.2021 09:28:57</t>
  </si>
  <si>
    <t>TR-1-5/7 35-20-L00065_ H_72368177</t>
  </si>
  <si>
    <t>17.06.2021 07:15:13</t>
  </si>
  <si>
    <t>17.06.2021 09:45:18</t>
  </si>
  <si>
    <t>BÜNYAN OSMANİYE TARIMSAL SULAMA TR-2 45-72-L00560_DIREK TIPI TRAFO HUCRESI H01_2058564</t>
  </si>
  <si>
    <t>17.06.2021 14:38:41</t>
  </si>
  <si>
    <t>17.06.2021 17:35:47</t>
  </si>
  <si>
    <t>SALİHLİ TR-110/A 45-78-L00735__72374476_72374476</t>
  </si>
  <si>
    <t>17.06.2021 06:55:59</t>
  </si>
  <si>
    <t>17.06.2021 07:31:30</t>
  </si>
  <si>
    <t>BALÇOVA İM 35-07-A00001_ÇELİK M02_42778775</t>
  </si>
  <si>
    <t>17.06.2021 20:56:35</t>
  </si>
  <si>
    <t>17.06.2021 21:13:00</t>
  </si>
  <si>
    <t>17.06.2021 11:04:46</t>
  </si>
  <si>
    <t>17.06.2021 12:01:38</t>
  </si>
  <si>
    <t>K-4260 35-07-K04260_A_56381444_56381444</t>
  </si>
  <si>
    <t>17.06.2021 20:50:35</t>
  </si>
  <si>
    <t>17.06.2021 23:34:52</t>
  </si>
  <si>
    <t>17.06.2021 00:03:44</t>
  </si>
  <si>
    <t>17.06.2021 00:31:58</t>
  </si>
  <si>
    <t>EVRENOS TR-3 45-71-M01411_A_56392055_56392055</t>
  </si>
  <si>
    <t>17.06.2021 08:34:56</t>
  </si>
  <si>
    <t>17.06.2021 10:46:01</t>
  </si>
  <si>
    <t>17.06.2021 09:49:26</t>
  </si>
  <si>
    <t>17.06.2021 09:57:00</t>
  </si>
  <si>
    <t>L-290 35-18-L00290_950456285_950456285</t>
  </si>
  <si>
    <t>17.06.2021 11:36:00</t>
  </si>
  <si>
    <t>17.06.2021 12:10:42</t>
  </si>
  <si>
    <t>TR-33 35-17-M00033_HatBaşıAyırıcı_65631999 M03_65631999</t>
  </si>
  <si>
    <t>17.06.2021 12:58:00</t>
  </si>
  <si>
    <t>17.06.2021 13:37:41</t>
  </si>
  <si>
    <t>KADIOVACIK TR-1 35-19-M00202_956698768_956698768</t>
  </si>
  <si>
    <t>17.06.2021 09:45:49</t>
  </si>
  <si>
    <t>17.06.2021 20:49:05</t>
  </si>
  <si>
    <t>17.06.2021 13:21:05</t>
  </si>
  <si>
    <t>17.06.2021 13:52:00</t>
  </si>
  <si>
    <t>17.06.2021 10:00:25</t>
  </si>
  <si>
    <t>17.06.2021 18:28:02</t>
  </si>
  <si>
    <t>NARINCALISÜLEYMAN TR 45-77-L00209_945494917_945494917</t>
  </si>
  <si>
    <t>17.06.2021 12:24:47</t>
  </si>
  <si>
    <t>17.06.2021 14:09:55</t>
  </si>
  <si>
    <t>GÜZELYALI TM 35-01-A00008_TR-2 K12_2058248</t>
  </si>
  <si>
    <t>17.06.2021 17:32:00</t>
  </si>
  <si>
    <t>17.06.2021 17:39:09</t>
  </si>
  <si>
    <t>BURUNCUK TR-5 35-20-L00305_DIREK TIPI TRAFO HUCRESI H01_2045451</t>
  </si>
  <si>
    <t>17.06.2021 10:48:32</t>
  </si>
  <si>
    <t>17.06.2021 12:18:07</t>
  </si>
  <si>
    <t>17.06.2021 09:26:26</t>
  </si>
  <si>
    <t>17.06.2021 14:51:47</t>
  </si>
  <si>
    <t>ASARLIK TR-6 35-28-M00177_9351437_56364741_56364741</t>
  </si>
  <si>
    <t>17.06.2021 12:04:00</t>
  </si>
  <si>
    <t>17.06.2021 13:48:00</t>
  </si>
  <si>
    <t>UZUNDERE TM 35-01-A00013_SEYDİKÖY M19_2302928</t>
  </si>
  <si>
    <t>17.06.2021 20:58:15</t>
  </si>
  <si>
    <t>17.06.2021 21:06:00</t>
  </si>
  <si>
    <t>TR-60 35-30-L00060_A_56397642_56397642</t>
  </si>
  <si>
    <t>17.06.2021 10:48:00</t>
  </si>
  <si>
    <t>17.06.2021 11:33:18</t>
  </si>
  <si>
    <t>ÇARIKBALLI İKİÇEŞME TR-1 45-77-L00184_A_56355931_56355931</t>
  </si>
  <si>
    <t>17.06.2021 19:59:18</t>
  </si>
  <si>
    <t>17.06.2021 21:15:49</t>
  </si>
  <si>
    <t>ÖVEÇLİ KÖK 45-76-L00002_HatBaşıAyırıcı_53136583 L03_53136583</t>
  </si>
  <si>
    <t>17.06.2021 08:18:00</t>
  </si>
  <si>
    <t>17.06.2021 09:18:16</t>
  </si>
  <si>
    <t>17.06.2021 08:36:51</t>
  </si>
  <si>
    <t>17.06.2021 09:03:11</t>
  </si>
  <si>
    <t>L-271 SANATKARLAR SİTESİ 35-18-L00271_9671280_56366832_56366832</t>
  </si>
  <si>
    <t>17.06.2021 09:05:48</t>
  </si>
  <si>
    <t>17.06.2021 14:18:37</t>
  </si>
  <si>
    <t>TR-50 35-22-M00050_DM-2/TR-44 M01_72137482</t>
  </si>
  <si>
    <t>17.06.2021 10:08:55</t>
  </si>
  <si>
    <t>17.06.2021 12:16:12</t>
  </si>
  <si>
    <t>ÇAMLICA TR-3 45-71-M02347_95000485637_95000485637</t>
  </si>
  <si>
    <t>17.06.2021 14:17:24</t>
  </si>
  <si>
    <t>17.06.2021 22:44:09</t>
  </si>
  <si>
    <t>17.06.2021 18:22:45</t>
  </si>
  <si>
    <t>17.06.2021 19:27:28</t>
  </si>
  <si>
    <t>TR-80 35-30-L00080_43004781_56362704_56362704</t>
  </si>
  <si>
    <t>17.06.2021 15:14:12</t>
  </si>
  <si>
    <t>17.06.2021 17:48:33</t>
  </si>
  <si>
    <t>MEDLOG A.Ş. ÖZEL TR 35-27-M01193Ö_ H_74267963</t>
  </si>
  <si>
    <t>17.06.2021 09:08:02</t>
  </si>
  <si>
    <t>17.06.2021 11:09:33</t>
  </si>
  <si>
    <t>SARIGÖL DM 45-79-M00069_ULUDERBENT FİDERİ M16_2318415</t>
  </si>
  <si>
    <t>17.06.2021 09:03:34</t>
  </si>
  <si>
    <t>17.06.2021 13:00:19</t>
  </si>
  <si>
    <t>TR-66 35-30-L00066_955318569_955318569</t>
  </si>
  <si>
    <t>17.06.2021 17:49:33</t>
  </si>
  <si>
    <t>17.06.2021 18:31:00</t>
  </si>
  <si>
    <t>YUSUFLU KÖK 35-20-L00077_HatBaşıAyırıcı_72068112 L02_72068112</t>
  </si>
  <si>
    <t>17.06.2021 06:03:14</t>
  </si>
  <si>
    <t>17.06.2021 06:04:04</t>
  </si>
  <si>
    <t>TR-48 45-78-L00048_953251045_953251045</t>
  </si>
  <si>
    <t>17.06.2021 22:28:11</t>
  </si>
  <si>
    <t>17.06.2021 23:21:12</t>
  </si>
  <si>
    <t>17.06.2021 13:42:25</t>
  </si>
  <si>
    <t>17.06.2021 13:42:55</t>
  </si>
  <si>
    <t>ALABAŞ TR-8 35-15-L00131_DIREK TIPI TRAFO HUCRESI H01_2041844</t>
  </si>
  <si>
    <t>17.06.2021 18:32:27</t>
  </si>
  <si>
    <t>17.06.2021 22:11:21</t>
  </si>
  <si>
    <t>TAYTAN TR-6 45-78-M01294_A_65512089_65512089</t>
  </si>
  <si>
    <t>17.06.2021 20:56:38</t>
  </si>
  <si>
    <t>17.06.2021 22:41:48</t>
  </si>
  <si>
    <t>HASANLAR TR-3 35-28-M00506_DIREK TIPI TRAFO HUCRESI H01_2109944</t>
  </si>
  <si>
    <t>17.06.2021 11:57:52</t>
  </si>
  <si>
    <t>17.06.2021 14:36:49</t>
  </si>
  <si>
    <t>DM-2/22 35-27-M01093_B_72388073_72388073</t>
  </si>
  <si>
    <t>17.06.2021 22:49:44</t>
  </si>
  <si>
    <t>18.06.2021 02:36:34</t>
  </si>
  <si>
    <t>GÜZELYALI TM 35-01-A00008_GÜZELYALI-4 K04_2313697</t>
  </si>
  <si>
    <t>17.06.2021 03:07:06</t>
  </si>
  <si>
    <t>17.06.2021 03:09:34</t>
  </si>
  <si>
    <t>K-2323 35-04-K02323_912473637_912473637</t>
  </si>
  <si>
    <t>17.06.2021 13:12:20</t>
  </si>
  <si>
    <t>17.06.2021 14:27:13</t>
  </si>
  <si>
    <t>DM-3/TR-21 (ESKİ TR-29) 35-26-M01364_956620773_956620773</t>
  </si>
  <si>
    <t>17.06.2021 11:39:29</t>
  </si>
  <si>
    <t>17.06.2021 12:31:53</t>
  </si>
  <si>
    <t>TR-131 35-19-L00131_95000463151_95000463151</t>
  </si>
  <si>
    <t>17.06.2021 09:29:57</t>
  </si>
  <si>
    <t>17.06.2021 10:49:12</t>
  </si>
  <si>
    <t>17.06.2021 09:07:20</t>
  </si>
  <si>
    <t>17.06.2021 11:00:12</t>
  </si>
  <si>
    <t>GÜMÜLCELİ TR-3 45-80-M00111_956542305_956542305</t>
  </si>
  <si>
    <t>17.06.2021 14:07:00</t>
  </si>
  <si>
    <t>17.06.2021 15:32:20</t>
  </si>
  <si>
    <t>ÇAMLIK DM 35-17-M00173_TR-10 M11_66328135</t>
  </si>
  <si>
    <t>17.06.2021 06:30:05</t>
  </si>
  <si>
    <t>17.06.2021 06:42:34</t>
  </si>
  <si>
    <t>ÖMÜRKÖY YELKEN OK SİTESİ TR-288 35-19-M00288_947275492_947275492</t>
  </si>
  <si>
    <t>17.06.2021 17:02:03</t>
  </si>
  <si>
    <t>17.06.2021 19:35:03</t>
  </si>
  <si>
    <t>_49565680_56392889_56392889</t>
  </si>
  <si>
    <t>17.06.2021 22:09:41</t>
  </si>
  <si>
    <t>17.06.2021 23:51:48</t>
  </si>
  <si>
    <t>K-3772 35-02-K03772_98712612_98712612</t>
  </si>
  <si>
    <t>17.06.2021 21:59:44</t>
  </si>
  <si>
    <t>17.06.2021 22:59:53</t>
  </si>
  <si>
    <t>L-261 SİTESPOR 35-18-L00261_950444527_950444527</t>
  </si>
  <si>
    <t>17.06.2021 14:42:00</t>
  </si>
  <si>
    <t>17.06.2021 15:54:15</t>
  </si>
  <si>
    <t>M-11 GERMİYAN 35-18-M00011_A_76953662_76953662</t>
  </si>
  <si>
    <t>17.06.2021 11:46:27</t>
  </si>
  <si>
    <t>17.06.2021 19:10:37</t>
  </si>
  <si>
    <t>OVAKENT İM 35-15-A00003_ÇATAL ARMUT L05_2308501</t>
  </si>
  <si>
    <t>17.06.2021 18:37:00</t>
  </si>
  <si>
    <t>17.06.2021 18:42:41</t>
  </si>
  <si>
    <t>K-4426 35-10-K04426_97967543_97967543</t>
  </si>
  <si>
    <t>17.06.2021 14:54:01</t>
  </si>
  <si>
    <t>17.06.2021 20:19:31</t>
  </si>
  <si>
    <t>DEĞİRMENDERE DM 35-22-M00085_ÇİLEME-MALTA-SANCAKLI M08_50066539</t>
  </si>
  <si>
    <t>17.06.2021 21:09:24</t>
  </si>
  <si>
    <t>17.06.2021 21:30:00</t>
  </si>
  <si>
    <t>17.06.2021 07:36:51</t>
  </si>
  <si>
    <t>17.06.2021 07:38:52</t>
  </si>
  <si>
    <t>ULUKENT DM-1/11 35-28-M00569_ULUCAK DM-1/10 M02_66555259</t>
  </si>
  <si>
    <t>17.06.2021 07:17:04</t>
  </si>
  <si>
    <t>17.06.2021 07:52:00</t>
  </si>
  <si>
    <t>17.06.2021 18:03:00</t>
  </si>
  <si>
    <t>17.06.2021 21:05:24</t>
  </si>
  <si>
    <t>17.06.2021 12:12:14</t>
  </si>
  <si>
    <t>17.06.2021 13:52:27</t>
  </si>
  <si>
    <t>GÜZELYALI TM 35-01-A00008_GÜZELYALI-8 K15_2313687</t>
  </si>
  <si>
    <t>17.06.2021 03:09:44</t>
  </si>
  <si>
    <t>17.06.2021 08:56:24</t>
  </si>
  <si>
    <t>17.06.2021 09:25:41</t>
  </si>
  <si>
    <t>K-2335 35-02-K02335_910068872_910068872</t>
  </si>
  <si>
    <t>17.06.2021 11:50:08</t>
  </si>
  <si>
    <t>17.06.2021 16:25:08</t>
  </si>
  <si>
    <t>K-1745 35-01-K01745_K-3593 K01_2040633</t>
  </si>
  <si>
    <t>17.06.2021 11:16:46</t>
  </si>
  <si>
    <t>17.06.2021 11:41:07</t>
  </si>
  <si>
    <t>AŞAĞIÇOBANİSA TR-23 45-71-M00933_45-71-M00933_2368226</t>
  </si>
  <si>
    <t>17.06.2021 17:58:00</t>
  </si>
  <si>
    <t>17.06.2021 20:43:36</t>
  </si>
  <si>
    <t>17.06.2021 10:37:34</t>
  </si>
  <si>
    <t>17.06.2021 10:50:00</t>
  </si>
  <si>
    <t>KARATEKE TR-1 35-29-L00142_950334443_950334443</t>
  </si>
  <si>
    <t>17.06.2021 16:48:11</t>
  </si>
  <si>
    <t>17.06.2021 18:16:34</t>
  </si>
  <si>
    <t>17.06.2021 07:46:09</t>
  </si>
  <si>
    <t>17.06.2021 09:22:17</t>
  </si>
  <si>
    <t>ÇEŞME İM 35-18-A00001_OVACIK L08_2053078</t>
  </si>
  <si>
    <t>17.06.2021 07:18:19</t>
  </si>
  <si>
    <t>17.06.2021 07:26:57</t>
  </si>
  <si>
    <t>KUŞÇULAR TR-10 (OVAKAHVE) 35-19-M00222_35-19-M00222_2349912</t>
  </si>
  <si>
    <t>17.06.2021 10:30:26</t>
  </si>
  <si>
    <t>17.06.2021 15:35:16</t>
  </si>
  <si>
    <t>TR-31(M-731) 35-30-M00731_955297661_955297661</t>
  </si>
  <si>
    <t>17.06.2021 16:31:10</t>
  </si>
  <si>
    <t>17.06.2021 20:19:06</t>
  </si>
  <si>
    <t>MURADİYE DM 45-71-M00006_SİYEKLİ DM M03_2322413</t>
  </si>
  <si>
    <t>17.06.2021 07:08:50</t>
  </si>
  <si>
    <t>17.06.2021 09:11:25</t>
  </si>
  <si>
    <t>17.06.2021 10:11:15</t>
  </si>
  <si>
    <t>17.06.2021 20:16:57</t>
  </si>
  <si>
    <t>17.06.2021 23:05:28</t>
  </si>
  <si>
    <t>17.06.2021 10:03:15</t>
  </si>
  <si>
    <t>17.06.2021 10:40:42</t>
  </si>
  <si>
    <t>17.06.2021 05:39:14</t>
  </si>
  <si>
    <t>17.06.2021 05:39:34</t>
  </si>
  <si>
    <t>DM-1/TR-18 (TR-47) 35-26-M00047_95000559509_95000559509</t>
  </si>
  <si>
    <t>17.06.2021 13:01:47</t>
  </si>
  <si>
    <t>17.06.2021 14:09:36</t>
  </si>
  <si>
    <t>KOYUNDERE TR-1 35-28-M00154_D_56367126_56367126</t>
  </si>
  <si>
    <t>17.06.2021 14:04:08</t>
  </si>
  <si>
    <t>17.06.2021 20:28:16</t>
  </si>
  <si>
    <t>TURGUTLU İM 45-83-A00001_ŞEHİR-2 L20_42295737</t>
  </si>
  <si>
    <t>17.06.2021 06:56:44</t>
  </si>
  <si>
    <t>17.06.2021 07:09:00</t>
  </si>
  <si>
    <t>OVAKENT İM 35-15-A00003_OVAKENT L03_2308503</t>
  </si>
  <si>
    <t>17.06.2021 09:35:26</t>
  </si>
  <si>
    <t>17.06.2021 11:40:04</t>
  </si>
  <si>
    <t>AVDAN TR-1 45-82-M00230_945534330_945534330</t>
  </si>
  <si>
    <t>17.06.2021 07:51:30</t>
  </si>
  <si>
    <t>17.06.2021 15:44:29</t>
  </si>
  <si>
    <t>YELKİ TR-1 DM-2/7  (M-2341) 35-10-M02341_A_60983770_60983770</t>
  </si>
  <si>
    <t>17.06.2021 10:16:00</t>
  </si>
  <si>
    <t>17.06.2021 14:03:11</t>
  </si>
  <si>
    <t>17.06.2021 05:57:00</t>
  </si>
  <si>
    <t>17.06.2021 06:09:44</t>
  </si>
  <si>
    <t>K-1105 35-03-K01105_35-03-K01105_2359998</t>
  </si>
  <si>
    <t>17.06.2021 09:47:04</t>
  </si>
  <si>
    <t>17.06.2021 11:02:55</t>
  </si>
  <si>
    <t>M-2079 35-01-M02079_E E1_49443032</t>
  </si>
  <si>
    <t>17.06.2021 09:02:45</t>
  </si>
  <si>
    <t>17.06.2021 10:58:20</t>
  </si>
  <si>
    <t>17.06.2021 01:29:00</t>
  </si>
  <si>
    <t>17.06.2021 01:33:08</t>
  </si>
  <si>
    <t>DM-12/TR-1 45-72-L00062_TR-2/27 L01_66452743</t>
  </si>
  <si>
    <t>17.06.2021 09:02:04</t>
  </si>
  <si>
    <t>17.06.2021 12:25:22</t>
  </si>
  <si>
    <t>DM-16/21 45-71-M00587_953200156_953200156</t>
  </si>
  <si>
    <t>17.06.2021 15:42:00</t>
  </si>
  <si>
    <t>17.06.2021 16:11:19</t>
  </si>
  <si>
    <t>DM-03/01 45-71-M00003_953223519_953223519</t>
  </si>
  <si>
    <t>17.06.2021 12:16:38</t>
  </si>
  <si>
    <t>17.06.2021 17:13:50</t>
  </si>
  <si>
    <t>DM-15/2 KEÇİLİKÖY 45-71-M00646_953211349_953211349</t>
  </si>
  <si>
    <t>17.06.2021 16:01:25</t>
  </si>
  <si>
    <t>17.06.2021 18:05:48</t>
  </si>
  <si>
    <t>AKSELENDİ İM 45-72-A00004_AKSELENDİ TR7 L11_75948385</t>
  </si>
  <si>
    <t>17.06.2021 13:43:00</t>
  </si>
  <si>
    <t>17.06.2021 14:50:55</t>
  </si>
  <si>
    <t>ÇAĞLAYAN TR-1 45-75-M00274_45-75-M00274_2376802</t>
  </si>
  <si>
    <t>17.06.2021 09:13:44</t>
  </si>
  <si>
    <t>17.06.2021 17:19:05</t>
  </si>
  <si>
    <t>17.06.2021 17:44:08</t>
  </si>
  <si>
    <t>17.06.2021 14:56:15</t>
  </si>
  <si>
    <t>17.06.2021 14:56:55</t>
  </si>
  <si>
    <t>_913687996_913687996</t>
  </si>
  <si>
    <t>17.06.2021 18:48:30</t>
  </si>
  <si>
    <t>17.06.2021 20:04:44</t>
  </si>
  <si>
    <t>VEDAT YILDIZ TARIMSAL SULAMA 35-26-M00332_DIREK TIPI TRAFO HUCRESI H01_2035788</t>
  </si>
  <si>
    <t>17.06.2021 19:57:07</t>
  </si>
  <si>
    <t>17.06.2021 23:17:47</t>
  </si>
  <si>
    <t>17.06.2021 05:48:19</t>
  </si>
  <si>
    <t>17.06.2021 07:32:18</t>
  </si>
  <si>
    <t>TR-13(M-713) 35-30-M00713_43004011_56363009_56363009</t>
  </si>
  <si>
    <t>17.06.2021 11:07:00</t>
  </si>
  <si>
    <t>17.06.2021 11:45:48</t>
  </si>
  <si>
    <t>AYRANCILAR DM-5 35-26-M00807_915939949_915939949</t>
  </si>
  <si>
    <t>17.06.2021 07:43:25</t>
  </si>
  <si>
    <t>17.06.2021 10:04:39</t>
  </si>
  <si>
    <t>17.06.2021 06:32:23</t>
  </si>
  <si>
    <t>17.06.2021 07:45:00</t>
  </si>
  <si>
    <t>KOLDERE TR-9 45-80-M00113_956538876_956538876</t>
  </si>
  <si>
    <t>17.06.2021 15:26:59</t>
  </si>
  <si>
    <t>17.06.2021 17:50:20</t>
  </si>
  <si>
    <t>TATAR DM 35-19-M00256_MORDOĞAN-2 ÇIKIŞ M04_2058327</t>
  </si>
  <si>
    <t>17.06.2021 05:53:23</t>
  </si>
  <si>
    <t>17.06.2021 06:01:10</t>
  </si>
  <si>
    <t>TR-120 ZEYTİNALANI 35-19-L00120_95000078484_95000078484</t>
  </si>
  <si>
    <t>17.06.2021 11:24:15</t>
  </si>
  <si>
    <t>17.06.2021 14:39:43</t>
  </si>
  <si>
    <t>DM-8/4-A 45-71-M02256_D D3_73541777</t>
  </si>
  <si>
    <t>17.06.2021 11:20:03</t>
  </si>
  <si>
    <t>17.06.2021 14:39:09</t>
  </si>
  <si>
    <t>L-393 YENİ OKUL 35-18-L00393_950449173_950449173</t>
  </si>
  <si>
    <t>17.06.2021 21:28:44</t>
  </si>
  <si>
    <t>17.06.2021 23:50:37</t>
  </si>
  <si>
    <t>KEMER KÖYÜ BAŞALAN MAH. TR-2 35-15-L00275_950400116_950400116</t>
  </si>
  <si>
    <t>17.06.2021 15:58:21</t>
  </si>
  <si>
    <t>17.06.2021 18:46:39</t>
  </si>
  <si>
    <t>İĞDELİ TR-1 35-31-L00300_956573044_956573044</t>
  </si>
  <si>
    <t>17.06.2021 12:15:12</t>
  </si>
  <si>
    <t>17.06.2021 14:23:25</t>
  </si>
  <si>
    <t>L-2 35-18-L00002_950436339_950436339</t>
  </si>
  <si>
    <t>17.06.2021 10:05:18</t>
  </si>
  <si>
    <t>17.06.2021 13:44:29</t>
  </si>
  <si>
    <t>M-1404 35-01-M01404_C_56357805_56357805</t>
  </si>
  <si>
    <t>17.06.2021 09:20:47</t>
  </si>
  <si>
    <t>17.06.2021 17:32:27</t>
  </si>
  <si>
    <t>M-2580 35-03-M02580_35-03-M02580_49963513</t>
  </si>
  <si>
    <t>17.06.2021 10:56:00</t>
  </si>
  <si>
    <t>17.06.2021 11:08:10</t>
  </si>
  <si>
    <t>KİRAZ TR-1 45-82-M00187_A_56387854_56387854</t>
  </si>
  <si>
    <t>18.06.2021 21:25:49</t>
  </si>
  <si>
    <t>18.06.2021 23:51:45</t>
  </si>
  <si>
    <t>TR-1/53B 45-71-M02141_953240031_953240031</t>
  </si>
  <si>
    <t>18.06.2021 12:46:14</t>
  </si>
  <si>
    <t>18.06.2021 14:14:26</t>
  </si>
  <si>
    <t>TATLIÇEŞME CÜCELER TR-1 45-77-L00205_A_56384695_56384695</t>
  </si>
  <si>
    <t>18.06.2021 22:48:40</t>
  </si>
  <si>
    <t>18.06.2021 23:29:32</t>
  </si>
  <si>
    <t>ILIPINAR TR-1 35-23-M00081_B_56357019_56357019</t>
  </si>
  <si>
    <t>18.06.2021 11:57:00</t>
  </si>
  <si>
    <t>18.06.2021 13:50:11</t>
  </si>
  <si>
    <t>M-1052 35-02-M01052_B_56383430_56383430</t>
  </si>
  <si>
    <t>18.06.2021 12:29:00</t>
  </si>
  <si>
    <t>18.06.2021 14:25:00</t>
  </si>
  <si>
    <t>KURTULMUŞ KÖK 45-72-L00080_KURTULMUŞ ÇIKIŞI L02_66546760</t>
  </si>
  <si>
    <t>18.06.2021 20:19:32</t>
  </si>
  <si>
    <t>19.06.2021 00:38:34</t>
  </si>
  <si>
    <t>_C_56386980_56386980</t>
  </si>
  <si>
    <t>18.06.2021 09:01:05</t>
  </si>
  <si>
    <t>18.06.2021 16:59:22</t>
  </si>
  <si>
    <t>TR-25 35-13-L00025_SELÇUK İ.M L02_66499061</t>
  </si>
  <si>
    <t>18.06.2021 09:07:25</t>
  </si>
  <si>
    <t>18.06.2021 09:07:45</t>
  </si>
  <si>
    <t>SELİM GES KÖK 35-23-M00319_ESKİ FOÇA İM FOTAŞ-1 M09_72363829</t>
  </si>
  <si>
    <t>18.06.2021 22:21:23</t>
  </si>
  <si>
    <t>18.06.2021 23:08:03</t>
  </si>
  <si>
    <t>YUKARI ÇAMKÖY TR-1 45-71-M01487__76654949_76654949</t>
  </si>
  <si>
    <t>18.06.2021 14:08:50</t>
  </si>
  <si>
    <t>18.06.2021 15:58:09</t>
  </si>
  <si>
    <t>YOLÜSTÜ İM 35-15-A00002_EURO GIDA L02_2074346</t>
  </si>
  <si>
    <t>18.06.2021 17:27:23</t>
  </si>
  <si>
    <t>18.06.2021 18:06:43</t>
  </si>
  <si>
    <t>SEKİ KÖY TR-4 35-15-L00134_B_56399084_56399084</t>
  </si>
  <si>
    <t>18.06.2021 18:45:13</t>
  </si>
  <si>
    <t>18.06.2021 23:05:09</t>
  </si>
  <si>
    <t>ASSTAR KÖK 45-73-M00134_KÖYLER ÇIKIŞ M02_66686359</t>
  </si>
  <si>
    <t>18.06.2021 16:32:36</t>
  </si>
  <si>
    <t>18.06.2021 16:38:06</t>
  </si>
  <si>
    <t>İĞDECİK TR-6 45-71-M00086_45-71-M00086_2368696</t>
  </si>
  <si>
    <t>18.06.2021 19:50:36</t>
  </si>
  <si>
    <t>19.06.2021 01:48:20</t>
  </si>
  <si>
    <t>ALÇUK TM 35-17-A00001_HatBaşıAyırıcı_53133619 M30_53133619</t>
  </si>
  <si>
    <t>18.06.2021 13:09:18</t>
  </si>
  <si>
    <t>18.06.2021 17:51:06</t>
  </si>
  <si>
    <t>18.06.2021 04:16:24</t>
  </si>
  <si>
    <t>18.06.2021 04:46:57</t>
  </si>
  <si>
    <t>TR-33 45-78-L00033_95000161555_95000161555</t>
  </si>
  <si>
    <t>18.06.2021 13:59:07</t>
  </si>
  <si>
    <t>18.06.2021 15:22:53</t>
  </si>
  <si>
    <t>18.06.2021 19:25:44</t>
  </si>
  <si>
    <t>18.06.2021 21:25:50</t>
  </si>
  <si>
    <t>M-3037 35-09-M03037_913196264_913196264</t>
  </si>
  <si>
    <t>18.06.2021 15:32:28</t>
  </si>
  <si>
    <t>18.06.2021 16:54:11</t>
  </si>
  <si>
    <t>KAYMAKÇI TR-10 35-15-M00244_950397376_950397376</t>
  </si>
  <si>
    <t>18.06.2021 10:57:21</t>
  </si>
  <si>
    <t>18.06.2021 13:44:07</t>
  </si>
  <si>
    <t>TR-33 45-78-L00033_953251478_953251478</t>
  </si>
  <si>
    <t>18.06.2021 11:58:53</t>
  </si>
  <si>
    <t>18.06.2021 12:43:49</t>
  </si>
  <si>
    <t>18.06.2021 13:24:47</t>
  </si>
  <si>
    <t>18.06.2021 14:20:37</t>
  </si>
  <si>
    <t>KARAYAHŞİ TR-3 45-78-L00426_953289140_953289140</t>
  </si>
  <si>
    <t>18.06.2021 15:55:28</t>
  </si>
  <si>
    <t>18.06.2021 16:53:00</t>
  </si>
  <si>
    <t>TAHİR ÇAKAN SULAMA GRUBU 35-29-M00254_C_56360229_56360229</t>
  </si>
  <si>
    <t>18.06.2021 10:01:52</t>
  </si>
  <si>
    <t>18.06.2021 14:01:52</t>
  </si>
  <si>
    <t>KAPAKLI DM 45-72-M00309_KAPAKLI-2 GİRİŞ M14_2099427</t>
  </si>
  <si>
    <t>18.06.2021 09:52:55</t>
  </si>
  <si>
    <t>18.06.2021 10:35:20</t>
  </si>
  <si>
    <t>18.06.2021 21:23:51</t>
  </si>
  <si>
    <t>18.06.2021 22:38:59</t>
  </si>
  <si>
    <t>18.06.2021 05:47:55</t>
  </si>
  <si>
    <t>18.06.2021 06:54:00</t>
  </si>
  <si>
    <t>İLYASLAR TARIMSAL SULAMA TR-2 45-76-L00054_955246290_955246290</t>
  </si>
  <si>
    <t>18.06.2021 11:18:32</t>
  </si>
  <si>
    <t>18.06.2021 13:55:40</t>
  </si>
  <si>
    <t>DM-25/17-A 45-71-M00054_DAĞITIM TRAFOSU M03_72052444</t>
  </si>
  <si>
    <t>18.06.2021 09:04:33</t>
  </si>
  <si>
    <t>18.06.2021 10:35:32</t>
  </si>
  <si>
    <t>KAPAKLI DM 45-72-M00309_ZER SALÇA M05_2099421</t>
  </si>
  <si>
    <t>18.06.2021 12:53:00</t>
  </si>
  <si>
    <t>18.06.2021 13:44:08</t>
  </si>
  <si>
    <t>GÜRÇEŞME TR-1 45-74-M00143_DIREK TIPI TRAFO HUCRESI H01_2057884</t>
  </si>
  <si>
    <t>18.06.2021 19:35:11</t>
  </si>
  <si>
    <t>18.06.2021 22:55:20</t>
  </si>
  <si>
    <t>18.06.2021 16:31:22</t>
  </si>
  <si>
    <t>18.06.2021 16:42:11</t>
  </si>
  <si>
    <t>KFC KÖK 35-28-M00534_ M01_2108449</t>
  </si>
  <si>
    <t>18.06.2021 06:42:59</t>
  </si>
  <si>
    <t>18.06.2021 07:02:58</t>
  </si>
  <si>
    <t>K-4020 35-09-K04020_912410944_912410944</t>
  </si>
  <si>
    <t>18.06.2021 17:48:48</t>
  </si>
  <si>
    <t>18.06.2021 19:11:58</t>
  </si>
  <si>
    <t>S.S.MALDAN MAHALLESİ SULAMA KOOP.ÖZEL TR 45-71-M01663Ö_DIREK TIPI TRAFO HUCRESI H01_2087223</t>
  </si>
  <si>
    <t>18.06.2021 15:22:57</t>
  </si>
  <si>
    <t>18.06.2021 18:21:49</t>
  </si>
  <si>
    <t>KARAOT-2 35-26-M00508_DIREK TIPI TRAFO HUCRESI H01_2040092</t>
  </si>
  <si>
    <t>18.06.2021 00:22:49</t>
  </si>
  <si>
    <t>18.06.2021 01:51:32</t>
  </si>
  <si>
    <t>AHMETLİ TR-5 35-26-L00129_95000558452_95000558452</t>
  </si>
  <si>
    <t>18.06.2021 15:59:32</t>
  </si>
  <si>
    <t>18.06.2021 17:02:37</t>
  </si>
  <si>
    <t>ÇIKRIKÇI TR-1 45-83-L00417_95000554871_95000554871</t>
  </si>
  <si>
    <t>18.06.2021 14:41:23</t>
  </si>
  <si>
    <t>18.06.2021 15:54:31</t>
  </si>
  <si>
    <t>18.06.2021 16:21:00</t>
  </si>
  <si>
    <t>18.06.2021 17:20:36</t>
  </si>
  <si>
    <t>GELENBE İM 45-76-A00001_ÇALTICAK(KARAKURT-İLYASLAR) L03_2326028</t>
  </si>
  <si>
    <t>18.06.2021 16:52:06</t>
  </si>
  <si>
    <t>18.06.2021 18:27:07</t>
  </si>
  <si>
    <t>18.06.2021 19:24:06</t>
  </si>
  <si>
    <t>18.06.2021 19:24:36</t>
  </si>
  <si>
    <t>TR-22 35-15-M00022_950349240_950349240</t>
  </si>
  <si>
    <t>18.06.2021 18:24:58</t>
  </si>
  <si>
    <t>18.06.2021 19:57:44</t>
  </si>
  <si>
    <t>ALOSBİ TM 35-17-A00006_ALİAĞA RES M06_2310718</t>
  </si>
  <si>
    <t>18.06.2021 08:04:35</t>
  </si>
  <si>
    <t>18.06.2021 08:23:29</t>
  </si>
  <si>
    <t>ADALA TR-6 45-78-M00285_E_56390758_56390758</t>
  </si>
  <si>
    <t>18.06.2021 10:05:45</t>
  </si>
  <si>
    <t>18.06.2021 11:31:20</t>
  </si>
  <si>
    <t>GÜLBAHÇE İM 35-19-A00006_BALIKLIOVA L03_72213969</t>
  </si>
  <si>
    <t>18.06.2021 07:07:05</t>
  </si>
  <si>
    <t>18.06.2021 08:44:47</t>
  </si>
  <si>
    <t>18.06.2021 09:59:40</t>
  </si>
  <si>
    <t>18.06.2021 11:37:24</t>
  </si>
  <si>
    <t>AŞAĞIÇOBANİSA TR-12 45-71-M00097_953227256_953227256</t>
  </si>
  <si>
    <t>18.06.2021 21:51:04</t>
  </si>
  <si>
    <t>18.06.2021 23:31:11</t>
  </si>
  <si>
    <t>M-1469 35-02-M01469_910546418_910546418</t>
  </si>
  <si>
    <t>18.06.2021 10:38:05</t>
  </si>
  <si>
    <t>18.06.2021 11:53:43</t>
  </si>
  <si>
    <t>18.06.2021 03:04:44</t>
  </si>
  <si>
    <t>18.06.2021 03:05:06</t>
  </si>
  <si>
    <t>GÜMÜLDÜR M-36 35-25-M00036_955287163_955287163</t>
  </si>
  <si>
    <t>18.06.2021 08:34:19</t>
  </si>
  <si>
    <t>18.06.2021 09:13:20</t>
  </si>
  <si>
    <t>AŞAĞIKIRIKLAR DM 35-16-M00448_HatBaşıAyırıcı_53140558 M03_53140558</t>
  </si>
  <si>
    <t>18.06.2021 14:19:24</t>
  </si>
  <si>
    <t>18.06.2021 18:26:45</t>
  </si>
  <si>
    <t>ÇANDARLI TATİL KÖYÜ KÖK-12 35-30-M00087_TATİL KÖYÜ1-2 M02_2334669</t>
  </si>
  <si>
    <t>18.06.2021 11:28:36</t>
  </si>
  <si>
    <t>18.06.2021 13:15:54</t>
  </si>
  <si>
    <t>SULTAN DM 35-25-M00121_955254316_955254316</t>
  </si>
  <si>
    <t>18.06.2021 19:50:43</t>
  </si>
  <si>
    <t>18.06.2021 20:57:32</t>
  </si>
  <si>
    <t>DM-1/53-A 45-71-M00941_966318168_966318168</t>
  </si>
  <si>
    <t>18.06.2021 21:11:00</t>
  </si>
  <si>
    <t>18.06.2021 22:08:57</t>
  </si>
  <si>
    <t>ZEYTİNALAN İM 35-19-A00002_ZEYTİNALAN TR-101 L10_2051677</t>
  </si>
  <si>
    <t>18.06.2021 16:38:45</t>
  </si>
  <si>
    <t>18.06.2021 16:41:27</t>
  </si>
  <si>
    <t>GELENBE İM 45-76-A00001_HatBaşıAyırıcı_53136523 L03_53136523</t>
  </si>
  <si>
    <t>18.06.2021 15:30:14</t>
  </si>
  <si>
    <t>18.06.2021 22:32:21</t>
  </si>
  <si>
    <t>M-1451 35-01-M01451_911555937_911555937</t>
  </si>
  <si>
    <t>18.06.2021 18:08:52</t>
  </si>
  <si>
    <t>18.06.2021 19:02:30</t>
  </si>
  <si>
    <t>M-1122 35-02-M01122_35-02-M01122_78146393</t>
  </si>
  <si>
    <t>18.06.2021 14:52:00</t>
  </si>
  <si>
    <t>18.06.2021 15:17:59</t>
  </si>
  <si>
    <t>DEMİRCİLİ DM 35-15-L00895_YENİKÖY (YALLIOĞLU KÖK) L04_2115251</t>
  </si>
  <si>
    <t>18.06.2021 17:51:08</t>
  </si>
  <si>
    <t>18.06.2021 18:44:26</t>
  </si>
  <si>
    <t>L-117 OVACIK 35-18-L00117_950466055_950466055</t>
  </si>
  <si>
    <t>18.06.2021 14:24:00</t>
  </si>
  <si>
    <t>18.06.2021 15:08:28</t>
  </si>
  <si>
    <t>18.06.2021 13:46:25</t>
  </si>
  <si>
    <t>18.06.2021 16:01:47</t>
  </si>
  <si>
    <t>18.06.2021 19:07:19</t>
  </si>
  <si>
    <t>18.06.2021 19:23:24</t>
  </si>
  <si>
    <t>18.06.2021 19:06:36</t>
  </si>
  <si>
    <t>18.06.2021 19:52:44</t>
  </si>
  <si>
    <t>18.06.2021 08:03:08</t>
  </si>
  <si>
    <t>18.06.2021 08:09:00</t>
  </si>
  <si>
    <t>ÇANDARLI TR-21 35-30-M00021_CANTEK M02_72081435</t>
  </si>
  <si>
    <t>18.06.2021 17:32:16</t>
  </si>
  <si>
    <t>18.06.2021 18:00:26</t>
  </si>
  <si>
    <t>L-371 35-18-L00371_950466763_950466763</t>
  </si>
  <si>
    <t>18.06.2021 16:02:59</t>
  </si>
  <si>
    <t>18.06.2021 21:31:05</t>
  </si>
  <si>
    <t>K-111 35-04-K00111_R_56363512_56363512</t>
  </si>
  <si>
    <t>18.06.2021 16:34:36</t>
  </si>
  <si>
    <t>18.06.2021 17:42:22</t>
  </si>
  <si>
    <t>YENİ FOÇA TR-10 35-23-M00010_YENİFOÇA TR-13 M01_2335211</t>
  </si>
  <si>
    <t>18.06.2021 22:06:00</t>
  </si>
  <si>
    <t>18.06.2021 22:29:00</t>
  </si>
  <si>
    <t>KOLDERE TR-3 45-80-M00117_45-80-M00117_2357490</t>
  </si>
  <si>
    <t>18.06.2021 11:53:26</t>
  </si>
  <si>
    <t>18.06.2021 12:49:36</t>
  </si>
  <si>
    <t>DEMİRDERE TR-2 35-29-L00492_950385474_950385474</t>
  </si>
  <si>
    <t>18.06.2021 20:03:35</t>
  </si>
  <si>
    <t>19.06.2021 00:08:31</t>
  </si>
  <si>
    <t>ŞAŞAL TR-1 35-22-M00283_955254530_955254530</t>
  </si>
  <si>
    <t>18.06.2021 12:18:32</t>
  </si>
  <si>
    <t>18.06.2021 14:05:50</t>
  </si>
  <si>
    <t>DAĞDERE DM 45-72-M00097_KÖMÜRCÜ M06_2106080</t>
  </si>
  <si>
    <t>18.06.2021 19:30:44</t>
  </si>
  <si>
    <t>18.06.2021 19:33:46</t>
  </si>
  <si>
    <t>K-277 35-04-K00277_D_56370541_56370541</t>
  </si>
  <si>
    <t>18.06.2021 12:39:54</t>
  </si>
  <si>
    <t>18.06.2021 12:54:49</t>
  </si>
  <si>
    <t>M-30 35-02-M00030_M-29 M06_2117928</t>
  </si>
  <si>
    <t>18.06.2021 19:02:11</t>
  </si>
  <si>
    <t>18.06.2021 19:15:50</t>
  </si>
  <si>
    <t>K-231/A 35-01-K04858_DIREK TIPI TRAFO HUCRESI H01_2076247</t>
  </si>
  <si>
    <t>18.06.2021 10:02:26</t>
  </si>
  <si>
    <t>18.06.2021 13:14:13</t>
  </si>
  <si>
    <t>İTOB DM 35-22-M00089_TEKELİ SULAMA M08_2116563</t>
  </si>
  <si>
    <t>18.06.2021 08:44:56</t>
  </si>
  <si>
    <t>18.06.2021 11:22:24</t>
  </si>
  <si>
    <t>K-1449 35-04-K01449_B_56364835_56364835</t>
  </si>
  <si>
    <t>18.06.2021 11:13:00</t>
  </si>
  <si>
    <t>18.06.2021 11:40:50</t>
  </si>
  <si>
    <t>K-1498 35-02-K01498_910018401_910018401</t>
  </si>
  <si>
    <t>18.06.2021 08:25:45</t>
  </si>
  <si>
    <t>18.06.2021 14:21:00</t>
  </si>
  <si>
    <t>KÜÇÜKBÖLCEK DM 35-24-M00210_BÜYÜK BÖLCEK KÖK M05_72093077</t>
  </si>
  <si>
    <t>18.06.2021 14:40:46</t>
  </si>
  <si>
    <t>18.06.2021 15:28:17</t>
  </si>
  <si>
    <t>18.06.2021 20:29:56</t>
  </si>
  <si>
    <t>18.06.2021 21:03:15</t>
  </si>
  <si>
    <t>KAYNARPINAR TR-2 35-21-L00115_953360343_953360343</t>
  </si>
  <si>
    <t>18.06.2021 19:35:00</t>
  </si>
  <si>
    <t>18.06.2021 21:36:48</t>
  </si>
  <si>
    <t>18.06.2021 08:42:57</t>
  </si>
  <si>
    <t>18.06.2021 08:45:15</t>
  </si>
  <si>
    <t>ÇAKIRCA ALİ TR-1 45-73-M00557__72372839_72372839</t>
  </si>
  <si>
    <t>18.06.2021 17:20:04</t>
  </si>
  <si>
    <t>18.06.2021 20:45:05</t>
  </si>
  <si>
    <t>DM-1/81 35-29-M00081_A_56396991_56396991</t>
  </si>
  <si>
    <t>18.06.2021 16:07:55</t>
  </si>
  <si>
    <t>18.06.2021 18:02:32</t>
  </si>
  <si>
    <t>KABAAĞAÇ TR-1 35-20-L00286_35-20-L00286_2371298</t>
  </si>
  <si>
    <t>18.06.2021 09:00:29</t>
  </si>
  <si>
    <t>18.06.2021 17:54:55</t>
  </si>
  <si>
    <t>HASAN EMLEK GRB. 35-20-M00015_10622297_56382246_56382246</t>
  </si>
  <si>
    <t>18.06.2021 17:38:42</t>
  </si>
  <si>
    <t>18.06.2021 18:17:42</t>
  </si>
  <si>
    <t>TOPÇAM SULAMA TR-12 35-16-M00205_953355254_953355254</t>
  </si>
  <si>
    <t>18.06.2021 16:58:09</t>
  </si>
  <si>
    <t>18.06.2021 18:44:22</t>
  </si>
  <si>
    <t>18.06.2021 04:06:00</t>
  </si>
  <si>
    <t>18.06.2021 06:09:13</t>
  </si>
  <si>
    <t>ÇALTIDERE KÖK 35-17-M00231__56356593_56356593</t>
  </si>
  <si>
    <t>18.06.2021 17:40:16</t>
  </si>
  <si>
    <t>18.06.2021 18:45:02</t>
  </si>
  <si>
    <t>K-1395 35-08-K01395_911728546_911728546</t>
  </si>
  <si>
    <t>18.06.2021 10:19:43</t>
  </si>
  <si>
    <t>18.06.2021 11:30:00</t>
  </si>
  <si>
    <t>18.06.2021 16:46:59</t>
  </si>
  <si>
    <t>18.06.2021 17:01:21</t>
  </si>
  <si>
    <t>L-17 RADKOP 35-18-L00017__72410340_72410340</t>
  </si>
  <si>
    <t>18.06.2021 09:29:00</t>
  </si>
  <si>
    <t>18.06.2021 14:30:41</t>
  </si>
  <si>
    <t>ÇALTI TR-1 35-28-M00261_35-28-M00261_2374105</t>
  </si>
  <si>
    <t>18.06.2021 10:37:35</t>
  </si>
  <si>
    <t>18.06.2021 10:52:39</t>
  </si>
  <si>
    <t>18.06.2021 19:03:02</t>
  </si>
  <si>
    <t>18.06.2021 20:15:32</t>
  </si>
  <si>
    <t>18.06.2021 13:24:07</t>
  </si>
  <si>
    <t>18.06.2021 14:04:44</t>
  </si>
  <si>
    <t>L-379 35-18-L00379_950466364_950466364</t>
  </si>
  <si>
    <t>18.06.2021 15:55:42</t>
  </si>
  <si>
    <t>18.06.2021 17:52:07</t>
  </si>
  <si>
    <t>K-3538 35-01-K03538_C_56363593_56363593</t>
  </si>
  <si>
    <t>18.06.2021 10:04:09</t>
  </si>
  <si>
    <t>18.06.2021 12:05:53</t>
  </si>
  <si>
    <t>M-1167 35-01-M01167_911547793_911547793</t>
  </si>
  <si>
    <t>18.06.2021 08:05:33</t>
  </si>
  <si>
    <t>18.06.2021 09:39:50</t>
  </si>
  <si>
    <t>KAYMAKÇI TR-16 35-15-M00245_950395758_950395758</t>
  </si>
  <si>
    <t>18.06.2021 11:19:00</t>
  </si>
  <si>
    <t>18.06.2021 12:29:16</t>
  </si>
  <si>
    <t>KEMHALLI TR-3 45-86-M00069_DIREK TIPI TRAFO HUCRESI H01_2087668</t>
  </si>
  <si>
    <t>18.06.2021 08:59:45</t>
  </si>
  <si>
    <t>18.06.2021 11:08:06</t>
  </si>
  <si>
    <t>L-129 35-18-L00129_950436575_950436575</t>
  </si>
  <si>
    <t>18.06.2021 08:31:22</t>
  </si>
  <si>
    <t>18.06.2021 13:21:06</t>
  </si>
  <si>
    <t>M-271 KARAKAYALAR DM 35-14-M00271_BADEMLER 477 SOL DEVRE M10_2097313</t>
  </si>
  <si>
    <t>18.06.2021 07:35:45</t>
  </si>
  <si>
    <t>18.06.2021 07:38:16</t>
  </si>
  <si>
    <t>L-14 SEVTUR 35-18-L00014_7196389_56394158_56394158</t>
  </si>
  <si>
    <t>FOÇA TR-42 35-23-L00042_950427463_950427463</t>
  </si>
  <si>
    <t>18.06.2021 09:45:40</t>
  </si>
  <si>
    <t>18.06.2021 11:30:35</t>
  </si>
  <si>
    <t>K-3109 35-04-K03109_947239860_947239860</t>
  </si>
  <si>
    <t>18.06.2021 11:37:47</t>
  </si>
  <si>
    <t>18.06.2021 18:43:16</t>
  </si>
  <si>
    <t>18.06.2021 19:05:00</t>
  </si>
  <si>
    <t>ŞAHYAR TR-424 TARIMSAL SULAMA 45-73-M00191_45-73-M00191_2353349</t>
  </si>
  <si>
    <t>18.06.2021 12:38:11</t>
  </si>
  <si>
    <t>18.06.2021 15:25:27</t>
  </si>
  <si>
    <t>18.06.2021 09:32:05</t>
  </si>
  <si>
    <t>18.06.2021 09:53:07</t>
  </si>
  <si>
    <t>18.06.2021 18:22:56</t>
  </si>
  <si>
    <t>18.06.2021 18:23:26</t>
  </si>
  <si>
    <t>K-1168 35-01-K01168_910422457_910422457</t>
  </si>
  <si>
    <t>18.06.2021 18:43:03</t>
  </si>
  <si>
    <t>19.06.2021 02:26:51</t>
  </si>
  <si>
    <t>18.06.2021 14:04:31</t>
  </si>
  <si>
    <t>18.06.2021 15:03:25</t>
  </si>
  <si>
    <t>HİSAR KAPLICA TR-1 45-74-M00058_DIREK TIPI TRAFO HUCRESI H01_2057885</t>
  </si>
  <si>
    <t>18.06.2021 17:12:59</t>
  </si>
  <si>
    <t>18.06.2021 18:45:41</t>
  </si>
  <si>
    <t>İLKKURŞUN YOL KENARI TR-2 35-15-L00490_A_56397689_56397689</t>
  </si>
  <si>
    <t>18.06.2021 21:56:20</t>
  </si>
  <si>
    <t>18.06.2021 22:53:26</t>
  </si>
  <si>
    <t>GÜLKENT TR-1 35-30-M00224_955300996_955300996</t>
  </si>
  <si>
    <t>18.06.2021 21:16:12</t>
  </si>
  <si>
    <t>18.06.2021 22:51:16</t>
  </si>
  <si>
    <t>ÇAKMAKLI TR-1 35-17-M00345_DIREK TIPI TRAFO HUCRESI H01_2047695</t>
  </si>
  <si>
    <t>18.06.2021 14:29:00</t>
  </si>
  <si>
    <t>18.06.2021 14:47:24</t>
  </si>
  <si>
    <t>ÇAPAKLI KÖK 45-78-M01161_HatBaşıAyırıcı_53140251 M04_53140251</t>
  </si>
  <si>
    <t>18.06.2021 13:51:41</t>
  </si>
  <si>
    <t>18.06.2021 14:55:58</t>
  </si>
  <si>
    <t>18.06.2021 17:55:04</t>
  </si>
  <si>
    <t>18.06.2021 18:03:56</t>
  </si>
  <si>
    <t>KUŞÇULAR TR-4 (BEYDERESİ) 35-19-M00216_11058497_60983587_60983587</t>
  </si>
  <si>
    <t>18.06.2021 10:46:00</t>
  </si>
  <si>
    <t>18.06.2021 17:27:00</t>
  </si>
  <si>
    <t>18.06.2021 06:23:24</t>
  </si>
  <si>
    <t>18.06.2021 06:34:40</t>
  </si>
  <si>
    <t>YELKİ TR-13 (M-2424) 35-10-M02424_915142610_915142610</t>
  </si>
  <si>
    <t>18.06.2021 14:45:20</t>
  </si>
  <si>
    <t>18.06.2021 17:13:02</t>
  </si>
  <si>
    <t>18.06.2021 09:18:27</t>
  </si>
  <si>
    <t>18.06.2021 13:09:50</t>
  </si>
  <si>
    <t>PAZARKÖY-3 TARIMSAL SULAMA TR 45-78-L00596_953295124_953295124</t>
  </si>
  <si>
    <t>18.06.2021 12:01:02</t>
  </si>
  <si>
    <t>18.06.2021 17:52:13</t>
  </si>
  <si>
    <t>EBSO TM 35-09-A00001_EBSO-4 K35_2312291</t>
  </si>
  <si>
    <t>18.06.2021 06:33:45</t>
  </si>
  <si>
    <t>18.06.2021 08:45:19</t>
  </si>
  <si>
    <t>HACIÖMERLİ YUKARI TR 35-17-M00445_5661543_56356390_56356390</t>
  </si>
  <si>
    <t>18.06.2021 18:09:00</t>
  </si>
  <si>
    <t>18.06.2021 18:29:53</t>
  </si>
  <si>
    <t>18.06.2021 22:39:27</t>
  </si>
  <si>
    <t>19.06.2021 00:31:54</t>
  </si>
  <si>
    <t>DEMİRTAŞ KÖK 35-30-M00149_DELİKTAŞ M05_72078606</t>
  </si>
  <si>
    <t>18.06.2021 12:55:56</t>
  </si>
  <si>
    <t>18.06.2021 13:37:32</t>
  </si>
  <si>
    <t>YAKAKÖY KÖK 45-75-M00067_HatBaşıAyırıcı_53136494 M05_53136494</t>
  </si>
  <si>
    <t>18.06.2021 09:03:06</t>
  </si>
  <si>
    <t>18.06.2021 10:22:43</t>
  </si>
  <si>
    <t>DM06/TR-01 45-73-M00053_DM-6/25 M011_67583632</t>
  </si>
  <si>
    <t>18.06.2021 05:50:25</t>
  </si>
  <si>
    <t>18.06.2021 06:25:04</t>
  </si>
  <si>
    <t>K-1864 35-09-K01864_912482751_912482751</t>
  </si>
  <si>
    <t>18.06.2021 09:31:05</t>
  </si>
  <si>
    <t>18.06.2021 10:00:56</t>
  </si>
  <si>
    <t>SARIGÖL TR-34 45-79-M00034_B_56397258_56397258</t>
  </si>
  <si>
    <t>18.06.2021 11:42:46</t>
  </si>
  <si>
    <t>18.06.2021 12:52:47</t>
  </si>
  <si>
    <t>SOMA KÖYLER DM-2 45-82-M00125_DM-2 FİDER-1 (SOMA-B) M04_2035739</t>
  </si>
  <si>
    <t>18.06.2021 14:19:56</t>
  </si>
  <si>
    <t>18.06.2021 14:32:00</t>
  </si>
  <si>
    <t>TR-19 (M-719) 35-30-M00719_955300157_955300157</t>
  </si>
  <si>
    <t>18.06.2021 19:51:00</t>
  </si>
  <si>
    <t>18.06.2021 23:58:59</t>
  </si>
  <si>
    <t>K-4122 35-09-K04122_912341345_912341345</t>
  </si>
  <si>
    <t>18.06.2021 18:54:40</t>
  </si>
  <si>
    <t>18.06.2021 20:41:35</t>
  </si>
  <si>
    <t>18.06.2021 06:32:05</t>
  </si>
  <si>
    <t>18.06.2021 07:34:01</t>
  </si>
  <si>
    <t>TR-71 ÖZYURT 35-19-L00071_10972025_56354943_56354943</t>
  </si>
  <si>
    <t>18.06.2021 12:34:46</t>
  </si>
  <si>
    <t>18.06.2021 18:38:31</t>
  </si>
  <si>
    <t>K-1971 35-10-K01971_D_56380452_56380452</t>
  </si>
  <si>
    <t>18.06.2021 00:31:21</t>
  </si>
  <si>
    <t>18.06.2021 01:56:17</t>
  </si>
  <si>
    <t>18.06.2021 16:50:00</t>
  </si>
  <si>
    <t>18.06.2021 17:35:00</t>
  </si>
  <si>
    <t>DM-13/05 45-71-M00340_DAĞITIM TRAFOSU M01_72092951</t>
  </si>
  <si>
    <t>18.06.2021 09:10:37</t>
  </si>
  <si>
    <t>18.06.2021 11:48:19</t>
  </si>
  <si>
    <t>L-376 PAZARYERİ 35-18-L00376_950448117_950448117</t>
  </si>
  <si>
    <t>18.06.2021 14:39:57</t>
  </si>
  <si>
    <t>18.06.2021 19:05:08</t>
  </si>
  <si>
    <t>SOBRAN TR-390 TARIMSAL SULAMA 45-73-M00611_45-73-M00611_2352210</t>
  </si>
  <si>
    <t>18.06.2021 20:38:30</t>
  </si>
  <si>
    <t>18.06.2021 21:58:20</t>
  </si>
  <si>
    <t>K-4260 35-07-K04260_35-07-K04260_48272306</t>
  </si>
  <si>
    <t>18.06.2021 10:48:48</t>
  </si>
  <si>
    <t>18.06.2021 11:30:28</t>
  </si>
  <si>
    <t>ILICA GIS TM 35-07-A00002_ILICA-13 K19_2313380</t>
  </si>
  <si>
    <t>18.06.2021 22:52:56</t>
  </si>
  <si>
    <t>18.06.2021 23:09:14</t>
  </si>
  <si>
    <t>18.06.2021 01:26:57</t>
  </si>
  <si>
    <t>18.06.2021 01:53:45</t>
  </si>
  <si>
    <t>DM-1/TR-18 (TR-47) 35-26-M00047_956624780_956624780</t>
  </si>
  <si>
    <t>18.06.2021 13:38:29</t>
  </si>
  <si>
    <t>18.06.2021 15:08:57</t>
  </si>
  <si>
    <t>ÖREN TR-6 35-27-L00215_912219544_912219544</t>
  </si>
  <si>
    <t>18.06.2021 12:17:41</t>
  </si>
  <si>
    <t>18.06.2021 14:36:19</t>
  </si>
  <si>
    <t>FATMA ŞENER SULAMA GRUBU TR 35-27-M00355_DIREK TIPI TRAFO HUCRESI H01_2049439</t>
  </si>
  <si>
    <t>18.06.2021 09:55:02</t>
  </si>
  <si>
    <t>18.06.2021 17:40:51</t>
  </si>
  <si>
    <t>YENİÇİFTLİK TR-1 35-20-L00399_35-20-L00399_2371952</t>
  </si>
  <si>
    <t>18.06.2021 09:33:57</t>
  </si>
  <si>
    <t>18.06.2021 17:35:37</t>
  </si>
  <si>
    <t>18.06.2021 16:34:37</t>
  </si>
  <si>
    <t>18.06.2021 16:35:16</t>
  </si>
  <si>
    <t>18.06.2021 18:14:43</t>
  </si>
  <si>
    <t>18.06.2021 22:19:43</t>
  </si>
  <si>
    <t>K-4613 35-02-K04613_953032983_953032983</t>
  </si>
  <si>
    <t>18.06.2021 10:39:34</t>
  </si>
  <si>
    <t>18.06.2021 18:56:55</t>
  </si>
  <si>
    <t>EBSO TM 35-09-A00001_EBSO-10 K36_2312290</t>
  </si>
  <si>
    <t>18.06.2021 08:46:06</t>
  </si>
  <si>
    <t>18.06.2021 08:50:00</t>
  </si>
  <si>
    <t>SOMA TR-13/1 45-82-M00113_B_56404138_56404138</t>
  </si>
  <si>
    <t>18.06.2021 15:14:10</t>
  </si>
  <si>
    <t>18.06.2021 15:56:11</t>
  </si>
  <si>
    <t>K-1291 35-04-K01291_912532416_912532416</t>
  </si>
  <si>
    <t>18.06.2021 17:28:18</t>
  </si>
  <si>
    <t>18.06.2021 20:15:00</t>
  </si>
  <si>
    <t>18.06.2021 11:00:02</t>
  </si>
  <si>
    <t>18.06.2021 15:28:18</t>
  </si>
  <si>
    <t>TR-8 35-27-M00008_95000506626_95000506626</t>
  </si>
  <si>
    <t>18.06.2021 14:42:00</t>
  </si>
  <si>
    <t>18.06.2021 15:18:41</t>
  </si>
  <si>
    <t>SOMA TR-27/4 45-82-M00107_B b1b_5988619</t>
  </si>
  <si>
    <t>18.06.2021 11:23:51</t>
  </si>
  <si>
    <t>18.06.2021 14:40:35</t>
  </si>
  <si>
    <t>AHMETLİ TR-5 35-26-L00129_95000602581_95000602581</t>
  </si>
  <si>
    <t>18.06.2021 12:00:59</t>
  </si>
  <si>
    <t>18.06.2021 12:56:57</t>
  </si>
  <si>
    <t>18.06.2021 19:01:43</t>
  </si>
  <si>
    <t>18.06.2021 19:05:51</t>
  </si>
  <si>
    <t>MANİSA TM-1 45-71-A00001_TURGUTLU-2 M18_2309133</t>
  </si>
  <si>
    <t>18.06.2021 08:22:23</t>
  </si>
  <si>
    <t>18.06.2021 08:28:20</t>
  </si>
  <si>
    <t>ALSANCAK TM 35-01-A00005_TARİŞ K30_2308524</t>
  </si>
  <si>
    <t>18.06.2021 10:18:15</t>
  </si>
  <si>
    <t>18.06.2021 10:35:52</t>
  </si>
  <si>
    <t>PAŞAKÖY KÖK 45-80-M00052_YILMAZ DM M03_72063776</t>
  </si>
  <si>
    <t>18.06.2021 06:49:35</t>
  </si>
  <si>
    <t>18.06.2021 07:23:24</t>
  </si>
  <si>
    <t>MEDAR TR-3 45-72-L00286_45-72-L00286_66526025</t>
  </si>
  <si>
    <t>18.06.2021 09:12:51</t>
  </si>
  <si>
    <t>18.06.2021 14:22:43</t>
  </si>
  <si>
    <t>ARPACI AYDOĞAN TR-3 45-86-M00072_DIREK TIPI TRAFO HUCRESI H01_2087671</t>
  </si>
  <si>
    <t>18.06.2021 18:01:31</t>
  </si>
  <si>
    <t>18.06.2021 18:56:23</t>
  </si>
  <si>
    <t>18.06.2021 07:22:00</t>
  </si>
  <si>
    <t>18.06.2021 07:35:59</t>
  </si>
  <si>
    <t>18.06.2021 10:30:45</t>
  </si>
  <si>
    <t>SOMA DM-1 45-82-M00050_TR-7/2 M11_60207311</t>
  </si>
  <si>
    <t>18.06.2021 18:41:07</t>
  </si>
  <si>
    <t>18.06.2021 19:16:07</t>
  </si>
  <si>
    <t>TR-44 (DM-6/21) 35-17-M00044_950301560_950301560</t>
  </si>
  <si>
    <t>18.06.2021 14:46:20</t>
  </si>
  <si>
    <t>18.06.2021 15:28:10</t>
  </si>
  <si>
    <t>M-271 KARAKAYALAR DM 35-14-M00271_BADEMLER 477 SOL DEVRE M10_2326223</t>
  </si>
  <si>
    <t>18.06.2021 06:08:05</t>
  </si>
  <si>
    <t>18.06.2021 06:14:00</t>
  </si>
  <si>
    <t>DM-3/TR-10 SEFERİHİSAR 35-14-M00331_956634336_956634336</t>
  </si>
  <si>
    <t>18.06.2021 17:41:18</t>
  </si>
  <si>
    <t>18.06.2021 18:32:51</t>
  </si>
  <si>
    <t>SÜLEYMANLI KÖK 45-72-L00299_HatBaşıAyırıcı_53140149 L03_53140149</t>
  </si>
  <si>
    <t>18.06.2021 15:56:19</t>
  </si>
  <si>
    <t>18.06.2021 16:52:40</t>
  </si>
  <si>
    <t>18.06.2021 09:00:09</t>
  </si>
  <si>
    <t>18.06.2021 17:13:01</t>
  </si>
  <si>
    <t>K-1971 35-10-K01971_97973185_97973185</t>
  </si>
  <si>
    <t>18.06.2021 09:39:00</t>
  </si>
  <si>
    <t>18.06.2021 15:09:05</t>
  </si>
  <si>
    <t>M-1020 35-03-M01020_35-03-M01020_41973352</t>
  </si>
  <si>
    <t>18.06.2021 02:09:55</t>
  </si>
  <si>
    <t>18.06.2021 03:36:27</t>
  </si>
  <si>
    <t>MECİDİYE TR-1 KÖK 45-72-L00078_KAPAKLI IM GİRİŞ L07_66560804</t>
  </si>
  <si>
    <t>18.06.2021 22:07:06</t>
  </si>
  <si>
    <t>18.06.2021 22:07:36</t>
  </si>
  <si>
    <t>K-558 35-01-K00558_911588624_911588624</t>
  </si>
  <si>
    <t>18.06.2021 12:43:12</t>
  </si>
  <si>
    <t>18.06.2021 13:57:39</t>
  </si>
  <si>
    <t>K-4328 35-04-K04328_A_56380422_56380422</t>
  </si>
  <si>
    <t>18.06.2021 13:23:00</t>
  </si>
  <si>
    <t>18.06.2021 13:47:10</t>
  </si>
  <si>
    <t>M-487 35-17-M00487_966553340_966553340</t>
  </si>
  <si>
    <t>18.06.2021 11:32:40</t>
  </si>
  <si>
    <t>18.06.2021 16:06:00</t>
  </si>
  <si>
    <t>18.06.2021 17:46:44</t>
  </si>
  <si>
    <t>18.06.2021 17:54:03</t>
  </si>
  <si>
    <t>KESİKKÖY DM 35-28-M00309_SAKIPAĞA KÖK M09_2052537</t>
  </si>
  <si>
    <t>18.06.2021 20:13:26</t>
  </si>
  <si>
    <t>18.06.2021 21:03:09</t>
  </si>
  <si>
    <t>YAĞCILI TR-1 45-82-M00331_B_56387676_56387676</t>
  </si>
  <si>
    <t>18.06.2021 16:06:31</t>
  </si>
  <si>
    <t>18.06.2021 19:21:00</t>
  </si>
  <si>
    <t>18.06.2021 13:02:50</t>
  </si>
  <si>
    <t>18.06.2021 13:22:18</t>
  </si>
  <si>
    <t>DOĞANBEY KÖK 35-14-M00100_ M01_2323975</t>
  </si>
  <si>
    <t>18.06.2021 10:04:16</t>
  </si>
  <si>
    <t>18.06.2021 10:56:07</t>
  </si>
  <si>
    <t>TOKMAKLI KÖK 45-86-M00047_ÇATALOLUK ENH.(BORLU KÖK) M01_72227668</t>
  </si>
  <si>
    <t>18.06.2021 15:45:16</t>
  </si>
  <si>
    <t>18.06.2021 15:45:46</t>
  </si>
  <si>
    <t>SÜLEYMANLI KÖK 35-28-M00606_HatBaşıAyırıcı_53133608 M11_53133608</t>
  </si>
  <si>
    <t>18.06.2021 18:53:56</t>
  </si>
  <si>
    <t>18.06.2021 19:46:11</t>
  </si>
  <si>
    <t>BAŞIBÜYÜK KÖK 45-77-L00158_HatBaşıAyırıcı_76564793 L03_76564793</t>
  </si>
  <si>
    <t>18.06.2021 14:49:26</t>
  </si>
  <si>
    <t>18.06.2021 14:49:56</t>
  </si>
  <si>
    <t>K-1060 35-01-K01060_911181775_911181775</t>
  </si>
  <si>
    <t>18.06.2021 09:14:46</t>
  </si>
  <si>
    <t>18.06.2021 10:27:46</t>
  </si>
  <si>
    <t>TR-2/103 45-83-L00103_955142854_955142854</t>
  </si>
  <si>
    <t>18.06.2021 12:18:51</t>
  </si>
  <si>
    <t>18.06.2021 14:06:29</t>
  </si>
  <si>
    <t>18.06.2021 06:09:07</t>
  </si>
  <si>
    <t>18.06.2021 06:17:48</t>
  </si>
  <si>
    <t>18.06.2021 18:50:03</t>
  </si>
  <si>
    <t>18.06.2021 19:47:42</t>
  </si>
  <si>
    <t>DM-12/TR-1 45-73-M00067_ASKERİYE M02_65918028</t>
  </si>
  <si>
    <t>18.06.2021 10:01:25</t>
  </si>
  <si>
    <t>18.06.2021 14:40:03</t>
  </si>
  <si>
    <t>K-558 35-01-K00558_911684978_911684978</t>
  </si>
  <si>
    <t>18.06.2021 10:38:19</t>
  </si>
  <si>
    <t>FOÇA CEZA İNFAZ KURUMU KÖK 35-23-M00302_OPET ÇIKIŞ M04_67574172</t>
  </si>
  <si>
    <t>18.06.2021 19:27:25</t>
  </si>
  <si>
    <t>18.06.2021 20:23:13</t>
  </si>
  <si>
    <t>HEYBELİ TR-1 45-80-M00094_45-80-M00094_2376567</t>
  </si>
  <si>
    <t>18.06.2021 14:25:53</t>
  </si>
  <si>
    <t>18.06.2021 15:49:48</t>
  </si>
  <si>
    <t>18.06.2021 17:25:49</t>
  </si>
  <si>
    <t>18.06.2021 18:25:26</t>
  </si>
  <si>
    <t>18.06.2021 08:59:00</t>
  </si>
  <si>
    <t>18.06.2021 15:53:15</t>
  </si>
  <si>
    <t>L-330 DENİZKIZI-1 35-18-L00330_950460345_950460345</t>
  </si>
  <si>
    <t>18.06.2021 18:36:52</t>
  </si>
  <si>
    <t>18.06.2021 21:44:08</t>
  </si>
  <si>
    <t>18.06.2021 08:49:02</t>
  </si>
  <si>
    <t>18.06.2021 10:18:00</t>
  </si>
  <si>
    <t>K-618 35-04-K00618_912562207_912562207</t>
  </si>
  <si>
    <t>18.06.2021 21:52:46</t>
  </si>
  <si>
    <t>19.06.2021 00:33:15</t>
  </si>
  <si>
    <t>TR-24 35-30-L00024_C_56363356_56363356</t>
  </si>
  <si>
    <t>18.06.2021 15:31:07</t>
  </si>
  <si>
    <t>18.06.2021 16:36:45</t>
  </si>
  <si>
    <t>18.06.2021 18:24:11</t>
  </si>
  <si>
    <t>DUALAR TR-1 45-76-M00155_DIREK TIPI TRAFO HUCRESI H01_2084910</t>
  </si>
  <si>
    <t>18.06.2021 20:07:17</t>
  </si>
  <si>
    <t>18.06.2021 20:41:00</t>
  </si>
  <si>
    <t>MEHMET  LALE VE ARK. T-SULAMA GRB. 35-13-L00103_A_56369164_56369164</t>
  </si>
  <si>
    <t>18.06.2021 10:56:14</t>
  </si>
  <si>
    <t>18.06.2021 12:50:39</t>
  </si>
  <si>
    <t>18.06.2021 10:00:45</t>
  </si>
  <si>
    <t>18.06.2021 11:52:10</t>
  </si>
  <si>
    <t>18.06.2021 09:20:25</t>
  </si>
  <si>
    <t>18.06.2021 09:59:00</t>
  </si>
  <si>
    <t>18.06.2021 08:42:10</t>
  </si>
  <si>
    <t>18.06.2021 08:47:56</t>
  </si>
  <si>
    <t>YAĞCILAR KÖK 45-71-M00179_SULAMALAR-AT ÇİFTLİĞİ M02_72258055</t>
  </si>
  <si>
    <t>18.06.2021 08:05:35</t>
  </si>
  <si>
    <t>18.06.2021 09:36:04</t>
  </si>
  <si>
    <t>ALOSBİ TM 35-17-A00006_HatBaşıAyırıcı_65357671 M05_65357671</t>
  </si>
  <si>
    <t>18.06.2021 11:51:06</t>
  </si>
  <si>
    <t>18.06.2021 12:14:00</t>
  </si>
  <si>
    <t>18.06.2021 12:29:36</t>
  </si>
  <si>
    <t>18.06.2021 12:52:38</t>
  </si>
  <si>
    <t>BÜYÜKGÜNEY TR-1 45-82-M00337_45-82-M00337_2359127</t>
  </si>
  <si>
    <t>18.06.2021 21:12:27</t>
  </si>
  <si>
    <t>18.06.2021 23:26:47</t>
  </si>
  <si>
    <t>M-2928 (YATIRIM REZERVE) 35-01-M02928_ M03_74189619</t>
  </si>
  <si>
    <t>18.06.2021 00:48:28</t>
  </si>
  <si>
    <t>18.06.2021 01:38:56</t>
  </si>
  <si>
    <t>18.06.2021 08:45:12</t>
  </si>
  <si>
    <t>18.06.2021 09:55:10</t>
  </si>
  <si>
    <t>ARMUTLU İM 35-27-A00001_ARMATEKS-OMRAT M05_2051845</t>
  </si>
  <si>
    <t>18.06.2021 14:58:05</t>
  </si>
  <si>
    <t>18.06.2021 16:43:37</t>
  </si>
  <si>
    <t>ALKORU SİTESİ TR 35-30-M00040_955316221_955316221</t>
  </si>
  <si>
    <t>18.06.2021 19:38:51</t>
  </si>
  <si>
    <t>18.06.2021 20:13:09</t>
  </si>
  <si>
    <t>M-1020 35-03-M01020_11524200 _5800095</t>
  </si>
  <si>
    <t>18.06.2021 03:38:00</t>
  </si>
  <si>
    <t>18.06.2021 13:16:51</t>
  </si>
  <si>
    <t>18.06.2021 09:51:10</t>
  </si>
  <si>
    <t>18.06.2021 19:22:13</t>
  </si>
  <si>
    <t>KULALI KÖYÜ TR-1 45-86-M00167_45-86-M00167_2354301</t>
  </si>
  <si>
    <t>18.06.2021 16:24:37</t>
  </si>
  <si>
    <t>18.06.2021 18:13:24</t>
  </si>
  <si>
    <t>AŞAĞIÇOBANİSA KÖK 45-71-M00096_AŞAĞIÇOBANİSA TR-3 M06_2321776</t>
  </si>
  <si>
    <t>18.06.2021 06:42:15</t>
  </si>
  <si>
    <t>18.06.2021 07:29:12</t>
  </si>
  <si>
    <t>KÜÇÜKBÖLCEK TR-23 35-24-M00019_35-24-M00019_2363643</t>
  </si>
  <si>
    <t>18.06.2021 18:23:00</t>
  </si>
  <si>
    <t>18.06.2021 18:42:45</t>
  </si>
  <si>
    <t>18.06.2021 00:26:41</t>
  </si>
  <si>
    <t>18.06.2021 00:47:20</t>
  </si>
  <si>
    <t>AYASKENT DM-2 (TR-1) 35-16-M00011_KADIKÖY M04_72045879</t>
  </si>
  <si>
    <t>18.06.2021 17:21:16</t>
  </si>
  <si>
    <t>18.06.2021 19:17:44</t>
  </si>
  <si>
    <t>18.06.2021 14:16:10</t>
  </si>
  <si>
    <t>18.06.2021 19:24:01</t>
  </si>
  <si>
    <t>TR-12 HÜKÜMET KONAĞI 35-19-M00012_95000098997_95000098997</t>
  </si>
  <si>
    <t>18.06.2021 19:18:02</t>
  </si>
  <si>
    <t>18.06.2021 20:37:36</t>
  </si>
  <si>
    <t>EĞLENHOCA TR-3 35-21-L00120_D_56376550_56376550</t>
  </si>
  <si>
    <t>18.06.2021 10:48:35</t>
  </si>
  <si>
    <t>18.06.2021 11:43:05</t>
  </si>
  <si>
    <t>TR-333 35-19-L00309_956684222_956684222</t>
  </si>
  <si>
    <t>18.06.2021 14:52:28</t>
  </si>
  <si>
    <t>18.06.2021 18:33:21</t>
  </si>
  <si>
    <t>DM-21/08-C 45-71-M00584_45-71-M00584_2358479</t>
  </si>
  <si>
    <t>18.06.2021 13:27:42</t>
  </si>
  <si>
    <t>18.06.2021 15:08:26</t>
  </si>
  <si>
    <t>TR-830 KÖK 35-28-M00619_ M03_2110011</t>
  </si>
  <si>
    <t>18.06.2021 11:29:02</t>
  </si>
  <si>
    <t>18.06.2021 13:34:04</t>
  </si>
  <si>
    <t>ULUCAK DM-2/17 35-27-M00859_B_56377751_56377751</t>
  </si>
  <si>
    <t>18.06.2021 11:16:00</t>
  </si>
  <si>
    <t>18.06.2021 16:37:34</t>
  </si>
  <si>
    <t>18.06.2021 12:51:34</t>
  </si>
  <si>
    <t>18.06.2021 16:40:05</t>
  </si>
  <si>
    <t>TR-38 35-16-L00038_953354205_953354205</t>
  </si>
  <si>
    <t>18.06.2021 12:26:09</t>
  </si>
  <si>
    <t>18.06.2021 19:03:05</t>
  </si>
  <si>
    <t>KURTULMUŞ KÖK 45-72-L00080_HatBaşıAyırıcı_53139631 L03_53139631</t>
  </si>
  <si>
    <t>18.06.2021 20:05:06</t>
  </si>
  <si>
    <t>19.06.2021 00:48:02</t>
  </si>
  <si>
    <t>18.06.2021 08:08:59</t>
  </si>
  <si>
    <t>18.06.2021 09:31:59</t>
  </si>
  <si>
    <t>K-4282 35-09-K04282_E_56365234_56365234</t>
  </si>
  <si>
    <t>18.06.2021 08:58:00</t>
  </si>
  <si>
    <t>18.06.2021 17:47:00</t>
  </si>
  <si>
    <t>ILIPINAR TR-1 35-23-M00081_950416061_950416061</t>
  </si>
  <si>
    <t>18.06.2021 11:23:15</t>
  </si>
  <si>
    <t>18.06.2021 13:19:00</t>
  </si>
  <si>
    <t>URLA TM-1 35-19-A00004_ALAÇATI-1 M02_2313932</t>
  </si>
  <si>
    <t>18.06.2021 07:34:41</t>
  </si>
  <si>
    <t>18.06.2021 07:39:45</t>
  </si>
  <si>
    <t>SINIRADA TR-1 35-16-M00095_DIREK TIPI TRAFO HUCRESI H01_2041027</t>
  </si>
  <si>
    <t>18.06.2021 09:47:55</t>
  </si>
  <si>
    <t>18.06.2021 12:09:10</t>
  </si>
  <si>
    <t>TÜRKELLİ TR-1 35-28-M00462_953370281_953370281</t>
  </si>
  <si>
    <t>18.06.2021 17:13:54</t>
  </si>
  <si>
    <t>18.06.2021 20:45:43</t>
  </si>
  <si>
    <t>TR-51 35-27-M00051_98806682_98806682</t>
  </si>
  <si>
    <t>18.06.2021 13:51:22</t>
  </si>
  <si>
    <t>18.06.2021 15:29:05</t>
  </si>
  <si>
    <t>M-1929 GEÇİT 35-03-M01929_M-2033 M02_66740300</t>
  </si>
  <si>
    <t>18.06.2021 07:43:25</t>
  </si>
  <si>
    <t>18.06.2021 07:50:05</t>
  </si>
  <si>
    <t>SAZOBA DM 45-72-M00413_KEMİKLİDERE GİRİŞ M04_2102711</t>
  </si>
  <si>
    <t>18.06.2021 17:44:16</t>
  </si>
  <si>
    <t>18.06.2021 19:14:00</t>
  </si>
  <si>
    <t>OVAKENT TR-2 35-15-L00632_950386447_950386447</t>
  </si>
  <si>
    <t>18.06.2021 14:04:43</t>
  </si>
  <si>
    <t>18.06.2021 16:01:00</t>
  </si>
  <si>
    <t>18.06.2021 10:52:32</t>
  </si>
  <si>
    <t>18.06.2021 12:14:35</t>
  </si>
  <si>
    <t>DM01-TR06 35-27-M00006_98762715_98762715</t>
  </si>
  <si>
    <t>18.06.2021 00:19:00</t>
  </si>
  <si>
    <t>18.06.2021 03:28:39</t>
  </si>
  <si>
    <t>18.06.2021 18:29:00</t>
  </si>
  <si>
    <t>18.06.2021 19:58:39</t>
  </si>
  <si>
    <t>ÇAMLICA TR-3 45-71-M02347_953194515_953194515</t>
  </si>
  <si>
    <t>18.06.2021 08:15:30</t>
  </si>
  <si>
    <t>18.06.2021 10:08:34</t>
  </si>
  <si>
    <t>SOMA KÖYLER DM-2 45-82-M00125_BERGAMA M02_2035736</t>
  </si>
  <si>
    <t>18.06.2021 18:19:52</t>
  </si>
  <si>
    <t>18.06.2021 18:27:25</t>
  </si>
  <si>
    <t>DUALAR KÖK 45-82-M00126_HatBaşıAyırıcı_53136086 M02_53136086</t>
  </si>
  <si>
    <t>18.06.2021 10:12:00</t>
  </si>
  <si>
    <t>18.06.2021 10:41:34</t>
  </si>
  <si>
    <t>HASAN VARLIK 35-26-M00535_6779364_56360281_56360281</t>
  </si>
  <si>
    <t>18.06.2021 13:23:02</t>
  </si>
  <si>
    <t>18.06.2021 14:22:44</t>
  </si>
  <si>
    <t>M-2546 35-02-M02546_966120397_966120397</t>
  </si>
  <si>
    <t>18.06.2021 12:15:35</t>
  </si>
  <si>
    <t>18.06.2021 14:10:27</t>
  </si>
  <si>
    <t>GÜZELBAHÇE İM 35-10-A00001_M-2878 M02_77678690</t>
  </si>
  <si>
    <t>18.06.2021 06:15:20</t>
  </si>
  <si>
    <t>18.06.2021 07:11:11</t>
  </si>
  <si>
    <t>DEMİRCİLİ TR-2 35-15-L01136_B_65508811_65508811</t>
  </si>
  <si>
    <t>18.06.2021 21:36:42</t>
  </si>
  <si>
    <t>18.06.2021 22:41:18</t>
  </si>
  <si>
    <t>L-201 METAŞ 35-18-L00201_950452043_950452043</t>
  </si>
  <si>
    <t>18.06.2021 13:38:30</t>
  </si>
  <si>
    <t>18.06.2021 15:37:57</t>
  </si>
  <si>
    <t>PİYADELER KÖK 45-73-M00136_945672867_945672867</t>
  </si>
  <si>
    <t>18.06.2021 22:50:40</t>
  </si>
  <si>
    <t>19.06.2021 00:00:38</t>
  </si>
  <si>
    <t>SAKARKAYA TR-1 45-72-L00493_DIREK TIPI TRAFO HUCRESI H01_2112084</t>
  </si>
  <si>
    <t>18.06.2021 08:01:05</t>
  </si>
  <si>
    <t>18.06.2021 09:13:53</t>
  </si>
  <si>
    <t>L-293 YENİ MECİDİYE 35-18-L00293_950448841_950448841</t>
  </si>
  <si>
    <t>18.06.2021 09:25:15</t>
  </si>
  <si>
    <t>18.06.2021 11:02:16</t>
  </si>
  <si>
    <t>18.06.2021 16:36:58</t>
  </si>
  <si>
    <t>18.06.2021 16:37:32</t>
  </si>
  <si>
    <t>18.06.2021 18:38:56</t>
  </si>
  <si>
    <t>18.06.2021 18:59:11</t>
  </si>
  <si>
    <t>L-200 35-18-L00200_950428541_950428541</t>
  </si>
  <si>
    <t>18.06.2021 15:42:09</t>
  </si>
  <si>
    <t>18.06.2021 18:14:14</t>
  </si>
  <si>
    <t>18.06.2021 08:12:46</t>
  </si>
  <si>
    <t>18.06.2021 08:46:28</t>
  </si>
  <si>
    <t>18.06.2021 11:26:00</t>
  </si>
  <si>
    <t>18.06.2021 14:16:09</t>
  </si>
  <si>
    <t>EĞLENHOCA TR-2 35-21-L00119_A_56373243_56373243</t>
  </si>
  <si>
    <t>18.06.2021 12:13:18</t>
  </si>
  <si>
    <t>18.06.2021 14:10:43</t>
  </si>
  <si>
    <t>18.06.2021 19:01:46</t>
  </si>
  <si>
    <t>18.06.2021 19:02:16</t>
  </si>
  <si>
    <t>L-290 35-18-L00290_950448540_950448540</t>
  </si>
  <si>
    <t>18.06.2021 10:03:07</t>
  </si>
  <si>
    <t>18.06.2021 11:58:28</t>
  </si>
  <si>
    <t>TİRE DM-2/8 35-29-M00116_48386993 C1b_48387956</t>
  </si>
  <si>
    <t>18.06.2021 09:12:00</t>
  </si>
  <si>
    <t>18.06.2021 13:27:56</t>
  </si>
  <si>
    <t>BÖLCEK DEREBAHÇE TR 35-16-M00272_DIREK TIPI TRAFO HUCRESI H01_2040288</t>
  </si>
  <si>
    <t>18.06.2021 20:50:37</t>
  </si>
  <si>
    <t>18.06.2021 22:05:54</t>
  </si>
  <si>
    <t>M-1173 35-04-M01173_35-04-M01173_2358535</t>
  </si>
  <si>
    <t>18.06.2021 18:09:36</t>
  </si>
  <si>
    <t>18.06.2021 18:40:05</t>
  </si>
  <si>
    <t>18.06.2021 05:58:56</t>
  </si>
  <si>
    <t>18.06.2021 06:01:57</t>
  </si>
  <si>
    <t>DM-4/12 35-26-M00834__56360924_56360924</t>
  </si>
  <si>
    <t>18.06.2021 21:53:40</t>
  </si>
  <si>
    <t>18.06.2021 23:22:24</t>
  </si>
  <si>
    <t>K-3103 35-10-K03103_913656241_913656241</t>
  </si>
  <si>
    <t>18.06.2021 01:12:41</t>
  </si>
  <si>
    <t>18.06.2021 02:24:39</t>
  </si>
  <si>
    <t>18.06.2021 09:14:45</t>
  </si>
  <si>
    <t>18.06.2021 17:24:00</t>
  </si>
  <si>
    <t>18.06.2021 12:57:46</t>
  </si>
  <si>
    <t>18.06.2021 12:58:26</t>
  </si>
  <si>
    <t>18.06.2021 06:52:39</t>
  </si>
  <si>
    <t>K-1531 35-08-K01531_B_56370982_56370982</t>
  </si>
  <si>
    <t>18.06.2021 18:29:25</t>
  </si>
  <si>
    <t>18.06.2021 22:28:53</t>
  </si>
  <si>
    <t>YUKARIBEY DM (TR-3) 35-16-M00866_HatBaşıAyırıcı_60213185 M05_60213185</t>
  </si>
  <si>
    <t>18.06.2021 14:20:16</t>
  </si>
  <si>
    <t>18.06.2021 14:35:00</t>
  </si>
  <si>
    <t>18.06.2021 08:53:40</t>
  </si>
  <si>
    <t>18.06.2021 12:05:20</t>
  </si>
  <si>
    <t>YENİ FOÇA TR-13 35-23-M00013_950419376_950419376</t>
  </si>
  <si>
    <t>18.06.2021 15:19:37</t>
  </si>
  <si>
    <t>18.06.2021 17:02:56</t>
  </si>
  <si>
    <t>ÇAPAK TR-2 35-26-M00426__72374450_72374450</t>
  </si>
  <si>
    <t>18.06.2021 17:27:54</t>
  </si>
  <si>
    <t>18.06.2021 18:27:10</t>
  </si>
  <si>
    <t>ZEYTİNDAĞ DM 35-16-M00138_ZEYTİNDAĞ M05_76071852</t>
  </si>
  <si>
    <t>18.06.2021 12:18:06</t>
  </si>
  <si>
    <t>18.06.2021 12:18:17</t>
  </si>
  <si>
    <t>ANDAK KÖK 35-23-M00312_ANDAK GES DM M03_41958338</t>
  </si>
  <si>
    <t>18.06.2021 07:33:07</t>
  </si>
  <si>
    <t>18.06.2021 09:14:52</t>
  </si>
  <si>
    <t>18.06.2021 21:04:22</t>
  </si>
  <si>
    <t>18.06.2021 22:36:01</t>
  </si>
  <si>
    <t>DENİZGİREN TR-2 35-21-L00080_C_56354136_56354136</t>
  </si>
  <si>
    <t>18.06.2021 16:04:00</t>
  </si>
  <si>
    <t>18.06.2021 18:58:27</t>
  </si>
  <si>
    <t>KURTULMUŞ KÖK 45-72-L00080_KURTULMUŞ ÇIKIŞI L02_66546765</t>
  </si>
  <si>
    <t>18.06.2021 18:56:16</t>
  </si>
  <si>
    <t>18.06.2021 18:58:16</t>
  </si>
  <si>
    <t>K-483 35-01-K00483_910673616_910673616</t>
  </si>
  <si>
    <t>18.06.2021 11:58:32</t>
  </si>
  <si>
    <t>18.06.2021 12:46:11</t>
  </si>
  <si>
    <t>K-4538 35-07-K04538_TRAFO K03_48414242</t>
  </si>
  <si>
    <t>18.06.2021 07:51:54</t>
  </si>
  <si>
    <t>18.06.2021 11:00:29</t>
  </si>
  <si>
    <t>18.06.2021 13:44:46</t>
  </si>
  <si>
    <t>18.06.2021 13:45:56</t>
  </si>
  <si>
    <t>18.06.2021 20:42:00</t>
  </si>
  <si>
    <t>19.06.2021 00:19:36</t>
  </si>
  <si>
    <t>GAMA EVLERİ 35-30-M00066_A A1B_5798618</t>
  </si>
  <si>
    <t>18.06.2021 07:01:11</t>
  </si>
  <si>
    <t>18.06.2021 11:57:40</t>
  </si>
  <si>
    <t>HASAN  KAYSI 35-30-M00370_35-30-M00370_2369021</t>
  </si>
  <si>
    <t>18.06.2021 14:39:17</t>
  </si>
  <si>
    <t>19.06.2021 00:41:13</t>
  </si>
  <si>
    <t>18.06.2021 10:45:28</t>
  </si>
  <si>
    <t>18.06.2021 10:54:12</t>
  </si>
  <si>
    <t>GÖÇBEYLİ DM 35-16-M00139_GÖÇBEYLİ M01_72044612</t>
  </si>
  <si>
    <t>18.06.2021 14:27:27</t>
  </si>
  <si>
    <t>18.06.2021 15:10:34</t>
  </si>
  <si>
    <t>TATAR DM 35-19-M00256_ALAÇATI-1 ÇIKIŞ M12_2053774</t>
  </si>
  <si>
    <t>18.06.2021 07:35:15</t>
  </si>
  <si>
    <t>18.06.2021 07:55:28</t>
  </si>
  <si>
    <t>HACIBABA TR-1 45-74-M00157_DIREK TIPI TRAFO HUCRESI H01_2054881</t>
  </si>
  <si>
    <t>18.06.2021 19:14:29</t>
  </si>
  <si>
    <t>18.06.2021 20:22:15</t>
  </si>
  <si>
    <t>18.06.2021 08:59:35</t>
  </si>
  <si>
    <t>18.06.2021 11:10:35</t>
  </si>
  <si>
    <t>18.06.2021 09:47:00</t>
  </si>
  <si>
    <t>18.06.2021 10:05:39</t>
  </si>
  <si>
    <t>18.06.2021 09:46:45</t>
  </si>
  <si>
    <t>18.06.2021 11:13:20</t>
  </si>
  <si>
    <t>L-291 35-18-L00291_950459919_950459919</t>
  </si>
  <si>
    <t>18.06.2021 12:36:01</t>
  </si>
  <si>
    <t>18.06.2021 19:50:15</t>
  </si>
  <si>
    <t>18.06.2021 21:28:40</t>
  </si>
  <si>
    <t>19.06.2021 02:00:10</t>
  </si>
  <si>
    <t>K-3769 35-04-K03769_912413830_912413830</t>
  </si>
  <si>
    <t>18.06.2021 18:20:19</t>
  </si>
  <si>
    <t>18.06.2021 20:53:07</t>
  </si>
  <si>
    <t>L-142 MAVİ BESTE SİTESİ 35-18-L00142_950443478_950443478</t>
  </si>
  <si>
    <t>18.06.2021 21:09:54</t>
  </si>
  <si>
    <t>18.06.2021 22:34:14</t>
  </si>
  <si>
    <t>KİRELLİ KÖK 35-29-L00809_BOYNUYOĞUN KÖK-TAMTAT L02_74719158</t>
  </si>
  <si>
    <t>18.06.2021 10:26:15</t>
  </si>
  <si>
    <t>18.06.2021 13:41:33</t>
  </si>
  <si>
    <t>TEKKE EYÜP YAVUZ GRB. TR-6 35-15-L00128_950407766_950407766</t>
  </si>
  <si>
    <t>18.06.2021 16:35:51</t>
  </si>
  <si>
    <t>18.06.2021 20:58:26</t>
  </si>
  <si>
    <t>18.06.2021 06:08:55</t>
  </si>
  <si>
    <t>18.06.2021 06:47:54</t>
  </si>
  <si>
    <t>TR-72 45-78-M00072_95000162282_95000162282</t>
  </si>
  <si>
    <t>18.06.2021 15:45:39</t>
  </si>
  <si>
    <t>18.06.2021 16:51:27</t>
  </si>
  <si>
    <t>18.06.2021 11:15:56</t>
  </si>
  <si>
    <t>18.06.2021 11:28:13</t>
  </si>
  <si>
    <t>BEKAMAR MERMER ÖZEL TR 35-27-M00186Ö_DIREK TIPI TRAFO HUCRESI H01_2052124</t>
  </si>
  <si>
    <t>18.06.2021 18:36:00</t>
  </si>
  <si>
    <t>18.06.2021 21:10:23</t>
  </si>
  <si>
    <t>18.06.2021 11:34:26</t>
  </si>
  <si>
    <t>18.06.2021 12:07:23</t>
  </si>
  <si>
    <t>K-231 35-01-K00231_K-231/A K01_2331365</t>
  </si>
  <si>
    <t>18.06.2021 05:03:40</t>
  </si>
  <si>
    <t>18.06.2021 09:24:01</t>
  </si>
  <si>
    <t>K-2356 35-10-K02356_K-2357 K01_47756077</t>
  </si>
  <si>
    <t>19.06.2021 14:03:00</t>
  </si>
  <si>
    <t>19.06.2021 20:28:43</t>
  </si>
  <si>
    <t>19.06.2021 13:23:02</t>
  </si>
  <si>
    <t>19.06.2021 14:26:00</t>
  </si>
  <si>
    <t>L-228 ILICA GARAJ 35-18-L00228_95000032914_95000032914</t>
  </si>
  <si>
    <t>19.06.2021 09:25:02</t>
  </si>
  <si>
    <t>19.06.2021 14:55:11</t>
  </si>
  <si>
    <t>19.06.2021 19:47:12</t>
  </si>
  <si>
    <t>19.06.2021 22:41:51</t>
  </si>
  <si>
    <t>L-357 EGEM SAHİL SİT. 35-18-L00357_950441791_950441791</t>
  </si>
  <si>
    <t>19.06.2021 10:47:10</t>
  </si>
  <si>
    <t>19.06.2021 14:13:03</t>
  </si>
  <si>
    <t>DM-4/1 35-26-M00292_ M01_2312060</t>
  </si>
  <si>
    <t>19.06.2021 07:39:35</t>
  </si>
  <si>
    <t>19.06.2021 09:20:14</t>
  </si>
  <si>
    <t>İLYASLAR TR-1 45-76-M00099_955247293_955247293</t>
  </si>
  <si>
    <t>19.06.2021 14:52:59</t>
  </si>
  <si>
    <t>19.06.2021 20:48:41</t>
  </si>
  <si>
    <t>TAYTAN OFİS KÖK 45-78-M00314_HatBaşıAyırıcı_53140088 M06_53140088</t>
  </si>
  <si>
    <t>19.06.2021 21:50:25</t>
  </si>
  <si>
    <t>20.06.2021 02:33:07</t>
  </si>
  <si>
    <t>19.06.2021 08:14:03</t>
  </si>
  <si>
    <t>19.06.2021 14:06:18</t>
  </si>
  <si>
    <t>19.06.2021 07:35:33</t>
  </si>
  <si>
    <t>19.06.2021 07:45:00</t>
  </si>
  <si>
    <t>ÇAPAKLI KÖK 45-78-M01161_HatBaşıAyırıcı_53139031 M06_53139031</t>
  </si>
  <si>
    <t>19.06.2021 21:02:27</t>
  </si>
  <si>
    <t>19.06.2021 23:50:07</t>
  </si>
  <si>
    <t>19.06.2021 16:31:07</t>
  </si>
  <si>
    <t>19.06.2021 19:25:56</t>
  </si>
  <si>
    <t>19.06.2021 20:27:49</t>
  </si>
  <si>
    <t>19.06.2021 20:35:00</t>
  </si>
  <si>
    <t>HİTİT KÖK 35-27-M01124_GİRİŞ M03_72060300</t>
  </si>
  <si>
    <t>19.06.2021 16:01:06</t>
  </si>
  <si>
    <t>19.06.2021 20:57:15</t>
  </si>
  <si>
    <t>M-2640 35-03-M02640_M-1774 M02_56460730</t>
  </si>
  <si>
    <t>19.06.2021 09:03:13</t>
  </si>
  <si>
    <t>19.06.2021 12:11:29</t>
  </si>
  <si>
    <t>GELENBE İM 45-76-A00001_GELENBE L09_2081448</t>
  </si>
  <si>
    <t>19.06.2021 18:24:07</t>
  </si>
  <si>
    <t>19.06.2021 18:27:47</t>
  </si>
  <si>
    <t>TOPÇAM SULAMA TR-12 35-16-M00205_47525214_56397068_56397068</t>
  </si>
  <si>
    <t>19.06.2021 19:11:53</t>
  </si>
  <si>
    <t>19.06.2021 21:10:50</t>
  </si>
  <si>
    <t>19.06.2021 23:50:27</t>
  </si>
  <si>
    <t>19.06.2021 23:53:40</t>
  </si>
  <si>
    <t>M-147 SAKIZLIKOY 35-18-M00147_950466152_950466152</t>
  </si>
  <si>
    <t>19.06.2021 18:09:50</t>
  </si>
  <si>
    <t>19.06.2021 20:03:06</t>
  </si>
  <si>
    <t>19.06.2021 18:36:06</t>
  </si>
  <si>
    <t>19.06.2021 19:18:34</t>
  </si>
  <si>
    <t>_A_56402570_56402570</t>
  </si>
  <si>
    <t>19.06.2021 09:42:57</t>
  </si>
  <si>
    <t>19.06.2021 10:45:16</t>
  </si>
  <si>
    <t>OKLUİSA KÖK 45-81-M00046_SELENDİ DM M02_71994397</t>
  </si>
  <si>
    <t>19.06.2021 13:29:57</t>
  </si>
  <si>
    <t>19.06.2021 13:30:27</t>
  </si>
  <si>
    <t>KELLETEPE KÖK 35-31-L00035_ŞEMSİLER TR-1 L04_72230944</t>
  </si>
  <si>
    <t>19.06.2021 09:25:36</t>
  </si>
  <si>
    <t>19.06.2021 15:04:40</t>
  </si>
  <si>
    <t>19.06.2021 05:07:05</t>
  </si>
  <si>
    <t>19.06.2021 07:26:00</t>
  </si>
  <si>
    <t>TİRE İM-DM-1 35-29-A00001_DOYRANLI L11_2059658</t>
  </si>
  <si>
    <t>19.06.2021 17:40:00</t>
  </si>
  <si>
    <t>19.06.2021 18:37:56</t>
  </si>
  <si>
    <t>KABAKUM BANKACILAR TR-4 35-30-M00210_955311486_955311486</t>
  </si>
  <si>
    <t>19.06.2021 12:06:14</t>
  </si>
  <si>
    <t>19.06.2021 18:50:11</t>
  </si>
  <si>
    <t>BALABANLI DM 35-15-M00280_OTURAKKUYU M04_72306325</t>
  </si>
  <si>
    <t>19.06.2021 07:52:45</t>
  </si>
  <si>
    <t>19.06.2021 09:11:47</t>
  </si>
  <si>
    <t>L-118 OVACIK 35-18-L00118_950440344_950440344</t>
  </si>
  <si>
    <t>19.06.2021 10:29:09</t>
  </si>
  <si>
    <t>19.06.2021 17:00:27</t>
  </si>
  <si>
    <t>TR-23 35-30-L00023_955318136_955318136</t>
  </si>
  <si>
    <t>19.06.2021 14:40:09</t>
  </si>
  <si>
    <t>19.06.2021 17:36:00</t>
  </si>
  <si>
    <t>KAHRAMANDERE İM 35-10-A00002_PİRİREİS K06_2101991</t>
  </si>
  <si>
    <t>19.06.2021 20:25:56</t>
  </si>
  <si>
    <t>19.06.2021 20:26:38</t>
  </si>
  <si>
    <t>TR-17 35-19-L00017_966460712_966460712</t>
  </si>
  <si>
    <t>19.06.2021 15:40:05</t>
  </si>
  <si>
    <t>19.06.2021 22:36:57</t>
  </si>
  <si>
    <t>19.06.2021 12:38:21</t>
  </si>
  <si>
    <t>19.06.2021 13:00:51</t>
  </si>
  <si>
    <t>BİRGİ TR-7 35-15-L00264_950391820_950391820</t>
  </si>
  <si>
    <t>19.06.2021 22:19:00</t>
  </si>
  <si>
    <t>20.06.2021 01:05:55</t>
  </si>
  <si>
    <t>GÜNEŞLİ KÖK 45-75-M00056_KÖSELER - ULGAR M01_67577840</t>
  </si>
  <si>
    <t>19.06.2021 13:06:17</t>
  </si>
  <si>
    <t>19.06.2021 13:06:47</t>
  </si>
  <si>
    <t>19.06.2021 14:59:54</t>
  </si>
  <si>
    <t>19.06.2021 15:51:17</t>
  </si>
  <si>
    <t>19.06.2021 07:21:06</t>
  </si>
  <si>
    <t>19.06.2021 07:59:03</t>
  </si>
  <si>
    <t>M-1250 35-01-M01250_911024914_911024914</t>
  </si>
  <si>
    <t>19.06.2021 13:50:48</t>
  </si>
  <si>
    <t>19.06.2021 16:46:41</t>
  </si>
  <si>
    <t>K-446 35-01-K00446_911146975_911146975</t>
  </si>
  <si>
    <t>19.06.2021 23:16:10</t>
  </si>
  <si>
    <t>20.06.2021 01:06:21</t>
  </si>
  <si>
    <t>TR-57 45-78-L00057_49414892_56388429_56388429</t>
  </si>
  <si>
    <t>19.06.2021 11:20:14</t>
  </si>
  <si>
    <t>19.06.2021 11:54:42</t>
  </si>
  <si>
    <t>19.06.2021 10:15:18</t>
  </si>
  <si>
    <t>19.06.2021 12:18:33</t>
  </si>
  <si>
    <t>_950445430_950445430</t>
  </si>
  <si>
    <t>19.06.2021 08:47:33</t>
  </si>
  <si>
    <t>19.06.2021 15:47:52</t>
  </si>
  <si>
    <t>YUKARI YENMİŞ TR-1 35-27-M00382_B_56380091_56380091</t>
  </si>
  <si>
    <t>19.06.2021 09:21:00</t>
  </si>
  <si>
    <t>19.06.2021 13:48:27</t>
  </si>
  <si>
    <t>19.06.2021 05:57:36</t>
  </si>
  <si>
    <t>19.06.2021 09:39:58</t>
  </si>
  <si>
    <t>BÜYÜKKIRAN TR-1 45-74-M00145__72374655_72374655</t>
  </si>
  <si>
    <t>19.06.2021 01:46:07</t>
  </si>
  <si>
    <t>19.06.2021 04:22:32</t>
  </si>
  <si>
    <t>BEYLER KÖK 45-85-L00034_HatBaşıAyırıcı_53135783 L02_53135783</t>
  </si>
  <si>
    <t>19.06.2021 09:35:16</t>
  </si>
  <si>
    <t>19.06.2021 14:28:39</t>
  </si>
  <si>
    <t>KURTLAR KÖYÜ TR-1 45-86-M00099_B_56386268_56386268</t>
  </si>
  <si>
    <t>19.06.2021 08:14:36</t>
  </si>
  <si>
    <t>19.06.2021 11:32:36</t>
  </si>
  <si>
    <t>K-345 35-02-K00345_C_56372969_56372969</t>
  </si>
  <si>
    <t>19.06.2021 14:16:21</t>
  </si>
  <si>
    <t>19.06.2021 18:33:17</t>
  </si>
  <si>
    <t>MUSTAFA KAHRAMAN 35-26-L00115_956617567_956617567</t>
  </si>
  <si>
    <t>19.06.2021 18:52:14</t>
  </si>
  <si>
    <t>19.06.2021 19:58:17</t>
  </si>
  <si>
    <t>TAYTAN OFİS KÖK 45-78-M00314_DEMİRKÖPRÜ DM-2 ÇIKIŞI (DEMİRKÖPRÜ-2) M06_60669745</t>
  </si>
  <si>
    <t>19.06.2021 22:31:37</t>
  </si>
  <si>
    <t>19.06.2021 23:01:42</t>
  </si>
  <si>
    <t>_48136601_56385946_56385946</t>
  </si>
  <si>
    <t>19.06.2021 17:21:27</t>
  </si>
  <si>
    <t>19.06.2021 20:11:12</t>
  </si>
  <si>
    <t>MENEMEN TR-53 35-28-L00053_35-28-L00053_2363492</t>
  </si>
  <si>
    <t>19.06.2021 07:41:00</t>
  </si>
  <si>
    <t>19.06.2021 12:20:44</t>
  </si>
  <si>
    <t>K-480 35-03-K00480_C_56359532_56359532</t>
  </si>
  <si>
    <t>19.06.2021 14:04:53</t>
  </si>
  <si>
    <t>19.06.2021 14:56:19</t>
  </si>
  <si>
    <t>M-326 35-03-M00326_D a9b_5775342</t>
  </si>
  <si>
    <t>19.06.2021 17:51:07</t>
  </si>
  <si>
    <t>19.06.2021 19:01:35</t>
  </si>
  <si>
    <t>KAYMAKÇI TR-16 35-15-M00245_950387461_950387461</t>
  </si>
  <si>
    <t>19.06.2021 19:24:17</t>
  </si>
  <si>
    <t>19.06.2021 22:31:06</t>
  </si>
  <si>
    <t>GÖRDES DM 45-75-M00050_HatBaşıAyırıcı_53135695 M09_53135695</t>
  </si>
  <si>
    <t>19.06.2021 16:37:46</t>
  </si>
  <si>
    <t>19.06.2021 18:04:11</t>
  </si>
  <si>
    <t>M-474 35-02-M00474_99731632_99731632</t>
  </si>
  <si>
    <t>19.06.2021 12:49:00</t>
  </si>
  <si>
    <t>19.06.2021 16:16:50</t>
  </si>
  <si>
    <t>YENİCEKÖY YEŞİLLER TR-2 45-72-L00178_95000498089_95000498089</t>
  </si>
  <si>
    <t>19.06.2021 12:42:45</t>
  </si>
  <si>
    <t>19.06.2021 19:27:41</t>
  </si>
  <si>
    <t>19.06.2021 09:07:52</t>
  </si>
  <si>
    <t>19.06.2021 12:49:52</t>
  </si>
  <si>
    <t>ÖZPINAR TR-1 45-79-M00547_945563195_945563195</t>
  </si>
  <si>
    <t>19.06.2021 19:21:40</t>
  </si>
  <si>
    <t>19.06.2021 21:01:10</t>
  </si>
  <si>
    <t>KUŞÇULAR TR-6 35-19-M00218_956693885_956693885</t>
  </si>
  <si>
    <t>19.06.2021 16:07:13</t>
  </si>
  <si>
    <t>19.06.2021 17:01:07</t>
  </si>
  <si>
    <t>19.06.2021 01:42:08</t>
  </si>
  <si>
    <t>19.06.2021 04:02:25</t>
  </si>
  <si>
    <t>19.06.2021 08:22:01</t>
  </si>
  <si>
    <t>19.06.2021 14:10:33</t>
  </si>
  <si>
    <t>L-264 ŞİFNE CAD. SONU 35-18-L00264_965842157_965842157</t>
  </si>
  <si>
    <t>19.06.2021 11:35:39</t>
  </si>
  <si>
    <t>19.06.2021 15:55:27</t>
  </si>
  <si>
    <t>L-158 ONTUR 35-18-L00158_950443989_950443989</t>
  </si>
  <si>
    <t>19.06.2021 21:28:40</t>
  </si>
  <si>
    <t>19.06.2021 23:09:59</t>
  </si>
  <si>
    <t>PAYAMLI M-21 35-25-M00171_956658738_956658738</t>
  </si>
  <si>
    <t>19.06.2021 22:28:08</t>
  </si>
  <si>
    <t>19.06.2021 23:44:58</t>
  </si>
  <si>
    <t>19.06.2021 11:14:18</t>
  </si>
  <si>
    <t>19.06.2021 11:48:34</t>
  </si>
  <si>
    <t>DEMİRKÖPRÜ TM 45-78-A00005_HatBaşıAyırıcı_53139439 M05_53139439</t>
  </si>
  <si>
    <t>19.06.2021 18:36:01</t>
  </si>
  <si>
    <t>19.06.2021 20:22:37</t>
  </si>
  <si>
    <t>ÇAMLIK DM 35-17-M00173_ŞAKRAN GİRİŞ M10_66328134</t>
  </si>
  <si>
    <t>19.06.2021 10:21:54</t>
  </si>
  <si>
    <t>19.06.2021 10:26:03</t>
  </si>
  <si>
    <t>19.06.2021 08:15:32</t>
  </si>
  <si>
    <t>19.06.2021 10:29:52</t>
  </si>
  <si>
    <t>KAYMAKÇI TR-14 35-15-M00243_KAYMAKÇI DM M01_67042563</t>
  </si>
  <si>
    <t>19.06.2021 12:15:17</t>
  </si>
  <si>
    <t>19.06.2021 13:24:59</t>
  </si>
  <si>
    <t>DM-25/17 45-71-M00049_953195425_953195425</t>
  </si>
  <si>
    <t>19.06.2021 20:03:00</t>
  </si>
  <si>
    <t>19.06.2021 20:46:49</t>
  </si>
  <si>
    <t>DM-01/TR-91 45-71-M01856_953195344_953195344</t>
  </si>
  <si>
    <t>19.06.2021 10:09:46</t>
  </si>
  <si>
    <t>19.06.2021 15:02:28</t>
  </si>
  <si>
    <t>KURTULMUŞ KÖK 45-72-L00080_HatBaşıAyırıcı_53140273 L03_53140273</t>
  </si>
  <si>
    <t>19.06.2021 13:12:00</t>
  </si>
  <si>
    <t>19.06.2021 15:31:39</t>
  </si>
  <si>
    <t>19.06.2021 18:11:15</t>
  </si>
  <si>
    <t>19.06.2021 19:26:46</t>
  </si>
  <si>
    <t>SELENDİ TR-30 (HÜKÜMET KONAĞI) 45-81-M00030_TR-3 M01_71991022</t>
  </si>
  <si>
    <t>19.06.2021 17:16:47</t>
  </si>
  <si>
    <t>19.06.2021 17:37:30</t>
  </si>
  <si>
    <t>DİNDARLI TR-1 45-79-M00416_C_56401566_56401566</t>
  </si>
  <si>
    <t>19.06.2021 09:08:35</t>
  </si>
  <si>
    <t>19.06.2021 10:18:33</t>
  </si>
  <si>
    <t>ALİZE KÖK 35-18-M00059_CANTÜRK MADEN M11_72185136</t>
  </si>
  <si>
    <t>19.06.2021 09:02:51</t>
  </si>
  <si>
    <t>19.06.2021 10:52:46</t>
  </si>
  <si>
    <t>19.06.2021 13:22:11</t>
  </si>
  <si>
    <t>19.06.2021 15:01:05</t>
  </si>
  <si>
    <t>19.06.2021 22:31:27</t>
  </si>
  <si>
    <t>20.06.2021 00:45:36</t>
  </si>
  <si>
    <t>M-1147 GEÇİT 35-09-M01147_M-1096 M04_47553620</t>
  </si>
  <si>
    <t>19.06.2021 08:56:07</t>
  </si>
  <si>
    <t>19.06.2021 10:06:37</t>
  </si>
  <si>
    <t>19.06.2021 11:55:21</t>
  </si>
  <si>
    <t>19.06.2021 12:27:40</t>
  </si>
  <si>
    <t>19.06.2021 20:13:00</t>
  </si>
  <si>
    <t>19.06.2021 20:58:10</t>
  </si>
  <si>
    <t>L-319 BAHÇELİEVLER-2 35-18-L00319_950449602_950449602</t>
  </si>
  <si>
    <t>19.06.2021 18:29:57</t>
  </si>
  <si>
    <t>19.06.2021 21:34:38</t>
  </si>
  <si>
    <t>K-444 35-02-K00444_C_56364241_56364241</t>
  </si>
  <si>
    <t>19.06.2021 14:08:36</t>
  </si>
  <si>
    <t>19.06.2021 16:00:42</t>
  </si>
  <si>
    <t>GÖLMARMARA TR-12 45-85-L00012_TR-16 L02_72103472</t>
  </si>
  <si>
    <t>19.06.2021 10:29:47</t>
  </si>
  <si>
    <t>19.06.2021 12:58:19</t>
  </si>
  <si>
    <t>19.06.2021 20:15:19</t>
  </si>
  <si>
    <t>19.06.2021 20:38:16</t>
  </si>
  <si>
    <t>K-4826 35-04-K04826_99358362_99358362</t>
  </si>
  <si>
    <t>19.06.2021 15:34:57</t>
  </si>
  <si>
    <t>19.06.2021 16:28:56</t>
  </si>
  <si>
    <t>ALİBEYLİ TR-1 35-16-M00148_953322612_953322612</t>
  </si>
  <si>
    <t>19.06.2021 19:41:05</t>
  </si>
  <si>
    <t>19.06.2021 20:36:18</t>
  </si>
  <si>
    <t>TR-69 35-16-L00069_47588591_56353630_56353630</t>
  </si>
  <si>
    <t>19.06.2021 12:26:03</t>
  </si>
  <si>
    <t>19.06.2021 13:25:12</t>
  </si>
  <si>
    <t>BALABANLI DM 35-15-M00280_OTURAKKUYU M04_72306393</t>
  </si>
  <si>
    <t>19.06.2021 18:49:45</t>
  </si>
  <si>
    <t>19.06.2021 20:14:21</t>
  </si>
  <si>
    <t>K-4226 35-08-K04226_98996022_98996022</t>
  </si>
  <si>
    <t>19.06.2021 14:59:46</t>
  </si>
  <si>
    <t>19.06.2021 17:08:56</t>
  </si>
  <si>
    <t>19.06.2021 09:06:36</t>
  </si>
  <si>
    <t>19.06.2021 09:54:24</t>
  </si>
  <si>
    <t>19.06.2021 06:40:46</t>
  </si>
  <si>
    <t>19.06.2021 06:55:27</t>
  </si>
  <si>
    <t>L-300 DM 35-18-L00300_950449156_950449156</t>
  </si>
  <si>
    <t>19.06.2021 13:51:02</t>
  </si>
  <si>
    <t>19.06.2021 17:41:58</t>
  </si>
  <si>
    <t>19.06.2021 13:02:00</t>
  </si>
  <si>
    <t>19.06.2021 13:22:00</t>
  </si>
  <si>
    <t>K-848 35-04-K00848_K-3857 K02_2119040</t>
  </si>
  <si>
    <t>19.06.2021 23:30:07</t>
  </si>
  <si>
    <t>19.06.2021 23:57:43</t>
  </si>
  <si>
    <t>19.06.2021 07:27:56</t>
  </si>
  <si>
    <t>19.06.2021 07:28:46</t>
  </si>
  <si>
    <t>KOCAKAĞAN PINARLAR TR-1 45-72-L00220_DIREK TIPI TRAFO HUCRESI H01_2109858</t>
  </si>
  <si>
    <t>19.06.2021 07:46:18</t>
  </si>
  <si>
    <t>19.06.2021 12:17:57</t>
  </si>
  <si>
    <t>PINARLI KÖK 35-20-M00085_TR-4 - TR-5 M04_72358819</t>
  </si>
  <si>
    <t>19.06.2021 12:20:04</t>
  </si>
  <si>
    <t>19.06.2021 12:53:27</t>
  </si>
  <si>
    <t>TİRE İM-DM-1 35-29-A00001_DOYRANLI L11_2312354</t>
  </si>
  <si>
    <t>19.06.2021 09:45:27</t>
  </si>
  <si>
    <t>19.06.2021 11:25:44</t>
  </si>
  <si>
    <t>CABBAR DM 45-73-M00100_EMRE PLASTİK M01_2057592</t>
  </si>
  <si>
    <t>19.06.2021 09:17:49</t>
  </si>
  <si>
    <t>19.06.2021 09:30:09</t>
  </si>
  <si>
    <t>M-1347 35-01-M01347_B_56377986_56377986</t>
  </si>
  <si>
    <t>19.06.2021 08:44:12</t>
  </si>
  <si>
    <t>19.06.2021 11:06:08</t>
  </si>
  <si>
    <t>DM-1/53 45-71-M00324_DM-1/53A M01_72055276</t>
  </si>
  <si>
    <t>19.06.2021 08:02:23</t>
  </si>
  <si>
    <t>19.06.2021 13:21:13</t>
  </si>
  <si>
    <t>SUBAŞI-5 35-26-L00332_DIREK TIPI TRAFO HUCRESI H01_2039784</t>
  </si>
  <si>
    <t>19.06.2021 16:15:16</t>
  </si>
  <si>
    <t>19.06.2021 17:17:27</t>
  </si>
  <si>
    <t>YENİ FOÇA TR-13 35-23-M00013_YENİFOÇA TR-14 M04_2115944</t>
  </si>
  <si>
    <t>19.06.2021 17:24:14</t>
  </si>
  <si>
    <t>19.06.2021 18:43:16</t>
  </si>
  <si>
    <t>DAĞDERE TR-1 45-72-M00256_DIREK TIPI TRAFO HUCRESI H01_2109232</t>
  </si>
  <si>
    <t>19.06.2021 17:52:57</t>
  </si>
  <si>
    <t>19.06.2021 21:51:46</t>
  </si>
  <si>
    <t>YENİFOÇA TR-11 35-23-M00011_B_56394366_56394366</t>
  </si>
  <si>
    <t>19.06.2021 13:27:07</t>
  </si>
  <si>
    <t>19.06.2021 13:54:21</t>
  </si>
  <si>
    <t>19.06.2021 17:34:47</t>
  </si>
  <si>
    <t>19.06.2021 18:04:30</t>
  </si>
  <si>
    <t>M-427 35-02-M00427_35-02-M00427_2354937</t>
  </si>
  <si>
    <t>19.06.2021 10:27:04</t>
  </si>
  <si>
    <t>19.06.2021 14:06:10</t>
  </si>
  <si>
    <t>ALAŞEHİR TR-69 45-73-M00069_945670011_945670011</t>
  </si>
  <si>
    <t>19.06.2021 20:12:12</t>
  </si>
  <si>
    <t>19.06.2021 23:29:15</t>
  </si>
  <si>
    <t>ALİAĞA TR-43 DM 35-17-M00043_HatBaşıAyırıcı_72727542 M13_72727542</t>
  </si>
  <si>
    <t>19.06.2021 11:46:31</t>
  </si>
  <si>
    <t>19.06.2021 12:29:18</t>
  </si>
  <si>
    <t>DM-5/TR-11 ALPKENT (ESKİ TR-38) 35-26-M01359_956617163_956617163</t>
  </si>
  <si>
    <t>19.06.2021 14:46:31</t>
  </si>
  <si>
    <t>19.06.2021 17:29:58</t>
  </si>
  <si>
    <t>ARAPLI TR-3 35-16-M00749_47491974_56395730_56395730</t>
  </si>
  <si>
    <t>19.06.2021 19:07:00</t>
  </si>
  <si>
    <t>19.06.2021 20:08:32</t>
  </si>
  <si>
    <t>M-2165 35-09-M02165_35-09-M02165_47239855</t>
  </si>
  <si>
    <t>19.06.2021 15:38:52</t>
  </si>
  <si>
    <t>19.06.2021 16:18:44</t>
  </si>
  <si>
    <t>ORTA MAHALLE M-5 35-25-M00114_35-25-M00114_2374707</t>
  </si>
  <si>
    <t>19.06.2021 16:21:34</t>
  </si>
  <si>
    <t>19.06.2021 20:11:33</t>
  </si>
  <si>
    <t>DM-12/06 45-71-M02402_953184086_953184086</t>
  </si>
  <si>
    <t>19.06.2021 18:06:00</t>
  </si>
  <si>
    <t>19.06.2021 18:53:26</t>
  </si>
  <si>
    <t>K-1526 35-02-K01526_910265257_910265257</t>
  </si>
  <si>
    <t>19.06.2021 18:09:53</t>
  </si>
  <si>
    <t>19.06.2021 19:48:56</t>
  </si>
  <si>
    <t>L-287 SCOTCH PARK 35-18-L00287_950447180_950447180</t>
  </si>
  <si>
    <t>19.06.2021 11:20:32</t>
  </si>
  <si>
    <t>19.06.2021 20:25:34</t>
  </si>
  <si>
    <t>AHMETBEYLİ M-4 35-22-M00242_955285747_955285747</t>
  </si>
  <si>
    <t>19.06.2021 12:39:30</t>
  </si>
  <si>
    <t>19.06.2021 17:43:19</t>
  </si>
  <si>
    <t>19.06.2021 10:18:14</t>
  </si>
  <si>
    <t>19.06.2021 11:29:27</t>
  </si>
  <si>
    <t>K-2530 35-02-K02530_99129298_99129298</t>
  </si>
  <si>
    <t>19.06.2021 10:57:00</t>
  </si>
  <si>
    <t>19.06.2021 16:29:04</t>
  </si>
  <si>
    <t>19.06.2021 20:38:41</t>
  </si>
  <si>
    <t>19.06.2021 21:17:00</t>
  </si>
  <si>
    <t>PİYADELER TR-440 TARIMSAL SULAMA 45-73-M00160_945665513_945665513</t>
  </si>
  <si>
    <t>19.06.2021 14:43:15</t>
  </si>
  <si>
    <t>19.06.2021 16:56:20</t>
  </si>
  <si>
    <t>KOCA MEHMETLER TR-1 35-23-M00212_ H_58129223</t>
  </si>
  <si>
    <t>19.06.2021 13:58:39</t>
  </si>
  <si>
    <t>19.06.2021 17:04:49</t>
  </si>
  <si>
    <t>19.06.2021 13:31:13</t>
  </si>
  <si>
    <t>19.06.2021 14:58:50</t>
  </si>
  <si>
    <t>MEHMET ALİ EKER SULAMA GRUBU 35-29-M00263_955215023_955215023</t>
  </si>
  <si>
    <t>19.06.2021 09:30:39</t>
  </si>
  <si>
    <t>19.06.2021 11:18:40</t>
  </si>
  <si>
    <t>KAYAKÖY DM 35-15-L00866_İLKKURŞUN L05_72307055</t>
  </si>
  <si>
    <t>19.06.2021 10:40:18</t>
  </si>
  <si>
    <t>19.06.2021 11:48:19</t>
  </si>
  <si>
    <t>ÇİFTLİK İM 35-18-A00003_HatBaşıAyırıcı_53138299 L12_53138299</t>
  </si>
  <si>
    <t>19.06.2021 18:53:20</t>
  </si>
  <si>
    <t>20.06.2021 03:12:05</t>
  </si>
  <si>
    <t>TEPEKÖY TR-1 35-16-L00257__75313767_75313767</t>
  </si>
  <si>
    <t>19.06.2021 14:47:00</t>
  </si>
  <si>
    <t>19.06.2021 17:34:34</t>
  </si>
  <si>
    <t>TR-101 45-78-L00101_TR-102 L02_61216311</t>
  </si>
  <si>
    <t>19.06.2021 07:55:00</t>
  </si>
  <si>
    <t>19.06.2021 08:48:33</t>
  </si>
  <si>
    <t>_B_56376961_56376961</t>
  </si>
  <si>
    <t>19.06.2021 16:06:00</t>
  </si>
  <si>
    <t>19.06.2021 18:49:08</t>
  </si>
  <si>
    <t>ÇİLEME TR-1 35-22-M00160_C_56354344_56354344</t>
  </si>
  <si>
    <t>19.06.2021 18:37:26</t>
  </si>
  <si>
    <t>19.06.2021 19:40:42</t>
  </si>
  <si>
    <t>TR-249 (DM-5/10) 35-19-M00249_967122554_967122554</t>
  </si>
  <si>
    <t>19.06.2021 12:05:47</t>
  </si>
  <si>
    <t>19.06.2021 13:25:58</t>
  </si>
  <si>
    <t>DM02/TR31 (ESKİ TR-33) 45-73-M00033_45-73-M00033_2354632</t>
  </si>
  <si>
    <t>19.06.2021 09:41:00</t>
  </si>
  <si>
    <t>19.06.2021 16:58:00</t>
  </si>
  <si>
    <t>19.06.2021 03:10:50</t>
  </si>
  <si>
    <t>19.06.2021 04:38:17</t>
  </si>
  <si>
    <t>19.06.2021 17:45:27</t>
  </si>
  <si>
    <t>19.06.2021 17:56:18</t>
  </si>
  <si>
    <t>SARUHANLI TR-33 45-80-M00033_956562223_956562223</t>
  </si>
  <si>
    <t>19.06.2021 13:05:07</t>
  </si>
  <si>
    <t>19.06.2021 13:54:30</t>
  </si>
  <si>
    <t>GÖLMARMARA İM 45-85-A00001_HatBaşıAyırıcı_53135892 L18_53135892</t>
  </si>
  <si>
    <t>19.06.2021 16:32:13</t>
  </si>
  <si>
    <t>19.06.2021 18:38:07</t>
  </si>
  <si>
    <t>DM-1/5 45-71-M00005_953175038_953175038</t>
  </si>
  <si>
    <t>19.06.2021 20:31:43</t>
  </si>
  <si>
    <t>19.06.2021 21:20:15</t>
  </si>
  <si>
    <t>19.06.2021 09:01:40</t>
  </si>
  <si>
    <t>19.06.2021 09:19:00</t>
  </si>
  <si>
    <t>19.06.2021 11:25:20</t>
  </si>
  <si>
    <t>19.06.2021 14:37:34</t>
  </si>
  <si>
    <t>YENİÇİFTLİK TR-2 35-20-L00400_48253414_56360701_56360701</t>
  </si>
  <si>
    <t>19.06.2021 09:07:18</t>
  </si>
  <si>
    <t>19.06.2021 16:58:09</t>
  </si>
  <si>
    <t>YENİ BAĞARASI TR-4 35-23-M00210_950413889_950413889</t>
  </si>
  <si>
    <t>19.06.2021 14:47:18</t>
  </si>
  <si>
    <t>19.06.2021 17:53:57</t>
  </si>
  <si>
    <t>L-37 YAT LİMANI 35-14-L00037_C C03_5850187</t>
  </si>
  <si>
    <t>19.06.2021 15:18:53</t>
  </si>
  <si>
    <t>19.06.2021 17:11:22</t>
  </si>
  <si>
    <t>DM-13/14-C 45-71-M00328_953182125_953182125</t>
  </si>
  <si>
    <t>19.06.2021 01:41:15</t>
  </si>
  <si>
    <t>19.06.2021 02:47:17</t>
  </si>
  <si>
    <t>TR-2/102 45-83-L00102_DIREK TIPI TRAFO HUCRESI H01_2106243</t>
  </si>
  <si>
    <t>19.06.2021 09:57:00</t>
  </si>
  <si>
    <t>19.06.2021 11:11:47</t>
  </si>
  <si>
    <t>KESİKKÖY DM 35-28-M00309_BURUNCUK M08_2323291</t>
  </si>
  <si>
    <t>19.06.2021 21:25:47</t>
  </si>
  <si>
    <t>19.06.2021 21:55:53</t>
  </si>
  <si>
    <t>19.06.2021 05:18:26</t>
  </si>
  <si>
    <t>19.06.2021 06:21:57</t>
  </si>
  <si>
    <t>19.06.2021 09:32:10</t>
  </si>
  <si>
    <t>19.06.2021 18:27:53</t>
  </si>
  <si>
    <t>DM-25/12 45-71-M00051_953173488_953173488</t>
  </si>
  <si>
    <t>19.06.2021 10:52:13</t>
  </si>
  <si>
    <t>19.06.2021 15:26:45</t>
  </si>
  <si>
    <t>19.06.2021 08:29:58</t>
  </si>
  <si>
    <t>19.06.2021 18:08:21</t>
  </si>
  <si>
    <t>ÇUKURALTI M-23 KÖK 35-25-M00071_955267974_955267974</t>
  </si>
  <si>
    <t>19.06.2021 18:39:13</t>
  </si>
  <si>
    <t>19.06.2021 20:21:04</t>
  </si>
  <si>
    <t>KARAKUYU KÖK 35-22-M00091_PANCAR M06_72111628</t>
  </si>
  <si>
    <t>19.06.2021 07:57:47</t>
  </si>
  <si>
    <t>19.06.2021 09:10:41</t>
  </si>
  <si>
    <t>19.06.2021 21:43:57</t>
  </si>
  <si>
    <t>20.06.2021 00:28:58</t>
  </si>
  <si>
    <t>SAZOBA TR-3 45-72-M00455_956487991_956487991</t>
  </si>
  <si>
    <t>19.06.2021 06:57:14</t>
  </si>
  <si>
    <t>19.06.2021 12:32:28</t>
  </si>
  <si>
    <t>19.06.2021 20:29:00</t>
  </si>
  <si>
    <t>19.06.2021 20:32:00</t>
  </si>
  <si>
    <t>K-1555 35-04-K01555_K-2996 K03_2063086</t>
  </si>
  <si>
    <t>19.06.2021 01:05:10</t>
  </si>
  <si>
    <t>19.06.2021 01:32:02</t>
  </si>
  <si>
    <t>ÇAMKÖY TR-1 35-16-L00259_35-16-L00259_2362166</t>
  </si>
  <si>
    <t>19.06.2021 11:35:37</t>
  </si>
  <si>
    <t>19.06.2021 12:56:00</t>
  </si>
  <si>
    <t>19.06.2021 19:23:38</t>
  </si>
  <si>
    <t>19.06.2021 20:19:51</t>
  </si>
  <si>
    <t>TR-61 35-19-L00061_956673578_956673578</t>
  </si>
  <si>
    <t>19.06.2021 17:34:21</t>
  </si>
  <si>
    <t>19.06.2021 20:53:39</t>
  </si>
  <si>
    <t>19.06.2021 07:55:07</t>
  </si>
  <si>
    <t>19.06.2021 09:30:11</t>
  </si>
  <si>
    <t>YENİ FOÇA TR-14 35-23-M00014_35-23-M00014_72168017</t>
  </si>
  <si>
    <t>19.06.2021 11:42:00</t>
  </si>
  <si>
    <t>19.06.2021 11:57:26</t>
  </si>
  <si>
    <t>MORDOĞAN TR-23 35-21-L00152_953365632_953365632</t>
  </si>
  <si>
    <t>19.06.2021 16:10:20</t>
  </si>
  <si>
    <t>19.06.2021 20:14:58</t>
  </si>
  <si>
    <t>K-3013 35-08-K03013_K-2741 K02_42028329</t>
  </si>
  <si>
    <t>19.06.2021 02:07:52</t>
  </si>
  <si>
    <t>19.06.2021 02:11:07</t>
  </si>
  <si>
    <t>TAYTAN OFİS KÖK 45-78-M00314_HatBaşıAyırıcı_53140091 M06_53140091</t>
  </si>
  <si>
    <t>19.06.2021 20:54:17</t>
  </si>
  <si>
    <t>19.06.2021 23:06:02</t>
  </si>
  <si>
    <t>BADEMLİ ÜÇCEVİZLER TR-23 35-15-L01036_B_56361276_56361276</t>
  </si>
  <si>
    <t>19.06.2021 22:26:13</t>
  </si>
  <si>
    <t>20.06.2021 02:54:06</t>
  </si>
  <si>
    <t>19.06.2021 10:23:07</t>
  </si>
  <si>
    <t>19.06.2021 10:33:46</t>
  </si>
  <si>
    <t>TR-138 35-19-L00138_956700945_956700945</t>
  </si>
  <si>
    <t>19.06.2021 17:19:03</t>
  </si>
  <si>
    <t>19.06.2021 19:54:39</t>
  </si>
  <si>
    <t>DM06-TR09 45-73-M01268_945677809_945677809</t>
  </si>
  <si>
    <t>19.06.2021 20:02:24</t>
  </si>
  <si>
    <t>19.06.2021 22:35:04</t>
  </si>
  <si>
    <t>SARUHANLI TR-3 45-80-M00003_C_56387851_56387851</t>
  </si>
  <si>
    <t>19.06.2021 18:26:41</t>
  </si>
  <si>
    <t>19.06.2021 22:58:37</t>
  </si>
  <si>
    <t>YENİ ŞAKRAN TR-6 35-17-M00206_950309138_950309138</t>
  </si>
  <si>
    <t>19.06.2021 12:53:52</t>
  </si>
  <si>
    <t>19.06.2021 14:37:44</t>
  </si>
  <si>
    <t>19.06.2021 13:21:00</t>
  </si>
  <si>
    <t>19.06.2021 16:30:47</t>
  </si>
  <si>
    <t>TR-2 35-19-L00002_A_60984865_60984865</t>
  </si>
  <si>
    <t>19.06.2021 13:27:35</t>
  </si>
  <si>
    <t>19.06.2021 16:01:37</t>
  </si>
  <si>
    <t>KÖSEALİ TR-1 45-78-M00781_D_56391058_56391058</t>
  </si>
  <si>
    <t>19.06.2021 14:49:24</t>
  </si>
  <si>
    <t>19.06.2021 16:14:04</t>
  </si>
  <si>
    <t>19.06.2021 18:57:18</t>
  </si>
  <si>
    <t>19.06.2021 19:30:00</t>
  </si>
  <si>
    <t>TR-2/80-A 45-83-L00306_955147185_955147185</t>
  </si>
  <si>
    <t>19.06.2021 18:07:20</t>
  </si>
  <si>
    <t>19.06.2021 19:36:49</t>
  </si>
  <si>
    <t>19.06.2021 19:25:27</t>
  </si>
  <si>
    <t>19.06.2021 20:07:51</t>
  </si>
  <si>
    <t>TR-17 35-19-L00017_956662559_956662559</t>
  </si>
  <si>
    <t>19.06.2021 15:33:00</t>
  </si>
  <si>
    <t>19.06.2021 22:42:08</t>
  </si>
  <si>
    <t>ÖZDERE ORTA MAHALLE DM (M-1) 35-25-M00120_ORTA MAHALLE M-6(SAHİL) M05_72127203</t>
  </si>
  <si>
    <t>19.06.2021 11:15:38</t>
  </si>
  <si>
    <t>19.06.2021 11:20:27</t>
  </si>
  <si>
    <t>19.06.2021 09:13:49</t>
  </si>
  <si>
    <t>19.06.2021 16:57:32</t>
  </si>
  <si>
    <t>MURADİYE DM 45-71-M00006_TEKEL M13_2077015</t>
  </si>
  <si>
    <t>19.06.2021 18:08:22</t>
  </si>
  <si>
    <t>19.06.2021 18:38:55</t>
  </si>
  <si>
    <t>19.06.2021 12:20:00</t>
  </si>
  <si>
    <t>19.06.2021 12:47:29</t>
  </si>
  <si>
    <t>M-189 35-02-M00189_TRF M01_2100815</t>
  </si>
  <si>
    <t>19.06.2021 21:15:10</t>
  </si>
  <si>
    <t>20.06.2021 01:22:21</t>
  </si>
  <si>
    <t>DM-14/3B 45-71-M02250_DM-14/3 M01_73387476</t>
  </si>
  <si>
    <t>19.06.2021 06:29:00</t>
  </si>
  <si>
    <t>19.06.2021 07:18:51</t>
  </si>
  <si>
    <t>K-1859 35-09-K01859_966362633_966362633</t>
  </si>
  <si>
    <t>19.06.2021 11:46:24</t>
  </si>
  <si>
    <t>19.06.2021 12:21:36</t>
  </si>
  <si>
    <t>ALOSBİ TM 35-17-A00006_ŞAKRAN M05_2054686</t>
  </si>
  <si>
    <t>19.06.2021 07:41:26</t>
  </si>
  <si>
    <t>19.06.2021 08:28:36</t>
  </si>
  <si>
    <t>AŞAĞIKIRIKLAR TR-5 35-16-M00710_ H_58008010</t>
  </si>
  <si>
    <t>19.06.2021 14:48:52</t>
  </si>
  <si>
    <t>19.06.2021 18:11:13</t>
  </si>
  <si>
    <t>KARABÖRGLÜ TR-1 45-72-L00174_B_65511084_65511084</t>
  </si>
  <si>
    <t>19.06.2021 16:02:09</t>
  </si>
  <si>
    <t>19.06.2021 18:36:32</t>
  </si>
  <si>
    <t>PANAZTEPE DM 35-28-M00732_MALTEPE M03_2055980</t>
  </si>
  <si>
    <t>19.06.2021 20:15:13</t>
  </si>
  <si>
    <t>19.06.2021 20:37:35</t>
  </si>
  <si>
    <t>MORDOĞAN TR-25 35-21-L00153_D_56376062_56376062</t>
  </si>
  <si>
    <t>19.06.2021 10:29:31</t>
  </si>
  <si>
    <t>19.06.2021 14:59:01</t>
  </si>
  <si>
    <t>HACIRAHMANLAR TARIMSAL SULAMA ÖZEL KÖK 45-80-M02000Ö_SARUHANLI DM M04_2083391</t>
  </si>
  <si>
    <t>19.06.2021 17:30:07</t>
  </si>
  <si>
    <t>19.06.2021 22:02:45</t>
  </si>
  <si>
    <t>PAZARKÖY KÖK 45-78-L00700_HatBaşıAyırıcı_53139487 L02_53139487</t>
  </si>
  <si>
    <t>19.06.2021 15:53:18</t>
  </si>
  <si>
    <t>19.06.2021 18:54:03</t>
  </si>
  <si>
    <t>TR-12 35-27-M00012_914050710_914050710</t>
  </si>
  <si>
    <t>19.06.2021 09:05:12</t>
  </si>
  <si>
    <t>19.06.2021 10:21:22</t>
  </si>
  <si>
    <t>GÜMÜLDÜR M-25 35-25-M00025_955261847_955261847</t>
  </si>
  <si>
    <t>19.06.2021 09:37:11</t>
  </si>
  <si>
    <t>19.06.2021 15:18:06</t>
  </si>
  <si>
    <t>19.06.2021 20:02:53</t>
  </si>
  <si>
    <t>19.06.2021 21:16:20</t>
  </si>
  <si>
    <t>ÇAVLU TR-3 45-78-L00626_953278837_953278837</t>
  </si>
  <si>
    <t>19.06.2021 13:11:49</t>
  </si>
  <si>
    <t>19.06.2021 14:55:55</t>
  </si>
  <si>
    <t>TR-113 ZEYTİNALANI 35-19-L00113_956677162_956677162</t>
  </si>
  <si>
    <t>19.06.2021 19:03:08</t>
  </si>
  <si>
    <t>19.06.2021 20:48:58</t>
  </si>
  <si>
    <t>GÜMÜLDÜR M-23 35-25-M00023_955290575_955290575</t>
  </si>
  <si>
    <t>19.06.2021 11:13:00</t>
  </si>
  <si>
    <t>19.06.2021 14:08:25</t>
  </si>
  <si>
    <t>19.06.2021 05:18:14</t>
  </si>
  <si>
    <t>19.06.2021 07:53:00</t>
  </si>
  <si>
    <t>19.06.2021 12:34:13</t>
  </si>
  <si>
    <t>19.06.2021 13:52:51</t>
  </si>
  <si>
    <t>KULA TM 45-77-A00002_KULA DM M26_2334809</t>
  </si>
  <si>
    <t>19.06.2021 10:01:17</t>
  </si>
  <si>
    <t>19.06.2021 15:32:20</t>
  </si>
  <si>
    <t>19.06.2021 08:24:40</t>
  </si>
  <si>
    <t>19.06.2021 10:02:27</t>
  </si>
  <si>
    <t>DM-1/21 35-29-M00021_48360890_56361442_56361442</t>
  </si>
  <si>
    <t>19.06.2021 20:44:09</t>
  </si>
  <si>
    <t>19.06.2021 23:29:57</t>
  </si>
  <si>
    <t>19.06.2021 16:44:53</t>
  </si>
  <si>
    <t>19.06.2021 17:34:49</t>
  </si>
  <si>
    <t>19.06.2021 08:54:06</t>
  </si>
  <si>
    <t>19.06.2021 08:54:36</t>
  </si>
  <si>
    <t>HALİTPAŞA TR-4 45-80-M00074_45-80-M00074_2350754</t>
  </si>
  <si>
    <t>19.06.2021 12:54:24</t>
  </si>
  <si>
    <t>19.06.2021 13:58:43</t>
  </si>
  <si>
    <t>TR-92 45-78-L00092__65509732_65509732</t>
  </si>
  <si>
    <t>19.06.2021 10:14:51</t>
  </si>
  <si>
    <t>19.06.2021 16:38:34</t>
  </si>
  <si>
    <t>19.06.2021 12:31:28</t>
  </si>
  <si>
    <t>M-1076 35-02-M01076_35-02-M01076_2353193</t>
  </si>
  <si>
    <t>19.06.2021 09:14:46</t>
  </si>
  <si>
    <t>19.06.2021 13:52:21</t>
  </si>
  <si>
    <t>BAĞCILAR TR-1 45-78-M00683_DIREK TIPI TRAFO HUCRESI H01_2111690</t>
  </si>
  <si>
    <t>19.06.2021 08:03:32</t>
  </si>
  <si>
    <t>19.06.2021 10:06:22</t>
  </si>
  <si>
    <t>GÜLKENT KÖK-3 35-30-M00219_DİKİLİ İM M06_2099585</t>
  </si>
  <si>
    <t>19.06.2021 09:48:57</t>
  </si>
  <si>
    <t>19.06.2021 17:42:44</t>
  </si>
  <si>
    <t>K-29 35-03-K00029_D A1_5803300</t>
  </si>
  <si>
    <t>19.06.2021 14:30:51</t>
  </si>
  <si>
    <t>19.06.2021 16:07:24</t>
  </si>
  <si>
    <t>KARŞIYAKA GIS TM 35-04-A00002_Karşıyaka-20 K34_2311898</t>
  </si>
  <si>
    <t>19.06.2021 00:28:00</t>
  </si>
  <si>
    <t>19.06.2021 01:05:16</t>
  </si>
  <si>
    <t>19.06.2021 15:44:07</t>
  </si>
  <si>
    <t>19.06.2021 16:59:36</t>
  </si>
  <si>
    <t>ATAKÖY TR-1 35-22-M00190_955270753_955270753</t>
  </si>
  <si>
    <t>19.06.2021 12:02:00</t>
  </si>
  <si>
    <t>19.06.2021 12:35:52</t>
  </si>
  <si>
    <t>L-268 BOZDOĞAN MARKET 35-18-L00268_950452399_950452399</t>
  </si>
  <si>
    <t>19.06.2021 16:24:12</t>
  </si>
  <si>
    <t>19.06.2021 19:30:49</t>
  </si>
  <si>
    <t>DM-2/TR-2 35-22-M00805_955265279_955265279</t>
  </si>
  <si>
    <t>19.06.2021 21:05:26</t>
  </si>
  <si>
    <t>19.06.2021 22:22:25</t>
  </si>
  <si>
    <t>L-376 PAZARYERİ 35-18-L00376_950448125_950448125</t>
  </si>
  <si>
    <t>19.06.2021 01:02:28</t>
  </si>
  <si>
    <t>19.06.2021 02:23:46</t>
  </si>
  <si>
    <t>K-1182 35-04-K01182_DIREK TIPI TRAFO HUCRESI H01_2065366</t>
  </si>
  <si>
    <t>20.06.2021 00:01:15</t>
  </si>
  <si>
    <t>SELİMİYE TR-1 45-79-M00315_DIREK TIPI TRAFO HUCRESI H01_2071533</t>
  </si>
  <si>
    <t>19.06.2021 20:53:55</t>
  </si>
  <si>
    <t>19.06.2021 22:12:31</t>
  </si>
  <si>
    <t>19.06.2021 23:18:51</t>
  </si>
  <si>
    <t>20.06.2021 00:48:22</t>
  </si>
  <si>
    <t>ARMUTLU DM-02/TR-25 35-27-L00001_C_56362820_56362820</t>
  </si>
  <si>
    <t>19.06.2021 14:55:00</t>
  </si>
  <si>
    <t>19.06.2021 19:12:39</t>
  </si>
  <si>
    <t>M-891 35-02-M00891_M-1701 M04_2302814</t>
  </si>
  <si>
    <t>19.06.2021 18:12:00</t>
  </si>
  <si>
    <t>19.06.2021 19:11:05</t>
  </si>
  <si>
    <t>TR-17 45-77-L00017_TR-16 L02_2107680</t>
  </si>
  <si>
    <t>19.06.2021 07:20:16</t>
  </si>
  <si>
    <t>19.06.2021 07:50:48</t>
  </si>
  <si>
    <t>KARABURUN TR-7 35-21-L00033_953361580_953361580</t>
  </si>
  <si>
    <t>19.06.2021 13:49:12</t>
  </si>
  <si>
    <t>19.06.2021 14:57:10</t>
  </si>
  <si>
    <t>MORDOĞAN TR-3 35-21-L00141_953358421_953358421</t>
  </si>
  <si>
    <t>19.06.2021 11:19:19</t>
  </si>
  <si>
    <t>19.06.2021 13:29:10</t>
  </si>
  <si>
    <t>YENİFOÇA TR-34 35-23-M00034_950417337_950417337</t>
  </si>
  <si>
    <t>19.06.2021 12:49:05</t>
  </si>
  <si>
    <t>19.06.2021 14:29:15</t>
  </si>
  <si>
    <t>19.06.2021 09:00:21</t>
  </si>
  <si>
    <t>19.06.2021 17:00:36</t>
  </si>
  <si>
    <t>L-493 (BALANBAKA-2) 35-18-L00493_950453275_950453275</t>
  </si>
  <si>
    <t>19.06.2021 09:17:33</t>
  </si>
  <si>
    <t>19.06.2021 12:02:54</t>
  </si>
  <si>
    <t>TR-2/4 45-83-L00004_45-83-L00004_72123412</t>
  </si>
  <si>
    <t>19.06.2021 09:16:27</t>
  </si>
  <si>
    <t>19.06.2021 17:00:02</t>
  </si>
  <si>
    <t>19.06.2021 19:47:42</t>
  </si>
  <si>
    <t>19.06.2021 20:29:51</t>
  </si>
  <si>
    <t>ORTA MAHALLE M-5 35-25-M00114_DIREK TIPI TRAFO HUCRESI H01_2114874</t>
  </si>
  <si>
    <t>19.06.2021 10:34:41</t>
  </si>
  <si>
    <t>19.06.2021 14:13:21</t>
  </si>
  <si>
    <t>YENİFOÇA TR-45 35-23-M00045_YENİFOÇA TR-44 M02_2334879</t>
  </si>
  <si>
    <t>19.06.2021 21:53:45</t>
  </si>
  <si>
    <t>19.06.2021 23:24:34</t>
  </si>
  <si>
    <t>TR-2/6 45-72-L00006_956515790_956515790</t>
  </si>
  <si>
    <t>19.06.2021 09:47:12</t>
  </si>
  <si>
    <t>19.06.2021 10:49:50</t>
  </si>
  <si>
    <t>K-4197 35-02-K04197_912498876_912498876</t>
  </si>
  <si>
    <t>19.06.2021 16:29:32</t>
  </si>
  <si>
    <t>19.06.2021 20:53:13</t>
  </si>
  <si>
    <t>ÇALTIDERE KÖK 35-17-M00231_HatBaşıAyırıcı_73034395 M01_73034395</t>
  </si>
  <si>
    <t>19.06.2021 07:36:56</t>
  </si>
  <si>
    <t>19.06.2021 07:40:00</t>
  </si>
  <si>
    <t>K-933 35-01-K00933_911123710_911123710</t>
  </si>
  <si>
    <t>19.06.2021 08:14:02</t>
  </si>
  <si>
    <t>19.06.2021 14:24:20</t>
  </si>
  <si>
    <t>K-1915 35-10-K01915_98019474_98019474</t>
  </si>
  <si>
    <t>19.06.2021 20:59:47</t>
  </si>
  <si>
    <t>20.06.2021 03:20:38</t>
  </si>
  <si>
    <t>KEMALPAŞA TM 35-27-A00002_ARMUTLU-2 M01_2319665</t>
  </si>
  <si>
    <t>19.06.2021 15:49:53</t>
  </si>
  <si>
    <t>19.06.2021 16:39:25</t>
  </si>
  <si>
    <t>GÜLBAHÇE TR-21 (TR-280) 35-19-L00280_956690942_956690942</t>
  </si>
  <si>
    <t>19.06.2021 22:01:02</t>
  </si>
  <si>
    <t>20.06.2021 00:01:39</t>
  </si>
  <si>
    <t>TR-96 45-78-L00096_45-78-L00096_2357277</t>
  </si>
  <si>
    <t>19.06.2021 19:30:37</t>
  </si>
  <si>
    <t>19.06.2021 20:44:34</t>
  </si>
  <si>
    <t>19.06.2021 17:09:39</t>
  </si>
  <si>
    <t>19.06.2021 21:35:20</t>
  </si>
  <si>
    <t>TR-375 ÖZGÜR TARIM ÖZEL 45-80-M02375Ö_DIREK TIPI TRAFO HUCRESI H01_2094584</t>
  </si>
  <si>
    <t>19.06.2021 20:25:21</t>
  </si>
  <si>
    <t>19.06.2021 23:48:30</t>
  </si>
  <si>
    <t>ASARLIK TR-14 KÖK 35-28-M00168_ASARLIK TR-16(DM-1/5) M04_66531978</t>
  </si>
  <si>
    <t>19.06.2021 09:02:16</t>
  </si>
  <si>
    <t>19.06.2021 09:32:59</t>
  </si>
  <si>
    <t>K-288 35-04-K00288_945346183_945346183</t>
  </si>
  <si>
    <t>19.06.2021 23:34:03</t>
  </si>
  <si>
    <t>20.06.2021 00:19:56</t>
  </si>
  <si>
    <t>GÖZTEPE İM 35-01-A00004_POLİGON K18_2047135</t>
  </si>
  <si>
    <t>19.06.2021 13:45:15</t>
  </si>
  <si>
    <t>19.06.2021 18:56:39</t>
  </si>
  <si>
    <t>19.06.2021 20:06:48</t>
  </si>
  <si>
    <t>KAYMAKÇI İM 35-15-A00004_ORHANGAZİ L08_2121826</t>
  </si>
  <si>
    <t>19.06.2021 07:30:56</t>
  </si>
  <si>
    <t>19.06.2021 08:03:22</t>
  </si>
  <si>
    <t>KONAKLI TR-6 35-15-L00900_950378001_950378001</t>
  </si>
  <si>
    <t>19.06.2021 14:22:34</t>
  </si>
  <si>
    <t>19.06.2021 17:19:51</t>
  </si>
  <si>
    <t>19.06.2021 06:26:03</t>
  </si>
  <si>
    <t>19.06.2021 08:57:10</t>
  </si>
  <si>
    <t>19.06.2021 14:31:38</t>
  </si>
  <si>
    <t>19.06.2021 15:19:08</t>
  </si>
  <si>
    <t>19.06.2021 10:54:00</t>
  </si>
  <si>
    <t>19.06.2021 15:01:19</t>
  </si>
  <si>
    <t>19.06.2021 10:25:47</t>
  </si>
  <si>
    <t>TR-1/14-D 45-72-M00101_956519088_956519088</t>
  </si>
  <si>
    <t>19.06.2021 15:57:35</t>
  </si>
  <si>
    <t>19.06.2021 21:18:13</t>
  </si>
  <si>
    <t>19.06.2021 05:25:41</t>
  </si>
  <si>
    <t>19.06.2021 05:57:18</t>
  </si>
  <si>
    <t>19.06.2021 18:42:36</t>
  </si>
  <si>
    <t>19.06.2021 19:57:55</t>
  </si>
  <si>
    <t>19.06.2021 21:17:38</t>
  </si>
  <si>
    <t>19.06.2021 21:40:00</t>
  </si>
  <si>
    <t>19.06.2021 09:30:17</t>
  </si>
  <si>
    <t>19.06.2021 09:55:55</t>
  </si>
  <si>
    <t>SÜLEYMANLI KÖK 35-28-M00606_HatBaşıAyırıcı_53133874 M04_53133874</t>
  </si>
  <si>
    <t>19.06.2021 08:31:36</t>
  </si>
  <si>
    <t>19.06.2021 09:43:46</t>
  </si>
  <si>
    <t>L-400 35-18-L00400_950451027_950451027</t>
  </si>
  <si>
    <t>19.06.2021 20:06:49</t>
  </si>
  <si>
    <t>20.06.2021 01:15:29</t>
  </si>
  <si>
    <t>19.06.2021 12:00:16</t>
  </si>
  <si>
    <t>19.06.2021 14:07:44</t>
  </si>
  <si>
    <t>TR-118 35-15-M00118_A_56380228_56380228</t>
  </si>
  <si>
    <t>19.06.2021 09:16:28</t>
  </si>
  <si>
    <t>19.06.2021 11:52:42</t>
  </si>
  <si>
    <t>K-4310 35-07-K04310_K-4332 K03_48272007</t>
  </si>
  <si>
    <t>19.06.2021 17:47:00</t>
  </si>
  <si>
    <t>19.06.2021 18:23:11</t>
  </si>
  <si>
    <t>ÇINARDİBİ TR-6 35-20-M00073_35-20-M00073_41895759</t>
  </si>
  <si>
    <t>19.06.2021 13:04:54</t>
  </si>
  <si>
    <t>19.06.2021 14:24:48</t>
  </si>
  <si>
    <t>KARAKUYU TR-4 35-22-M00292_B_56353816_56353816</t>
  </si>
  <si>
    <t>19.06.2021 22:04:24</t>
  </si>
  <si>
    <t>20.06.2021 00:02:25</t>
  </si>
  <si>
    <t>19.06.2021 07:36:36</t>
  </si>
  <si>
    <t>19.06.2021 07:53:29</t>
  </si>
  <si>
    <t>YUKARI EMLAKDERE TR-1 45-71-M01032_DIREK TIPI TRAFO HUCRESI H01_2091040</t>
  </si>
  <si>
    <t>19.06.2021 13:40:45</t>
  </si>
  <si>
    <t>19.06.2021 17:33:38</t>
  </si>
  <si>
    <t>19.06.2021 13:17:32</t>
  </si>
  <si>
    <t>19.06.2021 14:55:30</t>
  </si>
  <si>
    <t>DM-1/23-A 35-29-M00490_915957394_915957394</t>
  </si>
  <si>
    <t>19.06.2021 16:26:37</t>
  </si>
  <si>
    <t>19.06.2021 09:04:31</t>
  </si>
  <si>
    <t>19.06.2021 17:34:43</t>
  </si>
  <si>
    <t>L-178 35-18-L00178_11998582_56369843_56369843</t>
  </si>
  <si>
    <t>19.06.2021 19:32:28</t>
  </si>
  <si>
    <t>19.06.2021 23:55:37</t>
  </si>
  <si>
    <t>19.06.2021 11:50:00</t>
  </si>
  <si>
    <t>19.06.2021 12:54:19</t>
  </si>
  <si>
    <t>GÖKÇEYURT TR-1 35-27-M01049_912542017_912542017</t>
  </si>
  <si>
    <t>19.06.2021 14:51:58</t>
  </si>
  <si>
    <t>19.06.2021 20:30:11</t>
  </si>
  <si>
    <t>19.06.2021 14:32:40</t>
  </si>
  <si>
    <t>19.06.2021 17:08:27</t>
  </si>
  <si>
    <t>GÜMÜLDÜR M-32 35-25-M00032_955262888_955262888</t>
  </si>
  <si>
    <t>19.06.2021 13:58:24</t>
  </si>
  <si>
    <t>19.06.2021 15:23:35</t>
  </si>
  <si>
    <t>M-2044 35-08-M02044_C_56382382_56382382</t>
  </si>
  <si>
    <t>19.06.2021 18:54:34</t>
  </si>
  <si>
    <t>19.06.2021 20:27:26</t>
  </si>
  <si>
    <t>TİRE TR-11 35-29-L00011_950334608_950334608</t>
  </si>
  <si>
    <t>19.06.2021 13:10:38</t>
  </si>
  <si>
    <t>19.06.2021 13:56:50</t>
  </si>
  <si>
    <t>K-2495 35-02-K02495_910018951_910018951</t>
  </si>
  <si>
    <t>19.06.2021 11:54:32</t>
  </si>
  <si>
    <t>19.06.2021 12:52:49</t>
  </si>
  <si>
    <t>19.06.2021 09:04:36</t>
  </si>
  <si>
    <t>19.06.2021 09:43:28</t>
  </si>
  <si>
    <t>M-2445 35-04-M02445_35-04-M02445_43085225</t>
  </si>
  <si>
    <t>19.06.2021 18:00:00</t>
  </si>
  <si>
    <t>19.06.2021 20:24:37</t>
  </si>
  <si>
    <t>L-281 35-18-L00281_950438331_950438331</t>
  </si>
  <si>
    <t>19.06.2021 17:43:42</t>
  </si>
  <si>
    <t>19.06.2021 21:54:26</t>
  </si>
  <si>
    <t>K-1581 35-01-K01581_910568328_910568328</t>
  </si>
  <si>
    <t>19.06.2021 13:33:15</t>
  </si>
  <si>
    <t>19.06.2021 14:35:10</t>
  </si>
  <si>
    <t>19.06.2021 21:25:17</t>
  </si>
  <si>
    <t>19.06.2021 22:19:24</t>
  </si>
  <si>
    <t>K-3182 35-02-K03182_DIREK TIPI TRAFO HUCRESI H01_2053142</t>
  </si>
  <si>
    <t>19.06.2021 20:53:47</t>
  </si>
  <si>
    <t>20.06.2021 03:12:00</t>
  </si>
  <si>
    <t>K-4332 35-07-K04332_K-4734 K02_48272687</t>
  </si>
  <si>
    <t>19.06.2021 18:24:00</t>
  </si>
  <si>
    <t>19.06.2021 21:24:35</t>
  </si>
  <si>
    <t>DM-25/16 45-71-M00392_DM-14/01 M01_72048808</t>
  </si>
  <si>
    <t>19.06.2021 07:39:16</t>
  </si>
  <si>
    <t>19.06.2021 08:05:48</t>
  </si>
  <si>
    <t>K-3625 35-01-K03625_D_56374284_56374284</t>
  </si>
  <si>
    <t>19.06.2021 09:47:16</t>
  </si>
  <si>
    <t>19.06.2021 10:51:05</t>
  </si>
  <si>
    <t>19.06.2021 18:22:20</t>
  </si>
  <si>
    <t>19.06.2021 20:26:23</t>
  </si>
  <si>
    <t>KOLDERE KÖK 45-80-M00051_HatBaşıAyırıcı_53134517 M06_53134517</t>
  </si>
  <si>
    <t>19.06.2021 12:50:21</t>
  </si>
  <si>
    <t>19.06.2021 14:59:40</t>
  </si>
  <si>
    <t>_C_56389825_56389825</t>
  </si>
  <si>
    <t>19.06.2021 23:04:43</t>
  </si>
  <si>
    <t>19.06.2021 23:50:59</t>
  </si>
  <si>
    <t>19.06.2021 09:13:16</t>
  </si>
  <si>
    <t>19.06.2021 10:31:00</t>
  </si>
  <si>
    <t>19.06.2021 07:54:06</t>
  </si>
  <si>
    <t>19.06.2021 07:55:06</t>
  </si>
  <si>
    <t>19.06.2021 08:46:00</t>
  </si>
  <si>
    <t>19.06.2021 09:44:40</t>
  </si>
  <si>
    <t>KAPAKLI TR-7 45-72-M00314_DIREK TIPI TRAFO HUCRESI H01_2108401</t>
  </si>
  <si>
    <t>19.06.2021 16:11:47</t>
  </si>
  <si>
    <t>19.06.2021 17:32:46</t>
  </si>
  <si>
    <t>DM-12/TR-16 45-72-L00939_956529526_956529526</t>
  </si>
  <si>
    <t>19.06.2021 10:27:09</t>
  </si>
  <si>
    <t>19.06.2021 20:38:42</t>
  </si>
  <si>
    <t>19.06.2021 21:43:00</t>
  </si>
  <si>
    <t>19.06.2021 23:05:00</t>
  </si>
  <si>
    <t>ÇİNANDAVUTLAR TR-1 45-81-M00227_DIREK TIPI TRAFO HUCRESI H01_2087041</t>
  </si>
  <si>
    <t>19.06.2021 10:27:38</t>
  </si>
  <si>
    <t>19.06.2021 12:18:20</t>
  </si>
  <si>
    <t>ARPADERE TR-1 35-24-M00083_DIREK TIPI TRAFO HUCRESI H01_2035624</t>
  </si>
  <si>
    <t>19.06.2021 17:11:14</t>
  </si>
  <si>
    <t>19.06.2021 19:33:21</t>
  </si>
  <si>
    <t>19.06.2021 20:12:27</t>
  </si>
  <si>
    <t>19.06.2021 20:36:00</t>
  </si>
  <si>
    <t>19.06.2021 19:07:27</t>
  </si>
  <si>
    <t>19.06.2021 19:08:07</t>
  </si>
  <si>
    <t>ILICA GIS TM 35-07-A00002_ILICA-6 K06_2313369</t>
  </si>
  <si>
    <t>19.06.2021 16:25:01</t>
  </si>
  <si>
    <t>19.06.2021 17:46:08</t>
  </si>
  <si>
    <t>MORDOĞAN TR-38 35-21-L00165_953367086_953367086</t>
  </si>
  <si>
    <t>19.06.2021 14:53:15</t>
  </si>
  <si>
    <t>19.06.2021 15:59:30</t>
  </si>
  <si>
    <t>DM-1 45-71-M00001_NARLIBAHÇE M04_2050187</t>
  </si>
  <si>
    <t>19.06.2021 06:29:16</t>
  </si>
  <si>
    <t>L-96 TURGUT KÖYÜ 35-14-L00096_956634121_956634121</t>
  </si>
  <si>
    <t>19.06.2021 20:52:18</t>
  </si>
  <si>
    <t>19.06.2021 22:06:44</t>
  </si>
  <si>
    <t>19.06.2021 09:09:38</t>
  </si>
  <si>
    <t>19.06.2021 17:05:46</t>
  </si>
  <si>
    <t>TR-70 TARIMSAL SULAMA 45-80-M01070_45-80-M01070_2375688</t>
  </si>
  <si>
    <t>19.06.2021 16:42:30</t>
  </si>
  <si>
    <t>19.06.2021 21:18:00</t>
  </si>
  <si>
    <t>K-973 35-01-K00973_K-233 K02_2052012</t>
  </si>
  <si>
    <t>19.06.2021 13:46:07</t>
  </si>
  <si>
    <t>19.06.2021 14:34:00</t>
  </si>
  <si>
    <t>KOCAKAĞAN ELDİZEN TR-1 45-72-L00222_D_56406365_56406365</t>
  </si>
  <si>
    <t>19.06.2021 17:28:30</t>
  </si>
  <si>
    <t>19.06.2021 22:42:01</t>
  </si>
  <si>
    <t>HACIRAHMANLAR TARIMSAL SULAMA ÖZEL KÖK 45-80-M02000Ö_HACIRAHMANLI TST-1 M02_2083393</t>
  </si>
  <si>
    <t>19.06.2021 18:25:09</t>
  </si>
  <si>
    <t>MEHMET AKİF BİLİR TR 35-17-M00496_95000523885_95000523885</t>
  </si>
  <si>
    <t>19.06.2021 12:07:30</t>
  </si>
  <si>
    <t>19.06.2021 14:14:26</t>
  </si>
  <si>
    <t>YAĞCILAR TR-3 45-71-M01442_953216383_953216383</t>
  </si>
  <si>
    <t>19.06.2021 21:34:18</t>
  </si>
  <si>
    <t>20.06.2021 08:03:19</t>
  </si>
  <si>
    <t>19.06.2021 06:35:26</t>
  </si>
  <si>
    <t>19.06.2021 06:43:00</t>
  </si>
  <si>
    <t>19.06.2021 22:36:24</t>
  </si>
  <si>
    <t>19.06.2021 23:47:18</t>
  </si>
  <si>
    <t>ÜNİVERSİTE TM 35-02-A00008_TR-B M11_2310702</t>
  </si>
  <si>
    <t>20.06.2021 02:58:27</t>
  </si>
  <si>
    <t>20.06.2021 03:13:44</t>
  </si>
  <si>
    <t>20.06.2021 19:32:45</t>
  </si>
  <si>
    <t>20.06.2021 23:49:25</t>
  </si>
  <si>
    <t>BUCA TM 35-03-A00003_Buca-9 K12_2311890</t>
  </si>
  <si>
    <t>20.06.2021 06:00:37</t>
  </si>
  <si>
    <t>20.06.2021 06:39:11</t>
  </si>
  <si>
    <t>HASAN TÜREK KÖK 45-71-M00181_ÜÇPINAR DM M02_72258693</t>
  </si>
  <si>
    <t>20.06.2021 15:40:08</t>
  </si>
  <si>
    <t>20.06.2021 15:40:28</t>
  </si>
  <si>
    <t>20.06.2021 06:58:28</t>
  </si>
  <si>
    <t>20.06.2021 07:11:27</t>
  </si>
  <si>
    <t>GÜLDEM TAVUKÇULUK ÖZEL TR 35-23-M00198Ö_DIREK TIPI TRAFO HUCRESI H01_2057842</t>
  </si>
  <si>
    <t>20.06.2021 10:44:19</t>
  </si>
  <si>
    <t>20.06.2021 12:21:35</t>
  </si>
  <si>
    <t>SALMAN KÖYÜ TR-1 35-21-L00076_953363054_953363054</t>
  </si>
  <si>
    <t>20.06.2021 08:46:54</t>
  </si>
  <si>
    <t>20.06.2021 12:07:08</t>
  </si>
  <si>
    <t>M-1361 35-03-M01361_D_56355333_56355333</t>
  </si>
  <si>
    <t>20.06.2021 18:19:52</t>
  </si>
  <si>
    <t>20.06.2021 18:56:02</t>
  </si>
  <si>
    <t>20.06.2021 21:08:26</t>
  </si>
  <si>
    <t>20.06.2021 22:34:09</t>
  </si>
  <si>
    <t>DEMİRCİ TM 45-74-A00001_HatBaşıAyırıcı_53134281 M15_53134281</t>
  </si>
  <si>
    <t>20.06.2021 09:24:49</t>
  </si>
  <si>
    <t>20.06.2021 10:30:27</t>
  </si>
  <si>
    <t>L-210 35-18-L00210_35-18-L00210_2371169</t>
  </si>
  <si>
    <t>20.06.2021 16:48:48</t>
  </si>
  <si>
    <t>20.06.2021 17:17:45</t>
  </si>
  <si>
    <t>ALİ YERSEL TARIMSAL SULAMA GRB TR-2 45-71-M00896_DIREK TIPI TRAFO HUCRESI H01_2084268</t>
  </si>
  <si>
    <t>20.06.2021 18:38:31</t>
  </si>
  <si>
    <t>20.06.2021 20:39:06</t>
  </si>
  <si>
    <t>MORDOĞAN TR-1 35-21-L00201_49808602_56407402_56407402</t>
  </si>
  <si>
    <t>20.06.2021 13:12:10</t>
  </si>
  <si>
    <t>20.06.2021 15:27:31</t>
  </si>
  <si>
    <t>IŞIKLAR KÖK 45-73-M00467_IŞIKLAR-TEPEKÖY M01_67094288</t>
  </si>
  <si>
    <t>20.06.2021 17:25:28</t>
  </si>
  <si>
    <t>20.06.2021 19:57:00</t>
  </si>
  <si>
    <t>ORTAKÖY TR-1 35-29-L00217_950329534_950329534</t>
  </si>
  <si>
    <t>20.06.2021 14:42:01</t>
  </si>
  <si>
    <t>20.06.2021 18:41:57</t>
  </si>
  <si>
    <t>20.06.2021 20:20:48</t>
  </si>
  <si>
    <t>20.06.2021 20:21:08</t>
  </si>
  <si>
    <t>TR-248 AMERİKAN KÜLTÜR KOLEJİ 35-28-M00533_35-28-M00533_2346897</t>
  </si>
  <si>
    <t>20.06.2021 11:28:55</t>
  </si>
  <si>
    <t>20.06.2021 12:15:08</t>
  </si>
  <si>
    <t>M-1549 35-03-M01549_E e2_5805476</t>
  </si>
  <si>
    <t>20.06.2021 18:30:00</t>
  </si>
  <si>
    <t>20.06.2021 21:10:55</t>
  </si>
  <si>
    <t>20.06.2021 09:18:08</t>
  </si>
  <si>
    <t>20.06.2021 10:36:00</t>
  </si>
  <si>
    <t>20.06.2021 21:21:29</t>
  </si>
  <si>
    <t>20.06.2021 21:38:17</t>
  </si>
  <si>
    <t>20.06.2021 09:12:26</t>
  </si>
  <si>
    <t>20.06.2021 09:16:49</t>
  </si>
  <si>
    <t>YOLÜSTÜ İM 35-15-A00002_BİRGİ-2 L11_2076433</t>
  </si>
  <si>
    <t>20.06.2021 18:47:38</t>
  </si>
  <si>
    <t>20.06.2021 19:00:03</t>
  </si>
  <si>
    <t>K-4259 35-01-K04259_913330816_913330816</t>
  </si>
  <si>
    <t>20.06.2021 10:29:56</t>
  </si>
  <si>
    <t>20.06.2021 12:59:36</t>
  </si>
  <si>
    <t>TR-1-5/7A 35-20-L00458_35-20-L00458_72368136</t>
  </si>
  <si>
    <t>20.06.2021 19:03:13</t>
  </si>
  <si>
    <t>20.06.2021 22:19:14</t>
  </si>
  <si>
    <t>EBSO TM 35-09-A00001_EBSO-16 K51_2312305</t>
  </si>
  <si>
    <t>20.06.2021 11:43:08</t>
  </si>
  <si>
    <t>20.06.2021 12:32:48</t>
  </si>
  <si>
    <t>20.06.2021 19:52:33</t>
  </si>
  <si>
    <t>20.06.2021 20:42:11</t>
  </si>
  <si>
    <t>KARALAR TR-1 35-16-M00089_953326260_953326260</t>
  </si>
  <si>
    <t>20.06.2021 15:51:10</t>
  </si>
  <si>
    <t>20.06.2021 19:19:57</t>
  </si>
  <si>
    <t>20.06.2021 15:16:11</t>
  </si>
  <si>
    <t>20.06.2021 16:24:14</t>
  </si>
  <si>
    <t>K-3187 35-01-K03187_911958294_911958294</t>
  </si>
  <si>
    <t>20.06.2021 23:28:53</t>
  </si>
  <si>
    <t>21.06.2021 01:00:19</t>
  </si>
  <si>
    <t>KARABURUN TR-9 35-21-L00027_961166271_961166271</t>
  </si>
  <si>
    <t>20.06.2021 05:27:46</t>
  </si>
  <si>
    <t>20.06.2021 13:11:44</t>
  </si>
  <si>
    <t>KÜÇÜKSÜMBÜLLER KÖYÜ TR-1 45-71-M01745_DIREK TIPI TRAFO HUCRESI H01_2095408</t>
  </si>
  <si>
    <t>20.06.2021 17:33:00</t>
  </si>
  <si>
    <t>20.06.2021 20:10:00</t>
  </si>
  <si>
    <t>TR-2/7-A 45-72-L01026_956495744_956495744</t>
  </si>
  <si>
    <t>20.06.2021 18:03:56</t>
  </si>
  <si>
    <t>20.06.2021 19:31:53</t>
  </si>
  <si>
    <t>ÇAMURHAMAMI KÖK 45-78-L00230_ÇAMURHAMAMI L05_2327769</t>
  </si>
  <si>
    <t>20.06.2021 21:56:33</t>
  </si>
  <si>
    <t>21.06.2021 00:28:29</t>
  </si>
  <si>
    <t>TAYTAN OFİS KÖK 45-78-M00314_DEMİRKÖPRÜ DM-2 ÇIKIŞI (DEMİRKÖPRÜ-2) M06_60669744</t>
  </si>
  <si>
    <t>20.06.2021 01:34:00</t>
  </si>
  <si>
    <t>20.06.2021 02:46:05</t>
  </si>
  <si>
    <t>TR-45 35-27-M00045_DAĞITIM TRAFO TR-45 M04_66132383</t>
  </si>
  <si>
    <t>20.06.2021 12:52:20</t>
  </si>
  <si>
    <t>20.06.2021 14:15:23</t>
  </si>
  <si>
    <t>ZEYTİNOVA TR-1 35-20-L00307_955207053_955207053</t>
  </si>
  <si>
    <t>20.06.2021 16:29:25</t>
  </si>
  <si>
    <t>20.06.2021 18:33:17</t>
  </si>
  <si>
    <t>AHMET KOCA TARIMSAL SULAMA GRB TR-1 45-71-M00902_45-71-M00902_2355717</t>
  </si>
  <si>
    <t>20.06.2021 12:59:33</t>
  </si>
  <si>
    <t>20.06.2021 14:27:03</t>
  </si>
  <si>
    <t>KAZIM ÖZTÜRK SULAMA GRUBU 35-29-M00337_A_56360486_56360486</t>
  </si>
  <si>
    <t>20.06.2021 20:44:30</t>
  </si>
  <si>
    <t>20.06.2021 22:11:03</t>
  </si>
  <si>
    <t>HALİLLER KÖK 35-31-L00228_HatBaşıAyırıcı_66346648 L011_66346648</t>
  </si>
  <si>
    <t>20.06.2021 20:03:55</t>
  </si>
  <si>
    <t>21.06.2021 01:35:58</t>
  </si>
  <si>
    <t>K-123 35-01-K00123_K-3586 K03_2310236</t>
  </si>
  <si>
    <t>20.06.2021 18:30:38</t>
  </si>
  <si>
    <t>20.06.2021 22:24:09</t>
  </si>
  <si>
    <t>ÜNİVERSİTE TM 35-02-A00008_ÜNİVERSİTE-16 K40_2314409</t>
  </si>
  <si>
    <t>20.06.2021 17:44:00</t>
  </si>
  <si>
    <t>20.06.2021 17:55:00</t>
  </si>
  <si>
    <t>FUAR İM 35-01-A00003_BORSA K20_2311618</t>
  </si>
  <si>
    <t>20.06.2021 17:37:15</t>
  </si>
  <si>
    <t>20.06.2021 17:56:21</t>
  </si>
  <si>
    <t>L-293 YENİ MECİDİYE 35-18-L00293_950448862_950448862</t>
  </si>
  <si>
    <t>20.06.2021 11:51:49</t>
  </si>
  <si>
    <t>20.06.2021 19:55:00</t>
  </si>
  <si>
    <t>K-1522 GÖRECE ATA MAH. 35-22-K01522_DIREK TIPI TRAFO HUCRESI H01_2112940</t>
  </si>
  <si>
    <t>20.06.2021 13:43:55</t>
  </si>
  <si>
    <t>20.06.2021 18:53:20</t>
  </si>
  <si>
    <t>20.06.2021 17:36:56</t>
  </si>
  <si>
    <t>20.06.2021 18:25:51</t>
  </si>
  <si>
    <t>20.06.2021 13:05:18</t>
  </si>
  <si>
    <t>20.06.2021 15:56:32</t>
  </si>
  <si>
    <t>TR-2 35-19-L00002_HatBaşıAyırıcı_53133992 L03_53133992</t>
  </si>
  <si>
    <t>20.06.2021 08:03:48</t>
  </si>
  <si>
    <t>20.06.2021 09:33:05</t>
  </si>
  <si>
    <t>BAHÇELİ  AR ÇİFTLİĞİ TR2 35-30-L00146_DIREK TIPI TRAFO HUCRESI H01_2034290</t>
  </si>
  <si>
    <t>20.06.2021 11:27:33</t>
  </si>
  <si>
    <t>20.06.2021 22:39:58</t>
  </si>
  <si>
    <t>20.06.2021 09:15:29</t>
  </si>
  <si>
    <t>20.06.2021 16:41:39</t>
  </si>
  <si>
    <t>SALİHLİ TM 45-78-A00004_ÇAPAKLI M14_2310857</t>
  </si>
  <si>
    <t>20.06.2021 20:39:18</t>
  </si>
  <si>
    <t>20.06.2021 21:08:00</t>
  </si>
  <si>
    <t>GÜLPINAR TR-1 45-73-M01041_45-73-M01041_2353780</t>
  </si>
  <si>
    <t>20.06.2021 20:09:28</t>
  </si>
  <si>
    <t>21.06.2021 00:55:48</t>
  </si>
  <si>
    <t>20.06.2021 19:57:28</t>
  </si>
  <si>
    <t>20.06.2021 19:58:08</t>
  </si>
  <si>
    <t>CAFERBEY TR-4 45-78-L00805_953279901_953279901</t>
  </si>
  <si>
    <t>20.06.2021 12:23:47</t>
  </si>
  <si>
    <t>20.06.2021 13:24:07</t>
  </si>
  <si>
    <t>AYASKENT DM-2 (TR-1) 35-16-M00011_KADIKÖY M04_72045937</t>
  </si>
  <si>
    <t>20.06.2021 08:25:04</t>
  </si>
  <si>
    <t>20.06.2021 09:22:31</t>
  </si>
  <si>
    <t>TR-61 35-16-L00061_953318581_953318581</t>
  </si>
  <si>
    <t>20.06.2021 18:13:47</t>
  </si>
  <si>
    <t>20.06.2021 20:47:56</t>
  </si>
  <si>
    <t>20.06.2021 19:14:51</t>
  </si>
  <si>
    <t>20.06.2021 19:36:01</t>
  </si>
  <si>
    <t>NAİME İÇME SUYU 35-26-L00349_DIREK TIPI TRAFO HUCRESI H01_2039793</t>
  </si>
  <si>
    <t>20.06.2021 09:33:35</t>
  </si>
  <si>
    <t>TİRKEŞ TR-4 45-80-M02890_B_56406346_56406346</t>
  </si>
  <si>
    <t>20.06.2021 17:20:10</t>
  </si>
  <si>
    <t>20.06.2021 18:29:24</t>
  </si>
  <si>
    <t>DM06/TR02 45-73-M00052_945678194_945678194</t>
  </si>
  <si>
    <t>20.06.2021 10:42:51</t>
  </si>
  <si>
    <t>20.06.2021 15:22:53</t>
  </si>
  <si>
    <t>ARKAS KÖK 35-27-M00497_EYÜP ALTIN M03_72167849</t>
  </si>
  <si>
    <t>20.06.2021 15:04:23</t>
  </si>
  <si>
    <t>20.06.2021 16:07:57</t>
  </si>
  <si>
    <t>GÜNEŞLİ KÖK 45-75-M00056_SALUR M03_67577847</t>
  </si>
  <si>
    <t>20.06.2021 09:33:26</t>
  </si>
  <si>
    <t>20.06.2021 10:01:56</t>
  </si>
  <si>
    <t>TR-104 ZEYTİNALANI 35-19-L00104_956668578_956668578</t>
  </si>
  <si>
    <t>20.06.2021 23:09:09</t>
  </si>
  <si>
    <t>21.06.2021 04:55:11</t>
  </si>
  <si>
    <t>AŞAĞI BOZKIR TR-1 45-83-L00252_45-83-L00252_2358621</t>
  </si>
  <si>
    <t>20.06.2021 20:54:42</t>
  </si>
  <si>
    <t>20.06.2021 23:42:19</t>
  </si>
  <si>
    <t>TR-43 35-30-L00043_955302545_955302545</t>
  </si>
  <si>
    <t>20.06.2021 14:52:46</t>
  </si>
  <si>
    <t>20.06.2021 20:48:00</t>
  </si>
  <si>
    <t>ŞAHYAR TR-2 45-73-M00192_945672807_945672807</t>
  </si>
  <si>
    <t>20.06.2021 18:51:24</t>
  </si>
  <si>
    <t>20.06.2021 20:09:12</t>
  </si>
  <si>
    <t>TR-23 35-30-L00023_955298158_955298158</t>
  </si>
  <si>
    <t>20.06.2021 16:54:58</t>
  </si>
  <si>
    <t>20.06.2021 17:31:00</t>
  </si>
  <si>
    <t>M-1309 35-02-M01309_M-338 RASATANE M04_2324279</t>
  </si>
  <si>
    <t>20.06.2021 18:34:00</t>
  </si>
  <si>
    <t>20.06.2021 19:37:39</t>
  </si>
  <si>
    <t>FUAR İM 35-01-A00003_KADİFEKALE K19_2311621</t>
  </si>
  <si>
    <t>20.06.2021 17:36:46</t>
  </si>
  <si>
    <t>20.06.2021 18:29:18</t>
  </si>
  <si>
    <t>ALAŞEHİR TR-73 45-73-M00073_945669845_945669845</t>
  </si>
  <si>
    <t>20.06.2021 10:17:28</t>
  </si>
  <si>
    <t>20.06.2021 12:06:41</t>
  </si>
  <si>
    <t>K-974 MERKEZ BANKASI 35-01-K00974Ö_ K03_2066749</t>
  </si>
  <si>
    <t>20.06.2021 10:06:45</t>
  </si>
  <si>
    <t>20.06.2021 10:37:31</t>
  </si>
  <si>
    <t>20.06.2021 07:40:46</t>
  </si>
  <si>
    <t>20.06.2021 08:48:17</t>
  </si>
  <si>
    <t>YOLÜSTÜ İM 35-15-A00002_KÜÇÜKAVULCUK L05_2074342</t>
  </si>
  <si>
    <t>20.06.2021 20:54:13</t>
  </si>
  <si>
    <t>20.06.2021 20:57:58</t>
  </si>
  <si>
    <t>20.06.2021 11:50:19</t>
  </si>
  <si>
    <t>20.06.2021 13:21:46</t>
  </si>
  <si>
    <t>MAVİ KÖY SİTESİ M-352 35-30-M00352_955308563_955308563</t>
  </si>
  <si>
    <t>20.06.2021 08:51:55</t>
  </si>
  <si>
    <t>20.06.2021 10:38:06</t>
  </si>
  <si>
    <t>GÜNEŞLİ KÖK 45-75-M00056_HatBaşıAyırıcı_53134985 M03_53134985</t>
  </si>
  <si>
    <t>20.06.2021 09:46:11</t>
  </si>
  <si>
    <t>20.06.2021 11:00:11</t>
  </si>
  <si>
    <t>20.06.2021 18:11:41</t>
  </si>
  <si>
    <t>20.06.2021 18:30:36</t>
  </si>
  <si>
    <t>20.06.2021 06:39:57</t>
  </si>
  <si>
    <t>20.06.2021 07:27:00</t>
  </si>
  <si>
    <t>SAĞLIKÇILAR DM 35-18-L00544_L-71 YUVAMKENT - L-72 OVAKENT L06_2095728</t>
  </si>
  <si>
    <t>20.06.2021 20:04:40</t>
  </si>
  <si>
    <t>20.06.2021 20:34:42</t>
  </si>
  <si>
    <t>EMİR HACILI-1 TARIMSAL SULAMA 45-78-L00634_45-78-L00634_2355754</t>
  </si>
  <si>
    <t>20.06.2021 18:51:41</t>
  </si>
  <si>
    <t>20.06.2021 20:06:05</t>
  </si>
  <si>
    <t>MURADİYE DM-5/6-B KÖK 45-71-M00632_DME İNŞAAT M01_72113794</t>
  </si>
  <si>
    <t>20.06.2021 22:05:28</t>
  </si>
  <si>
    <t>21.06.2021 02:41:25</t>
  </si>
  <si>
    <t>TR-2/3 45-83-L00003_TR-2/4 L01_72148351</t>
  </si>
  <si>
    <t>20.06.2021 14:23:58</t>
  </si>
  <si>
    <t>20.06.2021 14:36:58</t>
  </si>
  <si>
    <t>SOMA TR-15/4 45-82-M00095_45-82-M00095_72189171</t>
  </si>
  <si>
    <t>20.06.2021 21:34:55</t>
  </si>
  <si>
    <t>21.06.2021 00:22:48</t>
  </si>
  <si>
    <t>M-3069(YATIRIM REZERVE) 35-01-M03069_911385662_911385662</t>
  </si>
  <si>
    <t>20.06.2021 14:23:30</t>
  </si>
  <si>
    <t>20.06.2021 15:50:05</t>
  </si>
  <si>
    <t>K-446 35-01-K00446_35-01-K00446_2375441</t>
  </si>
  <si>
    <t>20.06.2021 00:33:27</t>
  </si>
  <si>
    <t>20.06.2021 01:11:44</t>
  </si>
  <si>
    <t>M-1647 ÜNAL METAL 35-02-M01647Ö_DIREK TIPI TRAFO HUCRESI H01_2042356</t>
  </si>
  <si>
    <t>20.06.2021 20:26:39</t>
  </si>
  <si>
    <t>20.06.2021 23:35:50</t>
  </si>
  <si>
    <t>20.06.2021 20:30:50</t>
  </si>
  <si>
    <t>20.06.2021 21:41:24</t>
  </si>
  <si>
    <t>K-2380 35-08-K02380_K-1522 K03_42545564</t>
  </si>
  <si>
    <t>20.06.2021 16:09:01</t>
  </si>
  <si>
    <t>20.06.2021 17:55:19</t>
  </si>
  <si>
    <t>20.06.2021 09:21:52</t>
  </si>
  <si>
    <t>20.06.2021 10:44:45</t>
  </si>
  <si>
    <t>KARAKUYU-9 35-26-M00223_35-26-M00223_2350757</t>
  </si>
  <si>
    <t>20.06.2021 20:30:58</t>
  </si>
  <si>
    <t>20.06.2021 20:52:26</t>
  </si>
  <si>
    <t>20.06.2021 17:48:07</t>
  </si>
  <si>
    <t>20.06.2021 20:06:14</t>
  </si>
  <si>
    <t>İZSU POYRACIK BELEDİYE İÇME SUYU ÖZEL TR 35-24-M00169Ö_35-24-M00169Ö_2375861</t>
  </si>
  <si>
    <t>20.06.2021 14:31:03</t>
  </si>
  <si>
    <t>20.06.2021 15:34:17</t>
  </si>
  <si>
    <t>ARSLANLAR TM 35-26-A00004_DAĞKIZILCA-2 M07_2056023</t>
  </si>
  <si>
    <t>20.06.2021 10:05:38</t>
  </si>
  <si>
    <t>20.06.2021 14:33:12</t>
  </si>
  <si>
    <t>M-280 MİGROS TÜRK T.A.Ş 35-02-M00280Ö_ M01_2060710</t>
  </si>
  <si>
    <t>20.06.2021 00:57:07</t>
  </si>
  <si>
    <t>20.06.2021 01:27:18</t>
  </si>
  <si>
    <t>K-1655 35-02-K01655_A_56382037_56382037</t>
  </si>
  <si>
    <t>20.06.2021 13:59:15</t>
  </si>
  <si>
    <t>KOYUNDERE TR-9 35-28-M00164_953377457_953377457</t>
  </si>
  <si>
    <t>20.06.2021 21:13:45</t>
  </si>
  <si>
    <t>20.06.2021 23:45:52</t>
  </si>
  <si>
    <t>K-3603 35-01-K03603_35-01-K03603_2368885</t>
  </si>
  <si>
    <t>20.06.2021 08:51:38</t>
  </si>
  <si>
    <t>20.06.2021 09:57:00</t>
  </si>
  <si>
    <t>TURGUTLU İM 45-83-A00001_ŞEHİR-3 L19_42295573</t>
  </si>
  <si>
    <t>20.06.2021 03:01:36</t>
  </si>
  <si>
    <t>20.06.2021 03:16:00</t>
  </si>
  <si>
    <t>NURİYE DM 45-80-M00090_HatBaşıAyırıcı_53136191 M01_53136191</t>
  </si>
  <si>
    <t>20.06.2021 21:36:52</t>
  </si>
  <si>
    <t>21.06.2021 01:08:40</t>
  </si>
  <si>
    <t>20.06.2021 09:57:42</t>
  </si>
  <si>
    <t>20.06.2021 10:38:34</t>
  </si>
  <si>
    <t>TR-249 (DM-5/10) 35-19-M00249_956678709_956678709</t>
  </si>
  <si>
    <t>20.06.2021 13:46:38</t>
  </si>
  <si>
    <t>20.06.2021 15:47:45</t>
  </si>
  <si>
    <t>20.06.2021 23:38:44</t>
  </si>
  <si>
    <t>20.06.2021 23:41:57</t>
  </si>
  <si>
    <t>20.06.2021 13:08:00</t>
  </si>
  <si>
    <t>20.06.2021 17:28:13</t>
  </si>
  <si>
    <t>ÜNİVERSİTE TM 35-02-A00008_ÜNİVERSİTE-1 K29_2310272</t>
  </si>
  <si>
    <t>20.06.2021 17:40:08</t>
  </si>
  <si>
    <t>20.06.2021 17:54:00</t>
  </si>
  <si>
    <t>VELİLER KÖK 35-31-L00116_CERİTLER TR-1 L03_2119151</t>
  </si>
  <si>
    <t>20.06.2021 06:51:27</t>
  </si>
  <si>
    <t>20.06.2021 07:34:43</t>
  </si>
  <si>
    <t>20.06.2021 17:41:38</t>
  </si>
  <si>
    <t>20.06.2021 19:00:53</t>
  </si>
  <si>
    <t>20.06.2021 22:22:50</t>
  </si>
  <si>
    <t>M-2139 35-07-M02139_B b2_5838655</t>
  </si>
  <si>
    <t>20.06.2021 03:55:59</t>
  </si>
  <si>
    <t>20.06.2021 06:16:19</t>
  </si>
  <si>
    <t>ALİAĞA TR-43 DM 35-17-M00043_TR-90 ÇIKIŞ M05_2114070</t>
  </si>
  <si>
    <t>20.06.2021 19:39:47</t>
  </si>
  <si>
    <t>20.06.2021 21:12:58</t>
  </si>
  <si>
    <t>L-347 MASİSA BURCU SİTESİ-2 35-18-L00347_950441864_950441864</t>
  </si>
  <si>
    <t>20.06.2021 15:54:43</t>
  </si>
  <si>
    <t>20.06.2021 18:11:09</t>
  </si>
  <si>
    <t>TR-37 35-15-M00037_950366805_950366805</t>
  </si>
  <si>
    <t>20.06.2021 09:02:58</t>
  </si>
  <si>
    <t>20.06.2021 11:48:45</t>
  </si>
  <si>
    <t>SOMA DM-3 45-82-M00025_TURGUTALP TR-1 M02_60210160</t>
  </si>
  <si>
    <t>20.06.2021 23:08:22</t>
  </si>
  <si>
    <t>21.06.2021 00:15:34</t>
  </si>
  <si>
    <t>20.06.2021 18:06:28</t>
  </si>
  <si>
    <t>20.06.2021 18:38:38</t>
  </si>
  <si>
    <t>20.06.2021 18:41:18</t>
  </si>
  <si>
    <t>20.06.2021 18:57:00</t>
  </si>
  <si>
    <t>ŞAKİR BULDAN SULAMA GRUBU TR 35-27-M00198_DIREK TIPI TRAFO HUCRESI H01_2055425</t>
  </si>
  <si>
    <t>20.06.2021 07:49:38</t>
  </si>
  <si>
    <t>20.06.2021 10:04:25</t>
  </si>
  <si>
    <t>20.06.2021 18:47:28</t>
  </si>
  <si>
    <t>20.06.2021 18:59:10</t>
  </si>
  <si>
    <t>SAÇLI TR-3 35-31-L00156_DIREK TIPI TRAFO HUCRESI H01_2048230</t>
  </si>
  <si>
    <t>20.06.2021 21:21:00</t>
  </si>
  <si>
    <t>20.06.2021 23:01:16</t>
  </si>
  <si>
    <t>EMİNBEY TR-1 45-78-M00853_953276966_953276966</t>
  </si>
  <si>
    <t>20.06.2021 15:16:47</t>
  </si>
  <si>
    <t>20.06.2021 18:29:28</t>
  </si>
  <si>
    <t>AHMETBEYLER DM 35-16-M00154_TIRMANLAR M07_72044257</t>
  </si>
  <si>
    <t>20.06.2021 13:50:08</t>
  </si>
  <si>
    <t>20.06.2021 14:01:00</t>
  </si>
  <si>
    <t>ÜNİVERSİTE TM 35-02-A00008_ÜNİVERSİTE-3 K31_2310274</t>
  </si>
  <si>
    <t>20.06.2021 17:40:58</t>
  </si>
  <si>
    <t>DM-2/36 45-71-M00168_953186672_953186672</t>
  </si>
  <si>
    <t>20.06.2021 22:24:00</t>
  </si>
  <si>
    <t>20.06.2021 22:55:03</t>
  </si>
  <si>
    <t>MURADİYE TR-5 (ESKİ MEZARLIK YANI) 45-71-M00204_DAĞITIM TRAFOSU M11_2091431</t>
  </si>
  <si>
    <t>20.06.2021 16:43:29</t>
  </si>
  <si>
    <t>20.06.2021 16:44:08</t>
  </si>
  <si>
    <t>20.06.2021 06:58:51</t>
  </si>
  <si>
    <t>20.06.2021 07:03:14</t>
  </si>
  <si>
    <t>KARAYAĞCI TR-1 45-75-M00195_C_56385266_56385266</t>
  </si>
  <si>
    <t>20.06.2021 18:19:16</t>
  </si>
  <si>
    <t>20.06.2021 19:44:18</t>
  </si>
  <si>
    <t>KARAKEÇİLİ TAVŞANTAŞI TR-1 45-75-M00110_45-75-M00110_2352118</t>
  </si>
  <si>
    <t>20.06.2021 09:30:00</t>
  </si>
  <si>
    <t>20.06.2021 11:33:16</t>
  </si>
  <si>
    <t>ÇANDARLI TR-19 35-30-M00019_DIREK TIPI TRAFO HUCRESI H01_2044966</t>
  </si>
  <si>
    <t>20.06.2021 10:57:13</t>
  </si>
  <si>
    <t>20.06.2021 15:29:48</t>
  </si>
  <si>
    <t>K-3610 35-01-K03610_911359617_911359617</t>
  </si>
  <si>
    <t>20.06.2021 18:57:17</t>
  </si>
  <si>
    <t>20.06.2021 20:27:45</t>
  </si>
  <si>
    <t>TR-76 35-19-L00076_956683793_956683793</t>
  </si>
  <si>
    <t>20.06.2021 20:53:46</t>
  </si>
  <si>
    <t>20.06.2021 22:45:11</t>
  </si>
  <si>
    <t>TR-1/53B 45-71-M02141_953239593_953239593</t>
  </si>
  <si>
    <t>20.06.2021 17:28:00</t>
  </si>
  <si>
    <t>20.06.2021 19:15:00</t>
  </si>
  <si>
    <t>20.06.2021 12:08:28</t>
  </si>
  <si>
    <t>20.06.2021 12:09:08</t>
  </si>
  <si>
    <t>20.06.2021 19:33:08</t>
  </si>
  <si>
    <t>20.06.2021 20:37:15</t>
  </si>
  <si>
    <t>20.06.2021 05:32:48</t>
  </si>
  <si>
    <t>20.06.2021 05:54:44</t>
  </si>
  <si>
    <t>KÖSEDERE TR-2 35-21-L00125_A_56376251_56376251</t>
  </si>
  <si>
    <t>20.06.2021 10:16:30</t>
  </si>
  <si>
    <t>20.06.2021 14:12:31</t>
  </si>
  <si>
    <t>AVDAL TR-1 45-71-M01588_B_56366895_56366895</t>
  </si>
  <si>
    <t>20.06.2021 19:33:45</t>
  </si>
  <si>
    <t>21.06.2021 06:18:15</t>
  </si>
  <si>
    <t>20.06.2021 18:01:00</t>
  </si>
  <si>
    <t>20.06.2021 18:18:38</t>
  </si>
  <si>
    <t>RAMAZANLAR TR-1 45-81-M00145_45-81-M00145_61303756</t>
  </si>
  <si>
    <t>20.06.2021 18:37:56</t>
  </si>
  <si>
    <t>20.06.2021 19:59:18</t>
  </si>
  <si>
    <t>20.06.2021 21:28:43</t>
  </si>
  <si>
    <t>20.06.2021 21:57:11</t>
  </si>
  <si>
    <t>ÇİFTLİKDERE TR-1 45-73-M00546_C_56386113_56386113</t>
  </si>
  <si>
    <t>20.06.2021 11:25:36</t>
  </si>
  <si>
    <t>20.06.2021 12:05:52</t>
  </si>
  <si>
    <t>20.06.2021 11:05:08</t>
  </si>
  <si>
    <t>20.06.2021 13:37:37</t>
  </si>
  <si>
    <t>AHMETLİ TR-54 45-84-L00189_TR-10 EMNİYET L02_72168795</t>
  </si>
  <si>
    <t>20.06.2021 16:58:48</t>
  </si>
  <si>
    <t>20.06.2021 17:51:32</t>
  </si>
  <si>
    <t>20.06.2021 16:11:04</t>
  </si>
  <si>
    <t>20.06.2021 16:16:55</t>
  </si>
  <si>
    <t>TR-2/98 45-83-M00780_TR-2/100 L02_2102634</t>
  </si>
  <si>
    <t>20.06.2021 08:18:32</t>
  </si>
  <si>
    <t>20.06.2021 09:08:04</t>
  </si>
  <si>
    <t>ADALA-9 TARIMSAL SULAMA 45-78-M00410_DIREK TIPI TRAFO HUCRESI H01_2108368</t>
  </si>
  <si>
    <t>20.06.2021 18:58:54</t>
  </si>
  <si>
    <t>21.06.2021 00:43:00</t>
  </si>
  <si>
    <t>20.06.2021 08:57:16</t>
  </si>
  <si>
    <t>20.06.2021 10:18:08</t>
  </si>
  <si>
    <t>20.06.2021 10:40:12</t>
  </si>
  <si>
    <t>20.06.2021 13:45:45</t>
  </si>
  <si>
    <t>20.06.2021 06:14:37</t>
  </si>
  <si>
    <t>20.06.2021 06:15:17</t>
  </si>
  <si>
    <t>MORSAN TM 45-71-A00002_BAĞYOLU M12_2061923</t>
  </si>
  <si>
    <t>20.06.2021 09:24:08</t>
  </si>
  <si>
    <t>20.06.2021 12:33:00</t>
  </si>
  <si>
    <t>KUMKUYUCAK KÖK 45-80-M00093_ÇİFTLİK M04_72193189</t>
  </si>
  <si>
    <t>20.06.2021 22:04:54</t>
  </si>
  <si>
    <t>21.06.2021 12:22:31</t>
  </si>
  <si>
    <t>ALMAK TM 35-17-A00003_LİMAN-1 M26_2307150</t>
  </si>
  <si>
    <t>20.06.2021 09:15:08</t>
  </si>
  <si>
    <t>20.06.2021 09:26:34</t>
  </si>
  <si>
    <t>20.06.2021 18:32:25</t>
  </si>
  <si>
    <t>20.06.2021 18:41:52</t>
  </si>
  <si>
    <t>20.06.2021 19:58:56</t>
  </si>
  <si>
    <t>20.06.2021 22:01:01</t>
  </si>
  <si>
    <t>DM-14/16 45-71-M00397_A_56397529_56397529</t>
  </si>
  <si>
    <t>20.06.2021 16:08:24</t>
  </si>
  <si>
    <t>20.06.2021 17:51:03</t>
  </si>
  <si>
    <t>20.06.2021 08:11:28</t>
  </si>
  <si>
    <t>20.06.2021 08:31:06</t>
  </si>
  <si>
    <t>SOMA TR-15/4 45-82-M00095_A_56400468_56400468</t>
  </si>
  <si>
    <t>20.06.2021 18:38:16</t>
  </si>
  <si>
    <t>20.06.2021 21:01:15</t>
  </si>
  <si>
    <t>20.06.2021 18:59:59</t>
  </si>
  <si>
    <t>20.06.2021 20:23:46</t>
  </si>
  <si>
    <t>20.06.2021 14:06:11</t>
  </si>
  <si>
    <t>20.06.2021 15:38:47</t>
  </si>
  <si>
    <t>YENİ FOÇA TR-25 35-23-M00025_950417755_950417755</t>
  </si>
  <si>
    <t>20.06.2021 16:56:44</t>
  </si>
  <si>
    <t>20.06.2021 18:52:17</t>
  </si>
  <si>
    <t>20.06.2021 16:06:49</t>
  </si>
  <si>
    <t>20.06.2021 17:04:10</t>
  </si>
  <si>
    <t>K-1425 35-07-K01425_912483362_912483362</t>
  </si>
  <si>
    <t>20.06.2021 07:26:25</t>
  </si>
  <si>
    <t>20.06.2021 08:18:58</t>
  </si>
  <si>
    <t>ÜÇYOL KÖK 45-82-M00128_UZUNAHIRLI-MENTEŞE M04_2090479</t>
  </si>
  <si>
    <t>20.06.2021 11:15:38</t>
  </si>
  <si>
    <t>20.06.2021 13:40:48</t>
  </si>
  <si>
    <t>KOLDERE TR-6 45-80-M00054_KOLDERE TR-3 M03_72196781</t>
  </si>
  <si>
    <t>20.06.2021 10:35:09</t>
  </si>
  <si>
    <t>20.06.2021 11:09:09</t>
  </si>
  <si>
    <t>PAMUKYAZI-1 35-26-L00380_5673025_56358811_56358811</t>
  </si>
  <si>
    <t>20.06.2021 20:08:43</t>
  </si>
  <si>
    <t>20.06.2021 21:35:19</t>
  </si>
  <si>
    <t>20.06.2021 12:22:04</t>
  </si>
  <si>
    <t>20.06.2021 13:39:06</t>
  </si>
  <si>
    <t>20.06.2021 17:32:14</t>
  </si>
  <si>
    <t>20.06.2021 19:23:31</t>
  </si>
  <si>
    <t>GÜLKENT TR-5 35-30-M00228_955307641_955307641</t>
  </si>
  <si>
    <t>20.06.2021 09:32:25</t>
  </si>
  <si>
    <t>20.06.2021 11:22:41</t>
  </si>
  <si>
    <t>MORSAN TM 45-71-A00002_MURADİYE M13_2312167</t>
  </si>
  <si>
    <t>20.06.2021 09:33:49</t>
  </si>
  <si>
    <t>20.06.2021 17:13:51</t>
  </si>
  <si>
    <t>EVRENLİ KÖK 45-73-M00139_BAHADIR GİRİŞ M01_2055374</t>
  </si>
  <si>
    <t>20.06.2021 17:48:28</t>
  </si>
  <si>
    <t>20.06.2021 17:49:08</t>
  </si>
  <si>
    <t>RAŞİT AŞÇIOĞLU SULAMA GRB. BELEVİ TR-115 35-13-L00132_B_56379430_56379430</t>
  </si>
  <si>
    <t>20.06.2021 13:14:07</t>
  </si>
  <si>
    <t>20.06.2021 14:27:16</t>
  </si>
  <si>
    <t>K-3688 35-02-K03688_99819228_99819228</t>
  </si>
  <si>
    <t>20.06.2021 21:26:10</t>
  </si>
  <si>
    <t>20.06.2021 22:55:05</t>
  </si>
  <si>
    <t>KINIK İM 35-24-A00001_YAYA KENT M09_2058920</t>
  </si>
  <si>
    <t>20.06.2021 14:19:47</t>
  </si>
  <si>
    <t>20.06.2021 14:21:30</t>
  </si>
  <si>
    <t>20.06.2021 20:47:50</t>
  </si>
  <si>
    <t>20.06.2021 22:07:20</t>
  </si>
  <si>
    <t>SÜTÇÜLER TR-2 35-27-M00406_99071040_99071040</t>
  </si>
  <si>
    <t>20.06.2021 18:01:19</t>
  </si>
  <si>
    <t>20.06.2021 19:32:10</t>
  </si>
  <si>
    <t>MUSALAR YENİKÖY TR-2 45-83-M00664__72373884_72373884</t>
  </si>
  <si>
    <t>20.06.2021 21:04:02</t>
  </si>
  <si>
    <t>20.06.2021 22:55:52</t>
  </si>
  <si>
    <t>20.06.2021 14:38:28</t>
  </si>
  <si>
    <t>20.06.2021 20:36:37</t>
  </si>
  <si>
    <t>SİNDELLİ TR-2 45-72-L00480_45-72-L00480_2371018</t>
  </si>
  <si>
    <t>20.06.2021 17:33:18</t>
  </si>
  <si>
    <t>20.06.2021 19:33:43</t>
  </si>
  <si>
    <t>L-326 35-18-L00326_7162694_56357110_56357110</t>
  </si>
  <si>
    <t>20.06.2021 10:01:00</t>
  </si>
  <si>
    <t>20.06.2021 12:23:50</t>
  </si>
  <si>
    <t>BEZİRGANLI ÇAMLIK TR-1 45-78-M00250_49417608_56407551_56407551</t>
  </si>
  <si>
    <t>20.06.2021 17:04:44</t>
  </si>
  <si>
    <t>20.06.2021 17:54:44</t>
  </si>
  <si>
    <t>20.06.2021 03:36:27</t>
  </si>
  <si>
    <t>20.06.2021 03:37:47</t>
  </si>
  <si>
    <t>DUMANLAR KÖK 45-81-M00044_HatBaşıAyırıcı_73215482 M03_73215482</t>
  </si>
  <si>
    <t>20.06.2021 10:14:39</t>
  </si>
  <si>
    <t>20.06.2021 15:35:58</t>
  </si>
  <si>
    <t>SALİHLİ TM 45-78-A00004_YILMAZ DM-2 M03_2310860</t>
  </si>
  <si>
    <t>20.06.2021 13:02:25</t>
  </si>
  <si>
    <t>20.06.2021 13:10:00</t>
  </si>
  <si>
    <t>20.06.2021 09:20:58</t>
  </si>
  <si>
    <t>20.06.2021 09:46:17</t>
  </si>
  <si>
    <t>20.06.2021 09:00:38</t>
  </si>
  <si>
    <t>20.06.2021 17:27:14</t>
  </si>
  <si>
    <t>ULUCAK TM 35-28-A00002_KOYUNDERE M13_2061637</t>
  </si>
  <si>
    <t>20.06.2021 08:34:18</t>
  </si>
  <si>
    <t>20.06.2021 09:04:18</t>
  </si>
  <si>
    <t>YENİKENT SULAMA TR-10 35-16-M00219_DIREK TIPI TRAFO HUCRESI H01_2040990</t>
  </si>
  <si>
    <t>20.06.2021 17:21:19</t>
  </si>
  <si>
    <t>20.06.2021 18:57:59</t>
  </si>
  <si>
    <t>20.06.2021 07:47:37</t>
  </si>
  <si>
    <t>20.06.2021 07:51:49</t>
  </si>
  <si>
    <t>KÖPRÜBAŞI TR-2 45-86-M00002_B_56400463_56400463</t>
  </si>
  <si>
    <t>20.06.2021 20:18:13</t>
  </si>
  <si>
    <t>20.06.2021 22:59:01</t>
  </si>
  <si>
    <t>KULA İM 45-77-A00001_HatBaşıAyırıcı_66085777 M01_66085777</t>
  </si>
  <si>
    <t>20.06.2021 12:48:00</t>
  </si>
  <si>
    <t>20.06.2021 13:49:15</t>
  </si>
  <si>
    <t>KARABULU KÖK 35-31-L00227_HALİLLER KÖK L06_2337018</t>
  </si>
  <si>
    <t>20.06.2021 18:08:38</t>
  </si>
  <si>
    <t>20.06.2021 19:12:59</t>
  </si>
  <si>
    <t>L-376 PAZARYERİ 35-18-L00376_950448114_950448114</t>
  </si>
  <si>
    <t>20.06.2021 09:43:26</t>
  </si>
  <si>
    <t>20.06.2021 14:17:27</t>
  </si>
  <si>
    <t>KRAL KÖK 35-26-M00345_PEHLİNAOĞLU M01_66236494</t>
  </si>
  <si>
    <t>20.06.2021 06:42:08</t>
  </si>
  <si>
    <t>20.06.2021 07:06:58</t>
  </si>
  <si>
    <t>MELEK BEY ÇİFTLİĞİ TR 35-24-M00030_A_56353312_56353312</t>
  </si>
  <si>
    <t>20.06.2021 13:29:34</t>
  </si>
  <si>
    <t>20.06.2021 15:18:18</t>
  </si>
  <si>
    <t>20.06.2021 15:54:00</t>
  </si>
  <si>
    <t>20.06.2021 20:05:23</t>
  </si>
  <si>
    <t>20.06.2021 20:09:30</t>
  </si>
  <si>
    <t>K-2366 35-07-K02366_A_56377635_56377635</t>
  </si>
  <si>
    <t>20.06.2021 16:07:01</t>
  </si>
  <si>
    <t>20.06.2021 18:51:17</t>
  </si>
  <si>
    <t>M-2877 35-07-M02877_M-2877 DAĞITIM TRAFO M03_72353065</t>
  </si>
  <si>
    <t>20.06.2021 19:17:25</t>
  </si>
  <si>
    <t>20.06.2021 20:10:44</t>
  </si>
  <si>
    <t>20.06.2021 06:49:17</t>
  </si>
  <si>
    <t>20.06.2021 06:49:57</t>
  </si>
  <si>
    <t>YEŞİLOVA ÇAYIR TR-2 35-20-L00127_7632888_56373939_56373939</t>
  </si>
  <si>
    <t>20.06.2021 15:41:37</t>
  </si>
  <si>
    <t>20.06.2021 18:12:27</t>
  </si>
  <si>
    <t>20.06.2021 17:20:28</t>
  </si>
  <si>
    <t>20.06.2021 18:10:06</t>
  </si>
  <si>
    <t>20.06.2021 18:43:28</t>
  </si>
  <si>
    <t>20.06.2021 19:12:25</t>
  </si>
  <si>
    <t>MENEMEN KÖK-20 35-28-M00020_ M04_2329289</t>
  </si>
  <si>
    <t>20.06.2021 09:20:00</t>
  </si>
  <si>
    <t>20.06.2021 13:03:32</t>
  </si>
  <si>
    <t>DM-9 45-71-M00386_GENEL KONUTLAR M07_66182332</t>
  </si>
  <si>
    <t>20.06.2021 18:30:55</t>
  </si>
  <si>
    <t>20.06.2021 19:04:48</t>
  </si>
  <si>
    <t>SAZOBA DM 45-72-M00413_SAZOBA TARIMSAL SULAMA M08_2102717</t>
  </si>
  <si>
    <t>20.06.2021 19:14:19</t>
  </si>
  <si>
    <t>20.06.2021 23:00:00</t>
  </si>
  <si>
    <t>K-49 35-01-K00049_35-01-K00049_42446532</t>
  </si>
  <si>
    <t>20.06.2021 09:10:38</t>
  </si>
  <si>
    <t>20.06.2021 17:11:09</t>
  </si>
  <si>
    <t>YENİOBA KÖK 35-29-M00125_ÇIRPI M06_72191063</t>
  </si>
  <si>
    <t>20.06.2021 22:15:44</t>
  </si>
  <si>
    <t>21.06.2021 03:40:15</t>
  </si>
  <si>
    <t>KARABAĞLAR TM 35-01-A00012_KARABAĞLAR-13 K36_2310508</t>
  </si>
  <si>
    <t>20.06.2021 15:53:00</t>
  </si>
  <si>
    <t>20.06.2021 16:14:28</t>
  </si>
  <si>
    <t>TR-75 (M-775) 35-30-M00775_955297411_955297411</t>
  </si>
  <si>
    <t>20.06.2021 10:03:51</t>
  </si>
  <si>
    <t>20.06.2021 14:04:21</t>
  </si>
  <si>
    <t>KALEKÖY TR-4 35-31-L00236_35-31-L00236_2365450</t>
  </si>
  <si>
    <t>20.06.2021 13:24:28</t>
  </si>
  <si>
    <t>20.06.2021 15:03:18</t>
  </si>
  <si>
    <t>20.06.2021 20:11:48</t>
  </si>
  <si>
    <t>20.06.2021 21:07:19</t>
  </si>
  <si>
    <t>20.06.2021 13:02:10</t>
  </si>
  <si>
    <t>20.06.2021 14:25:00</t>
  </si>
  <si>
    <t>ANADOLU İM 35-02-A00001_MEVLANA K06_2044353</t>
  </si>
  <si>
    <t>20.06.2021 09:52:21</t>
  </si>
  <si>
    <t>20.06.2021 11:37:50</t>
  </si>
  <si>
    <t>20.06.2021 09:00:31</t>
  </si>
  <si>
    <t>20.06.2021 17:02:39</t>
  </si>
  <si>
    <t>20.06.2021 06:32:57</t>
  </si>
  <si>
    <t>20.06.2021 07:14:03</t>
  </si>
  <si>
    <t>K-2754 35-01-K02754_911653713_911653713</t>
  </si>
  <si>
    <t>20.06.2021 13:33:48</t>
  </si>
  <si>
    <t>20.06.2021 14:51:00</t>
  </si>
  <si>
    <t>DENİZGİREN TR-3 35-21-L00206_953363254_953363254</t>
  </si>
  <si>
    <t>20.06.2021 08:00:47</t>
  </si>
  <si>
    <t>20.06.2021 10:36:28</t>
  </si>
  <si>
    <t>ÜNİVERSİTE TM 35-02-A00008_ÜNİVERSİTE-2 K30_2310273</t>
  </si>
  <si>
    <t>20.06.2021 17:40:38</t>
  </si>
  <si>
    <t>KONURCA TR-1 45-77-M00108_ H_61324657</t>
  </si>
  <si>
    <t>20.06.2021 19:49:27</t>
  </si>
  <si>
    <t>20.06.2021 22:43:29</t>
  </si>
  <si>
    <t>AHMETLİ İM 45-84-A00001_ŞEHİR-1 L14_2067190</t>
  </si>
  <si>
    <t>20.06.2021 17:37:58</t>
  </si>
  <si>
    <t>20.06.2021 17:38:48</t>
  </si>
  <si>
    <t>OCAKLI TR-1 35-15-L00770_48853068_56372051_56372051</t>
  </si>
  <si>
    <t>20.06.2021 11:24:25</t>
  </si>
  <si>
    <t>20.06.2021 12:35:40</t>
  </si>
  <si>
    <t>TR-1/3G (HEKİMOĞLU) 45-71-M01860_45-71-M01860_2364822</t>
  </si>
  <si>
    <t>20.06.2021 15:01:52</t>
  </si>
  <si>
    <t>20.06.2021 18:24:44</t>
  </si>
  <si>
    <t>M-850 KARAÇAM KÖK 35-02-M00850_BEŞYOL M04_49920194</t>
  </si>
  <si>
    <t>20.06.2021 15:53:58</t>
  </si>
  <si>
    <t>20.06.2021 22:25:29</t>
  </si>
  <si>
    <t>M-531 KAVAKLIDERE KÖK 35-02-M00531_PAK PLASTİK M03_72200142</t>
  </si>
  <si>
    <t>20.06.2021 19:14:00</t>
  </si>
  <si>
    <t>20.06.2021 20:08:09</t>
  </si>
  <si>
    <t>DERBENT İM-DM 45-83-A00004_CANBAZLI KÖK M02_2097293</t>
  </si>
  <si>
    <t>20.06.2021 18:50:16</t>
  </si>
  <si>
    <t>20.06.2021 19:55:14</t>
  </si>
  <si>
    <t>20.06.2021 05:20:37</t>
  </si>
  <si>
    <t>20.06.2021 06:01:39</t>
  </si>
  <si>
    <t>20.06.2021 00:32:00</t>
  </si>
  <si>
    <t>20.06.2021 01:05:03</t>
  </si>
  <si>
    <t>RAHİM GÜNAY ÖZEL 35-28-M00358Ö_DIREK TIPI TRAFO HUCRESI H01_2056247</t>
  </si>
  <si>
    <t>20.06.2021 19:01:00</t>
  </si>
  <si>
    <t>20.06.2021 19:41:45</t>
  </si>
  <si>
    <t>TR-38 35-16-L00038_953320572_953320572</t>
  </si>
  <si>
    <t>20.06.2021 10:58:30</t>
  </si>
  <si>
    <t>20.06.2021 12:31:44</t>
  </si>
  <si>
    <t>SAÇLI TR-2 35-31-L00154_DIREK TIPI TRAFO HUCRESI H01_2048228</t>
  </si>
  <si>
    <t>20.06.2021 19:27:03</t>
  </si>
  <si>
    <t>20.06.2021 20:24:43</t>
  </si>
  <si>
    <t>BİRGİ DM 35-15-L01013_CEVİZALAN L05_67562292</t>
  </si>
  <si>
    <t>20.06.2021 18:43:18</t>
  </si>
  <si>
    <t>20.06.2021 18:44:08</t>
  </si>
  <si>
    <t>BOYABAĞ TR-1 35-21-L00113_A_56376280_56376280</t>
  </si>
  <si>
    <t>20.06.2021 14:24:43</t>
  </si>
  <si>
    <t>20.06.2021 16:26:08</t>
  </si>
  <si>
    <t>FIRINLI TR-1 35-20-L00370_943089665_943089665</t>
  </si>
  <si>
    <t>20.06.2021 22:15:15</t>
  </si>
  <si>
    <t>20.06.2021 23:24:27</t>
  </si>
  <si>
    <t>ÇAYIRLI TR-1 35-29-L00206__72399353_72399353</t>
  </si>
  <si>
    <t>20.06.2021 14:38:00</t>
  </si>
  <si>
    <t>20.06.2021 15:51:32</t>
  </si>
  <si>
    <t>ÇİFTLİK İM 35-18-A00003_GOLF-1 L12_2054622</t>
  </si>
  <si>
    <t>20.06.2021 02:34:02</t>
  </si>
  <si>
    <t>20.06.2021 03:02:08</t>
  </si>
  <si>
    <t>BEYLER KÖK 45-85-L00034_TAŞKUYUCAK L03_72102935</t>
  </si>
  <si>
    <t>20.06.2021 10:33:58</t>
  </si>
  <si>
    <t>20.06.2021 10:58:00</t>
  </si>
  <si>
    <t>SOMA DM-1 45-82-M00050_DM-2 M05_60207297</t>
  </si>
  <si>
    <t>20.06.2021 22:32:20</t>
  </si>
  <si>
    <t>20.06.2021 23:13:00</t>
  </si>
  <si>
    <t>20.06.2021 09:56:18</t>
  </si>
  <si>
    <t>20.06.2021 09:56:58</t>
  </si>
  <si>
    <t>FAHRETTİN AVCI 35-26-L00067_35-26-L00067_2357781</t>
  </si>
  <si>
    <t>20.06.2021 16:16:05</t>
  </si>
  <si>
    <t>20.06.2021 16:58:51</t>
  </si>
  <si>
    <t>DEREKÖY TR-1 45-82-M00286_45-82-M00286_2370608</t>
  </si>
  <si>
    <t>20.06.2021 18:00:49</t>
  </si>
  <si>
    <t>20.06.2021 21:23:14</t>
  </si>
  <si>
    <t>TATAR DM 35-19-M00256_HatBaşıAyırıcı_66054586 M12_66054586</t>
  </si>
  <si>
    <t>20.06.2021 20:56:03</t>
  </si>
  <si>
    <t>20.06.2021 22:31:16</t>
  </si>
  <si>
    <t>SİYEKLİ KÖK 45-71-M00185_HatBaşıAyırıcı_53134599 M05_53134599</t>
  </si>
  <si>
    <t>20.06.2021 18:43:42</t>
  </si>
  <si>
    <t>20.06.2021 21:03:11</t>
  </si>
  <si>
    <t>20.06.2021 01:22:00</t>
  </si>
  <si>
    <t>20.06.2021 01:27:09</t>
  </si>
  <si>
    <t>YAHŞİBEY TR-1 35-30-L00106_955293863_955293863</t>
  </si>
  <si>
    <t>20.06.2021 12:03:12</t>
  </si>
  <si>
    <t>20.06.2021 14:25:45</t>
  </si>
  <si>
    <t>L-400 35-18-L00400_950451053_950451053</t>
  </si>
  <si>
    <t>20.06.2021 17:49:00</t>
  </si>
  <si>
    <t>20.06.2021 18:45:35</t>
  </si>
  <si>
    <t>20.06.2021 12:30:45</t>
  </si>
  <si>
    <t>20.06.2021 13:18:53</t>
  </si>
  <si>
    <t>YILMAZ İM 45-78-A00003_ÇAMURHAMAMI L09_2331484</t>
  </si>
  <si>
    <t>20.06.2021 20:43:08</t>
  </si>
  <si>
    <t>20.06.2021 21:29:45</t>
  </si>
  <si>
    <t>ASLANLAR TR-1 35-26-L00144_956606386_956606386</t>
  </si>
  <si>
    <t>20.06.2021 18:07:19</t>
  </si>
  <si>
    <t>20.06.2021 19:37:35</t>
  </si>
  <si>
    <t>L-404 35-18-L00404_950448284_950448284</t>
  </si>
  <si>
    <t>20.06.2021 23:17:09</t>
  </si>
  <si>
    <t>21.06.2021 01:39:12</t>
  </si>
  <si>
    <t>20.06.2021 20:13:08</t>
  </si>
  <si>
    <t>20.06.2021 20:13:28</t>
  </si>
  <si>
    <t>L-210 35-18-L00210_10502919_56375209_56375209</t>
  </si>
  <si>
    <t>20.06.2021 17:16:00</t>
  </si>
  <si>
    <t>20.06.2021 18:16:12</t>
  </si>
  <si>
    <t>TR-96 35-16-L00096_DIREK TIPI TRAFO HUCRESI H01_2042618</t>
  </si>
  <si>
    <t>20.06.2021 09:54:48</t>
  </si>
  <si>
    <t>20.06.2021 10:27:19</t>
  </si>
  <si>
    <t>KÖSEALİ TR-1 45-78-M00781_C_56391059_56391059</t>
  </si>
  <si>
    <t>20.06.2021 11:30:04</t>
  </si>
  <si>
    <t>20.06.2021 14:47:28</t>
  </si>
  <si>
    <t>K-162 35-01-K00162_C_56380866_56380866</t>
  </si>
  <si>
    <t>20.06.2021 15:48:02</t>
  </si>
  <si>
    <t>20.06.2021 17:58:55</t>
  </si>
  <si>
    <t>KABAKUM KÖK-9 35-30-L00126_SALİHLER- BAHÇELİ L07_72067144</t>
  </si>
  <si>
    <t>20.06.2021 21:49:58</t>
  </si>
  <si>
    <t>20.06.2021 22:35:23</t>
  </si>
  <si>
    <t>DM-2/4 35-26-M00826__56369029_56369029</t>
  </si>
  <si>
    <t>20.06.2021 14:33:00</t>
  </si>
  <si>
    <t>20.06.2021 18:13:00</t>
  </si>
  <si>
    <t>BADINCA TR-5 45-73-M00395_C_56394446_56394446</t>
  </si>
  <si>
    <t>20.06.2021 00:52:01</t>
  </si>
  <si>
    <t>20.06.2021 02:13:15</t>
  </si>
  <si>
    <t>GRUPKENT TR-1 35-30-M00203_915131729_915131729</t>
  </si>
  <si>
    <t>20.06.2021 09:19:17</t>
  </si>
  <si>
    <t>20.06.2021 12:42:31</t>
  </si>
  <si>
    <t>L-321 35-18-L00321_950466241_950466241</t>
  </si>
  <si>
    <t>20.06.2021 09:52:56</t>
  </si>
  <si>
    <t>20.06.2021 13:26:55</t>
  </si>
  <si>
    <t>YELKİ TR-13 (M-2424) 35-10-M02424_98084510_98084510</t>
  </si>
  <si>
    <t>20.06.2021 12:58:13</t>
  </si>
  <si>
    <t>20.06.2021 20:33:39</t>
  </si>
  <si>
    <t>KURŞUNLU KÖK 45-78-L00232_BAHÇECİK-KARAAĞAÇ L02_65890635</t>
  </si>
  <si>
    <t>20.06.2021 18:56:38</t>
  </si>
  <si>
    <t>20.06.2021 19:18:18</t>
  </si>
  <si>
    <t>M-875 35-02-M00875_35-02-M00875_2364563</t>
  </si>
  <si>
    <t>AG Travers Arızası</t>
  </si>
  <si>
    <t>20.06.2021 11:02:15</t>
  </si>
  <si>
    <t>20.06.2021 11:24:49</t>
  </si>
  <si>
    <t>20.06.2021 16:46:07</t>
  </si>
  <si>
    <t>20.06.2021 20:29:55</t>
  </si>
  <si>
    <t>20.06.2021 18:24:57</t>
  </si>
  <si>
    <t>20.06.2021 18:40:58</t>
  </si>
  <si>
    <t>20.06.2021 21:24:48</t>
  </si>
  <si>
    <t>21.06.2021 00:27:55</t>
  </si>
  <si>
    <t>L-331 DENİZKENT 35-18-L00331_950436977_950436977</t>
  </si>
  <si>
    <t>20.06.2021 20:46:00</t>
  </si>
  <si>
    <t>20.06.2021 22:42:11</t>
  </si>
  <si>
    <t>20.06.2021 13:22:28</t>
  </si>
  <si>
    <t>20.06.2021 14:45:07</t>
  </si>
  <si>
    <t>HİLAL KLASİK TM 35-01-A00011_TR-A M01_2054351</t>
  </si>
  <si>
    <t>20.06.2021 16:50:39</t>
  </si>
  <si>
    <t>20.06.2021 17:37:00</t>
  </si>
  <si>
    <t>GERENKÖY TR-6 35-23-M00152_DIREK TIPI TRAFO HUCRESI H01_2035922</t>
  </si>
  <si>
    <t>20.06.2021 14:07:20</t>
  </si>
  <si>
    <t>20.06.2021 15:03:09</t>
  </si>
  <si>
    <t>20.06.2021 19:19:00</t>
  </si>
  <si>
    <t>20.06.2021 19:21:58</t>
  </si>
  <si>
    <t>ÜNİVERSİTE TM 35-02-A00008_ÜNİVERSİTE-17 K41_2314410</t>
  </si>
  <si>
    <t>20.06.2021 17:45:00</t>
  </si>
  <si>
    <t>20.06.2021 17:59:55</t>
  </si>
  <si>
    <t>BEZİRGANLI KANAL MAH. TR-1 45-78-M00358_49238052_56392828_56392828</t>
  </si>
  <si>
    <t>20.06.2021 23:19:57</t>
  </si>
  <si>
    <t>21.06.2021 01:28:32</t>
  </si>
  <si>
    <t>20.06.2021 20:21:43</t>
  </si>
  <si>
    <t>20.06.2021 22:53:00</t>
  </si>
  <si>
    <t>M-283 35-02-M00283_A_56367185_56367185</t>
  </si>
  <si>
    <t>20.06.2021 09:11:00</t>
  </si>
  <si>
    <t>20.06.2021 13:41:18</t>
  </si>
  <si>
    <t>TR-94 TARIMSAL SULAMA 45-80-M01094_45-80-M01094_2373887</t>
  </si>
  <si>
    <t>20.06.2021 08:10:15</t>
  </si>
  <si>
    <t>20.06.2021 09:10:57</t>
  </si>
  <si>
    <t>20.06.2021 19:24:44</t>
  </si>
  <si>
    <t>20.06.2021 19:32:54</t>
  </si>
  <si>
    <t>YILMAZ İM 45-78-A00003_YILMAZ DM-2 (SALİHLİ) GİRİŞ M01_2108827</t>
  </si>
  <si>
    <t>20.06.2021 13:01:38</t>
  </si>
  <si>
    <t>20.06.2021 13:09:00</t>
  </si>
  <si>
    <t>GÖKÇEÖREN TR-3 45-77-M00032_B_56386069_56386069</t>
  </si>
  <si>
    <t>20.06.2021 15:46:26</t>
  </si>
  <si>
    <t>20.06.2021 17:12:23</t>
  </si>
  <si>
    <t>20.06.2021 17:20:59</t>
  </si>
  <si>
    <t>20.06.2021 17:55:47</t>
  </si>
  <si>
    <t>L-301 ÇARK 35-18-L00301_950466576_950466576</t>
  </si>
  <si>
    <t>20.06.2021 06:06:05</t>
  </si>
  <si>
    <t>20.06.2021 08:30:41</t>
  </si>
  <si>
    <t>TAŞLIKIRI SULAMA TR 35-16-M00742_35-16-M00742_47341339</t>
  </si>
  <si>
    <t>20.06.2021 10:58:25</t>
  </si>
  <si>
    <t>20.06.2021 13:12:20</t>
  </si>
  <si>
    <t>M-1494 35-02-M01494_M-585 M01_2085982</t>
  </si>
  <si>
    <t>20.06.2021 09:00:46</t>
  </si>
  <si>
    <t>20.06.2021 10:21:26</t>
  </si>
  <si>
    <t>DM-2/2 ESKİ KUYUYANI 35-18-L00583_95000114172_95000114172</t>
  </si>
  <si>
    <t>20.06.2021 20:48:58</t>
  </si>
  <si>
    <t>20.06.2021 22:19:16</t>
  </si>
  <si>
    <t>SART TR-4/A 45-78-M00169_49315364_56394342_56394342</t>
  </si>
  <si>
    <t>20.06.2021 10:30:42</t>
  </si>
  <si>
    <t>20.06.2021 12:21:25</t>
  </si>
  <si>
    <t>VELİLER KÖK 35-31-L00116_VELİLER TR-1 L02_2119147</t>
  </si>
  <si>
    <t>20.06.2021 17:33:48</t>
  </si>
  <si>
    <t>20.06.2021 18:36:18</t>
  </si>
  <si>
    <t>ÜÇPINAR TR-9 45-71-M01537_45-71-M01537_73315109</t>
  </si>
  <si>
    <t>20.06.2021 19:16:46</t>
  </si>
  <si>
    <t>20.06.2021 21:42:45</t>
  </si>
  <si>
    <t>20.06.2021 01:45:37</t>
  </si>
  <si>
    <t>20.06.2021 02:00:00</t>
  </si>
  <si>
    <t>K-974 MERKEZ BANKASI 35-01-K00974Ö_ K03_2314595</t>
  </si>
  <si>
    <t>20.06.2021 19:10:00</t>
  </si>
  <si>
    <t>20.06.2021 21:03:33</t>
  </si>
  <si>
    <t>20.06.2021 17:38:41</t>
  </si>
  <si>
    <t>20.06.2021 17:53:13</t>
  </si>
  <si>
    <t>20.06.2021 20:50:37</t>
  </si>
  <si>
    <t>20.06.2021 23:24:33</t>
  </si>
  <si>
    <t>ZEYTİNOVA TR-5 35-20-L00312_35-20-L00312_2359278</t>
  </si>
  <si>
    <t>20.06.2021 18:17:37</t>
  </si>
  <si>
    <t>20.06.2021 21:09:50</t>
  </si>
  <si>
    <t>ARSLANLAR TM 35-26-A00004_BAYINDIR M01_2327575</t>
  </si>
  <si>
    <t>20.06.2021 18:05:27</t>
  </si>
  <si>
    <t>20.06.2021 18:52:00</t>
  </si>
  <si>
    <t>20.06.2021 15:42:22</t>
  </si>
  <si>
    <t>20.06.2021 16:28:40</t>
  </si>
  <si>
    <t>_9731165_56402159_56402159</t>
  </si>
  <si>
    <t>20.06.2021 20:42:24</t>
  </si>
  <si>
    <t>20.06.2021 22:06:56</t>
  </si>
  <si>
    <t>20.06.2021 17:52:42</t>
  </si>
  <si>
    <t>20.06.2021 18:20:19</t>
  </si>
  <si>
    <t>ÇATALOLUK DM 45-74-M00227_HatBaşıAyırıcı_53134204 M10_53134204</t>
  </si>
  <si>
    <t>20.06.2021 20:16:38</t>
  </si>
  <si>
    <t>20.06.2021 23:40:07</t>
  </si>
  <si>
    <t>20.06.2021 13:04:12</t>
  </si>
  <si>
    <t>20.06.2021 13:16:28</t>
  </si>
  <si>
    <t>K-290 35-01-K00290_910679872_910679872</t>
  </si>
  <si>
    <t>20.06.2021 03:38:48</t>
  </si>
  <si>
    <t>20.06.2021 08:00:58</t>
  </si>
  <si>
    <t>ABDULLAH KILIÇ VE ARK. ÖZEL TR 45-71-M01103Ö_DIREK TIPI TRAFO HUCRESI H01_2082038</t>
  </si>
  <si>
    <t>20.06.2021 22:35:48</t>
  </si>
  <si>
    <t>21.06.2021 10:04:44</t>
  </si>
  <si>
    <t>20.06.2021 19:23:11</t>
  </si>
  <si>
    <t>20.06.2021 23:31:41</t>
  </si>
  <si>
    <t>TR-290 35-19-M00465_956694525_956694525</t>
  </si>
  <si>
    <t>20.06.2021 11:46:08</t>
  </si>
  <si>
    <t>20.06.2021 15:07:54</t>
  </si>
  <si>
    <t>MORSAN TM 45-71-A00002_BAĞYOLU M12_2312165</t>
  </si>
  <si>
    <t>20.06.2021 17:27:42</t>
  </si>
  <si>
    <t>20.06.2021 20:05:49</t>
  </si>
  <si>
    <t>20.06.2021 20:38:44</t>
  </si>
  <si>
    <t>AKSELENDİ İM 45-72-A00004_HAVA MEYDAN KOM. M09_2100029</t>
  </si>
  <si>
    <t>20.06.2021 15:31:39</t>
  </si>
  <si>
    <t>20.06.2021 17:27:44</t>
  </si>
  <si>
    <t>L-110 BEYLER KÖYÜ 35-14-L00110_956643776_956643776</t>
  </si>
  <si>
    <t>20.06.2021 11:13:01</t>
  </si>
  <si>
    <t>20.06.2021 13:50:29</t>
  </si>
  <si>
    <t>20.06.2021 08:14:18</t>
  </si>
  <si>
    <t>20.06.2021 09:54:04</t>
  </si>
  <si>
    <t>TR-82 35-16-L00082_TR-86/TR-87/TR-88/TR-89/TR-93 L04_72000047</t>
  </si>
  <si>
    <t>20.06.2021 10:37:18</t>
  </si>
  <si>
    <t>20.06.2021 12:01:20</t>
  </si>
  <si>
    <t>TR-145 35-15-M00145_48909979_56380252_56380252</t>
  </si>
  <si>
    <t>20.06.2021 18:07:58</t>
  </si>
  <si>
    <t>20.06.2021 19:41:38</t>
  </si>
  <si>
    <t>İBRAHİMAĞA TR-1 45-77-M00059_DIREK TIPI TRAFO HUCRESI H01_2054101</t>
  </si>
  <si>
    <t>20.06.2021 13:31:00</t>
  </si>
  <si>
    <t>20.06.2021 14:41:31</t>
  </si>
  <si>
    <t>20.06.2021 09:33:00</t>
  </si>
  <si>
    <t>20.06.2021 11:54:21</t>
  </si>
  <si>
    <t>20.06.2021 18:13:24</t>
  </si>
  <si>
    <t>20.06.2021 20:48:11</t>
  </si>
  <si>
    <t>BÜYÜKKALE TR-3 35-29-L00667_A_56402136_56402136</t>
  </si>
  <si>
    <t>20.06.2021 20:46:08</t>
  </si>
  <si>
    <t>21.06.2021 04:10:29</t>
  </si>
  <si>
    <t>20.06.2021 00:30:00</t>
  </si>
  <si>
    <t>20.06.2021 02:51:47</t>
  </si>
  <si>
    <t>ÜNİVERSİTE TM 35-02-A00008_ÜNİVERSİTE-4 K32_2062769</t>
  </si>
  <si>
    <t>20.06.2021 01:57:00</t>
  </si>
  <si>
    <t>20.06.2021 02:04:34</t>
  </si>
  <si>
    <t>TR-26 35-27-M00026_98699379_98699379</t>
  </si>
  <si>
    <t>20.06.2021 14:41:21</t>
  </si>
  <si>
    <t>20.06.2021 17:42:47</t>
  </si>
  <si>
    <t>20.06.2021 21:06:49</t>
  </si>
  <si>
    <t>20.06.2021 21:55:54</t>
  </si>
  <si>
    <t>SARIGÖL DM 45-79-M00069_TR-37 FİDERİ M08_2076626</t>
  </si>
  <si>
    <t>20.06.2021 17:20:56</t>
  </si>
  <si>
    <t>20.06.2021 17:24:27</t>
  </si>
  <si>
    <t>20.06.2021 01:06:00</t>
  </si>
  <si>
    <t>20.06.2021 01:11:26</t>
  </si>
  <si>
    <t>K-4777 35-04-K04777_914649497_914649497</t>
  </si>
  <si>
    <t>20.06.2021 14:24:16</t>
  </si>
  <si>
    <t>20.06.2021 21:18:35</t>
  </si>
  <si>
    <t>20.06.2021 13:45:33</t>
  </si>
  <si>
    <t>20.06.2021 14:11:17</t>
  </si>
  <si>
    <t>20.06.2021 21:00:58</t>
  </si>
  <si>
    <t>20.06.2021 21:19:00</t>
  </si>
  <si>
    <t>İSTASYONALTI KÖK 45-83-M00131_CELALETTİN AŞKIN M08_2329824</t>
  </si>
  <si>
    <t>20.06.2021 09:50:29</t>
  </si>
  <si>
    <t>20.06.2021 11:13:36</t>
  </si>
  <si>
    <t>20.06.2021 09:25:28</t>
  </si>
  <si>
    <t>20.06.2021 09:31:55</t>
  </si>
  <si>
    <t>YELKİ TR-11 35-10-L00011_ÇIKIŞ L02_48439061</t>
  </si>
  <si>
    <t>20.06.2021 12:40:28</t>
  </si>
  <si>
    <t>20.06.2021 16:03:41</t>
  </si>
  <si>
    <t>TEKELİ ARITMA KÖK 35-22-M00090_İTOP M04_2127061</t>
  </si>
  <si>
    <t>20.06.2021 08:28:19</t>
  </si>
  <si>
    <t>20.06.2021 11:39:51</t>
  </si>
  <si>
    <t>K-914 35-01-K00914_911815489_911815489</t>
  </si>
  <si>
    <t>20.06.2021 18:39:34</t>
  </si>
  <si>
    <t>20.06.2021 21:24:46</t>
  </si>
  <si>
    <t>CAFERBEY KÖK 45-78-L00231_KURŞUNLU L03_2327777</t>
  </si>
  <si>
    <t>20.06.2021 19:53:08</t>
  </si>
  <si>
    <t>20.06.2021 20:34:38</t>
  </si>
  <si>
    <t>ESKİOBA KÖK 35-29-L00037_MAHMUTLAR L02_2093166</t>
  </si>
  <si>
    <t>20.06.2021 18:19:48</t>
  </si>
  <si>
    <t>20.06.2021 18:19:58</t>
  </si>
  <si>
    <t>20.06.2021 16:37:13</t>
  </si>
  <si>
    <t>20.06.2021 16:42:03</t>
  </si>
  <si>
    <t>DM-2/45 35-26-M00842_6194871_56367698_56367698</t>
  </si>
  <si>
    <t>20.06.2021 15:17:08</t>
  </si>
  <si>
    <t>20.06.2021 17:43:07</t>
  </si>
  <si>
    <t>ÇANAKÇI KÖK 45-79-M00194_ÇİMENTEPE YENİKÖY M01_67098832</t>
  </si>
  <si>
    <t>20.06.2021 15:54:59</t>
  </si>
  <si>
    <t>20.06.2021 16:29:50</t>
  </si>
  <si>
    <t>TR-1/53 45-72-M00053_B_56407242_56407242</t>
  </si>
  <si>
    <t>20.06.2021 23:05:39</t>
  </si>
  <si>
    <t>21.06.2021 00:26:39</t>
  </si>
  <si>
    <t>20.06.2021 16:05:07</t>
  </si>
  <si>
    <t>20.06.2021 18:11:54</t>
  </si>
  <si>
    <t>MALDAN KÖYÜ TR-1 45-71-M01666_A_56384091_56384091</t>
  </si>
  <si>
    <t>20.06.2021 19:07:51</t>
  </si>
  <si>
    <t>20.06.2021 22:51:29</t>
  </si>
  <si>
    <t>K-3741 35-08-K03741_A_56380030_56380030</t>
  </si>
  <si>
    <t>20.06.2021 19:13:29</t>
  </si>
  <si>
    <t>20.06.2021 20:35:39</t>
  </si>
  <si>
    <t>URLA İM 35-19-A00001_BİN KONUTLAR L03_2048625</t>
  </si>
  <si>
    <t>20.06.2021 05:31:29</t>
  </si>
  <si>
    <t>20.06.2021 06:27:01</t>
  </si>
  <si>
    <t>BAHÇECİK MAH. CAMİLİ TR-6 45-78-L00501_45-78-L00501_2370368</t>
  </si>
  <si>
    <t>20.06.2021 22:18:57</t>
  </si>
  <si>
    <t>21.06.2021 02:10:01</t>
  </si>
  <si>
    <t>ARMUTLU TR-9 35-27-M00566_ARMUTLU TR-7 M01_72163263</t>
  </si>
  <si>
    <t>20.06.2021 14:20:18</t>
  </si>
  <si>
    <t>20.06.2021 16:27:02</t>
  </si>
  <si>
    <t>NURİYE DM 45-80-M00090_NURİYE ŞEHİR M11_72194546</t>
  </si>
  <si>
    <t>20.06.2021 19:33:18</t>
  </si>
  <si>
    <t>20.06.2021 19:56:00</t>
  </si>
  <si>
    <t>20.06.2021 07:57:08</t>
  </si>
  <si>
    <t>20.06.2021 07:58:18</t>
  </si>
  <si>
    <t>ÖRNEKKÖY TR-1 35-27-L00128_98852412_98852412</t>
  </si>
  <si>
    <t>20.06.2021 16:44:17</t>
  </si>
  <si>
    <t>20.06.2021 21:11:23</t>
  </si>
  <si>
    <t>20.06.2021 20:38:29</t>
  </si>
  <si>
    <t>21.06.2021 01:58:53</t>
  </si>
  <si>
    <t>L-129 35-18-L00129_950436075_950436075</t>
  </si>
  <si>
    <t>20.06.2021 12:54:53</t>
  </si>
  <si>
    <t>20.06.2021 18:55:43</t>
  </si>
  <si>
    <t>UZUNBURUN TR-1 45-71-M01048_43156012_56395170_56395170</t>
  </si>
  <si>
    <t>20.06.2021 18:41:56</t>
  </si>
  <si>
    <t>20.06.2021 23:25:03</t>
  </si>
  <si>
    <t>SOĞANLI TR-1 45-73-M01034_45-73-M01034_2358384</t>
  </si>
  <si>
    <t>20.06.2021 20:18:53</t>
  </si>
  <si>
    <t>ILIPINAR GES KÖK 35-23-M00348_CP TAVUKÇULUK ENH M04_47275652</t>
  </si>
  <si>
    <t>20.06.2021 11:35:00</t>
  </si>
  <si>
    <t>20.06.2021 13:03:42</t>
  </si>
  <si>
    <t>MURSALLI TR-1 35-15-L00744_950373491_950373491</t>
  </si>
  <si>
    <t>20.06.2021 18:00:00</t>
  </si>
  <si>
    <t>20.06.2021 18:26:27</t>
  </si>
  <si>
    <t>KOCAKAĞAN ELDİZEN TR-1 45-72-L00222_DIREK TIPI TRAFO HUCRESI H01_2109860</t>
  </si>
  <si>
    <t>20.06.2021 09:06:00</t>
  </si>
  <si>
    <t>20.06.2021 12:42:21</t>
  </si>
  <si>
    <t>20.06.2021 13:46:48</t>
  </si>
  <si>
    <t>20.06.2021 13:47:18</t>
  </si>
  <si>
    <t>KORUCUK-1 35-26-M00461_6486190_56357511_56357511</t>
  </si>
  <si>
    <t>20.06.2021 20:51:40</t>
  </si>
  <si>
    <t>20.06.2021 21:45:04</t>
  </si>
  <si>
    <t>CENKYERİ TR-1 45-82-M00131_CENKYERİ TR-4 M04_72195032</t>
  </si>
  <si>
    <t>20.06.2021 21:03:41</t>
  </si>
  <si>
    <t>20.06.2021 21:34:45</t>
  </si>
  <si>
    <t>20.06.2021 13:17:45</t>
  </si>
  <si>
    <t>20.06.2021 15:41:54</t>
  </si>
  <si>
    <t>ERDAL KOÇ ÖZEL TR 45-73-M00316Ö_DIREK TIPI TRAFO HUCRESI H01_2096586</t>
  </si>
  <si>
    <t>20.06.2021 22:28:15</t>
  </si>
  <si>
    <t>21.06.2021 00:49:53</t>
  </si>
  <si>
    <t>20.06.2021 11:57:08</t>
  </si>
  <si>
    <t>20.06.2021 12:32:00</t>
  </si>
  <si>
    <t>20.06.2021 18:17:00</t>
  </si>
  <si>
    <t>20.06.2021 20:06:00</t>
  </si>
  <si>
    <t>20.06.2021 20:32:27</t>
  </si>
  <si>
    <t>20.06.2021 19:02:15</t>
  </si>
  <si>
    <t>20.06.2021 19:09:57</t>
  </si>
  <si>
    <t>RAHMİ KELEBEK ÖZEL TR 45-78-M00551Ö_DIREK TIPI TRAFO HUCRESI H01_2108231</t>
  </si>
  <si>
    <t>20.06.2021 11:04:35</t>
  </si>
  <si>
    <t>20.06.2021 11:20:23</t>
  </si>
  <si>
    <t>SARIGÖL DM 45-79-M00069_SELİMİYE FİDERİ M18_2318413</t>
  </si>
  <si>
    <t>20.06.2021 12:23:28</t>
  </si>
  <si>
    <t>20.06.2021 13:33:07</t>
  </si>
  <si>
    <t>K-3721 35-01-K03721_DAĞITIM TRF K-3721 K02_65815834</t>
  </si>
  <si>
    <t>20.06.2021 04:40:37</t>
  </si>
  <si>
    <t>20.06.2021 08:14:16</t>
  </si>
  <si>
    <t>SULUDERE KÖK 35-31-L00057_KELETEPE L01_72236997</t>
  </si>
  <si>
    <t>20.06.2021 07:25:10</t>
  </si>
  <si>
    <t>KARABAŞLAR TR-1 45-81-M00212_45-81-M00212_2357650</t>
  </si>
  <si>
    <t>20.06.2021 19:11:18</t>
  </si>
  <si>
    <t>20.06.2021 21:00:15</t>
  </si>
  <si>
    <t>KOLDERE KÖK 45-80-M00051_TR-2 TR-4 TR-5 M03_73403315</t>
  </si>
  <si>
    <t>20.06.2021 18:05:00</t>
  </si>
  <si>
    <t>20.06.2021 18:48:05</t>
  </si>
  <si>
    <t>TR-1/83 KAPTANOĞLU DM 45-83-M00083_JANDARMA M01_61291952</t>
  </si>
  <si>
    <t>20.06.2021 08:00:41</t>
  </si>
  <si>
    <t>20.06.2021 08:54:18</t>
  </si>
  <si>
    <t>M-1611 35-02-M01611_M-1433 M04_2054556</t>
  </si>
  <si>
    <t>20.06.2021 23:09:59</t>
  </si>
  <si>
    <t>20.06.2021 23:36:44</t>
  </si>
  <si>
    <t>_B_56408000_56408000</t>
  </si>
  <si>
    <t>20.06.2021 11:24:27</t>
  </si>
  <si>
    <t>20.06.2021 14:34:57</t>
  </si>
  <si>
    <t>TR-1/48 45-72-M00048_956476452_956476452</t>
  </si>
  <si>
    <t>20.06.2021 10:09:34</t>
  </si>
  <si>
    <t>20.06.2021 15:17:01</t>
  </si>
  <si>
    <t>VEZİROĞLU TARIMSAL SULAMA GRUBU 45-71-M00971_DIREK TIPI TRAFO HUCRESI H01_2087775</t>
  </si>
  <si>
    <t>20.06.2021 15:52:58</t>
  </si>
  <si>
    <t>20.06.2021 18:38:11</t>
  </si>
  <si>
    <t>BOYABAĞ TR-1 35-21-L00113_B_56376967_56376967</t>
  </si>
  <si>
    <t>20.06.2021 17:51:20</t>
  </si>
  <si>
    <t>20.06.2021 20:11:02</t>
  </si>
  <si>
    <t>DM-3 (TR-16) 35-15-M00016_ÖDEMİŞ-4 M17_67054330</t>
  </si>
  <si>
    <t>22.06.2021 00:38:20</t>
  </si>
  <si>
    <t>22.06.2021 00:46:59</t>
  </si>
  <si>
    <t>DM-3 (TR-16) 35-15-M00016_ÖDEMİŞ-3 M02_67054315</t>
  </si>
  <si>
    <t>22.06.2021 00:49:34</t>
  </si>
  <si>
    <t>22.06.2021 00:46:18</t>
  </si>
  <si>
    <t>22.06.2021 01:11:54</t>
  </si>
  <si>
    <t>K-3152 PALMİYE 35-07-K03152Ö_ K04_2098489</t>
  </si>
  <si>
    <t>22.06.2021 00:54:46</t>
  </si>
  <si>
    <t>22.06.2021 03:21:27</t>
  </si>
  <si>
    <t>BEYOBA TR-12 45-72-M00414_TR-14 DEN GİRİŞ M02_2102849</t>
  </si>
  <si>
    <t>22.06.2021 01:48:54</t>
  </si>
  <si>
    <t>22.06.2021 02:34:32</t>
  </si>
  <si>
    <t>KAYIŞLAR KÖK 45-80-M00183_YENİOSMANİYE M04_72195774</t>
  </si>
  <si>
    <t>22.06.2021 02:09:42</t>
  </si>
  <si>
    <t>22.06.2021 02:55:40</t>
  </si>
  <si>
    <t>22.06.2021 02:43:32</t>
  </si>
  <si>
    <t>22.06.2021 03:28:17</t>
  </si>
  <si>
    <t>22.06.2021 05:22:17</t>
  </si>
  <si>
    <t>22.06.2021 06:20:51</t>
  </si>
  <si>
    <t>DM-9 45-71-M00386_DM-11 F TURGUT ÖZAL-2 M08_66182421</t>
  </si>
  <si>
    <t>22.06.2021 05:47:30</t>
  </si>
  <si>
    <t>22.06.2021 07:05:38</t>
  </si>
  <si>
    <t>22.06.2021 05:52:50</t>
  </si>
  <si>
    <t>22.06.2021 07:04:14</t>
  </si>
  <si>
    <t>22.06.2021 05:55:50</t>
  </si>
  <si>
    <t>22.06.2021 06:33:35</t>
  </si>
  <si>
    <t>YOLÜSTÜ İM 35-15-A00002_KAVAKKUYU M04_2074354</t>
  </si>
  <si>
    <t>22.06.2021 06:05:25</t>
  </si>
  <si>
    <t>22.06.2021 06:24:39</t>
  </si>
  <si>
    <t>22.06.2021 05:57:00</t>
  </si>
  <si>
    <t>22.06.2021 09:28:00</t>
  </si>
  <si>
    <t>22.06.2021 06:09:59</t>
  </si>
  <si>
    <t>22.06.2021 06:12:38</t>
  </si>
  <si>
    <t>TR-77 ÇEŞMEALTI KÖK 35-19-M00077_UZUNADA M03_76784549</t>
  </si>
  <si>
    <t>22.06.2021 06:21:19</t>
  </si>
  <si>
    <t>22.06.2021 07:36:37</t>
  </si>
  <si>
    <t>22.06.2021 06:29:48</t>
  </si>
  <si>
    <t>22.06.2021 07:19:20</t>
  </si>
  <si>
    <t>22.06.2021 06:32:10</t>
  </si>
  <si>
    <t>22.06.2021 06:45:09</t>
  </si>
  <si>
    <t>MURADİYE DM-5/8 KÖK 45-71-M00828_DM-5/11 M08_72087092</t>
  </si>
  <si>
    <t>22.06.2021 06:35:34</t>
  </si>
  <si>
    <t>22.06.2021 06:35:16</t>
  </si>
  <si>
    <t>22.06.2021 08:24:00</t>
  </si>
  <si>
    <t>TR-22 35-30-M00722_955299851_955299851</t>
  </si>
  <si>
    <t>22.06.2021 06:28:56</t>
  </si>
  <si>
    <t>22.06.2021 09:03:56</t>
  </si>
  <si>
    <t>K-816 35-04-K00816_98957348_98957348</t>
  </si>
  <si>
    <t>22.06.2021 06:43:18</t>
  </si>
  <si>
    <t>22.06.2021 08:49:41</t>
  </si>
  <si>
    <t>22.06.2021 06:53:46</t>
  </si>
  <si>
    <t>22.06.2021 07:00:05</t>
  </si>
  <si>
    <t>L-404 35-18-L00404_9223415 g1_5957804</t>
  </si>
  <si>
    <t>22.06.2021 06:51:28</t>
  </si>
  <si>
    <t>22.06.2021 14:13:05</t>
  </si>
  <si>
    <t>KINIK ORGANİZE DM 35-24-M00208_KINIK İM M02_72108271</t>
  </si>
  <si>
    <t>22.06.2021 06:58:50</t>
  </si>
  <si>
    <t>22.06.2021 07:09:00</t>
  </si>
  <si>
    <t>DM-8 45-71-M00295_E.HARMANDALI YOLU TR-13 M09_66408497</t>
  </si>
  <si>
    <t>22.06.2021 05:57:10</t>
  </si>
  <si>
    <t>22.06.2021 07:20:33</t>
  </si>
  <si>
    <t>M-271 KARAKAYALAR DM 35-14-M00271_BAHÇEŞEHİR M01_2066816</t>
  </si>
  <si>
    <t>22.06.2021 07:00:15</t>
  </si>
  <si>
    <t>22.06.2021 07:06:36</t>
  </si>
  <si>
    <t>22.06.2021 07:04:30</t>
  </si>
  <si>
    <t>22.06.2021 07:27:00</t>
  </si>
  <si>
    <t>M-531 KAVAKLIDERE KÖK 35-02-M00531_M-528 M10_72200150</t>
  </si>
  <si>
    <t>22.06.2021 06:52:20</t>
  </si>
  <si>
    <t>22.06.2021 08:03:40</t>
  </si>
  <si>
    <t>22.06.2021 07:15:05</t>
  </si>
  <si>
    <t>22.06.2021 07:29:46</t>
  </si>
  <si>
    <t>AYHAN BEZİRGENOGLU SULAMA GRUBU 35-29-L00346_A_56395624_56395624</t>
  </si>
  <si>
    <t>22.06.2021 07:20:11</t>
  </si>
  <si>
    <t>22.06.2021 10:01:46</t>
  </si>
  <si>
    <t>MECİDİYE TR-3 45-72-L00576_A_56401048_56401048</t>
  </si>
  <si>
    <t>22.06.2021 07:21:32</t>
  </si>
  <si>
    <t>22.06.2021 09:54:03</t>
  </si>
  <si>
    <t>HASTANE DM 45-71-M02096_DM-9 M05_61026510</t>
  </si>
  <si>
    <t>22.06.2021 07:26:57</t>
  </si>
  <si>
    <t>22.06.2021 07:58:15</t>
  </si>
  <si>
    <t>AYHAN BEZİRGENOGLU SULAMA GRUBU 35-29-L00346_C_56396330_56396330</t>
  </si>
  <si>
    <t>22.06.2021 07:30:47</t>
  </si>
  <si>
    <t>22.06.2021 09:20:33</t>
  </si>
  <si>
    <t>22.06.2021 07:42:36</t>
  </si>
  <si>
    <t>22.06.2021 08:55:33</t>
  </si>
  <si>
    <t>ÇAMBEL TR1 35-27-M00477_DIREK TIPI TRAFO HUCRESI H01_2052407</t>
  </si>
  <si>
    <t>22.06.2021 07:55:00</t>
  </si>
  <si>
    <t>22.06.2021 10:25:17</t>
  </si>
  <si>
    <t>TR-1/4 45-83-M00004_A_56399053_56399053</t>
  </si>
  <si>
    <t>22.06.2021 07:53:08</t>
  </si>
  <si>
    <t>22.06.2021 09:43:37</t>
  </si>
  <si>
    <t>TİRE İM-DM-1 35-29-A00001_GÖKÇEN-2 M22_2059034</t>
  </si>
  <si>
    <t>22.06.2021 08:04:26</t>
  </si>
  <si>
    <t>22.06.2021 08:12:03</t>
  </si>
  <si>
    <t>GÖRECE TR-1 35-22-M00841_955262775_955262775</t>
  </si>
  <si>
    <t>22.06.2021 08:00:42</t>
  </si>
  <si>
    <t>22.06.2021 09:15:45</t>
  </si>
  <si>
    <t>ULUDERBENT UZUNALAN MAH. TR 45-73-M00561_915805715_915805715</t>
  </si>
  <si>
    <t>22.06.2021 07:46:25</t>
  </si>
  <si>
    <t>22.06.2021 10:14:40</t>
  </si>
  <si>
    <t>SARUHANLI TR-6 45-80-M00006_956559000_956559000</t>
  </si>
  <si>
    <t>22.06.2021 08:10:52</t>
  </si>
  <si>
    <t>22.06.2021 10:09:52</t>
  </si>
  <si>
    <t>DM-8/25 DOĞU KIŞLA KABİN 45-71-M01317_DM-8/12 DOĞU KIŞLA M02_66496473</t>
  </si>
  <si>
    <t>22.06.2021 08:11:53</t>
  </si>
  <si>
    <t>22.06.2021 09:27:16</t>
  </si>
  <si>
    <t>22.06.2021 08:18:13</t>
  </si>
  <si>
    <t>22.06.2021 11:21:53</t>
  </si>
  <si>
    <t>22.06.2021 08:24:10</t>
  </si>
  <si>
    <t>22.06.2021 09:33:43</t>
  </si>
  <si>
    <t>KARAVELİLER TR-5 35-20-L00449__72767568_72767568</t>
  </si>
  <si>
    <t>22.06.2021 08:26:17</t>
  </si>
  <si>
    <t>22.06.2021 09:50:28</t>
  </si>
  <si>
    <t>GÜLBAHÇER TR-9 ÖĞRETMENLER SİTESİ 35-19-L00169_DIREK TIPI TRAFO HUCRESI H01_2115699</t>
  </si>
  <si>
    <t>22.06.2021 07:00:00</t>
  </si>
  <si>
    <t>22.06.2021 10:44:13</t>
  </si>
  <si>
    <t>YALNIZCUMA TR 45-74-M00191_A_56352164_56352164</t>
  </si>
  <si>
    <t>22.06.2021 07:56:41</t>
  </si>
  <si>
    <t>22.06.2021 09:44:30</t>
  </si>
  <si>
    <t>ALİFAKI TR-1 45-76-L00024_955240099_955240099</t>
  </si>
  <si>
    <t>22.06.2021 08:31:48</t>
  </si>
  <si>
    <t>22.06.2021 12:33:14</t>
  </si>
  <si>
    <t>22.06.2021 08:40:29</t>
  </si>
  <si>
    <t>22.06.2021 08:42:12</t>
  </si>
  <si>
    <t>GÜMÜLDÜR DM 35-25-M00100_SEFERİHİSAR M20_2055235</t>
  </si>
  <si>
    <t>22.06.2021 08:44:59</t>
  </si>
  <si>
    <t>22.06.2021 08:59:00</t>
  </si>
  <si>
    <t>ÇATALOLUK DM 45-74-M00227_HatBaşıAyırıcı_53134201 M10_53134201</t>
  </si>
  <si>
    <t>22.06.2021 08:22:52</t>
  </si>
  <si>
    <t>22.06.2021 10:29:42</t>
  </si>
  <si>
    <t>22.06.2021 08:41:45</t>
  </si>
  <si>
    <t>22.06.2021 09:38:12</t>
  </si>
  <si>
    <t>22.06.2021 08:43:31</t>
  </si>
  <si>
    <t>22.06.2021 08:59:50</t>
  </si>
  <si>
    <t>VİLLAKENT DM 35-28-M00381_RECEP ÖNEL M02_66521694</t>
  </si>
  <si>
    <t>22.06.2021 08:44:28</t>
  </si>
  <si>
    <t>22.06.2021 09:46:05</t>
  </si>
  <si>
    <t>22.06.2021 08:48:34</t>
  </si>
  <si>
    <t>22.06.2021 08:51:43</t>
  </si>
  <si>
    <t>AYASKENT-2 TR 35-16-M00013_953305493_953305493</t>
  </si>
  <si>
    <t>22.06.2021 08:49:12</t>
  </si>
  <si>
    <t>22.06.2021 10:58:46</t>
  </si>
  <si>
    <t>İMCELER YENİ MAH. TR-1 45-74-M00146_DIREK TIPI TRAFO HUCRESI H01_2048293</t>
  </si>
  <si>
    <t>22.06.2021 08:18:20</t>
  </si>
  <si>
    <t>22.06.2021 10:44:01</t>
  </si>
  <si>
    <t>DİNDARLI KÖK TR-3 KAKLIK 45-79-M00395_ALEMŞAHLI M05_72035420</t>
  </si>
  <si>
    <t>22.06.2021 09:01:30</t>
  </si>
  <si>
    <t>22.06.2021 11:45:09</t>
  </si>
  <si>
    <t>22.06.2021 09:04:19</t>
  </si>
  <si>
    <t>22.06.2021 17:15:49</t>
  </si>
  <si>
    <t>ARİF DURSUN SULAMA GRB 35-26-M00534_DIREK TIPI TRAFO HUCRESI H01_2048856</t>
  </si>
  <si>
    <t>22.06.2021 09:04:04</t>
  </si>
  <si>
    <t>22.06.2021 10:24:58</t>
  </si>
  <si>
    <t>MORDOĞAN TR-3 35-21-L00141_953365873_953365873</t>
  </si>
  <si>
    <t>22.06.2021 09:02:15</t>
  </si>
  <si>
    <t>22.06.2021 15:00:54</t>
  </si>
  <si>
    <t>YUKARICUMA TR-1 35-16-M00107_35-16-M00107_2347828</t>
  </si>
  <si>
    <t>22.06.2021 09:12:53</t>
  </si>
  <si>
    <t>22.06.2021 17:22:00</t>
  </si>
  <si>
    <t>22.06.2021 09:14:30</t>
  </si>
  <si>
    <t>22.06.2021 14:23:12</t>
  </si>
  <si>
    <t>22.06.2021 09:21:39</t>
  </si>
  <si>
    <t>22.06.2021 17:35:32</t>
  </si>
  <si>
    <t>ARMUTLU DM-2/TR-36 (ESKİ TR-6) 35-27-L00006_35-27-L00006_61232258</t>
  </si>
  <si>
    <t>22.06.2021 09:24:51</t>
  </si>
  <si>
    <t>22.06.2021 13:41:13</t>
  </si>
  <si>
    <t>K-1330 35-02-K01330_F F1B_5812937</t>
  </si>
  <si>
    <t>22.06.2021 09:27:25</t>
  </si>
  <si>
    <t>22.06.2021 15:22:44</t>
  </si>
  <si>
    <t>MENEMEN DM-4/11 35-28-M00723_953375702_953375702</t>
  </si>
  <si>
    <t>22.06.2021 09:23:20</t>
  </si>
  <si>
    <t>22.06.2021 10:36:47</t>
  </si>
  <si>
    <t>M-2748 35-01-M02748_E_56370520_56370520</t>
  </si>
  <si>
    <t>22.06.2021 09:15:00</t>
  </si>
  <si>
    <t>22.06.2021 12:30:04</t>
  </si>
  <si>
    <t>M-333 35-02-M00333_915041808_915041808</t>
  </si>
  <si>
    <t>22.06.2021 08:56:27</t>
  </si>
  <si>
    <t>22.06.2021 11:54:12</t>
  </si>
  <si>
    <t>22.06.2021 09:29:30</t>
  </si>
  <si>
    <t>22.06.2021 15:27:58</t>
  </si>
  <si>
    <t>ALİ KURUT SULAMA TR-1 45-71-M00834_45-71-M00834_2355641</t>
  </si>
  <si>
    <t>22.06.2021 09:35:48</t>
  </si>
  <si>
    <t>22.06.2021 11:27:00</t>
  </si>
  <si>
    <t>ÖREN TOPRAK SULAMA TR-8 35-27-M01097_ H_72383086</t>
  </si>
  <si>
    <t>22.06.2021 08:36:48</t>
  </si>
  <si>
    <t>22.06.2021 11:53:10</t>
  </si>
  <si>
    <t>İRFAN MADRAN GRUP SULAMA 35-29-M00335_A_56359846_56359846</t>
  </si>
  <si>
    <t>22.06.2021 09:38:17</t>
  </si>
  <si>
    <t>22.06.2021 10:34:47</t>
  </si>
  <si>
    <t>AZİMLİ TR-1 45-80-M00127_956547430_956547430</t>
  </si>
  <si>
    <t>22.06.2021 09:46:00</t>
  </si>
  <si>
    <t>22.06.2021 11:04:33</t>
  </si>
  <si>
    <t>22.06.2021 09:50:01</t>
  </si>
  <si>
    <t>22.06.2021 11:40:25</t>
  </si>
  <si>
    <t>L-100 BELKENT 35-18-L00100_950463839_950463839</t>
  </si>
  <si>
    <t>22.06.2021 09:42:41</t>
  </si>
  <si>
    <t>22.06.2021 11:15:55</t>
  </si>
  <si>
    <t>TEKKEDERE DM 35-16-M00137_HatBaşıAyırıcı_53132988 M03_53132988</t>
  </si>
  <si>
    <t>22.06.2021 10:00:35</t>
  </si>
  <si>
    <t>22.06.2021 11:15:13</t>
  </si>
  <si>
    <t>22.06.2021 09:59:05</t>
  </si>
  <si>
    <t>22.06.2021 12:44:25</t>
  </si>
  <si>
    <t>22.06.2021 10:05:20</t>
  </si>
  <si>
    <t>22.06.2021 10:36:26</t>
  </si>
  <si>
    <t>TİRE TR-17 35-29-M00452_950330855_950330855</t>
  </si>
  <si>
    <t>22.06.2021 10:05:00</t>
  </si>
  <si>
    <t>22.06.2021 13:08:19</t>
  </si>
  <si>
    <t>22.06.2021 10:08:04</t>
  </si>
  <si>
    <t>22.06.2021 11:52:41</t>
  </si>
  <si>
    <t>GÖKÇUKUR TR-1 45-76-M00163_45-76-M00163_2346525</t>
  </si>
  <si>
    <t>22.06.2021 09:37:00</t>
  </si>
  <si>
    <t>22.06.2021 17:35:00</t>
  </si>
  <si>
    <t>L-438 35-18-L00438_950465154_950465154</t>
  </si>
  <si>
    <t>22.06.2021 10:08:55</t>
  </si>
  <si>
    <t>22.06.2021 15:52:41</t>
  </si>
  <si>
    <t>22.06.2021 10:07:38</t>
  </si>
  <si>
    <t>22.06.2021 11:20:40</t>
  </si>
  <si>
    <t>L-243 35-18-L00243_950457509_950457509</t>
  </si>
  <si>
    <t>22.06.2021 10:10:28</t>
  </si>
  <si>
    <t>22.06.2021 12:26:07</t>
  </si>
  <si>
    <t>TR-12 45-78-L00012_TR-194 HALICI DERİ ÖZEL L02_2327757</t>
  </si>
  <si>
    <t>22.06.2021 09:26:54</t>
  </si>
  <si>
    <t>22.06.2021 12:38:18</t>
  </si>
  <si>
    <t>22.06.2021 10:12:41</t>
  </si>
  <si>
    <t>22.06.2021 11:16:35</t>
  </si>
  <si>
    <t>L-208 35-18-L00208_950451849_950451849</t>
  </si>
  <si>
    <t>22.06.2021 10:18:52</t>
  </si>
  <si>
    <t>22.06.2021 11:27:44</t>
  </si>
  <si>
    <t>TR-2/51 45-83-L00051_95000491508_95000491508</t>
  </si>
  <si>
    <t>22.06.2021 10:22:00</t>
  </si>
  <si>
    <t>22.06.2021 13:32:31</t>
  </si>
  <si>
    <t>ÜÇKONAK TR-3 35-15-L01093_C_56371079_56371079</t>
  </si>
  <si>
    <t>22.06.2021 10:12:52</t>
  </si>
  <si>
    <t>22.06.2021 11:13:05</t>
  </si>
  <si>
    <t>TR-7(M-707) 35-30-M00707_D_56367632_56367632</t>
  </si>
  <si>
    <t>22.06.2021 10:27:10</t>
  </si>
  <si>
    <t>22.06.2021 21:03:35</t>
  </si>
  <si>
    <t>KARAREİS KÖK 35-19-M00442_KARAREİS M02_72153231</t>
  </si>
  <si>
    <t>22.06.2021 10:32:43</t>
  </si>
  <si>
    <t>22.06.2021 12:48:29</t>
  </si>
  <si>
    <t>TR-112 ZEYTİNALANI 35-19-L00112_956673225_956673225</t>
  </si>
  <si>
    <t>22.06.2021 10:26:19</t>
  </si>
  <si>
    <t>22.06.2021 15:59:05</t>
  </si>
  <si>
    <t>SAZOBA DM 45-72-M00413_BEYOBA TARIMSAL SULAMA M07_2331526</t>
  </si>
  <si>
    <t>22.06.2021 10:11:08</t>
  </si>
  <si>
    <t>22.06.2021 12:46:05</t>
  </si>
  <si>
    <t>M-1228 35-01-M01228_911600078_911600078</t>
  </si>
  <si>
    <t>22.06.2021 10:38:19</t>
  </si>
  <si>
    <t>22.06.2021 11:49:52</t>
  </si>
  <si>
    <t>TR-35/A 45-78-L00715_915790813_915790813</t>
  </si>
  <si>
    <t>22.06.2021 10:28:51</t>
  </si>
  <si>
    <t>22.06.2021 11:29:16</t>
  </si>
  <si>
    <t>22.06.2021 10:35:56</t>
  </si>
  <si>
    <t>22.06.2021 11:22:05</t>
  </si>
  <si>
    <t>TR-62 35-19-L00062_956672453_956672453</t>
  </si>
  <si>
    <t>22.06.2021 10:39:51</t>
  </si>
  <si>
    <t>22.06.2021 15:31:59</t>
  </si>
  <si>
    <t>TR-62 MUSTAFA BOZKURT GRB 35-15-M00062_35-15-M00062_2365989</t>
  </si>
  <si>
    <t>22.06.2021 10:48:44</t>
  </si>
  <si>
    <t>22.06.2021 14:45:27</t>
  </si>
  <si>
    <t>K-3102 35-04-K03102_99464991_99464991</t>
  </si>
  <si>
    <t>22.06.2021 10:43:28</t>
  </si>
  <si>
    <t>22.06.2021 12:10:50</t>
  </si>
  <si>
    <t>TURGUTALP TR-1 45-82-M00051_TR-2 M02_72191204</t>
  </si>
  <si>
    <t>22.06.2021 10:51:30</t>
  </si>
  <si>
    <t>22.06.2021 11:31:43</t>
  </si>
  <si>
    <t>KEMALİYE TR-12 45-73-M00981_945656364_945656364</t>
  </si>
  <si>
    <t>22.06.2021 10:44:11</t>
  </si>
  <si>
    <t>22.06.2021 13:41:41</t>
  </si>
  <si>
    <t>APANÇEŞME KÖK( TR-1) 35-16-M00683_ARAPLI OVASI KARADİKEN M04_72042357</t>
  </si>
  <si>
    <t>22.06.2021 10:56:38</t>
  </si>
  <si>
    <t>22.06.2021 11:49:31</t>
  </si>
  <si>
    <t>M-2016 35-01-M02016_C C2_5843080</t>
  </si>
  <si>
    <t>22.06.2021 10:59:00</t>
  </si>
  <si>
    <t>22.06.2021 12:32:42</t>
  </si>
  <si>
    <t>KUMKUYUCAK TR-1 45-80-M00172_956538614_956538614</t>
  </si>
  <si>
    <t>22.06.2021 11:02:00</t>
  </si>
  <si>
    <t>22.06.2021 12:54:40</t>
  </si>
  <si>
    <t>ÇİFTÇİGEDİĞİ SULAMA TR-1 35-20-L00179_35-20-L00179_2359433</t>
  </si>
  <si>
    <t>22.06.2021 10:54:25</t>
  </si>
  <si>
    <t>22.06.2021 13:25:10</t>
  </si>
  <si>
    <t>22.06.2021 11:05:00</t>
  </si>
  <si>
    <t>22.06.2021 12:11:49</t>
  </si>
  <si>
    <t>ŞERİTLİ TR-1 45-77-L00239_945491720_945491720</t>
  </si>
  <si>
    <t>22.06.2021 10:59:18</t>
  </si>
  <si>
    <t>22.06.2021 12:20:37</t>
  </si>
  <si>
    <t>M-2902 (YATIRIM REZERVE) 35-02-M02902_8009624 _5806113</t>
  </si>
  <si>
    <t>22.06.2021 10:43:04</t>
  </si>
  <si>
    <t>22.06.2021 15:31:40</t>
  </si>
  <si>
    <t>MARUFLAR KÖK 35-16-M00262_YUNTDAĞ KÖK M03_72050294</t>
  </si>
  <si>
    <t>22.06.2021 10:01:11</t>
  </si>
  <si>
    <t>22.06.2021 12:10:34</t>
  </si>
  <si>
    <t>TR-26 35-30-L00026_A_56398323_56398323</t>
  </si>
  <si>
    <t>22.06.2021 11:15:26</t>
  </si>
  <si>
    <t>22.06.2021 17:33:22</t>
  </si>
  <si>
    <t>ÇEŞME İM 35-18-A00001_TR-1 M02_2307668</t>
  </si>
  <si>
    <t>22.06.2021 11:00:00</t>
  </si>
  <si>
    <t>22.06.2021 14:24:52</t>
  </si>
  <si>
    <t>EROĞLU KOPARANLAR MAH.TR-1 45-77-L00214_DIREK TIPI TRAFO HUCRESI H01_2055389</t>
  </si>
  <si>
    <t>22.06.2021 11:17:17</t>
  </si>
  <si>
    <t>22.06.2021 13:24:50</t>
  </si>
  <si>
    <t>22.06.2021 11:23:00</t>
  </si>
  <si>
    <t>22.06.2021 11:34:44</t>
  </si>
  <si>
    <t>L-26 35-14-L00026_L-35 L03_72205595</t>
  </si>
  <si>
    <t>22.06.2021 11:23:19</t>
  </si>
  <si>
    <t>22.06.2021 11:31:20</t>
  </si>
  <si>
    <t>TİRE DM-2/8 35-29-M00116_950317756_950317756</t>
  </si>
  <si>
    <t>22.06.2021 11:19:36</t>
  </si>
  <si>
    <t>22.06.2021 15:55:19</t>
  </si>
  <si>
    <t>M-1823 35-01-M01823_911665395_911665395</t>
  </si>
  <si>
    <t>22.06.2021 11:31:41</t>
  </si>
  <si>
    <t>22.06.2021 12:31:12</t>
  </si>
  <si>
    <t>K-4420 35-10-K04420_954768444_954768444</t>
  </si>
  <si>
    <t>22.06.2021 11:26:48</t>
  </si>
  <si>
    <t>22.06.2021 12:05:20</t>
  </si>
  <si>
    <t>DM-5/TR-4 (ESKİ TR-36) 35-26-M01365_956621024_956621024</t>
  </si>
  <si>
    <t>22.06.2021 11:33:34</t>
  </si>
  <si>
    <t>22.06.2021 13:15:43</t>
  </si>
  <si>
    <t>22.06.2021 11:39:09</t>
  </si>
  <si>
    <t>22.06.2021 11:56:45</t>
  </si>
  <si>
    <t>22.06.2021 11:46:09</t>
  </si>
  <si>
    <t>22.06.2021 12:06:00</t>
  </si>
  <si>
    <t>K-1766 35-01-K01766_A_56357256_56357256</t>
  </si>
  <si>
    <t>22.06.2021 11:49:00</t>
  </si>
  <si>
    <t>22.06.2021 12:22:59</t>
  </si>
  <si>
    <t>TR-2/11-A 45-83-L00156_955145759_955145759</t>
  </si>
  <si>
    <t>22.06.2021 11:33:06</t>
  </si>
  <si>
    <t>22.06.2021 17:31:53</t>
  </si>
  <si>
    <t>FOÇA TR-39 35-23-L00039_950413491_950413491</t>
  </si>
  <si>
    <t>22.06.2021 11:59:06</t>
  </si>
  <si>
    <t>22.06.2021 15:35:00</t>
  </si>
  <si>
    <t>22.06.2021 12:01:16</t>
  </si>
  <si>
    <t>22.06.2021 14:45:00</t>
  </si>
  <si>
    <t>ÇUKURALTI M-11 35-25-M00057_955266989_955266989</t>
  </si>
  <si>
    <t>22.06.2021 11:56:28</t>
  </si>
  <si>
    <t>22.06.2021 13:54:29</t>
  </si>
  <si>
    <t>SARUHANLI TR-1 35-29-L00250_A_56403138_56403138</t>
  </si>
  <si>
    <t>22.06.2021 11:57:32</t>
  </si>
  <si>
    <t>22.06.2021 17:24:39</t>
  </si>
  <si>
    <t>M-2729 35-04-M02729__79007387_79007387</t>
  </si>
  <si>
    <t>22.06.2021 12:07:23</t>
  </si>
  <si>
    <t>22.06.2021 15:35:23</t>
  </si>
  <si>
    <t>TR-31(M-731) 35-30-M00731_H h2_43010771</t>
  </si>
  <si>
    <t>22.06.2021 12:08:31</t>
  </si>
  <si>
    <t>22.06.2021 18:17:40</t>
  </si>
  <si>
    <t>MORDOĞAN TR-41 35-21-L00164_KÖRFEZ BALIKLIOVA TR-49 TR-50 L05_72179978</t>
  </si>
  <si>
    <t>22.06.2021 11:50:09</t>
  </si>
  <si>
    <t>22.06.2021 13:56:25</t>
  </si>
  <si>
    <t>AKÖREN TR-19 KÖK 45-78-M00974_HatBaşıAyırıcı_53139380 M04_53139380</t>
  </si>
  <si>
    <t>22.06.2021 12:15:55</t>
  </si>
  <si>
    <t>22.06.2021 14:12:50</t>
  </si>
  <si>
    <t>CENKYERİ TR-1 45-82-M00131_HatBaşıAyırıcı_53135122 M04_53135122</t>
  </si>
  <si>
    <t>22.06.2021 12:10:57</t>
  </si>
  <si>
    <t>22.06.2021 15:45:18</t>
  </si>
  <si>
    <t>BAŞIBÜYÜK KÖK 45-77-L00158_EVCİLER ÇIKIŞI L03_61353395</t>
  </si>
  <si>
    <t>22.06.2021 12:27:19</t>
  </si>
  <si>
    <t>22.06.2021 12:42:01</t>
  </si>
  <si>
    <t>YAĞLAR TR-7 35-31-L00045_956597656_956597656</t>
  </si>
  <si>
    <t>22.06.2021 12:34:57</t>
  </si>
  <si>
    <t>22.06.2021 15:40:32</t>
  </si>
  <si>
    <t>TR-58 35-30-L00058_955331148_955331148</t>
  </si>
  <si>
    <t>22.06.2021 12:33:42</t>
  </si>
  <si>
    <t>22.06.2021 19:20:28</t>
  </si>
  <si>
    <t>DM-4/TR-12 35-22-M00081_955286589_955286589</t>
  </si>
  <si>
    <t>22.06.2021 12:48:39</t>
  </si>
  <si>
    <t>22.06.2021 14:25:08</t>
  </si>
  <si>
    <t>KINIK ORGANİZE DM 35-24-M00208_SULTAN GIDA M04_72108412</t>
  </si>
  <si>
    <t>22.06.2021 12:52:18</t>
  </si>
  <si>
    <t>22.06.2021 13:48:18</t>
  </si>
  <si>
    <t>K-904 35-02-K00904_99685272_99685272</t>
  </si>
  <si>
    <t>22.06.2021 12:56:23</t>
  </si>
  <si>
    <t>22.06.2021 16:20:00</t>
  </si>
  <si>
    <t>K-3719 35-04-K03719_B_56365308_56365308</t>
  </si>
  <si>
    <t>22.06.2021 13:01:50</t>
  </si>
  <si>
    <t>22.06.2021 14:22:25</t>
  </si>
  <si>
    <t>GÜNLÜCE TR-4 35-15-L00831_965664234_965664234</t>
  </si>
  <si>
    <t>22.06.2021 13:00:49</t>
  </si>
  <si>
    <t>22.06.2021 14:27:47</t>
  </si>
  <si>
    <t>CABARLAR KÖK 45-75-M00053_HatBaşıAyırıcı_53135572 M02_53135572</t>
  </si>
  <si>
    <t>22.06.2021 12:54:17</t>
  </si>
  <si>
    <t>22.06.2021 15:07:24</t>
  </si>
  <si>
    <t>TR-1/73 45-72-M00073_956502508_956502508</t>
  </si>
  <si>
    <t>22.06.2021 13:15:00</t>
  </si>
  <si>
    <t>22.06.2021 16:10:54</t>
  </si>
  <si>
    <t>K-4576 35-07-K04576_35-07-K04576_48407131</t>
  </si>
  <si>
    <t>22.06.2021 13:08:10</t>
  </si>
  <si>
    <t>22.06.2021 13:47:07</t>
  </si>
  <si>
    <t>DM-1/11 45-71-M00030_953205750_953205750</t>
  </si>
  <si>
    <t>22.06.2021 13:26:00</t>
  </si>
  <si>
    <t>22.06.2021 15:57:21</t>
  </si>
  <si>
    <t>ASLANLAR TR-1 35-26-L00144_5671610_56357787_56357787</t>
  </si>
  <si>
    <t>22.06.2021 13:29:00</t>
  </si>
  <si>
    <t>22.06.2021 14:54:12</t>
  </si>
  <si>
    <t>HÜDAYİM AYVA VE ARK. TR 35-24-M00038_35-24-M00038_2361974</t>
  </si>
  <si>
    <t>22.06.2021 13:03:09</t>
  </si>
  <si>
    <t>22.06.2021 14:18:00</t>
  </si>
  <si>
    <t>M-2926 35-03-M02926_910545153_910545153</t>
  </si>
  <si>
    <t>22.06.2021 13:30:22</t>
  </si>
  <si>
    <t>22.06.2021 15:55:51</t>
  </si>
  <si>
    <t>L-258 35-18-L00258_A_56368120_56368120</t>
  </si>
  <si>
    <t>22.06.2021 13:36:23</t>
  </si>
  <si>
    <t>22.06.2021 17:33:25</t>
  </si>
  <si>
    <t>TR-53 35-16-L00053_DIREK TIPI TRAFO HUCRESI H01_2042108</t>
  </si>
  <si>
    <t>22.06.2021 13:53:59</t>
  </si>
  <si>
    <t>22.06.2021 14:19:00</t>
  </si>
  <si>
    <t>L-252 SİSSUS HASTANE 35-18-L00252_950467146_950467146</t>
  </si>
  <si>
    <t>22.06.2021 13:54:06</t>
  </si>
  <si>
    <t>22.06.2021 18:52:39</t>
  </si>
  <si>
    <t>ÇAKALTEPE TR-8 35-22-M00795_955271541_955271541</t>
  </si>
  <si>
    <t>22.06.2021 14:01:37</t>
  </si>
  <si>
    <t>22.06.2021 19:09:21</t>
  </si>
  <si>
    <t>22.06.2021 14:02:19</t>
  </si>
  <si>
    <t>22.06.2021 15:50:03</t>
  </si>
  <si>
    <t>TR-7 (KURTULUŞ PARKI KABİN) 35-32-L00007_946411217_946411217</t>
  </si>
  <si>
    <t>22.06.2021 14:10:20</t>
  </si>
  <si>
    <t>22.06.2021 15:24:52</t>
  </si>
  <si>
    <t>BAĞARASI TR-11 35-23-M00180_C_56358290_56358290</t>
  </si>
  <si>
    <t>22.06.2021 14:23:06</t>
  </si>
  <si>
    <t>22.06.2021 17:14:22</t>
  </si>
  <si>
    <t>K-833 35-04-K00833_A A3B_5808488</t>
  </si>
  <si>
    <t>22.06.2021 14:21:11</t>
  </si>
  <si>
    <t>22.06.2021 16:41:09</t>
  </si>
  <si>
    <t>ÖKSÜZLÜ BEYLİK MH TR-1 45-74-M00213_45-74-M00213_2359470</t>
  </si>
  <si>
    <t>22.06.2021 13:50:49</t>
  </si>
  <si>
    <t>22.06.2021 15:08:54</t>
  </si>
  <si>
    <t>22.06.2021 14:44:09</t>
  </si>
  <si>
    <t>22.06.2021 14:53:00</t>
  </si>
  <si>
    <t>K-1522 GÖRECE ATA MAH. 35-22-K01522_955270429_955270429</t>
  </si>
  <si>
    <t>22.06.2021 14:42:14</t>
  </si>
  <si>
    <t>22.06.2021 17:08:21</t>
  </si>
  <si>
    <t>_C_56402386_56402386</t>
  </si>
  <si>
    <t>22.06.2021 14:39:36</t>
  </si>
  <si>
    <t>22.06.2021 19:05:18</t>
  </si>
  <si>
    <t>22.06.2021 14:52:22</t>
  </si>
  <si>
    <t>22.06.2021 14:54:29</t>
  </si>
  <si>
    <t>22.06.2021 14:41:58</t>
  </si>
  <si>
    <t>YAYILGAN TR-3 35-16-M00254_953354761_953354761</t>
  </si>
  <si>
    <t>22.06.2021 14:55:00</t>
  </si>
  <si>
    <t>22.06.2021 18:11:45</t>
  </si>
  <si>
    <t>TR-11/9B 45-71-M01981_953220351_953220351</t>
  </si>
  <si>
    <t>22.06.2021 14:58:35</t>
  </si>
  <si>
    <t>22.06.2021 21:40:22</t>
  </si>
  <si>
    <t>TERZİHALİLLER-2 35-16-M00106_B_56396777_56396777</t>
  </si>
  <si>
    <t>22.06.2021 15:01:36</t>
  </si>
  <si>
    <t>22.06.2021 18:38:52</t>
  </si>
  <si>
    <t>ASARLIK TR-3 35-28-M00183_953376706_953376706</t>
  </si>
  <si>
    <t>22.06.2021 15:01:17</t>
  </si>
  <si>
    <t>22.06.2021 17:10:28</t>
  </si>
  <si>
    <t>BAŞIBÜYÜK KÖK 45-77-L00158_HatBaşıAyırıcı_53135720 L06_53135720</t>
  </si>
  <si>
    <t>22.06.2021 15:08:00</t>
  </si>
  <si>
    <t>22.06.2021 15:33:22</t>
  </si>
  <si>
    <t>YENİŞEHİR TR-4 35-31-L00112_956585276_956585276</t>
  </si>
  <si>
    <t>22.06.2021 14:59:11</t>
  </si>
  <si>
    <t>22.06.2021 17:11:59</t>
  </si>
  <si>
    <t>SOMA TR-17/2 45-82-M00110_945524870_945524870</t>
  </si>
  <si>
    <t>22.06.2021 15:05:41</t>
  </si>
  <si>
    <t>22.06.2021 15:53:13</t>
  </si>
  <si>
    <t>YAYLA KÖYÜ TR-1 35-21-L00093_953364645_953364645</t>
  </si>
  <si>
    <t>22.06.2021 15:10:52</t>
  </si>
  <si>
    <t>22.06.2021 20:08:57</t>
  </si>
  <si>
    <t>SEFERİHİSAR İM 35-14-A00002_KÖYLER L09_72378371</t>
  </si>
  <si>
    <t>22.06.2021 15:26:49</t>
  </si>
  <si>
    <t>K-3537 35-01-K03537_910463858_910463858</t>
  </si>
  <si>
    <t>22.06.2021 15:32:40</t>
  </si>
  <si>
    <t>22.06.2021 17:04:30</t>
  </si>
  <si>
    <t>K-4332 35-07-K04332_965432526_965432526</t>
  </si>
  <si>
    <t>22.06.2021 15:44:00</t>
  </si>
  <si>
    <t>22.06.2021 18:42:26</t>
  </si>
  <si>
    <t>TR-71 SEDAT IRMAK GRB. 35-15-M00071_950403961_950403961</t>
  </si>
  <si>
    <t>22.06.2021 15:46:40</t>
  </si>
  <si>
    <t>22.06.2021 17:42:47</t>
  </si>
  <si>
    <t>L-142 MAVİ BESTE SİTESİ 35-18-L00142_950443512_950443512</t>
  </si>
  <si>
    <t>22.06.2021 15:43:36</t>
  </si>
  <si>
    <t>22.06.2021 22:14:20</t>
  </si>
  <si>
    <t>TEKKE EYÜP YAVUZ GRB. TR-6 35-15-L00128_C_56368973_56368973</t>
  </si>
  <si>
    <t>22.06.2021 15:52:34</t>
  </si>
  <si>
    <t>22.06.2021 22:27:30</t>
  </si>
  <si>
    <t>K-2519 35-02-K02519_A_56370949_56370949</t>
  </si>
  <si>
    <t>22.06.2021 15:49:44</t>
  </si>
  <si>
    <t>22.06.2021 16:29:21</t>
  </si>
  <si>
    <t>TR-4 (M-704) 35-30-M00704_955298335_955298335</t>
  </si>
  <si>
    <t>22.06.2021 15:51:30</t>
  </si>
  <si>
    <t>22.06.2021 18:52:34</t>
  </si>
  <si>
    <t>K-24 35-01-K00024_912154868_912154868</t>
  </si>
  <si>
    <t>22.06.2021 15:58:24</t>
  </si>
  <si>
    <t>22.06.2021 21:02:27</t>
  </si>
  <si>
    <t>L-117 OVACIK 35-18-L00117_950461999_950461999</t>
  </si>
  <si>
    <t>22.06.2021 16:04:50</t>
  </si>
  <si>
    <t>22.06.2021 21:51:00</t>
  </si>
  <si>
    <t>ÇAYLI TR-11 35-15-L00196_953109026_953109026</t>
  </si>
  <si>
    <t>22.06.2021 16:07:11</t>
  </si>
  <si>
    <t>22.06.2021 19:53:22</t>
  </si>
  <si>
    <t>SELÇİKLİ PAZARYOLU TR-1 45-72-L00158_B_56404904_56404904</t>
  </si>
  <si>
    <t>22.06.2021 16:15:17</t>
  </si>
  <si>
    <t>22.06.2021 17:24:43</t>
  </si>
  <si>
    <t>22.06.2021 16:17:49</t>
  </si>
  <si>
    <t>22.06.2021 16:45:16</t>
  </si>
  <si>
    <t>K-1329 35-01-K01329_912920670_912920670</t>
  </si>
  <si>
    <t>22.06.2021 16:06:10</t>
  </si>
  <si>
    <t>22.06.2021 18:27:44</t>
  </si>
  <si>
    <t>ÇALIBAHÇE TR-1 35-16-M00053_953321192_953321192</t>
  </si>
  <si>
    <t>22.06.2021 16:19:25</t>
  </si>
  <si>
    <t>22.06.2021 22:35:04</t>
  </si>
  <si>
    <t>22.06.2021 16:30:39</t>
  </si>
  <si>
    <t>22.06.2021 16:59:02</t>
  </si>
  <si>
    <t>DM-3/14 35-29-M00014_950333951_950333951</t>
  </si>
  <si>
    <t>22.06.2021 16:13:27</t>
  </si>
  <si>
    <t>22.06.2021 17:30:55</t>
  </si>
  <si>
    <t>BOZDAĞ TR-7 35-15-L00290_C_56369355_56369355</t>
  </si>
  <si>
    <t>22.06.2021 16:27:59</t>
  </si>
  <si>
    <t>22.06.2021 22:01:35</t>
  </si>
  <si>
    <t>HELVACI TR-8 35-17-M00368_950304850_950304850</t>
  </si>
  <si>
    <t>22.06.2021 16:17:20</t>
  </si>
  <si>
    <t>22.06.2021 18:17:46</t>
  </si>
  <si>
    <t>M-1823 35-01-M01823_912399595_912399595</t>
  </si>
  <si>
    <t>22.06.2021 16:43:34</t>
  </si>
  <si>
    <t>22.06.2021 19:58:03</t>
  </si>
  <si>
    <t>BOZKÖY TARIMSAL SULAMA TR-2 35-16-M00224_953356113_953356113</t>
  </si>
  <si>
    <t>22.06.2021 16:34:25</t>
  </si>
  <si>
    <t>22.06.2021 19:04:01</t>
  </si>
  <si>
    <t>ALİAĞA TR-43 DM 35-17-M00043_HatBaşıAyırıcı_72823532 M13_72823532</t>
  </si>
  <si>
    <t>22.06.2021 16:48:17</t>
  </si>
  <si>
    <t>22.06.2021 18:38:05</t>
  </si>
  <si>
    <t>L-332 SERKANKENT 35-18-L00332_12269839_56358032_56358032</t>
  </si>
  <si>
    <t>22.06.2021 17:37:00</t>
  </si>
  <si>
    <t>22.06.2021 17:53:41</t>
  </si>
  <si>
    <t>PARLAK TR-1 35-21-L00074_953358177_953358177</t>
  </si>
  <si>
    <t>22.06.2021 16:47:32</t>
  </si>
  <si>
    <t>22.06.2021 22:39:45</t>
  </si>
  <si>
    <t>ÜRKMEZ M-26 JANDARMA YANI 35-25-M00350_956636920_956636920</t>
  </si>
  <si>
    <t>22.06.2021 16:52:22</t>
  </si>
  <si>
    <t>22.06.2021 18:14:34</t>
  </si>
  <si>
    <t>DM-13/02 45-71-M00330_953219117_953219117</t>
  </si>
  <si>
    <t>22.06.2021 16:58:00</t>
  </si>
  <si>
    <t>22.06.2021 19:02:29</t>
  </si>
  <si>
    <t>22.06.2021 16:47:19</t>
  </si>
  <si>
    <t>22.06.2021 18:42:17</t>
  </si>
  <si>
    <t>22.06.2021 17:00:58</t>
  </si>
  <si>
    <t>22.06.2021 19:32:48</t>
  </si>
  <si>
    <t>TR-58 35-30-L00058_955333698_955333698</t>
  </si>
  <si>
    <t>22.06.2021 16:51:09</t>
  </si>
  <si>
    <t>22.06.2021 18:00:39</t>
  </si>
  <si>
    <t>BATTALMUSTAFA TR-1 45-77-L00204_A_56385264_56385264</t>
  </si>
  <si>
    <t>22.06.2021 17:04:42</t>
  </si>
  <si>
    <t>22.06.2021 17:41:26</t>
  </si>
  <si>
    <t>22.06.2021 17:09:00</t>
  </si>
  <si>
    <t>22.06.2021 20:56:09</t>
  </si>
  <si>
    <t>İSMAİL AYRANCI SULAMA GRUBU 35-29-M00199_B_56361061_56361061</t>
  </si>
  <si>
    <t>22.06.2021 17:13:35</t>
  </si>
  <si>
    <t>22.06.2021 18:55:32</t>
  </si>
  <si>
    <t>22.06.2021 17:17:29</t>
  </si>
  <si>
    <t>22.06.2021 17:18:29</t>
  </si>
  <si>
    <t>22.06.2021 17:20:00</t>
  </si>
  <si>
    <t>22.06.2021 17:53:40</t>
  </si>
  <si>
    <t>22.06.2021 17:24:00</t>
  </si>
  <si>
    <t>22.06.2021 18:56:41</t>
  </si>
  <si>
    <t>22.06.2021 17:27:39</t>
  </si>
  <si>
    <t>22.06.2021 17:28:09</t>
  </si>
  <si>
    <t>FOÇA TR-4 35-23-L00004_950424773_950424773</t>
  </si>
  <si>
    <t>22.06.2021 16:33:19</t>
  </si>
  <si>
    <t>22.06.2021 18:59:38</t>
  </si>
  <si>
    <t>MAHMUTLAR TR-1 35-29-L00118_A_56361323_56361323</t>
  </si>
  <si>
    <t>22.06.2021 17:32:07</t>
  </si>
  <si>
    <t>22.06.2021 19:36:16</t>
  </si>
  <si>
    <t>TR-89 MAVİ PLAJ 35-19-L00089_956677968_956677968</t>
  </si>
  <si>
    <t>22.06.2021 17:34:26</t>
  </si>
  <si>
    <t>22.06.2021 23:11:20</t>
  </si>
  <si>
    <t>L-134 AYARASANDA 35-18-L00134_95000014383_95000014383</t>
  </si>
  <si>
    <t>22.06.2021 17:50:56</t>
  </si>
  <si>
    <t>22.06.2021 23:51:00</t>
  </si>
  <si>
    <t>SAĞANCI İM 35-16-A00003_HatBaşıAyırıcı_53140368 L05_53140368</t>
  </si>
  <si>
    <t>22.06.2021 17:53:22</t>
  </si>
  <si>
    <t>22.06.2021 20:00:15</t>
  </si>
  <si>
    <t>22.06.2021 17:51:37</t>
  </si>
  <si>
    <t>22.06.2021 18:44:09</t>
  </si>
  <si>
    <t>M-3250 35-04-M03250_912795766_912795766</t>
  </si>
  <si>
    <t>22.06.2021 17:52:49</t>
  </si>
  <si>
    <t>22.06.2021 19:01:19</t>
  </si>
  <si>
    <t>TOPRAK SULAMA-4 35-26-L00024_35-26-L00024_2348186</t>
  </si>
  <si>
    <t>22.06.2021 17:48:43</t>
  </si>
  <si>
    <t>22.06.2021 20:07:02</t>
  </si>
  <si>
    <t>TR-5 35-27-M00005_913797568_913797568</t>
  </si>
  <si>
    <t>22.06.2021 17:56:37</t>
  </si>
  <si>
    <t>22.06.2021 19:38:20</t>
  </si>
  <si>
    <t>TR-54 YILDIZTEPE 35-19-L00054_966451934_966451934</t>
  </si>
  <si>
    <t>22.06.2021 18:02:45</t>
  </si>
  <si>
    <t>22.06.2021 18:46:15</t>
  </si>
  <si>
    <t>22.06.2021 17:30:40</t>
  </si>
  <si>
    <t>22.06.2021 18:42:00</t>
  </si>
  <si>
    <t>KASAPLI TR-480 TARIMSAL SULAMA 45-73-M00285_DIREK TIPI TRAFO HUCRESI H01_2096577</t>
  </si>
  <si>
    <t>22.06.2021 18:08:29</t>
  </si>
  <si>
    <t>22.06.2021 20:07:06</t>
  </si>
  <si>
    <t>DİNDARLI KÖK TR-3 KAKLIK 45-79-M00395_HatBaşıAyırıcı_53133087 M06_53133087</t>
  </si>
  <si>
    <t>22.06.2021 18:09:19</t>
  </si>
  <si>
    <t>22.06.2021 18:10:00</t>
  </si>
  <si>
    <t>22.06.2021 18:10:29</t>
  </si>
  <si>
    <t>22.06.2021 19:53:54</t>
  </si>
  <si>
    <t>22.06.2021 18:11:02</t>
  </si>
  <si>
    <t>22.06.2021 19:19:01</t>
  </si>
  <si>
    <t>KÜÇÜK AVULCUK TR-1 35-15-L00715_950376423_950376423</t>
  </si>
  <si>
    <t>22.06.2021 18:10:39</t>
  </si>
  <si>
    <t>22.06.2021 20:54:13</t>
  </si>
  <si>
    <t>L-179 35-18-L00179_950437588_950437588</t>
  </si>
  <si>
    <t>22.06.2021 18:11:08</t>
  </si>
  <si>
    <t>22.06.2021 21:47:57</t>
  </si>
  <si>
    <t>M-2771 35-02-M02771_912518103_912518103</t>
  </si>
  <si>
    <t>22.06.2021 18:17:22</t>
  </si>
  <si>
    <t>22.06.2021 18:58:57</t>
  </si>
  <si>
    <t>22.06.2021 18:22:19</t>
  </si>
  <si>
    <t>22.06.2021 19:07:07</t>
  </si>
  <si>
    <t>TR-2/18 (YAYLAKAPI) 45-83-M00824_955148710_955148710</t>
  </si>
  <si>
    <t>22.06.2021 18:23:00</t>
  </si>
  <si>
    <t>22.06.2021 19:35:41</t>
  </si>
  <si>
    <t>GÖLOVA TR-1 35-22-M00248_955262544_955262544</t>
  </si>
  <si>
    <t>22.06.2021 18:29:14</t>
  </si>
  <si>
    <t>22.06.2021 21:02:00</t>
  </si>
  <si>
    <t>L-128/1 35-18-L00603_95000110626_95000110626</t>
  </si>
  <si>
    <t>22.06.2021 18:31:11</t>
  </si>
  <si>
    <t>22.06.2021 23:14:52</t>
  </si>
  <si>
    <t>DEREKÖY TR-3 45-72-L00460_956525633_956525633</t>
  </si>
  <si>
    <t>22.06.2021 18:33:51</t>
  </si>
  <si>
    <t>22.06.2021 20:23:52</t>
  </si>
  <si>
    <t>TAYTAN GEDİZ MAH. TR-1 45-78-M00355_49237688_56389729_56389729</t>
  </si>
  <si>
    <t>22.06.2021 18:34:00</t>
  </si>
  <si>
    <t>22.06.2021 19:39:39</t>
  </si>
  <si>
    <t>22.06.2021 18:39:59</t>
  </si>
  <si>
    <t>22.06.2021 19:45:59</t>
  </si>
  <si>
    <t>YUKARI EMLAKDERE TR-1 45-71-M01032_A_56384515_56384515</t>
  </si>
  <si>
    <t>22.06.2021 18:37:00</t>
  </si>
  <si>
    <t>22.06.2021 21:57:28</t>
  </si>
  <si>
    <t>AKALAN TR-1 35-27-M00433_98957655_98957655</t>
  </si>
  <si>
    <t>22.06.2021 18:40:00</t>
  </si>
  <si>
    <t>22.06.2021 19:39:59</t>
  </si>
  <si>
    <t>L-82 35-14-L00082_956643276_956643276</t>
  </si>
  <si>
    <t>22.06.2021 18:41:32</t>
  </si>
  <si>
    <t>22.06.2021 20:39:56</t>
  </si>
  <si>
    <t>DM-12/TR-19 45-72-L00938_956475584_956475584</t>
  </si>
  <si>
    <t>22.06.2021 18:48:00</t>
  </si>
  <si>
    <t>22.06.2021 19:41:39</t>
  </si>
  <si>
    <t>PINARLI TR-7 35-20-M00090_955206116_955206116</t>
  </si>
  <si>
    <t>22.06.2021 18:46:33</t>
  </si>
  <si>
    <t>22.06.2021 19:51:12</t>
  </si>
  <si>
    <t>KINIK ORGANİZE DM 35-24-M00208_HatBaşıAyırıcı_72291214 M13_72291214</t>
  </si>
  <si>
    <t>22.06.2021 18:56:08</t>
  </si>
  <si>
    <t>22.06.2021 20:53:50</t>
  </si>
  <si>
    <t>GÖKDERE TR 45-77-M00101_45-77-M00101_2374496</t>
  </si>
  <si>
    <t>22.06.2021 20:24:29</t>
  </si>
  <si>
    <t>22.06.2021 19:09:39</t>
  </si>
  <si>
    <t>22.06.2021 19:34:20</t>
  </si>
  <si>
    <t>GÜNEY TR-1 45-83-L00269_45-83-L00269_2363281</t>
  </si>
  <si>
    <t>22.06.2021 19:07:00</t>
  </si>
  <si>
    <t>22.06.2021 20:41:39</t>
  </si>
  <si>
    <t>M-2142 35-07-M02142_912669898_912669898</t>
  </si>
  <si>
    <t>22.06.2021 19:08:44</t>
  </si>
  <si>
    <t>22.06.2021 19:39:17</t>
  </si>
  <si>
    <t>GÜLBAHÇE TR-14 35-19-L00246_95000044945_95000044945</t>
  </si>
  <si>
    <t>22.06.2021 19:05:04</t>
  </si>
  <si>
    <t>22.06.2021 21:34:17</t>
  </si>
  <si>
    <t>TR-61 HALİM AVCI GRB. 35-15-L00061_B_56407037_56407037</t>
  </si>
  <si>
    <t>22.06.2021 19:18:33</t>
  </si>
  <si>
    <t>22.06.2021 22:15:24</t>
  </si>
  <si>
    <t>BOYNUYOĞUN KÖK 35-29-L00051_KİRELLİ L05_72215401</t>
  </si>
  <si>
    <t>22.06.2021 19:23:09</t>
  </si>
  <si>
    <t>22.06.2021 19:23:29</t>
  </si>
  <si>
    <t>22.06.2021 19:25:49</t>
  </si>
  <si>
    <t>22.06.2021 19:39:49</t>
  </si>
  <si>
    <t>ATAKÖY TR-7 35-22-M00177_955270001_955270001</t>
  </si>
  <si>
    <t>22.06.2021 19:30:49</t>
  </si>
  <si>
    <t>22.06.2021 20:13:35</t>
  </si>
  <si>
    <t>TR-20 35-27-M00020_D D04b_5922142</t>
  </si>
  <si>
    <t>22.06.2021 19:31:24</t>
  </si>
  <si>
    <t>22.06.2021 21:30:37</t>
  </si>
  <si>
    <t>FAHRİ AYDIN SULAMA GRUBU 35-29-M00389_A_56398406_56398406</t>
  </si>
  <si>
    <t>22.06.2021 19:35:34</t>
  </si>
  <si>
    <t>22.06.2021 22:36:26</t>
  </si>
  <si>
    <t>22.06.2021 19:46:29</t>
  </si>
  <si>
    <t>23.06.2021 07:24:00</t>
  </si>
  <si>
    <t>L-377 35-18-L00377_95000022659_95000022659</t>
  </si>
  <si>
    <t>22.06.2021 16:26:12</t>
  </si>
  <si>
    <t>22.06.2021 22:10:06</t>
  </si>
  <si>
    <t>22.06.2021 19:56:39</t>
  </si>
  <si>
    <t>22.06.2021 20:34:11</t>
  </si>
  <si>
    <t>MURADİYE TR-5 (ESKİ MEZARLIK YANI) 45-71-M00204_DM-5 M03_75532429</t>
  </si>
  <si>
    <t>22.06.2021 20:05:00</t>
  </si>
  <si>
    <t>22.06.2021 22:04:24</t>
  </si>
  <si>
    <t>BELENYENİCE KÖYÜ TR-1 45-71-M01512_953226990_953226990</t>
  </si>
  <si>
    <t>22.06.2021 20:05:04</t>
  </si>
  <si>
    <t>22.06.2021 22:22:10</t>
  </si>
  <si>
    <t>SART TR-1 KÖK 45-78-M00168_OKUL M05_2108504</t>
  </si>
  <si>
    <t>22.06.2021 20:08:59</t>
  </si>
  <si>
    <t>22.06.2021 20:37:56</t>
  </si>
  <si>
    <t>K-1105 35-03-K01105_A_56377497_56377497</t>
  </si>
  <si>
    <t>22.06.2021 21:58:15</t>
  </si>
  <si>
    <t>TR-35/A 45-73-M00089_965668527_965668527</t>
  </si>
  <si>
    <t>22.06.2021 20:18:20</t>
  </si>
  <si>
    <t>22.06.2021 22:20:10</t>
  </si>
  <si>
    <t>M-1544 35-01-M01544_911092984_911092984</t>
  </si>
  <si>
    <t>22.06.2021 22:01:36</t>
  </si>
  <si>
    <t>KARAKUYU TR-3 35-22-M00291_955259165_955259165</t>
  </si>
  <si>
    <t>22.06.2021 20:18:56</t>
  </si>
  <si>
    <t>22.06.2021 22:17:09</t>
  </si>
  <si>
    <t>TR-60 45-77-L00060_TR-65 L01_72215094</t>
  </si>
  <si>
    <t>23.06.2021 18:12:36</t>
  </si>
  <si>
    <t>23.06.2021 19:35:00</t>
  </si>
  <si>
    <t>SEYREK TR-7 KÖK 35-28-M00379_HatBaşıAyırıcı_53133679 M05_53133679</t>
  </si>
  <si>
    <t>23.06.2021 12:04:52</t>
  </si>
  <si>
    <t>23.06.2021 15:42:49</t>
  </si>
  <si>
    <t>YENİOSMANİYE TR-1 45-80-M00143_45-80-M00143_2365782</t>
  </si>
  <si>
    <t>23.06.2021 17:53:34</t>
  </si>
  <si>
    <t>23.06.2021 21:18:12</t>
  </si>
  <si>
    <t>ÖREN TR-2 35-31-L00315_47810580_56353024_56353024</t>
  </si>
  <si>
    <t>23.06.2021 19:31:30</t>
  </si>
  <si>
    <t>23.06.2021 21:27:08</t>
  </si>
  <si>
    <t>M-2353 35-03-M02353_C_65514159_65514159</t>
  </si>
  <si>
    <t>23.06.2021 09:01:00</t>
  </si>
  <si>
    <t>23.06.2021 09:14:35</t>
  </si>
  <si>
    <t>DERBENT İM-DM 45-83-A00004_MANİSA-2 M12_2097148</t>
  </si>
  <si>
    <t>23.06.2021 09:22:32</t>
  </si>
  <si>
    <t>23.06.2021 09:29:59</t>
  </si>
  <si>
    <t>23.06.2021 18:58:08</t>
  </si>
  <si>
    <t>23.06.2021 23:45:49</t>
  </si>
  <si>
    <t>L-519 OVACIK 35-18-L00519_ H_49094153</t>
  </si>
  <si>
    <t>23.06.2021 19:11:13</t>
  </si>
  <si>
    <t>23.06.2021 20:36:30</t>
  </si>
  <si>
    <t>HİCABİ GÜNDÜZ GRB 35-30-M00368_955326630_955326630</t>
  </si>
  <si>
    <t>23.06.2021 17:56:05</t>
  </si>
  <si>
    <t>23.06.2021 23:30:29</t>
  </si>
  <si>
    <t>KESTELLİ TR-2 45-84-L00037_DIREK TIPI TRAFO HUCRESI H01_2066091</t>
  </si>
  <si>
    <t>23.06.2021 08:04:36</t>
  </si>
  <si>
    <t>23.06.2021 13:03:56</t>
  </si>
  <si>
    <t>DM-2/37 35-26-M00840_AYRANCILAR DM-2 M01_65866876</t>
  </si>
  <si>
    <t>23.06.2021 20:16:36</t>
  </si>
  <si>
    <t>23.06.2021 20:27:00</t>
  </si>
  <si>
    <t>TR-91/A 45-78-L00721__72374663_72374663</t>
  </si>
  <si>
    <t>23.06.2021 22:08:59</t>
  </si>
  <si>
    <t>24.06.2021 11:51:37</t>
  </si>
  <si>
    <t>23.06.2021 20:37:33</t>
  </si>
  <si>
    <t>24.06.2021 06:27:12</t>
  </si>
  <si>
    <t>TR-28 (DM-4/TR5) 35-13-L00028_949872281_949872281</t>
  </si>
  <si>
    <t>23.06.2021 22:17:42</t>
  </si>
  <si>
    <t>23.06.2021 23:07:35</t>
  </si>
  <si>
    <t>KİBAR KÖYÜ TR-2 35-31-L00313_47904709_56386460_56386460</t>
  </si>
  <si>
    <t>23.06.2021 17:40:59</t>
  </si>
  <si>
    <t>23.06.2021 18:51:47</t>
  </si>
  <si>
    <t>ZAĞNOS TR-2 35-16-M00144_47445823_56394975_56394975</t>
  </si>
  <si>
    <t>23.06.2021 19:57:25</t>
  </si>
  <si>
    <t>24.06.2021 02:02:25</t>
  </si>
  <si>
    <t>23.06.2021 21:47:28</t>
  </si>
  <si>
    <t>23.06.2021 23:10:00</t>
  </si>
  <si>
    <t>23.06.2021 17:14:50</t>
  </si>
  <si>
    <t>23.06.2021 18:08:02</t>
  </si>
  <si>
    <t>23.06.2021 18:33:16</t>
  </si>
  <si>
    <t>23.06.2021 19:40:50</t>
  </si>
  <si>
    <t>GÖLMARMARA TR-14 45-85-L00014_A_56404822_56404822</t>
  </si>
  <si>
    <t>23.06.2021 18:39:23</t>
  </si>
  <si>
    <t>24.06.2021 00:33:50</t>
  </si>
  <si>
    <t>İÇMECE TR-2 35-31-L00403_B_56386011_56386011</t>
  </si>
  <si>
    <t>23.06.2021 12:49:11</t>
  </si>
  <si>
    <t>23.06.2021 14:14:57</t>
  </si>
  <si>
    <t>M-2132 KÖK 35-07-M02132_G G1_61199307</t>
  </si>
  <si>
    <t>23.06.2021 00:04:48</t>
  </si>
  <si>
    <t>23.06.2021 00:56:10</t>
  </si>
  <si>
    <t>23.06.2021 18:12:17</t>
  </si>
  <si>
    <t>23.06.2021 20:01:12</t>
  </si>
  <si>
    <t>ULUDERBENT DM 45-73-M00491_945651968_945651968</t>
  </si>
  <si>
    <t>23.06.2021 16:37:30</t>
  </si>
  <si>
    <t>23.06.2021 18:22:06</t>
  </si>
  <si>
    <t>K-138 GÖRECE 35-22-K00138_955261800_955261800</t>
  </si>
  <si>
    <t>23.06.2021 08:57:18</t>
  </si>
  <si>
    <t>23.06.2021 09:53:21</t>
  </si>
  <si>
    <t>GÖLMARMARA İM 45-85-A00001_HatBaşıAyırıcı_53135864 L26_53135864</t>
  </si>
  <si>
    <t>23.06.2021 18:59:11</t>
  </si>
  <si>
    <t>24.06.2021 11:23:54</t>
  </si>
  <si>
    <t>AHMETLİ TR-13 MANDIRA 45-84-L00013_B_56384886_56384886</t>
  </si>
  <si>
    <t>23.06.2021 21:20:25</t>
  </si>
  <si>
    <t>24.06.2021 02:20:39</t>
  </si>
  <si>
    <t>GÖKDERE TR 45-77-M00101_B_56386142_56386142</t>
  </si>
  <si>
    <t>23.06.2021 18:48:23</t>
  </si>
  <si>
    <t>24.06.2021 04:50:19</t>
  </si>
  <si>
    <t>YATAĞAN TR-1 45-72-L00325_956493623_956493623</t>
  </si>
  <si>
    <t>23.06.2021 10:26:00</t>
  </si>
  <si>
    <t>23.06.2021 18:28:06</t>
  </si>
  <si>
    <t>OSMANGAZİ İM 35-02-A00004_TR-1 34.5 M05_2053239</t>
  </si>
  <si>
    <t>23.06.2021 11:46:34</t>
  </si>
  <si>
    <t>23.06.2021 12:26:00</t>
  </si>
  <si>
    <t>_A_56388526_56388526</t>
  </si>
  <si>
    <t>23.06.2021 20:23:04</t>
  </si>
  <si>
    <t>23.06.2021 21:00:00</t>
  </si>
  <si>
    <t>ÇELİKLİ CELİLLER TR-2 45-78-M01303__72373590_72373590</t>
  </si>
  <si>
    <t>23.06.2021 20:08:47</t>
  </si>
  <si>
    <t>24.06.2021 15:57:05</t>
  </si>
  <si>
    <t>ÇATALOLUK DM 45-74-M00227_AYVAALAN M03_2115040</t>
  </si>
  <si>
    <t>23.06.2021 18:00:19</t>
  </si>
  <si>
    <t>23.06.2021 19:12:23</t>
  </si>
  <si>
    <t>23.06.2021 17:31:26</t>
  </si>
  <si>
    <t>23.06.2021 18:05:26</t>
  </si>
  <si>
    <t>AKÇAAVLU TR-1 45-82-M00167_DIREK TIPI TRAFO HUCRESI H01_2090772</t>
  </si>
  <si>
    <t>23.06.2021 18:38:11</t>
  </si>
  <si>
    <t>23.06.2021 21:40:01</t>
  </si>
  <si>
    <t>SIRIMLI TR-1 35-31-L00201_47875030_56380208_56380208</t>
  </si>
  <si>
    <t>23.06.2021 19:15:48</t>
  </si>
  <si>
    <t>25.06.2021 11:38:00</t>
  </si>
  <si>
    <t>ZEYTİNOVA TR-5 35-20-L00312_7634787_56377650_56377650</t>
  </si>
  <si>
    <t>23.06.2021 07:57:06</t>
  </si>
  <si>
    <t>23.06.2021 10:27:32</t>
  </si>
  <si>
    <t>ÇUKURALTI M-15 35-25-M00061_955267587_955267587</t>
  </si>
  <si>
    <t>23.06.2021 14:14:09</t>
  </si>
  <si>
    <t>23.06.2021 15:10:47</t>
  </si>
  <si>
    <t>BEYLER KÖK 45-85-L00034_YENİKÖY L02_72102936</t>
  </si>
  <si>
    <t>24.06.2021 02:54:54</t>
  </si>
  <si>
    <t>SİYEKLİ KÖK 45-71-M00185_OSMANCALI M04_72256928</t>
  </si>
  <si>
    <t>23.06.2021 11:41:05</t>
  </si>
  <si>
    <t>23.06.2021 19:54:00</t>
  </si>
  <si>
    <t>23.06.2021 18:11:58</t>
  </si>
  <si>
    <t>23.06.2021 18:59:02</t>
  </si>
  <si>
    <t>23.06.2021 18:28:00</t>
  </si>
  <si>
    <t>23.06.2021 18:58:04</t>
  </si>
  <si>
    <t>ALEMŞAHLI TR-3 45-79-M00450_45-79-M00450_2358433</t>
  </si>
  <si>
    <t>23.06.2021 20:59:29</t>
  </si>
  <si>
    <t>23.06.2021 22:36:41</t>
  </si>
  <si>
    <t>TAYTAN BEZİRGANLI TR-3 45-78-M00263_DIREK TIPI TRAFO HUCRESI H01_2125144</t>
  </si>
  <si>
    <t>23.06.2021 11:02:08</t>
  </si>
  <si>
    <t>23.06.2021 15:29:26</t>
  </si>
  <si>
    <t>YEŞİLKAVAK TR-3 45-78-M00717_49283679_56393344_56393344</t>
  </si>
  <si>
    <t>23.06.2021 19:07:04</t>
  </si>
  <si>
    <t>24.06.2021 12:52:02</t>
  </si>
  <si>
    <t>23.06.2021 19:18:21</t>
  </si>
  <si>
    <t>23.06.2021 21:31:50</t>
  </si>
  <si>
    <t>TÖYKO TR-2 35-30-M00214_35-30-M00214_72069216</t>
  </si>
  <si>
    <t>23.06.2021 17:14:32</t>
  </si>
  <si>
    <t>23.06.2021 18:40:26</t>
  </si>
  <si>
    <t>KAŞIKÇI TAŞPINAR TR-1 45-75-M00083_B_56390982_56390982</t>
  </si>
  <si>
    <t>23.06.2021 20:11:22</t>
  </si>
  <si>
    <t>24.06.2021 03:17:36</t>
  </si>
  <si>
    <t>TR-92 35-19-L00092_956668145_956668145</t>
  </si>
  <si>
    <t>23.06.2021 09:10:49</t>
  </si>
  <si>
    <t>23.06.2021 16:04:51</t>
  </si>
  <si>
    <t>MORDOĞAN TR-38 35-21-L00165_945353454_945353454</t>
  </si>
  <si>
    <t>23.06.2021 18:36:32</t>
  </si>
  <si>
    <t>23.06.2021 22:31:33</t>
  </si>
  <si>
    <t>TR-69 35-16-L00069_A A2b_47588849</t>
  </si>
  <si>
    <t>23.06.2021 17:45:53</t>
  </si>
  <si>
    <t>23.06.2021 23:11:00</t>
  </si>
  <si>
    <t>23.06.2021 19:40:05</t>
  </si>
  <si>
    <t>24.06.2021 09:04:24</t>
  </si>
  <si>
    <t>TR-2/119 45-83-M00716_A A02_65603831</t>
  </si>
  <si>
    <t>23.06.2021 13:28:55</t>
  </si>
  <si>
    <t>23.06.2021 15:22:52</t>
  </si>
  <si>
    <t>23.06.2021 18:42:00</t>
  </si>
  <si>
    <t>23.06.2021 19:05:33</t>
  </si>
  <si>
    <t>ÇAVULLAR KÖYÜ TR-1 45-86-M00239_45-86-M00239_2364122</t>
  </si>
  <si>
    <t>23.06.2021 22:09:08</t>
  </si>
  <si>
    <t>24.06.2021 03:51:35</t>
  </si>
  <si>
    <t>TAHTALIÇAY KÖK (M-751) 35-22-M00145_ M11_2330030</t>
  </si>
  <si>
    <t>23.06.2021 13:38:37</t>
  </si>
  <si>
    <t>23.06.2021 17:50:39</t>
  </si>
  <si>
    <t>TR-1/11 45-72-M00011_B_56392506_56392506</t>
  </si>
  <si>
    <t>23.06.2021 18:07:21</t>
  </si>
  <si>
    <t>23.06.2021 20:31:52</t>
  </si>
  <si>
    <t>GÖLCÜK TR-42 35-15-L01065_950395039_950395039</t>
  </si>
  <si>
    <t>23.06.2021 15:58:37</t>
  </si>
  <si>
    <t>23.06.2021 16:34:00</t>
  </si>
  <si>
    <t>YARBASAN TR-1 45-74-M00116_B_65512910_65512910</t>
  </si>
  <si>
    <t>23.06.2021 14:56:40</t>
  </si>
  <si>
    <t>23.06.2021 15:57:29</t>
  </si>
  <si>
    <t>DM-18/08 45-71-M00257_C_56399227_56399227</t>
  </si>
  <si>
    <t>23.06.2021 18:38:22</t>
  </si>
  <si>
    <t>23.06.2021 22:56:33</t>
  </si>
  <si>
    <t>M-313 35-02-M00313_M-1563 M03_2095509</t>
  </si>
  <si>
    <t>23.06.2021 06:55:56</t>
  </si>
  <si>
    <t>23.06.2021 07:39:00</t>
  </si>
  <si>
    <t>OĞLANANASI TR-13 35-22-M00296_956317427_956317427</t>
  </si>
  <si>
    <t>23.06.2021 22:39:21</t>
  </si>
  <si>
    <t>23.06.2021 23:48:46</t>
  </si>
  <si>
    <t>23.06.2021 09:47:14</t>
  </si>
  <si>
    <t>23.06.2021 10:18:23</t>
  </si>
  <si>
    <t>AKSELENDİ TR-9 45-72-L00831_B_56406413_56406413</t>
  </si>
  <si>
    <t>23.06.2021 19:13:32</t>
  </si>
  <si>
    <t>24.06.2021 03:06:43</t>
  </si>
  <si>
    <t>DOĞANPINAR TR-1 45-75-M00172_B_56393536_56393536</t>
  </si>
  <si>
    <t>23.06.2021 20:18:43</t>
  </si>
  <si>
    <t>24.06.2021 00:41:24</t>
  </si>
  <si>
    <t>KARAOĞLANLI TR-2 45-71-M00092_953212041_953212041</t>
  </si>
  <si>
    <t>23.06.2021 01:31:37</t>
  </si>
  <si>
    <t>23.06.2021 04:24:01</t>
  </si>
  <si>
    <t>23.06.2021 18:38:00</t>
  </si>
  <si>
    <t>24.06.2021 04:23:00</t>
  </si>
  <si>
    <t>SELENDİ TR-25 45-81-M00025_45-81-M00025_2376277</t>
  </si>
  <si>
    <t>23.06.2021 18:25:04</t>
  </si>
  <si>
    <t>24.06.2021 03:58:44</t>
  </si>
  <si>
    <t>ÇUKURALTI M-18 35-25-M00066_C_56369778_56369778</t>
  </si>
  <si>
    <t>23.06.2021 12:19:24</t>
  </si>
  <si>
    <t>23.06.2021 14:14:21</t>
  </si>
  <si>
    <t>23.06.2021 00:38:49</t>
  </si>
  <si>
    <t>23.06.2021 00:46:25</t>
  </si>
  <si>
    <t>BÖRTLÜCE TR-1 45-77-M00115_45-77-M00115_2366776</t>
  </si>
  <si>
    <t>23.06.2021 19:02:58</t>
  </si>
  <si>
    <t>24.06.2021 10:36:32</t>
  </si>
  <si>
    <t>ALAŞEHİR TR-59 45-73-M00059_DIREK TIPI TRAFO HUCRESI H01_2084113</t>
  </si>
  <si>
    <t>23.06.2021 18:35:20</t>
  </si>
  <si>
    <t>23.06.2021 22:49:00</t>
  </si>
  <si>
    <t>DM02/TR01 45-73-M00037_DM-2/03 M09_2319242</t>
  </si>
  <si>
    <t>23.06.2021 18:27:34</t>
  </si>
  <si>
    <t>23.06.2021 19:10:00</t>
  </si>
  <si>
    <t>ÇAYAĞZI ÇALITARLA TR-9 35-31-L00288_A_56406163_56406163</t>
  </si>
  <si>
    <t>23.06.2021 19:21:21</t>
  </si>
  <si>
    <t>24.06.2021 11:37:11</t>
  </si>
  <si>
    <t>TAŞKESİK TR-1 35-26-L00218_DIREK TIPI TRAFO HUCRESI H01_2046535</t>
  </si>
  <si>
    <t>23.06.2021 08:56:03</t>
  </si>
  <si>
    <t>23.06.2021 10:30:57</t>
  </si>
  <si>
    <t>İBRAHİMKUYU DM 35-15-M00286_TÜRKÖNÜ TR-2 (KISIK-1) M05_67554612</t>
  </si>
  <si>
    <t>23.06.2021 19:31:45</t>
  </si>
  <si>
    <t>23.06.2021 23:56:50</t>
  </si>
  <si>
    <t>ULUKENT DM-3/12 35-28-M00061_35-28-M00061_66556663</t>
  </si>
  <si>
    <t>23.06.2021 10:00:51</t>
  </si>
  <si>
    <t>23.06.2021 11:07:35</t>
  </si>
  <si>
    <t>KULA İM 45-77-A00001_BAŞI BÜYÜK L14_2049995</t>
  </si>
  <si>
    <t>23.06.2021 18:19:42</t>
  </si>
  <si>
    <t>23.06.2021 18:39:34</t>
  </si>
  <si>
    <t>MORDOĞAN TR-28 35-21-L00156_953356726_953356726</t>
  </si>
  <si>
    <t>23.06.2021 21:19:23</t>
  </si>
  <si>
    <t>23.06.2021 23:08:45</t>
  </si>
  <si>
    <t>23.06.2021 17:36:46</t>
  </si>
  <si>
    <t>23.06.2021 18:18:53</t>
  </si>
  <si>
    <t>23.06.2021 17:52:14</t>
  </si>
  <si>
    <t>23.06.2021 17:53:14</t>
  </si>
  <si>
    <t>M-528 35-02-M00528_99832086_99832086</t>
  </si>
  <si>
    <t>23.06.2021 10:24:55</t>
  </si>
  <si>
    <t>23.06.2021 11:11:39</t>
  </si>
  <si>
    <t>L-208 35-18-L00208_950451698_950451698</t>
  </si>
  <si>
    <t>23.06.2021 14:38:44</t>
  </si>
  <si>
    <t>23.06.2021 18:20:36</t>
  </si>
  <si>
    <t>23.06.2021 15:37:16</t>
  </si>
  <si>
    <t>23.06.2021 16:44:02</t>
  </si>
  <si>
    <t>23.06.2021 19:12:44</t>
  </si>
  <si>
    <t>23.06.2021 23:43:03</t>
  </si>
  <si>
    <t>KAPAKLI DM 45-72-M00309_KAPAKLI-2 GİRİŞ M14_2099428</t>
  </si>
  <si>
    <t>23.06.2021 05:48:34</t>
  </si>
  <si>
    <t>23.06.2021 06:18:00</t>
  </si>
  <si>
    <t>TIRAZLAR TR-1 45-79-M00076_45-79-M00076_2367051</t>
  </si>
  <si>
    <t>23.06.2021 19:11:07</t>
  </si>
  <si>
    <t>24.06.2021 00:58:41</t>
  </si>
  <si>
    <t>TR-106 45-78-L00106_45-78-L00106_2369961</t>
  </si>
  <si>
    <t>23.06.2021 18:24:25</t>
  </si>
  <si>
    <t>24.06.2021 11:33:21</t>
  </si>
  <si>
    <t>23.06.2021 18:08:19</t>
  </si>
  <si>
    <t>23.06.2021 20:44:38</t>
  </si>
  <si>
    <t>ALAŞEHİR TR-49 45-73-M00049_A_56401967_56401967</t>
  </si>
  <si>
    <t>23.06.2021 18:43:38</t>
  </si>
  <si>
    <t>SANCAKLI BOZKÖY KÖK 45-71-M00087_SULAMA M02_61320770</t>
  </si>
  <si>
    <t>23.06.2021 07:16:56</t>
  </si>
  <si>
    <t>23.06.2021 14:48:01</t>
  </si>
  <si>
    <t>PALAMUTÇUK CEVİZ DİBİ TR-2 35-32-L00078_DIREK TIPI TRAFO HUCRESI H01_2044878</t>
  </si>
  <si>
    <t>23.06.2021 19:42:28</t>
  </si>
  <si>
    <t>23.06.2021 22:38:21</t>
  </si>
  <si>
    <t>YENİCE KÖK 45-86-M00234_İÇİKLER ÇIKIŞ M02_41955325</t>
  </si>
  <si>
    <t>23.06.2021 18:49:46</t>
  </si>
  <si>
    <t>24.06.2021 02:50:26</t>
  </si>
  <si>
    <t>DAĞDERE DM 45-72-M00097_KÖMÜRCÜ M06_2106081</t>
  </si>
  <si>
    <t>23.06.2021 17:24:44</t>
  </si>
  <si>
    <t>23.06.2021 23:57:00</t>
  </si>
  <si>
    <t>23.06.2021 11:43:39</t>
  </si>
  <si>
    <t>23.06.2021 15:00:02</t>
  </si>
  <si>
    <t>SARIGÖL TR-31 45-79-M00031_C_56396964_56396964</t>
  </si>
  <si>
    <t>23.06.2021 18:48:37</t>
  </si>
  <si>
    <t>24.06.2021 00:31:48</t>
  </si>
  <si>
    <t>23.06.2021 21:19:56</t>
  </si>
  <si>
    <t>23.06.2021 22:43:01</t>
  </si>
  <si>
    <t>23.06.2021 09:49:17</t>
  </si>
  <si>
    <t>23.06.2021 11:46:06</t>
  </si>
  <si>
    <t>ÇANDARLI TR-5 35-30-M00005_D_60983114_60983114</t>
  </si>
  <si>
    <t>23.06.2021 13:02:09</t>
  </si>
  <si>
    <t>23.06.2021 14:58:26</t>
  </si>
  <si>
    <t>YEŞİLYURT DM 45-73-M00476_ALAŞEHİR DM GİRİŞ M03_2086189</t>
  </si>
  <si>
    <t>23.06.2021 19:12:14</t>
  </si>
  <si>
    <t>23.06.2021 19:15:34</t>
  </si>
  <si>
    <t>23.06.2021 18:30:56</t>
  </si>
  <si>
    <t>23.06.2021 22:34:00</t>
  </si>
  <si>
    <t>MERKEZ BODAMAS TR-4 45-75-M00141_DIREK TIPI TRAFO HUCRESI H01_2085449</t>
  </si>
  <si>
    <t>23.06.2021 08:42:07</t>
  </si>
  <si>
    <t>23.06.2021 09:41:57</t>
  </si>
  <si>
    <t>ÇİÇEKLİ KÖK 45-75-M00070_META ÖZEL M07_2308352</t>
  </si>
  <si>
    <t>23.06.2021 08:58:11</t>
  </si>
  <si>
    <t>23.06.2021 10:38:13</t>
  </si>
  <si>
    <t>23.06.2021 18:37:14</t>
  </si>
  <si>
    <t>23.06.2021 19:46:00</t>
  </si>
  <si>
    <t>DEREKÖY KÖK 45-77-L00290_DEREKÖY L04_2334411</t>
  </si>
  <si>
    <t>23.06.2021 20:44:26</t>
  </si>
  <si>
    <t>23.06.2021 20:47:54</t>
  </si>
  <si>
    <t>L-357 EGEM SAHİL SİT. 35-18-L00357_950441591_950441591</t>
  </si>
  <si>
    <t>23.06.2021 21:30:30</t>
  </si>
  <si>
    <t>24.06.2021 02:33:46</t>
  </si>
  <si>
    <t>SOBRAN TR-1 45-73-M00952_B_56396814_56396814</t>
  </si>
  <si>
    <t>23.06.2021 19:54:36</t>
  </si>
  <si>
    <t>24.06.2021 03:40:41</t>
  </si>
  <si>
    <t>TR-22 35-22-M00022_35-22-M00022_2358885</t>
  </si>
  <si>
    <t>23.06.2021 10:26:30</t>
  </si>
  <si>
    <t>23.06.2021 10:59:52</t>
  </si>
  <si>
    <t>GÖRDES DM 45-75-M00050_HatBaşıAyırıcı_53135525 M11_53135525</t>
  </si>
  <si>
    <t>23.06.2021 20:19:13</t>
  </si>
  <si>
    <t>24.06.2021 03:37:33</t>
  </si>
  <si>
    <t>TİYENLİ KÖK 45-85-M00004_TİYENLİ KÖY ÇIKIŞI M01_72102206</t>
  </si>
  <si>
    <t>23.06.2021 20:00:41</t>
  </si>
  <si>
    <t>23.06.2021 23:33:20</t>
  </si>
  <si>
    <t>KİRAZ İM 35-31-A00001_ŞEHİR-1 L05_2096755</t>
  </si>
  <si>
    <t>23.06.2021 18:35:54</t>
  </si>
  <si>
    <t>23.06.2021 19:52:04</t>
  </si>
  <si>
    <t>TR-17 (M-717) 35-30-M00717_955296691_955296691</t>
  </si>
  <si>
    <t>23.06.2021 09:49:15</t>
  </si>
  <si>
    <t>23.06.2021 15:45:33</t>
  </si>
  <si>
    <t>DEMİRCİ TM 45-74-A00001_HatBaşıAyırıcı_53135307 M15_53135307</t>
  </si>
  <si>
    <t>23.06.2021 19:27:20</t>
  </si>
  <si>
    <t>23.06.2021 22:00:35</t>
  </si>
  <si>
    <t>23.06.2021 18:43:24</t>
  </si>
  <si>
    <t>23.06.2021 18:43:46</t>
  </si>
  <si>
    <t>23.06.2021 02:56:50</t>
  </si>
  <si>
    <t>23.06.2021 03:53:45</t>
  </si>
  <si>
    <t>M-1063 35-03-M01063_915057361_915057361</t>
  </si>
  <si>
    <t>23.06.2021 08:56:37</t>
  </si>
  <si>
    <t>23.06.2021 18:01:49</t>
  </si>
  <si>
    <t>ZAĞNOS TR-2 35-16-M00144_35-16-M00144_2347043</t>
  </si>
  <si>
    <t>23.06.2021 13:38:04</t>
  </si>
  <si>
    <t>23.06.2021 14:26:39</t>
  </si>
  <si>
    <t>AKHİSAR İM 45-72-A00001_TR-2/8 L01_2058315</t>
  </si>
  <si>
    <t>23.06.2021 06:24:45</t>
  </si>
  <si>
    <t>23.06.2021 06:33:39</t>
  </si>
  <si>
    <t>ÖDEMİŞ İM 35-15-A00001_ESKİ OVAKENT L40_2310689</t>
  </si>
  <si>
    <t>23.06.2021 19:04:20</t>
  </si>
  <si>
    <t>23.06.2021 19:46:36</t>
  </si>
  <si>
    <t>ERENKÖY TR-2 45-73-M00443_C_56388060_56388060</t>
  </si>
  <si>
    <t>23.06.2021 23:07:00</t>
  </si>
  <si>
    <t>24.06.2021 00:17:12</t>
  </si>
  <si>
    <t>OKLUİSA KÖK 45-81-M00046_HatBaşıAyırıcı_53135385 M05_53135385</t>
  </si>
  <si>
    <t>23.06.2021 18:12:13</t>
  </si>
  <si>
    <t>23.06.2021 23:43:26</t>
  </si>
  <si>
    <t>ŞERİTLİ BAKACAK TR 45-77-L00235_45-77-L00235_2375490</t>
  </si>
  <si>
    <t>23.06.2021 18:26:10</t>
  </si>
  <si>
    <t>24.06.2021 20:55:13</t>
  </si>
  <si>
    <t>KARAYAĞCI TR-1 45-75-M00195_B_56385267_56385267</t>
  </si>
  <si>
    <t>23.06.2021 20:33:01</t>
  </si>
  <si>
    <t>23.06.2021 23:07:10</t>
  </si>
  <si>
    <t>KARABURUN İM 35-21-A00001_YENİ LİMAN L03_2062912</t>
  </si>
  <si>
    <t>23.06.2021 12:38:13</t>
  </si>
  <si>
    <t>23.06.2021 12:42:35</t>
  </si>
  <si>
    <t>TR-1/4 45-83-M00004_45-83-M00004_2367606</t>
  </si>
  <si>
    <t>23.06.2021 08:11:38</t>
  </si>
  <si>
    <t>23.06.2021 09:43:52</t>
  </si>
  <si>
    <t>23.06.2021 22:20:00</t>
  </si>
  <si>
    <t>23.06.2021 22:30:00</t>
  </si>
  <si>
    <t>KAPAKLI DM 45-72-M00309_ZER SALÇA M05_2311315</t>
  </si>
  <si>
    <t>23.06.2021 10:42:48</t>
  </si>
  <si>
    <t>23.06.2021 13:41:54</t>
  </si>
  <si>
    <t>BİRGİ TR-15 35-15-L00269_C_56372806_56372806</t>
  </si>
  <si>
    <t>23.06.2021 18:50:46</t>
  </si>
  <si>
    <t>24.06.2021 08:22:59</t>
  </si>
  <si>
    <t>CABBAR FAKILI TR-4 45-73-M00641_B_56384721_56384721</t>
  </si>
  <si>
    <t>23.06.2021 07:08:55</t>
  </si>
  <si>
    <t>23.06.2021 09:15:21</t>
  </si>
  <si>
    <t>AYDOĞDU TR-2 35-31-L00086_47966780_56380602_56380602</t>
  </si>
  <si>
    <t>23.06.2021 19:05:58</t>
  </si>
  <si>
    <t>25.06.2021 22:04:10</t>
  </si>
  <si>
    <t>GÜNEŞLİ TR-1 35-16-M00125_35-16-M00125_2363192</t>
  </si>
  <si>
    <t>23.06.2021 17:49:26</t>
  </si>
  <si>
    <t>23.06.2021 20:54:00</t>
  </si>
  <si>
    <t>HALILAR TR-1 45-81-M00129_A_56388586_56388586</t>
  </si>
  <si>
    <t>23.06.2021 20:58:02</t>
  </si>
  <si>
    <t>24.06.2021 01:27:00</t>
  </si>
  <si>
    <t>23.06.2021 11:48:53</t>
  </si>
  <si>
    <t>23.06.2021 15:03:24</t>
  </si>
  <si>
    <t>23.06.2021 14:21:54</t>
  </si>
  <si>
    <t>23.06.2021 15:51:01</t>
  </si>
  <si>
    <t>K-572 35-07-K00072_DIREK TIPI TRAFO HUCRESI H01_2077456</t>
  </si>
  <si>
    <t>23.06.2021 14:49:22</t>
  </si>
  <si>
    <t>23.06.2021 18:09:11</t>
  </si>
  <si>
    <t>23.06.2021 18:52:57</t>
  </si>
  <si>
    <t>23.06.2021 19:11:19</t>
  </si>
  <si>
    <t>K-799 35-01-K00799_911979139_911979139</t>
  </si>
  <si>
    <t>23.06.2021 10:47:13</t>
  </si>
  <si>
    <t>23.06.2021 12:07:42</t>
  </si>
  <si>
    <t>23.06.2021 18:03:09</t>
  </si>
  <si>
    <t>23.06.2021 18:05:06</t>
  </si>
  <si>
    <t>TOSUNLAR MERKEZ TR-1 35-32-L00038_B_65511410_65511410</t>
  </si>
  <si>
    <t>23.06.2021 19:56:55</t>
  </si>
  <si>
    <t>23.06.2021 23:54:01</t>
  </si>
  <si>
    <t>TR-156 35-15-L00156_D_56372049_56372049</t>
  </si>
  <si>
    <t>23.06.2021 22:13:51</t>
  </si>
  <si>
    <t>24.06.2021 03:56:54</t>
  </si>
  <si>
    <t>23.06.2021 18:50:31</t>
  </si>
  <si>
    <t>24.06.2021 00:40:40</t>
  </si>
  <si>
    <t>GÖKÇEN DM 2-1/3 35-29-L00064_950343362_950343362</t>
  </si>
  <si>
    <t>23.06.2021 18:23:33</t>
  </si>
  <si>
    <t>23.06.2021 20:26:04</t>
  </si>
  <si>
    <t>23.06.2021 17:29:25</t>
  </si>
  <si>
    <t>23.06.2021 18:04:58</t>
  </si>
  <si>
    <t>_C_56390284_56390284</t>
  </si>
  <si>
    <t>23.06.2021 19:20:32</t>
  </si>
  <si>
    <t>23.06.2021 23:52:20</t>
  </si>
  <si>
    <t>TR-54 35-30-L00054_955329895_955329895</t>
  </si>
  <si>
    <t>23.06.2021 10:54:00</t>
  </si>
  <si>
    <t>23.06.2021 14:17:52</t>
  </si>
  <si>
    <t>23.06.2021 19:01:30</t>
  </si>
  <si>
    <t>24.06.2021 01:52:22</t>
  </si>
  <si>
    <t>UĞURLU KÖK 45-86-M00045_HatBaşıAyırıcı_53135437 M04_53135437</t>
  </si>
  <si>
    <t>23.06.2021 17:44:24</t>
  </si>
  <si>
    <t>23.06.2021 18:27:00</t>
  </si>
  <si>
    <t>K-60 35-01-K00060_910729095_910729095</t>
  </si>
  <si>
    <t>23.06.2021 11:10:08</t>
  </si>
  <si>
    <t>23.06.2021 13:16:48</t>
  </si>
  <si>
    <t>23.06.2021 21:21:54</t>
  </si>
  <si>
    <t>24.06.2021 04:40:31</t>
  </si>
  <si>
    <t>BERGAMA İM-1 35-16-A00001_ŞEHİR-3 L03_2093767</t>
  </si>
  <si>
    <t>23.06.2021 17:59:15</t>
  </si>
  <si>
    <t>23.06.2021 18:03:26</t>
  </si>
  <si>
    <t>MURADİYE TR-5 (ESKİ MEZARLIK YANI) 45-71-M00204_EVRENOS M04_2091437</t>
  </si>
  <si>
    <t>23.06.2021 06:29:23</t>
  </si>
  <si>
    <t>23.06.2021 10:38:45</t>
  </si>
  <si>
    <t>İĞDELİ TR-6 35-31-L00400_35-31-L00400_2354903</t>
  </si>
  <si>
    <t>23.06.2021 21:50:03</t>
  </si>
  <si>
    <t>25.06.2021 04:12:03</t>
  </si>
  <si>
    <t>23.06.2021 13:09:32</t>
  </si>
  <si>
    <t>23.06.2021 14:11:13</t>
  </si>
  <si>
    <t>KAVAKLIDERE TR-12 45-73-M00145_45-73-M00145_2354622</t>
  </si>
  <si>
    <t>23.06.2021 18:55:21</t>
  </si>
  <si>
    <t>23.06.2021 21:10:59</t>
  </si>
  <si>
    <t>K-2337 35-03-K02337_912892324_912892324</t>
  </si>
  <si>
    <t>23.06.2021 12:37:53</t>
  </si>
  <si>
    <t>23.06.2021 22:38:12</t>
  </si>
  <si>
    <t>AKÇAKERTİL TR-1 45-81-M00061_A_56399204_56399204</t>
  </si>
  <si>
    <t>23.06.2021 22:11:23</t>
  </si>
  <si>
    <t>24.06.2021 04:32:11</t>
  </si>
  <si>
    <t>ALİ ERİSEV GRB 35-20-L00059_9539280_56360120_56360120</t>
  </si>
  <si>
    <t>23.06.2021 07:39:27</t>
  </si>
  <si>
    <t>23.06.2021 09:05:11</t>
  </si>
  <si>
    <t>TR-95 35-15-M00095_48885728_56380918_56380918</t>
  </si>
  <si>
    <t>23.06.2021 18:57:07</t>
  </si>
  <si>
    <t>24.06.2021 05:11:40</t>
  </si>
  <si>
    <t>ÖZBEK TR-9 35-19-M00090_7532040_56376014_56376014</t>
  </si>
  <si>
    <t>23.06.2021 10:29:00</t>
  </si>
  <si>
    <t>23.06.2021 11:09:38</t>
  </si>
  <si>
    <t>ZEYTİNDAĞ TR-1 35-16-M00003_953329139_953329139</t>
  </si>
  <si>
    <t>23.06.2021 20:33:27</t>
  </si>
  <si>
    <t>24.06.2021 04:38:54</t>
  </si>
  <si>
    <t>HALİLLER TR-1 35-31-L00230_47919555_56402063_56402063</t>
  </si>
  <si>
    <t>23.06.2021 19:28:57</t>
  </si>
  <si>
    <t>25.06.2021 22:19:17</t>
  </si>
  <si>
    <t>23.06.2021 11:07:20</t>
  </si>
  <si>
    <t>23.06.2021 18:36:53</t>
  </si>
  <si>
    <t>GERÇEKLİ TR-1 35-15-L00650_C_56373001_56373001</t>
  </si>
  <si>
    <t>23.06.2021 18:45:39</t>
  </si>
  <si>
    <t>24.06.2021 15:27:54</t>
  </si>
  <si>
    <t>K-1954 35-09-K01954_913249220_913249220</t>
  </si>
  <si>
    <t>23.06.2021 13:31:20</t>
  </si>
  <si>
    <t>23.06.2021 19:43:12</t>
  </si>
  <si>
    <t>KİRAZ İM 35-31-A00001_TR-1 (15.8) L10_2094978</t>
  </si>
  <si>
    <t>23.06.2021 18:33:04</t>
  </si>
  <si>
    <t>23.06.2021 18:49:00</t>
  </si>
  <si>
    <t>23.06.2021 14:15:30</t>
  </si>
  <si>
    <t>23.06.2021 20:39:22</t>
  </si>
  <si>
    <t>BEYOBA TR-3 45-72-M00420_D_56393545_56393545</t>
  </si>
  <si>
    <t>23.06.2021 19:37:01</t>
  </si>
  <si>
    <t>24.06.2021 03:18:21</t>
  </si>
  <si>
    <t>23.06.2021 11:54:52</t>
  </si>
  <si>
    <t>23.06.2021 11:57:38</t>
  </si>
  <si>
    <t>23.06.2021 18:40:44</t>
  </si>
  <si>
    <t>23.06.2021 18:41:16</t>
  </si>
  <si>
    <t>GÜMÜLDÜR DM-4 35-25-M00053_955262079_955262079</t>
  </si>
  <si>
    <t>23.06.2021 18:23:31</t>
  </si>
  <si>
    <t>23.06.2021 20:13:35</t>
  </si>
  <si>
    <t>KUŞÇUBURUN-1 35-26-M00536_956626405_956626405</t>
  </si>
  <si>
    <t>23.06.2021 15:42:51</t>
  </si>
  <si>
    <t>23.06.2021 16:22:21</t>
  </si>
  <si>
    <t>YILDIZ TR-1 45-72-M00240_A_56390257_56390257</t>
  </si>
  <si>
    <t>23.06.2021 21:31:17</t>
  </si>
  <si>
    <t>24.06.2021 03:41:09</t>
  </si>
  <si>
    <t>KUMKUYUCAK TR-1 45-80-M00172_956538633_956538633</t>
  </si>
  <si>
    <t>23.06.2021 10:32:34</t>
  </si>
  <si>
    <t>23.06.2021 14:10:21</t>
  </si>
  <si>
    <t>23.06.2021 18:08:00</t>
  </si>
  <si>
    <t>23.06.2021 18:12:00</t>
  </si>
  <si>
    <t>GENCERLER TR-6 35-20-L00043_955203278_955203278</t>
  </si>
  <si>
    <t>23.06.2021 14:57:57</t>
  </si>
  <si>
    <t>23.06.2021 23:04:25</t>
  </si>
  <si>
    <t>KARAMAN TR-1 35-31-L00435_C_56386354_56386354</t>
  </si>
  <si>
    <t>25.06.2021 19:55:56</t>
  </si>
  <si>
    <t>23.06.2021 19:06:24</t>
  </si>
  <si>
    <t>23.06.2021 22:48:23</t>
  </si>
  <si>
    <t>ADALA TR-6 45-78-M00285_C_56405513_56405513</t>
  </si>
  <si>
    <t>23.06.2021 08:57:00</t>
  </si>
  <si>
    <t>23.06.2021 10:12:03</t>
  </si>
  <si>
    <t>DM-3/TR-33 35-26-M01259_A A01_57761826</t>
  </si>
  <si>
    <t>23.06.2021 11:21:06</t>
  </si>
  <si>
    <t>23.06.2021 12:02:55</t>
  </si>
  <si>
    <t>YİĞİTLER TR-1 45-74-M00102_A_56352163_56352163</t>
  </si>
  <si>
    <t>23.06.2021 22:59:29</t>
  </si>
  <si>
    <t>24.06.2021 02:21:53</t>
  </si>
  <si>
    <t>YILMAZ İM 45-78-A00003_YILMAZ DM-2 (SALİHLİ) GİRİŞ M01_2331490</t>
  </si>
  <si>
    <t>23.06.2021 18:12:24</t>
  </si>
  <si>
    <t>23.06.2021 22:47:34</t>
  </si>
  <si>
    <t>23.06.2021 06:41:32</t>
  </si>
  <si>
    <t>23.06.2021 06:45:04</t>
  </si>
  <si>
    <t>KÜREKÇİ BEKİREFE TR-2 45-75-M00119_A_56394100_56394100</t>
  </si>
  <si>
    <t>23.06.2021 22:48:08</t>
  </si>
  <si>
    <t>24.06.2021 01:56:40</t>
  </si>
  <si>
    <t>KURUCUOVA TR-4 35-15-L00255_35-15-L00255_2365161</t>
  </si>
  <si>
    <t>23.06.2021 18:59:58</t>
  </si>
  <si>
    <t>24.06.2021 01:38:24</t>
  </si>
  <si>
    <t>23.06.2021 07:12:54</t>
  </si>
  <si>
    <t>23.06.2021 07:57:15</t>
  </si>
  <si>
    <t>MÜTEVELLİ TR-3 45-80-M00102_956537604_956537604</t>
  </si>
  <si>
    <t>23.06.2021 00:42:07</t>
  </si>
  <si>
    <t>23.06.2021 01:17:09</t>
  </si>
  <si>
    <t>KUYUCAK DM 35-27-M00273_ESKİ ÇAMBEL M02_72164174</t>
  </si>
  <si>
    <t>23.06.2021 04:13:00</t>
  </si>
  <si>
    <t>23.06.2021 04:29:54</t>
  </si>
  <si>
    <t>ALMAK TM 35-17-A00003_YENİFOÇA-1 M27_2307151</t>
  </si>
  <si>
    <t>23.06.2021 10:32:52</t>
  </si>
  <si>
    <t>23.06.2021 10:47:00</t>
  </si>
  <si>
    <t>AHMETLİ TR-3 45-84-L00003_C_56401436_56401436</t>
  </si>
  <si>
    <t>23.06.2021 18:58:29</t>
  </si>
  <si>
    <t>24.06.2021 01:12:19</t>
  </si>
  <si>
    <t>DEREKÖY KÖK 45-77-L00290_YURTBAŞI L05_2120663</t>
  </si>
  <si>
    <t>23.06.2021 18:10:54</t>
  </si>
  <si>
    <t>24.06.2021 01:48:42</t>
  </si>
  <si>
    <t>KUŞÇUBURUN-1 35-26-M00536_956607611_956607611</t>
  </si>
  <si>
    <t>23.06.2021 08:31:07</t>
  </si>
  <si>
    <t>23.06.2021 09:25:24</t>
  </si>
  <si>
    <t>YENİ ÇİFTLİK TR-3 35-32-L00079_B_56393167_56393167</t>
  </si>
  <si>
    <t>23.06.2021 22:05:25</t>
  </si>
  <si>
    <t>24.06.2021 01:34:56</t>
  </si>
  <si>
    <t>İSMAİL ÇAVDAR VE ARK. TARIMSAL SULAMA TR 45-71-M00498_DIREK TIPI TRAFO HUCRESI H01_2079252</t>
  </si>
  <si>
    <t>23.06.2021 14:44:39</t>
  </si>
  <si>
    <t>24.06.2021 15:55:47</t>
  </si>
  <si>
    <t>__72372392_72372392</t>
  </si>
  <si>
    <t>23.06.2021 09:18:38</t>
  </si>
  <si>
    <t>23.06.2021 18:30:53</t>
  </si>
  <si>
    <t>BAKIR KÖK 45-76-M00047_KIRKAĞAÇ OTOYOL DM M06_72212577</t>
  </si>
  <si>
    <t>23.06.2021 17:13:26</t>
  </si>
  <si>
    <t>23.06.2021 17:33:00</t>
  </si>
  <si>
    <t>L-105 35-18-L00105_OVACIK KÖYÜ AZMAK MEVKİ L03_2095908</t>
  </si>
  <si>
    <t>23.06.2021 20:13:10</t>
  </si>
  <si>
    <t>23.06.2021 20:39:34</t>
  </si>
  <si>
    <t>HALİTPAŞA TR-6 45-80-M00062__72410366_72410366</t>
  </si>
  <si>
    <t>23.06.2021 18:37:00</t>
  </si>
  <si>
    <t>23.06.2021 20:07:25</t>
  </si>
  <si>
    <t>M-230 35-14-M00230_7372098 A1B_5760938</t>
  </si>
  <si>
    <t>23.06.2021 19:54:35</t>
  </si>
  <si>
    <t>23.06.2021 21:20:31</t>
  </si>
  <si>
    <t>ŞEHİTLİOĞLU ALTINTAŞ TR-1 45-77-M00083_B_56385549_56385549</t>
  </si>
  <si>
    <t>23.06.2021 18:21:21</t>
  </si>
  <si>
    <t>24.06.2021 16:14:15</t>
  </si>
  <si>
    <t>K-1104 35-03-K01104_F_56381093_56381093</t>
  </si>
  <si>
    <t>23.06.2021 09:16:13</t>
  </si>
  <si>
    <t>M-13 35-02-M00013_910194222_910194222</t>
  </si>
  <si>
    <t>23.06.2021 15:06:09</t>
  </si>
  <si>
    <t>23.06.2021 21:31:40</t>
  </si>
  <si>
    <t>SARIKAYA MERKEZ TR-1 35-32-L00063_A_56393820_56393820</t>
  </si>
  <si>
    <t>23.06.2021 19:13:59</t>
  </si>
  <si>
    <t>23.06.2021 20:53:44</t>
  </si>
  <si>
    <t>23.06.2021 18:09:21</t>
  </si>
  <si>
    <t>23.06.2021 18:53:27</t>
  </si>
  <si>
    <t>NURULLAH ÇOBAN VE ARK.TARIMSAL SULAMA GRUBU 45-71-M01360_DIREK TIPI TRAFO HUCRESI H01_2083066</t>
  </si>
  <si>
    <t>23.06.2021 17:53:00</t>
  </si>
  <si>
    <t>24.06.2021 05:05:37</t>
  </si>
  <si>
    <t>YEĞENOBA TR-1 45-72-M00213_956520654_956520654</t>
  </si>
  <si>
    <t>23.06.2021 13:19:54</t>
  </si>
  <si>
    <t>23.06.2021 14:43:55</t>
  </si>
  <si>
    <t>23.06.2021 07:11:26</t>
  </si>
  <si>
    <t>23.06.2021 07:44:34</t>
  </si>
  <si>
    <t>23.06.2021 23:31:01</t>
  </si>
  <si>
    <t>23.06.2021 23:51:54</t>
  </si>
  <si>
    <t>23.06.2021 11:40:37</t>
  </si>
  <si>
    <t>23.06.2021 11:46:30</t>
  </si>
  <si>
    <t>23.06.2021 18:32:25</t>
  </si>
  <si>
    <t>24.06.2021 01:46:00</t>
  </si>
  <si>
    <t>23.06.2021 11:58:54</t>
  </si>
  <si>
    <t>23.06.2021 13:10:50</t>
  </si>
  <si>
    <t>ÇAMLICA KÖK 45-81-M00048_ÇANŞA ÇIKIŞ M03_71996194</t>
  </si>
  <si>
    <t>23.06.2021 06:49:14</t>
  </si>
  <si>
    <t>23.06.2021 08:08:16</t>
  </si>
  <si>
    <t>ELMADERE TR-1 35-24-M00085_95000001371_95000001371</t>
  </si>
  <si>
    <t>23.06.2021 17:24:00</t>
  </si>
  <si>
    <t>23.06.2021 19:08:53</t>
  </si>
  <si>
    <t>23.06.2021 18:47:05</t>
  </si>
  <si>
    <t>L-109 (AKARCA TR-2) 35-18-L00109_9478535_56376507_56376507</t>
  </si>
  <si>
    <t>23.06.2021 09:32:50</t>
  </si>
  <si>
    <t>23.06.2021 11:04:13</t>
  </si>
  <si>
    <t>ÇORTAK  DEĞİRMENDERE TR-1 45-81-M00069_45-81-M00069_2377013</t>
  </si>
  <si>
    <t>23.06.2021 18:00:55</t>
  </si>
  <si>
    <t>23.06.2021 19:56:27</t>
  </si>
  <si>
    <t>ÇAPAKLI KÖK 45-78-M01161_HatBaşıAyırıcı_53139969 M05_53139969</t>
  </si>
  <si>
    <t>23.06.2021 19:41:49</t>
  </si>
  <si>
    <t>24.06.2021 07:07:20</t>
  </si>
  <si>
    <t>23.06.2021 01:07:00</t>
  </si>
  <si>
    <t>23.06.2021 02:24:56</t>
  </si>
  <si>
    <t>TR-112 45-78-L00112__56389661_56389661</t>
  </si>
  <si>
    <t>23.06.2021 18:32:18</t>
  </si>
  <si>
    <t>24.06.2021 06:32:08</t>
  </si>
  <si>
    <t>TR-36 45-74-M00036_A_56401015_56401015</t>
  </si>
  <si>
    <t>23.06.2021 18:53:41</t>
  </si>
  <si>
    <t>23.06.2021 21:13:37</t>
  </si>
  <si>
    <t>_A_56386505_56386505</t>
  </si>
  <si>
    <t>23.06.2021 18:23:50</t>
  </si>
  <si>
    <t>24.06.2021 09:11:41</t>
  </si>
  <si>
    <t>23.06.2021 18:50:16</t>
  </si>
  <si>
    <t>23.06.2021 20:55:11</t>
  </si>
  <si>
    <t>23.06.2021 11:29:53</t>
  </si>
  <si>
    <t>23.06.2021 14:17:31</t>
  </si>
  <si>
    <t>23.06.2021 08:04:17</t>
  </si>
  <si>
    <t>23.06.2021 08:10:00</t>
  </si>
  <si>
    <t>ERTUĞRUL TR-3 35-15-L00676_C_56361996_56361996</t>
  </si>
  <si>
    <t>23.06.2021 18:58:11</t>
  </si>
  <si>
    <t>24.06.2021 04:56:58</t>
  </si>
  <si>
    <t>23.06.2021 18:28:15</t>
  </si>
  <si>
    <t>23.06.2021 19:04:02</t>
  </si>
  <si>
    <t>İSTASYONALTI KÖK 45-83-M00131_GÜRKÖY M09_2097306</t>
  </si>
  <si>
    <t>23.06.2021 11:45:15</t>
  </si>
  <si>
    <t>23.06.2021 14:12:57</t>
  </si>
  <si>
    <t>GİRELLİ KÖPRÜBAŞI MAH. TR-1 45-73-M00773_45-73-M00773_2355881</t>
  </si>
  <si>
    <t>23.06.2021 19:35:02</t>
  </si>
  <si>
    <t>24.06.2021 03:13:57</t>
  </si>
  <si>
    <t>TR-20 35-27-M00020_E E01b_5922094</t>
  </si>
  <si>
    <t>23.06.2021 15:09:53</t>
  </si>
  <si>
    <t>23.06.2021 20:34:15</t>
  </si>
  <si>
    <t>L-450 RASİM ÇAYIR ÖZEL TR 35-18-L00450Ö_35-18-L00450Ö_2376086</t>
  </si>
  <si>
    <t>23.06.2021 09:22:18</t>
  </si>
  <si>
    <t>23.06.2021 16:05:33</t>
  </si>
  <si>
    <t>TERZİHALİLLER-1 35-16-M00105_35-16-M00105_2346998</t>
  </si>
  <si>
    <t>23.06.2021 17:46:21</t>
  </si>
  <si>
    <t>23.06.2021 20:15:35</t>
  </si>
  <si>
    <t>23.06.2021 17:56:44</t>
  </si>
  <si>
    <t>23.06.2021 18:07:00</t>
  </si>
  <si>
    <t>GÖLCÜK TR-14 35-15-L00326_950404547_950404547</t>
  </si>
  <si>
    <t>23.06.2021 10:12:23</t>
  </si>
  <si>
    <t>23.06.2021 13:34:03</t>
  </si>
  <si>
    <t>LÜTFİYE TR-2 45-80-M00130_45-80-M00130_2357496</t>
  </si>
  <si>
    <t>23.06.2021 19:53:26</t>
  </si>
  <si>
    <t>24.06.2021 00:36:22</t>
  </si>
  <si>
    <t>ÇARIKTEKKE MAH.TR-1 45-73-M00722_A_56391172_56391172</t>
  </si>
  <si>
    <t>23.06.2021 21:50:00</t>
  </si>
  <si>
    <t>24.06.2021 04:34:11</t>
  </si>
  <si>
    <t>23.06.2021 13:57:53</t>
  </si>
  <si>
    <t>23.06.2021 05:36:34</t>
  </si>
  <si>
    <t>23.06.2021 07:34:45</t>
  </si>
  <si>
    <t>YAKAKÖY KÖK 45-75-M00067_HatBaşıAyırıcı_53136512 M03_53136512</t>
  </si>
  <si>
    <t>23.06.2021 19:30:03</t>
  </si>
  <si>
    <t>24.06.2021 03:44:39</t>
  </si>
  <si>
    <t>K-1205 35-01-K01205_911498253_911498253</t>
  </si>
  <si>
    <t>23.06.2021 12:33:30</t>
  </si>
  <si>
    <t>23.06.2021 14:54:07</t>
  </si>
  <si>
    <t>TR-29 YILDIZ AKYOKUŞ 45-81-M00029_DIREK TIPI TRAFO HUCRESI H01_2092890</t>
  </si>
  <si>
    <t>23.06.2021 18:11:00</t>
  </si>
  <si>
    <t>23.06.2021 18:52:00</t>
  </si>
  <si>
    <t>CABBAR KAMARA TR-2 45-73-M00858_C_56391853_56391853</t>
  </si>
  <si>
    <t>23.06.2021 18:44:33</t>
  </si>
  <si>
    <t>23.06.2021 21:18:57</t>
  </si>
  <si>
    <t>BAKIR TR-6 45-76-M00072_955248613_955248613</t>
  </si>
  <si>
    <t>23.06.2021 12:53:30</t>
  </si>
  <si>
    <t>23.06.2021 14:08:09</t>
  </si>
  <si>
    <t>ALLAHDİYEN TR-1 45-78-L00279_49307939_56389608_56389608</t>
  </si>
  <si>
    <t>23.06.2021 18:18:57</t>
  </si>
  <si>
    <t>24.06.2021 00:20:07</t>
  </si>
  <si>
    <t>K-2530 35-02-K02530_C_56369536_56369536</t>
  </si>
  <si>
    <t>23.06.2021 13:56:14</t>
  </si>
  <si>
    <t>23.06.2021 15:09:55</t>
  </si>
  <si>
    <t>GÖLMARMARA TR-4 45-85-L00004_TR-9 L01_72104055</t>
  </si>
  <si>
    <t>23.06.2021 13:33:32</t>
  </si>
  <si>
    <t>23.06.2021 16:00:10</t>
  </si>
  <si>
    <t>DM-3/TR-14 35-22-M00820_955265400_955265400</t>
  </si>
  <si>
    <t>23.06.2021 16:35:37</t>
  </si>
  <si>
    <t>23.06.2021 18:30:24</t>
  </si>
  <si>
    <t>KİRAZ İM 35-31-A00001_SARIKAYA L11_2328563</t>
  </si>
  <si>
    <t>23.06.2021 18:33:24</t>
  </si>
  <si>
    <t>23.06.2021 18:36:00</t>
  </si>
  <si>
    <t>ÇULLUGÖRECE TR-1 45-80-M00096_45-80-M00096_73431596</t>
  </si>
  <si>
    <t>23.06.2021 18:44:21</t>
  </si>
  <si>
    <t>23.06.2021 22:09:20</t>
  </si>
  <si>
    <t>_B _43010873</t>
  </si>
  <si>
    <t>23.06.2021 12:17:27</t>
  </si>
  <si>
    <t>23.06.2021 13:58:45</t>
  </si>
  <si>
    <t>TR-9 45-74-M00009_TR-10 M01_75313725</t>
  </si>
  <si>
    <t>23.06.2021 17:32:04</t>
  </si>
  <si>
    <t>23.06.2021 17:59:34</t>
  </si>
  <si>
    <t>23.06.2021 14:17:00</t>
  </si>
  <si>
    <t>23.06.2021 15:25:52</t>
  </si>
  <si>
    <t>M-1149 35-09-M01149_M-538 M07_47615744</t>
  </si>
  <si>
    <t>23.06.2021 10:40:57</t>
  </si>
  <si>
    <t>23.06.2021 11:40:33</t>
  </si>
  <si>
    <t>23.06.2021 09:34:29</t>
  </si>
  <si>
    <t>23.06.2021 10:53:49</t>
  </si>
  <si>
    <t>YENİ ORHANLI M-87 35-14-M00087_956638136_956638136</t>
  </si>
  <si>
    <t>23.06.2021 11:15:57</t>
  </si>
  <si>
    <t>23.06.2021 17:17:12</t>
  </si>
  <si>
    <t>BORLU TR-3 45-86-M00048_B_56400498_56400498</t>
  </si>
  <si>
    <t>23.06.2021 19:15:41</t>
  </si>
  <si>
    <t>24.06.2021 03:41:08</t>
  </si>
  <si>
    <t>_945648186_945648186</t>
  </si>
  <si>
    <t>23.06.2021 18:34:40</t>
  </si>
  <si>
    <t>24.06.2021 00:55:06</t>
  </si>
  <si>
    <t>FUNDACIK TR-1 45-75-M00280_945615249_945615249</t>
  </si>
  <si>
    <t>23.06.2021 21:35:38</t>
  </si>
  <si>
    <t>24.06.2021 01:33:34</t>
  </si>
  <si>
    <t>SELENDİ DM 45-81-M00001_SELENDİ ŞEHİR-2 M03_2078268</t>
  </si>
  <si>
    <t>23.06.2021 17:58:56</t>
  </si>
  <si>
    <t>23.06.2021 10:27:10</t>
  </si>
  <si>
    <t>23.06.2021 11:59:35</t>
  </si>
  <si>
    <t>YILMAZ TR-5 45-78-L00205_45-78-L00205_2358957</t>
  </si>
  <si>
    <t>23.06.2021 18:17:36</t>
  </si>
  <si>
    <t>24.06.2021 04:22:27</t>
  </si>
  <si>
    <t>DURASILLI TR-21 45-78-M01147_TR-1 M01_66090724</t>
  </si>
  <si>
    <t>23.06.2021 18:29:24</t>
  </si>
  <si>
    <t>23.06.2021 20:28:01</t>
  </si>
  <si>
    <t>DM-18 (UNCU BOZKÖY) 45-71-M00213_953216973_953216973</t>
  </si>
  <si>
    <t>23.06.2021 21:28:00</t>
  </si>
  <si>
    <t>23.06.2021 23:04:05</t>
  </si>
  <si>
    <t>K-1642 35-03-K01642_B_56374048_56374048</t>
  </si>
  <si>
    <t>23.06.2021 13:00:36</t>
  </si>
  <si>
    <t>TR-8 45-77-L00008_TR-11 L01_2326735</t>
  </si>
  <si>
    <t>23.06.2021 18:13:44</t>
  </si>
  <si>
    <t>23.06.2021 19:15:00</t>
  </si>
  <si>
    <t>23.06.2021 17:42:00</t>
  </si>
  <si>
    <t>23.06.2021 18:04:00</t>
  </si>
  <si>
    <t>GÖKÇEN DM 35-29-M00123_GÖKÇEN İM ÇIKIŞ M06_2328954</t>
  </si>
  <si>
    <t>23.06.2021 20:13:54</t>
  </si>
  <si>
    <t>23.06.2021 20:36:55</t>
  </si>
  <si>
    <t>OSMANGAZİ İM 35-02-A00004_TR-2 10.5 K11_2101515</t>
  </si>
  <si>
    <t>23.06.2021 11:46:00</t>
  </si>
  <si>
    <t>23.06.2021 12:02:00</t>
  </si>
  <si>
    <t>TR-1/48 45-72-M00048_956515748_956515748</t>
  </si>
  <si>
    <t>23.06.2021 21:15:00</t>
  </si>
  <si>
    <t>23.06.2021 23:19:33</t>
  </si>
  <si>
    <t>YENİFOÇA TR-51 35-23-M00051_YENİFOÇA TR-45 M02_72156982</t>
  </si>
  <si>
    <t>23.06.2021 19:37:04</t>
  </si>
  <si>
    <t>23.06.2021 20:26:52</t>
  </si>
  <si>
    <t>ÇAMLICA TR-1 45-81-M00188_B_56400546_56400546</t>
  </si>
  <si>
    <t>23.06.2021 08:54:39</t>
  </si>
  <si>
    <t>23.06.2021 10:02:28</t>
  </si>
  <si>
    <t>23.06.2021 18:09:24</t>
  </si>
  <si>
    <t>23.06.2021 23:06:57</t>
  </si>
  <si>
    <t>CABARLAR TR-1 45-75-M00115_A_56397894_56397894</t>
  </si>
  <si>
    <t>23.06.2021 21:46:12</t>
  </si>
  <si>
    <t>24.06.2021 08:55:54</t>
  </si>
  <si>
    <t>M-624 35-02-M00624_DIREK TIPI TRAFO HUCRESI H01_2043973</t>
  </si>
  <si>
    <t>23.06.2021 08:14:47</t>
  </si>
  <si>
    <t>23.06.2021 11:46:53</t>
  </si>
  <si>
    <t>ÖDEMİŞ İM 35-15-A00001_ESKİ OVAKENT L15_2310686</t>
  </si>
  <si>
    <t>23.06.2021 19:20:00</t>
  </si>
  <si>
    <t>23.06.2021 19:31:24</t>
  </si>
  <si>
    <t>23.06.2021 20:51:10</t>
  </si>
  <si>
    <t>23.06.2021 23:48:41</t>
  </si>
  <si>
    <t>YOLÜSTÜ TR-5 (ÜÇ DUTLAR MEVKİİ) 35-15-M00219_B_56361914_56361914</t>
  </si>
  <si>
    <t>23.06.2021 23:52:19</t>
  </si>
  <si>
    <t>24.06.2021 05:03:28</t>
  </si>
  <si>
    <t>SARIKAYA KÖK 35-31-L00284_ALTINOLUK TR-2 L05_2337274</t>
  </si>
  <si>
    <t>23.06.2021 20:38:00</t>
  </si>
  <si>
    <t>23.06.2021 21:11:30</t>
  </si>
  <si>
    <t>ÜÇPINAR DM 45-71-M00183_PELİTALAN M03_72249140</t>
  </si>
  <si>
    <t>23.06.2021 10:16:04</t>
  </si>
  <si>
    <t>23.06.2021 10:16:26</t>
  </si>
  <si>
    <t>KAVAKLIDERE TR-13 45-73-M01030_A_56400341_56400341</t>
  </si>
  <si>
    <t>23.06.2021 20:50:12</t>
  </si>
  <si>
    <t>24.06.2021 00:04:16</t>
  </si>
  <si>
    <t>BELEVİ İM 35-13-A00002_BELEVİ OTOBAN SULAMA L01_2313338</t>
  </si>
  <si>
    <t>23.06.2021 11:54:55</t>
  </si>
  <si>
    <t>23.06.2021 14:22:37</t>
  </si>
  <si>
    <t>SARIKAYA MERGE TR-3 35-31-L00247_B_65509654_65509654</t>
  </si>
  <si>
    <t>23.06.2021 20:30:05</t>
  </si>
  <si>
    <t>25.06.2021 20:11:29</t>
  </si>
  <si>
    <t>23.06.2021 21:38:44</t>
  </si>
  <si>
    <t>SANAYİ SİTESİ TR-1 35-17-M00295_35-17-M00295_66282578</t>
  </si>
  <si>
    <t>23.06.2021 12:56:00</t>
  </si>
  <si>
    <t>23.06.2021 14:07:20</t>
  </si>
  <si>
    <t>AKHİSAR İM 45-72-A00001_OVAKÖY L04_2308265</t>
  </si>
  <si>
    <t>23.06.2021 17:30:44</t>
  </si>
  <si>
    <t>23.06.2021 18:34:00</t>
  </si>
  <si>
    <t>İBRAHİMKUYU DM 35-15-M00286_HatBaşıAyırıcı_53132665 M05_53132665</t>
  </si>
  <si>
    <t>23.06.2021 23:00:54</t>
  </si>
  <si>
    <t>23.06.2021 23:34:00</t>
  </si>
  <si>
    <t>L-103 35-18-L00103_950461897_950461897</t>
  </si>
  <si>
    <t>23.06.2021 16:44:06</t>
  </si>
  <si>
    <t>23.06.2021 17:48:44</t>
  </si>
  <si>
    <t>23.06.2021 17:21:34</t>
  </si>
  <si>
    <t>23.06.2021 22:21:00</t>
  </si>
  <si>
    <t>CEMİL GÜMÜŞ VE ARK. T-SULAMA GRB. 35-13-L00110_DIREK TIPI TRAFO HUCRESI H01_2042149</t>
  </si>
  <si>
    <t>23.06.2021 00:13:00</t>
  </si>
  <si>
    <t>23.06.2021 00:46:03</t>
  </si>
  <si>
    <t>KURUDERE TR-2 45-73-M01165_45-73-M01165_65887928</t>
  </si>
  <si>
    <t>23.06.2021 23:09:01</t>
  </si>
  <si>
    <t>24.06.2021 01:47:17</t>
  </si>
  <si>
    <t>M-1823 35-01-M01823_912154504_912154504</t>
  </si>
  <si>
    <t>23.06.2021 14:09:13</t>
  </si>
  <si>
    <t>23.06.2021 19:26:06</t>
  </si>
  <si>
    <t>ÇAYKÖY TR-1 45-78-L00429_953278568_953278568</t>
  </si>
  <si>
    <t>23.06.2021 18:25:18</t>
  </si>
  <si>
    <t>23.06.2021 19:07:42</t>
  </si>
  <si>
    <t>K-228 35-07-K00228_35-07-K00228_2361892</t>
  </si>
  <si>
    <t>23.06.2021 09:00:53</t>
  </si>
  <si>
    <t>23.06.2021 14:54:40</t>
  </si>
  <si>
    <t>ÖRNEKKÖY TR-1 45-73-M00259_C_56385652_56385652</t>
  </si>
  <si>
    <t>23.06.2021 19:03:24</t>
  </si>
  <si>
    <t>23.06.2021 23:46:25</t>
  </si>
  <si>
    <t>TR-19 35-30-M00019_955328751_955328751</t>
  </si>
  <si>
    <t>23.06.2021 11:17:02</t>
  </si>
  <si>
    <t>23.06.2021 12:40:53</t>
  </si>
  <si>
    <t>ZEYTİNLİOVA TR-6 45-72-L00414_956486281_956486281</t>
  </si>
  <si>
    <t>23.06.2021 23:14:57</t>
  </si>
  <si>
    <t>23.06.2021 23:54:20</t>
  </si>
  <si>
    <t>OĞULDURUK TR-1 45-75-M00185_DIREK TIPI TRAFO HUCRESI H01_2086105</t>
  </si>
  <si>
    <t>23.06.2021 20:20:57</t>
  </si>
  <si>
    <t>23.06.2021 23:50:57</t>
  </si>
  <si>
    <t>L-283 35-18-L00283_950464489_950464489</t>
  </si>
  <si>
    <t>23.06.2021 08:31:23</t>
  </si>
  <si>
    <t>23.06.2021 17:51:52</t>
  </si>
  <si>
    <t>MORSAN TM 45-71-A00002_AYAKKABICILAR M11_2312166</t>
  </si>
  <si>
    <t>23.06.2021 16:08:46</t>
  </si>
  <si>
    <t>23.06.2021 18:01:00</t>
  </si>
  <si>
    <t>SELENDİ DM 45-81-M00001_KINIK M06_2321590</t>
  </si>
  <si>
    <t>23.06.2021 18:00:00</t>
  </si>
  <si>
    <t>23.06.2021 19:29:00</t>
  </si>
  <si>
    <t>L-248 35-18-L00248_950440922_950440922</t>
  </si>
  <si>
    <t>23.06.2021 07:07:36</t>
  </si>
  <si>
    <t>23.06.2021 20:46:24</t>
  </si>
  <si>
    <t>M-80 35-14-M00080_956643718_956643718</t>
  </si>
  <si>
    <t>23.06.2021 12:06:50</t>
  </si>
  <si>
    <t>23.06.2021 14:54:47</t>
  </si>
  <si>
    <t>23.06.2021 18:50:06</t>
  </si>
  <si>
    <t>23.06.2021 18:56:05</t>
  </si>
  <si>
    <t>BERGAMA TM 35-16-A00004_AŞAĞIKIRIKLAR-2 M07_2314063</t>
  </si>
  <si>
    <t>23.06.2021 18:10:44</t>
  </si>
  <si>
    <t>DURASILLI TR-24 45-78-M01138_TR-25 M03_2107481</t>
  </si>
  <si>
    <t>23.06.2021 15:04:11</t>
  </si>
  <si>
    <t>23.06.2021 15:51:31</t>
  </si>
  <si>
    <t>URGANLI YENİKÖY TR-3 45-83-L00444_C_56399802_56399802</t>
  </si>
  <si>
    <t>23.06.2021 22:05:00</t>
  </si>
  <si>
    <t>23.06.2021 23:47:57</t>
  </si>
  <si>
    <t>BİRGİ TR-12 35-15-L00267_950391095_950391095</t>
  </si>
  <si>
    <t>23.06.2021 09:24:12</t>
  </si>
  <si>
    <t>23.06.2021 11:06:11</t>
  </si>
  <si>
    <t>TR-37 45-78-L00037__56387406_56387406</t>
  </si>
  <si>
    <t>23.06.2021 19:39:06</t>
  </si>
  <si>
    <t>24.06.2021 09:07:32</t>
  </si>
  <si>
    <t>TR-142 35-16-L00142_47571889_56353106_56353106</t>
  </si>
  <si>
    <t>23.06.2021 18:32:33</t>
  </si>
  <si>
    <t>23.06.2021 22:37:14</t>
  </si>
  <si>
    <t>M-1568 35-01-M01568_TRAFO M03_2117405</t>
  </si>
  <si>
    <t>23.06.2021 21:55:20</t>
  </si>
  <si>
    <t>24.06.2021 02:36:41</t>
  </si>
  <si>
    <t>L-46 HARİTACILAR 35-14-L00046_956634492_956634492</t>
  </si>
  <si>
    <t>23.06.2021 12:23:46</t>
  </si>
  <si>
    <t>23.06.2021 15:52:06</t>
  </si>
  <si>
    <t>EĞRİDERE MERKEZ TR-1 35-32-L00043_B_72222895_72222895</t>
  </si>
  <si>
    <t>23.06.2021 20:06:34</t>
  </si>
  <si>
    <t>24.06.2021 00:38:44</t>
  </si>
  <si>
    <t>ILICA GIS TM 35-07-A00002_ILICA-16 K22_2313383</t>
  </si>
  <si>
    <t>23.06.2021 03:31:45</t>
  </si>
  <si>
    <t>23.06.2021 03:45:00</t>
  </si>
  <si>
    <t>TR-29 45-78-L00029__72373539_72373539</t>
  </si>
  <si>
    <t>23.06.2021 18:22:59</t>
  </si>
  <si>
    <t>24.06.2021 01:10:41</t>
  </si>
  <si>
    <t>23.06.2021 12:07:34</t>
  </si>
  <si>
    <t>23.06.2021 13:10:37</t>
  </si>
  <si>
    <t>ŞAHYAR TR-1 45-73-M00189_B_56369515_56369515</t>
  </si>
  <si>
    <t>23.06.2021 18:50:26</t>
  </si>
  <si>
    <t>23.06.2021 23:10:50</t>
  </si>
  <si>
    <t>MURADİYE DM 45-71-M00006_DM-02 ÜÇTEPELER RİNG M04_2076877</t>
  </si>
  <si>
    <t>23.06.2021 19:03:05</t>
  </si>
  <si>
    <t>23.06.2021 19:20:11</t>
  </si>
  <si>
    <t>AKÖREN TR-19 KÖK 45-78-M00974_ALAŞEHİR M04_66244830</t>
  </si>
  <si>
    <t>23.06.2021 22:49:51</t>
  </si>
  <si>
    <t>24.06.2021 01:10:06</t>
  </si>
  <si>
    <t>ÇAMBEL KÖK 35-27-M00619_YENMİŞ-2 M04_72166068</t>
  </si>
  <si>
    <t>23.06.2021 15:31:14</t>
  </si>
  <si>
    <t>23.06.2021 16:55:47</t>
  </si>
  <si>
    <t>HASSEKİ KÖYÜ TR 35-21-L00066_35-21-L00066_2374541</t>
  </si>
  <si>
    <t>23.06.2021 09:09:21</t>
  </si>
  <si>
    <t>23.06.2021 13:34:31</t>
  </si>
  <si>
    <t>TR-107 45-78-L00107_45-78-L00107_2369962</t>
  </si>
  <si>
    <t>23.06.2021 18:15:24</t>
  </si>
  <si>
    <t>24.06.2021 01:59:26</t>
  </si>
  <si>
    <t>23.06.2021 19:19:07</t>
  </si>
  <si>
    <t>23.06.2021 17:07:56</t>
  </si>
  <si>
    <t>23.06.2021 17:53:45</t>
  </si>
  <si>
    <t>KAVAKLIDERE TR-17 45-73-M00146_TR-12 GİRİŞ M03_2093025</t>
  </si>
  <si>
    <t>23.06.2021 18:16:54</t>
  </si>
  <si>
    <t>23.06.2021 20:42:00</t>
  </si>
  <si>
    <t>K-2864 35-01-K02864_A_56373196_56373196</t>
  </si>
  <si>
    <t>23.06.2021 13:40:30</t>
  </si>
  <si>
    <t>23.06.2021 18:59:20</t>
  </si>
  <si>
    <t>GERELİ TR-1 35-15-L00669_DIREK TIPI TRAFO HUCRESI H01_2047916</t>
  </si>
  <si>
    <t>23.06.2021 19:10:45</t>
  </si>
  <si>
    <t>23.06.2021 23:14:00</t>
  </si>
  <si>
    <t>HASKÖY TR-1 35-20-L00206_A_56382561_56382561</t>
  </si>
  <si>
    <t>23.06.2021 06:59:38</t>
  </si>
  <si>
    <t>23.06.2021 08:02:25</t>
  </si>
  <si>
    <t>23.06.2021 21:06:08</t>
  </si>
  <si>
    <t>23.06.2021 21:18:05</t>
  </si>
  <si>
    <t>ÇEŞME İM 35-18-A00001_SİBAM L04_2053084</t>
  </si>
  <si>
    <t>23.06.2021 08:27:18</t>
  </si>
  <si>
    <t>23.06.2021 08:30:14</t>
  </si>
  <si>
    <t>23.06.2021 17:54:16</t>
  </si>
  <si>
    <t>23.06.2021 19:12:00</t>
  </si>
  <si>
    <t>TR-15 35-32-L00015_B_56374724_56374724</t>
  </si>
  <si>
    <t>23.06.2021 19:36:59</t>
  </si>
  <si>
    <t>24.06.2021 01:18:46</t>
  </si>
  <si>
    <t>AYANLAR TR-1 45-81-M00094_A_56401882_56401882</t>
  </si>
  <si>
    <t>23.06.2021 21:17:28</t>
  </si>
  <si>
    <t>24.06.2021 05:44:07</t>
  </si>
  <si>
    <t>ULUDERBENT TR-7 45-73-M00540_B_56386741_56386741</t>
  </si>
  <si>
    <t>23.06.2021 18:56:40</t>
  </si>
  <si>
    <t>24.06.2021 00:03:17</t>
  </si>
  <si>
    <t>ÇAYLI TR-2 35-15-L00189_950390709_950390709</t>
  </si>
  <si>
    <t>23.06.2021 11:38:18</t>
  </si>
  <si>
    <t>23.06.2021 17:33:19</t>
  </si>
  <si>
    <t>23.06.2021 06:21:36</t>
  </si>
  <si>
    <t>23.06.2021 06:51:12</t>
  </si>
  <si>
    <t>ÖZBEY İM 35-26-A00005_KAPLANCIK L03_2314109</t>
  </si>
  <si>
    <t>23.06.2021 14:41:44</t>
  </si>
  <si>
    <t>23.06.2021 15:09:14</t>
  </si>
  <si>
    <t>KEMHALLI KÖK 45-86-M00044_UĞURLU KÖK M03_72224712</t>
  </si>
  <si>
    <t>23.06.2021 18:10:04</t>
  </si>
  <si>
    <t>23.06.2021 07:16:42</t>
  </si>
  <si>
    <t>23.06.2021 14:06:21</t>
  </si>
  <si>
    <t>23.06.2021 17:16:43</t>
  </si>
  <si>
    <t>NURİYE TR-6 45-80-M00121_B_56385483_56385483</t>
  </si>
  <si>
    <t>24.06.2021 00:29:59</t>
  </si>
  <si>
    <t>KABAKOZ TR-1 45-75-M00286_45-75-M00286_2373265</t>
  </si>
  <si>
    <t>23.06.2021 20:16:35</t>
  </si>
  <si>
    <t>24.06.2021 00:47:43</t>
  </si>
  <si>
    <t>23.06.2021 18:51:41</t>
  </si>
  <si>
    <t>23.06.2021 21:49:36</t>
  </si>
  <si>
    <t>YENİŞEHİR TR-3 35-31-L00113_47863299_56360785_56360785</t>
  </si>
  <si>
    <t>23.06.2021 20:30:59</t>
  </si>
  <si>
    <t>25.06.2021 22:23:09</t>
  </si>
  <si>
    <t>TR-82 35-16-L00082_TR-83 L06_72000045</t>
  </si>
  <si>
    <t>23.06.2021 18:23:17</t>
  </si>
  <si>
    <t>23.06.2021 21:28:17</t>
  </si>
  <si>
    <t>23.06.2021 00:43:59</t>
  </si>
  <si>
    <t>23.06.2021 01:18:23</t>
  </si>
  <si>
    <t>DM02/TR01 45-73-M00037_DM-2/30 M12_2082145</t>
  </si>
  <si>
    <t>23.06.2021 18:29:00</t>
  </si>
  <si>
    <t>23.06.2021 19:52:00</t>
  </si>
  <si>
    <t>DM-20 45-71-M00273_DM-21 M09_2070227</t>
  </si>
  <si>
    <t>23.06.2021 22:50:16</t>
  </si>
  <si>
    <t>23.06.2021 22:50:44</t>
  </si>
  <si>
    <t>HAMİDİYE TR-1 45-77-L00114_B_56395094_56395094</t>
  </si>
  <si>
    <t>23.06.2021 17:15:11</t>
  </si>
  <si>
    <t>24.06.2021 09:51:42</t>
  </si>
  <si>
    <t>23.06.2021 19:45:23</t>
  </si>
  <si>
    <t>23.06.2021 20:31:05</t>
  </si>
  <si>
    <t>23.06.2021 12:12:20</t>
  </si>
  <si>
    <t>23.06.2021 17:48:30</t>
  </si>
  <si>
    <t>23.06.2021 03:43:13</t>
  </si>
  <si>
    <t>23.06.2021 05:32:00</t>
  </si>
  <si>
    <t>AKHİSAR İM 45-72-A00001_HatBaşıAyırıcı_53139881 L03_53139881</t>
  </si>
  <si>
    <t>23.06.2021 18:23:29</t>
  </si>
  <si>
    <t>23.06.2021 23:46:27</t>
  </si>
  <si>
    <t>BALIKLI KAYADİBİ TR-1 45-75-M00220_45-75-M00220_2362798</t>
  </si>
  <si>
    <t>23.06.2021 22:20:19</t>
  </si>
  <si>
    <t>24.06.2021 11:16:03</t>
  </si>
  <si>
    <t>23.06.2021 00:47:31</t>
  </si>
  <si>
    <t>23.06.2021 22:11:15</t>
  </si>
  <si>
    <t>23.06.2021 22:18:18</t>
  </si>
  <si>
    <t>TR-116 35-16-L00116_B_56397755_56397755</t>
  </si>
  <si>
    <t>23.06.2021 18:12:28</t>
  </si>
  <si>
    <t>24.06.2021 00:20:03</t>
  </si>
  <si>
    <t>TR - 27 45-74-M00027_B_56397771_56397771</t>
  </si>
  <si>
    <t>23.06.2021 19:09:19</t>
  </si>
  <si>
    <t>24.06.2021 00:28:35</t>
  </si>
  <si>
    <t>23.06.2021 09:29:37</t>
  </si>
  <si>
    <t>23.06.2021 21:48:59</t>
  </si>
  <si>
    <t>GÖLMARMARA İM 45-85-A00001_ESKİ GÖLMARMARA L28_2113832</t>
  </si>
  <si>
    <t>23.06.2021 19:26:29</t>
  </si>
  <si>
    <t>24.06.2021 00:16:47</t>
  </si>
  <si>
    <t>BEYLER KÖK 45-85-L00034_HatBaşıAyırıcı_53135817 L03_53135817</t>
  </si>
  <si>
    <t>23.06.2021 09:13:14</t>
  </si>
  <si>
    <t>23.06.2021 17:36:00</t>
  </si>
  <si>
    <t>KARABAĞLAR TM 35-01-A00012_GÖZTEPE-2 M14_2310489</t>
  </si>
  <si>
    <t>23.06.2021 20:36:05</t>
  </si>
  <si>
    <t>23.06.2021 20:41:00</t>
  </si>
  <si>
    <t>23.06.2021 11:07:16</t>
  </si>
  <si>
    <t>23.06.2021 11:08:04</t>
  </si>
  <si>
    <t>FUNDACIK KÖK 45-75-M00068_FUNDACIK M03_67108815</t>
  </si>
  <si>
    <t>23.06.2021 17:37:54</t>
  </si>
  <si>
    <t>23.06.2021 17:38:14</t>
  </si>
  <si>
    <t>23.06.2021 12:27:00</t>
  </si>
  <si>
    <t>23.06.2021 12:50:29</t>
  </si>
  <si>
    <t>23.06.2021 18:10:37</t>
  </si>
  <si>
    <t>24.06.2021 13:03:24</t>
  </si>
  <si>
    <t>DELEMENLER DERE MAH TR 45-73-M00671_945650226_945650226</t>
  </si>
  <si>
    <t>23.06.2021 20:55:40</t>
  </si>
  <si>
    <t>24.06.2021 02:17:05</t>
  </si>
  <si>
    <t>23.06.2021 16:56:12</t>
  </si>
  <si>
    <t>23.06.2021 18:21:17</t>
  </si>
  <si>
    <t>23.06.2021 10:15:47</t>
  </si>
  <si>
    <t>23.06.2021 17:22:40</t>
  </si>
  <si>
    <t>23.06.2021 20:46:04</t>
  </si>
  <si>
    <t>23.06.2021 20:53:51</t>
  </si>
  <si>
    <t>DM-20 45-71-M00273_TR-62 VEZİROĞLU M03_2070228</t>
  </si>
  <si>
    <t>23.06.2021 23:12:20</t>
  </si>
  <si>
    <t>23.06.2021 23:12:39</t>
  </si>
  <si>
    <t>TR-80 35-30-L00080_B_56363047_56363047</t>
  </si>
  <si>
    <t>23.06.2021 13:37:12</t>
  </si>
  <si>
    <t>23.06.2021 15:29:29</t>
  </si>
  <si>
    <t>M-2926 35-03-M02926_910808739_910808739</t>
  </si>
  <si>
    <t>23.06.2021 22:58:41</t>
  </si>
  <si>
    <t>YAĞCILAR OVA TR-2 35-32-L00035_DIREK TIPI TRAFO HUCRESI H01_2045058</t>
  </si>
  <si>
    <t>23.06.2021 19:13:38</t>
  </si>
  <si>
    <t>23.06.2021 20:38:28</t>
  </si>
  <si>
    <t>AHMETLİ TR-29 45-84-L00029_C_56387528_56387528</t>
  </si>
  <si>
    <t>24.06.2021 16:46:14</t>
  </si>
  <si>
    <t>23.06.2021 09:15:00</t>
  </si>
  <si>
    <t>23.06.2021 13:09:16</t>
  </si>
  <si>
    <t>23.06.2021 19:02:47</t>
  </si>
  <si>
    <t>23.06.2021 19:41:43</t>
  </si>
  <si>
    <t>GÜLBAHÇE TR-12 35-19-L00168_956675320_956675320</t>
  </si>
  <si>
    <t>23.06.2021 11:20:59</t>
  </si>
  <si>
    <t>23.06.2021 13:07:16</t>
  </si>
  <si>
    <t>23.06.2021 21:37:04</t>
  </si>
  <si>
    <t>23.06.2021 21:41:02</t>
  </si>
  <si>
    <t>ÇANDARLI TATİL KÖYÜ KÖK-12 35-30-M00087_ M03_2334670</t>
  </si>
  <si>
    <t>23.06.2021 08:29:19</t>
  </si>
  <si>
    <t>23.06.2021 10:04:05</t>
  </si>
  <si>
    <t>23.06.2021 18:20:26</t>
  </si>
  <si>
    <t>23.06.2021 18:24:54</t>
  </si>
  <si>
    <t>TR-1/15 45-72-M00015_95000486691_95000486691</t>
  </si>
  <si>
    <t>23.06.2021 14:22:28</t>
  </si>
  <si>
    <t>23.06.2021 15:52:24</t>
  </si>
  <si>
    <t>KÜÇÜK AVULCUK TR-1 35-15-L00715_35-15-L00715_2364960</t>
  </si>
  <si>
    <t>23.06.2021 20:32:53</t>
  </si>
  <si>
    <t>23.06.2021 17:35:34</t>
  </si>
  <si>
    <t>23.06.2021 17:36:04</t>
  </si>
  <si>
    <t>23.06.2021 06:55:52</t>
  </si>
  <si>
    <t>23.06.2021 09:02:23</t>
  </si>
  <si>
    <t>GÖLMARMARA TR-21 45-85-L00021_C_56404493_56404493</t>
  </si>
  <si>
    <t>23.06.2021 23:51:25</t>
  </si>
  <si>
    <t>24.06.2021 00:45:27</t>
  </si>
  <si>
    <t>ÇANDARLI TR-5 35-30-M00005_955323337_955323337</t>
  </si>
  <si>
    <t>23.06.2021 15:18:53</t>
  </si>
  <si>
    <t>23.06.2021 18:36:19</t>
  </si>
  <si>
    <t>23.06.2021 09:34:44</t>
  </si>
  <si>
    <t>23.06.2021 11:06:04</t>
  </si>
  <si>
    <t>TR-108 35-15-M00108_48874372_56381906_56381906</t>
  </si>
  <si>
    <t>23.06.2021 19:04:46</t>
  </si>
  <si>
    <t>24.06.2021 01:26:25</t>
  </si>
  <si>
    <t>23.06.2021 19:37:15</t>
  </si>
  <si>
    <t>23.06.2021 20:01:39</t>
  </si>
  <si>
    <t>SOMA TR-38 45-82-M00038_945523002_945523002</t>
  </si>
  <si>
    <t>23.06.2021 12:08:01</t>
  </si>
  <si>
    <t>23.06.2021 13:54:27</t>
  </si>
  <si>
    <t>İLYASLAR TR-1 45-76-M00099_45-76-M00099_2352854</t>
  </si>
  <si>
    <t>23.06.2021 18:04:14</t>
  </si>
  <si>
    <t>23.06.2021 21:55:43</t>
  </si>
  <si>
    <t>MECİDİYE TR-3 45-72-L00576_45-72-L00576_2350894</t>
  </si>
  <si>
    <t>23.06.2021 19:07:43</t>
  </si>
  <si>
    <t>24.06.2021 01:43:23</t>
  </si>
  <si>
    <t>23.06.2021 17:24:25</t>
  </si>
  <si>
    <t>23.06.2021 17:37:32</t>
  </si>
  <si>
    <t>23.06.2021 09:32:25</t>
  </si>
  <si>
    <t>23.06.2021 18:56:56</t>
  </si>
  <si>
    <t>M-2911 35-01-M02911_910872405_910872405</t>
  </si>
  <si>
    <t>23.06.2021 10:45:53</t>
  </si>
  <si>
    <t>23.06.2021 12:17:00</t>
  </si>
  <si>
    <t>L-416 KAPALI SPOR SALONU 35-18-L00416_L-417 L03_72107110</t>
  </si>
  <si>
    <t>23.06.2021 08:44:08</t>
  </si>
  <si>
    <t>23.06.2021 09:36:27</t>
  </si>
  <si>
    <t>KESKİNOĞLU KESİMHANE KÖK 45-72-M00096_KESKİNOĞLU M04_66563353</t>
  </si>
  <si>
    <t>23.06.2021 16:11:03</t>
  </si>
  <si>
    <t>23.06.2021 17:01:34</t>
  </si>
  <si>
    <t>23.06.2021 07:48:07</t>
  </si>
  <si>
    <t>23.06.2021 08:15:30</t>
  </si>
  <si>
    <t>ÖDEMİŞ İM 35-15-A00001_ESKİ OVAKENT L15_2062382</t>
  </si>
  <si>
    <t>23.06.2021 23:13:56</t>
  </si>
  <si>
    <t>23.06.2021 23:14:24</t>
  </si>
  <si>
    <t>SİLEDİK TR-1 45-76-L00152_45-76-L00152_2376990</t>
  </si>
  <si>
    <t>23.06.2021 17:31:11</t>
  </si>
  <si>
    <t>23.06.2021 20:25:42</t>
  </si>
  <si>
    <t>BADEMLİ KOCABAĞLAR MEV. TR-34 35-15-L01058_B_56360433_56360433</t>
  </si>
  <si>
    <t>23.06.2021 22:17:29</t>
  </si>
  <si>
    <t>24.06.2021 19:14:40</t>
  </si>
  <si>
    <t>TR-107 ZEYTİNALANI 35-19-L00107_956697509_956697509</t>
  </si>
  <si>
    <t>23.06.2021 14:35:34</t>
  </si>
  <si>
    <t>23.06.2021 20:58:41</t>
  </si>
  <si>
    <t>23.06.2021 08:41:00</t>
  </si>
  <si>
    <t>23.06.2021 15:44:44</t>
  </si>
  <si>
    <t>BOZKÖY TR-1 35-16-M00051_A_56395759_56395759</t>
  </si>
  <si>
    <t>23.06.2021 04:21:02</t>
  </si>
  <si>
    <t>23.06.2021 05:37:11</t>
  </si>
  <si>
    <t>TR-1/83 KAPTANOĞLU DM 45-83-M00083_BAĞYURDU TM GİRİŞ M010_61291941</t>
  </si>
  <si>
    <t>23.06.2021 18:37:06</t>
  </si>
  <si>
    <t>23.06.2021 19:19:53</t>
  </si>
  <si>
    <t>SALİHLİ İM 45-78-A00001_ŞEHİR-4 L11_48929099</t>
  </si>
  <si>
    <t>23.06.2021 06:41:56</t>
  </si>
  <si>
    <t>23.06.2021 06:54:00</t>
  </si>
  <si>
    <t>ALAŞARLI TR-1 35-15-L00195_35-15-L00195_2365419</t>
  </si>
  <si>
    <t>23.06.2021 20:20:43</t>
  </si>
  <si>
    <t>24.06.2021 01:10:56</t>
  </si>
  <si>
    <t>BÜNYAN OSMANİYE TR-1 45-72-L00444_DIREK TIPI TRAFO HUCRESI H01_2111909</t>
  </si>
  <si>
    <t>23.06.2021 20:31:23</t>
  </si>
  <si>
    <t>23.06.2021 23:11:44</t>
  </si>
  <si>
    <t>TR-92 35-19-L00092_956665499_956665499</t>
  </si>
  <si>
    <t>23.06.2021 14:11:58</t>
  </si>
  <si>
    <t>23.06.2021 22:06:57</t>
  </si>
  <si>
    <t>KULA İM 45-77-A00001_KULA-2(ŞEHİR-2) L03_2052211</t>
  </si>
  <si>
    <t>23.06.2021 18:35:46</t>
  </si>
  <si>
    <t>KARABAĞ TR-1 35-31-L00127_47853513_56393205_56393205</t>
  </si>
  <si>
    <t>23.06.2021 19:20:38</t>
  </si>
  <si>
    <t>24.06.2021 04:06:31</t>
  </si>
  <si>
    <t>L-134 AYARASANDA 35-18-L00134_950436631_950436631</t>
  </si>
  <si>
    <t>23.06.2021 23:59:40</t>
  </si>
  <si>
    <t>24.06.2021 00:50:14</t>
  </si>
  <si>
    <t>_47995559_56380551_56380551</t>
  </si>
  <si>
    <t>23.06.2021 20:55:13</t>
  </si>
  <si>
    <t>24.06.2021 06:33:38</t>
  </si>
  <si>
    <t>TR-1/2 45-72-M00002_TR-1/1 M04_2105029</t>
  </si>
  <si>
    <t>23.06.2021 17:43:54</t>
  </si>
  <si>
    <t>23.06.2021 17:55:44</t>
  </si>
  <si>
    <t>23.06.2021 17:22:54</t>
  </si>
  <si>
    <t>23.06.2021 18:05:28</t>
  </si>
  <si>
    <t>YOLÜSTÜ İM 35-15-A00002_ERTUĞRUL KÖYÜ L15_2076426</t>
  </si>
  <si>
    <t>23.06.2021 18:40:08</t>
  </si>
  <si>
    <t>23.06.2021 20:11:30</t>
  </si>
  <si>
    <t>YENİKÖY TR-1 45-79-M00223_A_56386612_56386612</t>
  </si>
  <si>
    <t>23.06.2021 20:20:24</t>
  </si>
  <si>
    <t>24.06.2021 06:01:10</t>
  </si>
  <si>
    <t>MAMATLI TR-1 45-78-M00885_49184635_56406075_56406075</t>
  </si>
  <si>
    <t>23.06.2021 22:13:01</t>
  </si>
  <si>
    <t>24.06.2021 04:17:44</t>
  </si>
  <si>
    <t>DM-13/20 (HAFSA SULTAN CAMİİ YANI) 45-71-M00334_C_56404090_56404090</t>
  </si>
  <si>
    <t>23.06.2021 11:53:24</t>
  </si>
  <si>
    <t>23.06.2021 15:07:18</t>
  </si>
  <si>
    <t>GÖLMARMARA TR-12 45-85-L00012_TR-7 L03_72103497</t>
  </si>
  <si>
    <t>23.06.2021 10:11:00</t>
  </si>
  <si>
    <t>23.06.2021 12:14:00</t>
  </si>
  <si>
    <t>K-587 35-04-K00587_A A1B_5780489</t>
  </si>
  <si>
    <t>23.06.2021 15:52:49</t>
  </si>
  <si>
    <t>23.06.2021 17:09:00</t>
  </si>
  <si>
    <t>23.06.2021 10:45:05</t>
  </si>
  <si>
    <t>23.06.2021 15:47:27</t>
  </si>
  <si>
    <t>23.06.2021 20:04:43</t>
  </si>
  <si>
    <t>24.06.2021 13:22:23</t>
  </si>
  <si>
    <t>23.06.2021 09:16:24</t>
  </si>
  <si>
    <t>23.06.2021 09:17:24</t>
  </si>
  <si>
    <t>SARIKAYA KÖK 35-31-L00284_İĞDELİ L01_2113777</t>
  </si>
  <si>
    <t>23.06.2021 21:40:15</t>
  </si>
  <si>
    <t>23.06.2021 21:41:14</t>
  </si>
  <si>
    <t>_B_56393317_56393317</t>
  </si>
  <si>
    <t>23.06.2021 15:20:54</t>
  </si>
  <si>
    <t>23.06.2021 17:37:30</t>
  </si>
  <si>
    <t>KUMKUYUCAK TR-2 45-80-M00175_A_56390891_56390891</t>
  </si>
  <si>
    <t>23.06.2021 18:21:00</t>
  </si>
  <si>
    <t>23.06.2021 23:51:28</t>
  </si>
  <si>
    <t>ÇAYAĞZI KÖK 35-31-L00259_KARABURÇ L06_2113766</t>
  </si>
  <si>
    <t>23.06.2021 18:33:34</t>
  </si>
  <si>
    <t>23.06.2021 18:33:54</t>
  </si>
  <si>
    <t>GÖLBAŞI TR-1 45-77-M00087__72372186_72372186</t>
  </si>
  <si>
    <t>23.06.2021 22:38:00</t>
  </si>
  <si>
    <t>24.06.2021 06:22:18</t>
  </si>
  <si>
    <t>DEREKÖY TR-1 45-72-L00461_956525728_956525728</t>
  </si>
  <si>
    <t>23.06.2021 13:17:23</t>
  </si>
  <si>
    <t>24.06.2021 01:50:31</t>
  </si>
  <si>
    <t>TR-40 35-16-L00040_C_56352705_56352705</t>
  </si>
  <si>
    <t>23.06.2021 18:17:15</t>
  </si>
  <si>
    <t>23.06.2021 20:36:50</t>
  </si>
  <si>
    <t>DM-2/18 (YENİHAN) 45-71-M00155_45-71-M00155_66468250</t>
  </si>
  <si>
    <t>23.06.2021 14:33:59</t>
  </si>
  <si>
    <t>23.06.2021 16:15:10</t>
  </si>
  <si>
    <t>TR-26 35-22-M00026_35-22-M00026_2374517</t>
  </si>
  <si>
    <t>23.06.2021 11:38:44</t>
  </si>
  <si>
    <t>23.06.2021 12:19:07</t>
  </si>
  <si>
    <t>23.06.2021 17:29:35</t>
  </si>
  <si>
    <t>23.06.2021 23:12:45</t>
  </si>
  <si>
    <t>TR-31 45-78-L00031_45-78-L00031_2376998</t>
  </si>
  <si>
    <t>23.06.2021 09:21:38</t>
  </si>
  <si>
    <t>23.06.2021 13:04:09</t>
  </si>
  <si>
    <t>TİRKEŞ TR-2 45-80-M00123_5968167_56384184_56384184</t>
  </si>
  <si>
    <t>23.06.2021 18:09:47</t>
  </si>
  <si>
    <t>23.06.2021 23:05:46</t>
  </si>
  <si>
    <t>EMİRALEM TR-2 35-28-M00228_953371006_953371006</t>
  </si>
  <si>
    <t>23.06.2021 14:07:45</t>
  </si>
  <si>
    <t>23.06.2021 21:08:35</t>
  </si>
  <si>
    <t>M-271 KARAKAYALAR DM 35-14-M00271_SAZLIGÖL M02_2097321</t>
  </si>
  <si>
    <t>23.06.2021 17:31:16</t>
  </si>
  <si>
    <t>23.06.2021 17:35:16</t>
  </si>
  <si>
    <t>GÜMÜLDÜR DM 35-25-M00100_CİVAR M07_2054414</t>
  </si>
  <si>
    <t>23.06.2021 06:49:11</t>
  </si>
  <si>
    <t>23.06.2021 06:54:17</t>
  </si>
  <si>
    <t>23.06.2021 17:59:23</t>
  </si>
  <si>
    <t>23.06.2021 20:26:44</t>
  </si>
  <si>
    <t>K-3604 35-01-K03604_911287496_911287496</t>
  </si>
  <si>
    <t>23.06.2021 12:18:10</t>
  </si>
  <si>
    <t>23.06.2021 14:19:39</t>
  </si>
  <si>
    <t>23.06.2021 17:45:44</t>
  </si>
  <si>
    <t>23.06.2021 18:26:34</t>
  </si>
  <si>
    <t>TR-39 35-16-L00039_DE_56352690_56352690</t>
  </si>
  <si>
    <t>23.06.2021 21:09:09</t>
  </si>
  <si>
    <t>23.06.2021 23:56:27</t>
  </si>
  <si>
    <t>SUBATAN TR-8 35-15-L00347_C_65513334_65513334</t>
  </si>
  <si>
    <t>23.06.2021 22:10:58</t>
  </si>
  <si>
    <t>24.06.2021 14:50:30</t>
  </si>
  <si>
    <t>23.06.2021 07:44:19</t>
  </si>
  <si>
    <t>23.06.2021 09:07:53</t>
  </si>
  <si>
    <t>K-2730 35-09-K02730_35-09-K02730_45406050</t>
  </si>
  <si>
    <t>23.06.2021 13:49:55</t>
  </si>
  <si>
    <t>23.06.2021 15:19:02</t>
  </si>
  <si>
    <t>23.06.2021 18:04:29</t>
  </si>
  <si>
    <t>23.06.2021 20:37:31</t>
  </si>
  <si>
    <t>SART TR-5 45-78-M00174_BELEDİYE M05_2088830</t>
  </si>
  <si>
    <t>23.06.2021 22:30:24</t>
  </si>
  <si>
    <t>24.06.2021 02:45:24</t>
  </si>
  <si>
    <t>YENİKÖY TR-5 35-22-M00272_955292692_955292692</t>
  </si>
  <si>
    <t>23.06.2021 13:16:09</t>
  </si>
  <si>
    <t>23.06.2021 14:59:31</t>
  </si>
  <si>
    <t>23.06.2021 12:47:16</t>
  </si>
  <si>
    <t>23.06.2021 14:18:09</t>
  </si>
  <si>
    <t>İĞDELİ DAMLAR SOKAK TR-4 35-31-L00344_47904917_56385165_56385165</t>
  </si>
  <si>
    <t>23.06.2021 19:09:05</t>
  </si>
  <si>
    <t>25.06.2021 16:05:03</t>
  </si>
  <si>
    <t>DM-9/12-A 45-71-M01919_B_56398246_56398246</t>
  </si>
  <si>
    <t>23.06.2021 08:36:58</t>
  </si>
  <si>
    <t>23.06.2021 10:04:42</t>
  </si>
  <si>
    <t>23.06.2021 17:19:44</t>
  </si>
  <si>
    <t>23.06.2021 17:20:14</t>
  </si>
  <si>
    <t>GÖZTEPE İM 35-01-A00004_KARABAĞLAR-2 GİRİŞ (GÖZTEPE-2K) M03_2091284</t>
  </si>
  <si>
    <t>23.06.2021 20:36:52</t>
  </si>
  <si>
    <t>23.06.2021 21:55:00</t>
  </si>
  <si>
    <t>AHMETLİ TR-11 45-84-L00011_TR-37 L02_72144961</t>
  </si>
  <si>
    <t>23.06.2021 20:58:00</t>
  </si>
  <si>
    <t>GÖKEYÜP ÖKÜZCÜK TR-3 45-78-M00807_49194411_56405819_56405819</t>
  </si>
  <si>
    <t>23.06.2021 18:00:35</t>
  </si>
  <si>
    <t>24.06.2021 19:22:23</t>
  </si>
  <si>
    <t>M-1063 35-03-M01063_35-03-M01063_41971641</t>
  </si>
  <si>
    <t>23.06.2021 04:36:33</t>
  </si>
  <si>
    <t>23.06.2021 06:11:19</t>
  </si>
  <si>
    <t>23.06.2021 18:40:24</t>
  </si>
  <si>
    <t>24.06.2021 03:45:00</t>
  </si>
  <si>
    <t>BAŞIBÜYÜK KÖK 45-77-L00158_HACITUFAN ÇIKIŞI L02_61353337</t>
  </si>
  <si>
    <t>23.06.2021 18:19:00</t>
  </si>
  <si>
    <t>24.06.2021 00:08:00</t>
  </si>
  <si>
    <t>23.06.2021 09:29:53</t>
  </si>
  <si>
    <t>23.06.2021 10:46:40</t>
  </si>
  <si>
    <t>İM-1/TR-4 35-14-M00310_956642570_956642570</t>
  </si>
  <si>
    <t>23.06.2021 19:42:23</t>
  </si>
  <si>
    <t>23.06.2021 20:44:37</t>
  </si>
  <si>
    <t>KARABURÇ HAL YANI TR-4 35-31-L00266_47946529_56399501_56399501</t>
  </si>
  <si>
    <t>23.06.2021 20:25:35</t>
  </si>
  <si>
    <t>24.06.2021 04:33:19</t>
  </si>
  <si>
    <t>TR-16 45-77-L00016_B_56395781_56395781</t>
  </si>
  <si>
    <t>23.06.2021 18:21:59</t>
  </si>
  <si>
    <t>24.06.2021 03:57:36</t>
  </si>
  <si>
    <t>TAYTAN TR-6 45-78-M01294_B_65512070_65512070</t>
  </si>
  <si>
    <t>23.06.2021 15:40:31</t>
  </si>
  <si>
    <t>23.06.2021 18:30:37</t>
  </si>
  <si>
    <t>KARAPINAR İM 45-78-A00002_TRAFO-A    ÖLÇÜ M04_66243665</t>
  </si>
  <si>
    <t>23.06.2021 18:09:26</t>
  </si>
  <si>
    <t>23.06.2021 23:51:00</t>
  </si>
  <si>
    <t>BALLICA İM 45-72-A00005_HAMİDİYE L07_2327273</t>
  </si>
  <si>
    <t>23.06.2021 22:19:55</t>
  </si>
  <si>
    <t>24.06.2021 00:12:28</t>
  </si>
  <si>
    <t>DM-3/25 (MUTLU MAH. MUHTARLIK) 45-71-M00076_E e3b_45180094</t>
  </si>
  <si>
    <t>23.06.2021 15:42:40</t>
  </si>
  <si>
    <t>23.06.2021 20:56:04</t>
  </si>
  <si>
    <t>OCAKLI TR-3 35-15-L00769_DIREK TIPI TRAFO HUCRESI H01_2049712</t>
  </si>
  <si>
    <t>23.06.2021 18:51:34</t>
  </si>
  <si>
    <t>24.06.2021 02:18:50</t>
  </si>
  <si>
    <t>M-1885 35-02-M01885_962729243_962729243</t>
  </si>
  <si>
    <t>23.06.2021 08:56:57</t>
  </si>
  <si>
    <t>23.06.2021 10:07:45</t>
  </si>
  <si>
    <t>SALUR KÖK 45-75-M00062_OĞULDURUK M03_72037125</t>
  </si>
  <si>
    <t>23.06.2021 17:32:34</t>
  </si>
  <si>
    <t>23.06.2021 17:33:04</t>
  </si>
  <si>
    <t>DİNDARLI TR-1 45-79-M00416_D_56386121_56386121</t>
  </si>
  <si>
    <t>23.06.2021 19:05:55</t>
  </si>
  <si>
    <t>24.06.2021 07:57:06</t>
  </si>
  <si>
    <t>K-1608 35-04-K01608_35-04-K01608_2370547</t>
  </si>
  <si>
    <t>23.06.2021 17:30:00</t>
  </si>
  <si>
    <t>23.06.2021 22:48:12</t>
  </si>
  <si>
    <t>ALTINOLUK TR-4 35-31-L00443_ H_47775717</t>
  </si>
  <si>
    <t>23.06.2021 23:11:05</t>
  </si>
  <si>
    <t>24.06.2021 09:57:27</t>
  </si>
  <si>
    <t>23.06.2021 18:36:59</t>
  </si>
  <si>
    <t>23.06.2021 19:41:55</t>
  </si>
  <si>
    <t>GÖLCÜK TR-3 35-15-L00318_GÖLCÜK DM L03_2117785</t>
  </si>
  <si>
    <t>23.06.2021 18:29:44</t>
  </si>
  <si>
    <t>23.06.2021 21:03:00</t>
  </si>
  <si>
    <t>L-241 35-18-L00241_950459828_950459828</t>
  </si>
  <si>
    <t>23.06.2021 11:05:22</t>
  </si>
  <si>
    <t>23.06.2021 19:28:13</t>
  </si>
  <si>
    <t>L-210 35-18-L00210_10029409_56374350_56374350</t>
  </si>
  <si>
    <t>23.06.2021 19:59:18</t>
  </si>
  <si>
    <t>23.06.2021 21:50:04</t>
  </si>
  <si>
    <t>DM-4 35-15-M00275_TR-152 GÜN SİTESİ - MANDIRA ÖZEL M02_66597049</t>
  </si>
  <si>
    <t>23.06.2021 18:34:44</t>
  </si>
  <si>
    <t>23.06.2021 21:37:16</t>
  </si>
  <si>
    <t>GÜNEYDAMLARI TR-1 45-79-M00117_A_56387130_56387130</t>
  </si>
  <si>
    <t>23.06.2021 21:14:09</t>
  </si>
  <si>
    <t>24.06.2021 18:22:30</t>
  </si>
  <si>
    <t>L-365 ILDIR ÇAYAĞZI 35-18-L00365_950454919_950454919</t>
  </si>
  <si>
    <t>23.06.2021 09:18:37</t>
  </si>
  <si>
    <t>23.06.2021 14:51:05</t>
  </si>
  <si>
    <t>23.06.2021 18:14:34</t>
  </si>
  <si>
    <t>24.06.2021 01:14:48</t>
  </si>
  <si>
    <t>23.06.2021 08:07:10</t>
  </si>
  <si>
    <t>23.06.2021 08:47:18</t>
  </si>
  <si>
    <t>DM-6/4 35-26-M00656_956615718_956615718</t>
  </si>
  <si>
    <t>23.06.2021 14:34:10</t>
  </si>
  <si>
    <t>23.06.2021 15:49:25</t>
  </si>
  <si>
    <t>MORALILAR TR-1 45-72-L00674_B_56403759_56403759</t>
  </si>
  <si>
    <t>23.06.2021 20:21:23</t>
  </si>
  <si>
    <t>24.06.2021 03:12:36</t>
  </si>
  <si>
    <t>23.06.2021 23:08:14</t>
  </si>
  <si>
    <t>23.06.2021 23:51:19</t>
  </si>
  <si>
    <t>HASKÖY TR-3 35-20-L00208_DIREK TIPI TRAFO HUCRESI H01_2039158</t>
  </si>
  <si>
    <t>23.06.2021 10:11:46</t>
  </si>
  <si>
    <t>23.06.2021 13:06:51</t>
  </si>
  <si>
    <t>23.06.2021 09:57:37</t>
  </si>
  <si>
    <t>23.06.2021 14:01:01</t>
  </si>
  <si>
    <t>AHMETLİ İM 45-84-A00001_ŞEHİR-1 L14_2314540</t>
  </si>
  <si>
    <t>23.06.2021 18:14:54</t>
  </si>
  <si>
    <t>23.06.2021 18:42:56</t>
  </si>
  <si>
    <t>MORDOĞAN TR-38 35-21-L00165_E_56357187_56357187</t>
  </si>
  <si>
    <t>23.06.2021 15:28:34</t>
  </si>
  <si>
    <t>23.06.2021 22:18:47</t>
  </si>
  <si>
    <t>VELİLER KÖK 35-31-L00116_VELİLER TR-1 L02_2337022</t>
  </si>
  <si>
    <t>23.06.2021 21:52:33</t>
  </si>
  <si>
    <t>24.06.2021 02:43:40</t>
  </si>
  <si>
    <t>K-210 35-07-K00210_912346455_912346455</t>
  </si>
  <si>
    <t>23.06.2021 18:41:05</t>
  </si>
  <si>
    <t>23.06.2021 19:14:50</t>
  </si>
  <si>
    <t>KIZLARALANI KÖK 45-72-L00698_KIZLARALANI ÇIKIŞ L02_66587077</t>
  </si>
  <si>
    <t>23.06.2021 23:09:42</t>
  </si>
  <si>
    <t>24.06.2021 00:04:48</t>
  </si>
  <si>
    <t>23.06.2021 14:14:39</t>
  </si>
  <si>
    <t>23.06.2021 20:17:40</t>
  </si>
  <si>
    <t>SARIGÖL DM 45-79-M00069_SARIGÖL-1 GİRİŞ M24_2046941</t>
  </si>
  <si>
    <t>23.06.2021 18:39:56</t>
  </si>
  <si>
    <t>23.06.2021 18:47:34</t>
  </si>
  <si>
    <t>HORZUMKESERLER TR-1 45-73-M00295_C_56391205_56391205</t>
  </si>
  <si>
    <t>23.06.2021 20:02:37</t>
  </si>
  <si>
    <t>24.06.2021 01:16:31</t>
  </si>
  <si>
    <t>23.06.2021 01:57:24</t>
  </si>
  <si>
    <t>23.06.2021 04:28:49</t>
  </si>
  <si>
    <t>23.06.2021 18:52:44</t>
  </si>
  <si>
    <t>23.06.2021 18:53:04</t>
  </si>
  <si>
    <t>23.06.2021 17:22:06</t>
  </si>
  <si>
    <t>23.06.2021 17:38:00</t>
  </si>
  <si>
    <t>23.06.2021 13:55:00</t>
  </si>
  <si>
    <t>23.06.2021 15:43:10</t>
  </si>
  <si>
    <t>K-1105 35-03-K01105_910205118_910205118</t>
  </si>
  <si>
    <t>23.06.2021 14:33:11</t>
  </si>
  <si>
    <t>23.06.2021 21:06:18</t>
  </si>
  <si>
    <t>TR-30 GÖLCÜKLER İZBAN İSTASYONU 35-22-M00030_DIREK TIPI TRAFO HUCRESI H01_2125081</t>
  </si>
  <si>
    <t>23.06.2021 11:11:34</t>
  </si>
  <si>
    <t>23.06.2021 13:33:06</t>
  </si>
  <si>
    <t>KENDİRLİK TR-2 45-84-L00172_8815542_56386567_56386567</t>
  </si>
  <si>
    <t>23.06.2021 18:42:12</t>
  </si>
  <si>
    <t>23.06.2021 21:37:05</t>
  </si>
  <si>
    <t>K-1105 35-03-K01105_910099538_910099538</t>
  </si>
  <si>
    <t>23.06.2021 00:13:19</t>
  </si>
  <si>
    <t>23.06.2021 00:57:30</t>
  </si>
  <si>
    <t>BERGAMA TM 35-16-A00004_AŞAĞIKIRIKLAR-1 M06_2314062</t>
  </si>
  <si>
    <t>23.06.2021 18:02:31</t>
  </si>
  <si>
    <t>23.06.2021 18:10:46</t>
  </si>
  <si>
    <t>23.06.2021 08:41:49</t>
  </si>
  <si>
    <t>23.06.2021 10:59:18</t>
  </si>
  <si>
    <t>TR-170 35-26-M01191__56358757_56358757</t>
  </si>
  <si>
    <t>23.06.2021 15:10:20</t>
  </si>
  <si>
    <t>23.06.2021 16:09:12</t>
  </si>
  <si>
    <t>23.06.2021 21:21:18</t>
  </si>
  <si>
    <t>23.06.2021 23:25:15</t>
  </si>
  <si>
    <t>ÇİLEME TR-4 35-22-M00163_DIREK TIPI TRAFO HUCRESI H01_2126247</t>
  </si>
  <si>
    <t>23.06.2021 06:54:14</t>
  </si>
  <si>
    <t>23.06.2021 09:41:24</t>
  </si>
  <si>
    <t>23.06.2021 10:40:15</t>
  </si>
  <si>
    <t>23.06.2021 13:57:55</t>
  </si>
  <si>
    <t>DM 1-2/5 35-29-L00062_950343518_950343518</t>
  </si>
  <si>
    <t>23.06.2021 15:07:08</t>
  </si>
  <si>
    <t>23.06.2021 18:00:36</t>
  </si>
  <si>
    <t>23.06.2021 20:07:10</t>
  </si>
  <si>
    <t>23.06.2021 21:03:09</t>
  </si>
  <si>
    <t>23.06.2021 19:53:49</t>
  </si>
  <si>
    <t>23.06.2021 20:07:22</t>
  </si>
  <si>
    <t>24.06.2021 01:10:00</t>
  </si>
  <si>
    <t>IRLAMAZ TR-2 45-83-L00233_45-83-L00233_2359485</t>
  </si>
  <si>
    <t>23.06.2021 11:49:51</t>
  </si>
  <si>
    <t>23.06.2021 13:06:08</t>
  </si>
  <si>
    <t>BELENYAKA TR-7 45-73-M00665_45-73-M00665_2358192</t>
  </si>
  <si>
    <t>23.06.2021 18:39:37</t>
  </si>
  <si>
    <t>24.06.2021 01:38:17</t>
  </si>
  <si>
    <t>TR-286 35-19-L00286_956693088_956693088</t>
  </si>
  <si>
    <t>23.06.2021 15:03:07</t>
  </si>
  <si>
    <t>23.06.2021 21:40:16</t>
  </si>
  <si>
    <t>ULUKENT DM-4/1 35-28-M00043_35-28-M00043_66515891</t>
  </si>
  <si>
    <t>23.06.2021 09:04:46</t>
  </si>
  <si>
    <t>23.06.2021 14:34:23</t>
  </si>
  <si>
    <t>23.06.2021 18:27:08</t>
  </si>
  <si>
    <t>23.06.2021 21:37:08</t>
  </si>
  <si>
    <t>AKÖREN TR-19 KÖK 45-78-M00974_HatBaşıAyırıcı_53139842 M04_53139842</t>
  </si>
  <si>
    <t>23.06.2021 18:36:08</t>
  </si>
  <si>
    <t>24.06.2021 12:06:12</t>
  </si>
  <si>
    <t>L-33 35-14-L00033_956636251_956636251</t>
  </si>
  <si>
    <t>23.06.2021 14:35:35</t>
  </si>
  <si>
    <t>23.06.2021 19:45:45</t>
  </si>
  <si>
    <t>TR-71 TARIMSAL SULAMA 45-80-M01071_45-80-M01071_2361943</t>
  </si>
  <si>
    <t>23.06.2021 08:38:53</t>
  </si>
  <si>
    <t>23.06.2021 09:55:37</t>
  </si>
  <si>
    <t>BÖLCEK-3 TR 35-16-M00024_47439345_56399353_56399353</t>
  </si>
  <si>
    <t>23.06.2021 19:17:27</t>
  </si>
  <si>
    <t>24.06.2021 02:32:39</t>
  </si>
  <si>
    <t>23.06.2021 00:30:57</t>
  </si>
  <si>
    <t>23.06.2021 00:38:32</t>
  </si>
  <si>
    <t>KARABURÇ KÖK 35-31-L00253_SARIKAYA L02_2113672</t>
  </si>
  <si>
    <t>23.06.2021 18:36:16</t>
  </si>
  <si>
    <t>23.06.2021 18:36:54</t>
  </si>
  <si>
    <t>MESCİTLİ DM 35-15-L00904_MESCİTLİ L05_72320947</t>
  </si>
  <si>
    <t>23.06.2021 18:37:38</t>
  </si>
  <si>
    <t>23.06.2021 19:35:46</t>
  </si>
  <si>
    <t>TR-15 35-19-L00015_956666878_956666878</t>
  </si>
  <si>
    <t>23.06.2021 11:58:03</t>
  </si>
  <si>
    <t>23.06.2021 20:57:19</t>
  </si>
  <si>
    <t>AVEA MUSALAR ÖZEL 45-72-L00154Ö_DIREK TIPI TRAFO HUCRESI H01_2125230</t>
  </si>
  <si>
    <t>23.06.2021 20:37:52</t>
  </si>
  <si>
    <t>24.06.2021 01:16:54</t>
  </si>
  <si>
    <t>KEMHALLI KÖK 45-86-M00044_UĞURLU KÖK M03_72224733</t>
  </si>
  <si>
    <t>23.06.2021 17:47:04</t>
  </si>
  <si>
    <t>23.06.2021 17:58:44</t>
  </si>
  <si>
    <t>AYŞE GEDİK KÖK 35-27-M00496_HİTİT TIBBİ CHAZLARI (AYŞE GEDİK ÖZEL) M05_72168106</t>
  </si>
  <si>
    <t>23.06.2021 20:11:00</t>
  </si>
  <si>
    <t>23.06.2021 20:56:22</t>
  </si>
  <si>
    <t>23.06.2021 15:22:43</t>
  </si>
  <si>
    <t>23.06.2021 15:56:24</t>
  </si>
  <si>
    <t>_B_56387461_56387461</t>
  </si>
  <si>
    <t>23.06.2021 20:11:45</t>
  </si>
  <si>
    <t>24.06.2021 06:13:37</t>
  </si>
  <si>
    <t>K-4576 35-07-K04576_962686800_962686800</t>
  </si>
  <si>
    <t>23.06.2021 16:44:12</t>
  </si>
  <si>
    <t>23.06.2021 18:13:10</t>
  </si>
  <si>
    <t>23.06.2021 08:08:33</t>
  </si>
  <si>
    <t>23.06.2021 09:30:40</t>
  </si>
  <si>
    <t>ÇAYPINAR TR-1 45-78-L00291_45-78-L00291_2360558</t>
  </si>
  <si>
    <t>23.06.2021 19:40:41</t>
  </si>
  <si>
    <t>24.06.2021 10:03:13</t>
  </si>
  <si>
    <t>23.06.2021 18:27:27</t>
  </si>
  <si>
    <t>23.06.2021 21:38:30</t>
  </si>
  <si>
    <t>GÜMÜLCELİ KÖK 45-80-M00057_GÜMÜLCELİ TR-2/TR-3/TR-4 M02_72197425</t>
  </si>
  <si>
    <t>23.06.2021 18:05:52</t>
  </si>
  <si>
    <t>23.06.2021 20:40:46</t>
  </si>
  <si>
    <t>ÇAVLU TR-1 KÖK 45-78-L00624_ L02_2106058</t>
  </si>
  <si>
    <t>23.06.2021 18:51:26</t>
  </si>
  <si>
    <t>24.06.2021 12:41:18</t>
  </si>
  <si>
    <t>23.06.2021 23:26:54</t>
  </si>
  <si>
    <t>23.06.2021 23:30:34</t>
  </si>
  <si>
    <t>URGANLI YENİKÖY TR-2 45-83-L00446_45-83-L00446_2358036</t>
  </si>
  <si>
    <t>23.06.2021 18:32:34</t>
  </si>
  <si>
    <t>23.06.2021 20:41:49</t>
  </si>
  <si>
    <t>23.06.2021 05:36:49</t>
  </si>
  <si>
    <t>23.06.2021 06:18:26</t>
  </si>
  <si>
    <t>TR-27 45-78-L00027_TR-28 ÇIKIŞI L03_2105334</t>
  </si>
  <si>
    <t>23.06.2021 07:01:40</t>
  </si>
  <si>
    <t>23.06.2021 08:47:54</t>
  </si>
  <si>
    <t>SÜMBÜLTEPE KÖYÜ TR-1 45-71-M01551_953201593_953201593</t>
  </si>
  <si>
    <t>23.06.2021 23:19:15</t>
  </si>
  <si>
    <t>TR-34 35-26-M00034_95000138245_95000138245</t>
  </si>
  <si>
    <t>23.06.2021 17:01:39</t>
  </si>
  <si>
    <t>23.06.2021 18:58:21</t>
  </si>
  <si>
    <t>23.06.2021 17:31:36</t>
  </si>
  <si>
    <t>23.06.2021 19:39:00</t>
  </si>
  <si>
    <t>BOĞAZİÇİ İM 35-01-A00001_HALKAPINAR K16_2043017</t>
  </si>
  <si>
    <t>23.06.2021 03:14:44</t>
  </si>
  <si>
    <t>23.06.2021 03:36:25</t>
  </si>
  <si>
    <t>M-164 35-18-M00164_950444336_950444336</t>
  </si>
  <si>
    <t>23.06.2021 09:44:41</t>
  </si>
  <si>
    <t>23.06.2021 12:31:43</t>
  </si>
  <si>
    <t>DM-2 35-17-M00002_DOLUM TESİSİ M23_2321736</t>
  </si>
  <si>
    <t>23.06.2021 14:20:00</t>
  </si>
  <si>
    <t>23.06.2021 14:43:24</t>
  </si>
  <si>
    <t>SUBAŞI-3 35-26-L00330_956600006_956600006</t>
  </si>
  <si>
    <t>23.06.2021 17:19:56</t>
  </si>
  <si>
    <t>23.06.2021 19:24:33</t>
  </si>
  <si>
    <t>SELENDİ DM 45-81-M00001_SATILMIŞ M14_2321600</t>
  </si>
  <si>
    <t>23.06.2021 17:56:00</t>
  </si>
  <si>
    <t>23.06.2021 19:08:54</t>
  </si>
  <si>
    <t>DURASILLI TR-1 KÖK 45-78-M01114_45-78-M01114_2352452</t>
  </si>
  <si>
    <t>23.06.2021 18:58:35</t>
  </si>
  <si>
    <t>24.06.2021 01:27:27</t>
  </si>
  <si>
    <t>TR-1/40 KÖK 45-72-M00040__72374545_72374545</t>
  </si>
  <si>
    <t>23.06.2021 19:36:37</t>
  </si>
  <si>
    <t>23.06.2021 23:48:31</t>
  </si>
  <si>
    <t>AZİZİYE TR-1 35-16-M00142_953321484_953321484</t>
  </si>
  <si>
    <t>23.06.2021 13:05:00</t>
  </si>
  <si>
    <t>23.06.2021 14:10:10</t>
  </si>
  <si>
    <t>İÇMECE TR-1 35-31-L00114_35-31-L00114_2363999</t>
  </si>
  <si>
    <t>23.06.2021 18:40:27</t>
  </si>
  <si>
    <t>24.06.2021 00:24:48</t>
  </si>
  <si>
    <t>DELİBAŞLI TR-1 45-78-M00845_953277712_953277712</t>
  </si>
  <si>
    <t>23.06.2021 10:24:14</t>
  </si>
  <si>
    <t>23.06.2021 14:45:33</t>
  </si>
  <si>
    <t>SULUDERE KÖK 35-31-L00057_AYDOĞDU L04_2337260</t>
  </si>
  <si>
    <t>23.06.2021 22:47:41</t>
  </si>
  <si>
    <t>24.06.2021 01:28:50</t>
  </si>
  <si>
    <t>AFŞAR TR-3 YENİMAHALLE 45-79-M00346_C_56384557_56384557</t>
  </si>
  <si>
    <t>23.06.2021 19:12:05</t>
  </si>
  <si>
    <t>24.06.2021 02:36:21</t>
  </si>
  <si>
    <t>KOLDERE KÖK 45-80-M00051_GÜMÜLCELİ M011_73403251</t>
  </si>
  <si>
    <t>23.06.2021 18:02:24</t>
  </si>
  <si>
    <t>23.06.2021 18:02:44</t>
  </si>
  <si>
    <t>GÖLMARMARA TR-2 45-85-L00002_TR-25 L01_2081954</t>
  </si>
  <si>
    <t>23.06.2021 06:35:24</t>
  </si>
  <si>
    <t>23.06.2021 06:57:14</t>
  </si>
  <si>
    <t>23.06.2021 13:36:18</t>
  </si>
  <si>
    <t>23.06.2021 15:27:08</t>
  </si>
  <si>
    <t>KORDON KÖK 45-78-M00730_ÇAKALDOĞAN M03_2105509</t>
  </si>
  <si>
    <t>23.06.2021 18:44:54</t>
  </si>
  <si>
    <t>23.06.2021 18:45:26</t>
  </si>
  <si>
    <t>23.06.2021 03:26:37</t>
  </si>
  <si>
    <t>23.06.2021 06:17:47</t>
  </si>
  <si>
    <t>M-2316 KARAAĞAÇ TR-6 35-03-M02316_B_56396536_56396536</t>
  </si>
  <si>
    <t>23.06.2021 20:08:58</t>
  </si>
  <si>
    <t>23.06.2021 21:41:05</t>
  </si>
  <si>
    <t>L-241 35-18-L00241_95000007768_95000007768</t>
  </si>
  <si>
    <t>23.06.2021 09:58:26</t>
  </si>
  <si>
    <t>23.06.2021 20:14:51</t>
  </si>
  <si>
    <t>KÖPRÜBAŞI TR-18 45-86-M00018_C_56405268_56405268</t>
  </si>
  <si>
    <t>23.06.2021 18:26:28</t>
  </si>
  <si>
    <t>23.06.2021 20:38:24</t>
  </si>
  <si>
    <t>KARABURUN TR-11 35-21-L00010_95000157768_95000157768</t>
  </si>
  <si>
    <t>23.06.2021 10:25:27</t>
  </si>
  <si>
    <t>23.06.2021 15:30:03</t>
  </si>
  <si>
    <t>_A_56389810_56389810</t>
  </si>
  <si>
    <t>23.06.2021 20:19:06</t>
  </si>
  <si>
    <t>23.06.2021 22:22:57</t>
  </si>
  <si>
    <t>23.06.2021 21:11:27</t>
  </si>
  <si>
    <t>24.06.2021 10:06:45</t>
  </si>
  <si>
    <t>DM02/TR04 45-73-M00062_TOPTEPE DİREK (TR-24) M03_66928422</t>
  </si>
  <si>
    <t>23.06.2021 18:37:12</t>
  </si>
  <si>
    <t>23.06.2021 23:37:26</t>
  </si>
  <si>
    <t>TR-48 45-77-L00048_45-77-L00048_72207919</t>
  </si>
  <si>
    <t>23.06.2021 18:26:11</t>
  </si>
  <si>
    <t>24.06.2021 01:54:05</t>
  </si>
  <si>
    <t>M-1149 35-09-M01149_M-538 M07_47615666</t>
  </si>
  <si>
    <t>23.06.2021 12:30:00</t>
  </si>
  <si>
    <t>23.06.2021 13:50:46</t>
  </si>
  <si>
    <t>DARKALE TR-1 45-82-L00044_B_56401617_56401617</t>
  </si>
  <si>
    <t>23.06.2021 21:35:00</t>
  </si>
  <si>
    <t>23.06.2021 23:07:51</t>
  </si>
  <si>
    <t>_48136640_56388646_56388646</t>
  </si>
  <si>
    <t>23.06.2021 20:41:15</t>
  </si>
  <si>
    <t>23.06.2021 21:42:50</t>
  </si>
  <si>
    <t>SEKİ KÖYÜ KÜSKÜT TR-6 35-15-L01043_950382469_950382469</t>
  </si>
  <si>
    <t>23.06.2021 10:55:36</t>
  </si>
  <si>
    <t>23.06.2021 16:03:46</t>
  </si>
  <si>
    <t>MORALILAR İM 45-72-A00002_TR-A (15.8) L01_2097899</t>
  </si>
  <si>
    <t>23.06.2021 17:39:34</t>
  </si>
  <si>
    <t>23.06.2021 17:54:44</t>
  </si>
  <si>
    <t>23.06.2021 15:47:36</t>
  </si>
  <si>
    <t>23.06.2021 16:12:56</t>
  </si>
  <si>
    <t>KADIBOĞAN TR-1 45-74-M00221_A_56352218_56352218</t>
  </si>
  <si>
    <t>23.06.2021 19:11:30</t>
  </si>
  <si>
    <t>23.06.2021 23:31:33</t>
  </si>
  <si>
    <t>DAĞHACIYUSUF TR-1 45-73-M00528_C_56403207_56403207</t>
  </si>
  <si>
    <t>23.06.2021 23:04:48</t>
  </si>
  <si>
    <t>24.06.2021 02:59:43</t>
  </si>
  <si>
    <t>TR-27/1 45-82-M00108_C C1b_5986131</t>
  </si>
  <si>
    <t>23.06.2021 17:07:00</t>
  </si>
  <si>
    <t>23.06.2021 18:55:55</t>
  </si>
  <si>
    <t>23.06.2021 23:54:44</t>
  </si>
  <si>
    <t>24.06.2021 00:04:24</t>
  </si>
  <si>
    <t>ÖDEMİŞ İM 35-15-A00001_MURSALLI SULAMA L14_2310685</t>
  </si>
  <si>
    <t>23.06.2021 19:23:00</t>
  </si>
  <si>
    <t>23.06.2021 19:42:09</t>
  </si>
  <si>
    <t>YENİ LİMAN TR-2 35-21-L00051_ H_49790890</t>
  </si>
  <si>
    <t>23.06.2021 08:46:59</t>
  </si>
  <si>
    <t>23.06.2021 13:24:30</t>
  </si>
  <si>
    <t>TR-34 45-77-L00034_B_56395513_56395513</t>
  </si>
  <si>
    <t>23.06.2021 18:16:21</t>
  </si>
  <si>
    <t>24.06.2021 10:25:05</t>
  </si>
  <si>
    <t>_49236935_56393674_56393674</t>
  </si>
  <si>
    <t>23.06.2021 18:47:36</t>
  </si>
  <si>
    <t>24.06.2021 05:12:19</t>
  </si>
  <si>
    <t>İSMET DAĞLI SULAMA GRUBU TR 35-27-M00259_DIREK TIPI TRAFO HUCRESI H01_2052644</t>
  </si>
  <si>
    <t>23.06.2021 12:18:47</t>
  </si>
  <si>
    <t>23.06.2021 13:55:44</t>
  </si>
  <si>
    <t>YILMAZ TR-13 45-78-L00213_953249462_953249462</t>
  </si>
  <si>
    <t>23.06.2021 21:56:24</t>
  </si>
  <si>
    <t>24.06.2021 03:37:20</t>
  </si>
  <si>
    <t>BERGAMA İM-2 35-16-A00002_TR-107 M09_2055201</t>
  </si>
  <si>
    <t>23.06.2021 17:55:40</t>
  </si>
  <si>
    <t>23.06.2021 18:07:22</t>
  </si>
  <si>
    <t>M-1488 35-02-M01488_M-46 M02_2114274</t>
  </si>
  <si>
    <t>23.06.2021 08:21:13</t>
  </si>
  <si>
    <t>23.06.2021 11:07:05</t>
  </si>
  <si>
    <t>AKHİSAR İM 45-72-A00001_TR-1/43 M13_2057347</t>
  </si>
  <si>
    <t>23.06.2021 17:35:43</t>
  </si>
  <si>
    <t>AYDOĞDU TR-1 45-73-M00899_A_56403332_56403332</t>
  </si>
  <si>
    <t>23.06.2021 18:37:36</t>
  </si>
  <si>
    <t>23.06.2021 21:36:23</t>
  </si>
  <si>
    <t>YENİOBA KÖK 35-29-M00125_HatBaşıAyırıcı_53138586 M06_53138586</t>
  </si>
  <si>
    <t>23.06.2021 07:08:17</t>
  </si>
  <si>
    <t>23.06.2021 09:57:58</t>
  </si>
  <si>
    <t>TR-4 35-15-L00004_950358739_950358739</t>
  </si>
  <si>
    <t>23.06.2021 23:42:08</t>
  </si>
  <si>
    <t>24.06.2021 04:10:52</t>
  </si>
  <si>
    <t>DM06/TR-01 45-73-M00053_ALAŞEHİR TM ŞEHİR-1 M012_67583543</t>
  </si>
  <si>
    <t>23.06.2021 18:27:04</t>
  </si>
  <si>
    <t>ÇUKURKÖY TR-1 35-29-L00213_ H_61267868</t>
  </si>
  <si>
    <t>23.06.2021 09:33:50</t>
  </si>
  <si>
    <t>23.06.2021 18:24:12</t>
  </si>
  <si>
    <t>TABANLAR TR-1 45-82-M00355_B_56388306_56388306</t>
  </si>
  <si>
    <t>23.06.2021 20:22:26</t>
  </si>
  <si>
    <t>24.06.2021 00:31:42</t>
  </si>
  <si>
    <t>DEMİRCİLİ İSMAİL YER GRUBU TR-4 35-15-L00153_A_56361159_56361159</t>
  </si>
  <si>
    <t>23.06.2021 23:03:34</t>
  </si>
  <si>
    <t>24.06.2021 04:38:43</t>
  </si>
  <si>
    <t>23.06.2021 18:45:55</t>
  </si>
  <si>
    <t>23.06.2021 18:54:29</t>
  </si>
  <si>
    <t>MAVİDERE TR-3 35-31-L00212_47875467_56391638_56391638</t>
  </si>
  <si>
    <t>23.06.2021 22:00:52</t>
  </si>
  <si>
    <t>25.06.2021 22:24:38</t>
  </si>
  <si>
    <t>23.06.2021 19:55:23</t>
  </si>
  <si>
    <t>24.06.2021 00:31:09</t>
  </si>
  <si>
    <t>K-3077 35-01-K03077_C_56376174_56376174</t>
  </si>
  <si>
    <t>23.06.2021 16:15:51</t>
  </si>
  <si>
    <t>23.06.2021 19:05:45</t>
  </si>
  <si>
    <t>DM-8/TR-49 45-72-L00943__72373502_72373502</t>
  </si>
  <si>
    <t>23.06.2021 20:17:58</t>
  </si>
  <si>
    <t>23.06.2021 22:09:14</t>
  </si>
  <si>
    <t>ARPACI TR-1 45-86-M00092_DIREK TIPI TRAFO HUCRESI H01_2082498</t>
  </si>
  <si>
    <t>23.06.2021 20:38:29</t>
  </si>
  <si>
    <t>24.06.2021 00:32:23</t>
  </si>
  <si>
    <t>OVAKENT TR-9 35-15-L00589_A_56357792_56357792</t>
  </si>
  <si>
    <t>23.06.2021 18:48:20</t>
  </si>
  <si>
    <t>24.06.2021 12:43:12</t>
  </si>
  <si>
    <t>BAKLACI TR-406 TARIMSAL SULAMA 45-73-M00745_45-73-M00745_2354745</t>
  </si>
  <si>
    <t>23.06.2021 06:29:37</t>
  </si>
  <si>
    <t>23.06.2021 07:59:50</t>
  </si>
  <si>
    <t>23.06.2021 07:33:58</t>
  </si>
  <si>
    <t>23.06.2021 08:13:04</t>
  </si>
  <si>
    <t>TR-24 35-32-L00024_B_56389795_56389795</t>
  </si>
  <si>
    <t>23.06.2021 20:14:15</t>
  </si>
  <si>
    <t>24.06.2021 00:28:13</t>
  </si>
  <si>
    <t>23.06.2021 18:59:55</t>
  </si>
  <si>
    <t>23.06.2021 23:17:34</t>
  </si>
  <si>
    <t>23.06.2021 08:36:26</t>
  </si>
  <si>
    <t>23.06.2021 08:37:24</t>
  </si>
  <si>
    <t>KAYMAKÇI İM 35-15-A00004_ORHANGAZİ L08_2333300</t>
  </si>
  <si>
    <t>23.06.2021 10:00:04</t>
  </si>
  <si>
    <t>23.06.2021 13:01:26</t>
  </si>
  <si>
    <t>KARAKÖY TR-1 45-72-L00275_A_65509287_65509287</t>
  </si>
  <si>
    <t>23.06.2021 14:29:17</t>
  </si>
  <si>
    <t>23.06.2021 15:55:40</t>
  </si>
  <si>
    <t>GÖLMARMARA TR-25 45-85-L00025_TR-26 L02_61351358</t>
  </si>
  <si>
    <t>23.06.2021 20:43:00</t>
  </si>
  <si>
    <t>23.06.2021 21:49:00</t>
  </si>
  <si>
    <t>GÜNYAKA TR-3 45-79-M00478_45-79-M00478_2348741</t>
  </si>
  <si>
    <t>23.06.2021 18:48:24</t>
  </si>
  <si>
    <t>23.06.2021 22:57:47</t>
  </si>
  <si>
    <t>23.06.2021 18:38:06</t>
  </si>
  <si>
    <t>23.06.2021 20:34:31</t>
  </si>
  <si>
    <t>AKÇAALAN KÖYÜ TR-1 45-86-M00152_DIREK TIPI TRAFO HUCRESI H01_2083335</t>
  </si>
  <si>
    <t>23.06.2021 21:07:00</t>
  </si>
  <si>
    <t>24.06.2021 01:55:56</t>
  </si>
  <si>
    <t>AKHİSAR TM 45-72-A00006_AKHİSAR ŞEHİR-2 M15_2313122</t>
  </si>
  <si>
    <t>23.06.2021 17:44:20</t>
  </si>
  <si>
    <t>23.06.2021 18:00:29</t>
  </si>
  <si>
    <t>ÇİFTLİK İM 35-18-A00003_TR-1 L05_2307804</t>
  </si>
  <si>
    <t>23.06.2021 11:05:24</t>
  </si>
  <si>
    <t>23.06.2021 14:54:24</t>
  </si>
  <si>
    <t>K-1854 35-07-K01854_K-572 K01_65925204</t>
  </si>
  <si>
    <t>23.06.2021 13:58:34</t>
  </si>
  <si>
    <t>23.06.2021 14:26:04</t>
  </si>
  <si>
    <t>23.06.2021 21:40:00</t>
  </si>
  <si>
    <t>23.06.2021 22:47:08</t>
  </si>
  <si>
    <t>GÖLMARMARA İM 45-85-A00001_GÖLMARMARA-1 M02_2106262</t>
  </si>
  <si>
    <t>23.06.2021 17:47:14</t>
  </si>
  <si>
    <t>23.06.2021 20:44:00</t>
  </si>
  <si>
    <t>23.06.2021 21:22:43</t>
  </si>
  <si>
    <t>23.06.2021 21:26:54</t>
  </si>
  <si>
    <t>EMCELLİ TR-1 45-79-M00303_A_56388174_56388174</t>
  </si>
  <si>
    <t>23.06.2021 19:11:16</t>
  </si>
  <si>
    <t>K-84 35-02-K00084_35-02-K00084_2359917</t>
  </si>
  <si>
    <t>23.06.2021 09:00:44</t>
  </si>
  <si>
    <t>23.06.2021 16:23:08</t>
  </si>
  <si>
    <t>BOSTANCI TR-1 45-76-L00025_A_56388523_56388523</t>
  </si>
  <si>
    <t>23.06.2021 18:05:10</t>
  </si>
  <si>
    <t>23.06.2021 21:52:23</t>
  </si>
  <si>
    <t>23.06.2021 18:24:24</t>
  </si>
  <si>
    <t>23.06.2021 20:25:23</t>
  </si>
  <si>
    <t>23.06.2021 06:24:04</t>
  </si>
  <si>
    <t>23.06.2021 06:24:54</t>
  </si>
  <si>
    <t>23.06.2021 18:09:06</t>
  </si>
  <si>
    <t>23.06.2021 19:42:29</t>
  </si>
  <si>
    <t>23.06.2021 21:01:00</t>
  </si>
  <si>
    <t>24.06.2021 03:19:00</t>
  </si>
  <si>
    <t>UMURLU TR-2 35-31-L00355_47788192_56352954_56352954</t>
  </si>
  <si>
    <t>23.06.2021 23:23:22</t>
  </si>
  <si>
    <t>26.06.2021 00:15:06</t>
  </si>
  <si>
    <t>23.06.2021 17:57:50</t>
  </si>
  <si>
    <t>SARIKAYA KÖK 35-31-L00284_HatBaşıAyırıcı_79767948 L01_79767948</t>
  </si>
  <si>
    <t>23.06.2021 21:26:00</t>
  </si>
  <si>
    <t>24.06.2021 16:29:53</t>
  </si>
  <si>
    <t>BOSTANLI KÜME EVLERİ TR-3 45-83-M00692_45-83-M00692_48420428</t>
  </si>
  <si>
    <t>23.06.2021 20:43:24</t>
  </si>
  <si>
    <t>23.06.2021 23:55:31</t>
  </si>
  <si>
    <t>CABARLAR TR-3 45-75-M00140_C_56398234_56398234</t>
  </si>
  <si>
    <t>23.06.2021 10:43:37</t>
  </si>
  <si>
    <t>23.06.2021 12:28:33</t>
  </si>
  <si>
    <t>23.06.2021 09:35:24</t>
  </si>
  <si>
    <t>23.06.2021 09:50:45</t>
  </si>
  <si>
    <t>EŞREF SOYER SULAMA GRUBU 35-29-M00164_A_56396297_56396297</t>
  </si>
  <si>
    <t>23.06.2021 16:18:56</t>
  </si>
  <si>
    <t>23.06.2021 19:00:29</t>
  </si>
  <si>
    <t>KIRKAĞAÇ TR-1 45-76-M00001_B_56387499_56387499</t>
  </si>
  <si>
    <t>23.06.2021 20:17:39</t>
  </si>
  <si>
    <t>23.06.2021 23:09:25</t>
  </si>
  <si>
    <t>23.06.2021 18:11:27</t>
  </si>
  <si>
    <t>24.06.2021 11:07:16</t>
  </si>
  <si>
    <t>KARABURÇ KÖK 35-31-L00253_KARABURÇ L03_2337264</t>
  </si>
  <si>
    <t>24.06.2021 07:33:06</t>
  </si>
  <si>
    <t>24.06.2021 08:38:18</t>
  </si>
  <si>
    <t>BAHÇELİ TR-2 45-73-M00433_C_56400896_56400896</t>
  </si>
  <si>
    <t>24.06.2021 16:50:22</t>
  </si>
  <si>
    <t>24.06.2021 20:46:43</t>
  </si>
  <si>
    <t>DURASILLI TR-1 45-71-M01708_43168568_56384988_56384988</t>
  </si>
  <si>
    <t>24.06.2021 11:46:31</t>
  </si>
  <si>
    <t>24.06.2021 16:14:08</t>
  </si>
  <si>
    <t>DAĞDERE DM 45-72-M00097_KARAGÖZLER M08_2106076</t>
  </si>
  <si>
    <t>24.06.2021 12:40:05</t>
  </si>
  <si>
    <t>24.06.2021 13:41:13</t>
  </si>
  <si>
    <t>M-2518 35-02-M02518_99440027_99440027</t>
  </si>
  <si>
    <t>24.06.2021 17:51:25</t>
  </si>
  <si>
    <t>24.06.2021 18:55:19</t>
  </si>
  <si>
    <t>L-44 ÖDEMİŞ ÖĞRETMEN EVLERİ 35-14-L00044_DIREK TIPI TRAFO HUCRESI H01_2099551</t>
  </si>
  <si>
    <t>24.06.2021 10:03:51</t>
  </si>
  <si>
    <t>24.06.2021 11:05:38</t>
  </si>
  <si>
    <t>HACIBEKTAŞLI TR-1 45-78-M00692_49291927_56390350_56390350</t>
  </si>
  <si>
    <t>24.06.2021 08:24:00</t>
  </si>
  <si>
    <t>24.06.2021 11:48:25</t>
  </si>
  <si>
    <t>24.06.2021 09:34:12</t>
  </si>
  <si>
    <t>24.06.2021 15:43:26</t>
  </si>
  <si>
    <t>24.06.2021 21:58:28</t>
  </si>
  <si>
    <t>24.06.2021 23:44:42</t>
  </si>
  <si>
    <t>ORHANGAZİ TR-1 35-15-L00207_A_56370015_56370015</t>
  </si>
  <si>
    <t>24.06.2021 05:51:58</t>
  </si>
  <si>
    <t>24.06.2021 15:19:38</t>
  </si>
  <si>
    <t>KARADOĞAN  TR-4 35-15-L00397_A_56361809_56361809</t>
  </si>
  <si>
    <t>24.06.2021 00:14:33</t>
  </si>
  <si>
    <t>24.06.2021 04:21:42</t>
  </si>
  <si>
    <t>24.06.2021 15:04:55</t>
  </si>
  <si>
    <t>24.06.2021 16:38:00</t>
  </si>
  <si>
    <t>ZEYTİNLİOVA TR-1 KÖK 45-72-L00389_TR-2 - TR-2-A L03_2102916</t>
  </si>
  <si>
    <t>24.06.2021 12:24:35</t>
  </si>
  <si>
    <t>24.06.2021 16:57:30</t>
  </si>
  <si>
    <t>YENİCEKÖY TR-2 35-15-L00428_C_56407025_56407025</t>
  </si>
  <si>
    <t>24.06.2021 19:52:50</t>
  </si>
  <si>
    <t>25.06.2021 01:35:20</t>
  </si>
  <si>
    <t>TÖYKO KÖK 35-30-M00213_GÜZELEGE SİTESİ M02_2039759</t>
  </si>
  <si>
    <t>24.06.2021 10:57:45</t>
  </si>
  <si>
    <t>24.06.2021 11:29:00</t>
  </si>
  <si>
    <t>L-111 OVACIK 35-18-L00111_950439508_950439508</t>
  </si>
  <si>
    <t>24.06.2021 16:45:35</t>
  </si>
  <si>
    <t>24.06.2021 20:37:16</t>
  </si>
  <si>
    <t>İSKELE KÖK 35-19-L00275_ÇAYIR L03_72119365</t>
  </si>
  <si>
    <t>24.06.2021 09:02:15</t>
  </si>
  <si>
    <t>24.06.2021 09:40:18</t>
  </si>
  <si>
    <t>ÇAYIRLI TR-9 35-29-L00790__72405227_72405227</t>
  </si>
  <si>
    <t>24.06.2021 08:41:25</t>
  </si>
  <si>
    <t>24.06.2021 13:34:11</t>
  </si>
  <si>
    <t>TR-20 45-78-L00020__56407824_56407824</t>
  </si>
  <si>
    <t>24.06.2021 17:02:48</t>
  </si>
  <si>
    <t>24.06.2021 19:47:50</t>
  </si>
  <si>
    <t>24.06.2021 09:13:05</t>
  </si>
  <si>
    <t>24.06.2021 17:39:16</t>
  </si>
  <si>
    <t>24.06.2021 15:45:26</t>
  </si>
  <si>
    <t>24.06.2021 16:20:50</t>
  </si>
  <si>
    <t>M-2423 35-04-M02423_M-2922 M02_65673443</t>
  </si>
  <si>
    <t>24.06.2021 11:40:25</t>
  </si>
  <si>
    <t>24.06.2021 13:47:51</t>
  </si>
  <si>
    <t>SANCAKLI BOZKÖY KÖK 45-71-M00087_KÖY İÇİ RİNG-2 M04_61320775</t>
  </si>
  <si>
    <t>24.06.2021 01:43:44</t>
  </si>
  <si>
    <t>KAVAKLIDERE TR-9 45-73-M00143_KAVAKLIDERE TR-7 M03_2092993</t>
  </si>
  <si>
    <t>24.06.2021 20:51:55</t>
  </si>
  <si>
    <t>24.06.2021 22:57:39</t>
  </si>
  <si>
    <t>GÖKEYÜP TR-3 45-78-M00816_45-78-M00816_2375665</t>
  </si>
  <si>
    <t>24.06.2021 20:01:21</t>
  </si>
  <si>
    <t>25.06.2021 01:06:54</t>
  </si>
  <si>
    <t>SARIBEY TR-1 45-83-L00326_45-83-L00326_2372852</t>
  </si>
  <si>
    <t>24.06.2021 06:24:16</t>
  </si>
  <si>
    <t>24.06.2021 07:36:55</t>
  </si>
  <si>
    <t>SIRIMLI AVCILAR TR 35-31-L00202_956575978_956575978</t>
  </si>
  <si>
    <t>24.06.2021 07:46:35</t>
  </si>
  <si>
    <t>25.06.2021 00:15:00</t>
  </si>
  <si>
    <t>24.06.2021 21:25:34</t>
  </si>
  <si>
    <t>24.06.2021 22:30:33</t>
  </si>
  <si>
    <t>24.06.2021 07:21:07</t>
  </si>
  <si>
    <t>24.06.2021 14:02:48</t>
  </si>
  <si>
    <t>24.06.2021 12:15:23</t>
  </si>
  <si>
    <t>24.06.2021 12:19:39</t>
  </si>
  <si>
    <t>24.06.2021 08:37:00</t>
  </si>
  <si>
    <t>24.06.2021 12:07:00</t>
  </si>
  <si>
    <t>GÖKÇEN DM 35-29-M00123_SEYREKLİ M03_2328952</t>
  </si>
  <si>
    <t>24.06.2021 17:59:04</t>
  </si>
  <si>
    <t>24.06.2021 22:01:03</t>
  </si>
  <si>
    <t>ÇOBANLAR SUBATAN TR-1 35-15-L00358_35-15-L00358_2365314</t>
  </si>
  <si>
    <t>24.06.2021 08:14:40</t>
  </si>
  <si>
    <t>24.06.2021 14:14:23</t>
  </si>
  <si>
    <t>KILCANLAR DEBELEK TR-1 45-75-M00129_C_56392338_56392338</t>
  </si>
  <si>
    <t>24.06.2021 11:12:27</t>
  </si>
  <si>
    <t>24.06.2021 18:01:20</t>
  </si>
  <si>
    <t>K-3203 35-04-K03203_99116185_99116185</t>
  </si>
  <si>
    <t>24.06.2021 10:11:25</t>
  </si>
  <si>
    <t>24.06.2021 12:57:31</t>
  </si>
  <si>
    <t>ALAŞEHİR TR-24 45-73-M00024_45-73-M00024_2352247</t>
  </si>
  <si>
    <t>24.06.2021 05:31:47</t>
  </si>
  <si>
    <t>24.06.2021 13:21:18</t>
  </si>
  <si>
    <t>DM-8/3 45-71-M00538_953198748_953198748</t>
  </si>
  <si>
    <t>24.06.2021 11:11:39</t>
  </si>
  <si>
    <t>24.06.2021 17:55:31</t>
  </si>
  <si>
    <t>BADINCA TR-3 45-73-M00386_C_56405391_56405391</t>
  </si>
  <si>
    <t>24.06.2021 00:21:12</t>
  </si>
  <si>
    <t>24.06.2021 03:10:53</t>
  </si>
  <si>
    <t>ÇITAK TR-1 45-72-M00222_D_56407600_56407600</t>
  </si>
  <si>
    <t>24.06.2021 10:00:45</t>
  </si>
  <si>
    <t>24.06.2021 21:10:16</t>
  </si>
  <si>
    <t>ÇİFTLİKDERE TR-3 45-73-M00548_A_56390957_56390957</t>
  </si>
  <si>
    <t>24.06.2021 16:50:25</t>
  </si>
  <si>
    <t>25.06.2021 02:23:39</t>
  </si>
  <si>
    <t>YENİKENT SULAMA TR-6 35-16-M00214_35-16-M00214_2374481</t>
  </si>
  <si>
    <t>24.06.2021 12:49:33</t>
  </si>
  <si>
    <t>24.06.2021 14:37:44</t>
  </si>
  <si>
    <t>GÖLMARMARA İM 45-85-A00001_YENİKÖY L26_2113837</t>
  </si>
  <si>
    <t>24.06.2021 09:30:00</t>
  </si>
  <si>
    <t>24.06.2021 11:12:02</t>
  </si>
  <si>
    <t>K-2740 35-07-K02740_913717762_913717762</t>
  </si>
  <si>
    <t>24.06.2021 15:13:00</t>
  </si>
  <si>
    <t>24.06.2021 16:08:35</t>
  </si>
  <si>
    <t>GERELİ TR-2 35-15-L00670_C_56371062_56371062</t>
  </si>
  <si>
    <t>24.06.2021 16:05:01</t>
  </si>
  <si>
    <t>25.06.2021 04:20:27</t>
  </si>
  <si>
    <t>TR-48 35-13-M00048_ H_76691046</t>
  </si>
  <si>
    <t>24.06.2021 03:35:46</t>
  </si>
  <si>
    <t>24.06.2021 09:29:11</t>
  </si>
  <si>
    <t>TR-175 45-78-L00175_49380853_56407668_56407668</t>
  </si>
  <si>
    <t>24.06.2021 18:56:57</t>
  </si>
  <si>
    <t>24.06.2021 19:43:11</t>
  </si>
  <si>
    <t>YILMAZ TR-5 45-78-L00205_95000113405_95000113405</t>
  </si>
  <si>
    <t>24.06.2021 13:47:28</t>
  </si>
  <si>
    <t>24.06.2021 22:33:58</t>
  </si>
  <si>
    <t>24.06.2021 07:51:34</t>
  </si>
  <si>
    <t>24.06.2021 08:04:35</t>
  </si>
  <si>
    <t>DM-3/14 35-29-M00014_950333810_950333810</t>
  </si>
  <si>
    <t>24.06.2021 16:05:24</t>
  </si>
  <si>
    <t>24.06.2021 21:14:57</t>
  </si>
  <si>
    <t>ARKACILAR TR-2 35-31-L00038_C_65514217_65514217</t>
  </si>
  <si>
    <t>24.06.2021 22:30:00</t>
  </si>
  <si>
    <t>25.06.2021 12:30:34</t>
  </si>
  <si>
    <t>DAMARDI AKPINAR TR-2 45-75-M00326_B_56398209_56398209</t>
  </si>
  <si>
    <t>24.06.2021 06:30:11</t>
  </si>
  <si>
    <t>24.06.2021 17:03:45</t>
  </si>
  <si>
    <t>ULUCAK DM-2/8 35-27-M00330_912150111_912150111</t>
  </si>
  <si>
    <t>24.06.2021 10:15:02</t>
  </si>
  <si>
    <t>24.06.2021 18:17:05</t>
  </si>
  <si>
    <t>K-405 35-02-K00405_E_56364960_56364960</t>
  </si>
  <si>
    <t>24.06.2021 16:44:34</t>
  </si>
  <si>
    <t>24.06.2021 20:10:49</t>
  </si>
  <si>
    <t>SALİHLİ İM 45-78-A00001_ŞEHİR-2 L08_48929105</t>
  </si>
  <si>
    <t>24.06.2021 07:36:25</t>
  </si>
  <si>
    <t>24.06.2021 07:56:00</t>
  </si>
  <si>
    <t>METAL İŞLERİ TR-12 KÖK 35-22-M00112_HatBaşıAyırıcı_53133263 M04_53133263</t>
  </si>
  <si>
    <t>24.06.2021 10:23:18</t>
  </si>
  <si>
    <t>24.06.2021 12:21:56</t>
  </si>
  <si>
    <t>24.06.2021 14:40:25</t>
  </si>
  <si>
    <t>24.06.2021 14:49:00</t>
  </si>
  <si>
    <t>ALANKIYI TR-8 35-20-L00417_955200465_955200465</t>
  </si>
  <si>
    <t>24.06.2021 14:30:57</t>
  </si>
  <si>
    <t>24.06.2021 20:03:15</t>
  </si>
  <si>
    <t>KIZILAVLU TR-1 45-78-M00838_49235301_56392993_56392993</t>
  </si>
  <si>
    <t>24.06.2021 08:31:10</t>
  </si>
  <si>
    <t>24.06.2021 21:18:21</t>
  </si>
  <si>
    <t>24.06.2021 12:34:17</t>
  </si>
  <si>
    <t>24.06.2021 13:35:30</t>
  </si>
  <si>
    <t>GÖLMARMARA İM 45-85-A00001_TİYENLİ M10_2305895</t>
  </si>
  <si>
    <t>24.06.2021 01:22:00</t>
  </si>
  <si>
    <t>24.06.2021 13:26:00</t>
  </si>
  <si>
    <t>KULA İM 45-77-A00001_İNCESU L10_2308476</t>
  </si>
  <si>
    <t>24.06.2021 06:16:02</t>
  </si>
  <si>
    <t>24.06.2021 12:14:36</t>
  </si>
  <si>
    <t>BÜYÜKKARCI KÖK 35-27-M00486_AMROS M05_77618344</t>
  </si>
  <si>
    <t>24.06.2021 15:00:20</t>
  </si>
  <si>
    <t>24.06.2021 16:24:46</t>
  </si>
  <si>
    <t>24.06.2021 17:17:49</t>
  </si>
  <si>
    <t>24.06.2021 18:31:35</t>
  </si>
  <si>
    <t>M-1851 ÇİÇEKLİ TR-2 35-02-M01851_Ayırıcı H01_2061414</t>
  </si>
  <si>
    <t>24.06.2021 20:00:40</t>
  </si>
  <si>
    <t>24.06.2021 22:54:10</t>
  </si>
  <si>
    <t>_B_56385473_56385473</t>
  </si>
  <si>
    <t>24.06.2021 08:07:15</t>
  </si>
  <si>
    <t>24.06.2021 22:52:32</t>
  </si>
  <si>
    <t>NARLIDERE TR-4 45-73-M00702_B_56406923_56406923</t>
  </si>
  <si>
    <t>24.06.2021 19:20:10</t>
  </si>
  <si>
    <t>25.06.2021 02:04:16</t>
  </si>
  <si>
    <t>HALİLLER KÖK 35-31-L00228_HatBaşıAyırıcı_79767943 L02_79767943</t>
  </si>
  <si>
    <t>24.06.2021 04:14:11</t>
  </si>
  <si>
    <t>24.06.2021 18:14:35</t>
  </si>
  <si>
    <t>CERİTLER TR-1 35-31-L00117_A_72254146_72254146</t>
  </si>
  <si>
    <t>24.06.2021 08:54:46</t>
  </si>
  <si>
    <t>24.06.2021 21:54:13</t>
  </si>
  <si>
    <t>YENİPAZAR TR-3 45-78-M00687_A_56392117_56392117</t>
  </si>
  <si>
    <t>24.06.2021 08:35:12</t>
  </si>
  <si>
    <t>24.06.2021 13:02:17</t>
  </si>
  <si>
    <t>24.06.2021 08:45:07</t>
  </si>
  <si>
    <t>24.06.2021 13:09:12</t>
  </si>
  <si>
    <t>L-290 35-18-L00290__72372510_72372510</t>
  </si>
  <si>
    <t>24.06.2021 16:52:24</t>
  </si>
  <si>
    <t>24.06.2021 21:02:41</t>
  </si>
  <si>
    <t>YILMAZ İM 45-78-A00003_49330005_56384343_56384343</t>
  </si>
  <si>
    <t>24.06.2021 06:43:13</t>
  </si>
  <si>
    <t>24.06.2021 09:58:40</t>
  </si>
  <si>
    <t>TAYTAN OFİS KÖK 45-78-M00314_HatBaşıAyırıcı_53139576 M06_53139576</t>
  </si>
  <si>
    <t>24.06.2021 10:18:26</t>
  </si>
  <si>
    <t>24.06.2021 15:09:19</t>
  </si>
  <si>
    <t>24.06.2021 13:35:51</t>
  </si>
  <si>
    <t>24.06.2021 16:41:39</t>
  </si>
  <si>
    <t>AHMETLİ İM 45-84-A00001_HatBaşıAyırıcı_53134244 L06_53134244</t>
  </si>
  <si>
    <t>24.06.2021 09:31:00</t>
  </si>
  <si>
    <t>24.06.2021 13:16:04</t>
  </si>
  <si>
    <t>SAĞRAKÇI TR-1 45-72-L00219_A_56406585_56406585</t>
  </si>
  <si>
    <t>24.06.2021 07:46:02</t>
  </si>
  <si>
    <t>24.06.2021 20:31:56</t>
  </si>
  <si>
    <t>ÖRNEKKÖY TR-1 45-73-M00259_A_56387027_56387027</t>
  </si>
  <si>
    <t>24.06.2021 13:36:47</t>
  </si>
  <si>
    <t>24.06.2021 22:50:05</t>
  </si>
  <si>
    <t>SARUHANLI TR-8 45-80-M00008_956561730_956561730</t>
  </si>
  <si>
    <t>24.06.2021 17:38:19</t>
  </si>
  <si>
    <t>24.06.2021 20:12:20</t>
  </si>
  <si>
    <t>SELENDİ TR-4 45-81-M00004_945633644_945633644</t>
  </si>
  <si>
    <t>24.06.2021 12:37:26</t>
  </si>
  <si>
    <t>24.06.2021 17:43:08</t>
  </si>
  <si>
    <t>GÖRDES TR-16 45-75-M00016_45-75-M00016_2377189</t>
  </si>
  <si>
    <t>24.06.2021 09:47:19</t>
  </si>
  <si>
    <t>24.06.2021 15:40:50</t>
  </si>
  <si>
    <t>MURADİYE TARIMSAL SULAMA-1 45-71-M01388_45-71-M01388_2370758</t>
  </si>
  <si>
    <t>24.06.2021 20:54:41</t>
  </si>
  <si>
    <t>25.06.2021 10:34:08</t>
  </si>
  <si>
    <t>İSMAİL USLU SULAMA GRUBU 35-29-M00191_B_56387668_56387668</t>
  </si>
  <si>
    <t>24.06.2021 11:56:02</t>
  </si>
  <si>
    <t>24.06.2021 15:45:00</t>
  </si>
  <si>
    <t>ÇELİKLİ MANASTIR TR-2 45-78-M00750_A_56391723_56391723</t>
  </si>
  <si>
    <t>24.06.2021 13:27:04</t>
  </si>
  <si>
    <t>24.06.2021 15:54:02</t>
  </si>
  <si>
    <t>DM-2/TR-44 35-22-M00870_DM-2/TR-45 (TR-50) M01_73285826</t>
  </si>
  <si>
    <t>24.06.2021 12:16:45</t>
  </si>
  <si>
    <t>24.06.2021 13:00:50</t>
  </si>
  <si>
    <t>MENEMEN TR-45 35-28-L00045_A_56394141_56394141</t>
  </si>
  <si>
    <t>24.06.2021 19:33:59</t>
  </si>
  <si>
    <t>24.06.2021 22:18:06</t>
  </si>
  <si>
    <t>L-236 35-18-L00236_6207176_56362683_56362683</t>
  </si>
  <si>
    <t>24.06.2021 13:52:05</t>
  </si>
  <si>
    <t>24.06.2021 14:20:54</t>
  </si>
  <si>
    <t>ALAŞARLI TR-2 35-15-L00194_B_56369696_56369696</t>
  </si>
  <si>
    <t>24.06.2021 06:33:14</t>
  </si>
  <si>
    <t>24.06.2021 12:29:43</t>
  </si>
  <si>
    <t>MENEMEN TR-52 35-28-L00052_953385011_953385011</t>
  </si>
  <si>
    <t>24.06.2021 14:21:26</t>
  </si>
  <si>
    <t>24.06.2021 15:21:21</t>
  </si>
  <si>
    <t>24.06.2021 04:18:00</t>
  </si>
  <si>
    <t>24.06.2021 11:11:00</t>
  </si>
  <si>
    <t>DM-2/8 BAŞKENT TR 35-18-L00588_950461242_950461242</t>
  </si>
  <si>
    <t>24.06.2021 09:44:26</t>
  </si>
  <si>
    <t>24.06.2021 15:20:05</t>
  </si>
  <si>
    <t>AVŞAR TR-5 45-83-L00353_A_56399809_56399809</t>
  </si>
  <si>
    <t>24.06.2021 09:16:01</t>
  </si>
  <si>
    <t>24.06.2021 11:02:18</t>
  </si>
  <si>
    <t>24.06.2021 01:52:35</t>
  </si>
  <si>
    <t>24.06.2021 01:57:00</t>
  </si>
  <si>
    <t>AŞAĞIKIRIKLAR DM 35-16-M00448_TEKKEDERE-1 M01_2115464</t>
  </si>
  <si>
    <t>24.06.2021 16:33:46</t>
  </si>
  <si>
    <t>24.06.2021 17:39:00</t>
  </si>
  <si>
    <t>KALEKÖY MERKEZ TR-1 35-31-L00238_47918894_56405364_56405364</t>
  </si>
  <si>
    <t>24.06.2021 21:16:33</t>
  </si>
  <si>
    <t>25.06.2021 16:59:01</t>
  </si>
  <si>
    <t>K-575 35-01-K00575_911314543_911314543</t>
  </si>
  <si>
    <t>24.06.2021 15:54:03</t>
  </si>
  <si>
    <t>24.06.2021 17:07:20</t>
  </si>
  <si>
    <t>24.06.2021 11:42:41</t>
  </si>
  <si>
    <t>24.06.2021 11:54:27</t>
  </si>
  <si>
    <t>TOPARLAR TR-1 35-29-L00323_A_56360832_56360832</t>
  </si>
  <si>
    <t>24.06.2021 13:37:17</t>
  </si>
  <si>
    <t>24.06.2021 17:44:25</t>
  </si>
  <si>
    <t>24.06.2021 22:15:18</t>
  </si>
  <si>
    <t>24.06.2021 23:01:30</t>
  </si>
  <si>
    <t>AYVATLAR TR-1 45-77-L00128_DIREK TIPI TRAFO HUCRESI H01_2056360</t>
  </si>
  <si>
    <t>24.06.2021 17:04:37</t>
  </si>
  <si>
    <t>25.06.2021 03:45:28</t>
  </si>
  <si>
    <t>TR-2/8 45-72-L00008_45-72-L00008_66444764</t>
  </si>
  <si>
    <t>24.06.2021 08:10:04</t>
  </si>
  <si>
    <t>24.06.2021 12:46:23</t>
  </si>
  <si>
    <t>L-296 35-18-L00296_950447797_950447797</t>
  </si>
  <si>
    <t>24.06.2021 13:22:26</t>
  </si>
  <si>
    <t>24.06.2021 17:43:11</t>
  </si>
  <si>
    <t>TR-48 35-22-M00048_B_56388068_56388068</t>
  </si>
  <si>
    <t>24.06.2021 23:10:40</t>
  </si>
  <si>
    <t>25.06.2021 00:01:45</t>
  </si>
  <si>
    <t>TR-46 45-78-L00046_ TR TABAN_65902283</t>
  </si>
  <si>
    <t>24.06.2021 00:00:09</t>
  </si>
  <si>
    <t>24.06.2021 11:07:36</t>
  </si>
  <si>
    <t>24.06.2021 21:35:18</t>
  </si>
  <si>
    <t>25.06.2021 00:11:57</t>
  </si>
  <si>
    <t>_49413934_60984430_60984430</t>
  </si>
  <si>
    <t>24.06.2021 08:21:05</t>
  </si>
  <si>
    <t>24.06.2021 12:57:12</t>
  </si>
  <si>
    <t>TAYTAN TR-2 45-78-M00313__72373806_72373806</t>
  </si>
  <si>
    <t>24.06.2021 17:59:28</t>
  </si>
  <si>
    <t>24.06.2021 19:58:31</t>
  </si>
  <si>
    <t>KAYMAKÇI TR-27 35-15-L00237_B_56361699_56361699</t>
  </si>
  <si>
    <t>24.06.2021 08:21:13</t>
  </si>
  <si>
    <t>24.06.2021 11:58:24</t>
  </si>
  <si>
    <t>K-3551 35-03-K03551_912580616_912580616</t>
  </si>
  <si>
    <t>24.06.2021 13:17:13</t>
  </si>
  <si>
    <t>24.06.2021 16:17:45</t>
  </si>
  <si>
    <t>TR-21 35-19-M00021_D D04b_78960754</t>
  </si>
  <si>
    <t>24.06.2021 16:39:30</t>
  </si>
  <si>
    <t>24.06.2021 19:42:45</t>
  </si>
  <si>
    <t>MURADİYE DM-5/10 45-71-M00775_DM-5/10C M03_2124686</t>
  </si>
  <si>
    <t>24.06.2021 05:29:28</t>
  </si>
  <si>
    <t>24.06.2021 06:22:35</t>
  </si>
  <si>
    <t>24.06.2021 07:59:37</t>
  </si>
  <si>
    <t>24.06.2021 08:27:24</t>
  </si>
  <si>
    <t>DİNDARLI TR-9 45-79-M00421_A_56401253_56401253</t>
  </si>
  <si>
    <t>24.06.2021 12:43:26</t>
  </si>
  <si>
    <t>24.06.2021 16:57:33</t>
  </si>
  <si>
    <t>24.06.2021 23:33:19</t>
  </si>
  <si>
    <t>GÖKÇEN DM 35-29-M00123_SEYREKLİ M03_2104368</t>
  </si>
  <si>
    <t>24.06.2021 11:31:31</t>
  </si>
  <si>
    <t>24.06.2021 12:38:03</t>
  </si>
  <si>
    <t>24.06.2021 19:23:35</t>
  </si>
  <si>
    <t>24.06.2021 20:19:27</t>
  </si>
  <si>
    <t>TEKKE TR-3 35-15-L00125_C_56369301_56369301</t>
  </si>
  <si>
    <t>24.06.2021 06:58:56</t>
  </si>
  <si>
    <t>24.06.2021 21:09:56</t>
  </si>
  <si>
    <t>K-3196 35-03-K03196_910100737_910100737</t>
  </si>
  <si>
    <t>24.06.2021 11:57:30</t>
  </si>
  <si>
    <t>24.06.2021 13:42:03</t>
  </si>
  <si>
    <t>DEREKÖY YENİ MAH. TR 45-77-L00292_A_56387491_56387491</t>
  </si>
  <si>
    <t>24.06.2021 20:54:31</t>
  </si>
  <si>
    <t>25.06.2021 05:31:56</t>
  </si>
  <si>
    <t>24.06.2021 09:17:55</t>
  </si>
  <si>
    <t>24.06.2021 10:11:21</t>
  </si>
  <si>
    <t>KABAZLI TR-2 45-78-M00679_49290080_56407481_56407481</t>
  </si>
  <si>
    <t>24.06.2021 17:17:27</t>
  </si>
  <si>
    <t>24.06.2021 23:32:34</t>
  </si>
  <si>
    <t>BEKTAŞLAR TR-1 45-78-M00505_DIREK TIPI TRAFO HUCRESI H01_2070382</t>
  </si>
  <si>
    <t>24.06.2021 19:59:51</t>
  </si>
  <si>
    <t>24.06.2021 22:52:49</t>
  </si>
  <si>
    <t>24.06.2021 18:40:45</t>
  </si>
  <si>
    <t>24.06.2021 18:50:00</t>
  </si>
  <si>
    <t>VEDAT FİLİZ SLM 35-26-M00730_9643973_56359916_56359916</t>
  </si>
  <si>
    <t>24.06.2021 12:42:03</t>
  </si>
  <si>
    <t>24.06.2021 13:16:32</t>
  </si>
  <si>
    <t>M-333 35-02-M00333_B_56377492_56377492</t>
  </si>
  <si>
    <t>24.06.2021 15:27:35</t>
  </si>
  <si>
    <t>24.06.2021 18:19:51</t>
  </si>
  <si>
    <t>KOLDERE KÖK 45-80-M00051_GÜMÜLCELİ M011_73403320</t>
  </si>
  <si>
    <t>24.06.2021 17:06:00</t>
  </si>
  <si>
    <t>24.06.2021 19:11:44</t>
  </si>
  <si>
    <t>SUDELİĞİ KÖK 45-72-L00111_HatBaşıAyırıcı_53140449 L04_53140449</t>
  </si>
  <si>
    <t>24.06.2021 06:39:33</t>
  </si>
  <si>
    <t>24.06.2021 12:39:59</t>
  </si>
  <si>
    <t>24.06.2021 20:16:27</t>
  </si>
  <si>
    <t>24.06.2021 21:26:39</t>
  </si>
  <si>
    <t>DM06/TR-5A 45-73-M00090_G g3_45147582</t>
  </si>
  <si>
    <t>24.06.2021 15:09:57</t>
  </si>
  <si>
    <t>24.06.2021 18:02:08</t>
  </si>
  <si>
    <t>M-2356 35-01-M02356_910458236_910458236</t>
  </si>
  <si>
    <t>24.06.2021 12:17:00</t>
  </si>
  <si>
    <t>24.06.2021 15:45:32</t>
  </si>
  <si>
    <t>SUBAŞI İM 35-26-A00002_SUBAŞI/TAMSA M01_2035577</t>
  </si>
  <si>
    <t>24.06.2021 06:18:15</t>
  </si>
  <si>
    <t>24.06.2021 06:34:31</t>
  </si>
  <si>
    <t>24.06.2021 10:30:48</t>
  </si>
  <si>
    <t>24.06.2021 10:57:01</t>
  </si>
  <si>
    <t>KOCAİSKAN TR-1 45-76-M00179_B_56392293_56392293</t>
  </si>
  <si>
    <t>24.06.2021 12:41:59</t>
  </si>
  <si>
    <t>24.06.2021 18:43:16</t>
  </si>
  <si>
    <t>AHATLAR TR-1 45-74-M00238_B_56406131_56406131</t>
  </si>
  <si>
    <t>24.06.2021 08:16:22</t>
  </si>
  <si>
    <t>24.06.2021 13:27:45</t>
  </si>
  <si>
    <t>URGANLI YENİKÖY TR-2 45-83-L00446_D_56395060_56395060</t>
  </si>
  <si>
    <t>24.06.2021 11:38:36</t>
  </si>
  <si>
    <t>24.06.2021 15:25:24</t>
  </si>
  <si>
    <t>GÜVERCİNLİK TR-1 45-77-L00334_A_56388399_56388399</t>
  </si>
  <si>
    <t>24.06.2021 09:08:33</t>
  </si>
  <si>
    <t>24.06.2021 12:26:12</t>
  </si>
  <si>
    <t>İBRAHİMAĞA TR-1 45-77-M00059_C_56387136_56387136</t>
  </si>
  <si>
    <t>24.06.2021 14:22:38</t>
  </si>
  <si>
    <t>24.06.2021 20:58:59</t>
  </si>
  <si>
    <t>24.06.2021 11:17:55</t>
  </si>
  <si>
    <t>24.06.2021 11:26:16</t>
  </si>
  <si>
    <t>BALLICA İM 45-72-A00005_HatBaşıAyırıcı_53140140 L07_53140140</t>
  </si>
  <si>
    <t>24.06.2021 05:44:00</t>
  </si>
  <si>
    <t>24.06.2021 06:48:35</t>
  </si>
  <si>
    <t>SARISU TR-1 35-31-L00078_47816996_56352553_56352553</t>
  </si>
  <si>
    <t>24.06.2021 06:14:53</t>
  </si>
  <si>
    <t>25.06.2021 23:05:18</t>
  </si>
  <si>
    <t>SÜLEYMANLI TR-7 45-72-L00305_45-72-L00305_2374633</t>
  </si>
  <si>
    <t>24.06.2021 10:45:17</t>
  </si>
  <si>
    <t>24.06.2021 17:40:22</t>
  </si>
  <si>
    <t>TR-35 35-19-L00035_956686008_956686008</t>
  </si>
  <si>
    <t>24.06.2021 16:57:14</t>
  </si>
  <si>
    <t>24.06.2021 20:07:24</t>
  </si>
  <si>
    <t>YOLÜSTÜ TR-5 (ÜÇ DUTLAR MEVKİİ) 35-15-M00219_C_56372405_56372405</t>
  </si>
  <si>
    <t>24.06.2021 08:30:45</t>
  </si>
  <si>
    <t>24.06.2021 15:35:05</t>
  </si>
  <si>
    <t>L-287 SCOTCH PARK 35-18-L00287_950462317_950462317</t>
  </si>
  <si>
    <t>24.06.2021 17:17:36</t>
  </si>
  <si>
    <t>24.06.2021 19:23:48</t>
  </si>
  <si>
    <t>24.06.2021 17:46:37</t>
  </si>
  <si>
    <t>24.06.2021 17:58:45</t>
  </si>
  <si>
    <t>24.06.2021 09:26:03</t>
  </si>
  <si>
    <t>24.06.2021 11:25:12</t>
  </si>
  <si>
    <t>K-594 35-04-K00594_912495582_912495582</t>
  </si>
  <si>
    <t>24.06.2021 13:28:12</t>
  </si>
  <si>
    <t>24.06.2021 16:08:49</t>
  </si>
  <si>
    <t>24.06.2021 10:20:05</t>
  </si>
  <si>
    <t>24.06.2021 10:51:00</t>
  </si>
  <si>
    <t>OSMANLAR TR-2 45-75-M00125_A_56394109_56394109</t>
  </si>
  <si>
    <t>24.06.2021 05:52:13</t>
  </si>
  <si>
    <t>24.06.2021 09:24:55</t>
  </si>
  <si>
    <t>TR-15 35-31-L00015_956593556_956593556</t>
  </si>
  <si>
    <t>24.06.2021 10:54:56</t>
  </si>
  <si>
    <t>24.06.2021 17:28:13</t>
  </si>
  <si>
    <t>YENİDOĞAN TR-2 45-72-M00637_45-72-M00637_2351701</t>
  </si>
  <si>
    <t>24.06.2021 02:41:02</t>
  </si>
  <si>
    <t>24.06.2021 04:03:28</t>
  </si>
  <si>
    <t>EVCİLER TR-1 45-77-L00268_A_56402968_56402968</t>
  </si>
  <si>
    <t>24.06.2021 07:32:15</t>
  </si>
  <si>
    <t>24.06.2021 14:18:45</t>
  </si>
  <si>
    <t>24.06.2021 21:39:00</t>
  </si>
  <si>
    <t>24.06.2021 22:41:24</t>
  </si>
  <si>
    <t>GİRELLİ TR-1 45-73-M00758_A_56390510_56390510</t>
  </si>
  <si>
    <t>24.06.2021 18:22:46</t>
  </si>
  <si>
    <t>24.06.2021 23:06:45</t>
  </si>
  <si>
    <t>M-1335 KAYADİBİ KÖK 35-02-M01335_M-676 GİRİŞ M04_2118175</t>
  </si>
  <si>
    <t>24.06.2021 08:58:00</t>
  </si>
  <si>
    <t>24.06.2021 09:50:11</t>
  </si>
  <si>
    <t>24.06.2021 12:00:50</t>
  </si>
  <si>
    <t>25.06.2021 03:26:00</t>
  </si>
  <si>
    <t>L-400 35-18-L00400_950456519_950456519</t>
  </si>
  <si>
    <t>24.06.2021 10:10:37</t>
  </si>
  <si>
    <t>24.06.2021 13:30:10</t>
  </si>
  <si>
    <t>TR-4 35-15-L00004_950358913_950358913</t>
  </si>
  <si>
    <t>24.06.2021 21:26:36</t>
  </si>
  <si>
    <t>25.06.2021 00:12:29</t>
  </si>
  <si>
    <t>TR-34 35-26-M00034_G g9b_5910122</t>
  </si>
  <si>
    <t>24.06.2021 13:08:23</t>
  </si>
  <si>
    <t>24.06.2021 15:46:55</t>
  </si>
  <si>
    <t>KAPANCI KÖK 45-78-L00229_KARAYAHŞİ-ÇAYKÖY L03_2328990</t>
  </si>
  <si>
    <t>24.06.2021 21:49:27</t>
  </si>
  <si>
    <t>24.06.2021 22:16:20</t>
  </si>
  <si>
    <t>24.06.2021 01:11:17</t>
  </si>
  <si>
    <t>24.06.2021 06:28:31</t>
  </si>
  <si>
    <t>DAĞDERE TR-7 45-72-M00587_45-72-M00587_66325407</t>
  </si>
  <si>
    <t>24.06.2021 21:20:21</t>
  </si>
  <si>
    <t>24.06.2021 22:34:21</t>
  </si>
  <si>
    <t>ÇAYLI TR-8 35-15-L00199_B_56406939_56406939</t>
  </si>
  <si>
    <t>24.06.2021 01:35:44</t>
  </si>
  <si>
    <t>24.06.2021 16:51:38</t>
  </si>
  <si>
    <t>SANDAL TR-1 KÖK 45-77-M00007_TR-4 M03_2330696</t>
  </si>
  <si>
    <t>24.06.2021 00:59:39</t>
  </si>
  <si>
    <t>24.06.2021 03:36:31</t>
  </si>
  <si>
    <t>HASALAN TR-2 45-78-L00384_49323680_56405848_56405848</t>
  </si>
  <si>
    <t>24.06.2021 06:53:02</t>
  </si>
  <si>
    <t>24.06.2021 09:35:36</t>
  </si>
  <si>
    <t>24.06.2021 19:10:41</t>
  </si>
  <si>
    <t>24.06.2021 20:35:15</t>
  </si>
  <si>
    <t>HORZUM SAZDERE TR-1 45-73-M00266_945668962_945668962</t>
  </si>
  <si>
    <t>24.06.2021 12:41:00</t>
  </si>
  <si>
    <t>24.06.2021 22:11:38</t>
  </si>
  <si>
    <t>BOZDAĞ TR-14 35-15-L00306_B_65499336_65499336</t>
  </si>
  <si>
    <t>24.06.2021 19:16:59</t>
  </si>
  <si>
    <t>26.06.2021 12:15:29</t>
  </si>
  <si>
    <t>KURTTUTAN TR-1 45-78-M01152_49215364_56391921_56391921</t>
  </si>
  <si>
    <t>24.06.2021 11:34:37</t>
  </si>
  <si>
    <t>24.06.2021 14:43:03</t>
  </si>
  <si>
    <t>AKÇAŞEHİR AKKUYU TR-3 35-29-L00175_B_56360508_56360508</t>
  </si>
  <si>
    <t>24.06.2021 15:37:27</t>
  </si>
  <si>
    <t>24.06.2021 19:09:48</t>
  </si>
  <si>
    <t>PAPUÇLU-KADINCIK MAH 45-77-M00074_C_56387091_56387091</t>
  </si>
  <si>
    <t>24.06.2021 06:14:41</t>
  </si>
  <si>
    <t>24.06.2021 18:24:13</t>
  </si>
  <si>
    <t>_C_56389510_56389510</t>
  </si>
  <si>
    <t>24.06.2021 16:29:02</t>
  </si>
  <si>
    <t>24.06.2021 18:14:08</t>
  </si>
  <si>
    <t>MEDAR DM 45-72-L00079_D_56392601_56392601</t>
  </si>
  <si>
    <t>24.06.2021 12:19:28</t>
  </si>
  <si>
    <t>24.06.2021 13:54:12</t>
  </si>
  <si>
    <t>OVACIK TR-1 35-31-L00151_47821936_56352459_56352459</t>
  </si>
  <si>
    <t>24.06.2021 08:15:36</t>
  </si>
  <si>
    <t>24.06.2021 23:52:00</t>
  </si>
  <si>
    <t>AYRANCILAR DM-3 35-26-M00795_DM-3/22 M11_2116032</t>
  </si>
  <si>
    <t>24.06.2021 19:16:25</t>
  </si>
  <si>
    <t>24.06.2021 21:09:49</t>
  </si>
  <si>
    <t>24.06.2021 05:56:00</t>
  </si>
  <si>
    <t>24.06.2021 09:57:22</t>
  </si>
  <si>
    <t>YENİÇİFTLİK TR-2 35-20-L00400_48253463_56360648_56360648</t>
  </si>
  <si>
    <t>24.06.2021 19:56:08</t>
  </si>
  <si>
    <t>24.06.2021 21:51:44</t>
  </si>
  <si>
    <t>24.06.2021 09:21:57</t>
  </si>
  <si>
    <t>24.06.2021 12:08:03</t>
  </si>
  <si>
    <t>TR-24 45-78-L00024_49381452_56407825_56407825</t>
  </si>
  <si>
    <t>24.06.2021 20:59:30</t>
  </si>
  <si>
    <t>24.06.2021 22:02:01</t>
  </si>
  <si>
    <t>DM-6/2 45-71-M02312_45-71-M02312_72921363</t>
  </si>
  <si>
    <t>24.06.2021 11:01:26</t>
  </si>
  <si>
    <t>24.06.2021 12:28:19</t>
  </si>
  <si>
    <t>TR-111 45-78-L00111__56388080_56388080</t>
  </si>
  <si>
    <t>24.06.2021 10:51:08</t>
  </si>
  <si>
    <t>24.06.2021 12:10:10</t>
  </si>
  <si>
    <t>ALLAHDİYEN TR-2 45-78-L00281_C_56391266_56391266</t>
  </si>
  <si>
    <t>24.06.2021 11:36:54</t>
  </si>
  <si>
    <t>24.06.2021 18:51:23</t>
  </si>
  <si>
    <t>TR-59 ALPKENT 35-26-M00059_956626666_956626666</t>
  </si>
  <si>
    <t>24.06.2021 09:35:52</t>
  </si>
  <si>
    <t>24.06.2021 14:25:02</t>
  </si>
  <si>
    <t>DM-3/15 (ESKİ TR-2/71) 45-83-L00071_TR-2/69 L02_50192562</t>
  </si>
  <si>
    <t>24.06.2021 11:37:15</t>
  </si>
  <si>
    <t>24.06.2021 12:34:00</t>
  </si>
  <si>
    <t>PINARLAR TR-2 45-81-M00240_A_56399188_56399188</t>
  </si>
  <si>
    <t>24.06.2021 05:38:28</t>
  </si>
  <si>
    <t>24.06.2021 10:28:04</t>
  </si>
  <si>
    <t>24.06.2021 16:21:18</t>
  </si>
  <si>
    <t>24.06.2021 17:50:26</t>
  </si>
  <si>
    <t>ULUCAK DM-2/10 35-27-M00337_DAĞITIM TRAFO ULUCAK DM-2/10 M03_72171223</t>
  </si>
  <si>
    <t>24.06.2021 07:47:11</t>
  </si>
  <si>
    <t>24.06.2021 09:56:12</t>
  </si>
  <si>
    <t>RAMAZAN  GÜLGÜN  VE ARK. T-SULAMA GRB. 35-13-L00135_956288207_956288207</t>
  </si>
  <si>
    <t>24.06.2021 18:12:52</t>
  </si>
  <si>
    <t>24.06.2021 19:46:59</t>
  </si>
  <si>
    <t>KAYACIK YANIKDAĞ TR-3 45-75-M00200_B_56387474_56387474</t>
  </si>
  <si>
    <t>24.06.2021 13:54:25</t>
  </si>
  <si>
    <t>24.06.2021 17:16:21</t>
  </si>
  <si>
    <t>L-300 DM 35-18-L00300_950448406_950448406</t>
  </si>
  <si>
    <t>24.06.2021 16:59:07</t>
  </si>
  <si>
    <t>25.06.2021 00:00:04</t>
  </si>
  <si>
    <t>YENİCEKÖY TR-6 35-15-L00414_A_56381963_56381963</t>
  </si>
  <si>
    <t>24.06.2021 07:47:04</t>
  </si>
  <si>
    <t>24.06.2021 13:14:57</t>
  </si>
  <si>
    <t>TR-2/102 45-83-L00102_45-83-L00102_2357115</t>
  </si>
  <si>
    <t>24.06.2021 21:18:57</t>
  </si>
  <si>
    <t>24.06.2021 22:43:16</t>
  </si>
  <si>
    <t>ŞEHİTLİOĞLU ALTINTAŞ TR-1 45-77-M00083_A_56388498_56388498</t>
  </si>
  <si>
    <t>24.06.2021 07:39:58</t>
  </si>
  <si>
    <t>24.06.2021 14:08:24</t>
  </si>
  <si>
    <t>YENİKÖY TR-1 45-71-M01046_953223612_953223612</t>
  </si>
  <si>
    <t>24.06.2021 14:57:29</t>
  </si>
  <si>
    <t>24.06.2021 22:27:58</t>
  </si>
  <si>
    <t>24.06.2021 08:08:42</t>
  </si>
  <si>
    <t>24.06.2021 14:22:57</t>
  </si>
  <si>
    <t>24.06.2021 01:59:41</t>
  </si>
  <si>
    <t>24.06.2021 13:44:30</t>
  </si>
  <si>
    <t>24.06.2021 02:13:25</t>
  </si>
  <si>
    <t>24.06.2021 03:08:26</t>
  </si>
  <si>
    <t>DM-4/9 35-26-M00802_DM-4/6 M05_65908298</t>
  </si>
  <si>
    <t>24.06.2021 21:04:00</t>
  </si>
  <si>
    <t>25.06.2021 01:33:01</t>
  </si>
  <si>
    <t>SEKİ KÖYÜ KÜSTÜK TR-7 35-15-L00138_B_56369341_56369341</t>
  </si>
  <si>
    <t>24.06.2021 18:04:43</t>
  </si>
  <si>
    <t>25.06.2021 07:10:42</t>
  </si>
  <si>
    <t>BEBEKLİ TR-2 45-77-L00197_C_56402609_56402609</t>
  </si>
  <si>
    <t>24.06.2021 15:28:35</t>
  </si>
  <si>
    <t>25.06.2021 06:15:06</t>
  </si>
  <si>
    <t>24.06.2021 09:00:22</t>
  </si>
  <si>
    <t>24.06.2021 11:02:03</t>
  </si>
  <si>
    <t>24.06.2021 16:44:38</t>
  </si>
  <si>
    <t>24.06.2021 17:57:35</t>
  </si>
  <si>
    <t>FUAR İM 35-01-A00003_İTFAİYE K03_2329689</t>
  </si>
  <si>
    <t>24.06.2021 01:14:24</t>
  </si>
  <si>
    <t>24.06.2021 01:35:25</t>
  </si>
  <si>
    <t>M-205(DM-2/16) 35-09-M00205_A_65502543_65502543</t>
  </si>
  <si>
    <t>24.06.2021 14:01:42</t>
  </si>
  <si>
    <t>24.06.2021 17:55:00</t>
  </si>
  <si>
    <t>24.06.2021 06:50:16</t>
  </si>
  <si>
    <t>24.06.2021 08:42:06</t>
  </si>
  <si>
    <t>MANİSA TM-1 45-71-A00001_MURADİYE--1 M08_2309461</t>
  </si>
  <si>
    <t>24.06.2021 11:05:00</t>
  </si>
  <si>
    <t>24.06.2021 11:34:00</t>
  </si>
  <si>
    <t>24.06.2021 09:58:00</t>
  </si>
  <si>
    <t>24.06.2021 12:33:25</t>
  </si>
  <si>
    <t>24.06.2021 17:23:02</t>
  </si>
  <si>
    <t>24.06.2021 18:00:17</t>
  </si>
  <si>
    <t>24.06.2021 22:06:14</t>
  </si>
  <si>
    <t>25.06.2021 03:20:44</t>
  </si>
  <si>
    <t>24.06.2021 01:48:00</t>
  </si>
  <si>
    <t>24.06.2021 02:36:13</t>
  </si>
  <si>
    <t>TR-31 45-78-L00031_49381396_56407781_56407781</t>
  </si>
  <si>
    <t>24.06.2021 22:10:12</t>
  </si>
  <si>
    <t>24.06.2021 23:14:53</t>
  </si>
  <si>
    <t>24.06.2021 10:06:55</t>
  </si>
  <si>
    <t>24.06.2021 10:33:33</t>
  </si>
  <si>
    <t>TR-5 35-31-L00005_956592119_956592119</t>
  </si>
  <si>
    <t>24.06.2021 21:08:00</t>
  </si>
  <si>
    <t>25.06.2021 12:57:50</t>
  </si>
  <si>
    <t>GÖRDES TR-20 45-75-M00020_A_56394638_56394638</t>
  </si>
  <si>
    <t>24.06.2021 07:53:00</t>
  </si>
  <si>
    <t>24.06.2021 10:20:00</t>
  </si>
  <si>
    <t>24.06.2021 12:08:23</t>
  </si>
  <si>
    <t>24.06.2021 17:32:37</t>
  </si>
  <si>
    <t>K-4468 35-01-K04468_911871308_911871308</t>
  </si>
  <si>
    <t>24.06.2021 19:08:13</t>
  </si>
  <si>
    <t>24.06.2021 20:38:58</t>
  </si>
  <si>
    <t>TR-41 45-74-M00041_945584436_945584436</t>
  </si>
  <si>
    <t>24.06.2021 18:14:59</t>
  </si>
  <si>
    <t>24.06.2021 19:18:25</t>
  </si>
  <si>
    <t>ÇİLE DM 35-22-M00086_HatBaşıAyırıcı_54668692 M04_54668692</t>
  </si>
  <si>
    <t>24.06.2021 08:45:17</t>
  </si>
  <si>
    <t>24.06.2021 09:13:07</t>
  </si>
  <si>
    <t>HARMAN KENT TR 35-30-M00272__72371775_72371775</t>
  </si>
  <si>
    <t>24.06.2021 11:48:26</t>
  </si>
  <si>
    <t>24.06.2021 13:48:17</t>
  </si>
  <si>
    <t>24.06.2021 18:37:15</t>
  </si>
  <si>
    <t>24.06.2021 18:37:57</t>
  </si>
  <si>
    <t>L-116 OVACIK 35-18-L00116_95000126705_95000126705</t>
  </si>
  <si>
    <t>24.06.2021 21:50:56</t>
  </si>
  <si>
    <t>24.06.2021 23:47:37</t>
  </si>
  <si>
    <t>EMCELLİ TR-2 45-79-M00304_B_56385131_56385131</t>
  </si>
  <si>
    <t>24.06.2021 18:42:29</t>
  </si>
  <si>
    <t>24.06.2021 21:38:47</t>
  </si>
  <si>
    <t>TIRAZLAR TR-2 45-79-M00077_945565968_945565968</t>
  </si>
  <si>
    <t>24.06.2021 09:39:08</t>
  </si>
  <si>
    <t>24.06.2021 19:42:52</t>
  </si>
  <si>
    <t>L-201 METAŞ 35-18-L00201_6298909_60983549_60983549</t>
  </si>
  <si>
    <t>24.06.2021 12:34:05</t>
  </si>
  <si>
    <t>24.06.2021 19:49:12</t>
  </si>
  <si>
    <t>ZEYTİNALAN İM 35-19-A00002_HatBaşıAyırıcı_53133999 L05_53133999</t>
  </si>
  <si>
    <t>24.06.2021 06:51:25</t>
  </si>
  <si>
    <t>24.06.2021 09:19:46</t>
  </si>
  <si>
    <t>K-2984 35-03-K02984_912904238_912904238</t>
  </si>
  <si>
    <t>24.06.2021 18:23:08</t>
  </si>
  <si>
    <t>24.06.2021 21:58:06</t>
  </si>
  <si>
    <t>24.06.2021 18:31:00</t>
  </si>
  <si>
    <t>24.06.2021 19:25:33</t>
  </si>
  <si>
    <t>24.06.2021 17:47:35</t>
  </si>
  <si>
    <t>24.06.2021 21:10:00</t>
  </si>
  <si>
    <t>SOMA TR-16/3 45-82-M00102_B_56400454_56400454</t>
  </si>
  <si>
    <t>24.06.2021 10:58:48</t>
  </si>
  <si>
    <t>24.06.2021 12:35:06</t>
  </si>
  <si>
    <t>24.06.2021 06:02:28</t>
  </si>
  <si>
    <t>24.06.2021 08:31:51</t>
  </si>
  <si>
    <t>24.06.2021 17:04:34</t>
  </si>
  <si>
    <t>25.06.2021 00:34:02</t>
  </si>
  <si>
    <t>ÜZÜMLÜ AYSAN BEY TR-3 45-73-M00605_B_56387071_56387071</t>
  </si>
  <si>
    <t>24.06.2021 18:51:39</t>
  </si>
  <si>
    <t>25.06.2021 01:26:12</t>
  </si>
  <si>
    <t>_C_56386755_56386755</t>
  </si>
  <si>
    <t>24.06.2021 07:15:33</t>
  </si>
  <si>
    <t>24.06.2021 18:29:09</t>
  </si>
  <si>
    <t>TR-35 45-78-L00035_953251196_953251196</t>
  </si>
  <si>
    <t>24.06.2021 19:37:35</t>
  </si>
  <si>
    <t>24.06.2021 21:15:06</t>
  </si>
  <si>
    <t>OVACIK TR-2 35-15-L00286_A_56370711_56370711</t>
  </si>
  <si>
    <t>24.06.2021 08:47:00</t>
  </si>
  <si>
    <t>24.06.2021 16:27:41</t>
  </si>
  <si>
    <t>TAŞLIYATAK TR-6 35-31-L00342_47890155_56393745_56393745</t>
  </si>
  <si>
    <t>24.06.2021 06:28:41</t>
  </si>
  <si>
    <t>25.06.2021 22:29:09</t>
  </si>
  <si>
    <t>ÇAYKÖY TR-1 45-78-L00429_953278569_953278569</t>
  </si>
  <si>
    <t>24.06.2021 15:10:33</t>
  </si>
  <si>
    <t>24.06.2021 20:29:30</t>
  </si>
  <si>
    <t>K-1879 35-09-K01879_97714043_97714043</t>
  </si>
  <si>
    <t>24.06.2021 14:38:29</t>
  </si>
  <si>
    <t>24.06.2021 16:24:23</t>
  </si>
  <si>
    <t>SART TR-23 45-78-M00181_49315478_56388759_56388759</t>
  </si>
  <si>
    <t>24.06.2021 12:26:05</t>
  </si>
  <si>
    <t>24.06.2021 15:53:01</t>
  </si>
  <si>
    <t>TR-16 35-32-L00117_A_56374710_56374710</t>
  </si>
  <si>
    <t>24.06.2021 08:27:18</t>
  </si>
  <si>
    <t>24.06.2021 10:37:51</t>
  </si>
  <si>
    <t>KARAHALİLLİ KÖK 35-20-L00087_TOKATBAŞI L05_66504220</t>
  </si>
  <si>
    <t>24.06.2021 11:08:12</t>
  </si>
  <si>
    <t>24.06.2021 14:53:24</t>
  </si>
  <si>
    <t>ÇELİKLİ CELİLLER TR-1 45-78-M00749__72373587_72373587</t>
  </si>
  <si>
    <t>24.06.2021 16:53:29</t>
  </si>
  <si>
    <t>24.06.2021 20:40:09</t>
  </si>
  <si>
    <t>ÇARIKBALLI NEBİLER TR-1 45-77-L00409__72371968_72371968</t>
  </si>
  <si>
    <t>24.06.2021 14:20:01</t>
  </si>
  <si>
    <t>24.06.2021 23:59:53</t>
  </si>
  <si>
    <t>24.06.2021 17:55:33</t>
  </si>
  <si>
    <t>24.06.2021 18:26:48</t>
  </si>
  <si>
    <t>TR-69 35-16-L00069_953320237_953320237</t>
  </si>
  <si>
    <t>24.06.2021 12:00:52</t>
  </si>
  <si>
    <t>24.06.2021 15:23:44</t>
  </si>
  <si>
    <t>ALEMŞAHLI TR-5 ÇÖLDERE 45-79-M00457_C_56386633_56386633</t>
  </si>
  <si>
    <t>24.06.2021 17:36:02</t>
  </si>
  <si>
    <t>24.06.2021 23:23:27</t>
  </si>
  <si>
    <t>SACİT DUMAN ÖZEL TR 35-27-M01100Ö_ H_65289494</t>
  </si>
  <si>
    <t>24.06.2021 07:14:02</t>
  </si>
  <si>
    <t>24.06.2021 10:03:11</t>
  </si>
  <si>
    <t>TAHTALIÇAY KÖK (M-751) 35-22-M00145_ M11_2102581</t>
  </si>
  <si>
    <t>24.06.2021 16:40:15</t>
  </si>
  <si>
    <t>24.06.2021 21:17:07</t>
  </si>
  <si>
    <t>TR-12 35-31-L00012_47995829_56399070_56399070</t>
  </si>
  <si>
    <t>24.06.2021 08:53:56</t>
  </si>
  <si>
    <t>25.06.2021 14:17:29</t>
  </si>
  <si>
    <t>GÜMÜLCELİ TR-2 45-80-M00109_956543477_956543477</t>
  </si>
  <si>
    <t>24.06.2021 08:21:07</t>
  </si>
  <si>
    <t>24.06.2021 09:47:29</t>
  </si>
  <si>
    <t>TR-1-2/1 35-20-L00007_A A1b_44452876</t>
  </si>
  <si>
    <t>24.06.2021 10:23:21</t>
  </si>
  <si>
    <t>24.06.2021 16:11:00</t>
  </si>
  <si>
    <t>TR-35/A 45-77-L00061_B_56363004_56363004</t>
  </si>
  <si>
    <t>24.06.2021 07:37:50</t>
  </si>
  <si>
    <t>24.06.2021 12:36:38</t>
  </si>
  <si>
    <t>24.06.2021 09:23:05</t>
  </si>
  <si>
    <t>24.06.2021 10:19:30</t>
  </si>
  <si>
    <t>POYRAZDAMLARI TR-13 45-78-M00578_49221708_56407477_56407477</t>
  </si>
  <si>
    <t>24.06.2021 16:35:34</t>
  </si>
  <si>
    <t>25.06.2021 00:40:53</t>
  </si>
  <si>
    <t>TURGUTALP TR-4/7 45-82-M00064_B_56387533_56387533</t>
  </si>
  <si>
    <t>24.06.2021 10:28:54</t>
  </si>
  <si>
    <t>24.06.2021 13:09:29</t>
  </si>
  <si>
    <t>TR-17 35-31-L00017_47982025_56399884_56399884</t>
  </si>
  <si>
    <t>24.06.2021 12:53:04</t>
  </si>
  <si>
    <t>24.06.2021 21:12:57</t>
  </si>
  <si>
    <t>ULUCAK DM-2 35-27-M00331_ULUCAK DM-2/1 M01_72170823</t>
  </si>
  <si>
    <t>24.06.2021 06:52:57</t>
  </si>
  <si>
    <t>24.06.2021 07:22:44</t>
  </si>
  <si>
    <t>KORDON KÖK 45-78-M00730_HatBaşıAyırıcı_53140207 M03_53140207</t>
  </si>
  <si>
    <t>24.06.2021 10:58:15</t>
  </si>
  <si>
    <t>24.06.2021 10:58:57</t>
  </si>
  <si>
    <t>GÜNEŞLİ EVCİLER TR-3 45-75-M00060_A_56384278_56384278</t>
  </si>
  <si>
    <t>24.06.2021 00:19:15</t>
  </si>
  <si>
    <t>24.06.2021 01:16:33</t>
  </si>
  <si>
    <t>TR-22 TARIMSAL SULAMA 45-80-M01022_45-80-M01022_2348605</t>
  </si>
  <si>
    <t>24.06.2021 12:55:48</t>
  </si>
  <si>
    <t>24.06.2021 15:42:09</t>
  </si>
  <si>
    <t>24.06.2021 09:12:12</t>
  </si>
  <si>
    <t>24.06.2021 10:13:54</t>
  </si>
  <si>
    <t>ULUCAK DM-2/8 35-27-M00330_98794888_98794888</t>
  </si>
  <si>
    <t>24.06.2021 16:37:37</t>
  </si>
  <si>
    <t>24.06.2021 20:36:19</t>
  </si>
  <si>
    <t>MERSİNLİ TR-3 45-78-M00937_49342811_56390923_56390923</t>
  </si>
  <si>
    <t>24.06.2021 09:12:57</t>
  </si>
  <si>
    <t>24.06.2021 17:09:23</t>
  </si>
  <si>
    <t>ÇATALOLUK DM 45-74-M00227_HatBaşıAyırıcı_53134507 M05_53134507</t>
  </si>
  <si>
    <t>24.06.2021 22:34:18</t>
  </si>
  <si>
    <t>25.06.2021 01:16:51</t>
  </si>
  <si>
    <t>KARABURÇ OYMAK ALTI TR-16 35-31-L00475_C_72249909_72249909</t>
  </si>
  <si>
    <t>24.06.2021 05:42:17</t>
  </si>
  <si>
    <t>25.06.2021 18:07:48</t>
  </si>
  <si>
    <t>BAYAT ALANDAMLARI TR-1 45-75-M00243_B_56386648_56386648</t>
  </si>
  <si>
    <t>24.06.2021 04:37:04</t>
  </si>
  <si>
    <t>24.06.2021 10:51:53</t>
  </si>
  <si>
    <t>24.06.2021 12:40:04</t>
  </si>
  <si>
    <t>24.06.2021 17:32:47</t>
  </si>
  <si>
    <t>DM-8/25 DOĞU KIŞLA KABİN 45-71-M01317_DAĞITIM TRAFOSU M04_66496469</t>
  </si>
  <si>
    <t>24.06.2021 14:42:24</t>
  </si>
  <si>
    <t>24.06.2021 16:56:02</t>
  </si>
  <si>
    <t>BAŞARAN TR-2 35-31-L00071_47943276_56398517_56398517</t>
  </si>
  <si>
    <t>24.06.2021 06:28:12</t>
  </si>
  <si>
    <t>25.06.2021 21:45:55</t>
  </si>
  <si>
    <t>TR-116 35-16-L00116_A_56397785_56397785</t>
  </si>
  <si>
    <t>24.06.2021 11:38:30</t>
  </si>
  <si>
    <t>24.06.2021 21:24:17</t>
  </si>
  <si>
    <t>BEYOBA TR-7 45-72-M00561_D_56393896_56393896</t>
  </si>
  <si>
    <t>24.06.2021 20:06:44</t>
  </si>
  <si>
    <t>24.06.2021 22:41:20</t>
  </si>
  <si>
    <t>MEDAR TR-2 45-72-M00593_49607442_56390858_56390858</t>
  </si>
  <si>
    <t>24.06.2021 18:39:14</t>
  </si>
  <si>
    <t>24.06.2021 20:51:36</t>
  </si>
  <si>
    <t>SANDAL TR-2 45-77-M00011_A_56384646_56384646</t>
  </si>
  <si>
    <t>24.06.2021 14:10:46</t>
  </si>
  <si>
    <t>25.06.2021 01:28:15</t>
  </si>
  <si>
    <t>GÜNEYDAMLARI TR-5 KILLILAR 45-79-M00220_45-79-M00220_2368639</t>
  </si>
  <si>
    <t>24.06.2021 21:05:45</t>
  </si>
  <si>
    <t>24.06.2021 21:40:35</t>
  </si>
  <si>
    <t>GÖLMARMARA İM 45-85-A00001_HatBaşıAyırıcı_53135853 L18_53135853</t>
  </si>
  <si>
    <t>24.06.2021 08:20:11</t>
  </si>
  <si>
    <t>24.06.2021 15:34:44</t>
  </si>
  <si>
    <t>KAPANCI KÖK 45-78-L00229_HatBaşıAyırıcı_74639560 L02_74639560</t>
  </si>
  <si>
    <t>24.06.2021 13:20:29</t>
  </si>
  <si>
    <t>24.06.2021 18:25:45</t>
  </si>
  <si>
    <t>L-92 35-18-L00092_950460809_950460809</t>
  </si>
  <si>
    <t>24.06.2021 09:07:29</t>
  </si>
  <si>
    <t>24.06.2021 19:59:40</t>
  </si>
  <si>
    <t>24.06.2021 11:36:27</t>
  </si>
  <si>
    <t>24.06.2021 11:50:23</t>
  </si>
  <si>
    <t>M-164 35-18-M00164_950457426_950457426</t>
  </si>
  <si>
    <t>24.06.2021 10:49:40</t>
  </si>
  <si>
    <t>24.06.2021 12:35:15</t>
  </si>
  <si>
    <t>KERİMAĞA ORTAKÖY TR-1 45-78-M00785_49188997_56406082_56406082</t>
  </si>
  <si>
    <t>24.06.2021 08:46:41</t>
  </si>
  <si>
    <t>24.06.2021 20:01:43</t>
  </si>
  <si>
    <t>24.06.2021 09:00:28</t>
  </si>
  <si>
    <t>24.06.2021 11:22:09</t>
  </si>
  <si>
    <t>M-2908 35-02-M02908_B_56378661_56378661</t>
  </si>
  <si>
    <t>24.06.2021 15:09:18</t>
  </si>
  <si>
    <t>24.06.2021 17:02:47</t>
  </si>
  <si>
    <t>24.06.2021 18:55:04</t>
  </si>
  <si>
    <t>24.06.2021 19:25:27</t>
  </si>
  <si>
    <t>ÖRENCİK ZEYBEKLER TR-7 35-31-L00491_B_72237825_72237825</t>
  </si>
  <si>
    <t>24.06.2021 00:19:31</t>
  </si>
  <si>
    <t>25.06.2021 16:40:07</t>
  </si>
  <si>
    <t>TR-31 45-78-L00031_DIREK TIPI TRAFO HUCRESI H01_2105854</t>
  </si>
  <si>
    <t>24.06.2021 23:36:07</t>
  </si>
  <si>
    <t>25.06.2021 01:21:27</t>
  </si>
  <si>
    <t>ULUCAK DM-2 35-27-M00331_DONANIMLI YEDEK M02_72170824</t>
  </si>
  <si>
    <t>24.06.2021 16:21:00</t>
  </si>
  <si>
    <t>24.06.2021 17:35:34</t>
  </si>
  <si>
    <t>_A_56388898_56388898</t>
  </si>
  <si>
    <t>24.06.2021 02:54:27</t>
  </si>
  <si>
    <t>24.06.2021 07:43:05</t>
  </si>
  <si>
    <t>TR-10 35-32-L00010_B_56390060_56390060</t>
  </si>
  <si>
    <t>24.06.2021 10:50:00</t>
  </si>
  <si>
    <t>24.06.2021 11:53:41</t>
  </si>
  <si>
    <t>HANPAŞA TR-2 45-72-M00574_A_65499265_65499265</t>
  </si>
  <si>
    <t>24.06.2021 07:46:29</t>
  </si>
  <si>
    <t>24.06.2021 17:34:03</t>
  </si>
  <si>
    <t>24.06.2021 05:34:55</t>
  </si>
  <si>
    <t>24.06.2021 06:00:00</t>
  </si>
  <si>
    <t>AKKOYUNLU TR-4 35-29-L00128_B_56359848_56359848</t>
  </si>
  <si>
    <t>24.06.2021 18:19:36</t>
  </si>
  <si>
    <t>24.06.2021 21:33:22</t>
  </si>
  <si>
    <t>ÇELİKLİ GÖLYERİ TR-4 45-78-M00752__72373650_72373650</t>
  </si>
  <si>
    <t>24.06.2021 20:53:24</t>
  </si>
  <si>
    <t>25.06.2021 01:28:49</t>
  </si>
  <si>
    <t>24.06.2021 16:28:29</t>
  </si>
  <si>
    <t>24.06.2021 23:48:06</t>
  </si>
  <si>
    <t>M-229 35-14-M00229_956649427_956649427</t>
  </si>
  <si>
    <t>24.06.2021 13:58:10</t>
  </si>
  <si>
    <t>24.06.2021 17:14:08</t>
  </si>
  <si>
    <t>UMMANDERESİ TR-1 45-75-M00075_945608640_945608640</t>
  </si>
  <si>
    <t>24.06.2021 09:14:22</t>
  </si>
  <si>
    <t>24.06.2021 17:21:22</t>
  </si>
  <si>
    <t>24.06.2021 15:26:47</t>
  </si>
  <si>
    <t>24.06.2021 16:50:03</t>
  </si>
  <si>
    <t>TR-47 35-15-M00047_48866731_56364737_56364737</t>
  </si>
  <si>
    <t>24.06.2021 07:56:49</t>
  </si>
  <si>
    <t>25.06.2021 08:01:43</t>
  </si>
  <si>
    <t>SAÇLI TR-3 35-31-L00156_47853359_56393552_56393552</t>
  </si>
  <si>
    <t>24.06.2021 11:09:53</t>
  </si>
  <si>
    <t>24.06.2021 22:01:08</t>
  </si>
  <si>
    <t>TR-27 45-78-L00027_B_56387678_56387678</t>
  </si>
  <si>
    <t>24.06.2021 01:58:47</t>
  </si>
  <si>
    <t>24.06.2021 11:56:11</t>
  </si>
  <si>
    <t>L-181 TAN SİTESİ 35-18-L00181_7094023_60982358_60982358</t>
  </si>
  <si>
    <t>24.06.2021 13:09:50</t>
  </si>
  <si>
    <t>24.06.2021 18:29:08</t>
  </si>
  <si>
    <t>DEMİRCİ KÖK 35-26-M00779_KARACAAĞAÇ ENH M06_65897266</t>
  </si>
  <si>
    <t>24.06.2021 07:06:55</t>
  </si>
  <si>
    <t>24.06.2021 07:55:38</t>
  </si>
  <si>
    <t>M-1280 35-02-M01280_913004731_913004731</t>
  </si>
  <si>
    <t>24.06.2021 17:38:01</t>
  </si>
  <si>
    <t>24.06.2021 21:54:07</t>
  </si>
  <si>
    <t>YOLÜSTÜ TR-6 35-15-M00270_B_56362095_56362095</t>
  </si>
  <si>
    <t>24.06.2021 17:09:00</t>
  </si>
  <si>
    <t>24.06.2021 18:11:29</t>
  </si>
  <si>
    <t>24.06.2021 18:59:32</t>
  </si>
  <si>
    <t>24.06.2021 21:51:16</t>
  </si>
  <si>
    <t>BARBAROS TR-2 35-19-M00200_95001172018_95001172018</t>
  </si>
  <si>
    <t>24.06.2021 14:46:33</t>
  </si>
  <si>
    <t>24.06.2021 20:00:46</t>
  </si>
  <si>
    <t>24.06.2021 11:48:15</t>
  </si>
  <si>
    <t>24.06.2021 12:35:39</t>
  </si>
  <si>
    <t>ÇAYPINAR TR-2 45-78-L00292_49339775_56392252_56392252</t>
  </si>
  <si>
    <t>24.06.2021 17:00:14</t>
  </si>
  <si>
    <t>24.06.2021 19:35:56</t>
  </si>
  <si>
    <t>KIZILAVLU TR-1 45-78-M00838_45-78-M00838_2373151</t>
  </si>
  <si>
    <t>24.06.2021 22:13:48</t>
  </si>
  <si>
    <t>25.06.2021 03:35:32</t>
  </si>
  <si>
    <t>TR-22 45-78-L00022_B_56407557_56407557</t>
  </si>
  <si>
    <t>24.06.2021 17:59:23</t>
  </si>
  <si>
    <t>24.06.2021 20:07:10</t>
  </si>
  <si>
    <t>24.06.2021 05:04:12</t>
  </si>
  <si>
    <t>24.06.2021 07:39:17</t>
  </si>
  <si>
    <t>MERSİNLİDERE TR-3 (KIRKOÇLAR) 35-31-L00197__72372382_72372382</t>
  </si>
  <si>
    <t>24.06.2021 21:00:33</t>
  </si>
  <si>
    <t>25.06.2021 22:08:42</t>
  </si>
  <si>
    <t>TIRAZLAR TR-18 45-79-M00087_45-79-M00087_2367061</t>
  </si>
  <si>
    <t>24.06.2021 12:15:38</t>
  </si>
  <si>
    <t>24.06.2021 17:19:38</t>
  </si>
  <si>
    <t>24.06.2021 16:25:00</t>
  </si>
  <si>
    <t>24.06.2021 17:19:00</t>
  </si>
  <si>
    <t>24.06.2021 08:44:03</t>
  </si>
  <si>
    <t>24.06.2021 14:41:36</t>
  </si>
  <si>
    <t>AHMETLİ TR-5 45-84-L00005_45-84-L00005_72160673</t>
  </si>
  <si>
    <t>24.06.2021 09:21:20</t>
  </si>
  <si>
    <t>24.06.2021 12:43:04</t>
  </si>
  <si>
    <t>LALELİK TR-1 45-75-M00192_B_56397897_56397897</t>
  </si>
  <si>
    <t>24.06.2021 09:03:07</t>
  </si>
  <si>
    <t>24.06.2021 13:00:49</t>
  </si>
  <si>
    <t>OVACIK TR-1 35-15-L00285_C_56370013_56370013</t>
  </si>
  <si>
    <t>24.06.2021 08:22:20</t>
  </si>
  <si>
    <t>24.06.2021 15:44:16</t>
  </si>
  <si>
    <t>24.06.2021 08:02:55</t>
  </si>
  <si>
    <t>24.06.2021 08:03:45</t>
  </si>
  <si>
    <t>KARABULU TR-5 35-31-L00352_47897589_56394117_56394117</t>
  </si>
  <si>
    <t>24.06.2021 16:20:58</t>
  </si>
  <si>
    <t>26.06.2021 04:15:17</t>
  </si>
  <si>
    <t>24.06.2021 20:59:38</t>
  </si>
  <si>
    <t>24.06.2021 23:22:47</t>
  </si>
  <si>
    <t>KAVAKLIDERE TR-11 45-73-M00144_45-73-M00144_2353049</t>
  </si>
  <si>
    <t>24.06.2021 02:42:09</t>
  </si>
  <si>
    <t>24.06.2021 14:08:30</t>
  </si>
  <si>
    <t>TR-113 ZEYTİNALANI 35-19-L00113_956668217_956668217</t>
  </si>
  <si>
    <t>24.06.2021 10:09:01</t>
  </si>
  <si>
    <t>24.06.2021 13:34:14</t>
  </si>
  <si>
    <t>KARABEYLER KAFALAR TR-1 45-81-M00128_A_56389363_56389363</t>
  </si>
  <si>
    <t>24.06.2021 05:31:31</t>
  </si>
  <si>
    <t>24.06.2021 06:59:44</t>
  </si>
  <si>
    <t>KUŞÇULAR TR-14 35-19-M00259_DIREK TIPI TRAFO HUCRESI H01_2035750</t>
  </si>
  <si>
    <t>24.06.2021 10:13:03</t>
  </si>
  <si>
    <t>24.06.2021 17:42:21</t>
  </si>
  <si>
    <t>MURADİYE DM-4/12 45-71-M00214_953243014_953243014</t>
  </si>
  <si>
    <t>24.06.2021 07:42:29</t>
  </si>
  <si>
    <t>25.06.2021 03:29:46</t>
  </si>
  <si>
    <t>24.06.2021 07:02:54</t>
  </si>
  <si>
    <t>24.06.2021 07:30:48</t>
  </si>
  <si>
    <t>K-1612 35-07-K01612_C_56379109_56379109</t>
  </si>
  <si>
    <t>24.06.2021 19:39:43</t>
  </si>
  <si>
    <t>25.06.2021 00:14:14</t>
  </si>
  <si>
    <t>KAVAKLIDERE TR-17 45-73-M00146_945658709_945658709</t>
  </si>
  <si>
    <t>24.06.2021 14:18:37</t>
  </si>
  <si>
    <t>24.06.2021 21:10:34</t>
  </si>
  <si>
    <t>TR-44 35-15-M00044_48885137_56366922_56366922</t>
  </si>
  <si>
    <t>24.06.2021 08:29:06</t>
  </si>
  <si>
    <t>24.06.2021 13:18:15</t>
  </si>
  <si>
    <t>CAFERBEY TR-3 45-78-L00708_953273943_953273943</t>
  </si>
  <si>
    <t>24.06.2021 09:23:12</t>
  </si>
  <si>
    <t>24.06.2021 11:16:30</t>
  </si>
  <si>
    <t>CEVİZALAN TR-1 35-15-L01021_DIREK TIPI TRAFO HUCRESI H01_2041278</t>
  </si>
  <si>
    <t>24.06.2021 06:04:50</t>
  </si>
  <si>
    <t>24.06.2021 10:15:26</t>
  </si>
  <si>
    <t>DERBENT TR-2 45-83-L00324_45-83-L00324_2371923</t>
  </si>
  <si>
    <t>24.06.2021 20:19:00</t>
  </si>
  <si>
    <t>24.06.2021 21:48:24</t>
  </si>
  <si>
    <t>L-177 35-18-L00177_950443334_950443334</t>
  </si>
  <si>
    <t>24.06.2021 15:54:46</t>
  </si>
  <si>
    <t>24.06.2021 19:17:45</t>
  </si>
  <si>
    <t>24.06.2021 01:57:17</t>
  </si>
  <si>
    <t>24.06.2021 01:59:00</t>
  </si>
  <si>
    <t>24.06.2021 09:17:51</t>
  </si>
  <si>
    <t>TR-38 45-77-L00038_945486932_945486932</t>
  </si>
  <si>
    <t>24.06.2021 19:11:47</t>
  </si>
  <si>
    <t>24.06.2021 20:12:55</t>
  </si>
  <si>
    <t>24.06.2021 07:38:36</t>
  </si>
  <si>
    <t>24.06.2021 08:40:59</t>
  </si>
  <si>
    <t>ÖVEÇLİ TR-2 45-76-L00135_DIREK TIPI TRAFO HUCRESI H01_2092593</t>
  </si>
  <si>
    <t>24.06.2021 17:04:05</t>
  </si>
  <si>
    <t>24.06.2021 21:30:16</t>
  </si>
  <si>
    <t>ERİKLİ KÖYÜ TR-1 35-32-L00029_946415916_946415916</t>
  </si>
  <si>
    <t>24.06.2021 18:16:24</t>
  </si>
  <si>
    <t>25.06.2021 00:38:15</t>
  </si>
  <si>
    <t>L-428 35-18-L00428_950452679_950452679</t>
  </si>
  <si>
    <t>24.06.2021 14:24:32</t>
  </si>
  <si>
    <t>24.06.2021 23:24:14</t>
  </si>
  <si>
    <t>ÇÖMLEKÇİ TR-2 35-31-L00090_A_65512546_65512546</t>
  </si>
  <si>
    <t>24.06.2021 06:08:11</t>
  </si>
  <si>
    <t>25.06.2021 17:20:58</t>
  </si>
  <si>
    <t>SARUHANLI TR-25 45-80-M00025_TR-135 PAĞMAT ÖZEL M03_72203530</t>
  </si>
  <si>
    <t>24.06.2021 08:15:54</t>
  </si>
  <si>
    <t>24.06.2021 08:44:17</t>
  </si>
  <si>
    <t>DOĞUŞLAR TR-2 45-79-M00103_A_56396945_56396945</t>
  </si>
  <si>
    <t>24.06.2021 13:56:07</t>
  </si>
  <si>
    <t>24.06.2021 17:29:32</t>
  </si>
  <si>
    <t>24.06.2021 04:10:17</t>
  </si>
  <si>
    <t>24.06.2021 07:32:39</t>
  </si>
  <si>
    <t>AKTEPE TR-1 35-32-L00115_C_56390390_56390390</t>
  </si>
  <si>
    <t>24.06.2021 10:58:28</t>
  </si>
  <si>
    <t>24.06.2021 13:54:18</t>
  </si>
  <si>
    <t>24.06.2021 20:34:42</t>
  </si>
  <si>
    <t>24.06.2021 22:06:22</t>
  </si>
  <si>
    <t>24.06.2021 13:21:22</t>
  </si>
  <si>
    <t>24.06.2021 14:34:41</t>
  </si>
  <si>
    <t>TR-33 35-15-M00033_48859347_56383896_56383896</t>
  </si>
  <si>
    <t>24.06.2021 08:13:10</t>
  </si>
  <si>
    <t>24.06.2021 15:17:27</t>
  </si>
  <si>
    <t>GERMİYAN İM 35-18-A00004_TR-A L01_2313570</t>
  </si>
  <si>
    <t>24.06.2021 11:07:03</t>
  </si>
  <si>
    <t>24.06.2021 14:37:00</t>
  </si>
  <si>
    <t>KARASAVCI TR-1 45-78-M00553_49222249_56405863_56405863</t>
  </si>
  <si>
    <t>24.06.2021 08:39:40</t>
  </si>
  <si>
    <t>25.06.2021 00:06:57</t>
  </si>
  <si>
    <t>BADEMLER TR-3 35-19-L00299_956697288_956697288</t>
  </si>
  <si>
    <t>24.06.2021 10:03:39</t>
  </si>
  <si>
    <t>24.06.2021 12:09:11</t>
  </si>
  <si>
    <t>GÜMÜLDÜR M-44 35-25-M00044_B_56355305_56355305</t>
  </si>
  <si>
    <t>24.06.2021 18:49:00</t>
  </si>
  <si>
    <t>24.06.2021 21:42:10</t>
  </si>
  <si>
    <t>SARUHANLI TR-3 45-80-M00003_956559704_956559704</t>
  </si>
  <si>
    <t>24.06.2021 12:56:20</t>
  </si>
  <si>
    <t>24.06.2021 14:13:40</t>
  </si>
  <si>
    <t>DM06-TR10 45-73-M01269_945674270_945674270</t>
  </si>
  <si>
    <t>24.06.2021 16:43:19</t>
  </si>
  <si>
    <t>24.06.2021 21:47:13</t>
  </si>
  <si>
    <t>AHMETLİ TR-64 SANAYİ 45-84-L00064_A_56384530_56384530</t>
  </si>
  <si>
    <t>24.06.2021 09:27:37</t>
  </si>
  <si>
    <t>24.06.2021 13:55:46</t>
  </si>
  <si>
    <t>KAŞIKÇI KÖYÜ TR-1 45-75-M00078_A_56385316_56385316</t>
  </si>
  <si>
    <t>24.06.2021 07:45:23</t>
  </si>
  <si>
    <t>24.06.2021 19:47:24</t>
  </si>
  <si>
    <t>K-845 35-01-K00845_F_56370072_56370072</t>
  </si>
  <si>
    <t>24.06.2021 17:38:34</t>
  </si>
  <si>
    <t>24.06.2021 18:32:08</t>
  </si>
  <si>
    <t>24.06.2021 10:15:45</t>
  </si>
  <si>
    <t>24.06.2021 12:38:00</t>
  </si>
  <si>
    <t>YOLÜSTÜ TR-5 (ÜÇ DUTLAR MEVKİİ) 35-15-M00219_A_56361915_56361915</t>
  </si>
  <si>
    <t>24.06.2021 06:42:00</t>
  </si>
  <si>
    <t>24.06.2021 09:24:39</t>
  </si>
  <si>
    <t>GÜMÜLDÜR M-7 35-25-M00007_HatBaşıAyırıcı_53133812 M01_53133812</t>
  </si>
  <si>
    <t>24.06.2021 16:43:06</t>
  </si>
  <si>
    <t>24.06.2021 19:21:45</t>
  </si>
  <si>
    <t>24.06.2021 10:48:33</t>
  </si>
  <si>
    <t>24.06.2021 12:21:00</t>
  </si>
  <si>
    <t>KURUCUOVA TR-5 35-15-L00247_A_56361705_56361705</t>
  </si>
  <si>
    <t>24.06.2021 05:43:46</t>
  </si>
  <si>
    <t>24.06.2021 11:22:35</t>
  </si>
  <si>
    <t>ÇAYAĞZI TR-21 35-31-L00280_C_65514121_65514121</t>
  </si>
  <si>
    <t>24.06.2021 13:16:39</t>
  </si>
  <si>
    <t>25.06.2021 19:03:16</t>
  </si>
  <si>
    <t>TR-12 45-74-M00012_D_56352916_56352916</t>
  </si>
  <si>
    <t>24.06.2021 08:56:00</t>
  </si>
  <si>
    <t>24.06.2021 10:04:01</t>
  </si>
  <si>
    <t>HACIALİLER TR-1 45-73-M00732__72372843_72372843</t>
  </si>
  <si>
    <t>24.06.2021 07:30:41</t>
  </si>
  <si>
    <t>24.06.2021 14:01:32</t>
  </si>
  <si>
    <t>MURADİYE DM 45-71-M00006_TEKEL M13_2322536</t>
  </si>
  <si>
    <t>24.06.2021 02:07:05</t>
  </si>
  <si>
    <t>24.06.2021 07:24:13</t>
  </si>
  <si>
    <t>OCAKLI TR-1 35-15-L00770_950372288_950372288</t>
  </si>
  <si>
    <t>24.06.2021 13:12:26</t>
  </si>
  <si>
    <t>24.06.2021 19:03:46</t>
  </si>
  <si>
    <t>K-4537 35-07-K04537_97580928_97580928</t>
  </si>
  <si>
    <t>24.06.2021 16:16:46</t>
  </si>
  <si>
    <t>24.06.2021 23:59:04</t>
  </si>
  <si>
    <t>TR-36 45-74-M00036_D_56401019_56401019</t>
  </si>
  <si>
    <t>24.06.2021 16:03:00</t>
  </si>
  <si>
    <t>24.06.2021 16:57:32</t>
  </si>
  <si>
    <t>HALİLLER KÖK 35-31-L00228_HALİLLER L08_72238543</t>
  </si>
  <si>
    <t>24.06.2021 17:57:45</t>
  </si>
  <si>
    <t>24.06.2021 18:27:00</t>
  </si>
  <si>
    <t>TR-2/47-B 45-72-L00965_956500077_956500077</t>
  </si>
  <si>
    <t>24.06.2021 07:13:00</t>
  </si>
  <si>
    <t>24.06.2021 09:07:46</t>
  </si>
  <si>
    <t>24.06.2021 13:04:07</t>
  </si>
  <si>
    <t>24.06.2021 07:16:08</t>
  </si>
  <si>
    <t>24.06.2021 09:57:30</t>
  </si>
  <si>
    <t>DM-1/TR-12 (TR-58) ALPKENT 35-26-M00058_956617345_956617345</t>
  </si>
  <si>
    <t>24.06.2021 22:13:29</t>
  </si>
  <si>
    <t>24.06.2021 23:34:16</t>
  </si>
  <si>
    <t>24.06.2021 20:00:02</t>
  </si>
  <si>
    <t>24.06.2021 22:25:03</t>
  </si>
  <si>
    <t>TR-149 35-19-L00149_35-19-L00149_2375791</t>
  </si>
  <si>
    <t>24.06.2021 17:15:18</t>
  </si>
  <si>
    <t>24.06.2021 18:17:55</t>
  </si>
  <si>
    <t>MUSTAFA BAHÇIVAN VE ARK 35-24-M00040_955227869_955227869</t>
  </si>
  <si>
    <t>24.06.2021 09:11:48</t>
  </si>
  <si>
    <t>24.06.2021 10:31:17</t>
  </si>
  <si>
    <t>24.06.2021 09:02:00</t>
  </si>
  <si>
    <t>24.06.2021 06:52:28</t>
  </si>
  <si>
    <t>24.06.2021 06:54:33</t>
  </si>
  <si>
    <t>24.06.2021 17:08:11</t>
  </si>
  <si>
    <t>24.06.2021 21:02:17</t>
  </si>
  <si>
    <t>ÖZGÖRKEY KÖK 35-26-M00256_UÇAK TEKSTİL M04_65969615</t>
  </si>
  <si>
    <t>24.06.2021 06:58:09</t>
  </si>
  <si>
    <t>24.06.2021 07:48:15</t>
  </si>
  <si>
    <t>24.06.2021 13:30:35</t>
  </si>
  <si>
    <t>24.06.2021 16:00:50</t>
  </si>
  <si>
    <t>24.06.2021 18:36:26</t>
  </si>
  <si>
    <t>24.06.2021 19:42:10</t>
  </si>
  <si>
    <t>SART TR-5 45-78-M00174_953252697_953252697</t>
  </si>
  <si>
    <t>24.06.2021 12:03:51</t>
  </si>
  <si>
    <t>24.06.2021 20:21:34</t>
  </si>
  <si>
    <t>_A_56404924_56404924</t>
  </si>
  <si>
    <t>24.06.2021 17:57:57</t>
  </si>
  <si>
    <t>24.06.2021 20:44:20</t>
  </si>
  <si>
    <t>TR-13 45-78-L00013__56407489_56407489</t>
  </si>
  <si>
    <t>24.06.2021 09:03:17</t>
  </si>
  <si>
    <t>24.06.2021 14:13:06</t>
  </si>
  <si>
    <t>YENİKÖY GÖLCÜK TR-2 35-31-L00184_A_72247337_72247337</t>
  </si>
  <si>
    <t>24.06.2021 09:14:33</t>
  </si>
  <si>
    <t>25.06.2021 19:11:00</t>
  </si>
  <si>
    <t>24.06.2021 13:37:47</t>
  </si>
  <si>
    <t>24.06.2021 15:15:57</t>
  </si>
  <si>
    <t>YENİDOĞAN TR-3 45-72-M00638_B_56403672_56403672</t>
  </si>
  <si>
    <t>24.06.2021 21:06:12</t>
  </si>
  <si>
    <t>24.06.2021 21:46:54</t>
  </si>
  <si>
    <t>SIRTKÖY TR-1 45-72-L00520_45-72-L00520_2373916</t>
  </si>
  <si>
    <t>24.06.2021 09:40:25</t>
  </si>
  <si>
    <t>24.06.2021 17:18:51</t>
  </si>
  <si>
    <t>TR-1-5/12 35-20-L00061_35-20-L00061_2355328</t>
  </si>
  <si>
    <t>24.06.2021 22:00:15</t>
  </si>
  <si>
    <t>24.06.2021 23:11:56</t>
  </si>
  <si>
    <t>ATAKÖY TR-2 45-84-L00033_955181410_955181410</t>
  </si>
  <si>
    <t>24.06.2021 13:34:54</t>
  </si>
  <si>
    <t>24.06.2021 05:54:53</t>
  </si>
  <si>
    <t>24.06.2021 06:12:32</t>
  </si>
  <si>
    <t>BURHAN AŞIKTEPE TR-1 45-78-M00744_C_65509406_65509406</t>
  </si>
  <si>
    <t>24.06.2021 20:42:37</t>
  </si>
  <si>
    <t>25.06.2021 02:34:16</t>
  </si>
  <si>
    <t>TR-10 35-16-L00010_953333711_953333711</t>
  </si>
  <si>
    <t>24.06.2021 09:22:28</t>
  </si>
  <si>
    <t>24.06.2021 11:09:09</t>
  </si>
  <si>
    <t>MORDOĞAN TR-5 35-21-L00146_953365245_953365245</t>
  </si>
  <si>
    <t>24.06.2021 18:44:54</t>
  </si>
  <si>
    <t>24.06.2021 20:06:24</t>
  </si>
  <si>
    <t>ÇİFTLİK İM 35-18-A00003_TURSİTE L14_2307810</t>
  </si>
  <si>
    <t>24.06.2021 10:48:34</t>
  </si>
  <si>
    <t>24.06.2021 12:32:14</t>
  </si>
  <si>
    <t>TR-1-5/9 35-20-L00053_8102174_56360005_56360005</t>
  </si>
  <si>
    <t>24.06.2021 08:49:03</t>
  </si>
  <si>
    <t>24.06.2021 10:04:37</t>
  </si>
  <si>
    <t>AVDAN TR-5 KÖK 45-82-M00130_CENKYERİ M02_72194308</t>
  </si>
  <si>
    <t>24.06.2021 12:44:45</t>
  </si>
  <si>
    <t>24.06.2021 13:52:57</t>
  </si>
  <si>
    <t>BEYOBA TR-15 45-72-M00418_B_56392977_56392977</t>
  </si>
  <si>
    <t>24.06.2021 07:56:20</t>
  </si>
  <si>
    <t>24.06.2021 18:11:50</t>
  </si>
  <si>
    <t>TR-164 35-15-M00164_B_56380590_56380590</t>
  </si>
  <si>
    <t>24.06.2021 17:11:12</t>
  </si>
  <si>
    <t>25.06.2021 06:53:02</t>
  </si>
  <si>
    <t>L-326 35-18-L00326_950449825_950449825</t>
  </si>
  <si>
    <t>24.06.2021 13:17:41</t>
  </si>
  <si>
    <t>24.06.2021 15:21:08</t>
  </si>
  <si>
    <t>24.06.2021 18:10:00</t>
  </si>
  <si>
    <t>24.06.2021 18:46:08</t>
  </si>
  <si>
    <t>24.06.2021 18:38:57</t>
  </si>
  <si>
    <t>24.06.2021 20:32:00</t>
  </si>
  <si>
    <t>AYRANCILAR DM-3 35-26-M00795_PANCAR-3 (AYIRANCILAR-2) M14_2335350</t>
  </si>
  <si>
    <t>24.06.2021 18:29:12</t>
  </si>
  <si>
    <t>24.06.2021 18:58:50</t>
  </si>
  <si>
    <t>24.06.2021 16:05:35</t>
  </si>
  <si>
    <t>24.06.2021 16:31:52</t>
  </si>
  <si>
    <t>KIZILCAAVLU TR-7 35-29-L00572_A_56360705_56360705</t>
  </si>
  <si>
    <t>24.06.2021 21:46:14</t>
  </si>
  <si>
    <t>24.06.2021 23:23:13</t>
  </si>
  <si>
    <t>24.06.2021 07:04:43</t>
  </si>
  <si>
    <t>24.06.2021 10:46:00</t>
  </si>
  <si>
    <t>24.06.2021 13:31:35</t>
  </si>
  <si>
    <t>24.06.2021 13:32:05</t>
  </si>
  <si>
    <t>24.06.2021 03:06:27</t>
  </si>
  <si>
    <t>24.06.2021 03:11:28</t>
  </si>
  <si>
    <t>RAŞİT AŞÇIOĞLU SULAMA GRB. BELEVİ TR-115 35-13-L00132_946425771_946425771</t>
  </si>
  <si>
    <t>24.06.2021 13:41:00</t>
  </si>
  <si>
    <t>24.06.2021 15:05:30</t>
  </si>
  <si>
    <t>24.06.2021 11:22:55</t>
  </si>
  <si>
    <t>24.06.2021 17:58:51</t>
  </si>
  <si>
    <t>M-1028 35-04-M01028_910611576_910611576</t>
  </si>
  <si>
    <t>24.06.2021 19:56:52</t>
  </si>
  <si>
    <t>24.06.2021 21:34:30</t>
  </si>
  <si>
    <t>24.06.2021 17:53:15</t>
  </si>
  <si>
    <t>24.06.2021 18:44:00</t>
  </si>
  <si>
    <t>TR-1/90 45-72-M00090_B_56394570_56394570</t>
  </si>
  <si>
    <t>24.06.2021 01:10:02</t>
  </si>
  <si>
    <t>24.06.2021 02:16:31</t>
  </si>
  <si>
    <t>POYRAZDAMLARI TR-11 45-78-M00576_HatBaşıAyırıcı_53139047 M05_53139047</t>
  </si>
  <si>
    <t>24.06.2021 06:28:34</t>
  </si>
  <si>
    <t>24.06.2021 15:48:14</t>
  </si>
  <si>
    <t>SANCAKLI BOZKÖY KÖK 45-71-M00087__56384982_56384982</t>
  </si>
  <si>
    <t>24.06.2021 10:28:26</t>
  </si>
  <si>
    <t>24.06.2021 14:11:14</t>
  </si>
  <si>
    <t>TR-10 45-74-M00010_B_56354384_56354384</t>
  </si>
  <si>
    <t>24.06.2021 09:02:06</t>
  </si>
  <si>
    <t>24.06.2021 10:10:07</t>
  </si>
  <si>
    <t>DOĞANCI AYVAZLAR TR-5 35-31-L00327_35-31-L00327_2364995</t>
  </si>
  <si>
    <t>24.06.2021 07:41:03</t>
  </si>
  <si>
    <t>24.06.2021 17:27:51</t>
  </si>
  <si>
    <t>24.06.2021 12:30:56</t>
  </si>
  <si>
    <t>24.06.2021 20:39:05</t>
  </si>
  <si>
    <t>TR-329 35-19-M00476_A_76822649_76822649</t>
  </si>
  <si>
    <t>24.06.2021 12:55:37</t>
  </si>
  <si>
    <t>24.06.2021 15:01:27</t>
  </si>
  <si>
    <t>TR-1/35 45-72-M00035_B_56393618_56393618</t>
  </si>
  <si>
    <t>24.06.2021 08:08:01</t>
  </si>
  <si>
    <t>24.06.2021 09:44:24</t>
  </si>
  <si>
    <t>L-259 35-18-L00259_950450485_950450485</t>
  </si>
  <si>
    <t>24.06.2021 18:03:00</t>
  </si>
  <si>
    <t>24.06.2021 19:06:32</t>
  </si>
  <si>
    <t>DADAĞLI TR-3 OVA 45-79-M00402_A_56386160_56386160</t>
  </si>
  <si>
    <t>24.06.2021 07:46:31</t>
  </si>
  <si>
    <t>24.06.2021 13:39:13</t>
  </si>
  <si>
    <t>M-2033 35-03-M02033_DIREK TIPI TRAFO HUCRESI H01_2110305</t>
  </si>
  <si>
    <t>24.06.2021 11:50:50</t>
  </si>
  <si>
    <t>24.06.2021 16:56:04</t>
  </si>
  <si>
    <t>24.06.2021 22:04:38</t>
  </si>
  <si>
    <t>24.06.2021 23:40:27</t>
  </si>
  <si>
    <t>TR-63 35-30-L00063_955315522_955315522</t>
  </si>
  <si>
    <t>24.06.2021 12:12:13</t>
  </si>
  <si>
    <t>24.06.2021 13:10:43</t>
  </si>
  <si>
    <t>PINARBAŞI TR-2 35-31-L00141_ H_47761576</t>
  </si>
  <si>
    <t>24.06.2021 20:28:58</t>
  </si>
  <si>
    <t>25.06.2021 02:16:11</t>
  </si>
  <si>
    <t>ALAŞEHİR TR-64 45-73-M00064_B_56404320_56404320</t>
  </si>
  <si>
    <t>24.06.2021 18:24:00</t>
  </si>
  <si>
    <t>24.06.2021 21:03:16</t>
  </si>
  <si>
    <t>SUBATAN TR-6 35-15-L00341_A_56367912_56367912</t>
  </si>
  <si>
    <t>24.06.2021 13:54:36</t>
  </si>
  <si>
    <t>24.06.2021 14:58:54</t>
  </si>
  <si>
    <t>DOĞANCI AYVAZLAR TR-5 35-31-L00327_47798718_56353019_56353019</t>
  </si>
  <si>
    <t>24.06.2021 18:47:03</t>
  </si>
  <si>
    <t>25.06.2021 17:16:00</t>
  </si>
  <si>
    <t>M-2907 35-02-M02907_910077590_910077590</t>
  </si>
  <si>
    <t>24.06.2021 00:20:06</t>
  </si>
  <si>
    <t>24.06.2021 01:18:48</t>
  </si>
  <si>
    <t>DM-05/02 45-71-M00048_HatBaşıAyırıcı_53139084 M03_53139084</t>
  </si>
  <si>
    <t>24.06.2021 17:37:47</t>
  </si>
  <si>
    <t>24.06.2021 20:18:59</t>
  </si>
  <si>
    <t>DOMBAYLI TR-1 45-78-M01111_DIREK TIPI TRAFO HUCRESI H01_2111392</t>
  </si>
  <si>
    <t>24.06.2021 05:26:35</t>
  </si>
  <si>
    <t>24.06.2021 05:43:32</t>
  </si>
  <si>
    <t>TEKELİ IŞIKLAR TR-1 45-82-M00342_ H_60223769</t>
  </si>
  <si>
    <t>24.06.2021 06:59:03</t>
  </si>
  <si>
    <t>24.06.2021 13:13:53</t>
  </si>
  <si>
    <t>ÇANDIR TR-1 45-74-M00113_A_56352947_56352947</t>
  </si>
  <si>
    <t>24.06.2021 13:44:55</t>
  </si>
  <si>
    <t>24.06.2021 16:09:22</t>
  </si>
  <si>
    <t>ÇAKALLAR TR-1 45-81-M00135_A_56402650_56402650</t>
  </si>
  <si>
    <t>24.06.2021 21:37:11</t>
  </si>
  <si>
    <t>25.06.2021 01:11:51</t>
  </si>
  <si>
    <t>YAĞMURLAR TR-1 45-78-M00753_DIREK TIPI TRAFO HUCRESI H01_2112365</t>
  </si>
  <si>
    <t>24.06.2021 10:06:47</t>
  </si>
  <si>
    <t>24.06.2021 14:43:36</t>
  </si>
  <si>
    <t>AYDOĞDU TR-1 45-73-M00899_945639092_945639092</t>
  </si>
  <si>
    <t>24.06.2021 08:58:15</t>
  </si>
  <si>
    <t>24.06.2021 19:41:27</t>
  </si>
  <si>
    <t>TR-106 45-78-L00106_49364119_56387688_56387688</t>
  </si>
  <si>
    <t>24.06.2021 06:34:02</t>
  </si>
  <si>
    <t>24.06.2021 11:21:15</t>
  </si>
  <si>
    <t>24.06.2021 20:08:27</t>
  </si>
  <si>
    <t>24.06.2021 21:04:50</t>
  </si>
  <si>
    <t>24.06.2021 09:15:27</t>
  </si>
  <si>
    <t>24.06.2021 10:54:15</t>
  </si>
  <si>
    <t>KÖSELER DAMDERESİ TR-1 45-75-M00173_945601458_945601458</t>
  </si>
  <si>
    <t>24.06.2021 05:55:48</t>
  </si>
  <si>
    <t>24.06.2021 06:06:04</t>
  </si>
  <si>
    <t>24.06.2021 07:18:06</t>
  </si>
  <si>
    <t>GÖKKÖY TR-1 45-78-L00275_49307244_56390930_56390930</t>
  </si>
  <si>
    <t>24.06.2021 19:08:56</t>
  </si>
  <si>
    <t>24.06.2021 20:47:41</t>
  </si>
  <si>
    <t>ULUCAK DM-2/5-A 35-27-M00338_E_56363262_56363262</t>
  </si>
  <si>
    <t>24.06.2021 14:47:24</t>
  </si>
  <si>
    <t>24.06.2021 19:43:06</t>
  </si>
  <si>
    <t>24.06.2021 08:58:50</t>
  </si>
  <si>
    <t>24.06.2021 09:48:05</t>
  </si>
  <si>
    <t>24.06.2021 15:17:00</t>
  </si>
  <si>
    <t>24.06.2021 15:43:04</t>
  </si>
  <si>
    <t>İSMET ÇAMLIOĞLU GRUP SULAMA 35-29-L00100_35-29-L00100_2365870</t>
  </si>
  <si>
    <t>24.06.2021 16:46:01</t>
  </si>
  <si>
    <t>24.06.2021 20:23:53</t>
  </si>
  <si>
    <t>L-353 İŞTUR 35-18-L00353_950455383_950455383</t>
  </si>
  <si>
    <t>24.06.2021 20:10:27</t>
  </si>
  <si>
    <t>BERGAMA TM 35-16-A00004_KOZAK M10_2314066</t>
  </si>
  <si>
    <t>24.06.2021 18:41:27</t>
  </si>
  <si>
    <t>24.06.2021 18:56:48</t>
  </si>
  <si>
    <t>L-434 MENDERES BP 35-18-L00434_950462170_950462170</t>
  </si>
  <si>
    <t>24.06.2021 11:30:15</t>
  </si>
  <si>
    <t>24.06.2021 14:26:07</t>
  </si>
  <si>
    <t>TR-33 35-15-M00033_DIREK TIPI TRAFO HUCRESI H01_2047444</t>
  </si>
  <si>
    <t>24.06.2021 03:54:04</t>
  </si>
  <si>
    <t>24.06.2021 05:33:51</t>
  </si>
  <si>
    <t>24.06.2021 07:12:46</t>
  </si>
  <si>
    <t>24.06.2021 15:15:56</t>
  </si>
  <si>
    <t>ŞEHİTLER TR-1 45-77-M00085_B_56401373_56401373</t>
  </si>
  <si>
    <t>24.06.2021 14:16:08</t>
  </si>
  <si>
    <t>25.06.2021 04:34:06</t>
  </si>
  <si>
    <t>24.06.2021 20:58:29</t>
  </si>
  <si>
    <t>25.06.2021 18:35:58</t>
  </si>
  <si>
    <t>SİNDEL TR-1 45-75-M00331_C_56389895_56389895</t>
  </si>
  <si>
    <t>24.06.2021 15:29:05</t>
  </si>
  <si>
    <t>25.06.2021 00:48:19</t>
  </si>
  <si>
    <t>PINARBAŞI TR-1 45-75-M00086_B_56391566_56391566</t>
  </si>
  <si>
    <t>24.06.2021 14:56:18</t>
  </si>
  <si>
    <t>24.06.2021 18:08:03</t>
  </si>
  <si>
    <t>ŞAHYAR TR-1 45-73-M00189_45-73-M00189_2354710</t>
  </si>
  <si>
    <t>24.06.2021 00:27:49</t>
  </si>
  <si>
    <t>24.06.2021 15:49:01</t>
  </si>
  <si>
    <t>KARAPINAR TR-1 45-78-M01107_A_56387618_56387618</t>
  </si>
  <si>
    <t>24.06.2021 14:37:51</t>
  </si>
  <si>
    <t>24.06.2021 20:59:53</t>
  </si>
  <si>
    <t>24.06.2021 00:07:12</t>
  </si>
  <si>
    <t>TR-1-2/1 35-20-L00007_8101934_56359979_56359979</t>
  </si>
  <si>
    <t>24.06.2021 10:07:36</t>
  </si>
  <si>
    <t>24.06.2021 16:09:51</t>
  </si>
  <si>
    <t>K-4537 35-07-K04537_99481774_99481774</t>
  </si>
  <si>
    <t>24.06.2021 07:35:53</t>
  </si>
  <si>
    <t>24.06.2021 14:45:20</t>
  </si>
  <si>
    <t>ŞAHİNKAYA TR-1 45-75-L00001_45-75-L00001_2376960</t>
  </si>
  <si>
    <t>24.06.2021 22:17:09</t>
  </si>
  <si>
    <t>25.06.2021 04:36:37</t>
  </si>
  <si>
    <t>BİRGİ TR-24 35-15-L00795_35-15-L00795_2357960</t>
  </si>
  <si>
    <t>24.06.2021 08:34:53</t>
  </si>
  <si>
    <t>24.06.2021 10:46:28</t>
  </si>
  <si>
    <t>TR-81 45-78-L00081_TR-83 L02_65914890</t>
  </si>
  <si>
    <t>24.06.2021 12:15:00</t>
  </si>
  <si>
    <t>24.06.2021 12:16:00</t>
  </si>
  <si>
    <t>KARABÖRGLÜ TR-1 45-72-L00174_A_65511083_65511083</t>
  </si>
  <si>
    <t>24.06.2021 11:15:16</t>
  </si>
  <si>
    <t>24.06.2021 17:44:15</t>
  </si>
  <si>
    <t>GÖLMARMARA İM 45-85-A00001_HatBaşıAyırıcı_53135872 L28_53135872</t>
  </si>
  <si>
    <t>24.06.2021 15:21:25</t>
  </si>
  <si>
    <t>24.06.2021 19:37:04</t>
  </si>
  <si>
    <t>ARMUTLU TR-9 35-27-M00566_LAFONT-AKMAR M04_72163255</t>
  </si>
  <si>
    <t>24.06.2021 08:33:15</t>
  </si>
  <si>
    <t>24.06.2021 10:18:01</t>
  </si>
  <si>
    <t>24.06.2021 10:36:59</t>
  </si>
  <si>
    <t>24.06.2021 17:28:44</t>
  </si>
  <si>
    <t>K-3844 35-04-K03844_99556869_99556869</t>
  </si>
  <si>
    <t>24.06.2021 17:43:43</t>
  </si>
  <si>
    <t>24.06.2021 18:42:59</t>
  </si>
  <si>
    <t>ARKACILAR TR-1 35-31-L00037_47983533_56395262_56395262</t>
  </si>
  <si>
    <t>24.06.2021 09:48:07</t>
  </si>
  <si>
    <t>24.06.2021 22:28:04</t>
  </si>
  <si>
    <t>KOZLUCA TR-2 45-73-M00502_A_56389540_56389540</t>
  </si>
  <si>
    <t>24.06.2021 09:26:27</t>
  </si>
  <si>
    <t>24.06.2021 18:10:31</t>
  </si>
  <si>
    <t>YENİDOĞAN TR-1 45-72-M00634_B_56392226_56392226</t>
  </si>
  <si>
    <t>24.06.2021 08:21:01</t>
  </si>
  <si>
    <t>24.06.2021 18:35:53</t>
  </si>
  <si>
    <t>KINIK TR-10 35-24-L00010_955220974_955220974</t>
  </si>
  <si>
    <t>24.06.2021 19:40:48</t>
  </si>
  <si>
    <t>24.06.2021 21:53:13</t>
  </si>
  <si>
    <t>HAMZABEYLİ KÖK 45-71-M00071_FABRİKALAR M02_2074297</t>
  </si>
  <si>
    <t>24.06.2021 13:42:06</t>
  </si>
  <si>
    <t>24.06.2021 15:08:47</t>
  </si>
  <si>
    <t>24.06.2021 17:06:25</t>
  </si>
  <si>
    <t>24.06.2021 17:06:45</t>
  </si>
  <si>
    <t>_A_56403526_56403526</t>
  </si>
  <si>
    <t>24.06.2021 06:32:44</t>
  </si>
  <si>
    <t>24.06.2021 11:28:09</t>
  </si>
  <si>
    <t>BAHÇEDERE TR-1 45-73-M00499_C_56391138_56391138</t>
  </si>
  <si>
    <t>24.06.2021 13:38:24</t>
  </si>
  <si>
    <t>24.06.2021 20:01:44</t>
  </si>
  <si>
    <t>ÇOBANKÖY TR-1 35-29-L00507_35-29-L00507_2373624</t>
  </si>
  <si>
    <t>24.06.2021 09:18:41</t>
  </si>
  <si>
    <t>24.06.2021 17:17:53</t>
  </si>
  <si>
    <t>GÖRDES TR-20 45-75-M00020_C_56391522_56391522</t>
  </si>
  <si>
    <t>24.06.2021 06:06:24</t>
  </si>
  <si>
    <t>24.06.2021 07:44:08</t>
  </si>
  <si>
    <t>TR-39 35-30-L00039_955317946_955317946</t>
  </si>
  <si>
    <t>24.06.2021 19:10:56</t>
  </si>
  <si>
    <t>24.06.2021 20:20:04</t>
  </si>
  <si>
    <t>24.06.2021 17:59:36</t>
  </si>
  <si>
    <t>24.06.2021 19:24:57</t>
  </si>
  <si>
    <t>MESCİTLİ TR-3 35-15-L00097_B_56362198_56362198</t>
  </si>
  <si>
    <t>24.06.2021 09:42:38</t>
  </si>
  <si>
    <t>24.06.2021 13:44:33</t>
  </si>
  <si>
    <t>GİRELLİ KÖPRÜBAŞI MAH. TR-1 45-73-M00773_B_56387149_56387149</t>
  </si>
  <si>
    <t>24.06.2021 03:27:21</t>
  </si>
  <si>
    <t>24.06.2021 06:08:03</t>
  </si>
  <si>
    <t>24.06.2021 18:55:07</t>
  </si>
  <si>
    <t>24.06.2021 19:03:00</t>
  </si>
  <si>
    <t>İLYASLAR TARIMSAL SULAMA TR-4 45-76-L00053_DIREK TIPI TRAFO HUCRESI H01_2084825</t>
  </si>
  <si>
    <t>24.06.2021 09:07:24</t>
  </si>
  <si>
    <t>24.06.2021 12:51:23</t>
  </si>
  <si>
    <t>SEYİTOBA TR-1 45-80-L00177_A_56384550_56384550</t>
  </si>
  <si>
    <t>24.06.2021 21:15:17</t>
  </si>
  <si>
    <t>24.06.2021 23:49:10</t>
  </si>
  <si>
    <t>SAİP KÖYÜ TR-1 35-21-L00102_95000111180_95000111180</t>
  </si>
  <si>
    <t>24.06.2021 19:27:37</t>
  </si>
  <si>
    <t>24.06.2021 20:50:00</t>
  </si>
  <si>
    <t>ŞEMSİLER TR-1 35-31-L00098_47983094_56395270_56395270</t>
  </si>
  <si>
    <t>24.06.2021 08:28:51</t>
  </si>
  <si>
    <t>24.06.2021 19:02:47</t>
  </si>
  <si>
    <t>TR-14 35-32-L00014_946411186_946411186</t>
  </si>
  <si>
    <t>24.06.2021 18:39:46</t>
  </si>
  <si>
    <t>25.06.2021 00:28:16</t>
  </si>
  <si>
    <t>L-513 REİSDERE 35-18-L00513__72372426_72372426</t>
  </si>
  <si>
    <t>24.06.2021 08:46:35</t>
  </si>
  <si>
    <t>24.06.2021 11:22:22</t>
  </si>
  <si>
    <t>KARABURÇ DAĞKOLU TR-13 35-31-L00271_47942483_56357217_56357217</t>
  </si>
  <si>
    <t>24.06.2021 20:08:09</t>
  </si>
  <si>
    <t>25.06.2021 18:55:01</t>
  </si>
  <si>
    <t>TORBALI DM-5/TR-1 (TR-101) 35-26-M00101_DM-5/TR-13 (TR-57) M04_66227495</t>
  </si>
  <si>
    <t>24.06.2021 09:39:55</t>
  </si>
  <si>
    <t>24.06.2021 10:17:00</t>
  </si>
  <si>
    <t>AYVAALAN  TR-1 45-74-M00359_945580596_945580596</t>
  </si>
  <si>
    <t>24.06.2021 13:10:41</t>
  </si>
  <si>
    <t>24.06.2021 14:57:59</t>
  </si>
  <si>
    <t>K-233 35-01-K00233_TRAFO K03_2086462</t>
  </si>
  <si>
    <t>24.06.2021 11:19:37</t>
  </si>
  <si>
    <t>24.06.2021 11:32:13</t>
  </si>
  <si>
    <t>K-4528 35-02-K04528_914525677_914525677</t>
  </si>
  <si>
    <t>24.06.2021 06:41:25</t>
  </si>
  <si>
    <t>24.06.2021 09:53:55</t>
  </si>
  <si>
    <t>24.06.2021 07:56:45</t>
  </si>
  <si>
    <t>24.06.2021 12:28:31</t>
  </si>
  <si>
    <t>BAYAT TR-1 45-75-M00231_B_56384307_56384307</t>
  </si>
  <si>
    <t>24.06.2021 17:39:12</t>
  </si>
  <si>
    <t>25.06.2021 01:19:31</t>
  </si>
  <si>
    <t>24.06.2021 11:33:00</t>
  </si>
  <si>
    <t>24.06.2021 13:38:30</t>
  </si>
  <si>
    <t>SÜLEYMANİYE TR-3 45-78-M00426_45-78-M00426_2366602</t>
  </si>
  <si>
    <t>24.06.2021 15:43:41</t>
  </si>
  <si>
    <t>24.06.2021 22:23:16</t>
  </si>
  <si>
    <t>24.06.2021 14:00:55</t>
  </si>
  <si>
    <t>24.06.2021 15:33:00</t>
  </si>
  <si>
    <t>YENİ FOÇA TR-14 35-23-M00014_950419435_950419435</t>
  </si>
  <si>
    <t>24.06.2021 23:23:28</t>
  </si>
  <si>
    <t>25.06.2021 00:17:54</t>
  </si>
  <si>
    <t>TR-142 35-16-L00142_953317471_953317471</t>
  </si>
  <si>
    <t>24.06.2021 10:43:12</t>
  </si>
  <si>
    <t>24.06.2021 12:42:22</t>
  </si>
  <si>
    <t>ALEMŞAHLI TR-1 45-79-M00448_B_56384538_56384538</t>
  </si>
  <si>
    <t>24.06.2021 05:34:34</t>
  </si>
  <si>
    <t>24.06.2021 09:17:10</t>
  </si>
  <si>
    <t>_48122678_56387200_56387200</t>
  </si>
  <si>
    <t>24.06.2021 16:52:02</t>
  </si>
  <si>
    <t>24.06.2021 19:21:13</t>
  </si>
  <si>
    <t>24.06.2021 07:03:40</t>
  </si>
  <si>
    <t>24.06.2021 14:17:30</t>
  </si>
  <si>
    <t>YENİFOÇA TR-24 35-23-M00024_950417637_950417637</t>
  </si>
  <si>
    <t>24.06.2021 15:40:37</t>
  </si>
  <si>
    <t>24.06.2021 18:29:31</t>
  </si>
  <si>
    <t>BOZDAĞ TR-7 35-15-L00290_A_56368275_56368275</t>
  </si>
  <si>
    <t>24.06.2021 10:21:41</t>
  </si>
  <si>
    <t>24.06.2021 22:07:59</t>
  </si>
  <si>
    <t>24.06.2021 09:56:40</t>
  </si>
  <si>
    <t>24.06.2021 10:42:16</t>
  </si>
  <si>
    <t>GÖRDES TR-38 45-75-M00038_945611128_945611128</t>
  </si>
  <si>
    <t>24.06.2021 21:17:05</t>
  </si>
  <si>
    <t>24.06.2021 22:14:31</t>
  </si>
  <si>
    <t>OCAKLI TR-1 35-15-L00770_48853068_56406832_56406832</t>
  </si>
  <si>
    <t>24.06.2021 09:58:20</t>
  </si>
  <si>
    <t>26.06.2021 10:06:09</t>
  </si>
  <si>
    <t>24.06.2021 16:07:10</t>
  </si>
  <si>
    <t>24.06.2021 17:10:25</t>
  </si>
  <si>
    <t>İSHAKÇELEBİ TR-3 45-80-M00155_956540471_956540471</t>
  </si>
  <si>
    <t>24.06.2021 17:53:00</t>
  </si>
  <si>
    <t>24.06.2021 19:46:09</t>
  </si>
  <si>
    <t>K-1794 35-01-K01794_K K1_5861749</t>
  </si>
  <si>
    <t>24.06.2021 06:39:22</t>
  </si>
  <si>
    <t>24.06.2021 10:09:07</t>
  </si>
  <si>
    <t>24.06.2021 19:57:39</t>
  </si>
  <si>
    <t>24.06.2021 21:38:16</t>
  </si>
  <si>
    <t>24.06.2021 19:31:55</t>
  </si>
  <si>
    <t>24.06.2021 20:05:29</t>
  </si>
  <si>
    <t>GÜNYAKA TR-3 45-79-M00478_C_56384484_56384484</t>
  </si>
  <si>
    <t>24.06.2021 07:09:33</t>
  </si>
  <si>
    <t>24.06.2021 14:48:25</t>
  </si>
  <si>
    <t>_B_56401006_56401006</t>
  </si>
  <si>
    <t>24.06.2021 14:44:35</t>
  </si>
  <si>
    <t>25.06.2021 01:12:42</t>
  </si>
  <si>
    <t>M-3408(YATIRIM REZERVE) 35-03-M03408_913061057_913061057</t>
  </si>
  <si>
    <t>24.06.2021 11:03:56</t>
  </si>
  <si>
    <t>24.06.2021 12:27:32</t>
  </si>
  <si>
    <t>ÜRKMEZ M-23 35-25-M00157_956658003_956658003</t>
  </si>
  <si>
    <t>24.06.2021 11:03:26</t>
  </si>
  <si>
    <t>24.06.2021 13:57:15</t>
  </si>
  <si>
    <t>EFENDİLİ ESENYURT TR-1 45-75-M00184_A_56386291_56386291</t>
  </si>
  <si>
    <t>24.06.2021 08:14:48</t>
  </si>
  <si>
    <t>24.06.2021 15:32:44</t>
  </si>
  <si>
    <t>HORZUMKESERLER TR-1 45-73-M00295_A_56391480_56391480</t>
  </si>
  <si>
    <t>24.06.2021 07:16:32</t>
  </si>
  <si>
    <t>24.06.2021 09:08:30</t>
  </si>
  <si>
    <t>24.06.2021 06:12:04</t>
  </si>
  <si>
    <t>24.06.2021 07:26:46</t>
  </si>
  <si>
    <t>YEŞİLYURT TR-2 45-73-M00481_A_56403425_56403425</t>
  </si>
  <si>
    <t>24.06.2021 12:34:14</t>
  </si>
  <si>
    <t>24.06.2021 18:52:20</t>
  </si>
  <si>
    <t>L-117 OVACIK 35-18-L00117_950428867_950428867</t>
  </si>
  <si>
    <t>24.06.2021 19:05:18</t>
  </si>
  <si>
    <t>24.06.2021 21:44:23</t>
  </si>
  <si>
    <t>TR-77 45-78-L00077_953264181_953264181</t>
  </si>
  <si>
    <t>24.06.2021 13:56:30</t>
  </si>
  <si>
    <t>24.06.2021 23:51:43</t>
  </si>
  <si>
    <t>EROĞLU TR-4 45-72-L00931_45-72-L00931_61400529</t>
  </si>
  <si>
    <t>24.06.2021 10:07:45</t>
  </si>
  <si>
    <t>24.06.2021 17:11:57</t>
  </si>
  <si>
    <t>GÖLBAŞI TR-1 45-86-M00067_ H_61346750</t>
  </si>
  <si>
    <t>24.06.2021 23:18:40</t>
  </si>
  <si>
    <t>25.06.2021 00:00:55</t>
  </si>
  <si>
    <t>MENEMEN TR-64 35-28-L00064_953376114_953376114</t>
  </si>
  <si>
    <t>24.06.2021 09:23:00</t>
  </si>
  <si>
    <t>24.06.2021 09:36:38</t>
  </si>
  <si>
    <t>DM-25/17 45-71-M00049_TR-1/45 M04_61319571</t>
  </si>
  <si>
    <t>24.06.2021 11:43:31</t>
  </si>
  <si>
    <t>24.06.2021 17:08:45</t>
  </si>
  <si>
    <t>24.06.2021 09:10:16</t>
  </si>
  <si>
    <t>24.06.2021 10:11:22</t>
  </si>
  <si>
    <t>24.06.2021 02:56:14</t>
  </si>
  <si>
    <t>24.06.2021 03:01:04</t>
  </si>
  <si>
    <t>KIZILDAM BADEMLİ TR-1 45-75-M00142_C_56391005_56391005</t>
  </si>
  <si>
    <t>24.06.2021 13:41:57</t>
  </si>
  <si>
    <t>24.06.2021 21:38:40</t>
  </si>
  <si>
    <t>KİLLİK TR-12 45-73-M00351_45-73-M00351_67008849</t>
  </si>
  <si>
    <t>24.06.2021 00:03:19</t>
  </si>
  <si>
    <t>24.06.2021 03:55:27</t>
  </si>
  <si>
    <t>NEVZAT TANÇ SULAMA GRB 35-20-L00405_DIREK TIPI TRAFO HUCRESI H01_2107889</t>
  </si>
  <si>
    <t>24.06.2021 15:27:46</t>
  </si>
  <si>
    <t>24.06.2021 16:25:48</t>
  </si>
  <si>
    <t>UZUNKÖY TR-3 35-31-L00145_47826851_56352599_56352599</t>
  </si>
  <si>
    <t>24.06.2021 06:42:23</t>
  </si>
  <si>
    <t>25.06.2021 01:28:13</t>
  </si>
  <si>
    <t>PAZARKÖY TR-2 45-78-L00651_49253217_56391110_56391110</t>
  </si>
  <si>
    <t>24.06.2021 16:30:48</t>
  </si>
  <si>
    <t>24.06.2021 18:40:42</t>
  </si>
  <si>
    <t>EĞRİDERE KOKARCA TR-3 35-32-L00047_B_56391780_56391780</t>
  </si>
  <si>
    <t>24.06.2021 19:29:08</t>
  </si>
  <si>
    <t>24.06.2021 23:40:29</t>
  </si>
  <si>
    <t>M-2826 (YATIRIM REZERVE) 35-02-M02826_35-02-M02826_72138300</t>
  </si>
  <si>
    <t>24.06.2021 09:14:00</t>
  </si>
  <si>
    <t>24.06.2021 16:48:00</t>
  </si>
  <si>
    <t>DM-3/30 45-71-M00084_953199311_953199311</t>
  </si>
  <si>
    <t>24.06.2021 10:30:45</t>
  </si>
  <si>
    <t>24.06.2021 17:26:22</t>
  </si>
  <si>
    <t>MURADİYE DM-9/2 KÖK 45-71-M00676_DM-5/9 M10_72117606</t>
  </si>
  <si>
    <t>24.06.2021 07:27:29</t>
  </si>
  <si>
    <t>24.06.2021 09:16:24</t>
  </si>
  <si>
    <t>KARA KIZLAR TR-2 35-26-M00510_11135890_56358127_56358127</t>
  </si>
  <si>
    <t>24.06.2021 21:26:19</t>
  </si>
  <si>
    <t>24.06.2021 23:06:29</t>
  </si>
  <si>
    <t>AHMETLİ TR-25 45-84-L00025_955181435_955181435</t>
  </si>
  <si>
    <t>24.06.2021 17:42:12</t>
  </si>
  <si>
    <t>24.06.2021 18:21:19</t>
  </si>
  <si>
    <t>ÇANDARLI TR-8 35-30-M00008_C_56365869_56365869</t>
  </si>
  <si>
    <t>24.06.2021 08:02:11</t>
  </si>
  <si>
    <t>24.06.2021 10:14:35</t>
  </si>
  <si>
    <t>24.06.2021 18:52:15</t>
  </si>
  <si>
    <t>24.06.2021 19:13:05</t>
  </si>
  <si>
    <t>BALLICA İM 45-72-A00005_BÜNYAN OSMANİYE L02_2095874</t>
  </si>
  <si>
    <t>24.06.2021 18:27:25</t>
  </si>
  <si>
    <t>TR-14 35-32-L00014_946415107_946415107</t>
  </si>
  <si>
    <t>24.06.2021 02:56:52</t>
  </si>
  <si>
    <t>24.06.2021 14:09:36</t>
  </si>
  <si>
    <t>24.06.2021 21:25:45</t>
  </si>
  <si>
    <t>24.06.2021 21:42:00</t>
  </si>
  <si>
    <t>RUHBANLAR TR-1 45-81-M00105_A_56399143_56399143</t>
  </si>
  <si>
    <t>24.06.2021 08:37:58</t>
  </si>
  <si>
    <t>24.06.2021 18:28:45</t>
  </si>
  <si>
    <t>24.06.2021 07:01:17</t>
  </si>
  <si>
    <t>24.06.2021 09:07:20</t>
  </si>
  <si>
    <t>TR-28 45-74-M00028_A_56397774_56397774</t>
  </si>
  <si>
    <t>24.06.2021 08:06:36</t>
  </si>
  <si>
    <t>24.06.2021 09:37:34</t>
  </si>
  <si>
    <t>24.06.2021 10:30:49</t>
  </si>
  <si>
    <t>24.06.2021 12:03:36</t>
  </si>
  <si>
    <t>AKSELENDİ TR-2 45-72-L00824_A_56406431_56406431</t>
  </si>
  <si>
    <t>24.06.2021 04:16:22</t>
  </si>
  <si>
    <t>24.06.2021 05:41:28</t>
  </si>
  <si>
    <t>TR-2 35-31-L00002_47983116_56395280_56395280</t>
  </si>
  <si>
    <t>24.06.2021 06:14:45</t>
  </si>
  <si>
    <t>24.06.2021 07:47:16</t>
  </si>
  <si>
    <t>24.06.2021 12:29:56</t>
  </si>
  <si>
    <t>24.06.2021 17:25:25</t>
  </si>
  <si>
    <t>K-358 35-04-K00358_99417316_99417316</t>
  </si>
  <si>
    <t>24.06.2021 16:37:28</t>
  </si>
  <si>
    <t>24.06.2021 17:42:34</t>
  </si>
  <si>
    <t>24.06.2021 04:08:53</t>
  </si>
  <si>
    <t>24.06.2021 04:15:00</t>
  </si>
  <si>
    <t>TR-2/93 45-83-L00093_DIREK TIPI TRAFO HUCRESI H01_2094472</t>
  </si>
  <si>
    <t>25.06.2021 18:29:54</t>
  </si>
  <si>
    <t>26.06.2021 01:55:05</t>
  </si>
  <si>
    <t>AKMESCİT TR-1 35-29-L00219_A_56391930_56391930</t>
  </si>
  <si>
    <t>25.06.2021 20:36:13</t>
  </si>
  <si>
    <t>26.06.2021 02:06:31</t>
  </si>
  <si>
    <t>DM-1/80 35-29-M00080_A_56406514_56406514</t>
  </si>
  <si>
    <t>25.06.2021 20:27:25</t>
  </si>
  <si>
    <t>26.06.2021 00:10:15</t>
  </si>
  <si>
    <t>25.06.2021 09:41:25</t>
  </si>
  <si>
    <t>25.06.2021 09:45:33</t>
  </si>
  <si>
    <t>TR-97 45-78-L00097_TR-98-99 ÇIKIŞI L04_61302030</t>
  </si>
  <si>
    <t>25.06.2021 15:08:42</t>
  </si>
  <si>
    <t>25.06.2021 17:50:10</t>
  </si>
  <si>
    <t>AKKEÇİLİ TR-5 45-73-M00420_45075307_56390453_56390453</t>
  </si>
  <si>
    <t>25.06.2021 08:56:11</t>
  </si>
  <si>
    <t>25.06.2021 12:46:01</t>
  </si>
  <si>
    <t>KÖSEALİ TR-2 45-78-M00782_953286774_953286774</t>
  </si>
  <si>
    <t>25.06.2021 18:28:23</t>
  </si>
  <si>
    <t>25.06.2021 19:00:04</t>
  </si>
  <si>
    <t>M-1563 35-02-M01563_M-917 M02_2034667</t>
  </si>
  <si>
    <t>25.06.2021 16:15:40</t>
  </si>
  <si>
    <t>25.06.2021 18:55:29</t>
  </si>
  <si>
    <t>GÜZELBAHÇE İM 35-10-A00001_İSTİKLAL M07_77678571</t>
  </si>
  <si>
    <t>25.06.2021 09:29:06</t>
  </si>
  <si>
    <t>PİYALE TM 35-02-A00007_PİYALE-32 K43_2310564</t>
  </si>
  <si>
    <t>25.06.2021 03:08:16</t>
  </si>
  <si>
    <t>25.06.2021 03:13:49</t>
  </si>
  <si>
    <t>25.06.2021 08:08:14</t>
  </si>
  <si>
    <t>25.06.2021 15:27:31</t>
  </si>
  <si>
    <t>ÇUKURALTI M-21 35-25-M00069_955265161_955265161</t>
  </si>
  <si>
    <t>25.06.2021 22:54:46</t>
  </si>
  <si>
    <t>26.06.2021 01:08:28</t>
  </si>
  <si>
    <t>TR-1-5/8 (SABRİNİN KAHVE) 35-20-L00052_HACI ABDİ KABİN (TR-62) L02_66524764</t>
  </si>
  <si>
    <t>25.06.2021 19:20:16</t>
  </si>
  <si>
    <t>25.06.2021 19:51:27</t>
  </si>
  <si>
    <t>MENEMEN DM-7/16 35-28-L00089_35-28-L00089_66687365</t>
  </si>
  <si>
    <t>25.06.2021 10:25:20</t>
  </si>
  <si>
    <t>25.06.2021 10:36:30</t>
  </si>
  <si>
    <t>HELVACI TR-7 35-17-M00367_35-17-M00367_2377179</t>
  </si>
  <si>
    <t>25.06.2021 09:12:26</t>
  </si>
  <si>
    <t>25.06.2021 09:28:00</t>
  </si>
  <si>
    <t>M-2604 35-02-M02604_M-2057 M01_66171138</t>
  </si>
  <si>
    <t>25.06.2021 15:49:00</t>
  </si>
  <si>
    <t>25.06.2021 17:06:00</t>
  </si>
  <si>
    <t>SOMA TR-44/1 45-82-M00076_945522534_945522534</t>
  </si>
  <si>
    <t>25.06.2021 08:35:22</t>
  </si>
  <si>
    <t>25.06.2021 09:33:14</t>
  </si>
  <si>
    <t>25.06.2021 20:03:56</t>
  </si>
  <si>
    <t>25.06.2021 20:04:46</t>
  </si>
  <si>
    <t>25.06.2021 11:23:27</t>
  </si>
  <si>
    <t>25.06.2021 14:07:48</t>
  </si>
  <si>
    <t>SEYREKLİ TR-1 35-15-L00441_D_56370345_56370345</t>
  </si>
  <si>
    <t>25.06.2021 04:55:54</t>
  </si>
  <si>
    <t>25.06.2021 06:08:02</t>
  </si>
  <si>
    <t>SEYREKLİ TR-1 35-15-L00441_B_56361875_56361875</t>
  </si>
  <si>
    <t>25.06.2021 07:26:15</t>
  </si>
  <si>
    <t>25.06.2021 10:29:04</t>
  </si>
  <si>
    <t>TR-93 35-16-L00093_953330121_953330121</t>
  </si>
  <si>
    <t>25.06.2021 13:44:44</t>
  </si>
  <si>
    <t>25.06.2021 20:12:50</t>
  </si>
  <si>
    <t>25.06.2021 08:09:36</t>
  </si>
  <si>
    <t>25.06.2021 11:43:25</t>
  </si>
  <si>
    <t>HAMİDİYE TR-1 45-76-M00161_DIREK TIPI TRAFO HUCRESI H01_2084916</t>
  </si>
  <si>
    <t>25.06.2021 21:08:54</t>
  </si>
  <si>
    <t>25.06.2021 23:01:14</t>
  </si>
  <si>
    <t>25.06.2021 15:23:23</t>
  </si>
  <si>
    <t>25.06.2021 17:52:22</t>
  </si>
  <si>
    <t>KARAKUYU TR-1 35-22-M00289_35-22-M00289_2350914</t>
  </si>
  <si>
    <t>25.06.2021 21:59:29</t>
  </si>
  <si>
    <t>25.06.2021 23:18:11</t>
  </si>
  <si>
    <t>TARIMSAL SULAMA TR-30 45-85-L00123_45-85-L00123_2376901</t>
  </si>
  <si>
    <t>25.06.2021 13:47:13</t>
  </si>
  <si>
    <t>25.06.2021 21:13:57</t>
  </si>
  <si>
    <t>GERELİ KÖYÜ ALİ BOZKAN SULAMA GRB TR-11 35-15-M00312_B_56406765_56406765</t>
  </si>
  <si>
    <t>25.06.2021 20:47:56</t>
  </si>
  <si>
    <t>26.06.2021 09:38:13</t>
  </si>
  <si>
    <t>25.06.2021 06:28:58</t>
  </si>
  <si>
    <t>25.06.2021 09:19:05</t>
  </si>
  <si>
    <t>CICIKLI KÖYÜ TR-1 45-86-M00084_D_56385252_56385252</t>
  </si>
  <si>
    <t>25.06.2021 18:52:49</t>
  </si>
  <si>
    <t>TR-2/22 45-72-L00022_956512753_956512753</t>
  </si>
  <si>
    <t>25.06.2021 17:43:09</t>
  </si>
  <si>
    <t>25.06.2021 19:58:24</t>
  </si>
  <si>
    <t>ALİ BAŞ VE ARK. T-SULAMA GRB. 35-13-L00114_DIREK TIPI TRAFO HUCRESI H01_2042143</t>
  </si>
  <si>
    <t>25.06.2021 12:52:20</t>
  </si>
  <si>
    <t>25.06.2021 16:19:28</t>
  </si>
  <si>
    <t>DM-14/13 45-71-M00562_C_56405579_56405579</t>
  </si>
  <si>
    <t>25.06.2021 22:39:50</t>
  </si>
  <si>
    <t>25.06.2021 23:44:14</t>
  </si>
  <si>
    <t>KADIDAĞ TR-1 45-72-L00122_956501829_956501829</t>
  </si>
  <si>
    <t>25.06.2021 11:20:39</t>
  </si>
  <si>
    <t>25.06.2021 13:05:45</t>
  </si>
  <si>
    <t>_97674986_97674986</t>
  </si>
  <si>
    <t>25.06.2021 15:48:01</t>
  </si>
  <si>
    <t>25.06.2021 17:40:10</t>
  </si>
  <si>
    <t>PİYALE TM 35-02-A00007_PİYALE-26 K37_2310411</t>
  </si>
  <si>
    <t>25.06.2021 03:07:13</t>
  </si>
  <si>
    <t>MENEMEN TR-37 35-28-L00037_953379989_953379989</t>
  </si>
  <si>
    <t>25.06.2021 18:21:34</t>
  </si>
  <si>
    <t>25.06.2021 19:49:19</t>
  </si>
  <si>
    <t>A.KARADİŞ TARIMSAL GRUP SULAMA 35-32-L00021_A_65513489_65513489</t>
  </si>
  <si>
    <t>25.06.2021 08:21:00</t>
  </si>
  <si>
    <t>25.06.2021 10:13:48</t>
  </si>
  <si>
    <t>ÖVEÇLİ KÖK 45-76-L00002_HatBaşıAyırıcı_53136558 L03_53136558</t>
  </si>
  <si>
    <t>25.06.2021 16:31:03</t>
  </si>
  <si>
    <t>25.06.2021 21:18:31</t>
  </si>
  <si>
    <t>L-437 ŞEHİTLİK 35-18-L00437_950466666_950466666</t>
  </si>
  <si>
    <t>AG Voltaj Düşüklüğü</t>
  </si>
  <si>
    <t>25.06.2021 09:46:59</t>
  </si>
  <si>
    <t>25.06.2021 11:20:57</t>
  </si>
  <si>
    <t>K-3766 35-04-K03766_914709250_914709250</t>
  </si>
  <si>
    <t>25.06.2021 13:59:55</t>
  </si>
  <si>
    <t>25.06.2021 17:53:47</t>
  </si>
  <si>
    <t>ŞEMSİLER TR-3 35-31-L00103_47981970_56399863_56399863</t>
  </si>
  <si>
    <t>25.06.2021 20:04:19</t>
  </si>
  <si>
    <t>25.06.2021 23:38:21</t>
  </si>
  <si>
    <t>M-2870 35-04-M02870_35-04-M02870_72334252</t>
  </si>
  <si>
    <t>25.06.2021 09:11:08</t>
  </si>
  <si>
    <t>25.06.2021 16:16:44</t>
  </si>
  <si>
    <t>PAYAMLI M-1 KÖK 35-25-M00175_KARAYOLLARI M08_72056661</t>
  </si>
  <si>
    <t>25.06.2021 11:37:16</t>
  </si>
  <si>
    <t>25.06.2021 12:14:40</t>
  </si>
  <si>
    <t>AKTEPE TR-1 35-32-L00115_B_56390389_56390389</t>
  </si>
  <si>
    <t>25.06.2021 20:53:42</t>
  </si>
  <si>
    <t>25.06.2021 21:46:25</t>
  </si>
  <si>
    <t>25.06.2021 10:49:57</t>
  </si>
  <si>
    <t>25.06.2021 15:36:22</t>
  </si>
  <si>
    <t>M-3122 35-10-M03122_954752425_954752425</t>
  </si>
  <si>
    <t>25.06.2021 15:20:56</t>
  </si>
  <si>
    <t>25.06.2021 16:12:26</t>
  </si>
  <si>
    <t>SART TR-14 45-78-M00170_953252388_953252388</t>
  </si>
  <si>
    <t>25.06.2021 19:39:59</t>
  </si>
  <si>
    <t>25.06.2021 21:36:32</t>
  </si>
  <si>
    <t>GÖLMARMARA TR-9 45-85-L00009_B_56404775_56404775</t>
  </si>
  <si>
    <t>25.06.2021 16:48:24</t>
  </si>
  <si>
    <t>25.06.2021 18:55:00</t>
  </si>
  <si>
    <t>AKGEDİK KÖK-2 45-71-M00163_UZUNBURUN M02_55994925</t>
  </si>
  <si>
    <t>25.06.2021 14:27:02</t>
  </si>
  <si>
    <t>25.06.2021 15:50:57</t>
  </si>
  <si>
    <t>K-1901 35-10-K01901_915130153_915130153</t>
  </si>
  <si>
    <t>25.06.2021 12:06:18</t>
  </si>
  <si>
    <t>25.06.2021 12:49:09</t>
  </si>
  <si>
    <t>TR-2/122 45-83-M00720__72373853_72373853</t>
  </si>
  <si>
    <t>25.06.2021 19:11:48</t>
  </si>
  <si>
    <t>26.06.2021 02:01:06</t>
  </si>
  <si>
    <t>TR-50 35-15-M00050_950364810_950364810</t>
  </si>
  <si>
    <t>25.06.2021 10:30:48</t>
  </si>
  <si>
    <t>25.06.2021 11:50:49</t>
  </si>
  <si>
    <t>TR-2/118 45-83-M00713_955142817_955142817</t>
  </si>
  <si>
    <t>25.06.2021 23:10:00</t>
  </si>
  <si>
    <t>26.06.2021 02:22:57</t>
  </si>
  <si>
    <t>KAYRAKALTI TR-1 45-82-M00353_DIREK TIPI TRAFO HUCRESI H01_2086958</t>
  </si>
  <si>
    <t>25.06.2021 08:04:28</t>
  </si>
  <si>
    <t>25.06.2021 10:20:42</t>
  </si>
  <si>
    <t>25.06.2021 16:03:33</t>
  </si>
  <si>
    <t>25.06.2021 16:10:06</t>
  </si>
  <si>
    <t>KARABURUN TR-4/19 35-21-L00004_953367830_953367830</t>
  </si>
  <si>
    <t>25.06.2021 18:56:26</t>
  </si>
  <si>
    <t>25.06.2021 19:28:54</t>
  </si>
  <si>
    <t>25.06.2021 09:00:50</t>
  </si>
  <si>
    <t>25.06.2021 09:03:56</t>
  </si>
  <si>
    <t>ARDIÇ MAHALLESİ TR-9 35-21-L00130_D_56378007_56378007</t>
  </si>
  <si>
    <t>25.06.2021 19:15:30</t>
  </si>
  <si>
    <t>25.06.2021 20:01:47</t>
  </si>
  <si>
    <t>TİYENLİ KÖK 45-85-M00004_TİYENLİ -  KAPASİTÖR M05_72102212</t>
  </si>
  <si>
    <t>25.06.2021 21:44:07</t>
  </si>
  <si>
    <t>25.06.2021 22:53:24</t>
  </si>
  <si>
    <t>ERSAN BUYRUK VE ARK. 35-30-M00153_35-30-M00153_2358737</t>
  </si>
  <si>
    <t>25.06.2021 10:26:16</t>
  </si>
  <si>
    <t>25.06.2021 11:44:00</t>
  </si>
  <si>
    <t>TR-28 35-15-M00028_950364686_950364686</t>
  </si>
  <si>
    <t>25.06.2021 16:04:26</t>
  </si>
  <si>
    <t>26.06.2021 14:13:54</t>
  </si>
  <si>
    <t>YAKAKÖY KÖK 45-75-M00067_HatBaşıAyırıcı_53134700 M05_53134700</t>
  </si>
  <si>
    <t>25.06.2021 18:08:46</t>
  </si>
  <si>
    <t>25.06.2021 21:36:36</t>
  </si>
  <si>
    <t>METAL İŞLERİ TR-14 35-22-M00114_955256607_955256607</t>
  </si>
  <si>
    <t>25.06.2021 12:32:00</t>
  </si>
  <si>
    <t>25.06.2021 12:49:22</t>
  </si>
  <si>
    <t>EMİRLİ TR-8 35-15-L00644_A_56369324_56369324</t>
  </si>
  <si>
    <t>25.06.2021 08:10:00</t>
  </si>
  <si>
    <t>25.06.2021 10:30:27</t>
  </si>
  <si>
    <t>25.06.2021 17:20:47</t>
  </si>
  <si>
    <t>25.06.2021 21:44:26</t>
  </si>
  <si>
    <t>GÜLBAHÇE İM 35-19-A00006_HatBaşıAyırıcı_53134094 L02_53134094</t>
  </si>
  <si>
    <t>25.06.2021 06:31:44</t>
  </si>
  <si>
    <t>25.06.2021 07:34:36</t>
  </si>
  <si>
    <t>25.06.2021 09:20:06</t>
  </si>
  <si>
    <t>25.06.2021 09:20:56</t>
  </si>
  <si>
    <t>25.06.2021 14:48:43</t>
  </si>
  <si>
    <t>25.06.2021 16:37:16</t>
  </si>
  <si>
    <t>KİLLİK TR-10 45-73-M00850_45-73-M00850_2353463</t>
  </si>
  <si>
    <t>25.06.2021 19:51:13</t>
  </si>
  <si>
    <t>26.06.2021 00:53:22</t>
  </si>
  <si>
    <t>DURASILLI TR-2 45-78-M01115_DURASILLI  TR-5 M02_66089948</t>
  </si>
  <si>
    <t>25.06.2021 20:39:46</t>
  </si>
  <si>
    <t>25.06.2021 22:33:12</t>
  </si>
  <si>
    <t>25.06.2021 09:46:06</t>
  </si>
  <si>
    <t>25.06.2021 09:50:59</t>
  </si>
  <si>
    <t>REFIK AYBAR SULAMA GRUBU 35-29-L00158_A_56360597_56360597</t>
  </si>
  <si>
    <t>25.06.2021 09:16:40</t>
  </si>
  <si>
    <t>25.06.2021 15:18:55</t>
  </si>
  <si>
    <t>GÖRDES TR-38 45-75-M00038_C c1_42660203</t>
  </si>
  <si>
    <t>25.06.2021 09:49:46</t>
  </si>
  <si>
    <t>25.06.2021 10:23:38</t>
  </si>
  <si>
    <t>K-4629 35-04-K04629_A_56381995_56381995</t>
  </si>
  <si>
    <t>25.06.2021 12:36:44</t>
  </si>
  <si>
    <t>25.06.2021 12:48:48</t>
  </si>
  <si>
    <t>EROĞLU TR-1 45-72-L00366__72373273_72373273</t>
  </si>
  <si>
    <t>25.06.2021 09:59:59</t>
  </si>
  <si>
    <t>25.06.2021 17:31:41</t>
  </si>
  <si>
    <t>GÜLBAHÇER TR-9 ÖĞRETMENLER SİTESİ 35-19-L00169_35-19-L00169_2351550</t>
  </si>
  <si>
    <t>25.06.2021 11:30:56</t>
  </si>
  <si>
    <t>25.06.2021 12:17:36</t>
  </si>
  <si>
    <t>AKSELENDİ TR-6 45-72-L00828_D_56406252_56406252</t>
  </si>
  <si>
    <t>25.06.2021 20:52:11</t>
  </si>
  <si>
    <t>25.06.2021 21:54:55</t>
  </si>
  <si>
    <t>YILMAZ İM 45-78-A00003_AHMETLİ DSİ M09_2331191</t>
  </si>
  <si>
    <t>25.06.2021 11:58:01</t>
  </si>
  <si>
    <t>25.06.2021 13:10:54</t>
  </si>
  <si>
    <t>BOZDAĞ TR-7 35-15-L00290_B_56368274_56368274</t>
  </si>
  <si>
    <t>25.06.2021 14:20:54</t>
  </si>
  <si>
    <t>26.06.2021 04:11:34</t>
  </si>
  <si>
    <t>25.06.2021 19:38:33</t>
  </si>
  <si>
    <t>25.06.2021 21:04:40</t>
  </si>
  <si>
    <t>TR-103 35-15-L00103_A a2b_48898321</t>
  </si>
  <si>
    <t>25.06.2021 12:12:43</t>
  </si>
  <si>
    <t>25.06.2021 14:09:51</t>
  </si>
  <si>
    <t>25.06.2021 17:03:00</t>
  </si>
  <si>
    <t>26.06.2021 01:12:17</t>
  </si>
  <si>
    <t>25.06.2021 09:35:26</t>
  </si>
  <si>
    <t>25.06.2021 10:39:07</t>
  </si>
  <si>
    <t>NECATİ ALTINOK ÖZEL TR 45-78-M00166Ö_DIREK TIPI TRAFO HUCRESI H01_2108068</t>
  </si>
  <si>
    <t>25.06.2021 10:11:54</t>
  </si>
  <si>
    <t>25.06.2021 13:24:31</t>
  </si>
  <si>
    <t>K-3083 35-04-K03083_35-04-K03083_60707547</t>
  </si>
  <si>
    <t>25.06.2021 16:39:43</t>
  </si>
  <si>
    <t>25.06.2021 18:24:11</t>
  </si>
  <si>
    <t>GÖKEYÜP SARISU TR-4 45-78-M00804_49194431_56405839_56405839</t>
  </si>
  <si>
    <t>25.06.2021 07:12:02</t>
  </si>
  <si>
    <t>25.06.2021 12:32:05</t>
  </si>
  <si>
    <t>ALAŞEHİR TR-81 45-73-M00081_B_56404466_56404466</t>
  </si>
  <si>
    <t>25.06.2021 18:34:17</t>
  </si>
  <si>
    <t>25.06.2021 21:22:56</t>
  </si>
  <si>
    <t>KFC KÖK 35-28-M00534_ M01_2329272</t>
  </si>
  <si>
    <t>25.06.2021 16:19:21</t>
  </si>
  <si>
    <t>25.06.2021 21:45:41</t>
  </si>
  <si>
    <t>KİLLİK TR-16 45-73-M00350_TR-15 M01_72386841</t>
  </si>
  <si>
    <t>25.06.2021 09:18:57</t>
  </si>
  <si>
    <t>25.06.2021 17:26:00</t>
  </si>
  <si>
    <t>25.06.2021 15:35:05</t>
  </si>
  <si>
    <t>25.06.2021 17:21:00</t>
  </si>
  <si>
    <t>25.06.2021 10:36:46</t>
  </si>
  <si>
    <t>25.06.2021 10:36:56</t>
  </si>
  <si>
    <t>25.06.2021 18:18:00</t>
  </si>
  <si>
    <t>25.06.2021 21:16:00</t>
  </si>
  <si>
    <t>25.06.2021 03:08:00</t>
  </si>
  <si>
    <t>25.06.2021 03:13:15</t>
  </si>
  <si>
    <t>PİYADELER TR-1 45-73-M00165_945663436_945663436</t>
  </si>
  <si>
    <t>25.06.2021 13:01:57</t>
  </si>
  <si>
    <t>25.06.2021 14:12:18</t>
  </si>
  <si>
    <t>25.06.2021 14:43:20</t>
  </si>
  <si>
    <t>25.06.2021 16:16:58</t>
  </si>
  <si>
    <t>SEYREKLİ TR-1 35-15-L00441_950371069_950371069</t>
  </si>
  <si>
    <t>25.06.2021 13:07:01</t>
  </si>
  <si>
    <t>25.06.2021 19:23:35</t>
  </si>
  <si>
    <t>ÇAĞLAYAN TR-1 45-73-M00173_A_56405739_56405739</t>
  </si>
  <si>
    <t>25.06.2021 14:33:02</t>
  </si>
  <si>
    <t>25.06.2021 15:46:28</t>
  </si>
  <si>
    <t>DELİKTAŞ TR-3 35-30-M00632_955306624_955306624</t>
  </si>
  <si>
    <t>25.06.2021 20:57:58</t>
  </si>
  <si>
    <t>25.06.2021 23:49:51</t>
  </si>
  <si>
    <t>L-456 35-18-L00456_35-18-L00456_72110692</t>
  </si>
  <si>
    <t>25.06.2021 11:45:22</t>
  </si>
  <si>
    <t>25.06.2021 17:32:01</t>
  </si>
  <si>
    <t>M-2925 35-03-M02925_910262055_910262055</t>
  </si>
  <si>
    <t>25.06.2021 14:17:05</t>
  </si>
  <si>
    <t>25.06.2021 16:39:41</t>
  </si>
  <si>
    <t>GÖKÇEAHMET TR-1 45-72-L00119_956514645_956514645</t>
  </si>
  <si>
    <t>25.06.2021 18:29:45</t>
  </si>
  <si>
    <t>25.06.2021 20:50:49</t>
  </si>
  <si>
    <t>25.06.2021 05:24:26</t>
  </si>
  <si>
    <t>25.06.2021 05:24:58</t>
  </si>
  <si>
    <t>ÇUKURALTI M-29 35-25-M00077_95000001021_95000001021</t>
  </si>
  <si>
    <t>25.06.2021 16:01:59</t>
  </si>
  <si>
    <t>25.06.2021 15:02:55</t>
  </si>
  <si>
    <t>25.06.2021 21:13:40</t>
  </si>
  <si>
    <t>ÇALTIDERE KÖK 35-17-M00231_ŞAKRAN M03_66291164</t>
  </si>
  <si>
    <t>25.06.2021 07:34:18</t>
  </si>
  <si>
    <t>25.06.2021 07:38:46</t>
  </si>
  <si>
    <t>DOĞANCI TR-11 35-31-L00337_47793663_56352007_56352007</t>
  </si>
  <si>
    <t>25.06.2021 11:13:14</t>
  </si>
  <si>
    <t>25.06.2021 21:25:04</t>
  </si>
  <si>
    <t>25.06.2021 09:33:40</t>
  </si>
  <si>
    <t>25.06.2021 16:42:00</t>
  </si>
  <si>
    <t>PİYALE TM 35-02-A00007_PİYALE-30 K41_2310562</t>
  </si>
  <si>
    <t>25.06.2021 03:06:43</t>
  </si>
  <si>
    <t>25.06.2021 03:14:33</t>
  </si>
  <si>
    <t>UMURLU TR-4 35-31-L00359_47784658_56352374_56352374</t>
  </si>
  <si>
    <t>25.06.2021 10:51:22</t>
  </si>
  <si>
    <t>25.06.2021 23:57:16</t>
  </si>
  <si>
    <t>GÖLCÜK TR-25 35-15-L00320_950394671_950394671</t>
  </si>
  <si>
    <t>25.06.2021 16:40:26</t>
  </si>
  <si>
    <t>26.06.2021 02:21:14</t>
  </si>
  <si>
    <t>ÜNİVERSİTE TM 35-02-A00008_KARASULUK M17_2310708</t>
  </si>
  <si>
    <t>25.06.2021 14:12:16</t>
  </si>
  <si>
    <t>25.06.2021 14:32:00</t>
  </si>
  <si>
    <t>25.06.2021 09:36:38</t>
  </si>
  <si>
    <t>25.06.2021 09:49:25</t>
  </si>
  <si>
    <t>ARSLANLAR TM 35-26-A00004_BALIKDAĞI M02_2056028</t>
  </si>
  <si>
    <t>25.06.2021 20:18:12</t>
  </si>
  <si>
    <t>25.06.2021 20:55:19</t>
  </si>
  <si>
    <t>25.06.2021 06:17:30</t>
  </si>
  <si>
    <t>25.06.2021 06:24:54</t>
  </si>
  <si>
    <t>L-210 35-18-L00210_950451309_950451309</t>
  </si>
  <si>
    <t>25.06.2021 17:33:00</t>
  </si>
  <si>
    <t>25.06.2021 18:57:48</t>
  </si>
  <si>
    <t>25.06.2021 16:55:32</t>
  </si>
  <si>
    <t>25.06.2021 18:08:38</t>
  </si>
  <si>
    <t>K-3 35-01-K00003_911305738_911305738</t>
  </si>
  <si>
    <t>25.06.2021 19:27:57</t>
  </si>
  <si>
    <t>25.06.2021 19:50:53</t>
  </si>
  <si>
    <t>25.06.2021 11:05:54</t>
  </si>
  <si>
    <t>26.06.2021 00:13:39</t>
  </si>
  <si>
    <t>ÇAVUŞOĞLU TR-1 45-71-M01820_A_56403777_56403777</t>
  </si>
  <si>
    <t>25.06.2021 16:19:39</t>
  </si>
  <si>
    <t>25.06.2021 23:53:30</t>
  </si>
  <si>
    <t>TR-55 35-30-L00055_A_56367239_56367239</t>
  </si>
  <si>
    <t>25.06.2021 18:14:44</t>
  </si>
  <si>
    <t>25.06.2021 20:57:47</t>
  </si>
  <si>
    <t>ALANKIYI TR-1 35-20-L00263_35-20-L00263_61274551</t>
  </si>
  <si>
    <t>25.06.2021 09:54:18</t>
  </si>
  <si>
    <t>25.06.2021 16:47:44</t>
  </si>
  <si>
    <t>25.06.2021 07:42:56</t>
  </si>
  <si>
    <t>25.06.2021 07:43:48</t>
  </si>
  <si>
    <t>TR-3 (KÖPRÜBAŞI KABİN) 35-32-L00003_946410918_946410918</t>
  </si>
  <si>
    <t>25.06.2021 22:27:03</t>
  </si>
  <si>
    <t>25.06.2021 23:27:15</t>
  </si>
  <si>
    <t>MORALILAR İM 45-72-A00002_HatBaşıAyırıcı_53140000 L04_53140000</t>
  </si>
  <si>
    <t>25.06.2021 10:29:32</t>
  </si>
  <si>
    <t>25.06.2021 20:01:00</t>
  </si>
  <si>
    <t>25.06.2021 19:41:02</t>
  </si>
  <si>
    <t>25.06.2021 20:53:09</t>
  </si>
  <si>
    <t>PINARLI KÖK 35-20-M00085_TR-6 - TR-7 M06_72358823</t>
  </si>
  <si>
    <t>25.06.2021 12:34:30</t>
  </si>
  <si>
    <t>25.06.2021 13:33:05</t>
  </si>
  <si>
    <t>PİYADELER TR-1 45-73-M00165_945663490_945663490</t>
  </si>
  <si>
    <t>25.06.2021 14:39:48</t>
  </si>
  <si>
    <t>25.06.2021 17:29:16</t>
  </si>
  <si>
    <t>TR-7 (KURTULUŞ PARKI KABİN) 35-32-L00007_946411274_946411274</t>
  </si>
  <si>
    <t>25.06.2021 10:53:00</t>
  </si>
  <si>
    <t>25.06.2021 17:00:07</t>
  </si>
  <si>
    <t>K-1296 35-01-K01296_A 2A_5856194</t>
  </si>
  <si>
    <t>25.06.2021 10:34:09</t>
  </si>
  <si>
    <t>25.06.2021 11:26:25</t>
  </si>
  <si>
    <t>KAPANCI KÖK 45-78-L00229_KENDİRLİ-YARAŞLI L04_2108494</t>
  </si>
  <si>
    <t>25.06.2021 13:47:26</t>
  </si>
  <si>
    <t>25.06.2021 13:47:56</t>
  </si>
  <si>
    <t>L-371 35-18-L00371_8098550_60982543_60982543</t>
  </si>
  <si>
    <t>25.06.2021 10:45:13</t>
  </si>
  <si>
    <t>25.06.2021 13:57:54</t>
  </si>
  <si>
    <t>25.06.2021 05:38:22</t>
  </si>
  <si>
    <t>25.06.2021 08:03:24</t>
  </si>
  <si>
    <t>L-201 METAŞ 35-18-L00201_8028617_60983471_60983471</t>
  </si>
  <si>
    <t>25.06.2021 08:32:25</t>
  </si>
  <si>
    <t>25.06.2021 09:29:13</t>
  </si>
  <si>
    <t>TR-6 45-77-L00006_945488129_945488129</t>
  </si>
  <si>
    <t>25.06.2021 17:51:30</t>
  </si>
  <si>
    <t>25.06.2021 20:47:42</t>
  </si>
  <si>
    <t>SELİMİYE TR-1 45-79-M00315_45-79-M00315_2372440</t>
  </si>
  <si>
    <t>25.06.2021 21:39:56</t>
  </si>
  <si>
    <t>25.06.2021 22:50:53</t>
  </si>
  <si>
    <t>MURADİYE TR-3 KÖPRÜYANI 45-71-M00254_A_56401650_56401650</t>
  </si>
  <si>
    <t>25.06.2021 14:16:22</t>
  </si>
  <si>
    <t>25.06.2021 18:00:16</t>
  </si>
  <si>
    <t>K-444 35-02-K00444_A_56362466_56362466</t>
  </si>
  <si>
    <t>25.06.2021 20:40:32</t>
  </si>
  <si>
    <t>25.06.2021 21:08:23</t>
  </si>
  <si>
    <t>25.06.2021 13:59:58</t>
  </si>
  <si>
    <t>25.06.2021 16:19:24</t>
  </si>
  <si>
    <t>RAFET KARSLI ÖZEL TR 35-27-L00170Ö_DIREK TIPI TRAFO HUCRESI H01_2052481</t>
  </si>
  <si>
    <t>25.06.2021 09:09:19</t>
  </si>
  <si>
    <t>25.06.2021 11:36:39</t>
  </si>
  <si>
    <t>DM-2/9 SEPETÇİK 35-18-L00589_8031516_56389471_56389471</t>
  </si>
  <si>
    <t>25.06.2021 14:21:00</t>
  </si>
  <si>
    <t>25.06.2021 15:22:40</t>
  </si>
  <si>
    <t>25.06.2021 20:18:26</t>
  </si>
  <si>
    <t>25.06.2021 21:31:53</t>
  </si>
  <si>
    <t>PİYALE TM 35-02-A00007_PİYALE-29 K40_2310560</t>
  </si>
  <si>
    <t>25.06.2021 03:06:52</t>
  </si>
  <si>
    <t>K-1140 35-02-K01140_966365709_966365709</t>
  </si>
  <si>
    <t>25.06.2021 16:45:51</t>
  </si>
  <si>
    <t>25.06.2021 19:31:45</t>
  </si>
  <si>
    <t>L-294 35-18-L00294_DAĞITIM TRAFO L-294 L01_72061840</t>
  </si>
  <si>
    <t>25.06.2021 03:29:00</t>
  </si>
  <si>
    <t>25.06.2021 04:43:07</t>
  </si>
  <si>
    <t>BOZCAYAKA TR-1 35-15-L00919_C_56370359_56370359</t>
  </si>
  <si>
    <t>25.06.2021 08:11:11</t>
  </si>
  <si>
    <t>25.06.2021 13:11:42</t>
  </si>
  <si>
    <t>DERBENT İM-DM 45-83-A00004_FABRİKALAR L06_2097157</t>
  </si>
  <si>
    <t>25.06.2021 19:08:48</t>
  </si>
  <si>
    <t>25.06.2021 21:49:16</t>
  </si>
  <si>
    <t>TURGUTALP TR-4 45-82-M00054_945530874_945530874</t>
  </si>
  <si>
    <t>25.06.2021 17:21:43</t>
  </si>
  <si>
    <t>25.06.2021 19:08:02</t>
  </si>
  <si>
    <t>25.06.2021 10:44:00</t>
  </si>
  <si>
    <t>25.06.2021 15:57:00</t>
  </si>
  <si>
    <t>25.06.2021 08:12:24</t>
  </si>
  <si>
    <t>25.06.2021 08:47:42</t>
  </si>
  <si>
    <t>ALİAĞA TR-30 35-17-M00030_950313436_950313436</t>
  </si>
  <si>
    <t>25.06.2021 12:22:06</t>
  </si>
  <si>
    <t>27.06.2021 00:42:04</t>
  </si>
  <si>
    <t>ŞEMSİLER TR-1 35-31-L00098_61335758_65513107_65513107</t>
  </si>
  <si>
    <t>25.06.2021 10:05:50</t>
  </si>
  <si>
    <t>25.06.2021 16:35:00</t>
  </si>
  <si>
    <t>25.06.2021 11:42:38</t>
  </si>
  <si>
    <t>25.06.2021 13:25:02</t>
  </si>
  <si>
    <t>M-1278 35-02-M01278_913436254_913436254</t>
  </si>
  <si>
    <t>25.06.2021 20:59:21</t>
  </si>
  <si>
    <t>26.06.2021 03:34:20</t>
  </si>
  <si>
    <t>PE-MA MANTAR ÖZEL TR-1 35-23-M00134Ö_DIREK TIPI TRAFO HUCRESI H01_2046351</t>
  </si>
  <si>
    <t>25.06.2021 09:37:47</t>
  </si>
  <si>
    <t>25.06.2021 11:35:03</t>
  </si>
  <si>
    <t>25.06.2021 06:50:21</t>
  </si>
  <si>
    <t>25.06.2021 08:33:59</t>
  </si>
  <si>
    <t>M-10 35-02-M00010_B_56362734_56362734</t>
  </si>
  <si>
    <t>25.06.2021 16:32:00</t>
  </si>
  <si>
    <t>25.06.2021 17:13:46</t>
  </si>
  <si>
    <t>K-4239 35-01-K04239_DAĞITIM TRAFOSU K-4239 K03_65822045</t>
  </si>
  <si>
    <t>25.06.2021 10:00:43</t>
  </si>
  <si>
    <t>25.06.2021 11:51:12</t>
  </si>
  <si>
    <t>TR-58 35-30-L00058_955330217_955330217</t>
  </si>
  <si>
    <t>25.06.2021 12:31:00</t>
  </si>
  <si>
    <t>25.06.2021 15:24:25</t>
  </si>
  <si>
    <t>KARAHIDIRLI KÖK 35-16-M00718_HatBaşıAyırıcı_53140591 M3_53140591</t>
  </si>
  <si>
    <t>25.06.2021 08:18:46</t>
  </si>
  <si>
    <t>25.06.2021 09:48:15</t>
  </si>
  <si>
    <t>M-1040 35-04-M01040_99570511_99570511</t>
  </si>
  <si>
    <t>25.06.2021 18:30:00</t>
  </si>
  <si>
    <t>25.06.2021 21:40:47</t>
  </si>
  <si>
    <t>AHMETLİ TR-52 45-84-L00052_A_56404941_56404941</t>
  </si>
  <si>
    <t>25.06.2021 08:38:00</t>
  </si>
  <si>
    <t>25.06.2021 09:55:44</t>
  </si>
  <si>
    <t>MENEMEN TR-62 35-28-M00738_953375599_953375599</t>
  </si>
  <si>
    <t>25.06.2021 22:35:50</t>
  </si>
  <si>
    <t>25.06.2021 23:18:26</t>
  </si>
  <si>
    <t>TR-2/24 45-72-L00024_956513040_956513040</t>
  </si>
  <si>
    <t>25.06.2021 15:16:08</t>
  </si>
  <si>
    <t>25.06.2021 17:21:05</t>
  </si>
  <si>
    <t>DERBENT TM 45-83-A00003_TR-A M05_2312532</t>
  </si>
  <si>
    <t>25.06.2021 23:43:07</t>
  </si>
  <si>
    <t>26.06.2021 00:17:00</t>
  </si>
  <si>
    <t>BADEMLİ TR-11 35-15-L01047_B_56361849_56361849</t>
  </si>
  <si>
    <t>25.06.2021 12:24:42</t>
  </si>
  <si>
    <t>25.06.2021 19:41:24</t>
  </si>
  <si>
    <t>GÖKÇEYURT TR-1 35-27-M01049_ H_61267112</t>
  </si>
  <si>
    <t>25.06.2021 12:38:53</t>
  </si>
  <si>
    <t>25.06.2021 15:36:13</t>
  </si>
  <si>
    <t>K-548 35-01-K00548_D_56355515_56355515</t>
  </si>
  <si>
    <t>25.06.2021 16:56:00</t>
  </si>
  <si>
    <t>25.06.2021 18:38:10</t>
  </si>
  <si>
    <t>K-1794 35-01-K01794_912038280_912038280</t>
  </si>
  <si>
    <t>25.06.2021 04:54:52</t>
  </si>
  <si>
    <t>25.06.2021 13:11:34</t>
  </si>
  <si>
    <t>ÇAYAĞZI ÇUKURKİLİSE TR-24 35-31-L00476__72249528_72249528</t>
  </si>
  <si>
    <t>25.06.2021 11:29:00</t>
  </si>
  <si>
    <t>25.06.2021 14:38:18</t>
  </si>
  <si>
    <t>PANCAR TR-6 35-26-M00903_ H_66216102</t>
  </si>
  <si>
    <t>25.06.2021 07:43:19</t>
  </si>
  <si>
    <t>25.06.2021 08:48:31</t>
  </si>
  <si>
    <t>25.06.2021 10:09:37</t>
  </si>
  <si>
    <t>25.06.2021 15:47:12</t>
  </si>
  <si>
    <t>25.06.2021 09:37:00</t>
  </si>
  <si>
    <t>25.06.2021 18:10:00</t>
  </si>
  <si>
    <t>ÇAYKÖY TR-1 45-78-L00429_49322405_56393166_56393166</t>
  </si>
  <si>
    <t>25.06.2021 17:43:28</t>
  </si>
  <si>
    <t>25.06.2021 23:56:02</t>
  </si>
  <si>
    <t>25.06.2021 16:10:22</t>
  </si>
  <si>
    <t>25.06.2021 16:11:10</t>
  </si>
  <si>
    <t>HALİLLER VAKIFLAR TR-7 35-31-L00232_47919399_56403386_56403386</t>
  </si>
  <si>
    <t>25.06.2021 11:12:52</t>
  </si>
  <si>
    <t>25.06.2021 18:31:39</t>
  </si>
  <si>
    <t>ULUKENT DM-2/8 35-28-M00577_953375446_953375446</t>
  </si>
  <si>
    <t>25.06.2021 15:30:44</t>
  </si>
  <si>
    <t>26.06.2021 00:06:37</t>
  </si>
  <si>
    <t>M-1149 35-09-M01149_M-389 M02_47615749</t>
  </si>
  <si>
    <t>25.06.2021 10:33:00</t>
  </si>
  <si>
    <t>25.06.2021 10:37:32</t>
  </si>
  <si>
    <t>_A_56402805_56402805</t>
  </si>
  <si>
    <t>25.06.2021 22:51:30</t>
  </si>
  <si>
    <t>26.06.2021 05:09:01</t>
  </si>
  <si>
    <t>HASKÖY TR-3 35-20-L00208_A_56373405_56373405</t>
  </si>
  <si>
    <t>25.06.2021 16:01:01</t>
  </si>
  <si>
    <t>25.06.2021 18:14:42</t>
  </si>
  <si>
    <t>25.06.2021 14:54:13</t>
  </si>
  <si>
    <t>25.06.2021 16:06:28</t>
  </si>
  <si>
    <t>KALEKÖY TR-4 35-31-L00236_47918498_56386516_56386516</t>
  </si>
  <si>
    <t>25.06.2021 18:27:25</t>
  </si>
  <si>
    <t>25.06.2021 18:51:29</t>
  </si>
  <si>
    <t>DAĞDERE DM 45-72-M00097_DAĞDERE MERKEZ M04_2106084</t>
  </si>
  <si>
    <t>25.06.2021 07:20:34</t>
  </si>
  <si>
    <t>25.06.2021 08:20:16</t>
  </si>
  <si>
    <t>ATİLLA HAŞİMOĞLU TARIMSAL SULAMA 45-72-L00803_DIREK TIPI TRAFO HUCRESI H01_2126482</t>
  </si>
  <si>
    <t>25.06.2021 17:54:37</t>
  </si>
  <si>
    <t>25.06.2021 22:22:42</t>
  </si>
  <si>
    <t>K-1794 35-01-K01794_911222662_911222662</t>
  </si>
  <si>
    <t>25.06.2021 07:05:17</t>
  </si>
  <si>
    <t>25.06.2021 14:47:38</t>
  </si>
  <si>
    <t>PİYALE TM 35-02-A00007_PİYALE-24 K30_2310406</t>
  </si>
  <si>
    <t>25.06.2021 03:08:29</t>
  </si>
  <si>
    <t>25.06.2021 03:14:27</t>
  </si>
  <si>
    <t>ÜZÜMLÜ TR-1 45-73-M00630_B_56392897_56392897</t>
  </si>
  <si>
    <t>25.06.2021 06:14:55</t>
  </si>
  <si>
    <t>25.06.2021 08:00:39</t>
  </si>
  <si>
    <t>GÖKÇEALAN TR6 35-13-L00398_35-13-L00398_2362002</t>
  </si>
  <si>
    <t>25.06.2021 19:22:16</t>
  </si>
  <si>
    <t>25.06.2021 20:15:33</t>
  </si>
  <si>
    <t>25.06.2021 08:28:26</t>
  </si>
  <si>
    <t>25.06.2021 08:28:46</t>
  </si>
  <si>
    <t>_B_56403610_56403610</t>
  </si>
  <si>
    <t>25.06.2021 16:40:41</t>
  </si>
  <si>
    <t>25.06.2021 20:06:36</t>
  </si>
  <si>
    <t>TR-38 45-77-L00038_945486934_945486934</t>
  </si>
  <si>
    <t>25.06.2021 12:59:59</t>
  </si>
  <si>
    <t>25.06.2021 14:48:05</t>
  </si>
  <si>
    <t>BURHAN KURTOĞLU TR-1 45-71-M01358_DIREK TIPI TRAFO HUCRESI H01_2083064</t>
  </si>
  <si>
    <t>25.06.2021 14:26:13</t>
  </si>
  <si>
    <t>26.06.2021 04:40:11</t>
  </si>
  <si>
    <t>KINIK ORGANİZE DM 35-24-M00208_POLYAK EYNEZ-2 M021_72108420</t>
  </si>
  <si>
    <t>25.06.2021 12:27:00</t>
  </si>
  <si>
    <t>25.06.2021 15:18:26</t>
  </si>
  <si>
    <t>TR-94 45-78-L00094_45-78-L00094_65895161</t>
  </si>
  <si>
    <t>25.06.2021 08:12:40</t>
  </si>
  <si>
    <t>25.06.2021 14:14:15</t>
  </si>
  <si>
    <t>TR-1/34 45-72-M00034_956504305_956504305</t>
  </si>
  <si>
    <t>25.06.2021 20:08:30</t>
  </si>
  <si>
    <t>25.06.2021 22:04:57</t>
  </si>
  <si>
    <t>KAVAKLIDERE TR-11 45-73-M00144_945658639_945658639</t>
  </si>
  <si>
    <t>25.06.2021 11:37:33</t>
  </si>
  <si>
    <t>25.06.2021 18:55:47</t>
  </si>
  <si>
    <t>PİYALE TM 35-02-A00007_PİYALE-21 K27_2310403</t>
  </si>
  <si>
    <t>25.06.2021 03:08:42</t>
  </si>
  <si>
    <t>25.06.2021 03:13:39</t>
  </si>
  <si>
    <t>BAĞLARBAŞI TR-4 35-15-L00881__72373581_72373581</t>
  </si>
  <si>
    <t>25.06.2021 12:46:48</t>
  </si>
  <si>
    <t>25.06.2021 23:55:07</t>
  </si>
  <si>
    <t>KARABEL KÖK(VİŞNELİ KÖK) 35-26-M01207_VİŞNELİ M04_66051273</t>
  </si>
  <si>
    <t>25.06.2021 11:11:46</t>
  </si>
  <si>
    <t>25.06.2021 12:27:28</t>
  </si>
  <si>
    <t>K-810 35-08-K00810_967029041_967029041</t>
  </si>
  <si>
    <t>25.06.2021 11:29:32</t>
  </si>
  <si>
    <t>25.06.2021 12:37:57</t>
  </si>
  <si>
    <t>M-1039 35-04-M01039_35-04-M01039_2377327</t>
  </si>
  <si>
    <t>25.06.2021 21:59:26</t>
  </si>
  <si>
    <t>25.06.2021 22:28:52</t>
  </si>
  <si>
    <t>25.06.2021 16:53:58</t>
  </si>
  <si>
    <t>25.06.2021 17:59:42</t>
  </si>
  <si>
    <t>BAKLACI TR-2 45-73-M00525_A_56385766_56385766</t>
  </si>
  <si>
    <t>25.06.2021 12:23:03</t>
  </si>
  <si>
    <t>25.06.2021 18:38:24</t>
  </si>
  <si>
    <t>KARABULU TR-2 35-31-L00349_47897557_56394077_56394077</t>
  </si>
  <si>
    <t>25.06.2021 15:02:57</t>
  </si>
  <si>
    <t>26.06.2021 03:58:05</t>
  </si>
  <si>
    <t>M-1433 35-02-M01433_915163540_915163540</t>
  </si>
  <si>
    <t>25.06.2021 19:43:41</t>
  </si>
  <si>
    <t>25.06.2021 21:38:13</t>
  </si>
  <si>
    <t>25.06.2021 07:22:56</t>
  </si>
  <si>
    <t>25.06.2021 09:37:03</t>
  </si>
  <si>
    <t>25.06.2021 22:06:23</t>
  </si>
  <si>
    <t>26.06.2021 02:50:00</t>
  </si>
  <si>
    <t>GERELİ TR-2 35-15-L00670_950388968_950388968</t>
  </si>
  <si>
    <t>25.06.2021 04:53:37</t>
  </si>
  <si>
    <t>25.06.2021 18:21:14</t>
  </si>
  <si>
    <t>ARSLANLAR TM 35-26-A00004_SUBAŞI M19_2307691</t>
  </si>
  <si>
    <t>25.06.2021 06:18:00</t>
  </si>
  <si>
    <t>25.06.2021 06:25:00</t>
  </si>
  <si>
    <t>25.06.2021 19:01:11</t>
  </si>
  <si>
    <t>25.06.2021 21:18:32</t>
  </si>
  <si>
    <t>DM-3/16 35-26-M00819_956628311_956628311</t>
  </si>
  <si>
    <t>25.06.2021 16:04:07</t>
  </si>
  <si>
    <t>25.06.2021 19:29:45</t>
  </si>
  <si>
    <t>25.06.2021 09:44:10</t>
  </si>
  <si>
    <t>25.06.2021 17:39:39</t>
  </si>
  <si>
    <t>M-2558 35-01-M02558_911121580_911121580</t>
  </si>
  <si>
    <t>25.06.2021 15:57:26</t>
  </si>
  <si>
    <t>25.06.2021 17:20:16</t>
  </si>
  <si>
    <t>ÇİLE TR-3 35-22-M00188_948443526_948443526</t>
  </si>
  <si>
    <t>25.06.2021 12:54:56</t>
  </si>
  <si>
    <t>25.06.2021 13:54:27</t>
  </si>
  <si>
    <t>FIRINLI TR-6 35-20-L00371_955207815_955207815</t>
  </si>
  <si>
    <t>25.06.2021 20:16:00</t>
  </si>
  <si>
    <t>25.06.2021 23:06:23</t>
  </si>
  <si>
    <t>K-1154 35-07-K01154_99183208_99183208</t>
  </si>
  <si>
    <t>25.06.2021 17:15:47</t>
  </si>
  <si>
    <t>25.06.2021 17:36:59</t>
  </si>
  <si>
    <t>M-2139 35-07-M02139_E E1_61163367</t>
  </si>
  <si>
    <t>25.06.2021 19:07:38</t>
  </si>
  <si>
    <t>25.06.2021 20:00:22</t>
  </si>
  <si>
    <t>KUYUCAK TR-1 35-27-M00863_98801245_98801245</t>
  </si>
  <si>
    <t>25.06.2021 09:35:49</t>
  </si>
  <si>
    <t>25.06.2021 13:21:00</t>
  </si>
  <si>
    <t>SARUHANLI TR-22 45-80-M00022_45-80-M00022_72201459</t>
  </si>
  <si>
    <t>25.06.2021 22:58:00</t>
  </si>
  <si>
    <t>25.06.2021 23:42:00</t>
  </si>
  <si>
    <t>ASARLIK TR-16 35-28-M00174_ASARLIK TR-3 M01_66531300</t>
  </si>
  <si>
    <t>25.06.2021 11:06:32</t>
  </si>
  <si>
    <t>25.06.2021 12:13:44</t>
  </si>
  <si>
    <t>TR-97 45-78-L00097_953256972_953256972</t>
  </si>
  <si>
    <t>25.06.2021 19:38:14</t>
  </si>
  <si>
    <t>25.06.2021 20:39:43</t>
  </si>
  <si>
    <t>MAHMUT GÜL SULAMA GRUBU 35-29-L00365_DIREK TIPI TRAFO HUCRESI H01_2096179</t>
  </si>
  <si>
    <t>25.06.2021 10:43:27</t>
  </si>
  <si>
    <t>25.06.2021 14:09:19</t>
  </si>
  <si>
    <t>TR-2/36 45-72-L00036_A_56394469_56394469</t>
  </si>
  <si>
    <t>25.06.2021 13:47:42</t>
  </si>
  <si>
    <t>25.06.2021 14:32:13</t>
  </si>
  <si>
    <t>25.06.2021 20:04:12</t>
  </si>
  <si>
    <t>25.06.2021 20:27:27</t>
  </si>
  <si>
    <t>ÇANDARLI TR-21 35-30-M00021_955329456_955329456</t>
  </si>
  <si>
    <t>25.06.2021 11:09:24</t>
  </si>
  <si>
    <t>25.06.2021 12:14:25</t>
  </si>
  <si>
    <t>L-222 35-21-L00222_953367188_953367188</t>
  </si>
  <si>
    <t>25.06.2021 20:33:55</t>
  </si>
  <si>
    <t>26.06.2021 00:10:32</t>
  </si>
  <si>
    <t>DOMBAYLI TR-1 45-78-M01111_953273064_953273064</t>
  </si>
  <si>
    <t>25.06.2021 09:28:55</t>
  </si>
  <si>
    <t>25.06.2021 11:23:06</t>
  </si>
  <si>
    <t>K-18 35-04-K00018_K K18K1_5824854</t>
  </si>
  <si>
    <t>25.06.2021 13:36:31</t>
  </si>
  <si>
    <t>25.06.2021 16:27:00</t>
  </si>
  <si>
    <t>KAHRAMANDERE İM 35-10-A00002_GÜZELBAHÇE HAT-1 M11_2094869</t>
  </si>
  <si>
    <t>25.06.2021 09:35:03</t>
  </si>
  <si>
    <t>K-4629 35-04-K04629_B_56381993_56381993</t>
  </si>
  <si>
    <t>25.06.2021 10:46:55</t>
  </si>
  <si>
    <t>25.06.2021 10:56:53</t>
  </si>
  <si>
    <t>SIRIMLI DERE MAH. TR-3 35-31-L00194_47918248_56386191_56386191</t>
  </si>
  <si>
    <t>25.06.2021 17:37:34</t>
  </si>
  <si>
    <t>25.06.2021 22:04:45</t>
  </si>
  <si>
    <t>M-1975 35-09-M01975_M-1976 M01_45348589</t>
  </si>
  <si>
    <t>25.06.2021 05:11:45</t>
  </si>
  <si>
    <t>25.06.2021 06:02:51</t>
  </si>
  <si>
    <t>SIRIMLI DERE MAH. TR-3 35-31-L00194_47918247_56386190_56386190</t>
  </si>
  <si>
    <t>25.06.2021 08:52:00</t>
  </si>
  <si>
    <t>25.06.2021 16:54:08</t>
  </si>
  <si>
    <t>BEYDAĞ TR-8/A 35-32-L00137_946411610_946411610</t>
  </si>
  <si>
    <t>25.06.2021 10:49:00</t>
  </si>
  <si>
    <t>25.06.2021 13:16:53</t>
  </si>
  <si>
    <t>25.06.2021 19:40:36</t>
  </si>
  <si>
    <t>25.06.2021 20:40:54</t>
  </si>
  <si>
    <t>K-4625 35-03-K04625_7722288_56366079_56366079</t>
  </si>
  <si>
    <t>25.06.2021 18:38:33</t>
  </si>
  <si>
    <t>25.06.2021 20:59:18</t>
  </si>
  <si>
    <t>AHMET KOCA TARIMSAL SULAMA GRB TR-1 45-71-M00902_DIREK TIPI TRAFO HUCRESI H01_2084274</t>
  </si>
  <si>
    <t>25.06.2021 08:04:52</t>
  </si>
  <si>
    <t>25.06.2021 12:02:47</t>
  </si>
  <si>
    <t>SUBAŞI TR-3 45-73-M00810_A_56391485_56391485</t>
  </si>
  <si>
    <t>25.06.2021 18:58:08</t>
  </si>
  <si>
    <t>26.06.2021 00:11:39</t>
  </si>
  <si>
    <t>DERBENT TR-2 45-83-L00324_B_56399780_56399780</t>
  </si>
  <si>
    <t>25.06.2021 00:05:44</t>
  </si>
  <si>
    <t>25.06.2021 02:18:52</t>
  </si>
  <si>
    <t>25.06.2021 09:01:38</t>
  </si>
  <si>
    <t>25.06.2021 09:02:26</t>
  </si>
  <si>
    <t>DEREKÖY TR-1 45-72-L00461_C_56394650_56394650</t>
  </si>
  <si>
    <t>25.06.2021 08:29:12</t>
  </si>
  <si>
    <t>25.06.2021 18:59:38</t>
  </si>
  <si>
    <t>K-1168 35-01-K01168_910703363_910703363</t>
  </si>
  <si>
    <t>25.06.2021 15:37:18</t>
  </si>
  <si>
    <t>25.06.2021 17:27:39</t>
  </si>
  <si>
    <t>TR-21 35-31-L00021_956590856_956590856</t>
  </si>
  <si>
    <t>25.06.2021 10:14:07</t>
  </si>
  <si>
    <t>25.06.2021 18:22:35</t>
  </si>
  <si>
    <t>25.06.2021 09:11:30</t>
  </si>
  <si>
    <t>25.06.2021 09:36:57</t>
  </si>
  <si>
    <t>25.06.2021 03:09:12</t>
  </si>
  <si>
    <t>25.06.2021 04:53:51</t>
  </si>
  <si>
    <t>25.06.2021 16:11:54</t>
  </si>
  <si>
    <t>25.06.2021 17:59:08</t>
  </si>
  <si>
    <t>K-2815 35-04-K02815_99748912_99748912</t>
  </si>
  <si>
    <t>25.06.2021 17:28:40</t>
  </si>
  <si>
    <t>25.06.2021 23:00:55</t>
  </si>
  <si>
    <t>PANCAR KÖK 35-26-M00891_KARAKUYU M02_2302862</t>
  </si>
  <si>
    <t>25.06.2021 06:45:38</t>
  </si>
  <si>
    <t>25.06.2021 08:24:00</t>
  </si>
  <si>
    <t>25.06.2021 06:40:46</t>
  </si>
  <si>
    <t>25.06.2021 07:08:48</t>
  </si>
  <si>
    <t>TR-17 (M-717) 35-30-M00717_955296944_955296944</t>
  </si>
  <si>
    <t>25.06.2021 10:27:27</t>
  </si>
  <si>
    <t>25.06.2021 13:19:00</t>
  </si>
  <si>
    <t>25.06.2021 09:37:51</t>
  </si>
  <si>
    <t>25.06.2021 11:08:10</t>
  </si>
  <si>
    <t>M-888 35-09-M00888_97827409_97827409</t>
  </si>
  <si>
    <t>25.06.2021 17:05:11</t>
  </si>
  <si>
    <t>25.06.2021 18:52:34</t>
  </si>
  <si>
    <t>TR-24 35-32-L00024_946411254_946411254</t>
  </si>
  <si>
    <t>25.06.2021 13:12:00</t>
  </si>
  <si>
    <t>25.06.2021 17:09:17</t>
  </si>
  <si>
    <t>TR-32 35-16-L00032_DAĞITIM TRAFO TR-32 L04_67581714</t>
  </si>
  <si>
    <t>25.06.2021 10:05:36</t>
  </si>
  <si>
    <t>25.06.2021 12:28:00</t>
  </si>
  <si>
    <t>GÖRDES TR-3 45-75-M00003_C_56389855_56389855</t>
  </si>
  <si>
    <t>25.06.2021 21:37:04</t>
  </si>
  <si>
    <t>25.06.2021 22:20:13</t>
  </si>
  <si>
    <t>DEREKÖY TR-2 35-20-L00254_6218123_56373598_56373598</t>
  </si>
  <si>
    <t>25.06.2021 12:52:00</t>
  </si>
  <si>
    <t>25.06.2021 15:44:06</t>
  </si>
  <si>
    <t>DM-2/TR-28 35-22-M00062_DM-4/TR-19 M02_72132827</t>
  </si>
  <si>
    <t>25.06.2021 14:49:08</t>
  </si>
  <si>
    <t>25.06.2021 15:52:42</t>
  </si>
  <si>
    <t>YEŞİLOVA ÇAYIR TR-6 35-20-L00131_10142838_56376770_56376770</t>
  </si>
  <si>
    <t>25.06.2021 21:23:53</t>
  </si>
  <si>
    <t>25.06.2021 22:27:30</t>
  </si>
  <si>
    <t>M-1039 35-04-M01039_C_56379786_56379786</t>
  </si>
  <si>
    <t>25.06.2021 16:03:24</t>
  </si>
  <si>
    <t>25.06.2021 18:16:04</t>
  </si>
  <si>
    <t>ÇAPAKLI KÖK 45-78-M01161_HatBaşıAyırıcı_53138962 M07_53138962</t>
  </si>
  <si>
    <t>25.06.2021 08:47:15</t>
  </si>
  <si>
    <t>25.06.2021 09:54:54</t>
  </si>
  <si>
    <t>SELAMPEN KÖK 35-26-M00926_İMPO-KALE-CENKÇİ-SELAMPEN M01_65890825</t>
  </si>
  <si>
    <t>25.06.2021 09:31:00</t>
  </si>
  <si>
    <t>25.06.2021 10:03:32</t>
  </si>
  <si>
    <t>BAKLACI TR-1 45-73-M00523_A_56384749_56384749</t>
  </si>
  <si>
    <t>25.06.2021 09:22:21</t>
  </si>
  <si>
    <t>25.06.2021 19:44:06</t>
  </si>
  <si>
    <t>M-2762 35-01-M02762_911263573_911263573</t>
  </si>
  <si>
    <t>25.06.2021 17:00:44</t>
  </si>
  <si>
    <t>25.06.2021 20:38:47</t>
  </si>
  <si>
    <t>SARIGÖL TR-31 45-79-M00031_45-79-M00031_2358200</t>
  </si>
  <si>
    <t>25.06.2021 20:44:06</t>
  </si>
  <si>
    <t>25.06.2021 21:00:19</t>
  </si>
  <si>
    <t>TR-105 35-26-M00105_8232105_56360129_56360129</t>
  </si>
  <si>
    <t>25.06.2021 10:51:50</t>
  </si>
  <si>
    <t>25.06.2021 12:56:08</t>
  </si>
  <si>
    <t>TR-25 35-19-L00025_8164569_56394796_56394796</t>
  </si>
  <si>
    <t>25.06.2021 13:07:40</t>
  </si>
  <si>
    <t>25.06.2021 16:57:18</t>
  </si>
  <si>
    <t>GÜZELEGE TR-1 35-30-M00265_955311983_955311983</t>
  </si>
  <si>
    <t>25.06.2021 23:06:27</t>
  </si>
  <si>
    <t>25.06.2021 19:21:37</t>
  </si>
  <si>
    <t>26.06.2021 02:23:09</t>
  </si>
  <si>
    <t>25.06.2021 19:45:19</t>
  </si>
  <si>
    <t>25.06.2021 21:35:09</t>
  </si>
  <si>
    <t>K-1065 35-04-K01065_C_56365241_56365241</t>
  </si>
  <si>
    <t>25.06.2021 09:22:05</t>
  </si>
  <si>
    <t>25.06.2021 09:58:00</t>
  </si>
  <si>
    <t>25.06.2021 19:32:36</t>
  </si>
  <si>
    <t>25.06.2021 20:05:47</t>
  </si>
  <si>
    <t>KIRANÇİFTLİK TR-1 45-71-M01489_961444564_961444564</t>
  </si>
  <si>
    <t>25.06.2021 11:39:41</t>
  </si>
  <si>
    <t>25.06.2021 15:14:48</t>
  </si>
  <si>
    <t>TEPEBAŞI TR-1 45-75-L00002_B_56386665_56386665</t>
  </si>
  <si>
    <t>25.06.2021 08:07:43</t>
  </si>
  <si>
    <t>25.06.2021 14:11:26</t>
  </si>
  <si>
    <t>25.06.2021 16:49:27</t>
  </si>
  <si>
    <t>25.06.2021 18:08:44</t>
  </si>
  <si>
    <t>TR-79 İ.EKİNCİOĞLU GRB. 35-15-M00079_C_56370350_56370350</t>
  </si>
  <si>
    <t>25.06.2021 19:08:00</t>
  </si>
  <si>
    <t>25.06.2021 19:25:00</t>
  </si>
  <si>
    <t>ESKİDERBENT TR-1 45-78-M00946_45-78-M00946_2354716</t>
  </si>
  <si>
    <t>25.06.2021 13:04:06</t>
  </si>
  <si>
    <t>26.06.2021 03:53:56</t>
  </si>
  <si>
    <t>SULUDERE TR-1 35-31-L00390_DIREK TIPI TRAFO HUCRESI H01_2105742</t>
  </si>
  <si>
    <t>25.06.2021 06:34:20</t>
  </si>
  <si>
    <t>25.06.2021 15:28:25</t>
  </si>
  <si>
    <t>TR-96 35-16-L00096_B b2_47566022</t>
  </si>
  <si>
    <t>25.06.2021 12:28:32</t>
  </si>
  <si>
    <t>25.06.2021 13:15:21</t>
  </si>
  <si>
    <t>L-4 TEKKE 35-18-L00004_95518388 a2b_5962827</t>
  </si>
  <si>
    <t>25.06.2021 20:18:09</t>
  </si>
  <si>
    <t>25.06.2021 21:47:46</t>
  </si>
  <si>
    <t>FOÇA TR-49 35-23-L00049_42134487_56398920_56398920</t>
  </si>
  <si>
    <t>25.06.2021 09:35:13</t>
  </si>
  <si>
    <t>25.06.2021 14:42:51</t>
  </si>
  <si>
    <t>25.06.2021 09:45:00</t>
  </si>
  <si>
    <t>25.06.2021 10:07:48</t>
  </si>
  <si>
    <t>KISIK SANAYİ TR-17 35-22-M00117_8726599 A1_5933685</t>
  </si>
  <si>
    <t>25.06.2021 15:15:44</t>
  </si>
  <si>
    <t>25.06.2021 18:58:48</t>
  </si>
  <si>
    <t>DURASILLI TR-6 45-78-M01117_45-78-M01117_2352018</t>
  </si>
  <si>
    <t>25.06.2021 21:34:38</t>
  </si>
  <si>
    <t>25.06.2021 22:29:16</t>
  </si>
  <si>
    <t>K-18 35-04-K00018_B K18B1B_5822138</t>
  </si>
  <si>
    <t>25.06.2021 10:19:53</t>
  </si>
  <si>
    <t>25.06.2021 11:25:33</t>
  </si>
  <si>
    <t>25.06.2021 12:21:54</t>
  </si>
  <si>
    <t>25.06.2021 17:21:16</t>
  </si>
  <si>
    <t>İM-2/TR-22 SIĞACIK 35-14-L00302_956658338_956658338</t>
  </si>
  <si>
    <t>25.06.2021 12:17:00</t>
  </si>
  <si>
    <t>25.06.2021 13:45:34</t>
  </si>
  <si>
    <t>25.06.2021 11:13:17</t>
  </si>
  <si>
    <t>25.06.2021 13:32:48</t>
  </si>
  <si>
    <t>25.06.2021 06:02:06</t>
  </si>
  <si>
    <t>25.06.2021 06:02:25</t>
  </si>
  <si>
    <t>K-2416 35-07-K02416_99500325_99500325</t>
  </si>
  <si>
    <t>25.06.2021 07:11:58</t>
  </si>
  <si>
    <t>25.06.2021 08:29:00</t>
  </si>
  <si>
    <t>TR-2/76 45-83-M00774_C_56396349_56396349</t>
  </si>
  <si>
    <t>25.06.2021 17:34:32</t>
  </si>
  <si>
    <t>25.06.2021 22:55:44</t>
  </si>
  <si>
    <t>25.06.2021 05:46:31</t>
  </si>
  <si>
    <t>25.06.2021 07:04:30</t>
  </si>
  <si>
    <t>25.06.2021 09:16:16</t>
  </si>
  <si>
    <t>25.06.2021 10:32:26</t>
  </si>
  <si>
    <t>DM-8/25 DOĞU KIŞLA KABİN 45-71-M01317_953198530_953198530</t>
  </si>
  <si>
    <t>25.06.2021 21:13:35</t>
  </si>
  <si>
    <t>25.06.2021 22:20:29</t>
  </si>
  <si>
    <t>25.06.2021 10:16:56</t>
  </si>
  <si>
    <t>25.06.2021 10:29:07</t>
  </si>
  <si>
    <t>L-184 35-18-L00184_950437281_950437281</t>
  </si>
  <si>
    <t>25.06.2021 14:34:20</t>
  </si>
  <si>
    <t>25.06.2021 19:33:07</t>
  </si>
  <si>
    <t>L-376 PAZARYERİ 35-18-L00376_35-18-L00376_72060231</t>
  </si>
  <si>
    <t>25.06.2021 17:31:09</t>
  </si>
  <si>
    <t>25.06.2021 19:04:39</t>
  </si>
  <si>
    <t>M-1039 35-04-M01039_A_56379826_56379826</t>
  </si>
  <si>
    <t>25.06.2021 20:02:00</t>
  </si>
  <si>
    <t>25.06.2021 21:44:42</t>
  </si>
  <si>
    <t>25.06.2021 05:42:10</t>
  </si>
  <si>
    <t>25.06.2021 08:50:29</t>
  </si>
  <si>
    <t>25.06.2021 12:16:52</t>
  </si>
  <si>
    <t>25.06.2021 14:26:49</t>
  </si>
  <si>
    <t>TOPÇAM SULAMA TR-14 35-16-M00207_47524790_56395415_56395415</t>
  </si>
  <si>
    <t>25.06.2021 16:15:58</t>
  </si>
  <si>
    <t>25.06.2021 22:03:57</t>
  </si>
  <si>
    <t>TR-50 TARIMSAL SULAMA 45-80-M01050_45-80-M01050_2365763</t>
  </si>
  <si>
    <t>25.06.2021 08:57:27</t>
  </si>
  <si>
    <t>25.06.2021 10:18:19</t>
  </si>
  <si>
    <t>PİYALE TM 35-02-A00007_PİYALE-25 K36_2310410</t>
  </si>
  <si>
    <t>25.06.2021 03:07:19</t>
  </si>
  <si>
    <t>25.06.2021 03:13:22</t>
  </si>
  <si>
    <t>M-1690 35-01-M01690_TRAFO M03_2118696</t>
  </si>
  <si>
    <t>25.06.2021 18:09:00</t>
  </si>
  <si>
    <t>25.06.2021 20:05:00</t>
  </si>
  <si>
    <t>25.06.2021 18:38:31</t>
  </si>
  <si>
    <t>25.06.2021 21:54:23</t>
  </si>
  <si>
    <t>UĞURLU KÖK 45-86-M00045_KEMHALLI KÖK M01_72226017</t>
  </si>
  <si>
    <t>25.06.2021 18:52:46</t>
  </si>
  <si>
    <t>25.06.2021 18:53:08</t>
  </si>
  <si>
    <t>NARINCALISÜLEYMAN TR 45-77-L00209_B_56384574_56384574</t>
  </si>
  <si>
    <t>25.06.2021 08:05:53</t>
  </si>
  <si>
    <t>25.06.2021 10:14:59</t>
  </si>
  <si>
    <t>SARUHANLI TR-6/A 45-80-M01200_956563579_956563579</t>
  </si>
  <si>
    <t>25.06.2021 10:32:54</t>
  </si>
  <si>
    <t>25.06.2021 14:48:25</t>
  </si>
  <si>
    <t>K-427 35-04-K00427_99441368_99441368</t>
  </si>
  <si>
    <t>25.06.2021 23:35:19</t>
  </si>
  <si>
    <t>26.06.2021 03:05:50</t>
  </si>
  <si>
    <t>25.06.2021 12:52:39</t>
  </si>
  <si>
    <t>25.06.2021 14:28:20</t>
  </si>
  <si>
    <t>25.06.2021 18:52:10</t>
  </si>
  <si>
    <t>25.06.2021 19:55:42</t>
  </si>
  <si>
    <t>L-217 35-18-L00217_950466940_950466940</t>
  </si>
  <si>
    <t>25.06.2021 16:50:15</t>
  </si>
  <si>
    <t>25.06.2021 20:16:59</t>
  </si>
  <si>
    <t>DOĞUCA TR-1 45-72-L00642_49633448_56389996_56389996</t>
  </si>
  <si>
    <t>25.06.2021 11:03:44</t>
  </si>
  <si>
    <t>25.06.2021 17:43:27</t>
  </si>
  <si>
    <t>SARIGÖL TR-25 45-79-M00025_945558914_945558914</t>
  </si>
  <si>
    <t>25.06.2021 17:00:28</t>
  </si>
  <si>
    <t>25.06.2021 18:07:26</t>
  </si>
  <si>
    <t>L-281 35-18-L00281_950438318_950438318</t>
  </si>
  <si>
    <t>25.06.2021 11:21:49</t>
  </si>
  <si>
    <t>25.06.2021 17:50:28</t>
  </si>
  <si>
    <t>25.06.2021 08:54:51</t>
  </si>
  <si>
    <t>25.06.2021 09:22:48</t>
  </si>
  <si>
    <t>TR-58 35-30-L00058_955330832_955330832</t>
  </si>
  <si>
    <t>25.06.2021 15:21:37</t>
  </si>
  <si>
    <t>25.06.2021 19:57:33</t>
  </si>
  <si>
    <t>_6411503_56356522_56356522</t>
  </si>
  <si>
    <t>25.06.2021 09:19:00</t>
  </si>
  <si>
    <t>25.06.2021 17:22:00</t>
  </si>
  <si>
    <t>BİRGİ TR-18 35-15-L00398_950407138_950407138</t>
  </si>
  <si>
    <t>25.06.2021 15:55:02</t>
  </si>
  <si>
    <t>25.06.2021 19:08:30</t>
  </si>
  <si>
    <t>PİYALE TM 35-02-A00007_PİYALE-31 K42_2310563</t>
  </si>
  <si>
    <t>25.06.2021 03:07:00</t>
  </si>
  <si>
    <t>EFENDİLİ ESENYURT TR-1 45-75-M00184_B_56386638_56386638</t>
  </si>
  <si>
    <t>25.06.2021 07:57:18</t>
  </si>
  <si>
    <t>25.06.2021 11:55:05</t>
  </si>
  <si>
    <t>HACIRAHMANLI TR-1 KÖK 45-80-M00070_İSHAKÇELEBİ M04_72197630</t>
  </si>
  <si>
    <t>25.06.2021 16:32:16</t>
  </si>
  <si>
    <t>25.06.2021 17:04:22</t>
  </si>
  <si>
    <t>_953222637_953222637</t>
  </si>
  <si>
    <t>25.06.2021 19:15:13</t>
  </si>
  <si>
    <t>25.06.2021 20:10:10</t>
  </si>
  <si>
    <t>BAŞARAN TR-2 35-31-L00071_47943214_56355528_56355528</t>
  </si>
  <si>
    <t>25.06.2021 10:19:30</t>
  </si>
  <si>
    <t>25.06.2021 21:24:44</t>
  </si>
  <si>
    <t>YAKACIK TR-3 35-20-L00240_35-20-L00240_2372273</t>
  </si>
  <si>
    <t>25.06.2021 12:54:41</t>
  </si>
  <si>
    <t>25.06.2021 15:06:30</t>
  </si>
  <si>
    <t>DERBENT TR-1 45-83-L00325_A_56353961_56353961</t>
  </si>
  <si>
    <t>25.06.2021 22:21:39</t>
  </si>
  <si>
    <t>26.06.2021 01:02:04</t>
  </si>
  <si>
    <t>25.06.2021 10:54:43</t>
  </si>
  <si>
    <t>25.06.2021 16:11:39</t>
  </si>
  <si>
    <t>K-3604 35-01-K03604_912063467_912063467</t>
  </si>
  <si>
    <t>25.06.2021 19:09:03</t>
  </si>
  <si>
    <t>26.06.2021 03:36:47</t>
  </si>
  <si>
    <t>25.06.2021 09:12:21</t>
  </si>
  <si>
    <t>25.06.2021 17:03:39</t>
  </si>
  <si>
    <t>VELİLER TR-1 35-15-L00536_B_56399114_56399114</t>
  </si>
  <si>
    <t>25.06.2021 13:31:30</t>
  </si>
  <si>
    <t>26.06.2021 07:27:03</t>
  </si>
  <si>
    <t>ÇALTICAK TR-1 45-76-L00012_ H_57993409</t>
  </si>
  <si>
    <t>25.06.2021 17:58:18</t>
  </si>
  <si>
    <t>25.06.2021 21:06:55</t>
  </si>
  <si>
    <t>25.06.2021 14:27:36</t>
  </si>
  <si>
    <t>25.06.2021 14:28:06</t>
  </si>
  <si>
    <t>TR-47 35-15-M00047_950364711_950364711</t>
  </si>
  <si>
    <t>25.06.2021 10:07:15</t>
  </si>
  <si>
    <t>25.06.2021 15:15:50</t>
  </si>
  <si>
    <t>GÖKEYÜP İKİOLUK MAH.TR-1 45-78-M00818_49206973_56387414_56387414</t>
  </si>
  <si>
    <t>25.06.2021 21:59:55</t>
  </si>
  <si>
    <t>26.06.2021 00:27:33</t>
  </si>
  <si>
    <t>İKİZTEPE KÖK 45-78-M00258_HatBaşıAyırıcı_53140315 M03_53140315</t>
  </si>
  <si>
    <t>25.06.2021 11:50:38</t>
  </si>
  <si>
    <t>25.06.2021 20:19:53</t>
  </si>
  <si>
    <t>SART TR-6 45-78-M00178_TR-21 M02_2327160</t>
  </si>
  <si>
    <t>25.06.2021 08:25:00</t>
  </si>
  <si>
    <t>25.06.2021 10:10:37</t>
  </si>
  <si>
    <t>TR-90 ÖZTİRYAKİLER 35-19-L00090_956665424_956665424</t>
  </si>
  <si>
    <t>25.06.2021 19:27:39</t>
  </si>
  <si>
    <t>25.06.2021 20:34:47</t>
  </si>
  <si>
    <t>M-78 FULYA EVLERİ 35-14-M00078__79219047_79219047</t>
  </si>
  <si>
    <t>25.06.2021 15:50:39</t>
  </si>
  <si>
    <t>25.06.2021 18:03:59</t>
  </si>
  <si>
    <t>KALEKÖY TR-3 35-31-L00239_47919122_56400265_56400265</t>
  </si>
  <si>
    <t>25.06.2021 22:05:32</t>
  </si>
  <si>
    <t>25.06.2021 23:26:30</t>
  </si>
  <si>
    <t>K-1581 35-01-K01581_910401027_910401027</t>
  </si>
  <si>
    <t>25.06.2021 17:47:57</t>
  </si>
  <si>
    <t>25.06.2021 19:35:46</t>
  </si>
  <si>
    <t>25.06.2021 06:58:24</t>
  </si>
  <si>
    <t>25.06.2021 08:00:01</t>
  </si>
  <si>
    <t>YAĞBASAN TR-1 45-78-M00546_45-78-M00546_2367546</t>
  </si>
  <si>
    <t>25.06.2021 16:30:08</t>
  </si>
  <si>
    <t>25.06.2021 18:14:05</t>
  </si>
  <si>
    <t>MESCİTLİ TR-4 35-15-L01016_C_56361168_56361168</t>
  </si>
  <si>
    <t>25.06.2021 18:36:33</t>
  </si>
  <si>
    <t>25.06.2021 19:52:55</t>
  </si>
  <si>
    <t>İLHAN CAN SULAMA GRUBU 35-29-M00157_DIREK TIPI TRAFO HUCRESI H01_2095657</t>
  </si>
  <si>
    <t>25.06.2021 20:54:00</t>
  </si>
  <si>
    <t>25.06.2021 23:32:06</t>
  </si>
  <si>
    <t>25.06.2021 07:41:51</t>
  </si>
  <si>
    <t>25.06.2021 10:00:27</t>
  </si>
  <si>
    <t>AĞAÇ İŞLERİ KÖK-2 (M-703) 35-22-M00125_AĞAÇ SANAYİ TR-7/TR-8/TR-9/TR-10 M05_72110795</t>
  </si>
  <si>
    <t>25.06.2021 16:10:36</t>
  </si>
  <si>
    <t>25.06.2021 16:58:52</t>
  </si>
  <si>
    <t>25.06.2021 08:19:46</t>
  </si>
  <si>
    <t>25.06.2021 09:41:43</t>
  </si>
  <si>
    <t>TR-2/118 45-83-M00713_B_56388222_56388222</t>
  </si>
  <si>
    <t>25.06.2021 17:47:45</t>
  </si>
  <si>
    <t>26.06.2021 01:58:23</t>
  </si>
  <si>
    <t>25.06.2021 17:58:51</t>
  </si>
  <si>
    <t>TR-2/38 45-72-L00038_A_56406756_56406756</t>
  </si>
  <si>
    <t>25.06.2021 23:01:29</t>
  </si>
  <si>
    <t>25.06.2021 23:27:49</t>
  </si>
  <si>
    <t>25.06.2021 12:55:01</t>
  </si>
  <si>
    <t>EYKO TR-1 35-30-M00027_A_56378877_56378877</t>
  </si>
  <si>
    <t>25.06.2021 15:34:32</t>
  </si>
  <si>
    <t>25.06.2021 17:40:21</t>
  </si>
  <si>
    <t>YEŞİLYURT DM 45-73-M00476_SOBRAN M02_2086192</t>
  </si>
  <si>
    <t>25.06.2021 09:16:13</t>
  </si>
  <si>
    <t>25.06.2021 17:07:05</t>
  </si>
  <si>
    <t>PİYALE TM 35-02-A00007_PİYALE-19 K25_2310582</t>
  </si>
  <si>
    <t>25.06.2021 03:08:56</t>
  </si>
  <si>
    <t>25.06.2021 03:14:31</t>
  </si>
  <si>
    <t>MENEMEN İM 35-28-A00001_ASARLIK-2 M09_2307681</t>
  </si>
  <si>
    <t>25.06.2021 10:58:46</t>
  </si>
  <si>
    <t>25.06.2021 11:25:00</t>
  </si>
  <si>
    <t>25.06.2021 14:32:05</t>
  </si>
  <si>
    <t>25.06.2021 15:52:00</t>
  </si>
  <si>
    <t>25.06.2021 17:18:00</t>
  </si>
  <si>
    <t>25.06.2021 17:47:27</t>
  </si>
  <si>
    <t>NARLIDERE TR-1 45-73-M00715_B_56386346_56386346</t>
  </si>
  <si>
    <t>25.06.2021 09:18:36</t>
  </si>
  <si>
    <t>25.06.2021 10:17:30</t>
  </si>
  <si>
    <t>MATARLI KÖYÜ TR-1 45-73-M00325_B_56392355_56392355</t>
  </si>
  <si>
    <t>25.06.2021 11:10:27</t>
  </si>
  <si>
    <t>25.06.2021 13:32:20</t>
  </si>
  <si>
    <t>TOPÇAM SULAMA TR-14 35-16-M00207_35-16-M00207_2351135</t>
  </si>
  <si>
    <t>25.06.2021 14:07:20</t>
  </si>
  <si>
    <t>25.06.2021 15:53:17</t>
  </si>
  <si>
    <t>KÖSELER TR-2 (KOCA MEZARLIK) 35-15-L00473_B_56362060_56362060</t>
  </si>
  <si>
    <t>25.06.2021 20:31:19</t>
  </si>
  <si>
    <t>25.06.2021 23:48:15</t>
  </si>
  <si>
    <t>TOSUNLAR TR-1 35-15-L00482_950400289_950400289</t>
  </si>
  <si>
    <t>25.06.2021 10:28:46</t>
  </si>
  <si>
    <t>25.06.2021 13:00:02</t>
  </si>
  <si>
    <t>CABARLAR TR-6 45-75-M00117_B_56398185_56398185</t>
  </si>
  <si>
    <t>25.06.2021 10:03:00</t>
  </si>
  <si>
    <t>25.06.2021 11:28:08</t>
  </si>
  <si>
    <t>KARAAZMAK TARIMSAL SULAMA TR-9 45-83-M00263_45-83-M00263_2372870</t>
  </si>
  <si>
    <t>25.06.2021 10:05:53</t>
  </si>
  <si>
    <t>25.06.2021 14:13:28</t>
  </si>
  <si>
    <t>25.06.2021 08:49:37</t>
  </si>
  <si>
    <t>25.06.2021 10:26:59</t>
  </si>
  <si>
    <t>25.06.2021 16:13:26</t>
  </si>
  <si>
    <t>25.06.2021 16:13:56</t>
  </si>
  <si>
    <t>TARIMSAL SULAMA TR-46 45-85-L00152_45-85-L00152_2363136</t>
  </si>
  <si>
    <t>25.06.2021 19:33:40</t>
  </si>
  <si>
    <t>25.06.2021 22:17:13</t>
  </si>
  <si>
    <t>MUSTAFA HEZER SULAMA GRUBU 35-29-M00339_35-29-M00339_2370919</t>
  </si>
  <si>
    <t>25.06.2021 12:12:28</t>
  </si>
  <si>
    <t>25.06.2021 13:34:15</t>
  </si>
  <si>
    <t>GÜLBAHÇE TR-14 35-19-L00246_966532505_966532505</t>
  </si>
  <si>
    <t>25.06.2021 17:40:00</t>
  </si>
  <si>
    <t>25.06.2021 19:01:40</t>
  </si>
  <si>
    <t>25.06.2021 19:34:26</t>
  </si>
  <si>
    <t>25.06.2021 20:58:05</t>
  </si>
  <si>
    <t>M-2518 35-02-M02518_95000573481_95000573481</t>
  </si>
  <si>
    <t>25.06.2021 15:08:18</t>
  </si>
  <si>
    <t>25.06.2021 16:43:00</t>
  </si>
  <si>
    <t>PELİTALAN TR-1 45-71-M01570_A_56385288_56385288</t>
  </si>
  <si>
    <t>25.06.2021 15:58:47</t>
  </si>
  <si>
    <t>25.06.2021 20:13:50</t>
  </si>
  <si>
    <t>TR-23 35-22-M00023_955286525_955286525</t>
  </si>
  <si>
    <t>25.06.2021 23:03:42</t>
  </si>
  <si>
    <t>25.06.2021 23:55:23</t>
  </si>
  <si>
    <t>DM-1/59 45-71-M00020_953200806_953200806</t>
  </si>
  <si>
    <t>25.06.2021 10:41:39</t>
  </si>
  <si>
    <t>25.06.2021 15:29:38</t>
  </si>
  <si>
    <t>TR-1-5/12 35-20-L00061_5678113_56359124_56359124</t>
  </si>
  <si>
    <t>25.06.2021 21:13:15</t>
  </si>
  <si>
    <t>26.06.2021 00:36:31</t>
  </si>
  <si>
    <t>25.06.2021 09:46:31</t>
  </si>
  <si>
    <t>25.06.2021 11:59:25</t>
  </si>
  <si>
    <t>KAVAKLIDERE TR-7 45-73-M00304_45-73-M00304_2368613</t>
  </si>
  <si>
    <t>25.06.2021 18:56:48</t>
  </si>
  <si>
    <t>25.06.2021 20:01:06</t>
  </si>
  <si>
    <t>AYHAN GÜLCÜOGLU-1 SULAMA  GRUBU 35-29-M00343_DIREK TIPI TRAFO HUCRESI H01_2101153</t>
  </si>
  <si>
    <t>25.06.2021 08:30:19</t>
  </si>
  <si>
    <t>25.06.2021 10:04:10</t>
  </si>
  <si>
    <t>KIRBAŞI TR-1 35-26-L00319_DIREK TIPI TRAFO HUCRESI H01_2041764</t>
  </si>
  <si>
    <t>25.06.2021 18:22:00</t>
  </si>
  <si>
    <t>25.06.2021 20:00:03</t>
  </si>
  <si>
    <t>TR-117 RIFAT ÇOĞALMIŞ GRB. 35-15-M00117_35-15-M00117_2364928</t>
  </si>
  <si>
    <t>25.06.2021 08:42:12</t>
  </si>
  <si>
    <t>25.06.2021 10:48:04</t>
  </si>
  <si>
    <t>25.06.2021 18:44:03</t>
  </si>
  <si>
    <t>25.06.2021 18:56:00</t>
  </si>
  <si>
    <t>TEKKE İSMAİL AKSU GRB. TR-4 35-15-L00126_A_56370390_56370390</t>
  </si>
  <si>
    <t>25.06.2021 07:58:15</t>
  </si>
  <si>
    <t>25.06.2021 12:03:58</t>
  </si>
  <si>
    <t>DİLEK TR-5 45-80-M02951_95000036274_95000036274</t>
  </si>
  <si>
    <t>25.06.2021 11:52:43</t>
  </si>
  <si>
    <t>25.06.2021 13:18:32</t>
  </si>
  <si>
    <t>TEPECİK KÖYÜ TR-1 45-71-M01289_45-71-M01289_2370712</t>
  </si>
  <si>
    <t>25.06.2021 11:36:03</t>
  </si>
  <si>
    <t>25.06.2021 20:23:45</t>
  </si>
  <si>
    <t>TR-29 35-13-L00029_I TR29C2B_5890954</t>
  </si>
  <si>
    <t>25.06.2021 19:14:07</t>
  </si>
  <si>
    <t>25.06.2021 19:58:37</t>
  </si>
  <si>
    <t>SAAT TAŞI GRB. 35-30-M00086_955327878_955327878</t>
  </si>
  <si>
    <t>25.06.2021 13:00:04</t>
  </si>
  <si>
    <t>25.06.2021 13:47:44</t>
  </si>
  <si>
    <t>KARABURUN HAVA RADAR ÖZEL TR 35-21-M00009Ö_ M03_2323967</t>
  </si>
  <si>
    <t>25.06.2021 13:58:43</t>
  </si>
  <si>
    <t>25.06.2021 16:52:10</t>
  </si>
  <si>
    <t>25.06.2021 09:13:36</t>
  </si>
  <si>
    <t>25.06.2021 09:14:06</t>
  </si>
  <si>
    <t>MURADİYE TR-3 45-71-M02147__72374696_72374696</t>
  </si>
  <si>
    <t>25.06.2021 20:36:00</t>
  </si>
  <si>
    <t>25.06.2021 23:56:46</t>
  </si>
  <si>
    <t>K-2323 35-04-K02323_99310069_99310069</t>
  </si>
  <si>
    <t>25.06.2021 11:43:19</t>
  </si>
  <si>
    <t>25.06.2021 12:33:21</t>
  </si>
  <si>
    <t>HİSAR TR-1 35-31-L00118__72372802_72372802</t>
  </si>
  <si>
    <t>25.06.2021 20:00:30</t>
  </si>
  <si>
    <t>25.06.2021 21:28:18</t>
  </si>
  <si>
    <t>ÇAMLIK KÖYÜ TR-1 35-32-L00066_C_56357553_56357553</t>
  </si>
  <si>
    <t>25.06.2021 14:14:00</t>
  </si>
  <si>
    <t>25.06.2021 16:03:50</t>
  </si>
  <si>
    <t>PİYALE TM 35-02-A00007_PİYALE-23 K29_2310405</t>
  </si>
  <si>
    <t>25.06.2021 03:14:48</t>
  </si>
  <si>
    <t>K-1486 35-08-K01486_913337698_913337698</t>
  </si>
  <si>
    <t>25.06.2021 16:30:50</t>
  </si>
  <si>
    <t>25.06.2021 18:45:14</t>
  </si>
  <si>
    <t>K-3740 35-08-K03740_913321409_913321409</t>
  </si>
  <si>
    <t>25.06.2021 21:24:19</t>
  </si>
  <si>
    <t>25.06.2021 22:23:42</t>
  </si>
  <si>
    <t>SELENDİ TR-8 45-81-M00008_945625272_945625272</t>
  </si>
  <si>
    <t>25.06.2021 23:47:16</t>
  </si>
  <si>
    <t>26.06.2021 01:18:36</t>
  </si>
  <si>
    <t>YOLÜSTÜ TR-13 35-15-L01195_35-15-L01195_79886046</t>
  </si>
  <si>
    <t>25.06.2021 08:27:27</t>
  </si>
  <si>
    <t>25.06.2021 18:48:34</t>
  </si>
  <si>
    <t>K-2846 35-07-K02846_D_56383524_56383524</t>
  </si>
  <si>
    <t>25.06.2021 17:23:32</t>
  </si>
  <si>
    <t>25.06.2021 18:27:54</t>
  </si>
  <si>
    <t>TR-40 35-19-L00040_956696356_956696356</t>
  </si>
  <si>
    <t>25.06.2021 08:56:13</t>
  </si>
  <si>
    <t>25.06.2021 10:07:21</t>
  </si>
  <si>
    <t>DM-3/TR-21 (ESKİ TR-29) 35-26-M01364_956620776_956620776</t>
  </si>
  <si>
    <t>25.06.2021 10:39:18</t>
  </si>
  <si>
    <t>25.06.2021 15:21:15</t>
  </si>
  <si>
    <t>K-928 35-04-K00928_912522536_912522536</t>
  </si>
  <si>
    <t>25.06.2021 15:02:06</t>
  </si>
  <si>
    <t>25.06.2021 19:02:08</t>
  </si>
  <si>
    <t>SEYREKLİ TR-1 35-15-L00441_35-15-L00441_2365593</t>
  </si>
  <si>
    <t>25.06.2021 19:47:16</t>
  </si>
  <si>
    <t>25.06.2021 20:57:02</t>
  </si>
  <si>
    <t>K-3036 35-04-K03036_35-04-K03036_2363303</t>
  </si>
  <si>
    <t>25.06.2021 08:30:00</t>
  </si>
  <si>
    <t>25.06.2021 09:00:21</t>
  </si>
  <si>
    <t>HİSARLIK YUVALI TR-2 35-29-L00210_950337970_950337970</t>
  </si>
  <si>
    <t>25.06.2021 17:10:53</t>
  </si>
  <si>
    <t>25.06.2021 23:08:40</t>
  </si>
  <si>
    <t>25.06.2021 09:22:37</t>
  </si>
  <si>
    <t>25.06.2021 10:43:00</t>
  </si>
  <si>
    <t>25.06.2021 11:29:16</t>
  </si>
  <si>
    <t>25.06.2021 11:29:46</t>
  </si>
  <si>
    <t>PİYALE TM 35-02-A00007_PİYALE-28 K39_2310413</t>
  </si>
  <si>
    <t>25.06.2021 03:06:59</t>
  </si>
  <si>
    <t>25.06.2021 03:14:01</t>
  </si>
  <si>
    <t>SEYREK TR-1 35-28-M00371_953379119_953379119</t>
  </si>
  <si>
    <t>25.06.2021 10:28:16</t>
  </si>
  <si>
    <t>25.06.2021 14:21:10</t>
  </si>
  <si>
    <t>ERTUĞRUL TR-2 35-15-L00677_D_56361684_56361684</t>
  </si>
  <si>
    <t>25.06.2021 14:23:00</t>
  </si>
  <si>
    <t>25.06.2021 16:57:42</t>
  </si>
  <si>
    <t>TR-20 35-22-M00020_B_56370098_56370098</t>
  </si>
  <si>
    <t>25.06.2021 23:25:13</t>
  </si>
  <si>
    <t>26.06.2021 00:14:24</t>
  </si>
  <si>
    <t>YEŞİLOVA ÇAYIR TR-6 35-20-L00131_8543445_56377775_56377775</t>
  </si>
  <si>
    <t>25.06.2021 19:02:21</t>
  </si>
  <si>
    <t>25.06.2021 19:58:05</t>
  </si>
  <si>
    <t>PİYALE TM 35-02-A00007_PİYALE-20 K26_2059786</t>
  </si>
  <si>
    <t>25.06.2021 03:08:05</t>
  </si>
  <si>
    <t>25.06.2021 04:27:30</t>
  </si>
  <si>
    <t>25.06.2021 12:24:11</t>
  </si>
  <si>
    <t>25.06.2021 14:53:41</t>
  </si>
  <si>
    <t>SEKİ KÖY İĞDELİ AKTEPE ÇİÇEKLİK YANI TR-3 35-15-L00512_D_56369701_56369701</t>
  </si>
  <si>
    <t>25.06.2021 08:02:45</t>
  </si>
  <si>
    <t>25.06.2021 09:25:01</t>
  </si>
  <si>
    <t>ÇİFTLİKDERE TR-3 45-73-M00548_45-73-M00548_2353600</t>
  </si>
  <si>
    <t>25.06.2021 20:50:06</t>
  </si>
  <si>
    <t>25.06.2021 22:08:07</t>
  </si>
  <si>
    <t>MALTEPE TR-2 35-28-M00445_953382221_953382221</t>
  </si>
  <si>
    <t>25.06.2021 15:42:13</t>
  </si>
  <si>
    <t>25.06.2021 18:52:45</t>
  </si>
  <si>
    <t>25.06.2021 21:33:17</t>
  </si>
  <si>
    <t>25.06.2021 21:50:04</t>
  </si>
  <si>
    <t>TR-25 35-19-L00025_9033265_56394795_56394795</t>
  </si>
  <si>
    <t>25.06.2021 15:20:00</t>
  </si>
  <si>
    <t>25.06.2021 17:04:25</t>
  </si>
  <si>
    <t>25.06.2021 14:57:00</t>
  </si>
  <si>
    <t>25.06.2021 15:39:35</t>
  </si>
  <si>
    <t>25.06.2021 12:20:16</t>
  </si>
  <si>
    <t>25.06.2021 13:46:00</t>
  </si>
  <si>
    <t>TAHTALIÇAY KÖK (M-751) 35-22-M00145_M-1548 TÜFEKÇİOĞLU M02_2112935</t>
  </si>
  <si>
    <t>25.06.2021 05:52:22</t>
  </si>
  <si>
    <t>25.06.2021 07:27:00</t>
  </si>
  <si>
    <t>TR-7 (KURTULUŞ PARKI KABİN) 35-32-L00007_946411208_946411208</t>
  </si>
  <si>
    <t>25.06.2021 10:45:16</t>
  </si>
  <si>
    <t>25.06.2021 16:11:01</t>
  </si>
  <si>
    <t>25.06.2021 10:59:31</t>
  </si>
  <si>
    <t>25.06.2021 23:51:55</t>
  </si>
  <si>
    <t>İĞDELİ DAMLAR SOKAK TR-4 35-31-L00344_47904982_56385835_56385835</t>
  </si>
  <si>
    <t>25.06.2021 09:35:00</t>
  </si>
  <si>
    <t>25.06.2021 16:48:32</t>
  </si>
  <si>
    <t>K-18 35-04-K00018_912214602_912214602</t>
  </si>
  <si>
    <t>25.06.2021 19:32:28</t>
  </si>
  <si>
    <t>26.06.2021 03:12:05</t>
  </si>
  <si>
    <t>M-2818 35-01-M02818_911765821_911765821</t>
  </si>
  <si>
    <t>25.06.2021 16:01:23</t>
  </si>
  <si>
    <t>M-9 GERMİYAN 35-18-M00009_35-18-M00009_2372302</t>
  </si>
  <si>
    <t>25.06.2021 18:45:06</t>
  </si>
  <si>
    <t>25.06.2021 20:31:36</t>
  </si>
  <si>
    <t>MURADİYE TR-5 (ESKİ MEZARLIK YANI) 45-71-M00204_A_56400302_56400302</t>
  </si>
  <si>
    <t>25.06.2021 17:34:55</t>
  </si>
  <si>
    <t>25.06.2021 18:42:10</t>
  </si>
  <si>
    <t>HAMZABEYLİ TR-3 45-71-M01773_45-71-M01773_2371763</t>
  </si>
  <si>
    <t>25.06.2021 06:55:27</t>
  </si>
  <si>
    <t>25.06.2021 12:37:09</t>
  </si>
  <si>
    <t>TR-2 35-19-L00002_B_56393845_56393845</t>
  </si>
  <si>
    <t>25.06.2021 16:20:59</t>
  </si>
  <si>
    <t>25.06.2021 18:57:28</t>
  </si>
  <si>
    <t>YAŞAR SÖKELİOĞLU -2 35-20-L00100_10335243_56361118_56361118</t>
  </si>
  <si>
    <t>25.06.2021 10:58:18</t>
  </si>
  <si>
    <t>25.06.2021 12:00:26</t>
  </si>
  <si>
    <t>CEVİZLİ BALYERİ TR-8 35-31-L00326_47797225_56351959_56351959</t>
  </si>
  <si>
    <t>25.06.2021 18:56:19</t>
  </si>
  <si>
    <t>25.06.2021 22:49:52</t>
  </si>
  <si>
    <t>L-208 35-18-L00208_950451918_950451918</t>
  </si>
  <si>
    <t>25.06.2021 08:27:23</t>
  </si>
  <si>
    <t>25.06.2021 10:05:39</t>
  </si>
  <si>
    <t>TR-27(M-727) 35-30-M00727_İ i4_43010856</t>
  </si>
  <si>
    <t>25.06.2021 18:41:04</t>
  </si>
  <si>
    <t>25.06.2021 08:00:32</t>
  </si>
  <si>
    <t>25.06.2021 10:24:09</t>
  </si>
  <si>
    <t>ALANKIYI TR-8 35-20-L00417_955200466_955200466</t>
  </si>
  <si>
    <t>25.06.2021 16:48:17</t>
  </si>
  <si>
    <t>25.06.2021 22:59:18</t>
  </si>
  <si>
    <t>TR-50 35-15-M00050__72374741_72374741</t>
  </si>
  <si>
    <t>25.06.2021 08:26:59</t>
  </si>
  <si>
    <t>25.06.2021 10:06:31</t>
  </si>
  <si>
    <t>ÇIRPI MEKTEP MAH. TR 35-20-M00005_8414471_56381182_56381182</t>
  </si>
  <si>
    <t>25.06.2021 17:05:53</t>
  </si>
  <si>
    <t>25.06.2021 18:28:53</t>
  </si>
  <si>
    <t>M-1984 35-09-M01984_M-1974 M04_57837204</t>
  </si>
  <si>
    <t>25.06.2021 04:06:04</t>
  </si>
  <si>
    <t>25.06.2021 05:11:32</t>
  </si>
  <si>
    <t>25.06.2021 11:09:14</t>
  </si>
  <si>
    <t>25.06.2021 12:40:00</t>
  </si>
  <si>
    <t>OFİS YANI TARIMSAL SULAMA TR 45-78-L00544_45-78-L00544_2375229</t>
  </si>
  <si>
    <t>25.06.2021 19:56:07</t>
  </si>
  <si>
    <t>25.06.2021 22:51:54</t>
  </si>
  <si>
    <t>25.06.2021 09:04:00</t>
  </si>
  <si>
    <t>25.06.2021 10:32:24</t>
  </si>
  <si>
    <t>ŞEMSİLER TR-1 35-31-L00098_35-31-L00098_2363553</t>
  </si>
  <si>
    <t>25.06.2021 07:32:26</t>
  </si>
  <si>
    <t>25.06.2021 09:53:38</t>
  </si>
  <si>
    <t>K-18 35-04-K00018_K K18K6B_5824378</t>
  </si>
  <si>
    <t>25.06.2021 17:16:17</t>
  </si>
  <si>
    <t>25.06.2021 19:05:15</t>
  </si>
  <si>
    <t>BEYAZITLAR TR-1 35-15-L00792_35-15-L00792_2374802</t>
  </si>
  <si>
    <t>25.06.2021 13:14:08</t>
  </si>
  <si>
    <t>25.06.2021 17:43:03</t>
  </si>
  <si>
    <t>HASKÖY TR-1 35-20-L00206_955196838_955196838</t>
  </si>
  <si>
    <t>25.06.2021 19:11:46</t>
  </si>
  <si>
    <t>EMİRLİ TR-7 35-15-L00636_C_56369760_56369760</t>
  </si>
  <si>
    <t>25.06.2021 06:54:27</t>
  </si>
  <si>
    <t>25.06.2021 11:34:41</t>
  </si>
  <si>
    <t>VEZİROĞLU TARIMSAL SULAMA 45-71-M01074_45-71-M01074_2364027</t>
  </si>
  <si>
    <t>25.06.2021 08:07:03</t>
  </si>
  <si>
    <t>25.06.2021 19:07:18</t>
  </si>
  <si>
    <t>MUSA GÜL ÖZEL TR 35-29-M00414Ö_DIREK TIPI TRAFO HUCRESI H01_2088454</t>
  </si>
  <si>
    <t>25.06.2021 15:34:36</t>
  </si>
  <si>
    <t>25.06.2021 20:05:55</t>
  </si>
  <si>
    <t>K-18 35-04-K00018_99204285_99204285</t>
  </si>
  <si>
    <t>25.06.2021 12:13:23</t>
  </si>
  <si>
    <t>25.06.2021 13:38:30</t>
  </si>
  <si>
    <t>TEPECİK KÖYÜ TR-1 45-71-M01289_44415736_56385006_56385006</t>
  </si>
  <si>
    <t>25.06.2021 22:19:02</t>
  </si>
  <si>
    <t>26.06.2021 01:24:55</t>
  </si>
  <si>
    <t>25.06.2021 12:29:46</t>
  </si>
  <si>
    <t>25.06.2021 13:35:19</t>
  </si>
  <si>
    <t>K-3097 35-01-K03097_D_56376243_56376243</t>
  </si>
  <si>
    <t>25.06.2021 18:45:41</t>
  </si>
  <si>
    <t>25.06.2021 21:00:26</t>
  </si>
  <si>
    <t>TR-4 35-15-L00004_950358748_950358748</t>
  </si>
  <si>
    <t>25.06.2021 05:51:06</t>
  </si>
  <si>
    <t>25.06.2021 07:32:22</t>
  </si>
  <si>
    <t>25.06.2021 07:33:51</t>
  </si>
  <si>
    <t>25.06.2021 10:24:04</t>
  </si>
  <si>
    <t>25.06.2021 11:11:56</t>
  </si>
  <si>
    <t>TR-23 35-19-L00023_956695354_956695354</t>
  </si>
  <si>
    <t>25.06.2021 10:05:24</t>
  </si>
  <si>
    <t>25.06.2021 13:08:00</t>
  </si>
  <si>
    <t>26.06.2021 12:56:19</t>
  </si>
  <si>
    <t>26.06.2021 16:59:20</t>
  </si>
  <si>
    <t>K-973 35-01-K00973_E_56354630_56354630</t>
  </si>
  <si>
    <t>26.06.2021 16:19:44</t>
  </si>
  <si>
    <t>26.06.2021 18:19:34</t>
  </si>
  <si>
    <t>26.06.2021 17:38:45</t>
  </si>
  <si>
    <t>26.06.2021 19:29:57</t>
  </si>
  <si>
    <t>M-2132 KÖK 35-07-M02132_915071235_915071235</t>
  </si>
  <si>
    <t>26.06.2021 08:40:07</t>
  </si>
  <si>
    <t>26.06.2021 10:45:45</t>
  </si>
  <si>
    <t>26.06.2021 16:15:07</t>
  </si>
  <si>
    <t>26.06.2021 16:23:47</t>
  </si>
  <si>
    <t>MENEMEN DM-7/16 35-28-L00089_A B01_5826006</t>
  </si>
  <si>
    <t>26.06.2021 15:55:05</t>
  </si>
  <si>
    <t>27.06.2021 03:44:49</t>
  </si>
  <si>
    <t>ŞERİF ONUR TARIMSAL SULAMA GRUBU 35-30-M00201_A_56404197_56404197</t>
  </si>
  <si>
    <t>26.06.2021 19:54:49</t>
  </si>
  <si>
    <t>26.06.2021 22:37:15</t>
  </si>
  <si>
    <t>26.06.2021 20:04:18</t>
  </si>
  <si>
    <t>26.06.2021 21:38:10</t>
  </si>
  <si>
    <t>26.06.2021 15:42:46</t>
  </si>
  <si>
    <t>26.06.2021 15:47:58</t>
  </si>
  <si>
    <t>26.06.2021 19:49:20</t>
  </si>
  <si>
    <t>26.06.2021 23:54:40</t>
  </si>
  <si>
    <t>HANPAŞA TR-1 45-72-M00205_ H_61412315</t>
  </si>
  <si>
    <t>26.06.2021 20:17:58</t>
  </si>
  <si>
    <t>26.06.2021 23:37:37</t>
  </si>
  <si>
    <t>26.06.2021 16:31:03</t>
  </si>
  <si>
    <t>26.06.2021 17:36:45</t>
  </si>
  <si>
    <t>TR-121 35-16-L00121_953319950_953319950</t>
  </si>
  <si>
    <t>26.06.2021 17:19:01</t>
  </si>
  <si>
    <t>26.06.2021 19:20:16</t>
  </si>
  <si>
    <t>26.06.2021 06:13:10</t>
  </si>
  <si>
    <t>26.06.2021 06:55:26</t>
  </si>
  <si>
    <t>26.06.2021 13:27:11</t>
  </si>
  <si>
    <t>27.06.2021 02:05:31</t>
  </si>
  <si>
    <t>26.06.2021 11:50:01</t>
  </si>
  <si>
    <t>26.06.2021 13:12:46</t>
  </si>
  <si>
    <t>HALİTPAŞA DM 45-80-M00060_DEVELİ-ÇAMLIYURT M03_72188651</t>
  </si>
  <si>
    <t>26.06.2021 09:01:58</t>
  </si>
  <si>
    <t>26.06.2021 10:48:15</t>
  </si>
  <si>
    <t>K-823 35-03-K00823_F_56378522_56378522</t>
  </si>
  <si>
    <t>26.06.2021 15:36:17</t>
  </si>
  <si>
    <t>26.06.2021 16:36:20</t>
  </si>
  <si>
    <t>K-934 35-04-K00934_D_56383180_56383180</t>
  </si>
  <si>
    <t>26.06.2021 15:51:32</t>
  </si>
  <si>
    <t>26.06.2021 21:46:35</t>
  </si>
  <si>
    <t>SELENDİ TR-3 45-81-M00003_ŞEHİR-1 GİRİŞ M01_2079221</t>
  </si>
  <si>
    <t>26.06.2021 08:21:21</t>
  </si>
  <si>
    <t>26.06.2021 08:48:46</t>
  </si>
  <si>
    <t>SOMA KÖYLER DM-2 45-82-M00125_HatBaşıAyırıcı_53135526 M08_53135526</t>
  </si>
  <si>
    <t>26.06.2021 21:23:07</t>
  </si>
  <si>
    <t>26.06.2021 23:40:00</t>
  </si>
  <si>
    <t>KÜNER TR-2 35-22-M00227_B_56354981_56354981</t>
  </si>
  <si>
    <t>26.06.2021 21:04:22</t>
  </si>
  <si>
    <t>27.06.2021 00:43:23</t>
  </si>
  <si>
    <t>TR-52 SAĞLIK OCAĞI 35-26-M00052_35-26-M00052_2365753</t>
  </si>
  <si>
    <t>26.06.2021 16:28:04</t>
  </si>
  <si>
    <t>26.06.2021 19:38:03</t>
  </si>
  <si>
    <t>TR-125 35-16-L00125_D_56353223_56353223</t>
  </si>
  <si>
    <t>26.06.2021 15:05:36</t>
  </si>
  <si>
    <t>26.06.2021 17:37:21</t>
  </si>
  <si>
    <t>K-3027 35-10-K03027_915047919_915047919</t>
  </si>
  <si>
    <t>26.06.2021 01:51:59</t>
  </si>
  <si>
    <t>26.06.2021 02:24:32</t>
  </si>
  <si>
    <t>BEKİRLER TR-1 45-72-L00357_DIREK TIPI TRAFO HUCRESI H01_2109533</t>
  </si>
  <si>
    <t>26.06.2021 14:40:31</t>
  </si>
  <si>
    <t>26.06.2021 17:50:48</t>
  </si>
  <si>
    <t>26.06.2021 17:00:38</t>
  </si>
  <si>
    <t>26.06.2021 22:17:06</t>
  </si>
  <si>
    <t>YAĞCILAR TR-4 45-71-M01477_45-71-M01477_2371339</t>
  </si>
  <si>
    <t>26.06.2021 17:17:35</t>
  </si>
  <si>
    <t>26.06.2021 18:17:04</t>
  </si>
  <si>
    <t>DAĞDERE TR-8 45-72-M00588_956524306_956524306</t>
  </si>
  <si>
    <t>26.06.2021 08:00:57</t>
  </si>
  <si>
    <t>26.06.2021 14:27:12</t>
  </si>
  <si>
    <t>TR-1-1/4 (KAVAK TR) 35-20-L00004_35-20-L00004_2372374</t>
  </si>
  <si>
    <t>26.06.2021 10:11:18</t>
  </si>
  <si>
    <t>26.06.2021 11:01:35</t>
  </si>
  <si>
    <t>K-4123 35-09-K04123_35-09-K04123_2358665</t>
  </si>
  <si>
    <t>26.06.2021 15:49:58</t>
  </si>
  <si>
    <t>26.06.2021 17:58:25</t>
  </si>
  <si>
    <t>K-2900 35-04-K02900_C C2B_5813511</t>
  </si>
  <si>
    <t>26.06.2021 15:19:22</t>
  </si>
  <si>
    <t>26.06.2021 19:00:02</t>
  </si>
  <si>
    <t>KIRMAHALLE  TR-12 35-28-M00271_C_56357731_56357731</t>
  </si>
  <si>
    <t>26.06.2021 15:46:52</t>
  </si>
  <si>
    <t>27.06.2021 13:07:46</t>
  </si>
  <si>
    <t>K-1323 35-02-K01323_A_56383169_56383169</t>
  </si>
  <si>
    <t>26.06.2021 15:48:41</t>
  </si>
  <si>
    <t>26.06.2021 21:59:18</t>
  </si>
  <si>
    <t>ÇELİKLİ MANASTIR TR-2 45-78-M00750_D_56391441_56391441</t>
  </si>
  <si>
    <t>26.06.2021 19:53:04</t>
  </si>
  <si>
    <t>27.06.2021 00:01:17</t>
  </si>
  <si>
    <t>TR-11/9B 45-71-M01981_A_56365191_56365191</t>
  </si>
  <si>
    <t>26.06.2021 17:37:00</t>
  </si>
  <si>
    <t>26.06.2021 19:03:27</t>
  </si>
  <si>
    <t>HATUNDERE TR-3 35-28-M00568_DIREK TIPI TRAFO HUCRESI H01_2107794</t>
  </si>
  <si>
    <t>26.06.2021 17:18:56</t>
  </si>
  <si>
    <t>27.06.2021 15:58:12</t>
  </si>
  <si>
    <t>ÇAYKÖY TR-1 45-78-L00429_49322396_56390744_56390744</t>
  </si>
  <si>
    <t>26.06.2021 17:22:35</t>
  </si>
  <si>
    <t>26.06.2021 19:54:05</t>
  </si>
  <si>
    <t>DM-13/02-B(GÜR İNŞAAT) 45-71-M00332_953219824_953219824</t>
  </si>
  <si>
    <t>26.06.2021 14:19:03</t>
  </si>
  <si>
    <t>26.06.2021 15:34:03</t>
  </si>
  <si>
    <t>K-2352 35-01-K02352_E 1E_5914092</t>
  </si>
  <si>
    <t>26.06.2021 09:16:43</t>
  </si>
  <si>
    <t>26.06.2021 12:52:40</t>
  </si>
  <si>
    <t>26.06.2021 19:26:00</t>
  </si>
  <si>
    <t>26.06.2021 22:06:35</t>
  </si>
  <si>
    <t>M-1437 35-02-M01437_B_56383546_56383546</t>
  </si>
  <si>
    <t>26.06.2021 17:01:47</t>
  </si>
  <si>
    <t>26.06.2021 18:31:13</t>
  </si>
  <si>
    <t>TR-137 TORASAN MAH. 35-19-L00137_6056029_56376371_56376371</t>
  </si>
  <si>
    <t>26.06.2021 15:40:32</t>
  </si>
  <si>
    <t>26.06.2021 21:56:50</t>
  </si>
  <si>
    <t>K-429 35-01-K00429_910575510_910575510</t>
  </si>
  <si>
    <t>26.06.2021 08:41:30</t>
  </si>
  <si>
    <t>26.06.2021 12:43:43</t>
  </si>
  <si>
    <t>TR-55 35-27-M00055_A A02b_66369903</t>
  </si>
  <si>
    <t>AG Box / Sdk Giriş Faz Sigorta Atığı</t>
  </si>
  <si>
    <t>26.06.2021 22:16:23</t>
  </si>
  <si>
    <t>27.06.2021 01:40:22</t>
  </si>
  <si>
    <t>K-1205 35-01-K01205_910603801_910603801</t>
  </si>
  <si>
    <t>26.06.2021 09:47:11</t>
  </si>
  <si>
    <t>26.06.2021 11:08:24</t>
  </si>
  <si>
    <t>TR-49 35-26-M00049_35-26-M00049_65984284</t>
  </si>
  <si>
    <t>26.06.2021 16:53:57</t>
  </si>
  <si>
    <t>27.06.2021 03:59:01</t>
  </si>
  <si>
    <t>ATAKÖY TR-1 35-22-M00190_D_56369070_56369070</t>
  </si>
  <si>
    <t>26.06.2021 18:56:21</t>
  </si>
  <si>
    <t>26.06.2021 21:33:01</t>
  </si>
  <si>
    <t>DM-4/14C 45-71-M02101_A A01_60693116</t>
  </si>
  <si>
    <t>26.06.2021 07:39:13</t>
  </si>
  <si>
    <t>26.06.2021 12:06:31</t>
  </si>
  <si>
    <t>K-517 35-08-K00517_C_56382659_56382659</t>
  </si>
  <si>
    <t>26.06.2021 20:18:24</t>
  </si>
  <si>
    <t>26.06.2021 21:53:00</t>
  </si>
  <si>
    <t>M-2959(YATIRIM REZERVE) 35-04-M02959_B_56359436_56359436</t>
  </si>
  <si>
    <t>26.06.2021 16:07:36</t>
  </si>
  <si>
    <t>26.06.2021 18:41:35</t>
  </si>
  <si>
    <t>M-2973 35-01-M02973_911464608_911464608</t>
  </si>
  <si>
    <t>26.06.2021 20:57:44</t>
  </si>
  <si>
    <t>26.06.2021 22:39:35</t>
  </si>
  <si>
    <t>BOZKÖY TR-2 35-17-M00353_5662365_56356902_56356902</t>
  </si>
  <si>
    <t>26.06.2021 15:30:38</t>
  </si>
  <si>
    <t>26.06.2021 17:44:18</t>
  </si>
  <si>
    <t>SAĞANCI İM 35-16-A00003_YAVAŞÇA L06_2073457</t>
  </si>
  <si>
    <t>26.06.2021 19:27:03</t>
  </si>
  <si>
    <t>26.06.2021 19:49:17</t>
  </si>
  <si>
    <t>26.06.2021 17:56:00</t>
  </si>
  <si>
    <t>26.06.2021 18:00:58</t>
  </si>
  <si>
    <t>KARABURUN BOZKÖY 35-21-L00053_DIREK TIPI TRAFO HUCRESI H01_2088935</t>
  </si>
  <si>
    <t>26.06.2021 05:36:22</t>
  </si>
  <si>
    <t>26.06.2021 07:55:57</t>
  </si>
  <si>
    <t>TR-138 35-19-L00138_956692992_956692992</t>
  </si>
  <si>
    <t>26.06.2021 11:20:27</t>
  </si>
  <si>
    <t>26.06.2021 15:07:54</t>
  </si>
  <si>
    <t>26.06.2021 16:19:10</t>
  </si>
  <si>
    <t>27.06.2021 10:37:27</t>
  </si>
  <si>
    <t>KARAKUYU-8 35-26-M00442_956612401_956612401</t>
  </si>
  <si>
    <t>26.06.2021 09:53:43</t>
  </si>
  <si>
    <t>26.06.2021 12:10:53</t>
  </si>
  <si>
    <t>K-2377 35-08-K02377_A_56383347_56383347</t>
  </si>
  <si>
    <t>26.06.2021 16:02:10</t>
  </si>
  <si>
    <t>26.06.2021 21:07:20</t>
  </si>
  <si>
    <t>26.06.2021 01:35:00</t>
  </si>
  <si>
    <t>26.06.2021 02:28:42</t>
  </si>
  <si>
    <t>HASANLAR TR-3 35-28-M00506_C_56357529_56357529</t>
  </si>
  <si>
    <t>26.06.2021 20:54:29</t>
  </si>
  <si>
    <t>27.06.2021 18:53:05</t>
  </si>
  <si>
    <t>TR-90 35-17-M00090__60983269_60983269</t>
  </si>
  <si>
    <t>26.06.2021 15:31:08</t>
  </si>
  <si>
    <t>26.06.2021 18:46:43</t>
  </si>
  <si>
    <t>TR-139 35-16-L00139_A_56397100_56397100</t>
  </si>
  <si>
    <t>26.06.2021 12:26:55</t>
  </si>
  <si>
    <t>26.06.2021 13:45:36</t>
  </si>
  <si>
    <t>26.06.2021 15:41:32</t>
  </si>
  <si>
    <t>26.06.2021 15:47:42</t>
  </si>
  <si>
    <t>KÜÇÜKKALE KÖK 35-29-L00036_MEHMETLER L02_2088232</t>
  </si>
  <si>
    <t>26.06.2021 16:37:41</t>
  </si>
  <si>
    <t>26.06.2021 17:55:24</t>
  </si>
  <si>
    <t>TR-4 35-19-L00004_6809519_56394556_56394556</t>
  </si>
  <si>
    <t>26.06.2021 11:43:00</t>
  </si>
  <si>
    <t>26.06.2021 13:02:27</t>
  </si>
  <si>
    <t>26.06.2021 08:00:47</t>
  </si>
  <si>
    <t>26.06.2021 08:13:00</t>
  </si>
  <si>
    <t>UZUNHASANLAR TR-1 35-17-M00471_A_56356828_56356828</t>
  </si>
  <si>
    <t>26.06.2021 21:54:39</t>
  </si>
  <si>
    <t>27.06.2021 03:55:53</t>
  </si>
  <si>
    <t>K-4163 35-02-K04163_912688343_912688343</t>
  </si>
  <si>
    <t>26.06.2021 13:28:21</t>
  </si>
  <si>
    <t>26.06.2021 21:16:48</t>
  </si>
  <si>
    <t>HÜSEYİN PEKCAN TR 35-27-L00071_35-27-L00071_2368989</t>
  </si>
  <si>
    <t>26.06.2021 17:23:02</t>
  </si>
  <si>
    <t>28.06.2021 18:11:11</t>
  </si>
  <si>
    <t>TAHİR UNCU SULAMA GRUBU 35-29-M00395_A_56398437_56398437</t>
  </si>
  <si>
    <t>26.06.2021 05:30:02</t>
  </si>
  <si>
    <t>26.06.2021 10:21:32</t>
  </si>
  <si>
    <t>L-353 İŞTUR 35-18-L00353_950455359_950455359</t>
  </si>
  <si>
    <t>26.06.2021 09:22:36</t>
  </si>
  <si>
    <t>26.06.2021 18:59:47</t>
  </si>
  <si>
    <t>K-469 35-02-K00469_C_56392795_56392795</t>
  </si>
  <si>
    <t>26.06.2021 16:14:44</t>
  </si>
  <si>
    <t>26.06.2021 22:11:14</t>
  </si>
  <si>
    <t>KOCAOBA KÖK-7 35-30-L00200_ÇATI L03_72060148</t>
  </si>
  <si>
    <t>26.06.2021 15:57:16</t>
  </si>
  <si>
    <t>26.06.2021 17:36:47</t>
  </si>
  <si>
    <t>M-1399 35-03-M01399_E_56366603_56366603</t>
  </si>
  <si>
    <t>26.06.2021 16:22:11</t>
  </si>
  <si>
    <t>26.06.2021 21:47:20</t>
  </si>
  <si>
    <t>TİRE TR-14 35-29-L00014_35-29-L00014_2353675</t>
  </si>
  <si>
    <t>26.06.2021 09:51:38</t>
  </si>
  <si>
    <t>26.06.2021 13:13:11</t>
  </si>
  <si>
    <t>KARABAĞ TR-1 35-31-L00127_47853509_56393204_56393204</t>
  </si>
  <si>
    <t>26.06.2021 11:49:00</t>
  </si>
  <si>
    <t>26.06.2021 19:00:13</t>
  </si>
  <si>
    <t>26.06.2021 16:16:28</t>
  </si>
  <si>
    <t>26.06.2021 21:00:03</t>
  </si>
  <si>
    <t>SEFERİHİSAR İM 35-14-A00002_HatBaşıAyırıcı_53133124 L09_53133124</t>
  </si>
  <si>
    <t>26.06.2021 21:39:34</t>
  </si>
  <si>
    <t>26.06.2021 22:15:32</t>
  </si>
  <si>
    <t>ÇAKIRBEYLİ TR-2 35-26-M00487_DIREK TIPI TRAFO HUCRESI H01_2039663</t>
  </si>
  <si>
    <t>26.06.2021 21:10:16</t>
  </si>
  <si>
    <t>27.06.2021 00:54:31</t>
  </si>
  <si>
    <t>GÜLKENT TR-4 35-30-M00227_C_56404723_56404723</t>
  </si>
  <si>
    <t>26.06.2021 18:30:58</t>
  </si>
  <si>
    <t>26.06.2021 19:31:22</t>
  </si>
  <si>
    <t>TR-36 (DM-2/33) SANAYİ SİTESİ 35-22-M00036_TR-35 M02_72133589</t>
  </si>
  <si>
    <t>26.06.2021 19:06:49</t>
  </si>
  <si>
    <t>26.06.2021 20:38:55</t>
  </si>
  <si>
    <t>TEKELİ TR-6 35-22-M00236_C_56406608_56406608</t>
  </si>
  <si>
    <t>26.06.2021 21:00:42</t>
  </si>
  <si>
    <t>26.06.2021 23:07:04</t>
  </si>
  <si>
    <t>M-2902 (YATIRIM REZERVE) 35-02-M02902_A_56375086_56375086</t>
  </si>
  <si>
    <t>26.06.2021 10:46:27</t>
  </si>
  <si>
    <t>26.06.2021 14:54:55</t>
  </si>
  <si>
    <t>BIÇAKÇI OVACIK TR-4 35-15-L00083_946417061_946417061</t>
  </si>
  <si>
    <t>26.06.2021 09:41:09</t>
  </si>
  <si>
    <t>26.06.2021 15:18:06</t>
  </si>
  <si>
    <t>TR-2/26 (ARABACILAR) 45-83-L00026_45-83-L00026_2371444</t>
  </si>
  <si>
    <t>26.06.2021 21:05:38</t>
  </si>
  <si>
    <t>26.06.2021 23:04:36</t>
  </si>
  <si>
    <t>26.06.2021 23:52:02</t>
  </si>
  <si>
    <t>27.06.2021 00:01:01</t>
  </si>
  <si>
    <t>26.06.2021 19:25:43</t>
  </si>
  <si>
    <t>27.06.2021 01:40:00</t>
  </si>
  <si>
    <t>L-105 DÜZCE AĞA ÇEŞMESİ 35-14-L00105_DIREK TIPI TRAFO HUCRESI H01_2101937</t>
  </si>
  <si>
    <t>26.06.2021 08:07:58</t>
  </si>
  <si>
    <t>26.06.2021 09:17:44</t>
  </si>
  <si>
    <t>KURUCUOVA TR-8 35-15-L00249_C_56361948_56361948</t>
  </si>
  <si>
    <t>26.06.2021 20:18:26</t>
  </si>
  <si>
    <t>27.06.2021 02:48:55</t>
  </si>
  <si>
    <t>TR-1/77 45-72-M00077_956504723_956504723</t>
  </si>
  <si>
    <t>26.06.2021 12:03:51</t>
  </si>
  <si>
    <t>26.06.2021 12:39:33</t>
  </si>
  <si>
    <t>PANCAR TR-5 35-26-M00897_ H_66211847</t>
  </si>
  <si>
    <t>26.06.2021 09:07:49</t>
  </si>
  <si>
    <t>26.06.2021 11:02:27</t>
  </si>
  <si>
    <t>TİYENLİ KÖK 45-85-M00004_TİYENLİ -  KAPASİTÖR M05_72102276</t>
  </si>
  <si>
    <t>26.06.2021 06:43:00</t>
  </si>
  <si>
    <t>26.06.2021 08:47:24</t>
  </si>
  <si>
    <t>26.06.2021 09:50:02</t>
  </si>
  <si>
    <t>26.06.2021 10:46:45</t>
  </si>
  <si>
    <t>26.06.2021 16:59:38</t>
  </si>
  <si>
    <t>26.06.2021 17:07:49</t>
  </si>
  <si>
    <t>26.06.2021 16:51:26</t>
  </si>
  <si>
    <t>27.06.2021 03:58:40</t>
  </si>
  <si>
    <t>ÇANDARLI DM-TR-20 35-30-M00020_BERGAMA-1 M11_72352932</t>
  </si>
  <si>
    <t>26.06.2021 14:43:38</t>
  </si>
  <si>
    <t>26.06.2021 17:15:56</t>
  </si>
  <si>
    <t>TR-55 35-27-M00055_35-27-M00055_72181739</t>
  </si>
  <si>
    <t>26.06.2021 16:43:24</t>
  </si>
  <si>
    <t>26.06.2021 20:00:19</t>
  </si>
  <si>
    <t>K-848 35-04-K00848_HatBaşıAyırıcı_53137924 K02_53137924</t>
  </si>
  <si>
    <t>26.06.2021 15:38:48</t>
  </si>
  <si>
    <t>26.06.2021 16:10:00</t>
  </si>
  <si>
    <t>MENEMEN TR-75 35-28-L00075_C_56374165_56374165</t>
  </si>
  <si>
    <t>26.06.2021 18:28:34</t>
  </si>
  <si>
    <t>27.06.2021 19:36:51</t>
  </si>
  <si>
    <t>26.06.2021 15:53:20</t>
  </si>
  <si>
    <t>26.06.2021 16:08:18</t>
  </si>
  <si>
    <t>26.06.2021 16:16:42</t>
  </si>
  <si>
    <t>26.06.2021 16:48:46</t>
  </si>
  <si>
    <t>GÖLMARMARA TR-28 45-85-L00028_C_56401747_56401747</t>
  </si>
  <si>
    <t>26.06.2021 05:49:27</t>
  </si>
  <si>
    <t>26.06.2021 10:57:34</t>
  </si>
  <si>
    <t>ASLANLAR TR-3 35-26-L00146_12126780_56358871_56358871</t>
  </si>
  <si>
    <t>26.06.2021 17:05:43</t>
  </si>
  <si>
    <t>27.06.2021 01:40:21</t>
  </si>
  <si>
    <t>26.06.2021 05:54:08</t>
  </si>
  <si>
    <t>26.06.2021 05:54:31</t>
  </si>
  <si>
    <t>KAYALIOĞLU TR-7 45-72-L00072_45-72-L00072_2352560</t>
  </si>
  <si>
    <t>26.06.2021 12:27:46</t>
  </si>
  <si>
    <t>26.06.2021 14:17:41</t>
  </si>
  <si>
    <t>26.06.2021 17:55:30</t>
  </si>
  <si>
    <t>26.06.2021 18:45:00</t>
  </si>
  <si>
    <t>KAPAKLI DM 45-72-M00309_KAYIŞLAR M09_2322957</t>
  </si>
  <si>
    <t>26.06.2021 08:35:13</t>
  </si>
  <si>
    <t>26.06.2021 10:17:28</t>
  </si>
  <si>
    <t>ŞEHİTLER TR-2 35-26-L00162_6262709_56359234_56359234</t>
  </si>
  <si>
    <t>26.06.2021 17:12:04</t>
  </si>
  <si>
    <t>27.06.2021 02:22:18</t>
  </si>
  <si>
    <t>TR-2/102-1 45-83-L00310_DIREK TIPI TRAFO HUCRESI H01_2106244</t>
  </si>
  <si>
    <t>26.06.2021 12:49:06</t>
  </si>
  <si>
    <t>26.06.2021 16:02:00</t>
  </si>
  <si>
    <t>M-1012 35-03-M01012_C_56366955_56366955</t>
  </si>
  <si>
    <t>26.06.2021 16:17:33</t>
  </si>
  <si>
    <t>27.06.2021 00:25:20</t>
  </si>
  <si>
    <t>GÜLBAHÇE TR-7 35-19-L00167_B_65508701_65508701</t>
  </si>
  <si>
    <t>26.06.2021 15:55:46</t>
  </si>
  <si>
    <t>26.06.2021 23:32:11</t>
  </si>
  <si>
    <t>HALİLLER DAVULCULAR TR-5 35-31-L00191_47867594_56393716_56393716</t>
  </si>
  <si>
    <t>26.06.2021 11:41:55</t>
  </si>
  <si>
    <t>27.06.2021 02:42:26</t>
  </si>
  <si>
    <t>M-2373 35-02-M02373_F_56369623_56369623</t>
  </si>
  <si>
    <t>26.06.2021 16:19:22</t>
  </si>
  <si>
    <t>26.06.2021 23:01:39</t>
  </si>
  <si>
    <t>26.06.2021 09:39:44</t>
  </si>
  <si>
    <t>26.06.2021 09:58:20</t>
  </si>
  <si>
    <t>AYVATLAR 35-16-M00113_35-16-M00113_2349370</t>
  </si>
  <si>
    <t>26.06.2021 21:24:00</t>
  </si>
  <si>
    <t>26.06.2021 22:19:36</t>
  </si>
  <si>
    <t>M-1544 35-01-M01544_B_56381481_56381481</t>
  </si>
  <si>
    <t>26.06.2021 16:41:08</t>
  </si>
  <si>
    <t>26.06.2021 20:01:18</t>
  </si>
  <si>
    <t>26.06.2021 15:22:21</t>
  </si>
  <si>
    <t>27.06.2021 00:31:31</t>
  </si>
  <si>
    <t>DÜBEKALAN TR-1 45-72-M00196_B_56407660_56407660</t>
  </si>
  <si>
    <t>26.06.2021 09:55:03</t>
  </si>
  <si>
    <t>26.06.2021 13:55:21</t>
  </si>
  <si>
    <t>HALKAPINAR TR-1 35-29-L00639_A_56402110_56402110</t>
  </si>
  <si>
    <t>26.06.2021 19:31:18</t>
  </si>
  <si>
    <t>26.06.2021 21:51:41</t>
  </si>
  <si>
    <t>L-498 35-18-L00498_DAĞITIM TRAFO L-498 L03_72086056</t>
  </si>
  <si>
    <t>26.06.2021 20:13:11</t>
  </si>
  <si>
    <t>26.06.2021 23:02:38</t>
  </si>
  <si>
    <t>KAYMAKÇI TR-20 35-15-M00253_48699678_56361636_56361636</t>
  </si>
  <si>
    <t>26.06.2021 18:59:00</t>
  </si>
  <si>
    <t>26.06.2021 21:56:25</t>
  </si>
  <si>
    <t>26.06.2021 19:17:13</t>
  </si>
  <si>
    <t>26.06.2021 20:16:02</t>
  </si>
  <si>
    <t>KARAVELİLER TR-2 35-16-M00127_47470057_56399674_56399674</t>
  </si>
  <si>
    <t>26.06.2021 14:52:54</t>
  </si>
  <si>
    <t>26.06.2021 17:48:22</t>
  </si>
  <si>
    <t>SULTAN DM 35-25-M00121_35-25-M00121_72117325</t>
  </si>
  <si>
    <t>26.06.2021 20:54:27</t>
  </si>
  <si>
    <t>26.06.2021 22:33:02</t>
  </si>
  <si>
    <t>K-3593 35-01-K03593_A_56374533_56374533</t>
  </si>
  <si>
    <t>26.06.2021 16:07:43</t>
  </si>
  <si>
    <t>26.06.2021 21:48:17</t>
  </si>
  <si>
    <t>M-1275 35-02-M01275_B_56363070_56363070</t>
  </si>
  <si>
    <t>26.06.2021 16:08:41</t>
  </si>
  <si>
    <t>26.06.2021 22:19:52</t>
  </si>
  <si>
    <t>KEMALPAŞA TM 35-27-A00002_KEMALPAŞA-1 M06_2306690</t>
  </si>
  <si>
    <t>26.06.2021 16:41:00</t>
  </si>
  <si>
    <t>26.06.2021 18:07:50</t>
  </si>
  <si>
    <t>26.06.2021 18:31:55</t>
  </si>
  <si>
    <t>ULUKENT DM-4 35-28-M00004_DAĞITIM TRAFO ULUKENT DM-4 M02_66492700</t>
  </si>
  <si>
    <t>26.06.2021 11:06:29</t>
  </si>
  <si>
    <t>26.06.2021 12:25:57</t>
  </si>
  <si>
    <t>26.06.2021 09:03:03</t>
  </si>
  <si>
    <t>26.06.2021 10:05:25</t>
  </si>
  <si>
    <t>YAYAKENT TR-8 35-24-M00008_35-24-M00008_2377345</t>
  </si>
  <si>
    <t>26.06.2021 15:25:18</t>
  </si>
  <si>
    <t>26.06.2021 17:27:07</t>
  </si>
  <si>
    <t>26.06.2021 12:13:40</t>
  </si>
  <si>
    <t>26.06.2021 12:19:10</t>
  </si>
  <si>
    <t>M-465 35-02-M00465_910020480_910020480</t>
  </si>
  <si>
    <t>26.06.2021 18:32:52</t>
  </si>
  <si>
    <t>27.06.2021 02:46:46</t>
  </si>
  <si>
    <t>TR-44 (DM-5/TR-12) ALPKENT 35-26-M00044_TR-45 M01_50241715</t>
  </si>
  <si>
    <t>26.06.2021 16:55:46</t>
  </si>
  <si>
    <t>27.06.2021 02:37:20</t>
  </si>
  <si>
    <t>26.06.2021 15:48:48</t>
  </si>
  <si>
    <t>26.06.2021 16:32:11</t>
  </si>
  <si>
    <t>L-301 ÇARK 35-18-L00301_35-18-L00301_2376085</t>
  </si>
  <si>
    <t>26.06.2021 17:50:06</t>
  </si>
  <si>
    <t>27.06.2021 01:41:03</t>
  </si>
  <si>
    <t>BİRGİ TR-13 35-15-L00268_48762086_56367640_56367640</t>
  </si>
  <si>
    <t>26.06.2021 16:50:51</t>
  </si>
  <si>
    <t>27.06.2021 02:09:41</t>
  </si>
  <si>
    <t>26.06.2021 13:01:42</t>
  </si>
  <si>
    <t>26.06.2021 20:23:19</t>
  </si>
  <si>
    <t>K-1078 35-02-K01078_99399655_99399655</t>
  </si>
  <si>
    <t>26.06.2021 15:59:45</t>
  </si>
  <si>
    <t>26.06.2021 20:37:50</t>
  </si>
  <si>
    <t>26.06.2021 15:32:18</t>
  </si>
  <si>
    <t>26.06.2021 16:04:21</t>
  </si>
  <si>
    <t>K-517 35-08-K00517_35-08-K00517_42033459</t>
  </si>
  <si>
    <t>26.06.2021 16:25:48</t>
  </si>
  <si>
    <t>26.06.2021 17:16:05</t>
  </si>
  <si>
    <t>26.06.2021 16:09:01</t>
  </si>
  <si>
    <t>26.06.2021 17:10:48</t>
  </si>
  <si>
    <t>M-460 35-03-M00460_A_56365022_56365022</t>
  </si>
  <si>
    <t>26.06.2021 17:05:26</t>
  </si>
  <si>
    <t>27.06.2021 01:25:53</t>
  </si>
  <si>
    <t>VEZİRKÖPRÜ İM 35-03-A00002_TR-2 34.5 M05_2050511</t>
  </si>
  <si>
    <t>26.06.2021 17:56:59</t>
  </si>
  <si>
    <t>26.06.2021 18:18:38</t>
  </si>
  <si>
    <t>M-2139 35-07-M02139_N n2b_5838663</t>
  </si>
  <si>
    <t>26.06.2021 14:42:27</t>
  </si>
  <si>
    <t>26.06.2021 15:30:26</t>
  </si>
  <si>
    <t>MENEMEN TR-36 KÖK 35-28-L00036_MENEMEN TR-79 L05_66578889</t>
  </si>
  <si>
    <t>26.06.2021 12:53:51</t>
  </si>
  <si>
    <t>26.06.2021 13:37:00</t>
  </si>
  <si>
    <t>KARABULU KÖK 35-31-L00227_HatBaşıAyırıcı_72310636 L03_72310636</t>
  </si>
  <si>
    <t>26.06.2021 06:40:11</t>
  </si>
  <si>
    <t>26.06.2021 13:19:09</t>
  </si>
  <si>
    <t>K-1711 35-02-K01711_D_56374884_56374884</t>
  </si>
  <si>
    <t>26.06.2021 17:23:01</t>
  </si>
  <si>
    <t>27.06.2021 01:48:29</t>
  </si>
  <si>
    <t>DM-12/03 (KIZ YURDU YANI) 45-71-M00317_45-71-M00317_72099159</t>
  </si>
  <si>
    <t>26.06.2021 15:51:28</t>
  </si>
  <si>
    <t>26.06.2021 16:38:54</t>
  </si>
  <si>
    <t>ÇETMEN DM 35-26-M00924_KİPA DM M10_2057554</t>
  </si>
  <si>
    <t>26.06.2021 10:18:19</t>
  </si>
  <si>
    <t>26.06.2021 10:54:00</t>
  </si>
  <si>
    <t>K-2324 35-01-K02324_B_56368396_56368396</t>
  </si>
  <si>
    <t>26.06.2021 21:15:49</t>
  </si>
  <si>
    <t>26.06.2021 22:13:31</t>
  </si>
  <si>
    <t>ZEYTİNLİOVA TR-17 45-72-L00410_C_56383275_56383275</t>
  </si>
  <si>
    <t>26.06.2021 12:40:07</t>
  </si>
  <si>
    <t>26.06.2021 18:43:14</t>
  </si>
  <si>
    <t>IŞIKLAR TM 35-02-A00006_BATIÇİM-2 M17_2308405</t>
  </si>
  <si>
    <t>26.06.2021 08:33:00</t>
  </si>
  <si>
    <t>26.06.2021 10:02:50</t>
  </si>
  <si>
    <t>DERBENT ALTI TST KÖK 45-83-M00127_DERBENT TARIMSAL SULAMA M04_72202003</t>
  </si>
  <si>
    <t>26.06.2021 19:41:32</t>
  </si>
  <si>
    <t>26.06.2021 22:00:47</t>
  </si>
  <si>
    <t>SARILAR KÖYÜ TR-1 35-27-L00262_912812377_912812377</t>
  </si>
  <si>
    <t>26.06.2021 12:01:16</t>
  </si>
  <si>
    <t>26.06.2021 15:05:03</t>
  </si>
  <si>
    <t>KEMERDAMLARI ORHANİYE MAH.TR-1 45-78-L00661_DIREK TIPI TRAFO HUCRESI H01_2112768</t>
  </si>
  <si>
    <t>26.06.2021 09:29:52</t>
  </si>
  <si>
    <t>26.06.2021 12:45:35</t>
  </si>
  <si>
    <t>ŞADİ KOYUNCU SULAMA GRUBU TR 35-30-M00240_A_56404726_56404726</t>
  </si>
  <si>
    <t>26.06.2021 18:17:46</t>
  </si>
  <si>
    <t>27.06.2021 02:10:18</t>
  </si>
  <si>
    <t>K-3577 35-02-K03577_35-02-K03577_2370273</t>
  </si>
  <si>
    <t>26.06.2021 16:09:47</t>
  </si>
  <si>
    <t>26.06.2021 20:15:14</t>
  </si>
  <si>
    <t>K-60 35-01-K00060_912818022_912818022</t>
  </si>
  <si>
    <t>26.06.2021 00:28:47</t>
  </si>
  <si>
    <t>26.06.2021 01:02:15</t>
  </si>
  <si>
    <t>26.06.2021 18:56:28</t>
  </si>
  <si>
    <t>26.06.2021 18:56:51</t>
  </si>
  <si>
    <t>ARIKBAŞI TR-1 35-20-L00218_35-20-L00218_2356862</t>
  </si>
  <si>
    <t>26.06.2021 10:31:38</t>
  </si>
  <si>
    <t>26.06.2021 15:20:20</t>
  </si>
  <si>
    <t>TR-102 ZEYTİNALANI 35-19-L00102_956671737_956671737</t>
  </si>
  <si>
    <t>26.06.2021 21:09:43</t>
  </si>
  <si>
    <t>26.06.2021 23:28:37</t>
  </si>
  <si>
    <t>26.06.2021 23:48:44</t>
  </si>
  <si>
    <t>27.06.2021 00:06:43</t>
  </si>
  <si>
    <t>TR-2/27 45-83-L00027_45-83-L00027_72125426</t>
  </si>
  <si>
    <t>26.06.2021 18:33:00</t>
  </si>
  <si>
    <t>GÖRDES TR-17 45-75-M00408_945605259_945605259</t>
  </si>
  <si>
    <t>26.06.2021 09:47:00</t>
  </si>
  <si>
    <t>26.06.2021 13:29:00</t>
  </si>
  <si>
    <t>M-845 35-09-M00845_DIREK TIPI TRAFO HUCRESI H01_2066931</t>
  </si>
  <si>
    <t>26.06.2021 15:36:01</t>
  </si>
  <si>
    <t>26.06.2021 20:13:26</t>
  </si>
  <si>
    <t>ALİ ÖRÜMLÜ TR-3  SULAMA 45-71-M01198_DIREK TIPI TRAFO HUCRESI H01_2081593</t>
  </si>
  <si>
    <t>26.06.2021 20:51:00</t>
  </si>
  <si>
    <t>27.06.2021 10:25:11</t>
  </si>
  <si>
    <t>26.06.2021 16:10:41</t>
  </si>
  <si>
    <t>26.06.2021 16:32:00</t>
  </si>
  <si>
    <t>L-283 35-18-L00283_950458907_950458907</t>
  </si>
  <si>
    <t>26.06.2021 03:14:25</t>
  </si>
  <si>
    <t>26.06.2021 09:06:18</t>
  </si>
  <si>
    <t>DÜZLEN TR-1 45-71-M01744_A_56388810_56388810</t>
  </si>
  <si>
    <t>26.06.2021 18:59:30</t>
  </si>
  <si>
    <t>26.06.2021 23:57:40</t>
  </si>
  <si>
    <t>26.06.2021 06:42:18</t>
  </si>
  <si>
    <t>26.06.2021 07:13:58</t>
  </si>
  <si>
    <t>KARABURUN TR-1/15 35-21-L00019_953367371_953367371</t>
  </si>
  <si>
    <t>26.06.2021 10:09:10</t>
  </si>
  <si>
    <t>26.06.2021 13:24:15</t>
  </si>
  <si>
    <t>26.06.2021 15:11:13</t>
  </si>
  <si>
    <t>26.06.2021 16:36:16</t>
  </si>
  <si>
    <t>K-1580 35-01-K01580_910847488_910847488</t>
  </si>
  <si>
    <t>26.06.2021 09:07:31</t>
  </si>
  <si>
    <t>26.06.2021 13:37:58</t>
  </si>
  <si>
    <t>26.06.2021 15:46:03</t>
  </si>
  <si>
    <t>26.06.2021 18:25:05</t>
  </si>
  <si>
    <t>KARAKUYU TR-3 35-22-M00291_C_56374425_56374425</t>
  </si>
  <si>
    <t>26.06.2021 15:45:32</t>
  </si>
  <si>
    <t>26.06.2021 16:46:06</t>
  </si>
  <si>
    <t>26.06.2021 15:35:48</t>
  </si>
  <si>
    <t>26.06.2021 17:46:00</t>
  </si>
  <si>
    <t>26.06.2021 16:02:28</t>
  </si>
  <si>
    <t>26.06.2021 20:59:58</t>
  </si>
  <si>
    <t>26.06.2021 07:01:41</t>
  </si>
  <si>
    <t>26.06.2021 08:50:53</t>
  </si>
  <si>
    <t>26.06.2021 14:18:38</t>
  </si>
  <si>
    <t>26.06.2021 14:32:00</t>
  </si>
  <si>
    <t>KAYMAKÇI TR-36 35-15-L00230_DIREK TIPI TRAFO HUCRESI H01_2046457</t>
  </si>
  <si>
    <t>26.06.2021 23:05:06</t>
  </si>
  <si>
    <t>27.06.2021 00:19:40</t>
  </si>
  <si>
    <t>EGE TARIMSAL ARAŞTIRMA TR-1 ÖZEL 35-28-M00099Ö_ M02_2320068</t>
  </si>
  <si>
    <t>26.06.2021 06:16:27</t>
  </si>
  <si>
    <t>26.06.2021 10:06:42</t>
  </si>
  <si>
    <t>L-240 PTT TRAFO 35-18-L00240_950440665_950440665</t>
  </si>
  <si>
    <t>26.06.2021 20:29:45</t>
  </si>
  <si>
    <t>27.06.2021 02:24:33</t>
  </si>
  <si>
    <t>KARAMAN TR-1 35-31-L00435_ H_49848534</t>
  </si>
  <si>
    <t>26.06.2021 09:42:44</t>
  </si>
  <si>
    <t>26.06.2021 17:33:03</t>
  </si>
  <si>
    <t>BAYIRLI TR-3 35-15-L00331_B_56406624_56406624</t>
  </si>
  <si>
    <t>26.06.2021 21:15:48</t>
  </si>
  <si>
    <t>26.06.2021 22:18:42</t>
  </si>
  <si>
    <t>26.06.2021 18:58:19</t>
  </si>
  <si>
    <t>26.06.2021 20:38:51</t>
  </si>
  <si>
    <t>26.06.2021 16:01:18</t>
  </si>
  <si>
    <t>26.06.2021 22:47:20</t>
  </si>
  <si>
    <t>EĞRİDERE TR-7 35-32-L00130_C_65508405_65508405</t>
  </si>
  <si>
    <t>26.06.2021 17:18:20</t>
  </si>
  <si>
    <t>26.06.2021 21:29:31</t>
  </si>
  <si>
    <t>26.06.2021 09:27:54</t>
  </si>
  <si>
    <t>26.06.2021 11:42:40</t>
  </si>
  <si>
    <t>İTOB DM 35-22-M00089_TEKELİ SULAMA M08_2328011</t>
  </si>
  <si>
    <t>26.06.2021 22:25:38</t>
  </si>
  <si>
    <t>27.06.2021 00:41:53</t>
  </si>
  <si>
    <t>M-3336 35-04-M03336_G_56369205_56369205</t>
  </si>
  <si>
    <t>26.06.2021 15:54:47</t>
  </si>
  <si>
    <t>26.06.2021 22:04:14</t>
  </si>
  <si>
    <t>PAYAMLI M-20 35-25-M00170_B_56390754_56390754</t>
  </si>
  <si>
    <t>26.06.2021 16:55:50</t>
  </si>
  <si>
    <t>26.06.2021 21:48:24</t>
  </si>
  <si>
    <t>SÜLEYMANLI TR-1 35-16-L00263_953342846_953342846</t>
  </si>
  <si>
    <t>26.06.2021 18:07:10</t>
  </si>
  <si>
    <t>27.06.2021 04:07:36</t>
  </si>
  <si>
    <t>26.06.2021 16:52:00</t>
  </si>
  <si>
    <t>26.06.2021 19:22:03</t>
  </si>
  <si>
    <t>KOÇCAZ TR-2 35-24-M00265_A_79387882_79387882</t>
  </si>
  <si>
    <t>26.06.2021 19:42:38</t>
  </si>
  <si>
    <t>26.06.2021 21:47:31</t>
  </si>
  <si>
    <t>DM-22/06 (YELKEN KONUTLARI) 45-71-M00649_45-71-M00649_72083665</t>
  </si>
  <si>
    <t>26.06.2021 16:10:45</t>
  </si>
  <si>
    <t>26.06.2021 17:53:10</t>
  </si>
  <si>
    <t>KARAKUYU KÖK 35-26-M00437_ÇAPAK KÖK GİRİŞ M04_66057099</t>
  </si>
  <si>
    <t>26.06.2021 16:35:41</t>
  </si>
  <si>
    <t>26.06.2021 16:35:58</t>
  </si>
  <si>
    <t>MAVİDERE TR-4 35-31-L00213_35-31-L00213_2363084</t>
  </si>
  <si>
    <t>26.06.2021 09:54:26</t>
  </si>
  <si>
    <t>26.06.2021 11:45:24</t>
  </si>
  <si>
    <t>ZAĞNOS TR-1 35-16-M00143_47445461_56399014_56399014</t>
  </si>
  <si>
    <t>26.06.2021 17:39:55</t>
  </si>
  <si>
    <t>26.06.2021 20:24:32</t>
  </si>
  <si>
    <t>TR-2/99-1 45-83-M00778_C_56397356_56397356</t>
  </si>
  <si>
    <t>26.06.2021 18:58:54</t>
  </si>
  <si>
    <t>26.06.2021 22:30:03</t>
  </si>
  <si>
    <t>M-1937 35-08-M01937_M-939 M01_72139879</t>
  </si>
  <si>
    <t>26.06.2021 13:44:00</t>
  </si>
  <si>
    <t>26.06.2021 15:26:32</t>
  </si>
  <si>
    <t>26.06.2021 06:25:26</t>
  </si>
  <si>
    <t>26.06.2021 07:16:12</t>
  </si>
  <si>
    <t>IŞIKLAR TM 35-02-A00006_BATIÇİM-1 M24_2308413</t>
  </si>
  <si>
    <t>26.06.2021 06:45:13</t>
  </si>
  <si>
    <t>26.06.2021 07:10:00</t>
  </si>
  <si>
    <t>HALKEĞİTİMCİLER-2 35-30-M00348_42903398_60985262_60985262</t>
  </si>
  <si>
    <t>26.06.2021 19:17:28</t>
  </si>
  <si>
    <t>26.06.2021 20:34:05</t>
  </si>
  <si>
    <t>K-2953 35-02-K02953_D_56375156_56375156</t>
  </si>
  <si>
    <t>26.06.2021 18:32:59</t>
  </si>
  <si>
    <t>26.06.2021 20:53:24</t>
  </si>
  <si>
    <t>ÜÇPINAR DM 45-71-M00183_ESKİ ÜÇPINAR M11_72249561</t>
  </si>
  <si>
    <t>26.06.2021 16:01:50</t>
  </si>
  <si>
    <t>26.06.2021 21:03:42</t>
  </si>
  <si>
    <t>TR-24 35-27-M00024_TR-25-26-27 M05_66131003</t>
  </si>
  <si>
    <t>26.06.2021 16:39:05</t>
  </si>
  <si>
    <t>26.06.2021 20:45:52</t>
  </si>
  <si>
    <t>OVACIK TR-6 35-31-L00148_47821954_56352476_56352476</t>
  </si>
  <si>
    <t>26.06.2021 08:53:10</t>
  </si>
  <si>
    <t>26.06.2021 11:41:49</t>
  </si>
  <si>
    <t>L-108 GÖDENCE 35-14-L00108_F_56357136_56357136</t>
  </si>
  <si>
    <t>26.06.2021 17:18:00</t>
  </si>
  <si>
    <t>26.06.2021 18:14:33</t>
  </si>
  <si>
    <t>ZEYBEKLER TR-1 45-81-M00098_B_56398822_56398822</t>
  </si>
  <si>
    <t>26.06.2021 16:32:37</t>
  </si>
  <si>
    <t>26.06.2021 18:21:38</t>
  </si>
  <si>
    <t>TR-82 35-19-L00082_35-19-L00082_2349641</t>
  </si>
  <si>
    <t>26.06.2021 17:16:29</t>
  </si>
  <si>
    <t>ARSLANLAR TM 35-26-A00004_TAMSA M09_2306546</t>
  </si>
  <si>
    <t>26.06.2021 16:37:03</t>
  </si>
  <si>
    <t>26.06.2021 20:07:55</t>
  </si>
  <si>
    <t>KALEKÖY TR-4 35-31-L00236_47918401_56386865_56386865</t>
  </si>
  <si>
    <t>26.06.2021 08:56:03</t>
  </si>
  <si>
    <t>26.06.2021 10:50:37</t>
  </si>
  <si>
    <t>BADEMLİ TR-15 35-15-L01031_950392628_950392628</t>
  </si>
  <si>
    <t>26.06.2021 15:12:27</t>
  </si>
  <si>
    <t>26.06.2021 21:20:41</t>
  </si>
  <si>
    <t>TR-32 DEREKÖY 35-22-M00032_8870658_56371798_56371798</t>
  </si>
  <si>
    <t>26.06.2021 17:54:11</t>
  </si>
  <si>
    <t>26.06.2021 20:18:43</t>
  </si>
  <si>
    <t>PAMUKYAZI-2 35-26-L00381_65154736_65513114_65513114</t>
  </si>
  <si>
    <t>26.06.2021 17:27:21</t>
  </si>
  <si>
    <t>27.06.2021 01:09:58</t>
  </si>
  <si>
    <t>AFŞAR TR-8 BARAJ MAH. 45-73-M00787_C_56384487_56384487</t>
  </si>
  <si>
    <t>26.06.2021 10:51:05</t>
  </si>
  <si>
    <t>26.06.2021 12:24:59</t>
  </si>
  <si>
    <t>ALMAK TM 35-17-A00003_HatBaşıAyırıcı_65356132 M28_65356132</t>
  </si>
  <si>
    <t>26.06.2021 10:36:39</t>
  </si>
  <si>
    <t>26.06.2021 12:02:14</t>
  </si>
  <si>
    <t>26.06.2021 16:29:45</t>
  </si>
  <si>
    <t>26.06.2021 16:55:10</t>
  </si>
  <si>
    <t>SUBAŞI-3 35-26-L00330_8972901_56358502_56358502</t>
  </si>
  <si>
    <t>26.06.2021 18:23:52</t>
  </si>
  <si>
    <t>27.06.2021 02:23:47</t>
  </si>
  <si>
    <t>26.06.2021 11:40:18</t>
  </si>
  <si>
    <t>26.06.2021 11:55:00</t>
  </si>
  <si>
    <t>ULUKENT DM-1/11 35-28-M00569_ULUCAK T.M. M03_66555232</t>
  </si>
  <si>
    <t>26.06.2021 06:00:41</t>
  </si>
  <si>
    <t>26.06.2021 06:19:38</t>
  </si>
  <si>
    <t>26.06.2021 16:31:49</t>
  </si>
  <si>
    <t>26.06.2021 19:16:00</t>
  </si>
  <si>
    <t>26.06.2021 11:37:15</t>
  </si>
  <si>
    <t>26.06.2021 13:41:11</t>
  </si>
  <si>
    <t>ALAŞEHİR TR-56 EVRENLİ YOLU 45-73-M00056_A_56397580_56397580</t>
  </si>
  <si>
    <t>26.06.2021 10:27:34</t>
  </si>
  <si>
    <t>26.06.2021 11:44:25</t>
  </si>
  <si>
    <t>KÖSEDERE TR-1 35-21-L00124_5831709_56376606_56376606</t>
  </si>
  <si>
    <t>26.06.2021 20:30:23</t>
  </si>
  <si>
    <t>26.06.2021 21:33:00</t>
  </si>
  <si>
    <t>K-1320 35-09-K01320_C_56382299_56382299</t>
  </si>
  <si>
    <t>26.06.2021 17:30:30</t>
  </si>
  <si>
    <t>26.06.2021 20:20:55</t>
  </si>
  <si>
    <t>KAZIKBAĞLARI TR-1 35-16-M00482_6442037_56375812_56375812</t>
  </si>
  <si>
    <t>26.06.2021 15:41:17</t>
  </si>
  <si>
    <t>27.06.2021 03:17:16</t>
  </si>
  <si>
    <t>YAZIBAŞI TR-1 35-26-M00619_DIREK TIPI TRAFO HUCRESI H01_2051706</t>
  </si>
  <si>
    <t>26.06.2021 07:12:01</t>
  </si>
  <si>
    <t>26.06.2021 09:04:38</t>
  </si>
  <si>
    <t>TR-64 35-30-L00064_43006963_56398654_56398654</t>
  </si>
  <si>
    <t>26.06.2021 15:02:57</t>
  </si>
  <si>
    <t>26.06.2021 22:03:16</t>
  </si>
  <si>
    <t>TR-81 35-30-L00081_C_56398004_56398004</t>
  </si>
  <si>
    <t>26.06.2021 22:23:43</t>
  </si>
  <si>
    <t>26.06.2021 23:39:57</t>
  </si>
  <si>
    <t>TARIMSAL SULAMA TR-86 45-85-M00032_45-85-M00032_2370588</t>
  </si>
  <si>
    <t>26.06.2021 12:51:00</t>
  </si>
  <si>
    <t>26.06.2021 14:49:48</t>
  </si>
  <si>
    <t>GÖÇBEYLİ DM 35-16-M00139_HatBaşıAyırıcı_53140536 M07_53140536</t>
  </si>
  <si>
    <t>26.06.2021 17:22:13</t>
  </si>
  <si>
    <t>27.06.2021 00:44:20</t>
  </si>
  <si>
    <t>26.06.2021 16:02:40</t>
  </si>
  <si>
    <t>27.06.2021 12:32:07</t>
  </si>
  <si>
    <t>ÇAYBAŞI DM-1/5 35-26-M01194_6186815_56358781_56358781</t>
  </si>
  <si>
    <t>26.06.2021 16:45:49</t>
  </si>
  <si>
    <t>26.06.2021 22:51:06</t>
  </si>
  <si>
    <t>26.06.2021 19:26:48</t>
  </si>
  <si>
    <t>26.06.2021 21:03:48</t>
  </si>
  <si>
    <t>K-3871 35-04-K03871_A A1B_5815718</t>
  </si>
  <si>
    <t>26.06.2021 07:44:32</t>
  </si>
  <si>
    <t>26.06.2021 08:46:51</t>
  </si>
  <si>
    <t>K-3414 35-08-K03414_G_56381200_56381200</t>
  </si>
  <si>
    <t>26.06.2021 15:57:46</t>
  </si>
  <si>
    <t>26.06.2021 18:19:58</t>
  </si>
  <si>
    <t>26.06.2021 17:53:39</t>
  </si>
  <si>
    <t>27.06.2021 00:02:13</t>
  </si>
  <si>
    <t>K-1526 35-02-K01526_C_56364159_56364159</t>
  </si>
  <si>
    <t>26.06.2021 16:15:05</t>
  </si>
  <si>
    <t>26.06.2021 23:46:41</t>
  </si>
  <si>
    <t>26.06.2021 08:55:48</t>
  </si>
  <si>
    <t>26.06.2021 10:02:27</t>
  </si>
  <si>
    <t>ÖZBEY TR-1 35-26-L00137_B_56358171_56358171</t>
  </si>
  <si>
    <t>26.06.2021 16:32:12</t>
  </si>
  <si>
    <t>26.06.2021 20:41:15</t>
  </si>
  <si>
    <t>26.06.2021 11:15:51</t>
  </si>
  <si>
    <t>26.06.2021 11:39:00</t>
  </si>
  <si>
    <t>26.06.2021 13:48:05</t>
  </si>
  <si>
    <t>26.06.2021 14:09:21</t>
  </si>
  <si>
    <t>ARAPLIOVASI GES DM 35-16-M00811_BÖLCEK ENH ÇIKIŞ M022_62466278</t>
  </si>
  <si>
    <t>26.06.2021 15:06:41</t>
  </si>
  <si>
    <t>26.06.2021 15:35:05</t>
  </si>
  <si>
    <t>ÖKSÜZLÜ BEYLİK MH TR-1 45-74-M00213_945592305_945592305</t>
  </si>
  <si>
    <t>26.06.2021 22:22:38</t>
  </si>
  <si>
    <t>26.06.2021 23:52:19</t>
  </si>
  <si>
    <t>AHMETLİ TR-11 45-84-L00011__72374293_72374293</t>
  </si>
  <si>
    <t>26.06.2021 20:16:29</t>
  </si>
  <si>
    <t>26.06.2021 20:51:25</t>
  </si>
  <si>
    <t>YENİOBA KÖK 35-29-M00125_YENİÇİFTLİK M011_72191056</t>
  </si>
  <si>
    <t>26.06.2021 05:57:21</t>
  </si>
  <si>
    <t>26.06.2021 07:42:55</t>
  </si>
  <si>
    <t>DM-3/2 35-29-M00101_950326879_950326879</t>
  </si>
  <si>
    <t>26.06.2021 21:08:57</t>
  </si>
  <si>
    <t>26.06.2021 23:47:28</t>
  </si>
  <si>
    <t>ÇAYAĞZI KÖK 35-31-L00259_KÖSEOĞLU L04_2337270</t>
  </si>
  <si>
    <t>26.06.2021 17:20:33</t>
  </si>
  <si>
    <t>26.06.2021 19:50:33</t>
  </si>
  <si>
    <t>K-3888 35-02-K03888_912493853_912493853</t>
  </si>
  <si>
    <t>26.06.2021 16:16:58</t>
  </si>
  <si>
    <t>27.06.2021 00:58:34</t>
  </si>
  <si>
    <t>DM-2/38-1 ÜÇPINARLAR 35-26-M00850_35-26-M00850_65872192</t>
  </si>
  <si>
    <t>26.06.2021 18:23:02</t>
  </si>
  <si>
    <t>26.06.2021 20:08:01</t>
  </si>
  <si>
    <t>L-288 MENDERES MAH. 35-18-L00288_950447210_950447210</t>
  </si>
  <si>
    <t>26.06.2021 11:36:33</t>
  </si>
  <si>
    <t>27.06.2021 01:42:38</t>
  </si>
  <si>
    <t>UZUNBURUN TR-1 45-71-M01048_43155909_56388512_56388512</t>
  </si>
  <si>
    <t>26.06.2021 16:18:00</t>
  </si>
  <si>
    <t>26.06.2021 23:45:47</t>
  </si>
  <si>
    <t>K-1092 35-03-K01092_A_56364627_56364627</t>
  </si>
  <si>
    <t>26.06.2021 16:31:08</t>
  </si>
  <si>
    <t>26.06.2021 20:33:11</t>
  </si>
  <si>
    <t>DM-22/08 GÖÇMEN EVLERİ 45-71-M00647_A_56396188_56396188</t>
  </si>
  <si>
    <t>26.06.2021 23:08:37</t>
  </si>
  <si>
    <t>27.06.2021 05:23:53</t>
  </si>
  <si>
    <t>OSMAN KARAASLAN SLM TR 35-26-L00365_6486302_56358904_56358904</t>
  </si>
  <si>
    <t>26.06.2021 18:36:37</t>
  </si>
  <si>
    <t>27.06.2021 04:36:43</t>
  </si>
  <si>
    <t>26.06.2021 18:08:00</t>
  </si>
  <si>
    <t>KIZILCAAVLU TR-7 35-29-L00572_B_56361064_56361064</t>
  </si>
  <si>
    <t>26.06.2021 11:45:46</t>
  </si>
  <si>
    <t>26.06.2021 14:07:01</t>
  </si>
  <si>
    <t>K-4283 GÖRECE 35-22-K04283_DIREK TIPI TRAFO HUCRESI H01_2112943</t>
  </si>
  <si>
    <t>26.06.2021 14:32:42</t>
  </si>
  <si>
    <t>26.06.2021 15:21:14</t>
  </si>
  <si>
    <t>TR-25 35-19-L00025_956662702_956662702</t>
  </si>
  <si>
    <t>26.06.2021 13:22:50</t>
  </si>
  <si>
    <t>26.06.2021 14:32:46</t>
  </si>
  <si>
    <t>26.06.2021 16:09:02</t>
  </si>
  <si>
    <t>26.06.2021 19:52:47</t>
  </si>
  <si>
    <t>AKÇAALAN YEDİEVLER TR-1 35-22-M00221_C_56371793_56371793</t>
  </si>
  <si>
    <t>26.06.2021 17:15:08</t>
  </si>
  <si>
    <t>26.06.2021 18:28:02</t>
  </si>
  <si>
    <t>YUKARIDOLMA TR-2 45-72-L00670_45-72-L00670_2368107</t>
  </si>
  <si>
    <t>26.06.2021 16:14:49</t>
  </si>
  <si>
    <t>26.06.2021 22:25:36</t>
  </si>
  <si>
    <t>DOĞANCI TR-11 35-31-L00337_35-31-L00337_2365266</t>
  </si>
  <si>
    <t>26.06.2021 09:21:22</t>
  </si>
  <si>
    <t>26.06.2021 15:30:03</t>
  </si>
  <si>
    <t>26.06.2021 10:05:37</t>
  </si>
  <si>
    <t>26.06.2021 11:39:31</t>
  </si>
  <si>
    <t>KUYUCAK DM 35-27-M00273_KUYUCAK M04_72164171</t>
  </si>
  <si>
    <t>26.06.2021 16:40:42</t>
  </si>
  <si>
    <t>26.06.2021 18:41:52</t>
  </si>
  <si>
    <t>EĞERCİ TR-5 35-26-L00172_6337541_56359015_56359015</t>
  </si>
  <si>
    <t>26.06.2021 16:28:45</t>
  </si>
  <si>
    <t>27.06.2021 01:25:16</t>
  </si>
  <si>
    <t>ARSLANLAR TM 35-26-A00004_DAĞKIZILCA-1 M32_2307566</t>
  </si>
  <si>
    <t>26.06.2021 20:40:23</t>
  </si>
  <si>
    <t>26.06.2021 20:46:31</t>
  </si>
  <si>
    <t>BADEMLİ TR-5 35-30-L00102_42984990_56353384_56353384</t>
  </si>
  <si>
    <t>26.06.2021 15:07:47</t>
  </si>
  <si>
    <t>26.06.2021 19:27:37</t>
  </si>
  <si>
    <t>HAYKIRAN TR-2 35-28-M00201_A_56357555_56357555</t>
  </si>
  <si>
    <t>26.06.2021 21:30:24</t>
  </si>
  <si>
    <t>27.06.2021 01:25:29</t>
  </si>
  <si>
    <t>KARAKOCA TR-1 45-71-M00978_A_56395236_56395236</t>
  </si>
  <si>
    <t>26.06.2021 18:12:00</t>
  </si>
  <si>
    <t>26.06.2021 21:25:57</t>
  </si>
  <si>
    <t>26.06.2021 22:31:41</t>
  </si>
  <si>
    <t>26.06.2021 23:46:17</t>
  </si>
  <si>
    <t>ALOSBİ TM 35-17-A00006_HatBaşıAyırıcı_65356291 M05_65356291</t>
  </si>
  <si>
    <t>26.06.2021 15:54:53</t>
  </si>
  <si>
    <t>26.06.2021 23:43:01</t>
  </si>
  <si>
    <t>ASARLIK TR-6 35-28-M00177__72373081_72373081</t>
  </si>
  <si>
    <t>26.06.2021 16:41:49</t>
  </si>
  <si>
    <t>26.06.2021 19:47:12</t>
  </si>
  <si>
    <t>26.06.2021 13:36:59</t>
  </si>
  <si>
    <t>26.06.2021 14:19:14</t>
  </si>
  <si>
    <t>26.06.2021 15:43:38</t>
  </si>
  <si>
    <t>26.06.2021 15:44:48</t>
  </si>
  <si>
    <t>DM-14/11 45-71-M00561_A_56397966_56397966</t>
  </si>
  <si>
    <t>26.06.2021 18:03:00</t>
  </si>
  <si>
    <t>27.06.2021 02:39:06</t>
  </si>
  <si>
    <t>DEREBAŞI TR-10 35-29-L00259_B_56360975_56360975</t>
  </si>
  <si>
    <t>26.06.2021 14:25:00</t>
  </si>
  <si>
    <t>26.06.2021 16:12:51</t>
  </si>
  <si>
    <t>ULUCAK DM-2/8 35-27-M00330_A_56364094_56364094</t>
  </si>
  <si>
    <t>26.06.2021 17:18:09</t>
  </si>
  <si>
    <t>27.06.2021 06:03:14</t>
  </si>
  <si>
    <t>TR-2/90 45-83-L00090_A_56388239_56388239</t>
  </si>
  <si>
    <t>26.06.2021 16:03:44</t>
  </si>
  <si>
    <t>26.06.2021 18:02:51</t>
  </si>
  <si>
    <t>TR-10 ( ALİ ÇOK SULAMA GRUBU ) 35-27-M00010_B_56370647_56370647</t>
  </si>
  <si>
    <t>26.06.2021 16:48:07</t>
  </si>
  <si>
    <t>27.06.2021 05:32:26</t>
  </si>
  <si>
    <t>26.06.2021 08:50:08</t>
  </si>
  <si>
    <t>26.06.2021 09:04:48</t>
  </si>
  <si>
    <t>MURADİYE DM-4/12-A (DİREK TR-1) 45-71-M01872_B_56385440_56385440</t>
  </si>
  <si>
    <t>26.06.2021 20:57:55</t>
  </si>
  <si>
    <t>26.06.2021 23:51:56</t>
  </si>
  <si>
    <t>M-1013 35-03-M01013_C_56379074_56379074</t>
  </si>
  <si>
    <t>26.06.2021 16:51:40</t>
  </si>
  <si>
    <t>27.06.2021 00:06:59</t>
  </si>
  <si>
    <t>CABARLAR TR-1 45-75-M00115_945609083_945609083</t>
  </si>
  <si>
    <t>26.06.2021 16:07:59</t>
  </si>
  <si>
    <t>26.06.2021 19:48:12</t>
  </si>
  <si>
    <t>BUCA TM 35-03-A00003_Adatepe M31_2311290</t>
  </si>
  <si>
    <t>26.06.2021 15:53:00</t>
  </si>
  <si>
    <t>26.06.2021 16:24:11</t>
  </si>
  <si>
    <t>TR-1-2/7 35-20-L00034_ H_72371479</t>
  </si>
  <si>
    <t>26.06.2021 10:34:16</t>
  </si>
  <si>
    <t>26.06.2021 11:21:02</t>
  </si>
  <si>
    <t>TR-112 ZEYTİNALANI 35-19-L00112_957824050_957824050</t>
  </si>
  <si>
    <t>26.06.2021 09:20:46</t>
  </si>
  <si>
    <t>26.06.2021 14:09:38</t>
  </si>
  <si>
    <t>ÖREN TOPRAK SLM-6 TR 35-27-M00784_DIREK TIPI TRAFO HUCRESI H01_2053031</t>
  </si>
  <si>
    <t>26.06.2021 18:35:33</t>
  </si>
  <si>
    <t>27.06.2021 06:36:19</t>
  </si>
  <si>
    <t>26.06.2021 16:26:28</t>
  </si>
  <si>
    <t>27.06.2021 02:31:00</t>
  </si>
  <si>
    <t>SUBAŞI İM 35-26-A00002_SUBAŞI 15.8 ŞEHİR L02_2035582</t>
  </si>
  <si>
    <t>26.06.2021 17:14:34</t>
  </si>
  <si>
    <t>26.06.2021 17:48:00</t>
  </si>
  <si>
    <t>K-4525 35-03-K04525_95000027454_95000027454</t>
  </si>
  <si>
    <t>26.06.2021 18:34:41</t>
  </si>
  <si>
    <t>27.06.2021 00:58:35</t>
  </si>
  <si>
    <t>26.06.2021 15:09:28</t>
  </si>
  <si>
    <t>26.06.2021 16:37:01</t>
  </si>
  <si>
    <t>26.06.2021 18:05:46</t>
  </si>
  <si>
    <t>26.06.2021 19:25:23</t>
  </si>
  <si>
    <t>ULUCAK DM-2 35-27-M00331_HatBaşıAyırıcı_53132459 M02_53132459</t>
  </si>
  <si>
    <t>26.06.2021 16:23:43</t>
  </si>
  <si>
    <t>27.06.2021 00:02:12</t>
  </si>
  <si>
    <t>26.06.2021 20:03:01</t>
  </si>
  <si>
    <t>26.06.2021 21:10:08</t>
  </si>
  <si>
    <t>26.06.2021 13:03:58</t>
  </si>
  <si>
    <t>26.06.2021 13:21:19</t>
  </si>
  <si>
    <t>26.06.2021 13:15:41</t>
  </si>
  <si>
    <t>26.06.2021 13:21:10</t>
  </si>
  <si>
    <t>26.06.2021 10:05:20</t>
  </si>
  <si>
    <t>26.06.2021 10:13:19</t>
  </si>
  <si>
    <t>TR-93 MELTEM SİTESİ 35-19-L00093_12409713_56354570_56354570</t>
  </si>
  <si>
    <t>26.06.2021 18:43:41</t>
  </si>
  <si>
    <t>26.06.2021 22:57:53</t>
  </si>
  <si>
    <t>TR-53 35-30-L00053_C_56365488_56365488</t>
  </si>
  <si>
    <t>26.06.2021 18:31:41</t>
  </si>
  <si>
    <t>26.06.2021 21:07:25</t>
  </si>
  <si>
    <t>26.06.2021 20:24:59</t>
  </si>
  <si>
    <t>26.06.2021 20:31:08</t>
  </si>
  <si>
    <t>26.06.2021 20:27:52</t>
  </si>
  <si>
    <t>26.06.2021 22:38:38</t>
  </si>
  <si>
    <t>ALÇUK TM 35-17-A00001_HatBaşıAyırıcı_53133626 M30_53133626</t>
  </si>
  <si>
    <t>26.06.2021 19:54:28</t>
  </si>
  <si>
    <t>27.06.2021 16:18:24</t>
  </si>
  <si>
    <t>GERENKÖY KÖK 35-23-M00156_GERENKÖY M01_72155600</t>
  </si>
  <si>
    <t>26.06.2021 06:39:58</t>
  </si>
  <si>
    <t>26.06.2021 06:40:18</t>
  </si>
  <si>
    <t>K-1880 35-09-K01880_D_56355846_56355846</t>
  </si>
  <si>
    <t>26.06.2021 16:52:32</t>
  </si>
  <si>
    <t>26.06.2021 18:18:23</t>
  </si>
  <si>
    <t>M-223 35-14-M00223_956657572_956657572</t>
  </si>
  <si>
    <t>26.06.2021 20:43:45</t>
  </si>
  <si>
    <t>26.06.2021 21:21:13</t>
  </si>
  <si>
    <t>26.06.2021 21:02:15</t>
  </si>
  <si>
    <t>27.06.2021 01:57:32</t>
  </si>
  <si>
    <t>26.06.2021 16:39:00</t>
  </si>
  <si>
    <t>26.06.2021 16:49:05</t>
  </si>
  <si>
    <t>K-1938 35-09-K01938_E_56381700_56381700</t>
  </si>
  <si>
    <t>26.06.2021 21:35:02</t>
  </si>
  <si>
    <t>26.06.2021 23:03:06</t>
  </si>
  <si>
    <t>YENİ ŞAKRAN TR-11 35-17-M00211_10560031_56356233_56356233</t>
  </si>
  <si>
    <t>26.06.2021 15:25:34</t>
  </si>
  <si>
    <t>27.06.2021 00:06:25</t>
  </si>
  <si>
    <t>K-4458 35-01-K04458_A_56359599_56359599</t>
  </si>
  <si>
    <t>26.06.2021 16:16:36</t>
  </si>
  <si>
    <t>26.06.2021 21:28:22</t>
  </si>
  <si>
    <t>TR-91 35-19-L00091_DIREK TIPI TRAFO HUCRESI H01_2057287</t>
  </si>
  <si>
    <t>26.06.2021 01:30:39</t>
  </si>
  <si>
    <t>26.06.2021 01:54:52</t>
  </si>
  <si>
    <t>L-428 35-18-L00428_11849371_56368462_56368462</t>
  </si>
  <si>
    <t>26.06.2021 07:31:05</t>
  </si>
  <si>
    <t>26.06.2021 09:58:58</t>
  </si>
  <si>
    <t>SIĞACIK DM (L-35) 35-14-M00425_A_56354115_56354115</t>
  </si>
  <si>
    <t>26.06.2021 12:31:49</t>
  </si>
  <si>
    <t>26.06.2021 13:50:05</t>
  </si>
  <si>
    <t>M-1494 35-02-M01494_A_56383475_56383475</t>
  </si>
  <si>
    <t>26.06.2021 16:08:04</t>
  </si>
  <si>
    <t>26.06.2021 18:12:25</t>
  </si>
  <si>
    <t>K-269 35-01-K00269_D_56357630_56357630</t>
  </si>
  <si>
    <t>26.06.2021 16:54:28</t>
  </si>
  <si>
    <t>26.06.2021 20:38:03</t>
  </si>
  <si>
    <t>K-1108 35-01-K01108_911209161_911209161</t>
  </si>
  <si>
    <t>26.06.2021 15:14:55</t>
  </si>
  <si>
    <t>26.06.2021 19:41:54</t>
  </si>
  <si>
    <t>YUKARIBEY DM (TR-3) 35-16-M00866_BERGAMA TM M01_79464765</t>
  </si>
  <si>
    <t>26.06.2021 14:35:48</t>
  </si>
  <si>
    <t>26.06.2021 14:36:38</t>
  </si>
  <si>
    <t>K-1976 35-02-K01976_D_56365487_56365487</t>
  </si>
  <si>
    <t>26.06.2021 15:52:14</t>
  </si>
  <si>
    <t>26.06.2021 21:40:47</t>
  </si>
  <si>
    <t>26.06.2021 08:39:21</t>
  </si>
  <si>
    <t>26.06.2021 08:39:38</t>
  </si>
  <si>
    <t>L-433 35-18-L00433_950440607_950440607</t>
  </si>
  <si>
    <t>26.06.2021 08:18:17</t>
  </si>
  <si>
    <t>26.06.2021 10:30:41</t>
  </si>
  <si>
    <t>ÇATAK TR-5 35-31-L00175_47835120_56391137_56391137</t>
  </si>
  <si>
    <t>26.06.2021 10:32:58</t>
  </si>
  <si>
    <t>26.06.2021 22:05:41</t>
  </si>
  <si>
    <t>SOMA TR-29 45-82-M00029_945526977_945526977</t>
  </si>
  <si>
    <t>26.06.2021 11:37:31</t>
  </si>
  <si>
    <t>26.06.2021 14:27:39</t>
  </si>
  <si>
    <t>TR-34 35-26-M00034__56360810_56360810</t>
  </si>
  <si>
    <t>26.06.2021 16:36:17</t>
  </si>
  <si>
    <t>27.06.2021 00:59:52</t>
  </si>
  <si>
    <t>26.06.2021 13:33:06</t>
  </si>
  <si>
    <t>26.06.2021 16:01:21</t>
  </si>
  <si>
    <t>M-251 35-09-M00251_M-252 M03_47547415</t>
  </si>
  <si>
    <t>26.06.2021 15:32:58</t>
  </si>
  <si>
    <t>26.06.2021 16:46:00</t>
  </si>
  <si>
    <t>ARPADERE TR-2 35-24-M00258_967113519_967113519</t>
  </si>
  <si>
    <t>26.06.2021 22:42:33</t>
  </si>
  <si>
    <t>27.06.2021 01:23:25</t>
  </si>
  <si>
    <t>TR-28 35-31-L00398_956592511_956592511</t>
  </si>
  <si>
    <t>26.06.2021 10:28:52</t>
  </si>
  <si>
    <t>26.06.2021 22:40:34</t>
  </si>
  <si>
    <t>M-2091 35-09-M02091__72410515_72410515</t>
  </si>
  <si>
    <t>26.06.2021 16:11:39</t>
  </si>
  <si>
    <t>26.06.2021 21:09:21</t>
  </si>
  <si>
    <t>_A_56387724_56387724</t>
  </si>
  <si>
    <t>26.06.2021 20:26:15</t>
  </si>
  <si>
    <t>26.06.2021 21:41:37</t>
  </si>
  <si>
    <t>26.06.2021 15:25:03</t>
  </si>
  <si>
    <t>26.06.2021 20:19:32</t>
  </si>
  <si>
    <t>26.06.2021 19:41:58</t>
  </si>
  <si>
    <t>26.06.2021 20:09:32</t>
  </si>
  <si>
    <t>GÜNEY DM 45-83-L00130_ÇATAL L05_2331074</t>
  </si>
  <si>
    <t>26.06.2021 14:45:28</t>
  </si>
  <si>
    <t>26.06.2021 17:16:04</t>
  </si>
  <si>
    <t>MORDOĞAN TR-5 35-21-L00146_A_56374876_56374876</t>
  </si>
  <si>
    <t>26.06.2021 10:24:09</t>
  </si>
  <si>
    <t>26.06.2021 17:15:14</t>
  </si>
  <si>
    <t>26.06.2021 18:10:00</t>
  </si>
  <si>
    <t>26.06.2021 23:36:21</t>
  </si>
  <si>
    <t>26.06.2021 15:43:55</t>
  </si>
  <si>
    <t>26.06.2021 15:46:57</t>
  </si>
  <si>
    <t>M-668 GÖKDERE TR-1 35-02-M00668_A_56368547_56368547</t>
  </si>
  <si>
    <t>26.06.2021 20:35:56</t>
  </si>
  <si>
    <t>27.06.2021 01:45:01</t>
  </si>
  <si>
    <t>TAŞLIYATAK CEBECİLER TR-4 35-31-L00367_35-31-L00367_2365637</t>
  </si>
  <si>
    <t>26.06.2021 09:38:16</t>
  </si>
  <si>
    <t>26.06.2021 14:05:52</t>
  </si>
  <si>
    <t>26.06.2021 16:10:39</t>
  </si>
  <si>
    <t>26.06.2021 17:53:51</t>
  </si>
  <si>
    <t>ERZE AMBALAJ KÖK 35-27-M00086_TR-32(DM03-TR-01) M04_72177640</t>
  </si>
  <si>
    <t>26.06.2021 16:43:05</t>
  </si>
  <si>
    <t>26.06.2021 18:00:59</t>
  </si>
  <si>
    <t>L-256 (18 KABİN) 35-18-L00256_950451102_950451102</t>
  </si>
  <si>
    <t>26.06.2021 10:05:50</t>
  </si>
  <si>
    <t>26.06.2021 19:54:50</t>
  </si>
  <si>
    <t>BAĞYOLU TR-1 45-71-M01598_45-71-M01598_2355937</t>
  </si>
  <si>
    <t>26.06.2021 16:15:58</t>
  </si>
  <si>
    <t>26.06.2021 21:04:55</t>
  </si>
  <si>
    <t>TR-97/A(GÜMÜŞÇAY) 45-78-L00740_949458341_949458341</t>
  </si>
  <si>
    <t>26.06.2021 17:57:02</t>
  </si>
  <si>
    <t>26.06.2021 18:25:44</t>
  </si>
  <si>
    <t>AŞAĞICUMA TR-3 35-16-M00102_953353972_953353972</t>
  </si>
  <si>
    <t>26.06.2021 19:45:53</t>
  </si>
  <si>
    <t>26.06.2021 22:59:56</t>
  </si>
  <si>
    <t>M-3048(YATIRIM REZERVE) 35-04-M03048_C_56370507_56370507</t>
  </si>
  <si>
    <t>26.06.2021 18:00:50</t>
  </si>
  <si>
    <t>26.06.2021 23:42:06</t>
  </si>
  <si>
    <t>K-49 35-01-K00049_A 1A_5865782</t>
  </si>
  <si>
    <t>26.06.2021 17:42:59</t>
  </si>
  <si>
    <t>26.06.2021 21:01:23</t>
  </si>
  <si>
    <t>ÇAKIRBEYLİ TR-3 35-26-M01352_ H_50111809</t>
  </si>
  <si>
    <t>26.06.2021 16:29:38</t>
  </si>
  <si>
    <t>26.06.2021 22:10:19</t>
  </si>
  <si>
    <t>SANCAKLI BOZKÖY TR-7 45-71-M00529_45-71-M00529_2369636</t>
  </si>
  <si>
    <t>26.06.2021 16:08:19</t>
  </si>
  <si>
    <t>26.06.2021 20:09:55</t>
  </si>
  <si>
    <t>L-433 35-18-L00433_950440608_950440608</t>
  </si>
  <si>
    <t>26.06.2021 12:11:43</t>
  </si>
  <si>
    <t>26.06.2021 14:23:42</t>
  </si>
  <si>
    <t>ULUKENT DM-1 35-28-M00001_ULUKENT DM-1/13 M02_66562046</t>
  </si>
  <si>
    <t>26.06.2021 06:05:46</t>
  </si>
  <si>
    <t>26.06.2021 09:26:00</t>
  </si>
  <si>
    <t>ÇAPAK TR-1 35-26-M00425_35-26-M00425_2353582</t>
  </si>
  <si>
    <t>26.06.2021 17:06:03</t>
  </si>
  <si>
    <t>27.06.2021 02:56:43</t>
  </si>
  <si>
    <t>26.06.2021 19:06:06</t>
  </si>
  <si>
    <t>26.06.2021 20:11:45</t>
  </si>
  <si>
    <t>26.06.2021 20:31:39</t>
  </si>
  <si>
    <t>27.06.2021 01:18:00</t>
  </si>
  <si>
    <t>K-3285 35-08-K03285_C_56359715_56359715</t>
  </si>
  <si>
    <t>26.06.2021 21:17:16</t>
  </si>
  <si>
    <t>26.06.2021 22:14:26</t>
  </si>
  <si>
    <t>AKKOYUNLU TR-4 35-29-L00128_A_56359903_56359903</t>
  </si>
  <si>
    <t>26.06.2021 18:57:03</t>
  </si>
  <si>
    <t>26.06.2021 19:56:18</t>
  </si>
  <si>
    <t>KARGIN KÖK 45-84-M00004_955181264_955181264</t>
  </si>
  <si>
    <t>26.06.2021 07:50:00</t>
  </si>
  <si>
    <t>26.06.2021 09:02:39</t>
  </si>
  <si>
    <t>DM-1/TR-15 35-13-M00029_DM-1/TR-24 M03_66202386</t>
  </si>
  <si>
    <t>26.06.2021 10:37:06</t>
  </si>
  <si>
    <t>26.06.2021 11:53:15</t>
  </si>
  <si>
    <t>K-4012 35-04-K04012__73345613_73345613</t>
  </si>
  <si>
    <t>26.06.2021 18:02:34</t>
  </si>
  <si>
    <t>26.06.2021 20:13:00</t>
  </si>
  <si>
    <t>TR-13 35-27-M00013_D_56368855_56368855</t>
  </si>
  <si>
    <t>26.06.2021 22:18:05</t>
  </si>
  <si>
    <t>27.06.2021 02:27:05</t>
  </si>
  <si>
    <t>26.06.2021 13:17:35</t>
  </si>
  <si>
    <t>26.06.2021 15:12:25</t>
  </si>
  <si>
    <t>K-3027 35-10-K03027_A 3027a2_5785945</t>
  </si>
  <si>
    <t>26.06.2021 01:03:47</t>
  </si>
  <si>
    <t>26.06.2021 01:47:34</t>
  </si>
  <si>
    <t>YAKAKÖY ULUBEY TR-1 45-75-M00263_A_56391319_56391319</t>
  </si>
  <si>
    <t>26.06.2021 15:24:22</t>
  </si>
  <si>
    <t>26.06.2021 17:45:40</t>
  </si>
  <si>
    <t>K-4197 35-02-K04197_35-02-K04197_2361578</t>
  </si>
  <si>
    <t>26.06.2021 03:57:51</t>
  </si>
  <si>
    <t>26.06.2021 04:16:12</t>
  </si>
  <si>
    <t>PAYAMLI M-21 35-25-M00171_DIREK TIPI TRAFO HUCRESI H01_2077827</t>
  </si>
  <si>
    <t>26.06.2021 14:10:41</t>
  </si>
  <si>
    <t>26.06.2021 15:28:06</t>
  </si>
  <si>
    <t>SARISU TR-4 35-31-L00082_47816467_56352592_56352592</t>
  </si>
  <si>
    <t>26.06.2021 21:34:37</t>
  </si>
  <si>
    <t>27.06.2021 00:20:55</t>
  </si>
  <si>
    <t>M-580 (DM-6/18) 35-17-M00580_950307332_950307332</t>
  </si>
  <si>
    <t>26.06.2021 08:13:15</t>
  </si>
  <si>
    <t>26.06.2021 09:23:16</t>
  </si>
  <si>
    <t>KIRKÖY NECİPFAZIL CAD. TR-12 35-31-L00474_956594715_956594715</t>
  </si>
  <si>
    <t>26.06.2021 09:14:24</t>
  </si>
  <si>
    <t>26.06.2021 23:50:45</t>
  </si>
  <si>
    <t>EKOTEN KÖK 35-26-M00380_TEDAŞ ÇIKIŞI M02_2303912</t>
  </si>
  <si>
    <t>26.06.2021 16:43:23</t>
  </si>
  <si>
    <t>27.06.2021 03:30:54</t>
  </si>
  <si>
    <t>TR-7 DEPREM KONUTLARI 35-19-L00007_BETON SANTRALLERİ L03_72118554</t>
  </si>
  <si>
    <t>26.06.2021 23:19:09</t>
  </si>
  <si>
    <t>26.06.2021 23:48:00</t>
  </si>
  <si>
    <t>EĞLENHOCA TR-3 35-21-L00120_953360924_953360924</t>
  </si>
  <si>
    <t>26.06.2021 15:20:40</t>
  </si>
  <si>
    <t>26.06.2021 18:55:37</t>
  </si>
  <si>
    <t>SEYREK TR-7 KÖK 35-28-M00379_SÜZBEYLİ-TUZCULU M04_2303511</t>
  </si>
  <si>
    <t>26.06.2021 15:35:26</t>
  </si>
  <si>
    <t>27.06.2021 00:37:00</t>
  </si>
  <si>
    <t>DM-11/05 (TR-39) 45-71-M00283_B_60983896_60983896</t>
  </si>
  <si>
    <t>26.06.2021 17:18:19</t>
  </si>
  <si>
    <t>26.06.2021 19:00:22</t>
  </si>
  <si>
    <t>M-19 35-02-M00019_C_56380386_56380386</t>
  </si>
  <si>
    <t>26.06.2021 16:26:08</t>
  </si>
  <si>
    <t>27.06.2021 02:02:06</t>
  </si>
  <si>
    <t>DOĞANCI HACILAR TR-9 35-31-L00329_47797235_56351960_56351960</t>
  </si>
  <si>
    <t>26.06.2021 15:05:17</t>
  </si>
  <si>
    <t>27.06.2021 21:19:36</t>
  </si>
  <si>
    <t>L-316 YALIKENT 35-18-L00316_35-18-L00316_2351311</t>
  </si>
  <si>
    <t>26.06.2021 19:42:01</t>
  </si>
  <si>
    <t>26.06.2021 22:02:00</t>
  </si>
  <si>
    <t>TR-2/26 (ARABACILAR) 45-83-L00026_TR-2/29 L01_2089510</t>
  </si>
  <si>
    <t>26.06.2021 15:59:38</t>
  </si>
  <si>
    <t>26.06.2021 18:43:26</t>
  </si>
  <si>
    <t>MURADİYE DM-4/12-A (DİREK TR-1) 45-71-M01872_A_56384730_56384730</t>
  </si>
  <si>
    <t>26.06.2021 15:54:31</t>
  </si>
  <si>
    <t>26.06.2021 20:31:58</t>
  </si>
  <si>
    <t>ULUKENT DM-2/8 35-28-M00577_953396240_953396240</t>
  </si>
  <si>
    <t>26.06.2021 09:40:20</t>
  </si>
  <si>
    <t>26.06.2021 12:07:31</t>
  </si>
  <si>
    <t>26.06.2021 10:04:53</t>
  </si>
  <si>
    <t>26.06.2021 14:29:28</t>
  </si>
  <si>
    <t>26.06.2021 17:41:56</t>
  </si>
  <si>
    <t>26.06.2021 21:45:05</t>
  </si>
  <si>
    <t>TEZOL KÖK 35-26-M00523_PHILLSA ÖLÇÜ KÖK M02_65963568</t>
  </si>
  <si>
    <t>26.06.2021 16:28:02</t>
  </si>
  <si>
    <t>26.06.2021 17:41:06</t>
  </si>
  <si>
    <t>PANCAR TR-4 35-26-M00896_ H_66407128</t>
  </si>
  <si>
    <t>26.06.2021 16:23:55</t>
  </si>
  <si>
    <t>26.06.2021 16:47:34</t>
  </si>
  <si>
    <t>M-871 EĞRİDERE KÖYÜ 35-02-M00871_A_56363344_56363344</t>
  </si>
  <si>
    <t>26.06.2021 17:20:55</t>
  </si>
  <si>
    <t>26.06.2021 22:49:03</t>
  </si>
  <si>
    <t>K-2488 35-02-K02488_A_56371634_56371634</t>
  </si>
  <si>
    <t>26.06.2021 16:16:25</t>
  </si>
  <si>
    <t>27.06.2021 01:19:16</t>
  </si>
  <si>
    <t>K-938 35-02-K00938_C_56366275_56366275</t>
  </si>
  <si>
    <t>26.06.2021 16:09:14</t>
  </si>
  <si>
    <t>L-376 PAZARYERİ 35-18-L00376_950448220_950448220</t>
  </si>
  <si>
    <t>26.06.2021 15:05:43</t>
  </si>
  <si>
    <t>26.06.2021 17:27:45</t>
  </si>
  <si>
    <t>MENTEŞ KÖK 35-19-M00260_UZUNADA M02_72141085</t>
  </si>
  <si>
    <t>26.06.2021 06:18:07</t>
  </si>
  <si>
    <t>26.06.2021 09:09:49</t>
  </si>
  <si>
    <t>K-4548 35-03-K04548_B_56367346_56367346</t>
  </si>
  <si>
    <t>26.06.2021 16:17:54</t>
  </si>
  <si>
    <t>27.06.2021 00:29:07</t>
  </si>
  <si>
    <t>L-4 TEKKE 35-18-L00004_8872154 b5b_5944644</t>
  </si>
  <si>
    <t>26.06.2021 10:20:08</t>
  </si>
  <si>
    <t>26.06.2021 11:16:06</t>
  </si>
  <si>
    <t>26.06.2021 21:36:26</t>
  </si>
  <si>
    <t>27.06.2021 00:08:57</t>
  </si>
  <si>
    <t>BOZYERLER TR-2 35-16-M00140_35-16-M00140_2362220</t>
  </si>
  <si>
    <t>26.06.2021 18:03:32</t>
  </si>
  <si>
    <t>27.06.2021 02:59:09</t>
  </si>
  <si>
    <t>YUKARIKIRIKLAR TR-1 35-16-M00063_35-16-M00063_2352834</t>
  </si>
  <si>
    <t>26.06.2021 10:25:31</t>
  </si>
  <si>
    <t>26.06.2021 14:07:00</t>
  </si>
  <si>
    <t>M-1131 35-02-M01131_A_56367870_56367870</t>
  </si>
  <si>
    <t>26.06.2021 16:09:39</t>
  </si>
  <si>
    <t>27.06.2021 01:47:23</t>
  </si>
  <si>
    <t>KIYI ALTINKENT SİTESİ TR 35-30-M00295_DIREK TIPI TRAFO HUCRESI H01_2040308</t>
  </si>
  <si>
    <t>26.06.2021 14:53:06</t>
  </si>
  <si>
    <t>26.06.2021 18:12:07</t>
  </si>
  <si>
    <t>ÇOMAKLIYAYLA TR-1 45-75-M00096_45-75-M00096_2354649</t>
  </si>
  <si>
    <t>26.06.2021 16:05:44</t>
  </si>
  <si>
    <t>26.06.2021 18:36:52</t>
  </si>
  <si>
    <t>KABAKUM TR-2 35-30-L00128_955303474_955303474</t>
  </si>
  <si>
    <t>26.06.2021 18:25:27</t>
  </si>
  <si>
    <t>27.06.2021 14:41:52</t>
  </si>
  <si>
    <t>26.06.2021 11:57:50</t>
  </si>
  <si>
    <t>26.06.2021 12:02:09</t>
  </si>
  <si>
    <t>YENİBAĞARASI TR-2 35-23-M00208_B_60984667_60984667</t>
  </si>
  <si>
    <t>26.06.2021 17:08:13</t>
  </si>
  <si>
    <t>26.06.2021 19:09:36</t>
  </si>
  <si>
    <t>TR-1 35-27-M00001_KEMALPAŞA TR-2/TR-3/TR-4 M07_72206249</t>
  </si>
  <si>
    <t>26.06.2021 21:59:59</t>
  </si>
  <si>
    <t>26.06.2021 23:52:40</t>
  </si>
  <si>
    <t>HALKAPINAR TR-1 35-29-L00639_DIREK TIPI TRAFO HUCRESI H01_2098950</t>
  </si>
  <si>
    <t>26.06.2021 18:11:29</t>
  </si>
  <si>
    <t>26.06.2021 18:41:36</t>
  </si>
  <si>
    <t>26.06.2021 20:44:00</t>
  </si>
  <si>
    <t>27.06.2021 00:32:42</t>
  </si>
  <si>
    <t>M-3550(YATIRIM REZERVE) 35-02-M03550_C_56371943_56371943</t>
  </si>
  <si>
    <t>26.06.2021 12:52:20</t>
  </si>
  <si>
    <t>26.06.2021 14:31:13</t>
  </si>
  <si>
    <t>AKÇAALAN YEDİEVLER TR-4 35-22-M00842__72374125_72374125</t>
  </si>
  <si>
    <t>26.06.2021 19:56:54</t>
  </si>
  <si>
    <t>26.06.2021 22:20:18</t>
  </si>
  <si>
    <t>YAHŞELLİ TR-1 35-28-M00216_DIREK TIPI TRAFO HUCRESI H01_2110073</t>
  </si>
  <si>
    <t>26.06.2021 16:53:51</t>
  </si>
  <si>
    <t>27.06.2021 01:28:47</t>
  </si>
  <si>
    <t>BİMEYKO TR-5 35-30-M00052_95000493238_95000493238</t>
  </si>
  <si>
    <t>26.06.2021 12:38:29</t>
  </si>
  <si>
    <t>26.06.2021 13:57:05</t>
  </si>
  <si>
    <t>K-140 35-02-K00140_910100099_910100099</t>
  </si>
  <si>
    <t>26.06.2021 22:23:15</t>
  </si>
  <si>
    <t>K-2 35-01-K00002_J_56377437_56377437</t>
  </si>
  <si>
    <t>26.06.2021 14:31:08</t>
  </si>
  <si>
    <t>26.06.2021 16:28:12</t>
  </si>
  <si>
    <t>YAŞAR SÖKELİOĞLU-1 35-20-L00099_9096100_56360475_56360475</t>
  </si>
  <si>
    <t>26.06.2021 19:47:59</t>
  </si>
  <si>
    <t>26.06.2021 23:21:39</t>
  </si>
  <si>
    <t>TR-7 35-26-M00007_35-26-M00007_76933281</t>
  </si>
  <si>
    <t>26.06.2021 19:56:51</t>
  </si>
  <si>
    <t>27.06.2021 01:20:09</t>
  </si>
  <si>
    <t>_B_56383199_56383199</t>
  </si>
  <si>
    <t>26.06.2021 23:24:20</t>
  </si>
  <si>
    <t>27.06.2021 00:45:41</t>
  </si>
  <si>
    <t>TR-42 45-77-L00042_TR-43 L02_2107817</t>
  </si>
  <si>
    <t>26.06.2021 16:33:00</t>
  </si>
  <si>
    <t>26.06.2021 18:12:24</t>
  </si>
  <si>
    <t>DM-14/11 45-71-M00561_B_56397625_56397625</t>
  </si>
  <si>
    <t>26.06.2021 16:14:00</t>
  </si>
  <si>
    <t>26.06.2021 17:46:46</t>
  </si>
  <si>
    <t>M-540 35-09-M00540_TRF-2 M03_47723385</t>
  </si>
  <si>
    <t>26.06.2021 19:41:49</t>
  </si>
  <si>
    <t>27.06.2021 00:40:17</t>
  </si>
  <si>
    <t>26.06.2021 09:12:13</t>
  </si>
  <si>
    <t>26.06.2021 12:15:45</t>
  </si>
  <si>
    <t>L-243 35-18-L00243_950445793_950445793</t>
  </si>
  <si>
    <t>26.06.2021 09:36:35</t>
  </si>
  <si>
    <t>26.06.2021 13:05:12</t>
  </si>
  <si>
    <t>YAGMUR SİTESİ TR 35-30-M00291_A_56404735_56404735</t>
  </si>
  <si>
    <t>26.06.2021 21:57:51</t>
  </si>
  <si>
    <t>26.06.2021 23:31:25</t>
  </si>
  <si>
    <t>AŞAĞICUMA DM 35-16-M00103_HatBaşıAyırıcı_53140597 M03_53140597</t>
  </si>
  <si>
    <t>26.06.2021 16:53:41</t>
  </si>
  <si>
    <t>26.06.2021 21:10:31</t>
  </si>
  <si>
    <t>_B_56399635_56399635</t>
  </si>
  <si>
    <t>26.06.2021 18:01:00</t>
  </si>
  <si>
    <t>26.06.2021 21:30:59</t>
  </si>
  <si>
    <t>26.06.2021 15:09:37</t>
  </si>
  <si>
    <t>26.06.2021 16:36:47</t>
  </si>
  <si>
    <t>TURGUTALP KÖK 45-71-M00260_SULTANYAYLASI M04_72233756</t>
  </si>
  <si>
    <t>26.06.2021 19:43:15</t>
  </si>
  <si>
    <t>27.06.2021 02:38:39</t>
  </si>
  <si>
    <t>K-4627 35-04-K04627_A_56369907_56369907</t>
  </si>
  <si>
    <t>26.06.2021 16:11:14</t>
  </si>
  <si>
    <t>26.06.2021 18:05:09</t>
  </si>
  <si>
    <t>BOZALAN KÖK 35-28-M00092_SÜLEYMENLI KÖK M01_74492196</t>
  </si>
  <si>
    <t>26.06.2021 15:54:26</t>
  </si>
  <si>
    <t>27.06.2021 07:56:52</t>
  </si>
  <si>
    <t>26.06.2021 13:25:52</t>
  </si>
  <si>
    <t>26.06.2021 14:56:25</t>
  </si>
  <si>
    <t>26.06.2021 03:13:18</t>
  </si>
  <si>
    <t>26.06.2021 04:01:13</t>
  </si>
  <si>
    <t>26.06.2021 06:33:33</t>
  </si>
  <si>
    <t>26.06.2021 07:52:57</t>
  </si>
  <si>
    <t>TR-96 35-26-M00096_35-26-M00096_2348844</t>
  </si>
  <si>
    <t>26.06.2021 17:00:11</t>
  </si>
  <si>
    <t>26.06.2021 17:17:20</t>
  </si>
  <si>
    <t>26.06.2021 15:47:08</t>
  </si>
  <si>
    <t>AVŞAR İM 45-83-A00002_H KOLU L12_2055345</t>
  </si>
  <si>
    <t>26.06.2021 08:01:00</t>
  </si>
  <si>
    <t>26.06.2021 12:54:12</t>
  </si>
  <si>
    <t>M-1531 35-09-M01531_35-09-M01531_2349668</t>
  </si>
  <si>
    <t>26.06.2021 16:06:08</t>
  </si>
  <si>
    <t>26.06.2021 17:18:01</t>
  </si>
  <si>
    <t>BELEVİ TR-2 35-13-L00061_35-13-L00061_2348673</t>
  </si>
  <si>
    <t>26.06.2021 16:48:31</t>
  </si>
  <si>
    <t>26.06.2021 18:44:10</t>
  </si>
  <si>
    <t>AŞAĞIKIRIKLAR DM 35-16-M00448_TOPÇAM M05_2334650</t>
  </si>
  <si>
    <t>26.06.2021 17:07:06</t>
  </si>
  <si>
    <t>27.06.2021 02:20:00</t>
  </si>
  <si>
    <t>26.06.2021 16:43:07</t>
  </si>
  <si>
    <t>26.06.2021 20:35:59</t>
  </si>
  <si>
    <t>L-45 JANDARMA SİTESİ 35-14-L00045_956640184_956640184</t>
  </si>
  <si>
    <t>26.06.2021 16:26:55</t>
  </si>
  <si>
    <t>26.06.2021 17:16:37</t>
  </si>
  <si>
    <t>26.06.2021 06:59:49</t>
  </si>
  <si>
    <t>26.06.2021 19:56:40</t>
  </si>
  <si>
    <t>K-1580 35-01-K01580_A 1A_5857145</t>
  </si>
  <si>
    <t>26.06.2021 07:47:21</t>
  </si>
  <si>
    <t>26.06.2021 08:59:27</t>
  </si>
  <si>
    <t>TIRAZLI KÖK 45-79-M00079_BAHARLAR M06_72036291</t>
  </si>
  <si>
    <t>26.06.2021 07:00:28</t>
  </si>
  <si>
    <t>26.06.2021 07:19:10</t>
  </si>
  <si>
    <t>K-4785 35-02-K04785_A_60983303_60983303</t>
  </si>
  <si>
    <t>26.06.2021 17:00:18</t>
  </si>
  <si>
    <t>27.06.2021 02:23:34</t>
  </si>
  <si>
    <t>26.06.2021 15:41:00</t>
  </si>
  <si>
    <t>26.06.2021 17:14:35</t>
  </si>
  <si>
    <t>26.06.2021 05:26:07</t>
  </si>
  <si>
    <t>26.06.2021 06:20:39</t>
  </si>
  <si>
    <t>M-207(DM-2/20) 35-09-M00207_97517967_97517967</t>
  </si>
  <si>
    <t>26.06.2021 11:41:27</t>
  </si>
  <si>
    <t>26.06.2021 16:45:02</t>
  </si>
  <si>
    <t>26.06.2021 16:59:33</t>
  </si>
  <si>
    <t>27.06.2021 02:15:08</t>
  </si>
  <si>
    <t>DM-5/18 35-26-M00809__65040665_65040665</t>
  </si>
  <si>
    <t>26.06.2021 18:46:49</t>
  </si>
  <si>
    <t>27.06.2021 02:52:25</t>
  </si>
  <si>
    <t>26.06.2021 01:19:21</t>
  </si>
  <si>
    <t>26.06.2021 03:09:18</t>
  </si>
  <si>
    <t>26.06.2021 22:48:09</t>
  </si>
  <si>
    <t>26.06.2021 22:57:00</t>
  </si>
  <si>
    <t>ALÇUK TM 35-17-A00001_KESİKKÖY M29_2307839</t>
  </si>
  <si>
    <t>26.06.2021 15:36:08</t>
  </si>
  <si>
    <t>26.06.2021 15:54:45</t>
  </si>
  <si>
    <t>KARABURUN TR-4/18 35-21-L00012_953360172_953360172</t>
  </si>
  <si>
    <t>26.06.2021 17:59:44</t>
  </si>
  <si>
    <t>26.06.2021 23:34:42</t>
  </si>
  <si>
    <t>26.06.2021 16:14:57</t>
  </si>
  <si>
    <t>26.06.2021 20:08:52</t>
  </si>
  <si>
    <t>26.06.2021 16:39:38</t>
  </si>
  <si>
    <t>26.06.2021 16:39:58</t>
  </si>
  <si>
    <t>26.06.2021 17:25:00</t>
  </si>
  <si>
    <t>26.06.2021 18:13:00</t>
  </si>
  <si>
    <t>K-1444 35-04-K01444_A_56368133_56368133</t>
  </si>
  <si>
    <t>26.06.2021 21:20:34</t>
  </si>
  <si>
    <t>_955276869_955276869</t>
  </si>
  <si>
    <t>26.06.2021 07:57:03</t>
  </si>
  <si>
    <t>26.06.2021 09:15:33</t>
  </si>
  <si>
    <t>KARABURUN TR-1/15 35-21-L00019_953363167_953363167</t>
  </si>
  <si>
    <t>26.06.2021 15:00:39</t>
  </si>
  <si>
    <t>26.06.2021 20:56:08</t>
  </si>
  <si>
    <t>YAĞCILAR TR-4 45-71-M01477_C_56403316_56403316</t>
  </si>
  <si>
    <t>26.06.2021 18:58:47</t>
  </si>
  <si>
    <t>27.06.2021 13:57:41</t>
  </si>
  <si>
    <t>CAVİT YALÇIN GRB 35-20-M00022_DIREK TIPI TRAFO HUCRESI H01_2049509</t>
  </si>
  <si>
    <t>26.06.2021 19:22:04</t>
  </si>
  <si>
    <t>26.06.2021 22:02:21</t>
  </si>
  <si>
    <t>TR-2/28 45-83-L00028_45-83-L00028_2371445</t>
  </si>
  <si>
    <t>26.06.2021 18:32:00</t>
  </si>
  <si>
    <t>26.06.2021 20:53:57</t>
  </si>
  <si>
    <t>İLYASLAR KÖK 45-76-M00048_İLYASLAR M02_72213142</t>
  </si>
  <si>
    <t>26.06.2021 10:04:35</t>
  </si>
  <si>
    <t>26.06.2021 11:40:42</t>
  </si>
  <si>
    <t>26.06.2021 18:14:47</t>
  </si>
  <si>
    <t>26.06.2021 22:21:18</t>
  </si>
  <si>
    <t>ERCAN MERAL SULAMA GRUBU 35-29-M00282_A_65505830_65505830</t>
  </si>
  <si>
    <t>26.06.2021 17:08:47</t>
  </si>
  <si>
    <t>26.06.2021 19:20:44</t>
  </si>
  <si>
    <t>TR-27 TARIMSAL SULAMA 45-80-M01027_45-80-M01027_2373366</t>
  </si>
  <si>
    <t>26.06.2021 10:32:01</t>
  </si>
  <si>
    <t>26.06.2021 11:35:41</t>
  </si>
  <si>
    <t>KIZILCAAVLU TR-1 35-15-L00180_C_56368589_56368589</t>
  </si>
  <si>
    <t>26.06.2021 20:10:16</t>
  </si>
  <si>
    <t>27.06.2021 03:10:58</t>
  </si>
  <si>
    <t>26.06.2021 09:09:31</t>
  </si>
  <si>
    <t>26.06.2021 10:21:48</t>
  </si>
  <si>
    <t>MORDOĞAN TR-30 35-21-L00155_953368633_953368633</t>
  </si>
  <si>
    <t>26.06.2021 17:58:34</t>
  </si>
  <si>
    <t>26.06.2021 19:58:37</t>
  </si>
  <si>
    <t>26.06.2021 21:42:25</t>
  </si>
  <si>
    <t>26.06.2021 21:45:27</t>
  </si>
  <si>
    <t>DM-1/10 (TR-18) 35-19-M00018_35-19-M00018_2375002</t>
  </si>
  <si>
    <t>26.06.2021 17:16:11</t>
  </si>
  <si>
    <t>27.06.2021 00:09:16</t>
  </si>
  <si>
    <t>K-1087 35-01-K01087_910721437_910721437</t>
  </si>
  <si>
    <t>26.06.2021 08:57:50</t>
  </si>
  <si>
    <t>26.06.2021 10:00:43</t>
  </si>
  <si>
    <t>TR-2/84 45-83-L00084_48122398_56385911_56385911</t>
  </si>
  <si>
    <t>26.06.2021 18:05:45</t>
  </si>
  <si>
    <t>26.06.2021 23:57:37</t>
  </si>
  <si>
    <t>26.06.2021 06:06:02</t>
  </si>
  <si>
    <t>26.06.2021 07:17:00</t>
  </si>
  <si>
    <t>26.06.2021 16:14:51</t>
  </si>
  <si>
    <t>26.06.2021 16:25:00</t>
  </si>
  <si>
    <t>KAYRANLAR TR-1 45-81-M00062_C_56401944_56401944</t>
  </si>
  <si>
    <t>26.06.2021 15:37:52</t>
  </si>
  <si>
    <t>26.06.2021 16:58:42</t>
  </si>
  <si>
    <t>RECEPLİ KÖYÜ TR-2 45-71-M01693_43105757_56388109_56388109</t>
  </si>
  <si>
    <t>26.06.2021 10:50:56</t>
  </si>
  <si>
    <t>26.06.2021 19:17:54</t>
  </si>
  <si>
    <t>26.06.2021 19:13:19</t>
  </si>
  <si>
    <t>26.06.2021 20:33:26</t>
  </si>
  <si>
    <t>TÜPÜLER TR-1 45-75-M00217_B_56388165_56388165</t>
  </si>
  <si>
    <t>26.06.2021 12:58:35</t>
  </si>
  <si>
    <t>26.06.2021 14:14:37</t>
  </si>
  <si>
    <t>K-31 35-01-K00031_A A1_5869766</t>
  </si>
  <si>
    <t>26.06.2021 20:49:06</t>
  </si>
  <si>
    <t>26.06.2021 23:42:55</t>
  </si>
  <si>
    <t>DM-16/16-A 45-71-M00427_44485382_56399628_56399628</t>
  </si>
  <si>
    <t>26.06.2021 18:00:00</t>
  </si>
  <si>
    <t>26.06.2021 21:12:38</t>
  </si>
  <si>
    <t>HELVACI TR-2 35-17-M00362_12121750_56357403_56357403</t>
  </si>
  <si>
    <t>26.06.2021 16:07:58</t>
  </si>
  <si>
    <t>26.06.2021 19:58:10</t>
  </si>
  <si>
    <t>K-2882 35-02-K02882_A_56379733_56379733</t>
  </si>
  <si>
    <t>26.06.2021 22:35:00</t>
  </si>
  <si>
    <t>27.06.2021 00:03:48</t>
  </si>
  <si>
    <t>MALTEPE TR-3 35-28-M00446_10449647_56359208_56359208</t>
  </si>
  <si>
    <t>26.06.2021 15:39:18</t>
  </si>
  <si>
    <t>26.06.2021 17:10:04</t>
  </si>
  <si>
    <t>DM-17/03 HUZUREVİ 45-71-M00415_45-71-M00415_72076023</t>
  </si>
  <si>
    <t>26.06.2021 19:40:13</t>
  </si>
  <si>
    <t>26.06.2021 20:29:03</t>
  </si>
  <si>
    <t>M-906 35-03-M00906_D_56366707_56366707</t>
  </si>
  <si>
    <t>26.06.2021 17:32:57</t>
  </si>
  <si>
    <t>27.06.2021 01:31:07</t>
  </si>
  <si>
    <t>K-264 35-02-K00264_A_56381814_56381814</t>
  </si>
  <si>
    <t>27.06.2021 00:11:29</t>
  </si>
  <si>
    <t>ULUCAK DM-2/10 35-27-M00337_ M04_72388500</t>
  </si>
  <si>
    <t>26.06.2021 07:56:47</t>
  </si>
  <si>
    <t>26.06.2021 09:37:35</t>
  </si>
  <si>
    <t>26.06.2021 23:10:17</t>
  </si>
  <si>
    <t>26.06.2021 23:14:54</t>
  </si>
  <si>
    <t>KORUCUK-4 35-26-M00464_11658282_56358215_56358215</t>
  </si>
  <si>
    <t>26.06.2021 19:55:44</t>
  </si>
  <si>
    <t>27.06.2021 01:08:16</t>
  </si>
  <si>
    <t>L-245 35-18-L00245_L-251 L02_2324476</t>
  </si>
  <si>
    <t>26.06.2021 11:34:48</t>
  </si>
  <si>
    <t>26.06.2021 12:24:41</t>
  </si>
  <si>
    <t>K-811 35-01-K00811_35-01-K00811_2368306</t>
  </si>
  <si>
    <t>26.06.2021 14:09:23</t>
  </si>
  <si>
    <t>26.06.2021 15:19:44</t>
  </si>
  <si>
    <t>26.06.2021 15:35:27</t>
  </si>
  <si>
    <t>26.06.2021 15:59:33</t>
  </si>
  <si>
    <t>MORDOĞAN TR-30 35-21-L00155_953365209_953365209</t>
  </si>
  <si>
    <t>26.06.2021 09:25:28</t>
  </si>
  <si>
    <t>27.06.2021 14:05:26</t>
  </si>
  <si>
    <t>AYRANCILAR DM-2 35-26-M00825_DM-2/20 M05_2335360</t>
  </si>
  <si>
    <t>26.06.2021 16:22:07</t>
  </si>
  <si>
    <t>26.06.2021 19:40:03</t>
  </si>
  <si>
    <t>K-4486 35-01-K04486_35-01-K04486_2369907</t>
  </si>
  <si>
    <t>26.06.2021 19:03:08</t>
  </si>
  <si>
    <t>26.06.2021 20:29:53</t>
  </si>
  <si>
    <t>K-4906 35-01-K04906_ H_58162920</t>
  </si>
  <si>
    <t>26.06.2021 11:46:39</t>
  </si>
  <si>
    <t>26.06.2021 14:03:53</t>
  </si>
  <si>
    <t>L-474 35-18-L00474_950463345_950463345</t>
  </si>
  <si>
    <t>26.06.2021 13:24:46</t>
  </si>
  <si>
    <t>26.06.2021 21:01:09</t>
  </si>
  <si>
    <t>DM-18/08 45-71-M00257_DM-18/03 M03_72077939</t>
  </si>
  <si>
    <t>26.06.2021 16:12:37</t>
  </si>
  <si>
    <t>26.06.2021 19:39:00</t>
  </si>
  <si>
    <t>TR-40 35-27-M00040_DIREK TIPI TRAFO HUCRESI H01_2050634</t>
  </si>
  <si>
    <t>26.06.2021 09:32:17</t>
  </si>
  <si>
    <t>26.06.2021 10:54:21</t>
  </si>
  <si>
    <t>M-3081(YATIRIM REZERVE) 35-02-M03081_C_56363824_56363824</t>
  </si>
  <si>
    <t>26.06.2021 16:07:48</t>
  </si>
  <si>
    <t>26.06.2021 19:25:30</t>
  </si>
  <si>
    <t>K-1241 35-03-K01241_35-03-K01241_41936426</t>
  </si>
  <si>
    <t>26.06.2021 08:29:34</t>
  </si>
  <si>
    <t>26.06.2021 08:52:46</t>
  </si>
  <si>
    <t>TR-52 35-27-M00052_A_56368188_56368188</t>
  </si>
  <si>
    <t>26.06.2021 16:25:01</t>
  </si>
  <si>
    <t>26.06.2021 22:01:02</t>
  </si>
  <si>
    <t>YEŞİLYURT DM 45-73-M00476_YEŞİLYURT MERKEZ (TR-2) M05_2318330</t>
  </si>
  <si>
    <t>26.06.2021 17:28:28</t>
  </si>
  <si>
    <t>26.06.2021 19:01:52</t>
  </si>
  <si>
    <t>KEMER KÖYÜ TR-1 35-15-L00274_B_56371707_56371707</t>
  </si>
  <si>
    <t>26.06.2021 11:59:14</t>
  </si>
  <si>
    <t>26.06.2021 18:14:10</t>
  </si>
  <si>
    <t>TEPECİK KÖPRÜ DM 35-14-M00332_TAŞKENT DM-2 (DOĞANBEY-2 477 H.H. SAĞ DEVRE) M07_49833970</t>
  </si>
  <si>
    <t>26.06.2021 12:47:38</t>
  </si>
  <si>
    <t>26.06.2021 13:10:59</t>
  </si>
  <si>
    <t>M-292 OĞLANANASI HAVUZ TR 35-22-M00643_C_56356844_56356844</t>
  </si>
  <si>
    <t>26.06.2021 21:10:52</t>
  </si>
  <si>
    <t>26.06.2021 23:44:00</t>
  </si>
  <si>
    <t>CAFER BEY EVREN MAH.TR-1 45-78-L00711_49333240_56391726_56391726</t>
  </si>
  <si>
    <t>26.06.2021 04:43:50</t>
  </si>
  <si>
    <t>26.06.2021 05:43:14</t>
  </si>
  <si>
    <t>YENİFOÇA TR-22 35-23-M00022__76654992_76654992</t>
  </si>
  <si>
    <t>26.06.2021 15:37:26</t>
  </si>
  <si>
    <t>26.06.2021 18:22:43</t>
  </si>
  <si>
    <t>DM-4/TR-14 35-26-M01288_A_56403874_56403874</t>
  </si>
  <si>
    <t>26.06.2021 16:44:55</t>
  </si>
  <si>
    <t>27.06.2021 01:15:00</t>
  </si>
  <si>
    <t>26.06.2021 11:31:16</t>
  </si>
  <si>
    <t>26.06.2021 11:38:59</t>
  </si>
  <si>
    <t>K-2 35-01-K00002_L_56376349_56376349</t>
  </si>
  <si>
    <t>26.06.2021 23:25:08</t>
  </si>
  <si>
    <t>27.06.2021 02:32:39</t>
  </si>
  <si>
    <t>M-2362 35-03-M02362_B_56367337_56367337</t>
  </si>
  <si>
    <t>26.06.2021 10:46:00</t>
  </si>
  <si>
    <t>26.06.2021 12:14:21</t>
  </si>
  <si>
    <t>HASAN TÜRKAY SULAMA GRUBU 35-29-L00643_DIREK TIPI TRAFO HUCRESI H01_2098954</t>
  </si>
  <si>
    <t>26.06.2021 20:26:00</t>
  </si>
  <si>
    <t>26.06.2021 23:41:34</t>
  </si>
  <si>
    <t>FERELİLER UMUT SİTESİ 35-30-M00288_DIREK TIPI TRAFO HUCRESI H01_2115297</t>
  </si>
  <si>
    <t>26.06.2021 19:42:27</t>
  </si>
  <si>
    <t>26.06.2021 20:21:37</t>
  </si>
  <si>
    <t>K-2495 35-02-K02495_35-02-K02495_2356561</t>
  </si>
  <si>
    <t>26.06.2021 22:06:54</t>
  </si>
  <si>
    <t>M-3336 35-04-M03336_912469347_912469347</t>
  </si>
  <si>
    <t>26.06.2021 21:20:33</t>
  </si>
  <si>
    <t>26.06.2021 23:55:57</t>
  </si>
  <si>
    <t>_D_56373529_56373529</t>
  </si>
  <si>
    <t>26.06.2021 16:34:25</t>
  </si>
  <si>
    <t>26.06.2021 22:40:11</t>
  </si>
  <si>
    <t>L-4 TEKKE 35-18-L00004_8375203 c1b_5962851</t>
  </si>
  <si>
    <t>26.06.2021 20:50:30</t>
  </si>
  <si>
    <t>26.06.2021 22:24:39</t>
  </si>
  <si>
    <t>TR-12 35-22-M00012_A_56370415_56370415</t>
  </si>
  <si>
    <t>26.06.2021 18:04:20</t>
  </si>
  <si>
    <t>26.06.2021 19:56:58</t>
  </si>
  <si>
    <t>ALAYAKA HORZUM TR-1 45-73-M01060_945666163_945666163</t>
  </si>
  <si>
    <t>26.06.2021 09:54:25</t>
  </si>
  <si>
    <t>26.06.2021 13:16:48</t>
  </si>
  <si>
    <t>L-38 35-14-L00038_956656112_956656112</t>
  </si>
  <si>
    <t>26.06.2021 16:35:00</t>
  </si>
  <si>
    <t>26.06.2021 18:12:02</t>
  </si>
  <si>
    <t>K-1545 35-02-K01545_A_56380718_56380718</t>
  </si>
  <si>
    <t>26.06.2021 13:45:53</t>
  </si>
  <si>
    <t>26.06.2021 17:36:19</t>
  </si>
  <si>
    <t>K-811 35-01-K00811_C_56357498_56357498</t>
  </si>
  <si>
    <t>26.06.2021 15:09:15</t>
  </si>
  <si>
    <t>26.06.2021 18:37:34</t>
  </si>
  <si>
    <t>GÜLBAHÇE TR-12 35-19-L00168_9377977_56377354_56377354</t>
  </si>
  <si>
    <t>26.06.2021 16:02:14</t>
  </si>
  <si>
    <t>26.06.2021 23:41:53</t>
  </si>
  <si>
    <t>26.06.2021 07:39:33</t>
  </si>
  <si>
    <t>26.06.2021 07:44:47</t>
  </si>
  <si>
    <t>TURGUTALP TR-2 45-82-M00052_945528944_945528944</t>
  </si>
  <si>
    <t>26.06.2021 15:10:29</t>
  </si>
  <si>
    <t>26.06.2021 15:52:06</t>
  </si>
  <si>
    <t>ASARLIK TR-5 35-28-M00176_B_56378244_56378244</t>
  </si>
  <si>
    <t>26.06.2021 15:34:43</t>
  </si>
  <si>
    <t>K-1657 35-02-K01657_F_56382073_56382073</t>
  </si>
  <si>
    <t>26.06.2021 16:28:49</t>
  </si>
  <si>
    <t>26.06.2021 22:41:08</t>
  </si>
  <si>
    <t>26.06.2021 19:13:10</t>
  </si>
  <si>
    <t>26.06.2021 21:09:53</t>
  </si>
  <si>
    <t>_C_56389605_56389605</t>
  </si>
  <si>
    <t>26.06.2021 18:40:58</t>
  </si>
  <si>
    <t>MERSİNLİDERE TR-8 (KIRKIOÇLAR) 35-31-L00488__72372507_72372507</t>
  </si>
  <si>
    <t>26.06.2021 18:38:44</t>
  </si>
  <si>
    <t>26.06.2021 21:56:41</t>
  </si>
  <si>
    <t>K-3338 35-02-K03338_E_56372237_56372237</t>
  </si>
  <si>
    <t>26.06.2021 13:28:41</t>
  </si>
  <si>
    <t>26.06.2021 16:24:49</t>
  </si>
  <si>
    <t>ALACALI TR-1 35-29-L00072_950322447_950322447</t>
  </si>
  <si>
    <t>26.06.2021 10:50:49</t>
  </si>
  <si>
    <t>26.06.2021 11:58:59</t>
  </si>
  <si>
    <t>26.06.2021 06:51:23</t>
  </si>
  <si>
    <t>26.06.2021 07:16:43</t>
  </si>
  <si>
    <t>26.06.2021 14:35:08</t>
  </si>
  <si>
    <t>26.06.2021 14:51:00</t>
  </si>
  <si>
    <t>DEMİRCİLİ TR-2 35-19-M00212_11156589_60982634_60982634</t>
  </si>
  <si>
    <t>26.06.2021 21:43:37</t>
  </si>
  <si>
    <t>27.06.2021 00:31:49</t>
  </si>
  <si>
    <t>26.06.2021 16:03:51</t>
  </si>
  <si>
    <t>26.06.2021 18:18:02</t>
  </si>
  <si>
    <t>L-433 35-18-L00433_950441393_950441393</t>
  </si>
  <si>
    <t>26.06.2021 10:07:35</t>
  </si>
  <si>
    <t>26.06.2021 21:43:30</t>
  </si>
  <si>
    <t>26.06.2021 11:36:54</t>
  </si>
  <si>
    <t>26.06.2021 14:13:06</t>
  </si>
  <si>
    <t>L-283 35-18-L00283_950458935_950458935</t>
  </si>
  <si>
    <t>26.06.2021 14:14:47</t>
  </si>
  <si>
    <t>26.06.2021 09:40:19</t>
  </si>
  <si>
    <t>26.06.2021 10:18:00</t>
  </si>
  <si>
    <t>K-4038 35-03-K04038_B_56365625_56365625</t>
  </si>
  <si>
    <t>26.06.2021 16:25:53</t>
  </si>
  <si>
    <t>26.06.2021 20:46:01</t>
  </si>
  <si>
    <t>TÜPÜLER KEPEZ TR-1 45-75-M00136_A_56386657_56386657</t>
  </si>
  <si>
    <t>26.06.2021 22:52:53</t>
  </si>
  <si>
    <t>27.06.2021 03:47:39</t>
  </si>
  <si>
    <t>ÇAMYAYLA TR-1 35-15-L00981_B_56369362_56369362</t>
  </si>
  <si>
    <t>26.06.2021 20:57:50</t>
  </si>
  <si>
    <t>26.06.2021 23:37:18</t>
  </si>
  <si>
    <t>TR-52 35-30-L00052_955318786_955318786</t>
  </si>
  <si>
    <t>26.06.2021 11:19:21</t>
  </si>
  <si>
    <t>26.06.2021 13:48:16</t>
  </si>
  <si>
    <t>K-2361 35-02-K02361_B_56369926_56369926</t>
  </si>
  <si>
    <t>26.06.2021 16:06:31</t>
  </si>
  <si>
    <t>26.06.2021 23:14:32</t>
  </si>
  <si>
    <t>TR-16 35-19-M00016_A_56360830_56360830</t>
  </si>
  <si>
    <t>26.06.2021 15:38:56</t>
  </si>
  <si>
    <t>26.06.2021 20:26:33</t>
  </si>
  <si>
    <t>ÇALTIDERE KÖK 35-17-M00231_DERE MADENCİLİK M05_66291227</t>
  </si>
  <si>
    <t>26.06.2021 16:13:19</t>
  </si>
  <si>
    <t>26.06.2021 21:36:23</t>
  </si>
  <si>
    <t>K-178 35-03-K00178_E_56364409_56364409</t>
  </si>
  <si>
    <t>26.06.2021 15:19:31</t>
  </si>
  <si>
    <t>26.06.2021 19:21:26</t>
  </si>
  <si>
    <t>İDRİS KEPEZ TR 35-30-M00231_35-30-M00231_2356259</t>
  </si>
  <si>
    <t>26.06.2021 22:07:49</t>
  </si>
  <si>
    <t>27.06.2021 08:05:37</t>
  </si>
  <si>
    <t>DM-2/6 35-26-M00812_35-26-M00812_2354875</t>
  </si>
  <si>
    <t>26.06.2021 16:37:07</t>
  </si>
  <si>
    <t>27.06.2021 00:55:53</t>
  </si>
  <si>
    <t>M-2555 35-04-M02555_35-04-M02555_54914185</t>
  </si>
  <si>
    <t>26.06.2021 23:14:11</t>
  </si>
  <si>
    <t>27.06.2021 02:00:19</t>
  </si>
  <si>
    <t>26.06.2021 21:18:57</t>
  </si>
  <si>
    <t>26.06.2021 23:38:43</t>
  </si>
  <si>
    <t>SUBAŞI-5 35-26-L00332_5668590_56357917_56357917</t>
  </si>
  <si>
    <t>26.06.2021 19:36:36</t>
  </si>
  <si>
    <t>27.06.2021 01:17:00</t>
  </si>
  <si>
    <t>AYVACIK TR-1 35-28-M00256_A_65513385_65513385</t>
  </si>
  <si>
    <t>26.06.2021 16:43:41</t>
  </si>
  <si>
    <t>26.06.2021 22:21:00</t>
  </si>
  <si>
    <t>FERİZLER TR-1 35-16-M00072_953327751_953327751</t>
  </si>
  <si>
    <t>26.06.2021 16:11:07</t>
  </si>
  <si>
    <t>26.06.2021 21:13:30</t>
  </si>
  <si>
    <t>26.06.2021 19:18:35</t>
  </si>
  <si>
    <t>26.06.2021 21:43:00</t>
  </si>
  <si>
    <t>_A_56399637_56399637</t>
  </si>
  <si>
    <t>26.06.2021 16:22:34</t>
  </si>
  <si>
    <t>26.06.2021 17:49:41</t>
  </si>
  <si>
    <t>26.06.2021 13:06:20</t>
  </si>
  <si>
    <t>26.06.2021 14:05:21</t>
  </si>
  <si>
    <t>M-2706 35-02-M02706__78562144_78562144</t>
  </si>
  <si>
    <t>26.06.2021 16:14:52</t>
  </si>
  <si>
    <t>26.06.2021 20:12:44</t>
  </si>
  <si>
    <t>TR-46 45-78-L00046__56388093_56388093</t>
  </si>
  <si>
    <t>26.06.2021 14:55:34</t>
  </si>
  <si>
    <t>26.06.2021 18:18:07</t>
  </si>
  <si>
    <t>K-1478 35-03-K01478_E_56373200_56373200</t>
  </si>
  <si>
    <t>26.06.2021 16:20:06</t>
  </si>
  <si>
    <t>26.06.2021 22:59:16</t>
  </si>
  <si>
    <t>AHMETLİ TR-5 35-26-L00129_12272316_56358727_56358727</t>
  </si>
  <si>
    <t>26.06.2021 17:08:46</t>
  </si>
  <si>
    <t>26.06.2021 23:32:53</t>
  </si>
  <si>
    <t>K-405 35-02-K00405_35-02-K00405_65676718</t>
  </si>
  <si>
    <t>26.06.2021 17:25:43</t>
  </si>
  <si>
    <t>TR-54 YILDIZTEPE 35-19-L00054_35-19-L00054_2349042</t>
  </si>
  <si>
    <t>26.06.2021 15:41:48</t>
  </si>
  <si>
    <t>26.06.2021 16:33:42</t>
  </si>
  <si>
    <t>SEFERİHİSAR İM 35-14-A00002_BEYLER L10_72378550</t>
  </si>
  <si>
    <t>26.06.2021 09:54:18</t>
  </si>
  <si>
    <t>26.06.2021 10:29:34</t>
  </si>
  <si>
    <t>MENEMEN DM-7/16 35-28-L00089_B A02_5855628</t>
  </si>
  <si>
    <t>26.06.2021 15:36:50</t>
  </si>
  <si>
    <t>27.06.2021 10:09:03</t>
  </si>
  <si>
    <t>URLA TM-1 35-19-A00004_HatBaşıAyırıcı_53134088 M07_53134088</t>
  </si>
  <si>
    <t>26.06.2021 17:50:10</t>
  </si>
  <si>
    <t>TR-127 DAVUT BABA 35-19-L00127_11061507_56376312_56376312</t>
  </si>
  <si>
    <t>26.06.2021 16:51:39</t>
  </si>
  <si>
    <t>26.06.2021 22:47:02</t>
  </si>
  <si>
    <t>TR-67 35-30-L00067_43006571_56397615_56397615</t>
  </si>
  <si>
    <t>26.06.2021 16:00:24</t>
  </si>
  <si>
    <t>26.06.2021 17:23:31</t>
  </si>
  <si>
    <t>DM-13 45-71-M00336_MAGNESİA M07_72259821</t>
  </si>
  <si>
    <t>26.06.2021 19:46:00</t>
  </si>
  <si>
    <t>26.06.2021 20:06:24</t>
  </si>
  <si>
    <t>VAHAP ÜNLÜ TR-1 35-30-M00364_B_56402513_56402513</t>
  </si>
  <si>
    <t>26.06.2021 17:19:12</t>
  </si>
  <si>
    <t>26.06.2021 23:49:24</t>
  </si>
  <si>
    <t>GAZİEMİR GIS TM 35-08-A00006_HAVALİMANI-1 M08_2317308</t>
  </si>
  <si>
    <t>26.06.2021 15:52:45</t>
  </si>
  <si>
    <t>26.06.2021 17:43:00</t>
  </si>
  <si>
    <t>TR-37 35-30-L00037_C_56401459_56401459</t>
  </si>
  <si>
    <t>26.06.2021 22:25:39</t>
  </si>
  <si>
    <t>26.06.2021 23:53:15</t>
  </si>
  <si>
    <t>M-41 35-02-M00041_M-516 M03_2092399</t>
  </si>
  <si>
    <t>26.06.2021 07:19:52</t>
  </si>
  <si>
    <t>26.06.2021 10:09:33</t>
  </si>
  <si>
    <t>MECİDİYE TR-5 45-72-L00578_B_56389981_56389981</t>
  </si>
  <si>
    <t>26.06.2021 11:05:34</t>
  </si>
  <si>
    <t>26.06.2021 21:03:27</t>
  </si>
  <si>
    <t>26.06.2021 07:14:28</t>
  </si>
  <si>
    <t>26.06.2021 08:06:54</t>
  </si>
  <si>
    <t>DM-18/10 45-71-M00263_EMNİYET-ADLİYE-SU DEPEOSU M01_72255492</t>
  </si>
  <si>
    <t>26.06.2021 14:52:00</t>
  </si>
  <si>
    <t>26.06.2021 15:20:08</t>
  </si>
  <si>
    <t>OĞLANANASI TR-9 35-22-M00262_D_56353775_56353775</t>
  </si>
  <si>
    <t>26.06.2021 15:08:31</t>
  </si>
  <si>
    <t>26.06.2021 17:39:53</t>
  </si>
  <si>
    <t>KEMALİYE TR-6 45-73-M00154_B_56388432_56388432</t>
  </si>
  <si>
    <t>26.06.2021 13:33:48</t>
  </si>
  <si>
    <t>26.06.2021 15:58:03</t>
  </si>
  <si>
    <t>26.06.2021 16:33:19</t>
  </si>
  <si>
    <t>26.06.2021 16:36:32</t>
  </si>
  <si>
    <t>DM-1/TR-18 (TR-47) 35-26-M00047__60982678_60982678</t>
  </si>
  <si>
    <t>26.06.2021 14:12:47</t>
  </si>
  <si>
    <t>26.06.2021 14:52:12</t>
  </si>
  <si>
    <t>26.06.2021 21:18:52</t>
  </si>
  <si>
    <t>26.06.2021 22:00:26</t>
  </si>
  <si>
    <t>BALIKLI TR-2 45-75-M00373__72372033_72372033</t>
  </si>
  <si>
    <t>26.06.2021 18:20:17</t>
  </si>
  <si>
    <t>26.06.2021 22:37:44</t>
  </si>
  <si>
    <t>K-517 35-08-K00517_B_56382660_56382660</t>
  </si>
  <si>
    <t>26.06.2021 16:18:10</t>
  </si>
  <si>
    <t>26.06.2021 17:18:04</t>
  </si>
  <si>
    <t>K-1060 35-01-K01060_C_56382162_56382162</t>
  </si>
  <si>
    <t>26.06.2021 07:29:09</t>
  </si>
  <si>
    <t>26.06.2021 09:29:51</t>
  </si>
  <si>
    <t>KARAKILIÇLI TR-1 45-71-M01555_43188514_56387497_56387497</t>
  </si>
  <si>
    <t>26.06.2021 19:15:27</t>
  </si>
  <si>
    <t>27.06.2021 07:01:37</t>
  </si>
  <si>
    <t>26.06.2021 15:30:01</t>
  </si>
  <si>
    <t>26.06.2021 20:20:12</t>
  </si>
  <si>
    <t>26.06.2021 21:54:01</t>
  </si>
  <si>
    <t>26.06.2021 22:52:07</t>
  </si>
  <si>
    <t>K-3056 35-03-K03056_E_56367323_56367323</t>
  </si>
  <si>
    <t>26.06.2021 08:23:47</t>
  </si>
  <si>
    <t>26.06.2021 08:52:29</t>
  </si>
  <si>
    <t>K-941 35-02-K00941_9349235 d1b_5841209</t>
  </si>
  <si>
    <t>26.06.2021 16:11:12</t>
  </si>
  <si>
    <t>27.06.2021 01:57:58</t>
  </si>
  <si>
    <t>GÜLKENT TR-2 35-30-M00225_955310090_955310090</t>
  </si>
  <si>
    <t>26.06.2021 08:39:31</t>
  </si>
  <si>
    <t>26.06.2021 13:07:35</t>
  </si>
  <si>
    <t>26.06.2021 15:13:17</t>
  </si>
  <si>
    <t>26.06.2021 18:42:42</t>
  </si>
  <si>
    <t>KARŞIYAKA GIS TM 35-04-A00002_Karşıyaka-10 K17_2309969</t>
  </si>
  <si>
    <t>26.06.2021 15:43:00</t>
  </si>
  <si>
    <t>26.06.2021 15:59:49</t>
  </si>
  <si>
    <t>K-4457 35-01-K04457_B_56352580_56352580</t>
  </si>
  <si>
    <t>26.06.2021 16:29:12</t>
  </si>
  <si>
    <t>26.06.2021 20:10:54</t>
  </si>
  <si>
    <t>M-919 35-02-M00919_DIREK TIPI TRAFO HUCRESI H01_2063235</t>
  </si>
  <si>
    <t>26.06.2021 16:19:17</t>
  </si>
  <si>
    <t>26.06.2021 20:00:42</t>
  </si>
  <si>
    <t>TR-49 35-15-M00049_950365262_950365262</t>
  </si>
  <si>
    <t>26.06.2021 16:20:57</t>
  </si>
  <si>
    <t>26.06.2021 17:40:47</t>
  </si>
  <si>
    <t>26.06.2021 06:15:08</t>
  </si>
  <si>
    <t>26.06.2021 07:45:17</t>
  </si>
  <si>
    <t>26.06.2021 19:43:28</t>
  </si>
  <si>
    <t>26.06.2021 19:44:11</t>
  </si>
  <si>
    <t>ALMAK TM 35-17-A00003_HatBaşıAyırıcı_76051624 M28_76051624</t>
  </si>
  <si>
    <t>26.06.2021 17:30:00</t>
  </si>
  <si>
    <t>27.06.2021 00:01:42</t>
  </si>
  <si>
    <t>AKPINAR GÖKSU MAH. TR-1 45-75-M00077_D_56386992_56386992</t>
  </si>
  <si>
    <t>26.06.2021 22:12:50</t>
  </si>
  <si>
    <t>27.06.2021 03:12:47</t>
  </si>
  <si>
    <t>M-1148 35-09-M01148_M-360 M06_47617277</t>
  </si>
  <si>
    <t>26.06.2021 20:18:00</t>
  </si>
  <si>
    <t>26.06.2021 21:18:44</t>
  </si>
  <si>
    <t>ÖZBEK TR-4 (TR-234) 35-19-M00233_A_77618840_77618840</t>
  </si>
  <si>
    <t>26.06.2021 18:50:44</t>
  </si>
  <si>
    <t>26.06.2021 21:26:28</t>
  </si>
  <si>
    <t>K-2398 35-02-K02398_B_56371523_56371523</t>
  </si>
  <si>
    <t>26.06.2021 21:02:43</t>
  </si>
  <si>
    <t>27.06.2021 03:09:34</t>
  </si>
  <si>
    <t>YUKARIBEY TR-1 35-16-M00120_47478741_56400045_56400045</t>
  </si>
  <si>
    <t>26.06.2021 15:42:52</t>
  </si>
  <si>
    <t>26.06.2021 20:02:45</t>
  </si>
  <si>
    <t>DM-18/08 45-71-M00257_A_56399293_56399293</t>
  </si>
  <si>
    <t>26.06.2021 20:59:50</t>
  </si>
  <si>
    <t>27.06.2021 10:51:40</t>
  </si>
  <si>
    <t>TAYTAN OFİS KÖK 45-78-M00314_ÜLKÜ FABRİKALAR M014_60669731</t>
  </si>
  <si>
    <t>26.06.2021 07:50:37</t>
  </si>
  <si>
    <t>26.06.2021 09:19:54</t>
  </si>
  <si>
    <t>BAĞYOLU TR-2 45-71-M01599_A_56366184_56366184</t>
  </si>
  <si>
    <t>26.06.2021 21:03:00</t>
  </si>
  <si>
    <t>26.06.2021 23:37:57</t>
  </si>
  <si>
    <t>SUBAŞI İM 35-26-A00002_SUBAŞI 15.8 ŞEHİR L02_2304033</t>
  </si>
  <si>
    <t>26.06.2021 17:58:30</t>
  </si>
  <si>
    <t>26.06.2021 19:31:13</t>
  </si>
  <si>
    <t>26.06.2021 16:56:45</t>
  </si>
  <si>
    <t>27.06.2021 02:58:38</t>
  </si>
  <si>
    <t>K-848 35-04-K00848_B_56382405_56382405</t>
  </si>
  <si>
    <t>26.06.2021 16:34:58</t>
  </si>
  <si>
    <t>26.06.2021 21:14:07</t>
  </si>
  <si>
    <t>KARAALİ TR-1 45-71-M01470_43157777_56395539_56395539</t>
  </si>
  <si>
    <t>26.06.2021 18:48:00</t>
  </si>
  <si>
    <t>27.06.2021 10:49:51</t>
  </si>
  <si>
    <t>K-1371 35-04-K01371_912495907_912495907</t>
  </si>
  <si>
    <t>26.06.2021 21:20:32</t>
  </si>
  <si>
    <t>26.06.2021 23:02:34</t>
  </si>
  <si>
    <t>ARIKBAŞI TR-1 35-20-L00218_95000148998_95000148998</t>
  </si>
  <si>
    <t>26.06.2021 09:02:48</t>
  </si>
  <si>
    <t>26.06.2021 15:11:31</t>
  </si>
  <si>
    <t>26.06.2021 16:30:18</t>
  </si>
  <si>
    <t>26.06.2021 23:28:07</t>
  </si>
  <si>
    <t>26.06.2021 15:51:47</t>
  </si>
  <si>
    <t>26.06.2021 16:34:09</t>
  </si>
  <si>
    <t>M-3048 35-04-M03048_A_56371536_56371536</t>
  </si>
  <si>
    <t>26.06.2021 16:10:23</t>
  </si>
  <si>
    <t>26.06.2021 17:24:35</t>
  </si>
  <si>
    <t>ÇAVUŞALİ MAHALLESİ 35-16-L00254_47539205_56398109_56398109</t>
  </si>
  <si>
    <t>26.06.2021 18:25:09</t>
  </si>
  <si>
    <t>26.06.2021 23:55:26</t>
  </si>
  <si>
    <t>K-1659 35-01-K01659_35-01-K01659_2352462</t>
  </si>
  <si>
    <t>26.06.2021 22:28:08</t>
  </si>
  <si>
    <t>27.06.2021 06:50:04</t>
  </si>
  <si>
    <t>SIRIMLI DERE MAH. TR-3 35-31-L00194_47918250_56386192_56386192</t>
  </si>
  <si>
    <t>26.06.2021 11:39:30</t>
  </si>
  <si>
    <t>26.06.2021 17:23:28</t>
  </si>
  <si>
    <t>BADEMLİ TR-5 35-30-L00102_B_56353293_56353293</t>
  </si>
  <si>
    <t>26.06.2021 19:54:38</t>
  </si>
  <si>
    <t>26.06.2021 21:18:50</t>
  </si>
  <si>
    <t>ÇİLE DM 35-22-M00086_HatBaşıAyırıcı_54668784 M04_54668784</t>
  </si>
  <si>
    <t>26.06.2021 07:17:26</t>
  </si>
  <si>
    <t>26.06.2021 09:55:17</t>
  </si>
  <si>
    <t>K-4525 35-03-K04525_35-03-K04525_41924759</t>
  </si>
  <si>
    <t>26.06.2021 16:14:31</t>
  </si>
  <si>
    <t>27.06.2021 01:42:32</t>
  </si>
  <si>
    <t>K-1648 35-03-K01648_G_56372534_56372534</t>
  </si>
  <si>
    <t>26.06.2021 18:31:58</t>
  </si>
  <si>
    <t>26.06.2021 21:15:28</t>
  </si>
  <si>
    <t>TR-110 45-78-L00110_953259850_953259850</t>
  </si>
  <si>
    <t>26.06.2021 21:11:51</t>
  </si>
  <si>
    <t>26.06.2021 21:49:35</t>
  </si>
  <si>
    <t>ZEYTİNKÖY KÖK 35-13-L00065_B_56369163_56369163</t>
  </si>
  <si>
    <t>26.06.2021 19:48:01</t>
  </si>
  <si>
    <t>27.06.2021 03:31:00</t>
  </si>
  <si>
    <t>26.06.2021 16:33:21</t>
  </si>
  <si>
    <t>26.06.2021 20:54:52</t>
  </si>
  <si>
    <t>ŞEHİTLER TR-2 35-26-L00162_956601432_956601432</t>
  </si>
  <si>
    <t>26.06.2021 13:22:36</t>
  </si>
  <si>
    <t>26.06.2021 15:21:41</t>
  </si>
  <si>
    <t>M-1289 35-02-M01289_M-2461 M04_2322971</t>
  </si>
  <si>
    <t>26.06.2021 07:22:49</t>
  </si>
  <si>
    <t>26.06.2021 08:11:13</t>
  </si>
  <si>
    <t>TR-6 35-26-M00006_11828879_56358573_56358573</t>
  </si>
  <si>
    <t>26.06.2021 16:33:57</t>
  </si>
  <si>
    <t>27.06.2021 01:21:52</t>
  </si>
  <si>
    <t>EVCİLER TR-1 45-82-M00339_945518895_945518895</t>
  </si>
  <si>
    <t>26.06.2021 15:58:49</t>
  </si>
  <si>
    <t>26.06.2021 18:13:53</t>
  </si>
  <si>
    <t>L-12 BALLI KUYU 35-14-L00012_5651796_60982332_60982332</t>
  </si>
  <si>
    <t>26.06.2021 16:11:01</t>
  </si>
  <si>
    <t>26.06.2021 17:21:10</t>
  </si>
  <si>
    <t>26.06.2021 08:11:25</t>
  </si>
  <si>
    <t>26.06.2021 10:44:59</t>
  </si>
  <si>
    <t>SELENDİ TR-7 SANAYİ 45-81-M00007_A_56389184_56389184</t>
  </si>
  <si>
    <t>26.06.2021 19:39:03</t>
  </si>
  <si>
    <t>26.06.2021 21:32:22</t>
  </si>
  <si>
    <t>26.06.2021 16:47:39</t>
  </si>
  <si>
    <t>26.06.2021 20:16:25</t>
  </si>
  <si>
    <t>26.06.2021 09:38:51</t>
  </si>
  <si>
    <t>26.06.2021 20:33:35</t>
  </si>
  <si>
    <t>K-364 35-04-K00364_B_56371897_56371897</t>
  </si>
  <si>
    <t>26.06.2021 17:12:10</t>
  </si>
  <si>
    <t>26.06.2021 20:33:04</t>
  </si>
  <si>
    <t>SARIGÖL TR-28 45-79-M00028_45-79-M00028_2359666</t>
  </si>
  <si>
    <t>26.06.2021 08:39:37</t>
  </si>
  <si>
    <t>26.06.2021 11:34:53</t>
  </si>
  <si>
    <t>TR-1/52 45-72-M00180_956508692_956508692</t>
  </si>
  <si>
    <t>26.06.2021 10:42:00</t>
  </si>
  <si>
    <t>26.06.2021 12:10:32</t>
  </si>
  <si>
    <t>MENEMEN TR-7 35-28-L00007_10569762_56360089_56360089</t>
  </si>
  <si>
    <t>26.06.2021 18:48:34</t>
  </si>
  <si>
    <t>27.06.2021 18:38:04</t>
  </si>
  <si>
    <t>KARAMAN TR-1 35-31-L00049_47864620_56394406_56394406</t>
  </si>
  <si>
    <t>26.06.2021 17:52:15</t>
  </si>
  <si>
    <t>26.06.2021 19:54:42</t>
  </si>
  <si>
    <t>26.06.2021 16:17:00</t>
  </si>
  <si>
    <t>26.06.2021 16:23:00</t>
  </si>
  <si>
    <t>GÜNEŞLİ KÖK 45-75-M00056_HatBaşıAyırıcı_53135569 M01_53135569</t>
  </si>
  <si>
    <t>26.06.2021 18:46:06</t>
  </si>
  <si>
    <t>27.06.2021 00:54:23</t>
  </si>
  <si>
    <t>K-2486 35-04-K02486_A_56379755_56379755</t>
  </si>
  <si>
    <t>26.06.2021 15:51:31</t>
  </si>
  <si>
    <t>27.06.2021 00:02:32</t>
  </si>
  <si>
    <t>YENİFOÇA TR-11 35-23-M00011_35-23-M00011_2364193</t>
  </si>
  <si>
    <t>26.06.2021 06:18:08</t>
  </si>
  <si>
    <t>26.06.2021 07:45:49</t>
  </si>
  <si>
    <t>K-3027 35-10-K03027_915050170_915050170</t>
  </si>
  <si>
    <t>26.06.2021 09:57:55</t>
  </si>
  <si>
    <t>26.06.2021 10:35:42</t>
  </si>
  <si>
    <t>M-2759 35-03-M02759_910415704_910415704</t>
  </si>
  <si>
    <t>26.06.2021 07:50:27</t>
  </si>
  <si>
    <t>26.06.2021 13:34:33</t>
  </si>
  <si>
    <t>BADINCA TR-6 45-73-M00417_A_56397852_56397852</t>
  </si>
  <si>
    <t>26.06.2021 11:00:20</t>
  </si>
  <si>
    <t>26.06.2021 13:26:35</t>
  </si>
  <si>
    <t>KALEKÖY TR-3 35-31-L00239_47919108_56400258_56400258</t>
  </si>
  <si>
    <t>26.06.2021 10:38:34</t>
  </si>
  <si>
    <t>26.06.2021 16:54:06</t>
  </si>
  <si>
    <t>27.06.2021 02:04:07</t>
  </si>
  <si>
    <t>TR-61 35-27-M01103_A_72387179_72387179</t>
  </si>
  <si>
    <t>27.06.2021 04:10:51</t>
  </si>
  <si>
    <t>HACIÖMERLİ KARAKUYULAR TR 35-17-M00444_35-17-M00444_2362951</t>
  </si>
  <si>
    <t>26.06.2021 12:35:38</t>
  </si>
  <si>
    <t>26.06.2021 13:12:04</t>
  </si>
  <si>
    <t>26.06.2021 15:53:28</t>
  </si>
  <si>
    <t>26.06.2021 21:32:55</t>
  </si>
  <si>
    <t>TR-10 35-22-M00010_955260280_955260280</t>
  </si>
  <si>
    <t>26.06.2021 12:05:57</t>
  </si>
  <si>
    <t>26.06.2021 13:17:08</t>
  </si>
  <si>
    <t>ASARLIK TR-6 35-28-M00177_953376183_953376183</t>
  </si>
  <si>
    <t>26.06.2021 19:32:00</t>
  </si>
  <si>
    <t>26.06.2021 19:52:13</t>
  </si>
  <si>
    <t>VİLLAKENT TR-5 35-28-M00382_7230628_56360134_56360134</t>
  </si>
  <si>
    <t>26.06.2021 15:49:29</t>
  </si>
  <si>
    <t>27.06.2021 02:01:35</t>
  </si>
  <si>
    <t>TR-3 35-27-M00003_A_56383163_56383163</t>
  </si>
  <si>
    <t>26.06.2021 16:49:20</t>
  </si>
  <si>
    <t>27.06.2021 05:27:02</t>
  </si>
  <si>
    <t>M-2907 35-02-M02907_910079054_910079054</t>
  </si>
  <si>
    <t>26.06.2021 17:30:57</t>
  </si>
  <si>
    <t>27.06.2021 00:57:20</t>
  </si>
  <si>
    <t>DM-16/16-A 45-71-M00427_44485399_56399910_56399910</t>
  </si>
  <si>
    <t>26.06.2021 21:53:46</t>
  </si>
  <si>
    <t>26.06.2021 23:37:20</t>
  </si>
  <si>
    <t>26.06.2021 10:34:08</t>
  </si>
  <si>
    <t>26.06.2021 10:49:04</t>
  </si>
  <si>
    <t>KARABÖRGLÜ TR-2 45-72-L00175_C_56394047_56394047</t>
  </si>
  <si>
    <t>26.06.2021 14:30:13</t>
  </si>
  <si>
    <t>27.06.2021 00:17:28</t>
  </si>
  <si>
    <t>TR-81 35-17-M00081__65452457_65452457</t>
  </si>
  <si>
    <t>26.06.2021 20:48:54</t>
  </si>
  <si>
    <t>27.06.2021 04:55:46</t>
  </si>
  <si>
    <t>27.06.2021 10:01:00</t>
  </si>
  <si>
    <t>27.06.2021 10:37:17</t>
  </si>
  <si>
    <t>27.06.2021 00:09:54</t>
  </si>
  <si>
    <t>27.06.2021 01:04:14</t>
  </si>
  <si>
    <t>GÖÇBEYLİ DM 35-16-M00139_KOZLUCA M07_72044684</t>
  </si>
  <si>
    <t>27.06.2021 00:06:29</t>
  </si>
  <si>
    <t>27.06.2021 00:38:14</t>
  </si>
  <si>
    <t>27.06.2021 00:31:00</t>
  </si>
  <si>
    <t>27.06.2021 09:46:34</t>
  </si>
  <si>
    <t>L-254 35-18-L00254_962612904_962612904</t>
  </si>
  <si>
    <t>27.06.2021 00:28:49</t>
  </si>
  <si>
    <t>27.06.2021 11:07:29</t>
  </si>
  <si>
    <t>DM-16/12 45-71-M00624_C_56399221_56399221</t>
  </si>
  <si>
    <t>27.06.2021 00:33:45</t>
  </si>
  <si>
    <t>27.06.2021 04:39:52</t>
  </si>
  <si>
    <t>VEHBİ ÖZACAR GRB 35-20-M00029_DIREK TIPI TRAFO HUCRESI H01_2049515</t>
  </si>
  <si>
    <t>27.06.2021 00:32:54</t>
  </si>
  <si>
    <t>27.06.2021 03:56:06</t>
  </si>
  <si>
    <t>BAĞARASI TR-10 KÖK 35-23-M00179_YENİBAĞARASI M05_72143180</t>
  </si>
  <si>
    <t>27.06.2021 00:28:13</t>
  </si>
  <si>
    <t>27.06.2021 01:14:56</t>
  </si>
  <si>
    <t>OTMANLAR KÖYÜ TR-1 45-71-M01743_43165896_56385334_56385334</t>
  </si>
  <si>
    <t>27.06.2021 00:38:51</t>
  </si>
  <si>
    <t>27.06.2021 11:49:49</t>
  </si>
  <si>
    <t>TR-87 MENTEŞ KAVŞAĞI 35-19-L00087_MENTEŞ ÖZEL TR L01_2335779</t>
  </si>
  <si>
    <t>27.06.2021 07:14:11</t>
  </si>
  <si>
    <t>27.06.2021 00:47:00</t>
  </si>
  <si>
    <t>27.06.2021 01:34:13</t>
  </si>
  <si>
    <t>27.06.2021 00:53:02</t>
  </si>
  <si>
    <t>27.06.2021 02:36:44</t>
  </si>
  <si>
    <t>TR-26 35-17-M00217_6149150_56394209_56394209</t>
  </si>
  <si>
    <t>27.06.2021 00:35:21</t>
  </si>
  <si>
    <t>27.06.2021 02:40:41</t>
  </si>
  <si>
    <t>BELEVİ TR-1 35-13-L00060_A_56383888_56383888</t>
  </si>
  <si>
    <t>27.06.2021 00:26:54</t>
  </si>
  <si>
    <t>27.06.2021 01:56:23</t>
  </si>
  <si>
    <t>BEYOBA TR-12 45-72-M00414_TR-14 DEN GİRİŞ M02_2102848</t>
  </si>
  <si>
    <t>27.06.2021 01:01:12</t>
  </si>
  <si>
    <t>27.06.2021 01:35:27</t>
  </si>
  <si>
    <t>27.06.2021 00:29:43</t>
  </si>
  <si>
    <t>27.06.2021 03:00:20</t>
  </si>
  <si>
    <t>K-418 35-03-K00418_B_56378130_56378130</t>
  </si>
  <si>
    <t>27.06.2021 00:27:21</t>
  </si>
  <si>
    <t>27.06.2021 02:00:57</t>
  </si>
  <si>
    <t>TR-87 35-17-M00087__56393137_56393137</t>
  </si>
  <si>
    <t>27.06.2021 00:53:20</t>
  </si>
  <si>
    <t>27.06.2021 03:39:05</t>
  </si>
  <si>
    <t>FOÇA TR-49 35-23-L00049_950414221_950414221</t>
  </si>
  <si>
    <t>27.06.2021 00:29:39</t>
  </si>
  <si>
    <t>27.06.2021 02:39:33</t>
  </si>
  <si>
    <t>DOMBAYLI TR-1 45-78-M01111_45-78-M01111_2377321</t>
  </si>
  <si>
    <t>27.06.2021 01:09:17</t>
  </si>
  <si>
    <t>27.06.2021 02:36:38</t>
  </si>
  <si>
    <t>27.06.2021 02:16:27</t>
  </si>
  <si>
    <t>27.06.2021 02:54:20</t>
  </si>
  <si>
    <t>BİRGİ TR-7 35-15-L00264_48762254_56372778_56372778</t>
  </si>
  <si>
    <t>27.06.2021 02:10:44</t>
  </si>
  <si>
    <t>27.06.2021 06:59:18</t>
  </si>
  <si>
    <t>YENİKÖY-1 35-26-L00140_35-26-L00140_2363828</t>
  </si>
  <si>
    <t>27.06.2021 00:57:27</t>
  </si>
  <si>
    <t>27.06.2021 03:36:01</t>
  </si>
  <si>
    <t>GÖZTEPE İM 35-01-A00004_HAVACILAR K28_2046479</t>
  </si>
  <si>
    <t>27.06.2021 03:02:51</t>
  </si>
  <si>
    <t>27.06.2021 03:05:00</t>
  </si>
  <si>
    <t>27.06.2021 03:11:19</t>
  </si>
  <si>
    <t>27.06.2021 03:55:34</t>
  </si>
  <si>
    <t>ILICA GIS TM 35-07-A00002_ILICA-4 K04_2313367</t>
  </si>
  <si>
    <t>27.06.2021 03:25:00</t>
  </si>
  <si>
    <t>27.06.2021 03:27:00</t>
  </si>
  <si>
    <t>ULUKENT DM-3/16 35-28-M00576_953375435_953375435</t>
  </si>
  <si>
    <t>27.06.2021 03:36:28</t>
  </si>
  <si>
    <t>27.06.2021 19:26:52</t>
  </si>
  <si>
    <t>DİKİLİ İM 35-30-A00001_KOCAOBA L12_72357049</t>
  </si>
  <si>
    <t>27.06.2021 03:38:59</t>
  </si>
  <si>
    <t>27.06.2021 04:43:46</t>
  </si>
  <si>
    <t>27.06.2021 03:39:46</t>
  </si>
  <si>
    <t>27.06.2021 04:17:36</t>
  </si>
  <si>
    <t>GÖRDES TR-27 45-75-M00042_GÖRDES TR-28 M01_61363690</t>
  </si>
  <si>
    <t>27.06.2021 04:03:38</t>
  </si>
  <si>
    <t>27.06.2021 05:37:38</t>
  </si>
  <si>
    <t>27.06.2021 04:24:00</t>
  </si>
  <si>
    <t>27.06.2021 13:05:48</t>
  </si>
  <si>
    <t>27.06.2021 05:24:00</t>
  </si>
  <si>
    <t>27.06.2021 10:04:48</t>
  </si>
  <si>
    <t>27.06.2021 05:05:50</t>
  </si>
  <si>
    <t>27.06.2021 06:03:36</t>
  </si>
  <si>
    <t>27.06.2021 05:45:56</t>
  </si>
  <si>
    <t>27.06.2021 06:41:31</t>
  </si>
  <si>
    <t>27.06.2021 05:54:34</t>
  </si>
  <si>
    <t>27.06.2021 07:56:07</t>
  </si>
  <si>
    <t>27.06.2021 05:51:38</t>
  </si>
  <si>
    <t>27.06.2021 06:26:38</t>
  </si>
  <si>
    <t>ŞEVKİ OLGUN VE ARK. T-SULAMA GRB.TR-3 35-13-L00130_DIREK TIPI TRAFO HUCRESI H01_2044504</t>
  </si>
  <si>
    <t>27.06.2021 05:54:24</t>
  </si>
  <si>
    <t>27.06.2021 14:41:25</t>
  </si>
  <si>
    <t>DAMLACIK TR 1 35-27-M00346_914550041_914550041</t>
  </si>
  <si>
    <t>27.06.2021 05:39:26</t>
  </si>
  <si>
    <t>27.06.2021 08:33:25</t>
  </si>
  <si>
    <t>27.06.2021 05:56:31</t>
  </si>
  <si>
    <t>27.06.2021 09:06:21</t>
  </si>
  <si>
    <t>KAREL DM 35-17-M00247_İMBAT M04_66441224</t>
  </si>
  <si>
    <t>27.06.2021 05:34:09</t>
  </si>
  <si>
    <t>27.06.2021 06:30:10</t>
  </si>
  <si>
    <t>27.06.2021 05:53:18</t>
  </si>
  <si>
    <t>27.06.2021 14:12:03</t>
  </si>
  <si>
    <t>DM-25/17 45-71-M00049_A_56397841_56397841</t>
  </si>
  <si>
    <t>27.06.2021 05:59:38</t>
  </si>
  <si>
    <t>27.06.2021 07:00:05</t>
  </si>
  <si>
    <t>KARABULU TR-5 35-31-L00352_47897581_56394116_56394116</t>
  </si>
  <si>
    <t>27.06.2021 06:09:52</t>
  </si>
  <si>
    <t>27.06.2021 12:48:13</t>
  </si>
  <si>
    <t>ARİF DURSUN SULAMA GRB 35-26-M00534__72371791_72371791</t>
  </si>
  <si>
    <t>27.06.2021 06:01:22</t>
  </si>
  <si>
    <t>27.06.2021 07:04:33</t>
  </si>
  <si>
    <t>K-593 35-01-K00593_A_56357517_56357517</t>
  </si>
  <si>
    <t>27.06.2021 05:32:36</t>
  </si>
  <si>
    <t>27.06.2021 08:36:29</t>
  </si>
  <si>
    <t>27.06.2021 06:15:04</t>
  </si>
  <si>
    <t>27.06.2021 06:43:10</t>
  </si>
  <si>
    <t>27.06.2021 06:21:00</t>
  </si>
  <si>
    <t>27.06.2021 07:20:00</t>
  </si>
  <si>
    <t>ARMUTLU İM 35-27-A00001_BAĞYURDU L15_73034164</t>
  </si>
  <si>
    <t>27.06.2021 06:41:55</t>
  </si>
  <si>
    <t>EVRENOS TR-2 45-71-M01405_A_56385636_56385636</t>
  </si>
  <si>
    <t>27.06.2021 06:15:54</t>
  </si>
  <si>
    <t>27.06.2021 10:05:59</t>
  </si>
  <si>
    <t>27.06.2021 06:29:31</t>
  </si>
  <si>
    <t>27.06.2021 07:27:27</t>
  </si>
  <si>
    <t>TR-23 35-27-M00023_C_56369883_56369883</t>
  </si>
  <si>
    <t>27.06.2021 06:40:02</t>
  </si>
  <si>
    <t>27.06.2021 10:15:13</t>
  </si>
  <si>
    <t>27.06.2021 06:38:29</t>
  </si>
  <si>
    <t>27.06.2021 07:35:00</t>
  </si>
  <si>
    <t>27.06.2021 06:44:13</t>
  </si>
  <si>
    <t>27.06.2021 09:01:13</t>
  </si>
  <si>
    <t>27.06.2021 06:46:49</t>
  </si>
  <si>
    <t>27.06.2021 07:31:48</t>
  </si>
  <si>
    <t>KILAVUZLAR KÖK 45-74-M00198_HatBaşıAyırıcı_53135322 M02_53135322</t>
  </si>
  <si>
    <t>27.06.2021 05:56:47</t>
  </si>
  <si>
    <t>27.06.2021 07:49:54</t>
  </si>
  <si>
    <t>27.06.2021 06:51:59</t>
  </si>
  <si>
    <t>27.06.2021 06:52:52</t>
  </si>
  <si>
    <t>HÜSEYİN DEMİR SULAMA GRUBU 35-29-M00388_B_56397728_56397728</t>
  </si>
  <si>
    <t>27.06.2021 06:40:04</t>
  </si>
  <si>
    <t>27.06.2021 09:05:49</t>
  </si>
  <si>
    <t>BAHRİ DUMAN SULAMA 35-26-M00495_49431208_56406476_56406476</t>
  </si>
  <si>
    <t>27.06.2021 06:44:26</t>
  </si>
  <si>
    <t>27.06.2021 09:24:21</t>
  </si>
  <si>
    <t>TR-35 35-27-M00035_B_56356703_56356703</t>
  </si>
  <si>
    <t>27.06.2021 06:48:07</t>
  </si>
  <si>
    <t>27.06.2021 12:42:41</t>
  </si>
  <si>
    <t>DÜNDARLI KÖK 35-29-L00053_DÜNDARLI L04_74604170</t>
  </si>
  <si>
    <t>27.06.2021 05:53:00</t>
  </si>
  <si>
    <t>27.06.2021 11:48:00</t>
  </si>
  <si>
    <t>TR-145 35-16-L00145_47584246_56353125_56353125</t>
  </si>
  <si>
    <t>27.06.2021 06:52:41</t>
  </si>
  <si>
    <t>27.06.2021 07:41:30</t>
  </si>
  <si>
    <t>27.06.2021 07:04:11</t>
  </si>
  <si>
    <t>27.06.2021 07:59:27</t>
  </si>
  <si>
    <t>27.06.2021 06:38:49</t>
  </si>
  <si>
    <t>27.06.2021 08:25:18</t>
  </si>
  <si>
    <t>27.06.2021 06:47:09</t>
  </si>
  <si>
    <t>27.06.2021 07:43:44</t>
  </si>
  <si>
    <t>27.06.2021 07:04:34</t>
  </si>
  <si>
    <t>27.06.2021 18:01:21</t>
  </si>
  <si>
    <t>DEMİRCİLİ İSMAİL YER GRUBU TR-4 35-15-L00153_B_56361160_56361160</t>
  </si>
  <si>
    <t>27.06.2021 07:03:13</t>
  </si>
  <si>
    <t>27.06.2021 10:30:51</t>
  </si>
  <si>
    <t>27.06.2021 07:13:30</t>
  </si>
  <si>
    <t>27.06.2021 09:45:46</t>
  </si>
  <si>
    <t>27.06.2021 06:15:57</t>
  </si>
  <si>
    <t>27.06.2021 07:52:13</t>
  </si>
  <si>
    <t>YAĞCILAR KÖK 45-71-M00179_SULAMALAR-AT ÇİFTLİĞİ M02_72258016</t>
  </si>
  <si>
    <t>27.06.2021 07:24:59</t>
  </si>
  <si>
    <t>27.06.2021 09:00:32</t>
  </si>
  <si>
    <t>M-30 35-02-M00030_M-454 M08_2121890</t>
  </si>
  <si>
    <t>27.06.2021 07:28:06</t>
  </si>
  <si>
    <t>27.06.2021 07:40:54</t>
  </si>
  <si>
    <t>KARAKUYU-6 35-26-M00445_6485938_56357608_56357608</t>
  </si>
  <si>
    <t>27.06.2021 07:06:28</t>
  </si>
  <si>
    <t>27.06.2021 09:48:14</t>
  </si>
  <si>
    <t>PAŞAKÖY KÖK 45-80-M00052_SARUHANLI TM GİRİŞ/TR-13 M02_72063777</t>
  </si>
  <si>
    <t>27.06.2021 07:22:39</t>
  </si>
  <si>
    <t>27.06.2021 08:30:37</t>
  </si>
  <si>
    <t>ZİYANLAR TR-2 45-79-M00216_45-79-M00216_2368634</t>
  </si>
  <si>
    <t>27.06.2021 07:24:15</t>
  </si>
  <si>
    <t>27.06.2021 09:28:17</t>
  </si>
  <si>
    <t>K-848 35-04-K00848_HatBaşıAyırıcı_53132527 K02_53132527</t>
  </si>
  <si>
    <t>27.06.2021 07:05:32</t>
  </si>
  <si>
    <t>27.06.2021 11:16:59</t>
  </si>
  <si>
    <t>SELİMŞAHLAR TR-2 45-71-M00137_TR-1 M01_2080340</t>
  </si>
  <si>
    <t>27.06.2021 07:35:29</t>
  </si>
  <si>
    <t>27.06.2021 07:36:59</t>
  </si>
  <si>
    <t>KIZILCAAVLU T.ÖZÇELİK GRUBU TR-4 35-15-L00186_35-15-L00186_2365345</t>
  </si>
  <si>
    <t>27.06.2021 07:26:30</t>
  </si>
  <si>
    <t>27.06.2021 18:08:49</t>
  </si>
  <si>
    <t>27.06.2021 07:36:23</t>
  </si>
  <si>
    <t>27.06.2021 07:52:51</t>
  </si>
  <si>
    <t>K-3509 35-02-K03509_99933018_99933018</t>
  </si>
  <si>
    <t>27.06.2021 07:35:10</t>
  </si>
  <si>
    <t>27.06.2021 08:32:00</t>
  </si>
  <si>
    <t>27.06.2021 07:37:45</t>
  </si>
  <si>
    <t>27.06.2021 10:18:14</t>
  </si>
  <si>
    <t>HASAN GÜLLER SULAMA 35-26-L00196_12272582_56358431_56358431</t>
  </si>
  <si>
    <t>27.06.2021 07:09:16</t>
  </si>
  <si>
    <t>27.06.2021 08:52:48</t>
  </si>
  <si>
    <t>27.06.2021 07:54:39</t>
  </si>
  <si>
    <t>27.06.2021 08:13:25</t>
  </si>
  <si>
    <t>27.06.2021 07:57:59</t>
  </si>
  <si>
    <t>27.06.2021 08:32:51</t>
  </si>
  <si>
    <t>BAŞPINAR KÖK 45-76-L00001_HatBaşıAyırıcı_53135531 L04_53135531</t>
  </si>
  <si>
    <t>27.06.2021 07:58:04</t>
  </si>
  <si>
    <t>27.06.2021 10:31:40</t>
  </si>
  <si>
    <t>K-1241 35-03-K01241_D_56364298_56364298</t>
  </si>
  <si>
    <t>27.06.2021 07:37:32</t>
  </si>
  <si>
    <t>27.06.2021 09:21:15</t>
  </si>
  <si>
    <t>TR-3 35-27-M00003_B_65503396_65503396</t>
  </si>
  <si>
    <t>27.06.2021 07:50:19</t>
  </si>
  <si>
    <t>27.06.2021 10:43:23</t>
  </si>
  <si>
    <t>27.06.2021 07:57:02</t>
  </si>
  <si>
    <t>27.06.2021 13:45:00</t>
  </si>
  <si>
    <t>ULUCAK DM-2/1 35-27-M00335_B_56366607_56366607</t>
  </si>
  <si>
    <t>27.06.2021 07:53:51</t>
  </si>
  <si>
    <t>27.06.2021 08:50:05</t>
  </si>
  <si>
    <t>AŞAĞIKIRIKLAR TR-3 35-16-M00059_ H_58007972</t>
  </si>
  <si>
    <t>27.06.2021 07:59:15</t>
  </si>
  <si>
    <t>27.06.2021 11:31:18</t>
  </si>
  <si>
    <t>27.06.2021 07:56:09</t>
  </si>
  <si>
    <t>27.06.2021 08:42:46</t>
  </si>
  <si>
    <t>27.06.2021 08:18:33</t>
  </si>
  <si>
    <t>27.06.2021 08:54:10</t>
  </si>
  <si>
    <t>KARABURÇ HAL YANI TR-4 35-31-L00266_47946206_56398785_56398785</t>
  </si>
  <si>
    <t>27.06.2021 08:12:29</t>
  </si>
  <si>
    <t>27.06.2021 11:06:36</t>
  </si>
  <si>
    <t>AHMETLİ TR-1 35-26-L00125_10703233_56358848_56358848</t>
  </si>
  <si>
    <t>27.06.2021 07:40:40</t>
  </si>
  <si>
    <t>27.06.2021 09:51:42</t>
  </si>
  <si>
    <t>27.06.2021 08:22:56</t>
  </si>
  <si>
    <t>27.06.2021 08:34:57</t>
  </si>
  <si>
    <t>DELEMENLER CAMİİ YANI TR 45-73-M00727_C_56397549_56397549</t>
  </si>
  <si>
    <t>27.06.2021 08:19:41</t>
  </si>
  <si>
    <t>27.06.2021 09:56:12</t>
  </si>
  <si>
    <t>27.06.2021 07:08:03</t>
  </si>
  <si>
    <t>27.06.2021 13:14:17</t>
  </si>
  <si>
    <t>KOCAKAĞAN ELDİZEN TR-2 45-72-L00224_956522156_956522156</t>
  </si>
  <si>
    <t>27.06.2021 08:18:40</t>
  </si>
  <si>
    <t>27.06.2021 12:50:09</t>
  </si>
  <si>
    <t>27.06.2021 08:25:02</t>
  </si>
  <si>
    <t>27.06.2021 09:16:44</t>
  </si>
  <si>
    <t>ASLANLAR TR-1 35-26-L00144_9090470_56358697_56358697</t>
  </si>
  <si>
    <t>27.06.2021 07:48:28</t>
  </si>
  <si>
    <t>27.06.2021 10:18:37</t>
  </si>
  <si>
    <t>HASAN TÜRKAY SULAMA GRUBU 35-29-L00643_35-29-L00643_2364038</t>
  </si>
  <si>
    <t>27.06.2021 08:31:00</t>
  </si>
  <si>
    <t>27.06.2021 10:46:46</t>
  </si>
  <si>
    <t>27.06.2021 10:35:28</t>
  </si>
  <si>
    <t>27.06.2021 07:04:43</t>
  </si>
  <si>
    <t>27.06.2021 09:32:36</t>
  </si>
  <si>
    <t>27.06.2021 08:32:19</t>
  </si>
  <si>
    <t>27.06.2021 09:26:14</t>
  </si>
  <si>
    <t>K-447 35-07-K00447_967124983_967124983</t>
  </si>
  <si>
    <t>27.06.2021 08:33:37</t>
  </si>
  <si>
    <t>27.06.2021 09:38:55</t>
  </si>
  <si>
    <t>ZEYTİNDAĞ TR-5 35-16-M00007_953328581_953328581</t>
  </si>
  <si>
    <t>27.06.2021 08:25:20</t>
  </si>
  <si>
    <t>27.06.2021 15:59:16</t>
  </si>
  <si>
    <t>KARAKUYU-6 35-26-M00445_9535470_56358139_56358139</t>
  </si>
  <si>
    <t>27.06.2021 08:35:55</t>
  </si>
  <si>
    <t>27.06.2021 10:18:03</t>
  </si>
  <si>
    <t>DM-3 (TR-16) 35-15-M00016_DONANIMLI YEDEK M07_67054190</t>
  </si>
  <si>
    <t>27.06.2021 08:50:49</t>
  </si>
  <si>
    <t>27.06.2021 09:11:31</t>
  </si>
  <si>
    <t>ALİAĞA TR-43 DM 35-17-M00043_M-54 ÇIKIŞI M12_2315083</t>
  </si>
  <si>
    <t>27.06.2021 08:24:50</t>
  </si>
  <si>
    <t>27.06.2021 09:39:40</t>
  </si>
  <si>
    <t>SERKELE TR-1 45-72-M00207_C_56406532_56406532</t>
  </si>
  <si>
    <t>27.06.2021 08:30:39</t>
  </si>
  <si>
    <t>27.06.2021 13:40:48</t>
  </si>
  <si>
    <t>M-1399 35-03-M01399_910282568_910282568</t>
  </si>
  <si>
    <t>27.06.2021 08:47:19</t>
  </si>
  <si>
    <t>27.06.2021 16:08:03</t>
  </si>
  <si>
    <t>TR-51 TARIMSAL SULAMA 45-80-M01051_45-80-M01051_2375765</t>
  </si>
  <si>
    <t>27.06.2021 08:49:13</t>
  </si>
  <si>
    <t>27.06.2021 09:13:47</t>
  </si>
  <si>
    <t>27.06.2021 08:55:39</t>
  </si>
  <si>
    <t>27.06.2021 08:57:12</t>
  </si>
  <si>
    <t>EMİRALEM TR-5 35-28-M00501_C_56359549_56359549</t>
  </si>
  <si>
    <t>27.06.2021 08:38:34</t>
  </si>
  <si>
    <t>27.06.2021 11:37:02</t>
  </si>
  <si>
    <t>27.06.2021 08:52:47</t>
  </si>
  <si>
    <t>27.06.2021 10:54:51</t>
  </si>
  <si>
    <t>TR-49 35-26-M00049__65499051_65499051</t>
  </si>
  <si>
    <t>27.06.2021 09:41:16</t>
  </si>
  <si>
    <t>TR-146 35-16-L00146_953335215_953335215</t>
  </si>
  <si>
    <t>27.06.2021 08:38:28</t>
  </si>
  <si>
    <t>27.06.2021 10:09:16</t>
  </si>
  <si>
    <t>IŞIKLAR RAHMANLAR TR-1 35-29-M00274_DIREK TIPI TRAFO HUCRESI H01_2095317</t>
  </si>
  <si>
    <t>27.06.2021 08:30:16</t>
  </si>
  <si>
    <t>27.06.2021 14:16:06</t>
  </si>
  <si>
    <t>K-3744 35-02-K03744_K-204 K02_2059998</t>
  </si>
  <si>
    <t>27.06.2021 09:04:58</t>
  </si>
  <si>
    <t>27.06.2021 17:09:24</t>
  </si>
  <si>
    <t>27.06.2021 09:04:40</t>
  </si>
  <si>
    <t>27.06.2021 10:00:08</t>
  </si>
  <si>
    <t>27.06.2021 08:35:59</t>
  </si>
  <si>
    <t>27.06.2021 09:39:38</t>
  </si>
  <si>
    <t>TR-118 EMEK SANAYİ-1 35-26-L00040__56358591_56358591</t>
  </si>
  <si>
    <t>27.06.2021 11:00:38</t>
  </si>
  <si>
    <t>AŞAĞI YENMİŞ KÖYÜ TR1 35-27-M00383_A_56383594_56383594</t>
  </si>
  <si>
    <t>27.06.2021 08:49:37</t>
  </si>
  <si>
    <t>27.06.2021 12:03:22</t>
  </si>
  <si>
    <t>ULUCAK DM-2/1 35-27-M00335_C_56366608_56366608</t>
  </si>
  <si>
    <t>27.06.2021 08:50:53</t>
  </si>
  <si>
    <t>27.06.2021 11:03:29</t>
  </si>
  <si>
    <t>IŞIKLAR KÖK 45-73-M00467_CABBAR FAKILI MERKEZ M07_67094283</t>
  </si>
  <si>
    <t>27.06.2021 09:09:59</t>
  </si>
  <si>
    <t>27.06.2021 09:55:12</t>
  </si>
  <si>
    <t>BAKIR MERKEZ TR-1 35-32-L00057_946409488_946409488</t>
  </si>
  <si>
    <t>27.06.2021 08:55:19</t>
  </si>
  <si>
    <t>27.06.2021 11:00:50</t>
  </si>
  <si>
    <t>K-1561 35-02-K01561_A_56381100_56381100</t>
  </si>
  <si>
    <t>27.06.2021 09:25:00</t>
  </si>
  <si>
    <t>27.06.2021 12:02:28</t>
  </si>
  <si>
    <t>ALSANCAK TM 35-01-A00005_ADALET M08_2057063</t>
  </si>
  <si>
    <t>27.06.2021 09:36:49</t>
  </si>
  <si>
    <t>27.06.2021 11:18:51</t>
  </si>
  <si>
    <t>DM-05/02 45-71-M00048_FABRİKALAR M03_66503130</t>
  </si>
  <si>
    <t>27.06.2021 09:05:55</t>
  </si>
  <si>
    <t>27.06.2021 11:20:39</t>
  </si>
  <si>
    <t>DM4/TR-8 35-27-M00022__72374431_72374431</t>
  </si>
  <si>
    <t>27.06.2021 08:57:42</t>
  </si>
  <si>
    <t>27.06.2021 10:52:38</t>
  </si>
  <si>
    <t>TR-8 35-32-L00008_B_56401798_56401798</t>
  </si>
  <si>
    <t>27.06.2021 09:34:00</t>
  </si>
  <si>
    <t>27.06.2021 15:17:24</t>
  </si>
  <si>
    <t>27.06.2021 08:58:28</t>
  </si>
  <si>
    <t>27.06.2021 10:05:01</t>
  </si>
  <si>
    <t>K-3093 35-02-K03093_910011031_910011031</t>
  </si>
  <si>
    <t>27.06.2021 09:21:35</t>
  </si>
  <si>
    <t>27.06.2021 10:38:28</t>
  </si>
  <si>
    <t>M-319 35-02-M00319_M-314 M02_2049840</t>
  </si>
  <si>
    <t>27.06.2021 09:41:42</t>
  </si>
  <si>
    <t>27.06.2021 10:39:26</t>
  </si>
  <si>
    <t>27.06.2021 09:25:02</t>
  </si>
  <si>
    <t>27.06.2021 10:14:39</t>
  </si>
  <si>
    <t>MAVİDERE TR-3 35-31-L00212_35-31-L00212_2363082</t>
  </si>
  <si>
    <t>27.06.2021 09:04:45</t>
  </si>
  <si>
    <t>27.06.2021 10:41:49</t>
  </si>
  <si>
    <t>L-325 (ALBAYRAK) 35-18-L00325_950449950_950449950</t>
  </si>
  <si>
    <t>27.06.2021 09:41:04</t>
  </si>
  <si>
    <t>27.06.2021 11:34:57</t>
  </si>
  <si>
    <t>CEVİZALAN TR-2 35-15-L01027_A_56361608_56361608</t>
  </si>
  <si>
    <t>27.06.2021 09:10:06</t>
  </si>
  <si>
    <t>27.06.2021 12:22:18</t>
  </si>
  <si>
    <t>DM-25/17-A 45-71-M00054_953195358_953195358</t>
  </si>
  <si>
    <t>27.06.2021 13:16:16</t>
  </si>
  <si>
    <t>27.06.2021 09:47:08</t>
  </si>
  <si>
    <t>27.06.2021 10:25:21</t>
  </si>
  <si>
    <t>BİRGİ TR-7 35-15-L00264_48762253_56373127_56373127</t>
  </si>
  <si>
    <t>27.06.2021 09:22:13</t>
  </si>
  <si>
    <t>27.06.2021 11:04:31</t>
  </si>
  <si>
    <t>TR-153 BATI BASMA 35-26-M00238__56358663_56358663</t>
  </si>
  <si>
    <t>27.06.2021 09:41:45</t>
  </si>
  <si>
    <t>27.06.2021 10:40:33</t>
  </si>
  <si>
    <t>L-224 SİBAM EVLERİ 35-18-L00224_950458632_950458632</t>
  </si>
  <si>
    <t>27.06.2021 09:49:16</t>
  </si>
  <si>
    <t>27.06.2021 12:37:28</t>
  </si>
  <si>
    <t>SARIPINAR TR-6 45-73-M00573_B_56401079_56401079</t>
  </si>
  <si>
    <t>27.06.2021 09:43:38</t>
  </si>
  <si>
    <t>27.06.2021 10:44:38</t>
  </si>
  <si>
    <t>ALİAĞA TR-43 DM 35-17-M00043_HatBaşıAyırıcı_53134056 M12_53134056</t>
  </si>
  <si>
    <t>27.06.2021 09:53:08</t>
  </si>
  <si>
    <t>27.06.2021 10:31:59</t>
  </si>
  <si>
    <t>K-870 35-02-K00870_99659331_99659331</t>
  </si>
  <si>
    <t>27.06.2021 09:51:03</t>
  </si>
  <si>
    <t>27.06.2021 10:57:23</t>
  </si>
  <si>
    <t>TR-54 İTFAİYE 35-26-M00054_956615057_956615057</t>
  </si>
  <si>
    <t>27.06.2021 09:45:08</t>
  </si>
  <si>
    <t>27.06.2021 11:03:16</t>
  </si>
  <si>
    <t>TÜPÜLER KEPEZ TR-1 45-75-M00136_45-75-M00136_2356197</t>
  </si>
  <si>
    <t>27.06.2021 09:34:08</t>
  </si>
  <si>
    <t>27.06.2021 12:37:38</t>
  </si>
  <si>
    <t>TR-12 45-78-L00012_DM-21 L01_2327755</t>
  </si>
  <si>
    <t>27.06.2021 09:56:19</t>
  </si>
  <si>
    <t>27.06.2021 11:50:58</t>
  </si>
  <si>
    <t>DEVELİ TR-2 45-80-M00073_956545742_956545742</t>
  </si>
  <si>
    <t>27.06.2021 11:21:08</t>
  </si>
  <si>
    <t>27.06.2021 09:52:07</t>
  </si>
  <si>
    <t>27.06.2021 11:32:22</t>
  </si>
  <si>
    <t>PANAZTEPE DM 35-28-M00732_KESİKKÖY-1 GİRİŞ M07_2114179</t>
  </si>
  <si>
    <t>27.06.2021 10:09:15</t>
  </si>
  <si>
    <t>27.06.2021 10:36:50</t>
  </si>
  <si>
    <t>TR-74 ( M-774) 35-30-M00774_955325986_955325986</t>
  </si>
  <si>
    <t>27.06.2021 09:54:20</t>
  </si>
  <si>
    <t>27.06.2021 19:57:43</t>
  </si>
  <si>
    <t>KUYUCAK TR-1 35-27-M00863_A_56368778_56368778</t>
  </si>
  <si>
    <t>27.06.2021 09:58:39</t>
  </si>
  <si>
    <t>27.06.2021 23:28:51</t>
  </si>
  <si>
    <t>İSMAİLBEY TR-1 45-73-M00885_B_56403618_56403618</t>
  </si>
  <si>
    <t>27.06.2021 10:02:23</t>
  </si>
  <si>
    <t>27.06.2021 13:39:23</t>
  </si>
  <si>
    <t>DM-2/TR-20 35-22-M00853_TR-51 (ALTINTEPE) M01_66057502</t>
  </si>
  <si>
    <t>27.06.2021 09:52:09</t>
  </si>
  <si>
    <t>27.06.2021 10:19:03</t>
  </si>
  <si>
    <t>TAYTAN OFİS KÖK 45-78-M00314_ÜLKÜ FABRİKALAR M014_60669844</t>
  </si>
  <si>
    <t>27.06.2021 10:11:44</t>
  </si>
  <si>
    <t>27.06.2021 11:27:43</t>
  </si>
  <si>
    <t>ÖZBEK TR-5 35-19-M00235_6223464_56377744_56377744</t>
  </si>
  <si>
    <t>27.06.2021 10:14:18</t>
  </si>
  <si>
    <t>27.06.2021 12:16:33</t>
  </si>
  <si>
    <t>KEMAL TEOMAN TR 35-27-M00144_35-27-M00144_2374163</t>
  </si>
  <si>
    <t>27.06.2021 09:41:54</t>
  </si>
  <si>
    <t>27.06.2021 15:20:16</t>
  </si>
  <si>
    <t>İM-2/TR-22 SIĞACIK 35-14-L00302_956655991_956655991</t>
  </si>
  <si>
    <t>27.06.2021 10:16:54</t>
  </si>
  <si>
    <t>27.06.2021 11:23:10</t>
  </si>
  <si>
    <t>ÇAYBAŞI DM-1/19 35-26-M00182_7696853_56358755_56358755</t>
  </si>
  <si>
    <t>27.06.2021 10:21:35</t>
  </si>
  <si>
    <t>27.06.2021 12:44:52</t>
  </si>
  <si>
    <t>27.06.2021 12:56:54</t>
  </si>
  <si>
    <t>27.06.2021 10:25:00</t>
  </si>
  <si>
    <t>27.06.2021 10:38:36</t>
  </si>
  <si>
    <t>_950445393_950445393</t>
  </si>
  <si>
    <t>27.06.2021 10:23:20</t>
  </si>
  <si>
    <t>27.06.2021 15:52:10</t>
  </si>
  <si>
    <t>27.06.2021 10:27:15</t>
  </si>
  <si>
    <t>27.06.2021 10:42:42</t>
  </si>
  <si>
    <t>27.06.2021 10:02:43</t>
  </si>
  <si>
    <t>27.06.2021 16:54:32</t>
  </si>
  <si>
    <t>27.06.2021 10:26:58</t>
  </si>
  <si>
    <t>27.06.2021 11:24:45</t>
  </si>
  <si>
    <t>TR-29 35-27-M00029_913595413_913595413</t>
  </si>
  <si>
    <t>27.06.2021 09:21:49</t>
  </si>
  <si>
    <t>27.06.2021 11:21:00</t>
  </si>
  <si>
    <t>KARAPINAR İM 45-78-A00002_HatBaşıAyırıcı_53139296 M02_53139296</t>
  </si>
  <si>
    <t>27.06.2021 10:39:15</t>
  </si>
  <si>
    <t>27.06.2021 14:25:38</t>
  </si>
  <si>
    <t>SANCAKLI BOZKÖY KÖK 45-71-M00087_KÖY İÇİ RİNG-1 M03_61320773</t>
  </si>
  <si>
    <t>27.06.2021 10:48:52</t>
  </si>
  <si>
    <t>27.06.2021 13:27:19</t>
  </si>
  <si>
    <t>_A_56371904_56371904</t>
  </si>
  <si>
    <t>27.06.2021 09:52:17</t>
  </si>
  <si>
    <t>27.06.2021 18:52:43</t>
  </si>
  <si>
    <t>YOLÜSTÜ TR-12 35-15-M00269_C_56361721_56361721</t>
  </si>
  <si>
    <t>27.06.2021 08:00:20</t>
  </si>
  <si>
    <t>27.06.2021 13:22:17</t>
  </si>
  <si>
    <t>ÇAYBAŞI DM-1/19 35-26-M00182_35-26-M00182_2357146</t>
  </si>
  <si>
    <t>27.06.2021 10:50:12</t>
  </si>
  <si>
    <t>27.06.2021 11:58:40</t>
  </si>
  <si>
    <t>ÇANDARLI TR-1 35-30-M00001_C _42961476</t>
  </si>
  <si>
    <t>27.06.2021 10:13:01</t>
  </si>
  <si>
    <t>27.06.2021 14:05:03</t>
  </si>
  <si>
    <t>GÜZELKÖY KÖK 45-71-M00123_HatBaşıAyırıcı_53135216 M07_53135216</t>
  </si>
  <si>
    <t>27.06.2021 10:52:28</t>
  </si>
  <si>
    <t>27.06.2021 16:27:08</t>
  </si>
  <si>
    <t>DM-14/13 45-71-M00562_A_56400762_56400762</t>
  </si>
  <si>
    <t>27.06.2021 10:59:17</t>
  </si>
  <si>
    <t>27.06.2021 15:33:55</t>
  </si>
  <si>
    <t>27.06.2021 11:05:02</t>
  </si>
  <si>
    <t>27.06.2021 11:15:36</t>
  </si>
  <si>
    <t>L-393 YENİ OKUL 35-18-L00393_950448397_950448397</t>
  </si>
  <si>
    <t>27.06.2021 11:04:17</t>
  </si>
  <si>
    <t>27.06.2021 14:03:20</t>
  </si>
  <si>
    <t>L-193 ESENEVLER 35-18-L00193_950442956_950442956</t>
  </si>
  <si>
    <t>27.06.2021 11:03:06</t>
  </si>
  <si>
    <t>27.06.2021 17:50:55</t>
  </si>
  <si>
    <t>TR-45 TARIMSAL SULAMA 45-80-M01045_45-80-M01045_2375699</t>
  </si>
  <si>
    <t>27.06.2021 10:55:39</t>
  </si>
  <si>
    <t>27.06.2021 14:44:57</t>
  </si>
  <si>
    <t>ORTA MAH. TRP 35-20-L00029_955193180_955193180</t>
  </si>
  <si>
    <t>27.06.2021 10:42:29</t>
  </si>
  <si>
    <t>27.06.2021 15:56:27</t>
  </si>
  <si>
    <t>KÖSEALİ TR-2 45-78-M00782_953287102_953287102</t>
  </si>
  <si>
    <t>27.06.2021 11:05:59</t>
  </si>
  <si>
    <t>27.06.2021 12:12:50</t>
  </si>
  <si>
    <t>ASARLIK TR-26 35-28-M00725_B_56373964_56373964</t>
  </si>
  <si>
    <t>27.06.2021 15:27:42</t>
  </si>
  <si>
    <t>TR-49 45-77-L00049_KARAGÖZ İNŞ.ÖZEL L05_72209267</t>
  </si>
  <si>
    <t>27.06.2021 11:23:20</t>
  </si>
  <si>
    <t>27.06.2021 12:23:05</t>
  </si>
  <si>
    <t>M-442 35-02-M00442_913704216_913704216</t>
  </si>
  <si>
    <t>27.06.2021 11:18:17</t>
  </si>
  <si>
    <t>27.06.2021 12:23:13</t>
  </si>
  <si>
    <t>27.06.2021 11:25:53</t>
  </si>
  <si>
    <t>27.06.2021 11:59:42</t>
  </si>
  <si>
    <t>M-1913 MİSTRAL 35-02-M01913_ M06_2329465</t>
  </si>
  <si>
    <t>27.06.2021 11:19:00</t>
  </si>
  <si>
    <t>27.06.2021 14:54:38</t>
  </si>
  <si>
    <t>NURİYE TR-3 45-80-M00092_956537179_956537179</t>
  </si>
  <si>
    <t>27.06.2021 11:28:00</t>
  </si>
  <si>
    <t>27.06.2021 13:02:21</t>
  </si>
  <si>
    <t>ÇOBANHASAN TR-2 45-72-L00322_A_56390874_56390874</t>
  </si>
  <si>
    <t>27.06.2021 11:11:49</t>
  </si>
  <si>
    <t>27.06.2021 14:52:43</t>
  </si>
  <si>
    <t>AHMETLER TR-3 35-31-L00484_ H_65800858</t>
  </si>
  <si>
    <t>27.06.2021 10:22:10</t>
  </si>
  <si>
    <t>27.06.2021 13:38:51</t>
  </si>
  <si>
    <t>HALİLLER DAVULCULAR TR-11 35-31-L00192_47867602_56392736_56392736</t>
  </si>
  <si>
    <t>27.06.2021 10:23:58</t>
  </si>
  <si>
    <t>27.06.2021 15:54:49</t>
  </si>
  <si>
    <t>TR-23 35-27-M00023_913884985_913884985</t>
  </si>
  <si>
    <t>27.06.2021 10:34:04</t>
  </si>
  <si>
    <t>27.06.2021 20:18:51</t>
  </si>
  <si>
    <t>TR-38 35-27-M00038_C_56371309_56371309</t>
  </si>
  <si>
    <t>27.06.2021 10:54:23</t>
  </si>
  <si>
    <t>27.06.2021 13:07:29</t>
  </si>
  <si>
    <t>KUYUCAK DM 35-27-M00273_ESKİ ÇAMBEL M02_72164135</t>
  </si>
  <si>
    <t>27.06.2021 09:30:18</t>
  </si>
  <si>
    <t>27.06.2021 13:13:31</t>
  </si>
  <si>
    <t>TR-29 35-17-M00029_D_72297106_72297106</t>
  </si>
  <si>
    <t>27.06.2021 11:42:26</t>
  </si>
  <si>
    <t>27.06.2021 13:14:03</t>
  </si>
  <si>
    <t>M-275 35-02-M00275_912861084_912861084</t>
  </si>
  <si>
    <t>27.06.2021 11:42:42</t>
  </si>
  <si>
    <t>27.06.2021 13:02:35</t>
  </si>
  <si>
    <t>KARAMAN TR-1 35-31-L00435_D_56385993_56385993</t>
  </si>
  <si>
    <t>27.06.2021 10:59:38</t>
  </si>
  <si>
    <t>27.06.2021 15:41:23</t>
  </si>
  <si>
    <t>KAYMAKÇI TR-37 35-15-L00231_A_56368604_56368604</t>
  </si>
  <si>
    <t>27.06.2021 11:27:18</t>
  </si>
  <si>
    <t>27.06.2021 13:41:46</t>
  </si>
  <si>
    <t>27.06.2021 12:05:02</t>
  </si>
  <si>
    <t>27.06.2021 12:09:01</t>
  </si>
  <si>
    <t>M-1815 KISIK DM-2 35-22-M00096_DEKORSAN-ESTİM M03_72100655</t>
  </si>
  <si>
    <t>27.06.2021 11:22:56</t>
  </si>
  <si>
    <t>27.06.2021 13:59:42</t>
  </si>
  <si>
    <t>ARSLANLAR TM 35-26-A00004_SUBAŞI M19_2057968</t>
  </si>
  <si>
    <t>27.06.2021 12:16:02</t>
  </si>
  <si>
    <t>27.06.2021 12:50:58</t>
  </si>
  <si>
    <t>TR-9 ( EŞREF ATMACA SULAMA GRUBU ) 35-27-M00009_DIREK TIPI TRAFO HUCRESI H01_2050635</t>
  </si>
  <si>
    <t>27.06.2021 11:54:25</t>
  </si>
  <si>
    <t>27.06.2021 14:43:26</t>
  </si>
  <si>
    <t>27.06.2021 12:27:32</t>
  </si>
  <si>
    <t>27.06.2021 12:46:42</t>
  </si>
  <si>
    <t>MENEMEN TR-58 35-28-L00058_953384929_953384929</t>
  </si>
  <si>
    <t>27.06.2021 11:38:22</t>
  </si>
  <si>
    <t>27.06.2021 18:35:17</t>
  </si>
  <si>
    <t>DM-2/20 35-27-M01092_95000046787_95000046787</t>
  </si>
  <si>
    <t>27.06.2021 12:01:38</t>
  </si>
  <si>
    <t>27.06.2021 22:04:20</t>
  </si>
  <si>
    <t>KABAKUM KÖK-9 35-30-L00126_KABAKUM KÖY L05_72067142</t>
  </si>
  <si>
    <t>27.06.2021 12:26:05</t>
  </si>
  <si>
    <t>27.06.2021 15:45:56</t>
  </si>
  <si>
    <t>TR-44 (DM-6/21) 35-17-M00044_950301583_950301583</t>
  </si>
  <si>
    <t>27.06.2021 12:18:20</t>
  </si>
  <si>
    <t>27.06.2021 15:14:41</t>
  </si>
  <si>
    <t>27.06.2021 12:24:53</t>
  </si>
  <si>
    <t>27.06.2021 14:54:10</t>
  </si>
  <si>
    <t>TR-50 35-27-M00050_B_56362854_56362854</t>
  </si>
  <si>
    <t>27.06.2021 12:32:42</t>
  </si>
  <si>
    <t>28.06.2021 10:22:49</t>
  </si>
  <si>
    <t>BEKİRLER TR-2 45-72-L00358_DIREK TIPI TRAFO HUCRESI H01_2109534</t>
  </si>
  <si>
    <t>27.06.2021 12:31:42</t>
  </si>
  <si>
    <t>27.06.2021 13:57:35</t>
  </si>
  <si>
    <t>L-280 35-18-L00280_950438472_950438472</t>
  </si>
  <si>
    <t>27.06.2021 12:41:28</t>
  </si>
  <si>
    <t>27.06.2021 14:53:07</t>
  </si>
  <si>
    <t>ULUCAK DM-2/14 35-27-M00332_95000572653_95000572653</t>
  </si>
  <si>
    <t>27.06.2021 12:48:14</t>
  </si>
  <si>
    <t>27.06.2021 19:38:08</t>
  </si>
  <si>
    <t>K-3769 35-04-K03769_99435388_99435388</t>
  </si>
  <si>
    <t>27.06.2021 12:48:01</t>
  </si>
  <si>
    <t>27.06.2021 21:13:17</t>
  </si>
  <si>
    <t>ARMUTLU DM-2/TR-26 35-27-L00349_B_65514220_65514220</t>
  </si>
  <si>
    <t>27.06.2021 12:48:33</t>
  </si>
  <si>
    <t>27.06.2021 18:10:25</t>
  </si>
  <si>
    <t>27.06.2021 12:47:10</t>
  </si>
  <si>
    <t>27.06.2021 14:40:24</t>
  </si>
  <si>
    <t>K-3584 35-01-K03584_910584003_910584003</t>
  </si>
  <si>
    <t>27.06.2021 12:58:15</t>
  </si>
  <si>
    <t>27.06.2021 14:37:55</t>
  </si>
  <si>
    <t>TR-3 35-31-L00003_35-31-L00003_61249245</t>
  </si>
  <si>
    <t>27.06.2021 12:53:40</t>
  </si>
  <si>
    <t>27.06.2021 19:06:45</t>
  </si>
  <si>
    <t>MAVİDERE TR-4 35-31-L00213_47875644_56391321_56391321</t>
  </si>
  <si>
    <t>27.06.2021 12:50:36</t>
  </si>
  <si>
    <t>27.06.2021 14:59:59</t>
  </si>
  <si>
    <t>YENİFOÇA TR-37 35-23-M00037_950413729_950413729</t>
  </si>
  <si>
    <t>27.06.2021 13:00:49</t>
  </si>
  <si>
    <t>27.06.2021 14:43:10</t>
  </si>
  <si>
    <t>M-250 35-18-M00250_950439732_950439732</t>
  </si>
  <si>
    <t>27.06.2021 12:58:48</t>
  </si>
  <si>
    <t>27.06.2021 15:36:26</t>
  </si>
  <si>
    <t>ALAŞEHİR DM-12/5 45-73-M01127_945676754_945676754</t>
  </si>
  <si>
    <t>27.06.2021 13:01:39</t>
  </si>
  <si>
    <t>27.06.2021 14:39:53</t>
  </si>
  <si>
    <t>K-1179 35-08-K01179_912419459_912419459</t>
  </si>
  <si>
    <t>27.06.2021 13:07:40</t>
  </si>
  <si>
    <t>27.06.2021 14:30:23</t>
  </si>
  <si>
    <t>PINARLI TR-16 35-20-M00101__72731373_72731373</t>
  </si>
  <si>
    <t>27.06.2021 13:12:12</t>
  </si>
  <si>
    <t>27.06.2021 15:15:01</t>
  </si>
  <si>
    <t>DM02/TR25 45-73-M00051_945677595_945677595</t>
  </si>
  <si>
    <t>27.06.2021 13:25:33</t>
  </si>
  <si>
    <t>27.06.2021 14:59:04</t>
  </si>
  <si>
    <t>K-1444 35-04-K01444_99461302_99461302</t>
  </si>
  <si>
    <t>27.06.2021 13:26:31</t>
  </si>
  <si>
    <t>27.06.2021 21:57:06</t>
  </si>
  <si>
    <t>GİRELLİ TR-1 45-73-M00758_D_56390472_56390472</t>
  </si>
  <si>
    <t>27.06.2021 13:32:23</t>
  </si>
  <si>
    <t>27.06.2021 14:46:32</t>
  </si>
  <si>
    <t>TR-65 KANLICAKONAĞI MEVKİİ 35-15-L00065_35-15-L00065_2365764</t>
  </si>
  <si>
    <t>27.06.2021 13:29:50</t>
  </si>
  <si>
    <t>27.06.2021 15:45:43</t>
  </si>
  <si>
    <t>27.06.2021 13:30:03</t>
  </si>
  <si>
    <t>27.06.2021 17:24:38</t>
  </si>
  <si>
    <t>YUVAKENT TR-5 35-19-L00265_956687020_956687020</t>
  </si>
  <si>
    <t>27.06.2021 13:41:30</t>
  </si>
  <si>
    <t>27.06.2021 16:02:20</t>
  </si>
  <si>
    <t>ÜÇPINAR TR-9 45-71-M01537_B_56363744_56363744</t>
  </si>
  <si>
    <t>27.06.2021 13:41:25</t>
  </si>
  <si>
    <t>27.06.2021 15:19:35</t>
  </si>
  <si>
    <t>27.06.2021 13:23:21</t>
  </si>
  <si>
    <t>27.06.2021 14:28:31</t>
  </si>
  <si>
    <t>27.06.2021 13:47:31</t>
  </si>
  <si>
    <t>27.06.2021 15:12:54</t>
  </si>
  <si>
    <t>DM-2/20 35-29-M00020_950317656_950317656</t>
  </si>
  <si>
    <t>27.06.2021 13:31:51</t>
  </si>
  <si>
    <t>27.06.2021 15:55:36</t>
  </si>
  <si>
    <t>TR-61 35-27-M01103_B_72387178_72387178</t>
  </si>
  <si>
    <t>27.06.2021 13:43:53</t>
  </si>
  <si>
    <t>27.06.2021 18:03:04</t>
  </si>
  <si>
    <t>K-1770 35-04-K01770_B_56367204_56367204</t>
  </si>
  <si>
    <t>27.06.2021 13:57:21</t>
  </si>
  <si>
    <t>27.06.2021 16:19:32</t>
  </si>
  <si>
    <t>27.06.2021 14:04:29</t>
  </si>
  <si>
    <t>27.06.2021 14:30:37</t>
  </si>
  <si>
    <t>27.06.2021 14:04:23</t>
  </si>
  <si>
    <t>27.06.2021 14:16:27</t>
  </si>
  <si>
    <t>ALSANCAK TM 35-01-A00005_ALTAY ANIL K23_2308238</t>
  </si>
  <si>
    <t>27.06.2021 14:06:49</t>
  </si>
  <si>
    <t>27.06.2021 15:36:33</t>
  </si>
  <si>
    <t>M-1039 35-04-M01039_B_56379788_56379788</t>
  </si>
  <si>
    <t>27.06.2021 14:06:53</t>
  </si>
  <si>
    <t>27.06.2021 20:07:20</t>
  </si>
  <si>
    <t>TEPECİK KÖPRÜ DM 35-14-M00332_956639726_956639726</t>
  </si>
  <si>
    <t>27.06.2021 14:14:31</t>
  </si>
  <si>
    <t>27.06.2021 15:38:12</t>
  </si>
  <si>
    <t>BELEVİ TR-1 35-13-L00060_35-13-L00060_66476873</t>
  </si>
  <si>
    <t>27.06.2021 14:09:19</t>
  </si>
  <si>
    <t>27.06.2021 14:45:35</t>
  </si>
  <si>
    <t>27.06.2021 14:12:11</t>
  </si>
  <si>
    <t>27.06.2021 16:16:36</t>
  </si>
  <si>
    <t>GÖKTEPE TR-1 35-28-M00269_B_56376820_56376820</t>
  </si>
  <si>
    <t>27.06.2021 09:15:21</t>
  </si>
  <si>
    <t>27.06.2021 15:05:37</t>
  </si>
  <si>
    <t>ÇINARKÖY TR-33 35-27-M00033_98782439_98782439</t>
  </si>
  <si>
    <t>27.06.2021 14:11:41</t>
  </si>
  <si>
    <t>27.06.2021 17:20:27</t>
  </si>
  <si>
    <t>L-263 TANSAŞ YANI 35-18-L00263_950450866_950450866</t>
  </si>
  <si>
    <t>27.06.2021 14:22:10</t>
  </si>
  <si>
    <t>27.06.2021 17:21:59</t>
  </si>
  <si>
    <t>M-1431 35-02-M01431_B_56383543_56383543</t>
  </si>
  <si>
    <t>27.06.2021 14:09:58</t>
  </si>
  <si>
    <t>27.06.2021 15:12:21</t>
  </si>
  <si>
    <t>DM-2/10 35-26-M00828__56359919_56359919</t>
  </si>
  <si>
    <t>27.06.2021 13:31:50</t>
  </si>
  <si>
    <t>27.06.2021 15:22:47</t>
  </si>
  <si>
    <t>27.06.2021 14:22:39</t>
  </si>
  <si>
    <t>27.06.2021 20:20:57</t>
  </si>
  <si>
    <t>L-360 İMBAT SİTESİ 35-18-L00360_950455582_950455582</t>
  </si>
  <si>
    <t>27.06.2021 14:29:59</t>
  </si>
  <si>
    <t>27.06.2021 18:11:00</t>
  </si>
  <si>
    <t>27.06.2021 14:36:32</t>
  </si>
  <si>
    <t>27.06.2021 14:42:56</t>
  </si>
  <si>
    <t>M-465 35-02-M00465_910082595_910082595</t>
  </si>
  <si>
    <t>27.06.2021 14:30:15</t>
  </si>
  <si>
    <t>27.06.2021 16:56:16</t>
  </si>
  <si>
    <t>L-210 35-18-L00210_DAĞITIM TRAFO L-210 L06_2095744</t>
  </si>
  <si>
    <t>27.06.2021 14:41:09</t>
  </si>
  <si>
    <t>27.06.2021 18:33:50</t>
  </si>
  <si>
    <t>EBSO TM 35-09-A00001_EBSO-10 K36_2062218</t>
  </si>
  <si>
    <t>27.06.2021 14:03:00</t>
  </si>
  <si>
    <t>27.06.2021 14:58:19</t>
  </si>
  <si>
    <t>ZEYTİNDAĞ HALİMAĞA ÇİFTLİĞİ SULAMA TR 35-16-M00182_35-16-M00182_2366459</t>
  </si>
  <si>
    <t>27.06.2021 14:44:17</t>
  </si>
  <si>
    <t>27.06.2021 15:31:12</t>
  </si>
  <si>
    <t>K-211 35-02-K00211_911950004_911950004</t>
  </si>
  <si>
    <t>27.06.2021 14:45:42</t>
  </si>
  <si>
    <t>27.06.2021 16:23:52</t>
  </si>
  <si>
    <t>27.06.2021 14:56:42</t>
  </si>
  <si>
    <t>27.06.2021 15:03:14</t>
  </si>
  <si>
    <t>K-1480 35-09-K01480_K-3362 K01_2040832</t>
  </si>
  <si>
    <t>27.06.2021 14:56:39</t>
  </si>
  <si>
    <t>27.06.2021 15:43:25</t>
  </si>
  <si>
    <t>27.06.2021 15:01:57</t>
  </si>
  <si>
    <t>27.06.2021 15:05:33</t>
  </si>
  <si>
    <t>YAZIBAŞI DM-5 35-26-M00550_DM-5/41 M08_2335562</t>
  </si>
  <si>
    <t>27.06.2021 15:00:05</t>
  </si>
  <si>
    <t>27.06.2021 15:44:00</t>
  </si>
  <si>
    <t>K-2889 35-03-K02889_910427153_910427153</t>
  </si>
  <si>
    <t>27.06.2021 15:00:41</t>
  </si>
  <si>
    <t>27.06.2021 18:59:40</t>
  </si>
  <si>
    <t>M-2141 35-07-M02141_D_60983352_60983352</t>
  </si>
  <si>
    <t>27.06.2021 15:09:23</t>
  </si>
  <si>
    <t>27.06.2021 16:12:11</t>
  </si>
  <si>
    <t>ÇAYLI TR-8 35-15-L00199_D_56368587_56368587</t>
  </si>
  <si>
    <t>27.06.2021 15:07:53</t>
  </si>
  <si>
    <t>27.06.2021 19:59:02</t>
  </si>
  <si>
    <t>TR-2/21 35-27-M01034_35-27-M01034_65528413</t>
  </si>
  <si>
    <t>27.06.2021 15:09:45</t>
  </si>
  <si>
    <t>27.06.2021 18:27:47</t>
  </si>
  <si>
    <t>YENİ ÇİFTLİK TR-3 35-32-L00079_A_56390062_56390062</t>
  </si>
  <si>
    <t>27.06.2021 15:14:58</t>
  </si>
  <si>
    <t>27.06.2021 16:32:39</t>
  </si>
  <si>
    <t>YEŞİLKÖY TR-1 35-15-L00187_C_56359468_56359468</t>
  </si>
  <si>
    <t>27.06.2021 15:15:23</t>
  </si>
  <si>
    <t>28.06.2021 08:51:49</t>
  </si>
  <si>
    <t>TR-135 35-26-M00135_8232285_56360271_56360271</t>
  </si>
  <si>
    <t>27.06.2021 15:07:36</t>
  </si>
  <si>
    <t>27.06.2021 15:54:36</t>
  </si>
  <si>
    <t>ÜRKMEZ M-17 35-25-M00174_956652367_956652367</t>
  </si>
  <si>
    <t>27.06.2021 15:18:32</t>
  </si>
  <si>
    <t>27.06.2021 17:22:47</t>
  </si>
  <si>
    <t>DM-16 45-71-M00309_B_56395219_56395219</t>
  </si>
  <si>
    <t>27.06.2021 15:36:18</t>
  </si>
  <si>
    <t>27.06.2021 18:27:46</t>
  </si>
  <si>
    <t>27.06.2021 15:34:19</t>
  </si>
  <si>
    <t>27.06.2021 17:21:35</t>
  </si>
  <si>
    <t>SARIGÖL TR-51 45-79-M00051_945560452_945560452</t>
  </si>
  <si>
    <t>27.06.2021 15:35:39</t>
  </si>
  <si>
    <t>27.06.2021 17:01:47</t>
  </si>
  <si>
    <t>27.06.2021 15:37:57</t>
  </si>
  <si>
    <t>27.06.2021 16:16:00</t>
  </si>
  <si>
    <t>K-1202 35-07-K01202_B b1b_5831786</t>
  </si>
  <si>
    <t>27.06.2021 15:38:32</t>
  </si>
  <si>
    <t>27.06.2021 17:22:43</t>
  </si>
  <si>
    <t>K-4436 35-04-K04436_913422908_913422908</t>
  </si>
  <si>
    <t>27.06.2021 15:24:00</t>
  </si>
  <si>
    <t>27.06.2021 19:32:59</t>
  </si>
  <si>
    <t>KARAKUYU KÖK 35-22-M00091_KARAKUYU M02_72111688</t>
  </si>
  <si>
    <t>27.06.2021 15:23:19</t>
  </si>
  <si>
    <t>27.06.2021 17:03:52</t>
  </si>
  <si>
    <t>TR-90 45-78-L00090__72373943_72373943</t>
  </si>
  <si>
    <t>27.06.2021 15:50:52</t>
  </si>
  <si>
    <t>27.06.2021 17:12:21</t>
  </si>
  <si>
    <t>TAYTAN TR-3 45-78-M00306_ H_61374014</t>
  </si>
  <si>
    <t>27.06.2021 16:00:35</t>
  </si>
  <si>
    <t>27.06.2021 19:24:49</t>
  </si>
  <si>
    <t>27.06.2021 16:04:56</t>
  </si>
  <si>
    <t>27.06.2021 16:59:17</t>
  </si>
  <si>
    <t>27.06.2021 16:05:20</t>
  </si>
  <si>
    <t>27.06.2021 16:54:04</t>
  </si>
  <si>
    <t>TR-54 35-17-M00054_950301975_950301975</t>
  </si>
  <si>
    <t>27.06.2021 16:09:15</t>
  </si>
  <si>
    <t>27.06.2021 17:05:41</t>
  </si>
  <si>
    <t>K-3203 35-04-K03203_913145267_913145267</t>
  </si>
  <si>
    <t>27.06.2021 16:10:34</t>
  </si>
  <si>
    <t>27.06.2021 16:53:06</t>
  </si>
  <si>
    <t>M-1728 35-01-M01728_35-01-M01728_77813488</t>
  </si>
  <si>
    <t>27.06.2021 16:13:26</t>
  </si>
  <si>
    <t>27.06.2021 22:32:31</t>
  </si>
  <si>
    <t>TOSUNLAR MERKEZ TR-1 35-32-L00038_A_65513627_65513627</t>
  </si>
  <si>
    <t>27.06.2021 16:26:07</t>
  </si>
  <si>
    <t>27.06.2021 17:50:28</t>
  </si>
  <si>
    <t>27.06.2021 16:12:05</t>
  </si>
  <si>
    <t>27.06.2021 19:36:03</t>
  </si>
  <si>
    <t>ÇİNİLİKÖY TR-2 35-27-L00331_A_56363198_56363198</t>
  </si>
  <si>
    <t>27.06.2021 15:56:36</t>
  </si>
  <si>
    <t>28.06.2021 01:39:32</t>
  </si>
  <si>
    <t>TR-95 35-15-M00095_48885742_56381230_56381230</t>
  </si>
  <si>
    <t>27.06.2021 16:24:38</t>
  </si>
  <si>
    <t>27.06.2021 18:18:12</t>
  </si>
  <si>
    <t>M-1496 35-02-M01496_913260291_913260291</t>
  </si>
  <si>
    <t>27.06.2021 16:25:39</t>
  </si>
  <si>
    <t>28.06.2021 02:35:26</t>
  </si>
  <si>
    <t>KARAKURT TARIMSAL SULAMA TR-1 45-76-L00036_DIREK TIPI TRAFO HUCRESI H01_2097403</t>
  </si>
  <si>
    <t>27.06.2021 16:33:23</t>
  </si>
  <si>
    <t>27.06.2021 18:26:16</t>
  </si>
  <si>
    <t>ALİ ERİSEV GRB 35-20-L00059_955210893_955210893</t>
  </si>
  <si>
    <t>27.06.2021 16:34:21</t>
  </si>
  <si>
    <t>27.06.2021 19:04:42</t>
  </si>
  <si>
    <t>M-1271 35-02-M01271_99948809_99948809</t>
  </si>
  <si>
    <t>27.06.2021 16:37:13</t>
  </si>
  <si>
    <t>27.06.2021 17:15:11</t>
  </si>
  <si>
    <t>27.06.2021 16:41:00</t>
  </si>
  <si>
    <t>27.06.2021 20:03:17</t>
  </si>
  <si>
    <t>L-117 OVACIK 35-18-L00117_ H_49094069</t>
  </si>
  <si>
    <t>27.06.2021 16:47:31</t>
  </si>
  <si>
    <t>27.06.2021 19:56:00</t>
  </si>
  <si>
    <t>K-2866 35-08-K02866_912525707_912525707</t>
  </si>
  <si>
    <t>27.06.2021 16:46:05</t>
  </si>
  <si>
    <t>27.06.2021 20:35:05</t>
  </si>
  <si>
    <t>27.06.2021 16:45:56</t>
  </si>
  <si>
    <t>27.06.2021 20:10:58</t>
  </si>
  <si>
    <t>MENEMEN GÖRECE TR-3 35-28-M00505_35-28-M00505_2365315</t>
  </si>
  <si>
    <t>27.06.2021 16:46:31</t>
  </si>
  <si>
    <t>27.06.2021 20:13:50</t>
  </si>
  <si>
    <t>BOZDAĞ TR-1 35-15-L00309_950399598_950399598</t>
  </si>
  <si>
    <t>27.06.2021 16:50:05</t>
  </si>
  <si>
    <t>27.06.2021 21:50:13</t>
  </si>
  <si>
    <t>TR-4 35-27-M00004_35-27-M00004_2348284</t>
  </si>
  <si>
    <t>27.06.2021 16:57:22</t>
  </si>
  <si>
    <t>28.06.2021 05:42:48</t>
  </si>
  <si>
    <t>27.06.2021 17:08:00</t>
  </si>
  <si>
    <t>27.06.2021 18:14:21</t>
  </si>
  <si>
    <t>YOLÜSTÜ TR-1 35-15-L00915_A_56406130_56406130</t>
  </si>
  <si>
    <t>27.06.2021 17:05:13</t>
  </si>
  <si>
    <t>27.06.2021 18:04:45</t>
  </si>
  <si>
    <t>TR-2/13 45-83-M00823_955148448_955148448</t>
  </si>
  <si>
    <t>27.06.2021 17:06:31</t>
  </si>
  <si>
    <t>27.06.2021 23:17:50</t>
  </si>
  <si>
    <t>DAZYURT TR-1 45-71-M01738_953192878_953192878</t>
  </si>
  <si>
    <t>27.06.2021 17:07:02</t>
  </si>
  <si>
    <t>28.06.2021 06:59:54</t>
  </si>
  <si>
    <t>K-1768 35-01-K01768_911333058_911333058</t>
  </si>
  <si>
    <t>27.06.2021 17:06:21</t>
  </si>
  <si>
    <t>27.06.2021 18:29:01</t>
  </si>
  <si>
    <t>K-1362 35-02-K01362_910510657_910510657</t>
  </si>
  <si>
    <t>27.06.2021 17:11:57</t>
  </si>
  <si>
    <t>27.06.2021 19:12:38</t>
  </si>
  <si>
    <t>TR-155 35-15-L00155_35-15-L00155_2348830</t>
  </si>
  <si>
    <t>27.06.2021 17:01:01</t>
  </si>
  <si>
    <t>27.06.2021 18:56:08</t>
  </si>
  <si>
    <t>DEREBEBEKLER TR-1 35-15-L00481_A_56379917_56379917</t>
  </si>
  <si>
    <t>27.06.2021 17:12:51</t>
  </si>
  <si>
    <t>27.06.2021 19:31:06</t>
  </si>
  <si>
    <t>BÜNYAN OSMANİYE TARIMSAL SULAMA TR-2 45-72-L00560_45-72-L00560_2354445</t>
  </si>
  <si>
    <t>27.06.2021 17:13:34</t>
  </si>
  <si>
    <t>27.06.2021 19:49:46</t>
  </si>
  <si>
    <t>IRLAMAZ KÖK 45-83-L00153_IRLAMAZ L03_72158527</t>
  </si>
  <si>
    <t>27.06.2021 17:21:02</t>
  </si>
  <si>
    <t>27.06.2021 18:07:08</t>
  </si>
  <si>
    <t>TR-248 AMERİKAN KÜLTÜR KOLEJİ 35-28-M00533_6414168_56358613_56358613</t>
  </si>
  <si>
    <t>27.06.2021 17:13:14</t>
  </si>
  <si>
    <t>27.06.2021 21:18:52</t>
  </si>
  <si>
    <t>TR-1/40-C 45-72-M00108_956515922_956515922</t>
  </si>
  <si>
    <t>27.06.2021 17:01:52</t>
  </si>
  <si>
    <t>27.06.2021 18:16:39</t>
  </si>
  <si>
    <t>ÜÇYOL KÖK 45-82-M00128_HatBaşıAyırıcı_53136006 M04_53136006</t>
  </si>
  <si>
    <t>27.06.2021 17:21:48</t>
  </si>
  <si>
    <t>27.06.2021 20:48:09</t>
  </si>
  <si>
    <t>27.06.2021 17:26:43</t>
  </si>
  <si>
    <t>27.06.2021 18:26:31</t>
  </si>
  <si>
    <t>27.06.2021 17:14:35</t>
  </si>
  <si>
    <t>27.06.2021 19:01:42</t>
  </si>
  <si>
    <t>27.06.2021 17:37:40</t>
  </si>
  <si>
    <t>27.06.2021 20:58:06</t>
  </si>
  <si>
    <t>M-79 35-14-M00079_956635526_956635526</t>
  </si>
  <si>
    <t>27.06.2021 17:46:00</t>
  </si>
  <si>
    <t>27.06.2021 18:54:12</t>
  </si>
  <si>
    <t>27.06.2021 17:40:59</t>
  </si>
  <si>
    <t>27.06.2021 20:07:30</t>
  </si>
  <si>
    <t>L-247 35-18-L00247_12470562 a3b_5947390</t>
  </si>
  <si>
    <t>27.06.2021 17:44:13</t>
  </si>
  <si>
    <t>27.06.2021 19:49:15</t>
  </si>
  <si>
    <t>M-347 35-09-M00347_M-1391 M03_47620335</t>
  </si>
  <si>
    <t>27.06.2021 17:49:00</t>
  </si>
  <si>
    <t>27.06.2021 18:10:00</t>
  </si>
  <si>
    <t>DM-7/7 35-26-M00638_956623124_956623124</t>
  </si>
  <si>
    <t>27.06.2021 15:57:43</t>
  </si>
  <si>
    <t>27.06.2021 19:05:02</t>
  </si>
  <si>
    <t>AHMETLİ TR-5 35-26-L00129_8855686_56358725_56358725</t>
  </si>
  <si>
    <t>27.06.2021 17:20:38</t>
  </si>
  <si>
    <t>27.06.2021 18:06:51</t>
  </si>
  <si>
    <t>DM03/TR27 35-27-M01000_35-27-M01000_66135952</t>
  </si>
  <si>
    <t>27.06.2021 17:49:48</t>
  </si>
  <si>
    <t>27.06.2021 22:58:32</t>
  </si>
  <si>
    <t>BURHAN KURTOĞLU TR-1 45-71-M01358_45-71-M01358_2369710</t>
  </si>
  <si>
    <t>27.06.2021 17:50:44</t>
  </si>
  <si>
    <t>28.06.2021 00:34:30</t>
  </si>
  <si>
    <t>K-3974 35-01-K03974_911515120_911515120</t>
  </si>
  <si>
    <t>27.06.2021 17:53:43</t>
  </si>
  <si>
    <t>27.06.2021 18:56:49</t>
  </si>
  <si>
    <t>ZEYTİNELİ TR-1 35-19-M00208_10151954_56394759_56394759</t>
  </si>
  <si>
    <t>27.06.2021 18:01:06</t>
  </si>
  <si>
    <t>27.06.2021 19:21:25</t>
  </si>
  <si>
    <t>DM-5/41 KÖK 35-26-M00554_NAMET KÖK M02_65933900</t>
  </si>
  <si>
    <t>27.06.2021 15:40:43</t>
  </si>
  <si>
    <t>27.06.2021 18:50:09</t>
  </si>
  <si>
    <t>NARLIDERE TR-2 45-73-M00714_C_56385684_56385684</t>
  </si>
  <si>
    <t>27.06.2021 20:59:46</t>
  </si>
  <si>
    <t>OSMANCALI KÖYÜ TR-1 45-71-M01720_43170615_56385310_56385310</t>
  </si>
  <si>
    <t>27.06.2021 18:13:19</t>
  </si>
  <si>
    <t>28.06.2021 04:54:50</t>
  </si>
  <si>
    <t>MENEMEN TR-18 35-28-L00018_8652877_56367471_56367471</t>
  </si>
  <si>
    <t>27.06.2021 18:15:50</t>
  </si>
  <si>
    <t>27.06.2021 19:28:49</t>
  </si>
  <si>
    <t>27.06.2021 18:28:35</t>
  </si>
  <si>
    <t>27.06.2021 18:44:00</t>
  </si>
  <si>
    <t>HELVACI-1 35-26-M00468_956609131_956609131</t>
  </si>
  <si>
    <t>27.06.2021 16:57:06</t>
  </si>
  <si>
    <t>27.06.2021 19:26:59</t>
  </si>
  <si>
    <t>CENKYERİ TR-3 45-82-M00251_45-82-M00251_2359207</t>
  </si>
  <si>
    <t>27.06.2021 18:25:08</t>
  </si>
  <si>
    <t>27.06.2021 21:06:37</t>
  </si>
  <si>
    <t>27.06.2021 18:31:10</t>
  </si>
  <si>
    <t>27.06.2021 23:13:18</t>
  </si>
  <si>
    <t>M-2752 (YATIRIM REZERVE) 35-01-M02752_A_56369099_56369099</t>
  </si>
  <si>
    <t>27.06.2021 18:24:30</t>
  </si>
  <si>
    <t>27.06.2021 21:21:39</t>
  </si>
  <si>
    <t>HALİL İBİLOĞLU SULAMA GRUBU 35-29-M00294_DIREK TIPI TRAFO HUCRESI H01_2068525</t>
  </si>
  <si>
    <t>27.06.2021 18:14:30</t>
  </si>
  <si>
    <t>27.06.2021 19:01:13</t>
  </si>
  <si>
    <t>_49336285_56401826_56401826</t>
  </si>
  <si>
    <t>27.06.2021 18:32:39</t>
  </si>
  <si>
    <t>27.06.2021 21:15:23</t>
  </si>
  <si>
    <t>KÜRDÜLLÜ TR-1 35-29-L00458_950331308_950331308</t>
  </si>
  <si>
    <t>27.06.2021 18:32:14</t>
  </si>
  <si>
    <t>27.06.2021 20:25:01</t>
  </si>
  <si>
    <t>27.06.2021 18:22:40</t>
  </si>
  <si>
    <t>27.06.2021 19:40:22</t>
  </si>
  <si>
    <t>M-2896(YATIRIM REZERVE) 35-01-M02896_B_56374988_56374988</t>
  </si>
  <si>
    <t>27.06.2021 18:26:26</t>
  </si>
  <si>
    <t>27.06.2021 20:38:11</t>
  </si>
  <si>
    <t>ÜŞÜMÜŞ TR-1 45-74-M00243_A_56387065_56387065</t>
  </si>
  <si>
    <t>27.06.2021 18:45:09</t>
  </si>
  <si>
    <t>27.06.2021 21:38:51</t>
  </si>
  <si>
    <t>MENEMEN TR-7 35-28-L00007_35-28-L00007_66506217</t>
  </si>
  <si>
    <t>27.06.2021 18:32:29</t>
  </si>
  <si>
    <t>27.06.2021 19:32:04</t>
  </si>
  <si>
    <t>YOLÜSTÜ TR-8 35-15-M00271_C_56369286_56369286</t>
  </si>
  <si>
    <t>27.06.2021 18:58:54</t>
  </si>
  <si>
    <t>28.06.2021 01:37:39</t>
  </si>
  <si>
    <t>AKÇAALAN YEDİEVLER TR-4 35-22-M00842_ H_66064143</t>
  </si>
  <si>
    <t>27.06.2021 18:54:27</t>
  </si>
  <si>
    <t>27.06.2021 20:19:46</t>
  </si>
  <si>
    <t>TAYTAN OFİS KÖK 45-78-M00314_SALİHLİ DM-2 GİRİŞİ (DEMİRKÖPRÜ-2) M07_60669849</t>
  </si>
  <si>
    <t>27.06.2021 19:00:00</t>
  </si>
  <si>
    <t>27.06.2021 19:20:00</t>
  </si>
  <si>
    <t>ALİ ÖZŞAHİNLER TR-1 35-27-M00107__66123191_66123191</t>
  </si>
  <si>
    <t>27.06.2021 18:59:20</t>
  </si>
  <si>
    <t>27.06.2021 21:02:43</t>
  </si>
  <si>
    <t>DM-7/15 35-26-M00635__56359887_56359887</t>
  </si>
  <si>
    <t>27.06.2021 19:46:58</t>
  </si>
  <si>
    <t>TÜPÜLER KEPEZ TR-1 45-75-M00136_B_56386653_56386653</t>
  </si>
  <si>
    <t>27.06.2021 18:54:15</t>
  </si>
  <si>
    <t>27.06.2021 21:08:31</t>
  </si>
  <si>
    <t>28.06.2021 05:22:03</t>
  </si>
  <si>
    <t>M-3439(YATIRIM REZERVE) 35-03-M03439_E_56369177_56369177</t>
  </si>
  <si>
    <t>27.06.2021 18:55:23</t>
  </si>
  <si>
    <t>28.06.2021 02:48:58</t>
  </si>
  <si>
    <t>DM08/TR20 45-73-M00071_D D1_45119863</t>
  </si>
  <si>
    <t>27.06.2021 18:55:19</t>
  </si>
  <si>
    <t>27.06.2021 20:27:32</t>
  </si>
  <si>
    <t>27.06.2021 19:00:43</t>
  </si>
  <si>
    <t>27.06.2021 20:29:19</t>
  </si>
  <si>
    <t>DURASILLI TR-1 KÖK 45-78-M01114_TR-2 M04_2106814</t>
  </si>
  <si>
    <t>27.06.2021 18:54:30</t>
  </si>
  <si>
    <t>27.06.2021 19:44:59</t>
  </si>
  <si>
    <t>DM-5/19 35-26-M00815_956628711_956628711</t>
  </si>
  <si>
    <t>27.06.2021 19:07:57</t>
  </si>
  <si>
    <t>27.06.2021 20:13:11</t>
  </si>
  <si>
    <t>GÖKBEL TR-1 45-71-M01659_A_56400921_56400921</t>
  </si>
  <si>
    <t>27.06.2021 19:09:39</t>
  </si>
  <si>
    <t>28.06.2021 04:44:05</t>
  </si>
  <si>
    <t>27.06.2021 19:13:29</t>
  </si>
  <si>
    <t>27.06.2021 20:00:18</t>
  </si>
  <si>
    <t>27.06.2021 19:09:11</t>
  </si>
  <si>
    <t>27.06.2021 20:26:04</t>
  </si>
  <si>
    <t>27.06.2021 19:12:52</t>
  </si>
  <si>
    <t>27.06.2021 20:24:56</t>
  </si>
  <si>
    <t>SANCAKLI TR-6 35-22-M00155_955254024_955254024</t>
  </si>
  <si>
    <t>27.06.2021 19:07:27</t>
  </si>
  <si>
    <t>27.06.2021 19:49:31</t>
  </si>
  <si>
    <t>27.06.2021 18:55:56</t>
  </si>
  <si>
    <t>27.06.2021 20:08:10</t>
  </si>
  <si>
    <t>HACIRAHMANLAR TARIMSAL SULAMA ÖZEL KÖK 45-80-M02000Ö_ M05_2309089</t>
  </si>
  <si>
    <t>27.06.2021 19:18:53</t>
  </si>
  <si>
    <t>27.06.2021 19:51:30</t>
  </si>
  <si>
    <t>L-99 DÜZCE TR-1 35-14-L00099_956641055_956641055</t>
  </si>
  <si>
    <t>27.06.2021 19:19:15</t>
  </si>
  <si>
    <t>27.06.2021 20:21:56</t>
  </si>
  <si>
    <t>K-3002 35-02-K03002_910146045_910146045</t>
  </si>
  <si>
    <t>27.06.2021 19:22:34</t>
  </si>
  <si>
    <t>27.06.2021 19:28:46</t>
  </si>
  <si>
    <t>27.06.2021 19:43:07</t>
  </si>
  <si>
    <t>YEŞİLYURT TR-5 45-73-M00802_945640844_945640844</t>
  </si>
  <si>
    <t>27.06.2021 19:23:15</t>
  </si>
  <si>
    <t>27.06.2021 21:48:55</t>
  </si>
  <si>
    <t>KARAKOVA TR-5 35-15-L01081_35-15-L01081_42098945</t>
  </si>
  <si>
    <t>27.06.2021 19:18:16</t>
  </si>
  <si>
    <t>27.06.2021 20:44:43</t>
  </si>
  <si>
    <t>GÖKTEPE TR-1 35-28-M00269_A_56377872_56377872</t>
  </si>
  <si>
    <t>27.06.2021 19:23:33</t>
  </si>
  <si>
    <t>27.06.2021 20:40:14</t>
  </si>
  <si>
    <t>SARIGÖL TR-63 45-79-M00063_45-79-M00063_2368555</t>
  </si>
  <si>
    <t>27.06.2021 19:30:09</t>
  </si>
  <si>
    <t>27.06.2021 20:16:21</t>
  </si>
  <si>
    <t>L-142 MAVİ BESTE SİTESİ 35-18-L00142_950443547_950443547</t>
  </si>
  <si>
    <t>27.06.2021 19:35:04</t>
  </si>
  <si>
    <t>27.06.2021 20:00:09</t>
  </si>
  <si>
    <t>DM03-TR-01 (TR-32) 35-27-M00032__56356339_56356339</t>
  </si>
  <si>
    <t>27.06.2021 19:34:52</t>
  </si>
  <si>
    <t>27.06.2021 22:07:43</t>
  </si>
  <si>
    <t>27.06.2021 19:27:01</t>
  </si>
  <si>
    <t>27.06.2021 21:01:53</t>
  </si>
  <si>
    <t>27.06.2021 19:41:00</t>
  </si>
  <si>
    <t>27.06.2021 20:44:46</t>
  </si>
  <si>
    <t>OĞLANANASI TR-3 35-22-M00257_A_56353953_56353953</t>
  </si>
  <si>
    <t>27.06.2021 19:37:44</t>
  </si>
  <si>
    <t>27.06.2021 20:58:33</t>
  </si>
  <si>
    <t>AKKEÇİLİ TR-4 45-73-M00424_945668343_945668343</t>
  </si>
  <si>
    <t>27.06.2021 19:34:29</t>
  </si>
  <si>
    <t>27.06.2021 22:59:47</t>
  </si>
  <si>
    <t>27.06.2021 19:39:15</t>
  </si>
  <si>
    <t>27.06.2021 21:35:39</t>
  </si>
  <si>
    <t>M-1257 35-01-M01257_A_56371154_56371154</t>
  </si>
  <si>
    <t>27.06.2021 19:39:00</t>
  </si>
  <si>
    <t>27.06.2021 22:33:48</t>
  </si>
  <si>
    <t>27.06.2021 19:48:52</t>
  </si>
  <si>
    <t>27.06.2021 20:03:47</t>
  </si>
  <si>
    <t>27.06.2021 20:04:00</t>
  </si>
  <si>
    <t>27.06.2021 20:44:00</t>
  </si>
  <si>
    <t>27.06.2021 20:01:29</t>
  </si>
  <si>
    <t>27.06.2021 20:58:54</t>
  </si>
  <si>
    <t>K-1878 35-09-K01878_912764522_912764522</t>
  </si>
  <si>
    <t>27.06.2021 20:12:49</t>
  </si>
  <si>
    <t>27.06.2021 20:40:23</t>
  </si>
  <si>
    <t>27.06.2021 19:50:34</t>
  </si>
  <si>
    <t>27.06.2021 22:53:57</t>
  </si>
  <si>
    <t>K-595 35-01-K00595_35-01-K00595_41901075</t>
  </si>
  <si>
    <t>27.06.2021 20:23:26</t>
  </si>
  <si>
    <t>27.06.2021 22:36:31</t>
  </si>
  <si>
    <t>27.06.2021 20:32:00</t>
  </si>
  <si>
    <t>28.06.2021 00:47:24</t>
  </si>
  <si>
    <t>GÖKÇEN İM 35-29-A00004_KAZANLI L07_2329151</t>
  </si>
  <si>
    <t>27.06.2021 19:56:57</t>
  </si>
  <si>
    <t>27.06.2021 20:58:00</t>
  </si>
  <si>
    <t>SÜLEYMANLI KÖK 35-28-M00606_HatBaşıAyırıcı_53133970 M04_53133970</t>
  </si>
  <si>
    <t>27.06.2021 20:40:00</t>
  </si>
  <si>
    <t>27.06.2021 21:58:40</t>
  </si>
  <si>
    <t>DEMİRCİLİ TR-1 35-15-L00390_A_65514147_65514147</t>
  </si>
  <si>
    <t>27.06.2021 20:17:45</t>
  </si>
  <si>
    <t>28.06.2021 06:37:16</t>
  </si>
  <si>
    <t>TR-2/16 45-83-L00016__72373364_72373364</t>
  </si>
  <si>
    <t>27.06.2021 20:16:59</t>
  </si>
  <si>
    <t>27.06.2021 22:10:31</t>
  </si>
  <si>
    <t>BALABANLI TR-1 35-15-L00965_D_56407266_56407266</t>
  </si>
  <si>
    <t>27.06.2021 20:26:49</t>
  </si>
  <si>
    <t>28.06.2021 03:40:13</t>
  </si>
  <si>
    <t>KÜÇÜKAVULCUK TR-2 35-15-L01096_B_56371712_56371712</t>
  </si>
  <si>
    <t>27.06.2021 20:27:42</t>
  </si>
  <si>
    <t>28.06.2021 04:41:36</t>
  </si>
  <si>
    <t>ŞAHYAR TR-3 45-73-M00195_45-73-M00195_2353541</t>
  </si>
  <si>
    <t>27.06.2021 20:40:46</t>
  </si>
  <si>
    <t>27.06.2021 23:04:59</t>
  </si>
  <si>
    <t>TR-1-5/8 (SABRİNİN KAHVE) 35-20-L00052_955204203_955204203</t>
  </si>
  <si>
    <t>27.06.2021 19:57:47</t>
  </si>
  <si>
    <t>27.06.2021 21:25:26</t>
  </si>
  <si>
    <t>27.06.2021 20:44:52</t>
  </si>
  <si>
    <t>27.06.2021 21:40:42</t>
  </si>
  <si>
    <t>27.06.2021 21:15:30</t>
  </si>
  <si>
    <t>27.06.2021 20:41:29</t>
  </si>
  <si>
    <t>27.06.2021 21:35:30</t>
  </si>
  <si>
    <t>SARISU TR-2 35-31-L00080_47816845_56353016_56353016</t>
  </si>
  <si>
    <t>27.06.2021 20:25:07</t>
  </si>
  <si>
    <t>27.06.2021 22:27:25</t>
  </si>
  <si>
    <t>AZİZTEPE TR-1 45-73-M00214_A_56391476_56391476</t>
  </si>
  <si>
    <t>27.06.2021 21:06:22</t>
  </si>
  <si>
    <t>27.06.2021 22:40:12</t>
  </si>
  <si>
    <t>27.06.2021 20:59:35</t>
  </si>
  <si>
    <t>28.06.2021 04:43:01</t>
  </si>
  <si>
    <t>27.06.2021 21:09:13</t>
  </si>
  <si>
    <t>28.06.2021 08:36:13</t>
  </si>
  <si>
    <t>TR-1-5-/15 35-20-L00058_35-20-L00058_2370580</t>
  </si>
  <si>
    <t>27.06.2021 21:06:35</t>
  </si>
  <si>
    <t>27.06.2021 22:42:58</t>
  </si>
  <si>
    <t>GİRELLİ KIROĞLAN TR-4 45-73-M00764_45-73-M00764_2355700</t>
  </si>
  <si>
    <t>27.06.2021 21:18:12</t>
  </si>
  <si>
    <t>28.06.2021 01:46:23</t>
  </si>
  <si>
    <t>TR-39 45-74-M00039_45-74-M00039_2355838</t>
  </si>
  <si>
    <t>27.06.2021 21:07:20</t>
  </si>
  <si>
    <t>27.06.2021 22:10:53</t>
  </si>
  <si>
    <t>DEREKÖY TR-47 35-22-M00653_955281853_955281853</t>
  </si>
  <si>
    <t>27.06.2021 20:14:13</t>
  </si>
  <si>
    <t>27.06.2021 22:43:50</t>
  </si>
  <si>
    <t>DM-3/18 35-19-M00416_956666633_956666633</t>
  </si>
  <si>
    <t>27.06.2021 21:20:54</t>
  </si>
  <si>
    <t>27.06.2021 22:35:10</t>
  </si>
  <si>
    <t>ZEYTİNLİOVA TR-1 KÖK 45-72-L00389_ÜÇ AVLU ÇIKIŞI L02_2102917</t>
  </si>
  <si>
    <t>27.06.2021 21:25:24</t>
  </si>
  <si>
    <t>28.06.2021 02:21:26</t>
  </si>
  <si>
    <t>EMİRALEM TR-2 35-28-M00228_C_56357450_56357450</t>
  </si>
  <si>
    <t>27.06.2021 21:29:41</t>
  </si>
  <si>
    <t>27.06.2021 22:22:39</t>
  </si>
  <si>
    <t>K-358 35-04-K00358_K_56363864_56363864</t>
  </si>
  <si>
    <t>27.06.2021 21:34:33</t>
  </si>
  <si>
    <t>28.06.2021 01:29:01</t>
  </si>
  <si>
    <t>SULTAN DM 35-25-M00121_955254402_955254402</t>
  </si>
  <si>
    <t>27.06.2021 23:27:24</t>
  </si>
  <si>
    <t>27.06.2021 21:23:59</t>
  </si>
  <si>
    <t>28.06.2021 01:22:07</t>
  </si>
  <si>
    <t>DM-4/TR-17A 45-72-M00622_956516433_956516433</t>
  </si>
  <si>
    <t>27.06.2021 21:53:53</t>
  </si>
  <si>
    <t>27.06.2021 23:08:34</t>
  </si>
  <si>
    <t>ÇAMLIBEL TR-1 45-73-M00559_945651332_945651332</t>
  </si>
  <si>
    <t>27.06.2021 21:55:01</t>
  </si>
  <si>
    <t>28.06.2021 00:26:25</t>
  </si>
  <si>
    <t>27.06.2021 21:56:55</t>
  </si>
  <si>
    <t>28.06.2021 00:25:52</t>
  </si>
  <si>
    <t>27.06.2021 21:56:41</t>
  </si>
  <si>
    <t>28.06.2021 02:10:33</t>
  </si>
  <si>
    <t>K-929 35-02-K00929_C_56366558_56366558</t>
  </si>
  <si>
    <t>27.06.2021 22:00:08</t>
  </si>
  <si>
    <t>27.06.2021 23:25:26</t>
  </si>
  <si>
    <t>DM02/TR03 ŞEYH CAMİİ 45-73-M00021_A_56405006_56405006</t>
  </si>
  <si>
    <t>27.06.2021 22:04:09</t>
  </si>
  <si>
    <t>28.06.2021 01:58:01</t>
  </si>
  <si>
    <t>YAKAKÖY ULUBEY TR-3 45-75-M00222_DIREK TIPI TRAFO HUCRESI H01_2086742</t>
  </si>
  <si>
    <t>27.06.2021 22:07:15</t>
  </si>
  <si>
    <t>28.06.2021 00:42:43</t>
  </si>
  <si>
    <t>KARADAĞ TR-1 45-73-M00287_A_56401648_56401648</t>
  </si>
  <si>
    <t>27.06.2021 22:05:06</t>
  </si>
  <si>
    <t>28.06.2021 01:47:43</t>
  </si>
  <si>
    <t>M-2752 35-01-M02752_911604002_911604002</t>
  </si>
  <si>
    <t>27.06.2021 22:17:53</t>
  </si>
  <si>
    <t>28.06.2021 00:51:00</t>
  </si>
  <si>
    <t>SUBATAN TR-8 35-15-L00347_950393178_950393178</t>
  </si>
  <si>
    <t>27.06.2021 22:07:23</t>
  </si>
  <si>
    <t>27.06.2021 23:09:12</t>
  </si>
  <si>
    <t>27.06.2021 22:27:08</t>
  </si>
  <si>
    <t>28.06.2021 00:04:49</t>
  </si>
  <si>
    <t>SEYREK TR-1 35-28-M00371_7164590_65498586_65498586</t>
  </si>
  <si>
    <t>27.06.2021 22:36:00</t>
  </si>
  <si>
    <t>27.06.2021 23:21:48</t>
  </si>
  <si>
    <t>SULUDERE KÖK 35-31-L00057_VELİLER KÖK L02_2113670</t>
  </si>
  <si>
    <t>27.06.2021 22:43:02</t>
  </si>
  <si>
    <t>27.06.2021 23:15:08</t>
  </si>
  <si>
    <t>ESKİOBA KÖK 35-29-L00037_HatBaşıAyırıcı_53138703 L02_53138703</t>
  </si>
  <si>
    <t>27.06.2021 22:45:51</t>
  </si>
  <si>
    <t>28.06.2021 07:00:17</t>
  </si>
  <si>
    <t>27.06.2021 23:10:53</t>
  </si>
  <si>
    <t>28.06.2021 02:01:32</t>
  </si>
  <si>
    <t>ÇAKALTEPE TR-1 35-22-M00183_C_56406618_56406618</t>
  </si>
  <si>
    <t>27.06.2021 22:47:15</t>
  </si>
  <si>
    <t>28.06.2021 00:36:46</t>
  </si>
  <si>
    <t>KAYMAKÇI TR-22 35-15-M00250_35-15-M00250_2365395</t>
  </si>
  <si>
    <t>27.06.2021 23:31:32</t>
  </si>
  <si>
    <t>27.06.2021 23:50:10</t>
  </si>
  <si>
    <t>DERBENT TM 45-83-A00003_GÖLMARMARA-2 M19_2063359</t>
  </si>
  <si>
    <t>27.06.2021 23:21:33</t>
  </si>
  <si>
    <t>28.06.2021 00:30:58</t>
  </si>
  <si>
    <t>K-436 35-02-K00436_D_56372589_56372589</t>
  </si>
  <si>
    <t>27.06.2021 23:27:26</t>
  </si>
  <si>
    <t>28.06.2021 00:36:11</t>
  </si>
  <si>
    <t>TR-2/15 45-83-L00015_48123663_56401989_56401989</t>
  </si>
  <si>
    <t>27.06.2021 23:30:16</t>
  </si>
  <si>
    <t>28.06.2021 02:30:07</t>
  </si>
  <si>
    <t>27.06.2021 23:41:00</t>
  </si>
  <si>
    <t>28.06.2021 01:10:57</t>
  </si>
  <si>
    <t>DM-1/60 35-29-M00060_48365509_56361128_56361128</t>
  </si>
  <si>
    <t>27.06.2021 23:48:48</t>
  </si>
  <si>
    <t>28.06.2021 03:37:33</t>
  </si>
  <si>
    <t>27.06.2021 23:57:14</t>
  </si>
  <si>
    <t>28.06.2021 03:23:47</t>
  </si>
  <si>
    <t>ÇAMLIK DM 35-17-M00173_HatBaşıAyırıcı_65826607 M08_65826607</t>
  </si>
  <si>
    <t>27.06.2021 23:59:44</t>
  </si>
  <si>
    <t>28.06.2021 01:07:06</t>
  </si>
  <si>
    <t>KULA İM 45-77-A00001_TR-1 L13_2308474</t>
  </si>
  <si>
    <t>28.06.2021 01:01:01</t>
  </si>
  <si>
    <t>28.06.2021 02:10:22</t>
  </si>
  <si>
    <t>M-427 35-02-M00427_910319907_910319907</t>
  </si>
  <si>
    <t>28.06.2021 11:15:02</t>
  </si>
  <si>
    <t>28.06.2021 14:50:00</t>
  </si>
  <si>
    <t>TOSUNLAR MERKEZ TR-1 35-32-L00038_C_65513488_65513488</t>
  </si>
  <si>
    <t>28.06.2021 10:26:28</t>
  </si>
  <si>
    <t>28.06.2021 13:22:52</t>
  </si>
  <si>
    <t>K-126 35-01-K00126_911288264_911288264</t>
  </si>
  <si>
    <t>28.06.2021 15:06:32</t>
  </si>
  <si>
    <t>28.06.2021 18:19:28</t>
  </si>
  <si>
    <t>TR-36 35-30-L00036_955301090_955301090</t>
  </si>
  <si>
    <t>28.06.2021 09:13:50</t>
  </si>
  <si>
    <t>28.06.2021 11:25:05</t>
  </si>
  <si>
    <t>28.06.2021 10:10:21</t>
  </si>
  <si>
    <t>28.06.2021 10:11:07</t>
  </si>
  <si>
    <t>28.06.2021 20:12:25</t>
  </si>
  <si>
    <t>28.06.2021 20:56:07</t>
  </si>
  <si>
    <t>K-84 35-02-K00084_910413911_910413911</t>
  </si>
  <si>
    <t>28.06.2021 12:24:17</t>
  </si>
  <si>
    <t>28.06.2021 20:56:46</t>
  </si>
  <si>
    <t>28.06.2021 10:18:42</t>
  </si>
  <si>
    <t>28.06.2021 10:40:08</t>
  </si>
  <si>
    <t>ÇAYBAŞI TR-1/1 35-26-M01189_ÇAYBAŞI DM-1/3 M02_65967126</t>
  </si>
  <si>
    <t>28.06.2021 07:21:22</t>
  </si>
  <si>
    <t>28.06.2021 07:46:47</t>
  </si>
  <si>
    <t>GÜZELKÖY KÖK 45-71-M00123_GÜZELKÖY M07_50218011</t>
  </si>
  <si>
    <t>28.06.2021 18:50:14</t>
  </si>
  <si>
    <t>28.06.2021 21:30:46</t>
  </si>
  <si>
    <t>UZUNBURUN TR-1 45-71-M01048_45-71-M01048_2355321</t>
  </si>
  <si>
    <t>28.06.2021 09:56:04</t>
  </si>
  <si>
    <t>28.06.2021 11:04:22</t>
  </si>
  <si>
    <t>28.06.2021 20:09:51</t>
  </si>
  <si>
    <t>29.06.2021 00:58:15</t>
  </si>
  <si>
    <t>M-2909 35-02-M02909_910105764_910105764</t>
  </si>
  <si>
    <t>28.06.2021 11:30:36</t>
  </si>
  <si>
    <t>28.06.2021 14:12:24</t>
  </si>
  <si>
    <t>M-2189 KARAAĞAÇ TR-2 35-03-M02189_35-03-M02189_2349524</t>
  </si>
  <si>
    <t>28.06.2021 17:54:33</t>
  </si>
  <si>
    <t>29.06.2021 00:02:31</t>
  </si>
  <si>
    <t>M-992 35-03-M00992_910458049_910458049</t>
  </si>
  <si>
    <t>28.06.2021 08:41:22</t>
  </si>
  <si>
    <t>28.06.2021 10:14:47</t>
  </si>
  <si>
    <t>AHMETBEYLİ M-5 35-22-M00243_955273391_955273391</t>
  </si>
  <si>
    <t>28.06.2021 13:26:39</t>
  </si>
  <si>
    <t>28.06.2021 18:44:22</t>
  </si>
  <si>
    <t>M-1811 35-03-M01811_910434005_910434005</t>
  </si>
  <si>
    <t>28.06.2021 18:03:58</t>
  </si>
  <si>
    <t>28.06.2021 19:14:01</t>
  </si>
  <si>
    <t>YOLÜSTÜ TR-5 (ÜÇ DUTLAR MEVKİİ) 35-15-M00219_D_56372404_56372404</t>
  </si>
  <si>
    <t>28.06.2021 18:29:15</t>
  </si>
  <si>
    <t>29.06.2021 04:31:17</t>
  </si>
  <si>
    <t>_B_56354478_56354478</t>
  </si>
  <si>
    <t>28.06.2021 19:33:54</t>
  </si>
  <si>
    <t>28.06.2021 21:39:03</t>
  </si>
  <si>
    <t>MUSTAFA TEVFİK ATICI ÖZEL TR 35-27-M00783Ö_DIREK TIPI TRAFO HUCRESI H01_2053033</t>
  </si>
  <si>
    <t>28.06.2021 09:26:41</t>
  </si>
  <si>
    <t>28.06.2021 12:02:37</t>
  </si>
  <si>
    <t>28.06.2021 07:58:40</t>
  </si>
  <si>
    <t>28.06.2021 10:07:49</t>
  </si>
  <si>
    <t>HÜSAMETTİN AKARÇAY SULAMA GRUBU 35-20-L00386_10887113_56382007_56382007</t>
  </si>
  <si>
    <t>28.06.2021 22:08:36</t>
  </si>
  <si>
    <t>29.06.2021 01:58:42</t>
  </si>
  <si>
    <t>28.06.2021 10:27:32</t>
  </si>
  <si>
    <t>28.06.2021 10:28:32</t>
  </si>
  <si>
    <t>L-132 35-18-L00132_965928878_965928878</t>
  </si>
  <si>
    <t>28.06.2021 16:51:57</t>
  </si>
  <si>
    <t>28.06.2021 19:30:50</t>
  </si>
  <si>
    <t>HÜSEYİN DEMİR SULAMA GRUBU 35-29-M00388_C_56397729_56397729</t>
  </si>
  <si>
    <t>28.06.2021 08:56:23</t>
  </si>
  <si>
    <t>28.06.2021 20:20:07</t>
  </si>
  <si>
    <t>OTOKENT İM 35-08-A00004_BETONTAŞ K03_2052229</t>
  </si>
  <si>
    <t>28.06.2021 00:29:16</t>
  </si>
  <si>
    <t>28.06.2021 00:31:59</t>
  </si>
  <si>
    <t>K-849 35-04-K00849_TRAFO K03_2310780</t>
  </si>
  <si>
    <t>28.06.2021 14:46:42</t>
  </si>
  <si>
    <t>28.06.2021 18:18:18</t>
  </si>
  <si>
    <t>YOLÜSTÜ TR-3 35-15-L00917_35-15-L00917_2365525</t>
  </si>
  <si>
    <t>28.06.2021 06:51:17</t>
  </si>
  <si>
    <t>28.06.2021 07:25:00</t>
  </si>
  <si>
    <t>ULUCAK DM-2/8 35-27-M00330_99063912_99063912</t>
  </si>
  <si>
    <t>28.06.2021 09:03:00</t>
  </si>
  <si>
    <t>28.06.2021 13:54:18</t>
  </si>
  <si>
    <t>ALAŞEHİR TR-49 45-73-M00049_B_56397296_56397296</t>
  </si>
  <si>
    <t>28.06.2021 17:52:21</t>
  </si>
  <si>
    <t>K-940 35-02-K00940_K-944 K04_2083424</t>
  </si>
  <si>
    <t>28.06.2021 22:28:16</t>
  </si>
  <si>
    <t>28.06.2021 22:28:53</t>
  </si>
  <si>
    <t>K-4759 35-01-K04759_911374050_911374050</t>
  </si>
  <si>
    <t>28.06.2021 20:17:00</t>
  </si>
  <si>
    <t>28.06.2021 22:02:16</t>
  </si>
  <si>
    <t>TR-58 35-19-L00058_TR-57 L03_76784109</t>
  </si>
  <si>
    <t>28.06.2021 09:16:59</t>
  </si>
  <si>
    <t>28.06.2021 10:09:04</t>
  </si>
  <si>
    <t>28.06.2021 11:58:12</t>
  </si>
  <si>
    <t>28.06.2021 11:58:32</t>
  </si>
  <si>
    <t>YOLÜSTÜ İM 35-15-A00002_YOLÜSTÜ MERKEZ L08_2074336</t>
  </si>
  <si>
    <t>28.06.2021 09:58:15</t>
  </si>
  <si>
    <t>28.06.2021 10:06:42</t>
  </si>
  <si>
    <t>GÖKBEL TR-1 45-71-M01659_953191069_953191069</t>
  </si>
  <si>
    <t>28.06.2021 07:59:50</t>
  </si>
  <si>
    <t>28.06.2021 13:23:56</t>
  </si>
  <si>
    <t>YENİKÖY TR-4 45-71-M00125_BEYDERE KÖK M02_72244278</t>
  </si>
  <si>
    <t>28.06.2021 10:09:00</t>
  </si>
  <si>
    <t>28.06.2021 11:14:29</t>
  </si>
  <si>
    <t>ÇATALCA TR-3 35-22-M00269_C_56370444_56370444</t>
  </si>
  <si>
    <t>28.06.2021 14:41:01</t>
  </si>
  <si>
    <t>28.06.2021 17:18:00</t>
  </si>
  <si>
    <t>SEYDİKÖY İM 35-08-A00002_MAYIS M13_2052666</t>
  </si>
  <si>
    <t>28.06.2021 12:18:56</t>
  </si>
  <si>
    <t>28.06.2021 12:20:59</t>
  </si>
  <si>
    <t>TR-95 35-15-M00095_48885738_56381229_56381229</t>
  </si>
  <si>
    <t>28.06.2021 09:28:01</t>
  </si>
  <si>
    <t>28.06.2021 12:23:00</t>
  </si>
  <si>
    <t>28.06.2021 07:28:29</t>
  </si>
  <si>
    <t>28.06.2021 08:39:52</t>
  </si>
  <si>
    <t>28.06.2021 06:35:56</t>
  </si>
  <si>
    <t>28.06.2021 08:10:01</t>
  </si>
  <si>
    <t>K-544 35-01-K00544_35-01-K00544_2366404</t>
  </si>
  <si>
    <t>28.06.2021 17:59:45</t>
  </si>
  <si>
    <t>28.06.2021 18:31:13</t>
  </si>
  <si>
    <t>ALAÇATI İM 35-18-A00002_ILICA-1 L07_2052451</t>
  </si>
  <si>
    <t>28.06.2021 20:41:10</t>
  </si>
  <si>
    <t>28.06.2021 20:43:41</t>
  </si>
  <si>
    <t>SARIALAN KÖYÜ TR 1 45-71-M01529_953244249_953244249</t>
  </si>
  <si>
    <t>28.06.2021 15:40:00</t>
  </si>
  <si>
    <t>29.06.2021 11:32:34</t>
  </si>
  <si>
    <t>TR-37 35-19-L00037_11903574 tr37 a2b_5934485</t>
  </si>
  <si>
    <t>28.06.2021 13:19:06</t>
  </si>
  <si>
    <t>28.06.2021 16:46:58</t>
  </si>
  <si>
    <t>DOĞANKAYA TR-1 45-72-L00187_956527051_956527051</t>
  </si>
  <si>
    <t>28.06.2021 10:29:00</t>
  </si>
  <si>
    <t>28.06.2021 11:45:26</t>
  </si>
  <si>
    <t>MENDERES DM-2/TR-1 35-22-M00300_DM-2/TR-2 M02_2328337</t>
  </si>
  <si>
    <t>28.06.2021 13:48:44</t>
  </si>
  <si>
    <t>28.06.2021 14:22:29</t>
  </si>
  <si>
    <t>M-3400(YATIRIM REZERVE) 35-03-M03400_910798683_910798683</t>
  </si>
  <si>
    <t>28.06.2021 09:49:30</t>
  </si>
  <si>
    <t>28.06.2021 19:17:40</t>
  </si>
  <si>
    <t>K-3499 35-03-K03499_C_56365921_56365921</t>
  </si>
  <si>
    <t>28.06.2021 16:44:00</t>
  </si>
  <si>
    <t>28.06.2021 20:01:32</t>
  </si>
  <si>
    <t>M-1345 35-09-M01345_HatBaşıAyırıcı_53133905 M02_53133905</t>
  </si>
  <si>
    <t>28.06.2021 08:43:30</t>
  </si>
  <si>
    <t>28.06.2021 09:22:58</t>
  </si>
  <si>
    <t>TR-32 35-16-L00032_35-16-L00032_67581715</t>
  </si>
  <si>
    <t>28.06.2021 19:47:26</t>
  </si>
  <si>
    <t>28.06.2021 21:10:08</t>
  </si>
  <si>
    <t>ÇAYBAŞI DM-1/TR-7 35-26-L00210_35-26-L00210_2347030</t>
  </si>
  <si>
    <t>28.06.2021 21:39:42</t>
  </si>
  <si>
    <t>28.06.2021 23:42:20</t>
  </si>
  <si>
    <t>OTOKENT İM 35-08-A00004_TR-1 K07_2308675</t>
  </si>
  <si>
    <t>28.06.2021 12:15:25</t>
  </si>
  <si>
    <t>28.06.2021 12:26:00</t>
  </si>
  <si>
    <t>28.06.2021 06:46:39</t>
  </si>
  <si>
    <t>28.06.2021 07:21:46</t>
  </si>
  <si>
    <t>AYRANCILAR DM-3 35-26-M00795_SELAMPEN M01_2335356</t>
  </si>
  <si>
    <t>28.06.2021 08:04:00</t>
  </si>
  <si>
    <t>28.06.2021 08:27:02</t>
  </si>
  <si>
    <t>DM-1/14-B (POSTANE) 45-71-M00037_B tr1.14b b1_45179958</t>
  </si>
  <si>
    <t>28.06.2021 12:00:04</t>
  </si>
  <si>
    <t>28.06.2021 15:18:46</t>
  </si>
  <si>
    <t>28.06.2021 07:43:01</t>
  </si>
  <si>
    <t>28.06.2021 08:02:13</t>
  </si>
  <si>
    <t>K-2337 35-03-K02337_910135966_910135966</t>
  </si>
  <si>
    <t>28.06.2021 16:24:54</t>
  </si>
  <si>
    <t>28.06.2021 20:22:59</t>
  </si>
  <si>
    <t>L-376 PAZARYERİ 35-18-L00376_A a1_5955301</t>
  </si>
  <si>
    <t>28.06.2021 16:41:26</t>
  </si>
  <si>
    <t>28.06.2021 20:13:56</t>
  </si>
  <si>
    <t>TR-45 35-15-M00045_48877894_56365130_56365130</t>
  </si>
  <si>
    <t>28.06.2021 08:46:00</t>
  </si>
  <si>
    <t>28.06.2021 09:11:36</t>
  </si>
  <si>
    <t>DM-4/TR-15 (ESKİ TR-14) 35-26-M00014_35-26-M00014_42460444</t>
  </si>
  <si>
    <t>28.06.2021 16:09:26</t>
  </si>
  <si>
    <t>28.06.2021 16:52:20</t>
  </si>
  <si>
    <t>YUKARI KIZILCA TR-2 35-27-L00052_910215140_910215140</t>
  </si>
  <si>
    <t>28.06.2021 13:58:00</t>
  </si>
  <si>
    <t>28.06.2021 15:42:01</t>
  </si>
  <si>
    <t>SİYEKLİ KÖK 45-71-M00185_MALDAN M05_72256965</t>
  </si>
  <si>
    <t>28.06.2021 09:38:32</t>
  </si>
  <si>
    <t>28.06.2021 17:16:32</t>
  </si>
  <si>
    <t>BELEVİ TR-5 35-13-L00064_A_56380283_56380283</t>
  </si>
  <si>
    <t>28.06.2021 21:05:37</t>
  </si>
  <si>
    <t>28.06.2021 22:10:02</t>
  </si>
  <si>
    <t>MENEMEN DM-5/15 35-28-M00845_E E01_65898586</t>
  </si>
  <si>
    <t>28.06.2021 08:08:13</t>
  </si>
  <si>
    <t>28.06.2021 17:38:06</t>
  </si>
  <si>
    <t>TEPETARLA SULAMA TR-1 35-16-M00653_35-16-M00653_2367504</t>
  </si>
  <si>
    <t>28.06.2021 17:52:04</t>
  </si>
  <si>
    <t>28.06.2021 19:36:56</t>
  </si>
  <si>
    <t>K-692 35-04-K00692_A A2B_5824294</t>
  </si>
  <si>
    <t>28.06.2021 20:17:35</t>
  </si>
  <si>
    <t>28.06.2021 21:29:20</t>
  </si>
  <si>
    <t>ARMUTLU DM-2/TR-29 35-27-L00351_98788311_98788311</t>
  </si>
  <si>
    <t>28.06.2021 13:46:43</t>
  </si>
  <si>
    <t>28.06.2021 18:54:13</t>
  </si>
  <si>
    <t>TR-32 DEREKÖY 35-22-M00032_95000105773_95000105773</t>
  </si>
  <si>
    <t>28.06.2021 14:28:07</t>
  </si>
  <si>
    <t>28.06.2021 17:39:20</t>
  </si>
  <si>
    <t>HASALAN TR-2 45-78-L00384_49323774_56405910_56405910</t>
  </si>
  <si>
    <t>28.06.2021 16:16:37</t>
  </si>
  <si>
    <t>28.06.2021 18:43:04</t>
  </si>
  <si>
    <t>28.06.2021 08:39:08</t>
  </si>
  <si>
    <t>28.06.2021 12:19:00</t>
  </si>
  <si>
    <t>K-3072 35-04-K03072_912584240_912584240</t>
  </si>
  <si>
    <t>28.06.2021 19:30:08</t>
  </si>
  <si>
    <t>29.06.2021 01:14:39</t>
  </si>
  <si>
    <t>28.06.2021 09:48:19</t>
  </si>
  <si>
    <t>28.06.2021 11:47:22</t>
  </si>
  <si>
    <t>AKHİSAR İM 45-72-A00001_CAMÖNÜ L03_2308693</t>
  </si>
  <si>
    <t>28.06.2021 08:47:22</t>
  </si>
  <si>
    <t>28.06.2021 09:01:00</t>
  </si>
  <si>
    <t>VEZİRKÖPRÜ İM 35-03-A00002_SAFFET ÖZSAN K03_2053163</t>
  </si>
  <si>
    <t>28.06.2021 08:31:44</t>
  </si>
  <si>
    <t>28.06.2021 09:02:59</t>
  </si>
  <si>
    <t>28.06.2021 15:06:00</t>
  </si>
  <si>
    <t>28.06.2021 16:43:35</t>
  </si>
  <si>
    <t>K-3505 35-01-K03505_35-01-K03505_2346807</t>
  </si>
  <si>
    <t>28.06.2021 09:00:00</t>
  </si>
  <si>
    <t>28.06.2021 09:16:27</t>
  </si>
  <si>
    <t>POYRAZDAMLARI TR-16 45-78-M00638_49221791_56407545_56407545</t>
  </si>
  <si>
    <t>28.06.2021 18:12:11</t>
  </si>
  <si>
    <t>28.06.2021 19:03:22</t>
  </si>
  <si>
    <t>GÖKÇEN MEZARLIK YANI TR 35-29-L00775_ H_72353682</t>
  </si>
  <si>
    <t>28.06.2021 20:44:00</t>
  </si>
  <si>
    <t>28.06.2021 21:55:40</t>
  </si>
  <si>
    <t>L-256 (18 KABİN) 35-18-L00256_L-400 L03_2323211</t>
  </si>
  <si>
    <t>28.06.2021 20:43:00</t>
  </si>
  <si>
    <t>28.06.2021 21:07:07</t>
  </si>
  <si>
    <t>28.06.2021 19:55:36</t>
  </si>
  <si>
    <t>28.06.2021 19:58:19</t>
  </si>
  <si>
    <t>28.06.2021 17:47:02</t>
  </si>
  <si>
    <t>28.06.2021 18:11:05</t>
  </si>
  <si>
    <t>28.06.2021 05:41:05</t>
  </si>
  <si>
    <t>28.06.2021 05:41:42</t>
  </si>
  <si>
    <t>NADİR KAYA ÖZEL TR 45-82-M00491Ö_ H_67010186</t>
  </si>
  <si>
    <t>28.06.2021 09:45:00</t>
  </si>
  <si>
    <t>28.06.2021 11:04:00</t>
  </si>
  <si>
    <t>ÖREN TR-5 35-27-L00221_C_56382443_56382443</t>
  </si>
  <si>
    <t>28.06.2021 11:23:00</t>
  </si>
  <si>
    <t>28.06.2021 18:36:00</t>
  </si>
  <si>
    <t>DEĞİRMENDERE TR-4 45-73-M00302_45-73-M00302_2353935</t>
  </si>
  <si>
    <t>28.06.2021 05:13:25</t>
  </si>
  <si>
    <t>28.06.2021 07:37:45</t>
  </si>
  <si>
    <t>BADINCA TR-5 45-73-M00395_945648179_945648179</t>
  </si>
  <si>
    <t>28.06.2021 14:40:02</t>
  </si>
  <si>
    <t>28.06.2021 17:45:56</t>
  </si>
  <si>
    <t>MÜTEVELLİ TR-3 45-80-M00102_956568162_956568162</t>
  </si>
  <si>
    <t>28.06.2021 11:35:00</t>
  </si>
  <si>
    <t>28.06.2021 12:15:26</t>
  </si>
  <si>
    <t>28.06.2021 07:27:06</t>
  </si>
  <si>
    <t>28.06.2021 08:57:24</t>
  </si>
  <si>
    <t>DM-5/19 35-26-M00815__56360093_56360093</t>
  </si>
  <si>
    <t>28.06.2021 10:30:00</t>
  </si>
  <si>
    <t>28.06.2021 11:52:27</t>
  </si>
  <si>
    <t>DM-12/07 45-71-M00459_953199920_953199920</t>
  </si>
  <si>
    <t>28.06.2021 17:02:00</t>
  </si>
  <si>
    <t>28.06.2021 19:13:30</t>
  </si>
  <si>
    <t>K-1037 35-01-K01037_E 1E_5861541</t>
  </si>
  <si>
    <t>28.06.2021 14:20:12</t>
  </si>
  <si>
    <t>28.06.2021 15:44:57</t>
  </si>
  <si>
    <t>HARTA TR-1 45-76-M00087_49573161_56391197_56391197</t>
  </si>
  <si>
    <t>28.06.2021 12:01:38</t>
  </si>
  <si>
    <t>28.06.2021 14:54:46</t>
  </si>
  <si>
    <t>28.06.2021 09:01:48</t>
  </si>
  <si>
    <t>28.06.2021 17:13:18</t>
  </si>
  <si>
    <t>ÇALTIDERE KÖK 35-17-M00231_TR-2 M04_66291146</t>
  </si>
  <si>
    <t>28.06.2021 09:25:12</t>
  </si>
  <si>
    <t>28.06.2021 11:04:19</t>
  </si>
  <si>
    <t>TR-77 ÇEŞMEALTI KÖK 35-19-M00077_DM-1/3 L02_76784768</t>
  </si>
  <si>
    <t>28.06.2021 18:06:12</t>
  </si>
  <si>
    <t>28.06.2021 18:28:00</t>
  </si>
  <si>
    <t>28.06.2021 12:33:57</t>
  </si>
  <si>
    <t>28.06.2021 15:03:48</t>
  </si>
  <si>
    <t>DOĞANÇAY İM 35-04-A00004_VADİ EVLERİ M06_77533413</t>
  </si>
  <si>
    <t>28.06.2021 19:18:53</t>
  </si>
  <si>
    <t>28.06.2021 20:09:00</t>
  </si>
  <si>
    <t>K-1612 35-07-K01612_99393714_99393714</t>
  </si>
  <si>
    <t>28.06.2021 08:13:55</t>
  </si>
  <si>
    <t>28.06.2021 09:53:56</t>
  </si>
  <si>
    <t>TR-2 35-27-M00002_D_65503299_65503299</t>
  </si>
  <si>
    <t>28.06.2021 19:45:16</t>
  </si>
  <si>
    <t>28.06.2021 22:25:15</t>
  </si>
  <si>
    <t>YEŞİLYURT TR-6 45-73-M00913_A_56403012_56403012</t>
  </si>
  <si>
    <t>28.06.2021 22:34:35</t>
  </si>
  <si>
    <t>28.06.2021 23:45:41</t>
  </si>
  <si>
    <t>KEMERDAMLARI TR-2 45-78-M00587_953288405_953288405</t>
  </si>
  <si>
    <t>28.06.2021 15:39:54</t>
  </si>
  <si>
    <t>28.06.2021 18:40:16</t>
  </si>
  <si>
    <t>KARAMAN İÇME SUYU YANI TR-3 35-31-L00050_47863845_56394333_56394333</t>
  </si>
  <si>
    <t>28.06.2021 10:47:00</t>
  </si>
  <si>
    <t>28.06.2021 15:38:56</t>
  </si>
  <si>
    <t>MENEMEN TR-32 35-28-L00032_A A01_5854639</t>
  </si>
  <si>
    <t>28.06.2021 14:58:05</t>
  </si>
  <si>
    <t>28.06.2021 18:15:35</t>
  </si>
  <si>
    <t>28.06.2021 17:54:49</t>
  </si>
  <si>
    <t>28.06.2021 19:59:12</t>
  </si>
  <si>
    <t>MAHMUT YILDIZDAĞ SULAMA GRUBU TR 35-27-M00536_35-27-M00536_2368010</t>
  </si>
  <si>
    <t>28.06.2021 18:36:04</t>
  </si>
  <si>
    <t>28.06.2021 20:39:09</t>
  </si>
  <si>
    <t>28.06.2021 19:15:11</t>
  </si>
  <si>
    <t>28.06.2021 21:31:57</t>
  </si>
  <si>
    <t>KAYMAKÇI TR-4 35-15-M00406_35-15-M00406_65838105</t>
  </si>
  <si>
    <t>28.06.2021 21:33:00</t>
  </si>
  <si>
    <t>28.06.2021 23:20:23</t>
  </si>
  <si>
    <t>GÖRDES TR-31 45-75-M00031_A_56389877_56389877</t>
  </si>
  <si>
    <t>28.06.2021 16:37:04</t>
  </si>
  <si>
    <t>28.06.2021 18:16:51</t>
  </si>
  <si>
    <t>ÇİFTÇİGEDİĞİ TR-2 35-20-L00170_35-20-L00170_2368086</t>
  </si>
  <si>
    <t>28.06.2021 22:01:10</t>
  </si>
  <si>
    <t>28.06.2021 23:05:30</t>
  </si>
  <si>
    <t>28.06.2021 08:22:11</t>
  </si>
  <si>
    <t>28.06.2021 08:59:43</t>
  </si>
  <si>
    <t>TR-1/72 45-72-M00072_956505847_956505847</t>
  </si>
  <si>
    <t>28.06.2021 19:52:00</t>
  </si>
  <si>
    <t>28.06.2021 22:29:11</t>
  </si>
  <si>
    <t>BOYNUYOĞUN TR-4 35-29-L00786_950320355_950320355</t>
  </si>
  <si>
    <t>28.06.2021 21:36:40</t>
  </si>
  <si>
    <t>28.06.2021 23:47:30</t>
  </si>
  <si>
    <t>28.06.2021 05:25:29</t>
  </si>
  <si>
    <t>28.06.2021 05:48:11</t>
  </si>
  <si>
    <t>KAYMAKÇI TR-10 35-15-M00244_48698927_56368669_56368669</t>
  </si>
  <si>
    <t>28.06.2021 15:38:28</t>
  </si>
  <si>
    <t>28.06.2021 18:03:59</t>
  </si>
  <si>
    <t>28.06.2021 06:14:42</t>
  </si>
  <si>
    <t>28.06.2021 07:01:39</t>
  </si>
  <si>
    <t>K-2337 35-03-K02337_E e2b_5815928</t>
  </si>
  <si>
    <t>28.06.2021 09:20:58</t>
  </si>
  <si>
    <t>28.06.2021 11:20:26</t>
  </si>
  <si>
    <t>DM-1/57 35-29-M00057_950338337_950338337</t>
  </si>
  <si>
    <t>28.06.2021 12:45:17</t>
  </si>
  <si>
    <t>28.06.2021 16:57:14</t>
  </si>
  <si>
    <t>28.06.2021 23:16:27</t>
  </si>
  <si>
    <t>29.06.2021 01:42:03</t>
  </si>
  <si>
    <t>M-860 35-02-M00860_35-02-M00860_2361138</t>
  </si>
  <si>
    <t>28.06.2021 10:16:00</t>
  </si>
  <si>
    <t>28.06.2021 11:18:21</t>
  </si>
  <si>
    <t>YEŞİLKÖY-3 35-26-M00792_956621724_956621724</t>
  </si>
  <si>
    <t>28.06.2021 14:17:41</t>
  </si>
  <si>
    <t>28.06.2021 15:45:00</t>
  </si>
  <si>
    <t>28.06.2021 17:44:52</t>
  </si>
  <si>
    <t>28.06.2021 19:06:13</t>
  </si>
  <si>
    <t>_A_56399594_56399594</t>
  </si>
  <si>
    <t>28.06.2021 12:19:52</t>
  </si>
  <si>
    <t>28.06.2021 19:34:56</t>
  </si>
  <si>
    <t>SAZOBA TR-3 45-72-M00455_956487735_956487735</t>
  </si>
  <si>
    <t>28.06.2021 22:07:15</t>
  </si>
  <si>
    <t>28.06.2021 23:08:35</t>
  </si>
  <si>
    <t>KARABURUN BOZKÖY 35-21-L00053_C_56358259_56358259</t>
  </si>
  <si>
    <t>28.06.2021 17:10:46</t>
  </si>
  <si>
    <t>28.06.2021 19:40:32</t>
  </si>
  <si>
    <t>28.06.2021 14:29:12</t>
  </si>
  <si>
    <t>28.06.2021 17:55:39</t>
  </si>
  <si>
    <t>SOMA TR-23 45-82-M00023_945540480_945540480</t>
  </si>
  <si>
    <t>28.06.2021 13:19:38</t>
  </si>
  <si>
    <t>28.06.2021 15:26:55</t>
  </si>
  <si>
    <t>28.06.2021 21:19:41</t>
  </si>
  <si>
    <t>28.06.2021 22:11:18</t>
  </si>
  <si>
    <t>TR-2/21 45-72-L00021_956512937_956512937</t>
  </si>
  <si>
    <t>28.06.2021 20:04:37</t>
  </si>
  <si>
    <t>28.06.2021 20:47:19</t>
  </si>
  <si>
    <t>K-575 35-01-K00575_B B1_5916530</t>
  </si>
  <si>
    <t>28.06.2021 16:26:23</t>
  </si>
  <si>
    <t>28.06.2021 17:17:56</t>
  </si>
  <si>
    <t>KARACAALİ TR-5 45-79-M00487_45-79-M00487_2348883</t>
  </si>
  <si>
    <t>28.06.2021 07:20:33</t>
  </si>
  <si>
    <t>28.06.2021 11:38:38</t>
  </si>
  <si>
    <t>YEŞİLKÖY ÇİFTLİK MAHALLESİ TR 35-32-L00055_48677777_56370035_56370035</t>
  </si>
  <si>
    <t>28.06.2021 08:40:33</t>
  </si>
  <si>
    <t>28.06.2021 09:33:12</t>
  </si>
  <si>
    <t>ASLANLAR TR-2 35-26-L00145_956606481_956606481</t>
  </si>
  <si>
    <t>28.06.2021 16:15:36</t>
  </si>
  <si>
    <t>28.06.2021 19:25:00</t>
  </si>
  <si>
    <t>28.06.2021 06:25:26</t>
  </si>
  <si>
    <t>28.06.2021 06:27:16</t>
  </si>
  <si>
    <t>DOMBAYLI TR-1 45-78-M01111_953277628_953277628</t>
  </si>
  <si>
    <t>28.06.2021 11:18:08</t>
  </si>
  <si>
    <t>28.06.2021 13:14:56</t>
  </si>
  <si>
    <t>TR-10 35-15-M00010_TR-105 M01_66873602</t>
  </si>
  <si>
    <t>28.06.2021 09:05:12</t>
  </si>
  <si>
    <t>28.06.2021 09:59:23</t>
  </si>
  <si>
    <t>28.06.2021 16:45:36</t>
  </si>
  <si>
    <t>28.06.2021 18:54:44</t>
  </si>
  <si>
    <t>GÜMÜLDÜR M-37 35-25-M00037_35-25-M00037_2374703</t>
  </si>
  <si>
    <t>28.06.2021 20:26:44</t>
  </si>
  <si>
    <t>28.06.2021 22:28:35</t>
  </si>
  <si>
    <t>M-1386 35-03-M01386_B_56363290_56363290</t>
  </si>
  <si>
    <t>28.06.2021 22:48:32</t>
  </si>
  <si>
    <t>29.06.2021 02:29:40</t>
  </si>
  <si>
    <t>BELEVİ TR-5 35-13-L00064_946418759_946418759</t>
  </si>
  <si>
    <t>28.06.2021 14:46:27</t>
  </si>
  <si>
    <t>28.06.2021 17:03:55</t>
  </si>
  <si>
    <t>28.06.2021 09:09:51</t>
  </si>
  <si>
    <t>28.06.2021 15:03:36</t>
  </si>
  <si>
    <t>HELVACI TR-10 35-17-M00370__75483175_75483175</t>
  </si>
  <si>
    <t>28.06.2021 12:03:50</t>
  </si>
  <si>
    <t>POYRAZDAMLARI TR-1 KÖK 45-78-M00571_953254684_953254684</t>
  </si>
  <si>
    <t>28.06.2021 15:45:19</t>
  </si>
  <si>
    <t>28.06.2021 18:16:06</t>
  </si>
  <si>
    <t>KAYMAKÇI İM 35-15-A00004_TR-A M07_2333305</t>
  </si>
  <si>
    <t>28.06.2021 13:51:12</t>
  </si>
  <si>
    <t>28.06.2021 14:22:49</t>
  </si>
  <si>
    <t>ALİBEYLİ DM 45-80-M00064_ALİBEYLİ ŞEHİR-2 M06_72190827</t>
  </si>
  <si>
    <t>28.06.2021 08:45:42</t>
  </si>
  <si>
    <t>28.06.2021 09:29:27</t>
  </si>
  <si>
    <t>EBSO TM 35-09-A00001_KUŞ CENNETİ M22_2314258</t>
  </si>
  <si>
    <t>28.06.2021 07:57:25</t>
  </si>
  <si>
    <t>28.06.2021 08:22:48</t>
  </si>
  <si>
    <t>L-226 ARITMA 35-18-L00226_A a1b_5950413</t>
  </si>
  <si>
    <t>28.06.2021 18:22:55</t>
  </si>
  <si>
    <t>28.06.2021 22:38:40</t>
  </si>
  <si>
    <t>KİRAZ İM 35-31-A00001_TR-3 (34.5) M12_49995795</t>
  </si>
  <si>
    <t>28.06.2021 14:09:00</t>
  </si>
  <si>
    <t>28.06.2021 14:28:00</t>
  </si>
  <si>
    <t>K-3888 35-02-K03888_966515951_966515951</t>
  </si>
  <si>
    <t>28.06.2021 13:03:51</t>
  </si>
  <si>
    <t>28.06.2021 17:37:50</t>
  </si>
  <si>
    <t>M-3390(YATIRIM REZERVE) 35-03-M03390_D D1_5893601</t>
  </si>
  <si>
    <t>28.06.2021 12:18:39</t>
  </si>
  <si>
    <t>28.06.2021 18:02:48</t>
  </si>
  <si>
    <t>DEĞİRMENDERE DM 35-22-M00085_DEĞİRMENDERE-1 M05_50066608</t>
  </si>
  <si>
    <t>28.06.2021 12:43:10</t>
  </si>
  <si>
    <t>28.06.2021 16:32:00</t>
  </si>
  <si>
    <t>28.06.2021 00:06:51</t>
  </si>
  <si>
    <t>28.06.2021 00:16:05</t>
  </si>
  <si>
    <t>28.06.2021 21:43:23</t>
  </si>
  <si>
    <t>29.06.2021 00:22:51</t>
  </si>
  <si>
    <t>ULUCAK TM 35-28-A00002_HatBaşıAyırıcı_53133650 M13_53133650</t>
  </si>
  <si>
    <t>28.06.2021 12:25:44</t>
  </si>
  <si>
    <t>28.06.2021 13:34:22</t>
  </si>
  <si>
    <t>KIZILCAAVLU KÖK 35-29-L00056_KIZILCAAVLU ENH L05_72209689</t>
  </si>
  <si>
    <t>28.06.2021 13:04:42</t>
  </si>
  <si>
    <t>28.06.2021 14:15:00</t>
  </si>
  <si>
    <t>GÜVELİ TR-1 45-74-M00233_45-74-M00233_2357736</t>
  </si>
  <si>
    <t>28.06.2021 20:55:32</t>
  </si>
  <si>
    <t>SARUHANLI TR-24 45-80-M00024_956562713_956562713</t>
  </si>
  <si>
    <t>28.06.2021 14:33:00</t>
  </si>
  <si>
    <t>28.06.2021 15:39:22</t>
  </si>
  <si>
    <t>28.06.2021 13:46:55</t>
  </si>
  <si>
    <t>28.06.2021 13:51:52</t>
  </si>
  <si>
    <t>TR-58 35-19-L00058_TR-58 DAĞITIM TRAFO L06_76784112</t>
  </si>
  <si>
    <t>28.06.2021 12:58:00</t>
  </si>
  <si>
    <t>28.06.2021 07:11:10</t>
  </si>
  <si>
    <t>28.06.2021 07:57:14</t>
  </si>
  <si>
    <t>MENDERES DM-2/TR-1 35-22-M00300_DM-2/TR-16 M07_2328341</t>
  </si>
  <si>
    <t>28.06.2021 15:17:22</t>
  </si>
  <si>
    <t>28.06.2021 16:50:31</t>
  </si>
  <si>
    <t>K-1141 35-04-K01141_C_65506367_65506367</t>
  </si>
  <si>
    <t>28.06.2021 21:21:00</t>
  </si>
  <si>
    <t>28.06.2021 21:48:47</t>
  </si>
  <si>
    <t>M-1037 35-04-M01037_99784230_99784230</t>
  </si>
  <si>
    <t>28.06.2021 11:50:53</t>
  </si>
  <si>
    <t>28.06.2021 12:35:14</t>
  </si>
  <si>
    <t>28.06.2021 02:53:15</t>
  </si>
  <si>
    <t>28.06.2021 02:53:42</t>
  </si>
  <si>
    <t>TR-163 35-26-M01148_956618611_956618611</t>
  </si>
  <si>
    <t>28.06.2021 16:17:47</t>
  </si>
  <si>
    <t>28.06.2021 17:49:47</t>
  </si>
  <si>
    <t>ÜRKMEZ M-12 35-25-M00150_956644155_956644155</t>
  </si>
  <si>
    <t>28.06.2021 18:57:32</t>
  </si>
  <si>
    <t>28.06.2021 21:08:50</t>
  </si>
  <si>
    <t>HASAN KARALI SULAMA GRUBU 35-29-M00197_95000501060_95000501060</t>
  </si>
  <si>
    <t>28.06.2021 17:17:02</t>
  </si>
  <si>
    <t>28.06.2021 19:16:29</t>
  </si>
  <si>
    <t>KİPA DM 35-26-M00283_HAVAI HAT DM-4 M03_2122331</t>
  </si>
  <si>
    <t>28.06.2021 11:30:20</t>
  </si>
  <si>
    <t>28.06.2021 11:46:21</t>
  </si>
  <si>
    <t>28.06.2021 20:30:00</t>
  </si>
  <si>
    <t>28.06.2021 21:17:30</t>
  </si>
  <si>
    <t>K-10 35-01-K00010_D_56365721_56365721</t>
  </si>
  <si>
    <t>28.06.2021 17:06:35</t>
  </si>
  <si>
    <t>28.06.2021 22:05:14</t>
  </si>
  <si>
    <t>28.06.2021 09:34:12</t>
  </si>
  <si>
    <t>28.06.2021 09:37:35</t>
  </si>
  <si>
    <t>L-400 35-18-L00400_L-226 L01_2324810</t>
  </si>
  <si>
    <t>28.06.2021 19:59:55</t>
  </si>
  <si>
    <t>28.06.2021 20:33:43</t>
  </si>
  <si>
    <t>TR-32 35-30-L00032_G_56397997_56397997</t>
  </si>
  <si>
    <t>28.06.2021 10:42:42</t>
  </si>
  <si>
    <t>28.06.2021 12:36:50</t>
  </si>
  <si>
    <t>YEŞİLKÖY-3 35-26-M00792_5712059_56369746_56369746</t>
  </si>
  <si>
    <t>28.06.2021 10:15:15</t>
  </si>
  <si>
    <t>28.06.2021 11:49:44</t>
  </si>
  <si>
    <t>K-3632 35-01-K03632_910408191_910408191</t>
  </si>
  <si>
    <t>28.06.2021 17:49:39</t>
  </si>
  <si>
    <t>28.06.2021 20:12:35</t>
  </si>
  <si>
    <t>28.06.2021 07:42:24</t>
  </si>
  <si>
    <t>28.06.2021 11:43:48</t>
  </si>
  <si>
    <t>AHMET  OLGUN VE ARK. T-SULAMA GRB. 35-13-L00127_B_56383735_56383735</t>
  </si>
  <si>
    <t>28.06.2021 07:54:27</t>
  </si>
  <si>
    <t>28.06.2021 09:47:41</t>
  </si>
  <si>
    <t>L-237 35-14-L00237_10090888_56358188_56358188</t>
  </si>
  <si>
    <t>28.06.2021 13:17:26</t>
  </si>
  <si>
    <t>28.06.2021 23:00:33</t>
  </si>
  <si>
    <t>YILMAZ TARIMSAL SULAMA-3 45-78-L00400_953249051_953249051</t>
  </si>
  <si>
    <t>28.06.2021 14:05:29</t>
  </si>
  <si>
    <t>28.06.2021 16:17:46</t>
  </si>
  <si>
    <t>YENİŞEHİR TR-4 35-31-L00112_47864153_56393705_56393705</t>
  </si>
  <si>
    <t>28.06.2021 19:06:07</t>
  </si>
  <si>
    <t>28.06.2021 20:46:42</t>
  </si>
  <si>
    <t>K-1708 35-01-K01708_35-01-K01708_2352581</t>
  </si>
  <si>
    <t>28.06.2021 13:25:25</t>
  </si>
  <si>
    <t>28.06.2021 13:38:00</t>
  </si>
  <si>
    <t>28.06.2021 13:09:15</t>
  </si>
  <si>
    <t>28.06.2021 13:09:46</t>
  </si>
  <si>
    <t>DEREKÖY KÖK 45-72-L00458_DEREKÖY ÇIKIŞI L01_2330810</t>
  </si>
  <si>
    <t>28.06.2021 16:16:12</t>
  </si>
  <si>
    <t>28.06.2021 17:53:47</t>
  </si>
  <si>
    <t>28.06.2021 06:48:12</t>
  </si>
  <si>
    <t>28.06.2021 08:36:00</t>
  </si>
  <si>
    <t>K-135 35-01-K00135_910631857_910631857</t>
  </si>
  <si>
    <t>28.06.2021 15:03:40</t>
  </si>
  <si>
    <t>28.06.2021 16:36:41</t>
  </si>
  <si>
    <t>M-2909 35-02-M02909_910134987_910134987</t>
  </si>
  <si>
    <t>28.06.2021 13:32:24</t>
  </si>
  <si>
    <t>K-471 35-02-K00471_964086554_964086554</t>
  </si>
  <si>
    <t>28.06.2021 13:29:26</t>
  </si>
  <si>
    <t>28.06.2021 16:28:00</t>
  </si>
  <si>
    <t>SART TR-8 45-78-M00180_49316655_56407965_56407965</t>
  </si>
  <si>
    <t>28.06.2021 11:59:21</t>
  </si>
  <si>
    <t>28.06.2021 13:03:30</t>
  </si>
  <si>
    <t>YENİ HARMANDALI TR-2 45-71-M00892_43142837_56404118_56404118</t>
  </si>
  <si>
    <t>28.06.2021 19:17:13</t>
  </si>
  <si>
    <t>29.06.2021 10:11:10</t>
  </si>
  <si>
    <t>28.06.2021 16:23:31</t>
  </si>
  <si>
    <t>28.06.2021 18:45:30</t>
  </si>
  <si>
    <t>TR-55 35-27-M00055_95000141541_95000141541</t>
  </si>
  <si>
    <t>28.06.2021 10:31:32</t>
  </si>
  <si>
    <t>28.06.2021 12:06:52</t>
  </si>
  <si>
    <t>DOĞANCI TR-1 35-16-M00071_ H_72293379</t>
  </si>
  <si>
    <t>28.06.2021 20:16:25</t>
  </si>
  <si>
    <t>28.06.2021 21:15:20</t>
  </si>
  <si>
    <t>SARIPINAR TR-9 45-73-M00584_A_56387598_56387598</t>
  </si>
  <si>
    <t>28.06.2021 16:52:02</t>
  </si>
  <si>
    <t>28.06.2021 19:36:27</t>
  </si>
  <si>
    <t>ULUCAK DM-2/14 35-27-M00332_C_56356847_56356847</t>
  </si>
  <si>
    <t>28.06.2021 14:38:00</t>
  </si>
  <si>
    <t>28.06.2021 21:02:17</t>
  </si>
  <si>
    <t>M-11 GERMİYAN 35-18-M00011_B_76953661_76953661</t>
  </si>
  <si>
    <t>28.06.2021 10:01:54</t>
  </si>
  <si>
    <t>28.06.2021 11:26:34</t>
  </si>
  <si>
    <t>ÇAMÖNÜ TR-13 35-22-M00896_955290897_955290897</t>
  </si>
  <si>
    <t>28.06.2021 14:19:28</t>
  </si>
  <si>
    <t>28.06.2021 18:31:14</t>
  </si>
  <si>
    <t>K-1708 35-01-K01708_C_56373641_56373641</t>
  </si>
  <si>
    <t>28.06.2021 11:58:06</t>
  </si>
  <si>
    <t>28.06.2021 13:38:48</t>
  </si>
  <si>
    <t>SEYDİKÖY İM 35-08-A00002_VODAFONE M15_2052670</t>
  </si>
  <si>
    <t>28.06.2021 12:19:11</t>
  </si>
  <si>
    <t>28.06.2021 12:21:03</t>
  </si>
  <si>
    <t>KUŞÇULAR TR-6 35-19-M00218_DIREK TIPI TRAFO HUCRESI H01_2057920</t>
  </si>
  <si>
    <t>28.06.2021 06:25:25</t>
  </si>
  <si>
    <t>28.06.2021 08:57:48</t>
  </si>
  <si>
    <t>K-544 35-01-K00544_C_56355282_56355282</t>
  </si>
  <si>
    <t>28.06.2021 17:36:46</t>
  </si>
  <si>
    <t>28.06.2021 19:34:19</t>
  </si>
  <si>
    <t>TR-37 35-30-L00037_955315149_955315149</t>
  </si>
  <si>
    <t>28.06.2021 14:58:07</t>
  </si>
  <si>
    <t>28.06.2021 23:27:28</t>
  </si>
  <si>
    <t>K-823 35-03-K00823_910116155_910116155</t>
  </si>
  <si>
    <t>28.06.2021 18:33:39</t>
  </si>
  <si>
    <t>28.06.2021 20:41:20</t>
  </si>
  <si>
    <t>ÇINARKÖY TR-33 35-27-M00033_912753517_912753517</t>
  </si>
  <si>
    <t>28.06.2021 20:38:38</t>
  </si>
  <si>
    <t>28.06.2021 22:40:14</t>
  </si>
  <si>
    <t>28.06.2021 05:32:35</t>
  </si>
  <si>
    <t>28.06.2021 06:33:04</t>
  </si>
  <si>
    <t>K-1809 35-01-K01809_911232788_911232788</t>
  </si>
  <si>
    <t>28.06.2021 09:22:52</t>
  </si>
  <si>
    <t>28.06.2021 10:59:53</t>
  </si>
  <si>
    <t>IŞIK TARIM KÖK 35-27-L00352_ÖREN KÖK  ÇIKIŞI L03_2121424</t>
  </si>
  <si>
    <t>28.06.2021 10:38:35</t>
  </si>
  <si>
    <t>28.06.2021 12:10:13</t>
  </si>
  <si>
    <t>28.06.2021 15:57:41</t>
  </si>
  <si>
    <t>28.06.2021 17:20:07</t>
  </si>
  <si>
    <t>SAĞANCI İM 35-16-A00003_SAĞANCI L03_2316402</t>
  </si>
  <si>
    <t>28.06.2021 08:45:32</t>
  </si>
  <si>
    <t>28.06.2021 13:16:16</t>
  </si>
  <si>
    <t>ÇAYBAŞI DM-1/19 35-26-M00182_ M11_2333049</t>
  </si>
  <si>
    <t>28.06.2021 06:30:07</t>
  </si>
  <si>
    <t>28.06.2021 07:48:49</t>
  </si>
  <si>
    <t>UZUNKÖY TR-2 35-31-L00143_47827445_56389534_56389534</t>
  </si>
  <si>
    <t>28.06.2021 15:14:13</t>
  </si>
  <si>
    <t>28.06.2021 18:26:12</t>
  </si>
  <si>
    <t>28.06.2021 13:36:22</t>
  </si>
  <si>
    <t>28.06.2021 14:32:46</t>
  </si>
  <si>
    <t>ÇİFTÇİGEDİĞİ TR-1 35-20-L00169_955204915_955204915</t>
  </si>
  <si>
    <t>28.06.2021 21:09:27</t>
  </si>
  <si>
    <t>28.06.2021 23:15:44</t>
  </si>
  <si>
    <t>ÇANDARLI TR-15 (SANAYİ) 35-30-M00015_42959428_56366882_56366882</t>
  </si>
  <si>
    <t>28.06.2021 15:08:00</t>
  </si>
  <si>
    <t>28.06.2021 16:34:02</t>
  </si>
  <si>
    <t>28.06.2021 13:10:32</t>
  </si>
  <si>
    <t>28.06.2021 13:10:55</t>
  </si>
  <si>
    <t>M-1010 35-03-M01010_910279367_910279367</t>
  </si>
  <si>
    <t>28.06.2021 21:21:25</t>
  </si>
  <si>
    <t>28.06.2021 22:52:06</t>
  </si>
  <si>
    <t>TR-1 5/2 35-20-L00368_35-20-L00368_2367266</t>
  </si>
  <si>
    <t>28.06.2021 09:08:41</t>
  </si>
  <si>
    <t>28.06.2021 10:17:10</t>
  </si>
  <si>
    <t>28.06.2021 21:29:38</t>
  </si>
  <si>
    <t>28.06.2021 22:27:20</t>
  </si>
  <si>
    <t>K-84 35-02-K00084_910063542_910063542</t>
  </si>
  <si>
    <t>28.06.2021 17:36:00</t>
  </si>
  <si>
    <t>28.06.2021 22:43:29</t>
  </si>
  <si>
    <t>28.06.2021 07:30:27</t>
  </si>
  <si>
    <t>28.06.2021 08:03:14</t>
  </si>
  <si>
    <t>SEYDİKÖY İM 35-08-A00002_ALTAY K14_2309380</t>
  </si>
  <si>
    <t>28.06.2021 09:57:12</t>
  </si>
  <si>
    <t>28.06.2021 10:44:00</t>
  </si>
  <si>
    <t>TR-32 35-16-L00032_47577867_56355227_56355227</t>
  </si>
  <si>
    <t>28.06.2021 14:04:39</t>
  </si>
  <si>
    <t>28.06.2021 17:03:39</t>
  </si>
  <si>
    <t>28.06.2021 19:38:31</t>
  </si>
  <si>
    <t>29.06.2021 03:20:47</t>
  </si>
  <si>
    <t>BEYDERE KÖK 45-71-M00128_ESKİ YENİKÖY M09_50217229</t>
  </si>
  <si>
    <t>28.06.2021 10:36:25</t>
  </si>
  <si>
    <t>28.06.2021 13:25:31</t>
  </si>
  <si>
    <t>28.06.2021 12:23:15</t>
  </si>
  <si>
    <t>28.06.2021 12:31:55</t>
  </si>
  <si>
    <t>K-2979 35-02-K02979_G_56376149_56376149</t>
  </si>
  <si>
    <t>28.06.2021 17:45:03</t>
  </si>
  <si>
    <t>28.06.2021 21:53:37</t>
  </si>
  <si>
    <t>MENEMEN TR-32 35-28-L00032_11182552_60983089_60983089</t>
  </si>
  <si>
    <t>28.06.2021 11:41:33</t>
  </si>
  <si>
    <t>28.06.2021 12:40:17</t>
  </si>
  <si>
    <t>K-3387 35-07-K03387_913334890_913334890</t>
  </si>
  <si>
    <t>28.06.2021 16:08:40</t>
  </si>
  <si>
    <t>28.06.2021 22:47:58</t>
  </si>
  <si>
    <t>M-3250 35-04-M03250_98986516_98986516</t>
  </si>
  <si>
    <t>28.06.2021 14:31:23</t>
  </si>
  <si>
    <t>28.06.2021 15:26:45</t>
  </si>
  <si>
    <t>KONAKLI TR-12 35-15-L00899_48652876_56370713_56370713</t>
  </si>
  <si>
    <t>28.06.2021 14:09:20</t>
  </si>
  <si>
    <t>28.06.2021 16:45:51</t>
  </si>
  <si>
    <t>SOMA TR-37/2 45-82-M00079_TR-38 M01_72181508</t>
  </si>
  <si>
    <t>28.06.2021 08:25:42</t>
  </si>
  <si>
    <t>28.06.2021 08:38:35</t>
  </si>
  <si>
    <t>28.06.2021 08:53:10</t>
  </si>
  <si>
    <t>28.06.2021 10:07:14</t>
  </si>
  <si>
    <t>28.06.2021 20:20:13</t>
  </si>
  <si>
    <t>28.06.2021 23:20:42</t>
  </si>
  <si>
    <t>TR-88 45-78-L00088_953247694_953247694</t>
  </si>
  <si>
    <t>28.06.2021 21:59:33</t>
  </si>
  <si>
    <t>28.06.2021 22:48:20</t>
  </si>
  <si>
    <t>28.06.2021 10:06:15</t>
  </si>
  <si>
    <t>28.06.2021 11:17:14</t>
  </si>
  <si>
    <t>K-425 35-04-K00425_7985655 b1b_5890266</t>
  </si>
  <si>
    <t>28.06.2021 18:57:47</t>
  </si>
  <si>
    <t>28.06.2021 22:21:54</t>
  </si>
  <si>
    <t>TR-49 EGELİ 35-19-L00049_956665422_956665422</t>
  </si>
  <si>
    <t>28.06.2021 13:06:42</t>
  </si>
  <si>
    <t>28.06.2021 15:41:40</t>
  </si>
  <si>
    <t>KIRBAŞI TR-1 35-26-L00319_12125129_56357799_56357799</t>
  </si>
  <si>
    <t>28.06.2021 21:10:51</t>
  </si>
  <si>
    <t>28.06.2021 23:24:55</t>
  </si>
  <si>
    <t>28.06.2021 07:06:10</t>
  </si>
  <si>
    <t>28.06.2021 07:57:27</t>
  </si>
  <si>
    <t>28.06.2021 10:04:47</t>
  </si>
  <si>
    <t>28.06.2021 11:26:59</t>
  </si>
  <si>
    <t>28.06.2021 13:38:37</t>
  </si>
  <si>
    <t>28.06.2021 19:05:46</t>
  </si>
  <si>
    <t>K-2846 35-07-K02846_955019027_955019027</t>
  </si>
  <si>
    <t>28.06.2021 14:54:41</t>
  </si>
  <si>
    <t>28.06.2021 20:33:55</t>
  </si>
  <si>
    <t>K-849 35-04-K00849_A A1B_5784306</t>
  </si>
  <si>
    <t>28.06.2021 18:16:38</t>
  </si>
  <si>
    <t>28.06.2021 19:28:52</t>
  </si>
  <si>
    <t>BADINCA TR-5 45-73-M00395_C_56403983_56403983</t>
  </si>
  <si>
    <t>28.06.2021 19:18:49</t>
  </si>
  <si>
    <t>28.06.2021 20:55:52</t>
  </si>
  <si>
    <t>_48136639_56388645_56388645</t>
  </si>
  <si>
    <t>28.06.2021 16:08:54</t>
  </si>
  <si>
    <t>28.06.2021 18:47:14</t>
  </si>
  <si>
    <t>28.06.2021 16:45:00</t>
  </si>
  <si>
    <t>28.06.2021 18:58:10</t>
  </si>
  <si>
    <t>SARNIÇ İM 35-08-A00005_MEDYA M14_2052723</t>
  </si>
  <si>
    <t>28.06.2021 22:03:28</t>
  </si>
  <si>
    <t>28.06.2021 22:06:22</t>
  </si>
  <si>
    <t>DOĞANÇAY İM 35-04-A00004_ALPARSLAN K11_77533616</t>
  </si>
  <si>
    <t>28.06.2021 20:04:16</t>
  </si>
  <si>
    <t>28.06.2021 20:24:22</t>
  </si>
  <si>
    <t>28.06.2021 21:58:34</t>
  </si>
  <si>
    <t>28.06.2021 23:00:00</t>
  </si>
  <si>
    <t>SAKARLI KÖK 45-76-M00046_KOCAİSKAN M03_72214545</t>
  </si>
  <si>
    <t>28.06.2021 09:48:00</t>
  </si>
  <si>
    <t>28.06.2021 18:44:00</t>
  </si>
  <si>
    <t>KARAAĞAÇLI TR-1 45-71-M01904_A_56352530_56352530</t>
  </si>
  <si>
    <t>28.06.2021 20:30:27</t>
  </si>
  <si>
    <t>29.06.2021 00:17:41</t>
  </si>
  <si>
    <t>NURİYE DM 45-80-M00090_HatBaşıAyırıcı_53136713 M01_53136713</t>
  </si>
  <si>
    <t>28.06.2021 07:52:13</t>
  </si>
  <si>
    <t>28.06.2021 10:25:06</t>
  </si>
  <si>
    <t>DM06/TR-5A 45-73-M00090_B b1_45147587</t>
  </si>
  <si>
    <t>28.06.2021 20:23:32</t>
  </si>
  <si>
    <t>28.06.2021 22:25:50</t>
  </si>
  <si>
    <t>ÇAVLU TR-1 KÖK 45-78-L00624_ L02_2106057</t>
  </si>
  <si>
    <t>28.06.2021 21:12:26</t>
  </si>
  <si>
    <t>28.06.2021 21:43:50</t>
  </si>
  <si>
    <t>OVACIK KÖYÜ TR-5 35-27-L00268_914635728_914635728</t>
  </si>
  <si>
    <t>28.06.2021 09:52:33</t>
  </si>
  <si>
    <t>28.06.2021 13:46:18</t>
  </si>
  <si>
    <t>28.06.2021 21:40:36</t>
  </si>
  <si>
    <t>28.06.2021 22:12:45</t>
  </si>
  <si>
    <t>DM06-TR10 45-73-M01269_945674387_945674387</t>
  </si>
  <si>
    <t>28.06.2021 17:10:42</t>
  </si>
  <si>
    <t>28.06.2021 18:36:11</t>
  </si>
  <si>
    <t>M-3089 35-03-M03089_910423469_910423469</t>
  </si>
  <si>
    <t>28.06.2021 08:15:12</t>
  </si>
  <si>
    <t>28.06.2021 09:45:53</t>
  </si>
  <si>
    <t>ARMUTLU TR-5 35-27-L00005_913157457_913157457</t>
  </si>
  <si>
    <t>28.06.2021 16:33:51</t>
  </si>
  <si>
    <t>28.06.2021 18:31:57</t>
  </si>
  <si>
    <t>DEĞİRMENDERE TR-4 35-22-M00195_DIREK TIPI TRAFO HUCRESI H01_2126885</t>
  </si>
  <si>
    <t>AHMETLİ TR-11 45-84-L00011_TR-10 L01_72144962</t>
  </si>
  <si>
    <t>28.06.2021 12:35:22</t>
  </si>
  <si>
    <t>28.06.2021 16:32:46</t>
  </si>
  <si>
    <t>ÇATALKAYA KÖYÜ TR-2 35-21-L00172_953367277_953367277</t>
  </si>
  <si>
    <t>28.06.2021 16:02:52</t>
  </si>
  <si>
    <t>28.06.2021 17:43:09</t>
  </si>
  <si>
    <t>YAKAKÖY KÖK 45-75-M00067_HatBaşıAyırıcı_53134698 M05_53134698</t>
  </si>
  <si>
    <t>28.06.2021 13:24:11</t>
  </si>
  <si>
    <t>28.06.2021 19:25:59</t>
  </si>
  <si>
    <t>ALAÇATI İM 35-18-A00002_L-289 KANTAR L14_2307545</t>
  </si>
  <si>
    <t>28.06.2021 09:30:00</t>
  </si>
  <si>
    <t>28.06.2021 15:49:00</t>
  </si>
  <si>
    <t>28.06.2021 07:00:11</t>
  </si>
  <si>
    <t>28.06.2021 09:08:18</t>
  </si>
  <si>
    <t>BURUNCUK TR-4 35-20-L00302_DIREK TIPI TRAFO HUCRESI H01_2045448</t>
  </si>
  <si>
    <t>28.06.2021 18:08:00</t>
  </si>
  <si>
    <t>28.06.2021 20:38:00</t>
  </si>
  <si>
    <t>28.06.2021 15:44:36</t>
  </si>
  <si>
    <t>ÜÇPINAR DM 45-71-M00183_PELİTALAN M03_72249223</t>
  </si>
  <si>
    <t>28.06.2021 09:06:00</t>
  </si>
  <si>
    <t>28.06.2021 10:27:00</t>
  </si>
  <si>
    <t>MUSACALI TR-1 45-83-M00402_955158381_955158381</t>
  </si>
  <si>
    <t>28.06.2021 19:29:31</t>
  </si>
  <si>
    <t>28.06.2021 21:59:27</t>
  </si>
  <si>
    <t>28.06.2021 13:18:50</t>
  </si>
  <si>
    <t>28.06.2021 18:27:10</t>
  </si>
  <si>
    <t>28.06.2021 18:46:46</t>
  </si>
  <si>
    <t>28.06.2021 22:32:27</t>
  </si>
  <si>
    <t>AKILLAR DAĞDİBİ TR-1 45-81-M00104_A_56399819_56399819</t>
  </si>
  <si>
    <t>28.06.2021 22:39:58</t>
  </si>
  <si>
    <t>28.06.2021 23:56:28</t>
  </si>
  <si>
    <t>MURADİYE TR-3 KÖPRÜYANI 45-71-M00254_C_60983917_60983917</t>
  </si>
  <si>
    <t>28.06.2021 11:50:04</t>
  </si>
  <si>
    <t>28.06.2021 23:06:06</t>
  </si>
  <si>
    <t>ADALA DM 45-78-M00827_SALİHLİ ŞEHİR M12_66113986</t>
  </si>
  <si>
    <t>28.06.2021 20:03:03</t>
  </si>
  <si>
    <t>28.06.2021 21:09:11</t>
  </si>
  <si>
    <t>KARTAL İM-DM 35-08-A00015_EGE YILDIZ M01_74833585</t>
  </si>
  <si>
    <t>28.06.2021 21:42:23</t>
  </si>
  <si>
    <t>28.06.2021 22:45:39</t>
  </si>
  <si>
    <t>K-3193 35-03-K03193_910279103_910279103</t>
  </si>
  <si>
    <t>28.06.2021 15:59:22</t>
  </si>
  <si>
    <t>28.06.2021 18:24:19</t>
  </si>
  <si>
    <t>28.06.2021 08:59:16</t>
  </si>
  <si>
    <t>28.06.2021 10:34:10</t>
  </si>
  <si>
    <t>BORNOVA TM 35-02-A00005_ÖZKANLAR K18_2308101</t>
  </si>
  <si>
    <t>28.06.2021 22:36:51</t>
  </si>
  <si>
    <t>MENEMEN TR-39 35-28-L00039_PTT/MENEMEN TR-34 L04_66736049</t>
  </si>
  <si>
    <t>28.06.2021 13:53:19</t>
  </si>
  <si>
    <t>28.06.2021 21:41:32</t>
  </si>
  <si>
    <t>ANADOLU İM 35-02-A00001_AĞAÇLIYOL K13_2049870</t>
  </si>
  <si>
    <t>28.06.2021 23:42:06</t>
  </si>
  <si>
    <t>29.06.2021 00:55:13</t>
  </si>
  <si>
    <t>YAYAKENT TR-7 35-24-M00007_A_56353129_56353129</t>
  </si>
  <si>
    <t>28.06.2021 20:49:03</t>
  </si>
  <si>
    <t>28.06.2021 22:10:01</t>
  </si>
  <si>
    <t>K-4024 35-01-K04024_911106975_911106975</t>
  </si>
  <si>
    <t>28.06.2021 20:44:06</t>
  </si>
  <si>
    <t>28.06.2021 21:21:12</t>
  </si>
  <si>
    <t>TR-29 45-78-L00029__72373541_72373541</t>
  </si>
  <si>
    <t>28.06.2021 09:38:42</t>
  </si>
  <si>
    <t>28.06.2021 11:48:45</t>
  </si>
  <si>
    <t>K-3231 35-02-K03231_913928974_913928974</t>
  </si>
  <si>
    <t>28.06.2021 15:37:16</t>
  </si>
  <si>
    <t>28.06.2021 17:14:29</t>
  </si>
  <si>
    <t>PANCAR TR-10 35-26-M01370__66211091_66211091</t>
  </si>
  <si>
    <t>28.06.2021 13:08:25</t>
  </si>
  <si>
    <t>28.06.2021 14:43:53</t>
  </si>
  <si>
    <t>28.06.2021 15:01:22</t>
  </si>
  <si>
    <t>28.06.2021 15:54:17</t>
  </si>
  <si>
    <t>TR-87 MENTEŞ KAVŞAĞI 35-19-L00087_915158203_915158203</t>
  </si>
  <si>
    <t>28.06.2021 13:11:31</t>
  </si>
  <si>
    <t>28.06.2021 17:34:56</t>
  </si>
  <si>
    <t>M-1690 35-01-M01690_B_56375249_56375249</t>
  </si>
  <si>
    <t>28.06.2021 12:11:37</t>
  </si>
  <si>
    <t>28.06.2021 16:31:51</t>
  </si>
  <si>
    <t>KUŞÇULAR TR-7 35-19-M00219_DIREK TIPI TRAFO HUCRESI H01_2057922</t>
  </si>
  <si>
    <t>28.06.2021 06:26:20</t>
  </si>
  <si>
    <t>28.06.2021 08:45:58</t>
  </si>
  <si>
    <t>28.06.2021 22:10:11</t>
  </si>
  <si>
    <t>M-1023 35-03-M01023_910308865_910308865</t>
  </si>
  <si>
    <t>28.06.2021 10:10:44</t>
  </si>
  <si>
    <t>28.06.2021 14:17:13</t>
  </si>
  <si>
    <t>BEYDAĞ İM 35-32-A00001_TR-2 L06_2308126</t>
  </si>
  <si>
    <t>28.06.2021 13:29:02</t>
  </si>
  <si>
    <t>28.06.2021 14:06:33</t>
  </si>
  <si>
    <t>ARAPBAŞI TR-1 35-20-L00082_DIREK TIPI TRAFO HUCRESI H01_2039345</t>
  </si>
  <si>
    <t>28.06.2021 10:27:42</t>
  </si>
  <si>
    <t>28.06.2021 13:40:17</t>
  </si>
  <si>
    <t>K-2337 35-03-K02337_A a1_5812839</t>
  </si>
  <si>
    <t>28.06.2021 13:27:01</t>
  </si>
  <si>
    <t>28.06.2021 15:55:47</t>
  </si>
  <si>
    <t>L-329 35-18-L00329_950436854_950436854</t>
  </si>
  <si>
    <t>28.06.2021 11:52:00</t>
  </si>
  <si>
    <t>28.06.2021 13:26:00</t>
  </si>
  <si>
    <t>L-291 35-18-L00291_950430773_950430773</t>
  </si>
  <si>
    <t>28.06.2021 08:41:56</t>
  </si>
  <si>
    <t>28.06.2021 15:58:13</t>
  </si>
  <si>
    <t>28.06.2021 06:11:03</t>
  </si>
  <si>
    <t>28.06.2021 09:56:48</t>
  </si>
  <si>
    <t>M-1606 35-02-M01606_M-1132 M01_64291104</t>
  </si>
  <si>
    <t>28.06.2021 09:00:52</t>
  </si>
  <si>
    <t>28.06.2021 10:34:52</t>
  </si>
  <si>
    <t>BOSTANLIK TARIMSAL SULAMA TR 45-83-M00327_A_56400709_56400709</t>
  </si>
  <si>
    <t>28.06.2021 19:35:17</t>
  </si>
  <si>
    <t>28.06.2021 23:15:37</t>
  </si>
  <si>
    <t>K-335 35-03-K00335_35-03-K00335_2348103</t>
  </si>
  <si>
    <t>28.06.2021 11:30:49</t>
  </si>
  <si>
    <t>28.06.2021 12:12:31</t>
  </si>
  <si>
    <t>AYRANCILAR DM-5/TR-22 35-26-M01289_E E02b_42573275</t>
  </si>
  <si>
    <t>28.06.2021 09:35:05</t>
  </si>
  <si>
    <t>28.06.2021 10:42:29</t>
  </si>
  <si>
    <t>28.06.2021 17:23:59</t>
  </si>
  <si>
    <t>28.06.2021 19:44:30</t>
  </si>
  <si>
    <t>TR-57 45-78-L00057_49414450_56384338_56384338</t>
  </si>
  <si>
    <t>28.06.2021 20:29:51</t>
  </si>
  <si>
    <t>28.06.2021 21:39:18</t>
  </si>
  <si>
    <t>28.06.2021 09:38:00</t>
  </si>
  <si>
    <t>28.06.2021 13:25:00</t>
  </si>
  <si>
    <t>MURADİYE TR-3/B 45-71-M00206_B_60984099_60984099</t>
  </si>
  <si>
    <t>28.06.2021 08:38:16</t>
  </si>
  <si>
    <t>28.06.2021 11:45:13</t>
  </si>
  <si>
    <t>K-1865 35-09-K01865_912645971_912645971</t>
  </si>
  <si>
    <t>28.06.2021 13:22:56</t>
  </si>
  <si>
    <t>28.06.2021 14:07:10</t>
  </si>
  <si>
    <t>K-2 35-01-K00002_D_56377435_56377435</t>
  </si>
  <si>
    <t>28.06.2021 15:49:27</t>
  </si>
  <si>
    <t>28.06.2021 17:53:36</t>
  </si>
  <si>
    <t>28.06.2021 10:46:34</t>
  </si>
  <si>
    <t>28.06.2021 11:15:44</t>
  </si>
  <si>
    <t>AKYURT TR-1 35-29-L00624_A_56402415_56402415</t>
  </si>
  <si>
    <t>28.06.2021 16:40:54</t>
  </si>
  <si>
    <t>28.06.2021 18:45:42</t>
  </si>
  <si>
    <t>TR-1/91 45-72-M00091_DIREK TIPI TRAFO HUCRESI H01_2103988</t>
  </si>
  <si>
    <t>28.06.2021 10:36:42</t>
  </si>
  <si>
    <t>28.06.2021 12:52:14</t>
  </si>
  <si>
    <t>28.06.2021 08:29:06</t>
  </si>
  <si>
    <t>28.06.2021 12:04:14</t>
  </si>
  <si>
    <t>YAKACIK TR-5 35-20-L00243_DIREK TIPI TRAFO HUCRESI H01_2048384</t>
  </si>
  <si>
    <t>28.06.2021 19:03:03</t>
  </si>
  <si>
    <t>28.06.2021 19:58:57</t>
  </si>
  <si>
    <t>28.06.2021 10:54:00</t>
  </si>
  <si>
    <t>28.06.2021 12:22:00</t>
  </si>
  <si>
    <t>28.06.2021 17:53:18</t>
  </si>
  <si>
    <t>28.06.2021 22:34:57</t>
  </si>
  <si>
    <t>TR-4 35-27-M00004_A_56383160_56383160</t>
  </si>
  <si>
    <t>28.06.2021 08:45:07</t>
  </si>
  <si>
    <t>28.06.2021 11:15:05</t>
  </si>
  <si>
    <t>TR-2/18 45-72-L00018_TR-2/19 ÇIKIŞ RİNG L06_66594119</t>
  </si>
  <si>
    <t>28.06.2021 12:57:12</t>
  </si>
  <si>
    <t>28.06.2021 14:07:35</t>
  </si>
  <si>
    <t>L-119 OVACIK 35-18-L00119_ H_49092128</t>
  </si>
  <si>
    <t>28.06.2021 09:13:05</t>
  </si>
  <si>
    <t>28.06.2021 14:40:13</t>
  </si>
  <si>
    <t>TR-2/8 45-83-L00008_48078090_56386841_56386841</t>
  </si>
  <si>
    <t>28.06.2021 10:13:10</t>
  </si>
  <si>
    <t>28.06.2021 11:27:19</t>
  </si>
  <si>
    <t>28.06.2021 14:58:09</t>
  </si>
  <si>
    <t>28.06.2021 20:36:54</t>
  </si>
  <si>
    <t>BALABANLI TR-3 35-15-L00969_A_56367939_56367939</t>
  </si>
  <si>
    <t>28.06.2021 13:22:33</t>
  </si>
  <si>
    <t>28.06.2021 20:46:57</t>
  </si>
  <si>
    <t>L-393 YENİ OKUL 35-18-L00393_950448725_950448725</t>
  </si>
  <si>
    <t>28.06.2021 19:02:47</t>
  </si>
  <si>
    <t>28.06.2021 23:50:24</t>
  </si>
  <si>
    <t>K-1477 35-03-K01477_911128556_911128556</t>
  </si>
  <si>
    <t>28.06.2021 13:15:44</t>
  </si>
  <si>
    <t>28.06.2021 22:13:52</t>
  </si>
  <si>
    <t>K-768 35-01-K00768_C_56382892_56382892</t>
  </si>
  <si>
    <t>28.06.2021 19:48:40</t>
  </si>
  <si>
    <t>28.06.2021 20:49:39</t>
  </si>
  <si>
    <t>28.06.2021 14:30:20</t>
  </si>
  <si>
    <t>28.06.2021 15:09:13</t>
  </si>
  <si>
    <t>28.06.2021 10:10:51</t>
  </si>
  <si>
    <t>28.06.2021 11:22:02</t>
  </si>
  <si>
    <t>M-989 35-03-M00989_C c1b_5784649</t>
  </si>
  <si>
    <t>28.06.2021 15:38:21</t>
  </si>
  <si>
    <t>28.06.2021 19:07:15</t>
  </si>
  <si>
    <t>28.06.2021 11:40:02</t>
  </si>
  <si>
    <t>28.06.2021 12:52:00</t>
  </si>
  <si>
    <t>28.06.2021 06:28:02</t>
  </si>
  <si>
    <t>28.06.2021 07:21:24</t>
  </si>
  <si>
    <t>TR-7/B 45-77-L00353_945488033_945488033</t>
  </si>
  <si>
    <t>28.06.2021 11:56:54</t>
  </si>
  <si>
    <t>28.06.2021 16:04:31</t>
  </si>
  <si>
    <t>PAYAMLI M-15 35-25-M00180_9377697_65587893_65587893</t>
  </si>
  <si>
    <t>28.06.2021 20:49:30</t>
  </si>
  <si>
    <t>28.06.2021 22:46:37</t>
  </si>
  <si>
    <t>GENCERLER TR-2 35-20-L00424_35-20-L00424_2367530</t>
  </si>
  <si>
    <t>28.06.2021 19:37:57</t>
  </si>
  <si>
    <t>28.06.2021 20:25:56</t>
  </si>
  <si>
    <t>SUBAŞI TR-5 45-73-M00814_45-73-M00814_2354534</t>
  </si>
  <si>
    <t>28.06.2021 20:08:23</t>
  </si>
  <si>
    <t>28.06.2021 21:07:19</t>
  </si>
  <si>
    <t>TR-1-3/3 HÜKÜMET ÖNÜ KABİN 35-20-L00018_5680255_56359675_56359675</t>
  </si>
  <si>
    <t>28.06.2021 17:20:41</t>
  </si>
  <si>
    <t>28.06.2021 17:59:44</t>
  </si>
  <si>
    <t>ÇUKURKÖY SULAMA KOOP.TR-2 35-28-M00210Ö_35-28-M00210Ö_2357141</t>
  </si>
  <si>
    <t>28.06.2021 09:32:12</t>
  </si>
  <si>
    <t>28.06.2021 17:01:27</t>
  </si>
  <si>
    <t>AŞAĞIÇOBANİSA TR-12 45-71-M00097_A_60984803_60984803</t>
  </si>
  <si>
    <t>28.06.2021 21:04:56</t>
  </si>
  <si>
    <t>29.06.2021 02:28:00</t>
  </si>
  <si>
    <t>ULUCAK DM-2/14 35-27-M00332_99052880_99052880</t>
  </si>
  <si>
    <t>28.06.2021 09:59:00</t>
  </si>
  <si>
    <t>28.06.2021 13:12:20</t>
  </si>
  <si>
    <t>28.06.2021 14:06:00</t>
  </si>
  <si>
    <t>28.06.2021 14:56:59</t>
  </si>
  <si>
    <t>K-2641 35-02-K02641_964729334_964729334</t>
  </si>
  <si>
    <t>28.06.2021 07:38:19</t>
  </si>
  <si>
    <t>28.06.2021 09:44:34</t>
  </si>
  <si>
    <t>IŞIKLAR KÖK 45-73-M00467_HatBaşıAyırıcı_53135024 M07_53135024</t>
  </si>
  <si>
    <t>28.06.2021 05:47:50</t>
  </si>
  <si>
    <t>28.06.2021 09:49:38</t>
  </si>
  <si>
    <t>KARADOĞAN TR-1 35-15-L00469__72372018_72372018</t>
  </si>
  <si>
    <t>28.06.2021 16:18:07</t>
  </si>
  <si>
    <t>28.06.2021 19:08:35</t>
  </si>
  <si>
    <t>AYANLAR TR-1 45-85-L00249_DIREK TIPI TRAFO HUCRESI H01_2115605</t>
  </si>
  <si>
    <t>28.06.2021 11:46:54</t>
  </si>
  <si>
    <t>28.06.2021 14:09:14</t>
  </si>
  <si>
    <t>L-130 35-18-L00130_950436225_950436225</t>
  </si>
  <si>
    <t>28.06.2021 07:22:19</t>
  </si>
  <si>
    <t>28.06.2021 12:34:37</t>
  </si>
  <si>
    <t>PANCAR TR-10 35-26-M01370_35-26-M01370_66211083</t>
  </si>
  <si>
    <t>28.06.2021 13:37:00</t>
  </si>
  <si>
    <t>28.06.2021 14:22:42</t>
  </si>
  <si>
    <t>L-268 BOZDOĞAN MARKET TRAFO 35-18-L00268_35-18-L00268_72088059</t>
  </si>
  <si>
    <t>28.06.2021 09:51:00</t>
  </si>
  <si>
    <t>28.06.2021 10:10:40</t>
  </si>
  <si>
    <t>28.06.2021 21:14:47</t>
  </si>
  <si>
    <t>28.06.2021 21:42:00</t>
  </si>
  <si>
    <t>K-1710 35-02-K01710_99977402_99977402</t>
  </si>
  <si>
    <t>28.06.2021 14:21:09</t>
  </si>
  <si>
    <t>28.06.2021 16:02:37</t>
  </si>
  <si>
    <t>28.06.2021 09:15:22</t>
  </si>
  <si>
    <t>28.06.2021 09:47:39</t>
  </si>
  <si>
    <t>28.06.2021 09:24:22</t>
  </si>
  <si>
    <t>28.06.2021 17:35:00</t>
  </si>
  <si>
    <t>M-3089 35-03-M03089_T_56363243_56363243</t>
  </si>
  <si>
    <t>28.06.2021 20:10:49</t>
  </si>
  <si>
    <t>29.06.2021 01:00:20</t>
  </si>
  <si>
    <t>SEYDİKÖY İM 35-08-A00002_ALTAY K14_2053303</t>
  </si>
  <si>
    <t>28.06.2021 13:16:04</t>
  </si>
  <si>
    <t>28.06.2021 13:52:51</t>
  </si>
  <si>
    <t>M-1145 35-09-M01145_97725012_97725012</t>
  </si>
  <si>
    <t>28.06.2021 16:49:38</t>
  </si>
  <si>
    <t>28.06.2021 18:14:58</t>
  </si>
  <si>
    <t>SARIGÖL TR-58 45-79-M00058_45-79-M00058_2346808</t>
  </si>
  <si>
    <t>28.06.2021 12:18:29</t>
  </si>
  <si>
    <t>28.06.2021 13:17:00</t>
  </si>
  <si>
    <t>TR-2/114 45-83-L00114_955150126_955150126</t>
  </si>
  <si>
    <t>28.06.2021 18:02:00</t>
  </si>
  <si>
    <t>28.06.2021 20:23:52</t>
  </si>
  <si>
    <t>DM-5/TR-4 (ESKİ TR-36) 35-26-M01365_K G03_57783039</t>
  </si>
  <si>
    <t>28.06.2021 21:26:16</t>
  </si>
  <si>
    <t>28.06.2021 23:04:06</t>
  </si>
  <si>
    <t>28.06.2021 10:29:02</t>
  </si>
  <si>
    <t>28.06.2021 10:43:40</t>
  </si>
  <si>
    <t>K-4013 35-04-K04013_99576539_99576539</t>
  </si>
  <si>
    <t>28.06.2021 18:23:41</t>
  </si>
  <si>
    <t>28.06.2021 20:53:11</t>
  </si>
  <si>
    <t>ÇAYLI TR-12 35-15-L00197_B_56368254_56368254</t>
  </si>
  <si>
    <t>28.06.2021 21:33:50</t>
  </si>
  <si>
    <t>29.06.2021 00:07:26</t>
  </si>
  <si>
    <t>K-162 35-01-K00162_910554119_910554119</t>
  </si>
  <si>
    <t>28.06.2021 09:06:53</t>
  </si>
  <si>
    <t>28.06.2021 10:42:13</t>
  </si>
  <si>
    <t>KÖPRÜBAŞI TR-10 45-86-M00010_KÖPRÜBAŞI TR-36 M06_72221107</t>
  </si>
  <si>
    <t>28.06.2021 10:58:45</t>
  </si>
  <si>
    <t>28.06.2021 11:42:16</t>
  </si>
  <si>
    <t>K-370 35-01-K00370_911342447_911342447</t>
  </si>
  <si>
    <t>28.06.2021 14:04:20</t>
  </si>
  <si>
    <t>28.06.2021 16:53:53</t>
  </si>
  <si>
    <t>AŞAĞIÇOBANİSA TR-23 45-71-M00933_953197646_953197646</t>
  </si>
  <si>
    <t>28.06.2021 13:11:17</t>
  </si>
  <si>
    <t>28.06.2021 20:49:23</t>
  </si>
  <si>
    <t>K-1724 35-08-K01724_D_56381166_56381166</t>
  </si>
  <si>
    <t>28.06.2021 20:45:13</t>
  </si>
  <si>
    <t>28.06.2021 22:33:50</t>
  </si>
  <si>
    <t>TR-2 35-27-M00002_98996759_98996759</t>
  </si>
  <si>
    <t>28.06.2021 19:40:36</t>
  </si>
  <si>
    <t>28.06.2021 23:02:36</t>
  </si>
  <si>
    <t>MENEMEN TR-90 35-28-M00090_DIREK TIPI TRAFO HUCRESI H01_2113786</t>
  </si>
  <si>
    <t>28.06.2021 13:21:25</t>
  </si>
  <si>
    <t>28.06.2021 15:26:02</t>
  </si>
  <si>
    <t>28.06.2021 13:04:15</t>
  </si>
  <si>
    <t>28.06.2021 17:14:22</t>
  </si>
  <si>
    <t>28.06.2021 04:51:07</t>
  </si>
  <si>
    <t>28.06.2021 04:55:14</t>
  </si>
  <si>
    <t>ULUKENT DM-3/34 35-28-M00034_95000583246_95000583246</t>
  </si>
  <si>
    <t>28.06.2021 16:34:31</t>
  </si>
  <si>
    <t>28.06.2021 19:37:05</t>
  </si>
  <si>
    <t>YOLÜSTÜ TR-1 35-15-L00915_DIREK TIPI TRAFO HUCRESI H01_2046284</t>
  </si>
  <si>
    <t>28.06.2021 07:32:40</t>
  </si>
  <si>
    <t>28.06.2021 10:32:29</t>
  </si>
  <si>
    <t>TR-84 35-17-M00084_950302961_950302961</t>
  </si>
  <si>
    <t>28.06.2021 15:02:38</t>
  </si>
  <si>
    <t>29.06.2021 00:51:52</t>
  </si>
  <si>
    <t>DM-14 45-71-M00361_TR-14/16 M06_72258875</t>
  </si>
  <si>
    <t>28.06.2021 12:02:00</t>
  </si>
  <si>
    <t>28.06.2021 14:21:04</t>
  </si>
  <si>
    <t>L-433 35-18-L00433_950440603_950440603</t>
  </si>
  <si>
    <t>28.06.2021 19:17:51</t>
  </si>
  <si>
    <t>29.06.2021 01:01:13</t>
  </si>
  <si>
    <t>28.06.2021 09:42:22</t>
  </si>
  <si>
    <t>28.06.2021 14:29:01</t>
  </si>
  <si>
    <t>28.06.2021 14:39:13</t>
  </si>
  <si>
    <t>28.06.2021 15:24:00</t>
  </si>
  <si>
    <t>28.06.2021 17:19:35</t>
  </si>
  <si>
    <t>28.06.2021 18:05:25</t>
  </si>
  <si>
    <t>DM-1/5 45-71-M00005_DAĞITIM TRAFOSU M03_66441438</t>
  </si>
  <si>
    <t>28.06.2021 01:37:47</t>
  </si>
  <si>
    <t>28.06.2021 05:11:57</t>
  </si>
  <si>
    <t>28.06.2021 14:26:23</t>
  </si>
  <si>
    <t>28.06.2021 17:16:04</t>
  </si>
  <si>
    <t>DM-16/02 (BORU FABRİKASI KABİN) 45-71-M00267_A_56399625_56399625</t>
  </si>
  <si>
    <t>28.06.2021 08:49:46</t>
  </si>
  <si>
    <t>28.06.2021 10:13:50</t>
  </si>
  <si>
    <t>MORDOĞAN TR-23 35-21-L00152_E_56394851_56394851</t>
  </si>
  <si>
    <t>28.06.2021 10:32:07</t>
  </si>
  <si>
    <t>28.06.2021 12:38:18</t>
  </si>
  <si>
    <t>UZUNKÖY TR-3 35-31-L00145_35-31-L00145_2364099</t>
  </si>
  <si>
    <t>28.06.2021 21:04:44</t>
  </si>
  <si>
    <t>28.06.2021 22:12:00</t>
  </si>
  <si>
    <t>SEYDİKÖY İM 35-08-A00002_UZUNDERE TM SEYDİKÖY GİRİŞ M14_2052668</t>
  </si>
  <si>
    <t>28.06.2021 12:15:00</t>
  </si>
  <si>
    <t>28.06.2021 12:49:00</t>
  </si>
  <si>
    <t>28.06.2021 07:33:29</t>
  </si>
  <si>
    <t>28.06.2021 14:12:21</t>
  </si>
  <si>
    <t>K-1875 35-09-K01875_35-09-K01875_45210804</t>
  </si>
  <si>
    <t>28.06.2021 23:50:43</t>
  </si>
  <si>
    <t>29.06.2021 00:05:22</t>
  </si>
  <si>
    <t>28.06.2021 14:16:26</t>
  </si>
  <si>
    <t>28.06.2021 14:50:07</t>
  </si>
  <si>
    <t>K-633 35-02-K00633_K-959 K02_2034330</t>
  </si>
  <si>
    <t>28.06.2021 18:48:08</t>
  </si>
  <si>
    <t>28.06.2021 20:14:36</t>
  </si>
  <si>
    <t>K-849 35-04-K00849_E E1B_5781280</t>
  </si>
  <si>
    <t>28.06.2021 16:34:37</t>
  </si>
  <si>
    <t>HÜSEYİN ACAR SULAMA GRUBU 35-29-L00608_A_56379900_56379900</t>
  </si>
  <si>
    <t>28.06.2021 20:24:32</t>
  </si>
  <si>
    <t>28.06.2021 22:25:49</t>
  </si>
  <si>
    <t>KEMERDAMLARI TR-2 45-78-M00587_953288409_953288409</t>
  </si>
  <si>
    <t>28.06.2021 09:33:54</t>
  </si>
  <si>
    <t>28.06.2021 10:14:01</t>
  </si>
  <si>
    <t>M-3439(YATIRIM REZERVE) 35-03-M03439_B b4b_5780342</t>
  </si>
  <si>
    <t>28.06.2021 09:59:41</t>
  </si>
  <si>
    <t>28.06.2021 10:54:32</t>
  </si>
  <si>
    <t>K-1362 35-02-K01362_911481148_911481148</t>
  </si>
  <si>
    <t>28.06.2021 10:45:49</t>
  </si>
  <si>
    <t>28.06.2021 11:58:50</t>
  </si>
  <si>
    <t>ORMANKÖY 35-26-M00465_956622500_956622500</t>
  </si>
  <si>
    <t>28.06.2021 17:44:48</t>
  </si>
  <si>
    <t>29.06.2021 01:23:31</t>
  </si>
  <si>
    <t>DM-11-A (TOKİ-3A) 45-71-M00369_ M01_66141454</t>
  </si>
  <si>
    <t>28.06.2021 15:10:12</t>
  </si>
  <si>
    <t>28.06.2021 15:12:00</t>
  </si>
  <si>
    <t>TR-63 35-16-L00063_953321245_953321245</t>
  </si>
  <si>
    <t>28.06.2021 11:53:33</t>
  </si>
  <si>
    <t>28.06.2021 14:43:26</t>
  </si>
  <si>
    <t>SARICALAR TR-1 45-78-M00493_49422370_56389726_56389726</t>
  </si>
  <si>
    <t>28.06.2021 17:37:58</t>
  </si>
  <si>
    <t>28.06.2021 19:30:34</t>
  </si>
  <si>
    <t>28.06.2021 14:17:04</t>
  </si>
  <si>
    <t>28.06.2021 15:47:59</t>
  </si>
  <si>
    <t>28.06.2021 21:26:24</t>
  </si>
  <si>
    <t>29.06.2021 10:40:08</t>
  </si>
  <si>
    <t>K-2547 35-07-K02547_B_56380696_56380696</t>
  </si>
  <si>
    <t>28.06.2021 11:31:23</t>
  </si>
  <si>
    <t>28.06.2021 12:56:21</t>
  </si>
  <si>
    <t>28.06.2021 16:43:16</t>
  </si>
  <si>
    <t>28.06.2021 17:32:40</t>
  </si>
  <si>
    <t>28.06.2021 06:27:22</t>
  </si>
  <si>
    <t>28.06.2021 07:18:01</t>
  </si>
  <si>
    <t>YENİKÖY MERKEZ TR-1 35-31-L00183_956586179_956586179</t>
  </si>
  <si>
    <t>28.06.2021 10:55:06</t>
  </si>
  <si>
    <t>28.06.2021 18:05:22</t>
  </si>
  <si>
    <t>KOCAGENLER METİN DUYMAZ ARK. TR 35-24-M00037_955233075_955233075</t>
  </si>
  <si>
    <t>28.06.2021 19:29:59</t>
  </si>
  <si>
    <t>28.06.2021 21:17:44</t>
  </si>
  <si>
    <t>TÜPÜLER TR-1 45-75-M00217_C_56388186_56388186</t>
  </si>
  <si>
    <t>28.06.2021 18:46:12</t>
  </si>
  <si>
    <t>28.06.2021 20:23:56</t>
  </si>
  <si>
    <t>ÇUKURALTI M-22 35-25-M00070_35-25-M00070_2376932</t>
  </si>
  <si>
    <t>28.06.2021 02:42:27</t>
  </si>
  <si>
    <t>28.06.2021 03:42:19</t>
  </si>
  <si>
    <t>SALİHLİ TM 45-78-A00004_HatBaşıAyırıcı_53140384 M08_53140384</t>
  </si>
  <si>
    <t>28.06.2021 09:39:03</t>
  </si>
  <si>
    <t>28.06.2021 14:10:09</t>
  </si>
  <si>
    <t>28.06.2021 16:45:12</t>
  </si>
  <si>
    <t>28.06.2021 16:46:22</t>
  </si>
  <si>
    <t>28.06.2021 18:20:54</t>
  </si>
  <si>
    <t>28.06.2021 21:32:46</t>
  </si>
  <si>
    <t>28.06.2021 06:07:52</t>
  </si>
  <si>
    <t>28.06.2021 06:08:22</t>
  </si>
  <si>
    <t>DM-16/23 45-71-M02399_942301963_942301963</t>
  </si>
  <si>
    <t>28.06.2021 10:50:00</t>
  </si>
  <si>
    <t>28.06.2021 11:44:48</t>
  </si>
  <si>
    <t>DEĞİRMENDERE TR-1 35-22-M00197_A_56365551_56365551</t>
  </si>
  <si>
    <t>28.06.2021 23:00:20</t>
  </si>
  <si>
    <t>29.06.2021 00:58:43</t>
  </si>
  <si>
    <t>DURMUŞ SABANCI SULAMA GRUBU 35-29-M00295_35-29-M00295_2350591</t>
  </si>
  <si>
    <t>28.06.2021 20:50:50</t>
  </si>
  <si>
    <t>28.06.2021 23:35:45</t>
  </si>
  <si>
    <t>TR-2/11-A 45-83-L00156_45-83-L00156_2355087</t>
  </si>
  <si>
    <t>28.06.2021 08:21:00</t>
  </si>
  <si>
    <t>28.06.2021 09:48:02</t>
  </si>
  <si>
    <t>SUBATAN TR-14 35-15-L01073_35-15-L01073_2355680</t>
  </si>
  <si>
    <t>28.06.2021 09:08:36</t>
  </si>
  <si>
    <t>AHMETLİ TR-11 45-84-L00011_955178727_955178727</t>
  </si>
  <si>
    <t>28.06.2021 17:46:26</t>
  </si>
  <si>
    <t>28.06.2021 20:01:26</t>
  </si>
  <si>
    <t>L-259 35-14-L00259_956634601_956634601</t>
  </si>
  <si>
    <t>28.06.2021 15:45:30</t>
  </si>
  <si>
    <t>28.06.2021 17:36:36</t>
  </si>
  <si>
    <t>ÇUKURALTI M-37 35-25-M00078_35-25-M00078_2376689</t>
  </si>
  <si>
    <t>28.06.2021 17:58:21</t>
  </si>
  <si>
    <t>28.06.2021 19:11:07</t>
  </si>
  <si>
    <t>ZEYTİNLİOVA TR-1 KÖK 45-72-L00389_B_56390232_56390232</t>
  </si>
  <si>
    <t>28.06.2021 08:04:49</t>
  </si>
  <si>
    <t>28.06.2021 09:17:00</t>
  </si>
  <si>
    <t>28.06.2021 17:19:12</t>
  </si>
  <si>
    <t>28.06.2021 18:42:49</t>
  </si>
  <si>
    <t>ÇAYLI TR-10 35-15-L00203_D_56371157_56371157</t>
  </si>
  <si>
    <t>28.06.2021 12:07:49</t>
  </si>
  <si>
    <t>28.06.2021 16:27:00</t>
  </si>
  <si>
    <t>M-164 35-18-M00164_950444071_950444071</t>
  </si>
  <si>
    <t>28.06.2021 17:47:17</t>
  </si>
  <si>
    <t>28.06.2021 20:44:52</t>
  </si>
  <si>
    <t>YAKAKÖY ULUBEY TR-3 45-75-M00222_A_56393762_56393762</t>
  </si>
  <si>
    <t>28.06.2021 12:10:07</t>
  </si>
  <si>
    <t>28.06.2021 21:29:54</t>
  </si>
  <si>
    <t>DM-14 45-71-M00361_DM-1 M08_72258986</t>
  </si>
  <si>
    <t>28.06.2021 13:22:12</t>
  </si>
  <si>
    <t>28.06.2021 14:48:40</t>
  </si>
  <si>
    <t>GÖLCÜK TR-25 35-15-L00320_950394670_950394670</t>
  </si>
  <si>
    <t>28.06.2021 18:59:26</t>
  </si>
  <si>
    <t>29.06.2021 09:53:14</t>
  </si>
  <si>
    <t>K-217 35-01-K00217_B_56376754_56376754</t>
  </si>
  <si>
    <t>28.06.2021 21:58:10</t>
  </si>
  <si>
    <t>29.06.2021 00:51:00</t>
  </si>
  <si>
    <t>28.06.2021 07:20:02</t>
  </si>
  <si>
    <t>28.06.2021 11:13:47</t>
  </si>
  <si>
    <t>SOBRAN TR-1 45-73-M00952_DIREK TIPI TRAFO HUCRESI H01_2081771</t>
  </si>
  <si>
    <t>28.06.2021 20:50:37</t>
  </si>
  <si>
    <t>28.06.2021 22:19:05</t>
  </si>
  <si>
    <t>TR-1/40 45-83-M00040_KERESTECİLER TR-1 M04_2330140</t>
  </si>
  <si>
    <t>28.06.2021 10:04:46</t>
  </si>
  <si>
    <t>28.06.2021 12:46:23</t>
  </si>
  <si>
    <t>DOĞANÇAY İM 35-04-A00004_TÜNEL K10_77533615</t>
  </si>
  <si>
    <t>28.06.2021 20:04:58</t>
  </si>
  <si>
    <t>28.06.2021 20:21:22</t>
  </si>
  <si>
    <t>28.06.2021 13:23:55</t>
  </si>
  <si>
    <t>28.06.2021 15:36:31</t>
  </si>
  <si>
    <t>KARAMAN OKUL YANI TR-2 35-31-L00052_47863737_56394009_56394009</t>
  </si>
  <si>
    <t>28.06.2021 23:51:57</t>
  </si>
  <si>
    <t>29.06.2021 00:33:44</t>
  </si>
  <si>
    <t>28.06.2021 06:24:42</t>
  </si>
  <si>
    <t>28.06.2021 06:27:25</t>
  </si>
  <si>
    <t>TR-19 35-32-L00019_946413354_946413354</t>
  </si>
  <si>
    <t>28.06.2021 15:34:03</t>
  </si>
  <si>
    <t>28.06.2021 22:25:01</t>
  </si>
  <si>
    <t>TR-26 35-30-L00026_C_56398321_56398321</t>
  </si>
  <si>
    <t>28.06.2021 09:30:55</t>
  </si>
  <si>
    <t>28.06.2021 17:24:49</t>
  </si>
  <si>
    <t>KARTAL İM-DM 35-08-A00015_KARTAL-12 M03_74833676</t>
  </si>
  <si>
    <t>28.06.2021 11:17:29</t>
  </si>
  <si>
    <t>28.06.2021 14:42:53</t>
  </si>
  <si>
    <t>28.06.2021 10:50:15</t>
  </si>
  <si>
    <t>28.06.2021 11:13:27</t>
  </si>
  <si>
    <t>GÖKÇEN İM 35-29-A00004_KAZANLI L07_2106422</t>
  </si>
  <si>
    <t>28.06.2021 19:10:37</t>
  </si>
  <si>
    <t>28.06.2021 20:11:38</t>
  </si>
  <si>
    <t>ZEYTİNBURNU TR-1 45-86-M00196_A_56404860_56404860</t>
  </si>
  <si>
    <t>28.06.2021 19:54:03</t>
  </si>
  <si>
    <t>28.06.2021 20:27:53</t>
  </si>
  <si>
    <t>28.06.2021 12:41:52</t>
  </si>
  <si>
    <t>28.06.2021 14:09:40</t>
  </si>
  <si>
    <t>28.06.2021 09:02:02</t>
  </si>
  <si>
    <t>VİLLAKENT TR-9 35-28-M00384_953372046_953372046</t>
  </si>
  <si>
    <t>28.06.2021 19:38:42</t>
  </si>
  <si>
    <t>28.06.2021 21:06:01</t>
  </si>
  <si>
    <t>28.06.2021 10:49:27</t>
  </si>
  <si>
    <t>28.06.2021 15:37:44</t>
  </si>
  <si>
    <t>28.06.2021 21:32:12</t>
  </si>
  <si>
    <t>28.06.2021 23:08:09</t>
  </si>
  <si>
    <t>K-126 35-01-K00126_911114245_911114245</t>
  </si>
  <si>
    <t>28.06.2021 18:31:51</t>
  </si>
  <si>
    <t>28.06.2021 21:35:42</t>
  </si>
  <si>
    <t>M-1 35-02-M00001_M-1269 M12_78582590</t>
  </si>
  <si>
    <t>29.06.2021 18:21:04</t>
  </si>
  <si>
    <t>29.06.2021 19:20:55</t>
  </si>
  <si>
    <t>K-1053 35-03-K01053_C_56353965_56353965</t>
  </si>
  <si>
    <t>29.06.2021 11:07:31</t>
  </si>
  <si>
    <t>29.06.2021 19:20:16</t>
  </si>
  <si>
    <t>YAYAKIRILDIK TR-1 45-72-M00241_D_56406410_56406410</t>
  </si>
  <si>
    <t>29.06.2021 08:51:09</t>
  </si>
  <si>
    <t>29.06.2021 16:45:24</t>
  </si>
  <si>
    <t>29.06.2021 09:15:04</t>
  </si>
  <si>
    <t>29.06.2021 09:16:25</t>
  </si>
  <si>
    <t>ÇOMAKLAR KÖYÜ TR-1 35-32-L00077_A_56357137_56357137</t>
  </si>
  <si>
    <t>29.06.2021 18:53:37</t>
  </si>
  <si>
    <t>29.06.2021 20:40:03</t>
  </si>
  <si>
    <t>KARAKUYU TR-4 35-22-M00292_C_56354146_56354146</t>
  </si>
  <si>
    <t>29.06.2021 23:42:42</t>
  </si>
  <si>
    <t>30.06.2021 01:05:48</t>
  </si>
  <si>
    <t>GERELİ KÖYÜ İBRAHİM KAYALI SULAMA GRB TR-12 35-15-M00311_35-15-M00311_2365565</t>
  </si>
  <si>
    <t>29.06.2021 09:44:33</t>
  </si>
  <si>
    <t>29.06.2021 13:36:02</t>
  </si>
  <si>
    <t>ULUKENT DM-3/34 35-28-M00034_953382827_953382827</t>
  </si>
  <si>
    <t>29.06.2021 10:29:06</t>
  </si>
  <si>
    <t>29.06.2021 11:40:46</t>
  </si>
  <si>
    <t>TR-142 YAĞCILAR KÖK 35-19-M00142_YAĞCILAR M01_72114523</t>
  </si>
  <si>
    <t>29.06.2021 08:03:29</t>
  </si>
  <si>
    <t>29.06.2021 08:56:21</t>
  </si>
  <si>
    <t>TR-19 35-32-L00019_946413355_946413355</t>
  </si>
  <si>
    <t>29.06.2021 17:43:41</t>
  </si>
  <si>
    <t>29.06.2021 19:08:08</t>
  </si>
  <si>
    <t>H29 SOLAR ENERJİ ÜRETİM ÖZEL TR 45-78-M01328Ö_GİRİŞ M01_71981457</t>
  </si>
  <si>
    <t>29.06.2021 05:05:35</t>
  </si>
  <si>
    <t>29.06.2021 05:54:44</t>
  </si>
  <si>
    <t>29.06.2021 06:56:46</t>
  </si>
  <si>
    <t>29.06.2021 07:18:15</t>
  </si>
  <si>
    <t>TR-53 45-77-L00053_A_56403885_56403885</t>
  </si>
  <si>
    <t>29.06.2021 16:14:16</t>
  </si>
  <si>
    <t>29.06.2021 18:15:20</t>
  </si>
  <si>
    <t>ALİ EŞEN SULAMA GRB. 35-20-L00183_7329534_56377475_56377475</t>
  </si>
  <si>
    <t>29.06.2021 07:50:39</t>
  </si>
  <si>
    <t>29.06.2021 09:26:54</t>
  </si>
  <si>
    <t>29.06.2021 20:11:26</t>
  </si>
  <si>
    <t>29.06.2021 21:02:54</t>
  </si>
  <si>
    <t>CUMALI TR-2 35-24-M00095_955221898_955221898</t>
  </si>
  <si>
    <t>29.06.2021 16:39:58</t>
  </si>
  <si>
    <t>29.06.2021 17:53:00</t>
  </si>
  <si>
    <t>MARANGOZLAR SİTESİ TR-1 35-28-M00649_ULUKENT DM-6/11 M03_66499988</t>
  </si>
  <si>
    <t>29.06.2021 06:00:51</t>
  </si>
  <si>
    <t>29.06.2021 06:37:46</t>
  </si>
  <si>
    <t>SANCAKLI TR-4 35-22-M00156_B_56352819_56352819</t>
  </si>
  <si>
    <t>29.06.2021 16:19:28</t>
  </si>
  <si>
    <t>29.06.2021 20:54:23</t>
  </si>
  <si>
    <t>29.06.2021 17:33:13</t>
  </si>
  <si>
    <t>29.06.2021 18:44:12</t>
  </si>
  <si>
    <t>K-425 35-04-K00425_913091886_913091886</t>
  </si>
  <si>
    <t>29.06.2021 12:11:57</t>
  </si>
  <si>
    <t>29.06.2021 19:40:55</t>
  </si>
  <si>
    <t>SARISU TR-7 45-78-M01376_953292943_953292943</t>
  </si>
  <si>
    <t>29.06.2021 11:37:13</t>
  </si>
  <si>
    <t>29.06.2021 20:27:04</t>
  </si>
  <si>
    <t>K-849 35-04-K00849_950279659_950279659</t>
  </si>
  <si>
    <t>29.06.2021 20:44:26</t>
  </si>
  <si>
    <t>29.06.2021 22:24:45</t>
  </si>
  <si>
    <t>L-29 35-14-L00029_9084520_56355750_56355750</t>
  </si>
  <si>
    <t>29.06.2021 18:19:04</t>
  </si>
  <si>
    <t>29.06.2021 20:09:30</t>
  </si>
  <si>
    <t>29.06.2021 11:11:33</t>
  </si>
  <si>
    <t>29.06.2021 11:48:01</t>
  </si>
  <si>
    <t>TR-153 (DM-2/43) 35-16-L00153_TR-108 L01_60225123</t>
  </si>
  <si>
    <t>29.06.2021 02:16:46</t>
  </si>
  <si>
    <t>29.06.2021 02:21:53</t>
  </si>
  <si>
    <t>29.06.2021 10:47:13</t>
  </si>
  <si>
    <t>29.06.2021 10:48:13</t>
  </si>
  <si>
    <t>29.06.2021 09:10:35</t>
  </si>
  <si>
    <t>29.06.2021 12:18:53</t>
  </si>
  <si>
    <t>KAVAKLIDERE TR-17 45-73-M00146_945658608_945658608</t>
  </si>
  <si>
    <t>29.06.2021 12:47:39</t>
  </si>
  <si>
    <t>29.06.2021 15:49:51</t>
  </si>
  <si>
    <t>TR-103 35-15-L00103_950400176_950400176</t>
  </si>
  <si>
    <t>29.06.2021 15:58:16</t>
  </si>
  <si>
    <t>29.06.2021 16:43:33</t>
  </si>
  <si>
    <t>SARUHANLI TR-11 45-80-M00011_956562132_956562132</t>
  </si>
  <si>
    <t>29.06.2021 11:59:00</t>
  </si>
  <si>
    <t>29.06.2021 13:11:02</t>
  </si>
  <si>
    <t>M-2009 35-01-M02009_9253619 1R_5857641</t>
  </si>
  <si>
    <t>29.06.2021 19:31:21</t>
  </si>
  <si>
    <t>29.06.2021 21:21:40</t>
  </si>
  <si>
    <t>K-4614 35-10-K04614_915035518_915035518</t>
  </si>
  <si>
    <t>29.06.2021 13:06:52</t>
  </si>
  <si>
    <t>29.06.2021 21:56:30</t>
  </si>
  <si>
    <t>AHMET KOCA TR-3 45-71-M00907_45-71-M00907_2355907</t>
  </si>
  <si>
    <t>29.06.2021 12:41:00</t>
  </si>
  <si>
    <t>29.06.2021 16:05:36</t>
  </si>
  <si>
    <t>TİRE İM-DM-1 35-29-A00001_DM-1/51 M17_2059042</t>
  </si>
  <si>
    <t>29.06.2021 07:01:45</t>
  </si>
  <si>
    <t>29.06.2021 07:11:37</t>
  </si>
  <si>
    <t>CUMALI TR-1 35-27-M00965_953733745_953733745</t>
  </si>
  <si>
    <t>29.06.2021 12:24:12</t>
  </si>
  <si>
    <t>29.06.2021 16:04:18</t>
  </si>
  <si>
    <t>HİSAR TR-2 35-31-L00119_47996592_56397706_56397706</t>
  </si>
  <si>
    <t>29.06.2021 13:32:00</t>
  </si>
  <si>
    <t>29.06.2021 15:03:59</t>
  </si>
  <si>
    <t>K-1870 35-09-K01870_97768697_97768697</t>
  </si>
  <si>
    <t>29.06.2021 12:10:29</t>
  </si>
  <si>
    <t>29.06.2021 16:29:54</t>
  </si>
  <si>
    <t>MENEMEN TR-38 35-28-L00038_953375078_953375078</t>
  </si>
  <si>
    <t>29.06.2021 10:08:50</t>
  </si>
  <si>
    <t>29.06.2021 11:09:46</t>
  </si>
  <si>
    <t>EĞERCİ TR-4 35-26-L00428_949428723_949428723</t>
  </si>
  <si>
    <t>29.06.2021 19:33:50</t>
  </si>
  <si>
    <t>29.06.2021 20:25:47</t>
  </si>
  <si>
    <t>M-939 35-22-M00152_DAĞITIM TRAFO M-939 M01_72141302</t>
  </si>
  <si>
    <t>29.06.2021 14:44:24</t>
  </si>
  <si>
    <t>29.06.2021 17:49:12</t>
  </si>
  <si>
    <t>NARLICA TR-1 35-16-L00260_953331556_953331556</t>
  </si>
  <si>
    <t>29.06.2021 14:22:51</t>
  </si>
  <si>
    <t>29.06.2021 20:11:23</t>
  </si>
  <si>
    <t>TR-32 MEZBAHA YANI 35-15-M00032_TR-29 (TR-30-TR-31-EGE MYO.) M04_66728542</t>
  </si>
  <si>
    <t>29.06.2021 10:08:39</t>
  </si>
  <si>
    <t>29.06.2021 11:46:31</t>
  </si>
  <si>
    <t>ÇİFTLİK RUMBEYLİ TR-2 35-32-L00053_A_56376681_56376681</t>
  </si>
  <si>
    <t>29.06.2021 11:33:21</t>
  </si>
  <si>
    <t>29.06.2021 13:41:16</t>
  </si>
  <si>
    <t>M-1131 35-02-M01131_D_56367845_56367845</t>
  </si>
  <si>
    <t>29.06.2021 07:49:50</t>
  </si>
  <si>
    <t>29.06.2021 11:18:39</t>
  </si>
  <si>
    <t>KINIK İM 35-24-A00001_TR-GİRİŞ M03_2059061</t>
  </si>
  <si>
    <t>29.06.2021 11:49:43</t>
  </si>
  <si>
    <t>29.06.2021 14:16:00</t>
  </si>
  <si>
    <t>M-2512 35-02-M02512_M-2898 M02_66117090</t>
  </si>
  <si>
    <t>29.06.2021 09:45:00</t>
  </si>
  <si>
    <t>29.06.2021 17:21:33</t>
  </si>
  <si>
    <t>29.06.2021 07:11:48</t>
  </si>
  <si>
    <t>29.06.2021 08:43:53</t>
  </si>
  <si>
    <t>HİLAL KLASİK TM 35-01-A00011_MÜRSELPAŞA M11_2313923</t>
  </si>
  <si>
    <t>29.06.2021 23:48:24</t>
  </si>
  <si>
    <t>30.06.2021 00:17:00</t>
  </si>
  <si>
    <t>TR-42 35-13-L00042_I_56371196_56371196</t>
  </si>
  <si>
    <t>29.06.2021 14:54:23</t>
  </si>
  <si>
    <t>29.06.2021 16:54:41</t>
  </si>
  <si>
    <t>SALİHLİ TM 45-78-A00004_SALİHLİ-2 M06_2310851</t>
  </si>
  <si>
    <t>29.06.2021 06:25:00</t>
  </si>
  <si>
    <t>29.06.2021 06:33:33</t>
  </si>
  <si>
    <t>BARBAROS TR-3 (TR-306) 35-19-M00484_ H_66019116</t>
  </si>
  <si>
    <t>29.06.2021 19:06:32</t>
  </si>
  <si>
    <t>29.06.2021 19:19:53</t>
  </si>
  <si>
    <t>EFEMÇUKURU TR-1 35-22-L00001_955286600_955286600</t>
  </si>
  <si>
    <t>29.06.2021 13:15:07</t>
  </si>
  <si>
    <t>29.06.2021 19:57:34</t>
  </si>
  <si>
    <t>GRUPKENT KÖK 35-30-M00200_DİKİLİ İM  (MADEN FİDERİ) M09_72066328</t>
  </si>
  <si>
    <t>29.06.2021 17:04:52</t>
  </si>
  <si>
    <t>29.06.2021 18:48:11</t>
  </si>
  <si>
    <t>29.06.2021 18:39:16</t>
  </si>
  <si>
    <t>29.06.2021 18:43:24</t>
  </si>
  <si>
    <t>MORDOĞAN TR-54 35-21-L00195__72410419_72410419</t>
  </si>
  <si>
    <t>29.06.2021 14:30:49</t>
  </si>
  <si>
    <t>29.06.2021 20:15:54</t>
  </si>
  <si>
    <t>KEMALİYE DM (TR-1) 45-73-M00150__72373457_72373457</t>
  </si>
  <si>
    <t>29.06.2021 11:59:39</t>
  </si>
  <si>
    <t>29.06.2021 15:17:26</t>
  </si>
  <si>
    <t>KARABULU KÖK 35-31-L00227_HALİLLER YENİ (SIRIMLI) L03_2119137</t>
  </si>
  <si>
    <t>29.06.2021 17:19:00</t>
  </si>
  <si>
    <t>29.06.2021 18:03:23</t>
  </si>
  <si>
    <t>SALİHLERALTI TANSAŞ KÖK 35-30-M00670_GÜLKENT-4 M02_72071619</t>
  </si>
  <si>
    <t>29.06.2021 12:21:53</t>
  </si>
  <si>
    <t>29.06.2021 13:11:59</t>
  </si>
  <si>
    <t>YUVAKENT TR-5 35-19-L00265_956685788_956685788</t>
  </si>
  <si>
    <t>29.06.2021 08:57:05</t>
  </si>
  <si>
    <t>29.06.2021 15:05:10</t>
  </si>
  <si>
    <t>29.06.2021 03:30:41</t>
  </si>
  <si>
    <t>29.06.2021 03:56:26</t>
  </si>
  <si>
    <t>29.06.2021 13:14:20</t>
  </si>
  <si>
    <t>29.06.2021 16:00:42</t>
  </si>
  <si>
    <t>TR-107 NAZIM AKAR ÖZEL 45-80-M02107Ö_DIREK TIPI TRAFO HUCRESI H01_2094583</t>
  </si>
  <si>
    <t>29.06.2021 18:19:16</t>
  </si>
  <si>
    <t>29.06.2021 19:17:19</t>
  </si>
  <si>
    <t>BÜYÜKBELEN TR-3 45-80-M00068_BÜYÜKBELEN TR-2 M05_72192519</t>
  </si>
  <si>
    <t>29.06.2021 11:02:13</t>
  </si>
  <si>
    <t>29.06.2021 11:48:21</t>
  </si>
  <si>
    <t>DEMİRCİLİ DM 35-15-L00895_BENZİNLİK L06_2115259</t>
  </si>
  <si>
    <t>29.06.2021 06:09:53</t>
  </si>
  <si>
    <t>29.06.2021 06:44:51</t>
  </si>
  <si>
    <t>DM06/TR-5A 45-73-M00090_45-73-M00090_66710573</t>
  </si>
  <si>
    <t>29.06.2021 19:43:40</t>
  </si>
  <si>
    <t>29.06.2021 22:16:14</t>
  </si>
  <si>
    <t>M-2189 KARAAĞAÇ TR-2 35-03-M02189_A_56362746_56362746</t>
  </si>
  <si>
    <t>29.06.2021 07:05:01</t>
  </si>
  <si>
    <t>29.06.2021 15:57:25</t>
  </si>
  <si>
    <t>29.06.2021 18:55:51</t>
  </si>
  <si>
    <t>29.06.2021 20:00:51</t>
  </si>
  <si>
    <t>KISIKKÖY YENİ MAH. TR-1 35-22-M00137_955294783_955294783</t>
  </si>
  <si>
    <t>29.06.2021 11:58:03</t>
  </si>
  <si>
    <t>29.06.2021 16:20:21</t>
  </si>
  <si>
    <t>29.06.2021 10:03:00</t>
  </si>
  <si>
    <t>29.06.2021 10:43:54</t>
  </si>
  <si>
    <t>M-1386 35-03-M01386_910838253_910838253</t>
  </si>
  <si>
    <t>29.06.2021 10:00:53</t>
  </si>
  <si>
    <t>29.06.2021 14:31:54</t>
  </si>
  <si>
    <t>29.06.2021 09:50:43</t>
  </si>
  <si>
    <t>29.06.2021 09:51:26</t>
  </si>
  <si>
    <t>ÜÇPINAR TR-3 45-71-M01534_A_56363675_56363675</t>
  </si>
  <si>
    <t>29.06.2021 07:01:13</t>
  </si>
  <si>
    <t>29.06.2021 10:21:12</t>
  </si>
  <si>
    <t>29.06.2021 23:45:54</t>
  </si>
  <si>
    <t>30.06.2021 00:15:00</t>
  </si>
  <si>
    <t>29.06.2021 14:54:58</t>
  </si>
  <si>
    <t>29.06.2021 15:37:32</t>
  </si>
  <si>
    <t>K-4436 35-04-K04436_35-04-K04436_2377153</t>
  </si>
  <si>
    <t>29.06.2021 16:55:36</t>
  </si>
  <si>
    <t>29.06.2021 17:44:57</t>
  </si>
  <si>
    <t>M-1622 35-02-M01622_D D2B_5818046</t>
  </si>
  <si>
    <t>29.06.2021 13:33:24</t>
  </si>
  <si>
    <t>29.06.2021 14:34:10</t>
  </si>
  <si>
    <t>BENLİELİ İSABEYLİ TR-2 45-75-M00161_945598053_945598053</t>
  </si>
  <si>
    <t>29.06.2021 08:35:13</t>
  </si>
  <si>
    <t>29.06.2021 10:01:06</t>
  </si>
  <si>
    <t>29.06.2021 09:19:59</t>
  </si>
  <si>
    <t>29.06.2021 18:12:47</t>
  </si>
  <si>
    <t>İĞDECİK KÖK 45-71-M00077_ŞEHİR-2 (TR-5) M04_72234121</t>
  </si>
  <si>
    <t>29.06.2021 19:07:56</t>
  </si>
  <si>
    <t>29.06.2021 19:08:34</t>
  </si>
  <si>
    <t>KAYACIK TR-3 45-75-M00361__72373670_72373670</t>
  </si>
  <si>
    <t>29.06.2021 08:56:41</t>
  </si>
  <si>
    <t>29.06.2021 11:54:43</t>
  </si>
  <si>
    <t>29.06.2021 21:45:47</t>
  </si>
  <si>
    <t>29.06.2021 21:46:47</t>
  </si>
  <si>
    <t>29.06.2021 14:06:00</t>
  </si>
  <si>
    <t>29.06.2021 15:26:47</t>
  </si>
  <si>
    <t>K-3097 35-01-K03097_911429671_911429671</t>
  </si>
  <si>
    <t>29.06.2021 16:22:14</t>
  </si>
  <si>
    <t>29.06.2021 19:44:00</t>
  </si>
  <si>
    <t>TR-2/8 45-83-L00008_955148830_955148830</t>
  </si>
  <si>
    <t>29.06.2021 14:42:35</t>
  </si>
  <si>
    <t>30.06.2021 00:02:21</t>
  </si>
  <si>
    <t>SULUDERE TR-9 CEVİZDALLARI 35-31-L00084_35-31-L00084_2363472</t>
  </si>
  <si>
    <t>29.06.2021 21:02:39</t>
  </si>
  <si>
    <t>29.06.2021 22:42:39</t>
  </si>
  <si>
    <t>EĞERCİ TR-4 35-26-L00428_956605676_956605676</t>
  </si>
  <si>
    <t>29.06.2021 11:00:38</t>
  </si>
  <si>
    <t>29.06.2021 12:27:47</t>
  </si>
  <si>
    <t>L-498 35-18-L00498_950462062_950462062</t>
  </si>
  <si>
    <t>29.06.2021 07:59:42</t>
  </si>
  <si>
    <t>29.06.2021 10:39:16</t>
  </si>
  <si>
    <t>BÜYÜKBELEN TR-5 45-80-M00097_956550944_956550944</t>
  </si>
  <si>
    <t>29.06.2021 16:12:22</t>
  </si>
  <si>
    <t>29.06.2021 17:32:55</t>
  </si>
  <si>
    <t>ÇAYBAŞI DM-1/TR-7 35-26-L00210_11487738_56358514_56358514</t>
  </si>
  <si>
    <t>29.06.2021 22:34:41</t>
  </si>
  <si>
    <t>29.06.2021 22:52:08</t>
  </si>
  <si>
    <t>ERTUĞRUL TR-2 35-15-L00677_A_56361685_56361685</t>
  </si>
  <si>
    <t>29.06.2021 22:37:23</t>
  </si>
  <si>
    <t>30.06.2021 00:52:24</t>
  </si>
  <si>
    <t>YENİKENT SULAMA TR-8 35-16-M00217_953354503_953354503</t>
  </si>
  <si>
    <t>29.06.2021 18:18:43</t>
  </si>
  <si>
    <t>29.06.2021 21:21:57</t>
  </si>
  <si>
    <t>TR-8 35-27-M00008_950074117_950074117</t>
  </si>
  <si>
    <t>29.06.2021 15:30:55</t>
  </si>
  <si>
    <t>29.06.2021 19:03:15</t>
  </si>
  <si>
    <t>KARAKEÇİLİ TAVŞANTAŞI TR-1 45-75-M00110_A_56387742_56387742</t>
  </si>
  <si>
    <t>29.06.2021 14:14:22</t>
  </si>
  <si>
    <t>29.06.2021 16:01:32</t>
  </si>
  <si>
    <t>ASARLIK TR-20 35-28-M00170_953377317_953377317</t>
  </si>
  <si>
    <t>29.06.2021 08:35:48</t>
  </si>
  <si>
    <t>29.06.2021 10:28:42</t>
  </si>
  <si>
    <t>GÖRDES TR-10 45-75-M00010_HatBaşıAyırıcı_53135637 M06_53135637</t>
  </si>
  <si>
    <t>29.06.2021 20:42:58</t>
  </si>
  <si>
    <t>30.06.2021 02:11:11</t>
  </si>
  <si>
    <t>ÇİFTLİK SULAMA TR-5 35-16-M00191_35-16-M00191_2376138</t>
  </si>
  <si>
    <t>29.06.2021 08:12:12</t>
  </si>
  <si>
    <t>29.06.2021 09:33:47</t>
  </si>
  <si>
    <t>ASARLIK HAYVANAT BAHÇESİ GEÇİT 35-28-M00588_ASARLIK TR-10/TOKİ M02_66839852</t>
  </si>
  <si>
    <t>29.06.2021 07:26:23</t>
  </si>
  <si>
    <t>29.06.2021 08:15:05</t>
  </si>
  <si>
    <t>YENİ ŞAKRAN TR-8 35-17-M00208_11300131_56357065_56357065</t>
  </si>
  <si>
    <t>29.06.2021 18:19:50</t>
  </si>
  <si>
    <t>29.06.2021 18:33:00</t>
  </si>
  <si>
    <t>BAĞYURDU SLM GRB TR-11 35-27-M00727_35-27-M00727_2368037</t>
  </si>
  <si>
    <t>29.06.2021 10:30:13</t>
  </si>
  <si>
    <t>29.06.2021 12:53:34</t>
  </si>
  <si>
    <t>29.06.2021 09:27:28</t>
  </si>
  <si>
    <t>29.06.2021 18:11:02</t>
  </si>
  <si>
    <t>MENEMEN GÖRECE TR-3 35-28-M00505_A_56358197_56358197</t>
  </si>
  <si>
    <t>29.06.2021 06:44:55</t>
  </si>
  <si>
    <t>29.06.2021 10:43:09</t>
  </si>
  <si>
    <t>29.06.2021 19:11:26</t>
  </si>
  <si>
    <t>29.06.2021 19:28:37</t>
  </si>
  <si>
    <t>ALANYOLU TR-2 45-86-M00113_C_56392870_56392870</t>
  </si>
  <si>
    <t>29.06.2021 19:42:58</t>
  </si>
  <si>
    <t>29.06.2021 22:39:08</t>
  </si>
  <si>
    <t>29.06.2021 02:01:36</t>
  </si>
  <si>
    <t>29.06.2021 03:03:17</t>
  </si>
  <si>
    <t>29.06.2021 12:09:20</t>
  </si>
  <si>
    <t>29.06.2021 16:11:27</t>
  </si>
  <si>
    <t>K-1296 35-01-K01296_911114650_911114650</t>
  </si>
  <si>
    <t>29.06.2021 15:26:16</t>
  </si>
  <si>
    <t>29.06.2021 19:30:16</t>
  </si>
  <si>
    <t>GÖRDES TR-1 45-75-M00001_GÖRDES TR-6 M04_61374395</t>
  </si>
  <si>
    <t>29.06.2021 18:52:34</t>
  </si>
  <si>
    <t>29.06.2021 19:45:39</t>
  </si>
  <si>
    <t>GERELİ KÖYÜ İBRAHİM SAYGILI SULAMA GRB TR-14 35-15-M00130_A_56373019_56373019</t>
  </si>
  <si>
    <t>29.06.2021 15:03:29</t>
  </si>
  <si>
    <t>29.06.2021 17:29:07</t>
  </si>
  <si>
    <t>TABAKLAR TR-1 45-75-M00336_A_56398597_56398597</t>
  </si>
  <si>
    <t>29.06.2021 12:48:16</t>
  </si>
  <si>
    <t>29.06.2021 15:11:33</t>
  </si>
  <si>
    <t>ÇAMLIK KÖK 35-13-L00084_ÇAMLIK KÖYÜ L04_66478166</t>
  </si>
  <si>
    <t>29.06.2021 10:12:26</t>
  </si>
  <si>
    <t>29.06.2021 14:22:07</t>
  </si>
  <si>
    <t>29.06.2021 19:34:54</t>
  </si>
  <si>
    <t>29.06.2021 19:37:00</t>
  </si>
  <si>
    <t>K-3162 35-03-K03162_D_56362630_56362630</t>
  </si>
  <si>
    <t>29.06.2021 14:07:33</t>
  </si>
  <si>
    <t>29.06.2021 20:51:37</t>
  </si>
  <si>
    <t>K-106 35-01-K00106_35-01-K00106_2375116</t>
  </si>
  <si>
    <t>29.06.2021 16:17:36</t>
  </si>
  <si>
    <t>29.06.2021 17:20:00</t>
  </si>
  <si>
    <t>29.06.2021 13:20:54</t>
  </si>
  <si>
    <t>29.06.2021 15:01:38</t>
  </si>
  <si>
    <t>DM-3/TR-15 45-72-M00613_95000100843_95000100843</t>
  </si>
  <si>
    <t>29.06.2021 23:08:46</t>
  </si>
  <si>
    <t>29.06.2021 23:42:37</t>
  </si>
  <si>
    <t>TİRE TR-6 35-29-L00006_35-29-L00006_72207681</t>
  </si>
  <si>
    <t>29.06.2021 05:10:00</t>
  </si>
  <si>
    <t>29.06.2021 05:31:48</t>
  </si>
  <si>
    <t>TR-65 35-17-M00065_6875047_56378104_56378104</t>
  </si>
  <si>
    <t>29.06.2021 09:38:00</t>
  </si>
  <si>
    <t>29.06.2021 10:11:02</t>
  </si>
  <si>
    <t>TR-17 (M-717) 35-30-M00717_955296869_955296869</t>
  </si>
  <si>
    <t>29.06.2021 10:50:16</t>
  </si>
  <si>
    <t>29.06.2021 12:37:07</t>
  </si>
  <si>
    <t>AHMETBEYLİ TARIMSAL SULAMA TR-1 35-22-M00239_D_56362841_56362841</t>
  </si>
  <si>
    <t>29.06.2021 17:27:21</t>
  </si>
  <si>
    <t>29.06.2021 21:03:48</t>
  </si>
  <si>
    <t>TR-2/120-1 45-83-M00719_45-83-M00719_61201169</t>
  </si>
  <si>
    <t>29.06.2021 17:25:36</t>
  </si>
  <si>
    <t>29.06.2021 19:01:58</t>
  </si>
  <si>
    <t>ÜÇPINAR DM 45-71-M00183_GÖKBEL M09_72249227</t>
  </si>
  <si>
    <t>29.06.2021 21:49:43</t>
  </si>
  <si>
    <t>29.06.2021 23:53:00</t>
  </si>
  <si>
    <t>29.06.2021 23:12:28</t>
  </si>
  <si>
    <t>29.06.2021 23:43:23</t>
  </si>
  <si>
    <t>29.06.2021 10:45:21</t>
  </si>
  <si>
    <t>29.06.2021 17:33:20</t>
  </si>
  <si>
    <t>YENMİŞ KÖK 35-27-M00366_DSİ M06_72163658</t>
  </si>
  <si>
    <t>29.06.2021 08:45:49</t>
  </si>
  <si>
    <t>29.06.2021 08:52:27</t>
  </si>
  <si>
    <t>29.06.2021 10:07:58</t>
  </si>
  <si>
    <t>29.06.2021 12:40:00</t>
  </si>
  <si>
    <t>K-196 35-01-K00196_910662216_910662216</t>
  </si>
  <si>
    <t>29.06.2021 17:54:43</t>
  </si>
  <si>
    <t>29.06.2021 19:49:31</t>
  </si>
  <si>
    <t>YOLÜSTÜ TR-4 35-15-L00916_A_56406471_56406471</t>
  </si>
  <si>
    <t>29.06.2021 10:13:25</t>
  </si>
  <si>
    <t>29.06.2021 18:26:21</t>
  </si>
  <si>
    <t>KARAHALİLLİ TR-1 35-20-L00350_7257204_56381145_56381145</t>
  </si>
  <si>
    <t>29.06.2021 21:21:30</t>
  </si>
  <si>
    <t>29.06.2021 22:51:13</t>
  </si>
  <si>
    <t>TR-113 ZEYTİNALANI 35-19-L00113_TR-118 L01_2115716</t>
  </si>
  <si>
    <t>29.06.2021 09:58:44</t>
  </si>
  <si>
    <t>29.06.2021 12:22:00</t>
  </si>
  <si>
    <t>K-3600 35-01-K03600_D_56375739_56375739</t>
  </si>
  <si>
    <t>29.06.2021 09:07:36</t>
  </si>
  <si>
    <t>29.06.2021 10:49:12</t>
  </si>
  <si>
    <t>29.06.2021 12:00:00</t>
  </si>
  <si>
    <t>29.06.2021 12:26:20</t>
  </si>
  <si>
    <t>TR-136 35-26-M00136_9429554_56358553_56358553</t>
  </si>
  <si>
    <t>29.06.2021 09:59:00</t>
  </si>
  <si>
    <t>29.06.2021 10:41:42</t>
  </si>
  <si>
    <t>29.06.2021 12:39:53</t>
  </si>
  <si>
    <t>29.06.2021 12:43:43</t>
  </si>
  <si>
    <t>ÇINARDİBİ TR-4 35-20-M00046_955213415_955213415</t>
  </si>
  <si>
    <t>29.06.2021 16:10:55</t>
  </si>
  <si>
    <t>29.06.2021 19:28:18</t>
  </si>
  <si>
    <t>M-36 ZİNDANCIK KÖK 35-25-M00106_C_56384971_56384971</t>
  </si>
  <si>
    <t>29.06.2021 11:50:58</t>
  </si>
  <si>
    <t>29.06.2021 13:23:04</t>
  </si>
  <si>
    <t>M-57 35-18-M00098_A A1_42118079</t>
  </si>
  <si>
    <t>29.06.2021 18:36:27</t>
  </si>
  <si>
    <t>29.06.2021 20:28:03</t>
  </si>
  <si>
    <t>29.06.2021 04:26:11</t>
  </si>
  <si>
    <t>29.06.2021 08:44:34</t>
  </si>
  <si>
    <t>29.06.2021 12:13:34</t>
  </si>
  <si>
    <t>29.06.2021 12:35:55</t>
  </si>
  <si>
    <t>UMURCALI TR-7 35-31-L00110_35-31-L00110_2363995</t>
  </si>
  <si>
    <t>29.06.2021 15:49:00</t>
  </si>
  <si>
    <t>29.06.2021 16:01:50</t>
  </si>
  <si>
    <t>DM-1/14 35-29-M00093_950321780_950321780</t>
  </si>
  <si>
    <t>29.06.2021 18:11:41</t>
  </si>
  <si>
    <t>29.06.2021 21:45:09</t>
  </si>
  <si>
    <t>29.06.2021 20:48:31</t>
  </si>
  <si>
    <t>29.06.2021 21:22:04</t>
  </si>
  <si>
    <t>K-575 35-01-K00575_910831196_910831196</t>
  </si>
  <si>
    <t>29.06.2021 16:27:00</t>
  </si>
  <si>
    <t>29.06.2021 20:33:32</t>
  </si>
  <si>
    <t>TR-87 HÜSEYİN DOYRAN GRB. 35-15-M00087_B_56372753_56372753</t>
  </si>
  <si>
    <t>29.06.2021 14:27:03</t>
  </si>
  <si>
    <t>29.06.2021 15:38:02</t>
  </si>
  <si>
    <t>29.06.2021 18:02:31</t>
  </si>
  <si>
    <t>29.06.2021 23:42:23</t>
  </si>
  <si>
    <t>ÇUKURALTI M-37 35-25-M00078_DIREK TIPI TRAFO HUCRESI H01_2100986</t>
  </si>
  <si>
    <t>29.06.2021 09:47:37</t>
  </si>
  <si>
    <t>29.06.2021 14:27:34</t>
  </si>
  <si>
    <t>K-2573 35-01-K02573_912183612_912183612</t>
  </si>
  <si>
    <t>29.06.2021 09:34:58</t>
  </si>
  <si>
    <t>29.06.2021 11:50:23</t>
  </si>
  <si>
    <t>DEĞİRMENDERE TR-4 35-22-M00195_A_56353925_56353925</t>
  </si>
  <si>
    <t>29.06.2021 17:08:48</t>
  </si>
  <si>
    <t>29.06.2021 21:57:30</t>
  </si>
  <si>
    <t>29.06.2021 08:51:50</t>
  </si>
  <si>
    <t>29.06.2021 10:16:27</t>
  </si>
  <si>
    <t>K-3185 35-04-K03185_B B1B_5822110</t>
  </si>
  <si>
    <t>29.06.2021 11:42:09</t>
  </si>
  <si>
    <t>29.06.2021 15:56:17</t>
  </si>
  <si>
    <t>M-2142 35-07-M02142_35-07-M02142_61024384</t>
  </si>
  <si>
    <t>29.06.2021 23:26:42</t>
  </si>
  <si>
    <t>30.06.2021 00:37:03</t>
  </si>
  <si>
    <t>K-2882 35-02-K02882_35-02-K02882_42312572</t>
  </si>
  <si>
    <t>29.06.2021 09:33:51</t>
  </si>
  <si>
    <t>29.06.2021 09:52:01</t>
  </si>
  <si>
    <t>SELENDİ DM 45-81-M00001_DUMANLAR M08_2321588</t>
  </si>
  <si>
    <t>29.06.2021 10:33:36</t>
  </si>
  <si>
    <t>29.06.2021 14:28:40</t>
  </si>
  <si>
    <t>29.06.2021 09:16:20</t>
  </si>
  <si>
    <t>29.06.2021 10:07:52</t>
  </si>
  <si>
    <t>29.06.2021 07:09:01</t>
  </si>
  <si>
    <t>29.06.2021 07:39:09</t>
  </si>
  <si>
    <t>TR-54 35-17-M00054_950302086_950302086</t>
  </si>
  <si>
    <t>29.06.2021 21:34:19</t>
  </si>
  <si>
    <t>30.06.2021 09:31:20</t>
  </si>
  <si>
    <t>M-2929 35-01-M02929_F_56354505_56354505</t>
  </si>
  <si>
    <t>29.06.2021 18:02:57</t>
  </si>
  <si>
    <t>29.06.2021 21:28:56</t>
  </si>
  <si>
    <t>29.06.2021 09:58:38</t>
  </si>
  <si>
    <t>29.06.2021 13:50:49</t>
  </si>
  <si>
    <t>29.06.2021 08:26:54</t>
  </si>
  <si>
    <t>29.06.2021 08:31:03</t>
  </si>
  <si>
    <t>DM08/TR40 45-73-M00002_C_56402811_56402811</t>
  </si>
  <si>
    <t>29.06.2021 16:31:35</t>
  </si>
  <si>
    <t>29.06.2021 18:01:05</t>
  </si>
  <si>
    <t>SAKARLI KÖK 45-76-M00046_KOCAİSKAN M03_72214504</t>
  </si>
  <si>
    <t>29.06.2021 20:09:41</t>
  </si>
  <si>
    <t>29.06.2021 22:33:54</t>
  </si>
  <si>
    <t>29.06.2021 07:50:44</t>
  </si>
  <si>
    <t>29.06.2021 10:02:37</t>
  </si>
  <si>
    <t>L-301 ÇARK 35-18-L00301_11966144_60982170_60982170</t>
  </si>
  <si>
    <t>29.06.2021 13:10:00</t>
  </si>
  <si>
    <t>29.06.2021 14:36:49</t>
  </si>
  <si>
    <t>29.06.2021 16:20:37</t>
  </si>
  <si>
    <t>29.06.2021 17:08:11</t>
  </si>
  <si>
    <t>29.06.2021 05:57:43</t>
  </si>
  <si>
    <t>29.06.2021 08:36:00</t>
  </si>
  <si>
    <t>29.06.2021 05:44:16</t>
  </si>
  <si>
    <t>29.06.2021 07:25:18</t>
  </si>
  <si>
    <t>KUŞÇULAR TR-7 35-19-M00219_956670309_956670309</t>
  </si>
  <si>
    <t>29.06.2021 15:54:00</t>
  </si>
  <si>
    <t>29.06.2021 17:36:51</t>
  </si>
  <si>
    <t>_955209910_955209910</t>
  </si>
  <si>
    <t>29.06.2021 13:23:44</t>
  </si>
  <si>
    <t>29.06.2021 15:42:05</t>
  </si>
  <si>
    <t>DM-1/TR-17 SEFERİHİSAR 35-14-M00329_956634241_956634241</t>
  </si>
  <si>
    <t>29.06.2021 17:20:16</t>
  </si>
  <si>
    <t>29.06.2021 19:07:02</t>
  </si>
  <si>
    <t>KAVAKLIDERE TR-13 45-73-M01030_TR-12 GİRİŞ M02_2088262</t>
  </si>
  <si>
    <t>29.06.2021 10:52:23</t>
  </si>
  <si>
    <t>29.06.2021 11:27:45</t>
  </si>
  <si>
    <t>BOZDAĞ TR-10 35-15-L00294_965916387_965916387</t>
  </si>
  <si>
    <t>29.06.2021 22:44:52</t>
  </si>
  <si>
    <t>29.06.2021 23:20:00</t>
  </si>
  <si>
    <t>IRLAMAZ TR-2 45-83-L00233_95000151279_95000151279</t>
  </si>
  <si>
    <t>29.06.2021 18:15:13</t>
  </si>
  <si>
    <t>29.06.2021 21:29:46</t>
  </si>
  <si>
    <t>İLHAMİ ERMAN VE ARK 35-24-M00212_7371368_56354761_56354761</t>
  </si>
  <si>
    <t>29.06.2021 19:59:55</t>
  </si>
  <si>
    <t>29.06.2021 21:45:26</t>
  </si>
  <si>
    <t>_A_56367210_56367210</t>
  </si>
  <si>
    <t>29.06.2021 12:21:00</t>
  </si>
  <si>
    <t>29.06.2021 14:31:27</t>
  </si>
  <si>
    <t>K-3659 35-08-K03659_K-3416 K01_42450926</t>
  </si>
  <si>
    <t>29.06.2021 02:43:00</t>
  </si>
  <si>
    <t>29.06.2021 02:48:19</t>
  </si>
  <si>
    <t>29.06.2021 10:58:02</t>
  </si>
  <si>
    <t>29.06.2021 15:08:25</t>
  </si>
  <si>
    <t>MURADİYE TR-5 (ESKİ MEZARLIK YANI) 45-71-M00204_953243124_953243124</t>
  </si>
  <si>
    <t>29.06.2021 00:26:14</t>
  </si>
  <si>
    <t>29.06.2021 03:19:28</t>
  </si>
  <si>
    <t>29.06.2021 09:04:53</t>
  </si>
  <si>
    <t>29.06.2021 12:42:37</t>
  </si>
  <si>
    <t>29.06.2021 19:19:52</t>
  </si>
  <si>
    <t>29.06.2021 21:01:48</t>
  </si>
  <si>
    <t>29.06.2021 06:07:33</t>
  </si>
  <si>
    <t>29.06.2021 06:12:18</t>
  </si>
  <si>
    <t>SART TR-5 45-78-M00174_DAĞITIM TRAFOSU M01_2108073</t>
  </si>
  <si>
    <t>29.06.2021 10:50:00</t>
  </si>
  <si>
    <t>29.06.2021 12:59:00</t>
  </si>
  <si>
    <t>ALİ BACO TR 45-71-M00994_44420129_56389223_56389223</t>
  </si>
  <si>
    <t>29.06.2021 10:56:05</t>
  </si>
  <si>
    <t>29.06.2021 11:55:00</t>
  </si>
  <si>
    <t>K-998 35-01-K00998_D_56354414_56354414</t>
  </si>
  <si>
    <t>29.06.2021 17:02:00</t>
  </si>
  <si>
    <t>29.06.2021 17:55:27</t>
  </si>
  <si>
    <t>CAMBAZLI TR-1 45-84-M00007_955182883_955182883</t>
  </si>
  <si>
    <t>29.06.2021 15:58:00</t>
  </si>
  <si>
    <t>29.06.2021 17:16:31</t>
  </si>
  <si>
    <t>29.06.2021 12:43:00</t>
  </si>
  <si>
    <t>29.06.2021 14:23:59</t>
  </si>
  <si>
    <t>M-326 35-03-M00326_910430486_910430486</t>
  </si>
  <si>
    <t>29.06.2021 14:37:15</t>
  </si>
  <si>
    <t>29.06.2021 17:18:28</t>
  </si>
  <si>
    <t>TR-27 35-19-L00027_956666388_956666388</t>
  </si>
  <si>
    <t>29.06.2021 17:34:38</t>
  </si>
  <si>
    <t>29.06.2021 19:06:51</t>
  </si>
  <si>
    <t>GÜLBAHÇE TR-13 (KARAPINAR) 35-19-L00143_954866708_954866708</t>
  </si>
  <si>
    <t>29.06.2021 19:43:58</t>
  </si>
  <si>
    <t>29.06.2021 21:24:12</t>
  </si>
  <si>
    <t>TM-1-2/5 ZEYTİNLİK 35-20-L00009_DIREK TIPI TRAFO HUCRESI H01_2047371</t>
  </si>
  <si>
    <t>29.06.2021 17:05:58</t>
  </si>
  <si>
    <t>TAHSİN  ATALAY VE ARK. T-SULAMA GRB. 35-13-L00133_A_56378615_56378615</t>
  </si>
  <si>
    <t>29.06.2021 13:09:59</t>
  </si>
  <si>
    <t>29.06.2021 16:14:14</t>
  </si>
  <si>
    <t>TR-2/103 45-83-L00103__72372166_72372166</t>
  </si>
  <si>
    <t>29.06.2021 16:46:58</t>
  </si>
  <si>
    <t>29.06.2021 17:46:32</t>
  </si>
  <si>
    <t>DERBENT İM-DM 45-83-A00004_TR-A M11_2097146</t>
  </si>
  <si>
    <t>29.06.2021 11:25:00</t>
  </si>
  <si>
    <t>29.06.2021 11:40:00</t>
  </si>
  <si>
    <t>TR-72 M.MAVİOĞLU GRB. 35-15-M00072_B_56406103_56406103</t>
  </si>
  <si>
    <t>29.06.2021 08:30:42</t>
  </si>
  <si>
    <t>29.06.2021 11:37:02</t>
  </si>
  <si>
    <t>TR-2 DM (M-702) 35-30-M00702_TR-27 (M-727) M11_66045486</t>
  </si>
  <si>
    <t>29.06.2021 14:34:23</t>
  </si>
  <si>
    <t>29.06.2021 15:19:10</t>
  </si>
  <si>
    <t>OSMANCALI KÖYÜ TR-2 45-71-M01721_43170787_56384320_56384320</t>
  </si>
  <si>
    <t>29.06.2021 12:19:00</t>
  </si>
  <si>
    <t>29.06.2021 14:23:06</t>
  </si>
  <si>
    <t>29.06.2021 15:27:56</t>
  </si>
  <si>
    <t>29.06.2021 16:35:52</t>
  </si>
  <si>
    <t>L-271 SANATKARLAR SİTESİ 35-18-L00271_950445178_950445178</t>
  </si>
  <si>
    <t>29.06.2021 20:37:36</t>
  </si>
  <si>
    <t>29.06.2021 22:44:55</t>
  </si>
  <si>
    <t>29.06.2021 09:01:55</t>
  </si>
  <si>
    <t>29.06.2021 09:24:40</t>
  </si>
  <si>
    <t>DM12/TR03 45-73-M00096_A_56401090_56401090</t>
  </si>
  <si>
    <t>29.06.2021 18:12:07</t>
  </si>
  <si>
    <t>29.06.2021 20:44:53</t>
  </si>
  <si>
    <t>29.06.2021 19:47:42</t>
  </si>
  <si>
    <t>29.06.2021 22:59:59</t>
  </si>
  <si>
    <t>GÜLPINAR TR-1 45-73-M01041_DIREK TIPI TRAFO HUCRESI H01_2082190</t>
  </si>
  <si>
    <t>29.06.2021 07:13:57</t>
  </si>
  <si>
    <t>29.06.2021 10:09:52</t>
  </si>
  <si>
    <t>BORLU TR-3 45-86-M00048_A_56405231_56405231</t>
  </si>
  <si>
    <t>29.06.2021 20:35:13</t>
  </si>
  <si>
    <t>29.06.2021 21:17:15</t>
  </si>
  <si>
    <t>TR-28 35-31-L00398_B_65513559_65513559</t>
  </si>
  <si>
    <t>29.06.2021 08:12:00</t>
  </si>
  <si>
    <t>29.06.2021 10:09:50</t>
  </si>
  <si>
    <t>K-435 35-02-K00435_K-3471 K01_2065993</t>
  </si>
  <si>
    <t>29.06.2021 03:14:09</t>
  </si>
  <si>
    <t>29.06.2021 03:27:43</t>
  </si>
  <si>
    <t>29.06.2021 06:03:06</t>
  </si>
  <si>
    <t>29.06.2021 06:34:02</t>
  </si>
  <si>
    <t>29.06.2021 09:56:18</t>
  </si>
  <si>
    <t>29.06.2021 13:12:25</t>
  </si>
  <si>
    <t>M-2902 35-02-M02902_C_56374113_56374113</t>
  </si>
  <si>
    <t>29.06.2021 17:55:49</t>
  </si>
  <si>
    <t>29.06.2021 19:36:58</t>
  </si>
  <si>
    <t>29.06.2021 16:52:00</t>
  </si>
  <si>
    <t>29.06.2021 18:30:00</t>
  </si>
  <si>
    <t>L-90 RAINBOW DM 35-18-L00090_BELKENT SİTESİ (L-100) ÇELEBİ (L-101) L02_2324621</t>
  </si>
  <si>
    <t>29.06.2021 09:00:00</t>
  </si>
  <si>
    <t>29.06.2021 10:40:00</t>
  </si>
  <si>
    <t>ERTUĞRUL TR-3 35-15-L00676_950349793_950349793</t>
  </si>
  <si>
    <t>29.06.2021 13:05:49</t>
  </si>
  <si>
    <t>29.06.2021 19:13:53</t>
  </si>
  <si>
    <t>BEYDERE TR-1 45-71-M01444_45-71-M01444_2370787</t>
  </si>
  <si>
    <t>29.06.2021 21:23:40</t>
  </si>
  <si>
    <t>30.06.2021 01:37:57</t>
  </si>
  <si>
    <t>K-1703 35-01-K01703_911761427_911761427</t>
  </si>
  <si>
    <t>29.06.2021 10:25:34</t>
  </si>
  <si>
    <t>29.06.2021 13:59:35</t>
  </si>
  <si>
    <t>29.06.2021 18:06:03</t>
  </si>
  <si>
    <t>29.06.2021 19:07:20</t>
  </si>
  <si>
    <t>M-2346 35-03-M02346_35-03-M02346_47275162</t>
  </si>
  <si>
    <t>29.06.2021 09:23:53</t>
  </si>
  <si>
    <t>29.06.2021 16:50:00</t>
  </si>
  <si>
    <t>29.06.2021 01:24:36</t>
  </si>
  <si>
    <t>29.06.2021 01:45:27</t>
  </si>
  <si>
    <t>29.06.2021 16:05:00</t>
  </si>
  <si>
    <t>29.06.2021 16:32:05</t>
  </si>
  <si>
    <t>GENCERLER TR-5 35-20-L00042_35-20-L00042_2371365</t>
  </si>
  <si>
    <t>29.06.2021 18:35:00</t>
  </si>
  <si>
    <t>29.06.2021 19:48:13</t>
  </si>
  <si>
    <t>29.06.2021 14:50:00</t>
  </si>
  <si>
    <t>29.06.2021 15:57:10</t>
  </si>
  <si>
    <t>29.06.2021 17:57:40</t>
  </si>
  <si>
    <t>29.06.2021 23:06:03</t>
  </si>
  <si>
    <t>YEŞİLOVA ÇAYIR TR-6 35-20-L00131_955189303_955189303</t>
  </si>
  <si>
    <t>29.06.2021 09:14:14</t>
  </si>
  <si>
    <t>29.06.2021 11:43:14</t>
  </si>
  <si>
    <t>ULACIK TR-2 45-74-M00307_945594066_945594066</t>
  </si>
  <si>
    <t>29.06.2021 21:37:27</t>
  </si>
  <si>
    <t>29.06.2021 23:56:01</t>
  </si>
  <si>
    <t>_A_56399463_56399463</t>
  </si>
  <si>
    <t>29.06.2021 11:52:07</t>
  </si>
  <si>
    <t>29.06.2021 12:58:42</t>
  </si>
  <si>
    <t>AHMET ÜLKÜ GRUP SULAMA 35-15-M00166_48914096_56369708_56369708</t>
  </si>
  <si>
    <t>29.06.2021 01:42:21</t>
  </si>
  <si>
    <t>29.06.2021 05:58:15</t>
  </si>
  <si>
    <t>M-50 DOĞANKENT SİTESİ 35-14-M00050_956645138_956645138</t>
  </si>
  <si>
    <t>29.06.2021 11:27:00</t>
  </si>
  <si>
    <t>29.06.2021 14:32:56</t>
  </si>
  <si>
    <t>YEŞİLDERE TR 45-74-M00190_45-74-M00190_2355347</t>
  </si>
  <si>
    <t>29.06.2021 12:29:00</t>
  </si>
  <si>
    <t>29.06.2021 14:09:52</t>
  </si>
  <si>
    <t>K-3834 35-01-K03834_911316498_911316498</t>
  </si>
  <si>
    <t>29.06.2021 15:15:28</t>
  </si>
  <si>
    <t>29.06.2021 20:57:33</t>
  </si>
  <si>
    <t>29.06.2021 10:25:39</t>
  </si>
  <si>
    <t>29.06.2021 18:08:23</t>
  </si>
  <si>
    <t>M-1856 YAKAKÖY TR-5 35-02-M01856_99758883_99758883</t>
  </si>
  <si>
    <t>29.06.2021 15:21:24</t>
  </si>
  <si>
    <t>29.06.2021 20:12:37</t>
  </si>
  <si>
    <t>DELEMENLER CAMİİ YANI TR 45-73-M00727_945644761_945644761</t>
  </si>
  <si>
    <t>29.06.2021 14:13:07</t>
  </si>
  <si>
    <t>29.06.2021 18:41:14</t>
  </si>
  <si>
    <t>29.06.2021 18:30:13</t>
  </si>
  <si>
    <t>29.06.2021 18:43:39</t>
  </si>
  <si>
    <t>29.06.2021 09:38:27</t>
  </si>
  <si>
    <t>29.06.2021 12:41:09</t>
  </si>
  <si>
    <t>L-110 OVACIK 35-18-L00110_950467702_950467702</t>
  </si>
  <si>
    <t>29.06.2021 19:30:24</t>
  </si>
  <si>
    <t>29.06.2021 21:17:46</t>
  </si>
  <si>
    <t>29.06.2021 04:53:18</t>
  </si>
  <si>
    <t>29.06.2021 04:55:15</t>
  </si>
  <si>
    <t>29.06.2021 13:15:38</t>
  </si>
  <si>
    <t>29.06.2021 13:59:19</t>
  </si>
  <si>
    <t>DM-1/14-B (POSTANE) 45-71-M00037_953194254_953194254</t>
  </si>
  <si>
    <t>29.06.2021 16:23:22</t>
  </si>
  <si>
    <t>29.06.2021 18:02:35</t>
  </si>
  <si>
    <t>K-4196 35-10-K04196_913329394_913329394</t>
  </si>
  <si>
    <t>29.06.2021 10:17:05</t>
  </si>
  <si>
    <t>29.06.2021 11:30:35</t>
  </si>
  <si>
    <t>DM-4/7 (SELVİ SOKAK) 45-71-M00234_953218719_953218719</t>
  </si>
  <si>
    <t>29.06.2021 10:32:23</t>
  </si>
  <si>
    <t>29.06.2021 11:31:32</t>
  </si>
  <si>
    <t>K-843 35-03-K00843_35-03-K00843_41937160</t>
  </si>
  <si>
    <t>29.06.2021 17:17:24</t>
  </si>
  <si>
    <t>29.06.2021 20:12:32</t>
  </si>
  <si>
    <t>M-2600 35-01-M02600_910939490_910939490</t>
  </si>
  <si>
    <t>29.06.2021 12:57:07</t>
  </si>
  <si>
    <t>29.06.2021 14:47:01</t>
  </si>
  <si>
    <t>PAYAMLI M-15 35-25-M00180_956661026_956661026</t>
  </si>
  <si>
    <t>29.06.2021 07:09:31</t>
  </si>
  <si>
    <t>29.06.2021 19:27:04</t>
  </si>
  <si>
    <t>SAFFET YILMAZER GRB 35-20-M00019_955210383_955210383</t>
  </si>
  <si>
    <t>29.06.2021 12:13:55</t>
  </si>
  <si>
    <t>29.06.2021 17:59:51</t>
  </si>
  <si>
    <t>TR-5 35-32-L00005_A_56376704_56376704</t>
  </si>
  <si>
    <t>29.06.2021 20:13:24</t>
  </si>
  <si>
    <t>29.06.2021 22:00:57</t>
  </si>
  <si>
    <t>YENİCEKÖYÜ TR-1 45-86-M00215_B_56401503_56401503</t>
  </si>
  <si>
    <t>29.06.2021 08:41:10</t>
  </si>
  <si>
    <t>29.06.2021 10:20:50</t>
  </si>
  <si>
    <t>L-437 ŞEHİTLİK 35-18-L00437_950448037_950448037</t>
  </si>
  <si>
    <t>29.06.2021 11:44:11</t>
  </si>
  <si>
    <t>29.06.2021 13:03:16</t>
  </si>
  <si>
    <t>K-1317 35-07-K01317_912577088_912577088</t>
  </si>
  <si>
    <t>29.06.2021 21:59:31</t>
  </si>
  <si>
    <t>29.06.2021 23:39:16</t>
  </si>
  <si>
    <t>29.06.2021 09:55:51</t>
  </si>
  <si>
    <t>29.06.2021 18:00:17</t>
  </si>
  <si>
    <t>DM-2/TR-09 35-22-M00054_955272679_955272679</t>
  </si>
  <si>
    <t>29.06.2021 16:09:39</t>
  </si>
  <si>
    <t>29.06.2021 18:11:26</t>
  </si>
  <si>
    <t>29.06.2021 12:58:44</t>
  </si>
  <si>
    <t>29.06.2021 13:07:44</t>
  </si>
  <si>
    <t>DM-5/TR-5 (TR-56) 35-26-M00056_B B03b_66389183</t>
  </si>
  <si>
    <t>29.06.2021 19:45:33</t>
  </si>
  <si>
    <t>29.06.2021 20:54:17</t>
  </si>
  <si>
    <t>K-1873 35-09-K01873_912828254_912828254</t>
  </si>
  <si>
    <t>29.06.2021 09:17:09</t>
  </si>
  <si>
    <t>29.06.2021 10:47:18</t>
  </si>
  <si>
    <t>TR-69 45-78-M00069_TR-144 M02_65953835</t>
  </si>
  <si>
    <t>29.06.2021 06:25:23</t>
  </si>
  <si>
    <t>29.06.2021 06:34:13</t>
  </si>
  <si>
    <t>29.06.2021 13:43:39</t>
  </si>
  <si>
    <t>29.06.2021 13:45:47</t>
  </si>
  <si>
    <t>DM-5/TR-10 (ESKİ TR-41) 35-26-M01361_F F02_57783054</t>
  </si>
  <si>
    <t>29.06.2021 18:56:54</t>
  </si>
  <si>
    <t>29.06.2021 19:29:58</t>
  </si>
  <si>
    <t>L-142 TEOS EVLERİ 35-14-L00142_956659030_956659030</t>
  </si>
  <si>
    <t>29.06.2021 01:01:43</t>
  </si>
  <si>
    <t>29.06.2021 02:00:50</t>
  </si>
  <si>
    <t>29.06.2021 11:16:41</t>
  </si>
  <si>
    <t>29.06.2021 17:14:39</t>
  </si>
  <si>
    <t>K-4314 35-09-K04314_B_56380678_56380678</t>
  </si>
  <si>
    <t>29.06.2021 11:21:36</t>
  </si>
  <si>
    <t>29.06.2021 20:26:46</t>
  </si>
  <si>
    <t>SEYREK TR-7 KÖK 35-28-M00379_944428207_944428207</t>
  </si>
  <si>
    <t>29.06.2021 13:41:01</t>
  </si>
  <si>
    <t>29.06.2021 15:24:17</t>
  </si>
  <si>
    <t>EMİNBEY TR-1 45-78-M00853_49187433_56407988_56407988</t>
  </si>
  <si>
    <t>29.06.2021 08:28:20</t>
  </si>
  <si>
    <t>29.06.2021 09:44:56</t>
  </si>
  <si>
    <t>DURASILLI TR-8 45-78-M01119_CEZAEVİ M03_66108919</t>
  </si>
  <si>
    <t>29.06.2021 19:09:40</t>
  </si>
  <si>
    <t>29.06.2021 19:31:08</t>
  </si>
  <si>
    <t>K-3184 35-04-K03184_99391284_99391284</t>
  </si>
  <si>
    <t>29.06.2021 18:39:19</t>
  </si>
  <si>
    <t>29.06.2021 21:11:36</t>
  </si>
  <si>
    <t>SELİMŞAHLAR TR-3 45-71-M01297_45-71-M01297_2358179</t>
  </si>
  <si>
    <t>29.06.2021 18:09:41</t>
  </si>
  <si>
    <t>29.06.2021 21:32:02</t>
  </si>
  <si>
    <t>K-849 35-04-K00849_915164260_915164260</t>
  </si>
  <si>
    <t>29.06.2021 14:56:00</t>
  </si>
  <si>
    <t>SELÇUK İM/DM 35-13-A00004_KÖYLER-ÇAMLIK L14_65986062</t>
  </si>
  <si>
    <t>29.06.2021 11:53:13</t>
  </si>
  <si>
    <t>29.06.2021 12:08:00</t>
  </si>
  <si>
    <t>29.06.2021 14:51:52</t>
  </si>
  <si>
    <t>29.06.2021 15:56:16</t>
  </si>
  <si>
    <t>PEŞREFLİ TÜRK YURDU 35-29-L00448_35-29-L00448_2349999</t>
  </si>
  <si>
    <t>29.06.2021 20:55:55</t>
  </si>
  <si>
    <t>29.06.2021 23:33:00</t>
  </si>
  <si>
    <t>URGANLI TR-5 45-83-M00572_955157615_955157615</t>
  </si>
  <si>
    <t>29.06.2021 15:33:52</t>
  </si>
  <si>
    <t>29.06.2021 21:26:53</t>
  </si>
  <si>
    <t>29.06.2021 09:32:16</t>
  </si>
  <si>
    <t>29.06.2021 10:17:33</t>
  </si>
  <si>
    <t>TR-56 35-17-M00056_DAĞITIM TRAFO TR-56 M04_66228435</t>
  </si>
  <si>
    <t>29.06.2021 18:13:25</t>
  </si>
  <si>
    <t>29.06.2021 19:23:01</t>
  </si>
  <si>
    <t>DOMBAYLI BAHÇELER TR-3 45-78-M00277_DIREK TIPI TRAFO HUCRESI H01_2125156</t>
  </si>
  <si>
    <t>29.06.2021 18:00:15</t>
  </si>
  <si>
    <t>29.06.2021 19:37:01</t>
  </si>
  <si>
    <t>29.06.2021 09:05:13</t>
  </si>
  <si>
    <t>29.06.2021 10:16:57</t>
  </si>
  <si>
    <t>Y. YAZAR SULAMA GRUBU TR 35-27-M00528_35-27-M00528_2366930</t>
  </si>
  <si>
    <t>29.06.2021 11:55:22</t>
  </si>
  <si>
    <t>29.06.2021 15:01:14</t>
  </si>
  <si>
    <t>29.06.2021 19:48:35</t>
  </si>
  <si>
    <t>29.06.2021 20:39:19</t>
  </si>
  <si>
    <t>DM-2/2 ESKİ KUYUYANI 35-18-L00583_950454234_950454234</t>
  </si>
  <si>
    <t>29.06.2021 13:52:21</t>
  </si>
  <si>
    <t>29.06.2021 18:48:39</t>
  </si>
  <si>
    <t>TR-253 35-19-M00253_DIREK TIPI TRAFO HUCRESI H01_2042475</t>
  </si>
  <si>
    <t>29.06.2021 14:37:08</t>
  </si>
  <si>
    <t>29.06.2021 18:06:24</t>
  </si>
  <si>
    <t>K-1659 35-01-K01659_911716411_911716411</t>
  </si>
  <si>
    <t>29.06.2021 16:56:01</t>
  </si>
  <si>
    <t>29.06.2021 20:03:03</t>
  </si>
  <si>
    <t>29.06.2021 06:45:34</t>
  </si>
  <si>
    <t>29.06.2021 07:12:06</t>
  </si>
  <si>
    <t>29.06.2021 05:29:52</t>
  </si>
  <si>
    <t>29.06.2021 07:06:14</t>
  </si>
  <si>
    <t>29.06.2021 12:14:23</t>
  </si>
  <si>
    <t>29.06.2021 12:16:00</t>
  </si>
  <si>
    <t>SEBAHATTİN ŞENLİ SULAMA GRUBU 35-29-M00296_DIREK TIPI TRAFO HUCRESI H01_2068527</t>
  </si>
  <si>
    <t>29.06.2021 19:10:22</t>
  </si>
  <si>
    <t>29.06.2021 21:40:40</t>
  </si>
  <si>
    <t>29.06.2021 06:31:13</t>
  </si>
  <si>
    <t>29.06.2021 07:43:14</t>
  </si>
  <si>
    <t>29.06.2021 18:51:44</t>
  </si>
  <si>
    <t>29.06.2021 18:52:06</t>
  </si>
  <si>
    <t>M-531 KAVAKLIDERE KÖK 35-02-M00531_M-530 / M529 M11_72200151</t>
  </si>
  <si>
    <t>29.06.2021 16:03:27</t>
  </si>
  <si>
    <t>29.06.2021 17:26:51</t>
  </si>
  <si>
    <t>K-664 35-08-K00664_KARTAL İ.M. K01_42114451</t>
  </si>
  <si>
    <t>29.06.2021 02:19:00</t>
  </si>
  <si>
    <t>29.06.2021 02:23:47</t>
  </si>
  <si>
    <t>FAHRİ ÇAPUN SULAMA GRB 35-20-L00176_10382053_56377820_56377820</t>
  </si>
  <si>
    <t>29.06.2021 13:26:42</t>
  </si>
  <si>
    <t>29.06.2021 17:06:53</t>
  </si>
  <si>
    <t>YILMAZ İM 45-78-A00003_YILMAZ DM-1 M07_2108835</t>
  </si>
  <si>
    <t>29.06.2021 10:51:43</t>
  </si>
  <si>
    <t>29.06.2021 11:10:44</t>
  </si>
  <si>
    <t>BAŞPINAR KÖK 45-76-L00001_ALİ FAKI-BOSTANCI L02_72214040</t>
  </si>
  <si>
    <t>29.06.2021 08:54:06</t>
  </si>
  <si>
    <t>29.06.2021 10:09:15</t>
  </si>
  <si>
    <t>29.06.2021 08:47:23</t>
  </si>
  <si>
    <t>29.06.2021 10:20:42</t>
  </si>
  <si>
    <t>MALAZ BAĞBAŞI TR-1 45-75-M00289_C_56397878_56397878</t>
  </si>
  <si>
    <t>29.06.2021 15:23:01</t>
  </si>
  <si>
    <t>29.06.2021 21:09:58</t>
  </si>
  <si>
    <t>ERGENEKON TR-10 45-83-M00625_ÜÇÜNCÜ KISIM SANAYİ TR-1 M03_61287345</t>
  </si>
  <si>
    <t>29.06.2021 07:40:02</t>
  </si>
  <si>
    <t>29.06.2021 10:54:09</t>
  </si>
  <si>
    <t>ARDIÇ MAHALLESİ TR-12 35-21-L00134_A_56376593_56376593</t>
  </si>
  <si>
    <t>29.06.2021 13:56:10</t>
  </si>
  <si>
    <t>CUMHURİYET KÖK 35-29-L00057_YİĞENLİ KÖYÜ L07_2311620</t>
  </si>
  <si>
    <t>29.06.2021 07:21:35</t>
  </si>
  <si>
    <t>29.06.2021 10:10:45</t>
  </si>
  <si>
    <t>29.06.2021 10:11:53</t>
  </si>
  <si>
    <t>29.06.2021 11:38:03</t>
  </si>
  <si>
    <t>KURTOĞLU (ŞEYHYAYLA KÖYÜ) TR-1 45-75-M00155_45-75-M00155_2364422</t>
  </si>
  <si>
    <t>29.06.2021 12:08:46</t>
  </si>
  <si>
    <t>29.06.2021 14:17:16</t>
  </si>
  <si>
    <t>29.06.2021 23:35:21</t>
  </si>
  <si>
    <t>30.06.2021 00:15:14</t>
  </si>
  <si>
    <t>ORHAN ATİK SULAMA GRUBU 35-29-M00228_A_56360574_56360574</t>
  </si>
  <si>
    <t>29.06.2021 08:39:29</t>
  </si>
  <si>
    <t>29.06.2021 10:39:42</t>
  </si>
  <si>
    <t>BAŞIBÜYÜK TR-1 45-77-L00218_945492165_945492165</t>
  </si>
  <si>
    <t>29.06.2021 08:41:06</t>
  </si>
  <si>
    <t>29.06.2021 11:18:59</t>
  </si>
  <si>
    <t>K-4614 35-10-K04614_35-10-K04614_47804015</t>
  </si>
  <si>
    <t>29.06.2021 21:30:30</t>
  </si>
  <si>
    <t>29.06.2021 22:02:55</t>
  </si>
  <si>
    <t>29.06.2021 08:15:43</t>
  </si>
  <si>
    <t>29.06.2021 08:23:00</t>
  </si>
  <si>
    <t>USLU DEMİR KÖK 35-28-M00758_HatBaşıAyırıcı_53133593 M05_53133593</t>
  </si>
  <si>
    <t>29.06.2021 11:07:23</t>
  </si>
  <si>
    <t>29.06.2021 13:49:21</t>
  </si>
  <si>
    <t>29.06.2021 10:30:00</t>
  </si>
  <si>
    <t>29.06.2021 10:48:40</t>
  </si>
  <si>
    <t>K-196 35-01-K00196_D_56378514_56378514</t>
  </si>
  <si>
    <t>29.06.2021 15:53:04</t>
  </si>
  <si>
    <t>29.06.2021 17:43:31</t>
  </si>
  <si>
    <t>TR-2/101 45-83-M00775_955153589_955153589</t>
  </si>
  <si>
    <t>29.06.2021 19:58:12</t>
  </si>
  <si>
    <t>29.06.2021 22:34:30</t>
  </si>
  <si>
    <t>DEĞİRMENDERE TR-5 35-22-M00201_D_56366239_56366239</t>
  </si>
  <si>
    <t>29.06.2021 11:05:10</t>
  </si>
  <si>
    <t>29.06.2021 16:02:13</t>
  </si>
  <si>
    <t>SİNDEL TR-1 45-75-M00331_A_56389893_56389893</t>
  </si>
  <si>
    <t>29.06.2021 20:02:32</t>
  </si>
  <si>
    <t>30.06.2021 03:26:17</t>
  </si>
  <si>
    <t>YENİŞEHİR TR-1 35-31-L00377_DIREK TIPI TRAFO HUCRESI H01_2048487</t>
  </si>
  <si>
    <t>29.06.2021 10:46:51</t>
  </si>
  <si>
    <t>29.06.2021 13:19:27</t>
  </si>
  <si>
    <t>SELENDİ DM 45-81-M00001_SELENDİ ŞEHİR-3 M11_2078278</t>
  </si>
  <si>
    <t>29.06.2021 05:23:33</t>
  </si>
  <si>
    <t>29.06.2021 05:35:03</t>
  </si>
  <si>
    <t>K-782 35-01-K00782_B_56356065_56356065</t>
  </si>
  <si>
    <t>29.06.2021 00:06:03</t>
  </si>
  <si>
    <t>29.06.2021 01:41:05</t>
  </si>
  <si>
    <t>29.06.2021 16:10:44</t>
  </si>
  <si>
    <t>29.06.2021 22:52:47</t>
  </si>
  <si>
    <t>K-4691 35-08-K04691_ K02_2303802</t>
  </si>
  <si>
    <t>29.06.2021 02:09:00</t>
  </si>
  <si>
    <t>29.06.2021 02:13:28</t>
  </si>
  <si>
    <t>ÇAYBAŞI DM-1/5 35-26-M01194_956626169_956626169</t>
  </si>
  <si>
    <t>29.06.2021 11:54:17</t>
  </si>
  <si>
    <t>29.06.2021 13:22:31</t>
  </si>
  <si>
    <t>29.06.2021 15:12:01</t>
  </si>
  <si>
    <t>29.06.2021 20:59:00</t>
  </si>
  <si>
    <t>29.06.2021 05:47:56</t>
  </si>
  <si>
    <t>29.06.2021 05:53:00</t>
  </si>
  <si>
    <t>AYRANCILAR DM-5/TR-22 35-26-M01289_B B03b_42573267</t>
  </si>
  <si>
    <t>29.06.2021 15:00:19</t>
  </si>
  <si>
    <t>29.06.2021 18:06:36</t>
  </si>
  <si>
    <t>OVAKENT TR-7 35-15-L00583_A_56406982_56406982</t>
  </si>
  <si>
    <t>29.06.2021 18:48:42</t>
  </si>
  <si>
    <t>29.06.2021 20:25:23</t>
  </si>
  <si>
    <t>ULUKENT DM-3 35-28-M00003_DM-3/30 M03_2312186</t>
  </si>
  <si>
    <t>29.06.2021 07:40:26</t>
  </si>
  <si>
    <t>29.06.2021 08:25:23</t>
  </si>
  <si>
    <t>29.06.2021 13:28:40</t>
  </si>
  <si>
    <t>29.06.2021 14:03:42</t>
  </si>
  <si>
    <t>29.06.2021 10:14:40</t>
  </si>
  <si>
    <t>29.06.2021 18:16:55</t>
  </si>
  <si>
    <t>29.06.2021 22:26:08</t>
  </si>
  <si>
    <t>30.06.2021 00:24:42</t>
  </si>
  <si>
    <t>KARAMAN OKUL YANI TR-2 35-31-L00052_47863731_56393982_56393982</t>
  </si>
  <si>
    <t>29.06.2021 16:57:53</t>
  </si>
  <si>
    <t>29.06.2021 20:56:39</t>
  </si>
  <si>
    <t>29.06.2021 10:18:13</t>
  </si>
  <si>
    <t>29.06.2021 10:18:33</t>
  </si>
  <si>
    <t>DADAĞLI TR-9 TARIMSAL SULAMA 45-79-M00458_45-79-M00458_2358439</t>
  </si>
  <si>
    <t>29.06.2021 19:22:25</t>
  </si>
  <si>
    <t>29.06.2021 21:02:55</t>
  </si>
  <si>
    <t>M-326 35-03-M00326_SA a4b_5775384</t>
  </si>
  <si>
    <t>29.06.2021 11:49:50</t>
  </si>
  <si>
    <t>29.06.2021 17:57:36</t>
  </si>
  <si>
    <t>DM-3 (TR-16) 35-15-M00016_ÖDEMİŞ-3 M02_67054179</t>
  </si>
  <si>
    <t>29.06.2021 18:59:24</t>
  </si>
  <si>
    <t>29.06.2021 19:04:00</t>
  </si>
  <si>
    <t>M-1055 35-02-M01055_A_56364544_56364544</t>
  </si>
  <si>
    <t>29.06.2021 23:34:51</t>
  </si>
  <si>
    <t>30.06.2021 00:44:31</t>
  </si>
  <si>
    <t>K-3453 35-08-K03453_TRAFO K03_42028636</t>
  </si>
  <si>
    <t>29.06.2021 09:18:00</t>
  </si>
  <si>
    <t>29.06.2021 19:28:42</t>
  </si>
  <si>
    <t>TR-141 35-16-L00141_47581930_56355407_56355407</t>
  </si>
  <si>
    <t>29.06.2021 09:42:23</t>
  </si>
  <si>
    <t>29.06.2021 14:02:54</t>
  </si>
  <si>
    <t>TR-1-2/1 35-20-L00007_955197641_955197641</t>
  </si>
  <si>
    <t>29.06.2021 16:47:19</t>
  </si>
  <si>
    <t>29.06.2021 19:25:06</t>
  </si>
  <si>
    <t>29.06.2021 17:38:25</t>
  </si>
  <si>
    <t>29.06.2021 19:07:33</t>
  </si>
  <si>
    <t>AHMETBEYLİ M-6 35-22-M00244_35-22-M00244_2376383</t>
  </si>
  <si>
    <t>29.06.2021 10:05:43</t>
  </si>
  <si>
    <t>29.06.2021 13:41:32</t>
  </si>
  <si>
    <t>29.06.2021 15:50:41</t>
  </si>
  <si>
    <t>29.06.2021 18:03:13</t>
  </si>
  <si>
    <t>YUKARI KIZILCA TR-2 35-27-L00052_35-27-L00052_2367591</t>
  </si>
  <si>
    <t>29.06.2021 15:07:00</t>
  </si>
  <si>
    <t>29.06.2021 15:44:02</t>
  </si>
  <si>
    <t>29.06.2021 21:44:00</t>
  </si>
  <si>
    <t>29.06.2021 23:38:56</t>
  </si>
  <si>
    <t>29.06.2021 15:56:52</t>
  </si>
  <si>
    <t>29.06.2021 16:53:06</t>
  </si>
  <si>
    <t>OVACIK TR-5 35-31-L00146_956588417_956588417</t>
  </si>
  <si>
    <t>29.06.2021 12:32:25</t>
  </si>
  <si>
    <t>29.06.2021 18:53:23</t>
  </si>
  <si>
    <t>GÜLBAHÇE TR-4 35-19-L00144_956673938_956673938</t>
  </si>
  <si>
    <t>29.06.2021 10:23:21</t>
  </si>
  <si>
    <t>29.06.2021 13:52:55</t>
  </si>
  <si>
    <t>K-1209 35-01-K01209_910617157_910617157</t>
  </si>
  <si>
    <t>29.06.2021 10:47:30</t>
  </si>
  <si>
    <t>29.06.2021 18:09:34</t>
  </si>
  <si>
    <t>29.06.2021 17:42:36</t>
  </si>
  <si>
    <t>29.06.2021 17:43:24</t>
  </si>
  <si>
    <t>DM-3/34 35-26-M00766_957758162_957758162</t>
  </si>
  <si>
    <t>29.06.2021 14:06:04</t>
  </si>
  <si>
    <t>29.06.2021 14:54:40</t>
  </si>
  <si>
    <t>29.06.2021 08:34:08</t>
  </si>
  <si>
    <t>29.06.2021 08:39:53</t>
  </si>
  <si>
    <t>KOVALIK SULAMA TR-3 35-16-M00258_953356609_953356609</t>
  </si>
  <si>
    <t>29.06.2021 16:47:26</t>
  </si>
  <si>
    <t>29.06.2021 23:18:15</t>
  </si>
  <si>
    <t>L-100 BELKENT 35-18-L00100_950442158_950442158</t>
  </si>
  <si>
    <t>29.06.2021 19:46:13</t>
  </si>
  <si>
    <t>29.06.2021 22:14:30</t>
  </si>
  <si>
    <t>TR-141 35-16-L00141_953317374_953317374</t>
  </si>
  <si>
    <t>29.06.2021 14:00:00</t>
  </si>
  <si>
    <t>29.06.2021 18:54:02</t>
  </si>
  <si>
    <t>M-1624 35-02-M01624_962652099_962652099</t>
  </si>
  <si>
    <t>29.06.2021 17:11:16</t>
  </si>
  <si>
    <t>29.06.2021 20:13:06</t>
  </si>
  <si>
    <t>TEPEKÖY TR-1 45-73-M00785_B_56385055_56385055</t>
  </si>
  <si>
    <t>29.06.2021 14:47:38</t>
  </si>
  <si>
    <t>29.06.2021 17:34:43</t>
  </si>
  <si>
    <t>MENEMEN TR-38 35-28-L00038_953375208_953375208</t>
  </si>
  <si>
    <t>29.06.2021 09:30:44</t>
  </si>
  <si>
    <t>29.06.2021 11:01:15</t>
  </si>
  <si>
    <t>29.06.2021 14:04:09</t>
  </si>
  <si>
    <t>29.06.2021 17:07:54</t>
  </si>
  <si>
    <t>ALÇUK TM 35-17-A00001_HatBaşıAyırıcı_53133587 M30_53133587</t>
  </si>
  <si>
    <t>29.06.2021 08:55:26</t>
  </si>
  <si>
    <t>29.06.2021 11:33:27</t>
  </si>
  <si>
    <t>DEREKÖY TR-2 45-72-L00463_B_56404869_56404869</t>
  </si>
  <si>
    <t>29.06.2021 14:42:56</t>
  </si>
  <si>
    <t>29.06.2021 21:11:13</t>
  </si>
  <si>
    <t>29.06.2021 19:24:02</t>
  </si>
  <si>
    <t>30.06.2021 02:44:23</t>
  </si>
  <si>
    <t>KIRKAĞAÇ TR-6 45-76-M00006_TR-7 M03_58212164</t>
  </si>
  <si>
    <t>29.06.2021 12:02:08</t>
  </si>
  <si>
    <t>29.06.2021 13:14:38</t>
  </si>
  <si>
    <t>OLGUNLAR TR-7 35-31-L00222_DIREK TIPI TRAFO HUCRESI H01_2035807</t>
  </si>
  <si>
    <t>29.06.2021 05:54:39</t>
  </si>
  <si>
    <t>29.06.2021 10:33:14</t>
  </si>
  <si>
    <t>TR-142 YAĞCILAR KÖK 35-19-M00142_HatBaşıAyırıcı_53137566 M01_53137566</t>
  </si>
  <si>
    <t>29.06.2021 09:56:02</t>
  </si>
  <si>
    <t>29.06.2021 12:53:26</t>
  </si>
  <si>
    <t>29.06.2021 11:17:17</t>
  </si>
  <si>
    <t>L-264 ŞİFNE CAD. SONU 35-18-L00264_95000555570_95000555570</t>
  </si>
  <si>
    <t>29.06.2021 04:43:42</t>
  </si>
  <si>
    <t>29.06.2021 09:48:31</t>
  </si>
  <si>
    <t>GENCERLER TR-5 35-20-L00042_A_56360838_56360838</t>
  </si>
  <si>
    <t>29.06.2021 20:27:42</t>
  </si>
  <si>
    <t>29.06.2021 23:18:03</t>
  </si>
  <si>
    <t>HİLAL KLASİK TM 35-01-A00011_FUAR-3 M08_2313926</t>
  </si>
  <si>
    <t>29.06.2021 23:48:00</t>
  </si>
  <si>
    <t>30.06.2021 00:30:24</t>
  </si>
  <si>
    <t>BARBAROS TR-1 35-19-M00199_956674829_956674829</t>
  </si>
  <si>
    <t>29.06.2021 14:59:59</t>
  </si>
  <si>
    <t>29.06.2021 18:43:43</t>
  </si>
  <si>
    <t>K-782 35-01-K00782_35-01-K00782_2350195</t>
  </si>
  <si>
    <t>29.06.2021 00:45:00</t>
  </si>
  <si>
    <t>29.06.2021 01:55:28</t>
  </si>
  <si>
    <t>ÇORUK TR-1 45-72-L00724_45-72-L00724_2372878</t>
  </si>
  <si>
    <t>29.06.2021 17:56:31</t>
  </si>
  <si>
    <t>29.06.2021 22:44:41</t>
  </si>
  <si>
    <t>GÖKÇEÖREN KÖK 45-77-M00024_GÖKÇEÖREN TR-1 M01_72216606</t>
  </si>
  <si>
    <t>29.06.2021 07:48:00</t>
  </si>
  <si>
    <t>29.06.2021 09:36:09</t>
  </si>
  <si>
    <t>29.06.2021 21:49:35</t>
  </si>
  <si>
    <t>29.06.2021 21:54:18</t>
  </si>
  <si>
    <t>YEŞİLOVA ÇAYIR TR-6 35-20-L00131_35-20-L00131_2351386</t>
  </si>
  <si>
    <t>29.06.2021 11:21:06</t>
  </si>
  <si>
    <t>29.06.2021 11:50:30</t>
  </si>
  <si>
    <t>TR-5 35-13-L00005_946420630_946420630</t>
  </si>
  <si>
    <t>29.06.2021 15:57:41</t>
  </si>
  <si>
    <t>29.06.2021 17:56:53</t>
  </si>
  <si>
    <t>DM-3/2 35-29-M00101_35-29-M00101_2358757</t>
  </si>
  <si>
    <t>29.06.2021 08:05:22</t>
  </si>
  <si>
    <t>29.06.2021 09:28:29</t>
  </si>
  <si>
    <t>29.06.2021 16:55:20</t>
  </si>
  <si>
    <t>29.06.2021 18:35:57</t>
  </si>
  <si>
    <t>TR-79 İ.EKİNCİOĞLU GRB. 35-15-M00079_950408201_950408201</t>
  </si>
  <si>
    <t>29.06.2021 16:49:29</t>
  </si>
  <si>
    <t>30.06.2021 14:21:53</t>
  </si>
  <si>
    <t>HASANÇAVUŞLAR TR-1 35-29-L00686__72399341_72399341</t>
  </si>
  <si>
    <t>29.06.2021 11:06:39</t>
  </si>
  <si>
    <t>29.06.2021 15:46:12</t>
  </si>
  <si>
    <t>KARAOBA ÇİFTE KUYULAR TR-2 35-32-L00060_DIREK TIPI TRAFO HUCRESI H01_2045035</t>
  </si>
  <si>
    <t>29.06.2021 20:16:10</t>
  </si>
  <si>
    <t>29.06.2021 22:28:38</t>
  </si>
  <si>
    <t>TR-54 35-17-M00054_DIREK TIPI TRAFO HUCRESI H01_2039177</t>
  </si>
  <si>
    <t>29.06.2021 08:01:37</t>
  </si>
  <si>
    <t>29.06.2021 09:17:23</t>
  </si>
  <si>
    <t>29.06.2021 21:58:33</t>
  </si>
  <si>
    <t>29.06.2021 23:51:17</t>
  </si>
  <si>
    <t>29.06.2021 10:09:38</t>
  </si>
  <si>
    <t>29.06.2021 13:27:07</t>
  </si>
  <si>
    <t>YARBASAN KÖK 45-74-M00119_MİNNETLER M03_72246659</t>
  </si>
  <si>
    <t>29.06.2021 10:24:16</t>
  </si>
  <si>
    <t>29.06.2021 11:22:26</t>
  </si>
  <si>
    <t>TR-2/102-1 45-83-L00310_48124667_56396339_56396339</t>
  </si>
  <si>
    <t>29.06.2021 12:09:00</t>
  </si>
  <si>
    <t>TR-10 35-16-L00010_953333683_953333683</t>
  </si>
  <si>
    <t>29.06.2021 21:16:36</t>
  </si>
  <si>
    <t>29.06.2021 22:44:21</t>
  </si>
  <si>
    <t>29.06.2021 18:28:14</t>
  </si>
  <si>
    <t>29.06.2021 20:28:33</t>
  </si>
  <si>
    <t>URGANLI TR-2 45-83-M00570_955162466_955162466</t>
  </si>
  <si>
    <t>29.06.2021 22:53:21</t>
  </si>
  <si>
    <t>29.06.2021 23:29:12</t>
  </si>
  <si>
    <t>L-470 KÖK 35-18-L00470_950460106_950460106</t>
  </si>
  <si>
    <t>29.06.2021 15:14:42</t>
  </si>
  <si>
    <t>29.06.2021 19:22:46</t>
  </si>
  <si>
    <t>K-217 35-01-K00217_35-01-K00217_2347911</t>
  </si>
  <si>
    <t>29.06.2021 00:12:37</t>
  </si>
  <si>
    <t>29.06.2021 00:54:49</t>
  </si>
  <si>
    <t>BEKİRLER TR-2 45-72-L00358_956529264_956529264</t>
  </si>
  <si>
    <t>29.06.2021 11:00:37</t>
  </si>
  <si>
    <t>29.06.2021 21:47:59</t>
  </si>
  <si>
    <t>İLHAMİ ERMAN VE ARK 35-24-M00212_955233160_955233160</t>
  </si>
  <si>
    <t>29.06.2021 09:01:23</t>
  </si>
  <si>
    <t>29.06.2021 10:37:42</t>
  </si>
  <si>
    <t>29.06.2021 10:10:00</t>
  </si>
  <si>
    <t>29.06.2021 15:30:01</t>
  </si>
  <si>
    <t>29.06.2021 14:03:00</t>
  </si>
  <si>
    <t>29.06.2021 14:24:00</t>
  </si>
  <si>
    <t>DM-20/TR01-A 45-71-M02373_953244712_953244712</t>
  </si>
  <si>
    <t>29.06.2021 19:28:51</t>
  </si>
  <si>
    <t>29.06.2021 21:52:00</t>
  </si>
  <si>
    <t>MAHMUT DÖNMEZ SULAMA GRUBU 35-29-M00224_35-29-M00224_2370519</t>
  </si>
  <si>
    <t>29.06.2021 04:15:00</t>
  </si>
  <si>
    <t>29.06.2021 12:25:45</t>
  </si>
  <si>
    <t>29.06.2021 13:21:53</t>
  </si>
  <si>
    <t>29.06.2021 14:06:24</t>
  </si>
  <si>
    <t>TR-74 ( M-774) 35-30-M00774_955299177_955299177</t>
  </si>
  <si>
    <t>29.06.2021 20:41:59</t>
  </si>
  <si>
    <t>29.06.2021 23:47:39</t>
  </si>
  <si>
    <t>KARA KIZLAR TR-1 35-26-M00509_12124700_56358241_56358241</t>
  </si>
  <si>
    <t>29.06.2021 08:42:21</t>
  </si>
  <si>
    <t>29.06.2021 10:07:51</t>
  </si>
  <si>
    <t>ÇAYBAŞI DM-1/11 35-26-L00215__56359506_56359506</t>
  </si>
  <si>
    <t>29.06.2021 21:26:29</t>
  </si>
  <si>
    <t>29.06.2021 22:02:29</t>
  </si>
  <si>
    <t>L-166 35-18-L00166_950443280_950443280</t>
  </si>
  <si>
    <t>29.06.2021 10:20:19</t>
  </si>
  <si>
    <t>29.06.2021 11:35:03</t>
  </si>
  <si>
    <t>29.06.2021 17:55:45</t>
  </si>
  <si>
    <t>29.06.2021 18:34:19</t>
  </si>
  <si>
    <t>L-490 35-18-L00490_950465580_950465580</t>
  </si>
  <si>
    <t>29.06.2021 21:43:49</t>
  </si>
  <si>
    <t>29.06.2021 23:52:00</t>
  </si>
  <si>
    <t>İM-2/TR-22 SIĞACIK 35-14-L00302_956636257_956636257</t>
  </si>
  <si>
    <t>29.06.2021 16:02:41</t>
  </si>
  <si>
    <t>29.06.2021 17:28:16</t>
  </si>
  <si>
    <t>EMİRALEM TR-7 35-28-M00225_953370855_953370855</t>
  </si>
  <si>
    <t>29.06.2021 09:16:23</t>
  </si>
  <si>
    <t>29.06.2021 14:47:36</t>
  </si>
  <si>
    <t>KERESTECİLER TR-2 45-83-M00139_955177758_955177758</t>
  </si>
  <si>
    <t>29.06.2021 14:55:00</t>
  </si>
  <si>
    <t>29.06.2021 16:02:34</t>
  </si>
  <si>
    <t>KAYMAKÇI İM 35-15-A00004_EMİRLİOVA L07_2333299</t>
  </si>
  <si>
    <t>29.06.2021 16:53:23</t>
  </si>
  <si>
    <t>29.06.2021 17:08:00</t>
  </si>
  <si>
    <t>M-1386 35-03-M01386_35-03-M01386_41970025</t>
  </si>
  <si>
    <t>29.06.2021 01:35:33</t>
  </si>
  <si>
    <t>29.06.2021 02:32:42</t>
  </si>
  <si>
    <t>YENİOBA KÖK 35-29-M00125_YENİOBA M013_72191054</t>
  </si>
  <si>
    <t>29.06.2021 11:14:01</t>
  </si>
  <si>
    <t>29.06.2021 12:38:59</t>
  </si>
  <si>
    <t>KARAKUYU KÖK 35-26-M00437_TR-2/TR-3/TR-4/TARİŞ/ŞİNASİ ERTAN İÇE SUYU M12_66057220</t>
  </si>
  <si>
    <t>29.06.2021 06:41:36</t>
  </si>
  <si>
    <t>29.06.2021 08:24:53</t>
  </si>
  <si>
    <t>ŞAMAR TR-1 45-71-M01445_45-71-M01445_2370786</t>
  </si>
  <si>
    <t>29.06.2021 19:59:27</t>
  </si>
  <si>
    <t>30.06.2021 01:40:17</t>
  </si>
  <si>
    <t>29.06.2021 15:18:50</t>
  </si>
  <si>
    <t>29.06.2021 15:21:37</t>
  </si>
  <si>
    <t>29.06.2021 09:20:52</t>
  </si>
  <si>
    <t>29.06.2021 17:23:00</t>
  </si>
  <si>
    <t>K-2846 35-07-K02846_35-07-K02846_72258128</t>
  </si>
  <si>
    <t>29.06.2021 11:47:01</t>
  </si>
  <si>
    <t>29.06.2021 13:16:29</t>
  </si>
  <si>
    <t>KERESTECİLER TR-3 45-83-M00140_955149243_955149243</t>
  </si>
  <si>
    <t>29.06.2021 15:39:20</t>
  </si>
  <si>
    <t>29.06.2021 20:18:00</t>
  </si>
  <si>
    <t>ÇIRPI TOPRAK SU TR-1 35-20-M00017_35-20-M00017_2367151</t>
  </si>
  <si>
    <t>29.06.2021 14:10:52</t>
  </si>
  <si>
    <t>29.06.2021 17:30:17</t>
  </si>
  <si>
    <t>GÜNYAKA TR-1 45-79-M00480_45-79-M00480_2348009</t>
  </si>
  <si>
    <t>29.06.2021 22:55:31</t>
  </si>
  <si>
    <t>30.06.2021 00:12:33</t>
  </si>
  <si>
    <t>ÖDEMİŞ TM-2 35-15-A00005_ÖDEMİŞ-4 M10_2334256</t>
  </si>
  <si>
    <t>29.06.2021 18:23:36</t>
  </si>
  <si>
    <t>29.06.2021 20:42:00</t>
  </si>
  <si>
    <t>29.06.2021 12:34:39</t>
  </si>
  <si>
    <t>29.06.2021 18:05:29</t>
  </si>
  <si>
    <t>K-3711 35-03-K03711_C_56363250_56363250</t>
  </si>
  <si>
    <t>30.06.2021 17:02:27</t>
  </si>
  <si>
    <t>30.06.2021 20:48:07</t>
  </si>
  <si>
    <t>MORDOĞAN TR-35 35-21-L00147_953365367_953365367</t>
  </si>
  <si>
    <t>30.06.2021 20:49:33</t>
  </si>
  <si>
    <t>30.06.2021 23:24:19</t>
  </si>
  <si>
    <t>HASKÖY TR-1 45-72-L00255_A_56390603_56390603</t>
  </si>
  <si>
    <t>30.06.2021 20:27:56</t>
  </si>
  <si>
    <t>30.06.2021 22:50:07</t>
  </si>
  <si>
    <t>BOZDAĞ TR-10 35-15-L00294_953096817_953096817</t>
  </si>
  <si>
    <t>30.06.2021 00:45:50</t>
  </si>
  <si>
    <t>01.07.2021 14:48:59</t>
  </si>
  <si>
    <t>L-268 BOZDOĞAN MARKET 35-18-L00268_950452636_950452636</t>
  </si>
  <si>
    <t>30.06.2021 17:49:45</t>
  </si>
  <si>
    <t>30.06.2021 19:00:06</t>
  </si>
  <si>
    <t>L-400 35-18-L00400_950451011_950451011</t>
  </si>
  <si>
    <t>30.06.2021 15:46:36</t>
  </si>
  <si>
    <t>30.06.2021 17:14:11</t>
  </si>
  <si>
    <t>TR-13 35-31-L00013_47996363_56398014_56398014</t>
  </si>
  <si>
    <t>30.06.2021 13:44:03</t>
  </si>
  <si>
    <t>30.06.2021 14:46:31</t>
  </si>
  <si>
    <t>30.06.2021 05:42:56</t>
  </si>
  <si>
    <t>30.06.2021 05:54:54</t>
  </si>
  <si>
    <t>30.06.2021 00:27:56</t>
  </si>
  <si>
    <t>30.06.2021 02:00:34</t>
  </si>
  <si>
    <t>M-2036 35-10-M02036_97865680_97865680</t>
  </si>
  <si>
    <t>30.06.2021 16:46:52</t>
  </si>
  <si>
    <t>30.06.2021 21:07:49</t>
  </si>
  <si>
    <t>DEMİRKÖPRÜ TM 45-78-A00005_HatBaşıAyırıcı_53139846 M05_53139846</t>
  </si>
  <si>
    <t>30.06.2021 10:35:57</t>
  </si>
  <si>
    <t>30.06.2021 14:04:41</t>
  </si>
  <si>
    <t>BÖLCEK-4 TR 35-16-M00025_953316669_953316669</t>
  </si>
  <si>
    <t>30.06.2021 19:16:05</t>
  </si>
  <si>
    <t>30.06.2021 22:11:21</t>
  </si>
  <si>
    <t>DEMİRCİLİ TR-2 35-15-L01136_A_65508523_65508523</t>
  </si>
  <si>
    <t>30.06.2021 06:06:33</t>
  </si>
  <si>
    <t>30.06.2021 10:05:30</t>
  </si>
  <si>
    <t>30.06.2021 22:54:19</t>
  </si>
  <si>
    <t>30.06.2021 23:45:52</t>
  </si>
  <si>
    <t>30.06.2021 20:29:02</t>
  </si>
  <si>
    <t>30.06.2021 21:43:57</t>
  </si>
  <si>
    <t>30.06.2021 21:45:24</t>
  </si>
  <si>
    <t>01.07.2021 01:51:29</t>
  </si>
  <si>
    <t>L-31 35-14-L00031_9082782_56354030_56354030</t>
  </si>
  <si>
    <t>30.06.2021 16:59:25</t>
  </si>
  <si>
    <t>30.06.2021 18:51:21</t>
  </si>
  <si>
    <t>30.06.2021 08:18:00</t>
  </si>
  <si>
    <t>30.06.2021 10:08:09</t>
  </si>
  <si>
    <t>K-84 35-02-K00084_K_56362316_56362316</t>
  </si>
  <si>
    <t>30.06.2021 10:10:33</t>
  </si>
  <si>
    <t>30.06.2021 15:16:07</t>
  </si>
  <si>
    <t>TR-67 35-19-L00067_DIREK TIPI TRAFO HUCRESI H01_2053470</t>
  </si>
  <si>
    <t>30.06.2021 16:09:33</t>
  </si>
  <si>
    <t>30.06.2021 17:18:40</t>
  </si>
  <si>
    <t>K-1425 35-07-K01425_99080740_99080740</t>
  </si>
  <si>
    <t>30.06.2021 11:21:08</t>
  </si>
  <si>
    <t>30.06.2021 12:35:22</t>
  </si>
  <si>
    <t>KADIDAĞ OVA MAH.TR-1 45-72-L00133__72372698_72372698</t>
  </si>
  <si>
    <t>30.06.2021 09:38:00</t>
  </si>
  <si>
    <t>30.06.2021 12:35:27</t>
  </si>
  <si>
    <t>30.06.2021 14:09:38</t>
  </si>
  <si>
    <t>30.06.2021 16:38:05</t>
  </si>
  <si>
    <t>TR-2 35-31-L00002_DIREK TIPI TRAFO HUCRESI H01_2050715</t>
  </si>
  <si>
    <t>30.06.2021 22:17:00</t>
  </si>
  <si>
    <t>30.06.2021 22:26:00</t>
  </si>
  <si>
    <t>30.06.2021 09:13:00</t>
  </si>
  <si>
    <t>30.06.2021 11:59:24</t>
  </si>
  <si>
    <t>DEVELİ TR-1 35-22-M00279_955266610_955266610</t>
  </si>
  <si>
    <t>30.06.2021 20:41:15</t>
  </si>
  <si>
    <t>30.06.2021 22:20:45</t>
  </si>
  <si>
    <t>30.06.2021 14:47:17</t>
  </si>
  <si>
    <t>30.06.2021 16:36:06</t>
  </si>
  <si>
    <t>İLYASLAR TR-2 45-76-M00096_DIREK TIPI TRAFO HUCRESI H01_2084838</t>
  </si>
  <si>
    <t>30.06.2021 07:50:41</t>
  </si>
  <si>
    <t>30.06.2021 10:17:09</t>
  </si>
  <si>
    <t>30.06.2021 03:11:31</t>
  </si>
  <si>
    <t>30.06.2021 12:19:24</t>
  </si>
  <si>
    <t>ŞEHİTLER TR-2 35-26-L00162_35-26-L00162_2357910</t>
  </si>
  <si>
    <t>30.06.2021 17:57:01</t>
  </si>
  <si>
    <t>30.06.2021 18:41:36</t>
  </si>
  <si>
    <t>ERGENEKON TR-3 45-83-L00140__73215841_73215841</t>
  </si>
  <si>
    <t>30.06.2021 19:56:26</t>
  </si>
  <si>
    <t>30.06.2021 21:49:18</t>
  </si>
  <si>
    <t>BAŞIBÜYÜK KÖK 45-77-L00158_HatBaşıAyırıcı_76441444 L04_76441444</t>
  </si>
  <si>
    <t>30.06.2021 17:38:13</t>
  </si>
  <si>
    <t>30.06.2021 19:43:27</t>
  </si>
  <si>
    <t>GÖÇBEYLİ TR-4 35-16-M00019_953326894_953326894</t>
  </si>
  <si>
    <t>30.06.2021 14:46:32</t>
  </si>
  <si>
    <t>30.06.2021 17:44:02</t>
  </si>
  <si>
    <t>TİRE İM-DM-1 35-29-A00001_ESKİOBA L03_2059644</t>
  </si>
  <si>
    <t>30.06.2021 10:40:17</t>
  </si>
  <si>
    <t>30.06.2021 10:43:35</t>
  </si>
  <si>
    <t>GÖRDES TR-34 45-75-M00034_945607085_945607085</t>
  </si>
  <si>
    <t>30.06.2021 23:06:20</t>
  </si>
  <si>
    <t>01.07.2021 00:55:50</t>
  </si>
  <si>
    <t>AKHİSAR İM 45-72-A00001_DM-9 ŞEHİR-3 M05_42545418</t>
  </si>
  <si>
    <t>30.06.2021 10:25:04</t>
  </si>
  <si>
    <t>30.06.2021 11:52:00</t>
  </si>
  <si>
    <t>ARMUTLU TR-22 35-27-M00616_914693059_914693059</t>
  </si>
  <si>
    <t>30.06.2021 17:05:50</t>
  </si>
  <si>
    <t>30.06.2021 20:34:29</t>
  </si>
  <si>
    <t>30.06.2021 13:46:06</t>
  </si>
  <si>
    <t>30.06.2021 15:36:16</t>
  </si>
  <si>
    <t>AHMETBEYLİ M-5 35-22-M00243_955256126_955256126</t>
  </si>
  <si>
    <t>30.06.2021 11:03:04</t>
  </si>
  <si>
    <t>30.06.2021 15:57:11</t>
  </si>
  <si>
    <t>K-3550 35-03-K03550_910199036_910199036</t>
  </si>
  <si>
    <t>30.06.2021 18:30:14</t>
  </si>
  <si>
    <t>01.07.2021 00:47:58</t>
  </si>
  <si>
    <t>TR-2/107 (İBRAHİMCİ KÖK) 45-83-L00107_45-83-L00107_72168215</t>
  </si>
  <si>
    <t>30.06.2021 18:39:07</t>
  </si>
  <si>
    <t>30.06.2021 19:42:02</t>
  </si>
  <si>
    <t>K-60 35-01-K00060_911038088_911038088</t>
  </si>
  <si>
    <t>30.06.2021 15:55:38</t>
  </si>
  <si>
    <t>30.06.2021 17:18:34</t>
  </si>
  <si>
    <t>DM02/TR19 BİNA ALTI TR 45-73-M00010_B b1_45157877</t>
  </si>
  <si>
    <t>30.06.2021 19:06:33</t>
  </si>
  <si>
    <t>30.06.2021 21:02:20</t>
  </si>
  <si>
    <t>DM-2/41-A (VAKVAK ÇEŞMESİ) 45-71-M00514_95000463738_95000463738</t>
  </si>
  <si>
    <t>30.06.2021 13:02:00</t>
  </si>
  <si>
    <t>30.06.2021 15:09:47</t>
  </si>
  <si>
    <t>30.06.2021 10:18:24</t>
  </si>
  <si>
    <t>30.06.2021 10:50:00</t>
  </si>
  <si>
    <t>30.06.2021 02:45:07</t>
  </si>
  <si>
    <t>30.06.2021 04:03:59</t>
  </si>
  <si>
    <t>30.06.2021 17:32:08</t>
  </si>
  <si>
    <t>30.06.2021 18:58:37</t>
  </si>
  <si>
    <t>OĞLANANASI TR-8 35-22-M00261_A_56353772_56353772</t>
  </si>
  <si>
    <t>30.06.2021 21:57:54</t>
  </si>
  <si>
    <t>30.06.2021 22:40:46</t>
  </si>
  <si>
    <t>30.06.2021 14:08:52</t>
  </si>
  <si>
    <t>30.06.2021 15:55:10</t>
  </si>
  <si>
    <t>KINIK ORGANİZE DM 35-24-M00208_SOMA KÖYLER M05_72108277</t>
  </si>
  <si>
    <t>30.06.2021 12:14:54</t>
  </si>
  <si>
    <t>30.06.2021 12:50:34</t>
  </si>
  <si>
    <t>30.06.2021 18:32:11</t>
  </si>
  <si>
    <t>30.06.2021 19:45:59</t>
  </si>
  <si>
    <t>M-2573 35-01-M02573__72410766_72410766</t>
  </si>
  <si>
    <t>30.06.2021 12:32:59</t>
  </si>
  <si>
    <t>30.06.2021 14:02:33</t>
  </si>
  <si>
    <t>HALİLBEYLİ DM 35-27-M00620_Recloser M09_2313231</t>
  </si>
  <si>
    <t>30.06.2021 19:23:14</t>
  </si>
  <si>
    <t>30.06.2021 21:24:46</t>
  </si>
  <si>
    <t>30.06.2021 08:17:36</t>
  </si>
  <si>
    <t>30.06.2021 11:03:42</t>
  </si>
  <si>
    <t>30.06.2021 09:35:34</t>
  </si>
  <si>
    <t>30.06.2021 10:16:16</t>
  </si>
  <si>
    <t>KIRCALAR TR-1 35-24-M00069_A_65550548_65550548</t>
  </si>
  <si>
    <t>30.06.2021 21:26:50</t>
  </si>
  <si>
    <t>30.06.2021 23:30:33</t>
  </si>
  <si>
    <t>MEHMET EMİN YAMAN SULAMA GRUBU 35-22-M00817_35-22-M00817_48528268</t>
  </si>
  <si>
    <t>30.06.2021 15:53:31</t>
  </si>
  <si>
    <t>30.06.2021 18:34:40</t>
  </si>
  <si>
    <t>M-1549 35-03-M01549_D d2b_5785672</t>
  </si>
  <si>
    <t>30.06.2021 15:21:18</t>
  </si>
  <si>
    <t>30.06.2021 18:23:35</t>
  </si>
  <si>
    <t>30.06.2021 09:05:34</t>
  </si>
  <si>
    <t>30.06.2021 09:06:54</t>
  </si>
  <si>
    <t>ADAKÜRE KÖYÜ TR-2 35-32-L00083_946416684_946416684</t>
  </si>
  <si>
    <t>30.06.2021 07:17:40</t>
  </si>
  <si>
    <t>30.06.2021 10:05:19</t>
  </si>
  <si>
    <t>TR-55 35-27-M00055_DAĞITIM TRAFO TR-55 M03_72181714</t>
  </si>
  <si>
    <t>30.06.2021 16:40:26</t>
  </si>
  <si>
    <t>30.06.2021 18:42:52</t>
  </si>
  <si>
    <t>KARAAĞAÇLI TR-2 45-71-M00130_TR-5-6 M03_72242834</t>
  </si>
  <si>
    <t>30.06.2021 20:44:00</t>
  </si>
  <si>
    <t>30.06.2021 22:11:00</t>
  </si>
  <si>
    <t>ÇANDARLI TR-1 35-30-M00001_35-30-M00001_2377031</t>
  </si>
  <si>
    <t>30.06.2021 14:31:48</t>
  </si>
  <si>
    <t>30.06.2021 16:00:08</t>
  </si>
  <si>
    <t>BEĞENLER SUBAŞI TR-2 45-75-M00177_945594828_945594828</t>
  </si>
  <si>
    <t>30.06.2021 14:12:33</t>
  </si>
  <si>
    <t>30.06.2021 16:48:09</t>
  </si>
  <si>
    <t>30.06.2021 10:45:18</t>
  </si>
  <si>
    <t>30.06.2021 14:06:10</t>
  </si>
  <si>
    <t>KUŞÇUBURUN-4 35-26-M00530_956630579_956630579</t>
  </si>
  <si>
    <t>30.06.2021 11:15:15</t>
  </si>
  <si>
    <t>30.06.2021 14:06:59</t>
  </si>
  <si>
    <t>FEVZİ TURUNÇ SLM 35-26-M00358_35-26-M00358_2347040</t>
  </si>
  <si>
    <t>30.06.2021 21:33:48</t>
  </si>
  <si>
    <t>30.06.2021 22:47:27</t>
  </si>
  <si>
    <t>TR-79 TARIMSAL SULAMA 45-80-M01079_45-80-M01079_2363034</t>
  </si>
  <si>
    <t>30.06.2021 09:19:00</t>
  </si>
  <si>
    <t>30.06.2021 10:53:33</t>
  </si>
  <si>
    <t>30.06.2021 16:57:40</t>
  </si>
  <si>
    <t>30.06.2021 17:40:59</t>
  </si>
  <si>
    <t>SULTAN DM 35-25-M00121_DAĞITIM TRAFO SULTAN DM M08_72117232</t>
  </si>
  <si>
    <t>30.06.2021 19:15:54</t>
  </si>
  <si>
    <t>30.06.2021 19:53:36</t>
  </si>
  <si>
    <t>M-213(DM-3/11) 35-09-M00213_97550250_97550250</t>
  </si>
  <si>
    <t>30.06.2021 10:35:19</t>
  </si>
  <si>
    <t>30.06.2021 16:37:57</t>
  </si>
  <si>
    <t>TR-135 35-26-M00135_9644213_56360806_56360806</t>
  </si>
  <si>
    <t>30.06.2021 13:02:11</t>
  </si>
  <si>
    <t>30.06.2021 15:08:49</t>
  </si>
  <si>
    <t>30.06.2021 01:07:41</t>
  </si>
  <si>
    <t>L-200 35-18-L00200_950438843_950438843</t>
  </si>
  <si>
    <t>30.06.2021 20:41:00</t>
  </si>
  <si>
    <t>30.06.2021 22:37:43</t>
  </si>
  <si>
    <t>AĞAÇ İŞLERİ KÖK-2 (M-703) 35-22-M00125_AĞAÇ SANAYİ TR-1/TR-2 M03_72110741</t>
  </si>
  <si>
    <t>30.06.2021 17:38:32</t>
  </si>
  <si>
    <t>30.06.2021 18:30:26</t>
  </si>
  <si>
    <t>NEVZAT TANÇ SULAMA GRB 35-20-L00405_11206071_56382535_56382535</t>
  </si>
  <si>
    <t>30.06.2021 15:09:20</t>
  </si>
  <si>
    <t>30.06.2021 18:32:36</t>
  </si>
  <si>
    <t>MENEMEN TR-64 35-28-L00064_953376025_953376025</t>
  </si>
  <si>
    <t>30.06.2021 15:44:00</t>
  </si>
  <si>
    <t>30.06.2021 16:39:36</t>
  </si>
  <si>
    <t>AYRANCILAR DM-5/TR-22 35-26-M01289_956627785_956627785</t>
  </si>
  <si>
    <t>30.06.2021 22:55:25</t>
  </si>
  <si>
    <t>01.07.2021 00:07:28</t>
  </si>
  <si>
    <t>DM-18/03 45-71-M00258_DIREK TIPI TRAFO HUCRESI H01_2077655</t>
  </si>
  <si>
    <t>30.06.2021 03:16:55</t>
  </si>
  <si>
    <t>30.06.2021 06:04:34</t>
  </si>
  <si>
    <t>K-833 35-04-K00833_N N3B_5836674</t>
  </si>
  <si>
    <t>30.06.2021 16:17:47</t>
  </si>
  <si>
    <t>30.06.2021 18:55:05</t>
  </si>
  <si>
    <t>M-2925 35-03-M02925_910937796_910937796</t>
  </si>
  <si>
    <t>30.06.2021 18:32:21</t>
  </si>
  <si>
    <t>01.07.2021 00:49:54</t>
  </si>
  <si>
    <t>30.06.2021 06:35:04</t>
  </si>
  <si>
    <t>30.06.2021 07:31:53</t>
  </si>
  <si>
    <t>TR-1/53 45-72-M00053_956507358_956507358</t>
  </si>
  <si>
    <t>30.06.2021 16:01:19</t>
  </si>
  <si>
    <t>30.06.2021 17:57:45</t>
  </si>
  <si>
    <t>MESCİTLİ TR-2 35-15-L01019_950386121_950386121</t>
  </si>
  <si>
    <t>30.06.2021 15:21:56</t>
  </si>
  <si>
    <t>30.06.2021 19:26:48</t>
  </si>
  <si>
    <t>30.06.2021 13:30:41</t>
  </si>
  <si>
    <t>30.06.2021 14:04:40</t>
  </si>
  <si>
    <t>MURADİYE TR-1 İSTASYON KABİN 45-71-M00192_B B6_5965426</t>
  </si>
  <si>
    <t>30.06.2021 16:31:00</t>
  </si>
  <si>
    <t>30.06.2021 22:47:16</t>
  </si>
  <si>
    <t>30.06.2021 17:23:25</t>
  </si>
  <si>
    <t>30.06.2021 18:09:36</t>
  </si>
  <si>
    <t>KAYIŞLAR TR-3 45-80-M00141_A_56401542_56401542</t>
  </si>
  <si>
    <t>30.06.2021 11:54:08</t>
  </si>
  <si>
    <t>30.06.2021 13:13:39</t>
  </si>
  <si>
    <t>30.06.2021 18:12:40</t>
  </si>
  <si>
    <t>30.06.2021 18:15:58</t>
  </si>
  <si>
    <t>30.06.2021 10:37:28</t>
  </si>
  <si>
    <t>30.06.2021 18:35:30</t>
  </si>
  <si>
    <t>K-1648 35-03-K01648_910444191_910444191</t>
  </si>
  <si>
    <t>30.06.2021 13:32:02</t>
  </si>
  <si>
    <t>30.06.2021 14:54:48</t>
  </si>
  <si>
    <t>K-4673 35-01-K04673_C_65513117_65513117</t>
  </si>
  <si>
    <t>30.06.2021 08:54:56</t>
  </si>
  <si>
    <t>30.06.2021 10:39:47</t>
  </si>
  <si>
    <t>NAKİ YAŞAR KARAKOBAK 35-30-M00084_42950020_56366467_56366467</t>
  </si>
  <si>
    <t>30.06.2021 11:03:58</t>
  </si>
  <si>
    <t>30.06.2021 12:52:28</t>
  </si>
  <si>
    <t>KARTAL İM-DM 35-08-A00015_KARTAL-5 M06_74833679</t>
  </si>
  <si>
    <t>30.06.2021 09:44:00</t>
  </si>
  <si>
    <t>30.06.2021 17:22:34</t>
  </si>
  <si>
    <t>_A_56384514_56384514</t>
  </si>
  <si>
    <t>30.06.2021 06:58:01</t>
  </si>
  <si>
    <t>30.06.2021 09:25:20</t>
  </si>
  <si>
    <t>30.06.2021 08:38:04</t>
  </si>
  <si>
    <t>30.06.2021 08:38:34</t>
  </si>
  <si>
    <t>DM-1/TR-12 (TR-58) ALPKENT 35-26-M00058_B B01_66404239</t>
  </si>
  <si>
    <t>30.06.2021 15:06:05</t>
  </si>
  <si>
    <t>30.06.2021 15:58:13</t>
  </si>
  <si>
    <t>MENEMEN DM-4/11 35-28-M00723_953387138_953387138</t>
  </si>
  <si>
    <t>30.06.2021 19:18:10</t>
  </si>
  <si>
    <t>30.06.2021 21:14:46</t>
  </si>
  <si>
    <t>M-1994 35-09-M01994_947241161_947241161</t>
  </si>
  <si>
    <t>30.06.2021 17:14:29</t>
  </si>
  <si>
    <t>30.06.2021 17:54:41</t>
  </si>
  <si>
    <t>30.06.2021 10:33:54</t>
  </si>
  <si>
    <t>30.06.2021 11:36:23</t>
  </si>
  <si>
    <t>TR-81 35-19-L00081_DAĞITIM TRAFOSU L04_72133519</t>
  </si>
  <si>
    <t>30.06.2021 20:26:59</t>
  </si>
  <si>
    <t>30.06.2021 20:44:25</t>
  </si>
  <si>
    <t>TR-15 35-31-L00015_35-31-L00015_2350089</t>
  </si>
  <si>
    <t>30.06.2021 19:09:05</t>
  </si>
  <si>
    <t>30.06.2021 19:24:03</t>
  </si>
  <si>
    <t>KAZANLI TR-3 35-15-L00977_C_56369639_56369639</t>
  </si>
  <si>
    <t>30.06.2021 06:29:32</t>
  </si>
  <si>
    <t>30.06.2021 09:15:38</t>
  </si>
  <si>
    <t>HÜSEYİN DAĞLI SULAMA GRUBU 35-29-M00292_35-29-M00292_2350588</t>
  </si>
  <si>
    <t>30.06.2021 12:49:00</t>
  </si>
  <si>
    <t>30.06.2021 14:51:44</t>
  </si>
  <si>
    <t>MURADİYE TR-3 KÖPRÜYANI 45-71-M00254_45-71-M00254_55035500</t>
  </si>
  <si>
    <t>30.06.2021 11:38:25</t>
  </si>
  <si>
    <t>30.06.2021 15:22:30</t>
  </si>
  <si>
    <t>TR-13 35-31-L00013_35-31-L00013_2364380</t>
  </si>
  <si>
    <t>30.06.2021 17:01:46</t>
  </si>
  <si>
    <t>30.06.2021 18:49:57</t>
  </si>
  <si>
    <t>TR-80 35-30-L00080_955332784_955332784</t>
  </si>
  <si>
    <t>30.06.2021 19:53:02</t>
  </si>
  <si>
    <t>30.06.2021 22:57:15</t>
  </si>
  <si>
    <t>TİRE İM-DM-1 35-29-A00001_TR-1 15.8 L06_2059650</t>
  </si>
  <si>
    <t>30.06.2021 18:17:35</t>
  </si>
  <si>
    <t>30.06.2021 18:40:00</t>
  </si>
  <si>
    <t>30.06.2021 09:08:47</t>
  </si>
  <si>
    <t>30.06.2021 11:26:13</t>
  </si>
  <si>
    <t>KAZANLI TR-2 35-15-L00976_A_56368293_56368293</t>
  </si>
  <si>
    <t>30.06.2021 13:43:46</t>
  </si>
  <si>
    <t>30.06.2021 18:30:15</t>
  </si>
  <si>
    <t>K-446 35-01-K00446_911301241_911301241</t>
  </si>
  <si>
    <t>30.06.2021 22:50:38</t>
  </si>
  <si>
    <t>30.06.2021 23:41:44</t>
  </si>
  <si>
    <t>ÇAKIRCA ALİ TR-1 45-73-M00557_945647260_945647260</t>
  </si>
  <si>
    <t>30.06.2021 12:17:02</t>
  </si>
  <si>
    <t>30.06.2021 15:34:56</t>
  </si>
  <si>
    <t>DAĞHACIYUSUF TR-4 45-73-M01228_945651370_945651370</t>
  </si>
  <si>
    <t>30.06.2021 18:37:30</t>
  </si>
  <si>
    <t>30.06.2021 19:35:17</t>
  </si>
  <si>
    <t>ŞEHİTLER TR-2 45-72-L00728_45-72-L00728_2359165</t>
  </si>
  <si>
    <t>30.06.2021 09:31:16</t>
  </si>
  <si>
    <t>30.06.2021 14:13:19</t>
  </si>
  <si>
    <t>TR-13 35-31-L00013_47996370_56398017_56398017</t>
  </si>
  <si>
    <t>30.06.2021 11:32:15</t>
  </si>
  <si>
    <t>30.06.2021 12:58:59</t>
  </si>
  <si>
    <t>30.06.2021 11:34:28</t>
  </si>
  <si>
    <t>01.07.2021 12:05:43</t>
  </si>
  <si>
    <t>L-46 HARİTACILAR 35-14-L00046_956634443_956634443</t>
  </si>
  <si>
    <t>30.06.2021 14:45:49</t>
  </si>
  <si>
    <t>30.06.2021 15:40:23</t>
  </si>
  <si>
    <t>TR-74 ( M-774) 35-30-M00774_955299026_955299026</t>
  </si>
  <si>
    <t>30.06.2021 10:19:57</t>
  </si>
  <si>
    <t>30.06.2021 12:08:37</t>
  </si>
  <si>
    <t>TARSAN TARIM ÖZEL TR 35-27-M00432Ö_DIREK TIPI TRAFO HUCRESI H01_2051131</t>
  </si>
  <si>
    <t>30.06.2021 13:23:00</t>
  </si>
  <si>
    <t>30.06.2021 15:48:29</t>
  </si>
  <si>
    <t>OLGUNLAR TR-3 35-31-L00215_47892185_56380886_56380886</t>
  </si>
  <si>
    <t>30.06.2021 17:21:03</t>
  </si>
  <si>
    <t>30.06.2021 20:34:16</t>
  </si>
  <si>
    <t>30.06.2021 18:34:00</t>
  </si>
  <si>
    <t>30.06.2021 19:06:08</t>
  </si>
  <si>
    <t>30.06.2021 20:17:25</t>
  </si>
  <si>
    <t>30.06.2021 23:58:57</t>
  </si>
  <si>
    <t>ALİ SEZGİNER SULAMA GRUBU 35-29-L00609_35-29-L00609_2351656</t>
  </si>
  <si>
    <t>30.06.2021 21:54:14</t>
  </si>
  <si>
    <t>30.06.2021 22:16:48</t>
  </si>
  <si>
    <t>K-4219 GEÇİT 35-01-K04219_911337851_911337851</t>
  </si>
  <si>
    <t>30.06.2021 11:16:43</t>
  </si>
  <si>
    <t>30.06.2021 16:49:38</t>
  </si>
  <si>
    <t>K-60 35-01-K00060_910720176_910720176</t>
  </si>
  <si>
    <t>30.06.2021 14:04:37</t>
  </si>
  <si>
    <t>30.06.2021 17:13:31</t>
  </si>
  <si>
    <t>30.06.2021 08:48:00</t>
  </si>
  <si>
    <t>30.06.2021 09:56:01</t>
  </si>
  <si>
    <t>30.06.2021 20:26:32</t>
  </si>
  <si>
    <t>30.06.2021 20:31:17</t>
  </si>
  <si>
    <t>30.06.2021 19:34:09</t>
  </si>
  <si>
    <t>30.06.2021 20:34:51</t>
  </si>
  <si>
    <t>YEŞİLYURT TR-4 45-73-M00801_B_56402085_56402085</t>
  </si>
  <si>
    <t>30.06.2021 17:18:13</t>
  </si>
  <si>
    <t>30.06.2021 20:30:16</t>
  </si>
  <si>
    <t>30.06.2021 17:24:19</t>
  </si>
  <si>
    <t>30.06.2021 18:10:45</t>
  </si>
  <si>
    <t>30.06.2021 07:10:07</t>
  </si>
  <si>
    <t>30.06.2021 07:10:34</t>
  </si>
  <si>
    <t>30.06.2021 19:53:27</t>
  </si>
  <si>
    <t>30.06.2021 19:53:47</t>
  </si>
  <si>
    <t>30.06.2021 16:22:00</t>
  </si>
  <si>
    <t>30.06.2021 23:48:35</t>
  </si>
  <si>
    <t>30.06.2021 07:13:33</t>
  </si>
  <si>
    <t>30.06.2021 09:41:34</t>
  </si>
  <si>
    <t>DENİZGİREN TR-3 35-21-L00206_ H_49091395</t>
  </si>
  <si>
    <t>30.06.2021 18:43:15</t>
  </si>
  <si>
    <t>30.06.2021 19:26:37</t>
  </si>
  <si>
    <t>30.06.2021 10:54:34</t>
  </si>
  <si>
    <t>30.06.2021 15:02:34</t>
  </si>
  <si>
    <t>KEMAL ERGÜN SULAMA GRUBU 35-29-M00189_DIREK TIPI TRAFO HUCRESI H01_2099117</t>
  </si>
  <si>
    <t>30.06.2021 09:43:45</t>
  </si>
  <si>
    <t>30.06.2021 15:18:45</t>
  </si>
  <si>
    <t>HİLAL KLASİK TM 35-01-A00011_MÜRSELPAŞA M11_2053725</t>
  </si>
  <si>
    <t>30.06.2021 00:23:35</t>
  </si>
  <si>
    <t>30.06.2021 01:30:36</t>
  </si>
  <si>
    <t>TR-42 45-77-L00042_A_56363006_56363006</t>
  </si>
  <si>
    <t>30.06.2021 21:06:17</t>
  </si>
  <si>
    <t>30.06.2021 23:22:25</t>
  </si>
  <si>
    <t>K-84 35-02-K00084_910497832_910497832</t>
  </si>
  <si>
    <t>30.06.2021 15:58:04</t>
  </si>
  <si>
    <t>30.06.2021 18:21:49</t>
  </si>
  <si>
    <t>M-2573 35-01-M02573_911474468_911474468</t>
  </si>
  <si>
    <t>30.06.2021 14:43:58</t>
  </si>
  <si>
    <t>30.06.2021 23:22:17</t>
  </si>
  <si>
    <t>M-1742 35-04-M01742_DIREK TIPI TRAFO HUCRESI H01_2062962</t>
  </si>
  <si>
    <t>30.06.2021 21:54:38</t>
  </si>
  <si>
    <t>01.07.2021 01:37:44</t>
  </si>
  <si>
    <t>BAĞYURDU DM-1/8 35-27-L00249_E_56362525_56362525</t>
  </si>
  <si>
    <t>30.06.2021 09:52:09</t>
  </si>
  <si>
    <t>30.06.2021 10:50:13</t>
  </si>
  <si>
    <t>ÇUKURALTI M-38 35-25-M00079_955278225_955278225</t>
  </si>
  <si>
    <t>30.06.2021 15:26:16</t>
  </si>
  <si>
    <t>30.06.2021 16:36:30</t>
  </si>
  <si>
    <t>30.06.2021 06:46:00</t>
  </si>
  <si>
    <t>30.06.2021 09:20:00</t>
  </si>
  <si>
    <t>ÇANŞA KÖK 45-81-M00047_ M02_2097360</t>
  </si>
  <si>
    <t>30.06.2021 20:30:58</t>
  </si>
  <si>
    <t>30.06.2021 21:24:56</t>
  </si>
  <si>
    <t>30.06.2021 11:29:00</t>
  </si>
  <si>
    <t>30.06.2021 20:18:03</t>
  </si>
  <si>
    <t>OVAKENT TR-7 35-15-L00583_35-15-L00583_2366043</t>
  </si>
  <si>
    <t>30.06.2021 22:17:38</t>
  </si>
  <si>
    <t>30.06.2021 22:29:00</t>
  </si>
  <si>
    <t>KUŞÇUBURUN-4 35-26-M00530_956603393_956603393</t>
  </si>
  <si>
    <t>30.06.2021 21:19:57</t>
  </si>
  <si>
    <t>30.06.2021 22:00:47</t>
  </si>
  <si>
    <t>DAĞHACIYUSUF TR-8 45-73-M01230_945652826_945652826</t>
  </si>
  <si>
    <t>30.06.2021 14:50:21</t>
  </si>
  <si>
    <t>30.06.2021 17:27:46</t>
  </si>
  <si>
    <t>ÇAYBAŞI DM-1/19 35-26-M00182_ M12_2333048</t>
  </si>
  <si>
    <t>30.06.2021 05:51:32</t>
  </si>
  <si>
    <t>30.06.2021 06:29:29</t>
  </si>
  <si>
    <t>M-324 35-02-M00324_99715829_99715829</t>
  </si>
  <si>
    <t>30.06.2021 15:44:19</t>
  </si>
  <si>
    <t>30.06.2021 20:01:52</t>
  </si>
  <si>
    <t>KARAMAN GİRİŞ  TR-5 35-31-L00053_956598446_956598446</t>
  </si>
  <si>
    <t>30.06.2021 08:50:26</t>
  </si>
  <si>
    <t>30.06.2021 13:49:20</t>
  </si>
  <si>
    <t>DM-18 (UNCU BOZKÖY) 45-71-M00213_DM-18/04 M05_2077608</t>
  </si>
  <si>
    <t>30.06.2021 03:18:40</t>
  </si>
  <si>
    <t>30.06.2021 03:49:47</t>
  </si>
  <si>
    <t>YELKİ TR-16 35-10-L00016_915122279_915122279</t>
  </si>
  <si>
    <t>30.06.2021 11:06:08</t>
  </si>
  <si>
    <t>30.06.2021 12:33:49</t>
  </si>
  <si>
    <t>30.06.2021 10:02:16</t>
  </si>
  <si>
    <t>30.06.2021 14:02:10</t>
  </si>
  <si>
    <t>CAFERBEY KÖK 45-78-L00231_CAFERBEY ÇALTILI L04_2105187</t>
  </si>
  <si>
    <t>30.06.2021 18:07:47</t>
  </si>
  <si>
    <t>30.06.2021 18:08:15</t>
  </si>
  <si>
    <t>30.06.2021 18:41:15</t>
  </si>
  <si>
    <t>30.06.2021 19:35:31</t>
  </si>
  <si>
    <t>TR-27 35-17-M00027__56354939_56354939</t>
  </si>
  <si>
    <t>30.06.2021 14:40:00</t>
  </si>
  <si>
    <t>30.06.2021 15:18:41</t>
  </si>
  <si>
    <t>TR-27 35-15-L00027_35-15-L00027_66564112</t>
  </si>
  <si>
    <t>30.06.2021 09:22:00</t>
  </si>
  <si>
    <t>30.06.2021 18:06:00</t>
  </si>
  <si>
    <t>SİNİRLİ TR-2 45-83-M00458_45-83-M00458_2348917</t>
  </si>
  <si>
    <t>30.06.2021 18:20:27</t>
  </si>
  <si>
    <t>30.06.2021 18:56:00</t>
  </si>
  <si>
    <t>DM02/TR19 BİNA ALTI TR 45-73-M00010_945671474_945671474</t>
  </si>
  <si>
    <t>30.06.2021 10:43:22</t>
  </si>
  <si>
    <t>30.06.2021 13:11:25</t>
  </si>
  <si>
    <t>PAYAMLI TR-1 35-10-L00056_954754354_954754354</t>
  </si>
  <si>
    <t>30.06.2021 19:46:54</t>
  </si>
  <si>
    <t>30.06.2021 21:10:18</t>
  </si>
  <si>
    <t>30.06.2021 07:16:03</t>
  </si>
  <si>
    <t>30.06.2021 07:49:45</t>
  </si>
  <si>
    <t>HASANÇAVUŞLAR TR-1 35-29-L00686_ H_72347069</t>
  </si>
  <si>
    <t>30.06.2021 19:06:53</t>
  </si>
  <si>
    <t>30.06.2021 22:21:16</t>
  </si>
  <si>
    <t>L-256 (18 KABİN) 35-18-L00256_950458868_950458868</t>
  </si>
  <si>
    <t>30.06.2021 16:34:57</t>
  </si>
  <si>
    <t>30.06.2021 17:41:22</t>
  </si>
  <si>
    <t>PANCAR TR-10 35-26-M01370_962461127_962461127</t>
  </si>
  <si>
    <t>30.06.2021 20:50:03</t>
  </si>
  <si>
    <t>01.07.2021 01:13:48</t>
  </si>
  <si>
    <t>K-3285 35-08-K03285_35-08-K03285_41983564</t>
  </si>
  <si>
    <t>30.06.2021 13:26:00</t>
  </si>
  <si>
    <t>30.06.2021 13:39:25</t>
  </si>
  <si>
    <t>K-3918 35-08-K03918_KARTAL İ.M. K02_42114343</t>
  </si>
  <si>
    <t>30.06.2021 03:02:17</t>
  </si>
  <si>
    <t>30.06.2021 03:02:58</t>
  </si>
  <si>
    <t>30.06.2021 10:03:10</t>
  </si>
  <si>
    <t>30.06.2021 11:09:30</t>
  </si>
  <si>
    <t>L-200 35-18-L00200_950460657_950460657</t>
  </si>
  <si>
    <t>30.06.2021 10:13:35</t>
  </si>
  <si>
    <t>30.06.2021 11:03:11</t>
  </si>
  <si>
    <t>30.06.2021 22:07:05</t>
  </si>
  <si>
    <t>30.06.2021 23:04:00</t>
  </si>
  <si>
    <t>30.06.2021 06:33:50</t>
  </si>
  <si>
    <t>30.06.2021 10:20:26</t>
  </si>
  <si>
    <t>L-357 EGEM SAHİL SİT. 35-18-L00357_950441616_950441616</t>
  </si>
  <si>
    <t>30.06.2021 17:02:52</t>
  </si>
  <si>
    <t>30.06.2021 18:10:35</t>
  </si>
  <si>
    <t>METAL İŞLERİ TR-2 35-22-M00102_DAĞITIM TRAFO METAL İŞLERİ TR-2 M05_72101852</t>
  </si>
  <si>
    <t>30.06.2021 09:28:32</t>
  </si>
  <si>
    <t>30.06.2021 12:40:47</t>
  </si>
  <si>
    <t>K-595 35-01-K00595_C_56380801_56380801</t>
  </si>
  <si>
    <t>30.06.2021 09:12:00</t>
  </si>
  <si>
    <t>30.06.2021 11:02:35</t>
  </si>
  <si>
    <t>30.06.2021 21:32:25</t>
  </si>
  <si>
    <t>30.06.2021 21:34:28</t>
  </si>
  <si>
    <t>BÜYÜKKALE TR-1 35-29-L00668_DIREK TIPI TRAFO HUCRESI H01_2099092</t>
  </si>
  <si>
    <t>30.06.2021 17:44:59</t>
  </si>
  <si>
    <t>30.06.2021 20:24:48</t>
  </si>
  <si>
    <t>KARABAĞLAR TM 35-01-A00012_KARABAĞLAR-15 K39_2310510</t>
  </si>
  <si>
    <t>30.06.2021 00:49:41</t>
  </si>
  <si>
    <t>30.06.2021 02:32:25</t>
  </si>
  <si>
    <t>30.06.2021 05:57:18</t>
  </si>
  <si>
    <t>30.06.2021 05:59:46</t>
  </si>
  <si>
    <t>30.06.2021 08:52:26</t>
  </si>
  <si>
    <t>30.06.2021 09:15:00</t>
  </si>
  <si>
    <t>DİKİLİTAŞ TR-1 45-75-M00314_A_56389778_56389778</t>
  </si>
  <si>
    <t>30.06.2021 17:29:02</t>
  </si>
  <si>
    <t>30.06.2021 21:15:51</t>
  </si>
  <si>
    <t>YENİFOÇA TR-48 35-23-M00048_950418009_950418009</t>
  </si>
  <si>
    <t>30.06.2021 16:23:31</t>
  </si>
  <si>
    <t>30.06.2021 19:17:25</t>
  </si>
  <si>
    <t>30.06.2021 13:14:24</t>
  </si>
  <si>
    <t>30.06.2021 21:06:20</t>
  </si>
  <si>
    <t>30.06.2021 13:50:37</t>
  </si>
  <si>
    <t>30.06.2021 13:51:04</t>
  </si>
  <si>
    <t>K-3184 35-04-K03184_95000461012_95000461012</t>
  </si>
  <si>
    <t>30.06.2021 19:54:47</t>
  </si>
  <si>
    <t>30.06.2021 21:58:12</t>
  </si>
  <si>
    <t>HİSAR TR-2 35-31-L00119_35-31-L00119_2351273</t>
  </si>
  <si>
    <t>30.06.2021 20:21:49</t>
  </si>
  <si>
    <t>30.06.2021 21:35:25</t>
  </si>
  <si>
    <t>DM-2/22 35-26-M00853_49434968 _5926671</t>
  </si>
  <si>
    <t>30.06.2021 12:27:37</t>
  </si>
  <si>
    <t>30.06.2021 13:41:52</t>
  </si>
  <si>
    <t>30.06.2021 09:01:28</t>
  </si>
  <si>
    <t>30.06.2021 17:20:41</t>
  </si>
  <si>
    <t>BÖLCEK ÇAYKÖY SULAMA TR 35-16-M00273_A_65512003_65512003</t>
  </si>
  <si>
    <t>30.06.2021 10:49:34</t>
  </si>
  <si>
    <t>30.06.2021 15:57:14</t>
  </si>
  <si>
    <t>K-1606 35-01-K01606_911324795_911324795</t>
  </si>
  <si>
    <t>30.06.2021 10:04:50</t>
  </si>
  <si>
    <t>30.06.2021 12:38:40</t>
  </si>
  <si>
    <t>PAYAMLI M-21 35-25-M00171_956661266_956661266</t>
  </si>
  <si>
    <t>30.06.2021 11:55:51</t>
  </si>
  <si>
    <t>30.06.2021 21:02:08</t>
  </si>
  <si>
    <t>K-1948 35-08-K01948_912345643_912345643</t>
  </si>
  <si>
    <t>30.06.2021 19:15:53</t>
  </si>
  <si>
    <t>30.06.2021 22:11:32</t>
  </si>
  <si>
    <t>M-2573 35-01-M02573_911601213_911601213</t>
  </si>
  <si>
    <t>30.06.2021 23:22:00</t>
  </si>
  <si>
    <t>01.07.2021 08:34:31</t>
  </si>
  <si>
    <t>30.06.2021 15:49:43</t>
  </si>
  <si>
    <t>30.06.2021 18:35:10</t>
  </si>
  <si>
    <t>K-3027 35-10-K03027_98076923_98076923</t>
  </si>
  <si>
    <t>30.06.2021 15:45:22</t>
  </si>
  <si>
    <t>30.06.2021 17:36:48</t>
  </si>
  <si>
    <t>KAYAPINAR KÖK 45-71-M02146_KAYAPINAR M06_60777325</t>
  </si>
  <si>
    <t>30.06.2021 06:40:04</t>
  </si>
  <si>
    <t>30.06.2021 07:11:00</t>
  </si>
  <si>
    <t>30.06.2021 03:50:24</t>
  </si>
  <si>
    <t>30.06.2021 04:30:24</t>
  </si>
  <si>
    <t>GÜLBAHÇE TR-13 (KARAPINAR) 35-19-L00143_956672594_956672594</t>
  </si>
  <si>
    <t>30.06.2021 18:12:59</t>
  </si>
  <si>
    <t>30.06.2021 19:02:21</t>
  </si>
  <si>
    <t>ÇAMÖNÜ TR-3 35-22-M00168_95000063121_95000063121</t>
  </si>
  <si>
    <t>30.06.2021 16:38:01</t>
  </si>
  <si>
    <t>30.06.2021 18:42:57</t>
  </si>
  <si>
    <t>MUHAMMET TERCAN SULAMA GRUBU TR 35-22-M00206_DIREK TIPI TRAFO HUCRESI H01_2126895</t>
  </si>
  <si>
    <t>30.06.2021 06:56:44</t>
  </si>
  <si>
    <t>30.06.2021 09:33:36</t>
  </si>
  <si>
    <t>K-4283 GÖRECE 35-22-K04283_955287892_955287892</t>
  </si>
  <si>
    <t>30.06.2021 12:25:06</t>
  </si>
  <si>
    <t>30.06.2021 19:39:45</t>
  </si>
  <si>
    <t>30.06.2021 20:22:05</t>
  </si>
  <si>
    <t>30.06.2021 20:22:25</t>
  </si>
  <si>
    <t>30.06.2021 13:30:14</t>
  </si>
  <si>
    <t>30.06.2021 17:03:12</t>
  </si>
  <si>
    <t>K-4919 35-01-K04919_911177350_911177350</t>
  </si>
  <si>
    <t>30.06.2021 10:56:39</t>
  </si>
  <si>
    <t>30.06.2021 13:59:56</t>
  </si>
  <si>
    <t>30.06.2021 12:32:49</t>
  </si>
  <si>
    <t>30.06.2021 15:50:42</t>
  </si>
  <si>
    <t>MORDOĞAN TR-24 35-21-L00210_966440289_966440289</t>
  </si>
  <si>
    <t>30.06.2021 17:26:49</t>
  </si>
  <si>
    <t>30.06.2021 23:04:46</t>
  </si>
  <si>
    <t>TAŞÇILAR TR-1 45-72-L00722_DIREK TIPI TRAFO HUCRESI H01_2124783</t>
  </si>
  <si>
    <t>30.06.2021 18:07:27</t>
  </si>
  <si>
    <t>30.06.2021 20:18:10</t>
  </si>
  <si>
    <t>EMİRLİ TR-4 35-15-L00862_B_56369384_56369384</t>
  </si>
  <si>
    <t>30.06.2021 00:09:17</t>
  </si>
  <si>
    <t>30.06.2021 00:38:30</t>
  </si>
  <si>
    <t>PINARCIK TR-1 45-72-L00753_45-72-L00753_2375522</t>
  </si>
  <si>
    <t>30.06.2021 20:33:13</t>
  </si>
  <si>
    <t>30.06.2021 22:34:25</t>
  </si>
  <si>
    <t>TR-74 ( M-774) 35-30-M00774_955299025_955299025</t>
  </si>
  <si>
    <t>30.06.2021 08:58:52</t>
  </si>
  <si>
    <t>30.06.2021 10:18:36</t>
  </si>
  <si>
    <t>30.06.2021 09:26:05</t>
  </si>
  <si>
    <t>30.06.2021 12:15:01</t>
  </si>
  <si>
    <t>K-1865 35-09-K01865_97807833_97807833</t>
  </si>
  <si>
    <t>30.06.2021 14:13:50</t>
  </si>
  <si>
    <t>30.06.2021 15:47:13</t>
  </si>
  <si>
    <t>30.06.2021 11:36:19</t>
  </si>
  <si>
    <t>30.06.2021 14:28:15</t>
  </si>
  <si>
    <t>TR-319 35-19-M00319_956684594_956684594</t>
  </si>
  <si>
    <t>30.06.2021 22:51:30</t>
  </si>
  <si>
    <t>30.06.2021 23:55:00</t>
  </si>
  <si>
    <t>30.06.2021 09:45:25</t>
  </si>
  <si>
    <t>30.06.2021 17:27:56</t>
  </si>
  <si>
    <t>30.06.2021 20:45:28</t>
  </si>
  <si>
    <t>30.06.2021 21:13:32</t>
  </si>
  <si>
    <t>K-4171 35-04-K04171_913142297_913142297</t>
  </si>
  <si>
    <t>30.06.2021 13:55:04</t>
  </si>
  <si>
    <t>30.06.2021 19:05:16</t>
  </si>
  <si>
    <t>UĞURLU KÖK 45-86-M00045_GÜNDOĞDU UĞURLU M02_72226020</t>
  </si>
  <si>
    <t>30.06.2021 07:07:34</t>
  </si>
  <si>
    <t>30.06.2021 07:07:54</t>
  </si>
  <si>
    <t>YENİFOÇA TR-38 35-23-M00038_950421424_950421424</t>
  </si>
  <si>
    <t>30.06.2021 18:16:45</t>
  </si>
  <si>
    <t>30.06.2021 19:40:38</t>
  </si>
  <si>
    <t>M-2676 35-01-M02676_M-1250 M02_62513335</t>
  </si>
  <si>
    <t>30.06.2021 01:31:00</t>
  </si>
  <si>
    <t>30.06.2021 02:02:26</t>
  </si>
  <si>
    <t>YENİ MAĞAZACILIK A.Ş.ÖZEL 35-28-M00540Ö_DIREK TIPI TRAFO HUCRESI H01_2108773</t>
  </si>
  <si>
    <t>30.06.2021 17:54:00</t>
  </si>
  <si>
    <t>30.06.2021 19:03:55</t>
  </si>
  <si>
    <t>ARMUTLU TR-22 35-27-M00616_914693014_914693014</t>
  </si>
  <si>
    <t>30.06.2021 18:51:11</t>
  </si>
  <si>
    <t>30.06.2021 20:51:56</t>
  </si>
  <si>
    <t>ALİ ŞEN-1 TARIMSAL SULAMA TR 45-78-L00586_45-78-L00586_2354461</t>
  </si>
  <si>
    <t>30.06.2021 06:05:04</t>
  </si>
  <si>
    <t>30.06.2021 10:12:07</t>
  </si>
  <si>
    <t>DM-8/3 45-71-M00538_953218971_953218971</t>
  </si>
  <si>
    <t>30.06.2021 07:43:42</t>
  </si>
  <si>
    <t>30.06.2021 10:24:49</t>
  </si>
  <si>
    <t>MENEMEN TR-13 35-28-L00013_7002873_56393154_56393154</t>
  </si>
  <si>
    <t>30.06.2021 20:19:46</t>
  </si>
  <si>
    <t>30.06.2021 21:28:25</t>
  </si>
  <si>
    <t>VELİLER KÖK 35-31-L00116_KARABAĞ TR-1 L05_2337021</t>
  </si>
  <si>
    <t>30.06.2021 23:41:26</t>
  </si>
  <si>
    <t>01.07.2021 00:36:10</t>
  </si>
  <si>
    <t>30.06.2021 03:35:11</t>
  </si>
  <si>
    <t>30.06.2021 04:34:54</t>
  </si>
  <si>
    <t>YENİŞAKRAN TR-5 35-17-M00205_950309093_950309093</t>
  </si>
  <si>
    <t>30.06.2021 16:00:00</t>
  </si>
  <si>
    <t>30.06.2021 21:09:30</t>
  </si>
  <si>
    <t>30.06.2021 17:29:29</t>
  </si>
  <si>
    <t>30.06.2021 18:42:43</t>
  </si>
  <si>
    <t>30.06.2021 15:32:17</t>
  </si>
  <si>
    <t>30.06.2021 18:01:23</t>
  </si>
  <si>
    <t>ALAŞEHİR TR-69 45-73-M00069_945669921_945669921</t>
  </si>
  <si>
    <t>30.06.2021 15:21:41</t>
  </si>
  <si>
    <t>01.07.2021 03:20:09</t>
  </si>
  <si>
    <t>30.06.2021 07:31:29</t>
  </si>
  <si>
    <t>30.06.2021 07:34:28</t>
  </si>
  <si>
    <t>HALİLBEYLİ TR-5 35-27-M01054_A_56355876_56355876</t>
  </si>
  <si>
    <t>30.06.2021 19:49:20</t>
  </si>
  <si>
    <t>30.06.2021 22:15:01</t>
  </si>
  <si>
    <t>30.06.2021 17:25:51</t>
  </si>
  <si>
    <t>30.06.2021 18:48:54</t>
  </si>
  <si>
    <t>M-212(DM-3/10) 35-09-M00212_915014322_915014322</t>
  </si>
  <si>
    <t>30.06.2021 13:52:43</t>
  </si>
  <si>
    <t>30.06.2021 16:59:43</t>
  </si>
  <si>
    <t>30.06.2021 09:50:57</t>
  </si>
  <si>
    <t>30.06.2021 12:04:00</t>
  </si>
  <si>
    <t>MENEMEN DM-4/11 35-28-M00723_953375509_953375509</t>
  </si>
  <si>
    <t>30.06.2021 11:17:18</t>
  </si>
  <si>
    <t>30.06.2021 15:11:08</t>
  </si>
  <si>
    <t>TR-52 35-16-L00052_B_56397784_56397784</t>
  </si>
  <si>
    <t>30.06.2021 09:16:36</t>
  </si>
  <si>
    <t>30.06.2021 11:53:43</t>
  </si>
  <si>
    <t>ÇAPAKLI KÖK 45-78-M01161_GÖKÇEKÖY M05_78225836</t>
  </si>
  <si>
    <t>30.06.2021 17:09:17</t>
  </si>
  <si>
    <t>30.06.2021 17:37:57</t>
  </si>
  <si>
    <t>M-3426(YATIRIM REZERVE) 35-03-M03426_913144437_913144437</t>
  </si>
  <si>
    <t>30.06.2021 08:42:08</t>
  </si>
  <si>
    <t>30.06.2021 13:31:38</t>
  </si>
  <si>
    <t>L-181 TAN SİTESİ 35-18-L00181_950437539_950437539</t>
  </si>
  <si>
    <t>30.06.2021 20:11:01</t>
  </si>
  <si>
    <t>30.06.2021 23:57:55</t>
  </si>
  <si>
    <t>K-1685 35-01-K01685_35-01-K01685_2375813</t>
  </si>
  <si>
    <t>30.06.2021 09:25:44</t>
  </si>
  <si>
    <t>30.06.2021 10:14:30</t>
  </si>
  <si>
    <t>30.06.2021 13:21:28</t>
  </si>
  <si>
    <t>30.06.2021 15:12:40</t>
  </si>
  <si>
    <t>K-4171 35-04-K04171_B_56378648_56378648</t>
  </si>
  <si>
    <t>30.06.2021 14:33:18</t>
  </si>
  <si>
    <t>30.06.2021 17:23:29</t>
  </si>
  <si>
    <t>30.06.2021 09:13:21</t>
  </si>
  <si>
    <t>30.06.2021 09:16:14</t>
  </si>
  <si>
    <t>M-163 35-18-M00163_950444184_950444184</t>
  </si>
  <si>
    <t>30.06.2021 17:46:23</t>
  </si>
  <si>
    <t>30.06.2021 19:26:51</t>
  </si>
  <si>
    <t>30.06.2021 07:18:00</t>
  </si>
  <si>
    <t>30.06.2021 10:15:00</t>
  </si>
  <si>
    <t>30.06.2021 08:06:55</t>
  </si>
  <si>
    <t>30.06.2021 10:05:53</t>
  </si>
  <si>
    <t>30.06.2021 19:31:52</t>
  </si>
  <si>
    <t>30.06.2021 20:39:04</t>
  </si>
  <si>
    <t>30.06.2021 10:40:27</t>
  </si>
  <si>
    <t>30.06.2021 10:43:20</t>
  </si>
  <si>
    <t>M-612 (DM-4/22) 35-17-M00612_A A01_66161164</t>
  </si>
  <si>
    <t>30.06.2021 16:27:18</t>
  </si>
  <si>
    <t>30.06.2021 17:08:54</t>
  </si>
  <si>
    <t>30.06.2021 10:56:59</t>
  </si>
  <si>
    <t>30.06.2021 11:43:00</t>
  </si>
  <si>
    <t>OCAKLI TR-1 35-15-L00770_DIREK TIPI TRAFO HUCRESI H01_2049713</t>
  </si>
  <si>
    <t>30.06.2021 18:34:01</t>
  </si>
  <si>
    <t>30.06.2021 21:07:10</t>
  </si>
  <si>
    <t>30.06.2021 11:52:53</t>
  </si>
  <si>
    <t>30.06.2021 12:09:21</t>
  </si>
  <si>
    <t>BAYAT TR-1 45-82-L00059_60398072_60984628_60984628</t>
  </si>
  <si>
    <t>30.06.2021 00:08:01</t>
  </si>
  <si>
    <t>30.06.2021 01:51:31</t>
  </si>
  <si>
    <t>BAĞYURDU TR-5 35-27-L00232_A_56363163_56363163</t>
  </si>
  <si>
    <t>30.06.2021 09:57:48</t>
  </si>
  <si>
    <t>30.06.2021 17:28:39</t>
  </si>
  <si>
    <t>30.06.2021 18:16:26</t>
  </si>
  <si>
    <t>30.06.2021 18:35:04</t>
  </si>
  <si>
    <t>M-234 35-02-M00234_99855533_99855533</t>
  </si>
  <si>
    <t>30.06.2021 13:27:29</t>
  </si>
  <si>
    <t>30.06.2021 18:29:31</t>
  </si>
  <si>
    <t>L-200 35-18-L00200_950460649_950460649</t>
  </si>
  <si>
    <t>30.06.2021 04:35:00</t>
  </si>
  <si>
    <t>30.06.2021 18:50:55</t>
  </si>
  <si>
    <t>BALABAN TAŞLI TR-1 35-24-M00255_35-24-M00255_49935124</t>
  </si>
  <si>
    <t>30.06.2021 16:32:18</t>
  </si>
  <si>
    <t>30.06.2021 17:58:54</t>
  </si>
  <si>
    <t>KIZILCAOVA TR-2 35-20-L00171_6295522_56377082_56377082</t>
  </si>
  <si>
    <t>30.06.2021 09:43:21</t>
  </si>
  <si>
    <t>30.06.2021 15:51:02</t>
  </si>
  <si>
    <t>DM-3/TR-21 (ESKİ TR-29) 35-26-M01364_956620891_956620891</t>
  </si>
  <si>
    <t>30.06.2021 10:20:46</t>
  </si>
  <si>
    <t>30.06.2021 16:54:38</t>
  </si>
  <si>
    <t>30.06.2021 15:32:46</t>
  </si>
  <si>
    <t>30.06.2021 17:05:28</t>
  </si>
  <si>
    <t>K-3184 35-04-K03184_C K3184C1B_5775706</t>
  </si>
  <si>
    <t>30.06.2021 21:27:46</t>
  </si>
  <si>
    <t>30.06.2021 22:37:01</t>
  </si>
  <si>
    <t>EMİRLİ TR-2 35-15-L00858__72373599_72373599</t>
  </si>
  <si>
    <t>30.06.2021 09:18:13</t>
  </si>
  <si>
    <t>30.06.2021 18:53:43</t>
  </si>
  <si>
    <t>EMİRALEM TR-9 35-28-M00232_B_56357268_56357268</t>
  </si>
  <si>
    <t>30.06.2021 20:07:36</t>
  </si>
  <si>
    <t>AYRANCILAR DM-5/TR-22 35-26-M01289_956628710_956628710</t>
  </si>
  <si>
    <t>30.06.2021 16:03:37</t>
  </si>
  <si>
    <t>30.06.2021 17:43:52</t>
  </si>
  <si>
    <t>K-1037 35-01-K01037_C 1C_5871428</t>
  </si>
  <si>
    <t>30.06.2021 13:59:43</t>
  </si>
  <si>
    <t>30.06.2021 17:57:05</t>
  </si>
  <si>
    <t>K-1568 35-01-K01568_910454959_910454959</t>
  </si>
  <si>
    <t>30.06.2021 14:49:03</t>
  </si>
  <si>
    <t>30.06.2021 18:35:14</t>
  </si>
  <si>
    <t>30.06.2021 19:40:43</t>
  </si>
  <si>
    <t>30.06.2021 21:03:52</t>
  </si>
  <si>
    <t>30.06.2021 20:01:05</t>
  </si>
  <si>
    <t>30.06.2021 21:18:37</t>
  </si>
  <si>
    <t>ARMUTLU TR-5 35-27-L00005_913332606_913332606</t>
  </si>
  <si>
    <t>30.06.2021 08:34:26</t>
  </si>
  <si>
    <t>30.06.2021 11:16:05</t>
  </si>
  <si>
    <t>30.06.2021 07:14:24</t>
  </si>
  <si>
    <t>30.06.2021 07:14:44</t>
  </si>
  <si>
    <t>K-1717 35-03-K01717_965665622_965665622</t>
  </si>
  <si>
    <t>30.06.2021 18:08:29</t>
  </si>
  <si>
    <t>30.06.2021 22:28:48</t>
  </si>
  <si>
    <t>M-2925 35-03-M02925_910850008_910850008</t>
  </si>
  <si>
    <t>30.06.2021 09:03:54</t>
  </si>
  <si>
    <t>30.06.2021 17:44:45</t>
  </si>
  <si>
    <t>YAKAKÖY ULUBEY TR-4 45-75-M00225_A_56390962_56390962</t>
  </si>
  <si>
    <t>30.06.2021 05:19:54</t>
  </si>
  <si>
    <t>30.06.2021 06:17:05</t>
  </si>
  <si>
    <t>YUNTDAĞIKÖSELER KÖYÜ TR-1 45-71-M01748_953214294_953214294</t>
  </si>
  <si>
    <t>30.06.2021 13:42:56</t>
  </si>
  <si>
    <t>01.07.2021 03:54:36</t>
  </si>
  <si>
    <t>İSMAİL ÖZGEN SULAMA GRUBU 35-29-M00327_A_56397048_56397048</t>
  </si>
  <si>
    <t>30.06.2021 18:44:54</t>
  </si>
  <si>
    <t>30.06.2021 20:08:09</t>
  </si>
  <si>
    <t>K-243 35-04-K00243_913538739_913538739</t>
  </si>
  <si>
    <t>30.06.2021 14:40:26</t>
  </si>
  <si>
    <t>30.06.2021 17:52:02</t>
  </si>
  <si>
    <t>EMİRALEM TR-7 35-28-M00225_B_56365817_56365817</t>
  </si>
  <si>
    <t>30.06.2021 22:51:56</t>
  </si>
  <si>
    <t>01.07.2021 01:04:36</t>
  </si>
  <si>
    <t>KIZILÜZÜM TR-1 35-27-M00080_99102950_99102950</t>
  </si>
  <si>
    <t>30.06.2021 15:25:20</t>
  </si>
  <si>
    <t>30.06.2021 18:26:49</t>
  </si>
  <si>
    <t>ÇUKURALTI M-37 35-25-M00078_955264596_955264596</t>
  </si>
  <si>
    <t>30.06.2021 10:00:01</t>
  </si>
  <si>
    <t>30.06.2021 11:36:53</t>
  </si>
  <si>
    <t>DURASILLI TR-13 45-78-M01149_953261246_953261246</t>
  </si>
  <si>
    <t>30.06.2021 10:16:18</t>
  </si>
  <si>
    <t>30.06.2021 11:42:50</t>
  </si>
  <si>
    <t>L-353 İŞTUR 35-18-L00353_950463744_950463744</t>
  </si>
  <si>
    <t>30.06.2021 19:08:25</t>
  </si>
  <si>
    <t>30.06.2021 20:19:06</t>
  </si>
  <si>
    <t>30.06.2021 11:53:00</t>
  </si>
  <si>
    <t>30.06.2021 12:20:00</t>
  </si>
  <si>
    <t>M-2346 35-03-M02346_B_72410399_72410399</t>
  </si>
  <si>
    <t>30.06.2021 16:20:17</t>
  </si>
  <si>
    <t>30.06.2021 20:45:59</t>
  </si>
  <si>
    <t>30.06.2021 01:59:22</t>
  </si>
  <si>
    <t>30.06.2021 03:04:31</t>
  </si>
  <si>
    <t>30.06.2021 09:06:07</t>
  </si>
  <si>
    <t>30.06.2021 17:19:40</t>
  </si>
  <si>
    <t>M-1856 YAKAKÖY TR-5 35-02-M01856_99658481_99658481</t>
  </si>
  <si>
    <t>30.06.2021 15:22:00</t>
  </si>
  <si>
    <t>30.06.2021 19:05:35</t>
  </si>
  <si>
    <t>TR-15 35-15-M00015_35-15-M00015_67047613</t>
  </si>
  <si>
    <t>30.06.2021 09:39:52</t>
  </si>
  <si>
    <t>30.06.2021 18:28:22</t>
  </si>
  <si>
    <t>TR-55 45-77-L00055_945512195_945512195</t>
  </si>
  <si>
    <t>30.06.2021 17:51:38</t>
  </si>
  <si>
    <t>30.06.2021 18:31:20</t>
  </si>
  <si>
    <t>30.06.2021 00:49:27</t>
  </si>
  <si>
    <t>30.06.2021 01:42:44</t>
  </si>
  <si>
    <t>MORSAN TM 45-71-A00002_AKGEDİK M14_2061932</t>
  </si>
  <si>
    <t>30.06.2021 03:20:57</t>
  </si>
  <si>
    <t>30.06.2021 04:22:01</t>
  </si>
  <si>
    <t>30.06.2021 22:21:20</t>
  </si>
  <si>
    <t>01.07.2021 00:50:07</t>
  </si>
  <si>
    <t>YUSUFLU TR-5 35-20-L00236_5828484_56374636_56374636</t>
  </si>
  <si>
    <t>30.06.2021 20:56:08</t>
  </si>
  <si>
    <t>30.06.2021 22:36:39</t>
  </si>
  <si>
    <t>_B_56361815_56361815</t>
  </si>
  <si>
    <t>30.06.2021 18:29:09</t>
  </si>
  <si>
    <t>30.06.2021 21:54:17</t>
  </si>
  <si>
    <t>TR-14 35-15-M00014_35-15-M00014_67059565</t>
  </si>
  <si>
    <t>30.06.2021 09:45:00</t>
  </si>
  <si>
    <t>30.06.2021 18:31:28</t>
  </si>
  <si>
    <t>DM-13/02 45-71-M00330_A A2_44925036</t>
  </si>
  <si>
    <t>30.06.2021 18:42:47</t>
  </si>
  <si>
    <t>30.06.2021 22:31:13</t>
  </si>
  <si>
    <t>AŞAĞIGÜLLÜCE TR-1 45-81-M00169_45-81-M00169_2357648</t>
  </si>
  <si>
    <t>30.06.2021 08:59:40</t>
  </si>
  <si>
    <t>30.06.2021 18:31:18</t>
  </si>
  <si>
    <t>30.06.2021 13:22:04</t>
  </si>
  <si>
    <t>30.06.2021 17:04:45</t>
  </si>
  <si>
    <t>İLYASLAR KÖK 45-76-M00048_İLYASLAR M02_72213069</t>
  </si>
  <si>
    <t>30.06.2021 06:03:44</t>
  </si>
  <si>
    <t>30.06.2021 06:53:39</t>
  </si>
  <si>
    <t>30.06.2021 10:37:14</t>
  </si>
  <si>
    <t>30.06.2021 10:37:34</t>
  </si>
  <si>
    <t>M-3426(YATIRIM REZERVE) 35-03-M03426_C k1503c1b_5791437</t>
  </si>
  <si>
    <t>30.06.2021 11:54:34</t>
  </si>
  <si>
    <t>30.06.2021 13:40:32</t>
  </si>
  <si>
    <t>M-261 ULAMIŞ 35-14-M00261_DIREK TIPI TRAFO HUCRESI H01_2098986</t>
  </si>
  <si>
    <t>30.06.2021 19:29:14</t>
  </si>
  <si>
    <t>30.06.2021 21:10:20</t>
  </si>
  <si>
    <t>M-2573 35-01-M02573_911483749_911483749</t>
  </si>
  <si>
    <t>30.06.2021 12:24:40</t>
  </si>
  <si>
    <t>30.06.2021 14:39:27</t>
  </si>
  <si>
    <t>DOĞANCI TR-11 35-31-L00337_956568519_956568519</t>
  </si>
  <si>
    <t>30.06.2021 17:08:51</t>
  </si>
  <si>
    <t>30.06.2021 19:23:46</t>
  </si>
  <si>
    <t>30.06.2021 17:02:57</t>
  </si>
  <si>
    <t>30.06.2021 19:07:45</t>
  </si>
  <si>
    <t>KUMKUYUCAK KÖK 45-80-M00093_KUMKUYUCAK ŞEHİR M05_72193197</t>
  </si>
  <si>
    <t>30.06.2021 20:37:35</t>
  </si>
  <si>
    <t>30.06.2021 21:10:00</t>
  </si>
  <si>
    <t>CENNET MAHALLESİ TR-2 35-16-M00135_47492209_56396051_56396051</t>
  </si>
  <si>
    <t>30.06.2021 08:53:14</t>
  </si>
  <si>
    <t>30.06.2021 13:48:02</t>
  </si>
  <si>
    <t>M-213(DM-3/11) 35-09-M00213_913483541_913483541</t>
  </si>
  <si>
    <t>30.06.2021 11:15:30</t>
  </si>
  <si>
    <t>30.06.2021 16:34:04</t>
  </si>
  <si>
    <t>30.06.2021 05:46:23</t>
  </si>
  <si>
    <t>30.06.2021 07:37:03</t>
  </si>
  <si>
    <t>ASARLIK TR-14 KÖK 35-28-M00168_953396295_953396295</t>
  </si>
  <si>
    <t>30.06.2021 11:39:00</t>
  </si>
  <si>
    <t>30.06.2021 16:52:03</t>
  </si>
  <si>
    <t>30.06.2021 14:18:00</t>
  </si>
  <si>
    <t>30.06.2021 15:51:26</t>
  </si>
  <si>
    <t>30.06.2021 08:31:51</t>
  </si>
  <si>
    <t>30.06.2021 14:31:25</t>
  </si>
  <si>
    <t>TR-22 35-30-M00722_955299531_955299531</t>
  </si>
  <si>
    <t>30.06.2021 18:11:09</t>
  </si>
  <si>
    <t>30.06.2021 19:52:04</t>
  </si>
  <si>
    <t>MECİDİYE TR-10 45-72-L00573__72635644_72635644</t>
  </si>
  <si>
    <t>30.06.2021 15:01:24</t>
  </si>
  <si>
    <t>30.06.2021 18:53:44</t>
  </si>
  <si>
    <t>İĞDELİ TR-3 35-31-L00299_47810253_65496870_65496870</t>
  </si>
  <si>
    <t>30.06.2021 19:13:40</t>
  </si>
  <si>
    <t>30.06.2021 19:56:39</t>
  </si>
  <si>
    <t>AKHİSAR İM 45-72-A00001_HatBaşıAyırıcı_53139236 L06_53139236</t>
  </si>
  <si>
    <t>30.06.2021 10:06:17</t>
  </si>
  <si>
    <t>30.06.2021 10:06:54</t>
  </si>
  <si>
    <t>YENİOBA KÖK 35-29-M00125_YENİOBA M013_72190941</t>
  </si>
  <si>
    <t>30.06.2021 23:26:29</t>
  </si>
  <si>
    <t>01.07.2021 00:29:19</t>
  </si>
  <si>
    <t>TR-51 35-27-M00051_DAĞITIM TRAFO TR-51 M03_72170074</t>
  </si>
  <si>
    <t>30.06.2021 18:48:27</t>
  </si>
  <si>
    <t>30.06.2021 21:38:39</t>
  </si>
  <si>
    <t>30.06.2021 18:36:21</t>
  </si>
  <si>
    <t>30.06.2021 20:12:04</t>
  </si>
  <si>
    <t>30.06.2021 21:12:30</t>
  </si>
  <si>
    <t>30.06.2021 22:08:19</t>
  </si>
  <si>
    <t>30.06.2021 06:07:42</t>
  </si>
  <si>
    <t>30.06.2021 07:04:17</t>
  </si>
  <si>
    <t>30.06.2021 03:21:08</t>
  </si>
  <si>
    <t>30.06.2021 04:13:07</t>
  </si>
  <si>
    <t>30.06.2021 17:28:45</t>
  </si>
  <si>
    <t>30.06.2021 17:29:07</t>
  </si>
  <si>
    <t>ÇAKIRBEYLİ TR-2 35-26-M00487_956611468_956611468</t>
  </si>
  <si>
    <t>30.06.2021 18:04:43</t>
  </si>
  <si>
    <t>30.06.2021 19:48:32</t>
  </si>
  <si>
    <t>EVRENOS TR-2 45-71-M01405_45-71-M01405_2366556</t>
  </si>
  <si>
    <t>30.06.2021 14:38:00</t>
  </si>
  <si>
    <t>30.06.2021 15:56:32</t>
  </si>
  <si>
    <t>HACIKÖSEALİ TR-1 45-78-M00882_A_56406049_56406049</t>
  </si>
  <si>
    <t>30.06.2021 23:04:19</t>
  </si>
  <si>
    <t>01.07.2021 00:19:55</t>
  </si>
  <si>
    <t>TİRE İM-DM-1 35-29-A00001_TR-1 34,5 M21_2312216</t>
  </si>
  <si>
    <t>30.06.2021 10:41:44</t>
  </si>
  <si>
    <t>30.06.2021 11:00:40</t>
  </si>
  <si>
    <t>DM-1/80 35-29-M00080_950346772_950346772</t>
  </si>
  <si>
    <t>30.06.2021 07:14:39</t>
  </si>
  <si>
    <t>30.06.2021 09:53:27</t>
  </si>
  <si>
    <t>VELİLER KÖK 35-31-L00116_KARABAĞ TR-1 L05_2119144</t>
  </si>
  <si>
    <t>30.06.2021 16:42:45</t>
  </si>
  <si>
    <t>30.06.2021 17:32:07</t>
  </si>
  <si>
    <t>M-1010 35-03-M01010_61129721 L3_61129865</t>
  </si>
  <si>
    <t>30.06.2021 11:24:59</t>
  </si>
  <si>
    <t>30.06.2021 14:33:06</t>
  </si>
  <si>
    <t>K-3197 35-02-K03197_7312091 a1b_5838894</t>
  </si>
  <si>
    <t>30.06.2021 12:53:38</t>
  </si>
  <si>
    <t>30.06.2021 17:15:43</t>
  </si>
  <si>
    <t>KARABURUN TR-1/15 35-21-L00019_DAĞITIM TRAFO KARABURUN TR-1/15 L04_72176116</t>
  </si>
  <si>
    <t>30.06.2021 20:35:00</t>
  </si>
  <si>
    <t>30.06.2021 20:51:34</t>
  </si>
  <si>
    <t>DEĞİRMENDERE TR-4 35-22-M00195_C_56354428_56354428</t>
  </si>
  <si>
    <t>30.06.2021 19:14:41</t>
  </si>
  <si>
    <t>30.06.2021 20:03:35</t>
  </si>
  <si>
    <t>30.06.2021 02:56:17</t>
  </si>
  <si>
    <t>30.06.2021 04:34:14</t>
  </si>
  <si>
    <t>DM-1/52 45-71-M00325_953239979_953239979</t>
  </si>
  <si>
    <t>30.06.2021 06:55:56</t>
  </si>
  <si>
    <t>30.06.2021 13:26:29</t>
  </si>
  <si>
    <t>SEYREK TR-2 35-28-M00909_953393151_953393151</t>
  </si>
  <si>
    <t>30.06.2021 18:58:16</t>
  </si>
  <si>
    <t>30.06.2021 16:36:09</t>
  </si>
  <si>
    <t>30.06.2021 19:49:06</t>
  </si>
  <si>
    <t>DEREKÖY TR-2 45-72-L00463_DIREK TIPI TRAFO HUCRESI H01_2111925</t>
  </si>
  <si>
    <t>30.06.2021 15:04:46</t>
  </si>
  <si>
    <t>30.06.2021 18:34:13</t>
  </si>
  <si>
    <t>BİRGİ KÖK 35-19-M00041_KÖYLER M03_72152144</t>
  </si>
  <si>
    <t>30.06.2021 06:28:54</t>
  </si>
  <si>
    <t>30.06.2021 08:15:15</t>
  </si>
  <si>
    <t>AKÖREN TR-19 KÖK 45-78-M00974_ÇOBANOĞLU M01_66244827</t>
  </si>
  <si>
    <t>30.06.2021 07:57:13</t>
  </si>
  <si>
    <t>30.06.2021 08:46:50</t>
  </si>
  <si>
    <t>TR-55/A 45-77-L00079_945490643_945490643</t>
  </si>
  <si>
    <t>30.06.2021 19:33:11</t>
  </si>
  <si>
    <t>30.06.2021 22:12:18</t>
  </si>
  <si>
    <t>TR-142 YAĞCILAR KÖK 35-19-M00142_956662735_956662735</t>
  </si>
  <si>
    <t>30.06.2021 13:27:20</t>
  </si>
  <si>
    <t>30.06.2021 15:39:02</t>
  </si>
  <si>
    <t>30.06.2021 20:03:39</t>
  </si>
  <si>
    <t>30.06.2021 20:41:51</t>
  </si>
  <si>
    <t>TR-2/11 45-72-L00011_956528882_956528882</t>
  </si>
  <si>
    <t>30.06.2021 14:01:56</t>
  </si>
  <si>
    <t>30.06.2021 15:08:34</t>
  </si>
  <si>
    <t>KOLDERE TR-2 45-80-M00114_956539376_956539376</t>
  </si>
  <si>
    <t>30.06.2021 08:46:00</t>
  </si>
  <si>
    <t>30.06.2021 09:46:18</t>
  </si>
  <si>
    <t>30.06.2021 10:06:24</t>
  </si>
  <si>
    <t>30.06.2021 11:17:16</t>
  </si>
  <si>
    <t>KARKIN TR-1 45-84-M00031_955178589_955178589</t>
  </si>
  <si>
    <t>30.06.2021 17:16:00</t>
  </si>
  <si>
    <t>30.06.2021 20:08:18</t>
  </si>
  <si>
    <t>30.06.2021 06:32:57</t>
  </si>
  <si>
    <t>30.06.2021 06:33:14</t>
  </si>
  <si>
    <t>TR-54 35-17-M00054_35-17-M00054_2349354</t>
  </si>
  <si>
    <t>30.06.2021 16:35:29</t>
  </si>
  <si>
    <t>30.06.2021 17:45:05</t>
  </si>
  <si>
    <t>30.06.2021 04:13:54</t>
  </si>
  <si>
    <t>30.06.2021 05:26:39</t>
  </si>
  <si>
    <t>KADIKÖY TR-1 35-16-M00145_953332989_953332989</t>
  </si>
  <si>
    <t>30.06.2021 15:14:42</t>
  </si>
  <si>
    <t>K-122 35-01-K00122_K-4763 K04_42881180</t>
  </si>
  <si>
    <t>30.06.2021 18:40:54</t>
  </si>
  <si>
    <t>30.06.2021 21:11:07</t>
  </si>
  <si>
    <t>30.06.2021 21:10:46</t>
  </si>
  <si>
    <t>30.06.2021 21:22:16</t>
  </si>
  <si>
    <t>TR-22 35-30-M00722_961146665_961146665</t>
  </si>
  <si>
    <t>30.06.2021 15:23:49</t>
  </si>
  <si>
    <t>30.06.2021 17:19:19</t>
  </si>
  <si>
    <t>30.06.2021 09:03:30</t>
  </si>
  <si>
    <t>30.06.2021 10:08:16</t>
  </si>
  <si>
    <t>30.06.2021 00:19:15</t>
  </si>
  <si>
    <t>30.06.2021 00:29:00</t>
  </si>
  <si>
    <t>ARIKBAŞI TR-1 35-20-L00218_DIREK TIPI TRAFO HUCRESI H01_2049523</t>
  </si>
  <si>
    <t>30.06.2021 11:35:24</t>
  </si>
  <si>
    <t>30.06.2021 13:06:37</t>
  </si>
  <si>
    <t>30.06.2021 09:25:58</t>
  </si>
  <si>
    <t>30.06.2021 13:30:15</t>
  </si>
  <si>
    <t>AVLAŞA TR-1 45-81-M00162__72374342_72374342</t>
  </si>
  <si>
    <t>30.06.2021 21:49:06</t>
  </si>
  <si>
    <t>30.06.2021 22:52:24</t>
  </si>
  <si>
    <t>30.06.2021 15:05:07</t>
  </si>
  <si>
    <t>30.06.2021 17:22:42</t>
  </si>
  <si>
    <t>DM-3/TR-24 (TR-95) 35-26-M00095_DAĞITIM TRF TR-95 M03_66222733</t>
  </si>
  <si>
    <t>30.06.2021 22:31:16</t>
  </si>
  <si>
    <t>30.06.2021 23:37:26</t>
  </si>
  <si>
    <t>30.06.2021 07:08:53</t>
  </si>
  <si>
    <t>30.06.2021 10:54:05</t>
  </si>
  <si>
    <t>M-2771 35-02-M02771_98903246_98903246</t>
  </si>
  <si>
    <t>30.06.2021 12:13:11</t>
  </si>
  <si>
    <t>30.06.2021 17:40:41</t>
  </si>
  <si>
    <t>İSHAKÇELEBİ TR-2 45-80-M00154_956540718_956540718</t>
  </si>
  <si>
    <t>30.06.2021 11:04:17</t>
  </si>
  <si>
    <t>30.06.2021 13:23:33</t>
  </si>
  <si>
    <t>_49207149_65510265_65510265</t>
  </si>
  <si>
    <t>30.06.2021 19:29:03</t>
  </si>
  <si>
    <t>30.06.2021 21:55:19</t>
  </si>
  <si>
    <t>30.06.2021 09:35:17</t>
  </si>
  <si>
    <t>DM-1/40 45-71-M00052_953215594_953215594</t>
  </si>
  <si>
    <t>30.06.2021 14:57:55</t>
  </si>
  <si>
    <t>30.06.2021 17:20:56</t>
  </si>
  <si>
    <t>ADEM SILAY SULAMA GRUBU 35-29-M00262_A_56361366_56361366</t>
  </si>
  <si>
    <t>30.06.2021 01:18:40</t>
  </si>
  <si>
    <t>30.06.2021 02:18:19</t>
  </si>
  <si>
    <t>KARAOBA TEKELİLER TR-4 35-32-L00058_DIREK TIPI TRAFO HUCRESI H01_2045036</t>
  </si>
  <si>
    <t>30.06.2021 20:32:53</t>
  </si>
  <si>
    <t>30.06.2021 22:23:53</t>
  </si>
  <si>
    <t>DM12/TR02 HORZUMOĞLU 45-73-M00047_A A 1b_5975568</t>
  </si>
  <si>
    <t>30.06.2021 10:37:42</t>
  </si>
  <si>
    <t>30.06.2021 12:58:07</t>
  </si>
  <si>
    <t>YUKARIBEY SULAMA TR-2 35-16-M00167_47478887_65511997_65511997</t>
  </si>
  <si>
    <t>30.06.2021 10:11:00</t>
  </si>
  <si>
    <t>30.06.2021 13:56:37</t>
  </si>
  <si>
    <t>KÜÇÜKAVULCUK DM 35-15-L00727_BÜYÜKAVLUCUK L03_72098459</t>
  </si>
  <si>
    <t>30.06.2021 07:12:34</t>
  </si>
  <si>
    <t>30.06.2021 08:32:56</t>
  </si>
  <si>
    <t>30.06.2021 05:58:24</t>
  </si>
  <si>
    <t>30.06.2021 10:35:09</t>
  </si>
  <si>
    <t>30.06.2021 06:45:25</t>
  </si>
  <si>
    <t>30.06.2021 07:21:31</t>
  </si>
  <si>
    <t>TR-34 35-26-M00034_956621213_956621213</t>
  </si>
  <si>
    <t>30.06.2021 17:04:38</t>
  </si>
  <si>
    <t>30.06.2021 21:14:14</t>
  </si>
  <si>
    <t>AHMETLİ TR-74 KURTULUŞ 45-84-L00074_955178725_955178725</t>
  </si>
  <si>
    <t>30.06.2021 20:56:52</t>
  </si>
  <si>
    <t>30.06.2021 23:01:24</t>
  </si>
  <si>
    <t>KALABAK TR-1 45-75-M00133_45-75-M00133_2373200</t>
  </si>
  <si>
    <t>30.06.2021 09:12:14</t>
  </si>
  <si>
    <t>30.06.2021 17:48:00</t>
  </si>
  <si>
    <t>TR-7 (KURTULUŞ PARKI KABİN) 35-32-L00007_DAĞITIM TRAFO TR-7 L05_72262130</t>
  </si>
  <si>
    <t>30.06.2021 20:32:00</t>
  </si>
  <si>
    <t>30.06.2021 20:40:00</t>
  </si>
  <si>
    <t>30.06.2021 07:41:17</t>
  </si>
  <si>
    <t>30.06.2021 07:41:44</t>
  </si>
  <si>
    <t>K-3203 35-04-K03203_912553890_912553890</t>
  </si>
  <si>
    <t>30.06.2021 17:28:54</t>
  </si>
  <si>
    <t>30.06.2021 19:40:11</t>
  </si>
  <si>
    <t>YENİ FOÇA TR-30 35-23-M00030_950420382_950420382</t>
  </si>
  <si>
    <t>30.06.2021 18:00:50</t>
  </si>
  <si>
    <t>30.06.2021 20:25:47</t>
  </si>
  <si>
    <t>30.06.2021 15:32:32</t>
  </si>
  <si>
    <t>30.06.2021 16:30:30</t>
  </si>
  <si>
    <t>DM-2/TR-09 35-22-M00054_955288601_955288601</t>
  </si>
  <si>
    <t>30.06.2021 04:21:16</t>
  </si>
  <si>
    <t>30.06.2021 16:24:05</t>
  </si>
  <si>
    <t>K-240 35-01-K00240_911432408_911432408</t>
  </si>
  <si>
    <t>30.06.2021 13:38:48</t>
  </si>
  <si>
    <t>30.06.2021 23:20:48</t>
  </si>
  <si>
    <t>K-111 35-04-K00111_98905138_98905138</t>
  </si>
  <si>
    <t>30.06.2021 14:24:16</t>
  </si>
  <si>
    <t>30.06.2021 16:57:09</t>
  </si>
  <si>
    <t>M-417 35-02-M00417_A_56382796_56382796</t>
  </si>
  <si>
    <t>30.06.2021 14:36:35</t>
  </si>
  <si>
    <t>30.06.2021 22:40:35</t>
  </si>
  <si>
    <t>SEYREKLİ TR-2 35-15-L00440_C_56369970_56369970</t>
  </si>
  <si>
    <t>30.06.2021 11:22:49</t>
  </si>
  <si>
    <t>30.06.2021 17:10:08</t>
  </si>
  <si>
    <t>AYVACIK TR-1 45-83-L00298_A_56395030_56395030</t>
  </si>
  <si>
    <t>30.06.2021 21:36:16</t>
  </si>
  <si>
    <t>30.06.2021 23:05:24</t>
  </si>
  <si>
    <t>ASARLIK TR-1 35-28-M00167_D_56360127_56360127</t>
  </si>
  <si>
    <t>30.06.2021 12:26:00</t>
  </si>
  <si>
    <t>30.06.2021 15:12:53</t>
  </si>
  <si>
    <t>_9623510_56403246_56403246</t>
  </si>
  <si>
    <t>30.06.2021 17:56:27</t>
  </si>
  <si>
    <t>30.06.2021 18:50:42</t>
  </si>
  <si>
    <t>IRLAMAZ TR-1 45-83-L00231_48037278_56388318_56388318</t>
  </si>
  <si>
    <t>30.06.2021 11:21:33</t>
  </si>
  <si>
    <t>30.06.2021 12:47:42</t>
  </si>
  <si>
    <t>30.06.2021 12:18:14</t>
  </si>
  <si>
    <t>30.06.2021 12:18:47</t>
  </si>
  <si>
    <t>NAYMAN TARIM ÖZEL 35-29-M00146Ö_DIREK TIPI TRAFO HUCRESI H01_2063661</t>
  </si>
  <si>
    <t>30.06.2021 06:17:03</t>
  </si>
  <si>
    <t>30.06.2021 07:32:08</t>
  </si>
  <si>
    <t>K-1685 35-01-K01685_A_56366132_56366132</t>
  </si>
  <si>
    <t>30.06.2021 08:29:15</t>
  </si>
  <si>
    <t>30.06.2021 10:02:01</t>
  </si>
  <si>
    <t>K-4219 GEÇİT 35-01-K04219_911275592_911275592</t>
  </si>
  <si>
    <t>30.06.2021 01:38:05</t>
  </si>
  <si>
    <t>30.06.2021 03:37:54</t>
  </si>
  <si>
    <t>AKHİSAR İM 45-72-A00001_DURASIL GES DM-2 M03_42777611</t>
  </si>
  <si>
    <t>23.06.2021 17:57:58</t>
  </si>
  <si>
    <t>23.06.2021 17:58:32</t>
  </si>
  <si>
    <t>K-832 35-04-K00832_913744991_913744991</t>
  </si>
  <si>
    <t>09.06.2021 12:53:36</t>
  </si>
  <si>
    <t>09.06.2021 15:09:45</t>
  </si>
  <si>
    <t>SÜLEYMANLI KÖK 35-28-M00606_PLATİN GES M03_66870997</t>
  </si>
  <si>
    <t>16.06.2021 18:58:06</t>
  </si>
  <si>
    <t>16.06.2021 20:39:00</t>
  </si>
  <si>
    <t>KARABEL KÖK(VİŞNELİ KÖK) 35-26-M01207_HatBaşıAyırıcı_75723381 M06_75723381</t>
  </si>
  <si>
    <t>11.06.2021 17:44:58</t>
  </si>
  <si>
    <t>11.06.2021 20:37:38</t>
  </si>
  <si>
    <t>12.06.2021 08:09:03</t>
  </si>
  <si>
    <t>12.06.2021 08:34:02</t>
  </si>
  <si>
    <t>SİYEKLİ KÖK 45-71-M00185_BORNOVA GES KÖK M01_72257553</t>
  </si>
  <si>
    <t>02.06.2021 21:20:59</t>
  </si>
  <si>
    <t>02.06.2021 22:35:38</t>
  </si>
  <si>
    <t>TR-1/2 BAYSAN KABİN 35-20-L00002_955203543_955203543</t>
  </si>
  <si>
    <t>23.06.2021 11:12:41</t>
  </si>
  <si>
    <t>23.06.2021 13:07:36</t>
  </si>
  <si>
    <t>AKHİSAR İM 45-72-A00001_DURASIL GES DM-2 M02_42777613</t>
  </si>
  <si>
    <t>11.06.2021 19:07:00</t>
  </si>
  <si>
    <t>12.06.2021 01:36:28</t>
  </si>
  <si>
    <t>TAHTALIÇAY KÖK (M-751) 35-22-M00145_HatBaşıAyırıcı_53137920 M02_53137920</t>
  </si>
  <si>
    <t>15.06.2021 09:59:12</t>
  </si>
  <si>
    <t>15.06.2021 10:59:06</t>
  </si>
  <si>
    <t>ŞEREMET GES ÖZEL TR 45-77-M00193Ö_ M03_55028178</t>
  </si>
  <si>
    <t>30.06.2021 17:57:23</t>
  </si>
  <si>
    <t>30.06.2021 21:19:10</t>
  </si>
  <si>
    <t>MURADİYE DM 45-71-M00006_KENT ENERJİ M17_72258321</t>
  </si>
  <si>
    <t>10.06.2021 10:24:36</t>
  </si>
  <si>
    <t>10.06.2021 13:46:29</t>
  </si>
  <si>
    <t>AHMETLİ DM 45-77-M00187_DM-1 GİRİŞ-M02 M02_41952796</t>
  </si>
  <si>
    <t>25.06.2021 12:04:26</t>
  </si>
  <si>
    <t>25.06.2021 13:43:52</t>
  </si>
  <si>
    <t>KOLDERE KÖK 45-80-M00051_GES SANTRALİ M02_73403314</t>
  </si>
  <si>
    <t>09.06.2021 11:12:00</t>
  </si>
  <si>
    <t>09.06.2021 15:53:43</t>
  </si>
  <si>
    <t>KINIK ORGANİZE DM 35-24-M00208_POLYAK EYNEZ M011_72108415</t>
  </si>
  <si>
    <t>25.06.2021 09:11:15</t>
  </si>
  <si>
    <t>25.06.2021 12:24:06</t>
  </si>
  <si>
    <t>M-2866 35-03-M02866_911004547_911004547</t>
  </si>
  <si>
    <t>22.06.2021 10:13:17</t>
  </si>
  <si>
    <t>22.06.2021 12:00:09</t>
  </si>
  <si>
    <t>ARMUTLU DM 35-27-M00879_HatBaşıAyırıcı_53133973 M03_53133973</t>
  </si>
  <si>
    <t>30.06.2021 06:30:00</t>
  </si>
  <si>
    <t>30.06.2021 09:13:10</t>
  </si>
  <si>
    <t>08.06.2021 16:04:18</t>
  </si>
  <si>
    <t>08.06.2021 16:20:38</t>
  </si>
  <si>
    <t>DM-1/53 35-29-M00053_950348706_950348706</t>
  </si>
  <si>
    <t>10.06.2021 22:04:08</t>
  </si>
  <si>
    <t>10.06.2021 23:35:12</t>
  </si>
  <si>
    <t>KULA İM 45-77-A00001_HatBaşıAyırıcı_66051820 M07_66051820</t>
  </si>
  <si>
    <t>28.06.2021 10:48:51</t>
  </si>
  <si>
    <t>28.06.2021 15:02:42</t>
  </si>
  <si>
    <t>YİĞİTLER TR-3 35-27-L00227_914413671_914413671</t>
  </si>
  <si>
    <t>02.06.2021 00:22:47</t>
  </si>
  <si>
    <t>02.06.2021 02:04:24</t>
  </si>
  <si>
    <t>KUŞÇULAR DM 35-19-M00461_KUŞÇULAR DM-2 M03_47230053</t>
  </si>
  <si>
    <t>07.06.2021 14:31:57</t>
  </si>
  <si>
    <t>07.06.2021 15:10:41</t>
  </si>
  <si>
    <t>SÜLEYMANLI KÖK 35-28-M00606_GÖRECE-2 GES M09_72509050</t>
  </si>
  <si>
    <t>13.06.2021 15:41:52</t>
  </si>
  <si>
    <t>13.06.2021 17:29:53</t>
  </si>
  <si>
    <t>24.06.2021 11:21:38</t>
  </si>
  <si>
    <t>24.06.2021 16:41:09</t>
  </si>
  <si>
    <t>11.06.2021 18:45:37</t>
  </si>
  <si>
    <t>11.06.2021 19:07:15</t>
  </si>
  <si>
    <t>12.06.2021 08:34:19</t>
  </si>
  <si>
    <t>HALİLBEYLİ DM 35-27-M00620_ESA BİOGAZ KÖK M14_67123794</t>
  </si>
  <si>
    <t>01.06.2021 12:02:12</t>
  </si>
  <si>
    <t>01.06.2021 15:08:20</t>
  </si>
  <si>
    <t>03.06.2021 11:19:24</t>
  </si>
  <si>
    <t>03.06.2021 11:23:50</t>
  </si>
  <si>
    <t>28.06.2021 14:52:07</t>
  </si>
  <si>
    <t>28.06.2021 15:11:51</t>
  </si>
  <si>
    <t>DM-3 35-14-M00317_ZFR GES M05_47484226</t>
  </si>
  <si>
    <t>03.06.2021 20:18:47</t>
  </si>
  <si>
    <t>03.06.2021 21:36:24</t>
  </si>
  <si>
    <t>01.06.2021 22:07:41</t>
  </si>
  <si>
    <t>01.06.2021 23:38:35</t>
  </si>
  <si>
    <t>CAVİT ÇALIŞIR ÖZEL TR 45-71-M00906Ö_DIREK TIPI TRAFO HUCRESI H01_2081985</t>
  </si>
  <si>
    <t>09.06.2021 19:14:01</t>
  </si>
  <si>
    <t>09.06.2021 23:45:15</t>
  </si>
  <si>
    <t>08.06.2021 16:20:31</t>
  </si>
  <si>
    <t>MURADİYE TR-6 45-71-M01473_966441709_966441709</t>
  </si>
  <si>
    <t>26.06.2021 09:33:00</t>
  </si>
  <si>
    <t>26.06.2021 12:36:55</t>
  </si>
  <si>
    <t>POYRAZDAMLARI TR-11 45-78-M00576_KURTTUTAN GES M02_2106465</t>
  </si>
  <si>
    <t>30.06.2021 14:45:44</t>
  </si>
  <si>
    <t>03.06.2021 11:10:00</t>
  </si>
  <si>
    <t>03.06.2021 11:18:26</t>
  </si>
  <si>
    <t>K-692 35-04-K00692_97876677_97876677</t>
  </si>
  <si>
    <t>29.06.2021 16:19:42</t>
  </si>
  <si>
    <t>29.06.2021 19:53:59</t>
  </si>
  <si>
    <t>K-3013 35-08-K03013_97651194_97651194</t>
  </si>
  <si>
    <t>23.06.2021 12:39:24</t>
  </si>
  <si>
    <t>23.06.2021 14:31:59</t>
  </si>
  <si>
    <t>BERKAY TİTİZ GES KÖK 35-29-M00439_BERKAY TİTİZ GES M02_43070492</t>
  </si>
  <si>
    <t>11.06.2021 09:30:00</t>
  </si>
  <si>
    <t>11.06.2021 11:49:03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</si>
</sst>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10588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1829983</v>
      </c>
      <c r="B2">
        <v>1</v>
      </c>
      <c r="C2" t="s">
        <v>80</v>
      </c>
      <c r="D2" t="s">
        <v>106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2.9474999999999998</v>
      </c>
      <c r="O2">
        <v>0</v>
      </c>
      <c r="P2">
        <v>1</v>
      </c>
      <c r="Q2">
        <v>0</v>
      </c>
      <c r="R2">
        <v>1</v>
      </c>
      <c r="S2">
        <v>0</v>
      </c>
      <c r="T2">
        <v>0</v>
      </c>
      <c r="U2">
        <v>0</v>
      </c>
      <c r="V2">
        <v>0</v>
      </c>
      <c r="W2">
        <v>0</v>
      </c>
      <c r="X2">
        <v>0.21424262012541667</v>
      </c>
      <c r="Y2">
        <v>0</v>
      </c>
      <c r="Z2">
        <v>7.3164234649532673</v>
      </c>
      <c r="AA2">
        <v>0</v>
      </c>
      <c r="AB2">
        <v>0</v>
      </c>
      <c r="AC2">
        <v>0</v>
      </c>
      <c r="AD2">
        <v>0</v>
      </c>
      <c r="AE2">
        <v>7.5306660850786837</v>
      </c>
    </row>
    <row r="3" spans="1:31" x14ac:dyDescent="0.25">
      <c r="A3">
        <v>1830315</v>
      </c>
      <c r="B3">
        <v>1</v>
      </c>
      <c r="C3" t="s">
        <v>80</v>
      </c>
      <c r="D3" t="s">
        <v>83</v>
      </c>
      <c r="E3" t="s">
        <v>140</v>
      </c>
      <c r="F3" t="s">
        <v>141</v>
      </c>
      <c r="G3" t="s">
        <v>142</v>
      </c>
      <c r="H3" t="s">
        <v>134</v>
      </c>
      <c r="I3" t="s">
        <v>135</v>
      </c>
      <c r="J3" t="s">
        <v>136</v>
      </c>
      <c r="K3" t="s">
        <v>137</v>
      </c>
      <c r="L3" t="s">
        <v>143</v>
      </c>
      <c r="M3" t="s">
        <v>144</v>
      </c>
      <c r="N3">
        <v>2.747222222</v>
      </c>
      <c r="O3">
        <v>0</v>
      </c>
      <c r="P3">
        <v>12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6.6417752888231174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6.6417752888231174</v>
      </c>
    </row>
    <row r="4" spans="1:31" x14ac:dyDescent="0.25">
      <c r="A4">
        <v>1830175</v>
      </c>
      <c r="B4">
        <v>1</v>
      </c>
      <c r="C4" t="s">
        <v>80</v>
      </c>
      <c r="D4" t="s">
        <v>108</v>
      </c>
      <c r="E4" t="s">
        <v>131</v>
      </c>
      <c r="F4" t="s">
        <v>145</v>
      </c>
      <c r="G4" t="s">
        <v>146</v>
      </c>
      <c r="H4" t="s">
        <v>134</v>
      </c>
      <c r="I4" t="s">
        <v>135</v>
      </c>
      <c r="J4" t="s">
        <v>136</v>
      </c>
      <c r="K4" t="s">
        <v>137</v>
      </c>
      <c r="L4" t="s">
        <v>147</v>
      </c>
      <c r="M4" t="s">
        <v>148</v>
      </c>
      <c r="N4">
        <v>3.4102777770000001</v>
      </c>
      <c r="O4">
        <v>0</v>
      </c>
      <c r="P4">
        <v>9</v>
      </c>
      <c r="Q4">
        <v>0</v>
      </c>
      <c r="R4">
        <v>1</v>
      </c>
      <c r="S4">
        <v>0</v>
      </c>
      <c r="T4">
        <v>5</v>
      </c>
      <c r="U4">
        <v>0</v>
      </c>
      <c r="V4">
        <v>0</v>
      </c>
      <c r="W4">
        <v>0</v>
      </c>
      <c r="X4">
        <v>6.2667533206375001</v>
      </c>
      <c r="Y4">
        <v>0</v>
      </c>
      <c r="Z4">
        <v>0</v>
      </c>
      <c r="AA4">
        <v>0</v>
      </c>
      <c r="AB4">
        <v>11.524226375790565</v>
      </c>
      <c r="AC4">
        <v>0</v>
      </c>
      <c r="AD4">
        <v>0</v>
      </c>
      <c r="AE4">
        <v>17.790979696428067</v>
      </c>
    </row>
    <row r="5" spans="1:31" x14ac:dyDescent="0.25">
      <c r="A5">
        <v>1830129</v>
      </c>
      <c r="B5">
        <v>1</v>
      </c>
      <c r="C5" t="s">
        <v>80</v>
      </c>
      <c r="D5" t="s">
        <v>85</v>
      </c>
      <c r="E5" t="s">
        <v>131</v>
      </c>
      <c r="F5" t="s">
        <v>149</v>
      </c>
      <c r="G5" t="s">
        <v>150</v>
      </c>
      <c r="H5" t="s">
        <v>134</v>
      </c>
      <c r="I5" t="s">
        <v>135</v>
      </c>
      <c r="J5" t="s">
        <v>136</v>
      </c>
      <c r="K5" t="s">
        <v>151</v>
      </c>
      <c r="L5" t="s">
        <v>152</v>
      </c>
      <c r="M5" t="s">
        <v>153</v>
      </c>
      <c r="N5">
        <v>1.422629444</v>
      </c>
      <c r="O5">
        <v>0</v>
      </c>
      <c r="P5">
        <v>113</v>
      </c>
      <c r="Q5">
        <v>0</v>
      </c>
      <c r="R5">
        <v>0</v>
      </c>
      <c r="S5">
        <v>0</v>
      </c>
      <c r="T5">
        <v>12</v>
      </c>
      <c r="U5">
        <v>0</v>
      </c>
      <c r="V5">
        <v>0</v>
      </c>
      <c r="W5">
        <v>0</v>
      </c>
      <c r="X5">
        <v>43.445047632768954</v>
      </c>
      <c r="Y5">
        <v>0</v>
      </c>
      <c r="Z5">
        <v>0</v>
      </c>
      <c r="AA5">
        <v>0</v>
      </c>
      <c r="AB5">
        <v>4.2891288819617026</v>
      </c>
      <c r="AC5">
        <v>0</v>
      </c>
      <c r="AD5">
        <v>0</v>
      </c>
      <c r="AE5">
        <v>47.734176514730656</v>
      </c>
    </row>
    <row r="6" spans="1:31" x14ac:dyDescent="0.25">
      <c r="A6">
        <v>1829943</v>
      </c>
      <c r="B6">
        <v>1</v>
      </c>
      <c r="C6" t="s">
        <v>81</v>
      </c>
      <c r="D6" t="s">
        <v>128</v>
      </c>
      <c r="E6" t="s">
        <v>154</v>
      </c>
      <c r="F6" t="s">
        <v>155</v>
      </c>
      <c r="G6" t="s">
        <v>156</v>
      </c>
      <c r="H6" t="s">
        <v>157</v>
      </c>
      <c r="I6" t="s">
        <v>135</v>
      </c>
      <c r="J6" t="s">
        <v>136</v>
      </c>
      <c r="K6" t="s">
        <v>137</v>
      </c>
      <c r="L6" t="s">
        <v>158</v>
      </c>
      <c r="M6" t="s">
        <v>159</v>
      </c>
      <c r="N6">
        <v>0.56027777700000003</v>
      </c>
      <c r="O6">
        <v>0</v>
      </c>
      <c r="P6">
        <v>15</v>
      </c>
      <c r="Q6">
        <v>0</v>
      </c>
      <c r="R6">
        <v>19</v>
      </c>
      <c r="S6">
        <v>8</v>
      </c>
      <c r="T6">
        <v>4</v>
      </c>
      <c r="U6">
        <v>2</v>
      </c>
      <c r="V6">
        <v>0</v>
      </c>
      <c r="W6">
        <v>0</v>
      </c>
      <c r="X6">
        <v>1.8816082999240746</v>
      </c>
      <c r="Y6">
        <v>0</v>
      </c>
      <c r="Z6">
        <v>4.9978402262635502</v>
      </c>
      <c r="AA6">
        <v>256.35857384226841</v>
      </c>
      <c r="AB6">
        <v>3.1475406820768006</v>
      </c>
      <c r="AC6">
        <v>37.884740352745659</v>
      </c>
      <c r="AD6">
        <v>0</v>
      </c>
      <c r="AE6">
        <v>304.27030340327849</v>
      </c>
    </row>
    <row r="7" spans="1:31" x14ac:dyDescent="0.25">
      <c r="A7">
        <v>1829963</v>
      </c>
      <c r="B7">
        <v>1</v>
      </c>
      <c r="C7" t="s">
        <v>80</v>
      </c>
      <c r="D7" t="s">
        <v>90</v>
      </c>
      <c r="E7" t="s">
        <v>131</v>
      </c>
      <c r="F7" t="s">
        <v>160</v>
      </c>
      <c r="G7" t="s">
        <v>161</v>
      </c>
      <c r="H7" t="s">
        <v>134</v>
      </c>
      <c r="I7" t="s">
        <v>135</v>
      </c>
      <c r="J7" t="s">
        <v>136</v>
      </c>
      <c r="K7" t="s">
        <v>137</v>
      </c>
      <c r="L7" t="s">
        <v>162</v>
      </c>
      <c r="M7" t="s">
        <v>163</v>
      </c>
      <c r="N7">
        <v>3.4275000000000002</v>
      </c>
      <c r="O7">
        <v>0</v>
      </c>
      <c r="P7">
        <v>134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87.904006358159805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87.904006358159805</v>
      </c>
    </row>
    <row r="8" spans="1:31" x14ac:dyDescent="0.25">
      <c r="A8">
        <v>1830112</v>
      </c>
      <c r="B8">
        <v>1</v>
      </c>
      <c r="C8" t="s">
        <v>80</v>
      </c>
      <c r="D8" t="s">
        <v>106</v>
      </c>
      <c r="E8" t="s">
        <v>164</v>
      </c>
      <c r="F8" t="s">
        <v>165</v>
      </c>
      <c r="G8" t="s">
        <v>156</v>
      </c>
      <c r="H8" t="s">
        <v>157</v>
      </c>
      <c r="I8" t="s">
        <v>135</v>
      </c>
      <c r="J8" t="s">
        <v>136</v>
      </c>
      <c r="K8" t="s">
        <v>137</v>
      </c>
      <c r="L8" t="s">
        <v>166</v>
      </c>
      <c r="M8" t="s">
        <v>167</v>
      </c>
      <c r="N8">
        <v>1.5380555549999999</v>
      </c>
      <c r="O8">
        <v>2</v>
      </c>
      <c r="P8">
        <v>694</v>
      </c>
      <c r="Q8">
        <v>84</v>
      </c>
      <c r="R8">
        <v>155</v>
      </c>
      <c r="S8">
        <v>8</v>
      </c>
      <c r="T8">
        <v>91</v>
      </c>
      <c r="U8">
        <v>1</v>
      </c>
      <c r="V8">
        <v>0</v>
      </c>
      <c r="W8">
        <v>1.0282321621571251</v>
      </c>
      <c r="X8">
        <v>220.62961277613786</v>
      </c>
      <c r="Y8">
        <v>723.32299618386378</v>
      </c>
      <c r="Z8">
        <v>586.5835462791805</v>
      </c>
      <c r="AA8">
        <v>38.496440293137987</v>
      </c>
      <c r="AB8">
        <v>158.36343927365454</v>
      </c>
      <c r="AC8">
        <v>0.93934849915560004</v>
      </c>
      <c r="AD8">
        <v>0</v>
      </c>
      <c r="AE8">
        <v>1729.3636154672877</v>
      </c>
    </row>
    <row r="9" spans="1:31" x14ac:dyDescent="0.25">
      <c r="A9">
        <v>1830255</v>
      </c>
      <c r="B9">
        <v>1</v>
      </c>
      <c r="C9" t="s">
        <v>80</v>
      </c>
      <c r="D9" t="s">
        <v>100</v>
      </c>
      <c r="E9" t="s">
        <v>140</v>
      </c>
      <c r="F9" t="s">
        <v>168</v>
      </c>
      <c r="G9" t="s">
        <v>142</v>
      </c>
      <c r="H9" t="s">
        <v>134</v>
      </c>
      <c r="I9" t="s">
        <v>135</v>
      </c>
      <c r="J9" t="s">
        <v>136</v>
      </c>
      <c r="K9" t="s">
        <v>137</v>
      </c>
      <c r="L9" t="s">
        <v>169</v>
      </c>
      <c r="M9" t="s">
        <v>170</v>
      </c>
      <c r="N9">
        <v>1.775833333</v>
      </c>
      <c r="O9">
        <v>0</v>
      </c>
      <c r="P9">
        <v>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1.1898760632825001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1.1898760632825001</v>
      </c>
    </row>
    <row r="10" spans="1:31" x14ac:dyDescent="0.25">
      <c r="A10">
        <v>1830504</v>
      </c>
      <c r="B10">
        <v>1</v>
      </c>
      <c r="C10" t="s">
        <v>81</v>
      </c>
      <c r="D10" t="s">
        <v>112</v>
      </c>
      <c r="E10" t="s">
        <v>140</v>
      </c>
      <c r="F10" t="s">
        <v>171</v>
      </c>
      <c r="G10" t="s">
        <v>142</v>
      </c>
      <c r="H10" t="s">
        <v>134</v>
      </c>
      <c r="I10" t="s">
        <v>135</v>
      </c>
      <c r="J10" t="s">
        <v>136</v>
      </c>
      <c r="K10" t="s">
        <v>137</v>
      </c>
      <c r="L10" t="s">
        <v>172</v>
      </c>
      <c r="M10" t="s">
        <v>173</v>
      </c>
      <c r="N10">
        <v>1.8474999999999999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1.4143343739585332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1.4143343739585332</v>
      </c>
    </row>
    <row r="11" spans="1:31" x14ac:dyDescent="0.25">
      <c r="A11">
        <v>1830006</v>
      </c>
      <c r="B11">
        <v>1</v>
      </c>
      <c r="C11" t="s">
        <v>81</v>
      </c>
      <c r="D11" t="s">
        <v>112</v>
      </c>
      <c r="E11" t="s">
        <v>154</v>
      </c>
      <c r="F11" t="s">
        <v>174</v>
      </c>
      <c r="G11" t="s">
        <v>175</v>
      </c>
      <c r="H11" t="s">
        <v>157</v>
      </c>
      <c r="I11" t="s">
        <v>135</v>
      </c>
      <c r="J11" t="s">
        <v>136</v>
      </c>
      <c r="K11" t="s">
        <v>137</v>
      </c>
      <c r="L11" t="s">
        <v>176</v>
      </c>
      <c r="M11" t="s">
        <v>177</v>
      </c>
      <c r="N11">
        <v>2.491666666</v>
      </c>
      <c r="O11">
        <v>0</v>
      </c>
      <c r="P11">
        <v>46</v>
      </c>
      <c r="Q11">
        <v>0</v>
      </c>
      <c r="R11">
        <v>0</v>
      </c>
      <c r="S11">
        <v>0</v>
      </c>
      <c r="T11">
        <v>5</v>
      </c>
      <c r="U11">
        <v>0</v>
      </c>
      <c r="V11">
        <v>0</v>
      </c>
      <c r="W11">
        <v>0</v>
      </c>
      <c r="X11">
        <v>13.324552584677402</v>
      </c>
      <c r="Y11">
        <v>0</v>
      </c>
      <c r="Z11">
        <v>0</v>
      </c>
      <c r="AA11">
        <v>0</v>
      </c>
      <c r="AB11">
        <v>1.1863492256927253</v>
      </c>
      <c r="AC11">
        <v>0</v>
      </c>
      <c r="AD11">
        <v>0</v>
      </c>
      <c r="AE11">
        <v>14.510901810370127</v>
      </c>
    </row>
    <row r="12" spans="1:31" x14ac:dyDescent="0.25">
      <c r="A12">
        <v>1829900</v>
      </c>
      <c r="B12">
        <v>1</v>
      </c>
      <c r="C12" t="s">
        <v>80</v>
      </c>
      <c r="D12" t="s">
        <v>105</v>
      </c>
      <c r="E12" t="s">
        <v>164</v>
      </c>
      <c r="F12" t="s">
        <v>178</v>
      </c>
      <c r="G12" t="s">
        <v>156</v>
      </c>
      <c r="H12" t="s">
        <v>157</v>
      </c>
      <c r="I12" t="s">
        <v>179</v>
      </c>
      <c r="J12" t="s">
        <v>136</v>
      </c>
      <c r="K12" t="s">
        <v>137</v>
      </c>
      <c r="L12" t="s">
        <v>180</v>
      </c>
      <c r="M12" t="s">
        <v>181</v>
      </c>
      <c r="N12">
        <v>1.6666666E-2</v>
      </c>
      <c r="O12">
        <v>4</v>
      </c>
      <c r="P12">
        <v>1976</v>
      </c>
      <c r="Q12">
        <v>5</v>
      </c>
      <c r="R12">
        <v>11</v>
      </c>
      <c r="S12">
        <v>21</v>
      </c>
      <c r="T12">
        <v>199</v>
      </c>
      <c r="U12">
        <v>3</v>
      </c>
      <c r="V12">
        <v>0</v>
      </c>
      <c r="W12">
        <v>0.113260480956</v>
      </c>
      <c r="X12">
        <v>6.7389475419540528</v>
      </c>
      <c r="Y12">
        <v>0.65673979833466656</v>
      </c>
      <c r="Z12">
        <v>3.6485656880666677E-2</v>
      </c>
      <c r="AA12">
        <v>1.4847068312179998</v>
      </c>
      <c r="AB12">
        <v>1.8829659584565019</v>
      </c>
      <c r="AC12">
        <v>2.8980254253600006</v>
      </c>
      <c r="AD12">
        <v>0</v>
      </c>
      <c r="AE12">
        <v>13.811131693159888</v>
      </c>
    </row>
    <row r="13" spans="1:31" x14ac:dyDescent="0.25">
      <c r="A13">
        <v>1830398</v>
      </c>
      <c r="B13">
        <v>1</v>
      </c>
      <c r="C13" t="s">
        <v>81</v>
      </c>
      <c r="D13" t="s">
        <v>127</v>
      </c>
      <c r="E13" t="s">
        <v>164</v>
      </c>
      <c r="F13" t="s">
        <v>182</v>
      </c>
      <c r="G13" t="s">
        <v>156</v>
      </c>
      <c r="H13" t="s">
        <v>157</v>
      </c>
      <c r="I13" t="s">
        <v>135</v>
      </c>
      <c r="J13" t="s">
        <v>136</v>
      </c>
      <c r="K13" t="s">
        <v>137</v>
      </c>
      <c r="L13" t="s">
        <v>183</v>
      </c>
      <c r="M13" t="s">
        <v>184</v>
      </c>
      <c r="N13">
        <v>0.92666666600000003</v>
      </c>
      <c r="O13">
        <v>0</v>
      </c>
      <c r="P13">
        <v>778</v>
      </c>
      <c r="Q13">
        <v>0</v>
      </c>
      <c r="R13">
        <v>21</v>
      </c>
      <c r="S13">
        <v>0</v>
      </c>
      <c r="T13">
        <v>85</v>
      </c>
      <c r="U13">
        <v>0</v>
      </c>
      <c r="V13">
        <v>0</v>
      </c>
      <c r="W13">
        <v>0</v>
      </c>
      <c r="X13">
        <v>172.88479803545661</v>
      </c>
      <c r="Y13">
        <v>0</v>
      </c>
      <c r="Z13">
        <v>12.483092708399296</v>
      </c>
      <c r="AA13">
        <v>0</v>
      </c>
      <c r="AB13">
        <v>37.647023271109745</v>
      </c>
      <c r="AC13">
        <v>0</v>
      </c>
      <c r="AD13">
        <v>0</v>
      </c>
      <c r="AE13">
        <v>223.01491401496565</v>
      </c>
    </row>
    <row r="14" spans="1:31" x14ac:dyDescent="0.25">
      <c r="A14">
        <v>1830441</v>
      </c>
      <c r="B14">
        <v>1</v>
      </c>
      <c r="C14" t="s">
        <v>81</v>
      </c>
      <c r="D14" t="s">
        <v>123</v>
      </c>
      <c r="E14" t="s">
        <v>140</v>
      </c>
      <c r="F14" t="s">
        <v>185</v>
      </c>
      <c r="G14" t="s">
        <v>142</v>
      </c>
      <c r="H14" t="s">
        <v>134</v>
      </c>
      <c r="I14" t="s">
        <v>135</v>
      </c>
      <c r="J14" t="s">
        <v>136</v>
      </c>
      <c r="K14" t="s">
        <v>137</v>
      </c>
      <c r="L14" t="s">
        <v>186</v>
      </c>
      <c r="M14" t="s">
        <v>187</v>
      </c>
      <c r="N14">
        <v>0.80333333299999998</v>
      </c>
      <c r="O14">
        <v>0</v>
      </c>
      <c r="P14">
        <v>1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</row>
    <row r="15" spans="1:31" x14ac:dyDescent="0.25">
      <c r="A15">
        <v>1830298</v>
      </c>
      <c r="B15">
        <v>1</v>
      </c>
      <c r="C15" t="s">
        <v>80</v>
      </c>
      <c r="D15" t="s">
        <v>100</v>
      </c>
      <c r="E15" t="s">
        <v>131</v>
      </c>
      <c r="F15" t="s">
        <v>188</v>
      </c>
      <c r="G15" t="s">
        <v>189</v>
      </c>
      <c r="H15" t="s">
        <v>134</v>
      </c>
      <c r="I15" t="s">
        <v>135</v>
      </c>
      <c r="J15" t="s">
        <v>136</v>
      </c>
      <c r="K15" t="s">
        <v>137</v>
      </c>
      <c r="L15" t="s">
        <v>190</v>
      </c>
      <c r="M15" t="s">
        <v>191</v>
      </c>
      <c r="N15">
        <v>4.2813888880000004</v>
      </c>
      <c r="O15">
        <v>0</v>
      </c>
      <c r="P15">
        <v>43</v>
      </c>
      <c r="Q15">
        <v>0</v>
      </c>
      <c r="R15">
        <v>0</v>
      </c>
      <c r="S15">
        <v>0</v>
      </c>
      <c r="T15">
        <v>2</v>
      </c>
      <c r="U15">
        <v>0</v>
      </c>
      <c r="V15">
        <v>0</v>
      </c>
      <c r="W15">
        <v>0</v>
      </c>
      <c r="X15">
        <v>68.769324805492886</v>
      </c>
      <c r="Y15">
        <v>0</v>
      </c>
      <c r="Z15">
        <v>0</v>
      </c>
      <c r="AA15">
        <v>0</v>
      </c>
      <c r="AB15">
        <v>1.0207170192000667</v>
      </c>
      <c r="AC15">
        <v>0</v>
      </c>
      <c r="AD15">
        <v>0</v>
      </c>
      <c r="AE15">
        <v>69.790041824692949</v>
      </c>
    </row>
    <row r="16" spans="1:31" x14ac:dyDescent="0.25">
      <c r="A16">
        <v>1830049</v>
      </c>
      <c r="B16">
        <v>1</v>
      </c>
      <c r="C16" t="s">
        <v>80</v>
      </c>
      <c r="D16" t="s">
        <v>107</v>
      </c>
      <c r="E16" t="s">
        <v>131</v>
      </c>
      <c r="F16" t="s">
        <v>192</v>
      </c>
      <c r="G16" t="s">
        <v>193</v>
      </c>
      <c r="H16" t="s">
        <v>134</v>
      </c>
      <c r="I16" t="s">
        <v>135</v>
      </c>
      <c r="J16" t="s">
        <v>136</v>
      </c>
      <c r="K16" t="s">
        <v>137</v>
      </c>
      <c r="L16" t="s">
        <v>194</v>
      </c>
      <c r="M16" t="s">
        <v>195</v>
      </c>
      <c r="N16">
        <v>3.344166666</v>
      </c>
      <c r="O16">
        <v>0</v>
      </c>
      <c r="P16">
        <v>12</v>
      </c>
      <c r="Q16">
        <v>0</v>
      </c>
      <c r="R16">
        <v>0</v>
      </c>
      <c r="S16">
        <v>0</v>
      </c>
      <c r="T16">
        <v>1</v>
      </c>
      <c r="U16">
        <v>0</v>
      </c>
      <c r="V16">
        <v>0</v>
      </c>
      <c r="W16">
        <v>0</v>
      </c>
      <c r="X16">
        <v>8.0145531768207778</v>
      </c>
      <c r="Y16">
        <v>0</v>
      </c>
      <c r="Z16">
        <v>0</v>
      </c>
      <c r="AA16">
        <v>0</v>
      </c>
      <c r="AB16">
        <v>0.10091899410249999</v>
      </c>
      <c r="AC16">
        <v>0</v>
      </c>
      <c r="AD16">
        <v>0</v>
      </c>
      <c r="AE16">
        <v>8.1154721709232778</v>
      </c>
    </row>
    <row r="17" spans="1:31" x14ac:dyDescent="0.25">
      <c r="A17">
        <v>1830404</v>
      </c>
      <c r="B17">
        <v>1</v>
      </c>
      <c r="C17" t="s">
        <v>80</v>
      </c>
      <c r="D17" t="s">
        <v>100</v>
      </c>
      <c r="E17" t="s">
        <v>154</v>
      </c>
      <c r="F17" t="s">
        <v>196</v>
      </c>
      <c r="G17" t="s">
        <v>175</v>
      </c>
      <c r="H17" t="s">
        <v>157</v>
      </c>
      <c r="I17" t="s">
        <v>135</v>
      </c>
      <c r="J17" t="s">
        <v>136</v>
      </c>
      <c r="K17" t="s">
        <v>137</v>
      </c>
      <c r="L17" t="s">
        <v>197</v>
      </c>
      <c r="M17" t="s">
        <v>198</v>
      </c>
      <c r="N17">
        <v>2.0963888879999999</v>
      </c>
      <c r="O17">
        <v>0</v>
      </c>
      <c r="P17">
        <v>135</v>
      </c>
      <c r="Q17">
        <v>0</v>
      </c>
      <c r="R17">
        <v>18</v>
      </c>
      <c r="S17">
        <v>0</v>
      </c>
      <c r="T17">
        <v>13</v>
      </c>
      <c r="U17">
        <v>0</v>
      </c>
      <c r="V17">
        <v>0</v>
      </c>
      <c r="W17">
        <v>0</v>
      </c>
      <c r="X17">
        <v>65.067614032209804</v>
      </c>
      <c r="Y17">
        <v>0</v>
      </c>
      <c r="Z17">
        <v>17.470642822752101</v>
      </c>
      <c r="AA17">
        <v>0</v>
      </c>
      <c r="AB17">
        <v>8.0414103937188006</v>
      </c>
      <c r="AC17">
        <v>0</v>
      </c>
      <c r="AD17">
        <v>0</v>
      </c>
      <c r="AE17">
        <v>90.579667248680707</v>
      </c>
    </row>
    <row r="18" spans="1:31" x14ac:dyDescent="0.25">
      <c r="A18">
        <v>1830072</v>
      </c>
      <c r="B18">
        <v>1</v>
      </c>
      <c r="C18" t="s">
        <v>80</v>
      </c>
      <c r="D18" t="s">
        <v>96</v>
      </c>
      <c r="E18" t="s">
        <v>131</v>
      </c>
      <c r="F18" t="s">
        <v>199</v>
      </c>
      <c r="G18" t="s">
        <v>189</v>
      </c>
      <c r="H18" t="s">
        <v>134</v>
      </c>
      <c r="I18" t="s">
        <v>135</v>
      </c>
      <c r="J18" t="s">
        <v>136</v>
      </c>
      <c r="K18" t="s">
        <v>137</v>
      </c>
      <c r="L18" t="s">
        <v>200</v>
      </c>
      <c r="M18" t="s">
        <v>201</v>
      </c>
      <c r="N18">
        <v>0.84916666600000001</v>
      </c>
      <c r="O18">
        <v>0</v>
      </c>
      <c r="P18">
        <v>6</v>
      </c>
      <c r="Q18">
        <v>0</v>
      </c>
      <c r="R18">
        <v>0</v>
      </c>
      <c r="S18">
        <v>0</v>
      </c>
      <c r="T18">
        <v>4</v>
      </c>
      <c r="U18">
        <v>0</v>
      </c>
      <c r="V18">
        <v>0</v>
      </c>
      <c r="W18">
        <v>0</v>
      </c>
      <c r="X18">
        <v>1.3667433518770919</v>
      </c>
      <c r="Y18">
        <v>0</v>
      </c>
      <c r="Z18">
        <v>0</v>
      </c>
      <c r="AA18">
        <v>0</v>
      </c>
      <c r="AB18">
        <v>0.5364764295687916</v>
      </c>
      <c r="AC18">
        <v>0</v>
      </c>
      <c r="AD18">
        <v>0</v>
      </c>
      <c r="AE18">
        <v>1.9032197814458836</v>
      </c>
    </row>
    <row r="19" spans="1:31" x14ac:dyDescent="0.25">
      <c r="A19">
        <v>1830258</v>
      </c>
      <c r="B19">
        <v>1</v>
      </c>
      <c r="C19" t="s">
        <v>81</v>
      </c>
      <c r="D19" t="s">
        <v>112</v>
      </c>
      <c r="E19" t="s">
        <v>202</v>
      </c>
      <c r="F19" t="s">
        <v>203</v>
      </c>
      <c r="G19" t="s">
        <v>156</v>
      </c>
      <c r="H19" t="s">
        <v>157</v>
      </c>
      <c r="I19" t="s">
        <v>135</v>
      </c>
      <c r="J19" t="s">
        <v>136</v>
      </c>
      <c r="K19" t="s">
        <v>137</v>
      </c>
      <c r="L19" t="s">
        <v>204</v>
      </c>
      <c r="M19" t="s">
        <v>205</v>
      </c>
      <c r="N19">
        <v>1.8252777769999999</v>
      </c>
      <c r="O19">
        <v>0</v>
      </c>
      <c r="P19">
        <v>327</v>
      </c>
      <c r="Q19">
        <v>0</v>
      </c>
      <c r="R19">
        <v>11</v>
      </c>
      <c r="S19">
        <v>1</v>
      </c>
      <c r="T19">
        <v>40</v>
      </c>
      <c r="U19">
        <v>0</v>
      </c>
      <c r="V19">
        <v>0</v>
      </c>
      <c r="W19">
        <v>0</v>
      </c>
      <c r="X19">
        <v>165.17689652487817</v>
      </c>
      <c r="Y19">
        <v>0</v>
      </c>
      <c r="Z19">
        <v>62.15208494087851</v>
      </c>
      <c r="AA19">
        <v>2.668344110863925</v>
      </c>
      <c r="AB19">
        <v>17.638109741724143</v>
      </c>
      <c r="AC19">
        <v>0</v>
      </c>
      <c r="AD19">
        <v>0</v>
      </c>
      <c r="AE19">
        <v>247.63543531834475</v>
      </c>
    </row>
    <row r="20" spans="1:31" x14ac:dyDescent="0.25">
      <c r="A20">
        <v>1830381</v>
      </c>
      <c r="B20">
        <v>1</v>
      </c>
      <c r="C20" t="s">
        <v>81</v>
      </c>
      <c r="D20" t="s">
        <v>115</v>
      </c>
      <c r="E20" t="s">
        <v>154</v>
      </c>
      <c r="F20" t="s">
        <v>206</v>
      </c>
      <c r="G20" t="s">
        <v>175</v>
      </c>
      <c r="H20" t="s">
        <v>157</v>
      </c>
      <c r="I20" t="s">
        <v>135</v>
      </c>
      <c r="J20" t="s">
        <v>136</v>
      </c>
      <c r="K20" t="s">
        <v>137</v>
      </c>
      <c r="L20" t="s">
        <v>207</v>
      </c>
      <c r="M20" t="s">
        <v>208</v>
      </c>
      <c r="N20">
        <v>10.24</v>
      </c>
      <c r="O20">
        <v>0</v>
      </c>
      <c r="P20">
        <v>43</v>
      </c>
      <c r="Q20">
        <v>0</v>
      </c>
      <c r="R20">
        <v>11</v>
      </c>
      <c r="S20">
        <v>0</v>
      </c>
      <c r="T20">
        <v>1</v>
      </c>
      <c r="U20">
        <v>0</v>
      </c>
      <c r="V20">
        <v>0</v>
      </c>
      <c r="W20">
        <v>0</v>
      </c>
      <c r="X20">
        <v>52.250228281290092</v>
      </c>
      <c r="Y20">
        <v>0</v>
      </c>
      <c r="Z20">
        <v>59.590538309375248</v>
      </c>
      <c r="AA20">
        <v>0</v>
      </c>
      <c r="AB20">
        <v>0.12975732729973333</v>
      </c>
      <c r="AC20">
        <v>0</v>
      </c>
      <c r="AD20">
        <v>0</v>
      </c>
      <c r="AE20">
        <v>111.97052391796507</v>
      </c>
    </row>
    <row r="21" spans="1:31" x14ac:dyDescent="0.25">
      <c r="A21">
        <v>1830358</v>
      </c>
      <c r="B21">
        <v>1</v>
      </c>
      <c r="C21" t="s">
        <v>81</v>
      </c>
      <c r="D21" t="s">
        <v>112</v>
      </c>
      <c r="E21" t="s">
        <v>202</v>
      </c>
      <c r="F21" t="s">
        <v>209</v>
      </c>
      <c r="G21" t="s">
        <v>156</v>
      </c>
      <c r="H21" t="s">
        <v>157</v>
      </c>
      <c r="I21" t="s">
        <v>135</v>
      </c>
      <c r="J21" t="s">
        <v>136</v>
      </c>
      <c r="K21" t="s">
        <v>137</v>
      </c>
      <c r="L21" t="s">
        <v>210</v>
      </c>
      <c r="M21" t="s">
        <v>211</v>
      </c>
      <c r="N21">
        <v>2.3447222220000001</v>
      </c>
      <c r="O21">
        <v>0</v>
      </c>
      <c r="P21">
        <v>1333</v>
      </c>
      <c r="Q21">
        <v>176</v>
      </c>
      <c r="R21">
        <v>82</v>
      </c>
      <c r="S21">
        <v>11</v>
      </c>
      <c r="T21">
        <v>153</v>
      </c>
      <c r="U21">
        <v>1</v>
      </c>
      <c r="V21">
        <v>0</v>
      </c>
      <c r="W21">
        <v>0</v>
      </c>
      <c r="X21">
        <v>819.2119824046448</v>
      </c>
      <c r="Y21">
        <v>2251.0074139019493</v>
      </c>
      <c r="Z21">
        <v>1160.4816098577794</v>
      </c>
      <c r="AA21">
        <v>72.134366518126555</v>
      </c>
      <c r="AB21">
        <v>126.47107311713189</v>
      </c>
      <c r="AC21">
        <v>5.401245587332375</v>
      </c>
      <c r="AD21">
        <v>0</v>
      </c>
      <c r="AE21">
        <v>4434.7076913869651</v>
      </c>
    </row>
    <row r="22" spans="1:31" x14ac:dyDescent="0.25">
      <c r="A22">
        <v>1830235</v>
      </c>
      <c r="B22">
        <v>1</v>
      </c>
      <c r="C22" t="s">
        <v>80</v>
      </c>
      <c r="D22" t="s">
        <v>96</v>
      </c>
      <c r="E22" t="s">
        <v>140</v>
      </c>
      <c r="F22" t="s">
        <v>212</v>
      </c>
      <c r="G22" t="s">
        <v>213</v>
      </c>
      <c r="H22" t="s">
        <v>134</v>
      </c>
      <c r="I22" t="s">
        <v>135</v>
      </c>
      <c r="J22" t="s">
        <v>136</v>
      </c>
      <c r="K22" t="s">
        <v>137</v>
      </c>
      <c r="L22" t="s">
        <v>214</v>
      </c>
      <c r="M22" t="s">
        <v>215</v>
      </c>
      <c r="N22">
        <v>2.0552777770000001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0.36130886001919171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0.36130886001919171</v>
      </c>
    </row>
    <row r="23" spans="1:31" x14ac:dyDescent="0.25">
      <c r="A23">
        <v>1830172</v>
      </c>
      <c r="B23">
        <v>1</v>
      </c>
      <c r="C23" t="s">
        <v>80</v>
      </c>
      <c r="D23" t="s">
        <v>107</v>
      </c>
      <c r="E23" t="s">
        <v>131</v>
      </c>
      <c r="F23" t="s">
        <v>216</v>
      </c>
      <c r="G23" t="s">
        <v>217</v>
      </c>
      <c r="H23" t="s">
        <v>134</v>
      </c>
      <c r="I23" t="s">
        <v>135</v>
      </c>
      <c r="J23" t="s">
        <v>136</v>
      </c>
      <c r="K23" t="s">
        <v>137</v>
      </c>
      <c r="L23" t="s">
        <v>218</v>
      </c>
      <c r="M23" t="s">
        <v>219</v>
      </c>
      <c r="N23">
        <v>2.6263888880000001</v>
      </c>
      <c r="O23">
        <v>0</v>
      </c>
      <c r="P23">
        <v>220</v>
      </c>
      <c r="Q23">
        <v>0</v>
      </c>
      <c r="R23">
        <v>0</v>
      </c>
      <c r="S23">
        <v>0</v>
      </c>
      <c r="T23">
        <v>14</v>
      </c>
      <c r="U23">
        <v>0</v>
      </c>
      <c r="V23">
        <v>0</v>
      </c>
      <c r="W23">
        <v>0</v>
      </c>
      <c r="X23">
        <v>106.10452890578702</v>
      </c>
      <c r="Y23">
        <v>0</v>
      </c>
      <c r="Z23">
        <v>0</v>
      </c>
      <c r="AA23">
        <v>0</v>
      </c>
      <c r="AB23">
        <v>23.708306496809087</v>
      </c>
      <c r="AC23">
        <v>0</v>
      </c>
      <c r="AD23">
        <v>0</v>
      </c>
      <c r="AE23">
        <v>129.81283540259611</v>
      </c>
    </row>
    <row r="24" spans="1:31" x14ac:dyDescent="0.25">
      <c r="A24">
        <v>1830527</v>
      </c>
      <c r="B24">
        <v>1</v>
      </c>
      <c r="C24" t="s">
        <v>80</v>
      </c>
      <c r="D24" t="s">
        <v>103</v>
      </c>
      <c r="E24" t="s">
        <v>131</v>
      </c>
      <c r="F24" t="s">
        <v>220</v>
      </c>
      <c r="G24" t="s">
        <v>189</v>
      </c>
      <c r="H24" t="s">
        <v>134</v>
      </c>
      <c r="I24" t="s">
        <v>135</v>
      </c>
      <c r="J24" t="s">
        <v>136</v>
      </c>
      <c r="K24" t="s">
        <v>137</v>
      </c>
      <c r="L24" t="s">
        <v>221</v>
      </c>
      <c r="M24" t="s">
        <v>222</v>
      </c>
      <c r="N24">
        <v>2.721944444</v>
      </c>
      <c r="O24">
        <v>0</v>
      </c>
      <c r="P24">
        <v>44</v>
      </c>
      <c r="Q24">
        <v>0</v>
      </c>
      <c r="R24">
        <v>2</v>
      </c>
      <c r="S24">
        <v>0</v>
      </c>
      <c r="T24">
        <v>12</v>
      </c>
      <c r="U24">
        <v>0</v>
      </c>
      <c r="V24">
        <v>0</v>
      </c>
      <c r="W24">
        <v>0</v>
      </c>
      <c r="X24">
        <v>18.65404871197412</v>
      </c>
      <c r="Y24">
        <v>0</v>
      </c>
      <c r="Z24">
        <v>0.56565810974773334</v>
      </c>
      <c r="AA24">
        <v>0</v>
      </c>
      <c r="AB24">
        <v>12.220006980226502</v>
      </c>
      <c r="AC24">
        <v>0</v>
      </c>
      <c r="AD24">
        <v>0</v>
      </c>
      <c r="AE24">
        <v>31.439713801948358</v>
      </c>
    </row>
    <row r="25" spans="1:31" x14ac:dyDescent="0.25">
      <c r="A25">
        <v>1830066</v>
      </c>
      <c r="B25">
        <v>1</v>
      </c>
      <c r="C25" t="s">
        <v>80</v>
      </c>
      <c r="D25" t="s">
        <v>92</v>
      </c>
      <c r="E25" t="s">
        <v>223</v>
      </c>
      <c r="F25" t="s">
        <v>224</v>
      </c>
      <c r="G25" t="s">
        <v>225</v>
      </c>
      <c r="H25" t="s">
        <v>134</v>
      </c>
      <c r="I25" t="s">
        <v>135</v>
      </c>
      <c r="J25" t="s">
        <v>136</v>
      </c>
      <c r="K25" t="s">
        <v>151</v>
      </c>
      <c r="L25" t="s">
        <v>226</v>
      </c>
      <c r="M25" t="s">
        <v>227</v>
      </c>
      <c r="N25">
        <v>2.4730647220000002</v>
      </c>
      <c r="O25">
        <v>0</v>
      </c>
      <c r="P25">
        <v>130</v>
      </c>
      <c r="Q25">
        <v>0</v>
      </c>
      <c r="R25">
        <v>0</v>
      </c>
      <c r="S25">
        <v>0</v>
      </c>
      <c r="T25">
        <v>9</v>
      </c>
      <c r="U25">
        <v>0</v>
      </c>
      <c r="V25">
        <v>0</v>
      </c>
      <c r="W25">
        <v>0</v>
      </c>
      <c r="X25">
        <v>75.778904154815947</v>
      </c>
      <c r="Y25">
        <v>0</v>
      </c>
      <c r="Z25">
        <v>0</v>
      </c>
      <c r="AA25">
        <v>0</v>
      </c>
      <c r="AB25">
        <v>30.580648853273516</v>
      </c>
      <c r="AC25">
        <v>0</v>
      </c>
      <c r="AD25">
        <v>0</v>
      </c>
      <c r="AE25">
        <v>106.35955300808946</v>
      </c>
    </row>
    <row r="26" spans="1:31" x14ac:dyDescent="0.25">
      <c r="A26">
        <v>1829926</v>
      </c>
      <c r="B26">
        <v>1</v>
      </c>
      <c r="C26" t="s">
        <v>81</v>
      </c>
      <c r="D26" t="s">
        <v>112</v>
      </c>
      <c r="E26" t="s">
        <v>154</v>
      </c>
      <c r="F26" t="s">
        <v>228</v>
      </c>
      <c r="G26" t="s">
        <v>175</v>
      </c>
      <c r="H26" t="s">
        <v>157</v>
      </c>
      <c r="I26" t="s">
        <v>135</v>
      </c>
      <c r="J26" t="s">
        <v>136</v>
      </c>
      <c r="K26" t="s">
        <v>137</v>
      </c>
      <c r="L26" t="s">
        <v>229</v>
      </c>
      <c r="M26" t="s">
        <v>230</v>
      </c>
      <c r="N26">
        <v>7.1624999999999996</v>
      </c>
      <c r="O26">
        <v>0</v>
      </c>
      <c r="P26">
        <v>52</v>
      </c>
      <c r="Q26">
        <v>1</v>
      </c>
      <c r="R26">
        <v>2</v>
      </c>
      <c r="S26">
        <v>0</v>
      </c>
      <c r="T26">
        <v>3</v>
      </c>
      <c r="U26">
        <v>0</v>
      </c>
      <c r="V26">
        <v>0</v>
      </c>
      <c r="W26">
        <v>0</v>
      </c>
      <c r="X26">
        <v>36.547295241661672</v>
      </c>
      <c r="Y26">
        <v>9.5956994351700811</v>
      </c>
      <c r="Z26">
        <v>0.47564273465663343</v>
      </c>
      <c r="AA26">
        <v>0</v>
      </c>
      <c r="AB26">
        <v>2.11180321520595</v>
      </c>
      <c r="AC26">
        <v>0</v>
      </c>
      <c r="AD26">
        <v>0</v>
      </c>
      <c r="AE26">
        <v>48.730440626694339</v>
      </c>
    </row>
    <row r="27" spans="1:31" x14ac:dyDescent="0.25">
      <c r="A27">
        <v>1830467</v>
      </c>
      <c r="B27">
        <v>1</v>
      </c>
      <c r="C27" t="s">
        <v>80</v>
      </c>
      <c r="D27" t="s">
        <v>94</v>
      </c>
      <c r="E27" t="s">
        <v>154</v>
      </c>
      <c r="F27" t="s">
        <v>231</v>
      </c>
      <c r="G27" t="s">
        <v>175</v>
      </c>
      <c r="H27" t="s">
        <v>157</v>
      </c>
      <c r="I27" t="s">
        <v>135</v>
      </c>
      <c r="J27" t="s">
        <v>136</v>
      </c>
      <c r="K27" t="s">
        <v>137</v>
      </c>
      <c r="L27" t="s">
        <v>232</v>
      </c>
      <c r="M27" t="s">
        <v>233</v>
      </c>
      <c r="N27">
        <v>1.875277777</v>
      </c>
      <c r="O27">
        <v>0</v>
      </c>
      <c r="P27">
        <v>22</v>
      </c>
      <c r="Q27">
        <v>0</v>
      </c>
      <c r="R27">
        <v>0</v>
      </c>
      <c r="S27">
        <v>0</v>
      </c>
      <c r="T27">
        <v>1</v>
      </c>
      <c r="U27">
        <v>0</v>
      </c>
      <c r="V27">
        <v>0</v>
      </c>
      <c r="W27">
        <v>0</v>
      </c>
      <c r="X27">
        <v>4.8357440383179435</v>
      </c>
      <c r="Y27">
        <v>0</v>
      </c>
      <c r="Z27">
        <v>0</v>
      </c>
      <c r="AA27">
        <v>0</v>
      </c>
      <c r="AB27">
        <v>4.041183041666667E-4</v>
      </c>
      <c r="AC27">
        <v>0</v>
      </c>
      <c r="AD27">
        <v>0</v>
      </c>
      <c r="AE27">
        <v>4.8361481566221105</v>
      </c>
    </row>
    <row r="28" spans="1:31" x14ac:dyDescent="0.25">
      <c r="A28">
        <v>1830321</v>
      </c>
      <c r="B28">
        <v>1</v>
      </c>
      <c r="C28" t="s">
        <v>81</v>
      </c>
      <c r="D28" t="s">
        <v>128</v>
      </c>
      <c r="E28" t="s">
        <v>202</v>
      </c>
      <c r="F28" t="s">
        <v>234</v>
      </c>
      <c r="G28" t="s">
        <v>235</v>
      </c>
      <c r="H28" t="s">
        <v>157</v>
      </c>
      <c r="I28" t="s">
        <v>135</v>
      </c>
      <c r="J28" t="s">
        <v>3</v>
      </c>
      <c r="K28" t="s">
        <v>137</v>
      </c>
      <c r="L28" t="s">
        <v>236</v>
      </c>
      <c r="M28" t="s">
        <v>237</v>
      </c>
      <c r="N28">
        <v>0.168333333</v>
      </c>
      <c r="O28">
        <v>7</v>
      </c>
      <c r="P28">
        <v>3197</v>
      </c>
      <c r="Q28">
        <v>25</v>
      </c>
      <c r="R28">
        <v>21</v>
      </c>
      <c r="S28">
        <v>17</v>
      </c>
      <c r="T28">
        <v>224</v>
      </c>
      <c r="U28">
        <v>0</v>
      </c>
      <c r="V28">
        <v>0</v>
      </c>
      <c r="W28">
        <v>1.1459434350847997</v>
      </c>
      <c r="X28">
        <v>80.291325219646055</v>
      </c>
      <c r="Y28">
        <v>27.101526757027713</v>
      </c>
      <c r="Z28">
        <v>1.1736073780704002</v>
      </c>
      <c r="AA28">
        <v>19.431254882760548</v>
      </c>
      <c r="AB28">
        <v>12.148121903245604</v>
      </c>
      <c r="AC28">
        <v>0</v>
      </c>
      <c r="AD28">
        <v>0</v>
      </c>
      <c r="AE28">
        <v>141.29177957583511</v>
      </c>
    </row>
    <row r="29" spans="1:31" x14ac:dyDescent="0.25">
      <c r="A29">
        <v>1830026</v>
      </c>
      <c r="B29">
        <v>1</v>
      </c>
      <c r="C29" t="s">
        <v>81</v>
      </c>
      <c r="D29" t="s">
        <v>116</v>
      </c>
      <c r="E29" t="s">
        <v>131</v>
      </c>
      <c r="F29" t="s">
        <v>238</v>
      </c>
      <c r="G29" t="s">
        <v>150</v>
      </c>
      <c r="H29" t="s">
        <v>134</v>
      </c>
      <c r="I29" t="s">
        <v>135</v>
      </c>
      <c r="J29" t="s">
        <v>136</v>
      </c>
      <c r="K29" t="s">
        <v>151</v>
      </c>
      <c r="L29" t="s">
        <v>239</v>
      </c>
      <c r="M29" t="s">
        <v>240</v>
      </c>
      <c r="N29">
        <v>8.6025155550000001</v>
      </c>
      <c r="O29">
        <v>0</v>
      </c>
      <c r="P29">
        <v>55</v>
      </c>
      <c r="Q29">
        <v>0</v>
      </c>
      <c r="R29">
        <v>0</v>
      </c>
      <c r="S29">
        <v>0</v>
      </c>
      <c r="T29">
        <v>12</v>
      </c>
      <c r="U29">
        <v>0</v>
      </c>
      <c r="V29">
        <v>0</v>
      </c>
      <c r="W29">
        <v>0</v>
      </c>
      <c r="X29">
        <v>67.821582252437679</v>
      </c>
      <c r="Y29">
        <v>0</v>
      </c>
      <c r="Z29">
        <v>0</v>
      </c>
      <c r="AA29">
        <v>0</v>
      </c>
      <c r="AB29">
        <v>45.224101231416746</v>
      </c>
      <c r="AC29">
        <v>0</v>
      </c>
      <c r="AD29">
        <v>0</v>
      </c>
      <c r="AE29">
        <v>113.04568348385442</v>
      </c>
    </row>
    <row r="30" spans="1:31" x14ac:dyDescent="0.25">
      <c r="A30">
        <v>1830009</v>
      </c>
      <c r="B30">
        <v>1</v>
      </c>
      <c r="C30" t="s">
        <v>80</v>
      </c>
      <c r="D30" t="s">
        <v>88</v>
      </c>
      <c r="E30" t="s">
        <v>140</v>
      </c>
      <c r="F30" t="s">
        <v>241</v>
      </c>
      <c r="G30" t="s">
        <v>242</v>
      </c>
      <c r="H30" t="s">
        <v>134</v>
      </c>
      <c r="I30" t="s">
        <v>135</v>
      </c>
      <c r="J30" t="s">
        <v>136</v>
      </c>
      <c r="K30" t="s">
        <v>137</v>
      </c>
      <c r="L30" t="s">
        <v>243</v>
      </c>
      <c r="M30" t="s">
        <v>244</v>
      </c>
      <c r="N30">
        <v>1.205833333</v>
      </c>
      <c r="O30">
        <v>0</v>
      </c>
      <c r="P30">
        <v>0</v>
      </c>
      <c r="Q30">
        <v>0</v>
      </c>
      <c r="R30">
        <v>0</v>
      </c>
      <c r="S30">
        <v>0</v>
      </c>
      <c r="T30">
        <v>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1.4207854828252002</v>
      </c>
      <c r="AC30">
        <v>0</v>
      </c>
      <c r="AD30">
        <v>0</v>
      </c>
      <c r="AE30">
        <v>1.4207854828252002</v>
      </c>
    </row>
    <row r="31" spans="1:31" x14ac:dyDescent="0.25">
      <c r="A31">
        <v>1830507</v>
      </c>
      <c r="B31">
        <v>1</v>
      </c>
      <c r="C31" t="s">
        <v>80</v>
      </c>
      <c r="D31" t="s">
        <v>94</v>
      </c>
      <c r="E31" t="s">
        <v>140</v>
      </c>
      <c r="F31" t="s">
        <v>245</v>
      </c>
      <c r="G31" t="s">
        <v>246</v>
      </c>
      <c r="H31" t="s">
        <v>134</v>
      </c>
      <c r="I31" t="s">
        <v>135</v>
      </c>
      <c r="J31" t="s">
        <v>136</v>
      </c>
      <c r="K31" t="s">
        <v>137</v>
      </c>
      <c r="L31" t="s">
        <v>247</v>
      </c>
      <c r="M31" t="s">
        <v>248</v>
      </c>
      <c r="N31">
        <v>0.66749999999999998</v>
      </c>
      <c r="O31">
        <v>0</v>
      </c>
      <c r="P31">
        <v>12</v>
      </c>
      <c r="Q31">
        <v>0</v>
      </c>
      <c r="R31">
        <v>0</v>
      </c>
      <c r="S31">
        <v>0</v>
      </c>
      <c r="T31">
        <v>5</v>
      </c>
      <c r="U31">
        <v>0</v>
      </c>
      <c r="V31">
        <v>0</v>
      </c>
      <c r="W31">
        <v>0</v>
      </c>
      <c r="X31">
        <v>3.0825873132514499</v>
      </c>
      <c r="Y31">
        <v>0</v>
      </c>
      <c r="Z31">
        <v>0</v>
      </c>
      <c r="AA31">
        <v>0</v>
      </c>
      <c r="AB31">
        <v>4.5024234609711495</v>
      </c>
      <c r="AC31">
        <v>0</v>
      </c>
      <c r="AD31">
        <v>0</v>
      </c>
      <c r="AE31">
        <v>7.5850107742225994</v>
      </c>
    </row>
    <row r="32" spans="1:31" x14ac:dyDescent="0.25">
      <c r="A32">
        <v>1830109</v>
      </c>
      <c r="B32">
        <v>1</v>
      </c>
      <c r="C32" t="s">
        <v>80</v>
      </c>
      <c r="D32" t="s">
        <v>101</v>
      </c>
      <c r="E32" t="s">
        <v>140</v>
      </c>
      <c r="F32" t="s">
        <v>249</v>
      </c>
      <c r="G32" t="s">
        <v>246</v>
      </c>
      <c r="H32" t="s">
        <v>134</v>
      </c>
      <c r="I32" t="s">
        <v>135</v>
      </c>
      <c r="J32" t="s">
        <v>136</v>
      </c>
      <c r="K32" t="s">
        <v>137</v>
      </c>
      <c r="L32" t="s">
        <v>250</v>
      </c>
      <c r="M32" t="s">
        <v>251</v>
      </c>
      <c r="N32">
        <v>1.267222222</v>
      </c>
      <c r="O32">
        <v>0</v>
      </c>
      <c r="P32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0.72357631213950002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0.72357631213950002</v>
      </c>
    </row>
    <row r="33" spans="1:31" x14ac:dyDescent="0.25">
      <c r="A33">
        <v>1830481</v>
      </c>
      <c r="B33">
        <v>1</v>
      </c>
      <c r="C33" t="s">
        <v>80</v>
      </c>
      <c r="D33" t="s">
        <v>88</v>
      </c>
      <c r="E33" t="s">
        <v>252</v>
      </c>
      <c r="F33" t="s">
        <v>253</v>
      </c>
      <c r="G33" t="s">
        <v>133</v>
      </c>
      <c r="H33" t="s">
        <v>134</v>
      </c>
      <c r="I33" t="s">
        <v>135</v>
      </c>
      <c r="J33" t="s">
        <v>136</v>
      </c>
      <c r="K33" t="s">
        <v>137</v>
      </c>
      <c r="L33" t="s">
        <v>254</v>
      </c>
      <c r="M33" t="s">
        <v>255</v>
      </c>
      <c r="N33">
        <v>0.92944444400000004</v>
      </c>
      <c r="O33">
        <v>0</v>
      </c>
      <c r="P33">
        <v>2</v>
      </c>
      <c r="Q33">
        <v>0</v>
      </c>
      <c r="R33">
        <v>0</v>
      </c>
      <c r="S33">
        <v>0</v>
      </c>
      <c r="T33">
        <v>2</v>
      </c>
      <c r="U33">
        <v>0</v>
      </c>
      <c r="V33">
        <v>0</v>
      </c>
      <c r="W33">
        <v>0</v>
      </c>
      <c r="X33">
        <v>2.2164487988913337</v>
      </c>
      <c r="Y33">
        <v>0</v>
      </c>
      <c r="Z33">
        <v>0</v>
      </c>
      <c r="AA33">
        <v>0</v>
      </c>
      <c r="AB33">
        <v>9.155721087813296</v>
      </c>
      <c r="AC33">
        <v>0</v>
      </c>
      <c r="AD33">
        <v>0</v>
      </c>
      <c r="AE33">
        <v>11.372169886704629</v>
      </c>
    </row>
    <row r="34" spans="1:31" x14ac:dyDescent="0.25">
      <c r="A34">
        <v>1830530</v>
      </c>
      <c r="B34">
        <v>1</v>
      </c>
      <c r="C34" t="s">
        <v>80</v>
      </c>
      <c r="D34" t="s">
        <v>107</v>
      </c>
      <c r="E34" t="s">
        <v>140</v>
      </c>
      <c r="F34" t="s">
        <v>256</v>
      </c>
      <c r="G34" t="s">
        <v>142</v>
      </c>
      <c r="H34" t="s">
        <v>134</v>
      </c>
      <c r="I34" t="s">
        <v>135</v>
      </c>
      <c r="J34" t="s">
        <v>136</v>
      </c>
      <c r="K34" t="s">
        <v>137</v>
      </c>
      <c r="L34" t="s">
        <v>257</v>
      </c>
      <c r="M34" t="s">
        <v>258</v>
      </c>
      <c r="N34">
        <v>1.7775000000000001</v>
      </c>
      <c r="O34">
        <v>0</v>
      </c>
      <c r="P34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0.10133686723258334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0.10133686723258334</v>
      </c>
    </row>
    <row r="35" spans="1:31" x14ac:dyDescent="0.25">
      <c r="A35">
        <v>1830089</v>
      </c>
      <c r="B35">
        <v>1</v>
      </c>
      <c r="C35" t="s">
        <v>80</v>
      </c>
      <c r="D35" t="s">
        <v>93</v>
      </c>
      <c r="E35" t="s">
        <v>202</v>
      </c>
      <c r="F35" t="s">
        <v>259</v>
      </c>
      <c r="G35" t="s">
        <v>156</v>
      </c>
      <c r="H35" t="s">
        <v>157</v>
      </c>
      <c r="I35" t="s">
        <v>135</v>
      </c>
      <c r="J35" t="s">
        <v>136</v>
      </c>
      <c r="K35" t="s">
        <v>137</v>
      </c>
      <c r="L35" t="s">
        <v>260</v>
      </c>
      <c r="M35" t="s">
        <v>261</v>
      </c>
      <c r="N35">
        <v>2.9069444440000001</v>
      </c>
      <c r="O35">
        <v>0</v>
      </c>
      <c r="P35">
        <v>0</v>
      </c>
      <c r="Q35">
        <v>12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340.13080460386135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340.13080460386135</v>
      </c>
    </row>
    <row r="36" spans="1:31" x14ac:dyDescent="0.25">
      <c r="A36">
        <v>1830301</v>
      </c>
      <c r="B36">
        <v>1</v>
      </c>
      <c r="C36" t="s">
        <v>81</v>
      </c>
      <c r="D36" t="s">
        <v>115</v>
      </c>
      <c r="E36" t="s">
        <v>131</v>
      </c>
      <c r="F36" t="s">
        <v>262</v>
      </c>
      <c r="G36" t="s">
        <v>189</v>
      </c>
      <c r="H36" t="s">
        <v>134</v>
      </c>
      <c r="I36" t="s">
        <v>135</v>
      </c>
      <c r="J36" t="s">
        <v>136</v>
      </c>
      <c r="K36" t="s">
        <v>137</v>
      </c>
      <c r="L36" t="s">
        <v>263</v>
      </c>
      <c r="M36" t="s">
        <v>264</v>
      </c>
      <c r="N36">
        <v>4.4969444440000004</v>
      </c>
      <c r="O36">
        <v>0</v>
      </c>
      <c r="P36">
        <v>8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0.81182819139250006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0.81182819139250006</v>
      </c>
    </row>
    <row r="37" spans="1:31" x14ac:dyDescent="0.25">
      <c r="A37">
        <v>1829946</v>
      </c>
      <c r="B37">
        <v>1</v>
      </c>
      <c r="C37" t="s">
        <v>80</v>
      </c>
      <c r="D37" t="s">
        <v>83</v>
      </c>
      <c r="E37" t="s">
        <v>131</v>
      </c>
      <c r="F37" t="s">
        <v>265</v>
      </c>
      <c r="G37" t="s">
        <v>133</v>
      </c>
      <c r="H37" t="s">
        <v>134</v>
      </c>
      <c r="I37" t="s">
        <v>135</v>
      </c>
      <c r="J37" t="s">
        <v>136</v>
      </c>
      <c r="K37" t="s">
        <v>137</v>
      </c>
      <c r="L37" t="s">
        <v>266</v>
      </c>
      <c r="M37" t="s">
        <v>267</v>
      </c>
      <c r="N37">
        <v>1.9650000000000001</v>
      </c>
      <c r="O37">
        <v>0</v>
      </c>
      <c r="P37">
        <v>0</v>
      </c>
      <c r="Q37">
        <v>0</v>
      </c>
      <c r="R37">
        <v>0</v>
      </c>
      <c r="S37">
        <v>0</v>
      </c>
      <c r="T37">
        <v>30</v>
      </c>
      <c r="U37">
        <v>0</v>
      </c>
      <c r="V37">
        <v>3</v>
      </c>
      <c r="W37">
        <v>0</v>
      </c>
      <c r="X37">
        <v>0</v>
      </c>
      <c r="Y37">
        <v>0</v>
      </c>
      <c r="Z37">
        <v>0</v>
      </c>
      <c r="AA37">
        <v>0</v>
      </c>
      <c r="AB37">
        <v>29.206255107896919</v>
      </c>
      <c r="AC37">
        <v>0</v>
      </c>
      <c r="AD37">
        <v>54.980979887063583</v>
      </c>
      <c r="AE37">
        <v>84.187234994960505</v>
      </c>
    </row>
    <row r="38" spans="1:31" x14ac:dyDescent="0.25">
      <c r="A38">
        <v>1830003</v>
      </c>
      <c r="B38">
        <v>1</v>
      </c>
      <c r="C38" t="s">
        <v>80</v>
      </c>
      <c r="D38" t="s">
        <v>93</v>
      </c>
      <c r="E38" t="s">
        <v>268</v>
      </c>
      <c r="F38" t="s">
        <v>269</v>
      </c>
      <c r="G38" t="s">
        <v>156</v>
      </c>
      <c r="H38" t="s">
        <v>157</v>
      </c>
      <c r="I38" t="s">
        <v>135</v>
      </c>
      <c r="J38" t="s">
        <v>136</v>
      </c>
      <c r="K38" t="s">
        <v>137</v>
      </c>
      <c r="L38" t="s">
        <v>270</v>
      </c>
      <c r="M38" t="s">
        <v>271</v>
      </c>
      <c r="N38">
        <v>0.17333333300000001</v>
      </c>
      <c r="O38">
        <v>3</v>
      </c>
      <c r="P38">
        <v>46</v>
      </c>
      <c r="Q38">
        <v>126</v>
      </c>
      <c r="R38">
        <v>379</v>
      </c>
      <c r="S38">
        <v>22</v>
      </c>
      <c r="T38">
        <v>101</v>
      </c>
      <c r="U38">
        <v>0</v>
      </c>
      <c r="V38">
        <v>0</v>
      </c>
      <c r="W38">
        <v>0.64765895288640007</v>
      </c>
      <c r="X38">
        <v>3.1710841073183991</v>
      </c>
      <c r="Y38">
        <v>135.87605004579495</v>
      </c>
      <c r="Z38">
        <v>172.85844204399689</v>
      </c>
      <c r="AA38">
        <v>46.279450287882945</v>
      </c>
      <c r="AB38">
        <v>26.304077204314002</v>
      </c>
      <c r="AC38">
        <v>0</v>
      </c>
      <c r="AD38">
        <v>0</v>
      </c>
      <c r="AE38">
        <v>385.13676264219362</v>
      </c>
    </row>
    <row r="39" spans="1:31" x14ac:dyDescent="0.25">
      <c r="A39">
        <v>1830295</v>
      </c>
      <c r="B39">
        <v>1</v>
      </c>
      <c r="C39" t="s">
        <v>81</v>
      </c>
      <c r="D39" t="s">
        <v>124</v>
      </c>
      <c r="E39" t="s">
        <v>202</v>
      </c>
      <c r="F39" t="s">
        <v>272</v>
      </c>
      <c r="G39" t="s">
        <v>175</v>
      </c>
      <c r="H39" t="s">
        <v>157</v>
      </c>
      <c r="I39" t="s">
        <v>135</v>
      </c>
      <c r="J39" t="s">
        <v>136</v>
      </c>
      <c r="K39" t="s">
        <v>137</v>
      </c>
      <c r="L39" t="s">
        <v>273</v>
      </c>
      <c r="M39" t="s">
        <v>274</v>
      </c>
      <c r="N39">
        <v>1.0972222220000001</v>
      </c>
      <c r="O39">
        <v>0</v>
      </c>
      <c r="P39">
        <v>166</v>
      </c>
      <c r="Q39">
        <v>31</v>
      </c>
      <c r="R39">
        <v>110</v>
      </c>
      <c r="S39">
        <v>8</v>
      </c>
      <c r="T39">
        <v>14</v>
      </c>
      <c r="U39">
        <v>1</v>
      </c>
      <c r="V39">
        <v>0</v>
      </c>
      <c r="W39">
        <v>0</v>
      </c>
      <c r="X39">
        <v>34.575320959468463</v>
      </c>
      <c r="Y39">
        <v>15.100774121600345</v>
      </c>
      <c r="Z39">
        <v>77.430646811026477</v>
      </c>
      <c r="AA39">
        <v>43.843328969281409</v>
      </c>
      <c r="AB39">
        <v>4.0056347750597334</v>
      </c>
      <c r="AC39">
        <v>1.9946394294060004</v>
      </c>
      <c r="AD39">
        <v>0</v>
      </c>
      <c r="AE39">
        <v>176.95034506584244</v>
      </c>
    </row>
    <row r="40" spans="1:31" x14ac:dyDescent="0.25">
      <c r="A40">
        <v>1830261</v>
      </c>
      <c r="B40">
        <v>1</v>
      </c>
      <c r="C40" t="s">
        <v>80</v>
      </c>
      <c r="D40" t="s">
        <v>84</v>
      </c>
      <c r="E40" t="s">
        <v>140</v>
      </c>
      <c r="F40" t="s">
        <v>275</v>
      </c>
      <c r="G40" t="s">
        <v>246</v>
      </c>
      <c r="H40" t="s">
        <v>134</v>
      </c>
      <c r="I40" t="s">
        <v>135</v>
      </c>
      <c r="J40" t="s">
        <v>136</v>
      </c>
      <c r="K40" t="s">
        <v>137</v>
      </c>
      <c r="L40" t="s">
        <v>276</v>
      </c>
      <c r="M40" t="s">
        <v>277</v>
      </c>
      <c r="N40">
        <v>4.3791666659999997</v>
      </c>
      <c r="O40">
        <v>0</v>
      </c>
      <c r="P40">
        <v>6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6.3818743181514987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6.3818743181514987</v>
      </c>
    </row>
    <row r="41" spans="1:31" x14ac:dyDescent="0.25">
      <c r="A41">
        <v>1829906</v>
      </c>
      <c r="B41">
        <v>1</v>
      </c>
      <c r="C41" t="s">
        <v>81</v>
      </c>
      <c r="D41" t="s">
        <v>112</v>
      </c>
      <c r="E41" t="s">
        <v>252</v>
      </c>
      <c r="F41" t="s">
        <v>278</v>
      </c>
      <c r="G41" t="s">
        <v>279</v>
      </c>
      <c r="H41" t="s">
        <v>134</v>
      </c>
      <c r="I41" t="s">
        <v>135</v>
      </c>
      <c r="J41" t="s">
        <v>136</v>
      </c>
      <c r="K41" t="s">
        <v>137</v>
      </c>
      <c r="L41" t="s">
        <v>280</v>
      </c>
      <c r="M41" t="s">
        <v>281</v>
      </c>
      <c r="N41">
        <v>1.784444444</v>
      </c>
      <c r="O41">
        <v>0</v>
      </c>
      <c r="P41">
        <v>11</v>
      </c>
      <c r="Q41">
        <v>0</v>
      </c>
      <c r="R41">
        <v>41</v>
      </c>
      <c r="S41">
        <v>0</v>
      </c>
      <c r="T41">
        <v>1</v>
      </c>
      <c r="U41">
        <v>0</v>
      </c>
      <c r="V41">
        <v>0</v>
      </c>
      <c r="W41">
        <v>0</v>
      </c>
      <c r="X41">
        <v>3.6214085865561505</v>
      </c>
      <c r="Y41">
        <v>0</v>
      </c>
      <c r="Z41">
        <v>6.5849475986660773</v>
      </c>
      <c r="AA41">
        <v>0</v>
      </c>
      <c r="AB41">
        <v>8.126493724754999E-2</v>
      </c>
      <c r="AC41">
        <v>0</v>
      </c>
      <c r="AD41">
        <v>0</v>
      </c>
      <c r="AE41">
        <v>10.287621122469778</v>
      </c>
    </row>
    <row r="42" spans="1:31" x14ac:dyDescent="0.25">
      <c r="A42">
        <v>1830430</v>
      </c>
      <c r="B42">
        <v>1</v>
      </c>
      <c r="C42" t="s">
        <v>80</v>
      </c>
      <c r="D42" t="s">
        <v>94</v>
      </c>
      <c r="E42" t="s">
        <v>202</v>
      </c>
      <c r="F42" t="s">
        <v>282</v>
      </c>
      <c r="G42" t="s">
        <v>156</v>
      </c>
      <c r="H42" t="s">
        <v>157</v>
      </c>
      <c r="I42" t="s">
        <v>179</v>
      </c>
      <c r="J42" t="s">
        <v>136</v>
      </c>
      <c r="K42" t="s">
        <v>137</v>
      </c>
      <c r="L42" t="s">
        <v>283</v>
      </c>
      <c r="M42" t="s">
        <v>284</v>
      </c>
      <c r="N42">
        <v>5.5555550000000002E-3</v>
      </c>
      <c r="O42">
        <v>3</v>
      </c>
      <c r="P42">
        <v>333</v>
      </c>
      <c r="Q42">
        <v>13</v>
      </c>
      <c r="R42">
        <v>11</v>
      </c>
      <c r="S42">
        <v>3</v>
      </c>
      <c r="T42">
        <v>28</v>
      </c>
      <c r="U42">
        <v>0</v>
      </c>
      <c r="V42">
        <v>0</v>
      </c>
      <c r="W42">
        <v>9.67686104E-3</v>
      </c>
      <c r="X42">
        <v>0.24635846601333319</v>
      </c>
      <c r="Y42">
        <v>0.47005188901199996</v>
      </c>
      <c r="Z42">
        <v>1.4289343871000003E-2</v>
      </c>
      <c r="AA42">
        <v>4.5885445456444442E-2</v>
      </c>
      <c r="AB42">
        <v>6.048536181155556E-2</v>
      </c>
      <c r="AC42">
        <v>0</v>
      </c>
      <c r="AD42">
        <v>0</v>
      </c>
      <c r="AE42">
        <v>0.84674736720433308</v>
      </c>
    </row>
    <row r="43" spans="1:31" x14ac:dyDescent="0.25">
      <c r="A43">
        <v>1830115</v>
      </c>
      <c r="B43">
        <v>1</v>
      </c>
      <c r="C43" t="s">
        <v>80</v>
      </c>
      <c r="D43" t="s">
        <v>105</v>
      </c>
      <c r="E43" t="s">
        <v>140</v>
      </c>
      <c r="F43" t="s">
        <v>285</v>
      </c>
      <c r="G43" t="s">
        <v>242</v>
      </c>
      <c r="H43" t="s">
        <v>134</v>
      </c>
      <c r="I43" t="s">
        <v>135</v>
      </c>
      <c r="J43" t="s">
        <v>3</v>
      </c>
      <c r="K43" t="s">
        <v>137</v>
      </c>
      <c r="L43" t="s">
        <v>286</v>
      </c>
      <c r="M43" t="s">
        <v>287</v>
      </c>
      <c r="N43">
        <v>1.977222222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1.6830097923366001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1.6830097923366001</v>
      </c>
    </row>
    <row r="44" spans="1:31" x14ac:dyDescent="0.25">
      <c r="A44">
        <v>1830307</v>
      </c>
      <c r="B44">
        <v>1</v>
      </c>
      <c r="C44" t="s">
        <v>80</v>
      </c>
      <c r="D44" t="s">
        <v>103</v>
      </c>
      <c r="E44" t="s">
        <v>202</v>
      </c>
      <c r="F44" t="s">
        <v>288</v>
      </c>
      <c r="G44" t="s">
        <v>156</v>
      </c>
      <c r="H44" t="s">
        <v>157</v>
      </c>
      <c r="I44" t="s">
        <v>135</v>
      </c>
      <c r="J44" t="s">
        <v>136</v>
      </c>
      <c r="K44" t="s">
        <v>137</v>
      </c>
      <c r="L44" t="s">
        <v>289</v>
      </c>
      <c r="M44" t="s">
        <v>290</v>
      </c>
      <c r="N44">
        <v>0.564722222</v>
      </c>
      <c r="O44">
        <v>4</v>
      </c>
      <c r="P44">
        <v>362</v>
      </c>
      <c r="Q44">
        <v>57</v>
      </c>
      <c r="R44">
        <v>67</v>
      </c>
      <c r="S44">
        <v>11</v>
      </c>
      <c r="T44">
        <v>42</v>
      </c>
      <c r="U44">
        <v>1</v>
      </c>
      <c r="V44">
        <v>0</v>
      </c>
      <c r="W44">
        <v>1.273713934119</v>
      </c>
      <c r="X44">
        <v>48.797943394612673</v>
      </c>
      <c r="Y44">
        <v>112.16842657623575</v>
      </c>
      <c r="Z44">
        <v>138.88984864226455</v>
      </c>
      <c r="AA44">
        <v>29.729808436776157</v>
      </c>
      <c r="AB44">
        <v>48.321406338290018</v>
      </c>
      <c r="AC44">
        <v>54.041721843761451</v>
      </c>
      <c r="AD44">
        <v>0</v>
      </c>
      <c r="AE44">
        <v>433.2228691660597</v>
      </c>
    </row>
    <row r="45" spans="1:31" x14ac:dyDescent="0.25">
      <c r="A45">
        <v>1830138</v>
      </c>
      <c r="B45">
        <v>1</v>
      </c>
      <c r="C45" t="s">
        <v>80</v>
      </c>
      <c r="D45" t="s">
        <v>84</v>
      </c>
      <c r="E45" t="s">
        <v>140</v>
      </c>
      <c r="F45" t="s">
        <v>291</v>
      </c>
      <c r="G45" t="s">
        <v>142</v>
      </c>
      <c r="H45" t="s">
        <v>134</v>
      </c>
      <c r="I45" t="s">
        <v>135</v>
      </c>
      <c r="J45" t="s">
        <v>136</v>
      </c>
      <c r="K45" t="s">
        <v>137</v>
      </c>
      <c r="L45" t="s">
        <v>292</v>
      </c>
      <c r="M45" t="s">
        <v>293</v>
      </c>
      <c r="N45">
        <v>3.5888888880000001</v>
      </c>
      <c r="O45">
        <v>0</v>
      </c>
      <c r="P45">
        <v>10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6.1577158809522237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6.1577158809522237</v>
      </c>
    </row>
    <row r="46" spans="1:31" x14ac:dyDescent="0.25">
      <c r="A46">
        <v>1830161</v>
      </c>
      <c r="B46">
        <v>1</v>
      </c>
      <c r="C46" t="s">
        <v>80</v>
      </c>
      <c r="D46" t="s">
        <v>83</v>
      </c>
      <c r="E46" t="s">
        <v>140</v>
      </c>
      <c r="F46" t="s">
        <v>294</v>
      </c>
      <c r="G46" t="s">
        <v>142</v>
      </c>
      <c r="H46" t="s">
        <v>134</v>
      </c>
      <c r="I46" t="s">
        <v>135</v>
      </c>
      <c r="J46" t="s">
        <v>136</v>
      </c>
      <c r="K46" t="s">
        <v>137</v>
      </c>
      <c r="L46" t="s">
        <v>295</v>
      </c>
      <c r="M46" t="s">
        <v>296</v>
      </c>
      <c r="N46">
        <v>7.2111111110000001</v>
      </c>
      <c r="O46">
        <v>0</v>
      </c>
      <c r="P46">
        <v>0</v>
      </c>
      <c r="Q46">
        <v>0</v>
      </c>
      <c r="R46">
        <v>0</v>
      </c>
      <c r="S46">
        <v>0</v>
      </c>
      <c r="T46">
        <v>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3.5788112606585334</v>
      </c>
      <c r="AC46">
        <v>0</v>
      </c>
      <c r="AD46">
        <v>0</v>
      </c>
      <c r="AE46">
        <v>3.5788112606585334</v>
      </c>
    </row>
    <row r="47" spans="1:31" x14ac:dyDescent="0.25">
      <c r="A47">
        <v>1830284</v>
      </c>
      <c r="B47">
        <v>1</v>
      </c>
      <c r="C47" t="s">
        <v>81</v>
      </c>
      <c r="D47" t="s">
        <v>120</v>
      </c>
      <c r="E47" t="s">
        <v>154</v>
      </c>
      <c r="F47" t="s">
        <v>297</v>
      </c>
      <c r="G47" t="s">
        <v>156</v>
      </c>
      <c r="H47" t="s">
        <v>157</v>
      </c>
      <c r="I47" t="s">
        <v>135</v>
      </c>
      <c r="J47" t="s">
        <v>136</v>
      </c>
      <c r="K47" t="s">
        <v>137</v>
      </c>
      <c r="L47" t="s">
        <v>298</v>
      </c>
      <c r="M47" t="s">
        <v>299</v>
      </c>
      <c r="N47">
        <v>0.38027777699999998</v>
      </c>
      <c r="O47">
        <v>0</v>
      </c>
      <c r="P47">
        <v>268</v>
      </c>
      <c r="Q47">
        <v>0</v>
      </c>
      <c r="R47">
        <v>3</v>
      </c>
      <c r="S47">
        <v>0</v>
      </c>
      <c r="T47">
        <v>38</v>
      </c>
      <c r="U47">
        <v>0</v>
      </c>
      <c r="V47">
        <v>0</v>
      </c>
      <c r="W47">
        <v>0</v>
      </c>
      <c r="X47">
        <v>22.358708307127088</v>
      </c>
      <c r="Y47">
        <v>0</v>
      </c>
      <c r="Z47">
        <v>2.5902045261125006E-2</v>
      </c>
      <c r="AA47">
        <v>0</v>
      </c>
      <c r="AB47">
        <v>12.027300768007001</v>
      </c>
      <c r="AC47">
        <v>0</v>
      </c>
      <c r="AD47">
        <v>0</v>
      </c>
      <c r="AE47">
        <v>34.411911120395217</v>
      </c>
    </row>
    <row r="48" spans="1:31" x14ac:dyDescent="0.25">
      <c r="A48">
        <v>1830184</v>
      </c>
      <c r="B48">
        <v>1</v>
      </c>
      <c r="C48" t="s">
        <v>80</v>
      </c>
      <c r="D48" t="s">
        <v>103</v>
      </c>
      <c r="E48" t="s">
        <v>164</v>
      </c>
      <c r="F48" t="s">
        <v>300</v>
      </c>
      <c r="G48" t="s">
        <v>156</v>
      </c>
      <c r="H48" t="s">
        <v>157</v>
      </c>
      <c r="I48" t="s">
        <v>135</v>
      </c>
      <c r="J48" t="s">
        <v>136</v>
      </c>
      <c r="K48" t="s">
        <v>137</v>
      </c>
      <c r="L48" t="s">
        <v>301</v>
      </c>
      <c r="M48" t="s">
        <v>302</v>
      </c>
      <c r="N48">
        <v>0.57055555499999999</v>
      </c>
      <c r="O48">
        <v>17</v>
      </c>
      <c r="P48">
        <v>2351</v>
      </c>
      <c r="Q48">
        <v>30</v>
      </c>
      <c r="R48">
        <v>174</v>
      </c>
      <c r="S48">
        <v>53</v>
      </c>
      <c r="T48">
        <v>419</v>
      </c>
      <c r="U48">
        <v>5</v>
      </c>
      <c r="V48">
        <v>1</v>
      </c>
      <c r="W48">
        <v>8.0104480754297995</v>
      </c>
      <c r="X48">
        <v>265.22410467560064</v>
      </c>
      <c r="Y48">
        <v>68.475659682139948</v>
      </c>
      <c r="Z48">
        <v>29.756517109298713</v>
      </c>
      <c r="AA48">
        <v>143.29467778089403</v>
      </c>
      <c r="AB48">
        <v>96.913590017296016</v>
      </c>
      <c r="AC48">
        <v>142.1819627964685</v>
      </c>
      <c r="AD48">
        <v>7.6914749260939406</v>
      </c>
      <c r="AE48">
        <v>761.54843506322163</v>
      </c>
    </row>
    <row r="49" spans="1:31" x14ac:dyDescent="0.25">
      <c r="A49">
        <v>1830267</v>
      </c>
      <c r="B49">
        <v>1</v>
      </c>
      <c r="C49" t="s">
        <v>80</v>
      </c>
      <c r="D49" t="s">
        <v>96</v>
      </c>
      <c r="E49" t="s">
        <v>140</v>
      </c>
      <c r="F49" t="s">
        <v>303</v>
      </c>
      <c r="G49" t="s">
        <v>246</v>
      </c>
      <c r="H49" t="s">
        <v>134</v>
      </c>
      <c r="I49" t="s">
        <v>135</v>
      </c>
      <c r="J49" t="s">
        <v>136</v>
      </c>
      <c r="K49" t="s">
        <v>137</v>
      </c>
      <c r="L49" t="s">
        <v>304</v>
      </c>
      <c r="M49" t="s">
        <v>305</v>
      </c>
      <c r="N49">
        <v>8.4983333329999997</v>
      </c>
      <c r="O49">
        <v>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0.5431141277257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0.5431141277257</v>
      </c>
    </row>
    <row r="50" spans="1:31" x14ac:dyDescent="0.25">
      <c r="A50">
        <v>1829969</v>
      </c>
      <c r="B50">
        <v>1</v>
      </c>
      <c r="C50" t="s">
        <v>80</v>
      </c>
      <c r="D50" t="s">
        <v>100</v>
      </c>
      <c r="E50" t="s">
        <v>202</v>
      </c>
      <c r="F50" t="s">
        <v>306</v>
      </c>
      <c r="G50" t="s">
        <v>156</v>
      </c>
      <c r="H50" t="s">
        <v>157</v>
      </c>
      <c r="I50" t="s">
        <v>135</v>
      </c>
      <c r="J50" t="s">
        <v>136</v>
      </c>
      <c r="K50" t="s">
        <v>137</v>
      </c>
      <c r="L50" t="s">
        <v>307</v>
      </c>
      <c r="M50" t="s">
        <v>308</v>
      </c>
      <c r="N50">
        <v>0.79638888799999996</v>
      </c>
      <c r="O50">
        <v>3</v>
      </c>
      <c r="P50">
        <v>1385</v>
      </c>
      <c r="Q50">
        <v>0</v>
      </c>
      <c r="R50">
        <v>2</v>
      </c>
      <c r="S50">
        <v>0</v>
      </c>
      <c r="T50">
        <v>79</v>
      </c>
      <c r="U50">
        <v>0</v>
      </c>
      <c r="V50">
        <v>0</v>
      </c>
      <c r="W50">
        <v>25.978879032945702</v>
      </c>
      <c r="X50">
        <v>127.96442811692512</v>
      </c>
      <c r="Y50">
        <v>0</v>
      </c>
      <c r="Z50">
        <v>2.2580609412479999</v>
      </c>
      <c r="AA50">
        <v>0</v>
      </c>
      <c r="AB50">
        <v>62.58903013169671</v>
      </c>
      <c r="AC50">
        <v>0</v>
      </c>
      <c r="AD50">
        <v>0</v>
      </c>
      <c r="AE50">
        <v>218.79039822281555</v>
      </c>
    </row>
    <row r="51" spans="1:31" x14ac:dyDescent="0.25">
      <c r="A51">
        <v>1830121</v>
      </c>
      <c r="B51">
        <v>1</v>
      </c>
      <c r="C51" t="s">
        <v>81</v>
      </c>
      <c r="D51" t="s">
        <v>115</v>
      </c>
      <c r="E51" t="s">
        <v>131</v>
      </c>
      <c r="F51" t="s">
        <v>309</v>
      </c>
      <c r="G51" t="s">
        <v>133</v>
      </c>
      <c r="H51" t="s">
        <v>134</v>
      </c>
      <c r="I51" t="s">
        <v>135</v>
      </c>
      <c r="J51" t="s">
        <v>136</v>
      </c>
      <c r="K51" t="s">
        <v>137</v>
      </c>
      <c r="L51" t="s">
        <v>310</v>
      </c>
      <c r="M51" t="s">
        <v>311</v>
      </c>
      <c r="N51">
        <v>2.554166666</v>
      </c>
      <c r="O51">
        <v>0</v>
      </c>
      <c r="P51">
        <v>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1.2206580483081835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1.2206580483081835</v>
      </c>
    </row>
    <row r="52" spans="1:31" x14ac:dyDescent="0.25">
      <c r="A52">
        <v>1830470</v>
      </c>
      <c r="B52">
        <v>1</v>
      </c>
      <c r="C52" t="s">
        <v>80</v>
      </c>
      <c r="D52" t="s">
        <v>105</v>
      </c>
      <c r="E52" t="s">
        <v>154</v>
      </c>
      <c r="F52" t="s">
        <v>312</v>
      </c>
      <c r="G52" t="s">
        <v>156</v>
      </c>
      <c r="H52" t="s">
        <v>157</v>
      </c>
      <c r="I52" t="s">
        <v>135</v>
      </c>
      <c r="J52" t="s">
        <v>136</v>
      </c>
      <c r="K52" t="s">
        <v>137</v>
      </c>
      <c r="L52" t="s">
        <v>313</v>
      </c>
      <c r="M52" t="s">
        <v>314</v>
      </c>
      <c r="N52">
        <v>0.96666666599999995</v>
      </c>
      <c r="O52">
        <v>0</v>
      </c>
      <c r="P52">
        <v>251</v>
      </c>
      <c r="Q52">
        <v>0</v>
      </c>
      <c r="R52">
        <v>0</v>
      </c>
      <c r="S52">
        <v>0</v>
      </c>
      <c r="T52">
        <v>10</v>
      </c>
      <c r="U52">
        <v>0</v>
      </c>
      <c r="V52">
        <v>0</v>
      </c>
      <c r="W52">
        <v>0</v>
      </c>
      <c r="X52">
        <v>72.648481453952627</v>
      </c>
      <c r="Y52">
        <v>0</v>
      </c>
      <c r="Z52">
        <v>0</v>
      </c>
      <c r="AA52">
        <v>0</v>
      </c>
      <c r="AB52">
        <v>4.9911593286511806</v>
      </c>
      <c r="AC52">
        <v>0</v>
      </c>
      <c r="AD52">
        <v>0</v>
      </c>
      <c r="AE52">
        <v>77.639640782603806</v>
      </c>
    </row>
    <row r="53" spans="1:31" x14ac:dyDescent="0.25">
      <c r="A53">
        <v>1830370</v>
      </c>
      <c r="B53">
        <v>1</v>
      </c>
      <c r="C53" t="s">
        <v>81</v>
      </c>
      <c r="D53" t="s">
        <v>115</v>
      </c>
      <c r="E53" t="s">
        <v>154</v>
      </c>
      <c r="F53" t="s">
        <v>315</v>
      </c>
      <c r="G53" t="s">
        <v>175</v>
      </c>
      <c r="H53" t="s">
        <v>157</v>
      </c>
      <c r="I53" t="s">
        <v>135</v>
      </c>
      <c r="J53" t="s">
        <v>136</v>
      </c>
      <c r="K53" t="s">
        <v>137</v>
      </c>
      <c r="L53" t="s">
        <v>316</v>
      </c>
      <c r="M53" t="s">
        <v>317</v>
      </c>
      <c r="N53">
        <v>5.1872222219999999</v>
      </c>
      <c r="O53">
        <v>0</v>
      </c>
      <c r="P53">
        <v>198</v>
      </c>
      <c r="Q53">
        <v>3</v>
      </c>
      <c r="R53">
        <v>15</v>
      </c>
      <c r="S53">
        <v>2</v>
      </c>
      <c r="T53">
        <v>5</v>
      </c>
      <c r="U53">
        <v>0</v>
      </c>
      <c r="V53">
        <v>0</v>
      </c>
      <c r="W53">
        <v>0</v>
      </c>
      <c r="X53">
        <v>125.08517292286326</v>
      </c>
      <c r="Y53">
        <v>29.076294956058902</v>
      </c>
      <c r="Z53">
        <v>115.91790908653279</v>
      </c>
      <c r="AA53">
        <v>48.116162616982251</v>
      </c>
      <c r="AB53">
        <v>3.8818593840284001</v>
      </c>
      <c r="AC53">
        <v>0</v>
      </c>
      <c r="AD53">
        <v>0</v>
      </c>
      <c r="AE53">
        <v>322.07739896646564</v>
      </c>
    </row>
    <row r="54" spans="1:31" x14ac:dyDescent="0.25">
      <c r="A54">
        <v>1830012</v>
      </c>
      <c r="B54">
        <v>1</v>
      </c>
      <c r="C54" t="s">
        <v>80</v>
      </c>
      <c r="D54" t="s">
        <v>105</v>
      </c>
      <c r="E54" t="s">
        <v>154</v>
      </c>
      <c r="F54" t="s">
        <v>318</v>
      </c>
      <c r="G54" t="s">
        <v>225</v>
      </c>
      <c r="H54" t="s">
        <v>157</v>
      </c>
      <c r="I54" t="s">
        <v>135</v>
      </c>
      <c r="J54" t="s">
        <v>136</v>
      </c>
      <c r="K54" t="s">
        <v>151</v>
      </c>
      <c r="L54" t="s">
        <v>319</v>
      </c>
      <c r="M54" t="s">
        <v>320</v>
      </c>
      <c r="N54">
        <v>4.6291527769999998</v>
      </c>
      <c r="O54">
        <v>0</v>
      </c>
      <c r="P54">
        <v>53</v>
      </c>
      <c r="Q54">
        <v>0</v>
      </c>
      <c r="R54">
        <v>7</v>
      </c>
      <c r="S54">
        <v>0</v>
      </c>
      <c r="T54">
        <v>4</v>
      </c>
      <c r="U54">
        <v>0</v>
      </c>
      <c r="V54">
        <v>0</v>
      </c>
      <c r="W54">
        <v>0</v>
      </c>
      <c r="X54">
        <v>78.383490834064546</v>
      </c>
      <c r="Y54">
        <v>0</v>
      </c>
      <c r="Z54">
        <v>2.674250035445966</v>
      </c>
      <c r="AA54">
        <v>0</v>
      </c>
      <c r="AB54">
        <v>92.75376218448622</v>
      </c>
      <c r="AC54">
        <v>0</v>
      </c>
      <c r="AD54">
        <v>0</v>
      </c>
      <c r="AE54">
        <v>173.81150305399672</v>
      </c>
    </row>
    <row r="55" spans="1:31" x14ac:dyDescent="0.25">
      <c r="A55">
        <v>1830178</v>
      </c>
      <c r="B55">
        <v>1</v>
      </c>
      <c r="C55" t="s">
        <v>80</v>
      </c>
      <c r="D55" t="s">
        <v>109</v>
      </c>
      <c r="E55" t="s">
        <v>140</v>
      </c>
      <c r="F55" t="s">
        <v>321</v>
      </c>
      <c r="G55" t="s">
        <v>142</v>
      </c>
      <c r="H55" t="s">
        <v>134</v>
      </c>
      <c r="I55" t="s">
        <v>135</v>
      </c>
      <c r="J55" t="s">
        <v>136</v>
      </c>
      <c r="K55" t="s">
        <v>137</v>
      </c>
      <c r="L55" t="s">
        <v>322</v>
      </c>
      <c r="M55" t="s">
        <v>323</v>
      </c>
      <c r="N55">
        <v>2.8208333329999999</v>
      </c>
      <c r="O55">
        <v>0</v>
      </c>
      <c r="P55">
        <v>1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0.15569902929995832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0.15569902929995832</v>
      </c>
    </row>
    <row r="56" spans="1:31" x14ac:dyDescent="0.25">
      <c r="A56">
        <v>1830510</v>
      </c>
      <c r="B56">
        <v>1</v>
      </c>
      <c r="C56" t="s">
        <v>80</v>
      </c>
      <c r="D56" t="s">
        <v>107</v>
      </c>
      <c r="E56" t="s">
        <v>140</v>
      </c>
      <c r="F56" t="s">
        <v>324</v>
      </c>
      <c r="G56" t="s">
        <v>213</v>
      </c>
      <c r="H56" t="s">
        <v>134</v>
      </c>
      <c r="I56" t="s">
        <v>135</v>
      </c>
      <c r="J56" t="s">
        <v>136</v>
      </c>
      <c r="K56" t="s">
        <v>137</v>
      </c>
      <c r="L56" t="s">
        <v>325</v>
      </c>
      <c r="M56" t="s">
        <v>326</v>
      </c>
      <c r="N56">
        <v>1.304166666</v>
      </c>
      <c r="O56">
        <v>0</v>
      </c>
      <c r="P56">
        <v>10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2.8472829389140495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2.8472829389140495</v>
      </c>
    </row>
    <row r="57" spans="1:31" x14ac:dyDescent="0.25">
      <c r="A57">
        <v>1830367</v>
      </c>
      <c r="B57">
        <v>1</v>
      </c>
      <c r="C57" t="s">
        <v>80</v>
      </c>
      <c r="D57" t="s">
        <v>103</v>
      </c>
      <c r="E57" t="s">
        <v>140</v>
      </c>
      <c r="F57" t="s">
        <v>327</v>
      </c>
      <c r="G57" t="s">
        <v>142</v>
      </c>
      <c r="H57" t="s">
        <v>134</v>
      </c>
      <c r="I57" t="s">
        <v>135</v>
      </c>
      <c r="J57" t="s">
        <v>136</v>
      </c>
      <c r="K57" t="s">
        <v>137</v>
      </c>
      <c r="L57" t="s">
        <v>328</v>
      </c>
      <c r="M57" t="s">
        <v>329</v>
      </c>
      <c r="N57">
        <v>1.3844444440000001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0.27853552954150002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0.27853552954150002</v>
      </c>
    </row>
    <row r="58" spans="1:31" x14ac:dyDescent="0.25">
      <c r="A58">
        <v>1830035</v>
      </c>
      <c r="B58">
        <v>1</v>
      </c>
      <c r="C58" t="s">
        <v>80</v>
      </c>
      <c r="D58" t="s">
        <v>102</v>
      </c>
      <c r="E58" t="s">
        <v>140</v>
      </c>
      <c r="F58" t="s">
        <v>330</v>
      </c>
      <c r="G58" t="s">
        <v>246</v>
      </c>
      <c r="H58" t="s">
        <v>134</v>
      </c>
      <c r="I58" t="s">
        <v>135</v>
      </c>
      <c r="J58" t="s">
        <v>136</v>
      </c>
      <c r="K58" t="s">
        <v>137</v>
      </c>
      <c r="L58" t="s">
        <v>331</v>
      </c>
      <c r="M58" t="s">
        <v>332</v>
      </c>
      <c r="N58">
        <v>2.2286111110000002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0.46876887794150002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0.46876887794150002</v>
      </c>
    </row>
    <row r="59" spans="1:31" x14ac:dyDescent="0.25">
      <c r="A59">
        <v>1830204</v>
      </c>
      <c r="B59">
        <v>1</v>
      </c>
      <c r="C59" t="s">
        <v>80</v>
      </c>
      <c r="D59" t="s">
        <v>100</v>
      </c>
      <c r="E59" t="s">
        <v>202</v>
      </c>
      <c r="F59" t="s">
        <v>333</v>
      </c>
      <c r="G59" t="s">
        <v>156</v>
      </c>
      <c r="H59" t="s">
        <v>157</v>
      </c>
      <c r="I59" t="s">
        <v>135</v>
      </c>
      <c r="J59" t="s">
        <v>136</v>
      </c>
      <c r="K59" t="s">
        <v>137</v>
      </c>
      <c r="L59" t="s">
        <v>334</v>
      </c>
      <c r="M59" t="s">
        <v>335</v>
      </c>
      <c r="N59">
        <v>8.8611111000000006E-2</v>
      </c>
      <c r="O59">
        <v>4</v>
      </c>
      <c r="P59">
        <v>839</v>
      </c>
      <c r="Q59">
        <v>23</v>
      </c>
      <c r="R59">
        <v>361</v>
      </c>
      <c r="S59">
        <v>12</v>
      </c>
      <c r="T59">
        <v>135</v>
      </c>
      <c r="U59">
        <v>1</v>
      </c>
      <c r="V59">
        <v>1</v>
      </c>
      <c r="W59">
        <v>0.25228847402733334</v>
      </c>
      <c r="X59">
        <v>19.41180306832652</v>
      </c>
      <c r="Y59">
        <v>1.6591922725454999</v>
      </c>
      <c r="Z59">
        <v>10.839183142981293</v>
      </c>
      <c r="AA59">
        <v>24.045293002141403</v>
      </c>
      <c r="AB59">
        <v>8.8919031976411915</v>
      </c>
      <c r="AC59">
        <v>0</v>
      </c>
      <c r="AD59">
        <v>5.4412324418100011E-2</v>
      </c>
      <c r="AE59">
        <v>65.154075482081325</v>
      </c>
    </row>
    <row r="60" spans="1:31" x14ac:dyDescent="0.25">
      <c r="A60">
        <v>1830135</v>
      </c>
      <c r="B60">
        <v>1</v>
      </c>
      <c r="C60" t="s">
        <v>80</v>
      </c>
      <c r="D60" t="s">
        <v>82</v>
      </c>
      <c r="E60" t="s">
        <v>140</v>
      </c>
      <c r="F60" t="s">
        <v>336</v>
      </c>
      <c r="G60" t="s">
        <v>142</v>
      </c>
      <c r="H60" t="s">
        <v>134</v>
      </c>
      <c r="I60" t="s">
        <v>135</v>
      </c>
      <c r="J60" t="s">
        <v>136</v>
      </c>
      <c r="K60" t="s">
        <v>137</v>
      </c>
      <c r="L60" t="s">
        <v>337</v>
      </c>
      <c r="M60" t="s">
        <v>338</v>
      </c>
      <c r="N60">
        <v>2.8930555550000001</v>
      </c>
      <c r="O60">
        <v>0</v>
      </c>
      <c r="P60">
        <v>3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3.3238246171185502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3.3238246171185502</v>
      </c>
    </row>
    <row r="61" spans="1:31" x14ac:dyDescent="0.25">
      <c r="A61">
        <v>1829912</v>
      </c>
      <c r="B61">
        <v>1</v>
      </c>
      <c r="C61" t="s">
        <v>80</v>
      </c>
      <c r="D61" t="s">
        <v>96</v>
      </c>
      <c r="E61" t="s">
        <v>252</v>
      </c>
      <c r="F61" t="s">
        <v>339</v>
      </c>
      <c r="G61" t="s">
        <v>340</v>
      </c>
      <c r="H61" t="s">
        <v>134</v>
      </c>
      <c r="I61" t="s">
        <v>135</v>
      </c>
      <c r="J61" t="s">
        <v>136</v>
      </c>
      <c r="K61" t="s">
        <v>137</v>
      </c>
      <c r="L61" t="s">
        <v>341</v>
      </c>
      <c r="M61" t="s">
        <v>342</v>
      </c>
      <c r="N61">
        <v>2.2174999999999998</v>
      </c>
      <c r="O61">
        <v>0</v>
      </c>
      <c r="P61">
        <v>80</v>
      </c>
      <c r="Q61">
        <v>0</v>
      </c>
      <c r="R61">
        <v>0</v>
      </c>
      <c r="S61">
        <v>0</v>
      </c>
      <c r="T61">
        <v>2</v>
      </c>
      <c r="U61">
        <v>0</v>
      </c>
      <c r="V61">
        <v>0</v>
      </c>
      <c r="W61">
        <v>0</v>
      </c>
      <c r="X61">
        <v>52.257634604501476</v>
      </c>
      <c r="Y61">
        <v>0</v>
      </c>
      <c r="Z61">
        <v>0</v>
      </c>
      <c r="AA61">
        <v>0</v>
      </c>
      <c r="AB61">
        <v>0.18861286071150002</v>
      </c>
      <c r="AC61">
        <v>0</v>
      </c>
      <c r="AD61">
        <v>0</v>
      </c>
      <c r="AE61">
        <v>52.446247465212977</v>
      </c>
    </row>
    <row r="62" spans="1:31" x14ac:dyDescent="0.25">
      <c r="A62">
        <v>1830055</v>
      </c>
      <c r="B62">
        <v>1</v>
      </c>
      <c r="C62" t="s">
        <v>80</v>
      </c>
      <c r="D62" t="s">
        <v>90</v>
      </c>
      <c r="E62" t="s">
        <v>131</v>
      </c>
      <c r="F62" t="s">
        <v>343</v>
      </c>
      <c r="G62" t="s">
        <v>150</v>
      </c>
      <c r="H62" t="s">
        <v>134</v>
      </c>
      <c r="I62" t="s">
        <v>135</v>
      </c>
      <c r="J62" t="s">
        <v>136</v>
      </c>
      <c r="K62" t="s">
        <v>151</v>
      </c>
      <c r="L62" t="s">
        <v>344</v>
      </c>
      <c r="M62" t="s">
        <v>345</v>
      </c>
      <c r="N62">
        <v>2.6</v>
      </c>
      <c r="O62">
        <v>0</v>
      </c>
      <c r="P62">
        <v>148</v>
      </c>
      <c r="Q62">
        <v>0</v>
      </c>
      <c r="R62">
        <v>0</v>
      </c>
      <c r="S62">
        <v>0</v>
      </c>
      <c r="T62">
        <v>2</v>
      </c>
      <c r="U62">
        <v>0</v>
      </c>
      <c r="V62">
        <v>0</v>
      </c>
      <c r="W62">
        <v>0</v>
      </c>
      <c r="X62">
        <v>93.651290078092018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93.651290078092018</v>
      </c>
    </row>
    <row r="63" spans="1:31" x14ac:dyDescent="0.25">
      <c r="A63">
        <v>1830304</v>
      </c>
      <c r="B63">
        <v>1</v>
      </c>
      <c r="C63" t="s">
        <v>81</v>
      </c>
      <c r="D63" t="s">
        <v>118</v>
      </c>
      <c r="E63" t="s">
        <v>268</v>
      </c>
      <c r="F63" t="s">
        <v>346</v>
      </c>
      <c r="G63" t="s">
        <v>156</v>
      </c>
      <c r="H63" t="s">
        <v>157</v>
      </c>
      <c r="I63" t="s">
        <v>135</v>
      </c>
      <c r="J63" t="s">
        <v>136</v>
      </c>
      <c r="K63" t="s">
        <v>137</v>
      </c>
      <c r="L63" t="s">
        <v>347</v>
      </c>
      <c r="M63" t="s">
        <v>348</v>
      </c>
      <c r="N63">
        <v>0.34</v>
      </c>
      <c r="O63">
        <v>4</v>
      </c>
      <c r="P63">
        <v>7582</v>
      </c>
      <c r="Q63">
        <v>165</v>
      </c>
      <c r="R63">
        <v>1094</v>
      </c>
      <c r="S63">
        <v>43</v>
      </c>
      <c r="T63">
        <v>934</v>
      </c>
      <c r="U63">
        <v>3</v>
      </c>
      <c r="V63">
        <v>1</v>
      </c>
      <c r="W63">
        <v>0.50911014006600008</v>
      </c>
      <c r="X63">
        <v>390.96234577441948</v>
      </c>
      <c r="Y63">
        <v>417.06979607569258</v>
      </c>
      <c r="Z63">
        <v>195.60376844940501</v>
      </c>
      <c r="AA63">
        <v>74.8183313398564</v>
      </c>
      <c r="AB63">
        <v>202.06597937269925</v>
      </c>
      <c r="AC63">
        <v>33.660268680015598</v>
      </c>
      <c r="AD63">
        <v>2.3086652340048004</v>
      </c>
      <c r="AE63">
        <v>1316.9982650661593</v>
      </c>
    </row>
    <row r="64" spans="1:31" x14ac:dyDescent="0.25">
      <c r="A64">
        <v>1830241</v>
      </c>
      <c r="B64">
        <v>1</v>
      </c>
      <c r="C64" t="s">
        <v>80</v>
      </c>
      <c r="D64" t="s">
        <v>88</v>
      </c>
      <c r="E64" t="s">
        <v>223</v>
      </c>
      <c r="F64" t="s">
        <v>349</v>
      </c>
      <c r="G64" t="s">
        <v>133</v>
      </c>
      <c r="H64" t="s">
        <v>134</v>
      </c>
      <c r="I64" t="s">
        <v>135</v>
      </c>
      <c r="J64" t="s">
        <v>136</v>
      </c>
      <c r="K64" t="s">
        <v>137</v>
      </c>
      <c r="L64" t="s">
        <v>350</v>
      </c>
      <c r="M64" t="s">
        <v>351</v>
      </c>
      <c r="N64">
        <v>2.0830555550000001</v>
      </c>
      <c r="O64">
        <v>0</v>
      </c>
      <c r="P64">
        <v>50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33.057245574228361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33.057245574228361</v>
      </c>
    </row>
    <row r="65" spans="1:31" x14ac:dyDescent="0.25">
      <c r="A65">
        <v>1830347</v>
      </c>
      <c r="B65">
        <v>1</v>
      </c>
      <c r="C65" t="s">
        <v>80</v>
      </c>
      <c r="D65" t="s">
        <v>82</v>
      </c>
      <c r="E65" t="s">
        <v>154</v>
      </c>
      <c r="F65" t="s">
        <v>352</v>
      </c>
      <c r="G65" t="s">
        <v>175</v>
      </c>
      <c r="H65" t="s">
        <v>157</v>
      </c>
      <c r="I65" t="s">
        <v>135</v>
      </c>
      <c r="J65" t="s">
        <v>136</v>
      </c>
      <c r="K65" t="s">
        <v>137</v>
      </c>
      <c r="L65" t="s">
        <v>353</v>
      </c>
      <c r="M65" t="s">
        <v>354</v>
      </c>
      <c r="N65">
        <v>1.973055555</v>
      </c>
      <c r="O65">
        <v>0</v>
      </c>
      <c r="P65">
        <v>288</v>
      </c>
      <c r="Q65">
        <v>0</v>
      </c>
      <c r="R65">
        <v>0</v>
      </c>
      <c r="S65">
        <v>0</v>
      </c>
      <c r="T65">
        <v>20</v>
      </c>
      <c r="U65">
        <v>0</v>
      </c>
      <c r="V65">
        <v>0</v>
      </c>
      <c r="W65">
        <v>0</v>
      </c>
      <c r="X65">
        <v>147.16122438442574</v>
      </c>
      <c r="Y65">
        <v>0</v>
      </c>
      <c r="Z65">
        <v>0</v>
      </c>
      <c r="AA65">
        <v>0</v>
      </c>
      <c r="AB65">
        <v>13.892448776904102</v>
      </c>
      <c r="AC65">
        <v>0</v>
      </c>
      <c r="AD65">
        <v>0</v>
      </c>
      <c r="AE65">
        <v>161.05367316132984</v>
      </c>
    </row>
    <row r="66" spans="1:31" x14ac:dyDescent="0.25">
      <c r="A66">
        <v>1830098</v>
      </c>
      <c r="B66">
        <v>1</v>
      </c>
      <c r="C66" t="s">
        <v>80</v>
      </c>
      <c r="D66" t="s">
        <v>93</v>
      </c>
      <c r="E66" t="s">
        <v>140</v>
      </c>
      <c r="F66" t="s">
        <v>355</v>
      </c>
      <c r="G66" t="s">
        <v>217</v>
      </c>
      <c r="H66" t="s">
        <v>134</v>
      </c>
      <c r="I66" t="s">
        <v>135</v>
      </c>
      <c r="J66" t="s">
        <v>136</v>
      </c>
      <c r="K66" t="s">
        <v>137</v>
      </c>
      <c r="L66" t="s">
        <v>356</v>
      </c>
      <c r="M66" t="s">
        <v>357</v>
      </c>
      <c r="N66">
        <v>1.2994444439999999</v>
      </c>
      <c r="O66">
        <v>0</v>
      </c>
      <c r="P66">
        <v>0</v>
      </c>
      <c r="Q66">
        <v>0</v>
      </c>
      <c r="R66">
        <v>0</v>
      </c>
      <c r="S66">
        <v>0</v>
      </c>
      <c r="T66">
        <v>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0.16279803812025001</v>
      </c>
      <c r="AC66">
        <v>0</v>
      </c>
      <c r="AD66">
        <v>0</v>
      </c>
      <c r="AE66">
        <v>0.16279803812025001</v>
      </c>
    </row>
    <row r="67" spans="1:31" x14ac:dyDescent="0.25">
      <c r="A67">
        <v>1829955</v>
      </c>
      <c r="B67">
        <v>1</v>
      </c>
      <c r="C67" t="s">
        <v>81</v>
      </c>
      <c r="D67" t="s">
        <v>127</v>
      </c>
      <c r="E67" t="s">
        <v>154</v>
      </c>
      <c r="F67" t="s">
        <v>358</v>
      </c>
      <c r="G67" t="s">
        <v>175</v>
      </c>
      <c r="H67" t="s">
        <v>157</v>
      </c>
      <c r="I67" t="s">
        <v>135</v>
      </c>
      <c r="J67" t="s">
        <v>136</v>
      </c>
      <c r="K67" t="s">
        <v>137</v>
      </c>
      <c r="L67" t="s">
        <v>359</v>
      </c>
      <c r="M67" t="s">
        <v>360</v>
      </c>
      <c r="N67">
        <v>0.57222222199999995</v>
      </c>
      <c r="O67">
        <v>0</v>
      </c>
      <c r="P67">
        <v>444</v>
      </c>
      <c r="Q67">
        <v>0</v>
      </c>
      <c r="R67">
        <v>1</v>
      </c>
      <c r="S67">
        <v>0</v>
      </c>
      <c r="T67">
        <v>8</v>
      </c>
      <c r="U67">
        <v>0</v>
      </c>
      <c r="V67">
        <v>0</v>
      </c>
      <c r="W67">
        <v>0</v>
      </c>
      <c r="X67">
        <v>33.283396128548318</v>
      </c>
      <c r="Y67">
        <v>0</v>
      </c>
      <c r="Z67">
        <v>4.2566577477499999E-2</v>
      </c>
      <c r="AA67">
        <v>0</v>
      </c>
      <c r="AB67">
        <v>1.9700793980238331</v>
      </c>
      <c r="AC67">
        <v>0</v>
      </c>
      <c r="AD67">
        <v>0</v>
      </c>
      <c r="AE67">
        <v>35.296042104049654</v>
      </c>
    </row>
    <row r="68" spans="1:31" x14ac:dyDescent="0.25">
      <c r="A68">
        <v>1830447</v>
      </c>
      <c r="B68">
        <v>1</v>
      </c>
      <c r="C68" t="s">
        <v>81</v>
      </c>
      <c r="D68" t="s">
        <v>115</v>
      </c>
      <c r="E68" t="s">
        <v>131</v>
      </c>
      <c r="F68" t="s">
        <v>361</v>
      </c>
      <c r="G68" t="s">
        <v>133</v>
      </c>
      <c r="H68" t="s">
        <v>134</v>
      </c>
      <c r="I68" t="s">
        <v>135</v>
      </c>
      <c r="J68" t="s">
        <v>136</v>
      </c>
      <c r="K68" t="s">
        <v>137</v>
      </c>
      <c r="L68" t="s">
        <v>362</v>
      </c>
      <c r="M68" t="s">
        <v>363</v>
      </c>
      <c r="N68">
        <v>5.9977777769999996</v>
      </c>
      <c r="O68">
        <v>0</v>
      </c>
      <c r="P68">
        <v>7</v>
      </c>
      <c r="Q68">
        <v>0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6.7329115098588419</v>
      </c>
      <c r="Y68">
        <v>0</v>
      </c>
      <c r="Z68">
        <v>3.3784517825588747</v>
      </c>
      <c r="AA68">
        <v>0</v>
      </c>
      <c r="AB68">
        <v>0</v>
      </c>
      <c r="AC68">
        <v>0</v>
      </c>
      <c r="AD68">
        <v>0</v>
      </c>
      <c r="AE68">
        <v>10.111363292417717</v>
      </c>
    </row>
    <row r="69" spans="1:31" x14ac:dyDescent="0.25">
      <c r="A69">
        <v>1830198</v>
      </c>
      <c r="B69">
        <v>1</v>
      </c>
      <c r="C69" t="s">
        <v>80</v>
      </c>
      <c r="D69" t="s">
        <v>100</v>
      </c>
      <c r="E69" t="s">
        <v>202</v>
      </c>
      <c r="F69" t="s">
        <v>364</v>
      </c>
      <c r="G69" t="s">
        <v>156</v>
      </c>
      <c r="H69" t="s">
        <v>157</v>
      </c>
      <c r="I69" t="s">
        <v>135</v>
      </c>
      <c r="J69" t="s">
        <v>136</v>
      </c>
      <c r="K69" t="s">
        <v>137</v>
      </c>
      <c r="L69" t="s">
        <v>365</v>
      </c>
      <c r="M69" t="s">
        <v>366</v>
      </c>
      <c r="N69">
        <v>0.144166666</v>
      </c>
      <c r="O69">
        <v>4</v>
      </c>
      <c r="P69">
        <v>316</v>
      </c>
      <c r="Q69">
        <v>3</v>
      </c>
      <c r="R69">
        <v>59</v>
      </c>
      <c r="S69">
        <v>14</v>
      </c>
      <c r="T69">
        <v>79</v>
      </c>
      <c r="U69">
        <v>5</v>
      </c>
      <c r="V69">
        <v>0</v>
      </c>
      <c r="W69">
        <v>0.36947729537809998</v>
      </c>
      <c r="X69">
        <v>21.7409692582955</v>
      </c>
      <c r="Y69">
        <v>0.72410081933699999</v>
      </c>
      <c r="Z69">
        <v>7.0352169180190769</v>
      </c>
      <c r="AA69">
        <v>12.071644230283294</v>
      </c>
      <c r="AB69">
        <v>7.260122514868943</v>
      </c>
      <c r="AC69">
        <v>35.198114957004599</v>
      </c>
      <c r="AD69">
        <v>0</v>
      </c>
      <c r="AE69">
        <v>84.39964599318651</v>
      </c>
    </row>
    <row r="70" spans="1:31" x14ac:dyDescent="0.25">
      <c r="A70">
        <v>1830095</v>
      </c>
      <c r="B70">
        <v>1</v>
      </c>
      <c r="C70" t="s">
        <v>80</v>
      </c>
      <c r="D70" t="s">
        <v>85</v>
      </c>
      <c r="E70" t="s">
        <v>140</v>
      </c>
      <c r="F70" t="s">
        <v>367</v>
      </c>
      <c r="G70" t="s">
        <v>246</v>
      </c>
      <c r="H70" t="s">
        <v>134</v>
      </c>
      <c r="I70" t="s">
        <v>135</v>
      </c>
      <c r="J70" t="s">
        <v>136</v>
      </c>
      <c r="K70" t="s">
        <v>137</v>
      </c>
      <c r="L70" t="s">
        <v>368</v>
      </c>
      <c r="M70" t="s">
        <v>369</v>
      </c>
      <c r="N70">
        <v>3.8863888879999999</v>
      </c>
      <c r="O70">
        <v>0</v>
      </c>
      <c r="P70">
        <v>5</v>
      </c>
      <c r="Q70">
        <v>0</v>
      </c>
      <c r="R70">
        <v>0</v>
      </c>
      <c r="S70">
        <v>0</v>
      </c>
      <c r="T70">
        <v>1</v>
      </c>
      <c r="U70">
        <v>0</v>
      </c>
      <c r="V70">
        <v>0</v>
      </c>
      <c r="W70">
        <v>0</v>
      </c>
      <c r="X70">
        <v>5.3877657115369999</v>
      </c>
      <c r="Y70">
        <v>0</v>
      </c>
      <c r="Z70">
        <v>0</v>
      </c>
      <c r="AA70">
        <v>0</v>
      </c>
      <c r="AB70">
        <v>1.5100525585372502</v>
      </c>
      <c r="AC70">
        <v>0</v>
      </c>
      <c r="AD70">
        <v>0</v>
      </c>
      <c r="AE70">
        <v>6.8978182700742501</v>
      </c>
    </row>
    <row r="71" spans="1:31" x14ac:dyDescent="0.25">
      <c r="A71">
        <v>1830427</v>
      </c>
      <c r="B71">
        <v>1</v>
      </c>
      <c r="C71" t="s">
        <v>81</v>
      </c>
      <c r="D71" t="s">
        <v>119</v>
      </c>
      <c r="E71" t="s">
        <v>131</v>
      </c>
      <c r="F71" t="s">
        <v>370</v>
      </c>
      <c r="G71" t="s">
        <v>189</v>
      </c>
      <c r="H71" t="s">
        <v>134</v>
      </c>
      <c r="I71" t="s">
        <v>135</v>
      </c>
      <c r="J71" t="s">
        <v>136</v>
      </c>
      <c r="K71" t="s">
        <v>137</v>
      </c>
      <c r="L71" t="s">
        <v>371</v>
      </c>
      <c r="M71" t="s">
        <v>372</v>
      </c>
      <c r="N71">
        <v>0.584166666</v>
      </c>
      <c r="O71">
        <v>0</v>
      </c>
      <c r="P71">
        <v>1</v>
      </c>
      <c r="Q71">
        <v>0</v>
      </c>
      <c r="R71">
        <v>5</v>
      </c>
      <c r="S71">
        <v>0</v>
      </c>
      <c r="T71">
        <v>0</v>
      </c>
      <c r="U71">
        <v>0</v>
      </c>
      <c r="V71">
        <v>0</v>
      </c>
      <c r="W71">
        <v>0</v>
      </c>
      <c r="X71">
        <v>0.32923744184799997</v>
      </c>
      <c r="Y71">
        <v>0</v>
      </c>
      <c r="Z71">
        <v>2.9921109787448255</v>
      </c>
      <c r="AA71">
        <v>0</v>
      </c>
      <c r="AB71">
        <v>0</v>
      </c>
      <c r="AC71">
        <v>0</v>
      </c>
      <c r="AD71">
        <v>0</v>
      </c>
      <c r="AE71">
        <v>3.3213484205928254</v>
      </c>
    </row>
    <row r="72" spans="1:31" x14ac:dyDescent="0.25">
      <c r="A72">
        <v>1830473</v>
      </c>
      <c r="B72">
        <v>1</v>
      </c>
      <c r="C72" t="s">
        <v>80</v>
      </c>
      <c r="D72" t="s">
        <v>92</v>
      </c>
      <c r="E72" t="s">
        <v>140</v>
      </c>
      <c r="F72" t="s">
        <v>373</v>
      </c>
      <c r="G72" t="s">
        <v>142</v>
      </c>
      <c r="H72" t="s">
        <v>134</v>
      </c>
      <c r="I72" t="s">
        <v>135</v>
      </c>
      <c r="J72" t="s">
        <v>136</v>
      </c>
      <c r="K72" t="s">
        <v>137</v>
      </c>
      <c r="L72" t="s">
        <v>374</v>
      </c>
      <c r="M72" t="s">
        <v>375</v>
      </c>
      <c r="N72">
        <v>1.049722222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0.36506497473590005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0.36506497473590005</v>
      </c>
    </row>
    <row r="73" spans="1:31" x14ac:dyDescent="0.25">
      <c r="A73">
        <v>1830450</v>
      </c>
      <c r="B73">
        <v>1</v>
      </c>
      <c r="C73" t="s">
        <v>80</v>
      </c>
      <c r="D73" t="s">
        <v>106</v>
      </c>
      <c r="E73" t="s">
        <v>131</v>
      </c>
      <c r="F73" t="s">
        <v>376</v>
      </c>
      <c r="G73" t="s">
        <v>133</v>
      </c>
      <c r="H73" t="s">
        <v>134</v>
      </c>
      <c r="I73" t="s">
        <v>135</v>
      </c>
      <c r="J73" t="s">
        <v>136</v>
      </c>
      <c r="K73" t="s">
        <v>137</v>
      </c>
      <c r="L73" t="s">
        <v>377</v>
      </c>
      <c r="M73" t="s">
        <v>378</v>
      </c>
      <c r="N73">
        <v>2.6924999999999999</v>
      </c>
      <c r="O73">
        <v>0</v>
      </c>
      <c r="P73">
        <v>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2.2375719934706666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2.2375719934706666</v>
      </c>
    </row>
    <row r="74" spans="1:31" x14ac:dyDescent="0.25">
      <c r="A74">
        <v>1830118</v>
      </c>
      <c r="B74">
        <v>1</v>
      </c>
      <c r="C74" t="s">
        <v>80</v>
      </c>
      <c r="D74" t="s">
        <v>103</v>
      </c>
      <c r="E74" t="s">
        <v>140</v>
      </c>
      <c r="F74" t="s">
        <v>379</v>
      </c>
      <c r="G74" t="s">
        <v>213</v>
      </c>
      <c r="H74" t="s">
        <v>134</v>
      </c>
      <c r="I74" t="s">
        <v>135</v>
      </c>
      <c r="J74" t="s">
        <v>136</v>
      </c>
      <c r="K74" t="s">
        <v>137</v>
      </c>
      <c r="L74" t="s">
        <v>380</v>
      </c>
      <c r="M74" t="s">
        <v>381</v>
      </c>
      <c r="N74">
        <v>4.9183333329999996</v>
      </c>
      <c r="O74">
        <v>0</v>
      </c>
      <c r="P74">
        <v>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4.5376660369746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4.5376660369746</v>
      </c>
    </row>
    <row r="75" spans="1:31" x14ac:dyDescent="0.25">
      <c r="A75">
        <v>1830264</v>
      </c>
      <c r="B75">
        <v>1</v>
      </c>
      <c r="C75" t="s">
        <v>80</v>
      </c>
      <c r="D75" t="s">
        <v>97</v>
      </c>
      <c r="E75" t="s">
        <v>140</v>
      </c>
      <c r="F75" t="s">
        <v>382</v>
      </c>
      <c r="G75" t="s">
        <v>142</v>
      </c>
      <c r="H75" t="s">
        <v>134</v>
      </c>
      <c r="I75" t="s">
        <v>135</v>
      </c>
      <c r="J75" t="s">
        <v>136</v>
      </c>
      <c r="K75" t="s">
        <v>137</v>
      </c>
      <c r="L75" t="s">
        <v>383</v>
      </c>
      <c r="M75" t="s">
        <v>384</v>
      </c>
      <c r="N75">
        <v>1.545555555</v>
      </c>
      <c r="O75">
        <v>0</v>
      </c>
      <c r="P75">
        <v>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1.8108275219030336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1.8108275219030336</v>
      </c>
    </row>
    <row r="76" spans="1:31" x14ac:dyDescent="0.25">
      <c r="A76">
        <v>1830281</v>
      </c>
      <c r="B76">
        <v>1</v>
      </c>
      <c r="C76" t="s">
        <v>80</v>
      </c>
      <c r="D76" t="s">
        <v>83</v>
      </c>
      <c r="E76" t="s">
        <v>268</v>
      </c>
      <c r="F76" t="s">
        <v>385</v>
      </c>
      <c r="G76" t="s">
        <v>386</v>
      </c>
      <c r="H76" t="s">
        <v>157</v>
      </c>
      <c r="I76" t="s">
        <v>135</v>
      </c>
      <c r="J76" t="s">
        <v>136</v>
      </c>
      <c r="K76" t="s">
        <v>137</v>
      </c>
      <c r="L76" t="s">
        <v>387</v>
      </c>
      <c r="M76" t="s">
        <v>388</v>
      </c>
      <c r="N76">
        <v>0.11694444399999999</v>
      </c>
      <c r="O76">
        <v>0</v>
      </c>
      <c r="P76">
        <v>22574</v>
      </c>
      <c r="Q76">
        <v>0</v>
      </c>
      <c r="R76">
        <v>0</v>
      </c>
      <c r="S76">
        <v>4</v>
      </c>
      <c r="T76">
        <v>1819</v>
      </c>
      <c r="U76">
        <v>0</v>
      </c>
      <c r="V76">
        <v>3</v>
      </c>
      <c r="W76">
        <v>0</v>
      </c>
      <c r="X76">
        <v>770.50968333040692</v>
      </c>
      <c r="Y76">
        <v>0</v>
      </c>
      <c r="Z76">
        <v>0</v>
      </c>
      <c r="AA76">
        <v>172.42326125834182</v>
      </c>
      <c r="AB76">
        <v>205.00363532849383</v>
      </c>
      <c r="AC76">
        <v>0</v>
      </c>
      <c r="AD76">
        <v>2.8079088972122506</v>
      </c>
      <c r="AE76">
        <v>1150.7444888144548</v>
      </c>
    </row>
    <row r="77" spans="1:31" x14ac:dyDescent="0.25">
      <c r="A77">
        <v>1830410</v>
      </c>
      <c r="B77">
        <v>1</v>
      </c>
      <c r="C77" t="s">
        <v>80</v>
      </c>
      <c r="D77" t="s">
        <v>104</v>
      </c>
      <c r="E77" t="s">
        <v>154</v>
      </c>
      <c r="F77" t="s">
        <v>389</v>
      </c>
      <c r="G77" t="s">
        <v>390</v>
      </c>
      <c r="H77" t="s">
        <v>157</v>
      </c>
      <c r="I77" t="s">
        <v>135</v>
      </c>
      <c r="J77" t="s">
        <v>136</v>
      </c>
      <c r="K77" t="s">
        <v>137</v>
      </c>
      <c r="L77" t="s">
        <v>391</v>
      </c>
      <c r="M77" t="s">
        <v>392</v>
      </c>
      <c r="N77">
        <v>2.9908333329999999</v>
      </c>
      <c r="O77">
        <v>0</v>
      </c>
      <c r="P77">
        <v>1</v>
      </c>
      <c r="Q77">
        <v>0</v>
      </c>
      <c r="R77">
        <v>5</v>
      </c>
      <c r="S77">
        <v>0</v>
      </c>
      <c r="T77">
        <v>0</v>
      </c>
      <c r="U77">
        <v>0</v>
      </c>
      <c r="V77">
        <v>0</v>
      </c>
      <c r="W77">
        <v>0</v>
      </c>
      <c r="X77">
        <v>4.0935844602582003</v>
      </c>
      <c r="Y77">
        <v>0</v>
      </c>
      <c r="Z77">
        <v>12.269665313468167</v>
      </c>
      <c r="AA77">
        <v>0</v>
      </c>
      <c r="AB77">
        <v>0</v>
      </c>
      <c r="AC77">
        <v>0</v>
      </c>
      <c r="AD77">
        <v>0</v>
      </c>
      <c r="AE77">
        <v>16.363249773726366</v>
      </c>
    </row>
    <row r="78" spans="1:31" x14ac:dyDescent="0.25">
      <c r="A78">
        <v>1830032</v>
      </c>
      <c r="B78">
        <v>1</v>
      </c>
      <c r="C78" t="s">
        <v>80</v>
      </c>
      <c r="D78" t="s">
        <v>96</v>
      </c>
      <c r="E78" t="s">
        <v>154</v>
      </c>
      <c r="F78" t="s">
        <v>393</v>
      </c>
      <c r="G78" t="s">
        <v>386</v>
      </c>
      <c r="H78" t="s">
        <v>157</v>
      </c>
      <c r="I78" t="s">
        <v>135</v>
      </c>
      <c r="J78" t="s">
        <v>136</v>
      </c>
      <c r="K78" t="s">
        <v>137</v>
      </c>
      <c r="L78" t="s">
        <v>394</v>
      </c>
      <c r="M78" t="s">
        <v>395</v>
      </c>
      <c r="N78">
        <v>1.9608333330000001</v>
      </c>
      <c r="O78">
        <v>0</v>
      </c>
      <c r="P78">
        <v>0</v>
      </c>
      <c r="Q78">
        <v>0</v>
      </c>
      <c r="R78">
        <v>0</v>
      </c>
      <c r="S78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133.46839188750752</v>
      </c>
      <c r="AB78">
        <v>0</v>
      </c>
      <c r="AC78">
        <v>0</v>
      </c>
      <c r="AD78">
        <v>0</v>
      </c>
      <c r="AE78">
        <v>133.46839188750752</v>
      </c>
    </row>
    <row r="79" spans="1:31" x14ac:dyDescent="0.25">
      <c r="A79">
        <v>1830344</v>
      </c>
      <c r="B79">
        <v>1</v>
      </c>
      <c r="C79" t="s">
        <v>80</v>
      </c>
      <c r="D79" t="s">
        <v>97</v>
      </c>
      <c r="E79" t="s">
        <v>140</v>
      </c>
      <c r="F79" t="s">
        <v>396</v>
      </c>
      <c r="G79" t="s">
        <v>142</v>
      </c>
      <c r="H79" t="s">
        <v>134</v>
      </c>
      <c r="I79" t="s">
        <v>135</v>
      </c>
      <c r="J79" t="s">
        <v>136</v>
      </c>
      <c r="K79" t="s">
        <v>137</v>
      </c>
      <c r="L79" t="s">
        <v>397</v>
      </c>
      <c r="M79" t="s">
        <v>398</v>
      </c>
      <c r="N79">
        <v>1.768611111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0.10056056613296666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0.10056056613296666</v>
      </c>
    </row>
    <row r="80" spans="1:31" x14ac:dyDescent="0.25">
      <c r="A80">
        <v>1830201</v>
      </c>
      <c r="B80">
        <v>1</v>
      </c>
      <c r="C80" t="s">
        <v>80</v>
      </c>
      <c r="D80" t="s">
        <v>101</v>
      </c>
      <c r="E80" t="s">
        <v>140</v>
      </c>
      <c r="F80" t="s">
        <v>399</v>
      </c>
      <c r="G80" t="s">
        <v>246</v>
      </c>
      <c r="H80" t="s">
        <v>134</v>
      </c>
      <c r="I80" t="s">
        <v>135</v>
      </c>
      <c r="J80" t="s">
        <v>136</v>
      </c>
      <c r="K80" t="s">
        <v>137</v>
      </c>
      <c r="L80" t="s">
        <v>400</v>
      </c>
      <c r="M80" t="s">
        <v>401</v>
      </c>
      <c r="N80">
        <v>1.5647222220000001</v>
      </c>
      <c r="O80">
        <v>0</v>
      </c>
      <c r="P80">
        <v>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4.0941940232083335E-3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4.0941940232083335E-3</v>
      </c>
    </row>
    <row r="81" spans="1:31" x14ac:dyDescent="0.25">
      <c r="A81">
        <v>1830350</v>
      </c>
      <c r="B81">
        <v>1</v>
      </c>
      <c r="C81" t="s">
        <v>81</v>
      </c>
      <c r="D81" t="s">
        <v>115</v>
      </c>
      <c r="E81" t="s">
        <v>202</v>
      </c>
      <c r="F81" t="s">
        <v>402</v>
      </c>
      <c r="G81" t="s">
        <v>156</v>
      </c>
      <c r="H81" t="s">
        <v>157</v>
      </c>
      <c r="I81" t="s">
        <v>135</v>
      </c>
      <c r="J81" t="s">
        <v>136</v>
      </c>
      <c r="K81" t="s">
        <v>137</v>
      </c>
      <c r="L81" t="s">
        <v>403</v>
      </c>
      <c r="M81" t="s">
        <v>404</v>
      </c>
      <c r="N81">
        <v>0.115555555</v>
      </c>
      <c r="O81">
        <v>0</v>
      </c>
      <c r="P81">
        <v>555</v>
      </c>
      <c r="Q81">
        <v>14</v>
      </c>
      <c r="R81">
        <v>187</v>
      </c>
      <c r="S81">
        <v>1</v>
      </c>
      <c r="T81">
        <v>29</v>
      </c>
      <c r="U81">
        <v>1</v>
      </c>
      <c r="V81">
        <v>0</v>
      </c>
      <c r="W81">
        <v>0</v>
      </c>
      <c r="X81">
        <v>13.512728169893334</v>
      </c>
      <c r="Y81">
        <v>19.927013397352535</v>
      </c>
      <c r="Z81">
        <v>16.802715830506667</v>
      </c>
      <c r="AA81">
        <v>0.1515305921607111</v>
      </c>
      <c r="AB81">
        <v>1.0899637327903999</v>
      </c>
      <c r="AC81">
        <v>3.0930246696959998</v>
      </c>
      <c r="AD81">
        <v>0</v>
      </c>
      <c r="AE81">
        <v>54.576976392399644</v>
      </c>
    </row>
    <row r="82" spans="1:31" x14ac:dyDescent="0.25">
      <c r="A82">
        <v>1830244</v>
      </c>
      <c r="B82">
        <v>1</v>
      </c>
      <c r="C82" t="s">
        <v>80</v>
      </c>
      <c r="D82" t="s">
        <v>108</v>
      </c>
      <c r="E82" t="s">
        <v>252</v>
      </c>
      <c r="F82" t="s">
        <v>405</v>
      </c>
      <c r="G82" t="s">
        <v>279</v>
      </c>
      <c r="H82" t="s">
        <v>134</v>
      </c>
      <c r="I82" t="s">
        <v>135</v>
      </c>
      <c r="J82" t="s">
        <v>136</v>
      </c>
      <c r="K82" t="s">
        <v>137</v>
      </c>
      <c r="L82" t="s">
        <v>406</v>
      </c>
      <c r="M82" t="s">
        <v>407</v>
      </c>
      <c r="N82">
        <v>2.5825</v>
      </c>
      <c r="O82">
        <v>0</v>
      </c>
      <c r="P82">
        <v>55</v>
      </c>
      <c r="Q82">
        <v>0</v>
      </c>
      <c r="R82">
        <v>17</v>
      </c>
      <c r="S82">
        <v>0</v>
      </c>
      <c r="T82">
        <v>6</v>
      </c>
      <c r="U82">
        <v>0</v>
      </c>
      <c r="V82">
        <v>0</v>
      </c>
      <c r="W82">
        <v>0</v>
      </c>
      <c r="X82">
        <v>21.325501297843044</v>
      </c>
      <c r="Y82">
        <v>0</v>
      </c>
      <c r="Z82">
        <v>8.1037456193148749</v>
      </c>
      <c r="AA82">
        <v>0</v>
      </c>
      <c r="AB82">
        <v>5.1875531335904252</v>
      </c>
      <c r="AC82">
        <v>0</v>
      </c>
      <c r="AD82">
        <v>0</v>
      </c>
      <c r="AE82">
        <v>34.616800050748346</v>
      </c>
    </row>
    <row r="83" spans="1:31" x14ac:dyDescent="0.25">
      <c r="A83">
        <v>1830387</v>
      </c>
      <c r="B83">
        <v>1</v>
      </c>
      <c r="C83" t="s">
        <v>81</v>
      </c>
      <c r="D83" t="s">
        <v>126</v>
      </c>
      <c r="E83" t="s">
        <v>154</v>
      </c>
      <c r="F83" t="s">
        <v>408</v>
      </c>
      <c r="G83" t="s">
        <v>175</v>
      </c>
      <c r="H83" t="s">
        <v>157</v>
      </c>
      <c r="I83" t="s">
        <v>135</v>
      </c>
      <c r="J83" t="s">
        <v>136</v>
      </c>
      <c r="K83" t="s">
        <v>137</v>
      </c>
      <c r="L83" t="s">
        <v>409</v>
      </c>
      <c r="M83" t="s">
        <v>410</v>
      </c>
      <c r="N83">
        <v>1.1772222219999999</v>
      </c>
      <c r="O83">
        <v>2</v>
      </c>
      <c r="P83">
        <v>36</v>
      </c>
      <c r="Q83">
        <v>3</v>
      </c>
      <c r="R83">
        <v>4</v>
      </c>
      <c r="S83">
        <v>0</v>
      </c>
      <c r="T83">
        <v>1</v>
      </c>
      <c r="U83">
        <v>0</v>
      </c>
      <c r="V83">
        <v>0</v>
      </c>
      <c r="W83">
        <v>1.0658819192510667</v>
      </c>
      <c r="X83">
        <v>6.1740560980485792</v>
      </c>
      <c r="Y83">
        <v>12.607508358084901</v>
      </c>
      <c r="Z83">
        <v>1.9970582157435002</v>
      </c>
      <c r="AA83">
        <v>0</v>
      </c>
      <c r="AB83">
        <v>0.11966560564746666</v>
      </c>
      <c r="AC83">
        <v>0</v>
      </c>
      <c r="AD83">
        <v>0</v>
      </c>
      <c r="AE83">
        <v>21.964170196775513</v>
      </c>
    </row>
    <row r="84" spans="1:31" x14ac:dyDescent="0.25">
      <c r="A84">
        <v>1829909</v>
      </c>
      <c r="B84">
        <v>1</v>
      </c>
      <c r="C84" t="s">
        <v>80</v>
      </c>
      <c r="D84" t="s">
        <v>86</v>
      </c>
      <c r="E84" t="s">
        <v>268</v>
      </c>
      <c r="F84" t="s">
        <v>411</v>
      </c>
      <c r="G84" t="s">
        <v>386</v>
      </c>
      <c r="H84" t="s">
        <v>157</v>
      </c>
      <c r="I84" t="s">
        <v>135</v>
      </c>
      <c r="J84" t="s">
        <v>136</v>
      </c>
      <c r="K84" t="s">
        <v>151</v>
      </c>
      <c r="L84" t="s">
        <v>412</v>
      </c>
      <c r="M84" t="s">
        <v>413</v>
      </c>
      <c r="N84">
        <v>0.19070722200000001</v>
      </c>
      <c r="O84">
        <v>0</v>
      </c>
      <c r="P84">
        <v>3043</v>
      </c>
      <c r="Q84">
        <v>0</v>
      </c>
      <c r="R84">
        <v>0</v>
      </c>
      <c r="S84">
        <v>0</v>
      </c>
      <c r="T84">
        <v>243</v>
      </c>
      <c r="U84">
        <v>1</v>
      </c>
      <c r="V84">
        <v>1</v>
      </c>
      <c r="W84">
        <v>0</v>
      </c>
      <c r="X84">
        <v>114.28665887693268</v>
      </c>
      <c r="Y84">
        <v>0</v>
      </c>
      <c r="Z84">
        <v>0</v>
      </c>
      <c r="AA84">
        <v>0</v>
      </c>
      <c r="AB84">
        <v>30.821737602458985</v>
      </c>
      <c r="AC84">
        <v>4.6288399841599999</v>
      </c>
      <c r="AD84">
        <v>0.65655727849349987</v>
      </c>
      <c r="AE84">
        <v>150.39379374204518</v>
      </c>
    </row>
    <row r="85" spans="1:31" x14ac:dyDescent="0.25">
      <c r="A85">
        <v>1830190</v>
      </c>
      <c r="B85">
        <v>1</v>
      </c>
      <c r="C85" t="s">
        <v>80</v>
      </c>
      <c r="D85" t="s">
        <v>82</v>
      </c>
      <c r="E85" t="s">
        <v>223</v>
      </c>
      <c r="F85" t="s">
        <v>414</v>
      </c>
      <c r="G85" t="s">
        <v>242</v>
      </c>
      <c r="H85" t="s">
        <v>134</v>
      </c>
      <c r="I85" t="s">
        <v>135</v>
      </c>
      <c r="J85" t="s">
        <v>3</v>
      </c>
      <c r="K85" t="s">
        <v>137</v>
      </c>
      <c r="L85" t="s">
        <v>415</v>
      </c>
      <c r="M85" t="s">
        <v>416</v>
      </c>
      <c r="N85">
        <v>1.9813888879999999</v>
      </c>
      <c r="O85">
        <v>0</v>
      </c>
      <c r="P85">
        <v>106</v>
      </c>
      <c r="Q85">
        <v>0</v>
      </c>
      <c r="R85">
        <v>0</v>
      </c>
      <c r="S85">
        <v>0</v>
      </c>
      <c r="T85">
        <v>1</v>
      </c>
      <c r="U85">
        <v>0</v>
      </c>
      <c r="V85">
        <v>0</v>
      </c>
      <c r="W85">
        <v>0</v>
      </c>
      <c r="X85">
        <v>41.853904976693016</v>
      </c>
      <c r="Y85">
        <v>0</v>
      </c>
      <c r="Z85">
        <v>0</v>
      </c>
      <c r="AA85">
        <v>0</v>
      </c>
      <c r="AB85">
        <v>2.6218752759175112</v>
      </c>
      <c r="AC85">
        <v>0</v>
      </c>
      <c r="AD85">
        <v>0</v>
      </c>
      <c r="AE85">
        <v>44.475780252610527</v>
      </c>
    </row>
    <row r="86" spans="1:31" x14ac:dyDescent="0.25">
      <c r="A86">
        <v>1830476</v>
      </c>
      <c r="B86">
        <v>1</v>
      </c>
      <c r="C86" t="s">
        <v>80</v>
      </c>
      <c r="D86" t="s">
        <v>104</v>
      </c>
      <c r="E86" t="s">
        <v>140</v>
      </c>
      <c r="F86" t="s">
        <v>417</v>
      </c>
      <c r="G86" t="s">
        <v>242</v>
      </c>
      <c r="H86" t="s">
        <v>134</v>
      </c>
      <c r="I86" t="s">
        <v>135</v>
      </c>
      <c r="J86" t="s">
        <v>136</v>
      </c>
      <c r="K86" t="s">
        <v>137</v>
      </c>
      <c r="L86" t="s">
        <v>418</v>
      </c>
      <c r="M86" t="s">
        <v>419</v>
      </c>
      <c r="N86">
        <v>2.2347222219999998</v>
      </c>
      <c r="O86">
        <v>0</v>
      </c>
      <c r="P86">
        <v>3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0.97936167416989994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0.97936167416989994</v>
      </c>
    </row>
    <row r="87" spans="1:31" x14ac:dyDescent="0.25">
      <c r="A87">
        <v>1830167</v>
      </c>
      <c r="B87">
        <v>1</v>
      </c>
      <c r="C87" t="s">
        <v>80</v>
      </c>
      <c r="D87" t="s">
        <v>100</v>
      </c>
      <c r="E87" t="s">
        <v>202</v>
      </c>
      <c r="F87" t="s">
        <v>420</v>
      </c>
      <c r="G87" t="s">
        <v>156</v>
      </c>
      <c r="H87" t="s">
        <v>157</v>
      </c>
      <c r="I87" t="s">
        <v>135</v>
      </c>
      <c r="J87" t="s">
        <v>136</v>
      </c>
      <c r="K87" t="s">
        <v>137</v>
      </c>
      <c r="L87" t="s">
        <v>421</v>
      </c>
      <c r="M87" t="s">
        <v>422</v>
      </c>
      <c r="N87">
        <v>5.3611111000000003E-2</v>
      </c>
      <c r="O87">
        <v>1</v>
      </c>
      <c r="P87">
        <v>1303</v>
      </c>
      <c r="Q87">
        <v>15</v>
      </c>
      <c r="R87">
        <v>156</v>
      </c>
      <c r="S87">
        <v>29</v>
      </c>
      <c r="T87">
        <v>105</v>
      </c>
      <c r="U87">
        <v>2</v>
      </c>
      <c r="V87">
        <v>0</v>
      </c>
      <c r="W87">
        <v>2.0313899343675001E-2</v>
      </c>
      <c r="X87">
        <v>27.530305392636656</v>
      </c>
      <c r="Y87">
        <v>1.4059678998844889</v>
      </c>
      <c r="Z87">
        <v>5.868411878164677</v>
      </c>
      <c r="AA87">
        <v>9.455850853987581</v>
      </c>
      <c r="AB87">
        <v>4.8295951464441336</v>
      </c>
      <c r="AC87">
        <v>4.8451538660966671</v>
      </c>
      <c r="AD87">
        <v>0</v>
      </c>
      <c r="AE87">
        <v>53.955598936557877</v>
      </c>
    </row>
    <row r="88" spans="1:31" x14ac:dyDescent="0.25">
      <c r="A88">
        <v>1830336</v>
      </c>
      <c r="B88">
        <v>1</v>
      </c>
      <c r="C88" t="s">
        <v>81</v>
      </c>
      <c r="D88" t="s">
        <v>115</v>
      </c>
      <c r="E88" t="s">
        <v>202</v>
      </c>
      <c r="F88" t="s">
        <v>423</v>
      </c>
      <c r="G88" t="s">
        <v>156</v>
      </c>
      <c r="H88" t="s">
        <v>157</v>
      </c>
      <c r="I88" t="s">
        <v>135</v>
      </c>
      <c r="J88" t="s">
        <v>136</v>
      </c>
      <c r="K88" t="s">
        <v>137</v>
      </c>
      <c r="L88" t="s">
        <v>424</v>
      </c>
      <c r="M88" t="s">
        <v>425</v>
      </c>
      <c r="N88">
        <v>0.13527777699999999</v>
      </c>
      <c r="O88">
        <v>0</v>
      </c>
      <c r="P88">
        <v>4194</v>
      </c>
      <c r="Q88">
        <v>2</v>
      </c>
      <c r="R88">
        <v>134</v>
      </c>
      <c r="S88">
        <v>8</v>
      </c>
      <c r="T88">
        <v>415</v>
      </c>
      <c r="U88">
        <v>2</v>
      </c>
      <c r="V88">
        <v>0</v>
      </c>
      <c r="W88">
        <v>0</v>
      </c>
      <c r="X88">
        <v>71.322555728584177</v>
      </c>
      <c r="Y88">
        <v>0.70859149979825831</v>
      </c>
      <c r="Z88">
        <v>6.0517473368280443</v>
      </c>
      <c r="AA88">
        <v>1.6371807642467027</v>
      </c>
      <c r="AB88">
        <v>15.806870153828974</v>
      </c>
      <c r="AC88">
        <v>8.5878764508671992</v>
      </c>
      <c r="AD88">
        <v>0</v>
      </c>
      <c r="AE88">
        <v>104.11482193415337</v>
      </c>
    </row>
    <row r="89" spans="1:31" x14ac:dyDescent="0.25">
      <c r="A89">
        <v>1830330</v>
      </c>
      <c r="B89">
        <v>1</v>
      </c>
      <c r="C89" t="s">
        <v>81</v>
      </c>
      <c r="D89" t="s">
        <v>121</v>
      </c>
      <c r="E89" t="s">
        <v>131</v>
      </c>
      <c r="F89" t="s">
        <v>426</v>
      </c>
      <c r="G89" t="s">
        <v>133</v>
      </c>
      <c r="H89" t="s">
        <v>134</v>
      </c>
      <c r="I89" t="s">
        <v>135</v>
      </c>
      <c r="J89" t="s">
        <v>136</v>
      </c>
      <c r="K89" t="s">
        <v>137</v>
      </c>
      <c r="L89" t="s">
        <v>427</v>
      </c>
      <c r="M89" t="s">
        <v>428</v>
      </c>
      <c r="N89">
        <v>0.70138888799999999</v>
      </c>
      <c r="O89">
        <v>0</v>
      </c>
      <c r="P89">
        <v>8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0.99221789989458342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0.99221789989458342</v>
      </c>
    </row>
    <row r="90" spans="1:31" x14ac:dyDescent="0.25">
      <c r="A90">
        <v>1829935</v>
      </c>
      <c r="B90">
        <v>1</v>
      </c>
      <c r="C90" t="s">
        <v>80</v>
      </c>
      <c r="D90" t="s">
        <v>108</v>
      </c>
      <c r="E90" t="s">
        <v>164</v>
      </c>
      <c r="F90" t="s">
        <v>429</v>
      </c>
      <c r="G90" t="s">
        <v>156</v>
      </c>
      <c r="H90" t="s">
        <v>157</v>
      </c>
      <c r="I90" t="s">
        <v>135</v>
      </c>
      <c r="J90" t="s">
        <v>136</v>
      </c>
      <c r="K90" t="s">
        <v>137</v>
      </c>
      <c r="L90" t="s">
        <v>430</v>
      </c>
      <c r="M90" t="s">
        <v>431</v>
      </c>
      <c r="N90">
        <v>0.47749999999999998</v>
      </c>
      <c r="O90">
        <v>0</v>
      </c>
      <c r="P90">
        <v>758</v>
      </c>
      <c r="Q90">
        <v>3</v>
      </c>
      <c r="R90">
        <v>84</v>
      </c>
      <c r="S90">
        <v>3</v>
      </c>
      <c r="T90">
        <v>130</v>
      </c>
      <c r="U90">
        <v>1</v>
      </c>
      <c r="V90">
        <v>0</v>
      </c>
      <c r="W90">
        <v>0</v>
      </c>
      <c r="X90">
        <v>53.146592786320632</v>
      </c>
      <c r="Y90">
        <v>8.9353790874902987</v>
      </c>
      <c r="Z90">
        <v>13.763179068786455</v>
      </c>
      <c r="AA90">
        <v>12.298540537878976</v>
      </c>
      <c r="AB90">
        <v>32.572359394106634</v>
      </c>
      <c r="AC90">
        <v>4.6984867769190002</v>
      </c>
      <c r="AD90">
        <v>0</v>
      </c>
      <c r="AE90">
        <v>125.414537651502</v>
      </c>
    </row>
    <row r="91" spans="1:31" x14ac:dyDescent="0.25">
      <c r="A91">
        <v>1830313</v>
      </c>
      <c r="B91">
        <v>1</v>
      </c>
      <c r="C91" t="s">
        <v>81</v>
      </c>
      <c r="D91" t="s">
        <v>118</v>
      </c>
      <c r="E91" t="s">
        <v>154</v>
      </c>
      <c r="F91" t="s">
        <v>432</v>
      </c>
      <c r="G91" t="s">
        <v>175</v>
      </c>
      <c r="H91" t="s">
        <v>157</v>
      </c>
      <c r="I91" t="s">
        <v>135</v>
      </c>
      <c r="J91" t="s">
        <v>136</v>
      </c>
      <c r="K91" t="s">
        <v>137</v>
      </c>
      <c r="L91" t="s">
        <v>433</v>
      </c>
      <c r="M91" t="s">
        <v>434</v>
      </c>
      <c r="N91">
        <v>1.541388888</v>
      </c>
      <c r="O91">
        <v>0</v>
      </c>
      <c r="P91">
        <v>405</v>
      </c>
      <c r="Q91">
        <v>0</v>
      </c>
      <c r="R91">
        <v>8</v>
      </c>
      <c r="S91">
        <v>0</v>
      </c>
      <c r="T91">
        <v>23</v>
      </c>
      <c r="U91">
        <v>0</v>
      </c>
      <c r="V91">
        <v>1</v>
      </c>
      <c r="W91">
        <v>0</v>
      </c>
      <c r="X91">
        <v>142.21121702472334</v>
      </c>
      <c r="Y91">
        <v>0</v>
      </c>
      <c r="Z91">
        <v>22.492363017876638</v>
      </c>
      <c r="AA91">
        <v>0</v>
      </c>
      <c r="AB91">
        <v>7.6108225879829821</v>
      </c>
      <c r="AC91">
        <v>0</v>
      </c>
      <c r="AD91">
        <v>4.9272842195148669</v>
      </c>
      <c r="AE91">
        <v>177.24168685009784</v>
      </c>
    </row>
    <row r="92" spans="1:31" x14ac:dyDescent="0.25">
      <c r="A92">
        <v>1830021</v>
      </c>
      <c r="B92">
        <v>1</v>
      </c>
      <c r="C92" t="s">
        <v>80</v>
      </c>
      <c r="D92" t="s">
        <v>108</v>
      </c>
      <c r="E92" t="s">
        <v>252</v>
      </c>
      <c r="F92" t="s">
        <v>435</v>
      </c>
      <c r="G92" t="s">
        <v>150</v>
      </c>
      <c r="H92" t="s">
        <v>134</v>
      </c>
      <c r="I92" t="s">
        <v>135</v>
      </c>
      <c r="J92" t="s">
        <v>136</v>
      </c>
      <c r="K92" t="s">
        <v>151</v>
      </c>
      <c r="L92" t="s">
        <v>436</v>
      </c>
      <c r="M92" t="s">
        <v>437</v>
      </c>
      <c r="N92">
        <v>8.1619472220000002</v>
      </c>
      <c r="O92">
        <v>0</v>
      </c>
      <c r="P92">
        <v>81</v>
      </c>
      <c r="Q92">
        <v>0</v>
      </c>
      <c r="R92">
        <v>9</v>
      </c>
      <c r="S92">
        <v>0</v>
      </c>
      <c r="T92">
        <v>21</v>
      </c>
      <c r="U92">
        <v>0</v>
      </c>
      <c r="V92">
        <v>0</v>
      </c>
      <c r="W92">
        <v>0</v>
      </c>
      <c r="X92">
        <v>148.92783203844905</v>
      </c>
      <c r="Y92">
        <v>0</v>
      </c>
      <c r="Z92">
        <v>29.212544793641673</v>
      </c>
      <c r="AA92">
        <v>0</v>
      </c>
      <c r="AB92">
        <v>242.63818007937331</v>
      </c>
      <c r="AC92">
        <v>0</v>
      </c>
      <c r="AD92">
        <v>0</v>
      </c>
      <c r="AE92">
        <v>420.77855691146408</v>
      </c>
    </row>
    <row r="93" spans="1:31" x14ac:dyDescent="0.25">
      <c r="A93">
        <v>1829941</v>
      </c>
      <c r="B93">
        <v>1</v>
      </c>
      <c r="C93" t="s">
        <v>80</v>
      </c>
      <c r="D93" t="s">
        <v>103</v>
      </c>
      <c r="E93" t="s">
        <v>202</v>
      </c>
      <c r="F93" t="s">
        <v>438</v>
      </c>
      <c r="G93" t="s">
        <v>156</v>
      </c>
      <c r="H93" t="s">
        <v>157</v>
      </c>
      <c r="I93" t="s">
        <v>135</v>
      </c>
      <c r="J93" t="s">
        <v>136</v>
      </c>
      <c r="K93" t="s">
        <v>137</v>
      </c>
      <c r="L93" t="s">
        <v>439</v>
      </c>
      <c r="M93" t="s">
        <v>440</v>
      </c>
      <c r="N93">
        <v>0.12527777700000001</v>
      </c>
      <c r="O93">
        <v>1</v>
      </c>
      <c r="P93">
        <v>270</v>
      </c>
      <c r="Q93">
        <v>15</v>
      </c>
      <c r="R93">
        <v>97</v>
      </c>
      <c r="S93">
        <v>5</v>
      </c>
      <c r="T93">
        <v>35</v>
      </c>
      <c r="U93">
        <v>3</v>
      </c>
      <c r="V93">
        <v>0</v>
      </c>
      <c r="W93">
        <v>0.1154196157554</v>
      </c>
      <c r="X93">
        <v>4.7655115815717632</v>
      </c>
      <c r="Y93">
        <v>21.80843959086662</v>
      </c>
      <c r="Z93">
        <v>19.722207245264794</v>
      </c>
      <c r="AA93">
        <v>28.136247281734168</v>
      </c>
      <c r="AB93">
        <v>2.098869330505261</v>
      </c>
      <c r="AC93">
        <v>1.0097090684318919</v>
      </c>
      <c r="AD93">
        <v>0</v>
      </c>
      <c r="AE93">
        <v>77.656403714129908</v>
      </c>
    </row>
    <row r="94" spans="1:31" x14ac:dyDescent="0.25">
      <c r="A94">
        <v>1830439</v>
      </c>
      <c r="B94">
        <v>1</v>
      </c>
      <c r="C94" t="s">
        <v>81</v>
      </c>
      <c r="D94" t="s">
        <v>112</v>
      </c>
      <c r="E94" t="s">
        <v>154</v>
      </c>
      <c r="F94" t="s">
        <v>441</v>
      </c>
      <c r="G94" t="s">
        <v>175</v>
      </c>
      <c r="H94" t="s">
        <v>157</v>
      </c>
      <c r="I94" t="s">
        <v>135</v>
      </c>
      <c r="J94" t="s">
        <v>136</v>
      </c>
      <c r="K94" t="s">
        <v>137</v>
      </c>
      <c r="L94" t="s">
        <v>442</v>
      </c>
      <c r="M94" t="s">
        <v>443</v>
      </c>
      <c r="N94">
        <v>4.0236111110000001</v>
      </c>
      <c r="O94">
        <v>0</v>
      </c>
      <c r="P94">
        <v>428</v>
      </c>
      <c r="Q94">
        <v>0</v>
      </c>
      <c r="R94">
        <v>67</v>
      </c>
      <c r="S94">
        <v>1</v>
      </c>
      <c r="T94">
        <v>70</v>
      </c>
      <c r="U94">
        <v>1</v>
      </c>
      <c r="V94">
        <v>0</v>
      </c>
      <c r="W94">
        <v>0</v>
      </c>
      <c r="X94">
        <v>403.41861337837162</v>
      </c>
      <c r="Y94">
        <v>0</v>
      </c>
      <c r="Z94">
        <v>39.381540440787575</v>
      </c>
      <c r="AA94">
        <v>11.534123275026417</v>
      </c>
      <c r="AB94">
        <v>46.680089731338271</v>
      </c>
      <c r="AC94">
        <v>1.3334283846799999</v>
      </c>
      <c r="AD94">
        <v>0</v>
      </c>
      <c r="AE94">
        <v>502.34779521020391</v>
      </c>
    </row>
    <row r="95" spans="1:31" x14ac:dyDescent="0.25">
      <c r="A95">
        <v>1830084</v>
      </c>
      <c r="B95">
        <v>1</v>
      </c>
      <c r="C95" t="s">
        <v>80</v>
      </c>
      <c r="D95" t="s">
        <v>103</v>
      </c>
      <c r="E95" t="s">
        <v>268</v>
      </c>
      <c r="F95" t="s">
        <v>444</v>
      </c>
      <c r="G95" t="s">
        <v>156</v>
      </c>
      <c r="H95" t="s">
        <v>157</v>
      </c>
      <c r="I95" t="s">
        <v>135</v>
      </c>
      <c r="J95" t="s">
        <v>136</v>
      </c>
      <c r="K95" t="s">
        <v>137</v>
      </c>
      <c r="L95" t="s">
        <v>445</v>
      </c>
      <c r="M95" t="s">
        <v>446</v>
      </c>
      <c r="N95">
        <v>0.118888888</v>
      </c>
      <c r="O95">
        <v>0</v>
      </c>
      <c r="P95">
        <v>1633</v>
      </c>
      <c r="Q95">
        <v>30</v>
      </c>
      <c r="R95">
        <v>173</v>
      </c>
      <c r="S95">
        <v>14</v>
      </c>
      <c r="T95">
        <v>185</v>
      </c>
      <c r="U95">
        <v>2</v>
      </c>
      <c r="V95">
        <v>1</v>
      </c>
      <c r="W95">
        <v>0</v>
      </c>
      <c r="X95">
        <v>49.661128544521063</v>
      </c>
      <c r="Y95">
        <v>16.48567792672744</v>
      </c>
      <c r="Z95">
        <v>62.534525798387484</v>
      </c>
      <c r="AA95">
        <v>10.167925465136335</v>
      </c>
      <c r="AB95">
        <v>23.433883216470068</v>
      </c>
      <c r="AC95">
        <v>16.411773967376334</v>
      </c>
      <c r="AD95">
        <v>0.3185322093341667</v>
      </c>
      <c r="AE95">
        <v>179.0134471279529</v>
      </c>
    </row>
    <row r="96" spans="1:31" x14ac:dyDescent="0.25">
      <c r="A96">
        <v>1830416</v>
      </c>
      <c r="B96">
        <v>1</v>
      </c>
      <c r="C96" t="s">
        <v>80</v>
      </c>
      <c r="D96" t="s">
        <v>91</v>
      </c>
      <c r="E96" t="s">
        <v>154</v>
      </c>
      <c r="F96" t="s">
        <v>447</v>
      </c>
      <c r="G96" t="s">
        <v>175</v>
      </c>
      <c r="H96" t="s">
        <v>157</v>
      </c>
      <c r="I96" t="s">
        <v>135</v>
      </c>
      <c r="J96" t="s">
        <v>136</v>
      </c>
      <c r="K96" t="s">
        <v>137</v>
      </c>
      <c r="L96" t="s">
        <v>448</v>
      </c>
      <c r="M96" t="s">
        <v>449</v>
      </c>
      <c r="N96">
        <v>4.0166666659999999</v>
      </c>
      <c r="O96">
        <v>0</v>
      </c>
      <c r="P96">
        <v>0</v>
      </c>
      <c r="Q96">
        <v>0</v>
      </c>
      <c r="R96">
        <v>14</v>
      </c>
      <c r="S96">
        <v>0</v>
      </c>
      <c r="T96">
        <v>3</v>
      </c>
      <c r="U96">
        <v>0</v>
      </c>
      <c r="V96">
        <v>0</v>
      </c>
      <c r="W96">
        <v>0</v>
      </c>
      <c r="X96">
        <v>0</v>
      </c>
      <c r="Y96">
        <v>0</v>
      </c>
      <c r="Z96">
        <v>44.864388211156786</v>
      </c>
      <c r="AA96">
        <v>0</v>
      </c>
      <c r="AB96">
        <v>41.618975576294332</v>
      </c>
      <c r="AC96">
        <v>0</v>
      </c>
      <c r="AD96">
        <v>0</v>
      </c>
      <c r="AE96">
        <v>86.483363787451111</v>
      </c>
    </row>
    <row r="97" spans="1:31" x14ac:dyDescent="0.25">
      <c r="A97">
        <v>1829961</v>
      </c>
      <c r="B97">
        <v>1</v>
      </c>
      <c r="C97" t="s">
        <v>80</v>
      </c>
      <c r="D97" t="s">
        <v>99</v>
      </c>
      <c r="E97" t="s">
        <v>131</v>
      </c>
      <c r="F97" t="s">
        <v>450</v>
      </c>
      <c r="G97" t="s">
        <v>133</v>
      </c>
      <c r="H97" t="s">
        <v>134</v>
      </c>
      <c r="I97" t="s">
        <v>135</v>
      </c>
      <c r="J97" t="s">
        <v>136</v>
      </c>
      <c r="K97" t="s">
        <v>137</v>
      </c>
      <c r="L97" t="s">
        <v>451</v>
      </c>
      <c r="M97" t="s">
        <v>452</v>
      </c>
      <c r="N97">
        <v>3.960555555</v>
      </c>
      <c r="O97">
        <v>0</v>
      </c>
      <c r="P97">
        <v>13</v>
      </c>
      <c r="Q97">
        <v>0</v>
      </c>
      <c r="R97">
        <v>2</v>
      </c>
      <c r="S97">
        <v>0</v>
      </c>
      <c r="T97">
        <v>1</v>
      </c>
      <c r="U97">
        <v>0</v>
      </c>
      <c r="V97">
        <v>0</v>
      </c>
      <c r="W97">
        <v>0</v>
      </c>
      <c r="X97">
        <v>15.717288694408566</v>
      </c>
      <c r="Y97">
        <v>0</v>
      </c>
      <c r="Z97">
        <v>4.3284709614244008</v>
      </c>
      <c r="AA97">
        <v>0</v>
      </c>
      <c r="AB97">
        <v>0.12488176230595002</v>
      </c>
      <c r="AC97">
        <v>0</v>
      </c>
      <c r="AD97">
        <v>0</v>
      </c>
      <c r="AE97">
        <v>20.170641418138917</v>
      </c>
    </row>
    <row r="98" spans="1:31" x14ac:dyDescent="0.25">
      <c r="A98">
        <v>1830459</v>
      </c>
      <c r="B98">
        <v>1</v>
      </c>
      <c r="C98" t="s">
        <v>80</v>
      </c>
      <c r="D98" t="s">
        <v>92</v>
      </c>
      <c r="E98" t="s">
        <v>140</v>
      </c>
      <c r="F98" t="s">
        <v>453</v>
      </c>
      <c r="G98" t="s">
        <v>213</v>
      </c>
      <c r="H98" t="s">
        <v>134</v>
      </c>
      <c r="I98" t="s">
        <v>135</v>
      </c>
      <c r="J98" t="s">
        <v>136</v>
      </c>
      <c r="K98" t="s">
        <v>137</v>
      </c>
      <c r="L98" t="s">
        <v>454</v>
      </c>
      <c r="M98" t="s">
        <v>455</v>
      </c>
      <c r="N98">
        <v>2.6163888879999999</v>
      </c>
      <c r="O98">
        <v>0</v>
      </c>
      <c r="P98">
        <v>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0.7699307819726251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0.7699307819726251</v>
      </c>
    </row>
    <row r="99" spans="1:31" x14ac:dyDescent="0.25">
      <c r="A99">
        <v>1830061</v>
      </c>
      <c r="B99">
        <v>1</v>
      </c>
      <c r="C99" t="s">
        <v>80</v>
      </c>
      <c r="D99" t="s">
        <v>107</v>
      </c>
      <c r="E99" t="s">
        <v>252</v>
      </c>
      <c r="F99" t="s">
        <v>456</v>
      </c>
      <c r="G99" t="s">
        <v>279</v>
      </c>
      <c r="H99" t="s">
        <v>134</v>
      </c>
      <c r="I99" t="s">
        <v>135</v>
      </c>
      <c r="J99" t="s">
        <v>136</v>
      </c>
      <c r="K99" t="s">
        <v>137</v>
      </c>
      <c r="L99" t="s">
        <v>457</v>
      </c>
      <c r="M99" t="s">
        <v>458</v>
      </c>
      <c r="N99">
        <v>2.6808333329999998</v>
      </c>
      <c r="O99">
        <v>0</v>
      </c>
      <c r="P99">
        <v>97</v>
      </c>
      <c r="Q99">
        <v>0</v>
      </c>
      <c r="R99">
        <v>0</v>
      </c>
      <c r="S99">
        <v>0</v>
      </c>
      <c r="T99">
        <v>4</v>
      </c>
      <c r="U99">
        <v>0</v>
      </c>
      <c r="V99">
        <v>0</v>
      </c>
      <c r="W99">
        <v>0</v>
      </c>
      <c r="X99">
        <v>59.986055491658767</v>
      </c>
      <c r="Y99">
        <v>0</v>
      </c>
      <c r="Z99">
        <v>0</v>
      </c>
      <c r="AA99">
        <v>0</v>
      </c>
      <c r="AB99">
        <v>4.567155992346601</v>
      </c>
      <c r="AC99">
        <v>0</v>
      </c>
      <c r="AD99">
        <v>0</v>
      </c>
      <c r="AE99">
        <v>64.553211484005374</v>
      </c>
    </row>
    <row r="100" spans="1:31" x14ac:dyDescent="0.25">
      <c r="A100">
        <v>1830482</v>
      </c>
      <c r="B100">
        <v>1</v>
      </c>
      <c r="C100" t="s">
        <v>80</v>
      </c>
      <c r="D100" t="s">
        <v>103</v>
      </c>
      <c r="E100" t="s">
        <v>140</v>
      </c>
      <c r="F100" t="s">
        <v>459</v>
      </c>
      <c r="G100" t="s">
        <v>246</v>
      </c>
      <c r="H100" t="s">
        <v>134</v>
      </c>
      <c r="I100" t="s">
        <v>135</v>
      </c>
      <c r="J100" t="s">
        <v>136</v>
      </c>
      <c r="K100" t="s">
        <v>137</v>
      </c>
      <c r="L100" t="s">
        <v>460</v>
      </c>
      <c r="M100" t="s">
        <v>461</v>
      </c>
      <c r="N100">
        <v>0.28499999999999998</v>
      </c>
      <c r="O100">
        <v>0</v>
      </c>
      <c r="P100">
        <v>6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0.53935789127354994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0.53935789127354994</v>
      </c>
    </row>
    <row r="101" spans="1:31" x14ac:dyDescent="0.25">
      <c r="A101">
        <v>1830041</v>
      </c>
      <c r="B101">
        <v>1</v>
      </c>
      <c r="C101" t="s">
        <v>80</v>
      </c>
      <c r="D101" t="s">
        <v>90</v>
      </c>
      <c r="E101" t="s">
        <v>131</v>
      </c>
      <c r="F101" t="s">
        <v>343</v>
      </c>
      <c r="G101" t="s">
        <v>150</v>
      </c>
      <c r="H101" t="s">
        <v>134</v>
      </c>
      <c r="I101" t="s">
        <v>135</v>
      </c>
      <c r="J101" t="s">
        <v>136</v>
      </c>
      <c r="K101" t="s">
        <v>151</v>
      </c>
      <c r="L101" t="s">
        <v>462</v>
      </c>
      <c r="M101" t="s">
        <v>463</v>
      </c>
      <c r="N101">
        <v>0.167418333</v>
      </c>
      <c r="O101">
        <v>0</v>
      </c>
      <c r="P101">
        <v>148</v>
      </c>
      <c r="Q101">
        <v>0</v>
      </c>
      <c r="R101">
        <v>0</v>
      </c>
      <c r="S101">
        <v>0</v>
      </c>
      <c r="T101">
        <v>2</v>
      </c>
      <c r="U101">
        <v>0</v>
      </c>
      <c r="V101">
        <v>0</v>
      </c>
      <c r="W101">
        <v>0</v>
      </c>
      <c r="X101">
        <v>5.4873098666075988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5.4873098666075988</v>
      </c>
    </row>
    <row r="102" spans="1:31" x14ac:dyDescent="0.25">
      <c r="A102">
        <v>1830253</v>
      </c>
      <c r="B102">
        <v>1</v>
      </c>
      <c r="C102" t="s">
        <v>81</v>
      </c>
      <c r="D102" t="s">
        <v>112</v>
      </c>
      <c r="E102" t="s">
        <v>154</v>
      </c>
      <c r="F102" t="s">
        <v>464</v>
      </c>
      <c r="G102" t="s">
        <v>156</v>
      </c>
      <c r="H102" t="s">
        <v>157</v>
      </c>
      <c r="I102" t="s">
        <v>179</v>
      </c>
      <c r="J102" t="s">
        <v>136</v>
      </c>
      <c r="K102" t="s">
        <v>137</v>
      </c>
      <c r="L102" t="s">
        <v>465</v>
      </c>
      <c r="M102" t="s">
        <v>466</v>
      </c>
      <c r="N102">
        <v>2.1666666000000001E-2</v>
      </c>
      <c r="O102">
        <v>0</v>
      </c>
      <c r="P102">
        <v>722</v>
      </c>
      <c r="Q102">
        <v>0</v>
      </c>
      <c r="R102">
        <v>21</v>
      </c>
      <c r="S102">
        <v>0</v>
      </c>
      <c r="T102">
        <v>85</v>
      </c>
      <c r="U102">
        <v>0</v>
      </c>
      <c r="V102">
        <v>0</v>
      </c>
      <c r="W102">
        <v>0</v>
      </c>
      <c r="X102">
        <v>3.5235253990495021</v>
      </c>
      <c r="Y102">
        <v>0</v>
      </c>
      <c r="Z102">
        <v>1.4820579712666002</v>
      </c>
      <c r="AA102">
        <v>0</v>
      </c>
      <c r="AB102">
        <v>0.66021623439525001</v>
      </c>
      <c r="AC102">
        <v>0</v>
      </c>
      <c r="AD102">
        <v>0</v>
      </c>
      <c r="AE102">
        <v>5.6657996047113528</v>
      </c>
    </row>
    <row r="103" spans="1:31" x14ac:dyDescent="0.25">
      <c r="A103">
        <v>1830147</v>
      </c>
      <c r="B103">
        <v>1</v>
      </c>
      <c r="C103" t="s">
        <v>80</v>
      </c>
      <c r="D103" t="s">
        <v>100</v>
      </c>
      <c r="E103" t="s">
        <v>268</v>
      </c>
      <c r="F103" t="s">
        <v>467</v>
      </c>
      <c r="G103" t="s">
        <v>156</v>
      </c>
      <c r="H103" t="s">
        <v>157</v>
      </c>
      <c r="I103" t="s">
        <v>179</v>
      </c>
      <c r="J103" t="s">
        <v>136</v>
      </c>
      <c r="K103" t="s">
        <v>137</v>
      </c>
      <c r="L103" t="s">
        <v>468</v>
      </c>
      <c r="M103" t="s">
        <v>469</v>
      </c>
      <c r="N103">
        <v>2.8888888000000001E-2</v>
      </c>
      <c r="O103">
        <v>9</v>
      </c>
      <c r="P103">
        <v>4366</v>
      </c>
      <c r="Q103">
        <v>41</v>
      </c>
      <c r="R103">
        <v>594</v>
      </c>
      <c r="S103">
        <v>59</v>
      </c>
      <c r="T103">
        <v>592</v>
      </c>
      <c r="U103">
        <v>9</v>
      </c>
      <c r="V103">
        <v>2</v>
      </c>
      <c r="W103">
        <v>0.16631623541866664</v>
      </c>
      <c r="X103">
        <v>38.395869442500974</v>
      </c>
      <c r="Y103">
        <v>1.449308254601422</v>
      </c>
      <c r="Z103">
        <v>8.2248313298438465</v>
      </c>
      <c r="AA103">
        <v>15.941161038735688</v>
      </c>
      <c r="AB103">
        <v>14.390893162769066</v>
      </c>
      <c r="AC103">
        <v>17.965288837967467</v>
      </c>
      <c r="AD103">
        <v>0.19192976373826665</v>
      </c>
      <c r="AE103">
        <v>96.725598065575397</v>
      </c>
    </row>
    <row r="104" spans="1:31" x14ac:dyDescent="0.25">
      <c r="A104">
        <v>1830396</v>
      </c>
      <c r="B104">
        <v>1</v>
      </c>
      <c r="C104" t="s">
        <v>81</v>
      </c>
      <c r="D104" t="s">
        <v>127</v>
      </c>
      <c r="E104" t="s">
        <v>252</v>
      </c>
      <c r="F104" t="s">
        <v>470</v>
      </c>
      <c r="G104" t="s">
        <v>279</v>
      </c>
      <c r="H104" t="s">
        <v>134</v>
      </c>
      <c r="I104" t="s">
        <v>135</v>
      </c>
      <c r="J104" t="s">
        <v>136</v>
      </c>
      <c r="K104" t="s">
        <v>137</v>
      </c>
      <c r="L104" t="s">
        <v>471</v>
      </c>
      <c r="M104" t="s">
        <v>472</v>
      </c>
      <c r="N104">
        <v>0.77777777699999995</v>
      </c>
      <c r="O104">
        <v>0</v>
      </c>
      <c r="P104">
        <v>46</v>
      </c>
      <c r="Q104">
        <v>0</v>
      </c>
      <c r="R104">
        <v>15</v>
      </c>
      <c r="S104">
        <v>0</v>
      </c>
      <c r="T104">
        <v>10</v>
      </c>
      <c r="U104">
        <v>0</v>
      </c>
      <c r="V104">
        <v>0</v>
      </c>
      <c r="W104">
        <v>0</v>
      </c>
      <c r="X104">
        <v>11.594718847082913</v>
      </c>
      <c r="Y104">
        <v>0</v>
      </c>
      <c r="Z104">
        <v>1.7559223385586749</v>
      </c>
      <c r="AA104">
        <v>0</v>
      </c>
      <c r="AB104">
        <v>1.200382153236667</v>
      </c>
      <c r="AC104">
        <v>0</v>
      </c>
      <c r="AD104">
        <v>0</v>
      </c>
      <c r="AE104">
        <v>14.551023338878254</v>
      </c>
    </row>
    <row r="105" spans="1:31" x14ac:dyDescent="0.25">
      <c r="A105">
        <v>1830164</v>
      </c>
      <c r="B105">
        <v>1</v>
      </c>
      <c r="C105" t="s">
        <v>80</v>
      </c>
      <c r="D105" t="s">
        <v>102</v>
      </c>
      <c r="E105" t="s">
        <v>252</v>
      </c>
      <c r="F105" t="s">
        <v>473</v>
      </c>
      <c r="G105" t="s">
        <v>133</v>
      </c>
      <c r="H105" t="s">
        <v>134</v>
      </c>
      <c r="I105" t="s">
        <v>135</v>
      </c>
      <c r="J105" t="s">
        <v>136</v>
      </c>
      <c r="K105" t="s">
        <v>137</v>
      </c>
      <c r="L105" t="s">
        <v>474</v>
      </c>
      <c r="M105" t="s">
        <v>475</v>
      </c>
      <c r="N105">
        <v>1.5022222220000001</v>
      </c>
      <c r="O105">
        <v>0</v>
      </c>
      <c r="P105">
        <v>0</v>
      </c>
      <c r="Q105">
        <v>0</v>
      </c>
      <c r="R105">
        <v>8</v>
      </c>
      <c r="S105">
        <v>0</v>
      </c>
      <c r="T105">
        <v>2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27.381152829828199</v>
      </c>
      <c r="AA105">
        <v>0</v>
      </c>
      <c r="AB105">
        <v>0.78827488904666676</v>
      </c>
      <c r="AC105">
        <v>0</v>
      </c>
      <c r="AD105">
        <v>0</v>
      </c>
      <c r="AE105">
        <v>28.169427718874864</v>
      </c>
    </row>
    <row r="106" spans="1:31" x14ac:dyDescent="0.25">
      <c r="A106">
        <v>1830479</v>
      </c>
      <c r="B106">
        <v>1</v>
      </c>
      <c r="C106" t="s">
        <v>80</v>
      </c>
      <c r="D106" t="s">
        <v>100</v>
      </c>
      <c r="E106" t="s">
        <v>164</v>
      </c>
      <c r="F106" t="s">
        <v>476</v>
      </c>
      <c r="G106" t="s">
        <v>156</v>
      </c>
      <c r="H106" t="s">
        <v>157</v>
      </c>
      <c r="I106" t="s">
        <v>135</v>
      </c>
      <c r="J106" t="s">
        <v>136</v>
      </c>
      <c r="K106" t="s">
        <v>137</v>
      </c>
      <c r="L106" t="s">
        <v>477</v>
      </c>
      <c r="M106" t="s">
        <v>478</v>
      </c>
      <c r="N106">
        <v>0.98861111099999999</v>
      </c>
      <c r="O106">
        <v>1</v>
      </c>
      <c r="P106">
        <v>0</v>
      </c>
      <c r="Q106">
        <v>73</v>
      </c>
      <c r="R106">
        <v>18</v>
      </c>
      <c r="S106">
        <v>2</v>
      </c>
      <c r="T106">
        <v>0</v>
      </c>
      <c r="U106">
        <v>0</v>
      </c>
      <c r="V106">
        <v>0</v>
      </c>
      <c r="W106">
        <v>0.485954868934725</v>
      </c>
      <c r="X106">
        <v>0</v>
      </c>
      <c r="Y106">
        <v>714.32019007323311</v>
      </c>
      <c r="Z106">
        <v>54.034627635909011</v>
      </c>
      <c r="AA106">
        <v>7.5626956249303339</v>
      </c>
      <c r="AB106">
        <v>0</v>
      </c>
      <c r="AC106">
        <v>0</v>
      </c>
      <c r="AD106">
        <v>0</v>
      </c>
      <c r="AE106">
        <v>776.40346820300726</v>
      </c>
    </row>
    <row r="107" spans="1:31" x14ac:dyDescent="0.25">
      <c r="A107">
        <v>1830310</v>
      </c>
      <c r="B107">
        <v>1</v>
      </c>
      <c r="C107" t="s">
        <v>81</v>
      </c>
      <c r="D107" t="s">
        <v>112</v>
      </c>
      <c r="E107" t="s">
        <v>252</v>
      </c>
      <c r="F107" t="s">
        <v>479</v>
      </c>
      <c r="G107" t="s">
        <v>279</v>
      </c>
      <c r="H107" t="s">
        <v>134</v>
      </c>
      <c r="I107" t="s">
        <v>135</v>
      </c>
      <c r="J107" t="s">
        <v>136</v>
      </c>
      <c r="K107" t="s">
        <v>137</v>
      </c>
      <c r="L107" t="s">
        <v>480</v>
      </c>
      <c r="M107" t="s">
        <v>481</v>
      </c>
      <c r="N107">
        <v>6.7494444439999999</v>
      </c>
      <c r="O107">
        <v>0</v>
      </c>
      <c r="P107">
        <v>0</v>
      </c>
      <c r="Q107">
        <v>0</v>
      </c>
      <c r="R107">
        <v>9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20.816608198764733</v>
      </c>
      <c r="AA107">
        <v>0</v>
      </c>
      <c r="AB107">
        <v>0</v>
      </c>
      <c r="AC107">
        <v>0</v>
      </c>
      <c r="AD107">
        <v>0</v>
      </c>
      <c r="AE107">
        <v>20.816608198764733</v>
      </c>
    </row>
    <row r="108" spans="1:31" x14ac:dyDescent="0.25">
      <c r="A108">
        <v>1830233</v>
      </c>
      <c r="B108">
        <v>1</v>
      </c>
      <c r="C108" t="s">
        <v>80</v>
      </c>
      <c r="D108" t="s">
        <v>90</v>
      </c>
      <c r="E108" t="s">
        <v>131</v>
      </c>
      <c r="F108" t="s">
        <v>482</v>
      </c>
      <c r="G108" t="s">
        <v>150</v>
      </c>
      <c r="H108" t="s">
        <v>134</v>
      </c>
      <c r="I108" t="s">
        <v>135</v>
      </c>
      <c r="J108" t="s">
        <v>136</v>
      </c>
      <c r="K108" t="s">
        <v>151</v>
      </c>
      <c r="L108" t="s">
        <v>483</v>
      </c>
      <c r="M108" t="s">
        <v>484</v>
      </c>
      <c r="N108">
        <v>2.5224416660000002</v>
      </c>
      <c r="O108">
        <v>0</v>
      </c>
      <c r="P108">
        <v>229</v>
      </c>
      <c r="Q108">
        <v>0</v>
      </c>
      <c r="R108">
        <v>0</v>
      </c>
      <c r="S108">
        <v>0</v>
      </c>
      <c r="T108">
        <v>13</v>
      </c>
      <c r="U108">
        <v>0</v>
      </c>
      <c r="V108">
        <v>0</v>
      </c>
      <c r="W108">
        <v>0</v>
      </c>
      <c r="X108">
        <v>147.77655434164129</v>
      </c>
      <c r="Y108">
        <v>0</v>
      </c>
      <c r="Z108">
        <v>0</v>
      </c>
      <c r="AA108">
        <v>0</v>
      </c>
      <c r="AB108">
        <v>11.163947160278731</v>
      </c>
      <c r="AC108">
        <v>0</v>
      </c>
      <c r="AD108">
        <v>0</v>
      </c>
      <c r="AE108">
        <v>158.94050150192001</v>
      </c>
    </row>
    <row r="109" spans="1:31" x14ac:dyDescent="0.25">
      <c r="A109">
        <v>1830210</v>
      </c>
      <c r="B109">
        <v>1</v>
      </c>
      <c r="C109" t="s">
        <v>81</v>
      </c>
      <c r="D109" t="s">
        <v>119</v>
      </c>
      <c r="E109" t="s">
        <v>131</v>
      </c>
      <c r="F109" t="s">
        <v>485</v>
      </c>
      <c r="G109" t="s">
        <v>133</v>
      </c>
      <c r="H109" t="s">
        <v>134</v>
      </c>
      <c r="I109" t="s">
        <v>135</v>
      </c>
      <c r="J109" t="s">
        <v>136</v>
      </c>
      <c r="K109" t="s">
        <v>137</v>
      </c>
      <c r="L109" t="s">
        <v>486</v>
      </c>
      <c r="M109" t="s">
        <v>487</v>
      </c>
      <c r="N109">
        <v>1.925277777</v>
      </c>
      <c r="O109">
        <v>0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0.66412550453016672</v>
      </c>
      <c r="AA109">
        <v>0</v>
      </c>
      <c r="AB109">
        <v>0</v>
      </c>
      <c r="AC109">
        <v>0</v>
      </c>
      <c r="AD109">
        <v>0</v>
      </c>
      <c r="AE109">
        <v>0.66412550453016672</v>
      </c>
    </row>
    <row r="110" spans="1:31" x14ac:dyDescent="0.25">
      <c r="A110">
        <v>1830018</v>
      </c>
      <c r="B110">
        <v>1</v>
      </c>
      <c r="C110" t="s">
        <v>80</v>
      </c>
      <c r="D110" t="s">
        <v>100</v>
      </c>
      <c r="E110" t="s">
        <v>140</v>
      </c>
      <c r="F110" t="s">
        <v>488</v>
      </c>
      <c r="G110" t="s">
        <v>142</v>
      </c>
      <c r="H110" t="s">
        <v>134</v>
      </c>
      <c r="I110" t="s">
        <v>135</v>
      </c>
      <c r="J110" t="s">
        <v>136</v>
      </c>
      <c r="K110" t="s">
        <v>137</v>
      </c>
      <c r="L110" t="s">
        <v>489</v>
      </c>
      <c r="M110" t="s">
        <v>490</v>
      </c>
      <c r="N110">
        <v>2.5313888879999999</v>
      </c>
      <c r="O110">
        <v>0</v>
      </c>
      <c r="P110">
        <v>4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1.9074738387046006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1.9074738387046006</v>
      </c>
    </row>
    <row r="111" spans="1:31" x14ac:dyDescent="0.25">
      <c r="A111">
        <v>1830316</v>
      </c>
      <c r="B111">
        <v>1</v>
      </c>
      <c r="C111" t="s">
        <v>81</v>
      </c>
      <c r="D111" t="s">
        <v>114</v>
      </c>
      <c r="E111" t="s">
        <v>202</v>
      </c>
      <c r="F111" t="s">
        <v>491</v>
      </c>
      <c r="G111" t="s">
        <v>156</v>
      </c>
      <c r="H111" t="s">
        <v>157</v>
      </c>
      <c r="I111" t="s">
        <v>135</v>
      </c>
      <c r="J111" t="s">
        <v>136</v>
      </c>
      <c r="K111" t="s">
        <v>137</v>
      </c>
      <c r="L111" t="s">
        <v>492</v>
      </c>
      <c r="M111" t="s">
        <v>493</v>
      </c>
      <c r="N111">
        <v>0.44138888799999998</v>
      </c>
      <c r="O111">
        <v>0</v>
      </c>
      <c r="P111">
        <v>1610</v>
      </c>
      <c r="Q111">
        <v>0</v>
      </c>
      <c r="R111">
        <v>43</v>
      </c>
      <c r="S111">
        <v>2</v>
      </c>
      <c r="T111">
        <v>138</v>
      </c>
      <c r="U111">
        <v>0</v>
      </c>
      <c r="V111">
        <v>1</v>
      </c>
      <c r="W111">
        <v>0</v>
      </c>
      <c r="X111">
        <v>81.048147073754691</v>
      </c>
      <c r="Y111">
        <v>0</v>
      </c>
      <c r="Z111">
        <v>1.0595896463645331</v>
      </c>
      <c r="AA111">
        <v>1.6878358649073166</v>
      </c>
      <c r="AB111">
        <v>12.024340768338172</v>
      </c>
      <c r="AC111">
        <v>0</v>
      </c>
      <c r="AD111">
        <v>0</v>
      </c>
      <c r="AE111">
        <v>95.819913353364711</v>
      </c>
    </row>
    <row r="112" spans="1:31" x14ac:dyDescent="0.25">
      <c r="A112">
        <v>1830270</v>
      </c>
      <c r="B112">
        <v>1</v>
      </c>
      <c r="C112" t="s">
        <v>80</v>
      </c>
      <c r="D112" t="s">
        <v>83</v>
      </c>
      <c r="E112" t="s">
        <v>154</v>
      </c>
      <c r="F112" t="s">
        <v>494</v>
      </c>
      <c r="G112" t="s">
        <v>175</v>
      </c>
      <c r="H112" t="s">
        <v>157</v>
      </c>
      <c r="I112" t="s">
        <v>135</v>
      </c>
      <c r="J112" t="s">
        <v>136</v>
      </c>
      <c r="K112" t="s">
        <v>137</v>
      </c>
      <c r="L112" t="s">
        <v>495</v>
      </c>
      <c r="M112" t="s">
        <v>496</v>
      </c>
      <c r="N112">
        <v>2.9330555550000001</v>
      </c>
      <c r="O112">
        <v>0</v>
      </c>
      <c r="P112">
        <v>35</v>
      </c>
      <c r="Q112">
        <v>0</v>
      </c>
      <c r="R112">
        <v>2</v>
      </c>
      <c r="S112">
        <v>0</v>
      </c>
      <c r="T112">
        <v>2</v>
      </c>
      <c r="U112">
        <v>0</v>
      </c>
      <c r="V112">
        <v>0</v>
      </c>
      <c r="W112">
        <v>0</v>
      </c>
      <c r="X112">
        <v>40.024767677726928</v>
      </c>
      <c r="Y112">
        <v>0</v>
      </c>
      <c r="Z112">
        <v>29.320128929410306</v>
      </c>
      <c r="AA112">
        <v>0</v>
      </c>
      <c r="AB112">
        <v>5.6118847029171874</v>
      </c>
      <c r="AC112">
        <v>0</v>
      </c>
      <c r="AD112">
        <v>0</v>
      </c>
      <c r="AE112">
        <v>74.956781310054424</v>
      </c>
    </row>
    <row r="113" spans="1:31" x14ac:dyDescent="0.25">
      <c r="A113">
        <v>1830170</v>
      </c>
      <c r="B113">
        <v>1</v>
      </c>
      <c r="C113" t="s">
        <v>80</v>
      </c>
      <c r="D113" t="s">
        <v>98</v>
      </c>
      <c r="E113" t="s">
        <v>140</v>
      </c>
      <c r="F113" t="s">
        <v>497</v>
      </c>
      <c r="G113" t="s">
        <v>142</v>
      </c>
      <c r="H113" t="s">
        <v>134</v>
      </c>
      <c r="I113" t="s">
        <v>135</v>
      </c>
      <c r="J113" t="s">
        <v>136</v>
      </c>
      <c r="K113" t="s">
        <v>137</v>
      </c>
      <c r="L113" t="s">
        <v>498</v>
      </c>
      <c r="M113" t="s">
        <v>499</v>
      </c>
      <c r="N113">
        <v>2.4966666659999999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0.5090410509951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0.5090410509951</v>
      </c>
    </row>
    <row r="114" spans="1:31" x14ac:dyDescent="0.25">
      <c r="A114">
        <v>1829978</v>
      </c>
      <c r="B114">
        <v>1</v>
      </c>
      <c r="C114" t="s">
        <v>81</v>
      </c>
      <c r="D114" t="s">
        <v>118</v>
      </c>
      <c r="E114" t="s">
        <v>164</v>
      </c>
      <c r="F114" t="s">
        <v>500</v>
      </c>
      <c r="G114" t="s">
        <v>156</v>
      </c>
      <c r="H114" t="s">
        <v>157</v>
      </c>
      <c r="I114" t="s">
        <v>179</v>
      </c>
      <c r="J114" t="s">
        <v>136</v>
      </c>
      <c r="K114" t="s">
        <v>137</v>
      </c>
      <c r="L114" t="s">
        <v>501</v>
      </c>
      <c r="M114" t="s">
        <v>502</v>
      </c>
      <c r="N114">
        <v>8.3333330000000001E-3</v>
      </c>
      <c r="O114">
        <v>0</v>
      </c>
      <c r="P114">
        <v>1763</v>
      </c>
      <c r="Q114">
        <v>52</v>
      </c>
      <c r="R114">
        <v>61</v>
      </c>
      <c r="S114">
        <v>1</v>
      </c>
      <c r="T114">
        <v>136</v>
      </c>
      <c r="U114">
        <v>0</v>
      </c>
      <c r="V114">
        <v>0</v>
      </c>
      <c r="W114">
        <v>0</v>
      </c>
      <c r="X114">
        <v>2.0662528777732487</v>
      </c>
      <c r="Y114">
        <v>1.3825943019480833</v>
      </c>
      <c r="Z114">
        <v>0.66086119992700021</v>
      </c>
      <c r="AA114">
        <v>1.2220106079999999E-2</v>
      </c>
      <c r="AB114">
        <v>0.22008823763474997</v>
      </c>
      <c r="AC114">
        <v>0</v>
      </c>
      <c r="AD114">
        <v>0</v>
      </c>
      <c r="AE114">
        <v>4.3420167233630815</v>
      </c>
    </row>
    <row r="115" spans="1:31" x14ac:dyDescent="0.25">
      <c r="A115">
        <v>1830124</v>
      </c>
      <c r="B115">
        <v>1</v>
      </c>
      <c r="C115" t="s">
        <v>80</v>
      </c>
      <c r="D115" t="s">
        <v>96</v>
      </c>
      <c r="E115" t="s">
        <v>140</v>
      </c>
      <c r="F115" t="s">
        <v>503</v>
      </c>
      <c r="G115" t="s">
        <v>246</v>
      </c>
      <c r="H115" t="s">
        <v>134</v>
      </c>
      <c r="I115" t="s">
        <v>135</v>
      </c>
      <c r="J115" t="s">
        <v>136</v>
      </c>
      <c r="K115" t="s">
        <v>137</v>
      </c>
      <c r="L115" t="s">
        <v>504</v>
      </c>
      <c r="M115" t="s">
        <v>505</v>
      </c>
      <c r="N115">
        <v>2.2677777770000001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1.0684678754760499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1.0684678754760499</v>
      </c>
    </row>
    <row r="116" spans="1:31" x14ac:dyDescent="0.25">
      <c r="A116">
        <v>1830250</v>
      </c>
      <c r="B116">
        <v>1</v>
      </c>
      <c r="C116" t="s">
        <v>81</v>
      </c>
      <c r="D116" t="s">
        <v>115</v>
      </c>
      <c r="E116" t="s">
        <v>154</v>
      </c>
      <c r="F116" t="s">
        <v>506</v>
      </c>
      <c r="G116" t="s">
        <v>507</v>
      </c>
      <c r="H116" t="s">
        <v>157</v>
      </c>
      <c r="I116" t="s">
        <v>135</v>
      </c>
      <c r="J116" t="s">
        <v>136</v>
      </c>
      <c r="K116" t="s">
        <v>137</v>
      </c>
      <c r="L116" t="s">
        <v>508</v>
      </c>
      <c r="M116" t="s">
        <v>509</v>
      </c>
      <c r="N116">
        <v>4.7597222219999997</v>
      </c>
      <c r="O116">
        <v>0</v>
      </c>
      <c r="P116">
        <v>201</v>
      </c>
      <c r="Q116">
        <v>0</v>
      </c>
      <c r="R116">
        <v>1</v>
      </c>
      <c r="S116">
        <v>0</v>
      </c>
      <c r="T116">
        <v>13</v>
      </c>
      <c r="U116">
        <v>0</v>
      </c>
      <c r="V116">
        <v>0</v>
      </c>
      <c r="W116">
        <v>0</v>
      </c>
      <c r="X116">
        <v>123.57881474869066</v>
      </c>
      <c r="Y116">
        <v>0</v>
      </c>
      <c r="Z116">
        <v>8.2235655067300004E-2</v>
      </c>
      <c r="AA116">
        <v>0</v>
      </c>
      <c r="AB116">
        <v>8.9374632897837518</v>
      </c>
      <c r="AC116">
        <v>0</v>
      </c>
      <c r="AD116">
        <v>0</v>
      </c>
      <c r="AE116">
        <v>132.59851369354172</v>
      </c>
    </row>
    <row r="117" spans="1:31" x14ac:dyDescent="0.25">
      <c r="A117">
        <v>1830413</v>
      </c>
      <c r="B117">
        <v>1</v>
      </c>
      <c r="C117" t="s">
        <v>80</v>
      </c>
      <c r="D117" t="s">
        <v>104</v>
      </c>
      <c r="E117" t="s">
        <v>140</v>
      </c>
      <c r="F117" t="s">
        <v>510</v>
      </c>
      <c r="G117" t="s">
        <v>142</v>
      </c>
      <c r="H117" t="s">
        <v>134</v>
      </c>
      <c r="I117" t="s">
        <v>135</v>
      </c>
      <c r="J117" t="s">
        <v>136</v>
      </c>
      <c r="K117" t="s">
        <v>137</v>
      </c>
      <c r="L117" t="s">
        <v>511</v>
      </c>
      <c r="M117" t="s">
        <v>512</v>
      </c>
      <c r="N117">
        <v>1.3519444439999999</v>
      </c>
      <c r="O117">
        <v>0</v>
      </c>
      <c r="P117">
        <v>2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0.37200358387874999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0.37200358387874999</v>
      </c>
    </row>
    <row r="118" spans="1:31" x14ac:dyDescent="0.25">
      <c r="A118">
        <v>1830064</v>
      </c>
      <c r="B118">
        <v>1</v>
      </c>
      <c r="C118" t="s">
        <v>80</v>
      </c>
      <c r="D118" t="s">
        <v>93</v>
      </c>
      <c r="E118" t="s">
        <v>202</v>
      </c>
      <c r="F118" t="s">
        <v>513</v>
      </c>
      <c r="G118" t="s">
        <v>514</v>
      </c>
      <c r="H118" t="s">
        <v>157</v>
      </c>
      <c r="I118" t="s">
        <v>135</v>
      </c>
      <c r="J118" t="s">
        <v>136</v>
      </c>
      <c r="K118" t="s">
        <v>137</v>
      </c>
      <c r="L118" t="s">
        <v>515</v>
      </c>
      <c r="M118" t="s">
        <v>516</v>
      </c>
      <c r="N118">
        <v>1.8080555549999999</v>
      </c>
      <c r="O118">
        <v>2</v>
      </c>
      <c r="P118">
        <v>291</v>
      </c>
      <c r="Q118">
        <v>9</v>
      </c>
      <c r="R118">
        <v>243</v>
      </c>
      <c r="S118">
        <v>2</v>
      </c>
      <c r="T118">
        <v>84</v>
      </c>
      <c r="U118">
        <v>0</v>
      </c>
      <c r="V118">
        <v>0</v>
      </c>
      <c r="W118">
        <v>9.4389194056421246</v>
      </c>
      <c r="X118">
        <v>60.228675415891743</v>
      </c>
      <c r="Y118">
        <v>82.382255728201372</v>
      </c>
      <c r="Z118">
        <v>163.17074104557045</v>
      </c>
      <c r="AA118">
        <v>6.9414583864318828</v>
      </c>
      <c r="AB118">
        <v>122.36085203005817</v>
      </c>
      <c r="AC118">
        <v>0</v>
      </c>
      <c r="AD118">
        <v>0</v>
      </c>
      <c r="AE118">
        <v>444.52290201179574</v>
      </c>
    </row>
    <row r="119" spans="1:31" x14ac:dyDescent="0.25">
      <c r="A119">
        <v>1830087</v>
      </c>
      <c r="B119">
        <v>1</v>
      </c>
      <c r="C119" t="s">
        <v>81</v>
      </c>
      <c r="D119" t="s">
        <v>128</v>
      </c>
      <c r="E119" t="s">
        <v>164</v>
      </c>
      <c r="F119" t="s">
        <v>517</v>
      </c>
      <c r="G119" t="s">
        <v>156</v>
      </c>
      <c r="H119" t="s">
        <v>157</v>
      </c>
      <c r="I119" t="s">
        <v>135</v>
      </c>
      <c r="J119" t="s">
        <v>136</v>
      </c>
      <c r="K119" t="s">
        <v>137</v>
      </c>
      <c r="L119" t="s">
        <v>518</v>
      </c>
      <c r="M119" t="s">
        <v>519</v>
      </c>
      <c r="N119">
        <v>2.204722222</v>
      </c>
      <c r="O119">
        <v>0</v>
      </c>
      <c r="P119">
        <v>0</v>
      </c>
      <c r="Q119">
        <v>0</v>
      </c>
      <c r="R119">
        <v>0</v>
      </c>
      <c r="S119">
        <v>2</v>
      </c>
      <c r="T119">
        <v>0</v>
      </c>
      <c r="U119">
        <v>1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3.0573977623112416</v>
      </c>
      <c r="AB119">
        <v>0</v>
      </c>
      <c r="AC119">
        <v>21.243589435189335</v>
      </c>
      <c r="AD119">
        <v>0</v>
      </c>
      <c r="AE119">
        <v>24.300987197500575</v>
      </c>
    </row>
    <row r="120" spans="1:31" x14ac:dyDescent="0.25">
      <c r="A120">
        <v>1830101</v>
      </c>
      <c r="B120">
        <v>1</v>
      </c>
      <c r="C120" t="s">
        <v>81</v>
      </c>
      <c r="D120" t="s">
        <v>113</v>
      </c>
      <c r="E120" t="s">
        <v>252</v>
      </c>
      <c r="F120" t="s">
        <v>520</v>
      </c>
      <c r="G120" t="s">
        <v>189</v>
      </c>
      <c r="H120" t="s">
        <v>134</v>
      </c>
      <c r="I120" t="s">
        <v>135</v>
      </c>
      <c r="J120" t="s">
        <v>136</v>
      </c>
      <c r="K120" t="s">
        <v>137</v>
      </c>
      <c r="L120" t="s">
        <v>521</v>
      </c>
      <c r="M120" t="s">
        <v>522</v>
      </c>
      <c r="N120">
        <v>3.4541666659999999</v>
      </c>
      <c r="O120">
        <v>0</v>
      </c>
      <c r="P120">
        <v>77</v>
      </c>
      <c r="Q120">
        <v>0</v>
      </c>
      <c r="R120">
        <v>1</v>
      </c>
      <c r="S120">
        <v>0</v>
      </c>
      <c r="T120">
        <v>3</v>
      </c>
      <c r="U120">
        <v>0</v>
      </c>
      <c r="V120">
        <v>0</v>
      </c>
      <c r="W120">
        <v>0</v>
      </c>
      <c r="X120">
        <v>29.15488613652359</v>
      </c>
      <c r="Y120">
        <v>0</v>
      </c>
      <c r="Z120">
        <v>0.67894590741391669</v>
      </c>
      <c r="AA120">
        <v>0</v>
      </c>
      <c r="AB120">
        <v>0.28244060863698339</v>
      </c>
      <c r="AC120">
        <v>0</v>
      </c>
      <c r="AD120">
        <v>0</v>
      </c>
      <c r="AE120">
        <v>30.116272652574487</v>
      </c>
    </row>
    <row r="121" spans="1:31" x14ac:dyDescent="0.25">
      <c r="A121">
        <v>1830207</v>
      </c>
      <c r="B121">
        <v>1</v>
      </c>
      <c r="C121" t="s">
        <v>80</v>
      </c>
      <c r="D121" t="s">
        <v>100</v>
      </c>
      <c r="E121" t="s">
        <v>202</v>
      </c>
      <c r="F121" t="s">
        <v>333</v>
      </c>
      <c r="G121" t="s">
        <v>156</v>
      </c>
      <c r="H121" t="s">
        <v>157</v>
      </c>
      <c r="I121" t="s">
        <v>135</v>
      </c>
      <c r="J121" t="s">
        <v>136</v>
      </c>
      <c r="K121" t="s">
        <v>137</v>
      </c>
      <c r="L121" t="s">
        <v>523</v>
      </c>
      <c r="M121" t="s">
        <v>524</v>
      </c>
      <c r="N121">
        <v>0.72083333299999997</v>
      </c>
      <c r="O121">
        <v>4</v>
      </c>
      <c r="P121">
        <v>839</v>
      </c>
      <c r="Q121">
        <v>23</v>
      </c>
      <c r="R121">
        <v>361</v>
      </c>
      <c r="S121">
        <v>12</v>
      </c>
      <c r="T121">
        <v>135</v>
      </c>
      <c r="U121">
        <v>1</v>
      </c>
      <c r="V121">
        <v>1</v>
      </c>
      <c r="W121">
        <v>2.0533330306420003</v>
      </c>
      <c r="X121">
        <v>157.98936112096831</v>
      </c>
      <c r="Y121">
        <v>13.519662734947502</v>
      </c>
      <c r="Z121">
        <v>88.229140026124412</v>
      </c>
      <c r="AA121">
        <v>195.99137282407204</v>
      </c>
      <c r="AB121">
        <v>72.439205060263177</v>
      </c>
      <c r="AC121">
        <v>0</v>
      </c>
      <c r="AD121">
        <v>0.44356574448450004</v>
      </c>
      <c r="AE121">
        <v>530.66564054150194</v>
      </c>
    </row>
    <row r="122" spans="1:31" x14ac:dyDescent="0.25">
      <c r="A122">
        <v>1829958</v>
      </c>
      <c r="B122">
        <v>1</v>
      </c>
      <c r="C122" t="s">
        <v>80</v>
      </c>
      <c r="D122" t="s">
        <v>105</v>
      </c>
      <c r="E122" t="s">
        <v>202</v>
      </c>
      <c r="F122" t="s">
        <v>525</v>
      </c>
      <c r="G122" t="s">
        <v>156</v>
      </c>
      <c r="H122" t="s">
        <v>157</v>
      </c>
      <c r="I122" t="s">
        <v>179</v>
      </c>
      <c r="J122" t="s">
        <v>136</v>
      </c>
      <c r="K122" t="s">
        <v>137</v>
      </c>
      <c r="L122" t="s">
        <v>526</v>
      </c>
      <c r="M122" t="s">
        <v>527</v>
      </c>
      <c r="N122">
        <v>1.9444444000000002E-2</v>
      </c>
      <c r="O122">
        <v>13</v>
      </c>
      <c r="P122">
        <v>27166</v>
      </c>
      <c r="Q122">
        <v>28</v>
      </c>
      <c r="R122">
        <v>1015</v>
      </c>
      <c r="S122">
        <v>61</v>
      </c>
      <c r="T122">
        <v>2124</v>
      </c>
      <c r="U122">
        <v>9</v>
      </c>
      <c r="V122">
        <v>7</v>
      </c>
      <c r="W122">
        <v>0.20681182974083334</v>
      </c>
      <c r="X122">
        <v>82.36694169248608</v>
      </c>
      <c r="Y122">
        <v>3.8989438977871655</v>
      </c>
      <c r="Z122">
        <v>3.8977248146806645</v>
      </c>
      <c r="AA122">
        <v>39.411608110830677</v>
      </c>
      <c r="AB122">
        <v>21.025085055050393</v>
      </c>
      <c r="AC122">
        <v>7.5054009693880008</v>
      </c>
      <c r="AD122">
        <v>1.7061193685783331</v>
      </c>
      <c r="AE122">
        <v>160.01863573854214</v>
      </c>
    </row>
    <row r="123" spans="1:31" x14ac:dyDescent="0.25">
      <c r="A123">
        <v>1830150</v>
      </c>
      <c r="B123">
        <v>1</v>
      </c>
      <c r="C123" t="s">
        <v>80</v>
      </c>
      <c r="D123" t="s">
        <v>100</v>
      </c>
      <c r="E123" t="s">
        <v>202</v>
      </c>
      <c r="F123" t="s">
        <v>333</v>
      </c>
      <c r="G123" t="s">
        <v>156</v>
      </c>
      <c r="H123" t="s">
        <v>157</v>
      </c>
      <c r="I123" t="s">
        <v>135</v>
      </c>
      <c r="J123" t="s">
        <v>136</v>
      </c>
      <c r="K123" t="s">
        <v>137</v>
      </c>
      <c r="L123" t="s">
        <v>528</v>
      </c>
      <c r="M123" t="s">
        <v>529</v>
      </c>
      <c r="N123">
        <v>0.163611111</v>
      </c>
      <c r="O123">
        <v>4</v>
      </c>
      <c r="P123">
        <v>839</v>
      </c>
      <c r="Q123">
        <v>23</v>
      </c>
      <c r="R123">
        <v>361</v>
      </c>
      <c r="S123">
        <v>12</v>
      </c>
      <c r="T123">
        <v>135</v>
      </c>
      <c r="U123">
        <v>1</v>
      </c>
      <c r="V123">
        <v>1</v>
      </c>
      <c r="W123">
        <v>0.46378183541200002</v>
      </c>
      <c r="X123">
        <v>35.684710598332352</v>
      </c>
      <c r="Y123">
        <v>2.9723200998080004</v>
      </c>
      <c r="Z123">
        <v>19.744570776138474</v>
      </c>
      <c r="AA123">
        <v>43.764829332208137</v>
      </c>
      <c r="AB123">
        <v>16.313252506635607</v>
      </c>
      <c r="AC123">
        <v>0</v>
      </c>
      <c r="AD123">
        <v>9.8659800909383338E-2</v>
      </c>
      <c r="AE123">
        <v>119.04212494944396</v>
      </c>
    </row>
    <row r="124" spans="1:31" x14ac:dyDescent="0.25">
      <c r="A124">
        <v>1830393</v>
      </c>
      <c r="B124">
        <v>1</v>
      </c>
      <c r="C124" t="s">
        <v>81</v>
      </c>
      <c r="D124" t="s">
        <v>113</v>
      </c>
      <c r="E124" t="s">
        <v>252</v>
      </c>
      <c r="F124" t="s">
        <v>530</v>
      </c>
      <c r="G124" t="s">
        <v>133</v>
      </c>
      <c r="H124" t="s">
        <v>134</v>
      </c>
      <c r="I124" t="s">
        <v>135</v>
      </c>
      <c r="J124" t="s">
        <v>136</v>
      </c>
      <c r="K124" t="s">
        <v>137</v>
      </c>
      <c r="L124" t="s">
        <v>531</v>
      </c>
      <c r="M124" t="s">
        <v>532</v>
      </c>
      <c r="N124">
        <v>2.41</v>
      </c>
      <c r="O124">
        <v>0</v>
      </c>
      <c r="P124">
        <v>43</v>
      </c>
      <c r="Q124">
        <v>0</v>
      </c>
      <c r="R124">
        <v>3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13.713305951328863</v>
      </c>
      <c r="Y124">
        <v>0</v>
      </c>
      <c r="Z124">
        <v>0.33537442830993336</v>
      </c>
      <c r="AA124">
        <v>0</v>
      </c>
      <c r="AB124">
        <v>0</v>
      </c>
      <c r="AC124">
        <v>0</v>
      </c>
      <c r="AD124">
        <v>0</v>
      </c>
      <c r="AE124">
        <v>14.048680379638796</v>
      </c>
    </row>
    <row r="125" spans="1:31" x14ac:dyDescent="0.25">
      <c r="A125">
        <v>1830428</v>
      </c>
      <c r="B125">
        <v>1</v>
      </c>
      <c r="C125" t="s">
        <v>81</v>
      </c>
      <c r="D125" t="s">
        <v>116</v>
      </c>
      <c r="E125" t="s">
        <v>154</v>
      </c>
      <c r="F125" t="s">
        <v>533</v>
      </c>
      <c r="G125" t="s">
        <v>156</v>
      </c>
      <c r="H125" t="s">
        <v>157</v>
      </c>
      <c r="I125" t="s">
        <v>135</v>
      </c>
      <c r="J125" t="s">
        <v>136</v>
      </c>
      <c r="K125" t="s">
        <v>137</v>
      </c>
      <c r="L125" t="s">
        <v>534</v>
      </c>
      <c r="M125" t="s">
        <v>535</v>
      </c>
      <c r="N125">
        <v>0.2225</v>
      </c>
      <c r="O125">
        <v>0</v>
      </c>
      <c r="P125">
        <v>1508</v>
      </c>
      <c r="Q125">
        <v>0</v>
      </c>
      <c r="R125">
        <v>0</v>
      </c>
      <c r="S125">
        <v>0</v>
      </c>
      <c r="T125">
        <v>65</v>
      </c>
      <c r="U125">
        <v>0</v>
      </c>
      <c r="V125">
        <v>0</v>
      </c>
      <c r="W125">
        <v>0</v>
      </c>
      <c r="X125">
        <v>67.091031609581904</v>
      </c>
      <c r="Y125">
        <v>0</v>
      </c>
      <c r="Z125">
        <v>0</v>
      </c>
      <c r="AA125">
        <v>0</v>
      </c>
      <c r="AB125">
        <v>5.6893858249495999</v>
      </c>
      <c r="AC125">
        <v>0</v>
      </c>
      <c r="AD125">
        <v>0</v>
      </c>
      <c r="AE125">
        <v>72.7804174345315</v>
      </c>
    </row>
    <row r="126" spans="1:31" x14ac:dyDescent="0.25">
      <c r="A126">
        <v>1830213</v>
      </c>
      <c r="B126">
        <v>1</v>
      </c>
      <c r="C126" t="s">
        <v>81</v>
      </c>
      <c r="D126" t="s">
        <v>120</v>
      </c>
      <c r="E126" t="s">
        <v>140</v>
      </c>
      <c r="F126" t="s">
        <v>536</v>
      </c>
      <c r="G126" t="s">
        <v>142</v>
      </c>
      <c r="H126" t="s">
        <v>134</v>
      </c>
      <c r="I126" t="s">
        <v>135</v>
      </c>
      <c r="J126" t="s">
        <v>136</v>
      </c>
      <c r="K126" t="s">
        <v>137</v>
      </c>
      <c r="L126" t="s">
        <v>537</v>
      </c>
      <c r="M126" t="s">
        <v>538</v>
      </c>
      <c r="N126">
        <v>1.6430555549999999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6.5191252333333325E-5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6.5191252333333325E-5</v>
      </c>
    </row>
    <row r="127" spans="1:31" x14ac:dyDescent="0.25">
      <c r="A127">
        <v>1830359</v>
      </c>
      <c r="B127">
        <v>1</v>
      </c>
      <c r="C127" t="s">
        <v>81</v>
      </c>
      <c r="D127" t="s">
        <v>115</v>
      </c>
      <c r="E127" t="s">
        <v>164</v>
      </c>
      <c r="F127" t="s">
        <v>539</v>
      </c>
      <c r="G127" t="s">
        <v>156</v>
      </c>
      <c r="H127" t="s">
        <v>157</v>
      </c>
      <c r="I127" t="s">
        <v>135</v>
      </c>
      <c r="J127" t="s">
        <v>136</v>
      </c>
      <c r="K127" t="s">
        <v>137</v>
      </c>
      <c r="L127" t="s">
        <v>540</v>
      </c>
      <c r="M127" t="s">
        <v>541</v>
      </c>
      <c r="N127">
        <v>1.323055555</v>
      </c>
      <c r="O127">
        <v>0</v>
      </c>
      <c r="P127">
        <v>1243</v>
      </c>
      <c r="Q127">
        <v>1</v>
      </c>
      <c r="R127">
        <v>42</v>
      </c>
      <c r="S127">
        <v>6</v>
      </c>
      <c r="T127">
        <v>98</v>
      </c>
      <c r="U127">
        <v>0</v>
      </c>
      <c r="V127">
        <v>0</v>
      </c>
      <c r="W127">
        <v>0</v>
      </c>
      <c r="X127">
        <v>184.57588783431035</v>
      </c>
      <c r="Y127">
        <v>2.8368019620228502</v>
      </c>
      <c r="Z127">
        <v>11.970685927739003</v>
      </c>
      <c r="AA127">
        <v>13.496525957822756</v>
      </c>
      <c r="AB127">
        <v>32.707617845681767</v>
      </c>
      <c r="AC127">
        <v>0</v>
      </c>
      <c r="AD127">
        <v>0</v>
      </c>
      <c r="AE127">
        <v>245.58751952757675</v>
      </c>
    </row>
    <row r="128" spans="1:31" x14ac:dyDescent="0.25">
      <c r="A128">
        <v>1830282</v>
      </c>
      <c r="B128">
        <v>1</v>
      </c>
      <c r="C128" t="s">
        <v>81</v>
      </c>
      <c r="D128" t="s">
        <v>128</v>
      </c>
      <c r="E128" t="s">
        <v>140</v>
      </c>
      <c r="F128" t="s">
        <v>542</v>
      </c>
      <c r="G128" t="s">
        <v>142</v>
      </c>
      <c r="H128" t="s">
        <v>134</v>
      </c>
      <c r="I128" t="s">
        <v>135</v>
      </c>
      <c r="J128" t="s">
        <v>136</v>
      </c>
      <c r="K128" t="s">
        <v>137</v>
      </c>
      <c r="L128" t="s">
        <v>543</v>
      </c>
      <c r="M128" t="s">
        <v>544</v>
      </c>
      <c r="N128">
        <v>5.3986111110000001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1.4202270623630833</v>
      </c>
      <c r="AC128">
        <v>0</v>
      </c>
      <c r="AD128">
        <v>0</v>
      </c>
      <c r="AE128">
        <v>1.4202270623630833</v>
      </c>
    </row>
    <row r="129" spans="1:31" x14ac:dyDescent="0.25">
      <c r="A129">
        <v>1830236</v>
      </c>
      <c r="B129">
        <v>1</v>
      </c>
      <c r="C129" t="s">
        <v>80</v>
      </c>
      <c r="D129" t="s">
        <v>98</v>
      </c>
      <c r="E129" t="s">
        <v>131</v>
      </c>
      <c r="F129" t="s">
        <v>545</v>
      </c>
      <c r="G129" t="s">
        <v>133</v>
      </c>
      <c r="H129" t="s">
        <v>134</v>
      </c>
      <c r="I129" t="s">
        <v>135</v>
      </c>
      <c r="J129" t="s">
        <v>136</v>
      </c>
      <c r="K129" t="s">
        <v>137</v>
      </c>
      <c r="L129" t="s">
        <v>546</v>
      </c>
      <c r="M129" t="s">
        <v>547</v>
      </c>
      <c r="N129">
        <v>8.1761111110000009</v>
      </c>
      <c r="O129">
        <v>0</v>
      </c>
      <c r="P129">
        <v>0</v>
      </c>
      <c r="Q129">
        <v>0</v>
      </c>
      <c r="R129">
        <v>3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11.711042045297834</v>
      </c>
      <c r="AA129">
        <v>0</v>
      </c>
      <c r="AB129">
        <v>10.968788129873467</v>
      </c>
      <c r="AC129">
        <v>0</v>
      </c>
      <c r="AD129">
        <v>0</v>
      </c>
      <c r="AE129">
        <v>22.679830175171301</v>
      </c>
    </row>
    <row r="130" spans="1:31" x14ac:dyDescent="0.25">
      <c r="A130">
        <v>1830405</v>
      </c>
      <c r="B130">
        <v>1</v>
      </c>
      <c r="C130" t="s">
        <v>80</v>
      </c>
      <c r="D130" t="s">
        <v>82</v>
      </c>
      <c r="E130" t="s">
        <v>202</v>
      </c>
      <c r="F130" t="s">
        <v>548</v>
      </c>
      <c r="G130" t="s">
        <v>156</v>
      </c>
      <c r="H130" t="s">
        <v>157</v>
      </c>
      <c r="I130" t="s">
        <v>135</v>
      </c>
      <c r="J130" t="s">
        <v>136</v>
      </c>
      <c r="K130" t="s">
        <v>137</v>
      </c>
      <c r="L130" t="s">
        <v>549</v>
      </c>
      <c r="M130" t="s">
        <v>550</v>
      </c>
      <c r="N130">
        <v>0.51277777700000005</v>
      </c>
      <c r="O130">
        <v>0</v>
      </c>
      <c r="P130">
        <v>2382</v>
      </c>
      <c r="Q130">
        <v>0</v>
      </c>
      <c r="R130">
        <v>0</v>
      </c>
      <c r="S130">
        <v>0</v>
      </c>
      <c r="T130">
        <v>144</v>
      </c>
      <c r="U130">
        <v>0</v>
      </c>
      <c r="V130">
        <v>0</v>
      </c>
      <c r="W130">
        <v>0</v>
      </c>
      <c r="X130">
        <v>355.0308607012559</v>
      </c>
      <c r="Y130">
        <v>0</v>
      </c>
      <c r="Z130">
        <v>0</v>
      </c>
      <c r="AA130">
        <v>0</v>
      </c>
      <c r="AB130">
        <v>46.016175898901665</v>
      </c>
      <c r="AC130">
        <v>0</v>
      </c>
      <c r="AD130">
        <v>0</v>
      </c>
      <c r="AE130">
        <v>401.04703660015758</v>
      </c>
    </row>
    <row r="131" spans="1:31" x14ac:dyDescent="0.25">
      <c r="A131">
        <v>1830382</v>
      </c>
      <c r="B131">
        <v>1</v>
      </c>
      <c r="C131" t="s">
        <v>81</v>
      </c>
      <c r="D131" t="s">
        <v>115</v>
      </c>
      <c r="E131" t="s">
        <v>202</v>
      </c>
      <c r="F131" t="s">
        <v>551</v>
      </c>
      <c r="G131" t="s">
        <v>156</v>
      </c>
      <c r="H131" t="s">
        <v>157</v>
      </c>
      <c r="I131" t="s">
        <v>135</v>
      </c>
      <c r="J131" t="s">
        <v>136</v>
      </c>
      <c r="K131" t="s">
        <v>137</v>
      </c>
      <c r="L131" t="s">
        <v>552</v>
      </c>
      <c r="M131" t="s">
        <v>553</v>
      </c>
      <c r="N131">
        <v>7.1666666000000004E-2</v>
      </c>
      <c r="O131">
        <v>0</v>
      </c>
      <c r="P131">
        <v>2987</v>
      </c>
      <c r="Q131">
        <v>0</v>
      </c>
      <c r="R131">
        <v>32</v>
      </c>
      <c r="S131">
        <v>7</v>
      </c>
      <c r="T131">
        <v>486</v>
      </c>
      <c r="U131">
        <v>0</v>
      </c>
      <c r="V131">
        <v>0</v>
      </c>
      <c r="W131">
        <v>0</v>
      </c>
      <c r="X131">
        <v>32.453361467734751</v>
      </c>
      <c r="Y131">
        <v>0</v>
      </c>
      <c r="Z131">
        <v>1.4893002574683669</v>
      </c>
      <c r="AA131">
        <v>4.6115442101291508</v>
      </c>
      <c r="AB131">
        <v>15.538919853206336</v>
      </c>
      <c r="AC131">
        <v>0</v>
      </c>
      <c r="AD131">
        <v>0</v>
      </c>
      <c r="AE131">
        <v>54.093125788538607</v>
      </c>
    </row>
    <row r="132" spans="1:31" x14ac:dyDescent="0.25">
      <c r="A132">
        <v>1830528</v>
      </c>
      <c r="B132">
        <v>1</v>
      </c>
      <c r="C132" t="s">
        <v>80</v>
      </c>
      <c r="D132" t="s">
        <v>93</v>
      </c>
      <c r="E132" t="s">
        <v>140</v>
      </c>
      <c r="F132" t="s">
        <v>554</v>
      </c>
      <c r="G132" t="s">
        <v>142</v>
      </c>
      <c r="H132" t="s">
        <v>134</v>
      </c>
      <c r="I132" t="s">
        <v>135</v>
      </c>
      <c r="J132" t="s">
        <v>136</v>
      </c>
      <c r="K132" t="s">
        <v>137</v>
      </c>
      <c r="L132" t="s">
        <v>555</v>
      </c>
      <c r="M132" t="s">
        <v>556</v>
      </c>
      <c r="N132">
        <v>2.5583333330000002</v>
      </c>
      <c r="O132">
        <v>0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0.31090004887799999</v>
      </c>
      <c r="AA132">
        <v>0</v>
      </c>
      <c r="AB132">
        <v>0</v>
      </c>
      <c r="AC132">
        <v>0</v>
      </c>
      <c r="AD132">
        <v>0</v>
      </c>
      <c r="AE132">
        <v>0.31090004887799999</v>
      </c>
    </row>
    <row r="133" spans="1:31" x14ac:dyDescent="0.25">
      <c r="A133">
        <v>1830113</v>
      </c>
      <c r="B133">
        <v>1</v>
      </c>
      <c r="C133" t="s">
        <v>81</v>
      </c>
      <c r="D133" t="s">
        <v>128</v>
      </c>
      <c r="E133" t="s">
        <v>140</v>
      </c>
      <c r="F133" t="s">
        <v>557</v>
      </c>
      <c r="G133" t="s">
        <v>142</v>
      </c>
      <c r="H133" t="s">
        <v>134</v>
      </c>
      <c r="I133" t="s">
        <v>135</v>
      </c>
      <c r="J133" t="s">
        <v>136</v>
      </c>
      <c r="K133" t="s">
        <v>137</v>
      </c>
      <c r="L133" t="s">
        <v>558</v>
      </c>
      <c r="M133" t="s">
        <v>559</v>
      </c>
      <c r="N133">
        <v>1.8119444440000001</v>
      </c>
      <c r="O133">
        <v>0</v>
      </c>
      <c r="P133">
        <v>2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0.58609054110149994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0.58609054110149994</v>
      </c>
    </row>
    <row r="134" spans="1:31" x14ac:dyDescent="0.25">
      <c r="A134">
        <v>1830219</v>
      </c>
      <c r="B134">
        <v>1</v>
      </c>
      <c r="C134" t="s">
        <v>80</v>
      </c>
      <c r="D134" t="s">
        <v>94</v>
      </c>
      <c r="E134" t="s">
        <v>131</v>
      </c>
      <c r="F134" t="s">
        <v>560</v>
      </c>
      <c r="G134" t="s">
        <v>561</v>
      </c>
      <c r="H134" t="s">
        <v>134</v>
      </c>
      <c r="I134" t="s">
        <v>135</v>
      </c>
      <c r="J134" t="s">
        <v>136</v>
      </c>
      <c r="K134" t="s">
        <v>137</v>
      </c>
      <c r="L134" t="s">
        <v>562</v>
      </c>
      <c r="M134" t="s">
        <v>563</v>
      </c>
      <c r="N134">
        <v>0.574722222</v>
      </c>
      <c r="O134">
        <v>0</v>
      </c>
      <c r="P134">
        <v>42</v>
      </c>
      <c r="Q134">
        <v>0</v>
      </c>
      <c r="R134">
        <v>0</v>
      </c>
      <c r="S134">
        <v>0</v>
      </c>
      <c r="T134">
        <v>4</v>
      </c>
      <c r="U134">
        <v>0</v>
      </c>
      <c r="V134">
        <v>0</v>
      </c>
      <c r="W134">
        <v>0</v>
      </c>
      <c r="X134">
        <v>3.6913709016495084</v>
      </c>
      <c r="Y134">
        <v>0</v>
      </c>
      <c r="Z134">
        <v>0</v>
      </c>
      <c r="AA134">
        <v>0</v>
      </c>
      <c r="AB134">
        <v>0.77269081189465005</v>
      </c>
      <c r="AC134">
        <v>0</v>
      </c>
      <c r="AD134">
        <v>0</v>
      </c>
      <c r="AE134">
        <v>4.464061713544158</v>
      </c>
    </row>
    <row r="135" spans="1:31" x14ac:dyDescent="0.25">
      <c r="A135">
        <v>1830422</v>
      </c>
      <c r="B135">
        <v>1</v>
      </c>
      <c r="C135" t="s">
        <v>80</v>
      </c>
      <c r="D135" t="s">
        <v>96</v>
      </c>
      <c r="E135" t="s">
        <v>140</v>
      </c>
      <c r="F135" t="s">
        <v>564</v>
      </c>
      <c r="G135" t="s">
        <v>213</v>
      </c>
      <c r="H135" t="s">
        <v>134</v>
      </c>
      <c r="I135" t="s">
        <v>135</v>
      </c>
      <c r="J135" t="s">
        <v>136</v>
      </c>
      <c r="K135" t="s">
        <v>137</v>
      </c>
      <c r="L135" t="s">
        <v>565</v>
      </c>
      <c r="M135" t="s">
        <v>566</v>
      </c>
      <c r="N135">
        <v>2.0449999999999999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1.1184829410300001E-2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1.1184829410300001E-2</v>
      </c>
    </row>
    <row r="136" spans="1:31" x14ac:dyDescent="0.25">
      <c r="A136">
        <v>1830365</v>
      </c>
      <c r="B136">
        <v>1</v>
      </c>
      <c r="C136" t="s">
        <v>80</v>
      </c>
      <c r="D136" t="s">
        <v>98</v>
      </c>
      <c r="E136" t="s">
        <v>140</v>
      </c>
      <c r="F136" t="s">
        <v>567</v>
      </c>
      <c r="G136" t="s">
        <v>242</v>
      </c>
      <c r="H136" t="s">
        <v>134</v>
      </c>
      <c r="I136" t="s">
        <v>135</v>
      </c>
      <c r="J136" t="s">
        <v>136</v>
      </c>
      <c r="K136" t="s">
        <v>137</v>
      </c>
      <c r="L136" t="s">
        <v>568</v>
      </c>
      <c r="M136" t="s">
        <v>569</v>
      </c>
      <c r="N136">
        <v>1.195277777</v>
      </c>
      <c r="O136">
        <v>0</v>
      </c>
      <c r="P136">
        <v>21</v>
      </c>
      <c r="Q136">
        <v>0</v>
      </c>
      <c r="R136">
        <v>0</v>
      </c>
      <c r="S136">
        <v>0</v>
      </c>
      <c r="T136">
        <v>1</v>
      </c>
      <c r="U136">
        <v>0</v>
      </c>
      <c r="V136">
        <v>0</v>
      </c>
      <c r="W136">
        <v>0</v>
      </c>
      <c r="X136">
        <v>6.429133503618301</v>
      </c>
      <c r="Y136">
        <v>0</v>
      </c>
      <c r="Z136">
        <v>0</v>
      </c>
      <c r="AA136">
        <v>0</v>
      </c>
      <c r="AB136">
        <v>0.347654392358</v>
      </c>
      <c r="AC136">
        <v>0</v>
      </c>
      <c r="AD136">
        <v>0</v>
      </c>
      <c r="AE136">
        <v>6.7767878959763008</v>
      </c>
    </row>
    <row r="137" spans="1:31" x14ac:dyDescent="0.25">
      <c r="A137">
        <v>1830027</v>
      </c>
      <c r="B137">
        <v>1</v>
      </c>
      <c r="C137" t="s">
        <v>80</v>
      </c>
      <c r="D137" t="s">
        <v>104</v>
      </c>
      <c r="E137" t="s">
        <v>154</v>
      </c>
      <c r="F137" t="s">
        <v>570</v>
      </c>
      <c r="G137" t="s">
        <v>175</v>
      </c>
      <c r="H137" t="s">
        <v>157</v>
      </c>
      <c r="I137" t="s">
        <v>135</v>
      </c>
      <c r="J137" t="s">
        <v>136</v>
      </c>
      <c r="K137" t="s">
        <v>137</v>
      </c>
      <c r="L137" t="s">
        <v>571</v>
      </c>
      <c r="M137" t="s">
        <v>572</v>
      </c>
      <c r="N137">
        <v>1.7024999999999999</v>
      </c>
      <c r="O137">
        <v>0</v>
      </c>
      <c r="P137">
        <v>0</v>
      </c>
      <c r="Q137">
        <v>0</v>
      </c>
      <c r="R137">
        <v>0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7.7926053809444511</v>
      </c>
      <c r="AB137">
        <v>0</v>
      </c>
      <c r="AC137">
        <v>0</v>
      </c>
      <c r="AD137">
        <v>0</v>
      </c>
      <c r="AE137">
        <v>7.7926053809444511</v>
      </c>
    </row>
    <row r="138" spans="1:31" x14ac:dyDescent="0.25">
      <c r="A138">
        <v>1830322</v>
      </c>
      <c r="B138">
        <v>1</v>
      </c>
      <c r="C138" t="s">
        <v>80</v>
      </c>
      <c r="D138" t="s">
        <v>105</v>
      </c>
      <c r="E138" t="s">
        <v>154</v>
      </c>
      <c r="F138" t="s">
        <v>573</v>
      </c>
      <c r="G138" t="s">
        <v>175</v>
      </c>
      <c r="H138" t="s">
        <v>157</v>
      </c>
      <c r="I138" t="s">
        <v>135</v>
      </c>
      <c r="J138" t="s">
        <v>136</v>
      </c>
      <c r="K138" t="s">
        <v>137</v>
      </c>
      <c r="L138" t="s">
        <v>574</v>
      </c>
      <c r="M138" t="s">
        <v>575</v>
      </c>
      <c r="N138">
        <v>2.1236111110000002</v>
      </c>
      <c r="O138">
        <v>4</v>
      </c>
      <c r="P138">
        <v>6</v>
      </c>
      <c r="Q138">
        <v>2</v>
      </c>
      <c r="R138">
        <v>18</v>
      </c>
      <c r="S138">
        <v>2</v>
      </c>
      <c r="T138">
        <v>0</v>
      </c>
      <c r="U138">
        <v>0</v>
      </c>
      <c r="V138">
        <v>0</v>
      </c>
      <c r="W138">
        <v>9.9181233804595603</v>
      </c>
      <c r="X138">
        <v>29.616867974544174</v>
      </c>
      <c r="Y138">
        <v>0.48392717462887502</v>
      </c>
      <c r="Z138">
        <v>12.067612102018558</v>
      </c>
      <c r="AA138">
        <v>19.304245140601104</v>
      </c>
      <c r="AB138">
        <v>0</v>
      </c>
      <c r="AC138">
        <v>0</v>
      </c>
      <c r="AD138">
        <v>0</v>
      </c>
      <c r="AE138">
        <v>71.390775772252269</v>
      </c>
    </row>
    <row r="139" spans="1:31" x14ac:dyDescent="0.25">
      <c r="A139">
        <v>1830073</v>
      </c>
      <c r="B139">
        <v>1</v>
      </c>
      <c r="C139" t="s">
        <v>80</v>
      </c>
      <c r="D139" t="s">
        <v>109</v>
      </c>
      <c r="E139" t="s">
        <v>252</v>
      </c>
      <c r="F139" t="s">
        <v>576</v>
      </c>
      <c r="G139" t="s">
        <v>225</v>
      </c>
      <c r="H139" t="s">
        <v>134</v>
      </c>
      <c r="I139" t="s">
        <v>135</v>
      </c>
      <c r="J139" t="s">
        <v>136</v>
      </c>
      <c r="K139" t="s">
        <v>151</v>
      </c>
      <c r="L139" t="s">
        <v>577</v>
      </c>
      <c r="M139" t="s">
        <v>578</v>
      </c>
      <c r="N139">
        <v>4.1024072220000001</v>
      </c>
      <c r="O139">
        <v>0</v>
      </c>
      <c r="P139">
        <v>187</v>
      </c>
      <c r="Q139">
        <v>0</v>
      </c>
      <c r="R139">
        <v>0</v>
      </c>
      <c r="S139">
        <v>0</v>
      </c>
      <c r="T139">
        <v>23</v>
      </c>
      <c r="U139">
        <v>0</v>
      </c>
      <c r="V139">
        <v>0</v>
      </c>
      <c r="W139">
        <v>0</v>
      </c>
      <c r="X139">
        <v>115.21311372162104</v>
      </c>
      <c r="Y139">
        <v>0</v>
      </c>
      <c r="Z139">
        <v>0</v>
      </c>
      <c r="AA139">
        <v>0</v>
      </c>
      <c r="AB139">
        <v>14.563137903577854</v>
      </c>
      <c r="AC139">
        <v>0</v>
      </c>
      <c r="AD139">
        <v>0</v>
      </c>
      <c r="AE139">
        <v>129.77625162519888</v>
      </c>
    </row>
    <row r="140" spans="1:31" x14ac:dyDescent="0.25">
      <c r="A140">
        <v>1830319</v>
      </c>
      <c r="B140">
        <v>1</v>
      </c>
      <c r="C140" t="s">
        <v>80</v>
      </c>
      <c r="D140" t="s">
        <v>107</v>
      </c>
      <c r="E140" t="s">
        <v>140</v>
      </c>
      <c r="F140" t="s">
        <v>579</v>
      </c>
      <c r="G140" t="s">
        <v>142</v>
      </c>
      <c r="H140" t="s">
        <v>134</v>
      </c>
      <c r="I140" t="s">
        <v>135</v>
      </c>
      <c r="J140" t="s">
        <v>136</v>
      </c>
      <c r="K140" t="s">
        <v>137</v>
      </c>
      <c r="L140" t="s">
        <v>580</v>
      </c>
      <c r="M140" t="s">
        <v>581</v>
      </c>
      <c r="N140">
        <v>1.6147222219999999</v>
      </c>
      <c r="O140">
        <v>0</v>
      </c>
      <c r="P140">
        <v>1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0.36158671998399999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0.36158671998399999</v>
      </c>
    </row>
    <row r="141" spans="1:31" x14ac:dyDescent="0.25">
      <c r="A141">
        <v>1830173</v>
      </c>
      <c r="B141">
        <v>1</v>
      </c>
      <c r="C141" t="s">
        <v>80</v>
      </c>
      <c r="D141" t="s">
        <v>104</v>
      </c>
      <c r="E141" t="s">
        <v>131</v>
      </c>
      <c r="F141" t="s">
        <v>582</v>
      </c>
      <c r="G141" t="s">
        <v>161</v>
      </c>
      <c r="H141" t="s">
        <v>134</v>
      </c>
      <c r="I141" t="s">
        <v>135</v>
      </c>
      <c r="J141" t="s">
        <v>136</v>
      </c>
      <c r="K141" t="s">
        <v>137</v>
      </c>
      <c r="L141" t="s">
        <v>583</v>
      </c>
      <c r="M141" t="s">
        <v>584</v>
      </c>
      <c r="N141">
        <v>1.9069444440000001</v>
      </c>
      <c r="O141">
        <v>0</v>
      </c>
      <c r="P141">
        <v>1</v>
      </c>
      <c r="Q141">
        <v>0</v>
      </c>
      <c r="R141">
        <v>5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2.2035634952829581</v>
      </c>
      <c r="Y141">
        <v>0</v>
      </c>
      <c r="Z141">
        <v>5.3119595730129756</v>
      </c>
      <c r="AA141">
        <v>0</v>
      </c>
      <c r="AB141">
        <v>0.3384603605290667</v>
      </c>
      <c r="AC141">
        <v>0</v>
      </c>
      <c r="AD141">
        <v>0</v>
      </c>
      <c r="AE141">
        <v>7.8539834288250008</v>
      </c>
    </row>
    <row r="142" spans="1:31" x14ac:dyDescent="0.25">
      <c r="A142">
        <v>1830153</v>
      </c>
      <c r="B142">
        <v>1</v>
      </c>
      <c r="C142" t="s">
        <v>80</v>
      </c>
      <c r="D142" t="s">
        <v>104</v>
      </c>
      <c r="E142" t="s">
        <v>140</v>
      </c>
      <c r="F142" t="s">
        <v>585</v>
      </c>
      <c r="G142" t="s">
        <v>142</v>
      </c>
      <c r="H142" t="s">
        <v>134</v>
      </c>
      <c r="I142" t="s">
        <v>135</v>
      </c>
      <c r="J142" t="s">
        <v>136</v>
      </c>
      <c r="K142" t="s">
        <v>137</v>
      </c>
      <c r="L142" t="s">
        <v>586</v>
      </c>
      <c r="M142" t="s">
        <v>587</v>
      </c>
      <c r="N142">
        <v>2.9522222220000001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0.75681676379183327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0.75681676379183327</v>
      </c>
    </row>
    <row r="143" spans="1:31" x14ac:dyDescent="0.25">
      <c r="A143">
        <v>1830110</v>
      </c>
      <c r="B143">
        <v>1</v>
      </c>
      <c r="C143" t="s">
        <v>80</v>
      </c>
      <c r="D143" t="s">
        <v>95</v>
      </c>
      <c r="E143" t="s">
        <v>268</v>
      </c>
      <c r="F143" t="s">
        <v>588</v>
      </c>
      <c r="G143" t="s">
        <v>386</v>
      </c>
      <c r="H143" t="s">
        <v>157</v>
      </c>
      <c r="I143" t="s">
        <v>135</v>
      </c>
      <c r="J143" t="s">
        <v>136</v>
      </c>
      <c r="K143" t="s">
        <v>151</v>
      </c>
      <c r="L143" t="s">
        <v>589</v>
      </c>
      <c r="M143" t="s">
        <v>590</v>
      </c>
      <c r="N143">
        <v>5.5555555E-2</v>
      </c>
      <c r="O143">
        <v>7</v>
      </c>
      <c r="P143">
        <v>3976</v>
      </c>
      <c r="Q143">
        <v>2</v>
      </c>
      <c r="R143">
        <v>44</v>
      </c>
      <c r="S143">
        <v>17</v>
      </c>
      <c r="T143">
        <v>236</v>
      </c>
      <c r="U143">
        <v>3</v>
      </c>
      <c r="V143">
        <v>1</v>
      </c>
      <c r="W143">
        <v>0.58432738995166666</v>
      </c>
      <c r="X143">
        <v>50.206140711600057</v>
      </c>
      <c r="Y143">
        <v>5.1581299966666667E-2</v>
      </c>
      <c r="Z143">
        <v>0.83207254612444426</v>
      </c>
      <c r="AA143">
        <v>4.879832546255555</v>
      </c>
      <c r="AB143">
        <v>11.957791488118346</v>
      </c>
      <c r="AC143">
        <v>12.916429805808331</v>
      </c>
      <c r="AD143">
        <v>1.7794470690000001E-2</v>
      </c>
      <c r="AE143">
        <v>81.445970258515075</v>
      </c>
    </row>
    <row r="144" spans="1:31" x14ac:dyDescent="0.25">
      <c r="A144">
        <v>1830033</v>
      </c>
      <c r="B144">
        <v>1</v>
      </c>
      <c r="C144" t="s">
        <v>81</v>
      </c>
      <c r="D144" t="s">
        <v>126</v>
      </c>
      <c r="E144" t="s">
        <v>164</v>
      </c>
      <c r="F144" t="s">
        <v>591</v>
      </c>
      <c r="G144" t="s">
        <v>225</v>
      </c>
      <c r="H144" t="s">
        <v>157</v>
      </c>
      <c r="I144" t="s">
        <v>135</v>
      </c>
      <c r="J144" t="s">
        <v>136</v>
      </c>
      <c r="K144" t="s">
        <v>151</v>
      </c>
      <c r="L144" t="s">
        <v>592</v>
      </c>
      <c r="M144" t="s">
        <v>593</v>
      </c>
      <c r="N144">
        <v>5.8550000000000004</v>
      </c>
      <c r="O144">
        <v>0</v>
      </c>
      <c r="P144">
        <v>829</v>
      </c>
      <c r="Q144">
        <v>0</v>
      </c>
      <c r="R144">
        <v>40</v>
      </c>
      <c r="S144">
        <v>1</v>
      </c>
      <c r="T144">
        <v>200</v>
      </c>
      <c r="U144">
        <v>2</v>
      </c>
      <c r="V144">
        <v>0</v>
      </c>
      <c r="W144">
        <v>0</v>
      </c>
      <c r="X144">
        <v>699.89978377311627</v>
      </c>
      <c r="Y144">
        <v>0</v>
      </c>
      <c r="Z144">
        <v>46.963119494670991</v>
      </c>
      <c r="AA144">
        <v>3.1705540829778251</v>
      </c>
      <c r="AB144">
        <v>333.81627367772683</v>
      </c>
      <c r="AC144">
        <v>605.10476496629383</v>
      </c>
      <c r="AD144">
        <v>0</v>
      </c>
      <c r="AE144">
        <v>1688.9544959947857</v>
      </c>
    </row>
    <row r="145" spans="1:31" x14ac:dyDescent="0.25">
      <c r="A145">
        <v>1830010</v>
      </c>
      <c r="B145">
        <v>1</v>
      </c>
      <c r="C145" t="s">
        <v>81</v>
      </c>
      <c r="D145" t="s">
        <v>112</v>
      </c>
      <c r="E145" t="s">
        <v>154</v>
      </c>
      <c r="F145" t="s">
        <v>594</v>
      </c>
      <c r="G145" t="s">
        <v>175</v>
      </c>
      <c r="H145" t="s">
        <v>157</v>
      </c>
      <c r="I145" t="s">
        <v>135</v>
      </c>
      <c r="J145" t="s">
        <v>136</v>
      </c>
      <c r="K145" t="s">
        <v>137</v>
      </c>
      <c r="L145" t="s">
        <v>595</v>
      </c>
      <c r="M145" t="s">
        <v>596</v>
      </c>
      <c r="N145">
        <v>4.2188888880000004</v>
      </c>
      <c r="O145">
        <v>0</v>
      </c>
      <c r="P145">
        <v>132</v>
      </c>
      <c r="Q145">
        <v>0</v>
      </c>
      <c r="R145">
        <v>41</v>
      </c>
      <c r="S145">
        <v>0</v>
      </c>
      <c r="T145">
        <v>8</v>
      </c>
      <c r="U145">
        <v>0</v>
      </c>
      <c r="V145">
        <v>0</v>
      </c>
      <c r="W145">
        <v>0</v>
      </c>
      <c r="X145">
        <v>65.465896352843671</v>
      </c>
      <c r="Y145">
        <v>0</v>
      </c>
      <c r="Z145">
        <v>10.119011484815063</v>
      </c>
      <c r="AA145">
        <v>0</v>
      </c>
      <c r="AB145">
        <v>1.2137415461127834</v>
      </c>
      <c r="AC145">
        <v>0</v>
      </c>
      <c r="AD145">
        <v>0</v>
      </c>
      <c r="AE145">
        <v>76.798649383771519</v>
      </c>
    </row>
    <row r="146" spans="1:31" x14ac:dyDescent="0.25">
      <c r="A146">
        <v>1830133</v>
      </c>
      <c r="B146">
        <v>1</v>
      </c>
      <c r="C146" t="s">
        <v>81</v>
      </c>
      <c r="D146" t="s">
        <v>113</v>
      </c>
      <c r="E146" t="s">
        <v>131</v>
      </c>
      <c r="F146" t="s">
        <v>597</v>
      </c>
      <c r="G146" t="s">
        <v>133</v>
      </c>
      <c r="H146" t="s">
        <v>134</v>
      </c>
      <c r="I146" t="s">
        <v>135</v>
      </c>
      <c r="J146" t="s">
        <v>136</v>
      </c>
      <c r="K146" t="s">
        <v>137</v>
      </c>
      <c r="L146" t="s">
        <v>598</v>
      </c>
      <c r="M146" t="s">
        <v>599</v>
      </c>
      <c r="N146">
        <v>4.0752777770000002</v>
      </c>
      <c r="O146">
        <v>0</v>
      </c>
      <c r="P146">
        <v>16</v>
      </c>
      <c r="Q146">
        <v>0</v>
      </c>
      <c r="R146">
        <v>1</v>
      </c>
      <c r="S146">
        <v>0</v>
      </c>
      <c r="T146">
        <v>2</v>
      </c>
      <c r="U146">
        <v>0</v>
      </c>
      <c r="V146">
        <v>0</v>
      </c>
      <c r="W146">
        <v>0</v>
      </c>
      <c r="X146">
        <v>10.102954982662643</v>
      </c>
      <c r="Y146">
        <v>0</v>
      </c>
      <c r="Z146">
        <v>4.5915294459001501</v>
      </c>
      <c r="AA146">
        <v>0</v>
      </c>
      <c r="AB146">
        <v>6.2729137976287666</v>
      </c>
      <c r="AC146">
        <v>0</v>
      </c>
      <c r="AD146">
        <v>0</v>
      </c>
      <c r="AE146">
        <v>20.967398226191559</v>
      </c>
    </row>
    <row r="147" spans="1:31" x14ac:dyDescent="0.25">
      <c r="A147">
        <v>1829947</v>
      </c>
      <c r="B147">
        <v>1</v>
      </c>
      <c r="C147" t="s">
        <v>80</v>
      </c>
      <c r="D147" t="s">
        <v>97</v>
      </c>
      <c r="E147" t="s">
        <v>202</v>
      </c>
      <c r="F147" t="s">
        <v>600</v>
      </c>
      <c r="G147" t="s">
        <v>156</v>
      </c>
      <c r="H147" t="s">
        <v>157</v>
      </c>
      <c r="I147" t="s">
        <v>135</v>
      </c>
      <c r="J147" t="s">
        <v>136</v>
      </c>
      <c r="K147" t="s">
        <v>137</v>
      </c>
      <c r="L147" t="s">
        <v>601</v>
      </c>
      <c r="M147" t="s">
        <v>602</v>
      </c>
      <c r="N147">
        <v>0.57999999999999996</v>
      </c>
      <c r="O147">
        <v>7</v>
      </c>
      <c r="P147">
        <v>782</v>
      </c>
      <c r="Q147">
        <v>13</v>
      </c>
      <c r="R147">
        <v>625</v>
      </c>
      <c r="S147">
        <v>21</v>
      </c>
      <c r="T147">
        <v>226</v>
      </c>
      <c r="U147">
        <v>3</v>
      </c>
      <c r="V147">
        <v>0</v>
      </c>
      <c r="W147">
        <v>29.240275121353797</v>
      </c>
      <c r="X147">
        <v>133.36206051262343</v>
      </c>
      <c r="Y147">
        <v>31.744970115389997</v>
      </c>
      <c r="Z147">
        <v>155.64638129030456</v>
      </c>
      <c r="AA147">
        <v>47.497693061067601</v>
      </c>
      <c r="AB147">
        <v>81.844965174580224</v>
      </c>
      <c r="AC147">
        <v>19.756066105339201</v>
      </c>
      <c r="AD147">
        <v>0</v>
      </c>
      <c r="AE147">
        <v>499.0924113806588</v>
      </c>
    </row>
    <row r="148" spans="1:31" x14ac:dyDescent="0.25">
      <c r="A148">
        <v>1830196</v>
      </c>
      <c r="B148">
        <v>1</v>
      </c>
      <c r="C148" t="s">
        <v>80</v>
      </c>
      <c r="D148" t="s">
        <v>100</v>
      </c>
      <c r="E148" t="s">
        <v>268</v>
      </c>
      <c r="F148" t="s">
        <v>603</v>
      </c>
      <c r="G148" t="s">
        <v>156</v>
      </c>
      <c r="H148" t="s">
        <v>157</v>
      </c>
      <c r="I148" t="s">
        <v>135</v>
      </c>
      <c r="J148" t="s">
        <v>136</v>
      </c>
      <c r="K148" t="s">
        <v>137</v>
      </c>
      <c r="L148" t="s">
        <v>604</v>
      </c>
      <c r="M148" t="s">
        <v>605</v>
      </c>
      <c r="N148">
        <v>5.9340555000000003E-2</v>
      </c>
      <c r="O148">
        <v>13</v>
      </c>
      <c r="P148">
        <v>5434</v>
      </c>
      <c r="Q148">
        <v>277</v>
      </c>
      <c r="R148">
        <v>1283</v>
      </c>
      <c r="S148">
        <v>46</v>
      </c>
      <c r="T148">
        <v>814</v>
      </c>
      <c r="U148">
        <v>1</v>
      </c>
      <c r="V148">
        <v>1</v>
      </c>
      <c r="W148">
        <v>1.3710628224167001</v>
      </c>
      <c r="X148">
        <v>92.360437377889781</v>
      </c>
      <c r="Y148">
        <v>111.87503450833496</v>
      </c>
      <c r="Z148">
        <v>94.750738883247593</v>
      </c>
      <c r="AA148">
        <v>20.561603295288688</v>
      </c>
      <c r="AB148">
        <v>36.529035514610278</v>
      </c>
      <c r="AC148">
        <v>0.31486981398750002</v>
      </c>
      <c r="AD148">
        <v>5.864961360934374</v>
      </c>
      <c r="AE148">
        <v>363.62774357670992</v>
      </c>
    </row>
    <row r="149" spans="1:31" x14ac:dyDescent="0.25">
      <c r="A149">
        <v>1830445</v>
      </c>
      <c r="B149">
        <v>1</v>
      </c>
      <c r="C149" t="s">
        <v>80</v>
      </c>
      <c r="D149" t="s">
        <v>83</v>
      </c>
      <c r="E149" t="s">
        <v>131</v>
      </c>
      <c r="F149" t="s">
        <v>265</v>
      </c>
      <c r="G149" t="s">
        <v>133</v>
      </c>
      <c r="H149" t="s">
        <v>134</v>
      </c>
      <c r="I149" t="s">
        <v>135</v>
      </c>
      <c r="J149" t="s">
        <v>136</v>
      </c>
      <c r="K149" t="s">
        <v>137</v>
      </c>
      <c r="L149" t="s">
        <v>606</v>
      </c>
      <c r="M149" t="s">
        <v>607</v>
      </c>
      <c r="N149">
        <v>0.55861111100000005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30</v>
      </c>
      <c r="U149">
        <v>0</v>
      </c>
      <c r="V149">
        <v>3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11.555383788948761</v>
      </c>
      <c r="AC149">
        <v>0</v>
      </c>
      <c r="AD149">
        <v>9.4972444521392259</v>
      </c>
      <c r="AE149">
        <v>21.052628241087987</v>
      </c>
    </row>
    <row r="150" spans="1:31" x14ac:dyDescent="0.25">
      <c r="A150">
        <v>1830090</v>
      </c>
      <c r="B150">
        <v>1</v>
      </c>
      <c r="C150" t="s">
        <v>80</v>
      </c>
      <c r="D150" t="s">
        <v>98</v>
      </c>
      <c r="E150" t="s">
        <v>140</v>
      </c>
      <c r="F150" t="s">
        <v>608</v>
      </c>
      <c r="G150" t="s">
        <v>133</v>
      </c>
      <c r="H150" t="s">
        <v>134</v>
      </c>
      <c r="I150" t="s">
        <v>135</v>
      </c>
      <c r="J150" t="s">
        <v>136</v>
      </c>
      <c r="K150" t="s">
        <v>137</v>
      </c>
      <c r="L150" t="s">
        <v>609</v>
      </c>
      <c r="M150" t="s">
        <v>610</v>
      </c>
      <c r="N150">
        <v>3.986111111</v>
      </c>
      <c r="O150">
        <v>0</v>
      </c>
      <c r="P150">
        <v>0</v>
      </c>
      <c r="Q150">
        <v>0</v>
      </c>
      <c r="R150">
        <v>7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33.864329715818002</v>
      </c>
      <c r="AA150">
        <v>0</v>
      </c>
      <c r="AB150">
        <v>0</v>
      </c>
      <c r="AC150">
        <v>0</v>
      </c>
      <c r="AD150">
        <v>0</v>
      </c>
      <c r="AE150">
        <v>33.864329715818002</v>
      </c>
    </row>
    <row r="151" spans="1:31" x14ac:dyDescent="0.25">
      <c r="A151">
        <v>1830302</v>
      </c>
      <c r="B151">
        <v>1</v>
      </c>
      <c r="C151" t="s">
        <v>80</v>
      </c>
      <c r="D151" t="s">
        <v>107</v>
      </c>
      <c r="E151" t="s">
        <v>131</v>
      </c>
      <c r="F151" t="s">
        <v>611</v>
      </c>
      <c r="G151" t="s">
        <v>133</v>
      </c>
      <c r="H151" t="s">
        <v>134</v>
      </c>
      <c r="I151" t="s">
        <v>135</v>
      </c>
      <c r="J151" t="s">
        <v>136</v>
      </c>
      <c r="K151" t="s">
        <v>137</v>
      </c>
      <c r="L151" t="s">
        <v>612</v>
      </c>
      <c r="M151" t="s">
        <v>613</v>
      </c>
      <c r="N151">
        <v>7.0225</v>
      </c>
      <c r="O151">
        <v>0</v>
      </c>
      <c r="P151">
        <v>6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2.8052386342321998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2.8052386342321998</v>
      </c>
    </row>
    <row r="152" spans="1:31" x14ac:dyDescent="0.25">
      <c r="A152">
        <v>1830296</v>
      </c>
      <c r="B152">
        <v>1</v>
      </c>
      <c r="C152" t="s">
        <v>80</v>
      </c>
      <c r="D152" t="s">
        <v>110</v>
      </c>
      <c r="E152" t="s">
        <v>202</v>
      </c>
      <c r="F152" t="s">
        <v>614</v>
      </c>
      <c r="G152" t="s">
        <v>156</v>
      </c>
      <c r="H152" t="s">
        <v>157</v>
      </c>
      <c r="I152" t="s">
        <v>135</v>
      </c>
      <c r="J152" t="s">
        <v>136</v>
      </c>
      <c r="K152" t="s">
        <v>137</v>
      </c>
      <c r="L152" t="s">
        <v>615</v>
      </c>
      <c r="M152" t="s">
        <v>616</v>
      </c>
      <c r="N152">
        <v>0.87583333299999999</v>
      </c>
      <c r="O152">
        <v>0</v>
      </c>
      <c r="P152">
        <v>21477</v>
      </c>
      <c r="Q152">
        <v>0</v>
      </c>
      <c r="R152">
        <v>0</v>
      </c>
      <c r="S152">
        <v>4</v>
      </c>
      <c r="T152">
        <v>1753</v>
      </c>
      <c r="U152">
        <v>0</v>
      </c>
      <c r="V152">
        <v>2</v>
      </c>
      <c r="W152">
        <v>0</v>
      </c>
      <c r="X152">
        <v>5533.2017821328718</v>
      </c>
      <c r="Y152">
        <v>0</v>
      </c>
      <c r="Z152">
        <v>0</v>
      </c>
      <c r="AA152">
        <v>1287.0841150840208</v>
      </c>
      <c r="AB152">
        <v>1500.8849523350129</v>
      </c>
      <c r="AC152">
        <v>0</v>
      </c>
      <c r="AD152">
        <v>15.571232532087452</v>
      </c>
      <c r="AE152">
        <v>8336.7420820839925</v>
      </c>
    </row>
    <row r="153" spans="1:31" x14ac:dyDescent="0.25">
      <c r="A153">
        <v>1830262</v>
      </c>
      <c r="B153">
        <v>1</v>
      </c>
      <c r="C153" t="s">
        <v>80</v>
      </c>
      <c r="D153" t="s">
        <v>104</v>
      </c>
      <c r="E153" t="s">
        <v>131</v>
      </c>
      <c r="F153" t="s">
        <v>617</v>
      </c>
      <c r="G153" t="s">
        <v>217</v>
      </c>
      <c r="H153" t="s">
        <v>134</v>
      </c>
      <c r="I153" t="s">
        <v>135</v>
      </c>
      <c r="J153" t="s">
        <v>136</v>
      </c>
      <c r="K153" t="s">
        <v>137</v>
      </c>
      <c r="L153" t="s">
        <v>618</v>
      </c>
      <c r="M153" t="s">
        <v>619</v>
      </c>
      <c r="N153">
        <v>0.86138888800000002</v>
      </c>
      <c r="O153">
        <v>0</v>
      </c>
      <c r="P153">
        <v>106</v>
      </c>
      <c r="Q153">
        <v>0</v>
      </c>
      <c r="R153">
        <v>0</v>
      </c>
      <c r="S153">
        <v>0</v>
      </c>
      <c r="T153">
        <v>27</v>
      </c>
      <c r="U153">
        <v>0</v>
      </c>
      <c r="V153">
        <v>0</v>
      </c>
      <c r="W153">
        <v>0</v>
      </c>
      <c r="X153">
        <v>20.057171778460017</v>
      </c>
      <c r="Y153">
        <v>0</v>
      </c>
      <c r="Z153">
        <v>0</v>
      </c>
      <c r="AA153">
        <v>0</v>
      </c>
      <c r="AB153">
        <v>16.203205883826783</v>
      </c>
      <c r="AC153">
        <v>0</v>
      </c>
      <c r="AD153">
        <v>0</v>
      </c>
      <c r="AE153">
        <v>36.2603776622868</v>
      </c>
    </row>
    <row r="154" spans="1:31" x14ac:dyDescent="0.25">
      <c r="A154">
        <v>1830239</v>
      </c>
      <c r="B154">
        <v>1</v>
      </c>
      <c r="C154" t="s">
        <v>80</v>
      </c>
      <c r="D154" t="s">
        <v>100</v>
      </c>
      <c r="E154" t="s">
        <v>202</v>
      </c>
      <c r="F154" t="s">
        <v>620</v>
      </c>
      <c r="G154" t="s">
        <v>156</v>
      </c>
      <c r="H154" t="s">
        <v>157</v>
      </c>
      <c r="I154" t="s">
        <v>179</v>
      </c>
      <c r="J154" t="s">
        <v>136</v>
      </c>
      <c r="K154" t="s">
        <v>137</v>
      </c>
      <c r="L154" t="s">
        <v>621</v>
      </c>
      <c r="M154" t="s">
        <v>622</v>
      </c>
      <c r="N154">
        <v>1.0833333000000001E-2</v>
      </c>
      <c r="O154">
        <v>1</v>
      </c>
      <c r="P154">
        <v>4456</v>
      </c>
      <c r="Q154">
        <v>0</v>
      </c>
      <c r="R154">
        <v>124</v>
      </c>
      <c r="S154">
        <v>1</v>
      </c>
      <c r="T154">
        <v>760</v>
      </c>
      <c r="U154">
        <v>1</v>
      </c>
      <c r="V154">
        <v>1</v>
      </c>
      <c r="W154">
        <v>2.7952688978500001E-3</v>
      </c>
      <c r="X154">
        <v>12.312096168885811</v>
      </c>
      <c r="Y154">
        <v>0</v>
      </c>
      <c r="Z154">
        <v>0.63140801792932544</v>
      </c>
      <c r="AA154">
        <v>0.10413752650567502</v>
      </c>
      <c r="AB154">
        <v>6.0797465769410568</v>
      </c>
      <c r="AC154">
        <v>2.4297943126665</v>
      </c>
      <c r="AD154">
        <v>1.5822611268750002E-2</v>
      </c>
      <c r="AE154">
        <v>21.575800483094969</v>
      </c>
    </row>
    <row r="155" spans="1:31" x14ac:dyDescent="0.25">
      <c r="A155">
        <v>1829907</v>
      </c>
      <c r="B155">
        <v>1</v>
      </c>
      <c r="C155" t="s">
        <v>80</v>
      </c>
      <c r="D155" t="s">
        <v>107</v>
      </c>
      <c r="E155" t="s">
        <v>202</v>
      </c>
      <c r="F155" t="s">
        <v>623</v>
      </c>
      <c r="G155" t="s">
        <v>156</v>
      </c>
      <c r="H155" t="s">
        <v>157</v>
      </c>
      <c r="I155" t="s">
        <v>135</v>
      </c>
      <c r="J155" t="s">
        <v>136</v>
      </c>
      <c r="K155" t="s">
        <v>137</v>
      </c>
      <c r="L155" t="s">
        <v>624</v>
      </c>
      <c r="M155" t="s">
        <v>625</v>
      </c>
      <c r="N155">
        <v>0.50638888800000004</v>
      </c>
      <c r="O155">
        <v>0</v>
      </c>
      <c r="P155">
        <v>1</v>
      </c>
      <c r="Q155">
        <v>6</v>
      </c>
      <c r="R155">
        <v>44</v>
      </c>
      <c r="S155">
        <v>1</v>
      </c>
      <c r="T155">
        <v>7</v>
      </c>
      <c r="U155">
        <v>0</v>
      </c>
      <c r="V155">
        <v>0</v>
      </c>
      <c r="W155">
        <v>0</v>
      </c>
      <c r="X155">
        <v>0.13013556220653333</v>
      </c>
      <c r="Y155">
        <v>23.013428835874798</v>
      </c>
      <c r="Z155">
        <v>13.393670982032175</v>
      </c>
      <c r="AA155">
        <v>0.42924652916</v>
      </c>
      <c r="AB155">
        <v>3.5373389229050285</v>
      </c>
      <c r="AC155">
        <v>0</v>
      </c>
      <c r="AD155">
        <v>0</v>
      </c>
      <c r="AE155">
        <v>40.503820832178533</v>
      </c>
    </row>
    <row r="156" spans="1:31" x14ac:dyDescent="0.25">
      <c r="A156">
        <v>1830070</v>
      </c>
      <c r="B156">
        <v>1</v>
      </c>
      <c r="C156" t="s">
        <v>81</v>
      </c>
      <c r="D156" t="s">
        <v>120</v>
      </c>
      <c r="E156" t="s">
        <v>140</v>
      </c>
      <c r="F156" t="s">
        <v>626</v>
      </c>
      <c r="G156" t="s">
        <v>142</v>
      </c>
      <c r="H156" t="s">
        <v>134</v>
      </c>
      <c r="I156" t="s">
        <v>135</v>
      </c>
      <c r="J156" t="s">
        <v>136</v>
      </c>
      <c r="K156" t="s">
        <v>137</v>
      </c>
      <c r="L156" t="s">
        <v>627</v>
      </c>
      <c r="M156" t="s">
        <v>628</v>
      </c>
      <c r="N156">
        <v>1.59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0.13402029919380001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0.13402029919380001</v>
      </c>
    </row>
    <row r="157" spans="1:31" x14ac:dyDescent="0.25">
      <c r="A157">
        <v>1830216</v>
      </c>
      <c r="B157">
        <v>1</v>
      </c>
      <c r="C157" t="s">
        <v>80</v>
      </c>
      <c r="D157" t="s">
        <v>106</v>
      </c>
      <c r="E157" t="s">
        <v>154</v>
      </c>
      <c r="F157" t="s">
        <v>629</v>
      </c>
      <c r="G157" t="s">
        <v>630</v>
      </c>
      <c r="H157" t="s">
        <v>157</v>
      </c>
      <c r="I157" t="s">
        <v>135</v>
      </c>
      <c r="J157" t="s">
        <v>136</v>
      </c>
      <c r="K157" t="s">
        <v>137</v>
      </c>
      <c r="L157" t="s">
        <v>631</v>
      </c>
      <c r="M157" t="s">
        <v>632</v>
      </c>
      <c r="N157">
        <v>1.1844444439999999</v>
      </c>
      <c r="O157">
        <v>0</v>
      </c>
      <c r="P157">
        <v>11</v>
      </c>
      <c r="Q157">
        <v>0</v>
      </c>
      <c r="R157">
        <v>20</v>
      </c>
      <c r="S157">
        <v>0</v>
      </c>
      <c r="T157">
        <v>8</v>
      </c>
      <c r="U157">
        <v>0</v>
      </c>
      <c r="V157">
        <v>0</v>
      </c>
      <c r="W157">
        <v>0</v>
      </c>
      <c r="X157">
        <v>2.2597968415433334</v>
      </c>
      <c r="Y157">
        <v>0</v>
      </c>
      <c r="Z157">
        <v>22.637397882758286</v>
      </c>
      <c r="AA157">
        <v>0</v>
      </c>
      <c r="AB157">
        <v>5.5457158536874012</v>
      </c>
      <c r="AC157">
        <v>0</v>
      </c>
      <c r="AD157">
        <v>0</v>
      </c>
      <c r="AE157">
        <v>30.442910577989021</v>
      </c>
    </row>
    <row r="158" spans="1:31" x14ac:dyDescent="0.25">
      <c r="A158">
        <v>1830116</v>
      </c>
      <c r="B158">
        <v>1</v>
      </c>
      <c r="C158" t="s">
        <v>81</v>
      </c>
      <c r="D158" t="s">
        <v>117</v>
      </c>
      <c r="E158" t="s">
        <v>140</v>
      </c>
      <c r="F158" t="s">
        <v>633</v>
      </c>
      <c r="G158" t="s">
        <v>142</v>
      </c>
      <c r="H158" t="s">
        <v>134</v>
      </c>
      <c r="I158" t="s">
        <v>135</v>
      </c>
      <c r="J158" t="s">
        <v>136</v>
      </c>
      <c r="K158" t="s">
        <v>137</v>
      </c>
      <c r="L158" t="s">
        <v>634</v>
      </c>
      <c r="M158" t="s">
        <v>635</v>
      </c>
      <c r="N158">
        <v>1.465833333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0.1563424560436667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0.1563424560436667</v>
      </c>
    </row>
    <row r="159" spans="1:31" x14ac:dyDescent="0.25">
      <c r="A159">
        <v>1830030</v>
      </c>
      <c r="B159">
        <v>1</v>
      </c>
      <c r="C159" t="s">
        <v>80</v>
      </c>
      <c r="D159" t="s">
        <v>108</v>
      </c>
      <c r="E159" t="s">
        <v>252</v>
      </c>
      <c r="F159" t="s">
        <v>636</v>
      </c>
      <c r="G159" t="s">
        <v>150</v>
      </c>
      <c r="H159" t="s">
        <v>134</v>
      </c>
      <c r="I159" t="s">
        <v>135</v>
      </c>
      <c r="J159" t="s">
        <v>136</v>
      </c>
      <c r="K159" t="s">
        <v>151</v>
      </c>
      <c r="L159" t="s">
        <v>637</v>
      </c>
      <c r="M159" t="s">
        <v>638</v>
      </c>
      <c r="N159">
        <v>8.1349999999999998</v>
      </c>
      <c r="O159">
        <v>0</v>
      </c>
      <c r="P159">
        <v>24</v>
      </c>
      <c r="Q159">
        <v>0</v>
      </c>
      <c r="R159">
        <v>13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25.929294119683448</v>
      </c>
      <c r="Y159">
        <v>0</v>
      </c>
      <c r="Z159">
        <v>19.278540755153507</v>
      </c>
      <c r="AA159">
        <v>0</v>
      </c>
      <c r="AB159">
        <v>18.035057704736502</v>
      </c>
      <c r="AC159">
        <v>0</v>
      </c>
      <c r="AD159">
        <v>0</v>
      </c>
      <c r="AE159">
        <v>63.242892579573457</v>
      </c>
    </row>
    <row r="160" spans="1:31" x14ac:dyDescent="0.25">
      <c r="A160">
        <v>1829924</v>
      </c>
      <c r="B160">
        <v>1</v>
      </c>
      <c r="C160" t="s">
        <v>81</v>
      </c>
      <c r="D160" t="s">
        <v>116</v>
      </c>
      <c r="E160" t="s">
        <v>154</v>
      </c>
      <c r="F160" t="s">
        <v>639</v>
      </c>
      <c r="G160" t="s">
        <v>640</v>
      </c>
      <c r="H160" t="s">
        <v>157</v>
      </c>
      <c r="I160" t="s">
        <v>135</v>
      </c>
      <c r="J160" t="s">
        <v>136</v>
      </c>
      <c r="K160" t="s">
        <v>137</v>
      </c>
      <c r="L160" t="s">
        <v>641</v>
      </c>
      <c r="M160" t="s">
        <v>642</v>
      </c>
      <c r="N160">
        <v>17.266666665999999</v>
      </c>
      <c r="O160">
        <v>0</v>
      </c>
      <c r="P160">
        <v>26</v>
      </c>
      <c r="Q160">
        <v>0</v>
      </c>
      <c r="R160">
        <v>7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57.790159091075353</v>
      </c>
      <c r="Y160">
        <v>0</v>
      </c>
      <c r="Z160">
        <v>20.176102000202551</v>
      </c>
      <c r="AA160">
        <v>0</v>
      </c>
      <c r="AB160">
        <v>0</v>
      </c>
      <c r="AC160">
        <v>0</v>
      </c>
      <c r="AD160">
        <v>0</v>
      </c>
      <c r="AE160">
        <v>77.9662610912779</v>
      </c>
    </row>
    <row r="161" spans="1:31" x14ac:dyDescent="0.25">
      <c r="A161">
        <v>1829984</v>
      </c>
      <c r="B161">
        <v>1</v>
      </c>
      <c r="C161" t="s">
        <v>80</v>
      </c>
      <c r="D161" t="s">
        <v>100</v>
      </c>
      <c r="E161" t="s">
        <v>154</v>
      </c>
      <c r="F161" t="s">
        <v>643</v>
      </c>
      <c r="G161" t="s">
        <v>175</v>
      </c>
      <c r="H161" t="s">
        <v>157</v>
      </c>
      <c r="I161" t="s">
        <v>135</v>
      </c>
      <c r="J161" t="s">
        <v>136</v>
      </c>
      <c r="K161" t="s">
        <v>137</v>
      </c>
      <c r="L161" t="s">
        <v>644</v>
      </c>
      <c r="M161" t="s">
        <v>645</v>
      </c>
      <c r="N161">
        <v>1.600833333</v>
      </c>
      <c r="O161">
        <v>0</v>
      </c>
      <c r="P161">
        <v>0</v>
      </c>
      <c r="Q161">
        <v>0</v>
      </c>
      <c r="R161">
        <v>0</v>
      </c>
      <c r="S161">
        <v>1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53.284369026600004</v>
      </c>
      <c r="AB161">
        <v>0</v>
      </c>
      <c r="AC161">
        <v>0</v>
      </c>
      <c r="AD161">
        <v>0</v>
      </c>
      <c r="AE161">
        <v>53.284369026600004</v>
      </c>
    </row>
    <row r="162" spans="1:31" x14ac:dyDescent="0.25">
      <c r="A162">
        <v>1830156</v>
      </c>
      <c r="B162">
        <v>1</v>
      </c>
      <c r="C162" t="s">
        <v>81</v>
      </c>
      <c r="D162" t="s">
        <v>128</v>
      </c>
      <c r="E162" t="s">
        <v>202</v>
      </c>
      <c r="F162" t="s">
        <v>646</v>
      </c>
      <c r="G162" t="s">
        <v>225</v>
      </c>
      <c r="H162" t="s">
        <v>157</v>
      </c>
      <c r="I162" t="s">
        <v>135</v>
      </c>
      <c r="J162" t="s">
        <v>136</v>
      </c>
      <c r="K162" t="s">
        <v>151</v>
      </c>
      <c r="L162" t="s">
        <v>647</v>
      </c>
      <c r="M162" t="s">
        <v>648</v>
      </c>
      <c r="N162">
        <v>3.7166666660000001</v>
      </c>
      <c r="O162">
        <v>8</v>
      </c>
      <c r="P162">
        <v>1488</v>
      </c>
      <c r="Q162">
        <v>55</v>
      </c>
      <c r="R162">
        <v>85</v>
      </c>
      <c r="S162">
        <v>9</v>
      </c>
      <c r="T162">
        <v>99</v>
      </c>
      <c r="U162">
        <v>3</v>
      </c>
      <c r="V162">
        <v>0</v>
      </c>
      <c r="W162">
        <v>12.885667081392</v>
      </c>
      <c r="X162">
        <v>995.02027372708596</v>
      </c>
      <c r="Y162">
        <v>205.5155896970829</v>
      </c>
      <c r="Z162">
        <v>134.81829980271979</v>
      </c>
      <c r="AA162">
        <v>895.13427990230127</v>
      </c>
      <c r="AB162">
        <v>109.43638800224609</v>
      </c>
      <c r="AC162">
        <v>16.742684201763002</v>
      </c>
      <c r="AD162">
        <v>0</v>
      </c>
      <c r="AE162">
        <v>2369.553182414591</v>
      </c>
    </row>
    <row r="163" spans="1:31" x14ac:dyDescent="0.25">
      <c r="A163">
        <v>1830511</v>
      </c>
      <c r="B163">
        <v>1</v>
      </c>
      <c r="C163" t="s">
        <v>80</v>
      </c>
      <c r="D163" t="s">
        <v>94</v>
      </c>
      <c r="E163" t="s">
        <v>252</v>
      </c>
      <c r="F163" t="s">
        <v>649</v>
      </c>
      <c r="G163" t="s">
        <v>175</v>
      </c>
      <c r="H163" t="s">
        <v>157</v>
      </c>
      <c r="I163" t="s">
        <v>135</v>
      </c>
      <c r="J163" t="s">
        <v>136</v>
      </c>
      <c r="K163" t="s">
        <v>137</v>
      </c>
      <c r="L163" t="s">
        <v>650</v>
      </c>
      <c r="M163" t="s">
        <v>651</v>
      </c>
      <c r="N163">
        <v>6.1597222220000001</v>
      </c>
      <c r="O163">
        <v>0</v>
      </c>
      <c r="P163">
        <v>82</v>
      </c>
      <c r="Q163">
        <v>0</v>
      </c>
      <c r="R163">
        <v>0</v>
      </c>
      <c r="S163">
        <v>0</v>
      </c>
      <c r="T163">
        <v>5</v>
      </c>
      <c r="U163">
        <v>0</v>
      </c>
      <c r="V163">
        <v>0</v>
      </c>
      <c r="W163">
        <v>0</v>
      </c>
      <c r="X163">
        <v>45.871872618719287</v>
      </c>
      <c r="Y163">
        <v>0</v>
      </c>
      <c r="Z163">
        <v>0</v>
      </c>
      <c r="AA163">
        <v>0</v>
      </c>
      <c r="AB163">
        <v>1.3946435747552084</v>
      </c>
      <c r="AC163">
        <v>0</v>
      </c>
      <c r="AD163">
        <v>0</v>
      </c>
      <c r="AE163">
        <v>47.266516193474494</v>
      </c>
    </row>
    <row r="164" spans="1:31" x14ac:dyDescent="0.25">
      <c r="A164">
        <v>1829944</v>
      </c>
      <c r="B164">
        <v>1</v>
      </c>
      <c r="C164" t="s">
        <v>81</v>
      </c>
      <c r="D164" t="s">
        <v>120</v>
      </c>
      <c r="E164" t="s">
        <v>164</v>
      </c>
      <c r="F164" t="s">
        <v>652</v>
      </c>
      <c r="G164" t="s">
        <v>156</v>
      </c>
      <c r="H164" t="s">
        <v>157</v>
      </c>
      <c r="I164" t="s">
        <v>135</v>
      </c>
      <c r="J164" t="s">
        <v>136</v>
      </c>
      <c r="K164" t="s">
        <v>137</v>
      </c>
      <c r="L164" t="s">
        <v>653</v>
      </c>
      <c r="M164" t="s">
        <v>654</v>
      </c>
      <c r="N164">
        <v>0.40305555500000001</v>
      </c>
      <c r="O164">
        <v>0</v>
      </c>
      <c r="P164">
        <v>819</v>
      </c>
      <c r="Q164">
        <v>1</v>
      </c>
      <c r="R164">
        <v>5</v>
      </c>
      <c r="S164">
        <v>0</v>
      </c>
      <c r="T164">
        <v>84</v>
      </c>
      <c r="U164">
        <v>0</v>
      </c>
      <c r="V164">
        <v>0</v>
      </c>
      <c r="W164">
        <v>0</v>
      </c>
      <c r="X164">
        <v>39.989670275880513</v>
      </c>
      <c r="Y164">
        <v>0</v>
      </c>
      <c r="Z164">
        <v>1.8078390344669997</v>
      </c>
      <c r="AA164">
        <v>0</v>
      </c>
      <c r="AB164">
        <v>8.2587184449819961</v>
      </c>
      <c r="AC164">
        <v>0</v>
      </c>
      <c r="AD164">
        <v>0</v>
      </c>
      <c r="AE164">
        <v>50.056227755329509</v>
      </c>
    </row>
    <row r="165" spans="1:31" x14ac:dyDescent="0.25">
      <c r="A165">
        <v>1829987</v>
      </c>
      <c r="B165">
        <v>1</v>
      </c>
      <c r="C165" t="s">
        <v>80</v>
      </c>
      <c r="D165" t="s">
        <v>105</v>
      </c>
      <c r="E165" t="s">
        <v>164</v>
      </c>
      <c r="F165" t="s">
        <v>655</v>
      </c>
      <c r="G165" t="s">
        <v>225</v>
      </c>
      <c r="H165" t="s">
        <v>157</v>
      </c>
      <c r="I165" t="s">
        <v>135</v>
      </c>
      <c r="J165" t="s">
        <v>136</v>
      </c>
      <c r="K165" t="s">
        <v>151</v>
      </c>
      <c r="L165" t="s">
        <v>656</v>
      </c>
      <c r="M165" t="s">
        <v>657</v>
      </c>
      <c r="N165">
        <v>0.43419444400000001</v>
      </c>
      <c r="O165">
        <v>0</v>
      </c>
      <c r="P165">
        <v>1228</v>
      </c>
      <c r="Q165">
        <v>0</v>
      </c>
      <c r="R165">
        <v>195</v>
      </c>
      <c r="S165">
        <v>1</v>
      </c>
      <c r="T165">
        <v>172</v>
      </c>
      <c r="U165">
        <v>0</v>
      </c>
      <c r="V165">
        <v>1</v>
      </c>
      <c r="W165">
        <v>0</v>
      </c>
      <c r="X165">
        <v>103.37116015994057</v>
      </c>
      <c r="Y165">
        <v>0</v>
      </c>
      <c r="Z165">
        <v>16.550389954895998</v>
      </c>
      <c r="AA165">
        <v>0.6208407863701334</v>
      </c>
      <c r="AB165">
        <v>68.138010528522898</v>
      </c>
      <c r="AC165">
        <v>0</v>
      </c>
      <c r="AD165">
        <v>0.7739308670513334</v>
      </c>
      <c r="AE165">
        <v>189.45433229678093</v>
      </c>
    </row>
    <row r="166" spans="1:31" x14ac:dyDescent="0.25">
      <c r="A166">
        <v>1830136</v>
      </c>
      <c r="B166">
        <v>1</v>
      </c>
      <c r="C166" t="s">
        <v>80</v>
      </c>
      <c r="D166" t="s">
        <v>82</v>
      </c>
      <c r="E166" t="s">
        <v>223</v>
      </c>
      <c r="F166" t="s">
        <v>658</v>
      </c>
      <c r="G166" t="s">
        <v>217</v>
      </c>
      <c r="H166" t="s">
        <v>134</v>
      </c>
      <c r="I166" t="s">
        <v>135</v>
      </c>
      <c r="J166" t="s">
        <v>136</v>
      </c>
      <c r="K166" t="s">
        <v>137</v>
      </c>
      <c r="L166" t="s">
        <v>659</v>
      </c>
      <c r="M166" t="s">
        <v>660</v>
      </c>
      <c r="N166">
        <v>7.7830555549999998</v>
      </c>
      <c r="O166">
        <v>0</v>
      </c>
      <c r="P166">
        <v>27</v>
      </c>
      <c r="Q166">
        <v>0</v>
      </c>
      <c r="R166">
        <v>0</v>
      </c>
      <c r="S166">
        <v>0</v>
      </c>
      <c r="T166">
        <v>77</v>
      </c>
      <c r="U166">
        <v>0</v>
      </c>
      <c r="V166">
        <v>0</v>
      </c>
      <c r="W166">
        <v>0</v>
      </c>
      <c r="X166">
        <v>37.220957923108514</v>
      </c>
      <c r="Y166">
        <v>0</v>
      </c>
      <c r="Z166">
        <v>0</v>
      </c>
      <c r="AA166">
        <v>0</v>
      </c>
      <c r="AB166">
        <v>845.95331259945272</v>
      </c>
      <c r="AC166">
        <v>0</v>
      </c>
      <c r="AD166">
        <v>0</v>
      </c>
      <c r="AE166">
        <v>883.17427052256119</v>
      </c>
    </row>
    <row r="167" spans="1:31" x14ac:dyDescent="0.25">
      <c r="A167">
        <v>1830505</v>
      </c>
      <c r="B167">
        <v>1</v>
      </c>
      <c r="C167" t="s">
        <v>80</v>
      </c>
      <c r="D167" t="s">
        <v>94</v>
      </c>
      <c r="E167" t="s">
        <v>140</v>
      </c>
      <c r="F167" t="s">
        <v>661</v>
      </c>
      <c r="G167" t="s">
        <v>142</v>
      </c>
      <c r="H167" t="s">
        <v>134</v>
      </c>
      <c r="I167" t="s">
        <v>135</v>
      </c>
      <c r="J167" t="s">
        <v>136</v>
      </c>
      <c r="K167" t="s">
        <v>137</v>
      </c>
      <c r="L167" t="s">
        <v>662</v>
      </c>
      <c r="M167" t="s">
        <v>663</v>
      </c>
      <c r="N167">
        <v>1.5680555549999999</v>
      </c>
      <c r="O167">
        <v>0</v>
      </c>
      <c r="P167">
        <v>2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0.42025292858866664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0.42025292858866664</v>
      </c>
    </row>
    <row r="168" spans="1:31" x14ac:dyDescent="0.25">
      <c r="A168">
        <v>1830385</v>
      </c>
      <c r="B168">
        <v>1</v>
      </c>
      <c r="C168" t="s">
        <v>80</v>
      </c>
      <c r="D168" t="s">
        <v>93</v>
      </c>
      <c r="E168" t="s">
        <v>202</v>
      </c>
      <c r="F168" t="s">
        <v>664</v>
      </c>
      <c r="G168" t="s">
        <v>665</v>
      </c>
      <c r="H168" t="s">
        <v>157</v>
      </c>
      <c r="I168" t="s">
        <v>135</v>
      </c>
      <c r="J168" t="s">
        <v>136</v>
      </c>
      <c r="K168" t="s">
        <v>137</v>
      </c>
      <c r="L168" t="s">
        <v>666</v>
      </c>
      <c r="M168" t="s">
        <v>667</v>
      </c>
      <c r="N168">
        <v>3.3308333330000002</v>
      </c>
      <c r="O168">
        <v>3</v>
      </c>
      <c r="P168">
        <v>2</v>
      </c>
      <c r="Q168">
        <v>37</v>
      </c>
      <c r="R168">
        <v>1</v>
      </c>
      <c r="S168">
        <v>8</v>
      </c>
      <c r="T168">
        <v>2</v>
      </c>
      <c r="U168">
        <v>1</v>
      </c>
      <c r="V168">
        <v>0</v>
      </c>
      <c r="W168">
        <v>19.18680041322413</v>
      </c>
      <c r="X168">
        <v>1.8844358693228753</v>
      </c>
      <c r="Y168">
        <v>519.06914386019798</v>
      </c>
      <c r="Z168">
        <v>3.5224380776995003</v>
      </c>
      <c r="AA168">
        <v>84.444683019467575</v>
      </c>
      <c r="AB168">
        <v>6.3757895500855764</v>
      </c>
      <c r="AC168">
        <v>42.243022490880001</v>
      </c>
      <c r="AD168">
        <v>0</v>
      </c>
      <c r="AE168">
        <v>676.72631328087755</v>
      </c>
    </row>
    <row r="169" spans="1:31" x14ac:dyDescent="0.25">
      <c r="A169">
        <v>1830256</v>
      </c>
      <c r="B169">
        <v>1</v>
      </c>
      <c r="C169" t="s">
        <v>81</v>
      </c>
      <c r="D169" t="s">
        <v>121</v>
      </c>
      <c r="E169" t="s">
        <v>131</v>
      </c>
      <c r="F169" t="s">
        <v>668</v>
      </c>
      <c r="G169" t="s">
        <v>133</v>
      </c>
      <c r="H169" t="s">
        <v>134</v>
      </c>
      <c r="I169" t="s">
        <v>135</v>
      </c>
      <c r="J169" t="s">
        <v>136</v>
      </c>
      <c r="K169" t="s">
        <v>137</v>
      </c>
      <c r="L169" t="s">
        <v>669</v>
      </c>
      <c r="M169" t="s">
        <v>670</v>
      </c>
      <c r="N169">
        <v>1.496111111</v>
      </c>
      <c r="O169">
        <v>0</v>
      </c>
      <c r="P169">
        <v>2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0.73196244089466656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0.73196244089466656</v>
      </c>
    </row>
    <row r="170" spans="1:31" x14ac:dyDescent="0.25">
      <c r="A170">
        <v>1830007</v>
      </c>
      <c r="B170">
        <v>1</v>
      </c>
      <c r="C170" t="s">
        <v>81</v>
      </c>
      <c r="D170" t="s">
        <v>118</v>
      </c>
      <c r="E170" t="s">
        <v>252</v>
      </c>
      <c r="F170" t="s">
        <v>671</v>
      </c>
      <c r="G170" t="s">
        <v>225</v>
      </c>
      <c r="H170" t="s">
        <v>134</v>
      </c>
      <c r="I170" t="s">
        <v>135</v>
      </c>
      <c r="J170" t="s">
        <v>136</v>
      </c>
      <c r="K170" t="s">
        <v>151</v>
      </c>
      <c r="L170" t="s">
        <v>672</v>
      </c>
      <c r="M170" t="s">
        <v>673</v>
      </c>
      <c r="N170">
        <v>4.9977749999999999</v>
      </c>
      <c r="O170">
        <v>0</v>
      </c>
      <c r="P170">
        <v>457</v>
      </c>
      <c r="Q170">
        <v>0</v>
      </c>
      <c r="R170">
        <v>2</v>
      </c>
      <c r="S170">
        <v>0</v>
      </c>
      <c r="T170">
        <v>17</v>
      </c>
      <c r="U170">
        <v>0</v>
      </c>
      <c r="V170">
        <v>0</v>
      </c>
      <c r="W170">
        <v>0</v>
      </c>
      <c r="X170">
        <v>510.46642583004876</v>
      </c>
      <c r="Y170">
        <v>0</v>
      </c>
      <c r="Z170">
        <v>15.687052041201234</v>
      </c>
      <c r="AA170">
        <v>0</v>
      </c>
      <c r="AB170">
        <v>30.789818484965334</v>
      </c>
      <c r="AC170">
        <v>0</v>
      </c>
      <c r="AD170">
        <v>0</v>
      </c>
      <c r="AE170">
        <v>556.94329635621523</v>
      </c>
    </row>
    <row r="171" spans="1:31" x14ac:dyDescent="0.25">
      <c r="A171">
        <v>1830193</v>
      </c>
      <c r="B171">
        <v>1</v>
      </c>
      <c r="C171" t="s">
        <v>80</v>
      </c>
      <c r="D171" t="s">
        <v>82</v>
      </c>
      <c r="E171" t="s">
        <v>131</v>
      </c>
      <c r="F171" t="s">
        <v>674</v>
      </c>
      <c r="G171" t="s">
        <v>242</v>
      </c>
      <c r="H171" t="s">
        <v>134</v>
      </c>
      <c r="I171" t="s">
        <v>135</v>
      </c>
      <c r="J171" t="s">
        <v>3</v>
      </c>
      <c r="K171" t="s">
        <v>137</v>
      </c>
      <c r="L171" t="s">
        <v>675</v>
      </c>
      <c r="M171" t="s">
        <v>676</v>
      </c>
      <c r="N171">
        <v>3.4752777770000001</v>
      </c>
      <c r="O171">
        <v>0</v>
      </c>
      <c r="P171">
        <v>137</v>
      </c>
      <c r="Q171">
        <v>0</v>
      </c>
      <c r="R171">
        <v>0</v>
      </c>
      <c r="S171">
        <v>0</v>
      </c>
      <c r="T171">
        <v>3</v>
      </c>
      <c r="U171">
        <v>0</v>
      </c>
      <c r="V171">
        <v>0</v>
      </c>
      <c r="W171">
        <v>0</v>
      </c>
      <c r="X171">
        <v>106.66801869034283</v>
      </c>
      <c r="Y171">
        <v>0</v>
      </c>
      <c r="Z171">
        <v>0</v>
      </c>
      <c r="AA171">
        <v>0</v>
      </c>
      <c r="AB171">
        <v>0.59959356428650012</v>
      </c>
      <c r="AC171">
        <v>0</v>
      </c>
      <c r="AD171">
        <v>0</v>
      </c>
      <c r="AE171">
        <v>107.26761225462933</v>
      </c>
    </row>
    <row r="172" spans="1:31" x14ac:dyDescent="0.25">
      <c r="A172">
        <v>1830199</v>
      </c>
      <c r="B172">
        <v>1</v>
      </c>
      <c r="C172" t="s">
        <v>80</v>
      </c>
      <c r="D172" t="s">
        <v>100</v>
      </c>
      <c r="E172" t="s">
        <v>268</v>
      </c>
      <c r="F172" t="s">
        <v>677</v>
      </c>
      <c r="G172" t="s">
        <v>156</v>
      </c>
      <c r="H172" t="s">
        <v>157</v>
      </c>
      <c r="I172" t="s">
        <v>179</v>
      </c>
      <c r="J172" t="s">
        <v>136</v>
      </c>
      <c r="K172" t="s">
        <v>137</v>
      </c>
      <c r="L172" t="s">
        <v>678</v>
      </c>
      <c r="M172" t="s">
        <v>679</v>
      </c>
      <c r="N172">
        <v>3.1098054999999999E-2</v>
      </c>
      <c r="O172">
        <v>0</v>
      </c>
      <c r="P172">
        <v>0</v>
      </c>
      <c r="Q172">
        <v>14</v>
      </c>
      <c r="R172">
        <v>9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0</v>
      </c>
      <c r="Y172">
        <v>3.9385446372090001</v>
      </c>
      <c r="Z172">
        <v>0.42857438068876669</v>
      </c>
      <c r="AA172">
        <v>0</v>
      </c>
      <c r="AB172">
        <v>3.3243049572249999E-3</v>
      </c>
      <c r="AC172">
        <v>0</v>
      </c>
      <c r="AD172">
        <v>0</v>
      </c>
      <c r="AE172">
        <v>4.3704433228549915</v>
      </c>
    </row>
    <row r="173" spans="1:31" x14ac:dyDescent="0.25">
      <c r="A173">
        <v>1830448</v>
      </c>
      <c r="B173">
        <v>1</v>
      </c>
      <c r="C173" t="s">
        <v>80</v>
      </c>
      <c r="D173" t="s">
        <v>87</v>
      </c>
      <c r="E173" t="s">
        <v>140</v>
      </c>
      <c r="F173" t="s">
        <v>680</v>
      </c>
      <c r="G173" t="s">
        <v>213</v>
      </c>
      <c r="H173" t="s">
        <v>134</v>
      </c>
      <c r="I173" t="s">
        <v>135</v>
      </c>
      <c r="J173" t="s">
        <v>136</v>
      </c>
      <c r="K173" t="s">
        <v>137</v>
      </c>
      <c r="L173" t="s">
        <v>681</v>
      </c>
      <c r="M173" t="s">
        <v>682</v>
      </c>
      <c r="N173">
        <v>4.0049999999999999</v>
      </c>
      <c r="O173">
        <v>0</v>
      </c>
      <c r="P173">
        <v>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1.6912546932039998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1.6912546932039998</v>
      </c>
    </row>
    <row r="174" spans="1:31" x14ac:dyDescent="0.25">
      <c r="A174">
        <v>1830491</v>
      </c>
      <c r="B174">
        <v>1</v>
      </c>
      <c r="C174" t="s">
        <v>81</v>
      </c>
      <c r="D174" t="s">
        <v>127</v>
      </c>
      <c r="E174" t="s">
        <v>140</v>
      </c>
      <c r="F174" t="s">
        <v>683</v>
      </c>
      <c r="G174" t="s">
        <v>142</v>
      </c>
      <c r="H174" t="s">
        <v>134</v>
      </c>
      <c r="I174" t="s">
        <v>135</v>
      </c>
      <c r="J174" t="s">
        <v>136</v>
      </c>
      <c r="K174" t="s">
        <v>137</v>
      </c>
      <c r="L174" t="s">
        <v>684</v>
      </c>
      <c r="M174" t="s">
        <v>685</v>
      </c>
      <c r="N174">
        <v>1.585</v>
      </c>
      <c r="O174">
        <v>0</v>
      </c>
      <c r="P174">
        <v>4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1.87922426016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1.87922426016</v>
      </c>
    </row>
    <row r="175" spans="1:31" x14ac:dyDescent="0.25">
      <c r="A175">
        <v>1830119</v>
      </c>
      <c r="B175">
        <v>1</v>
      </c>
      <c r="C175" t="s">
        <v>80</v>
      </c>
      <c r="D175" t="s">
        <v>90</v>
      </c>
      <c r="E175" t="s">
        <v>131</v>
      </c>
      <c r="F175" t="s">
        <v>686</v>
      </c>
      <c r="G175" t="s">
        <v>150</v>
      </c>
      <c r="H175" t="s">
        <v>134</v>
      </c>
      <c r="I175" t="s">
        <v>135</v>
      </c>
      <c r="J175" t="s">
        <v>136</v>
      </c>
      <c r="K175" t="s">
        <v>151</v>
      </c>
      <c r="L175" t="s">
        <v>687</v>
      </c>
      <c r="M175" t="s">
        <v>688</v>
      </c>
      <c r="N175">
        <v>1.6010675000000001</v>
      </c>
      <c r="O175">
        <v>0</v>
      </c>
      <c r="P175">
        <v>73</v>
      </c>
      <c r="Q175">
        <v>0</v>
      </c>
      <c r="R175">
        <v>0</v>
      </c>
      <c r="S175">
        <v>0</v>
      </c>
      <c r="T175">
        <v>8</v>
      </c>
      <c r="U175">
        <v>0</v>
      </c>
      <c r="V175">
        <v>0</v>
      </c>
      <c r="W175">
        <v>0</v>
      </c>
      <c r="X175">
        <v>34.499652982730581</v>
      </c>
      <c r="Y175">
        <v>0</v>
      </c>
      <c r="Z175">
        <v>0</v>
      </c>
      <c r="AA175">
        <v>0</v>
      </c>
      <c r="AB175">
        <v>13.044912880160124</v>
      </c>
      <c r="AC175">
        <v>0</v>
      </c>
      <c r="AD175">
        <v>0</v>
      </c>
      <c r="AE175">
        <v>47.544565862890707</v>
      </c>
    </row>
    <row r="176" spans="1:31" x14ac:dyDescent="0.25">
      <c r="A176">
        <v>1830096</v>
      </c>
      <c r="B176">
        <v>1</v>
      </c>
      <c r="C176" t="s">
        <v>81</v>
      </c>
      <c r="D176" t="s">
        <v>112</v>
      </c>
      <c r="E176" t="s">
        <v>154</v>
      </c>
      <c r="F176" t="s">
        <v>689</v>
      </c>
      <c r="G176" t="s">
        <v>225</v>
      </c>
      <c r="H176" t="s">
        <v>157</v>
      </c>
      <c r="I176" t="s">
        <v>135</v>
      </c>
      <c r="J176" t="s">
        <v>136</v>
      </c>
      <c r="K176" t="s">
        <v>151</v>
      </c>
      <c r="L176" t="s">
        <v>690</v>
      </c>
      <c r="M176" t="s">
        <v>691</v>
      </c>
      <c r="N176">
        <v>0.91888888800000001</v>
      </c>
      <c r="O176">
        <v>0</v>
      </c>
      <c r="P176">
        <v>1690</v>
      </c>
      <c r="Q176">
        <v>32</v>
      </c>
      <c r="R176">
        <v>348</v>
      </c>
      <c r="S176">
        <v>13</v>
      </c>
      <c r="T176">
        <v>232</v>
      </c>
      <c r="U176">
        <v>3</v>
      </c>
      <c r="V176">
        <v>3</v>
      </c>
      <c r="W176">
        <v>0</v>
      </c>
      <c r="X176">
        <v>329.62564580319224</v>
      </c>
      <c r="Y176">
        <v>16.409228340023404</v>
      </c>
      <c r="Z176">
        <v>76.81226811875095</v>
      </c>
      <c r="AA176">
        <v>63.59623210708866</v>
      </c>
      <c r="AB176">
        <v>54.010324794439668</v>
      </c>
      <c r="AC176">
        <v>76.660481511576521</v>
      </c>
      <c r="AD176">
        <v>117.5040859199456</v>
      </c>
      <c r="AE176">
        <v>734.61826659501719</v>
      </c>
    </row>
    <row r="177" spans="1:31" x14ac:dyDescent="0.25">
      <c r="A177">
        <v>1830142</v>
      </c>
      <c r="B177">
        <v>1</v>
      </c>
      <c r="C177" t="s">
        <v>81</v>
      </c>
      <c r="D177" t="s">
        <v>128</v>
      </c>
      <c r="E177" t="s">
        <v>223</v>
      </c>
      <c r="F177" t="s">
        <v>692</v>
      </c>
      <c r="G177" t="s">
        <v>213</v>
      </c>
      <c r="H177" t="s">
        <v>134</v>
      </c>
      <c r="I177" t="s">
        <v>135</v>
      </c>
      <c r="J177" t="s">
        <v>136</v>
      </c>
      <c r="K177" t="s">
        <v>137</v>
      </c>
      <c r="L177" t="s">
        <v>693</v>
      </c>
      <c r="M177" t="s">
        <v>694</v>
      </c>
      <c r="N177">
        <v>4.0880555550000004</v>
      </c>
      <c r="O177">
        <v>0</v>
      </c>
      <c r="P177">
        <v>79</v>
      </c>
      <c r="Q177">
        <v>0</v>
      </c>
      <c r="R177">
        <v>0</v>
      </c>
      <c r="S177">
        <v>0</v>
      </c>
      <c r="T177">
        <v>9</v>
      </c>
      <c r="U177">
        <v>0</v>
      </c>
      <c r="V177">
        <v>0</v>
      </c>
      <c r="W177">
        <v>0</v>
      </c>
      <c r="X177">
        <v>76.819314315822595</v>
      </c>
      <c r="Y177">
        <v>0</v>
      </c>
      <c r="Z177">
        <v>0</v>
      </c>
      <c r="AA177">
        <v>0</v>
      </c>
      <c r="AB177">
        <v>85.833642222753937</v>
      </c>
      <c r="AC177">
        <v>0</v>
      </c>
      <c r="AD177">
        <v>0</v>
      </c>
      <c r="AE177">
        <v>162.65295653857652</v>
      </c>
    </row>
    <row r="178" spans="1:31" x14ac:dyDescent="0.25">
      <c r="A178">
        <v>1830288</v>
      </c>
      <c r="B178">
        <v>1</v>
      </c>
      <c r="C178" t="s">
        <v>80</v>
      </c>
      <c r="D178" t="s">
        <v>103</v>
      </c>
      <c r="E178" t="s">
        <v>154</v>
      </c>
      <c r="F178" t="s">
        <v>695</v>
      </c>
      <c r="G178" t="s">
        <v>175</v>
      </c>
      <c r="H178" t="s">
        <v>157</v>
      </c>
      <c r="I178" t="s">
        <v>135</v>
      </c>
      <c r="J178" t="s">
        <v>136</v>
      </c>
      <c r="K178" t="s">
        <v>137</v>
      </c>
      <c r="L178" t="s">
        <v>696</v>
      </c>
      <c r="M178" t="s">
        <v>697</v>
      </c>
      <c r="N178">
        <v>1.1655555550000001</v>
      </c>
      <c r="O178">
        <v>0</v>
      </c>
      <c r="P178">
        <v>80</v>
      </c>
      <c r="Q178">
        <v>0</v>
      </c>
      <c r="R178">
        <v>3</v>
      </c>
      <c r="S178">
        <v>0</v>
      </c>
      <c r="T178">
        <v>18</v>
      </c>
      <c r="U178">
        <v>0</v>
      </c>
      <c r="V178">
        <v>0</v>
      </c>
      <c r="W178">
        <v>0</v>
      </c>
      <c r="X178">
        <v>23.067292073280232</v>
      </c>
      <c r="Y178">
        <v>0</v>
      </c>
      <c r="Z178">
        <v>9.2598800617972827</v>
      </c>
      <c r="AA178">
        <v>0</v>
      </c>
      <c r="AB178">
        <v>37.554377658842711</v>
      </c>
      <c r="AC178">
        <v>0</v>
      </c>
      <c r="AD178">
        <v>0</v>
      </c>
      <c r="AE178">
        <v>69.881549793920229</v>
      </c>
    </row>
    <row r="179" spans="1:31" x14ac:dyDescent="0.25">
      <c r="A179">
        <v>1830311</v>
      </c>
      <c r="B179">
        <v>1</v>
      </c>
      <c r="C179" t="s">
        <v>81</v>
      </c>
      <c r="D179" t="s">
        <v>115</v>
      </c>
      <c r="E179" t="s">
        <v>202</v>
      </c>
      <c r="F179" t="s">
        <v>698</v>
      </c>
      <c r="G179" t="s">
        <v>156</v>
      </c>
      <c r="H179" t="s">
        <v>157</v>
      </c>
      <c r="I179" t="s">
        <v>135</v>
      </c>
      <c r="J179" t="s">
        <v>136</v>
      </c>
      <c r="K179" t="s">
        <v>137</v>
      </c>
      <c r="L179" t="s">
        <v>699</v>
      </c>
      <c r="M179" t="s">
        <v>700</v>
      </c>
      <c r="N179">
        <v>0.33111111100000001</v>
      </c>
      <c r="O179">
        <v>0</v>
      </c>
      <c r="P179">
        <v>623</v>
      </c>
      <c r="Q179">
        <v>3</v>
      </c>
      <c r="R179">
        <v>61</v>
      </c>
      <c r="S179">
        <v>3</v>
      </c>
      <c r="T179">
        <v>21</v>
      </c>
      <c r="U179">
        <v>0</v>
      </c>
      <c r="V179">
        <v>0</v>
      </c>
      <c r="W179">
        <v>0</v>
      </c>
      <c r="X179">
        <v>17.152796844371451</v>
      </c>
      <c r="Y179">
        <v>2.1051900490644</v>
      </c>
      <c r="Z179">
        <v>15.485831473683067</v>
      </c>
      <c r="AA179">
        <v>6.5959963259820009</v>
      </c>
      <c r="AB179">
        <v>1.5151187381580447</v>
      </c>
      <c r="AC179">
        <v>0</v>
      </c>
      <c r="AD179">
        <v>0</v>
      </c>
      <c r="AE179">
        <v>42.854933431258964</v>
      </c>
    </row>
    <row r="180" spans="1:31" x14ac:dyDescent="0.25">
      <c r="A180">
        <v>1830457</v>
      </c>
      <c r="B180">
        <v>1</v>
      </c>
      <c r="C180" t="s">
        <v>80</v>
      </c>
      <c r="D180" t="s">
        <v>90</v>
      </c>
      <c r="E180" t="s">
        <v>140</v>
      </c>
      <c r="F180" t="s">
        <v>701</v>
      </c>
      <c r="G180" t="s">
        <v>142</v>
      </c>
      <c r="H180" t="s">
        <v>134</v>
      </c>
      <c r="I180" t="s">
        <v>135</v>
      </c>
      <c r="J180" t="s">
        <v>136</v>
      </c>
      <c r="K180" t="s">
        <v>137</v>
      </c>
      <c r="L180" t="s">
        <v>702</v>
      </c>
      <c r="M180" t="s">
        <v>703</v>
      </c>
      <c r="N180">
        <v>3.1152777770000002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0.89522027544863336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0.89522027544863336</v>
      </c>
    </row>
    <row r="181" spans="1:31" x14ac:dyDescent="0.25">
      <c r="A181">
        <v>1830079</v>
      </c>
      <c r="B181">
        <v>1</v>
      </c>
      <c r="C181" t="s">
        <v>80</v>
      </c>
      <c r="D181" t="s">
        <v>100</v>
      </c>
      <c r="E181" t="s">
        <v>202</v>
      </c>
      <c r="F181" t="s">
        <v>704</v>
      </c>
      <c r="G181" t="s">
        <v>225</v>
      </c>
      <c r="H181" t="s">
        <v>157</v>
      </c>
      <c r="I181" t="s">
        <v>135</v>
      </c>
      <c r="J181" t="s">
        <v>136</v>
      </c>
      <c r="K181" t="s">
        <v>151</v>
      </c>
      <c r="L181" t="s">
        <v>705</v>
      </c>
      <c r="M181" t="s">
        <v>706</v>
      </c>
      <c r="N181">
        <v>2.0538888879999999</v>
      </c>
      <c r="O181">
        <v>0</v>
      </c>
      <c r="P181">
        <v>694</v>
      </c>
      <c r="Q181">
        <v>2</v>
      </c>
      <c r="R181">
        <v>33</v>
      </c>
      <c r="S181">
        <v>9</v>
      </c>
      <c r="T181">
        <v>98</v>
      </c>
      <c r="U181">
        <v>4</v>
      </c>
      <c r="V181">
        <v>4</v>
      </c>
      <c r="W181">
        <v>0</v>
      </c>
      <c r="X181">
        <v>416.81385065209463</v>
      </c>
      <c r="Y181">
        <v>5.7460987567255337</v>
      </c>
      <c r="Z181">
        <v>28.115674259410859</v>
      </c>
      <c r="AA181">
        <v>201.13183370606626</v>
      </c>
      <c r="AB181">
        <v>195.45158170829731</v>
      </c>
      <c r="AC181">
        <v>84.277431026557394</v>
      </c>
      <c r="AD181">
        <v>319.39227533328301</v>
      </c>
      <c r="AE181">
        <v>1250.9287454424352</v>
      </c>
    </row>
    <row r="182" spans="1:31" x14ac:dyDescent="0.25">
      <c r="A182">
        <v>1830328</v>
      </c>
      <c r="B182">
        <v>1</v>
      </c>
      <c r="C182" t="s">
        <v>81</v>
      </c>
      <c r="D182" t="s">
        <v>114</v>
      </c>
      <c r="E182" t="s">
        <v>202</v>
      </c>
      <c r="F182" t="s">
        <v>707</v>
      </c>
      <c r="G182" t="s">
        <v>386</v>
      </c>
      <c r="H182" t="s">
        <v>157</v>
      </c>
      <c r="I182" t="s">
        <v>179</v>
      </c>
      <c r="J182" t="s">
        <v>136</v>
      </c>
      <c r="K182" t="s">
        <v>137</v>
      </c>
      <c r="L182" t="s">
        <v>708</v>
      </c>
      <c r="M182" t="s">
        <v>709</v>
      </c>
      <c r="N182">
        <v>2.9444444E-2</v>
      </c>
      <c r="O182">
        <v>0</v>
      </c>
      <c r="P182">
        <v>701</v>
      </c>
      <c r="Q182">
        <v>1</v>
      </c>
      <c r="R182">
        <v>17</v>
      </c>
      <c r="S182">
        <v>2</v>
      </c>
      <c r="T182">
        <v>70</v>
      </c>
      <c r="U182">
        <v>0</v>
      </c>
      <c r="V182">
        <v>0</v>
      </c>
      <c r="W182">
        <v>0</v>
      </c>
      <c r="X182">
        <v>2.4956446087975435</v>
      </c>
      <c r="Y182">
        <v>2.2163505744333331E-2</v>
      </c>
      <c r="Z182">
        <v>8.696453087559998E-2</v>
      </c>
      <c r="AA182">
        <v>0.15802190565233332</v>
      </c>
      <c r="AB182">
        <v>0.39392256186159996</v>
      </c>
      <c r="AC182">
        <v>0</v>
      </c>
      <c r="AD182">
        <v>0</v>
      </c>
      <c r="AE182">
        <v>3.15671711293141</v>
      </c>
    </row>
    <row r="183" spans="1:31" x14ac:dyDescent="0.25">
      <c r="A183">
        <v>1830411</v>
      </c>
      <c r="B183">
        <v>1</v>
      </c>
      <c r="C183" t="s">
        <v>80</v>
      </c>
      <c r="D183" t="s">
        <v>110</v>
      </c>
      <c r="E183" t="s">
        <v>140</v>
      </c>
      <c r="F183" t="s">
        <v>710</v>
      </c>
      <c r="G183" t="s">
        <v>246</v>
      </c>
      <c r="H183" t="s">
        <v>134</v>
      </c>
      <c r="I183" t="s">
        <v>135</v>
      </c>
      <c r="J183" t="s">
        <v>136</v>
      </c>
      <c r="K183" t="s">
        <v>137</v>
      </c>
      <c r="L183" t="s">
        <v>711</v>
      </c>
      <c r="M183" t="s">
        <v>712</v>
      </c>
      <c r="N183">
        <v>2.6902777769999999</v>
      </c>
      <c r="O183">
        <v>0</v>
      </c>
      <c r="P183">
        <v>24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16.396241044044348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16.396241044044348</v>
      </c>
    </row>
    <row r="184" spans="1:31" x14ac:dyDescent="0.25">
      <c r="A184">
        <v>1830019</v>
      </c>
      <c r="B184">
        <v>1</v>
      </c>
      <c r="C184" t="s">
        <v>81</v>
      </c>
      <c r="D184" t="s">
        <v>118</v>
      </c>
      <c r="E184" t="s">
        <v>131</v>
      </c>
      <c r="F184" t="s">
        <v>713</v>
      </c>
      <c r="G184" t="s">
        <v>150</v>
      </c>
      <c r="H184" t="s">
        <v>134</v>
      </c>
      <c r="I184" t="s">
        <v>135</v>
      </c>
      <c r="J184" t="s">
        <v>136</v>
      </c>
      <c r="K184" t="s">
        <v>151</v>
      </c>
      <c r="L184" t="s">
        <v>714</v>
      </c>
      <c r="M184" t="s">
        <v>715</v>
      </c>
      <c r="N184">
        <v>6.5502369439999999</v>
      </c>
      <c r="O184">
        <v>0</v>
      </c>
      <c r="P184">
        <v>29</v>
      </c>
      <c r="Q184">
        <v>0</v>
      </c>
      <c r="R184">
        <v>2</v>
      </c>
      <c r="S184">
        <v>0</v>
      </c>
      <c r="T184">
        <v>2</v>
      </c>
      <c r="U184">
        <v>0</v>
      </c>
      <c r="V184">
        <v>0</v>
      </c>
      <c r="W184">
        <v>0</v>
      </c>
      <c r="X184">
        <v>32.011508738776925</v>
      </c>
      <c r="Y184">
        <v>0</v>
      </c>
      <c r="Z184">
        <v>7.754804644814933</v>
      </c>
      <c r="AA184">
        <v>0</v>
      </c>
      <c r="AB184">
        <v>0.59079045674577513</v>
      </c>
      <c r="AC184">
        <v>0</v>
      </c>
      <c r="AD184">
        <v>0</v>
      </c>
      <c r="AE184">
        <v>40.357103840337629</v>
      </c>
    </row>
    <row r="185" spans="1:31" x14ac:dyDescent="0.25">
      <c r="A185">
        <v>1829973</v>
      </c>
      <c r="B185">
        <v>1</v>
      </c>
      <c r="C185" t="s">
        <v>80</v>
      </c>
      <c r="D185" t="s">
        <v>107</v>
      </c>
      <c r="E185" t="s">
        <v>154</v>
      </c>
      <c r="F185" t="s">
        <v>716</v>
      </c>
      <c r="G185" t="s">
        <v>156</v>
      </c>
      <c r="H185" t="s">
        <v>157</v>
      </c>
      <c r="I185" t="s">
        <v>135</v>
      </c>
      <c r="J185" t="s">
        <v>136</v>
      </c>
      <c r="K185" t="s">
        <v>137</v>
      </c>
      <c r="L185" t="s">
        <v>717</v>
      </c>
      <c r="M185" t="s">
        <v>718</v>
      </c>
      <c r="N185">
        <v>0.69777777699999999</v>
      </c>
      <c r="O185">
        <v>0</v>
      </c>
      <c r="P185">
        <v>573</v>
      </c>
      <c r="Q185">
        <v>0</v>
      </c>
      <c r="R185">
        <v>0</v>
      </c>
      <c r="S185">
        <v>1</v>
      </c>
      <c r="T185">
        <v>111</v>
      </c>
      <c r="U185">
        <v>0</v>
      </c>
      <c r="V185">
        <v>0</v>
      </c>
      <c r="W185">
        <v>0</v>
      </c>
      <c r="X185">
        <v>53.375215689296603</v>
      </c>
      <c r="Y185">
        <v>0</v>
      </c>
      <c r="Z185">
        <v>0</v>
      </c>
      <c r="AA185">
        <v>7.0775693141957854</v>
      </c>
      <c r="AB185">
        <v>50.347670781168468</v>
      </c>
      <c r="AC185">
        <v>0</v>
      </c>
      <c r="AD185">
        <v>0</v>
      </c>
      <c r="AE185">
        <v>110.80045578466085</v>
      </c>
    </row>
    <row r="186" spans="1:31" x14ac:dyDescent="0.25">
      <c r="A186">
        <v>1830514</v>
      </c>
      <c r="B186">
        <v>1</v>
      </c>
      <c r="C186" t="s">
        <v>80</v>
      </c>
      <c r="D186" t="s">
        <v>103</v>
      </c>
      <c r="E186" t="s">
        <v>140</v>
      </c>
      <c r="F186" t="s">
        <v>719</v>
      </c>
      <c r="G186" t="s">
        <v>246</v>
      </c>
      <c r="H186" t="s">
        <v>134</v>
      </c>
      <c r="I186" t="s">
        <v>135</v>
      </c>
      <c r="J186" t="s">
        <v>136</v>
      </c>
      <c r="K186" t="s">
        <v>137</v>
      </c>
      <c r="L186" t="s">
        <v>720</v>
      </c>
      <c r="M186" t="s">
        <v>721</v>
      </c>
      <c r="N186">
        <v>0.51916666600000005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4.9621486986400003E-2</v>
      </c>
      <c r="AC186">
        <v>0</v>
      </c>
      <c r="AD186">
        <v>0</v>
      </c>
      <c r="AE186">
        <v>4.9621486986400003E-2</v>
      </c>
    </row>
    <row r="187" spans="1:31" x14ac:dyDescent="0.25">
      <c r="A187">
        <v>1830225</v>
      </c>
      <c r="B187">
        <v>1</v>
      </c>
      <c r="C187" t="s">
        <v>80</v>
      </c>
      <c r="D187" t="s">
        <v>92</v>
      </c>
      <c r="E187" t="s">
        <v>140</v>
      </c>
      <c r="F187" t="s">
        <v>722</v>
      </c>
      <c r="G187" t="s">
        <v>246</v>
      </c>
      <c r="H187" t="s">
        <v>134</v>
      </c>
      <c r="I187" t="s">
        <v>135</v>
      </c>
      <c r="J187" t="s">
        <v>136</v>
      </c>
      <c r="K187" t="s">
        <v>137</v>
      </c>
      <c r="L187" t="s">
        <v>723</v>
      </c>
      <c r="M187" t="s">
        <v>724</v>
      </c>
      <c r="N187">
        <v>1.823055555</v>
      </c>
      <c r="O187">
        <v>0</v>
      </c>
      <c r="P187">
        <v>7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3.0702466160419668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3.0702466160419668</v>
      </c>
    </row>
    <row r="188" spans="1:31" x14ac:dyDescent="0.25">
      <c r="A188">
        <v>1830082</v>
      </c>
      <c r="B188">
        <v>1</v>
      </c>
      <c r="C188" t="s">
        <v>81</v>
      </c>
      <c r="D188" t="s">
        <v>116</v>
      </c>
      <c r="E188" t="s">
        <v>131</v>
      </c>
      <c r="F188" t="s">
        <v>725</v>
      </c>
      <c r="G188" t="s">
        <v>150</v>
      </c>
      <c r="H188" t="s">
        <v>134</v>
      </c>
      <c r="I188" t="s">
        <v>135</v>
      </c>
      <c r="J188" t="s">
        <v>136</v>
      </c>
      <c r="K188" t="s">
        <v>151</v>
      </c>
      <c r="L188" t="s">
        <v>726</v>
      </c>
      <c r="M188" t="s">
        <v>727</v>
      </c>
      <c r="N188">
        <v>0.81946555499999996</v>
      </c>
      <c r="O188">
        <v>0</v>
      </c>
      <c r="P188">
        <v>2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0.38055041991000005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0.38055041991000005</v>
      </c>
    </row>
    <row r="189" spans="1:31" x14ac:dyDescent="0.25">
      <c r="A189">
        <v>1830039</v>
      </c>
      <c r="B189">
        <v>1</v>
      </c>
      <c r="C189" t="s">
        <v>80</v>
      </c>
      <c r="D189" t="s">
        <v>107</v>
      </c>
      <c r="E189" t="s">
        <v>140</v>
      </c>
      <c r="F189" t="s">
        <v>728</v>
      </c>
      <c r="G189" t="s">
        <v>142</v>
      </c>
      <c r="H189" t="s">
        <v>134</v>
      </c>
      <c r="I189" t="s">
        <v>135</v>
      </c>
      <c r="J189" t="s">
        <v>136</v>
      </c>
      <c r="K189" t="s">
        <v>137</v>
      </c>
      <c r="L189" t="s">
        <v>729</v>
      </c>
      <c r="M189" t="s">
        <v>730</v>
      </c>
      <c r="N189">
        <v>5.52</v>
      </c>
      <c r="O189">
        <v>0</v>
      </c>
      <c r="P189">
        <v>3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2.606554415956575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2.606554415956575</v>
      </c>
    </row>
    <row r="190" spans="1:31" x14ac:dyDescent="0.25">
      <c r="A190">
        <v>1830016</v>
      </c>
      <c r="B190">
        <v>1</v>
      </c>
      <c r="C190" t="s">
        <v>80</v>
      </c>
      <c r="D190" t="s">
        <v>91</v>
      </c>
      <c r="E190" t="s">
        <v>202</v>
      </c>
      <c r="F190" t="s">
        <v>731</v>
      </c>
      <c r="G190" t="s">
        <v>156</v>
      </c>
      <c r="H190" t="s">
        <v>157</v>
      </c>
      <c r="I190" t="s">
        <v>135</v>
      </c>
      <c r="J190" t="s">
        <v>136</v>
      </c>
      <c r="K190" t="s">
        <v>137</v>
      </c>
      <c r="L190" t="s">
        <v>732</v>
      </c>
      <c r="M190" t="s">
        <v>733</v>
      </c>
      <c r="N190">
        <v>1.072777777</v>
      </c>
      <c r="O190">
        <v>4</v>
      </c>
      <c r="P190">
        <v>694</v>
      </c>
      <c r="Q190">
        <v>101</v>
      </c>
      <c r="R190">
        <v>178</v>
      </c>
      <c r="S190">
        <v>17</v>
      </c>
      <c r="T190">
        <v>94</v>
      </c>
      <c r="U190">
        <v>1</v>
      </c>
      <c r="V190">
        <v>0</v>
      </c>
      <c r="W190">
        <v>1.2870232516050002</v>
      </c>
      <c r="X190">
        <v>131.01771105341558</v>
      </c>
      <c r="Y190">
        <v>591.32136991106472</v>
      </c>
      <c r="Z190">
        <v>393.06080838838898</v>
      </c>
      <c r="AA190">
        <v>82.808724228662754</v>
      </c>
      <c r="AB190">
        <v>108.5463743873912</v>
      </c>
      <c r="AC190">
        <v>0.66761893231320013</v>
      </c>
      <c r="AD190">
        <v>0</v>
      </c>
      <c r="AE190">
        <v>1308.7096301528416</v>
      </c>
    </row>
    <row r="191" spans="1:31" x14ac:dyDescent="0.25">
      <c r="A191">
        <v>1830182</v>
      </c>
      <c r="B191">
        <v>1</v>
      </c>
      <c r="C191" t="s">
        <v>80</v>
      </c>
      <c r="D191" t="s">
        <v>85</v>
      </c>
      <c r="E191" t="s">
        <v>131</v>
      </c>
      <c r="F191" t="s">
        <v>734</v>
      </c>
      <c r="G191" t="s">
        <v>150</v>
      </c>
      <c r="H191" t="s">
        <v>134</v>
      </c>
      <c r="I191" t="s">
        <v>135</v>
      </c>
      <c r="J191" t="s">
        <v>136</v>
      </c>
      <c r="K191" t="s">
        <v>151</v>
      </c>
      <c r="L191" t="s">
        <v>735</v>
      </c>
      <c r="M191" t="s">
        <v>736</v>
      </c>
      <c r="N191">
        <v>4.4344766660000001</v>
      </c>
      <c r="O191">
        <v>0</v>
      </c>
      <c r="P191">
        <v>105</v>
      </c>
      <c r="Q191">
        <v>0</v>
      </c>
      <c r="R191">
        <v>0</v>
      </c>
      <c r="S191">
        <v>0</v>
      </c>
      <c r="T191">
        <v>6</v>
      </c>
      <c r="U191">
        <v>0</v>
      </c>
      <c r="V191">
        <v>0</v>
      </c>
      <c r="W191">
        <v>0</v>
      </c>
      <c r="X191">
        <v>114.29451611834462</v>
      </c>
      <c r="Y191">
        <v>0</v>
      </c>
      <c r="Z191">
        <v>0</v>
      </c>
      <c r="AA191">
        <v>0</v>
      </c>
      <c r="AB191">
        <v>15.093707758197555</v>
      </c>
      <c r="AC191">
        <v>0</v>
      </c>
      <c r="AD191">
        <v>0</v>
      </c>
      <c r="AE191">
        <v>129.38822387654218</v>
      </c>
    </row>
    <row r="192" spans="1:31" x14ac:dyDescent="0.25">
      <c r="A192">
        <v>1830159</v>
      </c>
      <c r="B192">
        <v>1</v>
      </c>
      <c r="C192" t="s">
        <v>80</v>
      </c>
      <c r="D192" t="s">
        <v>100</v>
      </c>
      <c r="E192" t="s">
        <v>131</v>
      </c>
      <c r="F192" t="s">
        <v>737</v>
      </c>
      <c r="G192" t="s">
        <v>189</v>
      </c>
      <c r="H192" t="s">
        <v>134</v>
      </c>
      <c r="I192" t="s">
        <v>135</v>
      </c>
      <c r="J192" t="s">
        <v>136</v>
      </c>
      <c r="K192" t="s">
        <v>137</v>
      </c>
      <c r="L192" t="s">
        <v>738</v>
      </c>
      <c r="M192" t="s">
        <v>739</v>
      </c>
      <c r="N192">
        <v>1.841111111</v>
      </c>
      <c r="O192">
        <v>0</v>
      </c>
      <c r="P192">
        <v>20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9.1164055163994657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9.1164055163994657</v>
      </c>
    </row>
    <row r="193" spans="1:31" x14ac:dyDescent="0.25">
      <c r="A193">
        <v>1829910</v>
      </c>
      <c r="B193">
        <v>1</v>
      </c>
      <c r="C193" t="s">
        <v>80</v>
      </c>
      <c r="D193" t="s">
        <v>99</v>
      </c>
      <c r="E193" t="s">
        <v>202</v>
      </c>
      <c r="F193" t="s">
        <v>740</v>
      </c>
      <c r="G193" t="s">
        <v>156</v>
      </c>
      <c r="H193" t="s">
        <v>157</v>
      </c>
      <c r="I193" t="s">
        <v>135</v>
      </c>
      <c r="J193" t="s">
        <v>136</v>
      </c>
      <c r="K193" t="s">
        <v>137</v>
      </c>
      <c r="L193" t="s">
        <v>741</v>
      </c>
      <c r="M193" t="s">
        <v>742</v>
      </c>
      <c r="N193">
        <v>0.23833333300000001</v>
      </c>
      <c r="O193">
        <v>0</v>
      </c>
      <c r="P193">
        <v>983</v>
      </c>
      <c r="Q193">
        <v>0</v>
      </c>
      <c r="R193">
        <v>5</v>
      </c>
      <c r="S193">
        <v>0</v>
      </c>
      <c r="T193">
        <v>50</v>
      </c>
      <c r="U193">
        <v>0</v>
      </c>
      <c r="V193">
        <v>1</v>
      </c>
      <c r="W193">
        <v>0</v>
      </c>
      <c r="X193">
        <v>49.256495071355111</v>
      </c>
      <c r="Y193">
        <v>0</v>
      </c>
      <c r="Z193">
        <v>6.6252412254600018E-2</v>
      </c>
      <c r="AA193">
        <v>0</v>
      </c>
      <c r="AB193">
        <v>4.8631547360395997</v>
      </c>
      <c r="AC193">
        <v>0</v>
      </c>
      <c r="AD193">
        <v>2.464960212E-3</v>
      </c>
      <c r="AE193">
        <v>54.188367179861309</v>
      </c>
    </row>
    <row r="194" spans="1:31" x14ac:dyDescent="0.25">
      <c r="A194">
        <v>1829996</v>
      </c>
      <c r="B194">
        <v>1</v>
      </c>
      <c r="C194" t="s">
        <v>81</v>
      </c>
      <c r="D194" t="s">
        <v>119</v>
      </c>
      <c r="E194" t="s">
        <v>164</v>
      </c>
      <c r="F194" t="s">
        <v>743</v>
      </c>
      <c r="G194" t="s">
        <v>156</v>
      </c>
      <c r="H194" t="s">
        <v>157</v>
      </c>
      <c r="I194" t="s">
        <v>179</v>
      </c>
      <c r="J194" t="s">
        <v>136</v>
      </c>
      <c r="K194" t="s">
        <v>137</v>
      </c>
      <c r="L194" t="s">
        <v>744</v>
      </c>
      <c r="M194" t="s">
        <v>745</v>
      </c>
      <c r="N194">
        <v>8.3333330000000001E-3</v>
      </c>
      <c r="O194">
        <v>0</v>
      </c>
      <c r="P194">
        <v>1498</v>
      </c>
      <c r="Q194">
        <v>92</v>
      </c>
      <c r="R194">
        <v>334</v>
      </c>
      <c r="S194">
        <v>2</v>
      </c>
      <c r="T194">
        <v>66</v>
      </c>
      <c r="U194">
        <v>0</v>
      </c>
      <c r="V194">
        <v>0</v>
      </c>
      <c r="W194">
        <v>0</v>
      </c>
      <c r="X194">
        <v>1.6435510150842512</v>
      </c>
      <c r="Y194">
        <v>5.6721917494849166</v>
      </c>
      <c r="Z194">
        <v>12.008949402654993</v>
      </c>
      <c r="AA194">
        <v>3.8471247114999996E-2</v>
      </c>
      <c r="AB194">
        <v>0.17096714443274996</v>
      </c>
      <c r="AC194">
        <v>0</v>
      </c>
      <c r="AD194">
        <v>0</v>
      </c>
      <c r="AE194">
        <v>19.534130558771913</v>
      </c>
    </row>
    <row r="195" spans="1:31" x14ac:dyDescent="0.25">
      <c r="A195">
        <v>1830351</v>
      </c>
      <c r="B195">
        <v>1</v>
      </c>
      <c r="C195" t="s">
        <v>81</v>
      </c>
      <c r="D195" t="s">
        <v>112</v>
      </c>
      <c r="E195" t="s">
        <v>154</v>
      </c>
      <c r="F195" t="s">
        <v>746</v>
      </c>
      <c r="G195" t="s">
        <v>175</v>
      </c>
      <c r="H195" t="s">
        <v>157</v>
      </c>
      <c r="I195" t="s">
        <v>135</v>
      </c>
      <c r="J195" t="s">
        <v>136</v>
      </c>
      <c r="K195" t="s">
        <v>137</v>
      </c>
      <c r="L195" t="s">
        <v>747</v>
      </c>
      <c r="M195" t="s">
        <v>748</v>
      </c>
      <c r="N195">
        <v>1.5275000000000001</v>
      </c>
      <c r="O195">
        <v>0</v>
      </c>
      <c r="P195">
        <v>1</v>
      </c>
      <c r="Q195">
        <v>4</v>
      </c>
      <c r="R195">
        <v>19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0.215828101125</v>
      </c>
      <c r="Y195">
        <v>4.1393170969625999</v>
      </c>
      <c r="Z195">
        <v>7.2909083364333016</v>
      </c>
      <c r="AA195">
        <v>6.3500383259999993E-3</v>
      </c>
      <c r="AB195">
        <v>0</v>
      </c>
      <c r="AC195">
        <v>0</v>
      </c>
      <c r="AD195">
        <v>0</v>
      </c>
      <c r="AE195">
        <v>11.652403572846902</v>
      </c>
    </row>
    <row r="196" spans="1:31" x14ac:dyDescent="0.25">
      <c r="A196">
        <v>1830145</v>
      </c>
      <c r="B196">
        <v>1</v>
      </c>
      <c r="C196" t="s">
        <v>80</v>
      </c>
      <c r="D196" t="s">
        <v>94</v>
      </c>
      <c r="E196" t="s">
        <v>202</v>
      </c>
      <c r="F196" t="s">
        <v>749</v>
      </c>
      <c r="G196" t="s">
        <v>150</v>
      </c>
      <c r="H196" t="s">
        <v>157</v>
      </c>
      <c r="I196" t="s">
        <v>135</v>
      </c>
      <c r="J196" t="s">
        <v>136</v>
      </c>
      <c r="K196" t="s">
        <v>151</v>
      </c>
      <c r="L196" t="s">
        <v>750</v>
      </c>
      <c r="M196" t="s">
        <v>751</v>
      </c>
      <c r="N196">
        <v>1.3166666659999999</v>
      </c>
      <c r="O196">
        <v>0</v>
      </c>
      <c r="P196">
        <v>363</v>
      </c>
      <c r="Q196">
        <v>1</v>
      </c>
      <c r="R196">
        <v>30</v>
      </c>
      <c r="S196">
        <v>2</v>
      </c>
      <c r="T196">
        <v>52</v>
      </c>
      <c r="U196">
        <v>1</v>
      </c>
      <c r="V196">
        <v>0</v>
      </c>
      <c r="W196">
        <v>0</v>
      </c>
      <c r="X196">
        <v>99.09633034554443</v>
      </c>
      <c r="Y196">
        <v>1.2333658367940001</v>
      </c>
      <c r="Z196">
        <v>12.844195526204002</v>
      </c>
      <c r="AA196">
        <v>4.0836104154999999</v>
      </c>
      <c r="AB196">
        <v>24.560633433582005</v>
      </c>
      <c r="AC196">
        <v>12.873430776799999</v>
      </c>
      <c r="AD196">
        <v>0</v>
      </c>
      <c r="AE196">
        <v>154.69156633442444</v>
      </c>
    </row>
    <row r="197" spans="1:31" x14ac:dyDescent="0.25">
      <c r="A197">
        <v>1830245</v>
      </c>
      <c r="B197">
        <v>1</v>
      </c>
      <c r="C197" t="s">
        <v>80</v>
      </c>
      <c r="D197" t="s">
        <v>83</v>
      </c>
      <c r="E197" t="s">
        <v>131</v>
      </c>
      <c r="F197" t="s">
        <v>752</v>
      </c>
      <c r="G197" t="s">
        <v>753</v>
      </c>
      <c r="H197" t="s">
        <v>134</v>
      </c>
      <c r="I197" t="s">
        <v>135</v>
      </c>
      <c r="J197" t="s">
        <v>136</v>
      </c>
      <c r="K197" t="s">
        <v>137</v>
      </c>
      <c r="L197" t="s">
        <v>754</v>
      </c>
      <c r="M197" t="s">
        <v>755</v>
      </c>
      <c r="N197">
        <v>1.38</v>
      </c>
      <c r="O197">
        <v>0</v>
      </c>
      <c r="P197">
        <v>146</v>
      </c>
      <c r="Q197">
        <v>0</v>
      </c>
      <c r="R197">
        <v>0</v>
      </c>
      <c r="S197">
        <v>0</v>
      </c>
      <c r="T197">
        <v>9</v>
      </c>
      <c r="U197">
        <v>0</v>
      </c>
      <c r="V197">
        <v>0</v>
      </c>
      <c r="W197">
        <v>0</v>
      </c>
      <c r="X197">
        <v>69.55198977515164</v>
      </c>
      <c r="Y197">
        <v>0</v>
      </c>
      <c r="Z197">
        <v>0</v>
      </c>
      <c r="AA197">
        <v>0</v>
      </c>
      <c r="AB197">
        <v>3.0388606771700002</v>
      </c>
      <c r="AC197">
        <v>0</v>
      </c>
      <c r="AD197">
        <v>0</v>
      </c>
      <c r="AE197">
        <v>72.590850452321646</v>
      </c>
    </row>
    <row r="198" spans="1:31" x14ac:dyDescent="0.25">
      <c r="A198">
        <v>1830394</v>
      </c>
      <c r="B198">
        <v>1</v>
      </c>
      <c r="C198" t="s">
        <v>81</v>
      </c>
      <c r="D198" t="s">
        <v>115</v>
      </c>
      <c r="E198" t="s">
        <v>252</v>
      </c>
      <c r="F198" t="s">
        <v>756</v>
      </c>
      <c r="G198" t="s">
        <v>279</v>
      </c>
      <c r="H198" t="s">
        <v>134</v>
      </c>
      <c r="I198" t="s">
        <v>135</v>
      </c>
      <c r="J198" t="s">
        <v>136</v>
      </c>
      <c r="K198" t="s">
        <v>137</v>
      </c>
      <c r="L198" t="s">
        <v>757</v>
      </c>
      <c r="M198" t="s">
        <v>758</v>
      </c>
      <c r="N198">
        <v>5.2791666660000001</v>
      </c>
      <c r="O198">
        <v>0</v>
      </c>
      <c r="P198">
        <v>199</v>
      </c>
      <c r="Q198">
        <v>0</v>
      </c>
      <c r="R198">
        <v>0</v>
      </c>
      <c r="S198">
        <v>0</v>
      </c>
      <c r="T198">
        <v>8</v>
      </c>
      <c r="U198">
        <v>0</v>
      </c>
      <c r="V198">
        <v>0</v>
      </c>
      <c r="W198">
        <v>0</v>
      </c>
      <c r="X198">
        <v>61.328837471066173</v>
      </c>
      <c r="Y198">
        <v>0</v>
      </c>
      <c r="Z198">
        <v>0</v>
      </c>
      <c r="AA198">
        <v>0</v>
      </c>
      <c r="AB198">
        <v>8.8414325771496998</v>
      </c>
      <c r="AC198">
        <v>0</v>
      </c>
      <c r="AD198">
        <v>0</v>
      </c>
      <c r="AE198">
        <v>70.170270048215869</v>
      </c>
    </row>
    <row r="199" spans="1:31" x14ac:dyDescent="0.25">
      <c r="A199">
        <v>1829953</v>
      </c>
      <c r="B199">
        <v>1</v>
      </c>
      <c r="C199" t="s">
        <v>81</v>
      </c>
      <c r="D199" t="s">
        <v>112</v>
      </c>
      <c r="E199" t="s">
        <v>154</v>
      </c>
      <c r="F199" t="s">
        <v>759</v>
      </c>
      <c r="G199" t="s">
        <v>156</v>
      </c>
      <c r="H199" t="s">
        <v>157</v>
      </c>
      <c r="I199" t="s">
        <v>135</v>
      </c>
      <c r="J199" t="s">
        <v>136</v>
      </c>
      <c r="K199" t="s">
        <v>137</v>
      </c>
      <c r="L199" t="s">
        <v>760</v>
      </c>
      <c r="M199" t="s">
        <v>761</v>
      </c>
      <c r="N199">
        <v>0.50249999999999995</v>
      </c>
      <c r="O199">
        <v>0</v>
      </c>
      <c r="P199">
        <v>1805</v>
      </c>
      <c r="Q199">
        <v>32</v>
      </c>
      <c r="R199">
        <v>350</v>
      </c>
      <c r="S199">
        <v>13</v>
      </c>
      <c r="T199">
        <v>239</v>
      </c>
      <c r="U199">
        <v>3</v>
      </c>
      <c r="V199">
        <v>3</v>
      </c>
      <c r="W199">
        <v>0</v>
      </c>
      <c r="X199">
        <v>118.10799863952109</v>
      </c>
      <c r="Y199">
        <v>6.6973323239732991</v>
      </c>
      <c r="Z199">
        <v>35.308533587124593</v>
      </c>
      <c r="AA199">
        <v>25.241881506602851</v>
      </c>
      <c r="AB199">
        <v>20.210263902509382</v>
      </c>
      <c r="AC199">
        <v>26.021523521869199</v>
      </c>
      <c r="AD199">
        <v>36.424713690647991</v>
      </c>
      <c r="AE199">
        <v>268.01224717224841</v>
      </c>
    </row>
    <row r="200" spans="1:31" x14ac:dyDescent="0.25">
      <c r="A200">
        <v>1829930</v>
      </c>
      <c r="B200">
        <v>1</v>
      </c>
      <c r="C200" t="s">
        <v>81</v>
      </c>
      <c r="D200" t="s">
        <v>127</v>
      </c>
      <c r="E200" t="s">
        <v>164</v>
      </c>
      <c r="F200" t="s">
        <v>762</v>
      </c>
      <c r="G200" t="s">
        <v>156</v>
      </c>
      <c r="H200" t="s">
        <v>157</v>
      </c>
      <c r="I200" t="s">
        <v>135</v>
      </c>
      <c r="J200" t="s">
        <v>136</v>
      </c>
      <c r="K200" t="s">
        <v>137</v>
      </c>
      <c r="L200" t="s">
        <v>763</v>
      </c>
      <c r="M200" t="s">
        <v>764</v>
      </c>
      <c r="N200">
        <v>0.77361111100000002</v>
      </c>
      <c r="O200">
        <v>2</v>
      </c>
      <c r="P200">
        <v>52</v>
      </c>
      <c r="Q200">
        <v>79</v>
      </c>
      <c r="R200">
        <v>74</v>
      </c>
      <c r="S200">
        <v>0</v>
      </c>
      <c r="T200">
        <v>5</v>
      </c>
      <c r="U200">
        <v>1</v>
      </c>
      <c r="V200">
        <v>0</v>
      </c>
      <c r="W200">
        <v>0.50249533754737497</v>
      </c>
      <c r="X200">
        <v>6.2299501244654403</v>
      </c>
      <c r="Y200">
        <v>78.933954628683026</v>
      </c>
      <c r="Z200">
        <v>46.544807039946392</v>
      </c>
      <c r="AA200">
        <v>0</v>
      </c>
      <c r="AB200">
        <v>1.1635954254588752</v>
      </c>
      <c r="AC200">
        <v>75.814606777658483</v>
      </c>
      <c r="AD200">
        <v>0</v>
      </c>
      <c r="AE200">
        <v>209.18940933375961</v>
      </c>
    </row>
    <row r="201" spans="1:31" x14ac:dyDescent="0.25">
      <c r="A201">
        <v>1830139</v>
      </c>
      <c r="B201">
        <v>1</v>
      </c>
      <c r="C201" t="s">
        <v>80</v>
      </c>
      <c r="D201" t="s">
        <v>100</v>
      </c>
      <c r="E201" t="s">
        <v>202</v>
      </c>
      <c r="F201" t="s">
        <v>333</v>
      </c>
      <c r="G201" t="s">
        <v>156</v>
      </c>
      <c r="H201" t="s">
        <v>157</v>
      </c>
      <c r="I201" t="s">
        <v>179</v>
      </c>
      <c r="J201" t="s">
        <v>136</v>
      </c>
      <c r="K201" t="s">
        <v>137</v>
      </c>
      <c r="L201" t="s">
        <v>765</v>
      </c>
      <c r="M201" t="s">
        <v>766</v>
      </c>
      <c r="N201">
        <v>4.5555554999999998E-2</v>
      </c>
      <c r="O201">
        <v>4</v>
      </c>
      <c r="P201">
        <v>839</v>
      </c>
      <c r="Q201">
        <v>23</v>
      </c>
      <c r="R201">
        <v>361</v>
      </c>
      <c r="S201">
        <v>12</v>
      </c>
      <c r="T201">
        <v>135</v>
      </c>
      <c r="U201">
        <v>1</v>
      </c>
      <c r="V201">
        <v>1</v>
      </c>
      <c r="W201">
        <v>0.12896433587333334</v>
      </c>
      <c r="X201">
        <v>9.922882534911059</v>
      </c>
      <c r="Y201">
        <v>0.83750633596400004</v>
      </c>
      <c r="Z201">
        <v>5.4217631048972486</v>
      </c>
      <c r="AA201">
        <v>12.283762381402001</v>
      </c>
      <c r="AB201">
        <v>4.543118136138002</v>
      </c>
      <c r="AC201">
        <v>0</v>
      </c>
      <c r="AD201">
        <v>2.9485911662466672E-2</v>
      </c>
      <c r="AE201">
        <v>33.167482740848108</v>
      </c>
    </row>
    <row r="202" spans="1:31" x14ac:dyDescent="0.25">
      <c r="A202">
        <v>1830477</v>
      </c>
      <c r="B202">
        <v>1</v>
      </c>
      <c r="C202" t="s">
        <v>80</v>
      </c>
      <c r="D202" t="s">
        <v>87</v>
      </c>
      <c r="E202" t="s">
        <v>131</v>
      </c>
      <c r="F202" t="s">
        <v>767</v>
      </c>
      <c r="G202" t="s">
        <v>217</v>
      </c>
      <c r="H202" t="s">
        <v>134</v>
      </c>
      <c r="I202" t="s">
        <v>135</v>
      </c>
      <c r="J202" t="s">
        <v>136</v>
      </c>
      <c r="K202" t="s">
        <v>137</v>
      </c>
      <c r="L202" t="s">
        <v>768</v>
      </c>
      <c r="M202" t="s">
        <v>769</v>
      </c>
      <c r="N202">
        <v>2.9894444440000001</v>
      </c>
      <c r="O202">
        <v>0</v>
      </c>
      <c r="P202">
        <v>58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59.728398549842808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59.728398549842808</v>
      </c>
    </row>
    <row r="203" spans="1:31" x14ac:dyDescent="0.25">
      <c r="A203">
        <v>1830331</v>
      </c>
      <c r="B203">
        <v>1</v>
      </c>
      <c r="C203" t="s">
        <v>81</v>
      </c>
      <c r="D203" t="s">
        <v>128</v>
      </c>
      <c r="E203" t="s">
        <v>202</v>
      </c>
      <c r="F203" t="s">
        <v>234</v>
      </c>
      <c r="G203" t="s">
        <v>235</v>
      </c>
      <c r="H203" t="s">
        <v>157</v>
      </c>
      <c r="I203" t="s">
        <v>135</v>
      </c>
      <c r="J203" t="s">
        <v>3</v>
      </c>
      <c r="K203" t="s">
        <v>137</v>
      </c>
      <c r="L203" t="s">
        <v>770</v>
      </c>
      <c r="M203" t="s">
        <v>771</v>
      </c>
      <c r="N203">
        <v>1.433333333</v>
      </c>
      <c r="O203">
        <v>7</v>
      </c>
      <c r="P203">
        <v>3197</v>
      </c>
      <c r="Q203">
        <v>25</v>
      </c>
      <c r="R203">
        <v>21</v>
      </c>
      <c r="S203">
        <v>17</v>
      </c>
      <c r="T203">
        <v>224</v>
      </c>
      <c r="U203">
        <v>0</v>
      </c>
      <c r="V203">
        <v>0</v>
      </c>
      <c r="W203">
        <v>9.7151804163839977</v>
      </c>
      <c r="X203">
        <v>681.281853924958</v>
      </c>
      <c r="Y203">
        <v>225.67019298450654</v>
      </c>
      <c r="Z203">
        <v>10.036362466728001</v>
      </c>
      <c r="AA203">
        <v>165.59109751879302</v>
      </c>
      <c r="AB203">
        <v>102.92297878860666</v>
      </c>
      <c r="AC203">
        <v>0</v>
      </c>
      <c r="AD203">
        <v>0</v>
      </c>
      <c r="AE203">
        <v>1195.2176660999762</v>
      </c>
    </row>
    <row r="204" spans="1:31" x14ac:dyDescent="0.25">
      <c r="A204">
        <v>1830162</v>
      </c>
      <c r="B204">
        <v>1</v>
      </c>
      <c r="C204" t="s">
        <v>81</v>
      </c>
      <c r="D204" t="s">
        <v>112</v>
      </c>
      <c r="E204" t="s">
        <v>154</v>
      </c>
      <c r="F204" t="s">
        <v>772</v>
      </c>
      <c r="G204" t="s">
        <v>175</v>
      </c>
      <c r="H204" t="s">
        <v>157</v>
      </c>
      <c r="I204" t="s">
        <v>135</v>
      </c>
      <c r="J204" t="s">
        <v>136</v>
      </c>
      <c r="K204" t="s">
        <v>137</v>
      </c>
      <c r="L204" t="s">
        <v>773</v>
      </c>
      <c r="M204" t="s">
        <v>774</v>
      </c>
      <c r="N204">
        <v>9.2716666659999998</v>
      </c>
      <c r="O204">
        <v>0</v>
      </c>
      <c r="P204">
        <v>152</v>
      </c>
      <c r="Q204">
        <v>0</v>
      </c>
      <c r="R204">
        <v>49</v>
      </c>
      <c r="S204">
        <v>0</v>
      </c>
      <c r="T204">
        <v>27</v>
      </c>
      <c r="U204">
        <v>0</v>
      </c>
      <c r="V204">
        <v>0</v>
      </c>
      <c r="W204">
        <v>0</v>
      </c>
      <c r="X204">
        <v>283.48194024473753</v>
      </c>
      <c r="Y204">
        <v>0</v>
      </c>
      <c r="Z204">
        <v>43.72679301746102</v>
      </c>
      <c r="AA204">
        <v>0</v>
      </c>
      <c r="AB204">
        <v>29.482888926836825</v>
      </c>
      <c r="AC204">
        <v>0</v>
      </c>
      <c r="AD204">
        <v>0</v>
      </c>
      <c r="AE204">
        <v>356.6916221890354</v>
      </c>
    </row>
    <row r="205" spans="1:31" x14ac:dyDescent="0.25">
      <c r="A205">
        <v>1830308</v>
      </c>
      <c r="B205">
        <v>1</v>
      </c>
      <c r="C205" t="s">
        <v>81</v>
      </c>
      <c r="D205" t="s">
        <v>119</v>
      </c>
      <c r="E205" t="s">
        <v>202</v>
      </c>
      <c r="F205" t="s">
        <v>775</v>
      </c>
      <c r="G205" t="s">
        <v>156</v>
      </c>
      <c r="H205" t="s">
        <v>157</v>
      </c>
      <c r="I205" t="s">
        <v>135</v>
      </c>
      <c r="J205" t="s">
        <v>136</v>
      </c>
      <c r="K205" t="s">
        <v>137</v>
      </c>
      <c r="L205" t="s">
        <v>776</v>
      </c>
      <c r="M205" t="s">
        <v>777</v>
      </c>
      <c r="N205">
        <v>0.124444444</v>
      </c>
      <c r="O205">
        <v>0</v>
      </c>
      <c r="P205">
        <v>471</v>
      </c>
      <c r="Q205">
        <v>45</v>
      </c>
      <c r="R205">
        <v>109</v>
      </c>
      <c r="S205">
        <v>2</v>
      </c>
      <c r="T205">
        <v>17</v>
      </c>
      <c r="U205">
        <v>0</v>
      </c>
      <c r="V205">
        <v>0</v>
      </c>
      <c r="W205">
        <v>0</v>
      </c>
      <c r="X205">
        <v>9.6837669039701311</v>
      </c>
      <c r="Y205">
        <v>26.092101028705596</v>
      </c>
      <c r="Z205">
        <v>44.341774136538675</v>
      </c>
      <c r="AA205">
        <v>1.1093274495221335</v>
      </c>
      <c r="AB205">
        <v>0.84520079855057795</v>
      </c>
      <c r="AC205">
        <v>0</v>
      </c>
      <c r="AD205">
        <v>0</v>
      </c>
      <c r="AE205">
        <v>82.072170317287103</v>
      </c>
    </row>
    <row r="206" spans="1:31" x14ac:dyDescent="0.25">
      <c r="A206">
        <v>1830431</v>
      </c>
      <c r="B206">
        <v>1</v>
      </c>
      <c r="C206" t="s">
        <v>80</v>
      </c>
      <c r="D206" t="s">
        <v>98</v>
      </c>
      <c r="E206" t="s">
        <v>140</v>
      </c>
      <c r="F206" t="s">
        <v>778</v>
      </c>
      <c r="G206" t="s">
        <v>142</v>
      </c>
      <c r="H206" t="s">
        <v>134</v>
      </c>
      <c r="I206" t="s">
        <v>135</v>
      </c>
      <c r="J206" t="s">
        <v>136</v>
      </c>
      <c r="K206" t="s">
        <v>137</v>
      </c>
      <c r="L206" t="s">
        <v>779</v>
      </c>
      <c r="M206" t="s">
        <v>780</v>
      </c>
      <c r="N206">
        <v>1.4030555549999999</v>
      </c>
      <c r="O206">
        <v>0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1.7053007270271001</v>
      </c>
      <c r="AA206">
        <v>0</v>
      </c>
      <c r="AB206">
        <v>0</v>
      </c>
      <c r="AC206">
        <v>0</v>
      </c>
      <c r="AD206">
        <v>0</v>
      </c>
      <c r="AE206">
        <v>1.7053007270271001</v>
      </c>
    </row>
    <row r="207" spans="1:31" x14ac:dyDescent="0.25">
      <c r="A207">
        <v>1830185</v>
      </c>
      <c r="B207">
        <v>1</v>
      </c>
      <c r="C207" t="s">
        <v>81</v>
      </c>
      <c r="D207" t="s">
        <v>113</v>
      </c>
      <c r="E207" t="s">
        <v>140</v>
      </c>
      <c r="F207" t="s">
        <v>781</v>
      </c>
      <c r="G207" t="s">
        <v>142</v>
      </c>
      <c r="H207" t="s">
        <v>134</v>
      </c>
      <c r="I207" t="s">
        <v>135</v>
      </c>
      <c r="J207" t="s">
        <v>136</v>
      </c>
      <c r="K207" t="s">
        <v>137</v>
      </c>
      <c r="L207" t="s">
        <v>782</v>
      </c>
      <c r="M207" t="s">
        <v>783</v>
      </c>
      <c r="N207">
        <v>1.1811111110000001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0.37143381234777501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0.37143381234777501</v>
      </c>
    </row>
    <row r="208" spans="1:31" x14ac:dyDescent="0.25">
      <c r="A208">
        <v>1829936</v>
      </c>
      <c r="B208">
        <v>1</v>
      </c>
      <c r="C208" t="s">
        <v>81</v>
      </c>
      <c r="D208" t="s">
        <v>112</v>
      </c>
      <c r="E208" t="s">
        <v>154</v>
      </c>
      <c r="F208" t="s">
        <v>784</v>
      </c>
      <c r="G208" t="s">
        <v>175</v>
      </c>
      <c r="H208" t="s">
        <v>157</v>
      </c>
      <c r="I208" t="s">
        <v>135</v>
      </c>
      <c r="J208" t="s">
        <v>136</v>
      </c>
      <c r="K208" t="s">
        <v>137</v>
      </c>
      <c r="L208" t="s">
        <v>785</v>
      </c>
      <c r="M208" t="s">
        <v>786</v>
      </c>
      <c r="N208">
        <v>2.764444444</v>
      </c>
      <c r="O208">
        <v>0</v>
      </c>
      <c r="P208">
        <v>11</v>
      </c>
      <c r="Q208">
        <v>0</v>
      </c>
      <c r="R208">
        <v>41</v>
      </c>
      <c r="S208">
        <v>0</v>
      </c>
      <c r="T208">
        <v>1</v>
      </c>
      <c r="U208">
        <v>0</v>
      </c>
      <c r="V208">
        <v>0</v>
      </c>
      <c r="W208">
        <v>0</v>
      </c>
      <c r="X208">
        <v>5.2367629960820672</v>
      </c>
      <c r="Y208">
        <v>0</v>
      </c>
      <c r="Z208">
        <v>14.001053731040537</v>
      </c>
      <c r="AA208">
        <v>0</v>
      </c>
      <c r="AB208">
        <v>0.14386987095285</v>
      </c>
      <c r="AC208">
        <v>0</v>
      </c>
      <c r="AD208">
        <v>0</v>
      </c>
      <c r="AE208">
        <v>19.381686598075458</v>
      </c>
    </row>
    <row r="209" spans="1:31" x14ac:dyDescent="0.25">
      <c r="A209">
        <v>1830268</v>
      </c>
      <c r="B209">
        <v>1</v>
      </c>
      <c r="C209" t="s">
        <v>81</v>
      </c>
      <c r="D209" t="s">
        <v>115</v>
      </c>
      <c r="E209" t="s">
        <v>131</v>
      </c>
      <c r="F209" t="s">
        <v>787</v>
      </c>
      <c r="G209" t="s">
        <v>133</v>
      </c>
      <c r="H209" t="s">
        <v>134</v>
      </c>
      <c r="I209" t="s">
        <v>135</v>
      </c>
      <c r="J209" t="s">
        <v>136</v>
      </c>
      <c r="K209" t="s">
        <v>137</v>
      </c>
      <c r="L209" t="s">
        <v>788</v>
      </c>
      <c r="M209" t="s">
        <v>789</v>
      </c>
      <c r="N209">
        <v>3.590833333</v>
      </c>
      <c r="O209">
        <v>0</v>
      </c>
      <c r="P209">
        <v>0</v>
      </c>
      <c r="Q209">
        <v>0</v>
      </c>
      <c r="R209">
        <v>4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2.2465458257544002</v>
      </c>
      <c r="AA209">
        <v>0</v>
      </c>
      <c r="AB209">
        <v>0</v>
      </c>
      <c r="AC209">
        <v>0</v>
      </c>
      <c r="AD209">
        <v>0</v>
      </c>
      <c r="AE209">
        <v>2.2465458257544002</v>
      </c>
    </row>
    <row r="210" spans="1:31" x14ac:dyDescent="0.25">
      <c r="A210">
        <v>1830325</v>
      </c>
      <c r="B210">
        <v>1</v>
      </c>
      <c r="C210" t="s">
        <v>81</v>
      </c>
      <c r="D210" t="s">
        <v>113</v>
      </c>
      <c r="E210" t="s">
        <v>140</v>
      </c>
      <c r="F210" t="s">
        <v>790</v>
      </c>
      <c r="G210" t="s">
        <v>142</v>
      </c>
      <c r="H210" t="s">
        <v>134</v>
      </c>
      <c r="I210" t="s">
        <v>135</v>
      </c>
      <c r="J210" t="s">
        <v>136</v>
      </c>
      <c r="K210" t="s">
        <v>137</v>
      </c>
      <c r="L210" t="s">
        <v>791</v>
      </c>
      <c r="M210" t="s">
        <v>792</v>
      </c>
      <c r="N210">
        <v>2.255833333</v>
      </c>
      <c r="O210">
        <v>0</v>
      </c>
      <c r="P210">
        <v>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0.97402140848499996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0.97402140848499996</v>
      </c>
    </row>
    <row r="211" spans="1:31" x14ac:dyDescent="0.25">
      <c r="A211">
        <v>1830122</v>
      </c>
      <c r="B211">
        <v>1</v>
      </c>
      <c r="C211" t="s">
        <v>80</v>
      </c>
      <c r="D211" t="s">
        <v>101</v>
      </c>
      <c r="E211" t="s">
        <v>154</v>
      </c>
      <c r="F211" t="s">
        <v>793</v>
      </c>
      <c r="G211" t="s">
        <v>225</v>
      </c>
      <c r="H211" t="s">
        <v>157</v>
      </c>
      <c r="I211" t="s">
        <v>135</v>
      </c>
      <c r="J211" t="s">
        <v>136</v>
      </c>
      <c r="K211" t="s">
        <v>151</v>
      </c>
      <c r="L211" t="s">
        <v>794</v>
      </c>
      <c r="M211" t="s">
        <v>795</v>
      </c>
      <c r="N211">
        <v>1.3</v>
      </c>
      <c r="O211">
        <v>0</v>
      </c>
      <c r="P211">
        <v>2273</v>
      </c>
      <c r="Q211">
        <v>0</v>
      </c>
      <c r="R211">
        <v>40</v>
      </c>
      <c r="S211">
        <v>1</v>
      </c>
      <c r="T211">
        <v>127</v>
      </c>
      <c r="U211">
        <v>1</v>
      </c>
      <c r="V211">
        <v>1</v>
      </c>
      <c r="W211">
        <v>0</v>
      </c>
      <c r="X211">
        <v>688.13376880560588</v>
      </c>
      <c r="Y211">
        <v>0</v>
      </c>
      <c r="Z211">
        <v>19.538347798524669</v>
      </c>
      <c r="AA211">
        <v>13.527714094</v>
      </c>
      <c r="AB211">
        <v>190.66055434295072</v>
      </c>
      <c r="AC211">
        <v>150.91607630074498</v>
      </c>
      <c r="AD211">
        <v>0.39775509847800006</v>
      </c>
      <c r="AE211">
        <v>1063.1742164403042</v>
      </c>
    </row>
    <row r="212" spans="1:31" x14ac:dyDescent="0.25">
      <c r="A212">
        <v>1830371</v>
      </c>
      <c r="B212">
        <v>1</v>
      </c>
      <c r="C212" t="s">
        <v>80</v>
      </c>
      <c r="D212" t="s">
        <v>107</v>
      </c>
      <c r="E212" t="s">
        <v>164</v>
      </c>
      <c r="F212" t="s">
        <v>796</v>
      </c>
      <c r="G212" t="s">
        <v>156</v>
      </c>
      <c r="H212" t="s">
        <v>157</v>
      </c>
      <c r="I212" t="s">
        <v>135</v>
      </c>
      <c r="J212" t="s">
        <v>136</v>
      </c>
      <c r="K212" t="s">
        <v>137</v>
      </c>
      <c r="L212" t="s">
        <v>797</v>
      </c>
      <c r="M212" t="s">
        <v>798</v>
      </c>
      <c r="N212">
        <v>2.7519444439999998</v>
      </c>
      <c r="O212">
        <v>3</v>
      </c>
      <c r="P212">
        <v>155</v>
      </c>
      <c r="Q212">
        <v>3</v>
      </c>
      <c r="R212">
        <v>2</v>
      </c>
      <c r="S212">
        <v>9</v>
      </c>
      <c r="T212">
        <v>7</v>
      </c>
      <c r="U212">
        <v>0</v>
      </c>
      <c r="V212">
        <v>0</v>
      </c>
      <c r="W212">
        <v>1.6567909791413749</v>
      </c>
      <c r="X212">
        <v>45.850199184066241</v>
      </c>
      <c r="Y212">
        <v>1549.3306868487039</v>
      </c>
      <c r="Z212">
        <v>0.42480774380374997</v>
      </c>
      <c r="AA212">
        <v>1094.3589166285487</v>
      </c>
      <c r="AB212">
        <v>2.9543738315117332</v>
      </c>
      <c r="AC212">
        <v>0</v>
      </c>
      <c r="AD212">
        <v>0</v>
      </c>
      <c r="AE212">
        <v>2694.5757752157756</v>
      </c>
    </row>
    <row r="213" spans="1:31" x14ac:dyDescent="0.25">
      <c r="A213">
        <v>1830471</v>
      </c>
      <c r="B213">
        <v>1</v>
      </c>
      <c r="C213" t="s">
        <v>80</v>
      </c>
      <c r="D213" t="s">
        <v>100</v>
      </c>
      <c r="E213" t="s">
        <v>202</v>
      </c>
      <c r="F213" t="s">
        <v>799</v>
      </c>
      <c r="G213" t="s">
        <v>386</v>
      </c>
      <c r="H213" t="s">
        <v>157</v>
      </c>
      <c r="I213" t="s">
        <v>135</v>
      </c>
      <c r="J213" t="s">
        <v>136</v>
      </c>
      <c r="K213" t="s">
        <v>137</v>
      </c>
      <c r="L213" t="s">
        <v>800</v>
      </c>
      <c r="M213" t="s">
        <v>801</v>
      </c>
      <c r="N213">
        <v>9.5555555E-2</v>
      </c>
      <c r="O213">
        <v>0</v>
      </c>
      <c r="P213">
        <v>830</v>
      </c>
      <c r="Q213">
        <v>14</v>
      </c>
      <c r="R213">
        <v>119</v>
      </c>
      <c r="S213">
        <v>5</v>
      </c>
      <c r="T213">
        <v>105</v>
      </c>
      <c r="U213">
        <v>0</v>
      </c>
      <c r="V213">
        <v>0</v>
      </c>
      <c r="W213">
        <v>0</v>
      </c>
      <c r="X213">
        <v>27.785563146380738</v>
      </c>
      <c r="Y213">
        <v>1.4876091644004001</v>
      </c>
      <c r="Z213">
        <v>10.088410842537201</v>
      </c>
      <c r="AA213">
        <v>3.7650959719199992</v>
      </c>
      <c r="AB213">
        <v>7.2504416509564704</v>
      </c>
      <c r="AC213">
        <v>0</v>
      </c>
      <c r="AD213">
        <v>0</v>
      </c>
      <c r="AE213">
        <v>50.377120776194801</v>
      </c>
    </row>
    <row r="214" spans="1:31" x14ac:dyDescent="0.25">
      <c r="A214">
        <v>1830517</v>
      </c>
      <c r="B214">
        <v>1</v>
      </c>
      <c r="C214" t="s">
        <v>80</v>
      </c>
      <c r="D214" t="s">
        <v>94</v>
      </c>
      <c r="E214" t="s">
        <v>140</v>
      </c>
      <c r="F214" t="s">
        <v>802</v>
      </c>
      <c r="G214" t="s">
        <v>213</v>
      </c>
      <c r="H214" t="s">
        <v>134</v>
      </c>
      <c r="I214" t="s">
        <v>135</v>
      </c>
      <c r="J214" t="s">
        <v>136</v>
      </c>
      <c r="K214" t="s">
        <v>137</v>
      </c>
      <c r="L214" t="s">
        <v>803</v>
      </c>
      <c r="M214" t="s">
        <v>804</v>
      </c>
      <c r="N214">
        <v>2.59</v>
      </c>
      <c r="O214">
        <v>0</v>
      </c>
      <c r="P214">
        <v>7</v>
      </c>
      <c r="Q214">
        <v>0</v>
      </c>
      <c r="R214">
        <v>0</v>
      </c>
      <c r="S214">
        <v>0</v>
      </c>
      <c r="T214">
        <v>2</v>
      </c>
      <c r="U214">
        <v>0</v>
      </c>
      <c r="V214">
        <v>0</v>
      </c>
      <c r="W214">
        <v>0</v>
      </c>
      <c r="X214">
        <v>3.9529913935083001</v>
      </c>
      <c r="Y214">
        <v>0</v>
      </c>
      <c r="Z214">
        <v>0</v>
      </c>
      <c r="AA214">
        <v>0</v>
      </c>
      <c r="AB214">
        <v>0.81818447630553337</v>
      </c>
      <c r="AC214">
        <v>0</v>
      </c>
      <c r="AD214">
        <v>0</v>
      </c>
      <c r="AE214">
        <v>4.7711758698138338</v>
      </c>
    </row>
    <row r="215" spans="1:31" x14ac:dyDescent="0.25">
      <c r="A215">
        <v>1830205</v>
      </c>
      <c r="B215">
        <v>1</v>
      </c>
      <c r="C215" t="s">
        <v>81</v>
      </c>
      <c r="D215" t="s">
        <v>128</v>
      </c>
      <c r="E215" t="s">
        <v>131</v>
      </c>
      <c r="F215" t="s">
        <v>805</v>
      </c>
      <c r="G215" t="s">
        <v>133</v>
      </c>
      <c r="H215" t="s">
        <v>134</v>
      </c>
      <c r="I215" t="s">
        <v>135</v>
      </c>
      <c r="J215" t="s">
        <v>136</v>
      </c>
      <c r="K215" t="s">
        <v>137</v>
      </c>
      <c r="L215" t="s">
        <v>806</v>
      </c>
      <c r="M215" t="s">
        <v>807</v>
      </c>
      <c r="N215">
        <v>8.1277777770000004</v>
      </c>
      <c r="O215">
        <v>0</v>
      </c>
      <c r="P215">
        <v>17</v>
      </c>
      <c r="Q215">
        <v>0</v>
      </c>
      <c r="R215">
        <v>0</v>
      </c>
      <c r="S215">
        <v>0</v>
      </c>
      <c r="T215">
        <v>1</v>
      </c>
      <c r="U215">
        <v>0</v>
      </c>
      <c r="V215">
        <v>0</v>
      </c>
      <c r="W215">
        <v>0</v>
      </c>
      <c r="X215">
        <v>22.590600343693605</v>
      </c>
      <c r="Y215">
        <v>0</v>
      </c>
      <c r="Z215">
        <v>0</v>
      </c>
      <c r="AA215">
        <v>0</v>
      </c>
      <c r="AB215">
        <v>4.8659891765200011E-2</v>
      </c>
      <c r="AC215">
        <v>0</v>
      </c>
      <c r="AD215">
        <v>0</v>
      </c>
      <c r="AE215">
        <v>22.639260235458806</v>
      </c>
    </row>
    <row r="216" spans="1:31" x14ac:dyDescent="0.25">
      <c r="A216">
        <v>1830434</v>
      </c>
      <c r="B216">
        <v>1</v>
      </c>
      <c r="C216" t="s">
        <v>80</v>
      </c>
      <c r="D216" t="s">
        <v>106</v>
      </c>
      <c r="E216" t="s">
        <v>164</v>
      </c>
      <c r="F216" t="s">
        <v>808</v>
      </c>
      <c r="G216" t="s">
        <v>235</v>
      </c>
      <c r="H216" t="s">
        <v>157</v>
      </c>
      <c r="I216" t="s">
        <v>135</v>
      </c>
      <c r="J216" t="s">
        <v>136</v>
      </c>
      <c r="K216" t="s">
        <v>137</v>
      </c>
      <c r="L216" t="s">
        <v>809</v>
      </c>
      <c r="M216" t="s">
        <v>810</v>
      </c>
      <c r="N216">
        <v>1.1441666660000001</v>
      </c>
      <c r="O216">
        <v>0</v>
      </c>
      <c r="P216">
        <v>217</v>
      </c>
      <c r="Q216">
        <v>0</v>
      </c>
      <c r="R216">
        <v>14</v>
      </c>
      <c r="S216">
        <v>0</v>
      </c>
      <c r="T216">
        <v>24</v>
      </c>
      <c r="U216">
        <v>0</v>
      </c>
      <c r="V216">
        <v>0</v>
      </c>
      <c r="W216">
        <v>0</v>
      </c>
      <c r="X216">
        <v>63.459810873253673</v>
      </c>
      <c r="Y216">
        <v>0</v>
      </c>
      <c r="Z216">
        <v>20.493177886068853</v>
      </c>
      <c r="AA216">
        <v>0</v>
      </c>
      <c r="AB216">
        <v>18.294039067839378</v>
      </c>
      <c r="AC216">
        <v>0</v>
      </c>
      <c r="AD216">
        <v>0</v>
      </c>
      <c r="AE216">
        <v>102.2470278271619</v>
      </c>
    </row>
    <row r="217" spans="1:31" x14ac:dyDescent="0.25">
      <c r="A217">
        <v>1829993</v>
      </c>
      <c r="B217">
        <v>1</v>
      </c>
      <c r="C217" t="s">
        <v>80</v>
      </c>
      <c r="D217" t="s">
        <v>94</v>
      </c>
      <c r="E217" t="s">
        <v>252</v>
      </c>
      <c r="F217" t="s">
        <v>811</v>
      </c>
      <c r="G217" t="s">
        <v>279</v>
      </c>
      <c r="H217" t="s">
        <v>134</v>
      </c>
      <c r="I217" t="s">
        <v>135</v>
      </c>
      <c r="J217" t="s">
        <v>136</v>
      </c>
      <c r="K217" t="s">
        <v>137</v>
      </c>
      <c r="L217" t="s">
        <v>812</v>
      </c>
      <c r="M217" t="s">
        <v>813</v>
      </c>
      <c r="N217">
        <v>3.0480555549999999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24</v>
      </c>
      <c r="U217">
        <v>0</v>
      </c>
      <c r="V217">
        <v>3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157.79442209747958</v>
      </c>
      <c r="AC217">
        <v>0</v>
      </c>
      <c r="AD217">
        <v>445.11432366401914</v>
      </c>
      <c r="AE217">
        <v>602.90874576149872</v>
      </c>
    </row>
    <row r="218" spans="1:31" x14ac:dyDescent="0.25">
      <c r="A218">
        <v>1830242</v>
      </c>
      <c r="B218">
        <v>1</v>
      </c>
      <c r="C218" t="s">
        <v>80</v>
      </c>
      <c r="D218" t="s">
        <v>93</v>
      </c>
      <c r="E218" t="s">
        <v>131</v>
      </c>
      <c r="F218" t="s">
        <v>814</v>
      </c>
      <c r="G218" t="s">
        <v>189</v>
      </c>
      <c r="H218" t="s">
        <v>134</v>
      </c>
      <c r="I218" t="s">
        <v>135</v>
      </c>
      <c r="J218" t="s">
        <v>136</v>
      </c>
      <c r="K218" t="s">
        <v>137</v>
      </c>
      <c r="L218" t="s">
        <v>815</v>
      </c>
      <c r="M218" t="s">
        <v>816</v>
      </c>
      <c r="N218">
        <v>5.0705555550000003</v>
      </c>
      <c r="O218">
        <v>0</v>
      </c>
      <c r="P218">
        <v>6</v>
      </c>
      <c r="Q218">
        <v>0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5.0782722017390007</v>
      </c>
      <c r="Y218">
        <v>0</v>
      </c>
      <c r="Z218">
        <v>5.2818226254171012</v>
      </c>
      <c r="AA218">
        <v>0</v>
      </c>
      <c r="AB218">
        <v>0</v>
      </c>
      <c r="AC218">
        <v>0</v>
      </c>
      <c r="AD218">
        <v>0</v>
      </c>
      <c r="AE218">
        <v>10.360094827156102</v>
      </c>
    </row>
    <row r="219" spans="1:31" x14ac:dyDescent="0.25">
      <c r="A219">
        <v>1830056</v>
      </c>
      <c r="B219">
        <v>1</v>
      </c>
      <c r="C219" t="s">
        <v>80</v>
      </c>
      <c r="D219" t="s">
        <v>104</v>
      </c>
      <c r="E219" t="s">
        <v>164</v>
      </c>
      <c r="F219" t="s">
        <v>817</v>
      </c>
      <c r="G219" t="s">
        <v>156</v>
      </c>
      <c r="H219" t="s">
        <v>157</v>
      </c>
      <c r="I219" t="s">
        <v>135</v>
      </c>
      <c r="J219" t="s">
        <v>136</v>
      </c>
      <c r="K219" t="s">
        <v>137</v>
      </c>
      <c r="L219" t="s">
        <v>818</v>
      </c>
      <c r="M219" t="s">
        <v>819</v>
      </c>
      <c r="N219">
        <v>2.4019444440000002</v>
      </c>
      <c r="O219">
        <v>7</v>
      </c>
      <c r="P219">
        <v>339</v>
      </c>
      <c r="Q219">
        <v>13</v>
      </c>
      <c r="R219">
        <v>13</v>
      </c>
      <c r="S219">
        <v>17</v>
      </c>
      <c r="T219">
        <v>44</v>
      </c>
      <c r="U219">
        <v>0</v>
      </c>
      <c r="V219">
        <v>0</v>
      </c>
      <c r="W219">
        <v>7.5852143267857661</v>
      </c>
      <c r="X219">
        <v>158.11979197728783</v>
      </c>
      <c r="Y219">
        <v>25.073061696139206</v>
      </c>
      <c r="Z219">
        <v>6.0180561637711669</v>
      </c>
      <c r="AA219">
        <v>95.372175001764589</v>
      </c>
      <c r="AB219">
        <v>52.948916160727919</v>
      </c>
      <c r="AC219">
        <v>0</v>
      </c>
      <c r="AD219">
        <v>0</v>
      </c>
      <c r="AE219">
        <v>345.11721532647653</v>
      </c>
    </row>
    <row r="220" spans="1:31" x14ac:dyDescent="0.25">
      <c r="A220">
        <v>1829956</v>
      </c>
      <c r="B220">
        <v>1</v>
      </c>
      <c r="C220" t="s">
        <v>80</v>
      </c>
      <c r="D220" t="s">
        <v>107</v>
      </c>
      <c r="E220" t="s">
        <v>202</v>
      </c>
      <c r="F220" t="s">
        <v>820</v>
      </c>
      <c r="G220" t="s">
        <v>156</v>
      </c>
      <c r="H220" t="s">
        <v>157</v>
      </c>
      <c r="I220" t="s">
        <v>135</v>
      </c>
      <c r="J220" t="s">
        <v>136</v>
      </c>
      <c r="K220" t="s">
        <v>137</v>
      </c>
      <c r="L220" t="s">
        <v>821</v>
      </c>
      <c r="M220" t="s">
        <v>822</v>
      </c>
      <c r="N220">
        <v>0.44805555499999999</v>
      </c>
      <c r="O220">
        <v>0</v>
      </c>
      <c r="P220">
        <v>3671</v>
      </c>
      <c r="Q220">
        <v>0</v>
      </c>
      <c r="R220">
        <v>1</v>
      </c>
      <c r="S220">
        <v>1</v>
      </c>
      <c r="T220">
        <v>785</v>
      </c>
      <c r="U220">
        <v>0</v>
      </c>
      <c r="V220">
        <v>1</v>
      </c>
      <c r="W220">
        <v>0</v>
      </c>
      <c r="X220">
        <v>212.58066932952553</v>
      </c>
      <c r="Y220">
        <v>0</v>
      </c>
      <c r="Z220">
        <v>0.10426096415350002</v>
      </c>
      <c r="AA220">
        <v>3.9495501958103501</v>
      </c>
      <c r="AB220">
        <v>168.20277133690252</v>
      </c>
      <c r="AC220">
        <v>0</v>
      </c>
      <c r="AD220">
        <v>1.2591302000670417</v>
      </c>
      <c r="AE220">
        <v>386.09638202645897</v>
      </c>
    </row>
    <row r="221" spans="1:31" x14ac:dyDescent="0.25">
      <c r="A221">
        <v>1829950</v>
      </c>
      <c r="B221">
        <v>1</v>
      </c>
      <c r="C221" t="s">
        <v>81</v>
      </c>
      <c r="D221" t="s">
        <v>112</v>
      </c>
      <c r="E221" t="s">
        <v>154</v>
      </c>
      <c r="F221" t="s">
        <v>823</v>
      </c>
      <c r="G221" t="s">
        <v>640</v>
      </c>
      <c r="H221" t="s">
        <v>157</v>
      </c>
      <c r="I221" t="s">
        <v>135</v>
      </c>
      <c r="J221" t="s">
        <v>136</v>
      </c>
      <c r="K221" t="s">
        <v>137</v>
      </c>
      <c r="L221" t="s">
        <v>824</v>
      </c>
      <c r="M221" t="s">
        <v>825</v>
      </c>
      <c r="N221">
        <v>8.5194444439999995</v>
      </c>
      <c r="O221">
        <v>0</v>
      </c>
      <c r="P221">
        <v>38</v>
      </c>
      <c r="Q221">
        <v>0</v>
      </c>
      <c r="R221">
        <v>63</v>
      </c>
      <c r="S221">
        <v>0</v>
      </c>
      <c r="T221">
        <v>2</v>
      </c>
      <c r="U221">
        <v>0</v>
      </c>
      <c r="V221">
        <v>0</v>
      </c>
      <c r="W221">
        <v>0</v>
      </c>
      <c r="X221">
        <v>105.0446295702564</v>
      </c>
      <c r="Y221">
        <v>0</v>
      </c>
      <c r="Z221">
        <v>125.46568433606424</v>
      </c>
      <c r="AA221">
        <v>0</v>
      </c>
      <c r="AB221">
        <v>3.4696507465920008</v>
      </c>
      <c r="AC221">
        <v>0</v>
      </c>
      <c r="AD221">
        <v>0</v>
      </c>
      <c r="AE221">
        <v>233.97996465291266</v>
      </c>
    </row>
    <row r="222" spans="1:31" x14ac:dyDescent="0.25">
      <c r="A222">
        <v>1830348</v>
      </c>
      <c r="B222">
        <v>1</v>
      </c>
      <c r="C222" t="s">
        <v>81</v>
      </c>
      <c r="D222" t="s">
        <v>115</v>
      </c>
      <c r="E222" t="s">
        <v>154</v>
      </c>
      <c r="F222" t="s">
        <v>826</v>
      </c>
      <c r="G222" t="s">
        <v>175</v>
      </c>
      <c r="H222" t="s">
        <v>157</v>
      </c>
      <c r="I222" t="s">
        <v>135</v>
      </c>
      <c r="J222" t="s">
        <v>136</v>
      </c>
      <c r="K222" t="s">
        <v>137</v>
      </c>
      <c r="L222" t="s">
        <v>827</v>
      </c>
      <c r="M222" t="s">
        <v>828</v>
      </c>
      <c r="N222">
        <v>9.284444444</v>
      </c>
      <c r="O222">
        <v>0</v>
      </c>
      <c r="P222">
        <v>163</v>
      </c>
      <c r="Q222">
        <v>0</v>
      </c>
      <c r="R222">
        <v>0</v>
      </c>
      <c r="S222">
        <v>0</v>
      </c>
      <c r="T222">
        <v>9</v>
      </c>
      <c r="U222">
        <v>0</v>
      </c>
      <c r="V222">
        <v>0</v>
      </c>
      <c r="W222">
        <v>0</v>
      </c>
      <c r="X222">
        <v>139.8905028185799</v>
      </c>
      <c r="Y222">
        <v>0</v>
      </c>
      <c r="Z222">
        <v>0</v>
      </c>
      <c r="AA222">
        <v>0</v>
      </c>
      <c r="AB222">
        <v>6.2857959754796537</v>
      </c>
      <c r="AC222">
        <v>0</v>
      </c>
      <c r="AD222">
        <v>0</v>
      </c>
      <c r="AE222">
        <v>146.17629879405956</v>
      </c>
    </row>
    <row r="223" spans="1:31" x14ac:dyDescent="0.25">
      <c r="A223">
        <v>1830248</v>
      </c>
      <c r="B223">
        <v>1</v>
      </c>
      <c r="C223" t="s">
        <v>81</v>
      </c>
      <c r="D223" t="s">
        <v>112</v>
      </c>
      <c r="E223" t="s">
        <v>164</v>
      </c>
      <c r="F223" t="s">
        <v>829</v>
      </c>
      <c r="G223" t="s">
        <v>156</v>
      </c>
      <c r="H223" t="s">
        <v>157</v>
      </c>
      <c r="I223" t="s">
        <v>135</v>
      </c>
      <c r="J223" t="s">
        <v>136</v>
      </c>
      <c r="K223" t="s">
        <v>137</v>
      </c>
      <c r="L223" t="s">
        <v>830</v>
      </c>
      <c r="M223" t="s">
        <v>831</v>
      </c>
      <c r="N223">
        <v>1.535833333</v>
      </c>
      <c r="O223">
        <v>0</v>
      </c>
      <c r="P223">
        <v>1707</v>
      </c>
      <c r="Q223">
        <v>206</v>
      </c>
      <c r="R223">
        <v>85</v>
      </c>
      <c r="S223">
        <v>17</v>
      </c>
      <c r="T223">
        <v>168</v>
      </c>
      <c r="U223">
        <v>4</v>
      </c>
      <c r="V223">
        <v>1</v>
      </c>
      <c r="W223">
        <v>0</v>
      </c>
      <c r="X223">
        <v>432.05653400705182</v>
      </c>
      <c r="Y223">
        <v>69.233324513527947</v>
      </c>
      <c r="Z223">
        <v>52.936698782562658</v>
      </c>
      <c r="AA223">
        <v>20.786559955106142</v>
      </c>
      <c r="AB223">
        <v>50.548509630999952</v>
      </c>
      <c r="AC223">
        <v>249.06705053460601</v>
      </c>
      <c r="AD223">
        <v>5.0801030087500008E-4</v>
      </c>
      <c r="AE223">
        <v>874.62918543415537</v>
      </c>
    </row>
    <row r="224" spans="1:31" x14ac:dyDescent="0.25">
      <c r="A224">
        <v>1829999</v>
      </c>
      <c r="B224">
        <v>1</v>
      </c>
      <c r="C224" t="s">
        <v>81</v>
      </c>
      <c r="D224" t="s">
        <v>115</v>
      </c>
      <c r="E224" t="s">
        <v>140</v>
      </c>
      <c r="F224" t="s">
        <v>832</v>
      </c>
      <c r="G224" t="s">
        <v>213</v>
      </c>
      <c r="H224" t="s">
        <v>134</v>
      </c>
      <c r="I224" t="s">
        <v>135</v>
      </c>
      <c r="J224" t="s">
        <v>136</v>
      </c>
      <c r="K224" t="s">
        <v>137</v>
      </c>
      <c r="L224" t="s">
        <v>833</v>
      </c>
      <c r="M224" t="s">
        <v>834</v>
      </c>
      <c r="N224">
        <v>2.5661111110000001</v>
      </c>
      <c r="O224">
        <v>0</v>
      </c>
      <c r="P224">
        <v>9</v>
      </c>
      <c r="Q224">
        <v>0</v>
      </c>
      <c r="R224">
        <v>0</v>
      </c>
      <c r="S224">
        <v>0</v>
      </c>
      <c r="T224">
        <v>6</v>
      </c>
      <c r="U224">
        <v>0</v>
      </c>
      <c r="V224">
        <v>0</v>
      </c>
      <c r="W224">
        <v>0</v>
      </c>
      <c r="X224">
        <v>5.5031316455543999</v>
      </c>
      <c r="Y224">
        <v>0</v>
      </c>
      <c r="Z224">
        <v>0</v>
      </c>
      <c r="AA224">
        <v>0</v>
      </c>
      <c r="AB224">
        <v>13.206223476817753</v>
      </c>
      <c r="AC224">
        <v>0</v>
      </c>
      <c r="AD224">
        <v>0</v>
      </c>
      <c r="AE224">
        <v>18.709355122372152</v>
      </c>
    </row>
    <row r="225" spans="1:31" x14ac:dyDescent="0.25">
      <c r="A225">
        <v>1830099</v>
      </c>
      <c r="B225">
        <v>1</v>
      </c>
      <c r="C225" t="s">
        <v>80</v>
      </c>
      <c r="D225" t="s">
        <v>102</v>
      </c>
      <c r="E225" t="s">
        <v>202</v>
      </c>
      <c r="F225" t="s">
        <v>835</v>
      </c>
      <c r="G225" t="s">
        <v>150</v>
      </c>
      <c r="H225" t="s">
        <v>157</v>
      </c>
      <c r="I225" t="s">
        <v>135</v>
      </c>
      <c r="J225" t="s">
        <v>136</v>
      </c>
      <c r="K225" t="s">
        <v>151</v>
      </c>
      <c r="L225" t="s">
        <v>836</v>
      </c>
      <c r="M225" t="s">
        <v>837</v>
      </c>
      <c r="N225">
        <v>3.1305555549999999</v>
      </c>
      <c r="O225">
        <v>1</v>
      </c>
      <c r="P225">
        <v>961</v>
      </c>
      <c r="Q225">
        <v>2</v>
      </c>
      <c r="R225">
        <v>11</v>
      </c>
      <c r="S225">
        <v>4</v>
      </c>
      <c r="T225">
        <v>59</v>
      </c>
      <c r="U225">
        <v>0</v>
      </c>
      <c r="V225">
        <v>0</v>
      </c>
      <c r="W225">
        <v>3.4211674288256662</v>
      </c>
      <c r="X225">
        <v>435.98019479398454</v>
      </c>
      <c r="Y225">
        <v>7.0212989741087783</v>
      </c>
      <c r="Z225">
        <v>42.225272928948492</v>
      </c>
      <c r="AA225">
        <v>70.379215682858828</v>
      </c>
      <c r="AB225">
        <v>73.789949873732638</v>
      </c>
      <c r="AC225">
        <v>0</v>
      </c>
      <c r="AD225">
        <v>0</v>
      </c>
      <c r="AE225">
        <v>632.81709968245889</v>
      </c>
    </row>
    <row r="226" spans="1:31" x14ac:dyDescent="0.25">
      <c r="A226">
        <v>1830048</v>
      </c>
      <c r="B226">
        <v>1</v>
      </c>
      <c r="C226" t="s">
        <v>81</v>
      </c>
      <c r="D226" t="s">
        <v>122</v>
      </c>
      <c r="E226" t="s">
        <v>154</v>
      </c>
      <c r="F226" t="s">
        <v>838</v>
      </c>
      <c r="G226" t="s">
        <v>225</v>
      </c>
      <c r="H226" t="s">
        <v>157</v>
      </c>
      <c r="I226" t="s">
        <v>135</v>
      </c>
      <c r="J226" t="s">
        <v>136</v>
      </c>
      <c r="K226" t="s">
        <v>151</v>
      </c>
      <c r="L226" t="s">
        <v>839</v>
      </c>
      <c r="M226" t="s">
        <v>840</v>
      </c>
      <c r="N226">
        <v>2.35</v>
      </c>
      <c r="O226">
        <v>0</v>
      </c>
      <c r="P226">
        <v>1222</v>
      </c>
      <c r="Q226">
        <v>0</v>
      </c>
      <c r="R226">
        <v>0</v>
      </c>
      <c r="S226">
        <v>0</v>
      </c>
      <c r="T226">
        <v>96</v>
      </c>
      <c r="U226">
        <v>0</v>
      </c>
      <c r="V226">
        <v>0</v>
      </c>
      <c r="W226">
        <v>0</v>
      </c>
      <c r="X226">
        <v>543.35483563512651</v>
      </c>
      <c r="Y226">
        <v>0</v>
      </c>
      <c r="Z226">
        <v>0</v>
      </c>
      <c r="AA226">
        <v>0</v>
      </c>
      <c r="AB226">
        <v>41.770025223482655</v>
      </c>
      <c r="AC226">
        <v>0</v>
      </c>
      <c r="AD226">
        <v>0</v>
      </c>
      <c r="AE226">
        <v>585.12486085860917</v>
      </c>
    </row>
    <row r="227" spans="1:31" x14ac:dyDescent="0.25">
      <c r="A227">
        <v>1830380</v>
      </c>
      <c r="B227">
        <v>1</v>
      </c>
      <c r="C227" t="s">
        <v>80</v>
      </c>
      <c r="D227" t="s">
        <v>102</v>
      </c>
      <c r="E227" t="s">
        <v>252</v>
      </c>
      <c r="F227" t="s">
        <v>841</v>
      </c>
      <c r="G227" t="s">
        <v>279</v>
      </c>
      <c r="H227" t="s">
        <v>134</v>
      </c>
      <c r="I227" t="s">
        <v>135</v>
      </c>
      <c r="J227" t="s">
        <v>136</v>
      </c>
      <c r="K227" t="s">
        <v>137</v>
      </c>
      <c r="L227" t="s">
        <v>842</v>
      </c>
      <c r="M227" t="s">
        <v>843</v>
      </c>
      <c r="N227">
        <v>1.8272222220000001</v>
      </c>
      <c r="O227">
        <v>0</v>
      </c>
      <c r="P227">
        <v>112</v>
      </c>
      <c r="Q227">
        <v>0</v>
      </c>
      <c r="R227">
        <v>0</v>
      </c>
      <c r="S227">
        <v>0</v>
      </c>
      <c r="T227">
        <v>6</v>
      </c>
      <c r="U227">
        <v>0</v>
      </c>
      <c r="V227">
        <v>0</v>
      </c>
      <c r="W227">
        <v>0</v>
      </c>
      <c r="X227">
        <v>22.994240681657505</v>
      </c>
      <c r="Y227">
        <v>0</v>
      </c>
      <c r="Z227">
        <v>0</v>
      </c>
      <c r="AA227">
        <v>0</v>
      </c>
      <c r="AB227">
        <v>2.8060809906949333</v>
      </c>
      <c r="AC227">
        <v>0</v>
      </c>
      <c r="AD227">
        <v>0</v>
      </c>
      <c r="AE227">
        <v>25.800321672352439</v>
      </c>
    </row>
    <row r="228" spans="1:31" x14ac:dyDescent="0.25">
      <c r="A228">
        <v>1830526</v>
      </c>
      <c r="B228">
        <v>1</v>
      </c>
      <c r="C228" t="s">
        <v>80</v>
      </c>
      <c r="D228" t="s">
        <v>87</v>
      </c>
      <c r="E228" t="s">
        <v>140</v>
      </c>
      <c r="F228" t="s">
        <v>844</v>
      </c>
      <c r="G228" t="s">
        <v>142</v>
      </c>
      <c r="H228" t="s">
        <v>134</v>
      </c>
      <c r="I228" t="s">
        <v>135</v>
      </c>
      <c r="J228" t="s">
        <v>136</v>
      </c>
      <c r="K228" t="s">
        <v>137</v>
      </c>
      <c r="L228" t="s">
        <v>845</v>
      </c>
      <c r="M228" t="s">
        <v>846</v>
      </c>
      <c r="N228">
        <v>2.5874999999999999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0.50114474032050005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0.50114474032050005</v>
      </c>
    </row>
    <row r="229" spans="1:31" x14ac:dyDescent="0.25">
      <c r="A229">
        <v>1830480</v>
      </c>
      <c r="B229">
        <v>1</v>
      </c>
      <c r="C229" t="s">
        <v>80</v>
      </c>
      <c r="D229" t="s">
        <v>82</v>
      </c>
      <c r="E229" t="s">
        <v>140</v>
      </c>
      <c r="F229" t="s">
        <v>847</v>
      </c>
      <c r="G229" t="s">
        <v>142</v>
      </c>
      <c r="H229" t="s">
        <v>134</v>
      </c>
      <c r="I229" t="s">
        <v>135</v>
      </c>
      <c r="J229" t="s">
        <v>136</v>
      </c>
      <c r="K229" t="s">
        <v>137</v>
      </c>
      <c r="L229" t="s">
        <v>848</v>
      </c>
      <c r="M229" t="s">
        <v>849</v>
      </c>
      <c r="N229">
        <v>1.2575000000000001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0.40874196011270003</v>
      </c>
      <c r="Y229">
        <v>0</v>
      </c>
      <c r="Z229">
        <v>0</v>
      </c>
      <c r="AA229">
        <v>0</v>
      </c>
      <c r="AB229">
        <v>0.49089758325925004</v>
      </c>
      <c r="AC229">
        <v>0</v>
      </c>
      <c r="AD229">
        <v>0</v>
      </c>
      <c r="AE229">
        <v>0.89963954337195007</v>
      </c>
    </row>
    <row r="230" spans="1:31" x14ac:dyDescent="0.25">
      <c r="A230">
        <v>1830125</v>
      </c>
      <c r="B230">
        <v>1</v>
      </c>
      <c r="C230" t="s">
        <v>80</v>
      </c>
      <c r="D230" t="s">
        <v>86</v>
      </c>
      <c r="E230" t="s">
        <v>140</v>
      </c>
      <c r="F230" t="s">
        <v>850</v>
      </c>
      <c r="G230" t="s">
        <v>242</v>
      </c>
      <c r="H230" t="s">
        <v>134</v>
      </c>
      <c r="I230" t="s">
        <v>135</v>
      </c>
      <c r="J230" t="s">
        <v>136</v>
      </c>
      <c r="K230" t="s">
        <v>137</v>
      </c>
      <c r="L230" t="s">
        <v>851</v>
      </c>
      <c r="M230" t="s">
        <v>852</v>
      </c>
      <c r="N230">
        <v>1.548611111</v>
      </c>
      <c r="O230">
        <v>0</v>
      </c>
      <c r="P230">
        <v>20</v>
      </c>
      <c r="Q230">
        <v>0</v>
      </c>
      <c r="R230">
        <v>0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7.0952418040261511</v>
      </c>
      <c r="Y230">
        <v>0</v>
      </c>
      <c r="Z230">
        <v>0</v>
      </c>
      <c r="AA230">
        <v>0</v>
      </c>
      <c r="AB230">
        <v>2.0588926956397335</v>
      </c>
      <c r="AC230">
        <v>0</v>
      </c>
      <c r="AD230">
        <v>0</v>
      </c>
      <c r="AE230">
        <v>9.1541344996658847</v>
      </c>
    </row>
    <row r="231" spans="1:31" x14ac:dyDescent="0.25">
      <c r="A231">
        <v>1830374</v>
      </c>
      <c r="B231">
        <v>1</v>
      </c>
      <c r="C231" t="s">
        <v>81</v>
      </c>
      <c r="D231" t="s">
        <v>118</v>
      </c>
      <c r="E231" t="s">
        <v>140</v>
      </c>
      <c r="F231" t="s">
        <v>853</v>
      </c>
      <c r="G231" t="s">
        <v>242</v>
      </c>
      <c r="H231" t="s">
        <v>134</v>
      </c>
      <c r="I231" t="s">
        <v>135</v>
      </c>
      <c r="J231" t="s">
        <v>136</v>
      </c>
      <c r="K231" t="s">
        <v>137</v>
      </c>
      <c r="L231" t="s">
        <v>854</v>
      </c>
      <c r="M231" t="s">
        <v>855</v>
      </c>
      <c r="N231">
        <v>0.95472222200000001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1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1.3054218427139557</v>
      </c>
      <c r="AC231">
        <v>0</v>
      </c>
      <c r="AD231">
        <v>0</v>
      </c>
      <c r="AE231">
        <v>1.3054218427139557</v>
      </c>
    </row>
    <row r="232" spans="1:31" x14ac:dyDescent="0.25">
      <c r="A232">
        <v>1830065</v>
      </c>
      <c r="B232">
        <v>1</v>
      </c>
      <c r="C232" t="s">
        <v>81</v>
      </c>
      <c r="D232" t="s">
        <v>127</v>
      </c>
      <c r="E232" t="s">
        <v>154</v>
      </c>
      <c r="F232" t="s">
        <v>856</v>
      </c>
      <c r="G232" t="s">
        <v>150</v>
      </c>
      <c r="H232" t="s">
        <v>157</v>
      </c>
      <c r="I232" t="s">
        <v>135</v>
      </c>
      <c r="J232" t="s">
        <v>136</v>
      </c>
      <c r="K232" t="s">
        <v>151</v>
      </c>
      <c r="L232" t="s">
        <v>857</v>
      </c>
      <c r="M232" t="s">
        <v>858</v>
      </c>
      <c r="N232">
        <v>2.75</v>
      </c>
      <c r="O232">
        <v>0</v>
      </c>
      <c r="P232">
        <v>346</v>
      </c>
      <c r="Q232">
        <v>0</v>
      </c>
      <c r="R232">
        <v>24</v>
      </c>
      <c r="S232">
        <v>0</v>
      </c>
      <c r="T232">
        <v>21</v>
      </c>
      <c r="U232">
        <v>0</v>
      </c>
      <c r="V232">
        <v>0</v>
      </c>
      <c r="W232">
        <v>0</v>
      </c>
      <c r="X232">
        <v>246.98174524561782</v>
      </c>
      <c r="Y232">
        <v>0</v>
      </c>
      <c r="Z232">
        <v>19.331772214826504</v>
      </c>
      <c r="AA232">
        <v>0</v>
      </c>
      <c r="AB232">
        <v>24.955804802924991</v>
      </c>
      <c r="AC232">
        <v>0</v>
      </c>
      <c r="AD232">
        <v>0</v>
      </c>
      <c r="AE232">
        <v>291.2693222633693</v>
      </c>
    </row>
    <row r="233" spans="1:31" x14ac:dyDescent="0.25">
      <c r="A233">
        <v>1830025</v>
      </c>
      <c r="B233">
        <v>1</v>
      </c>
      <c r="C233" t="s">
        <v>81</v>
      </c>
      <c r="D233" t="s">
        <v>128</v>
      </c>
      <c r="E233" t="s">
        <v>202</v>
      </c>
      <c r="F233" t="s">
        <v>859</v>
      </c>
      <c r="G233" t="s">
        <v>225</v>
      </c>
      <c r="H233" t="s">
        <v>157</v>
      </c>
      <c r="I233" t="s">
        <v>135</v>
      </c>
      <c r="J233" t="s">
        <v>136</v>
      </c>
      <c r="K233" t="s">
        <v>151</v>
      </c>
      <c r="L233" t="s">
        <v>860</v>
      </c>
      <c r="M233" t="s">
        <v>647</v>
      </c>
      <c r="N233">
        <v>0.89226388800000001</v>
      </c>
      <c r="O233">
        <v>8</v>
      </c>
      <c r="P233">
        <v>1488</v>
      </c>
      <c r="Q233">
        <v>55</v>
      </c>
      <c r="R233">
        <v>85</v>
      </c>
      <c r="S233">
        <v>9</v>
      </c>
      <c r="T233">
        <v>99</v>
      </c>
      <c r="U233">
        <v>3</v>
      </c>
      <c r="V233">
        <v>0</v>
      </c>
      <c r="W233">
        <v>2.7634100638719006</v>
      </c>
      <c r="X233">
        <v>213.38816949459192</v>
      </c>
      <c r="Y233">
        <v>46.500813648250379</v>
      </c>
      <c r="Z233">
        <v>30.083299728980091</v>
      </c>
      <c r="AA233">
        <v>200.82133026634145</v>
      </c>
      <c r="AB233">
        <v>24.236202284704355</v>
      </c>
      <c r="AC233">
        <v>4.1948122799992502</v>
      </c>
      <c r="AD233">
        <v>0</v>
      </c>
      <c r="AE233">
        <v>521.98803776673935</v>
      </c>
    </row>
    <row r="234" spans="1:31" x14ac:dyDescent="0.25">
      <c r="A234">
        <v>1829896</v>
      </c>
      <c r="B234">
        <v>1</v>
      </c>
      <c r="C234" t="s">
        <v>80</v>
      </c>
      <c r="D234" t="s">
        <v>105</v>
      </c>
      <c r="E234" t="s">
        <v>164</v>
      </c>
      <c r="F234" t="s">
        <v>861</v>
      </c>
      <c r="G234" t="s">
        <v>156</v>
      </c>
      <c r="H234" t="s">
        <v>157</v>
      </c>
      <c r="I234" t="s">
        <v>135</v>
      </c>
      <c r="J234" t="s">
        <v>136</v>
      </c>
      <c r="K234" t="s">
        <v>137</v>
      </c>
      <c r="L234" t="s">
        <v>862</v>
      </c>
      <c r="M234" t="s">
        <v>863</v>
      </c>
      <c r="N234">
        <v>0.821944444</v>
      </c>
      <c r="O234">
        <v>3</v>
      </c>
      <c r="P234">
        <v>40</v>
      </c>
      <c r="Q234">
        <v>1</v>
      </c>
      <c r="R234">
        <v>7</v>
      </c>
      <c r="S234">
        <v>11</v>
      </c>
      <c r="T234">
        <v>34</v>
      </c>
      <c r="U234">
        <v>1</v>
      </c>
      <c r="V234">
        <v>0</v>
      </c>
      <c r="W234">
        <v>4.6561708619469995</v>
      </c>
      <c r="X234">
        <v>6.8092834112368994</v>
      </c>
      <c r="Y234">
        <v>6.6435964379181645</v>
      </c>
      <c r="Z234">
        <v>1.8178034996955166</v>
      </c>
      <c r="AA234">
        <v>48.586733796611249</v>
      </c>
      <c r="AB234">
        <v>14.416383305153001</v>
      </c>
      <c r="AC234">
        <v>116.82036481922333</v>
      </c>
      <c r="AD234">
        <v>0</v>
      </c>
      <c r="AE234">
        <v>199.75033613178516</v>
      </c>
    </row>
    <row r="235" spans="1:31" x14ac:dyDescent="0.25">
      <c r="A235">
        <v>1830506</v>
      </c>
      <c r="B235">
        <v>1</v>
      </c>
      <c r="C235" t="s">
        <v>80</v>
      </c>
      <c r="D235" t="s">
        <v>93</v>
      </c>
      <c r="E235" t="s">
        <v>140</v>
      </c>
      <c r="F235" t="s">
        <v>864</v>
      </c>
      <c r="G235" t="s">
        <v>142</v>
      </c>
      <c r="H235" t="s">
        <v>134</v>
      </c>
      <c r="I235" t="s">
        <v>135</v>
      </c>
      <c r="J235" t="s">
        <v>136</v>
      </c>
      <c r="K235" t="s">
        <v>137</v>
      </c>
      <c r="L235" t="s">
        <v>865</v>
      </c>
      <c r="M235" t="s">
        <v>866</v>
      </c>
      <c r="N235">
        <v>2.517222222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1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0.99288788431134156</v>
      </c>
      <c r="AC235">
        <v>0</v>
      </c>
      <c r="AD235">
        <v>0</v>
      </c>
      <c r="AE235">
        <v>0.99288788431134156</v>
      </c>
    </row>
    <row r="236" spans="1:31" x14ac:dyDescent="0.25">
      <c r="A236">
        <v>1829939</v>
      </c>
      <c r="B236">
        <v>1</v>
      </c>
      <c r="C236" t="s">
        <v>80</v>
      </c>
      <c r="D236" t="s">
        <v>105</v>
      </c>
      <c r="E236" t="s">
        <v>164</v>
      </c>
      <c r="F236" t="s">
        <v>861</v>
      </c>
      <c r="G236" t="s">
        <v>156</v>
      </c>
      <c r="H236" t="s">
        <v>157</v>
      </c>
      <c r="I236" t="s">
        <v>135</v>
      </c>
      <c r="J236" t="s">
        <v>136</v>
      </c>
      <c r="K236" t="s">
        <v>137</v>
      </c>
      <c r="L236" t="s">
        <v>867</v>
      </c>
      <c r="M236" t="s">
        <v>868</v>
      </c>
      <c r="N236">
        <v>1.2141666659999999</v>
      </c>
      <c r="O236">
        <v>3</v>
      </c>
      <c r="P236">
        <v>40</v>
      </c>
      <c r="Q236">
        <v>1</v>
      </c>
      <c r="R236">
        <v>7</v>
      </c>
      <c r="S236">
        <v>11</v>
      </c>
      <c r="T236">
        <v>34</v>
      </c>
      <c r="U236">
        <v>1</v>
      </c>
      <c r="V236">
        <v>0</v>
      </c>
      <c r="W236">
        <v>4.8302233608832497</v>
      </c>
      <c r="X236">
        <v>7.0809926557581662</v>
      </c>
      <c r="Y236">
        <v>10.136992983217667</v>
      </c>
      <c r="Z236">
        <v>3.3178924237865006</v>
      </c>
      <c r="AA236">
        <v>64.944717286327872</v>
      </c>
      <c r="AB236">
        <v>20.20966823228374</v>
      </c>
      <c r="AC236">
        <v>153.05938868635167</v>
      </c>
      <c r="AD236">
        <v>0</v>
      </c>
      <c r="AE236">
        <v>263.57987562860887</v>
      </c>
    </row>
    <row r="237" spans="1:31" x14ac:dyDescent="0.25">
      <c r="A237">
        <v>1830208</v>
      </c>
      <c r="B237">
        <v>1</v>
      </c>
      <c r="C237" t="s">
        <v>81</v>
      </c>
      <c r="D237" t="s">
        <v>112</v>
      </c>
      <c r="E237" t="s">
        <v>154</v>
      </c>
      <c r="F237" t="s">
        <v>869</v>
      </c>
      <c r="G237" t="s">
        <v>175</v>
      </c>
      <c r="H237" t="s">
        <v>157</v>
      </c>
      <c r="I237" t="s">
        <v>135</v>
      </c>
      <c r="J237" t="s">
        <v>136</v>
      </c>
      <c r="K237" t="s">
        <v>137</v>
      </c>
      <c r="L237" t="s">
        <v>870</v>
      </c>
      <c r="M237" t="s">
        <v>871</v>
      </c>
      <c r="N237">
        <v>5.8902777769999997</v>
      </c>
      <c r="O237">
        <v>0</v>
      </c>
      <c r="P237">
        <v>133</v>
      </c>
      <c r="Q237">
        <v>0</v>
      </c>
      <c r="R237">
        <v>7</v>
      </c>
      <c r="S237">
        <v>0</v>
      </c>
      <c r="T237">
        <v>22</v>
      </c>
      <c r="U237">
        <v>0</v>
      </c>
      <c r="V237">
        <v>0</v>
      </c>
      <c r="W237">
        <v>0</v>
      </c>
      <c r="X237">
        <v>176.38706610467705</v>
      </c>
      <c r="Y237">
        <v>0</v>
      </c>
      <c r="Z237">
        <v>7.3874827277187505</v>
      </c>
      <c r="AA237">
        <v>0</v>
      </c>
      <c r="AB237">
        <v>31.106317199364184</v>
      </c>
      <c r="AC237">
        <v>0</v>
      </c>
      <c r="AD237">
        <v>0</v>
      </c>
      <c r="AE237">
        <v>214.88086603175998</v>
      </c>
    </row>
    <row r="238" spans="1:31" x14ac:dyDescent="0.25">
      <c r="A238">
        <v>1830337</v>
      </c>
      <c r="B238">
        <v>1</v>
      </c>
      <c r="C238" t="s">
        <v>81</v>
      </c>
      <c r="D238" t="s">
        <v>113</v>
      </c>
      <c r="E238" t="s">
        <v>131</v>
      </c>
      <c r="F238" t="s">
        <v>872</v>
      </c>
      <c r="G238" t="s">
        <v>873</v>
      </c>
      <c r="H238" t="s">
        <v>134</v>
      </c>
      <c r="I238" t="s">
        <v>135</v>
      </c>
      <c r="J238" t="s">
        <v>136</v>
      </c>
      <c r="K238" t="s">
        <v>137</v>
      </c>
      <c r="L238" t="s">
        <v>874</v>
      </c>
      <c r="M238" t="s">
        <v>875</v>
      </c>
      <c r="N238">
        <v>2.0102777770000002</v>
      </c>
      <c r="O238">
        <v>0</v>
      </c>
      <c r="P238">
        <v>19</v>
      </c>
      <c r="Q238">
        <v>0</v>
      </c>
      <c r="R238">
        <v>1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4.585928080904984</v>
      </c>
      <c r="Y238">
        <v>0</v>
      </c>
      <c r="Z238">
        <v>4.1795300906481501</v>
      </c>
      <c r="AA238">
        <v>0</v>
      </c>
      <c r="AB238">
        <v>0</v>
      </c>
      <c r="AC238">
        <v>0</v>
      </c>
      <c r="AD238">
        <v>0</v>
      </c>
      <c r="AE238">
        <v>8.765458171553135</v>
      </c>
    </row>
    <row r="239" spans="1:31" x14ac:dyDescent="0.25">
      <c r="A239">
        <v>1830002</v>
      </c>
      <c r="B239">
        <v>1</v>
      </c>
      <c r="C239" t="s">
        <v>81</v>
      </c>
      <c r="D239" t="s">
        <v>118</v>
      </c>
      <c r="E239" t="s">
        <v>154</v>
      </c>
      <c r="F239" t="s">
        <v>432</v>
      </c>
      <c r="G239" t="s">
        <v>175</v>
      </c>
      <c r="H239" t="s">
        <v>157</v>
      </c>
      <c r="I239" t="s">
        <v>135</v>
      </c>
      <c r="J239" t="s">
        <v>136</v>
      </c>
      <c r="K239" t="s">
        <v>137</v>
      </c>
      <c r="L239" t="s">
        <v>876</v>
      </c>
      <c r="M239" t="s">
        <v>877</v>
      </c>
      <c r="N239">
        <v>1.0886111110000001</v>
      </c>
      <c r="O239">
        <v>0</v>
      </c>
      <c r="P239">
        <v>320</v>
      </c>
      <c r="Q239">
        <v>0</v>
      </c>
      <c r="R239">
        <v>2</v>
      </c>
      <c r="S239">
        <v>0</v>
      </c>
      <c r="T239">
        <v>18</v>
      </c>
      <c r="U239">
        <v>0</v>
      </c>
      <c r="V239">
        <v>1</v>
      </c>
      <c r="W239">
        <v>0</v>
      </c>
      <c r="X239">
        <v>66.675940875814177</v>
      </c>
      <c r="Y239">
        <v>0</v>
      </c>
      <c r="Z239">
        <v>0.20803830889049998</v>
      </c>
      <c r="AA239">
        <v>0</v>
      </c>
      <c r="AB239">
        <v>3.1990407296334999</v>
      </c>
      <c r="AC239">
        <v>0</v>
      </c>
      <c r="AD239">
        <v>5.0234174089927341</v>
      </c>
      <c r="AE239">
        <v>75.106437323330894</v>
      </c>
    </row>
    <row r="240" spans="1:31" x14ac:dyDescent="0.25">
      <c r="A240">
        <v>1830214</v>
      </c>
      <c r="B240">
        <v>1</v>
      </c>
      <c r="C240" t="s">
        <v>81</v>
      </c>
      <c r="D240" t="s">
        <v>118</v>
      </c>
      <c r="E240" t="s">
        <v>140</v>
      </c>
      <c r="F240" t="s">
        <v>878</v>
      </c>
      <c r="G240" t="s">
        <v>142</v>
      </c>
      <c r="H240" t="s">
        <v>134</v>
      </c>
      <c r="I240" t="s">
        <v>135</v>
      </c>
      <c r="J240" t="s">
        <v>136</v>
      </c>
      <c r="K240" t="s">
        <v>137</v>
      </c>
      <c r="L240" t="s">
        <v>879</v>
      </c>
      <c r="M240" t="s">
        <v>880</v>
      </c>
      <c r="N240">
        <v>2.5380555550000001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0.91080809725118339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0.91080809725118339</v>
      </c>
    </row>
    <row r="241" spans="1:31" x14ac:dyDescent="0.25">
      <c r="A241">
        <v>1830500</v>
      </c>
      <c r="B241">
        <v>1</v>
      </c>
      <c r="C241" t="s">
        <v>80</v>
      </c>
      <c r="D241" t="s">
        <v>95</v>
      </c>
      <c r="E241" t="s">
        <v>202</v>
      </c>
      <c r="F241" t="s">
        <v>881</v>
      </c>
      <c r="G241" t="s">
        <v>156</v>
      </c>
      <c r="H241" t="s">
        <v>157</v>
      </c>
      <c r="I241" t="s">
        <v>135</v>
      </c>
      <c r="J241" t="s">
        <v>136</v>
      </c>
      <c r="K241" t="s">
        <v>137</v>
      </c>
      <c r="L241" t="s">
        <v>882</v>
      </c>
      <c r="M241" t="s">
        <v>883</v>
      </c>
      <c r="N241">
        <v>0.33944444400000001</v>
      </c>
      <c r="O241">
        <v>0</v>
      </c>
      <c r="P241">
        <v>3914</v>
      </c>
      <c r="Q241">
        <v>0</v>
      </c>
      <c r="R241">
        <v>0</v>
      </c>
      <c r="S241">
        <v>4</v>
      </c>
      <c r="T241">
        <v>174</v>
      </c>
      <c r="U241">
        <v>0</v>
      </c>
      <c r="V241">
        <v>0</v>
      </c>
      <c r="W241">
        <v>0</v>
      </c>
      <c r="X241">
        <v>391.12501516174922</v>
      </c>
      <c r="Y241">
        <v>0</v>
      </c>
      <c r="Z241">
        <v>0</v>
      </c>
      <c r="AA241">
        <v>28.642349885627404</v>
      </c>
      <c r="AB241">
        <v>51.043195927268563</v>
      </c>
      <c r="AC241">
        <v>0</v>
      </c>
      <c r="AD241">
        <v>0</v>
      </c>
      <c r="AE241">
        <v>470.81056097464523</v>
      </c>
    </row>
    <row r="242" spans="1:31" x14ac:dyDescent="0.25">
      <c r="A242">
        <v>1830168</v>
      </c>
      <c r="B242">
        <v>1</v>
      </c>
      <c r="C242" t="s">
        <v>80</v>
      </c>
      <c r="D242" t="s">
        <v>96</v>
      </c>
      <c r="E242" t="s">
        <v>140</v>
      </c>
      <c r="F242" t="s">
        <v>884</v>
      </c>
      <c r="G242" t="s">
        <v>246</v>
      </c>
      <c r="H242" t="s">
        <v>134</v>
      </c>
      <c r="I242" t="s">
        <v>135</v>
      </c>
      <c r="J242" t="s">
        <v>136</v>
      </c>
      <c r="K242" t="s">
        <v>137</v>
      </c>
      <c r="L242" t="s">
        <v>885</v>
      </c>
      <c r="M242" t="s">
        <v>886</v>
      </c>
      <c r="N242">
        <v>5.8102777769999996</v>
      </c>
      <c r="O242">
        <v>0</v>
      </c>
      <c r="P242">
        <v>1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1.0069418668016668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1.0069418668016668</v>
      </c>
    </row>
    <row r="243" spans="1:31" x14ac:dyDescent="0.25">
      <c r="A243">
        <v>1830523</v>
      </c>
      <c r="B243">
        <v>1</v>
      </c>
      <c r="C243" t="s">
        <v>80</v>
      </c>
      <c r="D243" t="s">
        <v>100</v>
      </c>
      <c r="E243" t="s">
        <v>131</v>
      </c>
      <c r="F243" t="s">
        <v>887</v>
      </c>
      <c r="G243" t="s">
        <v>133</v>
      </c>
      <c r="H243" t="s">
        <v>134</v>
      </c>
      <c r="I243" t="s">
        <v>135</v>
      </c>
      <c r="J243" t="s">
        <v>136</v>
      </c>
      <c r="K243" t="s">
        <v>137</v>
      </c>
      <c r="L243" t="s">
        <v>888</v>
      </c>
      <c r="M243" t="s">
        <v>889</v>
      </c>
      <c r="N243">
        <v>1.615</v>
      </c>
      <c r="O243">
        <v>0</v>
      </c>
      <c r="P243">
        <v>18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10.499294331685251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10.499294331685251</v>
      </c>
    </row>
    <row r="244" spans="1:31" x14ac:dyDescent="0.25">
      <c r="A244">
        <v>1830354</v>
      </c>
      <c r="B244">
        <v>1</v>
      </c>
      <c r="C244" t="s">
        <v>81</v>
      </c>
      <c r="D244" t="s">
        <v>119</v>
      </c>
      <c r="E244" t="s">
        <v>131</v>
      </c>
      <c r="F244" t="s">
        <v>890</v>
      </c>
      <c r="G244" t="s">
        <v>133</v>
      </c>
      <c r="H244" t="s">
        <v>134</v>
      </c>
      <c r="I244" t="s">
        <v>135</v>
      </c>
      <c r="J244" t="s">
        <v>136</v>
      </c>
      <c r="K244" t="s">
        <v>137</v>
      </c>
      <c r="L244" t="s">
        <v>891</v>
      </c>
      <c r="M244" t="s">
        <v>892</v>
      </c>
      <c r="N244">
        <v>1.1230555550000001</v>
      </c>
      <c r="O244">
        <v>0</v>
      </c>
      <c r="P244">
        <v>5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0.81668067680168333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0.81668067680168333</v>
      </c>
    </row>
    <row r="245" spans="1:31" x14ac:dyDescent="0.25">
      <c r="A245">
        <v>1830231</v>
      </c>
      <c r="B245">
        <v>1</v>
      </c>
      <c r="C245" t="s">
        <v>80</v>
      </c>
      <c r="D245" t="s">
        <v>100</v>
      </c>
      <c r="E245" t="s">
        <v>268</v>
      </c>
      <c r="F245" t="s">
        <v>467</v>
      </c>
      <c r="G245" t="s">
        <v>386</v>
      </c>
      <c r="H245" t="s">
        <v>157</v>
      </c>
      <c r="I245" t="s">
        <v>135</v>
      </c>
      <c r="J245" t="s">
        <v>136</v>
      </c>
      <c r="K245" t="s">
        <v>137</v>
      </c>
      <c r="L245" t="s">
        <v>893</v>
      </c>
      <c r="M245" t="s">
        <v>894</v>
      </c>
      <c r="N245">
        <v>0.35333333300000003</v>
      </c>
      <c r="O245">
        <v>9</v>
      </c>
      <c r="P245">
        <v>4366</v>
      </c>
      <c r="Q245">
        <v>41</v>
      </c>
      <c r="R245">
        <v>594</v>
      </c>
      <c r="S245">
        <v>59</v>
      </c>
      <c r="T245">
        <v>592</v>
      </c>
      <c r="U245">
        <v>9</v>
      </c>
      <c r="V245">
        <v>2</v>
      </c>
      <c r="W245">
        <v>2.0547209792384002</v>
      </c>
      <c r="X245">
        <v>474.35425111144207</v>
      </c>
      <c r="Y245">
        <v>18.317578627127205</v>
      </c>
      <c r="Z245">
        <v>103.95379541049154</v>
      </c>
      <c r="AA245">
        <v>199.62169434381678</v>
      </c>
      <c r="AB245">
        <v>179.36844496917692</v>
      </c>
      <c r="AC245">
        <v>212.31006412607681</v>
      </c>
      <c r="AD245">
        <v>1.9629423134381334</v>
      </c>
      <c r="AE245">
        <v>1191.9434918808079</v>
      </c>
    </row>
    <row r="246" spans="1:31" x14ac:dyDescent="0.25">
      <c r="A246">
        <v>1829922</v>
      </c>
      <c r="B246">
        <v>1</v>
      </c>
      <c r="C246" t="s">
        <v>81</v>
      </c>
      <c r="D246" t="s">
        <v>116</v>
      </c>
      <c r="E246" t="s">
        <v>154</v>
      </c>
      <c r="F246" t="s">
        <v>895</v>
      </c>
      <c r="G246" t="s">
        <v>156</v>
      </c>
      <c r="H246" t="s">
        <v>157</v>
      </c>
      <c r="I246" t="s">
        <v>135</v>
      </c>
      <c r="J246" t="s">
        <v>136</v>
      </c>
      <c r="K246" t="s">
        <v>137</v>
      </c>
      <c r="L246" t="s">
        <v>896</v>
      </c>
      <c r="M246" t="s">
        <v>897</v>
      </c>
      <c r="N246">
        <v>1.062777777</v>
      </c>
      <c r="O246">
        <v>0</v>
      </c>
      <c r="P246">
        <v>371</v>
      </c>
      <c r="Q246">
        <v>0</v>
      </c>
      <c r="R246">
        <v>4</v>
      </c>
      <c r="S246">
        <v>3</v>
      </c>
      <c r="T246">
        <v>34</v>
      </c>
      <c r="U246">
        <v>1</v>
      </c>
      <c r="V246">
        <v>0</v>
      </c>
      <c r="W246">
        <v>0</v>
      </c>
      <c r="X246">
        <v>43.96704384535461</v>
      </c>
      <c r="Y246">
        <v>0</v>
      </c>
      <c r="Z246">
        <v>0.2825641691652</v>
      </c>
      <c r="AA246">
        <v>12.88323398412723</v>
      </c>
      <c r="AB246">
        <v>7.4958541733522219</v>
      </c>
      <c r="AC246">
        <v>13.966659567179299</v>
      </c>
      <c r="AD246">
        <v>0</v>
      </c>
      <c r="AE246">
        <v>78.595355739178558</v>
      </c>
    </row>
    <row r="247" spans="1:31" x14ac:dyDescent="0.25">
      <c r="A247">
        <v>1830068</v>
      </c>
      <c r="B247">
        <v>1</v>
      </c>
      <c r="C247" t="s">
        <v>81</v>
      </c>
      <c r="D247" t="s">
        <v>126</v>
      </c>
      <c r="E247" t="s">
        <v>154</v>
      </c>
      <c r="F247" t="s">
        <v>898</v>
      </c>
      <c r="G247" t="s">
        <v>156</v>
      </c>
      <c r="H247" t="s">
        <v>157</v>
      </c>
      <c r="I247" t="s">
        <v>179</v>
      </c>
      <c r="J247" t="s">
        <v>136</v>
      </c>
      <c r="K247" t="s">
        <v>137</v>
      </c>
      <c r="L247" t="s">
        <v>899</v>
      </c>
      <c r="M247" t="s">
        <v>900</v>
      </c>
      <c r="N247">
        <v>1.1111111E-2</v>
      </c>
      <c r="O247">
        <v>2</v>
      </c>
      <c r="P247">
        <v>219</v>
      </c>
      <c r="Q247">
        <v>33</v>
      </c>
      <c r="R247">
        <v>91</v>
      </c>
      <c r="S247">
        <v>5</v>
      </c>
      <c r="T247">
        <v>23</v>
      </c>
      <c r="U247">
        <v>0</v>
      </c>
      <c r="V247">
        <v>0</v>
      </c>
      <c r="W247">
        <v>9.8159529830000002E-3</v>
      </c>
      <c r="X247">
        <v>0.39997471593800016</v>
      </c>
      <c r="Y247">
        <v>3.6472358889787784</v>
      </c>
      <c r="Z247">
        <v>0.76282938488522223</v>
      </c>
      <c r="AA247">
        <v>0.26093435230133333</v>
      </c>
      <c r="AB247">
        <v>0.6450157702356667</v>
      </c>
      <c r="AC247">
        <v>0</v>
      </c>
      <c r="AD247">
        <v>0</v>
      </c>
      <c r="AE247">
        <v>5.7258060653220006</v>
      </c>
    </row>
    <row r="248" spans="1:31" x14ac:dyDescent="0.25">
      <c r="A248">
        <v>1830277</v>
      </c>
      <c r="B248">
        <v>1</v>
      </c>
      <c r="C248" t="s">
        <v>80</v>
      </c>
      <c r="D248" t="s">
        <v>94</v>
      </c>
      <c r="E248" t="s">
        <v>223</v>
      </c>
      <c r="F248" t="s">
        <v>901</v>
      </c>
      <c r="G248" t="s">
        <v>133</v>
      </c>
      <c r="H248" t="s">
        <v>134</v>
      </c>
      <c r="I248" t="s">
        <v>135</v>
      </c>
      <c r="J248" t="s">
        <v>136</v>
      </c>
      <c r="K248" t="s">
        <v>137</v>
      </c>
      <c r="L248" t="s">
        <v>902</v>
      </c>
      <c r="M248" t="s">
        <v>903</v>
      </c>
      <c r="N248">
        <v>1.246111111</v>
      </c>
      <c r="O248">
        <v>0</v>
      </c>
      <c r="P248">
        <v>51</v>
      </c>
      <c r="Q248">
        <v>0</v>
      </c>
      <c r="R248">
        <v>0</v>
      </c>
      <c r="S248">
        <v>0</v>
      </c>
      <c r="T248">
        <v>17</v>
      </c>
      <c r="U248">
        <v>0</v>
      </c>
      <c r="V248">
        <v>0</v>
      </c>
      <c r="W248">
        <v>0</v>
      </c>
      <c r="X248">
        <v>21.712731892446453</v>
      </c>
      <c r="Y248">
        <v>0</v>
      </c>
      <c r="Z248">
        <v>0</v>
      </c>
      <c r="AA248">
        <v>0</v>
      </c>
      <c r="AB248">
        <v>34.8396682569552</v>
      </c>
      <c r="AC248">
        <v>0</v>
      </c>
      <c r="AD248">
        <v>0</v>
      </c>
      <c r="AE248">
        <v>56.552400149401649</v>
      </c>
    </row>
    <row r="249" spans="1:31" x14ac:dyDescent="0.25">
      <c r="A249">
        <v>1830128</v>
      </c>
      <c r="B249">
        <v>1</v>
      </c>
      <c r="C249" t="s">
        <v>81</v>
      </c>
      <c r="D249" t="s">
        <v>115</v>
      </c>
      <c r="E249" t="s">
        <v>140</v>
      </c>
      <c r="F249" t="s">
        <v>904</v>
      </c>
      <c r="G249" t="s">
        <v>142</v>
      </c>
      <c r="H249" t="s">
        <v>134</v>
      </c>
      <c r="I249" t="s">
        <v>135</v>
      </c>
      <c r="J249" t="s">
        <v>136</v>
      </c>
      <c r="K249" t="s">
        <v>137</v>
      </c>
      <c r="L249" t="s">
        <v>905</v>
      </c>
      <c r="M249" t="s">
        <v>906</v>
      </c>
      <c r="N249">
        <v>11.034444444</v>
      </c>
      <c r="O249">
        <v>0</v>
      </c>
      <c r="P249">
        <v>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0.15341834272373331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0.15341834272373331</v>
      </c>
    </row>
    <row r="250" spans="1:31" x14ac:dyDescent="0.25">
      <c r="A250">
        <v>1830022</v>
      </c>
      <c r="B250">
        <v>1</v>
      </c>
      <c r="C250" t="s">
        <v>80</v>
      </c>
      <c r="D250" t="s">
        <v>100</v>
      </c>
      <c r="E250" t="s">
        <v>202</v>
      </c>
      <c r="F250" t="s">
        <v>907</v>
      </c>
      <c r="G250" t="s">
        <v>156</v>
      </c>
      <c r="H250" t="s">
        <v>157</v>
      </c>
      <c r="I250" t="s">
        <v>135</v>
      </c>
      <c r="J250" t="s">
        <v>136</v>
      </c>
      <c r="K250" t="s">
        <v>137</v>
      </c>
      <c r="L250" t="s">
        <v>307</v>
      </c>
      <c r="M250" t="s">
        <v>908</v>
      </c>
      <c r="N250">
        <v>2.0325000000000002</v>
      </c>
      <c r="O250">
        <v>1</v>
      </c>
      <c r="P250">
        <v>14</v>
      </c>
      <c r="Q250">
        <v>1</v>
      </c>
      <c r="R250">
        <v>25</v>
      </c>
      <c r="S250">
        <v>3</v>
      </c>
      <c r="T250">
        <v>3</v>
      </c>
      <c r="U250">
        <v>1</v>
      </c>
      <c r="V250">
        <v>0</v>
      </c>
      <c r="W250">
        <v>27.338623243081496</v>
      </c>
      <c r="X250">
        <v>7.5604009623324764</v>
      </c>
      <c r="Y250">
        <v>8.2355372945413503</v>
      </c>
      <c r="Z250">
        <v>28.023920603534904</v>
      </c>
      <c r="AA250">
        <v>19.193577329395051</v>
      </c>
      <c r="AB250">
        <v>14.533255957714951</v>
      </c>
      <c r="AC250">
        <v>20.022640349568</v>
      </c>
      <c r="AD250">
        <v>0</v>
      </c>
      <c r="AE250">
        <v>124.90795574016823</v>
      </c>
    </row>
    <row r="251" spans="1:31" x14ac:dyDescent="0.25">
      <c r="A251">
        <v>1830297</v>
      </c>
      <c r="B251">
        <v>1</v>
      </c>
      <c r="C251" t="s">
        <v>81</v>
      </c>
      <c r="D251" t="s">
        <v>126</v>
      </c>
      <c r="E251" t="s">
        <v>164</v>
      </c>
      <c r="F251" t="s">
        <v>909</v>
      </c>
      <c r="G251" t="s">
        <v>156</v>
      </c>
      <c r="H251" t="s">
        <v>157</v>
      </c>
      <c r="I251" t="s">
        <v>179</v>
      </c>
      <c r="J251" t="s">
        <v>136</v>
      </c>
      <c r="K251" t="s">
        <v>137</v>
      </c>
      <c r="L251" t="s">
        <v>910</v>
      </c>
      <c r="M251" t="s">
        <v>911</v>
      </c>
      <c r="N251">
        <v>5.5555550000000002E-3</v>
      </c>
      <c r="O251">
        <v>0</v>
      </c>
      <c r="P251">
        <v>619</v>
      </c>
      <c r="Q251">
        <v>5</v>
      </c>
      <c r="R251">
        <v>77</v>
      </c>
      <c r="S251">
        <v>10</v>
      </c>
      <c r="T251">
        <v>40</v>
      </c>
      <c r="U251">
        <v>0</v>
      </c>
      <c r="V251">
        <v>0</v>
      </c>
      <c r="W251">
        <v>0</v>
      </c>
      <c r="X251">
        <v>0.46340995089399994</v>
      </c>
      <c r="Y251">
        <v>8.7050000217500006E-2</v>
      </c>
      <c r="Z251">
        <v>0.16407373675477785</v>
      </c>
      <c r="AA251">
        <v>0.38508149219700005</v>
      </c>
      <c r="AB251">
        <v>0.18907547098138888</v>
      </c>
      <c r="AC251">
        <v>0</v>
      </c>
      <c r="AD251">
        <v>0</v>
      </c>
      <c r="AE251">
        <v>1.2886906510446667</v>
      </c>
    </row>
    <row r="252" spans="1:31" x14ac:dyDescent="0.25">
      <c r="A252">
        <v>1829942</v>
      </c>
      <c r="B252">
        <v>1</v>
      </c>
      <c r="C252" t="s">
        <v>81</v>
      </c>
      <c r="D252" t="s">
        <v>112</v>
      </c>
      <c r="E252" t="s">
        <v>252</v>
      </c>
      <c r="F252" t="s">
        <v>912</v>
      </c>
      <c r="G252" t="s">
        <v>279</v>
      </c>
      <c r="H252" t="s">
        <v>134</v>
      </c>
      <c r="I252" t="s">
        <v>135</v>
      </c>
      <c r="J252" t="s">
        <v>136</v>
      </c>
      <c r="K252" t="s">
        <v>137</v>
      </c>
      <c r="L252" t="s">
        <v>913</v>
      </c>
      <c r="M252" t="s">
        <v>914</v>
      </c>
      <c r="N252">
        <v>8.818333333</v>
      </c>
      <c r="O252">
        <v>0</v>
      </c>
      <c r="P252">
        <v>72</v>
      </c>
      <c r="Q252">
        <v>0</v>
      </c>
      <c r="R252">
        <v>0</v>
      </c>
      <c r="S252">
        <v>0</v>
      </c>
      <c r="T252">
        <v>6</v>
      </c>
      <c r="U252">
        <v>0</v>
      </c>
      <c r="V252">
        <v>0</v>
      </c>
      <c r="W252">
        <v>0</v>
      </c>
      <c r="X252">
        <v>49.897433077234751</v>
      </c>
      <c r="Y252">
        <v>0</v>
      </c>
      <c r="Z252">
        <v>0</v>
      </c>
      <c r="AA252">
        <v>0</v>
      </c>
      <c r="AB252">
        <v>4.8722081826716996</v>
      </c>
      <c r="AC252">
        <v>0</v>
      </c>
      <c r="AD252">
        <v>0</v>
      </c>
      <c r="AE252">
        <v>54.76964125990645</v>
      </c>
    </row>
    <row r="253" spans="1:31" x14ac:dyDescent="0.25">
      <c r="A253">
        <v>1830460</v>
      </c>
      <c r="B253">
        <v>1</v>
      </c>
      <c r="C253" t="s">
        <v>81</v>
      </c>
      <c r="D253" t="s">
        <v>119</v>
      </c>
      <c r="E253" t="s">
        <v>131</v>
      </c>
      <c r="F253" t="s">
        <v>915</v>
      </c>
      <c r="G253" t="s">
        <v>133</v>
      </c>
      <c r="H253" t="s">
        <v>134</v>
      </c>
      <c r="I253" t="s">
        <v>135</v>
      </c>
      <c r="J253" t="s">
        <v>136</v>
      </c>
      <c r="K253" t="s">
        <v>137</v>
      </c>
      <c r="L253" t="s">
        <v>916</v>
      </c>
      <c r="M253" t="s">
        <v>917</v>
      </c>
      <c r="N253">
        <v>1.0547222220000001</v>
      </c>
      <c r="O253">
        <v>0</v>
      </c>
      <c r="P253">
        <v>16</v>
      </c>
      <c r="Q253">
        <v>0</v>
      </c>
      <c r="R253">
        <v>1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2.8752847221539666</v>
      </c>
      <c r="Y253">
        <v>0</v>
      </c>
      <c r="Z253">
        <v>4.3083565326871325</v>
      </c>
      <c r="AA253">
        <v>0</v>
      </c>
      <c r="AB253">
        <v>0</v>
      </c>
      <c r="AC253">
        <v>0</v>
      </c>
      <c r="AD253">
        <v>0</v>
      </c>
      <c r="AE253">
        <v>7.1836412548410991</v>
      </c>
    </row>
    <row r="254" spans="1:31" x14ac:dyDescent="0.25">
      <c r="A254">
        <v>1830085</v>
      </c>
      <c r="B254">
        <v>1</v>
      </c>
      <c r="C254" t="s">
        <v>81</v>
      </c>
      <c r="D254" t="s">
        <v>120</v>
      </c>
      <c r="E254" t="s">
        <v>252</v>
      </c>
      <c r="F254" t="s">
        <v>918</v>
      </c>
      <c r="G254" t="s">
        <v>133</v>
      </c>
      <c r="H254" t="s">
        <v>134</v>
      </c>
      <c r="I254" t="s">
        <v>135</v>
      </c>
      <c r="J254" t="s">
        <v>136</v>
      </c>
      <c r="K254" t="s">
        <v>137</v>
      </c>
      <c r="L254" t="s">
        <v>445</v>
      </c>
      <c r="M254" t="s">
        <v>919</v>
      </c>
      <c r="N254">
        <v>0.65083333300000001</v>
      </c>
      <c r="O254">
        <v>0</v>
      </c>
      <c r="P254">
        <v>0</v>
      </c>
      <c r="Q254">
        <v>0</v>
      </c>
      <c r="R254">
        <v>2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0.37146850050585006</v>
      </c>
      <c r="AA254">
        <v>0</v>
      </c>
      <c r="AB254">
        <v>0</v>
      </c>
      <c r="AC254">
        <v>0</v>
      </c>
      <c r="AD254">
        <v>0</v>
      </c>
      <c r="AE254">
        <v>0.37146850050585006</v>
      </c>
    </row>
    <row r="255" spans="1:31" x14ac:dyDescent="0.25">
      <c r="A255">
        <v>1830111</v>
      </c>
      <c r="B255">
        <v>1</v>
      </c>
      <c r="C255" t="s">
        <v>81</v>
      </c>
      <c r="D255" t="s">
        <v>120</v>
      </c>
      <c r="E255" t="s">
        <v>140</v>
      </c>
      <c r="F255" t="s">
        <v>920</v>
      </c>
      <c r="G255" t="s">
        <v>142</v>
      </c>
      <c r="H255" t="s">
        <v>134</v>
      </c>
      <c r="I255" t="s">
        <v>135</v>
      </c>
      <c r="J255" t="s">
        <v>136</v>
      </c>
      <c r="K255" t="s">
        <v>137</v>
      </c>
      <c r="L255" t="s">
        <v>921</v>
      </c>
      <c r="M255" t="s">
        <v>922</v>
      </c>
      <c r="N255">
        <v>1.6772222219999999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6.5578645423333345E-3</v>
      </c>
      <c r="AC255">
        <v>0</v>
      </c>
      <c r="AD255">
        <v>0</v>
      </c>
      <c r="AE255">
        <v>6.5578645423333345E-3</v>
      </c>
    </row>
    <row r="256" spans="1:31" x14ac:dyDescent="0.25">
      <c r="A256">
        <v>1830062</v>
      </c>
      <c r="B256">
        <v>1</v>
      </c>
      <c r="C256" t="s">
        <v>81</v>
      </c>
      <c r="D256" t="s">
        <v>112</v>
      </c>
      <c r="E256" t="s">
        <v>140</v>
      </c>
      <c r="F256" t="s">
        <v>923</v>
      </c>
      <c r="G256" t="s">
        <v>217</v>
      </c>
      <c r="H256" t="s">
        <v>134</v>
      </c>
      <c r="I256" t="s">
        <v>135</v>
      </c>
      <c r="J256" t="s">
        <v>136</v>
      </c>
      <c r="K256" t="s">
        <v>137</v>
      </c>
      <c r="L256" t="s">
        <v>924</v>
      </c>
      <c r="M256" t="s">
        <v>925</v>
      </c>
      <c r="N256">
        <v>3.3933333330000002</v>
      </c>
      <c r="O256">
        <v>0</v>
      </c>
      <c r="P256">
        <v>3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2.0615634065430002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2.0615634065430002</v>
      </c>
    </row>
    <row r="257" spans="1:31" x14ac:dyDescent="0.25">
      <c r="A257">
        <v>1830291</v>
      </c>
      <c r="B257">
        <v>1</v>
      </c>
      <c r="C257" t="s">
        <v>81</v>
      </c>
      <c r="D257" t="s">
        <v>115</v>
      </c>
      <c r="E257" t="s">
        <v>202</v>
      </c>
      <c r="F257" t="s">
        <v>423</v>
      </c>
      <c r="G257" t="s">
        <v>156</v>
      </c>
      <c r="H257" t="s">
        <v>157</v>
      </c>
      <c r="I257" t="s">
        <v>135</v>
      </c>
      <c r="J257" t="s">
        <v>136</v>
      </c>
      <c r="K257" t="s">
        <v>137</v>
      </c>
      <c r="L257" t="s">
        <v>926</v>
      </c>
      <c r="M257" t="s">
        <v>927</v>
      </c>
      <c r="N257">
        <v>1.075</v>
      </c>
      <c r="O257">
        <v>0</v>
      </c>
      <c r="P257">
        <v>4194</v>
      </c>
      <c r="Q257">
        <v>2</v>
      </c>
      <c r="R257">
        <v>134</v>
      </c>
      <c r="S257">
        <v>8</v>
      </c>
      <c r="T257">
        <v>415</v>
      </c>
      <c r="U257">
        <v>2</v>
      </c>
      <c r="V257">
        <v>0</v>
      </c>
      <c r="W257">
        <v>0</v>
      </c>
      <c r="X257">
        <v>572.85803225771849</v>
      </c>
      <c r="Y257">
        <v>5.778296903855999</v>
      </c>
      <c r="Z257">
        <v>48.56561659762751</v>
      </c>
      <c r="AA257">
        <v>12.972921880595123</v>
      </c>
      <c r="AB257">
        <v>124.06988820557397</v>
      </c>
      <c r="AC257">
        <v>72.362433474549007</v>
      </c>
      <c r="AD257">
        <v>0</v>
      </c>
      <c r="AE257">
        <v>836.60718931992005</v>
      </c>
    </row>
    <row r="258" spans="1:31" x14ac:dyDescent="0.25">
      <c r="A258">
        <v>1830042</v>
      </c>
      <c r="B258">
        <v>1</v>
      </c>
      <c r="C258" t="s">
        <v>80</v>
      </c>
      <c r="D258" t="s">
        <v>97</v>
      </c>
      <c r="E258" t="s">
        <v>140</v>
      </c>
      <c r="F258" t="s">
        <v>928</v>
      </c>
      <c r="G258" t="s">
        <v>142</v>
      </c>
      <c r="H258" t="s">
        <v>134</v>
      </c>
      <c r="I258" t="s">
        <v>135</v>
      </c>
      <c r="J258" t="s">
        <v>136</v>
      </c>
      <c r="K258" t="s">
        <v>137</v>
      </c>
      <c r="L258" t="s">
        <v>929</v>
      </c>
      <c r="M258" t="s">
        <v>930</v>
      </c>
      <c r="N258">
        <v>1.5752777769999999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0.79581014185477517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0.79581014185477517</v>
      </c>
    </row>
    <row r="259" spans="1:31" x14ac:dyDescent="0.25">
      <c r="A259">
        <v>1830340</v>
      </c>
      <c r="B259">
        <v>1</v>
      </c>
      <c r="C259" t="s">
        <v>80</v>
      </c>
      <c r="D259" t="s">
        <v>93</v>
      </c>
      <c r="E259" t="s">
        <v>202</v>
      </c>
      <c r="F259" t="s">
        <v>664</v>
      </c>
      <c r="G259" t="s">
        <v>156</v>
      </c>
      <c r="H259" t="s">
        <v>157</v>
      </c>
      <c r="I259" t="s">
        <v>135</v>
      </c>
      <c r="J259" t="s">
        <v>136</v>
      </c>
      <c r="K259" t="s">
        <v>137</v>
      </c>
      <c r="L259" t="s">
        <v>931</v>
      </c>
      <c r="M259" t="s">
        <v>932</v>
      </c>
      <c r="N259">
        <v>5.9166666E-2</v>
      </c>
      <c r="O259">
        <v>3</v>
      </c>
      <c r="P259">
        <v>2</v>
      </c>
      <c r="Q259">
        <v>37</v>
      </c>
      <c r="R259">
        <v>1</v>
      </c>
      <c r="S259">
        <v>8</v>
      </c>
      <c r="T259">
        <v>2</v>
      </c>
      <c r="U259">
        <v>1</v>
      </c>
      <c r="V259">
        <v>0</v>
      </c>
      <c r="W259">
        <v>0.31981255944824999</v>
      </c>
      <c r="X259">
        <v>3.1410461645750003E-2</v>
      </c>
      <c r="Y259">
        <v>9.8348964929697313</v>
      </c>
      <c r="Z259">
        <v>6.0658791851000003E-2</v>
      </c>
      <c r="AA259">
        <v>1.5854597969670081</v>
      </c>
      <c r="AB259">
        <v>0.12071918823989999</v>
      </c>
      <c r="AC259">
        <v>0.96567643007999993</v>
      </c>
      <c r="AD259">
        <v>0</v>
      </c>
      <c r="AE259">
        <v>12.91863372120164</v>
      </c>
    </row>
    <row r="260" spans="1:31" x14ac:dyDescent="0.25">
      <c r="A260">
        <v>1830005</v>
      </c>
      <c r="B260">
        <v>1</v>
      </c>
      <c r="C260" t="s">
        <v>81</v>
      </c>
      <c r="D260" t="s">
        <v>119</v>
      </c>
      <c r="E260" t="s">
        <v>202</v>
      </c>
      <c r="F260" t="s">
        <v>933</v>
      </c>
      <c r="G260" t="s">
        <v>156</v>
      </c>
      <c r="H260" t="s">
        <v>157</v>
      </c>
      <c r="I260" t="s">
        <v>179</v>
      </c>
      <c r="J260" t="s">
        <v>136</v>
      </c>
      <c r="K260" t="s">
        <v>137</v>
      </c>
      <c r="L260" t="s">
        <v>934</v>
      </c>
      <c r="M260" t="s">
        <v>935</v>
      </c>
      <c r="N260">
        <v>3.7777776999999998E-2</v>
      </c>
      <c r="O260">
        <v>0</v>
      </c>
      <c r="P260">
        <v>7</v>
      </c>
      <c r="Q260">
        <v>0</v>
      </c>
      <c r="R260">
        <v>34</v>
      </c>
      <c r="S260">
        <v>2</v>
      </c>
      <c r="T260">
        <v>4</v>
      </c>
      <c r="U260">
        <v>0</v>
      </c>
      <c r="V260">
        <v>1</v>
      </c>
      <c r="W260">
        <v>0</v>
      </c>
      <c r="X260">
        <v>2.8945135550800003E-2</v>
      </c>
      <c r="Y260">
        <v>0</v>
      </c>
      <c r="Z260">
        <v>1.4460003713988003</v>
      </c>
      <c r="AA260">
        <v>5.0062589425749335</v>
      </c>
      <c r="AB260">
        <v>1.3335724830656666</v>
      </c>
      <c r="AC260">
        <v>0</v>
      </c>
      <c r="AD260">
        <v>0.31065391200999998</v>
      </c>
      <c r="AE260">
        <v>8.125430844600201</v>
      </c>
    </row>
    <row r="261" spans="1:31" x14ac:dyDescent="0.25">
      <c r="A261">
        <v>1830254</v>
      </c>
      <c r="B261">
        <v>1</v>
      </c>
      <c r="C261" t="s">
        <v>81</v>
      </c>
      <c r="D261" t="s">
        <v>112</v>
      </c>
      <c r="E261" t="s">
        <v>140</v>
      </c>
      <c r="F261" t="s">
        <v>936</v>
      </c>
      <c r="G261" t="s">
        <v>142</v>
      </c>
      <c r="H261" t="s">
        <v>134</v>
      </c>
      <c r="I261" t="s">
        <v>135</v>
      </c>
      <c r="J261" t="s">
        <v>136</v>
      </c>
      <c r="K261" t="s">
        <v>137</v>
      </c>
      <c r="L261" t="s">
        <v>937</v>
      </c>
      <c r="M261" t="s">
        <v>938</v>
      </c>
      <c r="N261">
        <v>2.7688888880000002</v>
      </c>
      <c r="O261">
        <v>0</v>
      </c>
      <c r="P261">
        <v>3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2.3280765137452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2.3280765137452</v>
      </c>
    </row>
    <row r="262" spans="1:31" x14ac:dyDescent="0.25">
      <c r="A262">
        <v>1830403</v>
      </c>
      <c r="B262">
        <v>1</v>
      </c>
      <c r="C262" t="s">
        <v>81</v>
      </c>
      <c r="D262" t="s">
        <v>112</v>
      </c>
      <c r="E262" t="s">
        <v>140</v>
      </c>
      <c r="F262" t="s">
        <v>939</v>
      </c>
      <c r="G262" t="s">
        <v>142</v>
      </c>
      <c r="H262" t="s">
        <v>134</v>
      </c>
      <c r="I262" t="s">
        <v>135</v>
      </c>
      <c r="J262" t="s">
        <v>136</v>
      </c>
      <c r="K262" t="s">
        <v>137</v>
      </c>
      <c r="L262" t="s">
        <v>940</v>
      </c>
      <c r="M262" t="s">
        <v>941</v>
      </c>
      <c r="N262">
        <v>4.4680555550000003</v>
      </c>
      <c r="O262">
        <v>0</v>
      </c>
      <c r="P262">
        <v>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2.0134657126375002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2.0134657126375002</v>
      </c>
    </row>
    <row r="263" spans="1:31" x14ac:dyDescent="0.25">
      <c r="A263">
        <v>1830071</v>
      </c>
      <c r="B263">
        <v>1</v>
      </c>
      <c r="C263" t="s">
        <v>80</v>
      </c>
      <c r="D263" t="s">
        <v>110</v>
      </c>
      <c r="E263" t="s">
        <v>140</v>
      </c>
      <c r="F263" t="s">
        <v>942</v>
      </c>
      <c r="G263" t="s">
        <v>142</v>
      </c>
      <c r="H263" t="s">
        <v>134</v>
      </c>
      <c r="I263" t="s">
        <v>135</v>
      </c>
      <c r="J263" t="s">
        <v>136</v>
      </c>
      <c r="K263" t="s">
        <v>137</v>
      </c>
      <c r="L263" t="s">
        <v>943</v>
      </c>
      <c r="M263" t="s">
        <v>944</v>
      </c>
      <c r="N263">
        <v>2.48</v>
      </c>
      <c r="O263">
        <v>0</v>
      </c>
      <c r="P263">
        <v>1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1.7610346717837502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1.7610346717837502</v>
      </c>
    </row>
    <row r="264" spans="1:31" x14ac:dyDescent="0.25">
      <c r="A264">
        <v>1830426</v>
      </c>
      <c r="B264">
        <v>1</v>
      </c>
      <c r="C264" t="s">
        <v>80</v>
      </c>
      <c r="D264" t="s">
        <v>99</v>
      </c>
      <c r="E264" t="s">
        <v>131</v>
      </c>
      <c r="F264" t="s">
        <v>945</v>
      </c>
      <c r="G264" t="s">
        <v>133</v>
      </c>
      <c r="H264" t="s">
        <v>134</v>
      </c>
      <c r="I264" t="s">
        <v>135</v>
      </c>
      <c r="J264" t="s">
        <v>136</v>
      </c>
      <c r="K264" t="s">
        <v>137</v>
      </c>
      <c r="L264" t="s">
        <v>946</v>
      </c>
      <c r="M264" t="s">
        <v>947</v>
      </c>
      <c r="N264">
        <v>0.65444444400000001</v>
      </c>
      <c r="O264">
        <v>0</v>
      </c>
      <c r="P264">
        <v>130</v>
      </c>
      <c r="Q264">
        <v>0</v>
      </c>
      <c r="R264">
        <v>0</v>
      </c>
      <c r="S264">
        <v>0</v>
      </c>
      <c r="T264">
        <v>2</v>
      </c>
      <c r="U264">
        <v>0</v>
      </c>
      <c r="V264">
        <v>0</v>
      </c>
      <c r="W264">
        <v>0</v>
      </c>
      <c r="X264">
        <v>17.975001536390391</v>
      </c>
      <c r="Y264">
        <v>0</v>
      </c>
      <c r="Z264">
        <v>0</v>
      </c>
      <c r="AA264">
        <v>0</v>
      </c>
      <c r="AB264">
        <v>1.604008778666667E-4</v>
      </c>
      <c r="AC264">
        <v>0</v>
      </c>
      <c r="AD264">
        <v>0</v>
      </c>
      <c r="AE264">
        <v>17.975161937268258</v>
      </c>
    </row>
    <row r="265" spans="1:31" x14ac:dyDescent="0.25">
      <c r="A265">
        <v>1830263</v>
      </c>
      <c r="B265">
        <v>1</v>
      </c>
      <c r="C265" t="s">
        <v>80</v>
      </c>
      <c r="D265" t="s">
        <v>84</v>
      </c>
      <c r="E265" t="s">
        <v>131</v>
      </c>
      <c r="F265" t="s">
        <v>948</v>
      </c>
      <c r="G265" t="s">
        <v>133</v>
      </c>
      <c r="H265" t="s">
        <v>134</v>
      </c>
      <c r="I265" t="s">
        <v>135</v>
      </c>
      <c r="J265" t="s">
        <v>136</v>
      </c>
      <c r="K265" t="s">
        <v>137</v>
      </c>
      <c r="L265" t="s">
        <v>949</v>
      </c>
      <c r="M265" t="s">
        <v>950</v>
      </c>
      <c r="N265">
        <v>3.2549999999999999</v>
      </c>
      <c r="O265">
        <v>0</v>
      </c>
      <c r="P265">
        <v>82</v>
      </c>
      <c r="Q265">
        <v>0</v>
      </c>
      <c r="R265">
        <v>0</v>
      </c>
      <c r="S265">
        <v>0</v>
      </c>
      <c r="T265">
        <v>9</v>
      </c>
      <c r="U265">
        <v>0</v>
      </c>
      <c r="V265">
        <v>0</v>
      </c>
      <c r="W265">
        <v>0</v>
      </c>
      <c r="X265">
        <v>66.282939341455005</v>
      </c>
      <c r="Y265">
        <v>0</v>
      </c>
      <c r="Z265">
        <v>0</v>
      </c>
      <c r="AA265">
        <v>0</v>
      </c>
      <c r="AB265">
        <v>28.398995337034812</v>
      </c>
      <c r="AC265">
        <v>0</v>
      </c>
      <c r="AD265">
        <v>0</v>
      </c>
      <c r="AE265">
        <v>94.681934678489824</v>
      </c>
    </row>
    <row r="266" spans="1:31" x14ac:dyDescent="0.25">
      <c r="A266">
        <v>1830240</v>
      </c>
      <c r="B266">
        <v>1</v>
      </c>
      <c r="C266" t="s">
        <v>81</v>
      </c>
      <c r="D266" t="s">
        <v>123</v>
      </c>
      <c r="E266" t="s">
        <v>154</v>
      </c>
      <c r="F266" t="s">
        <v>951</v>
      </c>
      <c r="G266" t="s">
        <v>156</v>
      </c>
      <c r="H266" t="s">
        <v>157</v>
      </c>
      <c r="I266" t="s">
        <v>135</v>
      </c>
      <c r="J266" t="s">
        <v>136</v>
      </c>
      <c r="K266" t="s">
        <v>137</v>
      </c>
      <c r="L266" t="s">
        <v>952</v>
      </c>
      <c r="M266" t="s">
        <v>953</v>
      </c>
      <c r="N266">
        <v>1.428055555</v>
      </c>
      <c r="O266">
        <v>5</v>
      </c>
      <c r="P266">
        <v>7</v>
      </c>
      <c r="Q266">
        <v>178</v>
      </c>
      <c r="R266">
        <v>129</v>
      </c>
      <c r="S266">
        <v>28</v>
      </c>
      <c r="T266">
        <v>14</v>
      </c>
      <c r="U266">
        <v>0</v>
      </c>
      <c r="V266">
        <v>0</v>
      </c>
      <c r="W266">
        <v>3.1817113618155166</v>
      </c>
      <c r="X266">
        <v>8.4070567421666347</v>
      </c>
      <c r="Y266">
        <v>231.30001900671417</v>
      </c>
      <c r="Z266">
        <v>206.79073020552974</v>
      </c>
      <c r="AA266">
        <v>44.515859399261316</v>
      </c>
      <c r="AB266">
        <v>19.176579610425755</v>
      </c>
      <c r="AC266">
        <v>0</v>
      </c>
      <c r="AD266">
        <v>0</v>
      </c>
      <c r="AE266">
        <v>513.37195632591317</v>
      </c>
    </row>
    <row r="267" spans="1:31" x14ac:dyDescent="0.25">
      <c r="A267">
        <v>1830449</v>
      </c>
      <c r="B267">
        <v>1</v>
      </c>
      <c r="C267" t="s">
        <v>81</v>
      </c>
      <c r="D267" t="s">
        <v>115</v>
      </c>
      <c r="E267" t="s">
        <v>154</v>
      </c>
      <c r="F267" t="s">
        <v>954</v>
      </c>
      <c r="G267" t="s">
        <v>955</v>
      </c>
      <c r="H267" t="s">
        <v>157</v>
      </c>
      <c r="I267" t="s">
        <v>135</v>
      </c>
      <c r="J267" t="s">
        <v>136</v>
      </c>
      <c r="K267" t="s">
        <v>137</v>
      </c>
      <c r="L267" t="s">
        <v>956</v>
      </c>
      <c r="M267" t="s">
        <v>957</v>
      </c>
      <c r="N267">
        <v>5.4130555549999997</v>
      </c>
      <c r="O267">
        <v>0</v>
      </c>
      <c r="P267">
        <v>242</v>
      </c>
      <c r="Q267">
        <v>0</v>
      </c>
      <c r="R267">
        <v>0</v>
      </c>
      <c r="S267">
        <v>0</v>
      </c>
      <c r="T267">
        <v>20</v>
      </c>
      <c r="U267">
        <v>0</v>
      </c>
      <c r="V267">
        <v>0</v>
      </c>
      <c r="W267">
        <v>0</v>
      </c>
      <c r="X267">
        <v>120.8811371556406</v>
      </c>
      <c r="Y267">
        <v>0</v>
      </c>
      <c r="Z267">
        <v>0</v>
      </c>
      <c r="AA267">
        <v>0</v>
      </c>
      <c r="AB267">
        <v>2.9018146439120671</v>
      </c>
      <c r="AC267">
        <v>0</v>
      </c>
      <c r="AD267">
        <v>0</v>
      </c>
      <c r="AE267">
        <v>123.78295179955266</v>
      </c>
    </row>
    <row r="268" spans="1:31" x14ac:dyDescent="0.25">
      <c r="A268">
        <v>1830117</v>
      </c>
      <c r="B268">
        <v>1</v>
      </c>
      <c r="C268" t="s">
        <v>80</v>
      </c>
      <c r="D268" t="s">
        <v>100</v>
      </c>
      <c r="E268" t="s">
        <v>140</v>
      </c>
      <c r="F268" t="s">
        <v>958</v>
      </c>
      <c r="G268" t="s">
        <v>246</v>
      </c>
      <c r="H268" t="s">
        <v>134</v>
      </c>
      <c r="I268" t="s">
        <v>135</v>
      </c>
      <c r="J268" t="s">
        <v>136</v>
      </c>
      <c r="K268" t="s">
        <v>137</v>
      </c>
      <c r="L268" t="s">
        <v>959</v>
      </c>
      <c r="M268" t="s">
        <v>960</v>
      </c>
      <c r="N268">
        <v>1.7422222220000001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5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8.789475518187766</v>
      </c>
      <c r="AC268">
        <v>0</v>
      </c>
      <c r="AD268">
        <v>0</v>
      </c>
      <c r="AE268">
        <v>8.789475518187766</v>
      </c>
    </row>
    <row r="269" spans="1:31" x14ac:dyDescent="0.25">
      <c r="A269">
        <v>1829908</v>
      </c>
      <c r="B269">
        <v>1</v>
      </c>
      <c r="C269" t="s">
        <v>81</v>
      </c>
      <c r="D269" t="s">
        <v>116</v>
      </c>
      <c r="E269" t="s">
        <v>140</v>
      </c>
      <c r="F269" t="s">
        <v>961</v>
      </c>
      <c r="G269" t="s">
        <v>142</v>
      </c>
      <c r="H269" t="s">
        <v>134</v>
      </c>
      <c r="I269" t="s">
        <v>135</v>
      </c>
      <c r="J269" t="s">
        <v>136</v>
      </c>
      <c r="K269" t="s">
        <v>137</v>
      </c>
      <c r="L269" t="s">
        <v>962</v>
      </c>
      <c r="M269" t="s">
        <v>963</v>
      </c>
      <c r="N269">
        <v>0.82638888799999999</v>
      </c>
      <c r="O269">
        <v>0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0.16836991999380002</v>
      </c>
      <c r="AA269">
        <v>0</v>
      </c>
      <c r="AB269">
        <v>0</v>
      </c>
      <c r="AC269">
        <v>0</v>
      </c>
      <c r="AD269">
        <v>0</v>
      </c>
      <c r="AE269">
        <v>0.16836991999380002</v>
      </c>
    </row>
    <row r="270" spans="1:31" x14ac:dyDescent="0.25">
      <c r="A270">
        <v>1830257</v>
      </c>
      <c r="B270">
        <v>1</v>
      </c>
      <c r="C270" t="s">
        <v>81</v>
      </c>
      <c r="D270" t="s">
        <v>112</v>
      </c>
      <c r="E270" t="s">
        <v>140</v>
      </c>
      <c r="F270" t="s">
        <v>964</v>
      </c>
      <c r="G270" t="s">
        <v>142</v>
      </c>
      <c r="H270" t="s">
        <v>134</v>
      </c>
      <c r="I270" t="s">
        <v>135</v>
      </c>
      <c r="J270" t="s">
        <v>136</v>
      </c>
      <c r="K270" t="s">
        <v>137</v>
      </c>
      <c r="L270" t="s">
        <v>965</v>
      </c>
      <c r="M270" t="s">
        <v>966</v>
      </c>
      <c r="N270">
        <v>2.4430555549999999</v>
      </c>
      <c r="O270">
        <v>0</v>
      </c>
      <c r="P270">
        <v>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1.7686832096266668E-2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1.7686832096266668E-2</v>
      </c>
    </row>
    <row r="271" spans="1:31" x14ac:dyDescent="0.25">
      <c r="A271">
        <v>1830326</v>
      </c>
      <c r="B271">
        <v>1</v>
      </c>
      <c r="C271" t="s">
        <v>80</v>
      </c>
      <c r="D271" t="s">
        <v>92</v>
      </c>
      <c r="E271" t="s">
        <v>140</v>
      </c>
      <c r="F271" t="s">
        <v>967</v>
      </c>
      <c r="G271" t="s">
        <v>217</v>
      </c>
      <c r="H271" t="s">
        <v>134</v>
      </c>
      <c r="I271" t="s">
        <v>135</v>
      </c>
      <c r="J271" t="s">
        <v>136</v>
      </c>
      <c r="K271" t="s">
        <v>137</v>
      </c>
      <c r="L271" t="s">
        <v>968</v>
      </c>
      <c r="M271" t="s">
        <v>969</v>
      </c>
      <c r="N271">
        <v>0.92111111099999998</v>
      </c>
      <c r="O271">
        <v>0</v>
      </c>
      <c r="P271">
        <v>5</v>
      </c>
      <c r="Q271">
        <v>0</v>
      </c>
      <c r="R271">
        <v>0</v>
      </c>
      <c r="S271">
        <v>0</v>
      </c>
      <c r="T271">
        <v>1</v>
      </c>
      <c r="U271">
        <v>0</v>
      </c>
      <c r="V271">
        <v>0</v>
      </c>
      <c r="W271">
        <v>0</v>
      </c>
      <c r="X271">
        <v>2.1785471456931416</v>
      </c>
      <c r="Y271">
        <v>0</v>
      </c>
      <c r="Z271">
        <v>0</v>
      </c>
      <c r="AA271">
        <v>0</v>
      </c>
      <c r="AB271">
        <v>6.2356254386500005E-2</v>
      </c>
      <c r="AC271">
        <v>0</v>
      </c>
      <c r="AD271">
        <v>0</v>
      </c>
      <c r="AE271">
        <v>2.2409034000796417</v>
      </c>
    </row>
    <row r="272" spans="1:31" x14ac:dyDescent="0.25">
      <c r="A272">
        <v>1830472</v>
      </c>
      <c r="B272">
        <v>1</v>
      </c>
      <c r="C272" t="s">
        <v>81</v>
      </c>
      <c r="D272" t="s">
        <v>120</v>
      </c>
      <c r="E272" t="s">
        <v>164</v>
      </c>
      <c r="F272" t="s">
        <v>970</v>
      </c>
      <c r="G272" t="s">
        <v>156</v>
      </c>
      <c r="H272" t="s">
        <v>157</v>
      </c>
      <c r="I272" t="s">
        <v>135</v>
      </c>
      <c r="J272" t="s">
        <v>136</v>
      </c>
      <c r="K272" t="s">
        <v>137</v>
      </c>
      <c r="L272" t="s">
        <v>971</v>
      </c>
      <c r="M272" t="s">
        <v>972</v>
      </c>
      <c r="N272">
        <v>0.52138888800000005</v>
      </c>
      <c r="O272">
        <v>0</v>
      </c>
      <c r="P272">
        <v>0</v>
      </c>
      <c r="Q272">
        <v>79</v>
      </c>
      <c r="R272">
        <v>0</v>
      </c>
      <c r="S272">
        <v>4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137.79484471186956</v>
      </c>
      <c r="Z272">
        <v>0</v>
      </c>
      <c r="AA272">
        <v>6.312879791906</v>
      </c>
      <c r="AB272">
        <v>0</v>
      </c>
      <c r="AC272">
        <v>0</v>
      </c>
      <c r="AD272">
        <v>0</v>
      </c>
      <c r="AE272">
        <v>144.10772450377556</v>
      </c>
    </row>
    <row r="273" spans="1:31" x14ac:dyDescent="0.25">
      <c r="A273">
        <v>1830223</v>
      </c>
      <c r="B273">
        <v>1</v>
      </c>
      <c r="C273" t="s">
        <v>80</v>
      </c>
      <c r="D273" t="s">
        <v>104</v>
      </c>
      <c r="E273" t="s">
        <v>140</v>
      </c>
      <c r="F273" t="s">
        <v>973</v>
      </c>
      <c r="G273" t="s">
        <v>213</v>
      </c>
      <c r="H273" t="s">
        <v>134</v>
      </c>
      <c r="I273" t="s">
        <v>135</v>
      </c>
      <c r="J273" t="s">
        <v>136</v>
      </c>
      <c r="K273" t="s">
        <v>137</v>
      </c>
      <c r="L273" t="s">
        <v>974</v>
      </c>
      <c r="M273" t="s">
        <v>975</v>
      </c>
      <c r="N273">
        <v>2.1311111110000001</v>
      </c>
      <c r="O273">
        <v>0</v>
      </c>
      <c r="P273">
        <v>3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1.0744156269666669E-2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1.0744156269666669E-2</v>
      </c>
    </row>
    <row r="274" spans="1:31" x14ac:dyDescent="0.25">
      <c r="A274">
        <v>1830180</v>
      </c>
      <c r="B274">
        <v>1</v>
      </c>
      <c r="C274" t="s">
        <v>80</v>
      </c>
      <c r="D274" t="s">
        <v>93</v>
      </c>
      <c r="E274" t="s">
        <v>154</v>
      </c>
      <c r="F274" t="s">
        <v>976</v>
      </c>
      <c r="G274" t="s">
        <v>507</v>
      </c>
      <c r="H274" t="s">
        <v>157</v>
      </c>
      <c r="I274" t="s">
        <v>135</v>
      </c>
      <c r="J274" t="s">
        <v>136</v>
      </c>
      <c r="K274" t="s">
        <v>137</v>
      </c>
      <c r="L274" t="s">
        <v>977</v>
      </c>
      <c r="M274" t="s">
        <v>978</v>
      </c>
      <c r="N274">
        <v>3.1225000000000001</v>
      </c>
      <c r="O274">
        <v>0</v>
      </c>
      <c r="P274">
        <v>1</v>
      </c>
      <c r="Q274">
        <v>0</v>
      </c>
      <c r="R274">
        <v>24</v>
      </c>
      <c r="S274">
        <v>0</v>
      </c>
      <c r="T274">
        <v>5</v>
      </c>
      <c r="U274">
        <v>0</v>
      </c>
      <c r="V274">
        <v>0</v>
      </c>
      <c r="W274">
        <v>0</v>
      </c>
      <c r="X274">
        <v>0.2074237737698667</v>
      </c>
      <c r="Y274">
        <v>0</v>
      </c>
      <c r="Z274">
        <v>77.471108677585306</v>
      </c>
      <c r="AA274">
        <v>0</v>
      </c>
      <c r="AB274">
        <v>14.05556295807969</v>
      </c>
      <c r="AC274">
        <v>0</v>
      </c>
      <c r="AD274">
        <v>0</v>
      </c>
      <c r="AE274">
        <v>91.734095409434858</v>
      </c>
    </row>
    <row r="275" spans="1:31" x14ac:dyDescent="0.25">
      <c r="A275">
        <v>1830486</v>
      </c>
      <c r="B275">
        <v>1</v>
      </c>
      <c r="C275" t="s">
        <v>80</v>
      </c>
      <c r="D275" t="s">
        <v>100</v>
      </c>
      <c r="E275" t="s">
        <v>154</v>
      </c>
      <c r="F275" t="s">
        <v>979</v>
      </c>
      <c r="G275" t="s">
        <v>175</v>
      </c>
      <c r="H275" t="s">
        <v>157</v>
      </c>
      <c r="I275" t="s">
        <v>135</v>
      </c>
      <c r="J275" t="s">
        <v>136</v>
      </c>
      <c r="K275" t="s">
        <v>137</v>
      </c>
      <c r="L275" t="s">
        <v>980</v>
      </c>
      <c r="M275" t="s">
        <v>981</v>
      </c>
      <c r="N275">
        <v>2.4075000000000002</v>
      </c>
      <c r="O275">
        <v>0</v>
      </c>
      <c r="P275">
        <v>13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12.297970575610288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12.297970575610288</v>
      </c>
    </row>
    <row r="276" spans="1:31" x14ac:dyDescent="0.25">
      <c r="A276">
        <v>1830014</v>
      </c>
      <c r="B276">
        <v>1</v>
      </c>
      <c r="C276" t="s">
        <v>80</v>
      </c>
      <c r="D276" t="s">
        <v>102</v>
      </c>
      <c r="E276" t="s">
        <v>252</v>
      </c>
      <c r="F276" t="s">
        <v>982</v>
      </c>
      <c r="G276" t="s">
        <v>133</v>
      </c>
      <c r="H276" t="s">
        <v>134</v>
      </c>
      <c r="I276" t="s">
        <v>135</v>
      </c>
      <c r="J276" t="s">
        <v>136</v>
      </c>
      <c r="K276" t="s">
        <v>137</v>
      </c>
      <c r="L276" t="s">
        <v>983</v>
      </c>
      <c r="M276" t="s">
        <v>984</v>
      </c>
      <c r="N276">
        <v>1.6655555550000001</v>
      </c>
      <c r="O276">
        <v>0</v>
      </c>
      <c r="P276">
        <v>0</v>
      </c>
      <c r="Q276">
        <v>0</v>
      </c>
      <c r="R276">
        <v>9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35.048840177121988</v>
      </c>
      <c r="AA276">
        <v>0</v>
      </c>
      <c r="AB276">
        <v>0</v>
      </c>
      <c r="AC276">
        <v>0</v>
      </c>
      <c r="AD276">
        <v>0</v>
      </c>
      <c r="AE276">
        <v>35.048840177121988</v>
      </c>
    </row>
    <row r="277" spans="1:31" x14ac:dyDescent="0.25">
      <c r="A277">
        <v>1830386</v>
      </c>
      <c r="B277">
        <v>1</v>
      </c>
      <c r="C277" t="s">
        <v>81</v>
      </c>
      <c r="D277" t="s">
        <v>124</v>
      </c>
      <c r="E277" t="s">
        <v>140</v>
      </c>
      <c r="F277" t="s">
        <v>985</v>
      </c>
      <c r="G277" t="s">
        <v>142</v>
      </c>
      <c r="H277" t="s">
        <v>134</v>
      </c>
      <c r="I277" t="s">
        <v>135</v>
      </c>
      <c r="J277" t="s">
        <v>136</v>
      </c>
      <c r="K277" t="s">
        <v>137</v>
      </c>
      <c r="L277" t="s">
        <v>986</v>
      </c>
      <c r="M277" t="s">
        <v>987</v>
      </c>
      <c r="N277">
        <v>0.43194444399999998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8.5859864066666688E-4</v>
      </c>
      <c r="AC277">
        <v>0</v>
      </c>
      <c r="AD277">
        <v>0</v>
      </c>
      <c r="AE277">
        <v>8.5859864066666688E-4</v>
      </c>
    </row>
    <row r="278" spans="1:31" x14ac:dyDescent="0.25">
      <c r="A278">
        <v>1830243</v>
      </c>
      <c r="B278">
        <v>1</v>
      </c>
      <c r="C278" t="s">
        <v>81</v>
      </c>
      <c r="D278" t="s">
        <v>113</v>
      </c>
      <c r="E278" t="s">
        <v>202</v>
      </c>
      <c r="F278" t="s">
        <v>988</v>
      </c>
      <c r="G278" t="s">
        <v>156</v>
      </c>
      <c r="H278" t="s">
        <v>157</v>
      </c>
      <c r="I278" t="s">
        <v>135</v>
      </c>
      <c r="J278" t="s">
        <v>136</v>
      </c>
      <c r="K278" t="s">
        <v>137</v>
      </c>
      <c r="L278" t="s">
        <v>989</v>
      </c>
      <c r="M278" t="s">
        <v>990</v>
      </c>
      <c r="N278">
        <v>0.13916666599999999</v>
      </c>
      <c r="O278">
        <v>0</v>
      </c>
      <c r="P278">
        <v>1280</v>
      </c>
      <c r="Q278">
        <v>22</v>
      </c>
      <c r="R278">
        <v>194</v>
      </c>
      <c r="S278">
        <v>5</v>
      </c>
      <c r="T278">
        <v>41</v>
      </c>
      <c r="U278">
        <v>1</v>
      </c>
      <c r="V278">
        <v>1</v>
      </c>
      <c r="W278">
        <v>0</v>
      </c>
      <c r="X278">
        <v>29.582803929216137</v>
      </c>
      <c r="Y278">
        <v>9.5795954660506979</v>
      </c>
      <c r="Z278">
        <v>21.968422359329967</v>
      </c>
      <c r="AA278">
        <v>56.645218700429126</v>
      </c>
      <c r="AB278">
        <v>6.2631649058949739</v>
      </c>
      <c r="AC278">
        <v>0</v>
      </c>
      <c r="AD278">
        <v>0.56891930322149997</v>
      </c>
      <c r="AE278">
        <v>124.60812466414239</v>
      </c>
    </row>
    <row r="279" spans="1:31" x14ac:dyDescent="0.25">
      <c r="A279">
        <v>1829945</v>
      </c>
      <c r="B279">
        <v>1</v>
      </c>
      <c r="C279" t="s">
        <v>80</v>
      </c>
      <c r="D279" t="s">
        <v>90</v>
      </c>
      <c r="E279" t="s">
        <v>140</v>
      </c>
      <c r="F279" t="s">
        <v>991</v>
      </c>
      <c r="G279" t="s">
        <v>142</v>
      </c>
      <c r="H279" t="s">
        <v>134</v>
      </c>
      <c r="I279" t="s">
        <v>135</v>
      </c>
      <c r="J279" t="s">
        <v>136</v>
      </c>
      <c r="K279" t="s">
        <v>137</v>
      </c>
      <c r="L279" t="s">
        <v>992</v>
      </c>
      <c r="M279" t="s">
        <v>993</v>
      </c>
      <c r="N279">
        <v>3.7597222220000002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0.8231467542180001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0.8231467542180001</v>
      </c>
    </row>
    <row r="280" spans="1:31" x14ac:dyDescent="0.25">
      <c r="A280">
        <v>1830200</v>
      </c>
      <c r="B280">
        <v>1</v>
      </c>
      <c r="C280" t="s">
        <v>80</v>
      </c>
      <c r="D280" t="s">
        <v>90</v>
      </c>
      <c r="E280" t="s">
        <v>131</v>
      </c>
      <c r="F280" t="s">
        <v>994</v>
      </c>
      <c r="G280" t="s">
        <v>150</v>
      </c>
      <c r="H280" t="s">
        <v>134</v>
      </c>
      <c r="I280" t="s">
        <v>135</v>
      </c>
      <c r="J280" t="s">
        <v>136</v>
      </c>
      <c r="K280" t="s">
        <v>151</v>
      </c>
      <c r="L280" t="s">
        <v>995</v>
      </c>
      <c r="M280" t="s">
        <v>996</v>
      </c>
      <c r="N280">
        <v>0.46212222200000003</v>
      </c>
      <c r="O280">
        <v>0</v>
      </c>
      <c r="P280">
        <v>99</v>
      </c>
      <c r="Q280">
        <v>0</v>
      </c>
      <c r="R280">
        <v>0</v>
      </c>
      <c r="S280">
        <v>0</v>
      </c>
      <c r="T280">
        <v>4</v>
      </c>
      <c r="U280">
        <v>0</v>
      </c>
      <c r="V280">
        <v>0</v>
      </c>
      <c r="W280">
        <v>0</v>
      </c>
      <c r="X280">
        <v>14.264902311018663</v>
      </c>
      <c r="Y280">
        <v>0</v>
      </c>
      <c r="Z280">
        <v>0</v>
      </c>
      <c r="AA280">
        <v>0</v>
      </c>
      <c r="AB280">
        <v>1.2397892527950221</v>
      </c>
      <c r="AC280">
        <v>0</v>
      </c>
      <c r="AD280">
        <v>0</v>
      </c>
      <c r="AE280">
        <v>15.504691563813685</v>
      </c>
    </row>
    <row r="281" spans="1:31" x14ac:dyDescent="0.25">
      <c r="A281">
        <v>1830343</v>
      </c>
      <c r="B281">
        <v>1</v>
      </c>
      <c r="C281" t="s">
        <v>80</v>
      </c>
      <c r="D281" t="s">
        <v>102</v>
      </c>
      <c r="E281" t="s">
        <v>140</v>
      </c>
      <c r="F281" t="s">
        <v>997</v>
      </c>
      <c r="G281" t="s">
        <v>142</v>
      </c>
      <c r="H281" t="s">
        <v>134</v>
      </c>
      <c r="I281" t="s">
        <v>135</v>
      </c>
      <c r="J281" t="s">
        <v>136</v>
      </c>
      <c r="K281" t="s">
        <v>137</v>
      </c>
      <c r="L281" t="s">
        <v>998</v>
      </c>
      <c r="M281" t="s">
        <v>999</v>
      </c>
      <c r="N281">
        <v>3.5638888880000001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</row>
    <row r="282" spans="1:31" x14ac:dyDescent="0.25">
      <c r="A282">
        <v>1830492</v>
      </c>
      <c r="B282">
        <v>1</v>
      </c>
      <c r="C282" t="s">
        <v>81</v>
      </c>
      <c r="D282" t="s">
        <v>117</v>
      </c>
      <c r="E282" t="s">
        <v>202</v>
      </c>
      <c r="F282" t="s">
        <v>1000</v>
      </c>
      <c r="G282" t="s">
        <v>175</v>
      </c>
      <c r="H282" t="s">
        <v>157</v>
      </c>
      <c r="I282" t="s">
        <v>135</v>
      </c>
      <c r="J282" t="s">
        <v>136</v>
      </c>
      <c r="K282" t="s">
        <v>137</v>
      </c>
      <c r="L282" t="s">
        <v>1001</v>
      </c>
      <c r="M282" t="s">
        <v>1002</v>
      </c>
      <c r="N282">
        <v>1.1941666660000001</v>
      </c>
      <c r="O282">
        <v>1</v>
      </c>
      <c r="P282">
        <v>490</v>
      </c>
      <c r="Q282">
        <v>10</v>
      </c>
      <c r="R282">
        <v>33</v>
      </c>
      <c r="S282">
        <v>2</v>
      </c>
      <c r="T282">
        <v>13</v>
      </c>
      <c r="U282">
        <v>0</v>
      </c>
      <c r="V282">
        <v>0</v>
      </c>
      <c r="W282">
        <v>1.1416852897357501</v>
      </c>
      <c r="X282">
        <v>108.7008809683018</v>
      </c>
      <c r="Y282">
        <v>12.322161718182045</v>
      </c>
      <c r="Z282">
        <v>9.1498132761950419</v>
      </c>
      <c r="AA282">
        <v>1.4675354928877502</v>
      </c>
      <c r="AB282">
        <v>3.0551080450568442</v>
      </c>
      <c r="AC282">
        <v>0</v>
      </c>
      <c r="AD282">
        <v>0</v>
      </c>
      <c r="AE282">
        <v>135.83718479035923</v>
      </c>
    </row>
    <row r="283" spans="1:31" x14ac:dyDescent="0.25">
      <c r="A283">
        <v>1830306</v>
      </c>
      <c r="B283">
        <v>1</v>
      </c>
      <c r="C283" t="s">
        <v>80</v>
      </c>
      <c r="D283" t="s">
        <v>98</v>
      </c>
      <c r="E283" t="s">
        <v>154</v>
      </c>
      <c r="F283" t="s">
        <v>1003</v>
      </c>
      <c r="G283" t="s">
        <v>175</v>
      </c>
      <c r="H283" t="s">
        <v>157</v>
      </c>
      <c r="I283" t="s">
        <v>135</v>
      </c>
      <c r="J283" t="s">
        <v>136</v>
      </c>
      <c r="K283" t="s">
        <v>137</v>
      </c>
      <c r="L283" t="s">
        <v>1004</v>
      </c>
      <c r="M283" t="s">
        <v>1005</v>
      </c>
      <c r="N283">
        <v>2.8591666660000001</v>
      </c>
      <c r="O283">
        <v>0</v>
      </c>
      <c r="P283">
        <v>137</v>
      </c>
      <c r="Q283">
        <v>0</v>
      </c>
      <c r="R283">
        <v>0</v>
      </c>
      <c r="S283">
        <v>0</v>
      </c>
      <c r="T283">
        <v>10</v>
      </c>
      <c r="U283">
        <v>0</v>
      </c>
      <c r="V283">
        <v>0</v>
      </c>
      <c r="W283">
        <v>0</v>
      </c>
      <c r="X283">
        <v>49.7477952181831</v>
      </c>
      <c r="Y283">
        <v>0</v>
      </c>
      <c r="Z283">
        <v>0</v>
      </c>
      <c r="AA283">
        <v>0</v>
      </c>
      <c r="AB283">
        <v>18.224831885575195</v>
      </c>
      <c r="AC283">
        <v>0</v>
      </c>
      <c r="AD283">
        <v>0</v>
      </c>
      <c r="AE283">
        <v>67.972627103758299</v>
      </c>
    </row>
    <row r="284" spans="1:31" x14ac:dyDescent="0.25">
      <c r="A284">
        <v>1830283</v>
      </c>
      <c r="B284">
        <v>1</v>
      </c>
      <c r="C284" t="s">
        <v>80</v>
      </c>
      <c r="D284" t="s">
        <v>103</v>
      </c>
      <c r="E284" t="s">
        <v>131</v>
      </c>
      <c r="F284" t="s">
        <v>1006</v>
      </c>
      <c r="G284" t="s">
        <v>150</v>
      </c>
      <c r="H284" t="s">
        <v>134</v>
      </c>
      <c r="I284" t="s">
        <v>135</v>
      </c>
      <c r="J284" t="s">
        <v>136</v>
      </c>
      <c r="K284" t="s">
        <v>151</v>
      </c>
      <c r="L284" t="s">
        <v>1007</v>
      </c>
      <c r="M284" t="s">
        <v>1008</v>
      </c>
      <c r="N284">
        <v>2.2589972220000001</v>
      </c>
      <c r="O284">
        <v>0</v>
      </c>
      <c r="P284">
        <v>55</v>
      </c>
      <c r="Q284">
        <v>0</v>
      </c>
      <c r="R284">
        <v>1</v>
      </c>
      <c r="S284">
        <v>0</v>
      </c>
      <c r="T284">
        <v>2</v>
      </c>
      <c r="U284">
        <v>0</v>
      </c>
      <c r="V284">
        <v>0</v>
      </c>
      <c r="W284">
        <v>0</v>
      </c>
      <c r="X284">
        <v>31.172322779535268</v>
      </c>
      <c r="Y284">
        <v>0</v>
      </c>
      <c r="Z284">
        <v>5.4875409419999997E-3</v>
      </c>
      <c r="AA284">
        <v>0</v>
      </c>
      <c r="AB284">
        <v>55.589350140863999</v>
      </c>
      <c r="AC284">
        <v>0</v>
      </c>
      <c r="AD284">
        <v>0</v>
      </c>
      <c r="AE284">
        <v>86.767160461341263</v>
      </c>
    </row>
    <row r="285" spans="1:31" x14ac:dyDescent="0.25">
      <c r="A285">
        <v>1830220</v>
      </c>
      <c r="B285">
        <v>1</v>
      </c>
      <c r="C285" t="s">
        <v>80</v>
      </c>
      <c r="D285" t="s">
        <v>103</v>
      </c>
      <c r="E285" t="s">
        <v>268</v>
      </c>
      <c r="F285" t="s">
        <v>1009</v>
      </c>
      <c r="G285" t="s">
        <v>156</v>
      </c>
      <c r="H285" t="s">
        <v>157</v>
      </c>
      <c r="I285" t="s">
        <v>135</v>
      </c>
      <c r="J285" t="s">
        <v>136</v>
      </c>
      <c r="K285" t="s">
        <v>137</v>
      </c>
      <c r="L285" t="s">
        <v>1010</v>
      </c>
      <c r="M285" t="s">
        <v>1011</v>
      </c>
      <c r="N285">
        <v>7.0000000000000007E-2</v>
      </c>
      <c r="O285">
        <v>0</v>
      </c>
      <c r="P285">
        <v>1633</v>
      </c>
      <c r="Q285">
        <v>30</v>
      </c>
      <c r="R285">
        <v>173</v>
      </c>
      <c r="S285">
        <v>14</v>
      </c>
      <c r="T285">
        <v>185</v>
      </c>
      <c r="U285">
        <v>2</v>
      </c>
      <c r="V285">
        <v>1</v>
      </c>
      <c r="W285">
        <v>0</v>
      </c>
      <c r="X285">
        <v>30.281494292103623</v>
      </c>
      <c r="Y285">
        <v>10.2538711409148</v>
      </c>
      <c r="Z285">
        <v>38.355942005957807</v>
      </c>
      <c r="AA285">
        <v>6.2542906514487004</v>
      </c>
      <c r="AB285">
        <v>14.465876249067602</v>
      </c>
      <c r="AC285">
        <v>9.2269847896380011</v>
      </c>
      <c r="AD285">
        <v>0.1632384794775</v>
      </c>
      <c r="AE285">
        <v>109.00169760860804</v>
      </c>
    </row>
    <row r="286" spans="1:31" x14ac:dyDescent="0.25">
      <c r="A286">
        <v>1830114</v>
      </c>
      <c r="B286">
        <v>1</v>
      </c>
      <c r="C286" t="s">
        <v>81</v>
      </c>
      <c r="D286" t="s">
        <v>120</v>
      </c>
      <c r="E286" t="s">
        <v>154</v>
      </c>
      <c r="F286" t="s">
        <v>1012</v>
      </c>
      <c r="G286" t="s">
        <v>150</v>
      </c>
      <c r="H286" t="s">
        <v>157</v>
      </c>
      <c r="I286" t="s">
        <v>135</v>
      </c>
      <c r="J286" t="s">
        <v>136</v>
      </c>
      <c r="K286" t="s">
        <v>151</v>
      </c>
      <c r="L286" t="s">
        <v>1013</v>
      </c>
      <c r="M286" t="s">
        <v>1014</v>
      </c>
      <c r="N286">
        <v>1.5248897219999999</v>
      </c>
      <c r="O286">
        <v>0</v>
      </c>
      <c r="P286">
        <v>0</v>
      </c>
      <c r="Q286">
        <v>20</v>
      </c>
      <c r="R286">
        <v>9</v>
      </c>
      <c r="S286">
        <v>5</v>
      </c>
      <c r="T286">
        <v>0</v>
      </c>
      <c r="U286">
        <v>2</v>
      </c>
      <c r="V286">
        <v>0</v>
      </c>
      <c r="W286">
        <v>0</v>
      </c>
      <c r="X286">
        <v>0</v>
      </c>
      <c r="Y286">
        <v>63.518618680917839</v>
      </c>
      <c r="Z286">
        <v>33.334371116652605</v>
      </c>
      <c r="AA286">
        <v>29.678785009335751</v>
      </c>
      <c r="AB286">
        <v>0</v>
      </c>
      <c r="AC286">
        <v>145.25533169240589</v>
      </c>
      <c r="AD286">
        <v>0</v>
      </c>
      <c r="AE286">
        <v>271.78710649931207</v>
      </c>
    </row>
    <row r="287" spans="1:31" x14ac:dyDescent="0.25">
      <c r="A287">
        <v>1830028</v>
      </c>
      <c r="B287">
        <v>1</v>
      </c>
      <c r="C287" t="s">
        <v>81</v>
      </c>
      <c r="D287" t="s">
        <v>112</v>
      </c>
      <c r="E287" t="s">
        <v>154</v>
      </c>
      <c r="F287" t="s">
        <v>1015</v>
      </c>
      <c r="G287" t="s">
        <v>150</v>
      </c>
      <c r="H287" t="s">
        <v>157</v>
      </c>
      <c r="I287" t="s">
        <v>135</v>
      </c>
      <c r="J287" t="s">
        <v>136</v>
      </c>
      <c r="K287" t="s">
        <v>151</v>
      </c>
      <c r="L287" t="s">
        <v>1016</v>
      </c>
      <c r="M287" t="s">
        <v>1017</v>
      </c>
      <c r="N287">
        <v>8.5251999999999999</v>
      </c>
      <c r="O287">
        <v>0</v>
      </c>
      <c r="P287">
        <v>115</v>
      </c>
      <c r="Q287">
        <v>0</v>
      </c>
      <c r="R287">
        <v>2</v>
      </c>
      <c r="S287">
        <v>0</v>
      </c>
      <c r="T287">
        <v>7</v>
      </c>
      <c r="U287">
        <v>0</v>
      </c>
      <c r="V287">
        <v>0</v>
      </c>
      <c r="W287">
        <v>0</v>
      </c>
      <c r="X287">
        <v>180.72146632255598</v>
      </c>
      <c r="Y287">
        <v>0</v>
      </c>
      <c r="Z287">
        <v>1.7077940555486415</v>
      </c>
      <c r="AA287">
        <v>0</v>
      </c>
      <c r="AB287">
        <v>10.774860231682442</v>
      </c>
      <c r="AC287">
        <v>0</v>
      </c>
      <c r="AD287">
        <v>0</v>
      </c>
      <c r="AE287">
        <v>193.20412060978708</v>
      </c>
    </row>
    <row r="288" spans="1:31" x14ac:dyDescent="0.25">
      <c r="A288">
        <v>1830320</v>
      </c>
      <c r="B288">
        <v>1</v>
      </c>
      <c r="C288" t="s">
        <v>81</v>
      </c>
      <c r="D288" t="s">
        <v>120</v>
      </c>
      <c r="E288" t="s">
        <v>164</v>
      </c>
      <c r="F288" t="s">
        <v>1018</v>
      </c>
      <c r="G288" t="s">
        <v>156</v>
      </c>
      <c r="H288" t="s">
        <v>157</v>
      </c>
      <c r="I288" t="s">
        <v>135</v>
      </c>
      <c r="J288" t="s">
        <v>136</v>
      </c>
      <c r="K288" t="s">
        <v>137</v>
      </c>
      <c r="L288" t="s">
        <v>1019</v>
      </c>
      <c r="M288" t="s">
        <v>1020</v>
      </c>
      <c r="N288">
        <v>0.35055555500000002</v>
      </c>
      <c r="O288">
        <v>0</v>
      </c>
      <c r="P288">
        <v>3232</v>
      </c>
      <c r="Q288">
        <v>166</v>
      </c>
      <c r="R288">
        <v>120</v>
      </c>
      <c r="S288">
        <v>20</v>
      </c>
      <c r="T288">
        <v>270</v>
      </c>
      <c r="U288">
        <v>3</v>
      </c>
      <c r="V288">
        <v>0</v>
      </c>
      <c r="W288">
        <v>0</v>
      </c>
      <c r="X288">
        <v>252.5361346740236</v>
      </c>
      <c r="Y288">
        <v>281.62368786801449</v>
      </c>
      <c r="Z288">
        <v>52.121825980659999</v>
      </c>
      <c r="AA288">
        <v>67.746074289006629</v>
      </c>
      <c r="AB288">
        <v>45.835773314556356</v>
      </c>
      <c r="AC288">
        <v>16.125672432487214</v>
      </c>
      <c r="AD288">
        <v>0</v>
      </c>
      <c r="AE288">
        <v>715.98916855874836</v>
      </c>
    </row>
    <row r="289" spans="1:31" x14ac:dyDescent="0.25">
      <c r="A289">
        <v>1830074</v>
      </c>
      <c r="B289">
        <v>1</v>
      </c>
      <c r="C289" t="s">
        <v>80</v>
      </c>
      <c r="D289" t="s">
        <v>91</v>
      </c>
      <c r="E289" t="s">
        <v>202</v>
      </c>
      <c r="F289" t="s">
        <v>731</v>
      </c>
      <c r="G289" t="s">
        <v>1021</v>
      </c>
      <c r="H289" t="s">
        <v>157</v>
      </c>
      <c r="I289" t="s">
        <v>135</v>
      </c>
      <c r="J289" t="s">
        <v>136</v>
      </c>
      <c r="K289" t="s">
        <v>137</v>
      </c>
      <c r="L289" t="s">
        <v>1022</v>
      </c>
      <c r="M289" t="s">
        <v>1023</v>
      </c>
      <c r="N289">
        <v>0.91444444400000002</v>
      </c>
      <c r="O289">
        <v>4</v>
      </c>
      <c r="P289">
        <v>694</v>
      </c>
      <c r="Q289">
        <v>101</v>
      </c>
      <c r="R289">
        <v>178</v>
      </c>
      <c r="S289">
        <v>17</v>
      </c>
      <c r="T289">
        <v>94</v>
      </c>
      <c r="U289">
        <v>1</v>
      </c>
      <c r="V289">
        <v>0</v>
      </c>
      <c r="W289">
        <v>1.250362226295</v>
      </c>
      <c r="X289">
        <v>127.28565188721343</v>
      </c>
      <c r="Y289">
        <v>527.66089162961373</v>
      </c>
      <c r="Z289">
        <v>357.20700047958491</v>
      </c>
      <c r="AA289">
        <v>75.234315742102339</v>
      </c>
      <c r="AB289">
        <v>99.766981933825264</v>
      </c>
      <c r="AC289">
        <v>0.58212098207880003</v>
      </c>
      <c r="AD289">
        <v>0</v>
      </c>
      <c r="AE289">
        <v>1188.9873248807135</v>
      </c>
    </row>
    <row r="290" spans="1:31" x14ac:dyDescent="0.25">
      <c r="A290">
        <v>1830509</v>
      </c>
      <c r="B290">
        <v>1</v>
      </c>
      <c r="C290" t="s">
        <v>80</v>
      </c>
      <c r="D290" t="s">
        <v>100</v>
      </c>
      <c r="E290" t="s">
        <v>140</v>
      </c>
      <c r="F290" t="s">
        <v>1024</v>
      </c>
      <c r="G290" t="s">
        <v>142</v>
      </c>
      <c r="H290" t="s">
        <v>134</v>
      </c>
      <c r="I290" t="s">
        <v>135</v>
      </c>
      <c r="J290" t="s">
        <v>136</v>
      </c>
      <c r="K290" t="s">
        <v>137</v>
      </c>
      <c r="L290" t="s">
        <v>1025</v>
      </c>
      <c r="M290" t="s">
        <v>1026</v>
      </c>
      <c r="N290">
        <v>2.009166666</v>
      </c>
      <c r="O290">
        <v>0</v>
      </c>
      <c r="P290">
        <v>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0.30510329146071674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0.30510329146071674</v>
      </c>
    </row>
    <row r="291" spans="1:31" x14ac:dyDescent="0.25">
      <c r="A291">
        <v>1830154</v>
      </c>
      <c r="B291">
        <v>1</v>
      </c>
      <c r="C291" t="s">
        <v>80</v>
      </c>
      <c r="D291" t="s">
        <v>99</v>
      </c>
      <c r="E291" t="s">
        <v>131</v>
      </c>
      <c r="F291" t="s">
        <v>1027</v>
      </c>
      <c r="G291" t="s">
        <v>133</v>
      </c>
      <c r="H291" t="s">
        <v>134</v>
      </c>
      <c r="I291" t="s">
        <v>135</v>
      </c>
      <c r="J291" t="s">
        <v>136</v>
      </c>
      <c r="K291" t="s">
        <v>137</v>
      </c>
      <c r="L291" t="s">
        <v>1028</v>
      </c>
      <c r="M291" t="s">
        <v>1029</v>
      </c>
      <c r="N291">
        <v>3.9930555550000002</v>
      </c>
      <c r="O291">
        <v>0</v>
      </c>
      <c r="P291">
        <v>34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19.968230638283469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19.968230638283469</v>
      </c>
    </row>
    <row r="292" spans="1:31" x14ac:dyDescent="0.25">
      <c r="A292">
        <v>1829968</v>
      </c>
      <c r="B292">
        <v>1</v>
      </c>
      <c r="C292" t="s">
        <v>81</v>
      </c>
      <c r="D292" t="s">
        <v>112</v>
      </c>
      <c r="E292" t="s">
        <v>202</v>
      </c>
      <c r="F292" t="s">
        <v>1030</v>
      </c>
      <c r="G292" t="s">
        <v>156</v>
      </c>
      <c r="H292" t="s">
        <v>157</v>
      </c>
      <c r="I292" t="s">
        <v>179</v>
      </c>
      <c r="J292" t="s">
        <v>136</v>
      </c>
      <c r="K292" t="s">
        <v>137</v>
      </c>
      <c r="L292" t="s">
        <v>1031</v>
      </c>
      <c r="M292" t="s">
        <v>1032</v>
      </c>
      <c r="N292">
        <v>1.1111111E-2</v>
      </c>
      <c r="O292">
        <v>0</v>
      </c>
      <c r="P292">
        <v>15557</v>
      </c>
      <c r="Q292">
        <v>28</v>
      </c>
      <c r="R292">
        <v>638</v>
      </c>
      <c r="S292">
        <v>42</v>
      </c>
      <c r="T292">
        <v>1755</v>
      </c>
      <c r="U292">
        <v>8</v>
      </c>
      <c r="V292">
        <v>3</v>
      </c>
      <c r="W292">
        <v>0</v>
      </c>
      <c r="X292">
        <v>16.856746068623895</v>
      </c>
      <c r="Y292">
        <v>1.9906323123455556</v>
      </c>
      <c r="Z292">
        <v>3.7099456804480027</v>
      </c>
      <c r="AA292">
        <v>1.555897503224889</v>
      </c>
      <c r="AB292">
        <v>5.4520038945063449</v>
      </c>
      <c r="AC292">
        <v>1.6965553105279998</v>
      </c>
      <c r="AD292">
        <v>7.8853498923333334E-2</v>
      </c>
      <c r="AE292">
        <v>31.340634268600017</v>
      </c>
    </row>
    <row r="293" spans="1:31" x14ac:dyDescent="0.25">
      <c r="A293">
        <v>1830134</v>
      </c>
      <c r="B293">
        <v>1</v>
      </c>
      <c r="C293" t="s">
        <v>80</v>
      </c>
      <c r="D293" t="s">
        <v>96</v>
      </c>
      <c r="E293" t="s">
        <v>140</v>
      </c>
      <c r="F293" t="s">
        <v>1033</v>
      </c>
      <c r="G293" t="s">
        <v>142</v>
      </c>
      <c r="H293" t="s">
        <v>134</v>
      </c>
      <c r="I293" t="s">
        <v>135</v>
      </c>
      <c r="J293" t="s">
        <v>136</v>
      </c>
      <c r="K293" t="s">
        <v>137</v>
      </c>
      <c r="L293" t="s">
        <v>1034</v>
      </c>
      <c r="M293" t="s">
        <v>1035</v>
      </c>
      <c r="N293">
        <v>1.193333333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0.30463355870674996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0.30463355870674996</v>
      </c>
    </row>
    <row r="294" spans="1:31" x14ac:dyDescent="0.25">
      <c r="A294">
        <v>1829991</v>
      </c>
      <c r="B294">
        <v>1</v>
      </c>
      <c r="C294" t="s">
        <v>80</v>
      </c>
      <c r="D294" t="s">
        <v>107</v>
      </c>
      <c r="E294" t="s">
        <v>202</v>
      </c>
      <c r="F294" t="s">
        <v>1036</v>
      </c>
      <c r="G294" t="s">
        <v>156</v>
      </c>
      <c r="H294" t="s">
        <v>157</v>
      </c>
      <c r="I294" t="s">
        <v>179</v>
      </c>
      <c r="J294" t="s">
        <v>136</v>
      </c>
      <c r="K294" t="s">
        <v>137</v>
      </c>
      <c r="L294" t="s">
        <v>1037</v>
      </c>
      <c r="M294" t="s">
        <v>1038</v>
      </c>
      <c r="N294">
        <v>8.8888879999999993E-3</v>
      </c>
      <c r="O294">
        <v>4</v>
      </c>
      <c r="P294">
        <v>1417</v>
      </c>
      <c r="Q294">
        <v>3</v>
      </c>
      <c r="R294">
        <v>11</v>
      </c>
      <c r="S294">
        <v>10</v>
      </c>
      <c r="T294">
        <v>142</v>
      </c>
      <c r="U294">
        <v>0</v>
      </c>
      <c r="V294">
        <v>1</v>
      </c>
      <c r="W294">
        <v>0.43117557426720005</v>
      </c>
      <c r="X294">
        <v>1.4996444437655976</v>
      </c>
      <c r="Y294">
        <v>4.6873036057112003</v>
      </c>
      <c r="Z294">
        <v>2.2609000780800002E-2</v>
      </c>
      <c r="AA294">
        <v>3.0533746175573335</v>
      </c>
      <c r="AB294">
        <v>0.35819698333360017</v>
      </c>
      <c r="AC294">
        <v>0</v>
      </c>
      <c r="AD294">
        <v>0.14115969899200001</v>
      </c>
      <c r="AE294">
        <v>10.193463924407732</v>
      </c>
    </row>
    <row r="295" spans="1:31" x14ac:dyDescent="0.25">
      <c r="A295">
        <v>1830034</v>
      </c>
      <c r="B295">
        <v>1</v>
      </c>
      <c r="C295" t="s">
        <v>80</v>
      </c>
      <c r="D295" t="s">
        <v>96</v>
      </c>
      <c r="E295" t="s">
        <v>140</v>
      </c>
      <c r="F295" t="s">
        <v>1039</v>
      </c>
      <c r="G295" t="s">
        <v>213</v>
      </c>
      <c r="H295" t="s">
        <v>134</v>
      </c>
      <c r="I295" t="s">
        <v>135</v>
      </c>
      <c r="J295" t="s">
        <v>136</v>
      </c>
      <c r="K295" t="s">
        <v>137</v>
      </c>
      <c r="L295" t="s">
        <v>1040</v>
      </c>
      <c r="M295" t="s">
        <v>1041</v>
      </c>
      <c r="N295">
        <v>3.5363888879999998</v>
      </c>
      <c r="O295">
        <v>0</v>
      </c>
      <c r="P295">
        <v>1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1.2265713407333333E-3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1.2265713407333333E-3</v>
      </c>
    </row>
    <row r="296" spans="1:31" x14ac:dyDescent="0.25">
      <c r="A296">
        <v>1830011</v>
      </c>
      <c r="B296">
        <v>1</v>
      </c>
      <c r="C296" t="s">
        <v>81</v>
      </c>
      <c r="D296" t="s">
        <v>119</v>
      </c>
      <c r="E296" t="s">
        <v>131</v>
      </c>
      <c r="F296" t="s">
        <v>1042</v>
      </c>
      <c r="G296" t="s">
        <v>150</v>
      </c>
      <c r="H296" t="s">
        <v>134</v>
      </c>
      <c r="I296" t="s">
        <v>135</v>
      </c>
      <c r="J296" t="s">
        <v>136</v>
      </c>
      <c r="K296" t="s">
        <v>151</v>
      </c>
      <c r="L296" t="s">
        <v>1043</v>
      </c>
      <c r="M296" t="s">
        <v>1044</v>
      </c>
      <c r="N296">
        <v>7.4032286110000003</v>
      </c>
      <c r="O296">
        <v>0</v>
      </c>
      <c r="P296">
        <v>62</v>
      </c>
      <c r="Q296">
        <v>0</v>
      </c>
      <c r="R296">
        <v>1</v>
      </c>
      <c r="S296">
        <v>0</v>
      </c>
      <c r="T296">
        <v>2</v>
      </c>
      <c r="U296">
        <v>0</v>
      </c>
      <c r="V296">
        <v>0</v>
      </c>
      <c r="W296">
        <v>0</v>
      </c>
      <c r="X296">
        <v>80.021238760196965</v>
      </c>
      <c r="Y296">
        <v>0</v>
      </c>
      <c r="Z296">
        <v>0.11340849501613331</v>
      </c>
      <c r="AA296">
        <v>0</v>
      </c>
      <c r="AB296">
        <v>6.3578951282250005</v>
      </c>
      <c r="AC296">
        <v>0</v>
      </c>
      <c r="AD296">
        <v>0</v>
      </c>
      <c r="AE296">
        <v>86.492542383438092</v>
      </c>
    </row>
    <row r="297" spans="1:31" x14ac:dyDescent="0.25">
      <c r="A297">
        <v>1830160</v>
      </c>
      <c r="B297">
        <v>1</v>
      </c>
      <c r="C297" t="s">
        <v>80</v>
      </c>
      <c r="D297" t="s">
        <v>103</v>
      </c>
      <c r="E297" t="s">
        <v>131</v>
      </c>
      <c r="F297" t="s">
        <v>1045</v>
      </c>
      <c r="G297" t="s">
        <v>1046</v>
      </c>
      <c r="H297" t="s">
        <v>134</v>
      </c>
      <c r="I297" t="s">
        <v>135</v>
      </c>
      <c r="J297" t="s">
        <v>136</v>
      </c>
      <c r="K297" t="s">
        <v>137</v>
      </c>
      <c r="L297" t="s">
        <v>1047</v>
      </c>
      <c r="M297" t="s">
        <v>1048</v>
      </c>
      <c r="N297">
        <v>1.0777777770000001</v>
      </c>
      <c r="O297">
        <v>0</v>
      </c>
      <c r="P297">
        <v>73</v>
      </c>
      <c r="Q297">
        <v>0</v>
      </c>
      <c r="R297">
        <v>0</v>
      </c>
      <c r="S297">
        <v>0</v>
      </c>
      <c r="T297">
        <v>2</v>
      </c>
      <c r="U297">
        <v>0</v>
      </c>
      <c r="V297">
        <v>0</v>
      </c>
      <c r="W297">
        <v>0</v>
      </c>
      <c r="X297">
        <v>18.939779778571321</v>
      </c>
      <c r="Y297">
        <v>0</v>
      </c>
      <c r="Z297">
        <v>0</v>
      </c>
      <c r="AA297">
        <v>0</v>
      </c>
      <c r="AB297">
        <v>1.5489104396017779</v>
      </c>
      <c r="AC297">
        <v>0</v>
      </c>
      <c r="AD297">
        <v>0</v>
      </c>
      <c r="AE297">
        <v>20.488690218173097</v>
      </c>
    </row>
    <row r="298" spans="1:31" x14ac:dyDescent="0.25">
      <c r="A298">
        <v>1830054</v>
      </c>
      <c r="B298">
        <v>1</v>
      </c>
      <c r="C298" t="s">
        <v>80</v>
      </c>
      <c r="D298" t="s">
        <v>93</v>
      </c>
      <c r="E298" t="s">
        <v>202</v>
      </c>
      <c r="F298" t="s">
        <v>1049</v>
      </c>
      <c r="G298" t="s">
        <v>156</v>
      </c>
      <c r="H298" t="s">
        <v>157</v>
      </c>
      <c r="I298" t="s">
        <v>135</v>
      </c>
      <c r="J298" t="s">
        <v>136</v>
      </c>
      <c r="K298" t="s">
        <v>137</v>
      </c>
      <c r="L298" t="s">
        <v>1050</v>
      </c>
      <c r="M298" t="s">
        <v>1051</v>
      </c>
      <c r="N298">
        <v>1.916111111</v>
      </c>
      <c r="O298">
        <v>1</v>
      </c>
      <c r="P298">
        <v>307</v>
      </c>
      <c r="Q298">
        <v>37</v>
      </c>
      <c r="R298">
        <v>162</v>
      </c>
      <c r="S298">
        <v>7</v>
      </c>
      <c r="T298">
        <v>93</v>
      </c>
      <c r="U298">
        <v>0</v>
      </c>
      <c r="V298">
        <v>0</v>
      </c>
      <c r="W298">
        <v>3.7252752862649006</v>
      </c>
      <c r="X298">
        <v>137.92008574732378</v>
      </c>
      <c r="Y298">
        <v>1730.6711974055265</v>
      </c>
      <c r="Z298">
        <v>878.82351000739925</v>
      </c>
      <c r="AA298">
        <v>134.23566897365546</v>
      </c>
      <c r="AB298">
        <v>340.23460138409496</v>
      </c>
      <c r="AC298">
        <v>0</v>
      </c>
      <c r="AD298">
        <v>0</v>
      </c>
      <c r="AE298">
        <v>3225.6103388042648</v>
      </c>
    </row>
    <row r="299" spans="1:31" x14ac:dyDescent="0.25">
      <c r="A299">
        <v>1830303</v>
      </c>
      <c r="B299">
        <v>1</v>
      </c>
      <c r="C299" t="s">
        <v>81</v>
      </c>
      <c r="D299" t="s">
        <v>114</v>
      </c>
      <c r="E299" t="s">
        <v>202</v>
      </c>
      <c r="F299" t="s">
        <v>707</v>
      </c>
      <c r="G299" t="s">
        <v>156</v>
      </c>
      <c r="H299" t="s">
        <v>157</v>
      </c>
      <c r="I299" t="s">
        <v>135</v>
      </c>
      <c r="J299" t="s">
        <v>136</v>
      </c>
      <c r="K299" t="s">
        <v>137</v>
      </c>
      <c r="L299" t="s">
        <v>1052</v>
      </c>
      <c r="M299" t="s">
        <v>1053</v>
      </c>
      <c r="N299">
        <v>0.123888888</v>
      </c>
      <c r="O299">
        <v>0</v>
      </c>
      <c r="P299">
        <v>701</v>
      </c>
      <c r="Q299">
        <v>1</v>
      </c>
      <c r="R299">
        <v>17</v>
      </c>
      <c r="S299">
        <v>2</v>
      </c>
      <c r="T299">
        <v>70</v>
      </c>
      <c r="U299">
        <v>0</v>
      </c>
      <c r="V299">
        <v>0</v>
      </c>
      <c r="W299">
        <v>0</v>
      </c>
      <c r="X299">
        <v>10.654439590118503</v>
      </c>
      <c r="Y299">
        <v>9.6586115030866684E-2</v>
      </c>
      <c r="Z299">
        <v>0.37083810629390013</v>
      </c>
      <c r="AA299">
        <v>0.65802846844613339</v>
      </c>
      <c r="AB299">
        <v>1.6296876444592669</v>
      </c>
      <c r="AC299">
        <v>0</v>
      </c>
      <c r="AD299">
        <v>0</v>
      </c>
      <c r="AE299">
        <v>13.409579924348671</v>
      </c>
    </row>
    <row r="300" spans="1:31" x14ac:dyDescent="0.25">
      <c r="A300">
        <v>1829948</v>
      </c>
      <c r="B300">
        <v>1</v>
      </c>
      <c r="C300" t="s">
        <v>80</v>
      </c>
      <c r="D300" t="s">
        <v>82</v>
      </c>
      <c r="E300" t="s">
        <v>223</v>
      </c>
      <c r="F300" t="s">
        <v>1054</v>
      </c>
      <c r="G300" t="s">
        <v>1055</v>
      </c>
      <c r="H300" t="s">
        <v>134</v>
      </c>
      <c r="I300" t="s">
        <v>135</v>
      </c>
      <c r="J300" t="s">
        <v>136</v>
      </c>
      <c r="K300" t="s">
        <v>137</v>
      </c>
      <c r="L300" t="s">
        <v>1056</v>
      </c>
      <c r="M300" t="s">
        <v>1057</v>
      </c>
      <c r="N300">
        <v>1.54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40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34.921832356811336</v>
      </c>
      <c r="AC300">
        <v>0</v>
      </c>
      <c r="AD300">
        <v>0</v>
      </c>
      <c r="AE300">
        <v>34.921832356811336</v>
      </c>
    </row>
    <row r="301" spans="1:31" x14ac:dyDescent="0.25">
      <c r="A301">
        <v>1830091</v>
      </c>
      <c r="B301">
        <v>1</v>
      </c>
      <c r="C301" t="s">
        <v>80</v>
      </c>
      <c r="D301" t="s">
        <v>94</v>
      </c>
      <c r="E301" t="s">
        <v>154</v>
      </c>
      <c r="F301" t="s">
        <v>1058</v>
      </c>
      <c r="G301" t="s">
        <v>225</v>
      </c>
      <c r="H301" t="s">
        <v>157</v>
      </c>
      <c r="I301" t="s">
        <v>135</v>
      </c>
      <c r="J301" t="s">
        <v>136</v>
      </c>
      <c r="K301" t="s">
        <v>151</v>
      </c>
      <c r="L301" t="s">
        <v>1059</v>
      </c>
      <c r="M301" t="s">
        <v>1060</v>
      </c>
      <c r="N301">
        <v>3.360833333</v>
      </c>
      <c r="O301">
        <v>0</v>
      </c>
      <c r="P301">
        <v>1277</v>
      </c>
      <c r="Q301">
        <v>0</v>
      </c>
      <c r="R301">
        <v>0</v>
      </c>
      <c r="S301">
        <v>0</v>
      </c>
      <c r="T301">
        <v>61</v>
      </c>
      <c r="U301">
        <v>0</v>
      </c>
      <c r="V301">
        <v>0</v>
      </c>
      <c r="W301">
        <v>0</v>
      </c>
      <c r="X301">
        <v>1213.6740239617795</v>
      </c>
      <c r="Y301">
        <v>0</v>
      </c>
      <c r="Z301">
        <v>0</v>
      </c>
      <c r="AA301">
        <v>0</v>
      </c>
      <c r="AB301">
        <v>191.86760023341151</v>
      </c>
      <c r="AC301">
        <v>0</v>
      </c>
      <c r="AD301">
        <v>0</v>
      </c>
      <c r="AE301">
        <v>1405.5416241951912</v>
      </c>
    </row>
    <row r="302" spans="1:31" x14ac:dyDescent="0.25">
      <c r="A302">
        <v>1830197</v>
      </c>
      <c r="B302">
        <v>1</v>
      </c>
      <c r="C302" t="s">
        <v>80</v>
      </c>
      <c r="D302" t="s">
        <v>100</v>
      </c>
      <c r="E302" t="s">
        <v>202</v>
      </c>
      <c r="F302" t="s">
        <v>1061</v>
      </c>
      <c r="G302" t="s">
        <v>156</v>
      </c>
      <c r="H302" t="s">
        <v>157</v>
      </c>
      <c r="I302" t="s">
        <v>179</v>
      </c>
      <c r="J302" t="s">
        <v>136</v>
      </c>
      <c r="K302" t="s">
        <v>137</v>
      </c>
      <c r="L302" t="s">
        <v>1062</v>
      </c>
      <c r="M302" t="s">
        <v>1063</v>
      </c>
      <c r="N302">
        <v>4.4444444E-2</v>
      </c>
      <c r="O302">
        <v>10</v>
      </c>
      <c r="P302">
        <v>16940</v>
      </c>
      <c r="Q302">
        <v>32</v>
      </c>
      <c r="R302">
        <v>411</v>
      </c>
      <c r="S302">
        <v>43</v>
      </c>
      <c r="T302">
        <v>2776</v>
      </c>
      <c r="U302">
        <v>32</v>
      </c>
      <c r="V302">
        <v>182</v>
      </c>
      <c r="W302">
        <v>0.20170315054400001</v>
      </c>
      <c r="X302">
        <v>193.77562506735958</v>
      </c>
      <c r="Y302">
        <v>8.22945219068</v>
      </c>
      <c r="Z302">
        <v>11.073200294983126</v>
      </c>
      <c r="AA302">
        <v>23.057008380526227</v>
      </c>
      <c r="AB302">
        <v>137.38318518616029</v>
      </c>
      <c r="AC302">
        <v>71.685004984536008</v>
      </c>
      <c r="AD302">
        <v>127.84054159923991</v>
      </c>
      <c r="AE302">
        <v>573.24572085402917</v>
      </c>
    </row>
    <row r="303" spans="1:31" x14ac:dyDescent="0.25">
      <c r="A303">
        <v>1829977</v>
      </c>
      <c r="B303">
        <v>1</v>
      </c>
      <c r="C303" t="s">
        <v>81</v>
      </c>
      <c r="D303" t="s">
        <v>112</v>
      </c>
      <c r="E303" t="s">
        <v>164</v>
      </c>
      <c r="F303" t="s">
        <v>1064</v>
      </c>
      <c r="G303" t="s">
        <v>156</v>
      </c>
      <c r="H303" t="s">
        <v>157</v>
      </c>
      <c r="I303" t="s">
        <v>135</v>
      </c>
      <c r="J303" t="s">
        <v>136</v>
      </c>
      <c r="K303" t="s">
        <v>137</v>
      </c>
      <c r="L303" t="s">
        <v>1065</v>
      </c>
      <c r="M303" t="s">
        <v>1066</v>
      </c>
      <c r="N303">
        <v>1.4783333329999999</v>
      </c>
      <c r="O303">
        <v>0</v>
      </c>
      <c r="P303">
        <v>447</v>
      </c>
      <c r="Q303">
        <v>0</v>
      </c>
      <c r="R303">
        <v>57</v>
      </c>
      <c r="S303">
        <v>0</v>
      </c>
      <c r="T303">
        <v>53</v>
      </c>
      <c r="U303">
        <v>0</v>
      </c>
      <c r="V303">
        <v>2</v>
      </c>
      <c r="W303">
        <v>0</v>
      </c>
      <c r="X303">
        <v>92.004513308109679</v>
      </c>
      <c r="Y303">
        <v>0</v>
      </c>
      <c r="Z303">
        <v>4.6580931762358251</v>
      </c>
      <c r="AA303">
        <v>0</v>
      </c>
      <c r="AB303">
        <v>15.622473986023691</v>
      </c>
      <c r="AC303">
        <v>0</v>
      </c>
      <c r="AD303">
        <v>14.181066685851778</v>
      </c>
      <c r="AE303">
        <v>126.46614715622097</v>
      </c>
    </row>
    <row r="304" spans="1:31" x14ac:dyDescent="0.25">
      <c r="A304">
        <v>1829954</v>
      </c>
      <c r="B304">
        <v>1</v>
      </c>
      <c r="C304" t="s">
        <v>81</v>
      </c>
      <c r="D304" t="s">
        <v>127</v>
      </c>
      <c r="E304" t="s">
        <v>154</v>
      </c>
      <c r="F304" t="s">
        <v>1067</v>
      </c>
      <c r="G304" t="s">
        <v>156</v>
      </c>
      <c r="H304" t="s">
        <v>157</v>
      </c>
      <c r="I304" t="s">
        <v>135</v>
      </c>
      <c r="J304" t="s">
        <v>136</v>
      </c>
      <c r="K304" t="s">
        <v>137</v>
      </c>
      <c r="L304" t="s">
        <v>1068</v>
      </c>
      <c r="M304" t="s">
        <v>1069</v>
      </c>
      <c r="N304">
        <v>0.49138888800000002</v>
      </c>
      <c r="O304">
        <v>0</v>
      </c>
      <c r="P304">
        <v>595</v>
      </c>
      <c r="Q304">
        <v>0</v>
      </c>
      <c r="R304">
        <v>1</v>
      </c>
      <c r="S304">
        <v>0</v>
      </c>
      <c r="T304">
        <v>33</v>
      </c>
      <c r="U304">
        <v>0</v>
      </c>
      <c r="V304">
        <v>0</v>
      </c>
      <c r="W304">
        <v>0</v>
      </c>
      <c r="X304">
        <v>61.666054379648045</v>
      </c>
      <c r="Y304">
        <v>0</v>
      </c>
      <c r="Z304">
        <v>4.0754600787124999E-2</v>
      </c>
      <c r="AA304">
        <v>0</v>
      </c>
      <c r="AB304">
        <v>11.543289851517951</v>
      </c>
      <c r="AC304">
        <v>0</v>
      </c>
      <c r="AD304">
        <v>0</v>
      </c>
      <c r="AE304">
        <v>73.250098831953125</v>
      </c>
    </row>
    <row r="305" spans="1:31" x14ac:dyDescent="0.25">
      <c r="A305">
        <v>1830478</v>
      </c>
      <c r="B305">
        <v>1</v>
      </c>
      <c r="C305" t="s">
        <v>81</v>
      </c>
      <c r="D305" t="s">
        <v>123</v>
      </c>
      <c r="E305" t="s">
        <v>202</v>
      </c>
      <c r="F305" t="s">
        <v>1070</v>
      </c>
      <c r="G305" t="s">
        <v>156</v>
      </c>
      <c r="H305" t="s">
        <v>157</v>
      </c>
      <c r="I305" t="s">
        <v>135</v>
      </c>
      <c r="J305" t="s">
        <v>136</v>
      </c>
      <c r="K305" t="s">
        <v>137</v>
      </c>
      <c r="L305" t="s">
        <v>1071</v>
      </c>
      <c r="M305" t="s">
        <v>1072</v>
      </c>
      <c r="N305">
        <v>0.268055555</v>
      </c>
      <c r="O305">
        <v>0</v>
      </c>
      <c r="P305">
        <v>1004</v>
      </c>
      <c r="Q305">
        <v>10</v>
      </c>
      <c r="R305">
        <v>109</v>
      </c>
      <c r="S305">
        <v>6</v>
      </c>
      <c r="T305">
        <v>72</v>
      </c>
      <c r="U305">
        <v>2</v>
      </c>
      <c r="V305">
        <v>0</v>
      </c>
      <c r="W305">
        <v>0</v>
      </c>
      <c r="X305">
        <v>57.40238896768782</v>
      </c>
      <c r="Y305">
        <v>8.9942667353016255</v>
      </c>
      <c r="Z305">
        <v>28.702375514028606</v>
      </c>
      <c r="AA305">
        <v>7.9789075366699729</v>
      </c>
      <c r="AB305">
        <v>8.7358537628364825</v>
      </c>
      <c r="AC305">
        <v>4.8775000832366668</v>
      </c>
      <c r="AD305">
        <v>0</v>
      </c>
      <c r="AE305">
        <v>116.69129259976118</v>
      </c>
    </row>
    <row r="306" spans="1:31" x14ac:dyDescent="0.25">
      <c r="A306">
        <v>1830140</v>
      </c>
      <c r="B306">
        <v>1</v>
      </c>
      <c r="C306" t="s">
        <v>81</v>
      </c>
      <c r="D306" t="s">
        <v>112</v>
      </c>
      <c r="E306" t="s">
        <v>154</v>
      </c>
      <c r="F306" t="s">
        <v>1073</v>
      </c>
      <c r="G306" t="s">
        <v>175</v>
      </c>
      <c r="H306" t="s">
        <v>157</v>
      </c>
      <c r="I306" t="s">
        <v>135</v>
      </c>
      <c r="J306" t="s">
        <v>136</v>
      </c>
      <c r="K306" t="s">
        <v>137</v>
      </c>
      <c r="L306" t="s">
        <v>1074</v>
      </c>
      <c r="M306" t="s">
        <v>1075</v>
      </c>
      <c r="N306">
        <v>1.946111111</v>
      </c>
      <c r="O306">
        <v>0</v>
      </c>
      <c r="P306">
        <v>95</v>
      </c>
      <c r="Q306">
        <v>0</v>
      </c>
      <c r="R306">
        <v>0</v>
      </c>
      <c r="S306">
        <v>0</v>
      </c>
      <c r="T306">
        <v>6</v>
      </c>
      <c r="U306">
        <v>0</v>
      </c>
      <c r="V306">
        <v>0</v>
      </c>
      <c r="W306">
        <v>0</v>
      </c>
      <c r="X306">
        <v>22.395377593051663</v>
      </c>
      <c r="Y306">
        <v>0</v>
      </c>
      <c r="Z306">
        <v>0</v>
      </c>
      <c r="AA306">
        <v>0</v>
      </c>
      <c r="AB306">
        <v>0.51280949682773336</v>
      </c>
      <c r="AC306">
        <v>0</v>
      </c>
      <c r="AD306">
        <v>0</v>
      </c>
      <c r="AE306">
        <v>22.908187089879394</v>
      </c>
    </row>
    <row r="307" spans="1:31" x14ac:dyDescent="0.25">
      <c r="A307">
        <v>1830501</v>
      </c>
      <c r="B307">
        <v>1</v>
      </c>
      <c r="C307" t="s">
        <v>80</v>
      </c>
      <c r="D307" t="s">
        <v>96</v>
      </c>
      <c r="E307" t="s">
        <v>164</v>
      </c>
      <c r="F307" t="s">
        <v>1076</v>
      </c>
      <c r="G307" t="s">
        <v>156</v>
      </c>
      <c r="H307" t="s">
        <v>157</v>
      </c>
      <c r="I307" t="s">
        <v>135</v>
      </c>
      <c r="J307" t="s">
        <v>136</v>
      </c>
      <c r="K307" t="s">
        <v>137</v>
      </c>
      <c r="L307" t="s">
        <v>1077</v>
      </c>
      <c r="M307" t="s">
        <v>1078</v>
      </c>
      <c r="N307">
        <v>1.1936111110000001</v>
      </c>
      <c r="O307">
        <v>0</v>
      </c>
      <c r="P307">
        <v>425</v>
      </c>
      <c r="Q307">
        <v>3</v>
      </c>
      <c r="R307">
        <v>0</v>
      </c>
      <c r="S307">
        <v>0</v>
      </c>
      <c r="T307">
        <v>8</v>
      </c>
      <c r="U307">
        <v>0</v>
      </c>
      <c r="V307">
        <v>0</v>
      </c>
      <c r="W307">
        <v>0</v>
      </c>
      <c r="X307">
        <v>121.83297009596535</v>
      </c>
      <c r="Y307">
        <v>743.44973248583847</v>
      </c>
      <c r="Z307">
        <v>0</v>
      </c>
      <c r="AA307">
        <v>0</v>
      </c>
      <c r="AB307">
        <v>21.789882669177079</v>
      </c>
      <c r="AC307">
        <v>0</v>
      </c>
      <c r="AD307">
        <v>0</v>
      </c>
      <c r="AE307">
        <v>887.07258525098098</v>
      </c>
    </row>
    <row r="308" spans="1:31" x14ac:dyDescent="0.25">
      <c r="A308">
        <v>1830432</v>
      </c>
      <c r="B308">
        <v>1</v>
      </c>
      <c r="C308" t="s">
        <v>80</v>
      </c>
      <c r="D308" t="s">
        <v>108</v>
      </c>
      <c r="E308" t="s">
        <v>164</v>
      </c>
      <c r="F308" t="s">
        <v>1079</v>
      </c>
      <c r="G308" t="s">
        <v>156</v>
      </c>
      <c r="H308" t="s">
        <v>157</v>
      </c>
      <c r="I308" t="s">
        <v>135</v>
      </c>
      <c r="J308" t="s">
        <v>136</v>
      </c>
      <c r="K308" t="s">
        <v>137</v>
      </c>
      <c r="L308" t="s">
        <v>1080</v>
      </c>
      <c r="M308" t="s">
        <v>1081</v>
      </c>
      <c r="N308">
        <v>0.628611111</v>
      </c>
      <c r="O308">
        <v>0</v>
      </c>
      <c r="P308">
        <v>622</v>
      </c>
      <c r="Q308">
        <v>0</v>
      </c>
      <c r="R308">
        <v>88</v>
      </c>
      <c r="S308">
        <v>2</v>
      </c>
      <c r="T308">
        <v>84</v>
      </c>
      <c r="U308">
        <v>0</v>
      </c>
      <c r="V308">
        <v>0</v>
      </c>
      <c r="W308">
        <v>0</v>
      </c>
      <c r="X308">
        <v>65.550053075079703</v>
      </c>
      <c r="Y308">
        <v>0</v>
      </c>
      <c r="Z308">
        <v>12.906635761841622</v>
      </c>
      <c r="AA308">
        <v>2.3915540183287667</v>
      </c>
      <c r="AB308">
        <v>46.425170320030361</v>
      </c>
      <c r="AC308">
        <v>0</v>
      </c>
      <c r="AD308">
        <v>0</v>
      </c>
      <c r="AE308">
        <v>127.27341317528045</v>
      </c>
    </row>
    <row r="309" spans="1:31" x14ac:dyDescent="0.25">
      <c r="A309">
        <v>1830186</v>
      </c>
      <c r="B309">
        <v>1</v>
      </c>
      <c r="C309" t="s">
        <v>81</v>
      </c>
      <c r="D309" t="s">
        <v>112</v>
      </c>
      <c r="E309" t="s">
        <v>154</v>
      </c>
      <c r="F309" t="s">
        <v>1082</v>
      </c>
      <c r="G309" t="s">
        <v>175</v>
      </c>
      <c r="H309" t="s">
        <v>157</v>
      </c>
      <c r="I309" t="s">
        <v>135</v>
      </c>
      <c r="J309" t="s">
        <v>136</v>
      </c>
      <c r="K309" t="s">
        <v>137</v>
      </c>
      <c r="L309" t="s">
        <v>1083</v>
      </c>
      <c r="M309" t="s">
        <v>1084</v>
      </c>
      <c r="N309">
        <v>8.1872222220000008</v>
      </c>
      <c r="O309">
        <v>0</v>
      </c>
      <c r="P309">
        <v>141</v>
      </c>
      <c r="Q309">
        <v>0</v>
      </c>
      <c r="R309">
        <v>13</v>
      </c>
      <c r="S309">
        <v>0</v>
      </c>
      <c r="T309">
        <v>23</v>
      </c>
      <c r="U309">
        <v>0</v>
      </c>
      <c r="V309">
        <v>0</v>
      </c>
      <c r="W309">
        <v>0</v>
      </c>
      <c r="X309">
        <v>273.16886465001005</v>
      </c>
      <c r="Y309">
        <v>0</v>
      </c>
      <c r="Z309">
        <v>16.687520115256806</v>
      </c>
      <c r="AA309">
        <v>0</v>
      </c>
      <c r="AB309">
        <v>51.050053998969155</v>
      </c>
      <c r="AC309">
        <v>0</v>
      </c>
      <c r="AD309">
        <v>0</v>
      </c>
      <c r="AE309">
        <v>340.90643876423599</v>
      </c>
    </row>
    <row r="310" spans="1:31" x14ac:dyDescent="0.25">
      <c r="A310">
        <v>1830355</v>
      </c>
      <c r="B310">
        <v>1</v>
      </c>
      <c r="C310" t="s">
        <v>80</v>
      </c>
      <c r="D310" t="s">
        <v>92</v>
      </c>
      <c r="E310" t="s">
        <v>140</v>
      </c>
      <c r="F310" t="s">
        <v>1085</v>
      </c>
      <c r="G310" t="s">
        <v>142</v>
      </c>
      <c r="H310" t="s">
        <v>134</v>
      </c>
      <c r="I310" t="s">
        <v>135</v>
      </c>
      <c r="J310" t="s">
        <v>136</v>
      </c>
      <c r="K310" t="s">
        <v>137</v>
      </c>
      <c r="L310" t="s">
        <v>1086</v>
      </c>
      <c r="M310" t="s">
        <v>1087</v>
      </c>
      <c r="N310">
        <v>1.419444444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5.0406023827133335E-2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5.0406023827133335E-2</v>
      </c>
    </row>
    <row r="311" spans="1:31" x14ac:dyDescent="0.25">
      <c r="A311">
        <v>1830332</v>
      </c>
      <c r="B311">
        <v>1</v>
      </c>
      <c r="C311" t="s">
        <v>81</v>
      </c>
      <c r="D311" t="s">
        <v>121</v>
      </c>
      <c r="E311" t="s">
        <v>164</v>
      </c>
      <c r="F311" t="s">
        <v>1088</v>
      </c>
      <c r="G311" t="s">
        <v>156</v>
      </c>
      <c r="H311" t="s">
        <v>157</v>
      </c>
      <c r="I311" t="s">
        <v>135</v>
      </c>
      <c r="J311" t="s">
        <v>136</v>
      </c>
      <c r="K311" t="s">
        <v>137</v>
      </c>
      <c r="L311" t="s">
        <v>1089</v>
      </c>
      <c r="M311" t="s">
        <v>1090</v>
      </c>
      <c r="N311">
        <v>1.171944444</v>
      </c>
      <c r="O311">
        <v>0</v>
      </c>
      <c r="P311">
        <v>896</v>
      </c>
      <c r="Q311">
        <v>5</v>
      </c>
      <c r="R311">
        <v>22</v>
      </c>
      <c r="S311">
        <v>3</v>
      </c>
      <c r="T311">
        <v>33</v>
      </c>
      <c r="U311">
        <v>0</v>
      </c>
      <c r="V311">
        <v>0</v>
      </c>
      <c r="W311">
        <v>0</v>
      </c>
      <c r="X311">
        <v>154.4326592240196</v>
      </c>
      <c r="Y311">
        <v>3.6312367125156673</v>
      </c>
      <c r="Z311">
        <v>8.572758458497864</v>
      </c>
      <c r="AA311">
        <v>11.732642689101898</v>
      </c>
      <c r="AB311">
        <v>11.485298401563044</v>
      </c>
      <c r="AC311">
        <v>0</v>
      </c>
      <c r="AD311">
        <v>0</v>
      </c>
      <c r="AE311">
        <v>189.8545954856981</v>
      </c>
    </row>
    <row r="312" spans="1:31" x14ac:dyDescent="0.25">
      <c r="A312">
        <v>1830455</v>
      </c>
      <c r="B312">
        <v>1</v>
      </c>
      <c r="C312" t="s">
        <v>80</v>
      </c>
      <c r="D312" t="s">
        <v>99</v>
      </c>
      <c r="E312" t="s">
        <v>140</v>
      </c>
      <c r="F312" t="s">
        <v>1091</v>
      </c>
      <c r="G312" t="s">
        <v>213</v>
      </c>
      <c r="H312" t="s">
        <v>134</v>
      </c>
      <c r="I312" t="s">
        <v>135</v>
      </c>
      <c r="J312" t="s">
        <v>136</v>
      </c>
      <c r="K312" t="s">
        <v>137</v>
      </c>
      <c r="L312" t="s">
        <v>1092</v>
      </c>
      <c r="M312" t="s">
        <v>1093</v>
      </c>
      <c r="N312">
        <v>2.3744444439999999</v>
      </c>
      <c r="O312">
        <v>0</v>
      </c>
      <c r="P312">
        <v>2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1.6472875777778002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1.6472875777778002</v>
      </c>
    </row>
    <row r="313" spans="1:31" x14ac:dyDescent="0.25">
      <c r="A313">
        <v>1830017</v>
      </c>
      <c r="B313">
        <v>1</v>
      </c>
      <c r="C313" t="s">
        <v>80</v>
      </c>
      <c r="D313" t="s">
        <v>96</v>
      </c>
      <c r="E313" t="s">
        <v>140</v>
      </c>
      <c r="F313" t="s">
        <v>1094</v>
      </c>
      <c r="G313" t="s">
        <v>213</v>
      </c>
      <c r="H313" t="s">
        <v>134</v>
      </c>
      <c r="I313" t="s">
        <v>135</v>
      </c>
      <c r="J313" t="s">
        <v>136</v>
      </c>
      <c r="K313" t="s">
        <v>137</v>
      </c>
      <c r="L313" t="s">
        <v>1095</v>
      </c>
      <c r="M313" t="s">
        <v>1096</v>
      </c>
      <c r="N313">
        <v>2.7819444440000001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2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5.5410099574392921</v>
      </c>
      <c r="AC313">
        <v>0</v>
      </c>
      <c r="AD313">
        <v>0</v>
      </c>
      <c r="AE313">
        <v>5.5410099574392921</v>
      </c>
    </row>
    <row r="314" spans="1:31" x14ac:dyDescent="0.25">
      <c r="A314">
        <v>1830372</v>
      </c>
      <c r="B314">
        <v>1</v>
      </c>
      <c r="C314" t="s">
        <v>81</v>
      </c>
      <c r="D314" t="s">
        <v>112</v>
      </c>
      <c r="E314" t="s">
        <v>268</v>
      </c>
      <c r="F314" t="s">
        <v>1097</v>
      </c>
      <c r="G314" t="s">
        <v>156</v>
      </c>
      <c r="H314" t="s">
        <v>157</v>
      </c>
      <c r="I314" t="s">
        <v>135</v>
      </c>
      <c r="J314" t="s">
        <v>136</v>
      </c>
      <c r="K314" t="s">
        <v>137</v>
      </c>
      <c r="L314" t="s">
        <v>1098</v>
      </c>
      <c r="M314" t="s">
        <v>1099</v>
      </c>
      <c r="N314">
        <v>0.111111111</v>
      </c>
      <c r="O314">
        <v>1</v>
      </c>
      <c r="P314">
        <v>18072</v>
      </c>
      <c r="Q314">
        <v>41</v>
      </c>
      <c r="R314">
        <v>731</v>
      </c>
      <c r="S314">
        <v>57</v>
      </c>
      <c r="T314">
        <v>1887</v>
      </c>
      <c r="U314">
        <v>13</v>
      </c>
      <c r="V314">
        <v>3</v>
      </c>
      <c r="W314">
        <v>0.41190022311666663</v>
      </c>
      <c r="X314">
        <v>258.446388187531</v>
      </c>
      <c r="Y314">
        <v>27.770224439488889</v>
      </c>
      <c r="Z314">
        <v>45.421096262833331</v>
      </c>
      <c r="AA314">
        <v>23.134423996218889</v>
      </c>
      <c r="AB314">
        <v>77.098015745737882</v>
      </c>
      <c r="AC314">
        <v>64.139880355009993</v>
      </c>
      <c r="AD314">
        <v>0.50961770603333334</v>
      </c>
      <c r="AE314">
        <v>496.93154691597005</v>
      </c>
    </row>
    <row r="315" spans="1:31" x14ac:dyDescent="0.25">
      <c r="A315">
        <v>1830418</v>
      </c>
      <c r="B315">
        <v>1</v>
      </c>
      <c r="C315" t="s">
        <v>80</v>
      </c>
      <c r="D315" t="s">
        <v>100</v>
      </c>
      <c r="E315" t="s">
        <v>154</v>
      </c>
      <c r="F315" t="s">
        <v>1100</v>
      </c>
      <c r="G315" t="s">
        <v>175</v>
      </c>
      <c r="H315" t="s">
        <v>157</v>
      </c>
      <c r="I315" t="s">
        <v>135</v>
      </c>
      <c r="J315" t="s">
        <v>136</v>
      </c>
      <c r="K315" t="s">
        <v>137</v>
      </c>
      <c r="L315" t="s">
        <v>1101</v>
      </c>
      <c r="M315" t="s">
        <v>1102</v>
      </c>
      <c r="N315">
        <v>1.8986111109999999</v>
      </c>
      <c r="O315">
        <v>0</v>
      </c>
      <c r="P315">
        <v>153</v>
      </c>
      <c r="Q315">
        <v>0</v>
      </c>
      <c r="R315">
        <v>5</v>
      </c>
      <c r="S315">
        <v>0</v>
      </c>
      <c r="T315">
        <v>32</v>
      </c>
      <c r="U315">
        <v>0</v>
      </c>
      <c r="V315">
        <v>0</v>
      </c>
      <c r="W315">
        <v>0</v>
      </c>
      <c r="X315">
        <v>80.49397714584704</v>
      </c>
      <c r="Y315">
        <v>0</v>
      </c>
      <c r="Z315">
        <v>11.065959373210552</v>
      </c>
      <c r="AA315">
        <v>0</v>
      </c>
      <c r="AB315">
        <v>29.42657009515635</v>
      </c>
      <c r="AC315">
        <v>0</v>
      </c>
      <c r="AD315">
        <v>0</v>
      </c>
      <c r="AE315">
        <v>120.98650661421394</v>
      </c>
    </row>
    <row r="316" spans="1:31" x14ac:dyDescent="0.25">
      <c r="A316">
        <v>1830123</v>
      </c>
      <c r="B316">
        <v>1</v>
      </c>
      <c r="C316" t="s">
        <v>80</v>
      </c>
      <c r="D316" t="s">
        <v>88</v>
      </c>
      <c r="E316" t="s">
        <v>131</v>
      </c>
      <c r="F316" t="s">
        <v>1103</v>
      </c>
      <c r="G316" t="s">
        <v>242</v>
      </c>
      <c r="H316" t="s">
        <v>134</v>
      </c>
      <c r="I316" t="s">
        <v>135</v>
      </c>
      <c r="J316" t="s">
        <v>3</v>
      </c>
      <c r="K316" t="s">
        <v>137</v>
      </c>
      <c r="L316" t="s">
        <v>1104</v>
      </c>
      <c r="M316" t="s">
        <v>1105</v>
      </c>
      <c r="N316">
        <v>1.4313888880000001</v>
      </c>
      <c r="O316">
        <v>0</v>
      </c>
      <c r="P316">
        <v>4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0.80525620542670007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0.80525620542670007</v>
      </c>
    </row>
    <row r="317" spans="1:31" x14ac:dyDescent="0.25">
      <c r="A317">
        <v>1830392</v>
      </c>
      <c r="B317">
        <v>1</v>
      </c>
      <c r="C317" t="s">
        <v>80</v>
      </c>
      <c r="D317" t="s">
        <v>85</v>
      </c>
      <c r="E317" t="s">
        <v>140</v>
      </c>
      <c r="F317" t="s">
        <v>1106</v>
      </c>
      <c r="G317" t="s">
        <v>246</v>
      </c>
      <c r="H317" t="s">
        <v>134</v>
      </c>
      <c r="I317" t="s">
        <v>135</v>
      </c>
      <c r="J317" t="s">
        <v>136</v>
      </c>
      <c r="K317" t="s">
        <v>137</v>
      </c>
      <c r="L317" t="s">
        <v>1107</v>
      </c>
      <c r="M317" t="s">
        <v>1108</v>
      </c>
      <c r="N317">
        <v>1.4169444440000001</v>
      </c>
      <c r="O317">
        <v>0</v>
      </c>
      <c r="P317">
        <v>9</v>
      </c>
      <c r="Q317">
        <v>0</v>
      </c>
      <c r="R317">
        <v>0</v>
      </c>
      <c r="S317">
        <v>0</v>
      </c>
      <c r="T317">
        <v>2</v>
      </c>
      <c r="U317">
        <v>0</v>
      </c>
      <c r="V317">
        <v>0</v>
      </c>
      <c r="W317">
        <v>0</v>
      </c>
      <c r="X317">
        <v>4.2497047962669159</v>
      </c>
      <c r="Y317">
        <v>0</v>
      </c>
      <c r="Z317">
        <v>0</v>
      </c>
      <c r="AA317">
        <v>0</v>
      </c>
      <c r="AB317">
        <v>0.98726455139860003</v>
      </c>
      <c r="AC317">
        <v>0</v>
      </c>
      <c r="AD317">
        <v>0</v>
      </c>
      <c r="AE317">
        <v>5.2369693476655161</v>
      </c>
    </row>
    <row r="318" spans="1:31" x14ac:dyDescent="0.25">
      <c r="A318">
        <v>1830106</v>
      </c>
      <c r="B318">
        <v>1</v>
      </c>
      <c r="C318" t="s">
        <v>80</v>
      </c>
      <c r="D318" t="s">
        <v>83</v>
      </c>
      <c r="E318" t="s">
        <v>140</v>
      </c>
      <c r="F318" t="s">
        <v>1109</v>
      </c>
      <c r="G318" t="s">
        <v>246</v>
      </c>
      <c r="H318" t="s">
        <v>134</v>
      </c>
      <c r="I318" t="s">
        <v>135</v>
      </c>
      <c r="J318" t="s">
        <v>136</v>
      </c>
      <c r="K318" t="s">
        <v>137</v>
      </c>
      <c r="L318" t="s">
        <v>1110</v>
      </c>
      <c r="M318" t="s">
        <v>635</v>
      </c>
      <c r="N318">
        <v>1.673333333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9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5.2785572056350114</v>
      </c>
      <c r="AC318">
        <v>0</v>
      </c>
      <c r="AD318">
        <v>0</v>
      </c>
      <c r="AE318">
        <v>5.2785572056350114</v>
      </c>
    </row>
    <row r="319" spans="1:31" x14ac:dyDescent="0.25">
      <c r="A319">
        <v>1830206</v>
      </c>
      <c r="B319">
        <v>1</v>
      </c>
      <c r="C319" t="s">
        <v>80</v>
      </c>
      <c r="D319" t="s">
        <v>96</v>
      </c>
      <c r="E319" t="s">
        <v>140</v>
      </c>
      <c r="F319" t="s">
        <v>1111</v>
      </c>
      <c r="G319" t="s">
        <v>246</v>
      </c>
      <c r="H319" t="s">
        <v>134</v>
      </c>
      <c r="I319" t="s">
        <v>135</v>
      </c>
      <c r="J319" t="s">
        <v>136</v>
      </c>
      <c r="K319" t="s">
        <v>137</v>
      </c>
      <c r="L319" t="s">
        <v>1112</v>
      </c>
      <c r="M319" t="s">
        <v>1113</v>
      </c>
      <c r="N319">
        <v>6.3619444439999997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0.7413431168964334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0.7413431168964334</v>
      </c>
    </row>
    <row r="320" spans="1:31" x14ac:dyDescent="0.25">
      <c r="A320">
        <v>1830037</v>
      </c>
      <c r="B320">
        <v>1</v>
      </c>
      <c r="C320" t="s">
        <v>81</v>
      </c>
      <c r="D320" t="s">
        <v>115</v>
      </c>
      <c r="E320" t="s">
        <v>154</v>
      </c>
      <c r="F320" t="s">
        <v>1114</v>
      </c>
      <c r="G320" t="s">
        <v>150</v>
      </c>
      <c r="H320" t="s">
        <v>157</v>
      </c>
      <c r="I320" t="s">
        <v>135</v>
      </c>
      <c r="J320" t="s">
        <v>136</v>
      </c>
      <c r="K320" t="s">
        <v>151</v>
      </c>
      <c r="L320" t="s">
        <v>1115</v>
      </c>
      <c r="M320" t="s">
        <v>1116</v>
      </c>
      <c r="N320">
        <v>7.7857702770000001</v>
      </c>
      <c r="O320">
        <v>0</v>
      </c>
      <c r="P320">
        <v>46</v>
      </c>
      <c r="Q320">
        <v>0</v>
      </c>
      <c r="R320">
        <v>1</v>
      </c>
      <c r="S320">
        <v>0</v>
      </c>
      <c r="T320">
        <v>1</v>
      </c>
      <c r="U320">
        <v>0</v>
      </c>
      <c r="V320">
        <v>0</v>
      </c>
      <c r="W320">
        <v>0</v>
      </c>
      <c r="X320">
        <v>40.975780898094889</v>
      </c>
      <c r="Y320">
        <v>0</v>
      </c>
      <c r="Z320">
        <v>2.8685439400428003</v>
      </c>
      <c r="AA320">
        <v>0</v>
      </c>
      <c r="AB320">
        <v>0.19830324073945005</v>
      </c>
      <c r="AC320">
        <v>0</v>
      </c>
      <c r="AD320">
        <v>0</v>
      </c>
      <c r="AE320">
        <v>44.042628078877136</v>
      </c>
    </row>
    <row r="321" spans="1:31" x14ac:dyDescent="0.25">
      <c r="A321">
        <v>1829914</v>
      </c>
      <c r="B321">
        <v>1</v>
      </c>
      <c r="C321" t="s">
        <v>81</v>
      </c>
      <c r="D321" t="s">
        <v>116</v>
      </c>
      <c r="E321" t="s">
        <v>154</v>
      </c>
      <c r="F321" t="s">
        <v>1117</v>
      </c>
      <c r="G321" t="s">
        <v>640</v>
      </c>
      <c r="H321" t="s">
        <v>157</v>
      </c>
      <c r="I321" t="s">
        <v>135</v>
      </c>
      <c r="J321" t="s">
        <v>136</v>
      </c>
      <c r="K321" t="s">
        <v>137</v>
      </c>
      <c r="L321" t="s">
        <v>1118</v>
      </c>
      <c r="M321" t="s">
        <v>1119</v>
      </c>
      <c r="N321">
        <v>16.659722221999999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1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9.3118049959530005</v>
      </c>
      <c r="AC321">
        <v>0</v>
      </c>
      <c r="AD321">
        <v>0</v>
      </c>
      <c r="AE321">
        <v>9.3118049959530005</v>
      </c>
    </row>
    <row r="322" spans="1:31" x14ac:dyDescent="0.25">
      <c r="A322">
        <v>1830349</v>
      </c>
      <c r="B322">
        <v>1</v>
      </c>
      <c r="C322" t="s">
        <v>80</v>
      </c>
      <c r="D322" t="s">
        <v>104</v>
      </c>
      <c r="E322" t="s">
        <v>140</v>
      </c>
      <c r="F322" t="s">
        <v>1120</v>
      </c>
      <c r="G322" t="s">
        <v>142</v>
      </c>
      <c r="H322" t="s">
        <v>134</v>
      </c>
      <c r="I322" t="s">
        <v>135</v>
      </c>
      <c r="J322" t="s">
        <v>136</v>
      </c>
      <c r="K322" t="s">
        <v>137</v>
      </c>
      <c r="L322" t="s">
        <v>1121</v>
      </c>
      <c r="M322" t="s">
        <v>1122</v>
      </c>
      <c r="N322">
        <v>2.7374999999999998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0.49293861707225001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0.49293861707225001</v>
      </c>
    </row>
    <row r="323" spans="1:31" x14ac:dyDescent="0.25">
      <c r="A323">
        <v>1830043</v>
      </c>
      <c r="B323">
        <v>1</v>
      </c>
      <c r="C323" t="s">
        <v>81</v>
      </c>
      <c r="D323" t="s">
        <v>123</v>
      </c>
      <c r="E323" t="s">
        <v>252</v>
      </c>
      <c r="F323" t="s">
        <v>1123</v>
      </c>
      <c r="G323" t="s">
        <v>150</v>
      </c>
      <c r="H323" t="s">
        <v>134</v>
      </c>
      <c r="I323" t="s">
        <v>135</v>
      </c>
      <c r="J323" t="s">
        <v>136</v>
      </c>
      <c r="K323" t="s">
        <v>151</v>
      </c>
      <c r="L323" t="s">
        <v>1124</v>
      </c>
      <c r="M323" t="s">
        <v>1125</v>
      </c>
      <c r="N323">
        <v>7.7355555550000004</v>
      </c>
      <c r="O323">
        <v>0</v>
      </c>
      <c r="P323">
        <v>96</v>
      </c>
      <c r="Q323">
        <v>0</v>
      </c>
      <c r="R323">
        <v>7</v>
      </c>
      <c r="S323">
        <v>0</v>
      </c>
      <c r="T323">
        <v>9</v>
      </c>
      <c r="U323">
        <v>0</v>
      </c>
      <c r="V323">
        <v>0</v>
      </c>
      <c r="W323">
        <v>0</v>
      </c>
      <c r="X323">
        <v>270.26498671621971</v>
      </c>
      <c r="Y323">
        <v>0</v>
      </c>
      <c r="Z323">
        <v>65.82777415415336</v>
      </c>
      <c r="AA323">
        <v>0</v>
      </c>
      <c r="AB323">
        <v>61.8357987594406</v>
      </c>
      <c r="AC323">
        <v>0</v>
      </c>
      <c r="AD323">
        <v>0</v>
      </c>
      <c r="AE323">
        <v>397.92855962981366</v>
      </c>
    </row>
    <row r="324" spans="1:31" x14ac:dyDescent="0.25">
      <c r="A324">
        <v>1830100</v>
      </c>
      <c r="B324">
        <v>1</v>
      </c>
      <c r="C324" t="s">
        <v>80</v>
      </c>
      <c r="D324" t="s">
        <v>105</v>
      </c>
      <c r="E324" t="s">
        <v>140</v>
      </c>
      <c r="F324" t="s">
        <v>1126</v>
      </c>
      <c r="G324" t="s">
        <v>246</v>
      </c>
      <c r="H324" t="s">
        <v>134</v>
      </c>
      <c r="I324" t="s">
        <v>135</v>
      </c>
      <c r="J324" t="s">
        <v>136</v>
      </c>
      <c r="K324" t="s">
        <v>137</v>
      </c>
      <c r="L324" t="s">
        <v>1127</v>
      </c>
      <c r="M324" t="s">
        <v>1128</v>
      </c>
      <c r="N324">
        <v>4.0830555549999996</v>
      </c>
      <c r="O324">
        <v>0</v>
      </c>
      <c r="P324">
        <v>22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26.233299451260283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26.233299451260283</v>
      </c>
    </row>
    <row r="325" spans="1:31" x14ac:dyDescent="0.25">
      <c r="A325">
        <v>1830475</v>
      </c>
      <c r="B325">
        <v>1</v>
      </c>
      <c r="C325" t="s">
        <v>80</v>
      </c>
      <c r="D325" t="s">
        <v>88</v>
      </c>
      <c r="E325" t="s">
        <v>223</v>
      </c>
      <c r="F325" t="s">
        <v>1129</v>
      </c>
      <c r="G325" t="s">
        <v>1055</v>
      </c>
      <c r="H325" t="s">
        <v>134</v>
      </c>
      <c r="I325" t="s">
        <v>135</v>
      </c>
      <c r="J325" t="s">
        <v>136</v>
      </c>
      <c r="K325" t="s">
        <v>137</v>
      </c>
      <c r="L325" t="s">
        <v>1130</v>
      </c>
      <c r="M325" t="s">
        <v>1131</v>
      </c>
      <c r="N325">
        <v>0.66638888799999996</v>
      </c>
      <c r="O325">
        <v>0</v>
      </c>
      <c r="P325">
        <v>90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</v>
      </c>
      <c r="W325">
        <v>0</v>
      </c>
      <c r="X325">
        <v>19.864256542792067</v>
      </c>
      <c r="Y325">
        <v>0</v>
      </c>
      <c r="Z325">
        <v>0</v>
      </c>
      <c r="AA325">
        <v>0</v>
      </c>
      <c r="AB325">
        <v>5.2707452400000005E-5</v>
      </c>
      <c r="AC325">
        <v>0</v>
      </c>
      <c r="AD325">
        <v>0</v>
      </c>
      <c r="AE325">
        <v>19.864309250244467</v>
      </c>
    </row>
    <row r="326" spans="1:31" x14ac:dyDescent="0.25">
      <c r="A326">
        <v>1830143</v>
      </c>
      <c r="B326">
        <v>1</v>
      </c>
      <c r="C326" t="s">
        <v>81</v>
      </c>
      <c r="D326" t="s">
        <v>128</v>
      </c>
      <c r="E326" t="s">
        <v>140</v>
      </c>
      <c r="F326" t="s">
        <v>1132</v>
      </c>
      <c r="G326" t="s">
        <v>142</v>
      </c>
      <c r="H326" t="s">
        <v>134</v>
      </c>
      <c r="I326" t="s">
        <v>135</v>
      </c>
      <c r="J326" t="s">
        <v>136</v>
      </c>
      <c r="K326" t="s">
        <v>137</v>
      </c>
      <c r="L326" t="s">
        <v>1133</v>
      </c>
      <c r="M326" t="s">
        <v>522</v>
      </c>
      <c r="N326">
        <v>2.5377777770000001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0.87546898221339997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0.87546898221339997</v>
      </c>
    </row>
    <row r="327" spans="1:31" x14ac:dyDescent="0.25">
      <c r="A327">
        <v>1830521</v>
      </c>
      <c r="B327">
        <v>1</v>
      </c>
      <c r="C327" t="s">
        <v>80</v>
      </c>
      <c r="D327" t="s">
        <v>85</v>
      </c>
      <c r="E327" t="s">
        <v>252</v>
      </c>
      <c r="F327" t="s">
        <v>1134</v>
      </c>
      <c r="G327" t="s">
        <v>133</v>
      </c>
      <c r="H327" t="s">
        <v>134</v>
      </c>
      <c r="I327" t="s">
        <v>135</v>
      </c>
      <c r="J327" t="s">
        <v>136</v>
      </c>
      <c r="K327" t="s">
        <v>137</v>
      </c>
      <c r="L327" t="s">
        <v>1135</v>
      </c>
      <c r="M327" t="s">
        <v>1136</v>
      </c>
      <c r="N327">
        <v>1.814166666</v>
      </c>
      <c r="O327">
        <v>0</v>
      </c>
      <c r="P327">
        <v>407</v>
      </c>
      <c r="Q327">
        <v>0</v>
      </c>
      <c r="R327">
        <v>0</v>
      </c>
      <c r="S327">
        <v>0</v>
      </c>
      <c r="T327">
        <v>178</v>
      </c>
      <c r="U327">
        <v>0</v>
      </c>
      <c r="V327">
        <v>0</v>
      </c>
      <c r="W327">
        <v>0</v>
      </c>
      <c r="X327">
        <v>175.296612946203</v>
      </c>
      <c r="Y327">
        <v>0</v>
      </c>
      <c r="Z327">
        <v>0</v>
      </c>
      <c r="AA327">
        <v>0</v>
      </c>
      <c r="AB327">
        <v>233.64775811898758</v>
      </c>
      <c r="AC327">
        <v>0</v>
      </c>
      <c r="AD327">
        <v>0</v>
      </c>
      <c r="AE327">
        <v>408.94437106519058</v>
      </c>
    </row>
    <row r="328" spans="1:31" x14ac:dyDescent="0.25">
      <c r="A328">
        <v>1830166</v>
      </c>
      <c r="B328">
        <v>1</v>
      </c>
      <c r="C328" t="s">
        <v>80</v>
      </c>
      <c r="D328" t="s">
        <v>100</v>
      </c>
      <c r="E328" t="s">
        <v>131</v>
      </c>
      <c r="F328" t="s">
        <v>1137</v>
      </c>
      <c r="G328" t="s">
        <v>189</v>
      </c>
      <c r="H328" t="s">
        <v>134</v>
      </c>
      <c r="I328" t="s">
        <v>135</v>
      </c>
      <c r="J328" t="s">
        <v>136</v>
      </c>
      <c r="K328" t="s">
        <v>137</v>
      </c>
      <c r="L328" t="s">
        <v>1138</v>
      </c>
      <c r="M328" t="s">
        <v>1139</v>
      </c>
      <c r="N328">
        <v>1.550277777</v>
      </c>
      <c r="O328">
        <v>0</v>
      </c>
      <c r="P328">
        <v>2</v>
      </c>
      <c r="Q328">
        <v>0</v>
      </c>
      <c r="R328">
        <v>0</v>
      </c>
      <c r="S328">
        <v>0</v>
      </c>
      <c r="T328">
        <v>2</v>
      </c>
      <c r="U328">
        <v>0</v>
      </c>
      <c r="V328">
        <v>0</v>
      </c>
      <c r="W328">
        <v>0</v>
      </c>
      <c r="X328">
        <v>0.79375153993286651</v>
      </c>
      <c r="Y328">
        <v>0</v>
      </c>
      <c r="Z328">
        <v>0</v>
      </c>
      <c r="AA328">
        <v>0</v>
      </c>
      <c r="AB328">
        <v>6.9771586693791673E-2</v>
      </c>
      <c r="AC328">
        <v>0</v>
      </c>
      <c r="AD328">
        <v>0</v>
      </c>
      <c r="AE328">
        <v>0.8635231266266582</v>
      </c>
    </row>
    <row r="329" spans="1:31" x14ac:dyDescent="0.25">
      <c r="A329">
        <v>1830312</v>
      </c>
      <c r="B329">
        <v>1</v>
      </c>
      <c r="C329" t="s">
        <v>81</v>
      </c>
      <c r="D329" t="s">
        <v>116</v>
      </c>
      <c r="E329" t="s">
        <v>164</v>
      </c>
      <c r="F329" t="s">
        <v>1140</v>
      </c>
      <c r="G329" t="s">
        <v>156</v>
      </c>
      <c r="H329" t="s">
        <v>157</v>
      </c>
      <c r="I329" t="s">
        <v>179</v>
      </c>
      <c r="J329" t="s">
        <v>136</v>
      </c>
      <c r="K329" t="s">
        <v>137</v>
      </c>
      <c r="L329" t="s">
        <v>1141</v>
      </c>
      <c r="M329" t="s">
        <v>1142</v>
      </c>
      <c r="N329">
        <v>8.3333330000000001E-3</v>
      </c>
      <c r="O329">
        <v>2</v>
      </c>
      <c r="P329">
        <v>396</v>
      </c>
      <c r="Q329">
        <v>6</v>
      </c>
      <c r="R329">
        <v>1</v>
      </c>
      <c r="S329">
        <v>2</v>
      </c>
      <c r="T329">
        <v>15</v>
      </c>
      <c r="U329">
        <v>0</v>
      </c>
      <c r="V329">
        <v>0</v>
      </c>
      <c r="W329">
        <v>3.6321056089999998E-3</v>
      </c>
      <c r="X329">
        <v>0.39150217703850049</v>
      </c>
      <c r="Y329">
        <v>0.12694204019574998</v>
      </c>
      <c r="Z329">
        <v>2.1655843800000003E-4</v>
      </c>
      <c r="AA329">
        <v>2.8017621506000002E-2</v>
      </c>
      <c r="AB329">
        <v>3.6900735396999992E-2</v>
      </c>
      <c r="AC329">
        <v>0</v>
      </c>
      <c r="AD329">
        <v>0</v>
      </c>
      <c r="AE329">
        <v>0.58721123818425036</v>
      </c>
    </row>
    <row r="330" spans="1:31" x14ac:dyDescent="0.25">
      <c r="A330">
        <v>1829934</v>
      </c>
      <c r="B330">
        <v>1</v>
      </c>
      <c r="C330" t="s">
        <v>80</v>
      </c>
      <c r="D330" t="s">
        <v>104</v>
      </c>
      <c r="E330" t="s">
        <v>164</v>
      </c>
      <c r="F330" t="s">
        <v>1143</v>
      </c>
      <c r="G330" t="s">
        <v>156</v>
      </c>
      <c r="H330" t="s">
        <v>157</v>
      </c>
      <c r="I330" t="s">
        <v>135</v>
      </c>
      <c r="J330" t="s">
        <v>136</v>
      </c>
      <c r="K330" t="s">
        <v>137</v>
      </c>
      <c r="L330" t="s">
        <v>1144</v>
      </c>
      <c r="M330" t="s">
        <v>1145</v>
      </c>
      <c r="N330">
        <v>1.7575000000000001</v>
      </c>
      <c r="O330">
        <v>0</v>
      </c>
      <c r="P330">
        <v>435</v>
      </c>
      <c r="Q330">
        <v>4</v>
      </c>
      <c r="R330">
        <v>10</v>
      </c>
      <c r="S330">
        <v>2</v>
      </c>
      <c r="T330">
        <v>99</v>
      </c>
      <c r="U330">
        <v>1</v>
      </c>
      <c r="V330">
        <v>0</v>
      </c>
      <c r="W330">
        <v>0</v>
      </c>
      <c r="X330">
        <v>130.75420477057659</v>
      </c>
      <c r="Y330">
        <v>17.548820023161699</v>
      </c>
      <c r="Z330">
        <v>25.340614966509669</v>
      </c>
      <c r="AA330">
        <v>107.27542291067218</v>
      </c>
      <c r="AB330">
        <v>80.527885298847423</v>
      </c>
      <c r="AC330">
        <v>36.193478789679169</v>
      </c>
      <c r="AD330">
        <v>0</v>
      </c>
      <c r="AE330">
        <v>397.64042675944671</v>
      </c>
    </row>
    <row r="331" spans="1:31" x14ac:dyDescent="0.25">
      <c r="A331">
        <v>1830020</v>
      </c>
      <c r="B331">
        <v>1</v>
      </c>
      <c r="C331" t="s">
        <v>80</v>
      </c>
      <c r="D331" t="s">
        <v>103</v>
      </c>
      <c r="E331" t="s">
        <v>154</v>
      </c>
      <c r="F331" t="s">
        <v>1146</v>
      </c>
      <c r="G331" t="s">
        <v>1147</v>
      </c>
      <c r="H331" t="s">
        <v>157</v>
      </c>
      <c r="I331" t="s">
        <v>135</v>
      </c>
      <c r="J331" t="s">
        <v>136</v>
      </c>
      <c r="K331" t="s">
        <v>137</v>
      </c>
      <c r="L331" t="s">
        <v>1148</v>
      </c>
      <c r="M331" t="s">
        <v>1149</v>
      </c>
      <c r="N331">
        <v>0.62555555500000004</v>
      </c>
      <c r="O331">
        <v>0</v>
      </c>
      <c r="P331">
        <v>351</v>
      </c>
      <c r="Q331">
        <v>0</v>
      </c>
      <c r="R331">
        <v>0</v>
      </c>
      <c r="S331">
        <v>0</v>
      </c>
      <c r="T331">
        <v>23</v>
      </c>
      <c r="U331">
        <v>0</v>
      </c>
      <c r="V331">
        <v>0</v>
      </c>
      <c r="W331">
        <v>0</v>
      </c>
      <c r="X331">
        <v>45.179506778145317</v>
      </c>
      <c r="Y331">
        <v>0</v>
      </c>
      <c r="Z331">
        <v>0</v>
      </c>
      <c r="AA331">
        <v>0</v>
      </c>
      <c r="AB331">
        <v>7.9905065947239562</v>
      </c>
      <c r="AC331">
        <v>0</v>
      </c>
      <c r="AD331">
        <v>0</v>
      </c>
      <c r="AE331">
        <v>53.170013372869271</v>
      </c>
    </row>
    <row r="332" spans="1:31" x14ac:dyDescent="0.25">
      <c r="A332">
        <v>1830412</v>
      </c>
      <c r="B332">
        <v>1</v>
      </c>
      <c r="C332" t="s">
        <v>81</v>
      </c>
      <c r="D332" t="s">
        <v>114</v>
      </c>
      <c r="E332" t="s">
        <v>252</v>
      </c>
      <c r="F332" t="s">
        <v>1150</v>
      </c>
      <c r="G332" t="s">
        <v>279</v>
      </c>
      <c r="H332" t="s">
        <v>134</v>
      </c>
      <c r="I332" t="s">
        <v>135</v>
      </c>
      <c r="J332" t="s">
        <v>136</v>
      </c>
      <c r="K332" t="s">
        <v>137</v>
      </c>
      <c r="L332" t="s">
        <v>1151</v>
      </c>
      <c r="M332" t="s">
        <v>1152</v>
      </c>
      <c r="N332">
        <v>3.082777777</v>
      </c>
      <c r="O332">
        <v>0</v>
      </c>
      <c r="P332">
        <v>31</v>
      </c>
      <c r="Q332">
        <v>0</v>
      </c>
      <c r="R332">
        <v>0</v>
      </c>
      <c r="S332">
        <v>0</v>
      </c>
      <c r="T332">
        <v>2</v>
      </c>
      <c r="U332">
        <v>0</v>
      </c>
      <c r="V332">
        <v>0</v>
      </c>
      <c r="W332">
        <v>0</v>
      </c>
      <c r="X332">
        <v>11.657635857515524</v>
      </c>
      <c r="Y332">
        <v>0</v>
      </c>
      <c r="Z332">
        <v>0</v>
      </c>
      <c r="AA332">
        <v>0</v>
      </c>
      <c r="AB332">
        <v>0.28918901739062508</v>
      </c>
      <c r="AC332">
        <v>0</v>
      </c>
      <c r="AD332">
        <v>0</v>
      </c>
      <c r="AE332">
        <v>11.946824874906149</v>
      </c>
    </row>
    <row r="333" spans="1:31" x14ac:dyDescent="0.25">
      <c r="A333">
        <v>1829980</v>
      </c>
      <c r="B333">
        <v>1</v>
      </c>
      <c r="C333" t="s">
        <v>80</v>
      </c>
      <c r="D333" t="s">
        <v>97</v>
      </c>
      <c r="E333" t="s">
        <v>140</v>
      </c>
      <c r="F333" t="s">
        <v>1153</v>
      </c>
      <c r="G333" t="s">
        <v>213</v>
      </c>
      <c r="H333" t="s">
        <v>134</v>
      </c>
      <c r="I333" t="s">
        <v>135</v>
      </c>
      <c r="J333" t="s">
        <v>136</v>
      </c>
      <c r="K333" t="s">
        <v>137</v>
      </c>
      <c r="L333" t="s">
        <v>1154</v>
      </c>
      <c r="M333" t="s">
        <v>1155</v>
      </c>
      <c r="N333">
        <v>1.662222222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0.57608353625200004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0.57608353625200004</v>
      </c>
    </row>
    <row r="334" spans="1:31" x14ac:dyDescent="0.25">
      <c r="A334">
        <v>1830272</v>
      </c>
      <c r="B334">
        <v>1</v>
      </c>
      <c r="C334" t="s">
        <v>81</v>
      </c>
      <c r="D334" t="s">
        <v>122</v>
      </c>
      <c r="E334" t="s">
        <v>202</v>
      </c>
      <c r="F334" t="s">
        <v>1156</v>
      </c>
      <c r="G334" t="s">
        <v>156</v>
      </c>
      <c r="H334" t="s">
        <v>157</v>
      </c>
      <c r="I334" t="s">
        <v>135</v>
      </c>
      <c r="J334" t="s">
        <v>136</v>
      </c>
      <c r="K334" t="s">
        <v>137</v>
      </c>
      <c r="L334" t="s">
        <v>1157</v>
      </c>
      <c r="M334" t="s">
        <v>1158</v>
      </c>
      <c r="N334">
        <v>0.44194444399999999</v>
      </c>
      <c r="O334">
        <v>23</v>
      </c>
      <c r="P334">
        <v>777</v>
      </c>
      <c r="Q334">
        <v>66</v>
      </c>
      <c r="R334">
        <v>26</v>
      </c>
      <c r="S334">
        <v>18</v>
      </c>
      <c r="T334">
        <v>49</v>
      </c>
      <c r="U334">
        <v>0</v>
      </c>
      <c r="V334">
        <v>1</v>
      </c>
      <c r="W334">
        <v>2.7341690631674842</v>
      </c>
      <c r="X334">
        <v>51.888598021925354</v>
      </c>
      <c r="Y334">
        <v>42.246247319036506</v>
      </c>
      <c r="Z334">
        <v>4.873740453815949</v>
      </c>
      <c r="AA334">
        <v>27.314043106360781</v>
      </c>
      <c r="AB334">
        <v>5.8899773613475377</v>
      </c>
      <c r="AC334">
        <v>0</v>
      </c>
      <c r="AD334">
        <v>0.85714696175500005</v>
      </c>
      <c r="AE334">
        <v>135.80392228740862</v>
      </c>
    </row>
    <row r="335" spans="1:31" x14ac:dyDescent="0.25">
      <c r="A335">
        <v>1830515</v>
      </c>
      <c r="B335">
        <v>1</v>
      </c>
      <c r="C335" t="s">
        <v>80</v>
      </c>
      <c r="D335" t="s">
        <v>105</v>
      </c>
      <c r="E335" t="s">
        <v>202</v>
      </c>
      <c r="F335" t="s">
        <v>1159</v>
      </c>
      <c r="G335" t="s">
        <v>156</v>
      </c>
      <c r="H335" t="s">
        <v>157</v>
      </c>
      <c r="I335" t="s">
        <v>135</v>
      </c>
      <c r="J335" t="s">
        <v>136</v>
      </c>
      <c r="K335" t="s">
        <v>137</v>
      </c>
      <c r="L335" t="s">
        <v>1160</v>
      </c>
      <c r="M335" t="s">
        <v>1161</v>
      </c>
      <c r="N335">
        <v>0.97583333299999997</v>
      </c>
      <c r="O335">
        <v>0</v>
      </c>
      <c r="P335">
        <v>417</v>
      </c>
      <c r="Q335">
        <v>1</v>
      </c>
      <c r="R335">
        <v>30</v>
      </c>
      <c r="S335">
        <v>4</v>
      </c>
      <c r="T335">
        <v>57</v>
      </c>
      <c r="U335">
        <v>7</v>
      </c>
      <c r="V335">
        <v>0</v>
      </c>
      <c r="W335">
        <v>0</v>
      </c>
      <c r="X335">
        <v>130.4089540241261</v>
      </c>
      <c r="Y335">
        <v>5.9795897994298581</v>
      </c>
      <c r="Z335">
        <v>8.8996927169186666</v>
      </c>
      <c r="AA335">
        <v>63.802744557489568</v>
      </c>
      <c r="AB335">
        <v>33.440724449647419</v>
      </c>
      <c r="AC335">
        <v>196.6617494868176</v>
      </c>
      <c r="AD335">
        <v>0</v>
      </c>
      <c r="AE335">
        <v>439.19345503442923</v>
      </c>
    </row>
    <row r="336" spans="1:31" x14ac:dyDescent="0.25">
      <c r="A336">
        <v>1830369</v>
      </c>
      <c r="B336">
        <v>1</v>
      </c>
      <c r="C336" t="s">
        <v>81</v>
      </c>
      <c r="D336" t="s">
        <v>115</v>
      </c>
      <c r="E336" t="s">
        <v>154</v>
      </c>
      <c r="F336" t="s">
        <v>1162</v>
      </c>
      <c r="G336" t="s">
        <v>156</v>
      </c>
      <c r="H336" t="s">
        <v>157</v>
      </c>
      <c r="I336" t="s">
        <v>135</v>
      </c>
      <c r="J336" t="s">
        <v>136</v>
      </c>
      <c r="K336" t="s">
        <v>137</v>
      </c>
      <c r="L336" t="s">
        <v>1163</v>
      </c>
      <c r="M336" t="s">
        <v>448</v>
      </c>
      <c r="N336">
        <v>0.91888888800000001</v>
      </c>
      <c r="O336">
        <v>0</v>
      </c>
      <c r="P336">
        <v>25</v>
      </c>
      <c r="Q336">
        <v>0</v>
      </c>
      <c r="R336">
        <v>6</v>
      </c>
      <c r="S336">
        <v>0</v>
      </c>
      <c r="T336">
        <v>3</v>
      </c>
      <c r="U336">
        <v>0</v>
      </c>
      <c r="V336">
        <v>0</v>
      </c>
      <c r="W336">
        <v>0</v>
      </c>
      <c r="X336">
        <v>3.6319516738800739</v>
      </c>
      <c r="Y336">
        <v>0</v>
      </c>
      <c r="Z336">
        <v>1.5150956575200338</v>
      </c>
      <c r="AA336">
        <v>0</v>
      </c>
      <c r="AB336">
        <v>0.7877454932868333</v>
      </c>
      <c r="AC336">
        <v>0</v>
      </c>
      <c r="AD336">
        <v>0</v>
      </c>
      <c r="AE336">
        <v>5.9347928246869408</v>
      </c>
    </row>
    <row r="337" spans="1:31" x14ac:dyDescent="0.25">
      <c r="A337">
        <v>1830226</v>
      </c>
      <c r="B337">
        <v>1</v>
      </c>
      <c r="C337" t="s">
        <v>80</v>
      </c>
      <c r="D337" t="s">
        <v>101</v>
      </c>
      <c r="E337" t="s">
        <v>164</v>
      </c>
      <c r="F337" t="s">
        <v>1164</v>
      </c>
      <c r="G337" t="s">
        <v>156</v>
      </c>
      <c r="H337" t="s">
        <v>157</v>
      </c>
      <c r="I337" t="s">
        <v>135</v>
      </c>
      <c r="J337" t="s">
        <v>136</v>
      </c>
      <c r="K337" t="s">
        <v>137</v>
      </c>
      <c r="L337" t="s">
        <v>1165</v>
      </c>
      <c r="M337" t="s">
        <v>1166</v>
      </c>
      <c r="N337">
        <v>1.726111111</v>
      </c>
      <c r="O337">
        <v>18</v>
      </c>
      <c r="P337">
        <v>8</v>
      </c>
      <c r="Q337">
        <v>18</v>
      </c>
      <c r="R337">
        <v>0</v>
      </c>
      <c r="S337">
        <v>18</v>
      </c>
      <c r="T337">
        <v>1</v>
      </c>
      <c r="U337">
        <v>0</v>
      </c>
      <c r="V337">
        <v>0</v>
      </c>
      <c r="W337">
        <v>10.226732413747966</v>
      </c>
      <c r="X337">
        <v>6.0419985909393663</v>
      </c>
      <c r="Y337">
        <v>20.815388385589603</v>
      </c>
      <c r="Z337">
        <v>0</v>
      </c>
      <c r="AA337">
        <v>90.853450606691496</v>
      </c>
      <c r="AB337">
        <v>3.5077789686918832</v>
      </c>
      <c r="AC337">
        <v>0</v>
      </c>
      <c r="AD337">
        <v>0</v>
      </c>
      <c r="AE337">
        <v>131.44534896566032</v>
      </c>
    </row>
    <row r="338" spans="1:31" x14ac:dyDescent="0.25">
      <c r="A338">
        <v>1830060</v>
      </c>
      <c r="B338">
        <v>1</v>
      </c>
      <c r="C338" t="s">
        <v>80</v>
      </c>
      <c r="D338" t="s">
        <v>100</v>
      </c>
      <c r="E338" t="s">
        <v>202</v>
      </c>
      <c r="F338" t="s">
        <v>1167</v>
      </c>
      <c r="G338" t="s">
        <v>156</v>
      </c>
      <c r="H338" t="s">
        <v>157</v>
      </c>
      <c r="I338" t="s">
        <v>135</v>
      </c>
      <c r="J338" t="s">
        <v>136</v>
      </c>
      <c r="K338" t="s">
        <v>137</v>
      </c>
      <c r="L338" t="s">
        <v>1168</v>
      </c>
      <c r="M338" t="s">
        <v>1169</v>
      </c>
      <c r="N338">
        <v>5.5277777E-2</v>
      </c>
      <c r="O338">
        <v>4</v>
      </c>
      <c r="P338">
        <v>1551</v>
      </c>
      <c r="Q338">
        <v>4</v>
      </c>
      <c r="R338">
        <v>86</v>
      </c>
      <c r="S338">
        <v>9</v>
      </c>
      <c r="T338">
        <v>57</v>
      </c>
      <c r="U338">
        <v>0</v>
      </c>
      <c r="V338">
        <v>0</v>
      </c>
      <c r="W338">
        <v>5.532061703404433</v>
      </c>
      <c r="X338">
        <v>13.579394648079344</v>
      </c>
      <c r="Y338">
        <v>0.71824347893675011</v>
      </c>
      <c r="Z338">
        <v>1.5502489045514081</v>
      </c>
      <c r="AA338">
        <v>12.68104776624981</v>
      </c>
      <c r="AB338">
        <v>1.6612100791619224</v>
      </c>
      <c r="AC338">
        <v>0</v>
      </c>
      <c r="AD338">
        <v>0</v>
      </c>
      <c r="AE338">
        <v>35.72220658038367</v>
      </c>
    </row>
    <row r="339" spans="1:31" x14ac:dyDescent="0.25">
      <c r="A339">
        <v>1830083</v>
      </c>
      <c r="B339">
        <v>1</v>
      </c>
      <c r="C339" t="s">
        <v>81</v>
      </c>
      <c r="D339" t="s">
        <v>123</v>
      </c>
      <c r="E339" t="s">
        <v>131</v>
      </c>
      <c r="F339" t="s">
        <v>1170</v>
      </c>
      <c r="G339" t="s">
        <v>873</v>
      </c>
      <c r="H339" t="s">
        <v>134</v>
      </c>
      <c r="I339" t="s">
        <v>135</v>
      </c>
      <c r="J339" t="s">
        <v>136</v>
      </c>
      <c r="K339" t="s">
        <v>137</v>
      </c>
      <c r="L339" t="s">
        <v>1171</v>
      </c>
      <c r="M339" t="s">
        <v>1172</v>
      </c>
      <c r="N339">
        <v>4.1394444439999996</v>
      </c>
      <c r="O339">
        <v>0</v>
      </c>
      <c r="P339">
        <v>193</v>
      </c>
      <c r="Q339">
        <v>0</v>
      </c>
      <c r="R339">
        <v>0</v>
      </c>
      <c r="S339">
        <v>0</v>
      </c>
      <c r="T339">
        <v>25</v>
      </c>
      <c r="U339">
        <v>0</v>
      </c>
      <c r="V339">
        <v>0</v>
      </c>
      <c r="W339">
        <v>0</v>
      </c>
      <c r="X339">
        <v>168.52190014365297</v>
      </c>
      <c r="Y339">
        <v>0</v>
      </c>
      <c r="Z339">
        <v>0</v>
      </c>
      <c r="AA339">
        <v>0</v>
      </c>
      <c r="AB339">
        <v>49.215384381101991</v>
      </c>
      <c r="AC339">
        <v>0</v>
      </c>
      <c r="AD339">
        <v>0</v>
      </c>
      <c r="AE339">
        <v>217.73728452475495</v>
      </c>
    </row>
    <row r="340" spans="1:31" x14ac:dyDescent="0.25">
      <c r="A340">
        <v>1829917</v>
      </c>
      <c r="B340">
        <v>1</v>
      </c>
      <c r="C340" t="s">
        <v>81</v>
      </c>
      <c r="D340" t="s">
        <v>118</v>
      </c>
      <c r="E340" t="s">
        <v>140</v>
      </c>
      <c r="F340" t="s">
        <v>1173</v>
      </c>
      <c r="G340" t="s">
        <v>142</v>
      </c>
      <c r="H340" t="s">
        <v>134</v>
      </c>
      <c r="I340" t="s">
        <v>135</v>
      </c>
      <c r="J340" t="s">
        <v>136</v>
      </c>
      <c r="K340" t="s">
        <v>137</v>
      </c>
      <c r="L340" t="s">
        <v>1174</v>
      </c>
      <c r="M340" t="s">
        <v>1175</v>
      </c>
      <c r="N340">
        <v>2.4525000000000001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0.17450466357169997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0.17450466357169997</v>
      </c>
    </row>
    <row r="341" spans="1:31" x14ac:dyDescent="0.25">
      <c r="A341">
        <v>1830438</v>
      </c>
      <c r="B341">
        <v>1</v>
      </c>
      <c r="C341" t="s">
        <v>80</v>
      </c>
      <c r="D341" t="s">
        <v>92</v>
      </c>
      <c r="E341" t="s">
        <v>140</v>
      </c>
      <c r="F341" t="s">
        <v>1176</v>
      </c>
      <c r="G341" t="s">
        <v>142</v>
      </c>
      <c r="H341" t="s">
        <v>134</v>
      </c>
      <c r="I341" t="s">
        <v>135</v>
      </c>
      <c r="J341" t="s">
        <v>136</v>
      </c>
      <c r="K341" t="s">
        <v>137</v>
      </c>
      <c r="L341" t="s">
        <v>1177</v>
      </c>
      <c r="M341" t="s">
        <v>1178</v>
      </c>
      <c r="N341">
        <v>1.4852777770000001</v>
      </c>
      <c r="O341">
        <v>0</v>
      </c>
      <c r="P341">
        <v>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0.45116582845943343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0.45116582845943343</v>
      </c>
    </row>
    <row r="342" spans="1:31" x14ac:dyDescent="0.25">
      <c r="A342">
        <v>1893927</v>
      </c>
      <c r="B342">
        <v>1</v>
      </c>
      <c r="C342" t="s">
        <v>81</v>
      </c>
      <c r="D342" t="s">
        <v>115</v>
      </c>
      <c r="E342" t="s">
        <v>202</v>
      </c>
      <c r="F342" t="s">
        <v>1179</v>
      </c>
      <c r="G342" t="s">
        <v>386</v>
      </c>
      <c r="H342" t="s">
        <v>157</v>
      </c>
      <c r="I342" t="s">
        <v>135</v>
      </c>
      <c r="J342" t="s">
        <v>136</v>
      </c>
      <c r="K342" t="s">
        <v>137</v>
      </c>
      <c r="L342" t="s">
        <v>1180</v>
      </c>
      <c r="M342" t="s">
        <v>1181</v>
      </c>
      <c r="N342">
        <v>0.266666666</v>
      </c>
      <c r="O342">
        <v>0</v>
      </c>
      <c r="P342">
        <v>555</v>
      </c>
      <c r="Q342">
        <v>14</v>
      </c>
      <c r="R342">
        <v>187</v>
      </c>
      <c r="S342">
        <v>1</v>
      </c>
      <c r="T342">
        <v>29</v>
      </c>
      <c r="U342">
        <v>1</v>
      </c>
      <c r="V342">
        <v>0</v>
      </c>
      <c r="W342">
        <v>0</v>
      </c>
      <c r="X342">
        <v>18.990683111599989</v>
      </c>
      <c r="Y342">
        <v>34.065090176383997</v>
      </c>
      <c r="Z342">
        <v>32.747507285999994</v>
      </c>
      <c r="AA342">
        <v>0.24306847923200001</v>
      </c>
      <c r="AB342">
        <v>1.5504981460079996</v>
      </c>
      <c r="AC342">
        <v>5.2587972403200016</v>
      </c>
      <c r="AD342">
        <v>0</v>
      </c>
      <c r="AE342">
        <v>92.85564443954398</v>
      </c>
    </row>
    <row r="343" spans="1:31" x14ac:dyDescent="0.25">
      <c r="A343">
        <v>1830183</v>
      </c>
      <c r="B343">
        <v>1</v>
      </c>
      <c r="C343" t="s">
        <v>80</v>
      </c>
      <c r="D343" t="s">
        <v>100</v>
      </c>
      <c r="E343" t="s">
        <v>131</v>
      </c>
      <c r="F343" t="s">
        <v>1182</v>
      </c>
      <c r="G343" t="s">
        <v>133</v>
      </c>
      <c r="H343" t="s">
        <v>134</v>
      </c>
      <c r="I343" t="s">
        <v>135</v>
      </c>
      <c r="J343" t="s">
        <v>136</v>
      </c>
      <c r="K343" t="s">
        <v>137</v>
      </c>
      <c r="L343" t="s">
        <v>1083</v>
      </c>
      <c r="M343" t="s">
        <v>1183</v>
      </c>
      <c r="N343">
        <v>1.4924999999999999</v>
      </c>
      <c r="O343">
        <v>0</v>
      </c>
      <c r="P343">
        <v>35</v>
      </c>
      <c r="Q343">
        <v>0</v>
      </c>
      <c r="R343">
        <v>9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11.41293407983912</v>
      </c>
      <c r="Y343">
        <v>0</v>
      </c>
      <c r="Z343">
        <v>3.6429349193335421</v>
      </c>
      <c r="AA343">
        <v>0</v>
      </c>
      <c r="AB343">
        <v>0</v>
      </c>
      <c r="AC343">
        <v>0</v>
      </c>
      <c r="AD343">
        <v>0</v>
      </c>
      <c r="AE343">
        <v>15.055868999172663</v>
      </c>
    </row>
    <row r="344" spans="1:31" x14ac:dyDescent="0.25">
      <c r="A344">
        <v>1829960</v>
      </c>
      <c r="B344">
        <v>1</v>
      </c>
      <c r="C344" t="s">
        <v>81</v>
      </c>
      <c r="D344" t="s">
        <v>117</v>
      </c>
      <c r="E344" t="s">
        <v>202</v>
      </c>
      <c r="F344" t="s">
        <v>1184</v>
      </c>
      <c r="G344" t="s">
        <v>156</v>
      </c>
      <c r="H344" t="s">
        <v>157</v>
      </c>
      <c r="I344" t="s">
        <v>179</v>
      </c>
      <c r="J344" t="s">
        <v>136</v>
      </c>
      <c r="K344" t="s">
        <v>137</v>
      </c>
      <c r="L344" t="s">
        <v>1185</v>
      </c>
      <c r="M344" t="s">
        <v>1186</v>
      </c>
      <c r="N344">
        <v>3.8888888000000003E-2</v>
      </c>
      <c r="O344">
        <v>1</v>
      </c>
      <c r="P344">
        <v>375</v>
      </c>
      <c r="Q344">
        <v>35</v>
      </c>
      <c r="R344">
        <v>37</v>
      </c>
      <c r="S344">
        <v>4</v>
      </c>
      <c r="T344">
        <v>33</v>
      </c>
      <c r="U344">
        <v>2</v>
      </c>
      <c r="V344">
        <v>0</v>
      </c>
      <c r="W344">
        <v>4.1119347115000007E-3</v>
      </c>
      <c r="X344">
        <v>1.6801286367704984</v>
      </c>
      <c r="Y344">
        <v>3.9235633655065554</v>
      </c>
      <c r="Z344">
        <v>0.77591105367650004</v>
      </c>
      <c r="AA344">
        <v>3.1181520824510001</v>
      </c>
      <c r="AB344">
        <v>0.63329655228699999</v>
      </c>
      <c r="AC344">
        <v>1.6307768688120001</v>
      </c>
      <c r="AD344">
        <v>0</v>
      </c>
      <c r="AE344">
        <v>11.765940494215055</v>
      </c>
    </row>
    <row r="345" spans="1:31" x14ac:dyDescent="0.25">
      <c r="A345">
        <v>1830146</v>
      </c>
      <c r="B345">
        <v>1</v>
      </c>
      <c r="C345" t="s">
        <v>80</v>
      </c>
      <c r="D345" t="s">
        <v>93</v>
      </c>
      <c r="E345" t="s">
        <v>252</v>
      </c>
      <c r="F345" t="s">
        <v>1187</v>
      </c>
      <c r="G345" t="s">
        <v>217</v>
      </c>
      <c r="H345" t="s">
        <v>134</v>
      </c>
      <c r="I345" t="s">
        <v>135</v>
      </c>
      <c r="J345" t="s">
        <v>136</v>
      </c>
      <c r="K345" t="s">
        <v>137</v>
      </c>
      <c r="L345" t="s">
        <v>1188</v>
      </c>
      <c r="M345" t="s">
        <v>1189</v>
      </c>
      <c r="N345">
        <v>1.64</v>
      </c>
      <c r="O345">
        <v>0</v>
      </c>
      <c r="P345">
        <v>6</v>
      </c>
      <c r="Q345">
        <v>0</v>
      </c>
      <c r="R345">
        <v>0</v>
      </c>
      <c r="S345">
        <v>0</v>
      </c>
      <c r="T345">
        <v>75</v>
      </c>
      <c r="U345">
        <v>0</v>
      </c>
      <c r="V345">
        <v>2</v>
      </c>
      <c r="W345">
        <v>0</v>
      </c>
      <c r="X345">
        <v>0.65841940455713344</v>
      </c>
      <c r="Y345">
        <v>0</v>
      </c>
      <c r="Z345">
        <v>0</v>
      </c>
      <c r="AA345">
        <v>0</v>
      </c>
      <c r="AB345">
        <v>104.6112905095753</v>
      </c>
      <c r="AC345">
        <v>0</v>
      </c>
      <c r="AD345">
        <v>184.72249823906554</v>
      </c>
      <c r="AE345">
        <v>289.99220815319796</v>
      </c>
    </row>
    <row r="346" spans="1:31" x14ac:dyDescent="0.25">
      <c r="A346">
        <v>1829997</v>
      </c>
      <c r="B346">
        <v>1</v>
      </c>
      <c r="C346" t="s">
        <v>80</v>
      </c>
      <c r="D346" t="s">
        <v>103</v>
      </c>
      <c r="E346" t="s">
        <v>131</v>
      </c>
      <c r="F346" t="s">
        <v>1190</v>
      </c>
      <c r="G346" t="s">
        <v>150</v>
      </c>
      <c r="H346" t="s">
        <v>134</v>
      </c>
      <c r="I346" t="s">
        <v>135</v>
      </c>
      <c r="J346" t="s">
        <v>136</v>
      </c>
      <c r="K346" t="s">
        <v>151</v>
      </c>
      <c r="L346" t="s">
        <v>1191</v>
      </c>
      <c r="M346" t="s">
        <v>1192</v>
      </c>
      <c r="N346">
        <v>2.4506925000000002</v>
      </c>
      <c r="O346">
        <v>0</v>
      </c>
      <c r="P346">
        <v>25</v>
      </c>
      <c r="Q346">
        <v>0</v>
      </c>
      <c r="R346">
        <v>0</v>
      </c>
      <c r="S346">
        <v>0</v>
      </c>
      <c r="T346">
        <v>4</v>
      </c>
      <c r="U346">
        <v>0</v>
      </c>
      <c r="V346">
        <v>0</v>
      </c>
      <c r="W346">
        <v>0</v>
      </c>
      <c r="X346">
        <v>13.221950751256355</v>
      </c>
      <c r="Y346">
        <v>0</v>
      </c>
      <c r="Z346">
        <v>0</v>
      </c>
      <c r="AA346">
        <v>0</v>
      </c>
      <c r="AB346">
        <v>3.5758453421031255</v>
      </c>
      <c r="AC346">
        <v>0</v>
      </c>
      <c r="AD346">
        <v>0</v>
      </c>
      <c r="AE346">
        <v>16.79779609335948</v>
      </c>
    </row>
    <row r="347" spans="1:31" x14ac:dyDescent="0.25">
      <c r="A347">
        <v>1830710</v>
      </c>
      <c r="B347">
        <v>1</v>
      </c>
      <c r="C347" t="s">
        <v>80</v>
      </c>
      <c r="D347" t="s">
        <v>93</v>
      </c>
      <c r="E347" t="s">
        <v>131</v>
      </c>
      <c r="F347" t="s">
        <v>1193</v>
      </c>
      <c r="G347" t="s">
        <v>146</v>
      </c>
      <c r="H347" t="s">
        <v>134</v>
      </c>
      <c r="I347" t="s">
        <v>135</v>
      </c>
      <c r="J347" t="s">
        <v>136</v>
      </c>
      <c r="K347" t="s">
        <v>137</v>
      </c>
      <c r="L347" t="s">
        <v>1194</v>
      </c>
      <c r="M347" t="s">
        <v>1195</v>
      </c>
      <c r="N347">
        <v>5.5941666659999996</v>
      </c>
      <c r="O347">
        <v>0</v>
      </c>
      <c r="P347">
        <v>62</v>
      </c>
      <c r="Q347">
        <v>0</v>
      </c>
      <c r="R347">
        <v>8</v>
      </c>
      <c r="S347">
        <v>0</v>
      </c>
      <c r="T347">
        <v>3</v>
      </c>
      <c r="U347">
        <v>0</v>
      </c>
      <c r="V347">
        <v>0</v>
      </c>
      <c r="W347">
        <v>0</v>
      </c>
      <c r="X347">
        <v>42.421538590208918</v>
      </c>
      <c r="Y347">
        <v>0</v>
      </c>
      <c r="Z347">
        <v>12.08171196366705</v>
      </c>
      <c r="AA347">
        <v>0</v>
      </c>
      <c r="AB347">
        <v>8.2922268600233799</v>
      </c>
      <c r="AC347">
        <v>0</v>
      </c>
      <c r="AD347">
        <v>0</v>
      </c>
      <c r="AE347">
        <v>62.795477413899349</v>
      </c>
    </row>
    <row r="348" spans="1:31" x14ac:dyDescent="0.25">
      <c r="A348">
        <v>1830879</v>
      </c>
      <c r="B348">
        <v>1</v>
      </c>
      <c r="C348" t="s">
        <v>81</v>
      </c>
      <c r="D348" t="s">
        <v>128</v>
      </c>
      <c r="E348" t="s">
        <v>154</v>
      </c>
      <c r="F348" t="s">
        <v>1196</v>
      </c>
      <c r="G348" t="s">
        <v>242</v>
      </c>
      <c r="H348" t="s">
        <v>157</v>
      </c>
      <c r="I348" t="s">
        <v>135</v>
      </c>
      <c r="J348" t="s">
        <v>3</v>
      </c>
      <c r="K348" t="s">
        <v>137</v>
      </c>
      <c r="L348" t="s">
        <v>1197</v>
      </c>
      <c r="M348" t="s">
        <v>1198</v>
      </c>
      <c r="N348">
        <v>1.882777777</v>
      </c>
      <c r="O348">
        <v>0</v>
      </c>
      <c r="P348">
        <v>3117</v>
      </c>
      <c r="Q348">
        <v>0</v>
      </c>
      <c r="R348">
        <v>0</v>
      </c>
      <c r="S348">
        <v>1</v>
      </c>
      <c r="T348">
        <v>282</v>
      </c>
      <c r="U348">
        <v>0</v>
      </c>
      <c r="V348">
        <v>0</v>
      </c>
      <c r="W348">
        <v>0</v>
      </c>
      <c r="X348">
        <v>1399.9481543162499</v>
      </c>
      <c r="Y348">
        <v>0</v>
      </c>
      <c r="Z348">
        <v>0</v>
      </c>
      <c r="AA348">
        <v>403.50565524027832</v>
      </c>
      <c r="AB348">
        <v>735.05167918676284</v>
      </c>
      <c r="AC348">
        <v>0</v>
      </c>
      <c r="AD348">
        <v>0</v>
      </c>
      <c r="AE348">
        <v>2538.5054887432907</v>
      </c>
    </row>
    <row r="349" spans="1:31" x14ac:dyDescent="0.25">
      <c r="A349">
        <v>1830733</v>
      </c>
      <c r="B349">
        <v>1</v>
      </c>
      <c r="C349" t="s">
        <v>80</v>
      </c>
      <c r="D349" t="s">
        <v>100</v>
      </c>
      <c r="E349" t="s">
        <v>140</v>
      </c>
      <c r="F349" t="s">
        <v>1199</v>
      </c>
      <c r="G349" t="s">
        <v>142</v>
      </c>
      <c r="H349" t="s">
        <v>134</v>
      </c>
      <c r="I349" t="s">
        <v>135</v>
      </c>
      <c r="J349" t="s">
        <v>136</v>
      </c>
      <c r="K349" t="s">
        <v>137</v>
      </c>
      <c r="L349" t="s">
        <v>1200</v>
      </c>
      <c r="M349" t="s">
        <v>1201</v>
      </c>
      <c r="N349">
        <v>2.590833333</v>
      </c>
      <c r="O349">
        <v>0</v>
      </c>
      <c r="P349">
        <v>1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0.69388959306452502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0.69388959306452502</v>
      </c>
    </row>
    <row r="350" spans="1:31" x14ac:dyDescent="0.25">
      <c r="A350">
        <v>1830756</v>
      </c>
      <c r="B350">
        <v>1</v>
      </c>
      <c r="C350" t="s">
        <v>80</v>
      </c>
      <c r="D350" t="s">
        <v>94</v>
      </c>
      <c r="E350" t="s">
        <v>140</v>
      </c>
      <c r="F350" t="s">
        <v>1202</v>
      </c>
      <c r="G350" t="s">
        <v>213</v>
      </c>
      <c r="H350" t="s">
        <v>134</v>
      </c>
      <c r="I350" t="s">
        <v>135</v>
      </c>
      <c r="J350" t="s">
        <v>136</v>
      </c>
      <c r="K350" t="s">
        <v>137</v>
      </c>
      <c r="L350" t="s">
        <v>1203</v>
      </c>
      <c r="M350" t="s">
        <v>1204</v>
      </c>
      <c r="N350">
        <v>7.6405555549999997</v>
      </c>
      <c r="O350">
        <v>0</v>
      </c>
      <c r="P350">
        <v>2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2.20518730954905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2.20518730954905</v>
      </c>
    </row>
    <row r="351" spans="1:31" x14ac:dyDescent="0.25">
      <c r="A351">
        <v>1830779</v>
      </c>
      <c r="B351">
        <v>1</v>
      </c>
      <c r="C351" t="s">
        <v>80</v>
      </c>
      <c r="D351" t="s">
        <v>109</v>
      </c>
      <c r="E351" t="s">
        <v>202</v>
      </c>
      <c r="F351" t="s">
        <v>1205</v>
      </c>
      <c r="G351" t="s">
        <v>156</v>
      </c>
      <c r="H351" t="s">
        <v>157</v>
      </c>
      <c r="I351" t="s">
        <v>135</v>
      </c>
      <c r="J351" t="s">
        <v>136</v>
      </c>
      <c r="K351" t="s">
        <v>137</v>
      </c>
      <c r="L351" t="s">
        <v>1206</v>
      </c>
      <c r="M351" t="s">
        <v>1207</v>
      </c>
      <c r="N351">
        <v>0.129722222</v>
      </c>
      <c r="O351">
        <v>0</v>
      </c>
      <c r="P351">
        <v>370</v>
      </c>
      <c r="Q351">
        <v>0</v>
      </c>
      <c r="R351">
        <v>56</v>
      </c>
      <c r="S351">
        <v>0</v>
      </c>
      <c r="T351">
        <v>63</v>
      </c>
      <c r="U351">
        <v>2</v>
      </c>
      <c r="V351">
        <v>0</v>
      </c>
      <c r="W351">
        <v>0</v>
      </c>
      <c r="X351">
        <v>7.5513827859240994</v>
      </c>
      <c r="Y351">
        <v>0</v>
      </c>
      <c r="Z351">
        <v>2.2986259911930214</v>
      </c>
      <c r="AA351">
        <v>0</v>
      </c>
      <c r="AB351">
        <v>4.7247431676060279</v>
      </c>
      <c r="AC351">
        <v>7.0440107961206655</v>
      </c>
      <c r="AD351">
        <v>0</v>
      </c>
      <c r="AE351">
        <v>21.618762740843817</v>
      </c>
    </row>
    <row r="352" spans="1:31" x14ac:dyDescent="0.25">
      <c r="A352">
        <v>1831048</v>
      </c>
      <c r="B352">
        <v>1</v>
      </c>
      <c r="C352" t="s">
        <v>80</v>
      </c>
      <c r="D352" t="s">
        <v>108</v>
      </c>
      <c r="E352" t="s">
        <v>252</v>
      </c>
      <c r="F352" t="s">
        <v>1208</v>
      </c>
      <c r="G352" t="s">
        <v>279</v>
      </c>
      <c r="H352" t="s">
        <v>134</v>
      </c>
      <c r="I352" t="s">
        <v>135</v>
      </c>
      <c r="J352" t="s">
        <v>136</v>
      </c>
      <c r="K352" t="s">
        <v>137</v>
      </c>
      <c r="L352" t="s">
        <v>1209</v>
      </c>
      <c r="M352" t="s">
        <v>1210</v>
      </c>
      <c r="N352">
        <v>2.2633333329999998</v>
      </c>
      <c r="O352">
        <v>0</v>
      </c>
      <c r="P352">
        <v>44</v>
      </c>
      <c r="Q352">
        <v>0</v>
      </c>
      <c r="R352">
        <v>24</v>
      </c>
      <c r="S352">
        <v>0</v>
      </c>
      <c r="T352">
        <v>7</v>
      </c>
      <c r="U352">
        <v>0</v>
      </c>
      <c r="V352">
        <v>0</v>
      </c>
      <c r="W352">
        <v>0</v>
      </c>
      <c r="X352">
        <v>20.006749441784699</v>
      </c>
      <c r="Y352">
        <v>0</v>
      </c>
      <c r="Z352">
        <v>17.241133741064747</v>
      </c>
      <c r="AA352">
        <v>0</v>
      </c>
      <c r="AB352">
        <v>5.2341817795608003</v>
      </c>
      <c r="AC352">
        <v>0</v>
      </c>
      <c r="AD352">
        <v>0</v>
      </c>
      <c r="AE352">
        <v>42.482064962410249</v>
      </c>
    </row>
    <row r="353" spans="1:31" x14ac:dyDescent="0.25">
      <c r="A353">
        <v>1830610</v>
      </c>
      <c r="B353">
        <v>1</v>
      </c>
      <c r="C353" t="s">
        <v>80</v>
      </c>
      <c r="D353" t="s">
        <v>97</v>
      </c>
      <c r="E353" t="s">
        <v>154</v>
      </c>
      <c r="F353" t="s">
        <v>1211</v>
      </c>
      <c r="G353" t="s">
        <v>156</v>
      </c>
      <c r="H353" t="s">
        <v>157</v>
      </c>
      <c r="I353" t="s">
        <v>135</v>
      </c>
      <c r="J353" t="s">
        <v>136</v>
      </c>
      <c r="K353" t="s">
        <v>137</v>
      </c>
      <c r="L353" t="s">
        <v>1212</v>
      </c>
      <c r="M353" t="s">
        <v>1213</v>
      </c>
      <c r="N353">
        <v>0.78611111099999997</v>
      </c>
      <c r="O353">
        <v>7</v>
      </c>
      <c r="P353">
        <v>528</v>
      </c>
      <c r="Q353">
        <v>12</v>
      </c>
      <c r="R353">
        <v>345</v>
      </c>
      <c r="S353">
        <v>17</v>
      </c>
      <c r="T353">
        <v>152</v>
      </c>
      <c r="U353">
        <v>2</v>
      </c>
      <c r="V353">
        <v>0</v>
      </c>
      <c r="W353">
        <v>37.808078788403002</v>
      </c>
      <c r="X353">
        <v>112.52913282548577</v>
      </c>
      <c r="Y353">
        <v>37.237240749276246</v>
      </c>
      <c r="Z353">
        <v>116.11374295575864</v>
      </c>
      <c r="AA353">
        <v>50.164365279652444</v>
      </c>
      <c r="AB353">
        <v>66.30534963693043</v>
      </c>
      <c r="AC353">
        <v>17.987862061546249</v>
      </c>
      <c r="AD353">
        <v>0</v>
      </c>
      <c r="AE353">
        <v>438.14577229705276</v>
      </c>
    </row>
    <row r="354" spans="1:31" x14ac:dyDescent="0.25">
      <c r="A354">
        <v>1831606</v>
      </c>
      <c r="B354">
        <v>1</v>
      </c>
      <c r="C354" t="s">
        <v>80</v>
      </c>
      <c r="D354" t="s">
        <v>105</v>
      </c>
      <c r="E354" t="s">
        <v>154</v>
      </c>
      <c r="F354" t="s">
        <v>1214</v>
      </c>
      <c r="G354" t="s">
        <v>156</v>
      </c>
      <c r="H354" t="s">
        <v>157</v>
      </c>
      <c r="I354" t="s">
        <v>179</v>
      </c>
      <c r="J354" t="s">
        <v>136</v>
      </c>
      <c r="K354" t="s">
        <v>137</v>
      </c>
      <c r="L354" t="s">
        <v>1215</v>
      </c>
      <c r="M354" t="s">
        <v>1216</v>
      </c>
      <c r="N354">
        <v>1.0555554999999999E-2</v>
      </c>
      <c r="O354">
        <v>0</v>
      </c>
      <c r="P354">
        <v>788</v>
      </c>
      <c r="Q354">
        <v>0</v>
      </c>
      <c r="R354">
        <v>0</v>
      </c>
      <c r="S354">
        <v>0</v>
      </c>
      <c r="T354">
        <v>7</v>
      </c>
      <c r="U354">
        <v>0</v>
      </c>
      <c r="V354">
        <v>0</v>
      </c>
      <c r="W354">
        <v>0</v>
      </c>
      <c r="X354">
        <v>2.5347040015897835</v>
      </c>
      <c r="Y354">
        <v>0</v>
      </c>
      <c r="Z354">
        <v>0</v>
      </c>
      <c r="AA354">
        <v>0</v>
      </c>
      <c r="AB354">
        <v>2.7182331672600004E-2</v>
      </c>
      <c r="AC354">
        <v>0</v>
      </c>
      <c r="AD354">
        <v>0</v>
      </c>
      <c r="AE354">
        <v>2.5618863332623834</v>
      </c>
    </row>
    <row r="355" spans="1:31" x14ac:dyDescent="0.25">
      <c r="A355">
        <v>1830816</v>
      </c>
      <c r="B355">
        <v>1</v>
      </c>
      <c r="C355" t="s">
        <v>81</v>
      </c>
      <c r="D355" t="s">
        <v>123</v>
      </c>
      <c r="E355" t="s">
        <v>131</v>
      </c>
      <c r="F355" t="s">
        <v>1217</v>
      </c>
      <c r="G355" t="s">
        <v>873</v>
      </c>
      <c r="H355" t="s">
        <v>134</v>
      </c>
      <c r="I355" t="s">
        <v>135</v>
      </c>
      <c r="J355" t="s">
        <v>136</v>
      </c>
      <c r="K355" t="s">
        <v>137</v>
      </c>
      <c r="L355" t="s">
        <v>1218</v>
      </c>
      <c r="M355" t="s">
        <v>1219</v>
      </c>
      <c r="N355">
        <v>1.4083333330000001</v>
      </c>
      <c r="O355">
        <v>0</v>
      </c>
      <c r="P355">
        <v>0</v>
      </c>
      <c r="Q355">
        <v>0</v>
      </c>
      <c r="R355">
        <v>1</v>
      </c>
      <c r="S355">
        <v>0</v>
      </c>
      <c r="T355">
        <v>1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1.3135179731206501</v>
      </c>
      <c r="AA355">
        <v>0</v>
      </c>
      <c r="AB355">
        <v>1.7609002813910668</v>
      </c>
      <c r="AC355">
        <v>0</v>
      </c>
      <c r="AD355">
        <v>0</v>
      </c>
      <c r="AE355">
        <v>3.0744182545117171</v>
      </c>
    </row>
    <row r="356" spans="1:31" x14ac:dyDescent="0.25">
      <c r="A356">
        <v>1831652</v>
      </c>
      <c r="B356">
        <v>1</v>
      </c>
      <c r="C356" t="s">
        <v>80</v>
      </c>
      <c r="D356" t="s">
        <v>103</v>
      </c>
      <c r="E356" t="s">
        <v>164</v>
      </c>
      <c r="F356" t="s">
        <v>1220</v>
      </c>
      <c r="G356" t="s">
        <v>156</v>
      </c>
      <c r="H356" t="s">
        <v>157</v>
      </c>
      <c r="I356" t="s">
        <v>135</v>
      </c>
      <c r="J356" t="s">
        <v>136</v>
      </c>
      <c r="K356" t="s">
        <v>137</v>
      </c>
      <c r="L356" t="s">
        <v>1221</v>
      </c>
      <c r="M356" t="s">
        <v>1222</v>
      </c>
      <c r="N356">
        <v>0.35638888800000001</v>
      </c>
      <c r="O356">
        <v>2</v>
      </c>
      <c r="P356">
        <v>1163</v>
      </c>
      <c r="Q356">
        <v>11</v>
      </c>
      <c r="R356">
        <v>112</v>
      </c>
      <c r="S356">
        <v>6</v>
      </c>
      <c r="T356">
        <v>108</v>
      </c>
      <c r="U356">
        <v>0</v>
      </c>
      <c r="V356">
        <v>0</v>
      </c>
      <c r="W356">
        <v>2.3050745561431083</v>
      </c>
      <c r="X356">
        <v>160.8412044616457</v>
      </c>
      <c r="Y356">
        <v>137.28147463831237</v>
      </c>
      <c r="Z356">
        <v>49.882573710040319</v>
      </c>
      <c r="AA356">
        <v>5.3334803567106333</v>
      </c>
      <c r="AB356">
        <v>43.410214861833545</v>
      </c>
      <c r="AC356">
        <v>0</v>
      </c>
      <c r="AD356">
        <v>0</v>
      </c>
      <c r="AE356">
        <v>399.0540225846857</v>
      </c>
    </row>
    <row r="357" spans="1:31" x14ac:dyDescent="0.25">
      <c r="A357">
        <v>1830716</v>
      </c>
      <c r="B357">
        <v>1</v>
      </c>
      <c r="C357" t="s">
        <v>80</v>
      </c>
      <c r="D357" t="s">
        <v>106</v>
      </c>
      <c r="E357" t="s">
        <v>202</v>
      </c>
      <c r="F357" t="s">
        <v>1223</v>
      </c>
      <c r="G357" t="s">
        <v>156</v>
      </c>
      <c r="H357" t="s">
        <v>157</v>
      </c>
      <c r="I357" t="s">
        <v>135</v>
      </c>
      <c r="J357" t="s">
        <v>136</v>
      </c>
      <c r="K357" t="s">
        <v>137</v>
      </c>
      <c r="L357" t="s">
        <v>1224</v>
      </c>
      <c r="M357" t="s">
        <v>1225</v>
      </c>
      <c r="N357">
        <v>1.9583333329999999</v>
      </c>
      <c r="O357">
        <v>0</v>
      </c>
      <c r="P357">
        <v>4</v>
      </c>
      <c r="Q357">
        <v>30</v>
      </c>
      <c r="R357">
        <v>225</v>
      </c>
      <c r="S357">
        <v>8</v>
      </c>
      <c r="T357">
        <v>43</v>
      </c>
      <c r="U357">
        <v>0</v>
      </c>
      <c r="V357">
        <v>0</v>
      </c>
      <c r="W357">
        <v>0</v>
      </c>
      <c r="X357">
        <v>6.6610647448812497</v>
      </c>
      <c r="Y357">
        <v>263.6710857144688</v>
      </c>
      <c r="Z357">
        <v>928.20867251546827</v>
      </c>
      <c r="AA357">
        <v>216.76607041760002</v>
      </c>
      <c r="AB357">
        <v>109.39897508360376</v>
      </c>
      <c r="AC357">
        <v>0</v>
      </c>
      <c r="AD357">
        <v>0</v>
      </c>
      <c r="AE357">
        <v>1524.705868476022</v>
      </c>
    </row>
    <row r="358" spans="1:31" x14ac:dyDescent="0.25">
      <c r="A358">
        <v>1831403</v>
      </c>
      <c r="B358">
        <v>1</v>
      </c>
      <c r="C358" t="s">
        <v>80</v>
      </c>
      <c r="D358" t="s">
        <v>97</v>
      </c>
      <c r="E358" t="s">
        <v>140</v>
      </c>
      <c r="F358" t="s">
        <v>1226</v>
      </c>
      <c r="G358" t="s">
        <v>142</v>
      </c>
      <c r="H358" t="s">
        <v>134</v>
      </c>
      <c r="I358" t="s">
        <v>135</v>
      </c>
      <c r="J358" t="s">
        <v>136</v>
      </c>
      <c r="K358" t="s">
        <v>137</v>
      </c>
      <c r="L358" t="s">
        <v>1227</v>
      </c>
      <c r="M358" t="s">
        <v>1228</v>
      </c>
      <c r="N358">
        <v>2.0825</v>
      </c>
      <c r="O358">
        <v>0</v>
      </c>
      <c r="P358">
        <v>0</v>
      </c>
      <c r="Q358">
        <v>0</v>
      </c>
      <c r="R358">
        <v>2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4.9332708235196341</v>
      </c>
      <c r="AA358">
        <v>0</v>
      </c>
      <c r="AB358">
        <v>0</v>
      </c>
      <c r="AC358">
        <v>0</v>
      </c>
      <c r="AD358">
        <v>0</v>
      </c>
      <c r="AE358">
        <v>4.9332708235196341</v>
      </c>
    </row>
    <row r="359" spans="1:31" x14ac:dyDescent="0.25">
      <c r="A359">
        <v>1831672</v>
      </c>
      <c r="B359">
        <v>1</v>
      </c>
      <c r="C359" t="s">
        <v>81</v>
      </c>
      <c r="D359" t="s">
        <v>112</v>
      </c>
      <c r="E359" t="s">
        <v>154</v>
      </c>
      <c r="F359" t="s">
        <v>1229</v>
      </c>
      <c r="G359" t="s">
        <v>175</v>
      </c>
      <c r="H359" t="s">
        <v>157</v>
      </c>
      <c r="I359" t="s">
        <v>135</v>
      </c>
      <c r="J359" t="s">
        <v>136</v>
      </c>
      <c r="K359" t="s">
        <v>137</v>
      </c>
      <c r="L359" t="s">
        <v>1230</v>
      </c>
      <c r="M359" t="s">
        <v>1231</v>
      </c>
      <c r="N359">
        <v>1.415277777</v>
      </c>
      <c r="O359">
        <v>1</v>
      </c>
      <c r="P359">
        <v>200</v>
      </c>
      <c r="Q359">
        <v>22</v>
      </c>
      <c r="R359">
        <v>37</v>
      </c>
      <c r="S359">
        <v>3</v>
      </c>
      <c r="T359">
        <v>42</v>
      </c>
      <c r="U359">
        <v>0</v>
      </c>
      <c r="V359">
        <v>0</v>
      </c>
      <c r="W359">
        <v>8.5689733466375012E-2</v>
      </c>
      <c r="X359">
        <v>73.561263484837369</v>
      </c>
      <c r="Y359">
        <v>3.6728813200692509</v>
      </c>
      <c r="Z359">
        <v>18.942737698308623</v>
      </c>
      <c r="AA359">
        <v>0.18384049627925003</v>
      </c>
      <c r="AB359">
        <v>9.6826145933356642</v>
      </c>
      <c r="AC359">
        <v>0</v>
      </c>
      <c r="AD359">
        <v>0</v>
      </c>
      <c r="AE359">
        <v>106.12902732629652</v>
      </c>
    </row>
    <row r="360" spans="1:31" x14ac:dyDescent="0.25">
      <c r="A360">
        <v>1830819</v>
      </c>
      <c r="B360">
        <v>1</v>
      </c>
      <c r="C360" t="s">
        <v>80</v>
      </c>
      <c r="D360" t="s">
        <v>100</v>
      </c>
      <c r="E360" t="s">
        <v>164</v>
      </c>
      <c r="F360" t="s">
        <v>1232</v>
      </c>
      <c r="G360" t="s">
        <v>156</v>
      </c>
      <c r="H360" t="s">
        <v>157</v>
      </c>
      <c r="I360" t="s">
        <v>135</v>
      </c>
      <c r="J360" t="s">
        <v>136</v>
      </c>
      <c r="K360" t="s">
        <v>137</v>
      </c>
      <c r="L360" t="s">
        <v>1233</v>
      </c>
      <c r="M360" t="s">
        <v>1234</v>
      </c>
      <c r="N360">
        <v>0.33</v>
      </c>
      <c r="O360">
        <v>0</v>
      </c>
      <c r="P360">
        <v>177</v>
      </c>
      <c r="Q360">
        <v>0</v>
      </c>
      <c r="R360">
        <v>22</v>
      </c>
      <c r="S360">
        <v>3</v>
      </c>
      <c r="T360">
        <v>43</v>
      </c>
      <c r="U360">
        <v>2</v>
      </c>
      <c r="V360">
        <v>2</v>
      </c>
      <c r="W360">
        <v>0</v>
      </c>
      <c r="X360">
        <v>16.607740918279511</v>
      </c>
      <c r="Y360">
        <v>0</v>
      </c>
      <c r="Z360">
        <v>3.701838442275601</v>
      </c>
      <c r="AA360">
        <v>28.448738282002498</v>
      </c>
      <c r="AB360">
        <v>11.635763825993999</v>
      </c>
      <c r="AC360">
        <v>12.932435148781501</v>
      </c>
      <c r="AD360">
        <v>13.257714283852499</v>
      </c>
      <c r="AE360">
        <v>86.584230901185606</v>
      </c>
    </row>
    <row r="361" spans="1:31" x14ac:dyDescent="0.25">
      <c r="A361">
        <v>1830627</v>
      </c>
      <c r="B361">
        <v>1</v>
      </c>
      <c r="C361" t="s">
        <v>80</v>
      </c>
      <c r="D361" t="s">
        <v>94</v>
      </c>
      <c r="E361" t="s">
        <v>131</v>
      </c>
      <c r="F361" t="s">
        <v>1235</v>
      </c>
      <c r="G361" t="s">
        <v>873</v>
      </c>
      <c r="H361" t="s">
        <v>134</v>
      </c>
      <c r="I361" t="s">
        <v>135</v>
      </c>
      <c r="J361" t="s">
        <v>136</v>
      </c>
      <c r="K361" t="s">
        <v>137</v>
      </c>
      <c r="L361" t="s">
        <v>1236</v>
      </c>
      <c r="M361" t="s">
        <v>1237</v>
      </c>
      <c r="N361">
        <v>3.161944444</v>
      </c>
      <c r="O361">
        <v>0</v>
      </c>
      <c r="P361">
        <v>31</v>
      </c>
      <c r="Q361">
        <v>0</v>
      </c>
      <c r="R361">
        <v>0</v>
      </c>
      <c r="S361">
        <v>0</v>
      </c>
      <c r="T361">
        <v>3</v>
      </c>
      <c r="U361">
        <v>0</v>
      </c>
      <c r="V361">
        <v>0</v>
      </c>
      <c r="W361">
        <v>0</v>
      </c>
      <c r="X361">
        <v>7.9044986537565585</v>
      </c>
      <c r="Y361">
        <v>0</v>
      </c>
      <c r="Z361">
        <v>0</v>
      </c>
      <c r="AA361">
        <v>0</v>
      </c>
      <c r="AB361">
        <v>2.9812312029201249</v>
      </c>
      <c r="AC361">
        <v>0</v>
      </c>
      <c r="AD361">
        <v>0</v>
      </c>
      <c r="AE361">
        <v>10.885729856676683</v>
      </c>
    </row>
    <row r="362" spans="1:31" x14ac:dyDescent="0.25">
      <c r="A362">
        <v>1830776</v>
      </c>
      <c r="B362">
        <v>1</v>
      </c>
      <c r="C362" t="s">
        <v>80</v>
      </c>
      <c r="D362" t="s">
        <v>96</v>
      </c>
      <c r="E362" t="s">
        <v>154</v>
      </c>
      <c r="F362" t="s">
        <v>1238</v>
      </c>
      <c r="G362" t="s">
        <v>175</v>
      </c>
      <c r="H362" t="s">
        <v>157</v>
      </c>
      <c r="I362" t="s">
        <v>135</v>
      </c>
      <c r="J362" t="s">
        <v>136</v>
      </c>
      <c r="K362" t="s">
        <v>137</v>
      </c>
      <c r="L362" t="s">
        <v>1239</v>
      </c>
      <c r="M362" t="s">
        <v>1240</v>
      </c>
      <c r="N362">
        <v>0.64111111099999996</v>
      </c>
      <c r="O362">
        <v>1</v>
      </c>
      <c r="P362">
        <v>10</v>
      </c>
      <c r="Q362">
        <v>2</v>
      </c>
      <c r="R362">
        <v>14</v>
      </c>
      <c r="S362">
        <v>4</v>
      </c>
      <c r="T362">
        <v>13</v>
      </c>
      <c r="U362">
        <v>0</v>
      </c>
      <c r="V362">
        <v>0</v>
      </c>
      <c r="W362">
        <v>0.30126158393306662</v>
      </c>
      <c r="X362">
        <v>2.9996719723656664</v>
      </c>
      <c r="Y362">
        <v>134.27885641758402</v>
      </c>
      <c r="Z362">
        <v>16.089213120154469</v>
      </c>
      <c r="AA362">
        <v>9.7537581050946791</v>
      </c>
      <c r="AB362">
        <v>15.768082168652501</v>
      </c>
      <c r="AC362">
        <v>0</v>
      </c>
      <c r="AD362">
        <v>0</v>
      </c>
      <c r="AE362">
        <v>179.19084336778442</v>
      </c>
    </row>
    <row r="363" spans="1:31" x14ac:dyDescent="0.25">
      <c r="A363">
        <v>1830653</v>
      </c>
      <c r="B363">
        <v>1</v>
      </c>
      <c r="C363" t="s">
        <v>81</v>
      </c>
      <c r="D363" t="s">
        <v>128</v>
      </c>
      <c r="E363" t="s">
        <v>202</v>
      </c>
      <c r="F363" t="s">
        <v>1241</v>
      </c>
      <c r="G363" t="s">
        <v>156</v>
      </c>
      <c r="H363" t="s">
        <v>157</v>
      </c>
      <c r="I363" t="s">
        <v>135</v>
      </c>
      <c r="J363" t="s">
        <v>136</v>
      </c>
      <c r="K363" t="s">
        <v>137</v>
      </c>
      <c r="L363" t="s">
        <v>1242</v>
      </c>
      <c r="M363" t="s">
        <v>1243</v>
      </c>
      <c r="N363">
        <v>0.97166666599999996</v>
      </c>
      <c r="O363">
        <v>0</v>
      </c>
      <c r="P363">
        <v>0</v>
      </c>
      <c r="Q363">
        <v>0</v>
      </c>
      <c r="R363">
        <v>0</v>
      </c>
      <c r="S363">
        <v>2</v>
      </c>
      <c r="T363">
        <v>284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5.2615698713357002</v>
      </c>
      <c r="AB363">
        <v>113.4592707209501</v>
      </c>
      <c r="AC363">
        <v>0</v>
      </c>
      <c r="AD363">
        <v>0</v>
      </c>
      <c r="AE363">
        <v>118.7208405922858</v>
      </c>
    </row>
    <row r="364" spans="1:31" x14ac:dyDescent="0.25">
      <c r="A364">
        <v>1831629</v>
      </c>
      <c r="B364">
        <v>1</v>
      </c>
      <c r="C364" t="s">
        <v>81</v>
      </c>
      <c r="D364" t="s">
        <v>128</v>
      </c>
      <c r="E364" t="s">
        <v>131</v>
      </c>
      <c r="F364" t="s">
        <v>1244</v>
      </c>
      <c r="G364" t="s">
        <v>133</v>
      </c>
      <c r="H364" t="s">
        <v>134</v>
      </c>
      <c r="I364" t="s">
        <v>135</v>
      </c>
      <c r="J364" t="s">
        <v>136</v>
      </c>
      <c r="K364" t="s">
        <v>137</v>
      </c>
      <c r="L364" t="s">
        <v>1245</v>
      </c>
      <c r="M364" t="s">
        <v>1246</v>
      </c>
      <c r="N364">
        <v>6.1430555550000001</v>
      </c>
      <c r="O364">
        <v>0</v>
      </c>
      <c r="P364">
        <v>266</v>
      </c>
      <c r="Q364">
        <v>0</v>
      </c>
      <c r="R364">
        <v>0</v>
      </c>
      <c r="S364">
        <v>0</v>
      </c>
      <c r="T364">
        <v>34</v>
      </c>
      <c r="U364">
        <v>0</v>
      </c>
      <c r="V364">
        <v>0</v>
      </c>
      <c r="W364">
        <v>0</v>
      </c>
      <c r="X364">
        <v>440.3740072855843</v>
      </c>
      <c r="Y364">
        <v>0</v>
      </c>
      <c r="Z364">
        <v>0</v>
      </c>
      <c r="AA364">
        <v>0</v>
      </c>
      <c r="AB364">
        <v>123.83989629570873</v>
      </c>
      <c r="AC364">
        <v>0</v>
      </c>
      <c r="AD364">
        <v>0</v>
      </c>
      <c r="AE364">
        <v>564.21390358129304</v>
      </c>
    </row>
    <row r="365" spans="1:31" x14ac:dyDescent="0.25">
      <c r="A365">
        <v>1830696</v>
      </c>
      <c r="B365">
        <v>1</v>
      </c>
      <c r="C365" t="s">
        <v>81</v>
      </c>
      <c r="D365" t="s">
        <v>118</v>
      </c>
      <c r="E365" t="s">
        <v>154</v>
      </c>
      <c r="F365" t="s">
        <v>1247</v>
      </c>
      <c r="G365" t="s">
        <v>150</v>
      </c>
      <c r="H365" t="s">
        <v>157</v>
      </c>
      <c r="I365" t="s">
        <v>135</v>
      </c>
      <c r="J365" t="s">
        <v>136</v>
      </c>
      <c r="K365" t="s">
        <v>151</v>
      </c>
      <c r="L365" t="s">
        <v>1248</v>
      </c>
      <c r="M365" t="s">
        <v>1249</v>
      </c>
      <c r="N365">
        <v>7.7988841659999997</v>
      </c>
      <c r="O365">
        <v>0</v>
      </c>
      <c r="P365">
        <v>90</v>
      </c>
      <c r="Q365">
        <v>0</v>
      </c>
      <c r="R365">
        <v>17</v>
      </c>
      <c r="S365">
        <v>0</v>
      </c>
      <c r="T365">
        <v>13</v>
      </c>
      <c r="U365">
        <v>0</v>
      </c>
      <c r="V365">
        <v>0</v>
      </c>
      <c r="W365">
        <v>0</v>
      </c>
      <c r="X365">
        <v>149.21012876582697</v>
      </c>
      <c r="Y365">
        <v>0</v>
      </c>
      <c r="Z365">
        <v>73.474054702083819</v>
      </c>
      <c r="AA365">
        <v>0</v>
      </c>
      <c r="AB365">
        <v>16.32283049036727</v>
      </c>
      <c r="AC365">
        <v>0</v>
      </c>
      <c r="AD365">
        <v>0</v>
      </c>
      <c r="AE365">
        <v>239.00701395827804</v>
      </c>
    </row>
    <row r="366" spans="1:31" x14ac:dyDescent="0.25">
      <c r="A366">
        <v>1831274</v>
      </c>
      <c r="B366">
        <v>1</v>
      </c>
      <c r="C366" t="s">
        <v>80</v>
      </c>
      <c r="D366" t="s">
        <v>90</v>
      </c>
      <c r="E366" t="s">
        <v>268</v>
      </c>
      <c r="F366" t="s">
        <v>1250</v>
      </c>
      <c r="G366" t="s">
        <v>1251</v>
      </c>
      <c r="H366" t="s">
        <v>1252</v>
      </c>
      <c r="I366" t="s">
        <v>135</v>
      </c>
      <c r="J366" t="s">
        <v>136</v>
      </c>
      <c r="K366" t="s">
        <v>151</v>
      </c>
      <c r="L366" t="s">
        <v>1253</v>
      </c>
      <c r="M366" t="s">
        <v>1254</v>
      </c>
      <c r="N366">
        <v>1.0463888880000001</v>
      </c>
      <c r="O366">
        <v>0</v>
      </c>
      <c r="P366">
        <v>3924</v>
      </c>
      <c r="Q366">
        <v>0</v>
      </c>
      <c r="R366">
        <v>0</v>
      </c>
      <c r="S366">
        <v>0</v>
      </c>
      <c r="T366">
        <v>402</v>
      </c>
      <c r="U366">
        <v>0</v>
      </c>
      <c r="V366">
        <v>1</v>
      </c>
      <c r="W366">
        <v>0</v>
      </c>
      <c r="X366">
        <v>1073.8024504711275</v>
      </c>
      <c r="Y366">
        <v>0</v>
      </c>
      <c r="Z366">
        <v>0</v>
      </c>
      <c r="AA366">
        <v>0</v>
      </c>
      <c r="AB366">
        <v>248.4335764352945</v>
      </c>
      <c r="AC366">
        <v>0</v>
      </c>
      <c r="AD366">
        <v>0.5490389159452751</v>
      </c>
      <c r="AE366">
        <v>1322.7850658223672</v>
      </c>
    </row>
    <row r="367" spans="1:31" x14ac:dyDescent="0.25">
      <c r="A367">
        <v>1830590</v>
      </c>
      <c r="B367">
        <v>1</v>
      </c>
      <c r="C367" t="s">
        <v>81</v>
      </c>
      <c r="D367" t="s">
        <v>128</v>
      </c>
      <c r="E367" t="s">
        <v>202</v>
      </c>
      <c r="F367" t="s">
        <v>1255</v>
      </c>
      <c r="G367" t="s">
        <v>225</v>
      </c>
      <c r="H367" t="s">
        <v>157</v>
      </c>
      <c r="I367" t="s">
        <v>135</v>
      </c>
      <c r="J367" t="s">
        <v>136</v>
      </c>
      <c r="K367" t="s">
        <v>151</v>
      </c>
      <c r="L367" t="s">
        <v>1256</v>
      </c>
      <c r="M367" t="s">
        <v>1257</v>
      </c>
      <c r="N367">
        <v>0.73250000000000004</v>
      </c>
      <c r="O367">
        <v>47</v>
      </c>
      <c r="P367">
        <v>16177</v>
      </c>
      <c r="Q367">
        <v>501</v>
      </c>
      <c r="R367">
        <v>480</v>
      </c>
      <c r="S367">
        <v>80</v>
      </c>
      <c r="T367">
        <v>1362</v>
      </c>
      <c r="U367">
        <v>14</v>
      </c>
      <c r="V367">
        <v>1</v>
      </c>
      <c r="W367">
        <v>10.64371128294375</v>
      </c>
      <c r="X367">
        <v>1537.5608274473407</v>
      </c>
      <c r="Y367">
        <v>382.26662916288325</v>
      </c>
      <c r="Z367">
        <v>100.8981538895252</v>
      </c>
      <c r="AA367">
        <v>1055.5107197008294</v>
      </c>
      <c r="AB367">
        <v>292.06390754179057</v>
      </c>
      <c r="AC367">
        <v>211.9057311013656</v>
      </c>
      <c r="AD367">
        <v>2.7325109503174505</v>
      </c>
      <c r="AE367">
        <v>3593.5821910769964</v>
      </c>
    </row>
    <row r="368" spans="1:31" x14ac:dyDescent="0.25">
      <c r="A368">
        <v>1830839</v>
      </c>
      <c r="B368">
        <v>1</v>
      </c>
      <c r="C368" t="s">
        <v>81</v>
      </c>
      <c r="D368" t="s">
        <v>112</v>
      </c>
      <c r="E368" t="s">
        <v>154</v>
      </c>
      <c r="F368" t="s">
        <v>1258</v>
      </c>
      <c r="G368" t="s">
        <v>156</v>
      </c>
      <c r="H368" t="s">
        <v>157</v>
      </c>
      <c r="I368" t="s">
        <v>179</v>
      </c>
      <c r="J368" t="s">
        <v>136</v>
      </c>
      <c r="K368" t="s">
        <v>137</v>
      </c>
      <c r="L368" t="s">
        <v>1259</v>
      </c>
      <c r="M368" t="s">
        <v>1260</v>
      </c>
      <c r="N368">
        <v>3.6111111000000001E-2</v>
      </c>
      <c r="O368">
        <v>0</v>
      </c>
      <c r="P368">
        <v>462</v>
      </c>
      <c r="Q368">
        <v>0</v>
      </c>
      <c r="R368">
        <v>48</v>
      </c>
      <c r="S368">
        <v>0</v>
      </c>
      <c r="T368">
        <v>48</v>
      </c>
      <c r="U368">
        <v>0</v>
      </c>
      <c r="V368">
        <v>0</v>
      </c>
      <c r="W368">
        <v>0</v>
      </c>
      <c r="X368">
        <v>3.3492904088323323</v>
      </c>
      <c r="Y368">
        <v>0</v>
      </c>
      <c r="Z368">
        <v>0.52523533431741676</v>
      </c>
      <c r="AA368">
        <v>0</v>
      </c>
      <c r="AB368">
        <v>0.33916920080188884</v>
      </c>
      <c r="AC368">
        <v>0</v>
      </c>
      <c r="AD368">
        <v>0</v>
      </c>
      <c r="AE368">
        <v>4.213694943951638</v>
      </c>
    </row>
    <row r="369" spans="1:31" x14ac:dyDescent="0.25">
      <c r="A369">
        <v>1830736</v>
      </c>
      <c r="B369">
        <v>1</v>
      </c>
      <c r="C369" t="s">
        <v>80</v>
      </c>
      <c r="D369" t="s">
        <v>101</v>
      </c>
      <c r="E369" t="s">
        <v>164</v>
      </c>
      <c r="F369" t="s">
        <v>1261</v>
      </c>
      <c r="G369" t="s">
        <v>156</v>
      </c>
      <c r="H369" t="s">
        <v>157</v>
      </c>
      <c r="I369" t="s">
        <v>135</v>
      </c>
      <c r="J369" t="s">
        <v>136</v>
      </c>
      <c r="K369" t="s">
        <v>137</v>
      </c>
      <c r="L369" t="s">
        <v>1262</v>
      </c>
      <c r="M369" t="s">
        <v>1263</v>
      </c>
      <c r="N369">
        <v>0.97972222200000003</v>
      </c>
      <c r="O369">
        <v>29</v>
      </c>
      <c r="P369">
        <v>4197</v>
      </c>
      <c r="Q369">
        <v>27</v>
      </c>
      <c r="R369">
        <v>5</v>
      </c>
      <c r="S369">
        <v>58</v>
      </c>
      <c r="T369">
        <v>312</v>
      </c>
      <c r="U369">
        <v>1</v>
      </c>
      <c r="V369">
        <v>0</v>
      </c>
      <c r="W369">
        <v>23.892939928909563</v>
      </c>
      <c r="X369">
        <v>937.18974773117225</v>
      </c>
      <c r="Y369">
        <v>88.664474749812143</v>
      </c>
      <c r="Z369">
        <v>0.52859433513824994</v>
      </c>
      <c r="AA369">
        <v>2785.4352347273493</v>
      </c>
      <c r="AB369">
        <v>169.36849742110135</v>
      </c>
      <c r="AC369">
        <v>65.679364661020273</v>
      </c>
      <c r="AD369">
        <v>0</v>
      </c>
      <c r="AE369">
        <v>4070.7588535545033</v>
      </c>
    </row>
    <row r="370" spans="1:31" x14ac:dyDescent="0.25">
      <c r="A370">
        <v>1830753</v>
      </c>
      <c r="B370">
        <v>1</v>
      </c>
      <c r="C370" t="s">
        <v>80</v>
      </c>
      <c r="D370" t="s">
        <v>105</v>
      </c>
      <c r="E370" t="s">
        <v>154</v>
      </c>
      <c r="F370" t="s">
        <v>1264</v>
      </c>
      <c r="G370" t="s">
        <v>175</v>
      </c>
      <c r="H370" t="s">
        <v>157</v>
      </c>
      <c r="I370" t="s">
        <v>135</v>
      </c>
      <c r="J370" t="s">
        <v>136</v>
      </c>
      <c r="K370" t="s">
        <v>137</v>
      </c>
      <c r="L370" t="s">
        <v>1265</v>
      </c>
      <c r="M370" t="s">
        <v>1266</v>
      </c>
      <c r="N370">
        <v>1.787222222</v>
      </c>
      <c r="O370">
        <v>1</v>
      </c>
      <c r="P370">
        <v>0</v>
      </c>
      <c r="Q370">
        <v>7</v>
      </c>
      <c r="R370">
        <v>0</v>
      </c>
      <c r="S370">
        <v>5</v>
      </c>
      <c r="T370">
        <v>0</v>
      </c>
      <c r="U370">
        <v>0</v>
      </c>
      <c r="V370">
        <v>0</v>
      </c>
      <c r="W370">
        <v>1.0186478557059</v>
      </c>
      <c r="X370">
        <v>0</v>
      </c>
      <c r="Y370">
        <v>13.078942691880002</v>
      </c>
      <c r="Z370">
        <v>0</v>
      </c>
      <c r="AA370">
        <v>26.564806444490205</v>
      </c>
      <c r="AB370">
        <v>0</v>
      </c>
      <c r="AC370">
        <v>0</v>
      </c>
      <c r="AD370">
        <v>0</v>
      </c>
      <c r="AE370">
        <v>40.662396992076111</v>
      </c>
    </row>
    <row r="371" spans="1:31" x14ac:dyDescent="0.25">
      <c r="A371">
        <v>1830859</v>
      </c>
      <c r="B371">
        <v>1</v>
      </c>
      <c r="C371" t="s">
        <v>81</v>
      </c>
      <c r="D371" t="s">
        <v>112</v>
      </c>
      <c r="E371" t="s">
        <v>202</v>
      </c>
      <c r="F371" t="s">
        <v>1267</v>
      </c>
      <c r="G371" t="s">
        <v>156</v>
      </c>
      <c r="H371" t="s">
        <v>157</v>
      </c>
      <c r="I371" t="s">
        <v>135</v>
      </c>
      <c r="J371" t="s">
        <v>136</v>
      </c>
      <c r="K371" t="s">
        <v>137</v>
      </c>
      <c r="L371" t="s">
        <v>1268</v>
      </c>
      <c r="M371" t="s">
        <v>1269</v>
      </c>
      <c r="N371">
        <v>0.79027777700000001</v>
      </c>
      <c r="O371">
        <v>0</v>
      </c>
      <c r="P371">
        <v>3</v>
      </c>
      <c r="Q371">
        <v>8</v>
      </c>
      <c r="R371">
        <v>53</v>
      </c>
      <c r="S371">
        <v>5</v>
      </c>
      <c r="T371">
        <v>3</v>
      </c>
      <c r="U371">
        <v>0</v>
      </c>
      <c r="V371">
        <v>0</v>
      </c>
      <c r="W371">
        <v>0</v>
      </c>
      <c r="X371">
        <v>0.50337389414666667</v>
      </c>
      <c r="Y371">
        <v>467.125720512523</v>
      </c>
      <c r="Z371">
        <v>99.854059106891896</v>
      </c>
      <c r="AA371">
        <v>41.356020504484427</v>
      </c>
      <c r="AB371">
        <v>9.9793001163712489</v>
      </c>
      <c r="AC371">
        <v>0</v>
      </c>
      <c r="AD371">
        <v>0</v>
      </c>
      <c r="AE371">
        <v>618.81847413441722</v>
      </c>
    </row>
    <row r="372" spans="1:31" x14ac:dyDescent="0.25">
      <c r="A372">
        <v>1831154</v>
      </c>
      <c r="B372">
        <v>1</v>
      </c>
      <c r="C372" t="s">
        <v>80</v>
      </c>
      <c r="D372" t="s">
        <v>83</v>
      </c>
      <c r="E372" t="s">
        <v>268</v>
      </c>
      <c r="F372" t="s">
        <v>1270</v>
      </c>
      <c r="G372" t="s">
        <v>386</v>
      </c>
      <c r="H372" t="s">
        <v>1252</v>
      </c>
      <c r="I372" t="s">
        <v>135</v>
      </c>
      <c r="J372" t="s">
        <v>136</v>
      </c>
      <c r="K372" t="s">
        <v>137</v>
      </c>
      <c r="L372" t="s">
        <v>1271</v>
      </c>
      <c r="M372" t="s">
        <v>1272</v>
      </c>
      <c r="N372">
        <v>0.510833333</v>
      </c>
      <c r="O372">
        <v>5</v>
      </c>
      <c r="P372">
        <v>17563</v>
      </c>
      <c r="Q372">
        <v>3</v>
      </c>
      <c r="R372">
        <v>21</v>
      </c>
      <c r="S372">
        <v>23</v>
      </c>
      <c r="T372">
        <v>1159</v>
      </c>
      <c r="U372">
        <v>0</v>
      </c>
      <c r="V372">
        <v>0</v>
      </c>
      <c r="W372">
        <v>31.321879897761502</v>
      </c>
      <c r="X372">
        <v>2311.7628566651051</v>
      </c>
      <c r="Y372">
        <v>0.48400213401850006</v>
      </c>
      <c r="Z372">
        <v>8.1665164946431013</v>
      </c>
      <c r="AA372">
        <v>179.73135691155002</v>
      </c>
      <c r="AB372">
        <v>460.29305411588331</v>
      </c>
      <c r="AC372">
        <v>0</v>
      </c>
      <c r="AD372">
        <v>0</v>
      </c>
      <c r="AE372">
        <v>2991.7596662189612</v>
      </c>
    </row>
    <row r="373" spans="1:31" x14ac:dyDescent="0.25">
      <c r="A373">
        <v>1830613</v>
      </c>
      <c r="B373">
        <v>1</v>
      </c>
      <c r="C373" t="s">
        <v>81</v>
      </c>
      <c r="D373" t="s">
        <v>128</v>
      </c>
      <c r="E373" t="s">
        <v>164</v>
      </c>
      <c r="F373" t="s">
        <v>1273</v>
      </c>
      <c r="G373" t="s">
        <v>156</v>
      </c>
      <c r="H373" t="s">
        <v>157</v>
      </c>
      <c r="I373" t="s">
        <v>135</v>
      </c>
      <c r="J373" t="s">
        <v>136</v>
      </c>
      <c r="K373" t="s">
        <v>137</v>
      </c>
      <c r="L373" t="s">
        <v>1274</v>
      </c>
      <c r="M373" t="s">
        <v>1275</v>
      </c>
      <c r="N373">
        <v>0.73916666600000003</v>
      </c>
      <c r="O373">
        <v>0</v>
      </c>
      <c r="P373">
        <v>203</v>
      </c>
      <c r="Q373">
        <v>1</v>
      </c>
      <c r="R373">
        <v>3</v>
      </c>
      <c r="S373">
        <v>3</v>
      </c>
      <c r="T373">
        <v>19</v>
      </c>
      <c r="U373">
        <v>0</v>
      </c>
      <c r="V373">
        <v>0</v>
      </c>
      <c r="W373">
        <v>0</v>
      </c>
      <c r="X373">
        <v>25.789007575779056</v>
      </c>
      <c r="Y373">
        <v>0.42607563065654996</v>
      </c>
      <c r="Z373">
        <v>0.96558388769427506</v>
      </c>
      <c r="AA373">
        <v>1.0240505125704666</v>
      </c>
      <c r="AB373">
        <v>4.5891789049155163</v>
      </c>
      <c r="AC373">
        <v>0</v>
      </c>
      <c r="AD373">
        <v>0</v>
      </c>
      <c r="AE373">
        <v>32.793896511615863</v>
      </c>
    </row>
    <row r="374" spans="1:31" x14ac:dyDescent="0.25">
      <c r="A374">
        <v>1830713</v>
      </c>
      <c r="B374">
        <v>1</v>
      </c>
      <c r="C374" t="s">
        <v>81</v>
      </c>
      <c r="D374" t="s">
        <v>123</v>
      </c>
      <c r="E374" t="s">
        <v>164</v>
      </c>
      <c r="F374" t="s">
        <v>1276</v>
      </c>
      <c r="G374" t="s">
        <v>156</v>
      </c>
      <c r="H374" t="s">
        <v>157</v>
      </c>
      <c r="I374" t="s">
        <v>135</v>
      </c>
      <c r="J374" t="s">
        <v>136</v>
      </c>
      <c r="K374" t="s">
        <v>137</v>
      </c>
      <c r="L374" t="s">
        <v>1277</v>
      </c>
      <c r="M374" t="s">
        <v>1278</v>
      </c>
      <c r="N374">
        <v>1.1525000000000001</v>
      </c>
      <c r="O374">
        <v>0</v>
      </c>
      <c r="P374">
        <v>7</v>
      </c>
      <c r="Q374">
        <v>0</v>
      </c>
      <c r="R374">
        <v>90</v>
      </c>
      <c r="S374">
        <v>0</v>
      </c>
      <c r="T374">
        <v>9</v>
      </c>
      <c r="U374">
        <v>0</v>
      </c>
      <c r="V374">
        <v>0</v>
      </c>
      <c r="W374">
        <v>0</v>
      </c>
      <c r="X374">
        <v>6.7939918744296666</v>
      </c>
      <c r="Y374">
        <v>0</v>
      </c>
      <c r="Z374">
        <v>195.56592840375367</v>
      </c>
      <c r="AA374">
        <v>0</v>
      </c>
      <c r="AB374">
        <v>14.572208501917336</v>
      </c>
      <c r="AC374">
        <v>0</v>
      </c>
      <c r="AD374">
        <v>0</v>
      </c>
      <c r="AE374">
        <v>216.9321287801007</v>
      </c>
    </row>
    <row r="375" spans="1:31" x14ac:dyDescent="0.25">
      <c r="A375">
        <v>1831649</v>
      </c>
      <c r="B375">
        <v>1</v>
      </c>
      <c r="C375" t="s">
        <v>80</v>
      </c>
      <c r="D375" t="s">
        <v>92</v>
      </c>
      <c r="E375" t="s">
        <v>140</v>
      </c>
      <c r="F375" t="s">
        <v>1279</v>
      </c>
      <c r="G375" t="s">
        <v>213</v>
      </c>
      <c r="H375" t="s">
        <v>134</v>
      </c>
      <c r="I375" t="s">
        <v>135</v>
      </c>
      <c r="J375" t="s">
        <v>136</v>
      </c>
      <c r="K375" t="s">
        <v>137</v>
      </c>
      <c r="L375" t="s">
        <v>1280</v>
      </c>
      <c r="M375" t="s">
        <v>1281</v>
      </c>
      <c r="N375">
        <v>1.2183333329999999</v>
      </c>
      <c r="O375">
        <v>0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0.30042196498078333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0.30042196498078333</v>
      </c>
    </row>
    <row r="376" spans="1:31" x14ac:dyDescent="0.25">
      <c r="A376">
        <v>1830567</v>
      </c>
      <c r="B376">
        <v>1</v>
      </c>
      <c r="C376" t="s">
        <v>80</v>
      </c>
      <c r="D376" t="s">
        <v>99</v>
      </c>
      <c r="E376" t="s">
        <v>154</v>
      </c>
      <c r="F376" t="s">
        <v>1282</v>
      </c>
      <c r="G376" t="s">
        <v>1283</v>
      </c>
      <c r="H376" t="s">
        <v>157</v>
      </c>
      <c r="I376" t="s">
        <v>179</v>
      </c>
      <c r="J376" t="s">
        <v>136</v>
      </c>
      <c r="K376" t="s">
        <v>137</v>
      </c>
      <c r="L376" t="s">
        <v>1284</v>
      </c>
      <c r="M376" t="s">
        <v>1285</v>
      </c>
      <c r="N376">
        <v>1.9444444000000002E-2</v>
      </c>
      <c r="O376">
        <v>0</v>
      </c>
      <c r="P376">
        <v>132</v>
      </c>
      <c r="Q376">
        <v>0</v>
      </c>
      <c r="R376">
        <v>0</v>
      </c>
      <c r="S376">
        <v>0</v>
      </c>
      <c r="T376">
        <v>18</v>
      </c>
      <c r="U376">
        <v>0</v>
      </c>
      <c r="V376">
        <v>0</v>
      </c>
      <c r="W376">
        <v>0</v>
      </c>
      <c r="X376">
        <v>0.29528241650133347</v>
      </c>
      <c r="Y376">
        <v>0</v>
      </c>
      <c r="Z376">
        <v>0</v>
      </c>
      <c r="AA376">
        <v>0</v>
      </c>
      <c r="AB376">
        <v>0.10406368842177777</v>
      </c>
      <c r="AC376">
        <v>0</v>
      </c>
      <c r="AD376">
        <v>0</v>
      </c>
      <c r="AE376">
        <v>0.39934610492311123</v>
      </c>
    </row>
    <row r="377" spans="1:31" x14ac:dyDescent="0.25">
      <c r="A377">
        <v>1830842</v>
      </c>
      <c r="B377">
        <v>1</v>
      </c>
      <c r="C377" t="s">
        <v>80</v>
      </c>
      <c r="D377" t="s">
        <v>83</v>
      </c>
      <c r="E377" t="s">
        <v>268</v>
      </c>
      <c r="F377" t="s">
        <v>1286</v>
      </c>
      <c r="G377" t="s">
        <v>150</v>
      </c>
      <c r="H377" t="s">
        <v>157</v>
      </c>
      <c r="I377" t="s">
        <v>135</v>
      </c>
      <c r="J377" t="s">
        <v>136</v>
      </c>
      <c r="K377" t="s">
        <v>151</v>
      </c>
      <c r="L377" t="s">
        <v>1287</v>
      </c>
      <c r="M377" t="s">
        <v>1288</v>
      </c>
      <c r="N377">
        <v>4.6966666659999996</v>
      </c>
      <c r="O377">
        <v>0</v>
      </c>
      <c r="P377">
        <v>323</v>
      </c>
      <c r="Q377">
        <v>0</v>
      </c>
      <c r="R377">
        <v>0</v>
      </c>
      <c r="S377">
        <v>12</v>
      </c>
      <c r="T377">
        <v>62</v>
      </c>
      <c r="U377">
        <v>7</v>
      </c>
      <c r="V377">
        <v>12</v>
      </c>
      <c r="W377">
        <v>0</v>
      </c>
      <c r="X377">
        <v>563.77584905982371</v>
      </c>
      <c r="Y377">
        <v>0</v>
      </c>
      <c r="Z377">
        <v>0</v>
      </c>
      <c r="AA377">
        <v>688.30156843600628</v>
      </c>
      <c r="AB377">
        <v>1004.6561932560983</v>
      </c>
      <c r="AC377">
        <v>3452.2526281173236</v>
      </c>
      <c r="AD377">
        <v>361.88018726498092</v>
      </c>
      <c r="AE377">
        <v>6070.8664261342337</v>
      </c>
    </row>
    <row r="378" spans="1:31" x14ac:dyDescent="0.25">
      <c r="A378">
        <v>1831695</v>
      </c>
      <c r="B378">
        <v>1</v>
      </c>
      <c r="C378" t="s">
        <v>80</v>
      </c>
      <c r="D378" t="s">
        <v>97</v>
      </c>
      <c r="E378" t="s">
        <v>140</v>
      </c>
      <c r="F378" t="s">
        <v>1289</v>
      </c>
      <c r="G378" t="s">
        <v>142</v>
      </c>
      <c r="H378" t="s">
        <v>134</v>
      </c>
      <c r="I378" t="s">
        <v>135</v>
      </c>
      <c r="J378" t="s">
        <v>136</v>
      </c>
      <c r="K378" t="s">
        <v>137</v>
      </c>
      <c r="L378" t="s">
        <v>1290</v>
      </c>
      <c r="M378" t="s">
        <v>1291</v>
      </c>
      <c r="N378">
        <v>1.446666666</v>
      </c>
      <c r="O378">
        <v>0</v>
      </c>
      <c r="P378">
        <v>8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2.4938374804997334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2.4938374804997334</v>
      </c>
    </row>
    <row r="379" spans="1:31" x14ac:dyDescent="0.25">
      <c r="A379">
        <v>1831128</v>
      </c>
      <c r="B379">
        <v>1</v>
      </c>
      <c r="C379" t="s">
        <v>81</v>
      </c>
      <c r="D379" t="s">
        <v>114</v>
      </c>
      <c r="E379" t="s">
        <v>202</v>
      </c>
      <c r="F379" t="s">
        <v>1292</v>
      </c>
      <c r="G379" t="s">
        <v>156</v>
      </c>
      <c r="H379" t="s">
        <v>157</v>
      </c>
      <c r="I379" t="s">
        <v>135</v>
      </c>
      <c r="J379" t="s">
        <v>136</v>
      </c>
      <c r="K379" t="s">
        <v>137</v>
      </c>
      <c r="L379" t="s">
        <v>1293</v>
      </c>
      <c r="M379" t="s">
        <v>1294</v>
      </c>
      <c r="N379">
        <v>0.106944444</v>
      </c>
      <c r="O379">
        <v>0</v>
      </c>
      <c r="P379">
        <v>361</v>
      </c>
      <c r="Q379">
        <v>0</v>
      </c>
      <c r="R379">
        <v>9</v>
      </c>
      <c r="S379">
        <v>0</v>
      </c>
      <c r="T379">
        <v>18</v>
      </c>
      <c r="U379">
        <v>0</v>
      </c>
      <c r="V379">
        <v>0</v>
      </c>
      <c r="W379">
        <v>0</v>
      </c>
      <c r="X379">
        <v>4.068618472880499</v>
      </c>
      <c r="Y379">
        <v>0</v>
      </c>
      <c r="Z379">
        <v>0.11893087946483334</v>
      </c>
      <c r="AA379">
        <v>0</v>
      </c>
      <c r="AB379">
        <v>2.6944664817198332</v>
      </c>
      <c r="AC379">
        <v>0</v>
      </c>
      <c r="AD379">
        <v>0</v>
      </c>
      <c r="AE379">
        <v>6.8820158340651654</v>
      </c>
    </row>
    <row r="380" spans="1:31" x14ac:dyDescent="0.25">
      <c r="A380">
        <v>1830673</v>
      </c>
      <c r="B380">
        <v>1</v>
      </c>
      <c r="C380" t="s">
        <v>80</v>
      </c>
      <c r="D380" t="s">
        <v>89</v>
      </c>
      <c r="E380" t="s">
        <v>140</v>
      </c>
      <c r="F380" t="s">
        <v>1295</v>
      </c>
      <c r="G380" t="s">
        <v>142</v>
      </c>
      <c r="H380" t="s">
        <v>134</v>
      </c>
      <c r="I380" t="s">
        <v>135</v>
      </c>
      <c r="J380" t="s">
        <v>136</v>
      </c>
      <c r="K380" t="s">
        <v>137</v>
      </c>
      <c r="L380" t="s">
        <v>1296</v>
      </c>
      <c r="M380" t="s">
        <v>1297</v>
      </c>
      <c r="N380">
        <v>0.880833333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2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0.30226570169661665</v>
      </c>
      <c r="AC380">
        <v>0</v>
      </c>
      <c r="AD380">
        <v>0</v>
      </c>
      <c r="AE380">
        <v>0.30226570169661665</v>
      </c>
    </row>
    <row r="381" spans="1:31" x14ac:dyDescent="0.25">
      <c r="A381">
        <v>1831148</v>
      </c>
      <c r="B381">
        <v>1</v>
      </c>
      <c r="C381" t="s">
        <v>81</v>
      </c>
      <c r="D381" t="s">
        <v>112</v>
      </c>
      <c r="E381" t="s">
        <v>202</v>
      </c>
      <c r="F381" t="s">
        <v>1298</v>
      </c>
      <c r="G381" t="s">
        <v>156</v>
      </c>
      <c r="H381" t="s">
        <v>157</v>
      </c>
      <c r="I381" t="s">
        <v>135</v>
      </c>
      <c r="J381" t="s">
        <v>136</v>
      </c>
      <c r="K381" t="s">
        <v>137</v>
      </c>
      <c r="L381" t="s">
        <v>1299</v>
      </c>
      <c r="M381" t="s">
        <v>1300</v>
      </c>
      <c r="N381">
        <v>0.73388888799999996</v>
      </c>
      <c r="O381">
        <v>1</v>
      </c>
      <c r="P381">
        <v>490</v>
      </c>
      <c r="Q381">
        <v>25</v>
      </c>
      <c r="R381">
        <v>70</v>
      </c>
      <c r="S381">
        <v>9</v>
      </c>
      <c r="T381">
        <v>44</v>
      </c>
      <c r="U381">
        <v>3</v>
      </c>
      <c r="V381">
        <v>2</v>
      </c>
      <c r="W381">
        <v>1.3681065453883001</v>
      </c>
      <c r="X381">
        <v>73.87674337034133</v>
      </c>
      <c r="Y381">
        <v>109.49714035453607</v>
      </c>
      <c r="Z381">
        <v>30.4761920776766</v>
      </c>
      <c r="AA381">
        <v>34.050153372534879</v>
      </c>
      <c r="AB381">
        <v>10.842597698490454</v>
      </c>
      <c r="AC381">
        <v>27.608613894067297</v>
      </c>
      <c r="AD381">
        <v>0.11337480561916669</v>
      </c>
      <c r="AE381">
        <v>287.8329221186541</v>
      </c>
    </row>
    <row r="382" spans="1:31" x14ac:dyDescent="0.25">
      <c r="A382">
        <v>1830650</v>
      </c>
      <c r="B382">
        <v>1</v>
      </c>
      <c r="C382" t="s">
        <v>81</v>
      </c>
      <c r="D382" t="s">
        <v>122</v>
      </c>
      <c r="E382" t="s">
        <v>202</v>
      </c>
      <c r="F382" t="s">
        <v>1301</v>
      </c>
      <c r="G382" t="s">
        <v>156</v>
      </c>
      <c r="H382" t="s">
        <v>157</v>
      </c>
      <c r="I382" t="s">
        <v>135</v>
      </c>
      <c r="J382" t="s">
        <v>136</v>
      </c>
      <c r="K382" t="s">
        <v>137</v>
      </c>
      <c r="L382" t="s">
        <v>1302</v>
      </c>
      <c r="M382" t="s">
        <v>1303</v>
      </c>
      <c r="N382">
        <v>1.253333333</v>
      </c>
      <c r="O382">
        <v>1</v>
      </c>
      <c r="P382">
        <v>257</v>
      </c>
      <c r="Q382">
        <v>1</v>
      </c>
      <c r="R382">
        <v>11</v>
      </c>
      <c r="S382">
        <v>12</v>
      </c>
      <c r="T382">
        <v>50</v>
      </c>
      <c r="U382">
        <v>5</v>
      </c>
      <c r="V382">
        <v>0</v>
      </c>
      <c r="W382">
        <v>0.21000767983469998</v>
      </c>
      <c r="X382">
        <v>49.512015845292048</v>
      </c>
      <c r="Y382">
        <v>0.2214809971183333</v>
      </c>
      <c r="Z382">
        <v>30.889972826161799</v>
      </c>
      <c r="AA382">
        <v>39.761508166259283</v>
      </c>
      <c r="AB382">
        <v>46.148590125529743</v>
      </c>
      <c r="AC382">
        <v>1454.7011936271506</v>
      </c>
      <c r="AD382">
        <v>0</v>
      </c>
      <c r="AE382">
        <v>1621.4447692673466</v>
      </c>
    </row>
    <row r="383" spans="1:31" x14ac:dyDescent="0.25">
      <c r="A383">
        <v>1830773</v>
      </c>
      <c r="B383">
        <v>1</v>
      </c>
      <c r="C383" t="s">
        <v>80</v>
      </c>
      <c r="D383" t="s">
        <v>110</v>
      </c>
      <c r="E383" t="s">
        <v>131</v>
      </c>
      <c r="F383" t="s">
        <v>1304</v>
      </c>
      <c r="G383" t="s">
        <v>133</v>
      </c>
      <c r="H383" t="s">
        <v>134</v>
      </c>
      <c r="I383" t="s">
        <v>135</v>
      </c>
      <c r="J383" t="s">
        <v>136</v>
      </c>
      <c r="K383" t="s">
        <v>137</v>
      </c>
      <c r="L383" t="s">
        <v>1305</v>
      </c>
      <c r="M383" t="s">
        <v>1306</v>
      </c>
      <c r="N383">
        <v>2.6177777770000001</v>
      </c>
      <c r="O383">
        <v>0</v>
      </c>
      <c r="P383">
        <v>148</v>
      </c>
      <c r="Q383">
        <v>0</v>
      </c>
      <c r="R383">
        <v>0</v>
      </c>
      <c r="S383">
        <v>0</v>
      </c>
      <c r="T383">
        <v>9</v>
      </c>
      <c r="U383">
        <v>0</v>
      </c>
      <c r="V383">
        <v>0</v>
      </c>
      <c r="W383">
        <v>0</v>
      </c>
      <c r="X383">
        <v>115.3505546647293</v>
      </c>
      <c r="Y383">
        <v>0</v>
      </c>
      <c r="Z383">
        <v>0</v>
      </c>
      <c r="AA383">
        <v>0</v>
      </c>
      <c r="AB383">
        <v>12.644085985328799</v>
      </c>
      <c r="AC383">
        <v>0</v>
      </c>
      <c r="AD383">
        <v>0</v>
      </c>
      <c r="AE383">
        <v>127.9946406500581</v>
      </c>
    </row>
    <row r="384" spans="1:31" x14ac:dyDescent="0.25">
      <c r="A384">
        <v>1830630</v>
      </c>
      <c r="B384">
        <v>1</v>
      </c>
      <c r="C384" t="s">
        <v>80</v>
      </c>
      <c r="D384" t="s">
        <v>110</v>
      </c>
      <c r="E384" t="s">
        <v>252</v>
      </c>
      <c r="F384" t="s">
        <v>1307</v>
      </c>
      <c r="G384" t="s">
        <v>279</v>
      </c>
      <c r="H384" t="s">
        <v>134</v>
      </c>
      <c r="I384" t="s">
        <v>135</v>
      </c>
      <c r="J384" t="s">
        <v>136</v>
      </c>
      <c r="K384" t="s">
        <v>137</v>
      </c>
      <c r="L384" t="s">
        <v>1308</v>
      </c>
      <c r="M384" t="s">
        <v>1309</v>
      </c>
      <c r="N384">
        <v>2.3266666659999999</v>
      </c>
      <c r="O384">
        <v>0</v>
      </c>
      <c r="P384">
        <v>503</v>
      </c>
      <c r="Q384">
        <v>0</v>
      </c>
      <c r="R384">
        <v>0</v>
      </c>
      <c r="S384">
        <v>0</v>
      </c>
      <c r="T384">
        <v>48</v>
      </c>
      <c r="U384">
        <v>0</v>
      </c>
      <c r="V384">
        <v>0</v>
      </c>
      <c r="W384">
        <v>0</v>
      </c>
      <c r="X384">
        <v>230.62298950800044</v>
      </c>
      <c r="Y384">
        <v>0</v>
      </c>
      <c r="Z384">
        <v>0</v>
      </c>
      <c r="AA384">
        <v>0</v>
      </c>
      <c r="AB384">
        <v>73.606822776358442</v>
      </c>
      <c r="AC384">
        <v>0</v>
      </c>
      <c r="AD384">
        <v>0</v>
      </c>
      <c r="AE384">
        <v>304.2298122843589</v>
      </c>
    </row>
    <row r="385" spans="1:31" x14ac:dyDescent="0.25">
      <c r="A385">
        <v>1830693</v>
      </c>
      <c r="B385">
        <v>1</v>
      </c>
      <c r="C385" t="s">
        <v>80</v>
      </c>
      <c r="D385" t="s">
        <v>108</v>
      </c>
      <c r="E385" t="s">
        <v>252</v>
      </c>
      <c r="F385" t="s">
        <v>1310</v>
      </c>
      <c r="G385" t="s">
        <v>225</v>
      </c>
      <c r="H385" t="s">
        <v>134</v>
      </c>
      <c r="I385" t="s">
        <v>135</v>
      </c>
      <c r="J385" t="s">
        <v>136</v>
      </c>
      <c r="K385" t="s">
        <v>151</v>
      </c>
      <c r="L385" t="s">
        <v>1311</v>
      </c>
      <c r="M385" t="s">
        <v>1312</v>
      </c>
      <c r="N385">
        <v>6.5147222219999996</v>
      </c>
      <c r="O385">
        <v>0</v>
      </c>
      <c r="P385">
        <v>19</v>
      </c>
      <c r="Q385">
        <v>0</v>
      </c>
      <c r="R385">
        <v>39</v>
      </c>
      <c r="S385">
        <v>0</v>
      </c>
      <c r="T385">
        <v>11</v>
      </c>
      <c r="U385">
        <v>0</v>
      </c>
      <c r="V385">
        <v>0</v>
      </c>
      <c r="W385">
        <v>0</v>
      </c>
      <c r="X385">
        <v>24.186640084218428</v>
      </c>
      <c r="Y385">
        <v>0</v>
      </c>
      <c r="Z385">
        <v>273.52243420811021</v>
      </c>
      <c r="AA385">
        <v>0</v>
      </c>
      <c r="AB385">
        <v>51.041765371471044</v>
      </c>
      <c r="AC385">
        <v>0</v>
      </c>
      <c r="AD385">
        <v>0</v>
      </c>
      <c r="AE385">
        <v>348.7508396637997</v>
      </c>
    </row>
    <row r="386" spans="1:31" x14ac:dyDescent="0.25">
      <c r="A386">
        <v>1831632</v>
      </c>
      <c r="B386">
        <v>1</v>
      </c>
      <c r="C386" t="s">
        <v>80</v>
      </c>
      <c r="D386" t="s">
        <v>83</v>
      </c>
      <c r="E386" t="s">
        <v>202</v>
      </c>
      <c r="F386" t="s">
        <v>1313</v>
      </c>
      <c r="G386" t="s">
        <v>175</v>
      </c>
      <c r="H386" t="s">
        <v>157</v>
      </c>
      <c r="I386" t="s">
        <v>135</v>
      </c>
      <c r="J386" t="s">
        <v>136</v>
      </c>
      <c r="K386" t="s">
        <v>137</v>
      </c>
      <c r="L386" t="s">
        <v>1314</v>
      </c>
      <c r="M386" t="s">
        <v>1315</v>
      </c>
      <c r="N386">
        <v>5.1491666660000002</v>
      </c>
      <c r="O386">
        <v>3</v>
      </c>
      <c r="P386">
        <v>254</v>
      </c>
      <c r="Q386">
        <v>8</v>
      </c>
      <c r="R386">
        <v>22</v>
      </c>
      <c r="S386">
        <v>7</v>
      </c>
      <c r="T386">
        <v>15</v>
      </c>
      <c r="U386">
        <v>0</v>
      </c>
      <c r="V386">
        <v>0</v>
      </c>
      <c r="W386">
        <v>14.381888065176677</v>
      </c>
      <c r="X386">
        <v>337.14063789853651</v>
      </c>
      <c r="Y386">
        <v>64.418175166099999</v>
      </c>
      <c r="Z386">
        <v>77.617996027298986</v>
      </c>
      <c r="AA386">
        <v>106.647522424616</v>
      </c>
      <c r="AB386">
        <v>48.682588650659255</v>
      </c>
      <c r="AC386">
        <v>0</v>
      </c>
      <c r="AD386">
        <v>0</v>
      </c>
      <c r="AE386">
        <v>648.88880823238742</v>
      </c>
    </row>
    <row r="387" spans="1:31" x14ac:dyDescent="0.25">
      <c r="A387">
        <v>1830544</v>
      </c>
      <c r="B387">
        <v>1</v>
      </c>
      <c r="C387" t="s">
        <v>80</v>
      </c>
      <c r="D387" t="s">
        <v>90</v>
      </c>
      <c r="E387" t="s">
        <v>268</v>
      </c>
      <c r="F387" t="s">
        <v>1316</v>
      </c>
      <c r="G387" t="s">
        <v>386</v>
      </c>
      <c r="H387" t="s">
        <v>1252</v>
      </c>
      <c r="I387" t="s">
        <v>179</v>
      </c>
      <c r="J387" t="s">
        <v>136</v>
      </c>
      <c r="K387" t="s">
        <v>151</v>
      </c>
      <c r="L387" t="s">
        <v>1317</v>
      </c>
      <c r="M387" t="s">
        <v>1318</v>
      </c>
      <c r="N387">
        <v>1.2777777000000001E-2</v>
      </c>
      <c r="O387">
        <v>0</v>
      </c>
      <c r="P387">
        <v>5570</v>
      </c>
      <c r="Q387">
        <v>0</v>
      </c>
      <c r="R387">
        <v>0</v>
      </c>
      <c r="S387">
        <v>0</v>
      </c>
      <c r="T387">
        <v>405</v>
      </c>
      <c r="U387">
        <v>0</v>
      </c>
      <c r="V387">
        <v>0</v>
      </c>
      <c r="W387">
        <v>0</v>
      </c>
      <c r="X387">
        <v>15.241601992019236</v>
      </c>
      <c r="Y387">
        <v>0</v>
      </c>
      <c r="Z387">
        <v>0</v>
      </c>
      <c r="AA387">
        <v>0</v>
      </c>
      <c r="AB387">
        <v>1.887337145908947</v>
      </c>
      <c r="AC387">
        <v>0</v>
      </c>
      <c r="AD387">
        <v>0</v>
      </c>
      <c r="AE387">
        <v>17.128939137928182</v>
      </c>
    </row>
    <row r="388" spans="1:31" x14ac:dyDescent="0.25">
      <c r="A388">
        <v>1830593</v>
      </c>
      <c r="B388">
        <v>1</v>
      </c>
      <c r="C388" t="s">
        <v>81</v>
      </c>
      <c r="D388" t="s">
        <v>125</v>
      </c>
      <c r="E388" t="s">
        <v>202</v>
      </c>
      <c r="F388" t="s">
        <v>1319</v>
      </c>
      <c r="G388" t="s">
        <v>156</v>
      </c>
      <c r="H388" t="s">
        <v>157</v>
      </c>
      <c r="I388" t="s">
        <v>135</v>
      </c>
      <c r="J388" t="s">
        <v>136</v>
      </c>
      <c r="K388" t="s">
        <v>137</v>
      </c>
      <c r="L388" t="s">
        <v>1320</v>
      </c>
      <c r="M388" t="s">
        <v>1321</v>
      </c>
      <c r="N388">
        <v>0.80500000000000005</v>
      </c>
      <c r="O388">
        <v>2</v>
      </c>
      <c r="P388">
        <v>1066</v>
      </c>
      <c r="Q388">
        <v>206</v>
      </c>
      <c r="R388">
        <v>144</v>
      </c>
      <c r="S388">
        <v>10</v>
      </c>
      <c r="T388">
        <v>89</v>
      </c>
      <c r="U388">
        <v>5</v>
      </c>
      <c r="V388">
        <v>0</v>
      </c>
      <c r="W388">
        <v>0.60844062219575012</v>
      </c>
      <c r="X388">
        <v>105.45927861908878</v>
      </c>
      <c r="Y388">
        <v>320.00132785162498</v>
      </c>
      <c r="Z388">
        <v>170.25020383213004</v>
      </c>
      <c r="AA388">
        <v>13.982740138153019</v>
      </c>
      <c r="AB388">
        <v>21.953993181929143</v>
      </c>
      <c r="AC388">
        <v>80.619399856825311</v>
      </c>
      <c r="AD388">
        <v>0</v>
      </c>
      <c r="AE388">
        <v>712.87538410194713</v>
      </c>
    </row>
    <row r="389" spans="1:31" x14ac:dyDescent="0.25">
      <c r="A389">
        <v>1831140</v>
      </c>
      <c r="B389">
        <v>1</v>
      </c>
      <c r="C389" t="s">
        <v>81</v>
      </c>
      <c r="D389" t="s">
        <v>112</v>
      </c>
      <c r="E389" t="s">
        <v>268</v>
      </c>
      <c r="F389" t="s">
        <v>1322</v>
      </c>
      <c r="G389" t="s">
        <v>156</v>
      </c>
      <c r="H389" t="s">
        <v>157</v>
      </c>
      <c r="I389" t="s">
        <v>179</v>
      </c>
      <c r="J389" t="s">
        <v>136</v>
      </c>
      <c r="K389" t="s">
        <v>137</v>
      </c>
      <c r="L389" t="s">
        <v>1323</v>
      </c>
      <c r="M389" t="s">
        <v>1324</v>
      </c>
      <c r="N389">
        <v>3.4772221999999998E-2</v>
      </c>
      <c r="O389">
        <v>3</v>
      </c>
      <c r="P389">
        <v>904</v>
      </c>
      <c r="Q389">
        <v>61</v>
      </c>
      <c r="R389">
        <v>188</v>
      </c>
      <c r="S389">
        <v>16</v>
      </c>
      <c r="T389">
        <v>36</v>
      </c>
      <c r="U389">
        <v>7</v>
      </c>
      <c r="V389">
        <v>0</v>
      </c>
      <c r="W389">
        <v>0.27389441089895833</v>
      </c>
      <c r="X389">
        <v>4.5909264367875009</v>
      </c>
      <c r="Y389">
        <v>18.859652582446177</v>
      </c>
      <c r="Z389">
        <v>4.9472803309413189</v>
      </c>
      <c r="AA389">
        <v>3.3868609112385419</v>
      </c>
      <c r="AB389">
        <v>0.51400313937777797</v>
      </c>
      <c r="AC389">
        <v>9.3522991884062492</v>
      </c>
      <c r="AD389">
        <v>0</v>
      </c>
      <c r="AE389">
        <v>41.924917000096521</v>
      </c>
    </row>
    <row r="390" spans="1:31" x14ac:dyDescent="0.25">
      <c r="A390">
        <v>1831658</v>
      </c>
      <c r="B390">
        <v>1</v>
      </c>
      <c r="C390" t="s">
        <v>80</v>
      </c>
      <c r="D390" t="s">
        <v>90</v>
      </c>
      <c r="E390" t="s">
        <v>154</v>
      </c>
      <c r="F390" t="s">
        <v>1325</v>
      </c>
      <c r="G390" t="s">
        <v>507</v>
      </c>
      <c r="H390" t="s">
        <v>157</v>
      </c>
      <c r="I390" t="s">
        <v>135</v>
      </c>
      <c r="J390" t="s">
        <v>136</v>
      </c>
      <c r="K390" t="s">
        <v>137</v>
      </c>
      <c r="L390" t="s">
        <v>1326</v>
      </c>
      <c r="M390" t="s">
        <v>1327</v>
      </c>
      <c r="N390">
        <v>2.5263888880000001</v>
      </c>
      <c r="O390">
        <v>0</v>
      </c>
      <c r="P390">
        <v>554</v>
      </c>
      <c r="Q390">
        <v>0</v>
      </c>
      <c r="R390">
        <v>0</v>
      </c>
      <c r="S390">
        <v>0</v>
      </c>
      <c r="T390">
        <v>25</v>
      </c>
      <c r="U390">
        <v>0</v>
      </c>
      <c r="V390">
        <v>0</v>
      </c>
      <c r="W390">
        <v>0</v>
      </c>
      <c r="X390">
        <v>464.86633872530848</v>
      </c>
      <c r="Y390">
        <v>0</v>
      </c>
      <c r="Z390">
        <v>0</v>
      </c>
      <c r="AA390">
        <v>0</v>
      </c>
      <c r="AB390">
        <v>45.728770687275428</v>
      </c>
      <c r="AC390">
        <v>0</v>
      </c>
      <c r="AD390">
        <v>0</v>
      </c>
      <c r="AE390">
        <v>510.59510941258389</v>
      </c>
    </row>
    <row r="391" spans="1:31" x14ac:dyDescent="0.25">
      <c r="A391">
        <v>1831263</v>
      </c>
      <c r="B391">
        <v>1</v>
      </c>
      <c r="C391" t="s">
        <v>81</v>
      </c>
      <c r="D391" t="s">
        <v>116</v>
      </c>
      <c r="E391" t="s">
        <v>154</v>
      </c>
      <c r="F391" t="s">
        <v>1328</v>
      </c>
      <c r="G391" t="s">
        <v>175</v>
      </c>
      <c r="H391" t="s">
        <v>157</v>
      </c>
      <c r="I391" t="s">
        <v>135</v>
      </c>
      <c r="J391" t="s">
        <v>136</v>
      </c>
      <c r="K391" t="s">
        <v>137</v>
      </c>
      <c r="L391" t="s">
        <v>1329</v>
      </c>
      <c r="M391" t="s">
        <v>1330</v>
      </c>
      <c r="N391">
        <v>2.7875000000000001</v>
      </c>
      <c r="O391">
        <v>0</v>
      </c>
      <c r="P391">
        <v>93</v>
      </c>
      <c r="Q391">
        <v>0</v>
      </c>
      <c r="R391">
        <v>0</v>
      </c>
      <c r="S391">
        <v>0</v>
      </c>
      <c r="T391">
        <v>6</v>
      </c>
      <c r="U391">
        <v>0</v>
      </c>
      <c r="V391">
        <v>0</v>
      </c>
      <c r="W391">
        <v>0</v>
      </c>
      <c r="X391">
        <v>31.25695986191025</v>
      </c>
      <c r="Y391">
        <v>0</v>
      </c>
      <c r="Z391">
        <v>0</v>
      </c>
      <c r="AA391">
        <v>0</v>
      </c>
      <c r="AB391">
        <v>2.0753046339956249</v>
      </c>
      <c r="AC391">
        <v>0</v>
      </c>
      <c r="AD391">
        <v>0</v>
      </c>
      <c r="AE391">
        <v>33.332264495905875</v>
      </c>
    </row>
    <row r="392" spans="1:31" x14ac:dyDescent="0.25">
      <c r="A392">
        <v>1831595</v>
      </c>
      <c r="B392">
        <v>1</v>
      </c>
      <c r="C392" t="s">
        <v>80</v>
      </c>
      <c r="D392" t="s">
        <v>82</v>
      </c>
      <c r="E392" t="s">
        <v>140</v>
      </c>
      <c r="F392" t="s">
        <v>1331</v>
      </c>
      <c r="G392" t="s">
        <v>246</v>
      </c>
      <c r="H392" t="s">
        <v>134</v>
      </c>
      <c r="I392" t="s">
        <v>135</v>
      </c>
      <c r="J392" t="s">
        <v>136</v>
      </c>
      <c r="K392" t="s">
        <v>137</v>
      </c>
      <c r="L392" t="s">
        <v>1332</v>
      </c>
      <c r="M392" t="s">
        <v>1333</v>
      </c>
      <c r="N392">
        <v>1.209166666</v>
      </c>
      <c r="O392">
        <v>0</v>
      </c>
      <c r="P392">
        <v>5</v>
      </c>
      <c r="Q392">
        <v>0</v>
      </c>
      <c r="R392">
        <v>0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0.66500122203270007</v>
      </c>
      <c r="Y392">
        <v>0</v>
      </c>
      <c r="Z392">
        <v>0</v>
      </c>
      <c r="AA392">
        <v>0</v>
      </c>
      <c r="AB392">
        <v>0.29709228974625002</v>
      </c>
      <c r="AC392">
        <v>0</v>
      </c>
      <c r="AD392">
        <v>0</v>
      </c>
      <c r="AE392">
        <v>0.96209351177895008</v>
      </c>
    </row>
    <row r="393" spans="1:31" x14ac:dyDescent="0.25">
      <c r="A393">
        <v>1830576</v>
      </c>
      <c r="B393">
        <v>1</v>
      </c>
      <c r="C393" t="s">
        <v>80</v>
      </c>
      <c r="D393" t="s">
        <v>90</v>
      </c>
      <c r="E393" t="s">
        <v>268</v>
      </c>
      <c r="F393" t="s">
        <v>1334</v>
      </c>
      <c r="G393" t="s">
        <v>386</v>
      </c>
      <c r="H393" t="s">
        <v>1252</v>
      </c>
      <c r="I393" t="s">
        <v>135</v>
      </c>
      <c r="J393" t="s">
        <v>136</v>
      </c>
      <c r="K393" t="s">
        <v>151</v>
      </c>
      <c r="L393" t="s">
        <v>1335</v>
      </c>
      <c r="M393" t="s">
        <v>1336</v>
      </c>
      <c r="N393">
        <v>0.18988222199999999</v>
      </c>
      <c r="O393">
        <v>0</v>
      </c>
      <c r="P393">
        <v>330</v>
      </c>
      <c r="Q393">
        <v>0</v>
      </c>
      <c r="R393">
        <v>0</v>
      </c>
      <c r="S393">
        <v>0</v>
      </c>
      <c r="T393">
        <v>535</v>
      </c>
      <c r="U393">
        <v>0</v>
      </c>
      <c r="V393">
        <v>4</v>
      </c>
      <c r="W393">
        <v>0</v>
      </c>
      <c r="X393">
        <v>9.5211660426969811</v>
      </c>
      <c r="Y393">
        <v>0</v>
      </c>
      <c r="Z393">
        <v>0</v>
      </c>
      <c r="AA393">
        <v>0</v>
      </c>
      <c r="AB393">
        <v>55.363946966676579</v>
      </c>
      <c r="AC393">
        <v>0</v>
      </c>
      <c r="AD393">
        <v>1.5559942707392416</v>
      </c>
      <c r="AE393">
        <v>66.441107280112803</v>
      </c>
    </row>
    <row r="394" spans="1:31" x14ac:dyDescent="0.25">
      <c r="A394">
        <v>1830908</v>
      </c>
      <c r="B394">
        <v>1</v>
      </c>
      <c r="C394" t="s">
        <v>81</v>
      </c>
      <c r="D394" t="s">
        <v>113</v>
      </c>
      <c r="E394" t="s">
        <v>202</v>
      </c>
      <c r="F394" t="s">
        <v>1337</v>
      </c>
      <c r="G394" t="s">
        <v>156</v>
      </c>
      <c r="H394" t="s">
        <v>157</v>
      </c>
      <c r="I394" t="s">
        <v>135</v>
      </c>
      <c r="J394" t="s">
        <v>136</v>
      </c>
      <c r="K394" t="s">
        <v>137</v>
      </c>
      <c r="L394" t="s">
        <v>1338</v>
      </c>
      <c r="M394" t="s">
        <v>1339</v>
      </c>
      <c r="N394">
        <v>0.82416666599999999</v>
      </c>
      <c r="O394">
        <v>0</v>
      </c>
      <c r="P394">
        <v>127</v>
      </c>
      <c r="Q394">
        <v>9</v>
      </c>
      <c r="R394">
        <v>25</v>
      </c>
      <c r="S394">
        <v>1</v>
      </c>
      <c r="T394">
        <v>10</v>
      </c>
      <c r="U394">
        <v>1</v>
      </c>
      <c r="V394">
        <v>0</v>
      </c>
      <c r="W394">
        <v>0</v>
      </c>
      <c r="X394">
        <v>24.480166134244428</v>
      </c>
      <c r="Y394">
        <v>141.0570110199464</v>
      </c>
      <c r="Z394">
        <v>47.307319104788832</v>
      </c>
      <c r="AA394">
        <v>0.47263962168700008</v>
      </c>
      <c r="AB394">
        <v>23.483182696277204</v>
      </c>
      <c r="AC394">
        <v>47.032379093741994</v>
      </c>
      <c r="AD394">
        <v>0</v>
      </c>
      <c r="AE394">
        <v>283.83269767068583</v>
      </c>
    </row>
    <row r="395" spans="1:31" x14ac:dyDescent="0.25">
      <c r="A395">
        <v>1830662</v>
      </c>
      <c r="B395">
        <v>1</v>
      </c>
      <c r="C395" t="s">
        <v>81</v>
      </c>
      <c r="D395" t="s">
        <v>123</v>
      </c>
      <c r="E395" t="s">
        <v>154</v>
      </c>
      <c r="F395" t="s">
        <v>1340</v>
      </c>
      <c r="G395" t="s">
        <v>156</v>
      </c>
      <c r="H395" t="s">
        <v>157</v>
      </c>
      <c r="I395" t="s">
        <v>135</v>
      </c>
      <c r="J395" t="s">
        <v>136</v>
      </c>
      <c r="K395" t="s">
        <v>137</v>
      </c>
      <c r="L395" t="s">
        <v>1341</v>
      </c>
      <c r="M395" t="s">
        <v>1342</v>
      </c>
      <c r="N395">
        <v>0.5</v>
      </c>
      <c r="O395">
        <v>0</v>
      </c>
      <c r="P395">
        <v>3803</v>
      </c>
      <c r="Q395">
        <v>0</v>
      </c>
      <c r="R395">
        <v>2</v>
      </c>
      <c r="S395">
        <v>0</v>
      </c>
      <c r="T395">
        <v>167</v>
      </c>
      <c r="U395">
        <v>0</v>
      </c>
      <c r="V395">
        <v>1</v>
      </c>
      <c r="W395">
        <v>0</v>
      </c>
      <c r="X395">
        <v>288.25531331402897</v>
      </c>
      <c r="Y395">
        <v>0</v>
      </c>
      <c r="Z395">
        <v>0.38493702299999999</v>
      </c>
      <c r="AA395">
        <v>0</v>
      </c>
      <c r="AB395">
        <v>29.903772837574994</v>
      </c>
      <c r="AC395">
        <v>0</v>
      </c>
      <c r="AD395">
        <v>0.62422644636000002</v>
      </c>
      <c r="AE395">
        <v>319.16824962096399</v>
      </c>
    </row>
    <row r="396" spans="1:31" x14ac:dyDescent="0.25">
      <c r="A396">
        <v>1830676</v>
      </c>
      <c r="B396">
        <v>1</v>
      </c>
      <c r="C396" t="s">
        <v>80</v>
      </c>
      <c r="D396" t="s">
        <v>94</v>
      </c>
      <c r="E396" t="s">
        <v>131</v>
      </c>
      <c r="F396" t="s">
        <v>1343</v>
      </c>
      <c r="G396" t="s">
        <v>133</v>
      </c>
      <c r="H396" t="s">
        <v>134</v>
      </c>
      <c r="I396" t="s">
        <v>135</v>
      </c>
      <c r="J396" t="s">
        <v>136</v>
      </c>
      <c r="K396" t="s">
        <v>137</v>
      </c>
      <c r="L396" t="s">
        <v>1344</v>
      </c>
      <c r="M396" t="s">
        <v>1345</v>
      </c>
      <c r="N396">
        <v>1.9697222219999999</v>
      </c>
      <c r="O396">
        <v>0</v>
      </c>
      <c r="P396">
        <v>18</v>
      </c>
      <c r="Q396">
        <v>0</v>
      </c>
      <c r="R396">
        <v>11</v>
      </c>
      <c r="S396">
        <v>0</v>
      </c>
      <c r="T396">
        <v>3</v>
      </c>
      <c r="U396">
        <v>0</v>
      </c>
      <c r="V396">
        <v>0</v>
      </c>
      <c r="W396">
        <v>0</v>
      </c>
      <c r="X396">
        <v>5.6560120462302521</v>
      </c>
      <c r="Y396">
        <v>0</v>
      </c>
      <c r="Z396">
        <v>32.786997383795125</v>
      </c>
      <c r="AA396">
        <v>0</v>
      </c>
      <c r="AB396">
        <v>1.1152958421045001</v>
      </c>
      <c r="AC396">
        <v>0</v>
      </c>
      <c r="AD396">
        <v>0</v>
      </c>
      <c r="AE396">
        <v>39.558305272129878</v>
      </c>
    </row>
    <row r="397" spans="1:31" x14ac:dyDescent="0.25">
      <c r="A397">
        <v>1830745</v>
      </c>
      <c r="B397">
        <v>1</v>
      </c>
      <c r="C397" t="s">
        <v>80</v>
      </c>
      <c r="D397" t="s">
        <v>106</v>
      </c>
      <c r="E397" t="s">
        <v>131</v>
      </c>
      <c r="F397" t="s">
        <v>1346</v>
      </c>
      <c r="G397" t="s">
        <v>133</v>
      </c>
      <c r="H397" t="s">
        <v>134</v>
      </c>
      <c r="I397" t="s">
        <v>135</v>
      </c>
      <c r="J397" t="s">
        <v>136</v>
      </c>
      <c r="K397" t="s">
        <v>137</v>
      </c>
      <c r="L397" t="s">
        <v>1347</v>
      </c>
      <c r="M397" t="s">
        <v>1348</v>
      </c>
      <c r="N397">
        <v>1.298611111</v>
      </c>
      <c r="O397">
        <v>0</v>
      </c>
      <c r="P397">
        <v>18</v>
      </c>
      <c r="Q397">
        <v>0</v>
      </c>
      <c r="R397">
        <v>1</v>
      </c>
      <c r="S397">
        <v>0</v>
      </c>
      <c r="T397">
        <v>2</v>
      </c>
      <c r="U397">
        <v>0</v>
      </c>
      <c r="V397">
        <v>0</v>
      </c>
      <c r="W397">
        <v>0</v>
      </c>
      <c r="X397">
        <v>3.4965622595993833</v>
      </c>
      <c r="Y397">
        <v>0</v>
      </c>
      <c r="Z397">
        <v>0.46751174330632506</v>
      </c>
      <c r="AA397">
        <v>0</v>
      </c>
      <c r="AB397">
        <v>9.1341381772666683E-3</v>
      </c>
      <c r="AC397">
        <v>0</v>
      </c>
      <c r="AD397">
        <v>0</v>
      </c>
      <c r="AE397">
        <v>3.9732081410829747</v>
      </c>
    </row>
    <row r="398" spans="1:31" x14ac:dyDescent="0.25">
      <c r="A398">
        <v>1830868</v>
      </c>
      <c r="B398">
        <v>1</v>
      </c>
      <c r="C398" t="s">
        <v>80</v>
      </c>
      <c r="D398" t="s">
        <v>103</v>
      </c>
      <c r="E398" t="s">
        <v>140</v>
      </c>
      <c r="F398" t="s">
        <v>1349</v>
      </c>
      <c r="G398" t="s">
        <v>242</v>
      </c>
      <c r="H398" t="s">
        <v>134</v>
      </c>
      <c r="I398" t="s">
        <v>135</v>
      </c>
      <c r="J398" t="s">
        <v>136</v>
      </c>
      <c r="K398" t="s">
        <v>137</v>
      </c>
      <c r="L398" t="s">
        <v>1350</v>
      </c>
      <c r="M398" t="s">
        <v>1351</v>
      </c>
      <c r="N398">
        <v>3.4302777770000001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1.3899367897040333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1.3899367897040333</v>
      </c>
    </row>
    <row r="399" spans="1:31" x14ac:dyDescent="0.25">
      <c r="A399">
        <v>1831266</v>
      </c>
      <c r="B399">
        <v>1</v>
      </c>
      <c r="C399" t="s">
        <v>80</v>
      </c>
      <c r="D399" t="s">
        <v>90</v>
      </c>
      <c r="E399" t="s">
        <v>268</v>
      </c>
      <c r="F399" t="s">
        <v>1334</v>
      </c>
      <c r="G399" t="s">
        <v>386</v>
      </c>
      <c r="H399" t="s">
        <v>1252</v>
      </c>
      <c r="I399" t="s">
        <v>135</v>
      </c>
      <c r="J399" t="s">
        <v>136</v>
      </c>
      <c r="K399" t="s">
        <v>151</v>
      </c>
      <c r="L399" t="s">
        <v>1352</v>
      </c>
      <c r="M399" t="s">
        <v>1353</v>
      </c>
      <c r="N399">
        <v>7.8446110999999999E-2</v>
      </c>
      <c r="O399">
        <v>0</v>
      </c>
      <c r="P399">
        <v>330</v>
      </c>
      <c r="Q399">
        <v>0</v>
      </c>
      <c r="R399">
        <v>0</v>
      </c>
      <c r="S399">
        <v>0</v>
      </c>
      <c r="T399">
        <v>535</v>
      </c>
      <c r="U399">
        <v>0</v>
      </c>
      <c r="V399">
        <v>4</v>
      </c>
      <c r="W399">
        <v>0</v>
      </c>
      <c r="X399">
        <v>6.4980516277781017</v>
      </c>
      <c r="Y399">
        <v>0</v>
      </c>
      <c r="Z399">
        <v>0</v>
      </c>
      <c r="AA399">
        <v>0</v>
      </c>
      <c r="AB399">
        <v>37.348101602414928</v>
      </c>
      <c r="AC399">
        <v>0</v>
      </c>
      <c r="AD399">
        <v>0.57152711959525004</v>
      </c>
      <c r="AE399">
        <v>44.417680349788284</v>
      </c>
    </row>
    <row r="400" spans="1:31" x14ac:dyDescent="0.25">
      <c r="A400">
        <v>1830725</v>
      </c>
      <c r="B400">
        <v>1</v>
      </c>
      <c r="C400" t="s">
        <v>80</v>
      </c>
      <c r="D400" t="s">
        <v>96</v>
      </c>
      <c r="E400" t="s">
        <v>140</v>
      </c>
      <c r="F400" t="s">
        <v>1354</v>
      </c>
      <c r="G400" t="s">
        <v>213</v>
      </c>
      <c r="H400" t="s">
        <v>134</v>
      </c>
      <c r="I400" t="s">
        <v>135</v>
      </c>
      <c r="J400" t="s">
        <v>136</v>
      </c>
      <c r="K400" t="s">
        <v>137</v>
      </c>
      <c r="L400" t="s">
        <v>1355</v>
      </c>
      <c r="M400" t="s">
        <v>1356</v>
      </c>
      <c r="N400">
        <v>0.79166666600000002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0.30063945269984998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0.30063945269984998</v>
      </c>
    </row>
    <row r="401" spans="1:31" x14ac:dyDescent="0.25">
      <c r="A401">
        <v>1830702</v>
      </c>
      <c r="B401">
        <v>1</v>
      </c>
      <c r="C401" t="s">
        <v>81</v>
      </c>
      <c r="D401" t="s">
        <v>123</v>
      </c>
      <c r="E401" t="s">
        <v>154</v>
      </c>
      <c r="F401" t="s">
        <v>1357</v>
      </c>
      <c r="G401" t="s">
        <v>386</v>
      </c>
      <c r="H401" t="s">
        <v>157</v>
      </c>
      <c r="I401" t="s">
        <v>135</v>
      </c>
      <c r="J401" t="s">
        <v>136</v>
      </c>
      <c r="K401" t="s">
        <v>151</v>
      </c>
      <c r="L401" t="s">
        <v>1358</v>
      </c>
      <c r="M401" t="s">
        <v>1359</v>
      </c>
      <c r="N401">
        <v>1.6455555550000001</v>
      </c>
      <c r="O401">
        <v>0</v>
      </c>
      <c r="P401">
        <v>75</v>
      </c>
      <c r="Q401">
        <v>0</v>
      </c>
      <c r="R401">
        <v>0</v>
      </c>
      <c r="S401">
        <v>0</v>
      </c>
      <c r="T401">
        <v>5</v>
      </c>
      <c r="U401">
        <v>0</v>
      </c>
      <c r="V401">
        <v>0</v>
      </c>
      <c r="W401">
        <v>0</v>
      </c>
      <c r="X401">
        <v>19.888085866804889</v>
      </c>
      <c r="Y401">
        <v>0</v>
      </c>
      <c r="Z401">
        <v>0</v>
      </c>
      <c r="AA401">
        <v>0</v>
      </c>
      <c r="AB401">
        <v>3.8118561471481947</v>
      </c>
      <c r="AC401">
        <v>0</v>
      </c>
      <c r="AD401">
        <v>0</v>
      </c>
      <c r="AE401">
        <v>23.699942013953084</v>
      </c>
    </row>
    <row r="402" spans="1:31" x14ac:dyDescent="0.25">
      <c r="A402">
        <v>1830682</v>
      </c>
      <c r="B402">
        <v>1</v>
      </c>
      <c r="C402" t="s">
        <v>81</v>
      </c>
      <c r="D402" t="s">
        <v>128</v>
      </c>
      <c r="E402" t="s">
        <v>164</v>
      </c>
      <c r="F402" t="s">
        <v>1360</v>
      </c>
      <c r="G402" t="s">
        <v>156</v>
      </c>
      <c r="H402" t="s">
        <v>157</v>
      </c>
      <c r="I402" t="s">
        <v>135</v>
      </c>
      <c r="J402" t="s">
        <v>136</v>
      </c>
      <c r="K402" t="s">
        <v>137</v>
      </c>
      <c r="L402" t="s">
        <v>1361</v>
      </c>
      <c r="M402" t="s">
        <v>1362</v>
      </c>
      <c r="N402">
        <v>1.2150000000000001</v>
      </c>
      <c r="O402">
        <v>0</v>
      </c>
      <c r="P402">
        <v>203</v>
      </c>
      <c r="Q402">
        <v>1</v>
      </c>
      <c r="R402">
        <v>3</v>
      </c>
      <c r="S402">
        <v>3</v>
      </c>
      <c r="T402">
        <v>19</v>
      </c>
      <c r="U402">
        <v>0</v>
      </c>
      <c r="V402">
        <v>0</v>
      </c>
      <c r="W402">
        <v>0</v>
      </c>
      <c r="X402">
        <v>64.610719003638309</v>
      </c>
      <c r="Y402">
        <v>0.92086008213274995</v>
      </c>
      <c r="Z402">
        <v>2.0403903497055667</v>
      </c>
      <c r="AA402">
        <v>2.0603959808297803</v>
      </c>
      <c r="AB402">
        <v>10.349991183388685</v>
      </c>
      <c r="AC402">
        <v>0</v>
      </c>
      <c r="AD402">
        <v>0</v>
      </c>
      <c r="AE402">
        <v>79.98235659969508</v>
      </c>
    </row>
    <row r="403" spans="1:31" x14ac:dyDescent="0.25">
      <c r="A403">
        <v>1830639</v>
      </c>
      <c r="B403">
        <v>1</v>
      </c>
      <c r="C403" t="s">
        <v>80</v>
      </c>
      <c r="D403" t="s">
        <v>101</v>
      </c>
      <c r="E403" t="s">
        <v>164</v>
      </c>
      <c r="F403" t="s">
        <v>1164</v>
      </c>
      <c r="G403" t="s">
        <v>156</v>
      </c>
      <c r="H403" t="s">
        <v>157</v>
      </c>
      <c r="I403" t="s">
        <v>135</v>
      </c>
      <c r="J403" t="s">
        <v>136</v>
      </c>
      <c r="K403" t="s">
        <v>137</v>
      </c>
      <c r="L403" t="s">
        <v>1363</v>
      </c>
      <c r="M403" t="s">
        <v>1364</v>
      </c>
      <c r="N403">
        <v>1.470555555</v>
      </c>
      <c r="O403">
        <v>18</v>
      </c>
      <c r="P403">
        <v>15</v>
      </c>
      <c r="Q403">
        <v>18</v>
      </c>
      <c r="R403">
        <v>0</v>
      </c>
      <c r="S403">
        <v>18</v>
      </c>
      <c r="T403">
        <v>2</v>
      </c>
      <c r="U403">
        <v>0</v>
      </c>
      <c r="V403">
        <v>0</v>
      </c>
      <c r="W403">
        <v>5.7396277234437161</v>
      </c>
      <c r="X403">
        <v>5.8088502821315009</v>
      </c>
      <c r="Y403">
        <v>13.384175814713913</v>
      </c>
      <c r="Z403">
        <v>0</v>
      </c>
      <c r="AA403">
        <v>53.538325610026781</v>
      </c>
      <c r="AB403">
        <v>1.9393842501758998</v>
      </c>
      <c r="AC403">
        <v>0</v>
      </c>
      <c r="AD403">
        <v>0</v>
      </c>
      <c r="AE403">
        <v>80.410363680491812</v>
      </c>
    </row>
    <row r="404" spans="1:31" x14ac:dyDescent="0.25">
      <c r="A404">
        <v>1830888</v>
      </c>
      <c r="B404">
        <v>1</v>
      </c>
      <c r="C404" t="s">
        <v>80</v>
      </c>
      <c r="D404" t="s">
        <v>88</v>
      </c>
      <c r="E404" t="s">
        <v>202</v>
      </c>
      <c r="F404" t="s">
        <v>1365</v>
      </c>
      <c r="G404" t="s">
        <v>156</v>
      </c>
      <c r="H404" t="s">
        <v>157</v>
      </c>
      <c r="I404" t="s">
        <v>135</v>
      </c>
      <c r="J404" t="s">
        <v>136</v>
      </c>
      <c r="K404" t="s">
        <v>137</v>
      </c>
      <c r="L404" t="s">
        <v>1366</v>
      </c>
      <c r="M404" t="s">
        <v>1367</v>
      </c>
      <c r="N404">
        <v>1.503055555</v>
      </c>
      <c r="O404">
        <v>0</v>
      </c>
      <c r="P404">
        <v>0</v>
      </c>
      <c r="Q404">
        <v>0</v>
      </c>
      <c r="R404">
        <v>0</v>
      </c>
      <c r="S404">
        <v>1</v>
      </c>
      <c r="T404">
        <v>0</v>
      </c>
      <c r="U404">
        <v>1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4.8673763651797923</v>
      </c>
      <c r="AB404">
        <v>0</v>
      </c>
      <c r="AC404">
        <v>14.210032783217017</v>
      </c>
      <c r="AD404">
        <v>0</v>
      </c>
      <c r="AE404">
        <v>19.077409148396811</v>
      </c>
    </row>
    <row r="405" spans="1:31" x14ac:dyDescent="0.25">
      <c r="A405">
        <v>1831137</v>
      </c>
      <c r="B405">
        <v>1</v>
      </c>
      <c r="C405" t="s">
        <v>81</v>
      </c>
      <c r="D405" t="s">
        <v>112</v>
      </c>
      <c r="E405" t="s">
        <v>154</v>
      </c>
      <c r="F405" t="s">
        <v>1368</v>
      </c>
      <c r="G405" t="s">
        <v>156</v>
      </c>
      <c r="H405" t="s">
        <v>157</v>
      </c>
      <c r="I405" t="s">
        <v>179</v>
      </c>
      <c r="J405" t="s">
        <v>136</v>
      </c>
      <c r="K405" t="s">
        <v>137</v>
      </c>
      <c r="L405" t="s">
        <v>1369</v>
      </c>
      <c r="M405" t="s">
        <v>1370</v>
      </c>
      <c r="N405">
        <v>1.6666666E-2</v>
      </c>
      <c r="O405">
        <v>0</v>
      </c>
      <c r="P405">
        <v>637</v>
      </c>
      <c r="Q405">
        <v>5</v>
      </c>
      <c r="R405">
        <v>94</v>
      </c>
      <c r="S405">
        <v>3</v>
      </c>
      <c r="T405">
        <v>19</v>
      </c>
      <c r="U405">
        <v>1</v>
      </c>
      <c r="V405">
        <v>0</v>
      </c>
      <c r="W405">
        <v>0</v>
      </c>
      <c r="X405">
        <v>1.2601251955704995</v>
      </c>
      <c r="Y405">
        <v>1.6258810503250001</v>
      </c>
      <c r="Z405">
        <v>0.21443636882483333</v>
      </c>
      <c r="AA405">
        <v>4.8729332821500007E-2</v>
      </c>
      <c r="AB405">
        <v>6.2687327129666681E-2</v>
      </c>
      <c r="AC405">
        <v>0.80300278026149985</v>
      </c>
      <c r="AD405">
        <v>0</v>
      </c>
      <c r="AE405">
        <v>4.0148620549329994</v>
      </c>
    </row>
    <row r="406" spans="1:31" x14ac:dyDescent="0.25">
      <c r="A406">
        <v>1830828</v>
      </c>
      <c r="B406">
        <v>1</v>
      </c>
      <c r="C406" t="s">
        <v>80</v>
      </c>
      <c r="D406" t="s">
        <v>92</v>
      </c>
      <c r="E406" t="s">
        <v>252</v>
      </c>
      <c r="F406" t="s">
        <v>1371</v>
      </c>
      <c r="G406" t="s">
        <v>279</v>
      </c>
      <c r="H406" t="s">
        <v>134</v>
      </c>
      <c r="I406" t="s">
        <v>135</v>
      </c>
      <c r="J406" t="s">
        <v>136</v>
      </c>
      <c r="K406" t="s">
        <v>137</v>
      </c>
      <c r="L406" t="s">
        <v>1372</v>
      </c>
      <c r="M406" t="s">
        <v>1373</v>
      </c>
      <c r="N406">
        <v>0.93444444400000004</v>
      </c>
      <c r="O406">
        <v>0</v>
      </c>
      <c r="P406">
        <v>73</v>
      </c>
      <c r="Q406">
        <v>0</v>
      </c>
      <c r="R406">
        <v>18</v>
      </c>
      <c r="S406">
        <v>0</v>
      </c>
      <c r="T406">
        <v>3</v>
      </c>
      <c r="U406">
        <v>0</v>
      </c>
      <c r="V406">
        <v>0</v>
      </c>
      <c r="W406">
        <v>0</v>
      </c>
      <c r="X406">
        <v>16.436189083345397</v>
      </c>
      <c r="Y406">
        <v>0</v>
      </c>
      <c r="Z406">
        <v>2.0975592671268668</v>
      </c>
      <c r="AA406">
        <v>0</v>
      </c>
      <c r="AB406">
        <v>5.8994380807633782</v>
      </c>
      <c r="AC406">
        <v>0</v>
      </c>
      <c r="AD406">
        <v>0</v>
      </c>
      <c r="AE406">
        <v>24.433186431235644</v>
      </c>
    </row>
    <row r="407" spans="1:31" x14ac:dyDescent="0.25">
      <c r="A407">
        <v>1831615</v>
      </c>
      <c r="B407">
        <v>1</v>
      </c>
      <c r="C407" t="s">
        <v>80</v>
      </c>
      <c r="D407" t="s">
        <v>83</v>
      </c>
      <c r="E407" t="s">
        <v>140</v>
      </c>
      <c r="F407" t="s">
        <v>1374</v>
      </c>
      <c r="G407" t="s">
        <v>213</v>
      </c>
      <c r="H407" t="s">
        <v>134</v>
      </c>
      <c r="I407" t="s">
        <v>135</v>
      </c>
      <c r="J407" t="s">
        <v>136</v>
      </c>
      <c r="K407" t="s">
        <v>137</v>
      </c>
      <c r="L407" t="s">
        <v>1375</v>
      </c>
      <c r="M407" t="s">
        <v>1376</v>
      </c>
      <c r="N407">
        <v>3.1644444439999999</v>
      </c>
      <c r="O407">
        <v>0</v>
      </c>
      <c r="P407">
        <v>2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2.1654320819168005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2.1654320819168005</v>
      </c>
    </row>
    <row r="408" spans="1:31" x14ac:dyDescent="0.25">
      <c r="A408">
        <v>1831661</v>
      </c>
      <c r="B408">
        <v>1</v>
      </c>
      <c r="C408" t="s">
        <v>80</v>
      </c>
      <c r="D408" t="s">
        <v>96</v>
      </c>
      <c r="E408" t="s">
        <v>140</v>
      </c>
      <c r="F408" t="s">
        <v>1377</v>
      </c>
      <c r="G408" t="s">
        <v>213</v>
      </c>
      <c r="H408" t="s">
        <v>134</v>
      </c>
      <c r="I408" t="s">
        <v>135</v>
      </c>
      <c r="J408" t="s">
        <v>136</v>
      </c>
      <c r="K408" t="s">
        <v>137</v>
      </c>
      <c r="L408" t="s">
        <v>1378</v>
      </c>
      <c r="M408" t="s">
        <v>1379</v>
      </c>
      <c r="N408">
        <v>4.4369444439999999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1.610995558747125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1.610995558747125</v>
      </c>
    </row>
    <row r="409" spans="1:31" x14ac:dyDescent="0.25">
      <c r="A409">
        <v>1830905</v>
      </c>
      <c r="B409">
        <v>1</v>
      </c>
      <c r="C409" t="s">
        <v>80</v>
      </c>
      <c r="D409" t="s">
        <v>100</v>
      </c>
      <c r="E409" t="s">
        <v>154</v>
      </c>
      <c r="F409" t="s">
        <v>1380</v>
      </c>
      <c r="G409" t="s">
        <v>150</v>
      </c>
      <c r="H409" t="s">
        <v>157</v>
      </c>
      <c r="I409" t="s">
        <v>135</v>
      </c>
      <c r="J409" t="s">
        <v>136</v>
      </c>
      <c r="K409" t="s">
        <v>151</v>
      </c>
      <c r="L409" t="s">
        <v>1381</v>
      </c>
      <c r="M409" t="s">
        <v>1382</v>
      </c>
      <c r="N409">
        <v>2.9952238879999999</v>
      </c>
      <c r="O409">
        <v>0</v>
      </c>
      <c r="P409">
        <v>99</v>
      </c>
      <c r="Q409">
        <v>0</v>
      </c>
      <c r="R409">
        <v>0</v>
      </c>
      <c r="S409">
        <v>0</v>
      </c>
      <c r="T409">
        <v>10</v>
      </c>
      <c r="U409">
        <v>0</v>
      </c>
      <c r="V409">
        <v>0</v>
      </c>
      <c r="W409">
        <v>0</v>
      </c>
      <c r="X409">
        <v>121.30627123734229</v>
      </c>
      <c r="Y409">
        <v>0</v>
      </c>
      <c r="Z409">
        <v>0</v>
      </c>
      <c r="AA409">
        <v>0</v>
      </c>
      <c r="AB409">
        <v>1.4229290409791999</v>
      </c>
      <c r="AC409">
        <v>0</v>
      </c>
      <c r="AD409">
        <v>0</v>
      </c>
      <c r="AE409">
        <v>122.72920027832149</v>
      </c>
    </row>
    <row r="410" spans="1:31" x14ac:dyDescent="0.25">
      <c r="A410">
        <v>1831655</v>
      </c>
      <c r="B410">
        <v>1</v>
      </c>
      <c r="C410" t="s">
        <v>81</v>
      </c>
      <c r="D410" t="s">
        <v>122</v>
      </c>
      <c r="E410" t="s">
        <v>154</v>
      </c>
      <c r="F410" t="s">
        <v>1383</v>
      </c>
      <c r="G410" t="s">
        <v>175</v>
      </c>
      <c r="H410" t="s">
        <v>157</v>
      </c>
      <c r="I410" t="s">
        <v>135</v>
      </c>
      <c r="J410" t="s">
        <v>136</v>
      </c>
      <c r="K410" t="s">
        <v>137</v>
      </c>
      <c r="L410" t="s">
        <v>1384</v>
      </c>
      <c r="M410" t="s">
        <v>1385</v>
      </c>
      <c r="N410">
        <v>1.686666666</v>
      </c>
      <c r="O410">
        <v>0</v>
      </c>
      <c r="P410">
        <v>158</v>
      </c>
      <c r="Q410">
        <v>0</v>
      </c>
      <c r="R410">
        <v>0</v>
      </c>
      <c r="S410">
        <v>1</v>
      </c>
      <c r="T410">
        <v>11</v>
      </c>
      <c r="U410">
        <v>0</v>
      </c>
      <c r="V410">
        <v>0</v>
      </c>
      <c r="W410">
        <v>0</v>
      </c>
      <c r="X410">
        <v>47.487995363770516</v>
      </c>
      <c r="Y410">
        <v>0</v>
      </c>
      <c r="Z410">
        <v>0</v>
      </c>
      <c r="AA410">
        <v>1.9039809033924002</v>
      </c>
      <c r="AB410">
        <v>9.9206319168714678</v>
      </c>
      <c r="AC410">
        <v>0</v>
      </c>
      <c r="AD410">
        <v>0</v>
      </c>
      <c r="AE410">
        <v>59.312608184034389</v>
      </c>
    </row>
    <row r="411" spans="1:31" x14ac:dyDescent="0.25">
      <c r="A411">
        <v>1830659</v>
      </c>
      <c r="B411">
        <v>1</v>
      </c>
      <c r="C411" t="s">
        <v>81</v>
      </c>
      <c r="D411" t="s">
        <v>119</v>
      </c>
      <c r="E411" t="s">
        <v>252</v>
      </c>
      <c r="F411" t="s">
        <v>1386</v>
      </c>
      <c r="G411" t="s">
        <v>279</v>
      </c>
      <c r="H411" t="s">
        <v>134</v>
      </c>
      <c r="I411" t="s">
        <v>135</v>
      </c>
      <c r="J411" t="s">
        <v>136</v>
      </c>
      <c r="K411" t="s">
        <v>137</v>
      </c>
      <c r="L411" t="s">
        <v>1387</v>
      </c>
      <c r="M411" t="s">
        <v>1388</v>
      </c>
      <c r="N411">
        <v>1.8119444440000001</v>
      </c>
      <c r="O411">
        <v>0</v>
      </c>
      <c r="P411">
        <v>0</v>
      </c>
      <c r="Q411">
        <v>0</v>
      </c>
      <c r="R411">
        <v>7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99.244905352799222</v>
      </c>
      <c r="AA411">
        <v>0</v>
      </c>
      <c r="AB411">
        <v>0</v>
      </c>
      <c r="AC411">
        <v>0</v>
      </c>
      <c r="AD411">
        <v>0</v>
      </c>
      <c r="AE411">
        <v>99.244905352799222</v>
      </c>
    </row>
    <row r="412" spans="1:31" x14ac:dyDescent="0.25">
      <c r="A412">
        <v>1831598</v>
      </c>
      <c r="B412">
        <v>1</v>
      </c>
      <c r="C412" t="s">
        <v>80</v>
      </c>
      <c r="D412" t="s">
        <v>105</v>
      </c>
      <c r="E412" t="s">
        <v>140</v>
      </c>
      <c r="F412" t="s">
        <v>1389</v>
      </c>
      <c r="G412" t="s">
        <v>242</v>
      </c>
      <c r="H412" t="s">
        <v>134</v>
      </c>
      <c r="I412" t="s">
        <v>135</v>
      </c>
      <c r="J412" t="s">
        <v>136</v>
      </c>
      <c r="K412" t="s">
        <v>137</v>
      </c>
      <c r="L412" t="s">
        <v>1390</v>
      </c>
      <c r="M412" t="s">
        <v>1391</v>
      </c>
      <c r="N412">
        <v>1.382777777</v>
      </c>
      <c r="O412">
        <v>0</v>
      </c>
      <c r="P412">
        <v>1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</row>
    <row r="413" spans="1:31" x14ac:dyDescent="0.25">
      <c r="A413">
        <v>1830699</v>
      </c>
      <c r="B413">
        <v>1</v>
      </c>
      <c r="C413" t="s">
        <v>80</v>
      </c>
      <c r="D413" t="s">
        <v>82</v>
      </c>
      <c r="E413" t="s">
        <v>223</v>
      </c>
      <c r="F413" t="s">
        <v>1392</v>
      </c>
      <c r="G413" t="s">
        <v>150</v>
      </c>
      <c r="H413" t="s">
        <v>134</v>
      </c>
      <c r="I413" t="s">
        <v>135</v>
      </c>
      <c r="J413" t="s">
        <v>136</v>
      </c>
      <c r="K413" t="s">
        <v>151</v>
      </c>
      <c r="L413" t="s">
        <v>1393</v>
      </c>
      <c r="M413" t="s">
        <v>1394</v>
      </c>
      <c r="N413">
        <v>6.0898072220000001</v>
      </c>
      <c r="O413">
        <v>0</v>
      </c>
      <c r="P413">
        <v>36</v>
      </c>
      <c r="Q413">
        <v>0</v>
      </c>
      <c r="R413">
        <v>0</v>
      </c>
      <c r="S413">
        <v>0</v>
      </c>
      <c r="T413">
        <v>10</v>
      </c>
      <c r="U413">
        <v>0</v>
      </c>
      <c r="V413">
        <v>0</v>
      </c>
      <c r="W413">
        <v>0</v>
      </c>
      <c r="X413">
        <v>123.4546677867346</v>
      </c>
      <c r="Y413">
        <v>0</v>
      </c>
      <c r="Z413">
        <v>0</v>
      </c>
      <c r="AA413">
        <v>0</v>
      </c>
      <c r="AB413">
        <v>31.025252608123512</v>
      </c>
      <c r="AC413">
        <v>0</v>
      </c>
      <c r="AD413">
        <v>0</v>
      </c>
      <c r="AE413">
        <v>154.47992039485811</v>
      </c>
    </row>
    <row r="414" spans="1:31" x14ac:dyDescent="0.25">
      <c r="A414">
        <v>1831197</v>
      </c>
      <c r="B414">
        <v>1</v>
      </c>
      <c r="C414" t="s">
        <v>80</v>
      </c>
      <c r="D414" t="s">
        <v>103</v>
      </c>
      <c r="E414" t="s">
        <v>202</v>
      </c>
      <c r="F414" t="s">
        <v>1395</v>
      </c>
      <c r="G414" t="s">
        <v>242</v>
      </c>
      <c r="H414" t="s">
        <v>157</v>
      </c>
      <c r="I414" t="s">
        <v>135</v>
      </c>
      <c r="J414" t="s">
        <v>3</v>
      </c>
      <c r="K414" t="s">
        <v>137</v>
      </c>
      <c r="L414" t="s">
        <v>1396</v>
      </c>
      <c r="M414" t="s">
        <v>1397</v>
      </c>
      <c r="N414">
        <v>0.108055555</v>
      </c>
      <c r="O414">
        <v>38</v>
      </c>
      <c r="P414">
        <v>15850</v>
      </c>
      <c r="Q414">
        <v>31</v>
      </c>
      <c r="R414">
        <v>358</v>
      </c>
      <c r="S414">
        <v>38</v>
      </c>
      <c r="T414">
        <v>1349</v>
      </c>
      <c r="U414">
        <v>6</v>
      </c>
      <c r="V414">
        <v>0</v>
      </c>
      <c r="W414">
        <v>2.7823940261366835</v>
      </c>
      <c r="X414">
        <v>470.58153628683414</v>
      </c>
      <c r="Y414">
        <v>47.208891818153297</v>
      </c>
      <c r="Z414">
        <v>19.222346277545622</v>
      </c>
      <c r="AA414">
        <v>38.65949776932748</v>
      </c>
      <c r="AB414">
        <v>95.872601057155407</v>
      </c>
      <c r="AC414">
        <v>19.417443632359799</v>
      </c>
      <c r="AD414">
        <v>0</v>
      </c>
      <c r="AE414">
        <v>693.74471086751237</v>
      </c>
    </row>
    <row r="415" spans="1:31" x14ac:dyDescent="0.25">
      <c r="A415">
        <v>1830865</v>
      </c>
      <c r="B415">
        <v>1</v>
      </c>
      <c r="C415" t="s">
        <v>80</v>
      </c>
      <c r="D415" t="s">
        <v>96</v>
      </c>
      <c r="E415" t="s">
        <v>140</v>
      </c>
      <c r="F415" t="s">
        <v>1398</v>
      </c>
      <c r="G415" t="s">
        <v>213</v>
      </c>
      <c r="H415" t="s">
        <v>134</v>
      </c>
      <c r="I415" t="s">
        <v>135</v>
      </c>
      <c r="J415" t="s">
        <v>136</v>
      </c>
      <c r="K415" t="s">
        <v>137</v>
      </c>
      <c r="L415" t="s">
        <v>1399</v>
      </c>
      <c r="M415" t="s">
        <v>1400</v>
      </c>
      <c r="N415">
        <v>5.4216666660000001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2.6824991021248001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2.6824991021248001</v>
      </c>
    </row>
    <row r="416" spans="1:31" x14ac:dyDescent="0.25">
      <c r="A416">
        <v>1830722</v>
      </c>
      <c r="B416">
        <v>1</v>
      </c>
      <c r="C416" t="s">
        <v>80</v>
      </c>
      <c r="D416" t="s">
        <v>100</v>
      </c>
      <c r="E416" t="s">
        <v>140</v>
      </c>
      <c r="F416" t="s">
        <v>1401</v>
      </c>
      <c r="G416" t="s">
        <v>246</v>
      </c>
      <c r="H416" t="s">
        <v>134</v>
      </c>
      <c r="I416" t="s">
        <v>135</v>
      </c>
      <c r="J416" t="s">
        <v>136</v>
      </c>
      <c r="K416" t="s">
        <v>137</v>
      </c>
      <c r="L416" t="s">
        <v>1402</v>
      </c>
      <c r="M416" t="s">
        <v>1403</v>
      </c>
      <c r="N416">
        <v>2.8811111110000001</v>
      </c>
      <c r="O416">
        <v>0</v>
      </c>
      <c r="P416">
        <v>11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6.5106981212572705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6.5106981212572705</v>
      </c>
    </row>
    <row r="417" spans="1:31" x14ac:dyDescent="0.25">
      <c r="A417">
        <v>1831077</v>
      </c>
      <c r="B417">
        <v>1</v>
      </c>
      <c r="C417" t="s">
        <v>80</v>
      </c>
      <c r="D417" t="s">
        <v>103</v>
      </c>
      <c r="E417" t="s">
        <v>164</v>
      </c>
      <c r="F417" t="s">
        <v>1404</v>
      </c>
      <c r="G417" t="s">
        <v>156</v>
      </c>
      <c r="H417" t="s">
        <v>157</v>
      </c>
      <c r="I417" t="s">
        <v>135</v>
      </c>
      <c r="J417" t="s">
        <v>136</v>
      </c>
      <c r="K417" t="s">
        <v>137</v>
      </c>
      <c r="L417" t="s">
        <v>1405</v>
      </c>
      <c r="M417" t="s">
        <v>1406</v>
      </c>
      <c r="N417">
        <v>0.52583333300000001</v>
      </c>
      <c r="O417">
        <v>2</v>
      </c>
      <c r="P417">
        <v>0</v>
      </c>
      <c r="Q417">
        <v>3</v>
      </c>
      <c r="R417">
        <v>0</v>
      </c>
      <c r="S417">
        <v>4</v>
      </c>
      <c r="T417">
        <v>0</v>
      </c>
      <c r="U417">
        <v>3</v>
      </c>
      <c r="V417">
        <v>0</v>
      </c>
      <c r="W417">
        <v>5.4085219589618756</v>
      </c>
      <c r="X417">
        <v>0</v>
      </c>
      <c r="Y417">
        <v>3.6030588681018747</v>
      </c>
      <c r="Z417">
        <v>0</v>
      </c>
      <c r="AA417">
        <v>6.7478185004735254</v>
      </c>
      <c r="AB417">
        <v>0</v>
      </c>
      <c r="AC417">
        <v>39.801096506611124</v>
      </c>
      <c r="AD417">
        <v>0</v>
      </c>
      <c r="AE417">
        <v>55.560495834148398</v>
      </c>
    </row>
    <row r="418" spans="1:31" x14ac:dyDescent="0.25">
      <c r="A418">
        <v>1830679</v>
      </c>
      <c r="B418">
        <v>1</v>
      </c>
      <c r="C418" t="s">
        <v>81</v>
      </c>
      <c r="D418" t="s">
        <v>123</v>
      </c>
      <c r="E418" t="s">
        <v>202</v>
      </c>
      <c r="F418" t="s">
        <v>1407</v>
      </c>
      <c r="G418" t="s">
        <v>156</v>
      </c>
      <c r="H418" t="s">
        <v>157</v>
      </c>
      <c r="I418" t="s">
        <v>135</v>
      </c>
      <c r="J418" t="s">
        <v>136</v>
      </c>
      <c r="K418" t="s">
        <v>137</v>
      </c>
      <c r="L418" t="s">
        <v>1408</v>
      </c>
      <c r="M418" t="s">
        <v>1409</v>
      </c>
      <c r="N418">
        <v>2.5583333330000002</v>
      </c>
      <c r="O418">
        <v>0</v>
      </c>
      <c r="P418">
        <v>9</v>
      </c>
      <c r="Q418">
        <v>0</v>
      </c>
      <c r="R418">
        <v>38</v>
      </c>
      <c r="S418">
        <v>12</v>
      </c>
      <c r="T418">
        <v>327</v>
      </c>
      <c r="U418">
        <v>11</v>
      </c>
      <c r="V418">
        <v>14</v>
      </c>
      <c r="W418">
        <v>0</v>
      </c>
      <c r="X418">
        <v>5.0642513504987505</v>
      </c>
      <c r="Y418">
        <v>0</v>
      </c>
      <c r="Z418">
        <v>42.467296008677273</v>
      </c>
      <c r="AA418">
        <v>390.0142746560694</v>
      </c>
      <c r="AB418">
        <v>784.04790103483219</v>
      </c>
      <c r="AC418">
        <v>1674.8076965777657</v>
      </c>
      <c r="AD418">
        <v>251.56543417536696</v>
      </c>
      <c r="AE418">
        <v>3147.9668538032101</v>
      </c>
    </row>
    <row r="419" spans="1:31" x14ac:dyDescent="0.25">
      <c r="A419">
        <v>1830822</v>
      </c>
      <c r="B419">
        <v>1</v>
      </c>
      <c r="C419" t="s">
        <v>81</v>
      </c>
      <c r="D419" t="s">
        <v>120</v>
      </c>
      <c r="E419" t="s">
        <v>252</v>
      </c>
      <c r="F419" t="s">
        <v>1410</v>
      </c>
      <c r="G419" t="s">
        <v>279</v>
      </c>
      <c r="H419" t="s">
        <v>134</v>
      </c>
      <c r="I419" t="s">
        <v>135</v>
      </c>
      <c r="J419" t="s">
        <v>136</v>
      </c>
      <c r="K419" t="s">
        <v>137</v>
      </c>
      <c r="L419" t="s">
        <v>1411</v>
      </c>
      <c r="M419" t="s">
        <v>1412</v>
      </c>
      <c r="N419">
        <v>1.559722222</v>
      </c>
      <c r="O419">
        <v>0</v>
      </c>
      <c r="P419">
        <v>50</v>
      </c>
      <c r="Q419">
        <v>0</v>
      </c>
      <c r="R419">
        <v>1</v>
      </c>
      <c r="S419">
        <v>0</v>
      </c>
      <c r="T419">
        <v>2</v>
      </c>
      <c r="U419">
        <v>0</v>
      </c>
      <c r="V419">
        <v>0</v>
      </c>
      <c r="W419">
        <v>0</v>
      </c>
      <c r="X419">
        <v>26.506161045954514</v>
      </c>
      <c r="Y419">
        <v>0</v>
      </c>
      <c r="Z419">
        <v>2.6605526114225051</v>
      </c>
      <c r="AA419">
        <v>0</v>
      </c>
      <c r="AB419">
        <v>1.9695370152633775</v>
      </c>
      <c r="AC419">
        <v>0</v>
      </c>
      <c r="AD419">
        <v>0</v>
      </c>
      <c r="AE419">
        <v>31.136250672640397</v>
      </c>
    </row>
    <row r="420" spans="1:31" x14ac:dyDescent="0.25">
      <c r="A420">
        <v>1830656</v>
      </c>
      <c r="B420">
        <v>1</v>
      </c>
      <c r="C420" t="s">
        <v>80</v>
      </c>
      <c r="D420" t="s">
        <v>104</v>
      </c>
      <c r="E420" t="s">
        <v>164</v>
      </c>
      <c r="F420" t="s">
        <v>1413</v>
      </c>
      <c r="G420" t="s">
        <v>156</v>
      </c>
      <c r="H420" t="s">
        <v>157</v>
      </c>
      <c r="I420" t="s">
        <v>135</v>
      </c>
      <c r="J420" t="s">
        <v>136</v>
      </c>
      <c r="K420" t="s">
        <v>137</v>
      </c>
      <c r="L420" t="s">
        <v>1414</v>
      </c>
      <c r="M420" t="s">
        <v>1415</v>
      </c>
      <c r="N420">
        <v>0.509444444</v>
      </c>
      <c r="O420">
        <v>0</v>
      </c>
      <c r="P420">
        <v>121</v>
      </c>
      <c r="Q420">
        <v>0</v>
      </c>
      <c r="R420">
        <v>16</v>
      </c>
      <c r="S420">
        <v>0</v>
      </c>
      <c r="T420">
        <v>16</v>
      </c>
      <c r="U420">
        <v>0</v>
      </c>
      <c r="V420">
        <v>0</v>
      </c>
      <c r="W420">
        <v>0</v>
      </c>
      <c r="X420">
        <v>14.110569037213235</v>
      </c>
      <c r="Y420">
        <v>0</v>
      </c>
      <c r="Z420">
        <v>3.9805692187582333</v>
      </c>
      <c r="AA420">
        <v>0</v>
      </c>
      <c r="AB420">
        <v>2.2293572157034163</v>
      </c>
      <c r="AC420">
        <v>0</v>
      </c>
      <c r="AD420">
        <v>0</v>
      </c>
      <c r="AE420">
        <v>20.320495471674885</v>
      </c>
    </row>
    <row r="421" spans="1:31" x14ac:dyDescent="0.25">
      <c r="A421">
        <v>1830556</v>
      </c>
      <c r="B421">
        <v>1</v>
      </c>
      <c r="C421" t="s">
        <v>81</v>
      </c>
      <c r="D421" t="s">
        <v>126</v>
      </c>
      <c r="E421" t="s">
        <v>164</v>
      </c>
      <c r="F421" t="s">
        <v>1416</v>
      </c>
      <c r="G421" t="s">
        <v>386</v>
      </c>
      <c r="H421" t="s">
        <v>157</v>
      </c>
      <c r="I421" t="s">
        <v>135</v>
      </c>
      <c r="J421" t="s">
        <v>136</v>
      </c>
      <c r="K421" t="s">
        <v>151</v>
      </c>
      <c r="L421" t="s">
        <v>1417</v>
      </c>
      <c r="M421" t="s">
        <v>1418</v>
      </c>
      <c r="N421">
        <v>0.19444444399999999</v>
      </c>
      <c r="O421">
        <v>3</v>
      </c>
      <c r="P421">
        <v>6599</v>
      </c>
      <c r="Q421">
        <v>162</v>
      </c>
      <c r="R421">
        <v>964</v>
      </c>
      <c r="S421">
        <v>41</v>
      </c>
      <c r="T421">
        <v>872</v>
      </c>
      <c r="U421">
        <v>3</v>
      </c>
      <c r="V421">
        <v>1</v>
      </c>
      <c r="W421">
        <v>0.34419781668999999</v>
      </c>
      <c r="X421">
        <v>131.20124416921661</v>
      </c>
      <c r="Y421">
        <v>206.528702175353</v>
      </c>
      <c r="Z421">
        <v>56.67525610316298</v>
      </c>
      <c r="AA421">
        <v>28.591947954770276</v>
      </c>
      <c r="AB421">
        <v>64.642671599350805</v>
      </c>
      <c r="AC421">
        <v>10.795330948068333</v>
      </c>
      <c r="AD421">
        <v>0.58965334941333325</v>
      </c>
      <c r="AE421">
        <v>499.36900411602528</v>
      </c>
    </row>
    <row r="422" spans="1:31" x14ac:dyDescent="0.25">
      <c r="A422">
        <v>1830579</v>
      </c>
      <c r="B422">
        <v>1</v>
      </c>
      <c r="C422" t="s">
        <v>80</v>
      </c>
      <c r="D422" t="s">
        <v>90</v>
      </c>
      <c r="E422" t="s">
        <v>268</v>
      </c>
      <c r="F422" t="s">
        <v>1419</v>
      </c>
      <c r="G422" t="s">
        <v>386</v>
      </c>
      <c r="H422" t="s">
        <v>1252</v>
      </c>
      <c r="I422" t="s">
        <v>135</v>
      </c>
      <c r="J422" t="s">
        <v>136</v>
      </c>
      <c r="K422" t="s">
        <v>151</v>
      </c>
      <c r="L422" t="s">
        <v>1420</v>
      </c>
      <c r="M422" t="s">
        <v>1421</v>
      </c>
      <c r="N422">
        <v>0.15634055499999999</v>
      </c>
      <c r="O422">
        <v>0</v>
      </c>
      <c r="P422">
        <v>2958</v>
      </c>
      <c r="Q422">
        <v>0</v>
      </c>
      <c r="R422">
        <v>0</v>
      </c>
      <c r="S422">
        <v>2</v>
      </c>
      <c r="T422">
        <v>321</v>
      </c>
      <c r="U422">
        <v>0</v>
      </c>
      <c r="V422">
        <v>0</v>
      </c>
      <c r="W422">
        <v>0</v>
      </c>
      <c r="X422">
        <v>68.513623821144208</v>
      </c>
      <c r="Y422">
        <v>0</v>
      </c>
      <c r="Z422">
        <v>0</v>
      </c>
      <c r="AA422">
        <v>3.5937888936389997</v>
      </c>
      <c r="AB422">
        <v>23.560838264573604</v>
      </c>
      <c r="AC422">
        <v>0</v>
      </c>
      <c r="AD422">
        <v>0</v>
      </c>
      <c r="AE422">
        <v>95.668250979356813</v>
      </c>
    </row>
    <row r="423" spans="1:31" x14ac:dyDescent="0.25">
      <c r="A423">
        <v>1831618</v>
      </c>
      <c r="B423">
        <v>1</v>
      </c>
      <c r="C423" t="s">
        <v>80</v>
      </c>
      <c r="D423" t="s">
        <v>103</v>
      </c>
      <c r="E423" t="s">
        <v>140</v>
      </c>
      <c r="F423" t="s">
        <v>1422</v>
      </c>
      <c r="G423" t="s">
        <v>246</v>
      </c>
      <c r="H423" t="s">
        <v>134</v>
      </c>
      <c r="I423" t="s">
        <v>135</v>
      </c>
      <c r="J423" t="s">
        <v>136</v>
      </c>
      <c r="K423" t="s">
        <v>137</v>
      </c>
      <c r="L423" t="s">
        <v>1423</v>
      </c>
      <c r="M423" t="s">
        <v>1424</v>
      </c>
      <c r="N423">
        <v>1.105277777</v>
      </c>
      <c r="O423">
        <v>0</v>
      </c>
      <c r="P423">
        <v>0</v>
      </c>
      <c r="Q423">
        <v>0</v>
      </c>
      <c r="R423">
        <v>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3.2354191645056001</v>
      </c>
      <c r="AA423">
        <v>0</v>
      </c>
      <c r="AB423">
        <v>0</v>
      </c>
      <c r="AC423">
        <v>0</v>
      </c>
      <c r="AD423">
        <v>0</v>
      </c>
      <c r="AE423">
        <v>3.2354191645056001</v>
      </c>
    </row>
    <row r="424" spans="1:31" x14ac:dyDescent="0.25">
      <c r="A424">
        <v>1831675</v>
      </c>
      <c r="B424">
        <v>1</v>
      </c>
      <c r="C424" t="s">
        <v>81</v>
      </c>
      <c r="D424" t="s">
        <v>122</v>
      </c>
      <c r="E424" t="s">
        <v>202</v>
      </c>
      <c r="F424" t="s">
        <v>1425</v>
      </c>
      <c r="G424" t="s">
        <v>386</v>
      </c>
      <c r="H424" t="s">
        <v>157</v>
      </c>
      <c r="I424" t="s">
        <v>135</v>
      </c>
      <c r="J424" t="s">
        <v>136</v>
      </c>
      <c r="K424" t="s">
        <v>137</v>
      </c>
      <c r="L424" t="s">
        <v>1426</v>
      </c>
      <c r="M424" t="s">
        <v>1427</v>
      </c>
      <c r="N424">
        <v>0.113611111</v>
      </c>
      <c r="O424">
        <v>12</v>
      </c>
      <c r="P424">
        <v>819</v>
      </c>
      <c r="Q424">
        <v>1</v>
      </c>
      <c r="R424">
        <v>19</v>
      </c>
      <c r="S424">
        <v>2</v>
      </c>
      <c r="T424">
        <v>52</v>
      </c>
      <c r="U424">
        <v>1</v>
      </c>
      <c r="V424">
        <v>0</v>
      </c>
      <c r="W424">
        <v>0.34581453981729166</v>
      </c>
      <c r="X424">
        <v>16.181462811936775</v>
      </c>
      <c r="Y424">
        <v>4.5609485783166667E-3</v>
      </c>
      <c r="Z424">
        <v>0.37272892925904999</v>
      </c>
      <c r="AA424">
        <v>6.1461361590343007</v>
      </c>
      <c r="AB424">
        <v>1.1561771191661674</v>
      </c>
      <c r="AC424">
        <v>5.6225595598283336E-2</v>
      </c>
      <c r="AD424">
        <v>0</v>
      </c>
      <c r="AE424">
        <v>24.263106103390186</v>
      </c>
    </row>
    <row r="425" spans="1:31" x14ac:dyDescent="0.25">
      <c r="A425">
        <v>1831134</v>
      </c>
      <c r="B425">
        <v>1</v>
      </c>
      <c r="C425" t="s">
        <v>80</v>
      </c>
      <c r="D425" t="s">
        <v>94</v>
      </c>
      <c r="E425" t="s">
        <v>252</v>
      </c>
      <c r="F425" t="s">
        <v>1428</v>
      </c>
      <c r="G425" t="s">
        <v>279</v>
      </c>
      <c r="H425" t="s">
        <v>134</v>
      </c>
      <c r="I425" t="s">
        <v>135</v>
      </c>
      <c r="J425" t="s">
        <v>136</v>
      </c>
      <c r="K425" t="s">
        <v>137</v>
      </c>
      <c r="L425" t="s">
        <v>1429</v>
      </c>
      <c r="M425" t="s">
        <v>1430</v>
      </c>
      <c r="N425">
        <v>0.54916666599999997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0.6724038679015002</v>
      </c>
      <c r="AC425">
        <v>0</v>
      </c>
      <c r="AD425">
        <v>0</v>
      </c>
      <c r="AE425">
        <v>0.6724038679015002</v>
      </c>
    </row>
    <row r="426" spans="1:31" x14ac:dyDescent="0.25">
      <c r="A426">
        <v>1831034</v>
      </c>
      <c r="B426">
        <v>1</v>
      </c>
      <c r="C426" t="s">
        <v>80</v>
      </c>
      <c r="D426" t="s">
        <v>83</v>
      </c>
      <c r="E426" t="s">
        <v>140</v>
      </c>
      <c r="F426" t="s">
        <v>1431</v>
      </c>
      <c r="G426" t="s">
        <v>142</v>
      </c>
      <c r="H426" t="s">
        <v>134</v>
      </c>
      <c r="I426" t="s">
        <v>135</v>
      </c>
      <c r="J426" t="s">
        <v>136</v>
      </c>
      <c r="K426" t="s">
        <v>137</v>
      </c>
      <c r="L426" t="s">
        <v>1432</v>
      </c>
      <c r="M426" t="s">
        <v>1433</v>
      </c>
      <c r="N426">
        <v>5.8574999999999999</v>
      </c>
      <c r="O426">
        <v>0</v>
      </c>
      <c r="P426">
        <v>3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3.7940176235549172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3.7940176235549172</v>
      </c>
    </row>
    <row r="427" spans="1:31" x14ac:dyDescent="0.25">
      <c r="A427">
        <v>1830854</v>
      </c>
      <c r="B427">
        <v>1</v>
      </c>
      <c r="C427" t="s">
        <v>81</v>
      </c>
      <c r="D427" t="s">
        <v>127</v>
      </c>
      <c r="E427" t="s">
        <v>268</v>
      </c>
      <c r="F427" t="s">
        <v>1434</v>
      </c>
      <c r="G427" t="s">
        <v>156</v>
      </c>
      <c r="H427" t="s">
        <v>157</v>
      </c>
      <c r="I427" t="s">
        <v>135</v>
      </c>
      <c r="J427" t="s">
        <v>136</v>
      </c>
      <c r="K427" t="s">
        <v>137</v>
      </c>
      <c r="L427" t="s">
        <v>1435</v>
      </c>
      <c r="M427" t="s">
        <v>1436</v>
      </c>
      <c r="N427">
        <v>0.38888888799999999</v>
      </c>
      <c r="O427">
        <v>7</v>
      </c>
      <c r="P427">
        <v>1602</v>
      </c>
      <c r="Q427">
        <v>381</v>
      </c>
      <c r="R427">
        <v>557</v>
      </c>
      <c r="S427">
        <v>50</v>
      </c>
      <c r="T427">
        <v>199</v>
      </c>
      <c r="U427">
        <v>14</v>
      </c>
      <c r="V427">
        <v>2</v>
      </c>
      <c r="W427">
        <v>2.0415259834723334</v>
      </c>
      <c r="X427">
        <v>178.92849331720114</v>
      </c>
      <c r="Y427">
        <v>267.51244822838686</v>
      </c>
      <c r="Z427">
        <v>155.26060138868803</v>
      </c>
      <c r="AA427">
        <v>84.662128241767647</v>
      </c>
      <c r="AB427">
        <v>38.003613758721151</v>
      </c>
      <c r="AC427">
        <v>224.26000221470389</v>
      </c>
      <c r="AD427">
        <v>4.6705962500925011</v>
      </c>
      <c r="AE427">
        <v>955.33940938303363</v>
      </c>
    </row>
    <row r="428" spans="1:31" x14ac:dyDescent="0.25">
      <c r="A428">
        <v>1830877</v>
      </c>
      <c r="B428">
        <v>1</v>
      </c>
      <c r="C428" t="s">
        <v>81</v>
      </c>
      <c r="D428" t="s">
        <v>128</v>
      </c>
      <c r="E428" t="s">
        <v>202</v>
      </c>
      <c r="F428" t="s">
        <v>1437</v>
      </c>
      <c r="G428" t="s">
        <v>156</v>
      </c>
      <c r="H428" t="s">
        <v>157</v>
      </c>
      <c r="I428" t="s">
        <v>135</v>
      </c>
      <c r="J428" t="s">
        <v>136</v>
      </c>
      <c r="K428" t="s">
        <v>137</v>
      </c>
      <c r="L428" t="s">
        <v>1438</v>
      </c>
      <c r="M428" t="s">
        <v>1439</v>
      </c>
      <c r="N428">
        <v>0.158611111</v>
      </c>
      <c r="O428">
        <v>36</v>
      </c>
      <c r="P428">
        <v>4257</v>
      </c>
      <c r="Q428">
        <v>461</v>
      </c>
      <c r="R428">
        <v>323</v>
      </c>
      <c r="S428">
        <v>42</v>
      </c>
      <c r="T428">
        <v>423</v>
      </c>
      <c r="U428">
        <v>5</v>
      </c>
      <c r="V428">
        <v>0</v>
      </c>
      <c r="W428">
        <v>2.3582508778869751</v>
      </c>
      <c r="X428">
        <v>132.62197971287878</v>
      </c>
      <c r="Y428">
        <v>95.500264484945077</v>
      </c>
      <c r="Z428">
        <v>27.883824502976932</v>
      </c>
      <c r="AA428">
        <v>138.13564607407298</v>
      </c>
      <c r="AB428">
        <v>21.575168355677913</v>
      </c>
      <c r="AC428">
        <v>29.689029959183468</v>
      </c>
      <c r="AD428">
        <v>0</v>
      </c>
      <c r="AE428">
        <v>447.76416396762221</v>
      </c>
    </row>
    <row r="429" spans="1:31" x14ac:dyDescent="0.25">
      <c r="A429">
        <v>1830831</v>
      </c>
      <c r="B429">
        <v>1</v>
      </c>
      <c r="C429" t="s">
        <v>80</v>
      </c>
      <c r="D429" t="s">
        <v>84</v>
      </c>
      <c r="E429" t="s">
        <v>164</v>
      </c>
      <c r="F429" t="s">
        <v>1440</v>
      </c>
      <c r="G429" t="s">
        <v>156</v>
      </c>
      <c r="H429" t="s">
        <v>157</v>
      </c>
      <c r="I429" t="s">
        <v>135</v>
      </c>
      <c r="J429" t="s">
        <v>136</v>
      </c>
      <c r="K429" t="s">
        <v>137</v>
      </c>
      <c r="L429" t="s">
        <v>1441</v>
      </c>
      <c r="M429" t="s">
        <v>1442</v>
      </c>
      <c r="N429">
        <v>0.169444444</v>
      </c>
      <c r="O429">
        <v>6</v>
      </c>
      <c r="P429">
        <v>1340</v>
      </c>
      <c r="Q429">
        <v>13</v>
      </c>
      <c r="R429">
        <v>280</v>
      </c>
      <c r="S429">
        <v>26</v>
      </c>
      <c r="T429">
        <v>189</v>
      </c>
      <c r="U429">
        <v>1</v>
      </c>
      <c r="V429">
        <v>0</v>
      </c>
      <c r="W429">
        <v>0.95731004487299998</v>
      </c>
      <c r="X429">
        <v>78.327023914417595</v>
      </c>
      <c r="Y429">
        <v>3.510220462831334</v>
      </c>
      <c r="Z429">
        <v>20.815205092752993</v>
      </c>
      <c r="AA429">
        <v>25.869496786970139</v>
      </c>
      <c r="AB429">
        <v>19.879222865814576</v>
      </c>
      <c r="AC429">
        <v>9.1752759814770837</v>
      </c>
      <c r="AD429">
        <v>0</v>
      </c>
      <c r="AE429">
        <v>158.53375514913671</v>
      </c>
    </row>
    <row r="430" spans="1:31" x14ac:dyDescent="0.25">
      <c r="A430">
        <v>1831687</v>
      </c>
      <c r="B430">
        <v>1</v>
      </c>
      <c r="C430" t="s">
        <v>80</v>
      </c>
      <c r="D430" t="s">
        <v>94</v>
      </c>
      <c r="E430" t="s">
        <v>140</v>
      </c>
      <c r="F430" t="s">
        <v>1443</v>
      </c>
      <c r="G430" t="s">
        <v>142</v>
      </c>
      <c r="H430" t="s">
        <v>134</v>
      </c>
      <c r="I430" t="s">
        <v>135</v>
      </c>
      <c r="J430" t="s">
        <v>136</v>
      </c>
      <c r="K430" t="s">
        <v>137</v>
      </c>
      <c r="L430" t="s">
        <v>1444</v>
      </c>
      <c r="M430" t="s">
        <v>1445</v>
      </c>
      <c r="N430">
        <v>0.84833333300000002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7.4079889890499989E-2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7.4079889890499989E-2</v>
      </c>
    </row>
    <row r="431" spans="1:31" x14ac:dyDescent="0.25">
      <c r="A431">
        <v>1831664</v>
      </c>
      <c r="B431">
        <v>1</v>
      </c>
      <c r="C431" t="s">
        <v>80</v>
      </c>
      <c r="D431" t="s">
        <v>100</v>
      </c>
      <c r="E431" t="s">
        <v>140</v>
      </c>
      <c r="F431" t="s">
        <v>1446</v>
      </c>
      <c r="G431" t="s">
        <v>213</v>
      </c>
      <c r="H431" t="s">
        <v>134</v>
      </c>
      <c r="I431" t="s">
        <v>135</v>
      </c>
      <c r="J431" t="s">
        <v>136</v>
      </c>
      <c r="K431" t="s">
        <v>137</v>
      </c>
      <c r="L431" t="s">
        <v>1447</v>
      </c>
      <c r="M431" t="s">
        <v>1448</v>
      </c>
      <c r="N431">
        <v>1.3916666660000001</v>
      </c>
      <c r="O431">
        <v>0</v>
      </c>
      <c r="P431">
        <v>4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0.43512173022443335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0.43512173022443335</v>
      </c>
    </row>
    <row r="432" spans="1:31" x14ac:dyDescent="0.25">
      <c r="A432">
        <v>1831641</v>
      </c>
      <c r="B432">
        <v>1</v>
      </c>
      <c r="C432" t="s">
        <v>80</v>
      </c>
      <c r="D432" t="s">
        <v>93</v>
      </c>
      <c r="E432" t="s">
        <v>131</v>
      </c>
      <c r="F432" t="s">
        <v>1449</v>
      </c>
      <c r="G432" t="s">
        <v>133</v>
      </c>
      <c r="H432" t="s">
        <v>134</v>
      </c>
      <c r="I432" t="s">
        <v>135</v>
      </c>
      <c r="J432" t="s">
        <v>136</v>
      </c>
      <c r="K432" t="s">
        <v>137</v>
      </c>
      <c r="L432" t="s">
        <v>1450</v>
      </c>
      <c r="M432" t="s">
        <v>1451</v>
      </c>
      <c r="N432">
        <v>1.006388888</v>
      </c>
      <c r="O432">
        <v>0</v>
      </c>
      <c r="P432">
        <v>0</v>
      </c>
      <c r="Q432">
        <v>0</v>
      </c>
      <c r="R432">
        <v>6</v>
      </c>
      <c r="S432">
        <v>0</v>
      </c>
      <c r="T432">
        <v>5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11.8755728597634</v>
      </c>
      <c r="AA432">
        <v>0</v>
      </c>
      <c r="AB432">
        <v>5.288832471665935</v>
      </c>
      <c r="AC432">
        <v>0</v>
      </c>
      <c r="AD432">
        <v>0</v>
      </c>
      <c r="AE432">
        <v>17.164405331429336</v>
      </c>
    </row>
    <row r="433" spans="1:31" x14ac:dyDescent="0.25">
      <c r="A433">
        <v>1830562</v>
      </c>
      <c r="B433">
        <v>1</v>
      </c>
      <c r="C433" t="s">
        <v>81</v>
      </c>
      <c r="D433" t="s">
        <v>118</v>
      </c>
      <c r="E433" t="s">
        <v>268</v>
      </c>
      <c r="F433" t="s">
        <v>1452</v>
      </c>
      <c r="G433" t="s">
        <v>386</v>
      </c>
      <c r="H433" t="s">
        <v>1252</v>
      </c>
      <c r="I433" t="s">
        <v>135</v>
      </c>
      <c r="J433" t="s">
        <v>136</v>
      </c>
      <c r="K433" t="s">
        <v>151</v>
      </c>
      <c r="L433" t="s">
        <v>1453</v>
      </c>
      <c r="M433" t="s">
        <v>1454</v>
      </c>
      <c r="N433">
        <v>0.14499999999999999</v>
      </c>
      <c r="O433">
        <v>7</v>
      </c>
      <c r="P433">
        <v>1033</v>
      </c>
      <c r="Q433">
        <v>156</v>
      </c>
      <c r="R433">
        <v>64</v>
      </c>
      <c r="S433">
        <v>34</v>
      </c>
      <c r="T433">
        <v>87</v>
      </c>
      <c r="U433">
        <v>0</v>
      </c>
      <c r="V433">
        <v>0</v>
      </c>
      <c r="W433">
        <v>0.20262128625279999</v>
      </c>
      <c r="X433">
        <v>17.378840890409691</v>
      </c>
      <c r="Y433">
        <v>82.077139031234694</v>
      </c>
      <c r="Z433">
        <v>9.953102339612645</v>
      </c>
      <c r="AA433">
        <v>42.799075794313239</v>
      </c>
      <c r="AB433">
        <v>5.494030662585403</v>
      </c>
      <c r="AC433">
        <v>0</v>
      </c>
      <c r="AD433">
        <v>0</v>
      </c>
      <c r="AE433">
        <v>157.90481000440846</v>
      </c>
    </row>
    <row r="434" spans="1:31" x14ac:dyDescent="0.25">
      <c r="A434">
        <v>1830708</v>
      </c>
      <c r="B434">
        <v>1</v>
      </c>
      <c r="C434" t="s">
        <v>80</v>
      </c>
      <c r="D434" t="s">
        <v>82</v>
      </c>
      <c r="E434" t="s">
        <v>223</v>
      </c>
      <c r="F434" t="s">
        <v>1455</v>
      </c>
      <c r="G434" t="s">
        <v>150</v>
      </c>
      <c r="H434" t="s">
        <v>134</v>
      </c>
      <c r="I434" t="s">
        <v>135</v>
      </c>
      <c r="J434" t="s">
        <v>136</v>
      </c>
      <c r="K434" t="s">
        <v>151</v>
      </c>
      <c r="L434" t="s">
        <v>1456</v>
      </c>
      <c r="M434" t="s">
        <v>1457</v>
      </c>
      <c r="N434">
        <v>6.502982222</v>
      </c>
      <c r="O434">
        <v>0</v>
      </c>
      <c r="P434">
        <v>13</v>
      </c>
      <c r="Q434">
        <v>0</v>
      </c>
      <c r="R434">
        <v>0</v>
      </c>
      <c r="S434">
        <v>0</v>
      </c>
      <c r="T434">
        <v>5</v>
      </c>
      <c r="U434">
        <v>0</v>
      </c>
      <c r="V434">
        <v>0</v>
      </c>
      <c r="W434">
        <v>0</v>
      </c>
      <c r="X434">
        <v>20.507600543789028</v>
      </c>
      <c r="Y434">
        <v>0</v>
      </c>
      <c r="Z434">
        <v>0</v>
      </c>
      <c r="AA434">
        <v>0</v>
      </c>
      <c r="AB434">
        <v>33.244672823645764</v>
      </c>
      <c r="AC434">
        <v>0</v>
      </c>
      <c r="AD434">
        <v>0</v>
      </c>
      <c r="AE434">
        <v>53.752273367434796</v>
      </c>
    </row>
    <row r="435" spans="1:31" x14ac:dyDescent="0.25">
      <c r="A435">
        <v>1830622</v>
      </c>
      <c r="B435">
        <v>1</v>
      </c>
      <c r="C435" t="s">
        <v>80</v>
      </c>
      <c r="D435" t="s">
        <v>101</v>
      </c>
      <c r="E435" t="s">
        <v>154</v>
      </c>
      <c r="F435" t="s">
        <v>1458</v>
      </c>
      <c r="G435" t="s">
        <v>175</v>
      </c>
      <c r="H435" t="s">
        <v>157</v>
      </c>
      <c r="I435" t="s">
        <v>135</v>
      </c>
      <c r="J435" t="s">
        <v>136</v>
      </c>
      <c r="K435" t="s">
        <v>137</v>
      </c>
      <c r="L435" t="s">
        <v>1459</v>
      </c>
      <c r="M435" t="s">
        <v>1460</v>
      </c>
      <c r="N435">
        <v>3.8875000000000002</v>
      </c>
      <c r="O435">
        <v>3</v>
      </c>
      <c r="P435">
        <v>0</v>
      </c>
      <c r="Q435">
        <v>3</v>
      </c>
      <c r="R435">
        <v>0</v>
      </c>
      <c r="S435">
        <v>1</v>
      </c>
      <c r="T435">
        <v>0</v>
      </c>
      <c r="U435">
        <v>0</v>
      </c>
      <c r="V435">
        <v>0</v>
      </c>
      <c r="W435">
        <v>4.319021814346125</v>
      </c>
      <c r="X435">
        <v>0</v>
      </c>
      <c r="Y435">
        <v>211.84991530159951</v>
      </c>
      <c r="Z435">
        <v>0</v>
      </c>
      <c r="AA435">
        <v>3.6531238967632005</v>
      </c>
      <c r="AB435">
        <v>0</v>
      </c>
      <c r="AC435">
        <v>0</v>
      </c>
      <c r="AD435">
        <v>0</v>
      </c>
      <c r="AE435">
        <v>219.82206101270882</v>
      </c>
    </row>
    <row r="436" spans="1:31" x14ac:dyDescent="0.25">
      <c r="A436">
        <v>1830768</v>
      </c>
      <c r="B436">
        <v>1</v>
      </c>
      <c r="C436" t="s">
        <v>81</v>
      </c>
      <c r="D436" t="s">
        <v>116</v>
      </c>
      <c r="E436" t="s">
        <v>154</v>
      </c>
      <c r="F436" t="s">
        <v>1461</v>
      </c>
      <c r="G436" t="s">
        <v>175</v>
      </c>
      <c r="H436" t="s">
        <v>157</v>
      </c>
      <c r="I436" t="s">
        <v>135</v>
      </c>
      <c r="J436" t="s">
        <v>136</v>
      </c>
      <c r="K436" t="s">
        <v>137</v>
      </c>
      <c r="L436" t="s">
        <v>1462</v>
      </c>
      <c r="M436" t="s">
        <v>1463</v>
      </c>
      <c r="N436">
        <v>2.3066666659999999</v>
      </c>
      <c r="O436">
        <v>0</v>
      </c>
      <c r="P436">
        <v>144</v>
      </c>
      <c r="Q436">
        <v>0</v>
      </c>
      <c r="R436">
        <v>0</v>
      </c>
      <c r="S436">
        <v>0</v>
      </c>
      <c r="T436">
        <v>9</v>
      </c>
      <c r="U436">
        <v>0</v>
      </c>
      <c r="V436">
        <v>0</v>
      </c>
      <c r="W436">
        <v>0</v>
      </c>
      <c r="X436">
        <v>43.162189663863124</v>
      </c>
      <c r="Y436">
        <v>0</v>
      </c>
      <c r="Z436">
        <v>0</v>
      </c>
      <c r="AA436">
        <v>0</v>
      </c>
      <c r="AB436">
        <v>1.8650589112558498</v>
      </c>
      <c r="AC436">
        <v>0</v>
      </c>
      <c r="AD436">
        <v>0</v>
      </c>
      <c r="AE436">
        <v>45.027248575118975</v>
      </c>
    </row>
    <row r="437" spans="1:31" x14ac:dyDescent="0.25">
      <c r="A437">
        <v>1831647</v>
      </c>
      <c r="B437">
        <v>1</v>
      </c>
      <c r="C437" t="s">
        <v>81</v>
      </c>
      <c r="D437" t="s">
        <v>128</v>
      </c>
      <c r="E437" t="s">
        <v>164</v>
      </c>
      <c r="F437" t="s">
        <v>1464</v>
      </c>
      <c r="G437" t="s">
        <v>156</v>
      </c>
      <c r="H437" t="s">
        <v>157</v>
      </c>
      <c r="I437" t="s">
        <v>135</v>
      </c>
      <c r="J437" t="s">
        <v>136</v>
      </c>
      <c r="K437" t="s">
        <v>137</v>
      </c>
      <c r="L437" t="s">
        <v>1465</v>
      </c>
      <c r="M437" t="s">
        <v>1466</v>
      </c>
      <c r="N437">
        <v>0.09</v>
      </c>
      <c r="O437">
        <v>1</v>
      </c>
      <c r="P437">
        <v>553</v>
      </c>
      <c r="Q437">
        <v>2</v>
      </c>
      <c r="R437">
        <v>3</v>
      </c>
      <c r="S437">
        <v>3</v>
      </c>
      <c r="T437">
        <v>38</v>
      </c>
      <c r="U437">
        <v>0</v>
      </c>
      <c r="V437">
        <v>0</v>
      </c>
      <c r="W437">
        <v>2.7031359798000001E-2</v>
      </c>
      <c r="X437">
        <v>7.1812377724256926</v>
      </c>
      <c r="Y437">
        <v>0.40855361483609992</v>
      </c>
      <c r="Z437">
        <v>2.8302411009600001E-2</v>
      </c>
      <c r="AA437">
        <v>1.8456854243075997</v>
      </c>
      <c r="AB437">
        <v>1.6606627035902997</v>
      </c>
      <c r="AC437">
        <v>0</v>
      </c>
      <c r="AD437">
        <v>0</v>
      </c>
      <c r="AE437">
        <v>11.151473285967292</v>
      </c>
    </row>
    <row r="438" spans="1:31" x14ac:dyDescent="0.25">
      <c r="A438">
        <v>1830559</v>
      </c>
      <c r="B438">
        <v>1</v>
      </c>
      <c r="C438" t="s">
        <v>81</v>
      </c>
      <c r="D438" t="s">
        <v>118</v>
      </c>
      <c r="E438" t="s">
        <v>268</v>
      </c>
      <c r="F438" t="s">
        <v>1467</v>
      </c>
      <c r="G438" t="s">
        <v>1251</v>
      </c>
      <c r="H438" t="s">
        <v>1252</v>
      </c>
      <c r="I438" t="s">
        <v>135</v>
      </c>
      <c r="J438" t="s">
        <v>136</v>
      </c>
      <c r="K438" t="s">
        <v>151</v>
      </c>
      <c r="L438" t="s">
        <v>1468</v>
      </c>
      <c r="M438" t="s">
        <v>1469</v>
      </c>
      <c r="N438">
        <v>4.8138472219999997</v>
      </c>
      <c r="O438">
        <v>0</v>
      </c>
      <c r="P438">
        <v>0</v>
      </c>
      <c r="Q438">
        <v>1</v>
      </c>
      <c r="R438">
        <v>0</v>
      </c>
      <c r="S438">
        <v>5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9.1247604146220667</v>
      </c>
      <c r="Z438">
        <v>0</v>
      </c>
      <c r="AA438">
        <v>36.91942082832464</v>
      </c>
      <c r="AB438">
        <v>0</v>
      </c>
      <c r="AC438">
        <v>0</v>
      </c>
      <c r="AD438">
        <v>0</v>
      </c>
      <c r="AE438">
        <v>46.044181242946706</v>
      </c>
    </row>
    <row r="439" spans="1:31" x14ac:dyDescent="0.25">
      <c r="A439">
        <v>1830794</v>
      </c>
      <c r="B439">
        <v>1</v>
      </c>
      <c r="C439" t="s">
        <v>81</v>
      </c>
      <c r="D439" t="s">
        <v>118</v>
      </c>
      <c r="E439" t="s">
        <v>131</v>
      </c>
      <c r="F439" t="s">
        <v>1470</v>
      </c>
      <c r="G439" t="s">
        <v>753</v>
      </c>
      <c r="H439" t="s">
        <v>134</v>
      </c>
      <c r="I439" t="s">
        <v>135</v>
      </c>
      <c r="J439" t="s">
        <v>136</v>
      </c>
      <c r="K439" t="s">
        <v>137</v>
      </c>
      <c r="L439" t="s">
        <v>1471</v>
      </c>
      <c r="M439" t="s">
        <v>1472</v>
      </c>
      <c r="N439">
        <v>2.170833333</v>
      </c>
      <c r="O439">
        <v>0</v>
      </c>
      <c r="P439">
        <v>90</v>
      </c>
      <c r="Q439">
        <v>0</v>
      </c>
      <c r="R439">
        <v>3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35.902337794547222</v>
      </c>
      <c r="Y439">
        <v>0</v>
      </c>
      <c r="Z439">
        <v>8.1678037265201251</v>
      </c>
      <c r="AA439">
        <v>0</v>
      </c>
      <c r="AB439">
        <v>0</v>
      </c>
      <c r="AC439">
        <v>0</v>
      </c>
      <c r="AD439">
        <v>0</v>
      </c>
      <c r="AE439">
        <v>44.070141521067349</v>
      </c>
    </row>
    <row r="440" spans="1:31" x14ac:dyDescent="0.25">
      <c r="A440">
        <v>1830608</v>
      </c>
      <c r="B440">
        <v>1</v>
      </c>
      <c r="C440" t="s">
        <v>81</v>
      </c>
      <c r="D440" t="s">
        <v>115</v>
      </c>
      <c r="E440" t="s">
        <v>154</v>
      </c>
      <c r="F440" t="s">
        <v>1473</v>
      </c>
      <c r="G440" t="s">
        <v>175</v>
      </c>
      <c r="H440" t="s">
        <v>157</v>
      </c>
      <c r="I440" t="s">
        <v>135</v>
      </c>
      <c r="J440" t="s">
        <v>136</v>
      </c>
      <c r="K440" t="s">
        <v>137</v>
      </c>
      <c r="L440" t="s">
        <v>1474</v>
      </c>
      <c r="M440" t="s">
        <v>1475</v>
      </c>
      <c r="N440">
        <v>2.3822222219999998</v>
      </c>
      <c r="O440">
        <v>0</v>
      </c>
      <c r="P440">
        <v>139</v>
      </c>
      <c r="Q440">
        <v>0</v>
      </c>
      <c r="R440">
        <v>2</v>
      </c>
      <c r="S440">
        <v>1</v>
      </c>
      <c r="T440">
        <v>11</v>
      </c>
      <c r="U440">
        <v>0</v>
      </c>
      <c r="V440">
        <v>0</v>
      </c>
      <c r="W440">
        <v>0</v>
      </c>
      <c r="X440">
        <v>27.173139121527445</v>
      </c>
      <c r="Y440">
        <v>0</v>
      </c>
      <c r="Z440">
        <v>6.0751262410666659E-3</v>
      </c>
      <c r="AA440">
        <v>2.0497683555411554</v>
      </c>
      <c r="AB440">
        <v>2.4666058780894247</v>
      </c>
      <c r="AC440">
        <v>0</v>
      </c>
      <c r="AD440">
        <v>0</v>
      </c>
      <c r="AE440">
        <v>31.695588481399092</v>
      </c>
    </row>
    <row r="441" spans="1:31" x14ac:dyDescent="0.25">
      <c r="A441">
        <v>1830774</v>
      </c>
      <c r="B441">
        <v>1</v>
      </c>
      <c r="C441" t="s">
        <v>80</v>
      </c>
      <c r="D441" t="s">
        <v>95</v>
      </c>
      <c r="E441" t="s">
        <v>131</v>
      </c>
      <c r="F441" t="s">
        <v>1476</v>
      </c>
      <c r="G441" t="s">
        <v>193</v>
      </c>
      <c r="H441" t="s">
        <v>134</v>
      </c>
      <c r="I441" t="s">
        <v>135</v>
      </c>
      <c r="J441" t="s">
        <v>136</v>
      </c>
      <c r="K441" t="s">
        <v>137</v>
      </c>
      <c r="L441" t="s">
        <v>1477</v>
      </c>
      <c r="M441" t="s">
        <v>1478</v>
      </c>
      <c r="N441">
        <v>2.2799999999999998</v>
      </c>
      <c r="O441">
        <v>0</v>
      </c>
      <c r="P441">
        <v>120</v>
      </c>
      <c r="Q441">
        <v>0</v>
      </c>
      <c r="R441">
        <v>0</v>
      </c>
      <c r="S441">
        <v>0</v>
      </c>
      <c r="T441">
        <v>1</v>
      </c>
      <c r="U441">
        <v>0</v>
      </c>
      <c r="V441">
        <v>0</v>
      </c>
      <c r="W441">
        <v>0</v>
      </c>
      <c r="X441">
        <v>51.50851535861446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51.50851535861446</v>
      </c>
    </row>
    <row r="442" spans="1:31" x14ac:dyDescent="0.25">
      <c r="A442">
        <v>1830625</v>
      </c>
      <c r="B442">
        <v>1</v>
      </c>
      <c r="C442" t="s">
        <v>80</v>
      </c>
      <c r="D442" t="s">
        <v>100</v>
      </c>
      <c r="E442" t="s">
        <v>202</v>
      </c>
      <c r="F442" t="s">
        <v>1479</v>
      </c>
      <c r="G442" t="s">
        <v>156</v>
      </c>
      <c r="H442" t="s">
        <v>157</v>
      </c>
      <c r="I442" t="s">
        <v>135</v>
      </c>
      <c r="J442" t="s">
        <v>136</v>
      </c>
      <c r="K442" t="s">
        <v>137</v>
      </c>
      <c r="L442" t="s">
        <v>1480</v>
      </c>
      <c r="M442" t="s">
        <v>1481</v>
      </c>
      <c r="N442">
        <v>8.0555555000000001E-2</v>
      </c>
      <c r="O442">
        <v>9</v>
      </c>
      <c r="P442">
        <v>326</v>
      </c>
      <c r="Q442">
        <v>27</v>
      </c>
      <c r="R442">
        <v>96</v>
      </c>
      <c r="S442">
        <v>22</v>
      </c>
      <c r="T442">
        <v>805</v>
      </c>
      <c r="U442">
        <v>22</v>
      </c>
      <c r="V442">
        <v>173</v>
      </c>
      <c r="W442">
        <v>0.19726322499283336</v>
      </c>
      <c r="X442">
        <v>4.4304610735934187</v>
      </c>
      <c r="Y442">
        <v>9.146875889979917</v>
      </c>
      <c r="Z442">
        <v>3.3650485101379997</v>
      </c>
      <c r="AA442">
        <v>10.584246029367334</v>
      </c>
      <c r="AB442">
        <v>50.62379834122703</v>
      </c>
      <c r="AC442">
        <v>35.560107344996673</v>
      </c>
      <c r="AD442">
        <v>78.915943708749765</v>
      </c>
      <c r="AE442">
        <v>192.82374412304495</v>
      </c>
    </row>
    <row r="443" spans="1:31" x14ac:dyDescent="0.25">
      <c r="A443">
        <v>1830751</v>
      </c>
      <c r="B443">
        <v>1</v>
      </c>
      <c r="C443" t="s">
        <v>80</v>
      </c>
      <c r="D443" t="s">
        <v>105</v>
      </c>
      <c r="E443" t="s">
        <v>140</v>
      </c>
      <c r="F443" t="s">
        <v>1482</v>
      </c>
      <c r="G443" t="s">
        <v>242</v>
      </c>
      <c r="H443" t="s">
        <v>134</v>
      </c>
      <c r="I443" t="s">
        <v>135</v>
      </c>
      <c r="J443" t="s">
        <v>136</v>
      </c>
      <c r="K443" t="s">
        <v>137</v>
      </c>
      <c r="L443" t="s">
        <v>1483</v>
      </c>
      <c r="M443" t="s">
        <v>1484</v>
      </c>
      <c r="N443">
        <v>3.957777777</v>
      </c>
      <c r="O443">
        <v>0</v>
      </c>
      <c r="P443">
        <v>1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0.72397896658780003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0.72397896658780003</v>
      </c>
    </row>
    <row r="444" spans="1:31" x14ac:dyDescent="0.25">
      <c r="A444">
        <v>1830894</v>
      </c>
      <c r="B444">
        <v>1</v>
      </c>
      <c r="C444" t="s">
        <v>80</v>
      </c>
      <c r="D444" t="s">
        <v>93</v>
      </c>
      <c r="E444" t="s">
        <v>131</v>
      </c>
      <c r="F444" t="s">
        <v>1485</v>
      </c>
      <c r="G444" t="s">
        <v>1486</v>
      </c>
      <c r="H444" t="s">
        <v>134</v>
      </c>
      <c r="I444" t="s">
        <v>135</v>
      </c>
      <c r="J444" t="s">
        <v>136</v>
      </c>
      <c r="K444" t="s">
        <v>137</v>
      </c>
      <c r="L444" t="s">
        <v>1487</v>
      </c>
      <c r="M444" t="s">
        <v>1488</v>
      </c>
      <c r="N444">
        <v>3.0244444439999998</v>
      </c>
      <c r="O444">
        <v>0</v>
      </c>
      <c r="P444">
        <v>0</v>
      </c>
      <c r="Q444">
        <v>0</v>
      </c>
      <c r="R444">
        <v>7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0.29244916851429992</v>
      </c>
      <c r="AA444">
        <v>0</v>
      </c>
      <c r="AB444">
        <v>0</v>
      </c>
      <c r="AC444">
        <v>0</v>
      </c>
      <c r="AD444">
        <v>0</v>
      </c>
      <c r="AE444">
        <v>0.29244916851429992</v>
      </c>
    </row>
    <row r="445" spans="1:31" x14ac:dyDescent="0.25">
      <c r="A445">
        <v>1830731</v>
      </c>
      <c r="B445">
        <v>1</v>
      </c>
      <c r="C445" t="s">
        <v>81</v>
      </c>
      <c r="D445" t="s">
        <v>123</v>
      </c>
      <c r="E445" t="s">
        <v>131</v>
      </c>
      <c r="F445" t="s">
        <v>1489</v>
      </c>
      <c r="G445" t="s">
        <v>133</v>
      </c>
      <c r="H445" t="s">
        <v>134</v>
      </c>
      <c r="I445" t="s">
        <v>135</v>
      </c>
      <c r="J445" t="s">
        <v>136</v>
      </c>
      <c r="K445" t="s">
        <v>137</v>
      </c>
      <c r="L445" t="s">
        <v>1490</v>
      </c>
      <c r="M445" t="s">
        <v>1491</v>
      </c>
      <c r="N445">
        <v>3.1783333329999999</v>
      </c>
      <c r="O445">
        <v>0</v>
      </c>
      <c r="P445">
        <v>77</v>
      </c>
      <c r="Q445">
        <v>0</v>
      </c>
      <c r="R445">
        <v>0</v>
      </c>
      <c r="S445">
        <v>0</v>
      </c>
      <c r="T445">
        <v>3</v>
      </c>
      <c r="U445">
        <v>0</v>
      </c>
      <c r="V445">
        <v>0</v>
      </c>
      <c r="W445">
        <v>0</v>
      </c>
      <c r="X445">
        <v>44.829159899839176</v>
      </c>
      <c r="Y445">
        <v>0</v>
      </c>
      <c r="Z445">
        <v>0</v>
      </c>
      <c r="AA445">
        <v>0</v>
      </c>
      <c r="AB445">
        <v>7.1076658400103163</v>
      </c>
      <c r="AC445">
        <v>0</v>
      </c>
      <c r="AD445">
        <v>0</v>
      </c>
      <c r="AE445">
        <v>51.936825739849496</v>
      </c>
    </row>
    <row r="446" spans="1:31" x14ac:dyDescent="0.25">
      <c r="A446">
        <v>1831627</v>
      </c>
      <c r="B446">
        <v>1</v>
      </c>
      <c r="C446" t="s">
        <v>80</v>
      </c>
      <c r="D446" t="s">
        <v>89</v>
      </c>
      <c r="E446" t="s">
        <v>131</v>
      </c>
      <c r="F446" t="s">
        <v>1492</v>
      </c>
      <c r="G446" t="s">
        <v>161</v>
      </c>
      <c r="H446" t="s">
        <v>134</v>
      </c>
      <c r="I446" t="s">
        <v>135</v>
      </c>
      <c r="J446" t="s">
        <v>136</v>
      </c>
      <c r="K446" t="s">
        <v>137</v>
      </c>
      <c r="L446" t="s">
        <v>1493</v>
      </c>
      <c r="M446" t="s">
        <v>1494</v>
      </c>
      <c r="N446">
        <v>0.74527777699999997</v>
      </c>
      <c r="O446">
        <v>0</v>
      </c>
      <c r="P446">
        <v>5</v>
      </c>
      <c r="Q446">
        <v>0</v>
      </c>
      <c r="R446">
        <v>0</v>
      </c>
      <c r="S446">
        <v>0</v>
      </c>
      <c r="T446">
        <v>5</v>
      </c>
      <c r="U446">
        <v>0</v>
      </c>
      <c r="V446">
        <v>0</v>
      </c>
      <c r="W446">
        <v>0</v>
      </c>
      <c r="X446">
        <v>1.0787487372481417</v>
      </c>
      <c r="Y446">
        <v>0</v>
      </c>
      <c r="Z446">
        <v>0</v>
      </c>
      <c r="AA446">
        <v>0</v>
      </c>
      <c r="AB446">
        <v>13.51640252065236</v>
      </c>
      <c r="AC446">
        <v>0</v>
      </c>
      <c r="AD446">
        <v>0</v>
      </c>
      <c r="AE446">
        <v>14.5951512579005</v>
      </c>
    </row>
    <row r="447" spans="1:31" x14ac:dyDescent="0.25">
      <c r="A447">
        <v>1830837</v>
      </c>
      <c r="B447">
        <v>1</v>
      </c>
      <c r="C447" t="s">
        <v>81</v>
      </c>
      <c r="D447" t="s">
        <v>112</v>
      </c>
      <c r="E447" t="s">
        <v>154</v>
      </c>
      <c r="F447" t="s">
        <v>1495</v>
      </c>
      <c r="G447" t="s">
        <v>156</v>
      </c>
      <c r="H447" t="s">
        <v>157</v>
      </c>
      <c r="I447" t="s">
        <v>135</v>
      </c>
      <c r="J447" t="s">
        <v>136</v>
      </c>
      <c r="K447" t="s">
        <v>137</v>
      </c>
      <c r="L447" t="s">
        <v>1496</v>
      </c>
      <c r="M447" t="s">
        <v>1497</v>
      </c>
      <c r="N447">
        <v>6.0555554999999997E-2</v>
      </c>
      <c r="O447">
        <v>0</v>
      </c>
      <c r="P447">
        <v>837</v>
      </c>
      <c r="Q447">
        <v>104</v>
      </c>
      <c r="R447">
        <v>52</v>
      </c>
      <c r="S447">
        <v>10</v>
      </c>
      <c r="T447">
        <v>91</v>
      </c>
      <c r="U447">
        <v>5</v>
      </c>
      <c r="V447">
        <v>0</v>
      </c>
      <c r="W447">
        <v>0</v>
      </c>
      <c r="X447">
        <v>9.9678354126446767</v>
      </c>
      <c r="Y447">
        <v>27.141025337626491</v>
      </c>
      <c r="Z447">
        <v>3.9573743536214718</v>
      </c>
      <c r="AA447">
        <v>0.53929900297863342</v>
      </c>
      <c r="AB447">
        <v>1.1795669653577112</v>
      </c>
      <c r="AC447">
        <v>3.1679306486752004</v>
      </c>
      <c r="AD447">
        <v>0</v>
      </c>
      <c r="AE447">
        <v>45.953031720904185</v>
      </c>
    </row>
    <row r="448" spans="1:31" x14ac:dyDescent="0.25">
      <c r="A448">
        <v>1831378</v>
      </c>
      <c r="B448">
        <v>1</v>
      </c>
      <c r="C448" t="s">
        <v>80</v>
      </c>
      <c r="D448" t="s">
        <v>97</v>
      </c>
      <c r="E448" t="s">
        <v>131</v>
      </c>
      <c r="F448" t="s">
        <v>1498</v>
      </c>
      <c r="G448" t="s">
        <v>189</v>
      </c>
      <c r="H448" t="s">
        <v>134</v>
      </c>
      <c r="I448" t="s">
        <v>135</v>
      </c>
      <c r="J448" t="s">
        <v>136</v>
      </c>
      <c r="K448" t="s">
        <v>137</v>
      </c>
      <c r="L448" t="s">
        <v>1499</v>
      </c>
      <c r="M448" t="s">
        <v>1500</v>
      </c>
      <c r="N448">
        <v>1.778888888</v>
      </c>
      <c r="O448">
        <v>0</v>
      </c>
      <c r="P448">
        <v>1</v>
      </c>
      <c r="Q448">
        <v>0</v>
      </c>
      <c r="R448">
        <v>3</v>
      </c>
      <c r="S448">
        <v>0</v>
      </c>
      <c r="T448">
        <v>4</v>
      </c>
      <c r="U448">
        <v>0</v>
      </c>
      <c r="V448">
        <v>0</v>
      </c>
      <c r="W448">
        <v>0</v>
      </c>
      <c r="X448">
        <v>3.732665423916667E-3</v>
      </c>
      <c r="Y448">
        <v>0</v>
      </c>
      <c r="Z448">
        <v>5.8473300760458677</v>
      </c>
      <c r="AA448">
        <v>0</v>
      </c>
      <c r="AB448">
        <v>1.0741378679779168</v>
      </c>
      <c r="AC448">
        <v>0</v>
      </c>
      <c r="AD448">
        <v>0</v>
      </c>
      <c r="AE448">
        <v>6.9252006094477006</v>
      </c>
    </row>
    <row r="449" spans="1:31" x14ac:dyDescent="0.25">
      <c r="A449">
        <v>1830688</v>
      </c>
      <c r="B449">
        <v>1</v>
      </c>
      <c r="C449" t="s">
        <v>81</v>
      </c>
      <c r="D449" t="s">
        <v>119</v>
      </c>
      <c r="E449" t="s">
        <v>131</v>
      </c>
      <c r="F449" t="s">
        <v>1042</v>
      </c>
      <c r="G449" t="s">
        <v>150</v>
      </c>
      <c r="H449" t="s">
        <v>134</v>
      </c>
      <c r="I449" t="s">
        <v>135</v>
      </c>
      <c r="J449" t="s">
        <v>136</v>
      </c>
      <c r="K449" t="s">
        <v>151</v>
      </c>
      <c r="L449" t="s">
        <v>1501</v>
      </c>
      <c r="M449" t="s">
        <v>1502</v>
      </c>
      <c r="N449">
        <v>8.5257416660000001</v>
      </c>
      <c r="O449">
        <v>0</v>
      </c>
      <c r="P449">
        <v>62</v>
      </c>
      <c r="Q449">
        <v>0</v>
      </c>
      <c r="R449">
        <v>1</v>
      </c>
      <c r="S449">
        <v>0</v>
      </c>
      <c r="T449">
        <v>2</v>
      </c>
      <c r="U449">
        <v>0</v>
      </c>
      <c r="V449">
        <v>0</v>
      </c>
      <c r="W449">
        <v>0</v>
      </c>
      <c r="X449">
        <v>95.328790601253701</v>
      </c>
      <c r="Y449">
        <v>0</v>
      </c>
      <c r="Z449">
        <v>0.13408268958653333</v>
      </c>
      <c r="AA449">
        <v>0</v>
      </c>
      <c r="AB449">
        <v>6.8816000316312502</v>
      </c>
      <c r="AC449">
        <v>0</v>
      </c>
      <c r="AD449">
        <v>0</v>
      </c>
      <c r="AE449">
        <v>102.34447332247149</v>
      </c>
    </row>
    <row r="450" spans="1:31" x14ac:dyDescent="0.25">
      <c r="A450">
        <v>1831375</v>
      </c>
      <c r="B450">
        <v>1</v>
      </c>
      <c r="C450" t="s">
        <v>81</v>
      </c>
      <c r="D450" t="s">
        <v>113</v>
      </c>
      <c r="E450" t="s">
        <v>252</v>
      </c>
      <c r="F450" t="s">
        <v>1503</v>
      </c>
      <c r="G450" t="s">
        <v>279</v>
      </c>
      <c r="H450" t="s">
        <v>134</v>
      </c>
      <c r="I450" t="s">
        <v>135</v>
      </c>
      <c r="J450" t="s">
        <v>136</v>
      </c>
      <c r="K450" t="s">
        <v>137</v>
      </c>
      <c r="L450" t="s">
        <v>1504</v>
      </c>
      <c r="M450" t="s">
        <v>1505</v>
      </c>
      <c r="N450">
        <v>1.4313888880000001</v>
      </c>
      <c r="O450">
        <v>0</v>
      </c>
      <c r="P450">
        <v>105</v>
      </c>
      <c r="Q450">
        <v>0</v>
      </c>
      <c r="R450">
        <v>4</v>
      </c>
      <c r="S450">
        <v>0</v>
      </c>
      <c r="T450">
        <v>3</v>
      </c>
      <c r="U450">
        <v>0</v>
      </c>
      <c r="V450">
        <v>0</v>
      </c>
      <c r="W450">
        <v>0</v>
      </c>
      <c r="X450">
        <v>37.775758459183649</v>
      </c>
      <c r="Y450">
        <v>0</v>
      </c>
      <c r="Z450">
        <v>2.3225958152523001</v>
      </c>
      <c r="AA450">
        <v>0</v>
      </c>
      <c r="AB450">
        <v>7.1539744229159101</v>
      </c>
      <c r="AC450">
        <v>0</v>
      </c>
      <c r="AD450">
        <v>0</v>
      </c>
      <c r="AE450">
        <v>47.252328697351857</v>
      </c>
    </row>
    <row r="451" spans="1:31" x14ac:dyDescent="0.25">
      <c r="A451">
        <v>1830851</v>
      </c>
      <c r="B451">
        <v>1</v>
      </c>
      <c r="C451" t="s">
        <v>80</v>
      </c>
      <c r="D451" t="s">
        <v>105</v>
      </c>
      <c r="E451" t="s">
        <v>202</v>
      </c>
      <c r="F451" t="s">
        <v>1506</v>
      </c>
      <c r="G451" t="s">
        <v>156</v>
      </c>
      <c r="H451" t="s">
        <v>157</v>
      </c>
      <c r="I451" t="s">
        <v>135</v>
      </c>
      <c r="J451" t="s">
        <v>136</v>
      </c>
      <c r="K451" t="s">
        <v>137</v>
      </c>
      <c r="L451" t="s">
        <v>1507</v>
      </c>
      <c r="M451" t="s">
        <v>1508</v>
      </c>
      <c r="N451">
        <v>0.389444444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293.23447846508793</v>
      </c>
      <c r="AD451">
        <v>0</v>
      </c>
      <c r="AE451">
        <v>293.23447846508793</v>
      </c>
    </row>
    <row r="452" spans="1:31" x14ac:dyDescent="0.25">
      <c r="A452">
        <v>1830874</v>
      </c>
      <c r="B452">
        <v>1</v>
      </c>
      <c r="C452" t="s">
        <v>80</v>
      </c>
      <c r="D452" t="s">
        <v>83</v>
      </c>
      <c r="E452" t="s">
        <v>252</v>
      </c>
      <c r="F452" t="s">
        <v>1509</v>
      </c>
      <c r="G452" t="s">
        <v>1510</v>
      </c>
      <c r="H452" t="s">
        <v>134</v>
      </c>
      <c r="I452" t="s">
        <v>135</v>
      </c>
      <c r="J452" t="s">
        <v>136</v>
      </c>
      <c r="K452" t="s">
        <v>137</v>
      </c>
      <c r="L452" t="s">
        <v>1511</v>
      </c>
      <c r="M452" t="s">
        <v>1512</v>
      </c>
      <c r="N452">
        <v>5.4366666659999998</v>
      </c>
      <c r="O452">
        <v>0</v>
      </c>
      <c r="P452">
        <v>316</v>
      </c>
      <c r="Q452">
        <v>0</v>
      </c>
      <c r="R452">
        <v>0</v>
      </c>
      <c r="S452">
        <v>0</v>
      </c>
      <c r="T452">
        <v>18</v>
      </c>
      <c r="U452">
        <v>0</v>
      </c>
      <c r="V452">
        <v>0</v>
      </c>
      <c r="W452">
        <v>0</v>
      </c>
      <c r="X452">
        <v>567.60384174306841</v>
      </c>
      <c r="Y452">
        <v>0</v>
      </c>
      <c r="Z452">
        <v>0</v>
      </c>
      <c r="AA452">
        <v>0</v>
      </c>
      <c r="AB452">
        <v>287.31960961821693</v>
      </c>
      <c r="AC452">
        <v>0</v>
      </c>
      <c r="AD452">
        <v>0</v>
      </c>
      <c r="AE452">
        <v>854.92345136128529</v>
      </c>
    </row>
    <row r="453" spans="1:31" x14ac:dyDescent="0.25">
      <c r="A453">
        <v>1831690</v>
      </c>
      <c r="B453">
        <v>1</v>
      </c>
      <c r="C453" t="s">
        <v>81</v>
      </c>
      <c r="D453" t="s">
        <v>128</v>
      </c>
      <c r="E453" t="s">
        <v>140</v>
      </c>
      <c r="F453" t="s">
        <v>1513</v>
      </c>
      <c r="G453" t="s">
        <v>142</v>
      </c>
      <c r="H453" t="s">
        <v>134</v>
      </c>
      <c r="I453" t="s">
        <v>135</v>
      </c>
      <c r="J453" t="s">
        <v>136</v>
      </c>
      <c r="K453" t="s">
        <v>137</v>
      </c>
      <c r="L453" t="s">
        <v>1514</v>
      </c>
      <c r="M453" t="s">
        <v>1515</v>
      </c>
      <c r="N453">
        <v>2.9447222219999998</v>
      </c>
      <c r="O453">
        <v>0</v>
      </c>
      <c r="P453">
        <v>15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8.8947761164474279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8.8947761164474279</v>
      </c>
    </row>
    <row r="454" spans="1:31" x14ac:dyDescent="0.25">
      <c r="A454">
        <v>1830705</v>
      </c>
      <c r="B454">
        <v>1</v>
      </c>
      <c r="C454" t="s">
        <v>81</v>
      </c>
      <c r="D454" t="s">
        <v>113</v>
      </c>
      <c r="E454" t="s">
        <v>202</v>
      </c>
      <c r="F454" t="s">
        <v>1516</v>
      </c>
      <c r="G454" t="s">
        <v>156</v>
      </c>
      <c r="H454" t="s">
        <v>157</v>
      </c>
      <c r="I454" t="s">
        <v>179</v>
      </c>
      <c r="J454" t="s">
        <v>136</v>
      </c>
      <c r="K454" t="s">
        <v>137</v>
      </c>
      <c r="L454" t="s">
        <v>1517</v>
      </c>
      <c r="M454" t="s">
        <v>1518</v>
      </c>
      <c r="N454">
        <v>8.3333330000000001E-3</v>
      </c>
      <c r="O454">
        <v>0</v>
      </c>
      <c r="P454">
        <v>1226</v>
      </c>
      <c r="Q454">
        <v>2</v>
      </c>
      <c r="R454">
        <v>391</v>
      </c>
      <c r="S454">
        <v>2</v>
      </c>
      <c r="T454">
        <v>54</v>
      </c>
      <c r="U454">
        <v>0</v>
      </c>
      <c r="V454">
        <v>1</v>
      </c>
      <c r="W454">
        <v>0</v>
      </c>
      <c r="X454">
        <v>1.3728279133019994</v>
      </c>
      <c r="Y454">
        <v>0.31828248845699997</v>
      </c>
      <c r="Z454">
        <v>1.6158698995731655</v>
      </c>
      <c r="AA454">
        <v>1.8375212668500004E-2</v>
      </c>
      <c r="AB454">
        <v>0.13995589954675</v>
      </c>
      <c r="AC454">
        <v>0</v>
      </c>
      <c r="AD454">
        <v>0</v>
      </c>
      <c r="AE454">
        <v>3.4653114135474148</v>
      </c>
    </row>
    <row r="455" spans="1:31" x14ac:dyDescent="0.25">
      <c r="A455">
        <v>1830665</v>
      </c>
      <c r="B455">
        <v>1</v>
      </c>
      <c r="C455" t="s">
        <v>80</v>
      </c>
      <c r="D455" t="s">
        <v>85</v>
      </c>
      <c r="E455" t="s">
        <v>131</v>
      </c>
      <c r="F455" t="s">
        <v>1519</v>
      </c>
      <c r="G455" t="s">
        <v>133</v>
      </c>
      <c r="H455" t="s">
        <v>134</v>
      </c>
      <c r="I455" t="s">
        <v>135</v>
      </c>
      <c r="J455" t="s">
        <v>136</v>
      </c>
      <c r="K455" t="s">
        <v>137</v>
      </c>
      <c r="L455" t="s">
        <v>1520</v>
      </c>
      <c r="M455" t="s">
        <v>1521</v>
      </c>
      <c r="N455">
        <v>0.90777777699999995</v>
      </c>
      <c r="O455">
        <v>0</v>
      </c>
      <c r="P455">
        <v>13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1.3420636474137502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1.3420636474137502</v>
      </c>
    </row>
    <row r="456" spans="1:31" x14ac:dyDescent="0.25">
      <c r="A456">
        <v>1830605</v>
      </c>
      <c r="B456">
        <v>1</v>
      </c>
      <c r="C456" t="s">
        <v>80</v>
      </c>
      <c r="D456" t="s">
        <v>85</v>
      </c>
      <c r="E456" t="s">
        <v>268</v>
      </c>
      <c r="F456" t="s">
        <v>1522</v>
      </c>
      <c r="G456" t="s">
        <v>386</v>
      </c>
      <c r="H456" t="s">
        <v>1252</v>
      </c>
      <c r="I456" t="s">
        <v>135</v>
      </c>
      <c r="J456" t="s">
        <v>136</v>
      </c>
      <c r="K456" t="s">
        <v>151</v>
      </c>
      <c r="L456" t="s">
        <v>1523</v>
      </c>
      <c r="M456" t="s">
        <v>1524</v>
      </c>
      <c r="N456">
        <v>0.116111111</v>
      </c>
      <c r="O456">
        <v>0</v>
      </c>
      <c r="P456">
        <v>22825</v>
      </c>
      <c r="Q456">
        <v>0</v>
      </c>
      <c r="R456">
        <v>0</v>
      </c>
      <c r="S456">
        <v>1</v>
      </c>
      <c r="T456">
        <v>1654</v>
      </c>
      <c r="U456">
        <v>0</v>
      </c>
      <c r="V456">
        <v>2</v>
      </c>
      <c r="W456">
        <v>0</v>
      </c>
      <c r="X456">
        <v>420.34930137107119</v>
      </c>
      <c r="Y456">
        <v>0</v>
      </c>
      <c r="Z456">
        <v>0</v>
      </c>
      <c r="AA456">
        <v>8.8616630527919984</v>
      </c>
      <c r="AB456">
        <v>92.92958736231904</v>
      </c>
      <c r="AC456">
        <v>0</v>
      </c>
      <c r="AD456">
        <v>4.3315984143222996</v>
      </c>
      <c r="AE456">
        <v>526.47215020050453</v>
      </c>
    </row>
    <row r="457" spans="1:31" x14ac:dyDescent="0.25">
      <c r="A457">
        <v>1831269</v>
      </c>
      <c r="B457">
        <v>1</v>
      </c>
      <c r="C457" t="s">
        <v>80</v>
      </c>
      <c r="D457" t="s">
        <v>90</v>
      </c>
      <c r="E457" t="s">
        <v>268</v>
      </c>
      <c r="F457" t="s">
        <v>1525</v>
      </c>
      <c r="G457" t="s">
        <v>386</v>
      </c>
      <c r="H457" t="s">
        <v>1252</v>
      </c>
      <c r="I457" t="s">
        <v>135</v>
      </c>
      <c r="J457" t="s">
        <v>136</v>
      </c>
      <c r="K457" t="s">
        <v>151</v>
      </c>
      <c r="L457" t="s">
        <v>1526</v>
      </c>
      <c r="M457" t="s">
        <v>1527</v>
      </c>
      <c r="N457">
        <v>0.49830361099999998</v>
      </c>
      <c r="O457">
        <v>0</v>
      </c>
      <c r="P457">
        <v>0</v>
      </c>
      <c r="Q457">
        <v>0</v>
      </c>
      <c r="R457">
        <v>0</v>
      </c>
      <c r="S457">
        <v>1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194.30341282326333</v>
      </c>
      <c r="AB457">
        <v>0</v>
      </c>
      <c r="AC457">
        <v>0</v>
      </c>
      <c r="AD457">
        <v>0</v>
      </c>
      <c r="AE457">
        <v>194.30341282326333</v>
      </c>
    </row>
    <row r="458" spans="1:31" x14ac:dyDescent="0.25">
      <c r="A458">
        <v>1830914</v>
      </c>
      <c r="B458">
        <v>1</v>
      </c>
      <c r="C458" t="s">
        <v>80</v>
      </c>
      <c r="D458" t="s">
        <v>104</v>
      </c>
      <c r="E458" t="s">
        <v>140</v>
      </c>
      <c r="F458" t="s">
        <v>1528</v>
      </c>
      <c r="G458" t="s">
        <v>142</v>
      </c>
      <c r="H458" t="s">
        <v>134</v>
      </c>
      <c r="I458" t="s">
        <v>135</v>
      </c>
      <c r="J458" t="s">
        <v>136</v>
      </c>
      <c r="K458" t="s">
        <v>137</v>
      </c>
      <c r="L458" t="s">
        <v>1529</v>
      </c>
      <c r="M458" t="s">
        <v>1530</v>
      </c>
      <c r="N458">
        <v>3.1686111110000001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5.6669296425074505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5.6669296425074505</v>
      </c>
    </row>
    <row r="459" spans="1:31" x14ac:dyDescent="0.25">
      <c r="A459">
        <v>1831126</v>
      </c>
      <c r="B459">
        <v>1</v>
      </c>
      <c r="C459" t="s">
        <v>81</v>
      </c>
      <c r="D459" t="s">
        <v>112</v>
      </c>
      <c r="E459" t="s">
        <v>140</v>
      </c>
      <c r="F459" t="s">
        <v>1531</v>
      </c>
      <c r="G459" t="s">
        <v>142</v>
      </c>
      <c r="H459" t="s">
        <v>134</v>
      </c>
      <c r="I459" t="s">
        <v>135</v>
      </c>
      <c r="J459" t="s">
        <v>136</v>
      </c>
      <c r="K459" t="s">
        <v>137</v>
      </c>
      <c r="L459" t="s">
        <v>1532</v>
      </c>
      <c r="M459" t="s">
        <v>1533</v>
      </c>
      <c r="N459">
        <v>3.849444444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1.0470975767535333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1.0470975767535333</v>
      </c>
    </row>
    <row r="460" spans="1:31" x14ac:dyDescent="0.25">
      <c r="A460">
        <v>1830728</v>
      </c>
      <c r="B460">
        <v>1</v>
      </c>
      <c r="C460" t="s">
        <v>80</v>
      </c>
      <c r="D460" t="s">
        <v>103</v>
      </c>
      <c r="E460" t="s">
        <v>268</v>
      </c>
      <c r="F460" t="s">
        <v>1009</v>
      </c>
      <c r="G460" t="s">
        <v>156</v>
      </c>
      <c r="H460" t="s">
        <v>157</v>
      </c>
      <c r="I460" t="s">
        <v>135</v>
      </c>
      <c r="J460" t="s">
        <v>136</v>
      </c>
      <c r="K460" t="s">
        <v>137</v>
      </c>
      <c r="L460" t="s">
        <v>1534</v>
      </c>
      <c r="M460" t="s">
        <v>1535</v>
      </c>
      <c r="N460">
        <v>0.62305555499999998</v>
      </c>
      <c r="O460">
        <v>0</v>
      </c>
      <c r="P460">
        <v>1633</v>
      </c>
      <c r="Q460">
        <v>30</v>
      </c>
      <c r="R460">
        <v>173</v>
      </c>
      <c r="S460">
        <v>14</v>
      </c>
      <c r="T460">
        <v>185</v>
      </c>
      <c r="U460">
        <v>2</v>
      </c>
      <c r="V460">
        <v>1</v>
      </c>
      <c r="W460">
        <v>0</v>
      </c>
      <c r="X460">
        <v>259.76163824924606</v>
      </c>
      <c r="Y460">
        <v>82.077244913213661</v>
      </c>
      <c r="Z460">
        <v>324.60531484820763</v>
      </c>
      <c r="AA460">
        <v>46.505431909518983</v>
      </c>
      <c r="AB460">
        <v>109.42740041890011</v>
      </c>
      <c r="AC460">
        <v>43.166458243358079</v>
      </c>
      <c r="AD460">
        <v>0.58238887046041665</v>
      </c>
      <c r="AE460">
        <v>866.12587745290489</v>
      </c>
    </row>
    <row r="461" spans="1:31" x14ac:dyDescent="0.25">
      <c r="A461">
        <v>1830648</v>
      </c>
      <c r="B461">
        <v>1</v>
      </c>
      <c r="C461" t="s">
        <v>81</v>
      </c>
      <c r="D461" t="s">
        <v>113</v>
      </c>
      <c r="E461" t="s">
        <v>268</v>
      </c>
      <c r="F461" t="s">
        <v>1536</v>
      </c>
      <c r="G461" t="s">
        <v>156</v>
      </c>
      <c r="H461" t="s">
        <v>157</v>
      </c>
      <c r="I461" t="s">
        <v>135</v>
      </c>
      <c r="J461" t="s">
        <v>136</v>
      </c>
      <c r="K461" t="s">
        <v>137</v>
      </c>
      <c r="L461" t="s">
        <v>1537</v>
      </c>
      <c r="M461" t="s">
        <v>1538</v>
      </c>
      <c r="N461">
        <v>0.2</v>
      </c>
      <c r="O461">
        <v>15</v>
      </c>
      <c r="P461">
        <v>3673</v>
      </c>
      <c r="Q461">
        <v>252</v>
      </c>
      <c r="R461">
        <v>1096</v>
      </c>
      <c r="S461">
        <v>30</v>
      </c>
      <c r="T461">
        <v>244</v>
      </c>
      <c r="U461">
        <v>4</v>
      </c>
      <c r="V461">
        <v>0</v>
      </c>
      <c r="W461">
        <v>0.77719996561200011</v>
      </c>
      <c r="X461">
        <v>91.038287625918116</v>
      </c>
      <c r="Y461">
        <v>195.7236052504341</v>
      </c>
      <c r="Z461">
        <v>444.53748751838435</v>
      </c>
      <c r="AA461">
        <v>20.974443861215999</v>
      </c>
      <c r="AB461">
        <v>21.146719482504004</v>
      </c>
      <c r="AC461">
        <v>13.74877514454</v>
      </c>
      <c r="AD461">
        <v>0</v>
      </c>
      <c r="AE461">
        <v>787.94651884860843</v>
      </c>
    </row>
    <row r="462" spans="1:31" x14ac:dyDescent="0.25">
      <c r="A462">
        <v>1830691</v>
      </c>
      <c r="B462">
        <v>1</v>
      </c>
      <c r="C462" t="s">
        <v>81</v>
      </c>
      <c r="D462" t="s">
        <v>127</v>
      </c>
      <c r="E462" t="s">
        <v>154</v>
      </c>
      <c r="F462" t="s">
        <v>1539</v>
      </c>
      <c r="G462" t="s">
        <v>156</v>
      </c>
      <c r="H462" t="s">
        <v>157</v>
      </c>
      <c r="I462" t="s">
        <v>135</v>
      </c>
      <c r="J462" t="s">
        <v>136</v>
      </c>
      <c r="K462" t="s">
        <v>137</v>
      </c>
      <c r="L462" t="s">
        <v>1540</v>
      </c>
      <c r="M462" t="s">
        <v>1541</v>
      </c>
      <c r="N462">
        <v>1.7016666659999999</v>
      </c>
      <c r="O462">
        <v>0</v>
      </c>
      <c r="P462">
        <v>357</v>
      </c>
      <c r="Q462">
        <v>6</v>
      </c>
      <c r="R462">
        <v>14</v>
      </c>
      <c r="S462">
        <v>1</v>
      </c>
      <c r="T462">
        <v>53</v>
      </c>
      <c r="U462">
        <v>0</v>
      </c>
      <c r="V462">
        <v>0</v>
      </c>
      <c r="W462">
        <v>0</v>
      </c>
      <c r="X462">
        <v>163.92148803926943</v>
      </c>
      <c r="Y462">
        <v>24.6853449433465</v>
      </c>
      <c r="Z462">
        <v>25.477764621018867</v>
      </c>
      <c r="AA462">
        <v>5.6119494778687997</v>
      </c>
      <c r="AB462">
        <v>41.333243387447595</v>
      </c>
      <c r="AC462">
        <v>0</v>
      </c>
      <c r="AD462">
        <v>0</v>
      </c>
      <c r="AE462">
        <v>261.02979046895121</v>
      </c>
    </row>
    <row r="463" spans="1:31" x14ac:dyDescent="0.25">
      <c r="A463">
        <v>1830791</v>
      </c>
      <c r="B463">
        <v>1</v>
      </c>
      <c r="C463" t="s">
        <v>81</v>
      </c>
      <c r="D463" t="s">
        <v>115</v>
      </c>
      <c r="E463" t="s">
        <v>140</v>
      </c>
      <c r="F463" t="s">
        <v>1542</v>
      </c>
      <c r="G463" t="s">
        <v>246</v>
      </c>
      <c r="H463" t="s">
        <v>134</v>
      </c>
      <c r="I463" t="s">
        <v>135</v>
      </c>
      <c r="J463" t="s">
        <v>136</v>
      </c>
      <c r="K463" t="s">
        <v>137</v>
      </c>
      <c r="L463" t="s">
        <v>1543</v>
      </c>
      <c r="M463" t="s">
        <v>1544</v>
      </c>
      <c r="N463">
        <v>0.95722222199999996</v>
      </c>
      <c r="O463">
        <v>0</v>
      </c>
      <c r="P463">
        <v>0</v>
      </c>
      <c r="Q463">
        <v>0</v>
      </c>
      <c r="R463">
        <v>0</v>
      </c>
      <c r="S463">
        <v>1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3.2420777708400003E-2</v>
      </c>
      <c r="AB463">
        <v>0</v>
      </c>
      <c r="AC463">
        <v>0</v>
      </c>
      <c r="AD463">
        <v>0</v>
      </c>
      <c r="AE463">
        <v>3.2420777708400003E-2</v>
      </c>
    </row>
    <row r="464" spans="1:31" x14ac:dyDescent="0.25">
      <c r="A464">
        <v>1830642</v>
      </c>
      <c r="B464">
        <v>1</v>
      </c>
      <c r="C464" t="s">
        <v>80</v>
      </c>
      <c r="D464" t="s">
        <v>100</v>
      </c>
      <c r="E464" t="s">
        <v>154</v>
      </c>
      <c r="F464" t="s">
        <v>1545</v>
      </c>
      <c r="G464" t="s">
        <v>175</v>
      </c>
      <c r="H464" t="s">
        <v>157</v>
      </c>
      <c r="I464" t="s">
        <v>135</v>
      </c>
      <c r="J464" t="s">
        <v>136</v>
      </c>
      <c r="K464" t="s">
        <v>137</v>
      </c>
      <c r="L464" t="s">
        <v>1546</v>
      </c>
      <c r="M464" t="s">
        <v>1547</v>
      </c>
      <c r="N464">
        <v>1.9502777769999999</v>
      </c>
      <c r="O464">
        <v>0</v>
      </c>
      <c r="P464">
        <v>68</v>
      </c>
      <c r="Q464">
        <v>0</v>
      </c>
      <c r="R464">
        <v>1</v>
      </c>
      <c r="S464">
        <v>0</v>
      </c>
      <c r="T464">
        <v>5</v>
      </c>
      <c r="U464">
        <v>0</v>
      </c>
      <c r="V464">
        <v>0</v>
      </c>
      <c r="W464">
        <v>0</v>
      </c>
      <c r="X464">
        <v>29.158735869174791</v>
      </c>
      <c r="Y464">
        <v>0</v>
      </c>
      <c r="Z464">
        <v>0</v>
      </c>
      <c r="AA464">
        <v>0</v>
      </c>
      <c r="AB464">
        <v>0.473672105660775</v>
      </c>
      <c r="AC464">
        <v>0</v>
      </c>
      <c r="AD464">
        <v>0</v>
      </c>
      <c r="AE464">
        <v>29.632407974835566</v>
      </c>
    </row>
    <row r="465" spans="1:31" x14ac:dyDescent="0.25">
      <c r="A465">
        <v>1831624</v>
      </c>
      <c r="B465">
        <v>1</v>
      </c>
      <c r="C465" t="s">
        <v>80</v>
      </c>
      <c r="D465" t="s">
        <v>96</v>
      </c>
      <c r="E465" t="s">
        <v>252</v>
      </c>
      <c r="F465" t="s">
        <v>1548</v>
      </c>
      <c r="G465" t="s">
        <v>340</v>
      </c>
      <c r="H465" t="s">
        <v>134</v>
      </c>
      <c r="I465" t="s">
        <v>135</v>
      </c>
      <c r="J465" t="s">
        <v>136</v>
      </c>
      <c r="K465" t="s">
        <v>137</v>
      </c>
      <c r="L465" t="s">
        <v>1549</v>
      </c>
      <c r="M465" t="s">
        <v>1550</v>
      </c>
      <c r="N465">
        <v>4.6188888879999999</v>
      </c>
      <c r="O465">
        <v>0</v>
      </c>
      <c r="P465">
        <v>49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29.941871340406184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29.941871340406184</v>
      </c>
    </row>
    <row r="466" spans="1:31" x14ac:dyDescent="0.25">
      <c r="A466">
        <v>1830760</v>
      </c>
      <c r="B466">
        <v>1</v>
      </c>
      <c r="C466" t="s">
        <v>80</v>
      </c>
      <c r="D466" t="s">
        <v>98</v>
      </c>
      <c r="E466" t="s">
        <v>140</v>
      </c>
      <c r="F466" t="s">
        <v>1551</v>
      </c>
      <c r="G466" t="s">
        <v>142</v>
      </c>
      <c r="H466" t="s">
        <v>134</v>
      </c>
      <c r="I466" t="s">
        <v>135</v>
      </c>
      <c r="J466" t="s">
        <v>136</v>
      </c>
      <c r="K466" t="s">
        <v>137</v>
      </c>
      <c r="L466" t="s">
        <v>1552</v>
      </c>
      <c r="M466" t="s">
        <v>1553</v>
      </c>
      <c r="N466">
        <v>0.69</v>
      </c>
      <c r="O466">
        <v>0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4.5410260552533326E-2</v>
      </c>
      <c r="AA466">
        <v>0</v>
      </c>
      <c r="AB466">
        <v>0</v>
      </c>
      <c r="AC466">
        <v>0</v>
      </c>
      <c r="AD466">
        <v>0</v>
      </c>
      <c r="AE466">
        <v>4.5410260552533326E-2</v>
      </c>
    </row>
    <row r="467" spans="1:31" x14ac:dyDescent="0.25">
      <c r="A467">
        <v>1831633</v>
      </c>
      <c r="B467">
        <v>1</v>
      </c>
      <c r="C467" t="s">
        <v>80</v>
      </c>
      <c r="D467" t="s">
        <v>85</v>
      </c>
      <c r="E467" t="s">
        <v>140</v>
      </c>
      <c r="F467" t="s">
        <v>1554</v>
      </c>
      <c r="G467" t="s">
        <v>213</v>
      </c>
      <c r="H467" t="s">
        <v>134</v>
      </c>
      <c r="I467" t="s">
        <v>135</v>
      </c>
      <c r="J467" t="s">
        <v>136</v>
      </c>
      <c r="K467" t="s">
        <v>137</v>
      </c>
      <c r="L467" t="s">
        <v>1555</v>
      </c>
      <c r="M467" t="s">
        <v>1556</v>
      </c>
      <c r="N467">
        <v>1.854166666</v>
      </c>
      <c r="O467">
        <v>0</v>
      </c>
      <c r="P467">
        <v>7</v>
      </c>
      <c r="Q467">
        <v>0</v>
      </c>
      <c r="R467">
        <v>0</v>
      </c>
      <c r="S467">
        <v>0</v>
      </c>
      <c r="T467">
        <v>1</v>
      </c>
      <c r="U467">
        <v>0</v>
      </c>
      <c r="V467">
        <v>0</v>
      </c>
      <c r="W467">
        <v>0</v>
      </c>
      <c r="X467">
        <v>2.2354170000162754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2.2354170000162754</v>
      </c>
    </row>
    <row r="468" spans="1:31" x14ac:dyDescent="0.25">
      <c r="A468">
        <v>1830754</v>
      </c>
      <c r="B468">
        <v>1</v>
      </c>
      <c r="C468" t="s">
        <v>80</v>
      </c>
      <c r="D468" t="s">
        <v>94</v>
      </c>
      <c r="E468" t="s">
        <v>154</v>
      </c>
      <c r="F468" t="s">
        <v>1557</v>
      </c>
      <c r="G468" t="s">
        <v>225</v>
      </c>
      <c r="H468" t="s">
        <v>157</v>
      </c>
      <c r="I468" t="s">
        <v>135</v>
      </c>
      <c r="J468" t="s">
        <v>136</v>
      </c>
      <c r="K468" t="s">
        <v>151</v>
      </c>
      <c r="L468" t="s">
        <v>1558</v>
      </c>
      <c r="M468" t="s">
        <v>1559</v>
      </c>
      <c r="N468">
        <v>3.7486111110000002</v>
      </c>
      <c r="O468">
        <v>0</v>
      </c>
      <c r="P468">
        <v>14</v>
      </c>
      <c r="Q468">
        <v>0</v>
      </c>
      <c r="R468">
        <v>0</v>
      </c>
      <c r="S468">
        <v>0</v>
      </c>
      <c r="T468">
        <v>275</v>
      </c>
      <c r="U468">
        <v>0</v>
      </c>
      <c r="V468">
        <v>5</v>
      </c>
      <c r="W468">
        <v>0</v>
      </c>
      <c r="X468">
        <v>6.7182249057612493</v>
      </c>
      <c r="Y468">
        <v>0</v>
      </c>
      <c r="Z468">
        <v>0</v>
      </c>
      <c r="AA468">
        <v>0</v>
      </c>
      <c r="AB468">
        <v>328.59066984339051</v>
      </c>
      <c r="AC468">
        <v>0</v>
      </c>
      <c r="AD468">
        <v>54.830689185752817</v>
      </c>
      <c r="AE468">
        <v>390.13958393490458</v>
      </c>
    </row>
    <row r="469" spans="1:31" x14ac:dyDescent="0.25">
      <c r="A469">
        <v>1830614</v>
      </c>
      <c r="B469">
        <v>1</v>
      </c>
      <c r="C469" t="s">
        <v>81</v>
      </c>
      <c r="D469" t="s">
        <v>119</v>
      </c>
      <c r="E469" t="s">
        <v>202</v>
      </c>
      <c r="F469" t="s">
        <v>1560</v>
      </c>
      <c r="G469" t="s">
        <v>156</v>
      </c>
      <c r="H469" t="s">
        <v>157</v>
      </c>
      <c r="I469" t="s">
        <v>135</v>
      </c>
      <c r="J469" t="s">
        <v>136</v>
      </c>
      <c r="K469" t="s">
        <v>137</v>
      </c>
      <c r="L469" t="s">
        <v>1561</v>
      </c>
      <c r="M469" t="s">
        <v>1562</v>
      </c>
      <c r="N469">
        <v>0.42944444399999998</v>
      </c>
      <c r="O469">
        <v>0</v>
      </c>
      <c r="P469">
        <v>933</v>
      </c>
      <c r="Q469">
        <v>17</v>
      </c>
      <c r="R469">
        <v>204</v>
      </c>
      <c r="S469">
        <v>0</v>
      </c>
      <c r="T469">
        <v>54</v>
      </c>
      <c r="U469">
        <v>0</v>
      </c>
      <c r="V469">
        <v>0</v>
      </c>
      <c r="W469">
        <v>0</v>
      </c>
      <c r="X469">
        <v>46.03544979609498</v>
      </c>
      <c r="Y469">
        <v>42.902859662166009</v>
      </c>
      <c r="Z469">
        <v>171.72376528154143</v>
      </c>
      <c r="AA469">
        <v>0</v>
      </c>
      <c r="AB469">
        <v>5.7871075414645325</v>
      </c>
      <c r="AC469">
        <v>0</v>
      </c>
      <c r="AD469">
        <v>0</v>
      </c>
      <c r="AE469">
        <v>266.44918228126693</v>
      </c>
    </row>
    <row r="470" spans="1:31" x14ac:dyDescent="0.25">
      <c r="A470">
        <v>1831650</v>
      </c>
      <c r="B470">
        <v>1</v>
      </c>
      <c r="C470" t="s">
        <v>80</v>
      </c>
      <c r="D470" t="s">
        <v>83</v>
      </c>
      <c r="E470" t="s">
        <v>140</v>
      </c>
      <c r="F470" t="s">
        <v>1563</v>
      </c>
      <c r="G470" t="s">
        <v>246</v>
      </c>
      <c r="H470" t="s">
        <v>134</v>
      </c>
      <c r="I470" t="s">
        <v>135</v>
      </c>
      <c r="J470" t="s">
        <v>136</v>
      </c>
      <c r="K470" t="s">
        <v>137</v>
      </c>
      <c r="L470" t="s">
        <v>1564</v>
      </c>
      <c r="M470" t="s">
        <v>1565</v>
      </c>
      <c r="N470">
        <v>2.531666666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2.0888044773055001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2.0888044773055001</v>
      </c>
    </row>
    <row r="471" spans="1:31" x14ac:dyDescent="0.25">
      <c r="A471">
        <v>1831696</v>
      </c>
      <c r="B471">
        <v>1</v>
      </c>
      <c r="C471" t="s">
        <v>80</v>
      </c>
      <c r="D471" t="s">
        <v>107</v>
      </c>
      <c r="E471" t="s">
        <v>140</v>
      </c>
      <c r="F471" t="s">
        <v>1566</v>
      </c>
      <c r="G471" t="s">
        <v>142</v>
      </c>
      <c r="H471" t="s">
        <v>134</v>
      </c>
      <c r="I471" t="s">
        <v>135</v>
      </c>
      <c r="J471" t="s">
        <v>136</v>
      </c>
      <c r="K471" t="s">
        <v>137</v>
      </c>
      <c r="L471" t="s">
        <v>1567</v>
      </c>
      <c r="M471" t="s">
        <v>1568</v>
      </c>
      <c r="N471">
        <v>1.7427777769999999</v>
      </c>
      <c r="O471">
        <v>0</v>
      </c>
      <c r="P471">
        <v>1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8.9091676043333332E-2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8.9091676043333332E-2</v>
      </c>
    </row>
    <row r="472" spans="1:31" x14ac:dyDescent="0.25">
      <c r="A472">
        <v>1830817</v>
      </c>
      <c r="B472">
        <v>1</v>
      </c>
      <c r="C472" t="s">
        <v>80</v>
      </c>
      <c r="D472" t="s">
        <v>90</v>
      </c>
      <c r="E472" t="s">
        <v>131</v>
      </c>
      <c r="F472" t="s">
        <v>1569</v>
      </c>
      <c r="G472" t="s">
        <v>189</v>
      </c>
      <c r="H472" t="s">
        <v>134</v>
      </c>
      <c r="I472" t="s">
        <v>135</v>
      </c>
      <c r="J472" t="s">
        <v>136</v>
      </c>
      <c r="K472" t="s">
        <v>137</v>
      </c>
      <c r="L472" t="s">
        <v>1570</v>
      </c>
      <c r="M472" t="s">
        <v>1571</v>
      </c>
      <c r="N472">
        <v>2.2341666660000001</v>
      </c>
      <c r="O472">
        <v>0</v>
      </c>
      <c r="P472">
        <v>3</v>
      </c>
      <c r="Q472">
        <v>0</v>
      </c>
      <c r="R472">
        <v>0</v>
      </c>
      <c r="S472">
        <v>0</v>
      </c>
      <c r="T472">
        <v>109</v>
      </c>
      <c r="U472">
        <v>0</v>
      </c>
      <c r="V472">
        <v>0</v>
      </c>
      <c r="W472">
        <v>0</v>
      </c>
      <c r="X472">
        <v>0.60050696128651671</v>
      </c>
      <c r="Y472">
        <v>0</v>
      </c>
      <c r="Z472">
        <v>0</v>
      </c>
      <c r="AA472">
        <v>0</v>
      </c>
      <c r="AB472">
        <v>97.589148338730311</v>
      </c>
      <c r="AC472">
        <v>0</v>
      </c>
      <c r="AD472">
        <v>0</v>
      </c>
      <c r="AE472">
        <v>98.189655300016824</v>
      </c>
    </row>
    <row r="473" spans="1:31" x14ac:dyDescent="0.25">
      <c r="A473">
        <v>1830631</v>
      </c>
      <c r="B473">
        <v>1</v>
      </c>
      <c r="C473" t="s">
        <v>81</v>
      </c>
      <c r="D473" t="s">
        <v>120</v>
      </c>
      <c r="E473" t="s">
        <v>154</v>
      </c>
      <c r="F473" t="s">
        <v>1572</v>
      </c>
      <c r="G473" t="s">
        <v>156</v>
      </c>
      <c r="H473" t="s">
        <v>157</v>
      </c>
      <c r="I473" t="s">
        <v>179</v>
      </c>
      <c r="J473" t="s">
        <v>136</v>
      </c>
      <c r="K473" t="s">
        <v>137</v>
      </c>
      <c r="L473" t="s">
        <v>1573</v>
      </c>
      <c r="M473" t="s">
        <v>1574</v>
      </c>
      <c r="N473">
        <v>7.7777769999999996E-3</v>
      </c>
      <c r="O473">
        <v>1</v>
      </c>
      <c r="P473">
        <v>1112</v>
      </c>
      <c r="Q473">
        <v>72</v>
      </c>
      <c r="R473">
        <v>45</v>
      </c>
      <c r="S473">
        <v>15</v>
      </c>
      <c r="T473">
        <v>49</v>
      </c>
      <c r="U473">
        <v>2</v>
      </c>
      <c r="V473">
        <v>0</v>
      </c>
      <c r="W473">
        <v>1.4040684181999999E-3</v>
      </c>
      <c r="X473">
        <v>0.97783029796760146</v>
      </c>
      <c r="Y473">
        <v>0.70078620081166676</v>
      </c>
      <c r="Z473">
        <v>0.10477565517416669</v>
      </c>
      <c r="AA473">
        <v>0.20791804511799997</v>
      </c>
      <c r="AB473">
        <v>5.5146257926044433E-2</v>
      </c>
      <c r="AC473">
        <v>0.18594941304450002</v>
      </c>
      <c r="AD473">
        <v>0</v>
      </c>
      <c r="AE473">
        <v>2.2338099384601793</v>
      </c>
    </row>
    <row r="474" spans="1:31" x14ac:dyDescent="0.25">
      <c r="A474">
        <v>1830674</v>
      </c>
      <c r="B474">
        <v>1</v>
      </c>
      <c r="C474" t="s">
        <v>81</v>
      </c>
      <c r="D474" t="s">
        <v>113</v>
      </c>
      <c r="E474" t="s">
        <v>202</v>
      </c>
      <c r="F474" t="s">
        <v>1575</v>
      </c>
      <c r="G474" t="s">
        <v>156</v>
      </c>
      <c r="H474" t="s">
        <v>157</v>
      </c>
      <c r="I474" t="s">
        <v>135</v>
      </c>
      <c r="J474" t="s">
        <v>136</v>
      </c>
      <c r="K474" t="s">
        <v>137</v>
      </c>
      <c r="L474" t="s">
        <v>1576</v>
      </c>
      <c r="M474" t="s">
        <v>1577</v>
      </c>
      <c r="N474">
        <v>0.96583333299999996</v>
      </c>
      <c r="O474">
        <v>0</v>
      </c>
      <c r="P474">
        <v>127</v>
      </c>
      <c r="Q474">
        <v>9</v>
      </c>
      <c r="R474">
        <v>25</v>
      </c>
      <c r="S474">
        <v>1</v>
      </c>
      <c r="T474">
        <v>10</v>
      </c>
      <c r="U474">
        <v>1</v>
      </c>
      <c r="V474">
        <v>0</v>
      </c>
      <c r="W474">
        <v>0</v>
      </c>
      <c r="X474">
        <v>22.315173879902446</v>
      </c>
      <c r="Y474">
        <v>138.38622449195617</v>
      </c>
      <c r="Z474">
        <v>45.411637816329787</v>
      </c>
      <c r="AA474">
        <v>0.45576246231866668</v>
      </c>
      <c r="AB474">
        <v>21.276291441309183</v>
      </c>
      <c r="AC474">
        <v>54.094236726767996</v>
      </c>
      <c r="AD474">
        <v>0</v>
      </c>
      <c r="AE474">
        <v>281.93932681858422</v>
      </c>
    </row>
    <row r="475" spans="1:31" x14ac:dyDescent="0.25">
      <c r="A475">
        <v>1830651</v>
      </c>
      <c r="B475">
        <v>1</v>
      </c>
      <c r="C475" t="s">
        <v>80</v>
      </c>
      <c r="D475" t="s">
        <v>106</v>
      </c>
      <c r="E475" t="s">
        <v>154</v>
      </c>
      <c r="F475" t="s">
        <v>1578</v>
      </c>
      <c r="G475" t="s">
        <v>175</v>
      </c>
      <c r="H475" t="s">
        <v>157</v>
      </c>
      <c r="I475" t="s">
        <v>135</v>
      </c>
      <c r="J475" t="s">
        <v>136</v>
      </c>
      <c r="K475" t="s">
        <v>137</v>
      </c>
      <c r="L475" t="s">
        <v>1579</v>
      </c>
      <c r="M475" t="s">
        <v>1580</v>
      </c>
      <c r="N475">
        <v>1.949166666</v>
      </c>
      <c r="O475">
        <v>0</v>
      </c>
      <c r="P475">
        <v>121</v>
      </c>
      <c r="Q475">
        <v>0</v>
      </c>
      <c r="R475">
        <v>5</v>
      </c>
      <c r="S475">
        <v>0</v>
      </c>
      <c r="T475">
        <v>14</v>
      </c>
      <c r="U475">
        <v>0</v>
      </c>
      <c r="V475">
        <v>0</v>
      </c>
      <c r="W475">
        <v>0</v>
      </c>
      <c r="X475">
        <v>38.038978275654536</v>
      </c>
      <c r="Y475">
        <v>0</v>
      </c>
      <c r="Z475">
        <v>32.334007413734945</v>
      </c>
      <c r="AA475">
        <v>0</v>
      </c>
      <c r="AB475">
        <v>5.0366714493894484</v>
      </c>
      <c r="AC475">
        <v>0</v>
      </c>
      <c r="AD475">
        <v>0</v>
      </c>
      <c r="AE475">
        <v>75.409657138778925</v>
      </c>
    </row>
    <row r="476" spans="1:31" x14ac:dyDescent="0.25">
      <c r="A476">
        <v>1830551</v>
      </c>
      <c r="B476">
        <v>1</v>
      </c>
      <c r="C476" t="s">
        <v>80</v>
      </c>
      <c r="D476" t="s">
        <v>90</v>
      </c>
      <c r="E476" t="s">
        <v>268</v>
      </c>
      <c r="F476" t="s">
        <v>1581</v>
      </c>
      <c r="G476" t="s">
        <v>386</v>
      </c>
      <c r="H476" t="s">
        <v>1252</v>
      </c>
      <c r="I476" t="s">
        <v>179</v>
      </c>
      <c r="J476" t="s">
        <v>136</v>
      </c>
      <c r="K476" t="s">
        <v>151</v>
      </c>
      <c r="L476" t="s">
        <v>1582</v>
      </c>
      <c r="M476" t="s">
        <v>1583</v>
      </c>
      <c r="N476">
        <v>2.1388888000000002E-2</v>
      </c>
      <c r="O476">
        <v>0</v>
      </c>
      <c r="P476">
        <v>3348</v>
      </c>
      <c r="Q476">
        <v>0</v>
      </c>
      <c r="R476">
        <v>0</v>
      </c>
      <c r="S476">
        <v>0</v>
      </c>
      <c r="T476">
        <v>1030</v>
      </c>
      <c r="U476">
        <v>0</v>
      </c>
      <c r="V476">
        <v>4</v>
      </c>
      <c r="W476">
        <v>0</v>
      </c>
      <c r="X476">
        <v>14.244900251230975</v>
      </c>
      <c r="Y476">
        <v>0</v>
      </c>
      <c r="Z476">
        <v>0</v>
      </c>
      <c r="AA476">
        <v>0</v>
      </c>
      <c r="AB476">
        <v>7.068326158301109</v>
      </c>
      <c r="AC476">
        <v>0</v>
      </c>
      <c r="AD476">
        <v>0.33821313024537503</v>
      </c>
      <c r="AE476">
        <v>21.65143953977746</v>
      </c>
    </row>
    <row r="477" spans="1:31" x14ac:dyDescent="0.25">
      <c r="A477">
        <v>1831670</v>
      </c>
      <c r="B477">
        <v>1</v>
      </c>
      <c r="C477" t="s">
        <v>80</v>
      </c>
      <c r="D477" t="s">
        <v>105</v>
      </c>
      <c r="E477" t="s">
        <v>268</v>
      </c>
      <c r="F477" t="s">
        <v>1584</v>
      </c>
      <c r="G477" t="s">
        <v>156</v>
      </c>
      <c r="H477" t="s">
        <v>157</v>
      </c>
      <c r="I477" t="s">
        <v>135</v>
      </c>
      <c r="J477" t="s">
        <v>136</v>
      </c>
      <c r="K477" t="s">
        <v>137</v>
      </c>
      <c r="L477" t="s">
        <v>1585</v>
      </c>
      <c r="M477" t="s">
        <v>1586</v>
      </c>
      <c r="N477">
        <v>0.268055555</v>
      </c>
      <c r="O477">
        <v>1</v>
      </c>
      <c r="P477">
        <v>4274</v>
      </c>
      <c r="Q477">
        <v>8</v>
      </c>
      <c r="R477">
        <v>7</v>
      </c>
      <c r="S477">
        <v>27</v>
      </c>
      <c r="T477">
        <v>295</v>
      </c>
      <c r="U477">
        <v>10</v>
      </c>
      <c r="V477">
        <v>19</v>
      </c>
      <c r="W477">
        <v>0.17737201458229165</v>
      </c>
      <c r="X477">
        <v>372.01901784461489</v>
      </c>
      <c r="Y477">
        <v>20.943336060115996</v>
      </c>
      <c r="Z477">
        <v>0.37968726982550005</v>
      </c>
      <c r="AA477">
        <v>75.562473133058518</v>
      </c>
      <c r="AB477">
        <v>61.277060513588303</v>
      </c>
      <c r="AC477">
        <v>145.40096859743122</v>
      </c>
      <c r="AD477">
        <v>31.918626929899414</v>
      </c>
      <c r="AE477">
        <v>707.67854236311621</v>
      </c>
    </row>
    <row r="478" spans="1:31" x14ac:dyDescent="0.25">
      <c r="A478">
        <v>1831676</v>
      </c>
      <c r="B478">
        <v>1</v>
      </c>
      <c r="C478" t="s">
        <v>80</v>
      </c>
      <c r="D478" t="s">
        <v>98</v>
      </c>
      <c r="E478" t="s">
        <v>131</v>
      </c>
      <c r="F478" t="s">
        <v>1587</v>
      </c>
      <c r="G478" t="s">
        <v>133</v>
      </c>
      <c r="H478" t="s">
        <v>134</v>
      </c>
      <c r="I478" t="s">
        <v>135</v>
      </c>
      <c r="J478" t="s">
        <v>136</v>
      </c>
      <c r="K478" t="s">
        <v>137</v>
      </c>
      <c r="L478" t="s">
        <v>1588</v>
      </c>
      <c r="M478" t="s">
        <v>1589</v>
      </c>
      <c r="N478">
        <v>1.6074999999999999</v>
      </c>
      <c r="O478">
        <v>0</v>
      </c>
      <c r="P478">
        <v>16</v>
      </c>
      <c r="Q478">
        <v>0</v>
      </c>
      <c r="R478">
        <v>9</v>
      </c>
      <c r="S478">
        <v>0</v>
      </c>
      <c r="T478">
        <v>7</v>
      </c>
      <c r="U478">
        <v>0</v>
      </c>
      <c r="V478">
        <v>0</v>
      </c>
      <c r="W478">
        <v>0</v>
      </c>
      <c r="X478">
        <v>6.8204755616071493</v>
      </c>
      <c r="Y478">
        <v>0</v>
      </c>
      <c r="Z478">
        <v>7.5571532321992008</v>
      </c>
      <c r="AA478">
        <v>0</v>
      </c>
      <c r="AB478">
        <v>4.9678144636225499</v>
      </c>
      <c r="AC478">
        <v>0</v>
      </c>
      <c r="AD478">
        <v>0</v>
      </c>
      <c r="AE478">
        <v>19.345443257428901</v>
      </c>
    </row>
    <row r="479" spans="1:31" x14ac:dyDescent="0.25">
      <c r="A479">
        <v>1831129</v>
      </c>
      <c r="B479">
        <v>1</v>
      </c>
      <c r="C479" t="s">
        <v>81</v>
      </c>
      <c r="D479" t="s">
        <v>123</v>
      </c>
      <c r="E479" t="s">
        <v>140</v>
      </c>
      <c r="F479" t="s">
        <v>1590</v>
      </c>
      <c r="G479" t="s">
        <v>142</v>
      </c>
      <c r="H479" t="s">
        <v>134</v>
      </c>
      <c r="I479" t="s">
        <v>135</v>
      </c>
      <c r="J479" t="s">
        <v>136</v>
      </c>
      <c r="K479" t="s">
        <v>137</v>
      </c>
      <c r="L479" t="s">
        <v>1591</v>
      </c>
      <c r="M479" t="s">
        <v>1592</v>
      </c>
      <c r="N479">
        <v>2.7883333330000002</v>
      </c>
      <c r="O479">
        <v>0</v>
      </c>
      <c r="P479">
        <v>1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4.4854644815499993E-3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4.4854644815499993E-3</v>
      </c>
    </row>
    <row r="480" spans="1:31" x14ac:dyDescent="0.25">
      <c r="A480">
        <v>1830737</v>
      </c>
      <c r="B480">
        <v>1</v>
      </c>
      <c r="C480" t="s">
        <v>80</v>
      </c>
      <c r="D480" t="s">
        <v>98</v>
      </c>
      <c r="E480" t="s">
        <v>131</v>
      </c>
      <c r="F480" t="s">
        <v>1593</v>
      </c>
      <c r="G480" t="s">
        <v>340</v>
      </c>
      <c r="H480" t="s">
        <v>134</v>
      </c>
      <c r="I480" t="s">
        <v>135</v>
      </c>
      <c r="J480" t="s">
        <v>136</v>
      </c>
      <c r="K480" t="s">
        <v>137</v>
      </c>
      <c r="L480" t="s">
        <v>1594</v>
      </c>
      <c r="M480" t="s">
        <v>1595</v>
      </c>
      <c r="N480">
        <v>1.0636111109999999</v>
      </c>
      <c r="O480">
        <v>0</v>
      </c>
      <c r="P480">
        <v>0</v>
      </c>
      <c r="Q480">
        <v>0</v>
      </c>
      <c r="R480">
        <v>2</v>
      </c>
      <c r="S480">
        <v>0</v>
      </c>
      <c r="T480">
        <v>1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4.486421884054292</v>
      </c>
      <c r="AA480">
        <v>0</v>
      </c>
      <c r="AB480">
        <v>0.74535206178783342</v>
      </c>
      <c r="AC480">
        <v>0</v>
      </c>
      <c r="AD480">
        <v>0</v>
      </c>
      <c r="AE480">
        <v>5.2317739458421251</v>
      </c>
    </row>
    <row r="481" spans="1:31" x14ac:dyDescent="0.25">
      <c r="A481">
        <v>1831427</v>
      </c>
      <c r="B481">
        <v>1</v>
      </c>
      <c r="C481" t="s">
        <v>81</v>
      </c>
      <c r="D481" t="s">
        <v>128</v>
      </c>
      <c r="E481" t="s">
        <v>131</v>
      </c>
      <c r="F481" t="s">
        <v>1596</v>
      </c>
      <c r="G481" t="s">
        <v>133</v>
      </c>
      <c r="H481" t="s">
        <v>134</v>
      </c>
      <c r="I481" t="s">
        <v>135</v>
      </c>
      <c r="J481" t="s">
        <v>136</v>
      </c>
      <c r="K481" t="s">
        <v>137</v>
      </c>
      <c r="L481" t="s">
        <v>1597</v>
      </c>
      <c r="M481" t="s">
        <v>1598</v>
      </c>
      <c r="N481">
        <v>0.882222222</v>
      </c>
      <c r="O481">
        <v>0</v>
      </c>
      <c r="P481">
        <v>11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1.299966572823033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1.299966572823033</v>
      </c>
    </row>
    <row r="482" spans="1:31" x14ac:dyDescent="0.25">
      <c r="A482">
        <v>1830886</v>
      </c>
      <c r="B482">
        <v>1</v>
      </c>
      <c r="C482" t="s">
        <v>81</v>
      </c>
      <c r="D482" t="s">
        <v>112</v>
      </c>
      <c r="E482" t="s">
        <v>140</v>
      </c>
      <c r="F482" t="s">
        <v>1599</v>
      </c>
      <c r="G482" t="s">
        <v>142</v>
      </c>
      <c r="H482" t="s">
        <v>134</v>
      </c>
      <c r="I482" t="s">
        <v>135</v>
      </c>
      <c r="J482" t="s">
        <v>136</v>
      </c>
      <c r="K482" t="s">
        <v>137</v>
      </c>
      <c r="L482" t="s">
        <v>1600</v>
      </c>
      <c r="M482" t="s">
        <v>1601</v>
      </c>
      <c r="N482">
        <v>2.3741666659999998</v>
      </c>
      <c r="O482">
        <v>0</v>
      </c>
      <c r="P482">
        <v>2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1.184115687186825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1.184115687186825</v>
      </c>
    </row>
    <row r="483" spans="1:31" x14ac:dyDescent="0.25">
      <c r="A483">
        <v>1831613</v>
      </c>
      <c r="B483">
        <v>1</v>
      </c>
      <c r="C483" t="s">
        <v>81</v>
      </c>
      <c r="D483" t="s">
        <v>118</v>
      </c>
      <c r="E483" t="s">
        <v>154</v>
      </c>
      <c r="F483" t="s">
        <v>1602</v>
      </c>
      <c r="G483" t="s">
        <v>175</v>
      </c>
      <c r="H483" t="s">
        <v>157</v>
      </c>
      <c r="I483" t="s">
        <v>135</v>
      </c>
      <c r="J483" t="s">
        <v>136</v>
      </c>
      <c r="K483" t="s">
        <v>137</v>
      </c>
      <c r="L483" t="s">
        <v>1603</v>
      </c>
      <c r="M483" t="s">
        <v>1604</v>
      </c>
      <c r="N483">
        <v>1.6311111110000001</v>
      </c>
      <c r="O483">
        <v>0</v>
      </c>
      <c r="P483">
        <v>188</v>
      </c>
      <c r="Q483">
        <v>0</v>
      </c>
      <c r="R483">
        <v>2</v>
      </c>
      <c r="S483">
        <v>0</v>
      </c>
      <c r="T483">
        <v>13</v>
      </c>
      <c r="U483">
        <v>0</v>
      </c>
      <c r="V483">
        <v>0</v>
      </c>
      <c r="W483">
        <v>0</v>
      </c>
      <c r="X483">
        <v>94.206307140866585</v>
      </c>
      <c r="Y483">
        <v>0</v>
      </c>
      <c r="Z483">
        <v>4.5690965376188171</v>
      </c>
      <c r="AA483">
        <v>0</v>
      </c>
      <c r="AB483">
        <v>10.480868587552369</v>
      </c>
      <c r="AC483">
        <v>0</v>
      </c>
      <c r="AD483">
        <v>0</v>
      </c>
      <c r="AE483">
        <v>109.25627226603777</v>
      </c>
    </row>
    <row r="484" spans="1:31" x14ac:dyDescent="0.25">
      <c r="A484">
        <v>1830903</v>
      </c>
      <c r="B484">
        <v>1</v>
      </c>
      <c r="C484" t="s">
        <v>80</v>
      </c>
      <c r="D484" t="s">
        <v>103</v>
      </c>
      <c r="E484" t="s">
        <v>164</v>
      </c>
      <c r="F484" t="s">
        <v>1605</v>
      </c>
      <c r="G484" t="s">
        <v>156</v>
      </c>
      <c r="H484" t="s">
        <v>157</v>
      </c>
      <c r="I484" t="s">
        <v>135</v>
      </c>
      <c r="J484" t="s">
        <v>136</v>
      </c>
      <c r="K484" t="s">
        <v>137</v>
      </c>
      <c r="L484" t="s">
        <v>1606</v>
      </c>
      <c r="M484" t="s">
        <v>1607</v>
      </c>
      <c r="N484">
        <v>0.55361111100000004</v>
      </c>
      <c r="O484">
        <v>2</v>
      </c>
      <c r="P484">
        <v>2632</v>
      </c>
      <c r="Q484">
        <v>39</v>
      </c>
      <c r="R484">
        <v>127</v>
      </c>
      <c r="S484">
        <v>10</v>
      </c>
      <c r="T484">
        <v>289</v>
      </c>
      <c r="U484">
        <v>1</v>
      </c>
      <c r="V484">
        <v>8</v>
      </c>
      <c r="W484">
        <v>3.3620529459695421</v>
      </c>
      <c r="X484">
        <v>462.19850682856196</v>
      </c>
      <c r="Y484">
        <v>291.1874780528571</v>
      </c>
      <c r="Z484">
        <v>99.048823106371771</v>
      </c>
      <c r="AA484">
        <v>52.331817939722782</v>
      </c>
      <c r="AB484">
        <v>136.39417731216216</v>
      </c>
      <c r="AC484">
        <v>29.307739963829253</v>
      </c>
      <c r="AD484">
        <v>23.808927247681204</v>
      </c>
      <c r="AE484">
        <v>1097.6395233971557</v>
      </c>
    </row>
    <row r="485" spans="1:31" x14ac:dyDescent="0.25">
      <c r="A485">
        <v>1830734</v>
      </c>
      <c r="B485">
        <v>1</v>
      </c>
      <c r="C485" t="s">
        <v>80</v>
      </c>
      <c r="D485" t="s">
        <v>95</v>
      </c>
      <c r="E485" t="s">
        <v>268</v>
      </c>
      <c r="F485" t="s">
        <v>1608</v>
      </c>
      <c r="G485" t="s">
        <v>156</v>
      </c>
      <c r="H485" t="s">
        <v>157</v>
      </c>
      <c r="I485" t="s">
        <v>135</v>
      </c>
      <c r="J485" t="s">
        <v>136</v>
      </c>
      <c r="K485" t="s">
        <v>137</v>
      </c>
      <c r="L485" t="s">
        <v>1609</v>
      </c>
      <c r="M485" t="s">
        <v>1610</v>
      </c>
      <c r="N485">
        <v>0.87611111100000005</v>
      </c>
      <c r="O485">
        <v>1</v>
      </c>
      <c r="P485">
        <v>436</v>
      </c>
      <c r="Q485">
        <v>0</v>
      </c>
      <c r="R485">
        <v>1</v>
      </c>
      <c r="S485">
        <v>18</v>
      </c>
      <c r="T485">
        <v>33</v>
      </c>
      <c r="U485">
        <v>5</v>
      </c>
      <c r="V485">
        <v>0</v>
      </c>
      <c r="W485">
        <v>0.22500523485873331</v>
      </c>
      <c r="X485">
        <v>76.335784293081261</v>
      </c>
      <c r="Y485">
        <v>0</v>
      </c>
      <c r="Z485">
        <v>2.4182963649450002E-2</v>
      </c>
      <c r="AA485">
        <v>201.16826541582023</v>
      </c>
      <c r="AB485">
        <v>26.728161310967391</v>
      </c>
      <c r="AC485">
        <v>203.1815553336385</v>
      </c>
      <c r="AD485">
        <v>0</v>
      </c>
      <c r="AE485">
        <v>507.66295455201555</v>
      </c>
    </row>
    <row r="486" spans="1:31" x14ac:dyDescent="0.25">
      <c r="A486">
        <v>1830880</v>
      </c>
      <c r="B486">
        <v>1</v>
      </c>
      <c r="C486" t="s">
        <v>80</v>
      </c>
      <c r="D486" t="s">
        <v>97</v>
      </c>
      <c r="E486" t="s">
        <v>131</v>
      </c>
      <c r="F486" t="s">
        <v>1611</v>
      </c>
      <c r="G486" t="s">
        <v>242</v>
      </c>
      <c r="H486" t="s">
        <v>134</v>
      </c>
      <c r="I486" t="s">
        <v>135</v>
      </c>
      <c r="J486" t="s">
        <v>136</v>
      </c>
      <c r="K486" t="s">
        <v>137</v>
      </c>
      <c r="L486" t="s">
        <v>1612</v>
      </c>
      <c r="M486" t="s">
        <v>1613</v>
      </c>
      <c r="N486">
        <v>3.8711111109999998</v>
      </c>
      <c r="O486">
        <v>0</v>
      </c>
      <c r="P486">
        <v>142</v>
      </c>
      <c r="Q486">
        <v>0</v>
      </c>
      <c r="R486">
        <v>3</v>
      </c>
      <c r="S486">
        <v>0</v>
      </c>
      <c r="T486">
        <v>11</v>
      </c>
      <c r="U486">
        <v>0</v>
      </c>
      <c r="V486">
        <v>0</v>
      </c>
      <c r="W486">
        <v>0</v>
      </c>
      <c r="X486">
        <v>135.70623932038094</v>
      </c>
      <c r="Y486">
        <v>0</v>
      </c>
      <c r="Z486">
        <v>1.414884463118975</v>
      </c>
      <c r="AA486">
        <v>0</v>
      </c>
      <c r="AB486">
        <v>22.807654636770859</v>
      </c>
      <c r="AC486">
        <v>0</v>
      </c>
      <c r="AD486">
        <v>0</v>
      </c>
      <c r="AE486">
        <v>159.92877842027076</v>
      </c>
    </row>
    <row r="487" spans="1:31" x14ac:dyDescent="0.25">
      <c r="A487">
        <v>1830548</v>
      </c>
      <c r="B487">
        <v>1</v>
      </c>
      <c r="C487" t="s">
        <v>80</v>
      </c>
      <c r="D487" t="s">
        <v>90</v>
      </c>
      <c r="E487" t="s">
        <v>268</v>
      </c>
      <c r="F487" t="s">
        <v>1614</v>
      </c>
      <c r="G487" t="s">
        <v>386</v>
      </c>
      <c r="H487" t="s">
        <v>157</v>
      </c>
      <c r="I487" t="s">
        <v>135</v>
      </c>
      <c r="J487" t="s">
        <v>136</v>
      </c>
      <c r="K487" t="s">
        <v>151</v>
      </c>
      <c r="L487" t="s">
        <v>1615</v>
      </c>
      <c r="M487" t="s">
        <v>1616</v>
      </c>
      <c r="N487">
        <v>5.2798055000000003E-2</v>
      </c>
      <c r="O487">
        <v>0</v>
      </c>
      <c r="P487">
        <v>5242</v>
      </c>
      <c r="Q487">
        <v>0</v>
      </c>
      <c r="R487">
        <v>0</v>
      </c>
      <c r="S487">
        <v>0</v>
      </c>
      <c r="T487">
        <v>320</v>
      </c>
      <c r="U487">
        <v>0</v>
      </c>
      <c r="V487">
        <v>1</v>
      </c>
      <c r="W487">
        <v>0</v>
      </c>
      <c r="X487">
        <v>60.08108690172741</v>
      </c>
      <c r="Y487">
        <v>0</v>
      </c>
      <c r="Z487">
        <v>0</v>
      </c>
      <c r="AA487">
        <v>0</v>
      </c>
      <c r="AB487">
        <v>7.2346561209389035</v>
      </c>
      <c r="AC487">
        <v>0</v>
      </c>
      <c r="AD487">
        <v>0.20677188669300003</v>
      </c>
      <c r="AE487">
        <v>67.522514909359316</v>
      </c>
    </row>
    <row r="488" spans="1:31" x14ac:dyDescent="0.25">
      <c r="A488">
        <v>1830611</v>
      </c>
      <c r="B488">
        <v>1</v>
      </c>
      <c r="C488" t="s">
        <v>80</v>
      </c>
      <c r="D488" t="s">
        <v>82</v>
      </c>
      <c r="E488" t="s">
        <v>140</v>
      </c>
      <c r="F488" t="s">
        <v>1617</v>
      </c>
      <c r="G488" t="s">
        <v>213</v>
      </c>
      <c r="H488" t="s">
        <v>134</v>
      </c>
      <c r="I488" t="s">
        <v>135</v>
      </c>
      <c r="J488" t="s">
        <v>136</v>
      </c>
      <c r="K488" t="s">
        <v>137</v>
      </c>
      <c r="L488" t="s">
        <v>1618</v>
      </c>
      <c r="M488" t="s">
        <v>1619</v>
      </c>
      <c r="N488">
        <v>8.5202777770000004</v>
      </c>
      <c r="O488">
        <v>0</v>
      </c>
      <c r="P488">
        <v>6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3.9528134907261006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3.9528134907261006</v>
      </c>
    </row>
    <row r="489" spans="1:31" x14ac:dyDescent="0.25">
      <c r="A489">
        <v>1831607</v>
      </c>
      <c r="B489">
        <v>1</v>
      </c>
      <c r="C489" t="s">
        <v>81</v>
      </c>
      <c r="D489" t="s">
        <v>122</v>
      </c>
      <c r="E489" t="s">
        <v>140</v>
      </c>
      <c r="F489" t="s">
        <v>1620</v>
      </c>
      <c r="G489" t="s">
        <v>142</v>
      </c>
      <c r="H489" t="s">
        <v>134</v>
      </c>
      <c r="I489" t="s">
        <v>135</v>
      </c>
      <c r="J489" t="s">
        <v>136</v>
      </c>
      <c r="K489" t="s">
        <v>137</v>
      </c>
      <c r="L489" t="s">
        <v>1621</v>
      </c>
      <c r="M489" t="s">
        <v>1622</v>
      </c>
      <c r="N489">
        <v>1.0777777770000001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0.41304043015620001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0.41304043015620001</v>
      </c>
    </row>
    <row r="490" spans="1:31" x14ac:dyDescent="0.25">
      <c r="A490">
        <v>1830657</v>
      </c>
      <c r="B490">
        <v>1</v>
      </c>
      <c r="C490" t="s">
        <v>80</v>
      </c>
      <c r="D490" t="s">
        <v>83</v>
      </c>
      <c r="E490" t="s">
        <v>154</v>
      </c>
      <c r="F490" t="s">
        <v>1623</v>
      </c>
      <c r="G490" t="s">
        <v>150</v>
      </c>
      <c r="H490" t="s">
        <v>157</v>
      </c>
      <c r="I490" t="s">
        <v>135</v>
      </c>
      <c r="J490" t="s">
        <v>136</v>
      </c>
      <c r="K490" t="s">
        <v>151</v>
      </c>
      <c r="L490" t="s">
        <v>1624</v>
      </c>
      <c r="M490" t="s">
        <v>1625</v>
      </c>
      <c r="N490">
        <v>3.2952777769999999</v>
      </c>
      <c r="O490">
        <v>0</v>
      </c>
      <c r="P490">
        <v>129</v>
      </c>
      <c r="Q490">
        <v>0</v>
      </c>
      <c r="R490">
        <v>1</v>
      </c>
      <c r="S490">
        <v>22</v>
      </c>
      <c r="T490">
        <v>12</v>
      </c>
      <c r="U490">
        <v>12</v>
      </c>
      <c r="V490">
        <v>2</v>
      </c>
      <c r="W490">
        <v>0</v>
      </c>
      <c r="X490">
        <v>117.45506361835977</v>
      </c>
      <c r="Y490">
        <v>0</v>
      </c>
      <c r="Z490">
        <v>0.56517693557750004</v>
      </c>
      <c r="AA490">
        <v>705.66204346758559</v>
      </c>
      <c r="AB490">
        <v>22.794523899651999</v>
      </c>
      <c r="AC490">
        <v>1311.0317876388178</v>
      </c>
      <c r="AD490">
        <v>180.40796435691334</v>
      </c>
      <c r="AE490">
        <v>2337.916559916906</v>
      </c>
    </row>
    <row r="491" spans="1:31" x14ac:dyDescent="0.25">
      <c r="A491">
        <v>1830671</v>
      </c>
      <c r="B491">
        <v>1</v>
      </c>
      <c r="C491" t="s">
        <v>81</v>
      </c>
      <c r="D491" t="s">
        <v>112</v>
      </c>
      <c r="E491" t="s">
        <v>131</v>
      </c>
      <c r="F491" t="s">
        <v>1626</v>
      </c>
      <c r="G491" t="s">
        <v>873</v>
      </c>
      <c r="H491" t="s">
        <v>134</v>
      </c>
      <c r="I491" t="s">
        <v>135</v>
      </c>
      <c r="J491" t="s">
        <v>136</v>
      </c>
      <c r="K491" t="s">
        <v>137</v>
      </c>
      <c r="L491" t="s">
        <v>1627</v>
      </c>
      <c r="M491" t="s">
        <v>1628</v>
      </c>
      <c r="N491">
        <v>2.9847222219999998</v>
      </c>
      <c r="O491">
        <v>0</v>
      </c>
      <c r="P491">
        <v>7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1.292265051742167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1.292265051742167</v>
      </c>
    </row>
    <row r="492" spans="1:31" x14ac:dyDescent="0.25">
      <c r="A492">
        <v>1830820</v>
      </c>
      <c r="B492">
        <v>1</v>
      </c>
      <c r="C492" t="s">
        <v>80</v>
      </c>
      <c r="D492" t="s">
        <v>90</v>
      </c>
      <c r="E492" t="s">
        <v>140</v>
      </c>
      <c r="F492" t="s">
        <v>1629</v>
      </c>
      <c r="G492" t="s">
        <v>246</v>
      </c>
      <c r="H492" t="s">
        <v>134</v>
      </c>
      <c r="I492" t="s">
        <v>135</v>
      </c>
      <c r="J492" t="s">
        <v>136</v>
      </c>
      <c r="K492" t="s">
        <v>137</v>
      </c>
      <c r="L492" t="s">
        <v>1630</v>
      </c>
      <c r="M492" t="s">
        <v>1631</v>
      </c>
      <c r="N492">
        <v>3.9769444439999999</v>
      </c>
      <c r="O492">
        <v>0</v>
      </c>
      <c r="P492">
        <v>13</v>
      </c>
      <c r="Q492">
        <v>0</v>
      </c>
      <c r="R492">
        <v>0</v>
      </c>
      <c r="S492">
        <v>0</v>
      </c>
      <c r="T492">
        <v>2</v>
      </c>
      <c r="U492">
        <v>0</v>
      </c>
      <c r="V492">
        <v>0</v>
      </c>
      <c r="W492">
        <v>0</v>
      </c>
      <c r="X492">
        <v>12.501726573986577</v>
      </c>
      <c r="Y492">
        <v>0</v>
      </c>
      <c r="Z492">
        <v>0</v>
      </c>
      <c r="AA492">
        <v>0</v>
      </c>
      <c r="AB492">
        <v>5.0597172743398442</v>
      </c>
      <c r="AC492">
        <v>0</v>
      </c>
      <c r="AD492">
        <v>0</v>
      </c>
      <c r="AE492">
        <v>17.561443848326419</v>
      </c>
    </row>
    <row r="493" spans="1:31" x14ac:dyDescent="0.25">
      <c r="A493">
        <v>1831152</v>
      </c>
      <c r="B493">
        <v>1</v>
      </c>
      <c r="C493" t="s">
        <v>80</v>
      </c>
      <c r="D493" t="s">
        <v>99</v>
      </c>
      <c r="E493" t="s">
        <v>131</v>
      </c>
      <c r="F493" t="s">
        <v>1632</v>
      </c>
      <c r="G493" t="s">
        <v>1046</v>
      </c>
      <c r="H493" t="s">
        <v>134</v>
      </c>
      <c r="I493" t="s">
        <v>135</v>
      </c>
      <c r="J493" t="s">
        <v>136</v>
      </c>
      <c r="K493" t="s">
        <v>137</v>
      </c>
      <c r="L493" t="s">
        <v>1633</v>
      </c>
      <c r="M493" t="s">
        <v>1634</v>
      </c>
      <c r="N493">
        <v>1.0594444439999999</v>
      </c>
      <c r="O493">
        <v>0</v>
      </c>
      <c r="P493">
        <v>78</v>
      </c>
      <c r="Q493">
        <v>0</v>
      </c>
      <c r="R493">
        <v>2</v>
      </c>
      <c r="S493">
        <v>0</v>
      </c>
      <c r="T493">
        <v>11</v>
      </c>
      <c r="U493">
        <v>0</v>
      </c>
      <c r="V493">
        <v>0</v>
      </c>
      <c r="W493">
        <v>0</v>
      </c>
      <c r="X493">
        <v>28.590701322375825</v>
      </c>
      <c r="Y493">
        <v>0</v>
      </c>
      <c r="Z493">
        <v>0.10995939261406668</v>
      </c>
      <c r="AA493">
        <v>0</v>
      </c>
      <c r="AB493">
        <v>8.3100602289999568</v>
      </c>
      <c r="AC493">
        <v>0</v>
      </c>
      <c r="AD493">
        <v>0</v>
      </c>
      <c r="AE493">
        <v>37.010720943989845</v>
      </c>
    </row>
    <row r="494" spans="1:31" x14ac:dyDescent="0.25">
      <c r="A494">
        <v>1830697</v>
      </c>
      <c r="B494">
        <v>1</v>
      </c>
      <c r="C494" t="s">
        <v>81</v>
      </c>
      <c r="D494" t="s">
        <v>128</v>
      </c>
      <c r="E494" t="s">
        <v>164</v>
      </c>
      <c r="F494" t="s">
        <v>1635</v>
      </c>
      <c r="G494" t="s">
        <v>225</v>
      </c>
      <c r="H494" t="s">
        <v>157</v>
      </c>
      <c r="I494" t="s">
        <v>135</v>
      </c>
      <c r="J494" t="s">
        <v>136</v>
      </c>
      <c r="K494" t="s">
        <v>151</v>
      </c>
      <c r="L494" t="s">
        <v>1636</v>
      </c>
      <c r="M494" t="s">
        <v>1637</v>
      </c>
      <c r="N494">
        <v>8.5861111109999992</v>
      </c>
      <c r="O494">
        <v>6</v>
      </c>
      <c r="P494">
        <v>1247</v>
      </c>
      <c r="Q494">
        <v>21</v>
      </c>
      <c r="R494">
        <v>16</v>
      </c>
      <c r="S494">
        <v>11</v>
      </c>
      <c r="T494">
        <v>89</v>
      </c>
      <c r="U494">
        <v>0</v>
      </c>
      <c r="V494">
        <v>0</v>
      </c>
      <c r="W494">
        <v>57.037308490638004</v>
      </c>
      <c r="X494">
        <v>1853.1147642517651</v>
      </c>
      <c r="Y494">
        <v>1469.3371159721639</v>
      </c>
      <c r="Z494">
        <v>56.100098505192364</v>
      </c>
      <c r="AA494">
        <v>519.58268702662804</v>
      </c>
      <c r="AB494">
        <v>259.74740382270761</v>
      </c>
      <c r="AC494">
        <v>0</v>
      </c>
      <c r="AD494">
        <v>0</v>
      </c>
      <c r="AE494">
        <v>4214.9193780690948</v>
      </c>
    </row>
    <row r="495" spans="1:31" x14ac:dyDescent="0.25">
      <c r="A495">
        <v>1830654</v>
      </c>
      <c r="B495">
        <v>1</v>
      </c>
      <c r="C495" t="s">
        <v>81</v>
      </c>
      <c r="D495" t="s">
        <v>116</v>
      </c>
      <c r="E495" t="s">
        <v>164</v>
      </c>
      <c r="F495" t="s">
        <v>1638</v>
      </c>
      <c r="G495" t="s">
        <v>156</v>
      </c>
      <c r="H495" t="s">
        <v>157</v>
      </c>
      <c r="I495" t="s">
        <v>135</v>
      </c>
      <c r="J495" t="s">
        <v>136</v>
      </c>
      <c r="K495" t="s">
        <v>137</v>
      </c>
      <c r="L495" t="s">
        <v>1639</v>
      </c>
      <c r="M495" t="s">
        <v>1640</v>
      </c>
      <c r="N495">
        <v>1.666666666</v>
      </c>
      <c r="O495">
        <v>0</v>
      </c>
      <c r="P495">
        <v>483</v>
      </c>
      <c r="Q495">
        <v>5</v>
      </c>
      <c r="R495">
        <v>35</v>
      </c>
      <c r="S495">
        <v>0</v>
      </c>
      <c r="T495">
        <v>55</v>
      </c>
      <c r="U495">
        <v>0</v>
      </c>
      <c r="V495">
        <v>0</v>
      </c>
      <c r="W495">
        <v>0</v>
      </c>
      <c r="X495">
        <v>113.79094247314015</v>
      </c>
      <c r="Y495">
        <v>28.374893518579992</v>
      </c>
      <c r="Z495">
        <v>5.85017040444</v>
      </c>
      <c r="AA495">
        <v>0</v>
      </c>
      <c r="AB495">
        <v>14.043712852324999</v>
      </c>
      <c r="AC495">
        <v>0</v>
      </c>
      <c r="AD495">
        <v>0</v>
      </c>
      <c r="AE495">
        <v>162.05971924848515</v>
      </c>
    </row>
    <row r="496" spans="1:31" x14ac:dyDescent="0.25">
      <c r="A496">
        <v>1830677</v>
      </c>
      <c r="B496">
        <v>1</v>
      </c>
      <c r="C496" t="s">
        <v>80</v>
      </c>
      <c r="D496" t="s">
        <v>103</v>
      </c>
      <c r="E496" t="s">
        <v>140</v>
      </c>
      <c r="F496" t="s">
        <v>1641</v>
      </c>
      <c r="G496" t="s">
        <v>242</v>
      </c>
      <c r="H496" t="s">
        <v>134</v>
      </c>
      <c r="I496" t="s">
        <v>135</v>
      </c>
      <c r="J496" t="s">
        <v>136</v>
      </c>
      <c r="K496" t="s">
        <v>137</v>
      </c>
      <c r="L496" t="s">
        <v>1642</v>
      </c>
      <c r="M496" t="s">
        <v>1643</v>
      </c>
      <c r="N496">
        <v>2.7830555549999998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1.0794311333033919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1.0794311333033919</v>
      </c>
    </row>
    <row r="497" spans="1:31" x14ac:dyDescent="0.25">
      <c r="A497">
        <v>1830883</v>
      </c>
      <c r="B497">
        <v>1</v>
      </c>
      <c r="C497" t="s">
        <v>81</v>
      </c>
      <c r="D497" t="s">
        <v>122</v>
      </c>
      <c r="E497" t="s">
        <v>202</v>
      </c>
      <c r="F497" t="s">
        <v>1644</v>
      </c>
      <c r="G497" t="s">
        <v>156</v>
      </c>
      <c r="H497" t="s">
        <v>157</v>
      </c>
      <c r="I497" t="s">
        <v>135</v>
      </c>
      <c r="J497" t="s">
        <v>136</v>
      </c>
      <c r="K497" t="s">
        <v>137</v>
      </c>
      <c r="L497" t="s">
        <v>1645</v>
      </c>
      <c r="M497" t="s">
        <v>1646</v>
      </c>
      <c r="N497">
        <v>0.44166666599999999</v>
      </c>
      <c r="O497">
        <v>0</v>
      </c>
      <c r="P497">
        <v>3800</v>
      </c>
      <c r="Q497">
        <v>0</v>
      </c>
      <c r="R497">
        <v>1</v>
      </c>
      <c r="S497">
        <v>0</v>
      </c>
      <c r="T497">
        <v>242</v>
      </c>
      <c r="U497">
        <v>0</v>
      </c>
      <c r="V497">
        <v>0</v>
      </c>
      <c r="W497">
        <v>0</v>
      </c>
      <c r="X497">
        <v>378.23107915445138</v>
      </c>
      <c r="Y497">
        <v>0</v>
      </c>
      <c r="Z497">
        <v>1.1309287244500001E-2</v>
      </c>
      <c r="AA497">
        <v>0</v>
      </c>
      <c r="AB497">
        <v>64.867681309446979</v>
      </c>
      <c r="AC497">
        <v>0</v>
      </c>
      <c r="AD497">
        <v>0</v>
      </c>
      <c r="AE497">
        <v>443.11006975114287</v>
      </c>
    </row>
    <row r="498" spans="1:31" x14ac:dyDescent="0.25">
      <c r="A498">
        <v>1830634</v>
      </c>
      <c r="B498">
        <v>1</v>
      </c>
      <c r="C498" t="s">
        <v>81</v>
      </c>
      <c r="D498" t="s">
        <v>121</v>
      </c>
      <c r="E498" t="s">
        <v>164</v>
      </c>
      <c r="F498" t="s">
        <v>1647</v>
      </c>
      <c r="G498" t="s">
        <v>156</v>
      </c>
      <c r="H498" t="s">
        <v>157</v>
      </c>
      <c r="I498" t="s">
        <v>135</v>
      </c>
      <c r="J498" t="s">
        <v>136</v>
      </c>
      <c r="K498" t="s">
        <v>137</v>
      </c>
      <c r="L498" t="s">
        <v>1648</v>
      </c>
      <c r="M498" t="s">
        <v>1649</v>
      </c>
      <c r="N498">
        <v>0.80416666599999997</v>
      </c>
      <c r="O498">
        <v>0</v>
      </c>
      <c r="P498">
        <v>242</v>
      </c>
      <c r="Q498">
        <v>0</v>
      </c>
      <c r="R498">
        <v>53</v>
      </c>
      <c r="S498">
        <v>2</v>
      </c>
      <c r="T498">
        <v>10</v>
      </c>
      <c r="U498">
        <v>0</v>
      </c>
      <c r="V498">
        <v>0</v>
      </c>
      <c r="W498">
        <v>0</v>
      </c>
      <c r="X498">
        <v>18.385792254662086</v>
      </c>
      <c r="Y498">
        <v>0</v>
      </c>
      <c r="Z498">
        <v>7.4052677433166396</v>
      </c>
      <c r="AA498">
        <v>1.57914502904975</v>
      </c>
      <c r="AB498">
        <v>6.0667371505704226</v>
      </c>
      <c r="AC498">
        <v>0</v>
      </c>
      <c r="AD498">
        <v>0</v>
      </c>
      <c r="AE498">
        <v>33.436942177598901</v>
      </c>
    </row>
    <row r="499" spans="1:31" x14ac:dyDescent="0.25">
      <c r="A499">
        <v>1830740</v>
      </c>
      <c r="B499">
        <v>1</v>
      </c>
      <c r="C499" t="s">
        <v>81</v>
      </c>
      <c r="D499" t="s">
        <v>122</v>
      </c>
      <c r="E499" t="s">
        <v>164</v>
      </c>
      <c r="F499" t="s">
        <v>1650</v>
      </c>
      <c r="G499" t="s">
        <v>156</v>
      </c>
      <c r="H499" t="s">
        <v>157</v>
      </c>
      <c r="I499" t="s">
        <v>135</v>
      </c>
      <c r="J499" t="s">
        <v>136</v>
      </c>
      <c r="K499" t="s">
        <v>137</v>
      </c>
      <c r="L499" t="s">
        <v>1651</v>
      </c>
      <c r="M499" t="s">
        <v>1652</v>
      </c>
      <c r="N499">
        <v>0.85027777699999996</v>
      </c>
      <c r="O499">
        <v>0</v>
      </c>
      <c r="P499">
        <v>190</v>
      </c>
      <c r="Q499">
        <v>0</v>
      </c>
      <c r="R499">
        <v>0</v>
      </c>
      <c r="S499">
        <v>0</v>
      </c>
      <c r="T499">
        <v>14</v>
      </c>
      <c r="U499">
        <v>0</v>
      </c>
      <c r="V499">
        <v>0</v>
      </c>
      <c r="W499">
        <v>0</v>
      </c>
      <c r="X499">
        <v>18.34298085496097</v>
      </c>
      <c r="Y499">
        <v>0</v>
      </c>
      <c r="Z499">
        <v>0</v>
      </c>
      <c r="AA499">
        <v>0</v>
      </c>
      <c r="AB499">
        <v>1.13397311001015</v>
      </c>
      <c r="AC499">
        <v>0</v>
      </c>
      <c r="AD499">
        <v>0</v>
      </c>
      <c r="AE499">
        <v>19.47695396497112</v>
      </c>
    </row>
    <row r="500" spans="1:31" x14ac:dyDescent="0.25">
      <c r="A500">
        <v>1831132</v>
      </c>
      <c r="B500">
        <v>1</v>
      </c>
      <c r="C500" t="s">
        <v>80</v>
      </c>
      <c r="D500" t="s">
        <v>93</v>
      </c>
      <c r="E500" t="s">
        <v>202</v>
      </c>
      <c r="F500" t="s">
        <v>1653</v>
      </c>
      <c r="G500" t="s">
        <v>156</v>
      </c>
      <c r="H500" t="s">
        <v>157</v>
      </c>
      <c r="I500" t="s">
        <v>135</v>
      </c>
      <c r="J500" t="s">
        <v>136</v>
      </c>
      <c r="K500" t="s">
        <v>137</v>
      </c>
      <c r="L500" t="s">
        <v>1654</v>
      </c>
      <c r="M500" t="s">
        <v>1655</v>
      </c>
      <c r="N500">
        <v>1.5075000000000001</v>
      </c>
      <c r="O500">
        <v>0</v>
      </c>
      <c r="P500">
        <v>0</v>
      </c>
      <c r="Q500">
        <v>6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83.162992960539924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83.162992960539924</v>
      </c>
    </row>
    <row r="501" spans="1:31" x14ac:dyDescent="0.25">
      <c r="A501">
        <v>1830829</v>
      </c>
      <c r="B501">
        <v>1</v>
      </c>
      <c r="C501" t="s">
        <v>80</v>
      </c>
      <c r="D501" t="s">
        <v>98</v>
      </c>
      <c r="E501" t="s">
        <v>164</v>
      </c>
      <c r="F501" t="s">
        <v>1656</v>
      </c>
      <c r="G501" t="s">
        <v>156</v>
      </c>
      <c r="H501" t="s">
        <v>157</v>
      </c>
      <c r="I501" t="s">
        <v>135</v>
      </c>
      <c r="J501" t="s">
        <v>136</v>
      </c>
      <c r="K501" t="s">
        <v>137</v>
      </c>
      <c r="L501" t="s">
        <v>1657</v>
      </c>
      <c r="M501" t="s">
        <v>1658</v>
      </c>
      <c r="N501">
        <v>0.70583333299999995</v>
      </c>
      <c r="O501">
        <v>0</v>
      </c>
      <c r="P501">
        <v>752</v>
      </c>
      <c r="Q501">
        <v>0</v>
      </c>
      <c r="R501">
        <v>320</v>
      </c>
      <c r="S501">
        <v>3</v>
      </c>
      <c r="T501">
        <v>168</v>
      </c>
      <c r="U501">
        <v>0</v>
      </c>
      <c r="V501">
        <v>0</v>
      </c>
      <c r="W501">
        <v>0</v>
      </c>
      <c r="X501">
        <v>176.41447263371867</v>
      </c>
      <c r="Y501">
        <v>0</v>
      </c>
      <c r="Z501">
        <v>213.08004291428469</v>
      </c>
      <c r="AA501">
        <v>7.3648873026882997</v>
      </c>
      <c r="AB501">
        <v>90.14375388954447</v>
      </c>
      <c r="AC501">
        <v>0</v>
      </c>
      <c r="AD501">
        <v>0</v>
      </c>
      <c r="AE501">
        <v>487.00315674023619</v>
      </c>
    </row>
    <row r="502" spans="1:31" x14ac:dyDescent="0.25">
      <c r="A502">
        <v>1830806</v>
      </c>
      <c r="B502">
        <v>1</v>
      </c>
      <c r="C502" t="s">
        <v>80</v>
      </c>
      <c r="D502" t="s">
        <v>109</v>
      </c>
      <c r="E502" t="s">
        <v>154</v>
      </c>
      <c r="F502" t="s">
        <v>1659</v>
      </c>
      <c r="G502" t="s">
        <v>175</v>
      </c>
      <c r="H502" t="s">
        <v>157</v>
      </c>
      <c r="I502" t="s">
        <v>135</v>
      </c>
      <c r="J502" t="s">
        <v>136</v>
      </c>
      <c r="K502" t="s">
        <v>137</v>
      </c>
      <c r="L502" t="s">
        <v>1660</v>
      </c>
      <c r="M502" t="s">
        <v>1661</v>
      </c>
      <c r="N502">
        <v>2.2405555549999998</v>
      </c>
      <c r="O502">
        <v>0</v>
      </c>
      <c r="P502">
        <v>40</v>
      </c>
      <c r="Q502">
        <v>0</v>
      </c>
      <c r="R502">
        <v>0</v>
      </c>
      <c r="S502">
        <v>0</v>
      </c>
      <c r="T502">
        <v>4</v>
      </c>
      <c r="U502">
        <v>0</v>
      </c>
      <c r="V502">
        <v>0</v>
      </c>
      <c r="W502">
        <v>0</v>
      </c>
      <c r="X502">
        <v>16.555123065891355</v>
      </c>
      <c r="Y502">
        <v>0</v>
      </c>
      <c r="Z502">
        <v>0</v>
      </c>
      <c r="AA502">
        <v>0</v>
      </c>
      <c r="AB502">
        <v>2.3189406731802999</v>
      </c>
      <c r="AC502">
        <v>0</v>
      </c>
      <c r="AD502">
        <v>0</v>
      </c>
      <c r="AE502">
        <v>18.874063739071655</v>
      </c>
    </row>
    <row r="503" spans="1:31" x14ac:dyDescent="0.25">
      <c r="A503">
        <v>1831138</v>
      </c>
      <c r="B503">
        <v>1</v>
      </c>
      <c r="C503" t="s">
        <v>80</v>
      </c>
      <c r="D503" t="s">
        <v>98</v>
      </c>
      <c r="E503" t="s">
        <v>140</v>
      </c>
      <c r="F503" t="s">
        <v>1662</v>
      </c>
      <c r="G503" t="s">
        <v>142</v>
      </c>
      <c r="H503" t="s">
        <v>134</v>
      </c>
      <c r="I503" t="s">
        <v>135</v>
      </c>
      <c r="J503" t="s">
        <v>136</v>
      </c>
      <c r="K503" t="s">
        <v>137</v>
      </c>
      <c r="L503" t="s">
        <v>1663</v>
      </c>
      <c r="M503" t="s">
        <v>1664</v>
      </c>
      <c r="N503">
        <v>1.078888888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0.41399571848112504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0.41399571848112504</v>
      </c>
    </row>
    <row r="504" spans="1:31" x14ac:dyDescent="0.25">
      <c r="A504">
        <v>1831616</v>
      </c>
      <c r="B504">
        <v>1</v>
      </c>
      <c r="C504" t="s">
        <v>81</v>
      </c>
      <c r="D504" t="s">
        <v>118</v>
      </c>
      <c r="E504" t="s">
        <v>131</v>
      </c>
      <c r="F504" t="s">
        <v>1665</v>
      </c>
      <c r="G504" t="s">
        <v>753</v>
      </c>
      <c r="H504" t="s">
        <v>134</v>
      </c>
      <c r="I504" t="s">
        <v>135</v>
      </c>
      <c r="J504" t="s">
        <v>136</v>
      </c>
      <c r="K504" t="s">
        <v>137</v>
      </c>
      <c r="L504" t="s">
        <v>1666</v>
      </c>
      <c r="M504" t="s">
        <v>1667</v>
      </c>
      <c r="N504">
        <v>0.93916666599999998</v>
      </c>
      <c r="O504">
        <v>0</v>
      </c>
      <c r="P504">
        <v>93</v>
      </c>
      <c r="Q504">
        <v>0</v>
      </c>
      <c r="R504">
        <v>2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20.993431593855792</v>
      </c>
      <c r="Y504">
        <v>0</v>
      </c>
      <c r="Z504">
        <v>0.15457357794428334</v>
      </c>
      <c r="AA504">
        <v>0</v>
      </c>
      <c r="AB504">
        <v>0</v>
      </c>
      <c r="AC504">
        <v>0</v>
      </c>
      <c r="AD504">
        <v>0</v>
      </c>
      <c r="AE504">
        <v>21.148005171800076</v>
      </c>
    </row>
    <row r="505" spans="1:31" x14ac:dyDescent="0.25">
      <c r="A505">
        <v>1831685</v>
      </c>
      <c r="B505">
        <v>1</v>
      </c>
      <c r="C505" t="s">
        <v>81</v>
      </c>
      <c r="D505" t="s">
        <v>122</v>
      </c>
      <c r="E505" t="s">
        <v>131</v>
      </c>
      <c r="F505" t="s">
        <v>1668</v>
      </c>
      <c r="G505" t="s">
        <v>133</v>
      </c>
      <c r="H505" t="s">
        <v>134</v>
      </c>
      <c r="I505" t="s">
        <v>135</v>
      </c>
      <c r="J505" t="s">
        <v>136</v>
      </c>
      <c r="K505" t="s">
        <v>137</v>
      </c>
      <c r="L505" t="s">
        <v>1669</v>
      </c>
      <c r="M505" t="s">
        <v>1670</v>
      </c>
      <c r="N505">
        <v>2.1941666660000001</v>
      </c>
      <c r="O505">
        <v>0</v>
      </c>
      <c r="P505">
        <v>10</v>
      </c>
      <c r="Q505">
        <v>0</v>
      </c>
      <c r="R505">
        <v>0</v>
      </c>
      <c r="S505">
        <v>0</v>
      </c>
      <c r="T505">
        <v>2</v>
      </c>
      <c r="U505">
        <v>0</v>
      </c>
      <c r="V505">
        <v>0</v>
      </c>
      <c r="W505">
        <v>0</v>
      </c>
      <c r="X505">
        <v>2.5884560947433251</v>
      </c>
      <c r="Y505">
        <v>0</v>
      </c>
      <c r="Z505">
        <v>0</v>
      </c>
      <c r="AA505">
        <v>0</v>
      </c>
      <c r="AB505">
        <v>7.5369175645450009E-2</v>
      </c>
      <c r="AC505">
        <v>0</v>
      </c>
      <c r="AD505">
        <v>0</v>
      </c>
      <c r="AE505">
        <v>2.663825270388775</v>
      </c>
    </row>
    <row r="506" spans="1:31" x14ac:dyDescent="0.25">
      <c r="A506">
        <v>1830706</v>
      </c>
      <c r="B506">
        <v>1</v>
      </c>
      <c r="C506" t="s">
        <v>81</v>
      </c>
      <c r="D506" t="s">
        <v>115</v>
      </c>
      <c r="E506" t="s">
        <v>154</v>
      </c>
      <c r="F506" t="s">
        <v>1671</v>
      </c>
      <c r="G506" t="s">
        <v>507</v>
      </c>
      <c r="H506" t="s">
        <v>157</v>
      </c>
      <c r="I506" t="s">
        <v>135</v>
      </c>
      <c r="J506" t="s">
        <v>136</v>
      </c>
      <c r="K506" t="s">
        <v>137</v>
      </c>
      <c r="L506" t="s">
        <v>1672</v>
      </c>
      <c r="M506" t="s">
        <v>1673</v>
      </c>
      <c r="N506">
        <v>1.3969444440000001</v>
      </c>
      <c r="O506">
        <v>0</v>
      </c>
      <c r="P506">
        <v>8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0.26025832437922503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0.26025832437922503</v>
      </c>
    </row>
    <row r="507" spans="1:31" x14ac:dyDescent="0.25">
      <c r="A507">
        <v>1830766</v>
      </c>
      <c r="B507">
        <v>1</v>
      </c>
      <c r="C507" t="s">
        <v>80</v>
      </c>
      <c r="D507" t="s">
        <v>96</v>
      </c>
      <c r="E507" t="s">
        <v>202</v>
      </c>
      <c r="F507" t="s">
        <v>1674</v>
      </c>
      <c r="G507" t="s">
        <v>156</v>
      </c>
      <c r="H507" t="s">
        <v>157</v>
      </c>
      <c r="I507" t="s">
        <v>135</v>
      </c>
      <c r="J507" t="s">
        <v>136</v>
      </c>
      <c r="K507" t="s">
        <v>137</v>
      </c>
      <c r="L507" t="s">
        <v>1675</v>
      </c>
      <c r="M507" t="s">
        <v>1676</v>
      </c>
      <c r="N507">
        <v>0.34944444400000002</v>
      </c>
      <c r="O507">
        <v>1</v>
      </c>
      <c r="P507">
        <v>717</v>
      </c>
      <c r="Q507">
        <v>2</v>
      </c>
      <c r="R507">
        <v>15</v>
      </c>
      <c r="S507">
        <v>6</v>
      </c>
      <c r="T507">
        <v>264</v>
      </c>
      <c r="U507">
        <v>0</v>
      </c>
      <c r="V507">
        <v>2</v>
      </c>
      <c r="W507">
        <v>0.16279067405873332</v>
      </c>
      <c r="X507">
        <v>164.68304737526668</v>
      </c>
      <c r="Y507">
        <v>72.307370597104011</v>
      </c>
      <c r="Z507">
        <v>8.8464647185364971</v>
      </c>
      <c r="AA507">
        <v>29.265824265543184</v>
      </c>
      <c r="AB507">
        <v>132.63584689237797</v>
      </c>
      <c r="AC507">
        <v>0</v>
      </c>
      <c r="AD507">
        <v>1.4063586957783336</v>
      </c>
      <c r="AE507">
        <v>409.30770321866544</v>
      </c>
    </row>
    <row r="508" spans="1:31" x14ac:dyDescent="0.25">
      <c r="A508">
        <v>1830660</v>
      </c>
      <c r="B508">
        <v>1</v>
      </c>
      <c r="C508" t="s">
        <v>80</v>
      </c>
      <c r="D508" t="s">
        <v>104</v>
      </c>
      <c r="E508" t="s">
        <v>154</v>
      </c>
      <c r="F508" t="s">
        <v>1677</v>
      </c>
      <c r="G508" t="s">
        <v>156</v>
      </c>
      <c r="H508" t="s">
        <v>157</v>
      </c>
      <c r="I508" t="s">
        <v>135</v>
      </c>
      <c r="J508" t="s">
        <v>136</v>
      </c>
      <c r="K508" t="s">
        <v>137</v>
      </c>
      <c r="L508" t="s">
        <v>1678</v>
      </c>
      <c r="M508" t="s">
        <v>1679</v>
      </c>
      <c r="N508">
        <v>0.47666666600000002</v>
      </c>
      <c r="O508">
        <v>0</v>
      </c>
      <c r="P508">
        <v>53</v>
      </c>
      <c r="Q508">
        <v>0</v>
      </c>
      <c r="R508">
        <v>24</v>
      </c>
      <c r="S508">
        <v>0</v>
      </c>
      <c r="T508">
        <v>17</v>
      </c>
      <c r="U508">
        <v>0</v>
      </c>
      <c r="V508">
        <v>1</v>
      </c>
      <c r="W508">
        <v>0</v>
      </c>
      <c r="X508">
        <v>7.9758535747175987</v>
      </c>
      <c r="Y508">
        <v>0</v>
      </c>
      <c r="Z508">
        <v>7.3836433383855997</v>
      </c>
      <c r="AA508">
        <v>0</v>
      </c>
      <c r="AB508">
        <v>4.6122559894839998</v>
      </c>
      <c r="AC508">
        <v>0</v>
      </c>
      <c r="AD508">
        <v>1.2395838740428</v>
      </c>
      <c r="AE508">
        <v>21.211336776629999</v>
      </c>
    </row>
    <row r="509" spans="1:31" x14ac:dyDescent="0.25">
      <c r="A509">
        <v>1830720</v>
      </c>
      <c r="B509">
        <v>1</v>
      </c>
      <c r="C509" t="s">
        <v>80</v>
      </c>
      <c r="D509" t="s">
        <v>93</v>
      </c>
      <c r="E509" t="s">
        <v>202</v>
      </c>
      <c r="F509" t="s">
        <v>1680</v>
      </c>
      <c r="G509" t="s">
        <v>386</v>
      </c>
      <c r="H509" t="s">
        <v>157</v>
      </c>
      <c r="I509" t="s">
        <v>135</v>
      </c>
      <c r="J509" t="s">
        <v>136</v>
      </c>
      <c r="K509" t="s">
        <v>137</v>
      </c>
      <c r="L509" t="s">
        <v>1681</v>
      </c>
      <c r="M509" t="s">
        <v>1682</v>
      </c>
      <c r="N509">
        <v>0.18666666600000001</v>
      </c>
      <c r="O509">
        <v>0</v>
      </c>
      <c r="P509">
        <v>147</v>
      </c>
      <c r="Q509">
        <v>5</v>
      </c>
      <c r="R509">
        <v>70</v>
      </c>
      <c r="S509">
        <v>6</v>
      </c>
      <c r="T509">
        <v>38</v>
      </c>
      <c r="U509">
        <v>0</v>
      </c>
      <c r="V509">
        <v>0</v>
      </c>
      <c r="W509">
        <v>0</v>
      </c>
      <c r="X509">
        <v>5.7747462439080977</v>
      </c>
      <c r="Y509">
        <v>7.847589922778667</v>
      </c>
      <c r="Z509">
        <v>29.256759359745502</v>
      </c>
      <c r="AA509">
        <v>3.9557172008289996</v>
      </c>
      <c r="AB509">
        <v>11.104613060352415</v>
      </c>
      <c r="AC509">
        <v>0</v>
      </c>
      <c r="AD509">
        <v>0</v>
      </c>
      <c r="AE509">
        <v>57.939425787613679</v>
      </c>
    </row>
    <row r="510" spans="1:31" x14ac:dyDescent="0.25">
      <c r="A510">
        <v>1830620</v>
      </c>
      <c r="B510">
        <v>1</v>
      </c>
      <c r="C510" t="s">
        <v>80</v>
      </c>
      <c r="D510" t="s">
        <v>107</v>
      </c>
      <c r="E510" t="s">
        <v>202</v>
      </c>
      <c r="F510" t="s">
        <v>820</v>
      </c>
      <c r="G510" t="s">
        <v>156</v>
      </c>
      <c r="H510" t="s">
        <v>157</v>
      </c>
      <c r="I510" t="s">
        <v>135</v>
      </c>
      <c r="J510" t="s">
        <v>136</v>
      </c>
      <c r="K510" t="s">
        <v>137</v>
      </c>
      <c r="L510" t="s">
        <v>1683</v>
      </c>
      <c r="M510" t="s">
        <v>1684</v>
      </c>
      <c r="N510">
        <v>0.45611111100000001</v>
      </c>
      <c r="O510">
        <v>0</v>
      </c>
      <c r="P510">
        <v>3671</v>
      </c>
      <c r="Q510">
        <v>0</v>
      </c>
      <c r="R510">
        <v>1</v>
      </c>
      <c r="S510">
        <v>1</v>
      </c>
      <c r="T510">
        <v>785</v>
      </c>
      <c r="U510">
        <v>0</v>
      </c>
      <c r="V510">
        <v>1</v>
      </c>
      <c r="W510">
        <v>0</v>
      </c>
      <c r="X510">
        <v>203.59750581271982</v>
      </c>
      <c r="Y510">
        <v>0</v>
      </c>
      <c r="Z510">
        <v>9.2122345294466695E-2</v>
      </c>
      <c r="AA510">
        <v>3.6843619512302679</v>
      </c>
      <c r="AB510">
        <v>151.09105028786712</v>
      </c>
      <c r="AC510">
        <v>0</v>
      </c>
      <c r="AD510">
        <v>0.71629225084338344</v>
      </c>
      <c r="AE510">
        <v>359.18133264795506</v>
      </c>
    </row>
    <row r="511" spans="1:31" x14ac:dyDescent="0.25">
      <c r="A511">
        <v>1831599</v>
      </c>
      <c r="B511">
        <v>1</v>
      </c>
      <c r="C511" t="s">
        <v>81</v>
      </c>
      <c r="D511" t="s">
        <v>112</v>
      </c>
      <c r="E511" t="s">
        <v>202</v>
      </c>
      <c r="F511" t="s">
        <v>1267</v>
      </c>
      <c r="G511" t="s">
        <v>156</v>
      </c>
      <c r="H511" t="s">
        <v>157</v>
      </c>
      <c r="I511" t="s">
        <v>135</v>
      </c>
      <c r="J511" t="s">
        <v>136</v>
      </c>
      <c r="K511" t="s">
        <v>137</v>
      </c>
      <c r="L511" t="s">
        <v>1685</v>
      </c>
      <c r="M511" t="s">
        <v>1686</v>
      </c>
      <c r="N511">
        <v>0.85833333300000003</v>
      </c>
      <c r="O511">
        <v>0</v>
      </c>
      <c r="P511">
        <v>3</v>
      </c>
      <c r="Q511">
        <v>8</v>
      </c>
      <c r="R511">
        <v>53</v>
      </c>
      <c r="S511">
        <v>5</v>
      </c>
      <c r="T511">
        <v>3</v>
      </c>
      <c r="U511">
        <v>0</v>
      </c>
      <c r="V511">
        <v>0</v>
      </c>
      <c r="W511">
        <v>0</v>
      </c>
      <c r="X511">
        <v>0.5672788637685332</v>
      </c>
      <c r="Y511">
        <v>481.84861017192867</v>
      </c>
      <c r="Z511">
        <v>103.16639759374088</v>
      </c>
      <c r="AA511">
        <v>13.811163823583612</v>
      </c>
      <c r="AB511">
        <v>10.830298595370834</v>
      </c>
      <c r="AC511">
        <v>0</v>
      </c>
      <c r="AD511">
        <v>0</v>
      </c>
      <c r="AE511">
        <v>610.22374904839239</v>
      </c>
    </row>
    <row r="512" spans="1:31" x14ac:dyDescent="0.25">
      <c r="A512">
        <v>1830700</v>
      </c>
      <c r="B512">
        <v>1</v>
      </c>
      <c r="C512" t="s">
        <v>81</v>
      </c>
      <c r="D512" t="s">
        <v>120</v>
      </c>
      <c r="E512" t="s">
        <v>131</v>
      </c>
      <c r="F512" t="s">
        <v>1687</v>
      </c>
      <c r="G512" t="s">
        <v>133</v>
      </c>
      <c r="H512" t="s">
        <v>134</v>
      </c>
      <c r="I512" t="s">
        <v>135</v>
      </c>
      <c r="J512" t="s">
        <v>136</v>
      </c>
      <c r="K512" t="s">
        <v>137</v>
      </c>
      <c r="L512" t="s">
        <v>1688</v>
      </c>
      <c r="M512" t="s">
        <v>1689</v>
      </c>
      <c r="N512">
        <v>1.643333333</v>
      </c>
      <c r="O512">
        <v>0</v>
      </c>
      <c r="P512">
        <v>18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5.0011644324792499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5.0011644324792499</v>
      </c>
    </row>
    <row r="513" spans="1:31" x14ac:dyDescent="0.25">
      <c r="A513">
        <v>1830723</v>
      </c>
      <c r="B513">
        <v>1</v>
      </c>
      <c r="C513" t="s">
        <v>80</v>
      </c>
      <c r="D513" t="s">
        <v>96</v>
      </c>
      <c r="E513" t="s">
        <v>140</v>
      </c>
      <c r="F513" t="s">
        <v>1690</v>
      </c>
      <c r="G513" t="s">
        <v>213</v>
      </c>
      <c r="H513" t="s">
        <v>134</v>
      </c>
      <c r="I513" t="s">
        <v>135</v>
      </c>
      <c r="J513" t="s">
        <v>136</v>
      </c>
      <c r="K513" t="s">
        <v>137</v>
      </c>
      <c r="L513" t="s">
        <v>1691</v>
      </c>
      <c r="M513" t="s">
        <v>1692</v>
      </c>
      <c r="N513">
        <v>1.4125000000000001</v>
      </c>
      <c r="O513">
        <v>0</v>
      </c>
      <c r="P513">
        <v>1</v>
      </c>
      <c r="Q513">
        <v>0</v>
      </c>
      <c r="R513">
        <v>0</v>
      </c>
      <c r="S513">
        <v>0</v>
      </c>
      <c r="T513">
        <v>1</v>
      </c>
      <c r="U513">
        <v>0</v>
      </c>
      <c r="V513">
        <v>0</v>
      </c>
      <c r="W513">
        <v>0</v>
      </c>
      <c r="X513">
        <v>0.85081474568426674</v>
      </c>
      <c r="Y513">
        <v>0</v>
      </c>
      <c r="Z513">
        <v>0</v>
      </c>
      <c r="AA513">
        <v>0</v>
      </c>
      <c r="AB513">
        <v>9.292166451175401</v>
      </c>
      <c r="AC513">
        <v>0</v>
      </c>
      <c r="AD513">
        <v>0</v>
      </c>
      <c r="AE513">
        <v>10.142981196859667</v>
      </c>
    </row>
    <row r="514" spans="1:31" x14ac:dyDescent="0.25">
      <c r="A514">
        <v>1830915</v>
      </c>
      <c r="B514">
        <v>1</v>
      </c>
      <c r="C514" t="s">
        <v>80</v>
      </c>
      <c r="D514" t="s">
        <v>92</v>
      </c>
      <c r="E514" t="s">
        <v>140</v>
      </c>
      <c r="F514" t="s">
        <v>1693</v>
      </c>
      <c r="G514" t="s">
        <v>213</v>
      </c>
      <c r="H514" t="s">
        <v>134</v>
      </c>
      <c r="I514" t="s">
        <v>135</v>
      </c>
      <c r="J514" t="s">
        <v>136</v>
      </c>
      <c r="K514" t="s">
        <v>137</v>
      </c>
      <c r="L514" t="s">
        <v>1694</v>
      </c>
      <c r="M514" t="s">
        <v>1695</v>
      </c>
      <c r="N514">
        <v>1.9594444440000001</v>
      </c>
      <c r="O514">
        <v>0</v>
      </c>
      <c r="P514">
        <v>1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1.3641281156026333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1.3641281156026333</v>
      </c>
    </row>
    <row r="515" spans="1:31" x14ac:dyDescent="0.25">
      <c r="A515">
        <v>1830892</v>
      </c>
      <c r="B515">
        <v>1</v>
      </c>
      <c r="C515" t="s">
        <v>81</v>
      </c>
      <c r="D515" t="s">
        <v>127</v>
      </c>
      <c r="E515" t="s">
        <v>223</v>
      </c>
      <c r="F515" t="s">
        <v>1696</v>
      </c>
      <c r="G515" t="s">
        <v>1055</v>
      </c>
      <c r="H515" t="s">
        <v>134</v>
      </c>
      <c r="I515" t="s">
        <v>135</v>
      </c>
      <c r="J515" t="s">
        <v>136</v>
      </c>
      <c r="K515" t="s">
        <v>137</v>
      </c>
      <c r="L515" t="s">
        <v>1697</v>
      </c>
      <c r="M515" t="s">
        <v>1698</v>
      </c>
      <c r="N515">
        <v>4.4797222220000004</v>
      </c>
      <c r="O515">
        <v>0</v>
      </c>
      <c r="P515">
        <v>59</v>
      </c>
      <c r="Q515">
        <v>0</v>
      </c>
      <c r="R515">
        <v>0</v>
      </c>
      <c r="S515">
        <v>0</v>
      </c>
      <c r="T515">
        <v>8</v>
      </c>
      <c r="U515">
        <v>0</v>
      </c>
      <c r="V515">
        <v>1</v>
      </c>
      <c r="W515">
        <v>0</v>
      </c>
      <c r="X515">
        <v>60.159964574034561</v>
      </c>
      <c r="Y515">
        <v>0</v>
      </c>
      <c r="Z515">
        <v>0</v>
      </c>
      <c r="AA515">
        <v>0</v>
      </c>
      <c r="AB515">
        <v>42.219965472192698</v>
      </c>
      <c r="AC515">
        <v>0</v>
      </c>
      <c r="AD515">
        <v>1.6233057932336001</v>
      </c>
      <c r="AE515">
        <v>104.00323583946086</v>
      </c>
    </row>
    <row r="516" spans="1:31" x14ac:dyDescent="0.25">
      <c r="A516">
        <v>1830680</v>
      </c>
      <c r="B516">
        <v>1</v>
      </c>
      <c r="C516" t="s">
        <v>80</v>
      </c>
      <c r="D516" t="s">
        <v>95</v>
      </c>
      <c r="E516" t="s">
        <v>154</v>
      </c>
      <c r="F516" t="s">
        <v>1699</v>
      </c>
      <c r="G516" t="s">
        <v>507</v>
      </c>
      <c r="H516" t="s">
        <v>157</v>
      </c>
      <c r="I516" t="s">
        <v>135</v>
      </c>
      <c r="J516" t="s">
        <v>136</v>
      </c>
      <c r="K516" t="s">
        <v>137</v>
      </c>
      <c r="L516" t="s">
        <v>1700</v>
      </c>
      <c r="M516" t="s">
        <v>1701</v>
      </c>
      <c r="N516">
        <v>2.5141666659999999</v>
      </c>
      <c r="O516">
        <v>0</v>
      </c>
      <c r="P516">
        <v>0</v>
      </c>
      <c r="Q516">
        <v>0</v>
      </c>
      <c r="R516">
        <v>0</v>
      </c>
      <c r="S516">
        <v>1</v>
      </c>
      <c r="T516">
        <v>0</v>
      </c>
      <c r="U516">
        <v>1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1.2772997731414084</v>
      </c>
      <c r="AB516">
        <v>0</v>
      </c>
      <c r="AC516">
        <v>14.472948962180919</v>
      </c>
      <c r="AD516">
        <v>0</v>
      </c>
      <c r="AE516">
        <v>15.750248735322327</v>
      </c>
    </row>
    <row r="517" spans="1:31" x14ac:dyDescent="0.25">
      <c r="A517">
        <v>1831619</v>
      </c>
      <c r="B517">
        <v>1</v>
      </c>
      <c r="C517" t="s">
        <v>80</v>
      </c>
      <c r="D517" t="s">
        <v>92</v>
      </c>
      <c r="E517" t="s">
        <v>131</v>
      </c>
      <c r="F517" t="s">
        <v>1702</v>
      </c>
      <c r="G517" t="s">
        <v>161</v>
      </c>
      <c r="H517" t="s">
        <v>134</v>
      </c>
      <c r="I517" t="s">
        <v>135</v>
      </c>
      <c r="J517" t="s">
        <v>136</v>
      </c>
      <c r="K517" t="s">
        <v>137</v>
      </c>
      <c r="L517" t="s">
        <v>1703</v>
      </c>
      <c r="M517" t="s">
        <v>1704</v>
      </c>
      <c r="N517">
        <v>0.96805555499999996</v>
      </c>
      <c r="O517">
        <v>0</v>
      </c>
      <c r="P517">
        <v>95</v>
      </c>
      <c r="Q517">
        <v>0</v>
      </c>
      <c r="R517">
        <v>3</v>
      </c>
      <c r="S517">
        <v>0</v>
      </c>
      <c r="T517">
        <v>2</v>
      </c>
      <c r="U517">
        <v>0</v>
      </c>
      <c r="V517">
        <v>0</v>
      </c>
      <c r="W517">
        <v>0</v>
      </c>
      <c r="X517">
        <v>32.407706755580044</v>
      </c>
      <c r="Y517">
        <v>0</v>
      </c>
      <c r="Z517">
        <v>0.265440292656</v>
      </c>
      <c r="AA517">
        <v>0</v>
      </c>
      <c r="AB517">
        <v>0.45252373189354173</v>
      </c>
      <c r="AC517">
        <v>0</v>
      </c>
      <c r="AD517">
        <v>0</v>
      </c>
      <c r="AE517">
        <v>33.125670780129589</v>
      </c>
    </row>
    <row r="518" spans="1:31" x14ac:dyDescent="0.25">
      <c r="A518">
        <v>1830786</v>
      </c>
      <c r="B518">
        <v>1</v>
      </c>
      <c r="C518" t="s">
        <v>80</v>
      </c>
      <c r="D518" t="s">
        <v>93</v>
      </c>
      <c r="E518" t="s">
        <v>202</v>
      </c>
      <c r="F518" t="s">
        <v>1705</v>
      </c>
      <c r="G518" t="s">
        <v>156</v>
      </c>
      <c r="H518" t="s">
        <v>157</v>
      </c>
      <c r="I518" t="s">
        <v>135</v>
      </c>
      <c r="J518" t="s">
        <v>136</v>
      </c>
      <c r="K518" t="s">
        <v>137</v>
      </c>
      <c r="L518" t="s">
        <v>1706</v>
      </c>
      <c r="M518" t="s">
        <v>1707</v>
      </c>
      <c r="N518">
        <v>0.35666666600000002</v>
      </c>
      <c r="O518">
        <v>0</v>
      </c>
      <c r="P518">
        <v>999</v>
      </c>
      <c r="Q518">
        <v>0</v>
      </c>
      <c r="R518">
        <v>84</v>
      </c>
      <c r="S518">
        <v>0</v>
      </c>
      <c r="T518">
        <v>172</v>
      </c>
      <c r="U518">
        <v>0</v>
      </c>
      <c r="V518">
        <v>1</v>
      </c>
      <c r="W518">
        <v>0</v>
      </c>
      <c r="X518">
        <v>71.079944418254954</v>
      </c>
      <c r="Y518">
        <v>0</v>
      </c>
      <c r="Z518">
        <v>36.350503581369836</v>
      </c>
      <c r="AA518">
        <v>0</v>
      </c>
      <c r="AB518">
        <v>41.887141882895982</v>
      </c>
      <c r="AC518">
        <v>0</v>
      </c>
      <c r="AD518">
        <v>2.5288690265760003</v>
      </c>
      <c r="AE518">
        <v>151.84645890909675</v>
      </c>
    </row>
    <row r="519" spans="1:31" x14ac:dyDescent="0.25">
      <c r="A519">
        <v>1830637</v>
      </c>
      <c r="B519">
        <v>1</v>
      </c>
      <c r="C519" t="s">
        <v>80</v>
      </c>
      <c r="D519" t="s">
        <v>107</v>
      </c>
      <c r="E519" t="s">
        <v>140</v>
      </c>
      <c r="F519" t="s">
        <v>1708</v>
      </c>
      <c r="G519" t="s">
        <v>213</v>
      </c>
      <c r="H519" t="s">
        <v>134</v>
      </c>
      <c r="I519" t="s">
        <v>135</v>
      </c>
      <c r="J519" t="s">
        <v>136</v>
      </c>
      <c r="K519" t="s">
        <v>137</v>
      </c>
      <c r="L519" t="s">
        <v>1709</v>
      </c>
      <c r="M519" t="s">
        <v>1710</v>
      </c>
      <c r="N519">
        <v>3.2138888880000001</v>
      </c>
      <c r="O519">
        <v>0</v>
      </c>
      <c r="P519">
        <v>5</v>
      </c>
      <c r="Q519">
        <v>0</v>
      </c>
      <c r="R519">
        <v>0</v>
      </c>
      <c r="S519">
        <v>0</v>
      </c>
      <c r="T519">
        <v>1</v>
      </c>
      <c r="U519">
        <v>0</v>
      </c>
      <c r="V519">
        <v>0</v>
      </c>
      <c r="W519">
        <v>0</v>
      </c>
      <c r="X519">
        <v>0.34915500542339994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0.34915500542339994</v>
      </c>
    </row>
    <row r="520" spans="1:31" x14ac:dyDescent="0.25">
      <c r="A520">
        <v>1830686</v>
      </c>
      <c r="B520">
        <v>1</v>
      </c>
      <c r="C520" t="s">
        <v>81</v>
      </c>
      <c r="D520" t="s">
        <v>124</v>
      </c>
      <c r="E520" t="s">
        <v>154</v>
      </c>
      <c r="F520" t="s">
        <v>1711</v>
      </c>
      <c r="G520" t="s">
        <v>150</v>
      </c>
      <c r="H520" t="s">
        <v>157</v>
      </c>
      <c r="I520" t="s">
        <v>135</v>
      </c>
      <c r="J520" t="s">
        <v>136</v>
      </c>
      <c r="K520" t="s">
        <v>151</v>
      </c>
      <c r="L520" t="s">
        <v>1712</v>
      </c>
      <c r="M520" t="s">
        <v>1713</v>
      </c>
      <c r="N520">
        <v>6.4090647220000001</v>
      </c>
      <c r="O520">
        <v>0</v>
      </c>
      <c r="P520">
        <v>0</v>
      </c>
      <c r="Q520">
        <v>0</v>
      </c>
      <c r="R520">
        <v>0</v>
      </c>
      <c r="S520">
        <v>1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18.38085110095</v>
      </c>
      <c r="AB520">
        <v>0</v>
      </c>
      <c r="AC520">
        <v>0</v>
      </c>
      <c r="AD520">
        <v>0</v>
      </c>
      <c r="AE520">
        <v>18.38085110095</v>
      </c>
    </row>
    <row r="521" spans="1:31" x14ac:dyDescent="0.25">
      <c r="A521">
        <v>1831327</v>
      </c>
      <c r="B521">
        <v>1</v>
      </c>
      <c r="C521" t="s">
        <v>80</v>
      </c>
      <c r="D521" t="s">
        <v>95</v>
      </c>
      <c r="E521" t="s">
        <v>154</v>
      </c>
      <c r="F521" t="s">
        <v>1714</v>
      </c>
      <c r="G521" t="s">
        <v>175</v>
      </c>
      <c r="H521" t="s">
        <v>157</v>
      </c>
      <c r="I521" t="s">
        <v>135</v>
      </c>
      <c r="J521" t="s">
        <v>136</v>
      </c>
      <c r="K521" t="s">
        <v>137</v>
      </c>
      <c r="L521" t="s">
        <v>1715</v>
      </c>
      <c r="M521" t="s">
        <v>1716</v>
      </c>
      <c r="N521">
        <v>0.56888888800000004</v>
      </c>
      <c r="O521">
        <v>0</v>
      </c>
      <c r="P521">
        <v>192</v>
      </c>
      <c r="Q521">
        <v>0</v>
      </c>
      <c r="R521">
        <v>1</v>
      </c>
      <c r="S521">
        <v>0</v>
      </c>
      <c r="T521">
        <v>6</v>
      </c>
      <c r="U521">
        <v>0</v>
      </c>
      <c r="V521">
        <v>0</v>
      </c>
      <c r="W521">
        <v>0</v>
      </c>
      <c r="X521">
        <v>27.884574923844138</v>
      </c>
      <c r="Y521">
        <v>0</v>
      </c>
      <c r="Z521">
        <v>0.87112083059948331</v>
      </c>
      <c r="AA521">
        <v>0</v>
      </c>
      <c r="AB521">
        <v>1.7062934083432555</v>
      </c>
      <c r="AC521">
        <v>0</v>
      </c>
      <c r="AD521">
        <v>0</v>
      </c>
      <c r="AE521">
        <v>30.461989162786878</v>
      </c>
    </row>
    <row r="522" spans="1:31" x14ac:dyDescent="0.25">
      <c r="A522">
        <v>1830617</v>
      </c>
      <c r="B522">
        <v>1</v>
      </c>
      <c r="C522" t="s">
        <v>80</v>
      </c>
      <c r="D522" t="s">
        <v>103</v>
      </c>
      <c r="E522" t="s">
        <v>164</v>
      </c>
      <c r="F522" t="s">
        <v>1717</v>
      </c>
      <c r="G522" t="s">
        <v>156</v>
      </c>
      <c r="H522" t="s">
        <v>157</v>
      </c>
      <c r="I522" t="s">
        <v>135</v>
      </c>
      <c r="J522" t="s">
        <v>136</v>
      </c>
      <c r="K522" t="s">
        <v>137</v>
      </c>
      <c r="L522" t="s">
        <v>1718</v>
      </c>
      <c r="M522" t="s">
        <v>1719</v>
      </c>
      <c r="N522">
        <v>1.257222222</v>
      </c>
      <c r="O522">
        <v>0</v>
      </c>
      <c r="P522">
        <v>0</v>
      </c>
      <c r="Q522">
        <v>0</v>
      </c>
      <c r="R522">
        <v>0</v>
      </c>
      <c r="S522">
        <v>3</v>
      </c>
      <c r="T522">
        <v>1</v>
      </c>
      <c r="U522">
        <v>4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23.730963210155892</v>
      </c>
      <c r="AB522">
        <v>2.152397688457075</v>
      </c>
      <c r="AC522">
        <v>64.599584555784389</v>
      </c>
      <c r="AD522">
        <v>0</v>
      </c>
      <c r="AE522">
        <v>90.482945454397353</v>
      </c>
    </row>
    <row r="523" spans="1:31" x14ac:dyDescent="0.25">
      <c r="A523">
        <v>1831141</v>
      </c>
      <c r="B523">
        <v>1</v>
      </c>
      <c r="C523" t="s">
        <v>80</v>
      </c>
      <c r="D523" t="s">
        <v>84</v>
      </c>
      <c r="E523" t="s">
        <v>154</v>
      </c>
      <c r="F523" t="s">
        <v>1720</v>
      </c>
      <c r="G523" t="s">
        <v>1283</v>
      </c>
      <c r="H523" t="s">
        <v>157</v>
      </c>
      <c r="I523" t="s">
        <v>135</v>
      </c>
      <c r="J523" t="s">
        <v>136</v>
      </c>
      <c r="K523" t="s">
        <v>137</v>
      </c>
      <c r="L523" t="s">
        <v>1721</v>
      </c>
      <c r="M523" t="s">
        <v>1722</v>
      </c>
      <c r="N523">
        <v>0.43055555499999998</v>
      </c>
      <c r="O523">
        <v>0</v>
      </c>
      <c r="P523">
        <v>893</v>
      </c>
      <c r="Q523">
        <v>0</v>
      </c>
      <c r="R523">
        <v>0</v>
      </c>
      <c r="S523">
        <v>0</v>
      </c>
      <c r="T523">
        <v>102</v>
      </c>
      <c r="U523">
        <v>0</v>
      </c>
      <c r="V523">
        <v>0</v>
      </c>
      <c r="W523">
        <v>0</v>
      </c>
      <c r="X523">
        <v>96.615053658912842</v>
      </c>
      <c r="Y523">
        <v>0</v>
      </c>
      <c r="Z523">
        <v>0</v>
      </c>
      <c r="AA523">
        <v>0</v>
      </c>
      <c r="AB523">
        <v>21.851061931561929</v>
      </c>
      <c r="AC523">
        <v>0</v>
      </c>
      <c r="AD523">
        <v>0</v>
      </c>
      <c r="AE523">
        <v>118.46611559047477</v>
      </c>
    </row>
    <row r="524" spans="1:31" x14ac:dyDescent="0.25">
      <c r="A524">
        <v>1830826</v>
      </c>
      <c r="B524">
        <v>1</v>
      </c>
      <c r="C524" t="s">
        <v>80</v>
      </c>
      <c r="D524" t="s">
        <v>84</v>
      </c>
      <c r="E524" t="s">
        <v>223</v>
      </c>
      <c r="F524" t="s">
        <v>1723</v>
      </c>
      <c r="G524" t="s">
        <v>1724</v>
      </c>
      <c r="H524" t="s">
        <v>134</v>
      </c>
      <c r="I524" t="s">
        <v>135</v>
      </c>
      <c r="J524" t="s">
        <v>136</v>
      </c>
      <c r="K524" t="s">
        <v>137</v>
      </c>
      <c r="L524" t="s">
        <v>1725</v>
      </c>
      <c r="M524" t="s">
        <v>1726</v>
      </c>
      <c r="N524">
        <v>1.6802777769999999</v>
      </c>
      <c r="O524">
        <v>0</v>
      </c>
      <c r="P524">
        <v>99</v>
      </c>
      <c r="Q524">
        <v>0</v>
      </c>
      <c r="R524">
        <v>0</v>
      </c>
      <c r="S524">
        <v>0</v>
      </c>
      <c r="T524">
        <v>36</v>
      </c>
      <c r="U524">
        <v>0</v>
      </c>
      <c r="V524">
        <v>0</v>
      </c>
      <c r="W524">
        <v>0</v>
      </c>
      <c r="X524">
        <v>41.064982135761092</v>
      </c>
      <c r="Y524">
        <v>0</v>
      </c>
      <c r="Z524">
        <v>0</v>
      </c>
      <c r="AA524">
        <v>0</v>
      </c>
      <c r="AB524">
        <v>53.105064450124303</v>
      </c>
      <c r="AC524">
        <v>0</v>
      </c>
      <c r="AD524">
        <v>0</v>
      </c>
      <c r="AE524">
        <v>94.170046585885387</v>
      </c>
    </row>
    <row r="525" spans="1:31" x14ac:dyDescent="0.25">
      <c r="A525">
        <v>1831642</v>
      </c>
      <c r="B525">
        <v>1</v>
      </c>
      <c r="C525" t="s">
        <v>80</v>
      </c>
      <c r="D525" t="s">
        <v>108</v>
      </c>
      <c r="E525" t="s">
        <v>154</v>
      </c>
      <c r="F525" t="s">
        <v>1727</v>
      </c>
      <c r="G525" t="s">
        <v>630</v>
      </c>
      <c r="H525" t="s">
        <v>157</v>
      </c>
      <c r="I525" t="s">
        <v>135</v>
      </c>
      <c r="J525" t="s">
        <v>136</v>
      </c>
      <c r="K525" t="s">
        <v>137</v>
      </c>
      <c r="L525" t="s">
        <v>1728</v>
      </c>
      <c r="M525" t="s">
        <v>1729</v>
      </c>
      <c r="N525">
        <v>0.144166666</v>
      </c>
      <c r="O525">
        <v>0</v>
      </c>
      <c r="P525">
        <v>11</v>
      </c>
      <c r="Q525">
        <v>0</v>
      </c>
      <c r="R525">
        <v>10</v>
      </c>
      <c r="S525">
        <v>0</v>
      </c>
      <c r="T525">
        <v>7</v>
      </c>
      <c r="U525">
        <v>0</v>
      </c>
      <c r="V525">
        <v>0</v>
      </c>
      <c r="W525">
        <v>0</v>
      </c>
      <c r="X525">
        <v>0.47245844316702501</v>
      </c>
      <c r="Y525">
        <v>0</v>
      </c>
      <c r="Z525">
        <v>3.9333798076872002</v>
      </c>
      <c r="AA525">
        <v>0</v>
      </c>
      <c r="AB525">
        <v>0.710923504275075</v>
      </c>
      <c r="AC525">
        <v>0</v>
      </c>
      <c r="AD525">
        <v>0</v>
      </c>
      <c r="AE525">
        <v>5.1167617551293008</v>
      </c>
    </row>
    <row r="526" spans="1:31" x14ac:dyDescent="0.25">
      <c r="A526">
        <v>1830809</v>
      </c>
      <c r="B526">
        <v>1</v>
      </c>
      <c r="C526" t="s">
        <v>80</v>
      </c>
      <c r="D526" t="s">
        <v>93</v>
      </c>
      <c r="E526" t="s">
        <v>131</v>
      </c>
      <c r="F526" t="s">
        <v>1730</v>
      </c>
      <c r="G526" t="s">
        <v>189</v>
      </c>
      <c r="H526" t="s">
        <v>134</v>
      </c>
      <c r="I526" t="s">
        <v>135</v>
      </c>
      <c r="J526" t="s">
        <v>136</v>
      </c>
      <c r="K526" t="s">
        <v>137</v>
      </c>
      <c r="L526" t="s">
        <v>1731</v>
      </c>
      <c r="M526" t="s">
        <v>1732</v>
      </c>
      <c r="N526">
        <v>2.8369444439999998</v>
      </c>
      <c r="O526">
        <v>0</v>
      </c>
      <c r="P526">
        <v>5</v>
      </c>
      <c r="Q526">
        <v>0</v>
      </c>
      <c r="R526">
        <v>2</v>
      </c>
      <c r="S526">
        <v>0</v>
      </c>
      <c r="T526">
        <v>3</v>
      </c>
      <c r="U526">
        <v>0</v>
      </c>
      <c r="V526">
        <v>0</v>
      </c>
      <c r="W526">
        <v>0</v>
      </c>
      <c r="X526">
        <v>3.0202121246445999</v>
      </c>
      <c r="Y526">
        <v>0</v>
      </c>
      <c r="Z526">
        <v>6.058259460921251</v>
      </c>
      <c r="AA526">
        <v>0</v>
      </c>
      <c r="AB526">
        <v>9.1649689464013342</v>
      </c>
      <c r="AC526">
        <v>0</v>
      </c>
      <c r="AD526">
        <v>0</v>
      </c>
      <c r="AE526">
        <v>18.243440531967185</v>
      </c>
    </row>
    <row r="527" spans="1:31" x14ac:dyDescent="0.25">
      <c r="A527">
        <v>1830663</v>
      </c>
      <c r="B527">
        <v>1</v>
      </c>
      <c r="C527" t="s">
        <v>80</v>
      </c>
      <c r="D527" t="s">
        <v>107</v>
      </c>
      <c r="E527" t="s">
        <v>154</v>
      </c>
      <c r="F527" t="s">
        <v>716</v>
      </c>
      <c r="G527" t="s">
        <v>156</v>
      </c>
      <c r="H527" t="s">
        <v>157</v>
      </c>
      <c r="I527" t="s">
        <v>135</v>
      </c>
      <c r="J527" t="s">
        <v>136</v>
      </c>
      <c r="K527" t="s">
        <v>137</v>
      </c>
      <c r="L527" t="s">
        <v>1733</v>
      </c>
      <c r="M527" t="s">
        <v>1734</v>
      </c>
      <c r="N527">
        <v>1.7825</v>
      </c>
      <c r="O527">
        <v>0</v>
      </c>
      <c r="P527">
        <v>573</v>
      </c>
      <c r="Q527">
        <v>0</v>
      </c>
      <c r="R527">
        <v>0</v>
      </c>
      <c r="S527">
        <v>1</v>
      </c>
      <c r="T527">
        <v>111</v>
      </c>
      <c r="U527">
        <v>0</v>
      </c>
      <c r="V527">
        <v>0</v>
      </c>
      <c r="W527">
        <v>0</v>
      </c>
      <c r="X527">
        <v>150.3334283106397</v>
      </c>
      <c r="Y527">
        <v>0</v>
      </c>
      <c r="Z527">
        <v>0</v>
      </c>
      <c r="AA527">
        <v>16.787362516023617</v>
      </c>
      <c r="AB527">
        <v>121.46230890416099</v>
      </c>
      <c r="AC527">
        <v>0</v>
      </c>
      <c r="AD527">
        <v>0</v>
      </c>
      <c r="AE527">
        <v>288.5830997308243</v>
      </c>
    </row>
    <row r="528" spans="1:31" x14ac:dyDescent="0.25">
      <c r="A528">
        <v>1830889</v>
      </c>
      <c r="B528">
        <v>1</v>
      </c>
      <c r="C528" t="s">
        <v>80</v>
      </c>
      <c r="D528" t="s">
        <v>102</v>
      </c>
      <c r="E528" t="s">
        <v>252</v>
      </c>
      <c r="F528" t="s">
        <v>1735</v>
      </c>
      <c r="G528" t="s">
        <v>279</v>
      </c>
      <c r="H528" t="s">
        <v>134</v>
      </c>
      <c r="I528" t="s">
        <v>135</v>
      </c>
      <c r="J528" t="s">
        <v>136</v>
      </c>
      <c r="K528" t="s">
        <v>137</v>
      </c>
      <c r="L528" t="s">
        <v>1736</v>
      </c>
      <c r="M528" t="s">
        <v>1737</v>
      </c>
      <c r="N528">
        <v>0.99083333299999998</v>
      </c>
      <c r="O528">
        <v>0</v>
      </c>
      <c r="P528">
        <v>59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18.29569368601636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18.29569368601636</v>
      </c>
    </row>
    <row r="529" spans="1:31" x14ac:dyDescent="0.25">
      <c r="A529">
        <v>1830746</v>
      </c>
      <c r="B529">
        <v>1</v>
      </c>
      <c r="C529" t="s">
        <v>81</v>
      </c>
      <c r="D529" t="s">
        <v>118</v>
      </c>
      <c r="E529" t="s">
        <v>252</v>
      </c>
      <c r="F529" t="s">
        <v>1738</v>
      </c>
      <c r="G529" t="s">
        <v>225</v>
      </c>
      <c r="H529" t="s">
        <v>134</v>
      </c>
      <c r="I529" t="s">
        <v>135</v>
      </c>
      <c r="J529" t="s">
        <v>136</v>
      </c>
      <c r="K529" t="s">
        <v>151</v>
      </c>
      <c r="L529" t="s">
        <v>1739</v>
      </c>
      <c r="M529" t="s">
        <v>1740</v>
      </c>
      <c r="N529">
        <v>0.41666666600000002</v>
      </c>
      <c r="O529">
        <v>0</v>
      </c>
      <c r="P529">
        <v>0</v>
      </c>
      <c r="Q529">
        <v>1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0.222409845375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0.222409845375</v>
      </c>
    </row>
    <row r="530" spans="1:31" x14ac:dyDescent="0.25">
      <c r="A530">
        <v>1830769</v>
      </c>
      <c r="B530">
        <v>1</v>
      </c>
      <c r="C530" t="s">
        <v>81</v>
      </c>
      <c r="D530" t="s">
        <v>123</v>
      </c>
      <c r="E530" t="s">
        <v>252</v>
      </c>
      <c r="F530" t="s">
        <v>1741</v>
      </c>
      <c r="G530" t="s">
        <v>279</v>
      </c>
      <c r="H530" t="s">
        <v>134</v>
      </c>
      <c r="I530" t="s">
        <v>135</v>
      </c>
      <c r="J530" t="s">
        <v>136</v>
      </c>
      <c r="K530" t="s">
        <v>137</v>
      </c>
      <c r="L530" t="s">
        <v>1742</v>
      </c>
      <c r="M530" t="s">
        <v>1743</v>
      </c>
      <c r="N530">
        <v>3.2536111110000001</v>
      </c>
      <c r="O530">
        <v>0</v>
      </c>
      <c r="P530">
        <v>0</v>
      </c>
      <c r="Q530">
        <v>0</v>
      </c>
      <c r="R530">
        <v>2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5.3655930311318665</v>
      </c>
      <c r="AA530">
        <v>0</v>
      </c>
      <c r="AB530">
        <v>0</v>
      </c>
      <c r="AC530">
        <v>0</v>
      </c>
      <c r="AD530">
        <v>0</v>
      </c>
      <c r="AE530">
        <v>5.3655930311318665</v>
      </c>
    </row>
    <row r="531" spans="1:31" x14ac:dyDescent="0.25">
      <c r="A531">
        <v>1830560</v>
      </c>
      <c r="B531">
        <v>1</v>
      </c>
      <c r="C531" t="s">
        <v>81</v>
      </c>
      <c r="D531" t="s">
        <v>118</v>
      </c>
      <c r="E531" t="s">
        <v>268</v>
      </c>
      <c r="F531" t="s">
        <v>1744</v>
      </c>
      <c r="G531" t="s">
        <v>1251</v>
      </c>
      <c r="H531" t="s">
        <v>1252</v>
      </c>
      <c r="I531" t="s">
        <v>135</v>
      </c>
      <c r="J531" t="s">
        <v>136</v>
      </c>
      <c r="K531" t="s">
        <v>151</v>
      </c>
      <c r="L531" t="s">
        <v>1745</v>
      </c>
      <c r="M531" t="s">
        <v>1746</v>
      </c>
      <c r="N531">
        <v>4.8521508329999996</v>
      </c>
      <c r="O531">
        <v>0</v>
      </c>
      <c r="P531">
        <v>0</v>
      </c>
      <c r="Q531">
        <v>5</v>
      </c>
      <c r="R531">
        <v>0</v>
      </c>
      <c r="S531">
        <v>5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181.57008371275344</v>
      </c>
      <c r="Z531">
        <v>0</v>
      </c>
      <c r="AA531">
        <v>79.740035003504744</v>
      </c>
      <c r="AB531">
        <v>0</v>
      </c>
      <c r="AC531">
        <v>0</v>
      </c>
      <c r="AD531">
        <v>0</v>
      </c>
      <c r="AE531">
        <v>261.31011871625822</v>
      </c>
    </row>
    <row r="532" spans="1:31" x14ac:dyDescent="0.25">
      <c r="A532">
        <v>1830703</v>
      </c>
      <c r="B532">
        <v>1</v>
      </c>
      <c r="C532" t="s">
        <v>81</v>
      </c>
      <c r="D532" t="s">
        <v>120</v>
      </c>
      <c r="E532" t="s">
        <v>252</v>
      </c>
      <c r="F532" t="s">
        <v>1747</v>
      </c>
      <c r="G532" t="s">
        <v>279</v>
      </c>
      <c r="H532" t="s">
        <v>134</v>
      </c>
      <c r="I532" t="s">
        <v>135</v>
      </c>
      <c r="J532" t="s">
        <v>136</v>
      </c>
      <c r="K532" t="s">
        <v>137</v>
      </c>
      <c r="L532" t="s">
        <v>1748</v>
      </c>
      <c r="M532" t="s">
        <v>1749</v>
      </c>
      <c r="N532">
        <v>1.1599999999999999</v>
      </c>
      <c r="O532">
        <v>0</v>
      </c>
      <c r="P532">
        <v>227</v>
      </c>
      <c r="Q532">
        <v>0</v>
      </c>
      <c r="R532">
        <v>6</v>
      </c>
      <c r="S532">
        <v>0</v>
      </c>
      <c r="T532">
        <v>21</v>
      </c>
      <c r="U532">
        <v>0</v>
      </c>
      <c r="V532">
        <v>0</v>
      </c>
      <c r="W532">
        <v>0</v>
      </c>
      <c r="X532">
        <v>47.739503135678305</v>
      </c>
      <c r="Y532">
        <v>0</v>
      </c>
      <c r="Z532">
        <v>1.0857651061773499</v>
      </c>
      <c r="AA532">
        <v>0</v>
      </c>
      <c r="AB532">
        <v>3.9012134404740006</v>
      </c>
      <c r="AC532">
        <v>0</v>
      </c>
      <c r="AD532">
        <v>0</v>
      </c>
      <c r="AE532">
        <v>52.726481682329656</v>
      </c>
    </row>
    <row r="533" spans="1:31" x14ac:dyDescent="0.25">
      <c r="A533">
        <v>1830869</v>
      </c>
      <c r="B533">
        <v>1</v>
      </c>
      <c r="C533" t="s">
        <v>80</v>
      </c>
      <c r="D533" t="s">
        <v>100</v>
      </c>
      <c r="E533" t="s">
        <v>140</v>
      </c>
      <c r="F533" t="s">
        <v>1750</v>
      </c>
      <c r="G533" t="s">
        <v>142</v>
      </c>
      <c r="H533" t="s">
        <v>134</v>
      </c>
      <c r="I533" t="s">
        <v>135</v>
      </c>
      <c r="J533" t="s">
        <v>136</v>
      </c>
      <c r="K533" t="s">
        <v>137</v>
      </c>
      <c r="L533" t="s">
        <v>1751</v>
      </c>
      <c r="M533" t="s">
        <v>1752</v>
      </c>
      <c r="N533">
        <v>0.75166666599999998</v>
      </c>
      <c r="O533">
        <v>0</v>
      </c>
      <c r="P533">
        <v>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0.48815034369693339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0.48815034369693339</v>
      </c>
    </row>
    <row r="534" spans="1:31" x14ac:dyDescent="0.25">
      <c r="A534">
        <v>1830846</v>
      </c>
      <c r="B534">
        <v>1</v>
      </c>
      <c r="C534" t="s">
        <v>81</v>
      </c>
      <c r="D534" t="s">
        <v>112</v>
      </c>
      <c r="E534" t="s">
        <v>154</v>
      </c>
      <c r="F534" t="s">
        <v>746</v>
      </c>
      <c r="G534" t="s">
        <v>175</v>
      </c>
      <c r="H534" t="s">
        <v>157</v>
      </c>
      <c r="I534" t="s">
        <v>135</v>
      </c>
      <c r="J534" t="s">
        <v>136</v>
      </c>
      <c r="K534" t="s">
        <v>137</v>
      </c>
      <c r="L534" t="s">
        <v>1753</v>
      </c>
      <c r="M534" t="s">
        <v>1754</v>
      </c>
      <c r="N534">
        <v>0.71916666600000001</v>
      </c>
      <c r="O534">
        <v>0</v>
      </c>
      <c r="P534">
        <v>1</v>
      </c>
      <c r="Q534">
        <v>4</v>
      </c>
      <c r="R534">
        <v>19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0.10602362032762502</v>
      </c>
      <c r="Y534">
        <v>2.0486481354976003</v>
      </c>
      <c r="Z534">
        <v>3.6023109028166007</v>
      </c>
      <c r="AA534">
        <v>2.79291106275E-3</v>
      </c>
      <c r="AB534">
        <v>0</v>
      </c>
      <c r="AC534">
        <v>0</v>
      </c>
      <c r="AD534">
        <v>0</v>
      </c>
      <c r="AE534">
        <v>5.7597755697045763</v>
      </c>
    </row>
    <row r="535" spans="1:31" x14ac:dyDescent="0.25">
      <c r="A535">
        <v>1830577</v>
      </c>
      <c r="B535">
        <v>1</v>
      </c>
      <c r="C535" t="s">
        <v>80</v>
      </c>
      <c r="D535" t="s">
        <v>90</v>
      </c>
      <c r="E535" t="s">
        <v>268</v>
      </c>
      <c r="F535" t="s">
        <v>1525</v>
      </c>
      <c r="G535" t="s">
        <v>386</v>
      </c>
      <c r="H535" t="s">
        <v>157</v>
      </c>
      <c r="I535" t="s">
        <v>135</v>
      </c>
      <c r="J535" t="s">
        <v>136</v>
      </c>
      <c r="K535" t="s">
        <v>151</v>
      </c>
      <c r="L535" t="s">
        <v>1755</v>
      </c>
      <c r="M535" t="s">
        <v>1756</v>
      </c>
      <c r="N535">
        <v>0.12866277700000001</v>
      </c>
      <c r="O535">
        <v>0</v>
      </c>
      <c r="P535">
        <v>0</v>
      </c>
      <c r="Q535">
        <v>0</v>
      </c>
      <c r="R535">
        <v>0</v>
      </c>
      <c r="S535">
        <v>1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38.143237020420003</v>
      </c>
      <c r="AB535">
        <v>0</v>
      </c>
      <c r="AC535">
        <v>0</v>
      </c>
      <c r="AD535">
        <v>0</v>
      </c>
      <c r="AE535">
        <v>38.143237020420003</v>
      </c>
    </row>
    <row r="536" spans="1:31" x14ac:dyDescent="0.25">
      <c r="A536">
        <v>1830726</v>
      </c>
      <c r="B536">
        <v>1</v>
      </c>
      <c r="C536" t="s">
        <v>80</v>
      </c>
      <c r="D536" t="s">
        <v>104</v>
      </c>
      <c r="E536" t="s">
        <v>154</v>
      </c>
      <c r="F536" t="s">
        <v>1757</v>
      </c>
      <c r="G536" t="s">
        <v>156</v>
      </c>
      <c r="H536" t="s">
        <v>157</v>
      </c>
      <c r="I536" t="s">
        <v>135</v>
      </c>
      <c r="J536" t="s">
        <v>136</v>
      </c>
      <c r="K536" t="s">
        <v>137</v>
      </c>
      <c r="L536" t="s">
        <v>1758</v>
      </c>
      <c r="M536" t="s">
        <v>1759</v>
      </c>
      <c r="N536">
        <v>0.39222222200000001</v>
      </c>
      <c r="O536">
        <v>0</v>
      </c>
      <c r="P536">
        <v>0</v>
      </c>
      <c r="Q536">
        <v>6</v>
      </c>
      <c r="R536">
        <v>0</v>
      </c>
      <c r="S536">
        <v>5</v>
      </c>
      <c r="T536">
        <v>0</v>
      </c>
      <c r="U536">
        <v>2</v>
      </c>
      <c r="V536">
        <v>0</v>
      </c>
      <c r="W536">
        <v>0</v>
      </c>
      <c r="X536">
        <v>0</v>
      </c>
      <c r="Y536">
        <v>1.9029647652015997</v>
      </c>
      <c r="Z536">
        <v>0</v>
      </c>
      <c r="AA536">
        <v>5.9918437367947543</v>
      </c>
      <c r="AB536">
        <v>0</v>
      </c>
      <c r="AC536">
        <v>40.355594790404631</v>
      </c>
      <c r="AD536">
        <v>0</v>
      </c>
      <c r="AE536">
        <v>48.250403292400982</v>
      </c>
    </row>
    <row r="537" spans="1:31" x14ac:dyDescent="0.25">
      <c r="A537">
        <v>1830554</v>
      </c>
      <c r="B537">
        <v>1</v>
      </c>
      <c r="C537" t="s">
        <v>80</v>
      </c>
      <c r="D537" t="s">
        <v>90</v>
      </c>
      <c r="E537" t="s">
        <v>268</v>
      </c>
      <c r="F537" t="s">
        <v>1250</v>
      </c>
      <c r="G537" t="s">
        <v>386</v>
      </c>
      <c r="H537" t="s">
        <v>1252</v>
      </c>
      <c r="I537" t="s">
        <v>179</v>
      </c>
      <c r="J537" t="s">
        <v>136</v>
      </c>
      <c r="K537" t="s">
        <v>151</v>
      </c>
      <c r="L537" t="s">
        <v>1760</v>
      </c>
      <c r="M537" t="s">
        <v>1761</v>
      </c>
      <c r="N537">
        <v>3.2343333000000002E-2</v>
      </c>
      <c r="O537">
        <v>0</v>
      </c>
      <c r="P537">
        <v>3924</v>
      </c>
      <c r="Q537">
        <v>0</v>
      </c>
      <c r="R537">
        <v>0</v>
      </c>
      <c r="S537">
        <v>0</v>
      </c>
      <c r="T537">
        <v>402</v>
      </c>
      <c r="U537">
        <v>0</v>
      </c>
      <c r="V537">
        <v>1</v>
      </c>
      <c r="W537">
        <v>0</v>
      </c>
      <c r="X537">
        <v>22.100891874274161</v>
      </c>
      <c r="Y537">
        <v>0</v>
      </c>
      <c r="Z537">
        <v>0</v>
      </c>
      <c r="AA537">
        <v>0</v>
      </c>
      <c r="AB537">
        <v>4.8815559901624734</v>
      </c>
      <c r="AC537">
        <v>0</v>
      </c>
      <c r="AD537">
        <v>2.0263996607400001E-2</v>
      </c>
      <c r="AE537">
        <v>27.002711861044038</v>
      </c>
    </row>
    <row r="538" spans="1:31" x14ac:dyDescent="0.25">
      <c r="A538">
        <v>1830789</v>
      </c>
      <c r="B538">
        <v>1</v>
      </c>
      <c r="C538" t="s">
        <v>80</v>
      </c>
      <c r="D538" t="s">
        <v>105</v>
      </c>
      <c r="E538" t="s">
        <v>268</v>
      </c>
      <c r="F538" t="s">
        <v>1584</v>
      </c>
      <c r="G538" t="s">
        <v>156</v>
      </c>
      <c r="H538" t="s">
        <v>157</v>
      </c>
      <c r="I538" t="s">
        <v>135</v>
      </c>
      <c r="J538" t="s">
        <v>136</v>
      </c>
      <c r="K538" t="s">
        <v>137</v>
      </c>
      <c r="L538" t="s">
        <v>1762</v>
      </c>
      <c r="M538" t="s">
        <v>1763</v>
      </c>
      <c r="N538">
        <v>0.453055555</v>
      </c>
      <c r="O538">
        <v>1</v>
      </c>
      <c r="P538">
        <v>4274</v>
      </c>
      <c r="Q538">
        <v>8</v>
      </c>
      <c r="R538">
        <v>7</v>
      </c>
      <c r="S538">
        <v>27</v>
      </c>
      <c r="T538">
        <v>295</v>
      </c>
      <c r="U538">
        <v>10</v>
      </c>
      <c r="V538">
        <v>19</v>
      </c>
      <c r="W538">
        <v>0.26124512667994992</v>
      </c>
      <c r="X538">
        <v>547.08707302293351</v>
      </c>
      <c r="Y538">
        <v>39.735875743173601</v>
      </c>
      <c r="Z538">
        <v>0.69547783045763334</v>
      </c>
      <c r="AA538">
        <v>131.43439710394176</v>
      </c>
      <c r="AB538">
        <v>112.50519655724572</v>
      </c>
      <c r="AC538">
        <v>445.16849286246941</v>
      </c>
      <c r="AD538">
        <v>71.008646801858475</v>
      </c>
      <c r="AE538">
        <v>1347.89640504876</v>
      </c>
    </row>
    <row r="539" spans="1:31" x14ac:dyDescent="0.25">
      <c r="A539">
        <v>1830683</v>
      </c>
      <c r="B539">
        <v>1</v>
      </c>
      <c r="C539" t="s">
        <v>80</v>
      </c>
      <c r="D539" t="s">
        <v>83</v>
      </c>
      <c r="E539" t="s">
        <v>252</v>
      </c>
      <c r="F539" t="s">
        <v>1764</v>
      </c>
      <c r="G539" t="s">
        <v>150</v>
      </c>
      <c r="H539" t="s">
        <v>134</v>
      </c>
      <c r="I539" t="s">
        <v>135</v>
      </c>
      <c r="J539" t="s">
        <v>136</v>
      </c>
      <c r="K539" t="s">
        <v>151</v>
      </c>
      <c r="L539" t="s">
        <v>1765</v>
      </c>
      <c r="M539" t="s">
        <v>1766</v>
      </c>
      <c r="N539">
        <v>5.1716666660000001</v>
      </c>
      <c r="O539">
        <v>0</v>
      </c>
      <c r="P539">
        <v>2</v>
      </c>
      <c r="Q539">
        <v>0</v>
      </c>
      <c r="R539">
        <v>0</v>
      </c>
      <c r="S539">
        <v>0</v>
      </c>
      <c r="T539">
        <v>10</v>
      </c>
      <c r="U539">
        <v>0</v>
      </c>
      <c r="V539">
        <v>1</v>
      </c>
      <c r="W539">
        <v>0</v>
      </c>
      <c r="X539">
        <v>2.9693488138342503</v>
      </c>
      <c r="Y539">
        <v>0</v>
      </c>
      <c r="Z539">
        <v>0</v>
      </c>
      <c r="AA539">
        <v>0</v>
      </c>
      <c r="AB539">
        <v>23.081110535713901</v>
      </c>
      <c r="AC539">
        <v>0</v>
      </c>
      <c r="AD539">
        <v>8.4839305856123008</v>
      </c>
      <c r="AE539">
        <v>34.534389935160455</v>
      </c>
    </row>
    <row r="540" spans="1:31" x14ac:dyDescent="0.25">
      <c r="A540">
        <v>1830597</v>
      </c>
      <c r="B540">
        <v>1</v>
      </c>
      <c r="C540" t="s">
        <v>80</v>
      </c>
      <c r="D540" t="s">
        <v>85</v>
      </c>
      <c r="E540" t="s">
        <v>268</v>
      </c>
      <c r="F540" t="s">
        <v>1767</v>
      </c>
      <c r="G540" t="s">
        <v>386</v>
      </c>
      <c r="H540" t="s">
        <v>1252</v>
      </c>
      <c r="I540" t="s">
        <v>179</v>
      </c>
      <c r="J540" t="s">
        <v>136</v>
      </c>
      <c r="K540" t="s">
        <v>151</v>
      </c>
      <c r="L540" t="s">
        <v>1768</v>
      </c>
      <c r="M540" t="s">
        <v>1769</v>
      </c>
      <c r="N540">
        <v>3.5555555000000003E-2</v>
      </c>
      <c r="O540">
        <v>0</v>
      </c>
      <c r="P540">
        <v>11819</v>
      </c>
      <c r="Q540">
        <v>0</v>
      </c>
      <c r="R540">
        <v>0</v>
      </c>
      <c r="S540">
        <v>4</v>
      </c>
      <c r="T540">
        <v>1346</v>
      </c>
      <c r="U540">
        <v>0</v>
      </c>
      <c r="V540">
        <v>0</v>
      </c>
      <c r="W540">
        <v>0</v>
      </c>
      <c r="X540">
        <v>67.120723707976182</v>
      </c>
      <c r="Y540">
        <v>0</v>
      </c>
      <c r="Z540">
        <v>0</v>
      </c>
      <c r="AA540">
        <v>2.2729173765546671</v>
      </c>
      <c r="AB540">
        <v>26.660245671650824</v>
      </c>
      <c r="AC540">
        <v>0</v>
      </c>
      <c r="AD540">
        <v>0</v>
      </c>
      <c r="AE540">
        <v>96.053886756181683</v>
      </c>
    </row>
    <row r="541" spans="1:31" x14ac:dyDescent="0.25">
      <c r="A541">
        <v>1831679</v>
      </c>
      <c r="B541">
        <v>1</v>
      </c>
      <c r="C541" t="s">
        <v>81</v>
      </c>
      <c r="D541" t="s">
        <v>118</v>
      </c>
      <c r="E541" t="s">
        <v>131</v>
      </c>
      <c r="F541" t="s">
        <v>1770</v>
      </c>
      <c r="G541" t="s">
        <v>133</v>
      </c>
      <c r="H541" t="s">
        <v>134</v>
      </c>
      <c r="I541" t="s">
        <v>135</v>
      </c>
      <c r="J541" t="s">
        <v>136</v>
      </c>
      <c r="K541" t="s">
        <v>137</v>
      </c>
      <c r="L541" t="s">
        <v>1771</v>
      </c>
      <c r="M541" t="s">
        <v>1772</v>
      </c>
      <c r="N541">
        <v>0.58499999999999996</v>
      </c>
      <c r="O541">
        <v>0</v>
      </c>
      <c r="P541">
        <v>11</v>
      </c>
      <c r="Q541">
        <v>0</v>
      </c>
      <c r="R541">
        <v>2</v>
      </c>
      <c r="S541">
        <v>0</v>
      </c>
      <c r="T541">
        <v>1</v>
      </c>
      <c r="U541">
        <v>0</v>
      </c>
      <c r="V541">
        <v>0</v>
      </c>
      <c r="W541">
        <v>0</v>
      </c>
      <c r="X541">
        <v>1.2939263256507001</v>
      </c>
      <c r="Y541">
        <v>0</v>
      </c>
      <c r="Z541">
        <v>0.46967833814570004</v>
      </c>
      <c r="AA541">
        <v>0</v>
      </c>
      <c r="AB541">
        <v>2.5046436674500003E-2</v>
      </c>
      <c r="AC541">
        <v>0</v>
      </c>
      <c r="AD541">
        <v>0</v>
      </c>
      <c r="AE541">
        <v>1.7886511004709</v>
      </c>
    </row>
    <row r="542" spans="1:31" x14ac:dyDescent="0.25">
      <c r="A542">
        <v>1830712</v>
      </c>
      <c r="B542">
        <v>1</v>
      </c>
      <c r="C542" t="s">
        <v>80</v>
      </c>
      <c r="D542" t="s">
        <v>107</v>
      </c>
      <c r="E542" t="s">
        <v>223</v>
      </c>
      <c r="F542" t="s">
        <v>1773</v>
      </c>
      <c r="G542" t="s">
        <v>242</v>
      </c>
      <c r="H542" t="s">
        <v>134</v>
      </c>
      <c r="I542" t="s">
        <v>135</v>
      </c>
      <c r="J542" t="s">
        <v>136</v>
      </c>
      <c r="K542" t="s">
        <v>137</v>
      </c>
      <c r="L542" t="s">
        <v>1774</v>
      </c>
      <c r="M542" t="s">
        <v>1775</v>
      </c>
      <c r="N542">
        <v>3.7252777770000001</v>
      </c>
      <c r="O542">
        <v>0</v>
      </c>
      <c r="P542">
        <v>51</v>
      </c>
      <c r="Q542">
        <v>0</v>
      </c>
      <c r="R542">
        <v>0</v>
      </c>
      <c r="S542">
        <v>0</v>
      </c>
      <c r="T542">
        <v>26</v>
      </c>
      <c r="U542">
        <v>0</v>
      </c>
      <c r="V542">
        <v>0</v>
      </c>
      <c r="W542">
        <v>0</v>
      </c>
      <c r="X542">
        <v>34.212349449606421</v>
      </c>
      <c r="Y542">
        <v>0</v>
      </c>
      <c r="Z542">
        <v>0</v>
      </c>
      <c r="AA542">
        <v>0</v>
      </c>
      <c r="AB542">
        <v>55.74917185817182</v>
      </c>
      <c r="AC542">
        <v>0</v>
      </c>
      <c r="AD542">
        <v>0</v>
      </c>
      <c r="AE542">
        <v>89.961521307778241</v>
      </c>
    </row>
    <row r="543" spans="1:31" x14ac:dyDescent="0.25">
      <c r="A543">
        <v>1830672</v>
      </c>
      <c r="B543">
        <v>1</v>
      </c>
      <c r="C543" t="s">
        <v>81</v>
      </c>
      <c r="D543" t="s">
        <v>126</v>
      </c>
      <c r="E543" t="s">
        <v>154</v>
      </c>
      <c r="F543" t="s">
        <v>1776</v>
      </c>
      <c r="G543" t="s">
        <v>156</v>
      </c>
      <c r="H543" t="s">
        <v>157</v>
      </c>
      <c r="I543" t="s">
        <v>135</v>
      </c>
      <c r="J543" t="s">
        <v>136</v>
      </c>
      <c r="K543" t="s">
        <v>137</v>
      </c>
      <c r="L543" t="s">
        <v>1777</v>
      </c>
      <c r="M543" t="s">
        <v>1778</v>
      </c>
      <c r="N543">
        <v>0.27</v>
      </c>
      <c r="O543">
        <v>0</v>
      </c>
      <c r="P543">
        <v>721</v>
      </c>
      <c r="Q543">
        <v>3</v>
      </c>
      <c r="R543">
        <v>87</v>
      </c>
      <c r="S543">
        <v>0</v>
      </c>
      <c r="T543">
        <v>101</v>
      </c>
      <c r="U543">
        <v>0</v>
      </c>
      <c r="V543">
        <v>0</v>
      </c>
      <c r="W543">
        <v>0</v>
      </c>
      <c r="X543">
        <v>23.558127141630585</v>
      </c>
      <c r="Y543">
        <v>4.8521287924784993</v>
      </c>
      <c r="Z543">
        <v>15.857066214141309</v>
      </c>
      <c r="AA543">
        <v>0</v>
      </c>
      <c r="AB543">
        <v>14.674968839475001</v>
      </c>
      <c r="AC543">
        <v>0</v>
      </c>
      <c r="AD543">
        <v>0</v>
      </c>
      <c r="AE543">
        <v>58.942290987725393</v>
      </c>
    </row>
    <row r="544" spans="1:31" x14ac:dyDescent="0.25">
      <c r="A544">
        <v>1831359</v>
      </c>
      <c r="B544">
        <v>1</v>
      </c>
      <c r="C544" t="s">
        <v>81</v>
      </c>
      <c r="D544" t="s">
        <v>128</v>
      </c>
      <c r="E544" t="s">
        <v>140</v>
      </c>
      <c r="F544" t="s">
        <v>1779</v>
      </c>
      <c r="G544" t="s">
        <v>246</v>
      </c>
      <c r="H544" t="s">
        <v>134</v>
      </c>
      <c r="I544" t="s">
        <v>135</v>
      </c>
      <c r="J544" t="s">
        <v>136</v>
      </c>
      <c r="K544" t="s">
        <v>137</v>
      </c>
      <c r="L544" t="s">
        <v>1780</v>
      </c>
      <c r="M544" t="s">
        <v>1781</v>
      </c>
      <c r="N544">
        <v>4.005833333</v>
      </c>
      <c r="O544">
        <v>0</v>
      </c>
      <c r="P544">
        <v>11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8.1830731526942326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8.1830731526942326</v>
      </c>
    </row>
    <row r="545" spans="1:31" x14ac:dyDescent="0.25">
      <c r="A545">
        <v>1831691</v>
      </c>
      <c r="B545">
        <v>1</v>
      </c>
      <c r="C545" t="s">
        <v>80</v>
      </c>
      <c r="D545" t="s">
        <v>105</v>
      </c>
      <c r="E545" t="s">
        <v>202</v>
      </c>
      <c r="F545" t="s">
        <v>1782</v>
      </c>
      <c r="G545" t="s">
        <v>156</v>
      </c>
      <c r="H545" t="s">
        <v>157</v>
      </c>
      <c r="I545" t="s">
        <v>135</v>
      </c>
      <c r="J545" t="s">
        <v>136</v>
      </c>
      <c r="K545" t="s">
        <v>137</v>
      </c>
      <c r="L545" t="s">
        <v>1783</v>
      </c>
      <c r="M545" t="s">
        <v>1784</v>
      </c>
      <c r="N545">
        <v>1.105555555</v>
      </c>
      <c r="O545">
        <v>4</v>
      </c>
      <c r="P545">
        <v>2014</v>
      </c>
      <c r="Q545">
        <v>5</v>
      </c>
      <c r="R545">
        <v>13</v>
      </c>
      <c r="S545">
        <v>21</v>
      </c>
      <c r="T545">
        <v>229</v>
      </c>
      <c r="U545">
        <v>3</v>
      </c>
      <c r="V545">
        <v>0</v>
      </c>
      <c r="W545">
        <v>8.1456142193495999</v>
      </c>
      <c r="X545">
        <v>494.26497642565317</v>
      </c>
      <c r="Y545">
        <v>47.093223255874058</v>
      </c>
      <c r="Z545">
        <v>4.638840421561417</v>
      </c>
      <c r="AA545">
        <v>98.134457325422204</v>
      </c>
      <c r="AB545">
        <v>146.1499212306943</v>
      </c>
      <c r="AC545">
        <v>121.24351237249334</v>
      </c>
      <c r="AD545">
        <v>0</v>
      </c>
      <c r="AE545">
        <v>919.67054525104811</v>
      </c>
    </row>
    <row r="546" spans="1:31" x14ac:dyDescent="0.25">
      <c r="A546">
        <v>1830666</v>
      </c>
      <c r="B546">
        <v>1</v>
      </c>
      <c r="C546" t="s">
        <v>80</v>
      </c>
      <c r="D546" t="s">
        <v>103</v>
      </c>
      <c r="E546" t="s">
        <v>268</v>
      </c>
      <c r="F546" t="s">
        <v>1009</v>
      </c>
      <c r="G546" t="s">
        <v>156</v>
      </c>
      <c r="H546" t="s">
        <v>157</v>
      </c>
      <c r="I546" t="s">
        <v>135</v>
      </c>
      <c r="J546" t="s">
        <v>136</v>
      </c>
      <c r="K546" t="s">
        <v>137</v>
      </c>
      <c r="L546" t="s">
        <v>1785</v>
      </c>
      <c r="M546" t="s">
        <v>1786</v>
      </c>
      <c r="N546">
        <v>5.9750833000000003E-2</v>
      </c>
      <c r="O546">
        <v>0</v>
      </c>
      <c r="P546">
        <v>1633</v>
      </c>
      <c r="Q546">
        <v>30</v>
      </c>
      <c r="R546">
        <v>173</v>
      </c>
      <c r="S546">
        <v>14</v>
      </c>
      <c r="T546">
        <v>185</v>
      </c>
      <c r="U546">
        <v>2</v>
      </c>
      <c r="V546">
        <v>1</v>
      </c>
      <c r="W546">
        <v>0</v>
      </c>
      <c r="X546">
        <v>18.819579429969384</v>
      </c>
      <c r="Y546">
        <v>7.1736285224879186</v>
      </c>
      <c r="Z546">
        <v>26.730328875919604</v>
      </c>
      <c r="AA546">
        <v>3.9466454029903337</v>
      </c>
      <c r="AB546">
        <v>8.7843266183633357</v>
      </c>
      <c r="AC546">
        <v>3.8644630307891665</v>
      </c>
      <c r="AD546">
        <v>5.1984195665416677E-2</v>
      </c>
      <c r="AE546">
        <v>69.370956076185152</v>
      </c>
    </row>
    <row r="547" spans="1:31" x14ac:dyDescent="0.25">
      <c r="A547">
        <v>1830812</v>
      </c>
      <c r="B547">
        <v>1</v>
      </c>
      <c r="C547" t="s">
        <v>80</v>
      </c>
      <c r="D547" t="s">
        <v>105</v>
      </c>
      <c r="E547" t="s">
        <v>131</v>
      </c>
      <c r="F547" t="s">
        <v>1787</v>
      </c>
      <c r="G547" t="s">
        <v>133</v>
      </c>
      <c r="H547" t="s">
        <v>134</v>
      </c>
      <c r="I547" t="s">
        <v>135</v>
      </c>
      <c r="J547" t="s">
        <v>136</v>
      </c>
      <c r="K547" t="s">
        <v>137</v>
      </c>
      <c r="L547" t="s">
        <v>1788</v>
      </c>
      <c r="M547" t="s">
        <v>1789</v>
      </c>
      <c r="N547">
        <v>2.9563888880000002</v>
      </c>
      <c r="O547">
        <v>0</v>
      </c>
      <c r="P547">
        <v>183</v>
      </c>
      <c r="Q547">
        <v>0</v>
      </c>
      <c r="R547">
        <v>0</v>
      </c>
      <c r="S547">
        <v>0</v>
      </c>
      <c r="T547">
        <v>19</v>
      </c>
      <c r="U547">
        <v>0</v>
      </c>
      <c r="V547">
        <v>0</v>
      </c>
      <c r="W547">
        <v>0</v>
      </c>
      <c r="X547">
        <v>163.16709956855618</v>
      </c>
      <c r="Y547">
        <v>0</v>
      </c>
      <c r="Z547">
        <v>0</v>
      </c>
      <c r="AA547">
        <v>0</v>
      </c>
      <c r="AB547">
        <v>15.548892931355192</v>
      </c>
      <c r="AC547">
        <v>0</v>
      </c>
      <c r="AD547">
        <v>0</v>
      </c>
      <c r="AE547">
        <v>178.71599249991138</v>
      </c>
    </row>
    <row r="548" spans="1:31" x14ac:dyDescent="0.25">
      <c r="A548">
        <v>1830629</v>
      </c>
      <c r="B548">
        <v>1</v>
      </c>
      <c r="C548" t="s">
        <v>81</v>
      </c>
      <c r="D548" t="s">
        <v>120</v>
      </c>
      <c r="E548" t="s">
        <v>164</v>
      </c>
      <c r="F548" t="s">
        <v>1790</v>
      </c>
      <c r="G548" t="s">
        <v>156</v>
      </c>
      <c r="H548" t="s">
        <v>157</v>
      </c>
      <c r="I548" t="s">
        <v>135</v>
      </c>
      <c r="J548" t="s">
        <v>136</v>
      </c>
      <c r="K548" t="s">
        <v>137</v>
      </c>
      <c r="L548" t="s">
        <v>1791</v>
      </c>
      <c r="M548" t="s">
        <v>1792</v>
      </c>
      <c r="N548">
        <v>0.47194444400000002</v>
      </c>
      <c r="O548">
        <v>0</v>
      </c>
      <c r="P548">
        <v>3232</v>
      </c>
      <c r="Q548">
        <v>166</v>
      </c>
      <c r="R548">
        <v>120</v>
      </c>
      <c r="S548">
        <v>20</v>
      </c>
      <c r="T548">
        <v>270</v>
      </c>
      <c r="U548">
        <v>3</v>
      </c>
      <c r="V548">
        <v>0</v>
      </c>
      <c r="W548">
        <v>0</v>
      </c>
      <c r="X548">
        <v>199.95065675016554</v>
      </c>
      <c r="Y548">
        <v>266.88501082390206</v>
      </c>
      <c r="Z548">
        <v>54.998646663367374</v>
      </c>
      <c r="AA548">
        <v>59.011963777712744</v>
      </c>
      <c r="AB548">
        <v>34.599779729285821</v>
      </c>
      <c r="AC548">
        <v>11.302545010393999</v>
      </c>
      <c r="AD548">
        <v>0</v>
      </c>
      <c r="AE548">
        <v>626.74860275482752</v>
      </c>
    </row>
    <row r="549" spans="1:31" x14ac:dyDescent="0.25">
      <c r="A549">
        <v>1831625</v>
      </c>
      <c r="B549">
        <v>1</v>
      </c>
      <c r="C549" t="s">
        <v>80</v>
      </c>
      <c r="D549" t="s">
        <v>101</v>
      </c>
      <c r="E549" t="s">
        <v>140</v>
      </c>
      <c r="F549" t="s">
        <v>1793</v>
      </c>
      <c r="G549" t="s">
        <v>142</v>
      </c>
      <c r="H549" t="s">
        <v>134</v>
      </c>
      <c r="I549" t="s">
        <v>135</v>
      </c>
      <c r="J549" t="s">
        <v>136</v>
      </c>
      <c r="K549" t="s">
        <v>137</v>
      </c>
      <c r="L549" t="s">
        <v>1794</v>
      </c>
      <c r="M549" t="s">
        <v>1795</v>
      </c>
      <c r="N549">
        <v>1.633611111</v>
      </c>
      <c r="O549">
        <v>0</v>
      </c>
      <c r="P549">
        <v>1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0.54220895138372505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0.54220895138372505</v>
      </c>
    </row>
    <row r="550" spans="1:31" x14ac:dyDescent="0.25">
      <c r="A550">
        <v>1830772</v>
      </c>
      <c r="B550">
        <v>1</v>
      </c>
      <c r="C550" t="s">
        <v>81</v>
      </c>
      <c r="D550" t="s">
        <v>123</v>
      </c>
      <c r="E550" t="s">
        <v>154</v>
      </c>
      <c r="F550" t="s">
        <v>1796</v>
      </c>
      <c r="G550" t="s">
        <v>156</v>
      </c>
      <c r="H550" t="s">
        <v>157</v>
      </c>
      <c r="I550" t="s">
        <v>135</v>
      </c>
      <c r="J550" t="s">
        <v>136</v>
      </c>
      <c r="K550" t="s">
        <v>137</v>
      </c>
      <c r="L550" t="s">
        <v>1797</v>
      </c>
      <c r="M550" t="s">
        <v>1798</v>
      </c>
      <c r="N550">
        <v>1.1525000000000001</v>
      </c>
      <c r="O550">
        <v>0</v>
      </c>
      <c r="P550">
        <v>1</v>
      </c>
      <c r="Q550">
        <v>0</v>
      </c>
      <c r="R550">
        <v>0</v>
      </c>
      <c r="S550">
        <v>4</v>
      </c>
      <c r="T550">
        <v>30</v>
      </c>
      <c r="U550">
        <v>1</v>
      </c>
      <c r="V550">
        <v>2</v>
      </c>
      <c r="W550">
        <v>0</v>
      </c>
      <c r="X550">
        <v>0.48760566798404997</v>
      </c>
      <c r="Y550">
        <v>0</v>
      </c>
      <c r="Z550">
        <v>0</v>
      </c>
      <c r="AA550">
        <v>69.163093457010305</v>
      </c>
      <c r="AB550">
        <v>40.678176124477254</v>
      </c>
      <c r="AC550">
        <v>0</v>
      </c>
      <c r="AD550">
        <v>49.549876941159596</v>
      </c>
      <c r="AE550">
        <v>159.87875219063122</v>
      </c>
    </row>
    <row r="551" spans="1:31" x14ac:dyDescent="0.25">
      <c r="A551">
        <v>1831270</v>
      </c>
      <c r="B551">
        <v>1</v>
      </c>
      <c r="C551" t="s">
        <v>80</v>
      </c>
      <c r="D551" t="s">
        <v>90</v>
      </c>
      <c r="E551" t="s">
        <v>268</v>
      </c>
      <c r="F551" t="s">
        <v>1799</v>
      </c>
      <c r="G551" t="s">
        <v>386</v>
      </c>
      <c r="H551" t="s">
        <v>1252</v>
      </c>
      <c r="I551" t="s">
        <v>135</v>
      </c>
      <c r="J551" t="s">
        <v>136</v>
      </c>
      <c r="K551" t="s">
        <v>151</v>
      </c>
      <c r="L551" t="s">
        <v>1800</v>
      </c>
      <c r="M551" t="s">
        <v>1801</v>
      </c>
      <c r="N551">
        <v>1.009166666</v>
      </c>
      <c r="O551">
        <v>0</v>
      </c>
      <c r="P551">
        <v>0</v>
      </c>
      <c r="Q551">
        <v>0</v>
      </c>
      <c r="R551">
        <v>0</v>
      </c>
      <c r="S551">
        <v>1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127.32241649502669</v>
      </c>
      <c r="AB551">
        <v>0</v>
      </c>
      <c r="AC551">
        <v>0</v>
      </c>
      <c r="AD551">
        <v>0</v>
      </c>
      <c r="AE551">
        <v>127.32241649502669</v>
      </c>
    </row>
    <row r="552" spans="1:31" x14ac:dyDescent="0.25">
      <c r="A552">
        <v>1830749</v>
      </c>
      <c r="B552">
        <v>1</v>
      </c>
      <c r="C552" t="s">
        <v>80</v>
      </c>
      <c r="D552" t="s">
        <v>103</v>
      </c>
      <c r="E552" t="s">
        <v>164</v>
      </c>
      <c r="F552" t="s">
        <v>1802</v>
      </c>
      <c r="G552" t="s">
        <v>150</v>
      </c>
      <c r="H552" t="s">
        <v>157</v>
      </c>
      <c r="I552" t="s">
        <v>135</v>
      </c>
      <c r="J552" t="s">
        <v>136</v>
      </c>
      <c r="K552" t="s">
        <v>151</v>
      </c>
      <c r="L552" t="s">
        <v>1803</v>
      </c>
      <c r="M552" t="s">
        <v>1804</v>
      </c>
      <c r="N552">
        <v>1.0629655549999999</v>
      </c>
      <c r="O552">
        <v>0</v>
      </c>
      <c r="P552">
        <v>0</v>
      </c>
      <c r="Q552">
        <v>0</v>
      </c>
      <c r="R552">
        <v>0</v>
      </c>
      <c r="S552">
        <v>5</v>
      </c>
      <c r="T552">
        <v>0</v>
      </c>
      <c r="U552">
        <v>3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81.203544432332279</v>
      </c>
      <c r="AB552">
        <v>0</v>
      </c>
      <c r="AC552">
        <v>454.98289536801821</v>
      </c>
      <c r="AD552">
        <v>0</v>
      </c>
      <c r="AE552">
        <v>536.18643980035051</v>
      </c>
    </row>
    <row r="553" spans="1:31" x14ac:dyDescent="0.25">
      <c r="A553">
        <v>1831668</v>
      </c>
      <c r="B553">
        <v>1</v>
      </c>
      <c r="C553" t="s">
        <v>81</v>
      </c>
      <c r="D553" t="s">
        <v>128</v>
      </c>
      <c r="E553" t="s">
        <v>140</v>
      </c>
      <c r="F553" t="s">
        <v>1805</v>
      </c>
      <c r="G553" t="s">
        <v>246</v>
      </c>
      <c r="H553" t="s">
        <v>134</v>
      </c>
      <c r="I553" t="s">
        <v>135</v>
      </c>
      <c r="J553" t="s">
        <v>136</v>
      </c>
      <c r="K553" t="s">
        <v>137</v>
      </c>
      <c r="L553" t="s">
        <v>1806</v>
      </c>
      <c r="M553" t="s">
        <v>1807</v>
      </c>
      <c r="N553">
        <v>1.698055555</v>
      </c>
      <c r="O553">
        <v>0</v>
      </c>
      <c r="P553">
        <v>2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3.8026963613680085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3.8026963613680085</v>
      </c>
    </row>
    <row r="554" spans="1:31" x14ac:dyDescent="0.25">
      <c r="A554">
        <v>1830832</v>
      </c>
      <c r="B554">
        <v>1</v>
      </c>
      <c r="C554" t="s">
        <v>80</v>
      </c>
      <c r="D554" t="s">
        <v>103</v>
      </c>
      <c r="E554" t="s">
        <v>140</v>
      </c>
      <c r="F554" t="s">
        <v>1808</v>
      </c>
      <c r="G554" t="s">
        <v>246</v>
      </c>
      <c r="H554" t="s">
        <v>134</v>
      </c>
      <c r="I554" t="s">
        <v>135</v>
      </c>
      <c r="J554" t="s">
        <v>136</v>
      </c>
      <c r="K554" t="s">
        <v>137</v>
      </c>
      <c r="L554" t="s">
        <v>1809</v>
      </c>
      <c r="M554" t="s">
        <v>1810</v>
      </c>
      <c r="N554">
        <v>0.90861111100000003</v>
      </c>
      <c r="O554">
        <v>0</v>
      </c>
      <c r="P554">
        <v>5</v>
      </c>
      <c r="Q554">
        <v>0</v>
      </c>
      <c r="R554">
        <v>0</v>
      </c>
      <c r="S554">
        <v>0</v>
      </c>
      <c r="T554">
        <v>1</v>
      </c>
      <c r="U554">
        <v>0</v>
      </c>
      <c r="V554">
        <v>0</v>
      </c>
      <c r="W554">
        <v>0</v>
      </c>
      <c r="X554">
        <v>1.7743249247815003</v>
      </c>
      <c r="Y554">
        <v>0</v>
      </c>
      <c r="Z554">
        <v>0</v>
      </c>
      <c r="AA554">
        <v>0</v>
      </c>
      <c r="AB554">
        <v>1.1426608951709778</v>
      </c>
      <c r="AC554">
        <v>0</v>
      </c>
      <c r="AD554">
        <v>0</v>
      </c>
      <c r="AE554">
        <v>2.9169858199524779</v>
      </c>
    </row>
    <row r="555" spans="1:31" x14ac:dyDescent="0.25">
      <c r="A555">
        <v>1831047</v>
      </c>
      <c r="B555">
        <v>1</v>
      </c>
      <c r="C555" t="s">
        <v>80</v>
      </c>
      <c r="D555" t="s">
        <v>106</v>
      </c>
      <c r="E555" t="s">
        <v>252</v>
      </c>
      <c r="F555" t="s">
        <v>1811</v>
      </c>
      <c r="G555" t="s">
        <v>133</v>
      </c>
      <c r="H555" t="s">
        <v>134</v>
      </c>
      <c r="I555" t="s">
        <v>135</v>
      </c>
      <c r="J555" t="s">
        <v>136</v>
      </c>
      <c r="K555" t="s">
        <v>137</v>
      </c>
      <c r="L555" t="s">
        <v>1812</v>
      </c>
      <c r="M555" t="s">
        <v>1813</v>
      </c>
      <c r="N555">
        <v>2.1066666660000002</v>
      </c>
      <c r="O555">
        <v>0</v>
      </c>
      <c r="P555">
        <v>0</v>
      </c>
      <c r="Q555">
        <v>0</v>
      </c>
      <c r="R555">
        <v>6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29.229836951565325</v>
      </c>
      <c r="AA555">
        <v>0</v>
      </c>
      <c r="AB555">
        <v>2.8709615299675835</v>
      </c>
      <c r="AC555">
        <v>0</v>
      </c>
      <c r="AD555">
        <v>0</v>
      </c>
      <c r="AE555">
        <v>32.100798481532905</v>
      </c>
    </row>
    <row r="556" spans="1:31" x14ac:dyDescent="0.25">
      <c r="A556">
        <v>1831024</v>
      </c>
      <c r="B556">
        <v>1</v>
      </c>
      <c r="C556" t="s">
        <v>81</v>
      </c>
      <c r="D556" t="s">
        <v>127</v>
      </c>
      <c r="E556" t="s">
        <v>154</v>
      </c>
      <c r="F556" t="s">
        <v>1814</v>
      </c>
      <c r="G556" t="s">
        <v>156</v>
      </c>
      <c r="H556" t="s">
        <v>157</v>
      </c>
      <c r="I556" t="s">
        <v>135</v>
      </c>
      <c r="J556" t="s">
        <v>136</v>
      </c>
      <c r="K556" t="s">
        <v>137</v>
      </c>
      <c r="L556" t="s">
        <v>1815</v>
      </c>
      <c r="M556" t="s">
        <v>1816</v>
      </c>
      <c r="N556">
        <v>2.1952777769999998</v>
      </c>
      <c r="O556">
        <v>0</v>
      </c>
      <c r="P556">
        <v>1046</v>
      </c>
      <c r="Q556">
        <v>127</v>
      </c>
      <c r="R556">
        <v>75</v>
      </c>
      <c r="S556">
        <v>7</v>
      </c>
      <c r="T556">
        <v>101</v>
      </c>
      <c r="U556">
        <v>0</v>
      </c>
      <c r="V556">
        <v>0</v>
      </c>
      <c r="W556">
        <v>0</v>
      </c>
      <c r="X556">
        <v>592.41437855646632</v>
      </c>
      <c r="Y556">
        <v>1211.2815742988573</v>
      </c>
      <c r="Z556">
        <v>153.4150666811727</v>
      </c>
      <c r="AA556">
        <v>92.056180861343535</v>
      </c>
      <c r="AB556">
        <v>81.170383222855861</v>
      </c>
      <c r="AC556">
        <v>0</v>
      </c>
      <c r="AD556">
        <v>0</v>
      </c>
      <c r="AE556">
        <v>2130.3375836206956</v>
      </c>
    </row>
    <row r="557" spans="1:31" x14ac:dyDescent="0.25">
      <c r="A557">
        <v>1830563</v>
      </c>
      <c r="B557">
        <v>1</v>
      </c>
      <c r="C557" t="s">
        <v>81</v>
      </c>
      <c r="D557" t="s">
        <v>118</v>
      </c>
      <c r="E557" t="s">
        <v>268</v>
      </c>
      <c r="F557" t="s">
        <v>1817</v>
      </c>
      <c r="G557" t="s">
        <v>1251</v>
      </c>
      <c r="H557" t="s">
        <v>1252</v>
      </c>
      <c r="I557" t="s">
        <v>135</v>
      </c>
      <c r="J557" t="s">
        <v>136</v>
      </c>
      <c r="K557" t="s">
        <v>151</v>
      </c>
      <c r="L557" t="s">
        <v>1818</v>
      </c>
      <c r="M557" t="s">
        <v>1819</v>
      </c>
      <c r="N557">
        <v>2.8219444440000001</v>
      </c>
      <c r="O557">
        <v>2</v>
      </c>
      <c r="P557">
        <v>1141</v>
      </c>
      <c r="Q557">
        <v>140</v>
      </c>
      <c r="R557">
        <v>266</v>
      </c>
      <c r="S557">
        <v>19</v>
      </c>
      <c r="T557">
        <v>131</v>
      </c>
      <c r="U557">
        <v>2</v>
      </c>
      <c r="V557">
        <v>1</v>
      </c>
      <c r="W557">
        <v>1.2472179134990002</v>
      </c>
      <c r="X557">
        <v>392.78608540595462</v>
      </c>
      <c r="Y557">
        <v>1465.2832647859773</v>
      </c>
      <c r="Z557">
        <v>1825.9882723058115</v>
      </c>
      <c r="AA557">
        <v>108.67285036330397</v>
      </c>
      <c r="AB557">
        <v>161.3741139864176</v>
      </c>
      <c r="AC557">
        <v>286.1611748479649</v>
      </c>
      <c r="AD557">
        <v>18.428460522585052</v>
      </c>
      <c r="AE557">
        <v>4259.9414401315134</v>
      </c>
    </row>
    <row r="558" spans="1:31" x14ac:dyDescent="0.25">
      <c r="A558">
        <v>1830755</v>
      </c>
      <c r="B558">
        <v>1</v>
      </c>
      <c r="C558" t="s">
        <v>80</v>
      </c>
      <c r="D558" t="s">
        <v>104</v>
      </c>
      <c r="E558" t="s">
        <v>164</v>
      </c>
      <c r="F558" t="s">
        <v>1820</v>
      </c>
      <c r="G558" t="s">
        <v>156</v>
      </c>
      <c r="H558" t="s">
        <v>157</v>
      </c>
      <c r="I558" t="s">
        <v>135</v>
      </c>
      <c r="J558" t="s">
        <v>136</v>
      </c>
      <c r="K558" t="s">
        <v>137</v>
      </c>
      <c r="L558" t="s">
        <v>1821</v>
      </c>
      <c r="M558" t="s">
        <v>1822</v>
      </c>
      <c r="N558">
        <v>1.3474999999999999</v>
      </c>
      <c r="O558">
        <v>0</v>
      </c>
      <c r="P558">
        <v>250</v>
      </c>
      <c r="Q558">
        <v>3</v>
      </c>
      <c r="R558">
        <v>12</v>
      </c>
      <c r="S558">
        <v>1</v>
      </c>
      <c r="T558">
        <v>20</v>
      </c>
      <c r="U558">
        <v>1</v>
      </c>
      <c r="V558">
        <v>0</v>
      </c>
      <c r="W558">
        <v>0</v>
      </c>
      <c r="X558">
        <v>87.929373749624148</v>
      </c>
      <c r="Y558">
        <v>35.307549003783379</v>
      </c>
      <c r="Z558">
        <v>5.1773317776829897</v>
      </c>
      <c r="AA558">
        <v>8.5232134987312502</v>
      </c>
      <c r="AB558">
        <v>11.744239763341554</v>
      </c>
      <c r="AC558">
        <v>43.781512573062003</v>
      </c>
      <c r="AD558">
        <v>0</v>
      </c>
      <c r="AE558">
        <v>192.4632203662253</v>
      </c>
    </row>
    <row r="559" spans="1:31" x14ac:dyDescent="0.25">
      <c r="A559">
        <v>1830669</v>
      </c>
      <c r="B559">
        <v>1</v>
      </c>
      <c r="C559" t="s">
        <v>81</v>
      </c>
      <c r="D559" t="s">
        <v>112</v>
      </c>
      <c r="E559" t="s">
        <v>154</v>
      </c>
      <c r="F559" t="s">
        <v>1823</v>
      </c>
      <c r="G559" t="s">
        <v>175</v>
      </c>
      <c r="H559" t="s">
        <v>157</v>
      </c>
      <c r="I559" t="s">
        <v>135</v>
      </c>
      <c r="J559" t="s">
        <v>136</v>
      </c>
      <c r="K559" t="s">
        <v>137</v>
      </c>
      <c r="L559" t="s">
        <v>1824</v>
      </c>
      <c r="M559" t="s">
        <v>1825</v>
      </c>
      <c r="N559">
        <v>3.9191666660000002</v>
      </c>
      <c r="O559">
        <v>0</v>
      </c>
      <c r="P559">
        <v>15</v>
      </c>
      <c r="Q559">
        <v>0</v>
      </c>
      <c r="R559">
        <v>1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1.7128480660366503</v>
      </c>
      <c r="Y559">
        <v>0</v>
      </c>
      <c r="Z559">
        <v>0.28373468659585005</v>
      </c>
      <c r="AA559">
        <v>0</v>
      </c>
      <c r="AB559">
        <v>0</v>
      </c>
      <c r="AC559">
        <v>0</v>
      </c>
      <c r="AD559">
        <v>0</v>
      </c>
      <c r="AE559">
        <v>1.9965827526325004</v>
      </c>
    </row>
    <row r="560" spans="1:31" x14ac:dyDescent="0.25">
      <c r="A560">
        <v>1830609</v>
      </c>
      <c r="B560">
        <v>1</v>
      </c>
      <c r="C560" t="s">
        <v>81</v>
      </c>
      <c r="D560" t="s">
        <v>127</v>
      </c>
      <c r="E560" t="s">
        <v>154</v>
      </c>
      <c r="F560" t="s">
        <v>1826</v>
      </c>
      <c r="G560" t="s">
        <v>156</v>
      </c>
      <c r="H560" t="s">
        <v>157</v>
      </c>
      <c r="I560" t="s">
        <v>179</v>
      </c>
      <c r="J560" t="s">
        <v>136</v>
      </c>
      <c r="K560" t="s">
        <v>137</v>
      </c>
      <c r="L560" t="s">
        <v>1827</v>
      </c>
      <c r="M560" t="s">
        <v>1828</v>
      </c>
      <c r="N560">
        <v>8.3333330000000001E-3</v>
      </c>
      <c r="O560">
        <v>0</v>
      </c>
      <c r="P560">
        <v>395</v>
      </c>
      <c r="Q560">
        <v>10</v>
      </c>
      <c r="R560">
        <v>28</v>
      </c>
      <c r="S560">
        <v>3</v>
      </c>
      <c r="T560">
        <v>27</v>
      </c>
      <c r="U560">
        <v>4</v>
      </c>
      <c r="V560">
        <v>0</v>
      </c>
      <c r="W560">
        <v>0</v>
      </c>
      <c r="X560">
        <v>0.45034608362924994</v>
      </c>
      <c r="Y560">
        <v>7.1016910663999996E-2</v>
      </c>
      <c r="Z560">
        <v>0.12891384417908339</v>
      </c>
      <c r="AA560">
        <v>3.1859121761000004</v>
      </c>
      <c r="AB560">
        <v>3.8426198430499998E-2</v>
      </c>
      <c r="AC560">
        <v>0.35086732702875001</v>
      </c>
      <c r="AD560">
        <v>0</v>
      </c>
      <c r="AE560">
        <v>4.2254825400315834</v>
      </c>
    </row>
    <row r="561" spans="1:31" x14ac:dyDescent="0.25">
      <c r="A561">
        <v>1830709</v>
      </c>
      <c r="B561">
        <v>1</v>
      </c>
      <c r="C561" t="s">
        <v>81</v>
      </c>
      <c r="D561" t="s">
        <v>113</v>
      </c>
      <c r="E561" t="s">
        <v>252</v>
      </c>
      <c r="F561" t="s">
        <v>1829</v>
      </c>
      <c r="G561" t="s">
        <v>279</v>
      </c>
      <c r="H561" t="s">
        <v>134</v>
      </c>
      <c r="I561" t="s">
        <v>135</v>
      </c>
      <c r="J561" t="s">
        <v>136</v>
      </c>
      <c r="K561" t="s">
        <v>137</v>
      </c>
      <c r="L561" t="s">
        <v>1830</v>
      </c>
      <c r="M561" t="s">
        <v>1831</v>
      </c>
      <c r="N561">
        <v>1.278333333</v>
      </c>
      <c r="O561">
        <v>0</v>
      </c>
      <c r="P561">
        <v>23</v>
      </c>
      <c r="Q561">
        <v>0</v>
      </c>
      <c r="R561">
        <v>4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3.2495158461313163</v>
      </c>
      <c r="Y561">
        <v>0</v>
      </c>
      <c r="Z561">
        <v>1.4460591190929002</v>
      </c>
      <c r="AA561">
        <v>0</v>
      </c>
      <c r="AB561">
        <v>0</v>
      </c>
      <c r="AC561">
        <v>0</v>
      </c>
      <c r="AD561">
        <v>0</v>
      </c>
      <c r="AE561">
        <v>4.6955749652242167</v>
      </c>
    </row>
    <row r="562" spans="1:31" x14ac:dyDescent="0.25">
      <c r="A562">
        <v>1831651</v>
      </c>
      <c r="B562">
        <v>1</v>
      </c>
      <c r="C562" t="s">
        <v>80</v>
      </c>
      <c r="D562" t="s">
        <v>107</v>
      </c>
      <c r="E562" t="s">
        <v>140</v>
      </c>
      <c r="F562" t="s">
        <v>1832</v>
      </c>
      <c r="G562" t="s">
        <v>246</v>
      </c>
      <c r="H562" t="s">
        <v>134</v>
      </c>
      <c r="I562" t="s">
        <v>135</v>
      </c>
      <c r="J562" t="s">
        <v>136</v>
      </c>
      <c r="K562" t="s">
        <v>137</v>
      </c>
      <c r="L562" t="s">
        <v>1833</v>
      </c>
      <c r="M562" t="s">
        <v>1834</v>
      </c>
      <c r="N562">
        <v>1.110833333</v>
      </c>
      <c r="O562">
        <v>0</v>
      </c>
      <c r="P562">
        <v>1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0.33262785838020836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0.33262785838020836</v>
      </c>
    </row>
    <row r="563" spans="1:31" x14ac:dyDescent="0.25">
      <c r="A563">
        <v>1830795</v>
      </c>
      <c r="B563">
        <v>1</v>
      </c>
      <c r="C563" t="s">
        <v>80</v>
      </c>
      <c r="D563" t="s">
        <v>106</v>
      </c>
      <c r="E563" t="s">
        <v>164</v>
      </c>
      <c r="F563" t="s">
        <v>1835</v>
      </c>
      <c r="G563" t="s">
        <v>156</v>
      </c>
      <c r="H563" t="s">
        <v>157</v>
      </c>
      <c r="I563" t="s">
        <v>179</v>
      </c>
      <c r="J563" t="s">
        <v>136</v>
      </c>
      <c r="K563" t="s">
        <v>137</v>
      </c>
      <c r="L563" t="s">
        <v>1836</v>
      </c>
      <c r="M563" t="s">
        <v>1837</v>
      </c>
      <c r="N563">
        <v>1.1111111E-2</v>
      </c>
      <c r="O563">
        <v>2</v>
      </c>
      <c r="P563">
        <v>518</v>
      </c>
      <c r="Q563">
        <v>86</v>
      </c>
      <c r="R563">
        <v>139</v>
      </c>
      <c r="S563">
        <v>8</v>
      </c>
      <c r="T563">
        <v>130</v>
      </c>
      <c r="U563">
        <v>0</v>
      </c>
      <c r="V563">
        <v>0</v>
      </c>
      <c r="W563">
        <v>6.3830055059999995E-3</v>
      </c>
      <c r="X563">
        <v>1.9108468909006657</v>
      </c>
      <c r="Y563">
        <v>2.6812221681073334</v>
      </c>
      <c r="Z563">
        <v>2.7828126253778884</v>
      </c>
      <c r="AA563">
        <v>0.6952879519941112</v>
      </c>
      <c r="AB563">
        <v>0.94530479417466651</v>
      </c>
      <c r="AC563">
        <v>0</v>
      </c>
      <c r="AD563">
        <v>0</v>
      </c>
      <c r="AE563">
        <v>9.0218574360606638</v>
      </c>
    </row>
    <row r="564" spans="1:31" x14ac:dyDescent="0.25">
      <c r="A564">
        <v>1830938</v>
      </c>
      <c r="B564">
        <v>1</v>
      </c>
      <c r="C564" t="s">
        <v>81</v>
      </c>
      <c r="D564" t="s">
        <v>127</v>
      </c>
      <c r="E564" t="s">
        <v>164</v>
      </c>
      <c r="F564" t="s">
        <v>762</v>
      </c>
      <c r="G564" t="s">
        <v>156</v>
      </c>
      <c r="H564" t="s">
        <v>157</v>
      </c>
      <c r="I564" t="s">
        <v>135</v>
      </c>
      <c r="J564" t="s">
        <v>136</v>
      </c>
      <c r="K564" t="s">
        <v>137</v>
      </c>
      <c r="L564" t="s">
        <v>1838</v>
      </c>
      <c r="M564" t="s">
        <v>1839</v>
      </c>
      <c r="N564">
        <v>1.467222222</v>
      </c>
      <c r="O564">
        <v>2</v>
      </c>
      <c r="P564">
        <v>52</v>
      </c>
      <c r="Q564">
        <v>79</v>
      </c>
      <c r="R564">
        <v>74</v>
      </c>
      <c r="S564">
        <v>0</v>
      </c>
      <c r="T564">
        <v>5</v>
      </c>
      <c r="U564">
        <v>1</v>
      </c>
      <c r="V564">
        <v>0</v>
      </c>
      <c r="W564">
        <v>1.6729771773062501</v>
      </c>
      <c r="X564">
        <v>20.737070840783542</v>
      </c>
      <c r="Y564">
        <v>236.28831254466445</v>
      </c>
      <c r="Z564">
        <v>151.57531451446755</v>
      </c>
      <c r="AA564">
        <v>0</v>
      </c>
      <c r="AB564">
        <v>3.5650080225597498</v>
      </c>
      <c r="AC564">
        <v>114.68492451800648</v>
      </c>
      <c r="AD564">
        <v>0</v>
      </c>
      <c r="AE564">
        <v>528.523607617788</v>
      </c>
    </row>
    <row r="565" spans="1:31" x14ac:dyDescent="0.25">
      <c r="A565">
        <v>1831150</v>
      </c>
      <c r="B565">
        <v>1</v>
      </c>
      <c r="C565" t="s">
        <v>81</v>
      </c>
      <c r="D565" t="s">
        <v>123</v>
      </c>
      <c r="E565" t="s">
        <v>164</v>
      </c>
      <c r="F565" t="s">
        <v>1840</v>
      </c>
      <c r="G565" t="s">
        <v>156</v>
      </c>
      <c r="H565" t="s">
        <v>157</v>
      </c>
      <c r="I565" t="s">
        <v>135</v>
      </c>
      <c r="J565" t="s">
        <v>136</v>
      </c>
      <c r="K565" t="s">
        <v>137</v>
      </c>
      <c r="L565" t="s">
        <v>1841</v>
      </c>
      <c r="M565" t="s">
        <v>1842</v>
      </c>
      <c r="N565">
        <v>0.67166666600000002</v>
      </c>
      <c r="O565">
        <v>3</v>
      </c>
      <c r="P565">
        <v>531</v>
      </c>
      <c r="Q565">
        <v>231</v>
      </c>
      <c r="R565">
        <v>97</v>
      </c>
      <c r="S565">
        <v>16</v>
      </c>
      <c r="T565">
        <v>50</v>
      </c>
      <c r="U565">
        <v>0</v>
      </c>
      <c r="V565">
        <v>0</v>
      </c>
      <c r="W565">
        <v>25.261338224478333</v>
      </c>
      <c r="X565">
        <v>98.603845447378774</v>
      </c>
      <c r="Y565">
        <v>347.13147223864399</v>
      </c>
      <c r="Z565">
        <v>159.31273175674747</v>
      </c>
      <c r="AA565">
        <v>30.655355461241424</v>
      </c>
      <c r="AB565">
        <v>39.866912286256138</v>
      </c>
      <c r="AC565">
        <v>0</v>
      </c>
      <c r="AD565">
        <v>0</v>
      </c>
      <c r="AE565">
        <v>700.83165541474614</v>
      </c>
    </row>
    <row r="566" spans="1:31" x14ac:dyDescent="0.25">
      <c r="A566">
        <v>1830626</v>
      </c>
      <c r="B566">
        <v>1</v>
      </c>
      <c r="C566" t="s">
        <v>80</v>
      </c>
      <c r="D566" t="s">
        <v>100</v>
      </c>
      <c r="E566" t="s">
        <v>268</v>
      </c>
      <c r="F566" t="s">
        <v>603</v>
      </c>
      <c r="G566" t="s">
        <v>156</v>
      </c>
      <c r="H566" t="s">
        <v>157</v>
      </c>
      <c r="I566" t="s">
        <v>179</v>
      </c>
      <c r="J566" t="s">
        <v>136</v>
      </c>
      <c r="K566" t="s">
        <v>137</v>
      </c>
      <c r="L566" t="s">
        <v>1843</v>
      </c>
      <c r="M566" t="s">
        <v>1844</v>
      </c>
      <c r="N566">
        <v>3.6666666000000001E-2</v>
      </c>
      <c r="O566">
        <v>13</v>
      </c>
      <c r="P566">
        <v>5418</v>
      </c>
      <c r="Q566">
        <v>277</v>
      </c>
      <c r="R566">
        <v>1267</v>
      </c>
      <c r="S566">
        <v>46</v>
      </c>
      <c r="T566">
        <v>809</v>
      </c>
      <c r="U566">
        <v>1</v>
      </c>
      <c r="V566">
        <v>1</v>
      </c>
      <c r="W566">
        <v>0.48592975045340009</v>
      </c>
      <c r="X566">
        <v>32.645790444989039</v>
      </c>
      <c r="Y566">
        <v>45.633120624629996</v>
      </c>
      <c r="Z566">
        <v>41.275380041022672</v>
      </c>
      <c r="AA566">
        <v>8.293666316358868</v>
      </c>
      <c r="AB566">
        <v>13.021912872209986</v>
      </c>
      <c r="AC566">
        <v>9.1707028875000013E-2</v>
      </c>
      <c r="AD566">
        <v>1.3614350467025</v>
      </c>
      <c r="AE566">
        <v>142.80894212524146</v>
      </c>
    </row>
    <row r="567" spans="1:31" x14ac:dyDescent="0.25">
      <c r="A567">
        <v>1831124</v>
      </c>
      <c r="B567">
        <v>1</v>
      </c>
      <c r="C567" t="s">
        <v>80</v>
      </c>
      <c r="D567" t="s">
        <v>83</v>
      </c>
      <c r="E567" t="s">
        <v>140</v>
      </c>
      <c r="F567" t="s">
        <v>1845</v>
      </c>
      <c r="G567" t="s">
        <v>213</v>
      </c>
      <c r="H567" t="s">
        <v>134</v>
      </c>
      <c r="I567" t="s">
        <v>135</v>
      </c>
      <c r="J567" t="s">
        <v>136</v>
      </c>
      <c r="K567" t="s">
        <v>137</v>
      </c>
      <c r="L567" t="s">
        <v>1846</v>
      </c>
      <c r="M567" t="s">
        <v>1847</v>
      </c>
      <c r="N567">
        <v>1.7919444440000001</v>
      </c>
      <c r="O567">
        <v>0</v>
      </c>
      <c r="P567">
        <v>1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0.31177570958200002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0.31177570958200002</v>
      </c>
    </row>
    <row r="568" spans="1:31" x14ac:dyDescent="0.25">
      <c r="A568">
        <v>1830752</v>
      </c>
      <c r="B568">
        <v>1</v>
      </c>
      <c r="C568" t="s">
        <v>80</v>
      </c>
      <c r="D568" t="s">
        <v>92</v>
      </c>
      <c r="E568" t="s">
        <v>140</v>
      </c>
      <c r="F568" t="s">
        <v>1848</v>
      </c>
      <c r="G568" t="s">
        <v>142</v>
      </c>
      <c r="H568" t="s">
        <v>134</v>
      </c>
      <c r="I568" t="s">
        <v>135</v>
      </c>
      <c r="J568" t="s">
        <v>136</v>
      </c>
      <c r="K568" t="s">
        <v>137</v>
      </c>
      <c r="L568" t="s">
        <v>1849</v>
      </c>
      <c r="M568" t="s">
        <v>1850</v>
      </c>
      <c r="N568">
        <v>2.2430555550000002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0.42375191987975003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0.42375191987975003</v>
      </c>
    </row>
    <row r="569" spans="1:31" x14ac:dyDescent="0.25">
      <c r="A569">
        <v>1830652</v>
      </c>
      <c r="B569">
        <v>1</v>
      </c>
      <c r="C569" t="s">
        <v>81</v>
      </c>
      <c r="D569" t="s">
        <v>120</v>
      </c>
      <c r="E569" t="s">
        <v>131</v>
      </c>
      <c r="F569" t="s">
        <v>1851</v>
      </c>
      <c r="G569" t="s">
        <v>1852</v>
      </c>
      <c r="H569" t="s">
        <v>134</v>
      </c>
      <c r="I569" t="s">
        <v>135</v>
      </c>
      <c r="J569" t="s">
        <v>136</v>
      </c>
      <c r="K569" t="s">
        <v>137</v>
      </c>
      <c r="L569" t="s">
        <v>1853</v>
      </c>
      <c r="M569" t="s">
        <v>1854</v>
      </c>
      <c r="N569">
        <v>2.0641666660000002</v>
      </c>
      <c r="O569">
        <v>0</v>
      </c>
      <c r="P569">
        <v>37</v>
      </c>
      <c r="Q569">
        <v>0</v>
      </c>
      <c r="R569">
        <v>1</v>
      </c>
      <c r="S569">
        <v>0</v>
      </c>
      <c r="T569">
        <v>9</v>
      </c>
      <c r="U569">
        <v>0</v>
      </c>
      <c r="V569">
        <v>0</v>
      </c>
      <c r="W569">
        <v>0</v>
      </c>
      <c r="X569">
        <v>12.003022018326339</v>
      </c>
      <c r="Y569">
        <v>0</v>
      </c>
      <c r="Z569">
        <v>1.3557616209662502</v>
      </c>
      <c r="AA569">
        <v>0</v>
      </c>
      <c r="AB569">
        <v>3.0841579290427248</v>
      </c>
      <c r="AC569">
        <v>0</v>
      </c>
      <c r="AD569">
        <v>0</v>
      </c>
      <c r="AE569">
        <v>16.442941568335314</v>
      </c>
    </row>
    <row r="570" spans="1:31" x14ac:dyDescent="0.25">
      <c r="A570">
        <v>1831273</v>
      </c>
      <c r="B570">
        <v>1</v>
      </c>
      <c r="C570" t="s">
        <v>80</v>
      </c>
      <c r="D570" t="s">
        <v>90</v>
      </c>
      <c r="E570" t="s">
        <v>268</v>
      </c>
      <c r="F570" t="s">
        <v>1419</v>
      </c>
      <c r="G570" t="s">
        <v>386</v>
      </c>
      <c r="H570" t="s">
        <v>1252</v>
      </c>
      <c r="I570" t="s">
        <v>135</v>
      </c>
      <c r="J570" t="s">
        <v>136</v>
      </c>
      <c r="K570" t="s">
        <v>151</v>
      </c>
      <c r="L570" t="s">
        <v>1855</v>
      </c>
      <c r="M570" t="s">
        <v>1856</v>
      </c>
      <c r="N570">
        <v>7.9548055000000006E-2</v>
      </c>
      <c r="O570">
        <v>0</v>
      </c>
      <c r="P570">
        <v>2958</v>
      </c>
      <c r="Q570">
        <v>0</v>
      </c>
      <c r="R570">
        <v>0</v>
      </c>
      <c r="S570">
        <v>2</v>
      </c>
      <c r="T570">
        <v>321</v>
      </c>
      <c r="U570">
        <v>0</v>
      </c>
      <c r="V570">
        <v>0</v>
      </c>
      <c r="W570">
        <v>0</v>
      </c>
      <c r="X570">
        <v>57.005508288738547</v>
      </c>
      <c r="Y570">
        <v>0</v>
      </c>
      <c r="Z570">
        <v>0</v>
      </c>
      <c r="AA570">
        <v>2.4057243465255</v>
      </c>
      <c r="AB570">
        <v>19.686145798586743</v>
      </c>
      <c r="AC570">
        <v>0</v>
      </c>
      <c r="AD570">
        <v>0</v>
      </c>
      <c r="AE570">
        <v>79.097378433850793</v>
      </c>
    </row>
    <row r="571" spans="1:31" x14ac:dyDescent="0.25">
      <c r="A571">
        <v>1830732</v>
      </c>
      <c r="B571">
        <v>1</v>
      </c>
      <c r="C571" t="s">
        <v>81</v>
      </c>
      <c r="D571" t="s">
        <v>127</v>
      </c>
      <c r="E571" t="s">
        <v>140</v>
      </c>
      <c r="F571" t="s">
        <v>1857</v>
      </c>
      <c r="G571" t="s">
        <v>142</v>
      </c>
      <c r="H571" t="s">
        <v>134</v>
      </c>
      <c r="I571" t="s">
        <v>135</v>
      </c>
      <c r="J571" t="s">
        <v>136</v>
      </c>
      <c r="K571" t="s">
        <v>137</v>
      </c>
      <c r="L571" t="s">
        <v>1858</v>
      </c>
      <c r="M571" t="s">
        <v>1859</v>
      </c>
      <c r="N571">
        <v>8.8480555550000002</v>
      </c>
      <c r="O571">
        <v>0</v>
      </c>
      <c r="P571">
        <v>2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7.0095437743398827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7.0095437743398827</v>
      </c>
    </row>
    <row r="572" spans="1:31" x14ac:dyDescent="0.25">
      <c r="A572">
        <v>1830589</v>
      </c>
      <c r="B572">
        <v>1</v>
      </c>
      <c r="C572" t="s">
        <v>81</v>
      </c>
      <c r="D572" t="s">
        <v>128</v>
      </c>
      <c r="E572" t="s">
        <v>202</v>
      </c>
      <c r="F572" t="s">
        <v>1860</v>
      </c>
      <c r="G572" t="s">
        <v>1861</v>
      </c>
      <c r="H572" t="s">
        <v>157</v>
      </c>
      <c r="I572" t="s">
        <v>135</v>
      </c>
      <c r="J572" t="s">
        <v>136</v>
      </c>
      <c r="K572" t="s">
        <v>151</v>
      </c>
      <c r="L572" t="s">
        <v>1862</v>
      </c>
      <c r="M572" t="s">
        <v>1863</v>
      </c>
      <c r="N572">
        <v>0.73027777699999996</v>
      </c>
      <c r="O572">
        <v>0</v>
      </c>
      <c r="P572">
        <v>1752</v>
      </c>
      <c r="Q572">
        <v>5</v>
      </c>
      <c r="R572">
        <v>23</v>
      </c>
      <c r="S572">
        <v>6</v>
      </c>
      <c r="T572">
        <v>98</v>
      </c>
      <c r="U572">
        <v>0</v>
      </c>
      <c r="V572">
        <v>0</v>
      </c>
      <c r="W572">
        <v>0</v>
      </c>
      <c r="X572">
        <v>180.41981824371771</v>
      </c>
      <c r="Y572">
        <v>16.799391273300351</v>
      </c>
      <c r="Z572">
        <v>3.880663827728692</v>
      </c>
      <c r="AA572">
        <v>32.488859568726831</v>
      </c>
      <c r="AB572">
        <v>40.346932128957683</v>
      </c>
      <c r="AC572">
        <v>0</v>
      </c>
      <c r="AD572">
        <v>0</v>
      </c>
      <c r="AE572">
        <v>273.93566504243125</v>
      </c>
    </row>
    <row r="573" spans="1:31" x14ac:dyDescent="0.25">
      <c r="A573">
        <v>1831671</v>
      </c>
      <c r="B573">
        <v>1</v>
      </c>
      <c r="C573" t="s">
        <v>80</v>
      </c>
      <c r="D573" t="s">
        <v>101</v>
      </c>
      <c r="E573" t="s">
        <v>154</v>
      </c>
      <c r="F573" t="s">
        <v>1864</v>
      </c>
      <c r="G573" t="s">
        <v>175</v>
      </c>
      <c r="H573" t="s">
        <v>157</v>
      </c>
      <c r="I573" t="s">
        <v>135</v>
      </c>
      <c r="J573" t="s">
        <v>136</v>
      </c>
      <c r="K573" t="s">
        <v>137</v>
      </c>
      <c r="L573" t="s">
        <v>1865</v>
      </c>
      <c r="M573" t="s">
        <v>1866</v>
      </c>
      <c r="N573">
        <v>1.9666666660000001</v>
      </c>
      <c r="O573">
        <v>0</v>
      </c>
      <c r="P573">
        <v>0</v>
      </c>
      <c r="Q573">
        <v>0</v>
      </c>
      <c r="R573">
        <v>0</v>
      </c>
      <c r="S573">
        <v>1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2.1026257655702225</v>
      </c>
      <c r="AB573">
        <v>0</v>
      </c>
      <c r="AC573">
        <v>0</v>
      </c>
      <c r="AD573">
        <v>0</v>
      </c>
      <c r="AE573">
        <v>2.1026257655702225</v>
      </c>
    </row>
    <row r="574" spans="1:31" x14ac:dyDescent="0.25">
      <c r="A574">
        <v>1830689</v>
      </c>
      <c r="B574">
        <v>1</v>
      </c>
      <c r="C574" t="s">
        <v>80</v>
      </c>
      <c r="D574" t="s">
        <v>94</v>
      </c>
      <c r="E574" t="s">
        <v>131</v>
      </c>
      <c r="F574" t="s">
        <v>1867</v>
      </c>
      <c r="G574" t="s">
        <v>150</v>
      </c>
      <c r="H574" t="s">
        <v>134</v>
      </c>
      <c r="I574" t="s">
        <v>135</v>
      </c>
      <c r="J574" t="s">
        <v>136</v>
      </c>
      <c r="K574" t="s">
        <v>151</v>
      </c>
      <c r="L574" t="s">
        <v>1868</v>
      </c>
      <c r="M574" t="s">
        <v>1869</v>
      </c>
      <c r="N574">
        <v>8.6112508329999997</v>
      </c>
      <c r="O574">
        <v>0</v>
      </c>
      <c r="P574">
        <v>69</v>
      </c>
      <c r="Q574">
        <v>0</v>
      </c>
      <c r="R574">
        <v>1</v>
      </c>
      <c r="S574">
        <v>0</v>
      </c>
      <c r="T574">
        <v>11</v>
      </c>
      <c r="U574">
        <v>0</v>
      </c>
      <c r="V574">
        <v>0</v>
      </c>
      <c r="W574">
        <v>0</v>
      </c>
      <c r="X574">
        <v>116.23343902470138</v>
      </c>
      <c r="Y574">
        <v>0</v>
      </c>
      <c r="Z574">
        <v>1.8317242042053001</v>
      </c>
      <c r="AA574">
        <v>0</v>
      </c>
      <c r="AB574">
        <v>38.522597901442573</v>
      </c>
      <c r="AC574">
        <v>0</v>
      </c>
      <c r="AD574">
        <v>0</v>
      </c>
      <c r="AE574">
        <v>156.58776113034926</v>
      </c>
    </row>
    <row r="575" spans="1:31" x14ac:dyDescent="0.25">
      <c r="A575">
        <v>1831614</v>
      </c>
      <c r="B575">
        <v>1</v>
      </c>
      <c r="C575" t="s">
        <v>80</v>
      </c>
      <c r="D575" t="s">
        <v>96</v>
      </c>
      <c r="E575" t="s">
        <v>140</v>
      </c>
      <c r="F575" t="s">
        <v>1870</v>
      </c>
      <c r="G575" t="s">
        <v>142</v>
      </c>
      <c r="H575" t="s">
        <v>134</v>
      </c>
      <c r="I575" t="s">
        <v>135</v>
      </c>
      <c r="J575" t="s">
        <v>136</v>
      </c>
      <c r="K575" t="s">
        <v>137</v>
      </c>
      <c r="L575" t="s">
        <v>1871</v>
      </c>
      <c r="M575" t="s">
        <v>1872</v>
      </c>
      <c r="N575">
        <v>4.5394444439999999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2.5192111292830668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2.5192111292830668</v>
      </c>
    </row>
    <row r="576" spans="1:31" x14ac:dyDescent="0.25">
      <c r="A576">
        <v>1830618</v>
      </c>
      <c r="B576">
        <v>1</v>
      </c>
      <c r="C576" t="s">
        <v>80</v>
      </c>
      <c r="D576" t="s">
        <v>109</v>
      </c>
      <c r="E576" t="s">
        <v>202</v>
      </c>
      <c r="F576" t="s">
        <v>1873</v>
      </c>
      <c r="G576" t="s">
        <v>156</v>
      </c>
      <c r="H576" t="s">
        <v>157</v>
      </c>
      <c r="I576" t="s">
        <v>135</v>
      </c>
      <c r="J576" t="s">
        <v>136</v>
      </c>
      <c r="K576" t="s">
        <v>137</v>
      </c>
      <c r="L576" t="s">
        <v>1874</v>
      </c>
      <c r="M576" t="s">
        <v>1875</v>
      </c>
      <c r="N576">
        <v>0.229722222</v>
      </c>
      <c r="O576">
        <v>0</v>
      </c>
      <c r="P576">
        <v>475</v>
      </c>
      <c r="Q576">
        <v>0</v>
      </c>
      <c r="R576">
        <v>23</v>
      </c>
      <c r="S576">
        <v>0</v>
      </c>
      <c r="T576">
        <v>53</v>
      </c>
      <c r="U576">
        <v>0</v>
      </c>
      <c r="V576">
        <v>0</v>
      </c>
      <c r="W576">
        <v>0</v>
      </c>
      <c r="X576">
        <v>8.9286851176546396</v>
      </c>
      <c r="Y576">
        <v>0</v>
      </c>
      <c r="Z576">
        <v>1.6985257078170639</v>
      </c>
      <c r="AA576">
        <v>0</v>
      </c>
      <c r="AB576">
        <v>2.910480058892301</v>
      </c>
      <c r="AC576">
        <v>0</v>
      </c>
      <c r="AD576">
        <v>0</v>
      </c>
      <c r="AE576">
        <v>13.537690884364004</v>
      </c>
    </row>
    <row r="577" spans="1:31" x14ac:dyDescent="0.25">
      <c r="A577">
        <v>1830572</v>
      </c>
      <c r="B577">
        <v>1</v>
      </c>
      <c r="C577" t="s">
        <v>81</v>
      </c>
      <c r="D577" t="s">
        <v>122</v>
      </c>
      <c r="E577" t="s">
        <v>252</v>
      </c>
      <c r="F577" t="s">
        <v>1876</v>
      </c>
      <c r="G577" t="s">
        <v>279</v>
      </c>
      <c r="H577" t="s">
        <v>134</v>
      </c>
      <c r="I577" t="s">
        <v>135</v>
      </c>
      <c r="J577" t="s">
        <v>136</v>
      </c>
      <c r="K577" t="s">
        <v>137</v>
      </c>
      <c r="L577" t="s">
        <v>1877</v>
      </c>
      <c r="M577" t="s">
        <v>1878</v>
      </c>
      <c r="N577">
        <v>4.3994444440000002</v>
      </c>
      <c r="O577">
        <v>0</v>
      </c>
      <c r="P577">
        <v>78</v>
      </c>
      <c r="Q577">
        <v>0</v>
      </c>
      <c r="R577">
        <v>0</v>
      </c>
      <c r="S577">
        <v>0</v>
      </c>
      <c r="T577">
        <v>8</v>
      </c>
      <c r="U577">
        <v>0</v>
      </c>
      <c r="V577">
        <v>0</v>
      </c>
      <c r="W577">
        <v>0</v>
      </c>
      <c r="X577">
        <v>41.128487852456722</v>
      </c>
      <c r="Y577">
        <v>0</v>
      </c>
      <c r="Z577">
        <v>0</v>
      </c>
      <c r="AA577">
        <v>0</v>
      </c>
      <c r="AB577">
        <v>18.223136821003973</v>
      </c>
      <c r="AC577">
        <v>0</v>
      </c>
      <c r="AD577">
        <v>0</v>
      </c>
      <c r="AE577">
        <v>59.351624673460691</v>
      </c>
    </row>
    <row r="578" spans="1:31" x14ac:dyDescent="0.25">
      <c r="A578">
        <v>1830549</v>
      </c>
      <c r="B578">
        <v>1</v>
      </c>
      <c r="C578" t="s">
        <v>80</v>
      </c>
      <c r="D578" t="s">
        <v>93</v>
      </c>
      <c r="E578" t="s">
        <v>202</v>
      </c>
      <c r="F578" t="s">
        <v>664</v>
      </c>
      <c r="G578" t="s">
        <v>156</v>
      </c>
      <c r="H578" t="s">
        <v>157</v>
      </c>
      <c r="I578" t="s">
        <v>135</v>
      </c>
      <c r="J578" t="s">
        <v>136</v>
      </c>
      <c r="K578" t="s">
        <v>137</v>
      </c>
      <c r="L578" t="s">
        <v>1879</v>
      </c>
      <c r="M578" t="s">
        <v>1880</v>
      </c>
      <c r="N578">
        <v>0.16194444399999999</v>
      </c>
      <c r="O578">
        <v>3</v>
      </c>
      <c r="P578">
        <v>2</v>
      </c>
      <c r="Q578">
        <v>37</v>
      </c>
      <c r="R578">
        <v>1</v>
      </c>
      <c r="S578">
        <v>8</v>
      </c>
      <c r="T578">
        <v>2</v>
      </c>
      <c r="U578">
        <v>1</v>
      </c>
      <c r="V578">
        <v>0</v>
      </c>
      <c r="W578">
        <v>0.69459860201324997</v>
      </c>
      <c r="X578">
        <v>6.8220156160750001E-2</v>
      </c>
      <c r="Y578">
        <v>18.510348987751378</v>
      </c>
      <c r="Z578">
        <v>0.10405044489950001</v>
      </c>
      <c r="AA578">
        <v>3.2963510092371227</v>
      </c>
      <c r="AB578">
        <v>0.19323437727907503</v>
      </c>
      <c r="AC578">
        <v>1.6715830986616667</v>
      </c>
      <c r="AD578">
        <v>0</v>
      </c>
      <c r="AE578">
        <v>24.538386676002741</v>
      </c>
    </row>
    <row r="579" spans="1:31" x14ac:dyDescent="0.25">
      <c r="A579">
        <v>1830612</v>
      </c>
      <c r="B579">
        <v>1</v>
      </c>
      <c r="C579" t="s">
        <v>81</v>
      </c>
      <c r="D579" t="s">
        <v>123</v>
      </c>
      <c r="E579" t="s">
        <v>154</v>
      </c>
      <c r="F579" t="s">
        <v>1881</v>
      </c>
      <c r="G579" t="s">
        <v>156</v>
      </c>
      <c r="H579" t="s">
        <v>157</v>
      </c>
      <c r="I579" t="s">
        <v>135</v>
      </c>
      <c r="J579" t="s">
        <v>136</v>
      </c>
      <c r="K579" t="s">
        <v>137</v>
      </c>
      <c r="L579" t="s">
        <v>1882</v>
      </c>
      <c r="M579" t="s">
        <v>1883</v>
      </c>
      <c r="N579">
        <v>0.95305555500000005</v>
      </c>
      <c r="O579">
        <v>0</v>
      </c>
      <c r="P579">
        <v>765</v>
      </c>
      <c r="Q579">
        <v>0</v>
      </c>
      <c r="R579">
        <v>1</v>
      </c>
      <c r="S579">
        <v>0</v>
      </c>
      <c r="T579">
        <v>23</v>
      </c>
      <c r="U579">
        <v>0</v>
      </c>
      <c r="V579">
        <v>0</v>
      </c>
      <c r="W579">
        <v>0</v>
      </c>
      <c r="X579">
        <v>99.177291778782106</v>
      </c>
      <c r="Y579">
        <v>0</v>
      </c>
      <c r="Z579">
        <v>0.25045941809147504</v>
      </c>
      <c r="AA579">
        <v>0</v>
      </c>
      <c r="AB579">
        <v>3.880922673017134</v>
      </c>
      <c r="AC579">
        <v>0</v>
      </c>
      <c r="AD579">
        <v>0</v>
      </c>
      <c r="AE579">
        <v>103.30867386989073</v>
      </c>
    </row>
    <row r="580" spans="1:31" x14ac:dyDescent="0.25">
      <c r="A580">
        <v>1830841</v>
      </c>
      <c r="B580">
        <v>1</v>
      </c>
      <c r="C580" t="s">
        <v>80</v>
      </c>
      <c r="D580" t="s">
        <v>83</v>
      </c>
      <c r="E580" t="s">
        <v>268</v>
      </c>
      <c r="F580" t="s">
        <v>1884</v>
      </c>
      <c r="G580" t="s">
        <v>150</v>
      </c>
      <c r="H580" t="s">
        <v>157</v>
      </c>
      <c r="I580" t="s">
        <v>135</v>
      </c>
      <c r="J580" t="s">
        <v>136</v>
      </c>
      <c r="K580" t="s">
        <v>151</v>
      </c>
      <c r="L580" t="s">
        <v>1287</v>
      </c>
      <c r="M580" t="s">
        <v>1885</v>
      </c>
      <c r="N580">
        <v>4.7605555549999998</v>
      </c>
      <c r="O580">
        <v>0</v>
      </c>
      <c r="P580">
        <v>0</v>
      </c>
      <c r="Q580">
        <v>0</v>
      </c>
      <c r="R580">
        <v>0</v>
      </c>
      <c r="S580">
        <v>4</v>
      </c>
      <c r="T580">
        <v>0</v>
      </c>
      <c r="U580">
        <v>4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3127.4082018045251</v>
      </c>
      <c r="AB580">
        <v>0</v>
      </c>
      <c r="AC580">
        <v>6904.790602265286</v>
      </c>
      <c r="AD580">
        <v>0</v>
      </c>
      <c r="AE580">
        <v>10032.198804069811</v>
      </c>
    </row>
    <row r="581" spans="1:31" x14ac:dyDescent="0.25">
      <c r="A581">
        <v>1830535</v>
      </c>
      <c r="B581">
        <v>1</v>
      </c>
      <c r="C581" t="s">
        <v>81</v>
      </c>
      <c r="D581" t="s">
        <v>119</v>
      </c>
      <c r="E581" t="s">
        <v>202</v>
      </c>
      <c r="F581" t="s">
        <v>1886</v>
      </c>
      <c r="G581" t="s">
        <v>156</v>
      </c>
      <c r="H581" t="s">
        <v>157</v>
      </c>
      <c r="I581" t="s">
        <v>179</v>
      </c>
      <c r="J581" t="s">
        <v>136</v>
      </c>
      <c r="K581" t="s">
        <v>137</v>
      </c>
      <c r="L581" t="s">
        <v>1887</v>
      </c>
      <c r="M581" t="s">
        <v>1888</v>
      </c>
      <c r="N581">
        <v>2.8611111000000002E-2</v>
      </c>
      <c r="O581">
        <v>1</v>
      </c>
      <c r="P581">
        <v>2580</v>
      </c>
      <c r="Q581">
        <v>26</v>
      </c>
      <c r="R581">
        <v>511</v>
      </c>
      <c r="S581">
        <v>11</v>
      </c>
      <c r="T581">
        <v>235</v>
      </c>
      <c r="U581">
        <v>0</v>
      </c>
      <c r="V581">
        <v>2</v>
      </c>
      <c r="W581">
        <v>1.6983041864800003E-2</v>
      </c>
      <c r="X581">
        <v>9.570810828557585</v>
      </c>
      <c r="Y581">
        <v>3.2229487241863559</v>
      </c>
      <c r="Z581">
        <v>7.4667598911315762</v>
      </c>
      <c r="AA581">
        <v>1.0080908783550169</v>
      </c>
      <c r="AB581">
        <v>1.5676301850629428</v>
      </c>
      <c r="AC581">
        <v>0</v>
      </c>
      <c r="AD581">
        <v>6.2627900858916669E-3</v>
      </c>
      <c r="AE581">
        <v>22.859486339244167</v>
      </c>
    </row>
    <row r="582" spans="1:31" x14ac:dyDescent="0.25">
      <c r="A582">
        <v>1830798</v>
      </c>
      <c r="B582">
        <v>1</v>
      </c>
      <c r="C582" t="s">
        <v>81</v>
      </c>
      <c r="D582" t="s">
        <v>120</v>
      </c>
      <c r="E582" t="s">
        <v>154</v>
      </c>
      <c r="F582" t="s">
        <v>1889</v>
      </c>
      <c r="G582" t="s">
        <v>225</v>
      </c>
      <c r="H582" t="s">
        <v>157</v>
      </c>
      <c r="I582" t="s">
        <v>135</v>
      </c>
      <c r="J582" t="s">
        <v>136</v>
      </c>
      <c r="K582" t="s">
        <v>151</v>
      </c>
      <c r="L582" t="s">
        <v>1890</v>
      </c>
      <c r="M582" t="s">
        <v>1891</v>
      </c>
      <c r="N582">
        <v>1.898959166</v>
      </c>
      <c r="O582">
        <v>0</v>
      </c>
      <c r="P582">
        <v>382</v>
      </c>
      <c r="Q582">
        <v>0</v>
      </c>
      <c r="R582">
        <v>28</v>
      </c>
      <c r="S582">
        <v>0</v>
      </c>
      <c r="T582">
        <v>16</v>
      </c>
      <c r="U582">
        <v>0</v>
      </c>
      <c r="V582">
        <v>0</v>
      </c>
      <c r="W582">
        <v>0</v>
      </c>
      <c r="X582">
        <v>168.76827677241599</v>
      </c>
      <c r="Y582">
        <v>0</v>
      </c>
      <c r="Z582">
        <v>31.46255329514641</v>
      </c>
      <c r="AA582">
        <v>0</v>
      </c>
      <c r="AB582">
        <v>12.641305531298526</v>
      </c>
      <c r="AC582">
        <v>0</v>
      </c>
      <c r="AD582">
        <v>0</v>
      </c>
      <c r="AE582">
        <v>212.87213559886092</v>
      </c>
    </row>
    <row r="583" spans="1:31" x14ac:dyDescent="0.25">
      <c r="A583">
        <v>1830655</v>
      </c>
      <c r="B583">
        <v>1</v>
      </c>
      <c r="C583" t="s">
        <v>81</v>
      </c>
      <c r="D583" t="s">
        <v>116</v>
      </c>
      <c r="E583" t="s">
        <v>131</v>
      </c>
      <c r="F583" t="s">
        <v>1892</v>
      </c>
      <c r="G583" t="s">
        <v>133</v>
      </c>
      <c r="H583" t="s">
        <v>134</v>
      </c>
      <c r="I583" t="s">
        <v>135</v>
      </c>
      <c r="J583" t="s">
        <v>136</v>
      </c>
      <c r="K583" t="s">
        <v>137</v>
      </c>
      <c r="L583" t="s">
        <v>1893</v>
      </c>
      <c r="M583" t="s">
        <v>1894</v>
      </c>
      <c r="N583">
        <v>1.218611111</v>
      </c>
      <c r="O583">
        <v>0</v>
      </c>
      <c r="P583">
        <v>48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8.458485177834806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8.458485177834806</v>
      </c>
    </row>
    <row r="584" spans="1:31" x14ac:dyDescent="0.25">
      <c r="A584">
        <v>1830821</v>
      </c>
      <c r="B584">
        <v>1</v>
      </c>
      <c r="C584" t="s">
        <v>80</v>
      </c>
      <c r="D584" t="s">
        <v>108</v>
      </c>
      <c r="E584" t="s">
        <v>131</v>
      </c>
      <c r="F584" t="s">
        <v>1895</v>
      </c>
      <c r="G584" t="s">
        <v>133</v>
      </c>
      <c r="H584" t="s">
        <v>134</v>
      </c>
      <c r="I584" t="s">
        <v>135</v>
      </c>
      <c r="J584" t="s">
        <v>136</v>
      </c>
      <c r="K584" t="s">
        <v>137</v>
      </c>
      <c r="L584" t="s">
        <v>1896</v>
      </c>
      <c r="M584" t="s">
        <v>1897</v>
      </c>
      <c r="N584">
        <v>1.5861111109999999</v>
      </c>
      <c r="O584">
        <v>0</v>
      </c>
      <c r="P584">
        <v>0</v>
      </c>
      <c r="Q584">
        <v>0</v>
      </c>
      <c r="R584">
        <v>2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9.8512830534443996</v>
      </c>
      <c r="AA584">
        <v>0</v>
      </c>
      <c r="AB584">
        <v>0</v>
      </c>
      <c r="AC584">
        <v>0</v>
      </c>
      <c r="AD584">
        <v>0</v>
      </c>
      <c r="AE584">
        <v>9.8512830534443996</v>
      </c>
    </row>
    <row r="585" spans="1:31" x14ac:dyDescent="0.25">
      <c r="A585">
        <v>1830884</v>
      </c>
      <c r="B585">
        <v>1</v>
      </c>
      <c r="C585" t="s">
        <v>80</v>
      </c>
      <c r="D585" t="s">
        <v>96</v>
      </c>
      <c r="E585" t="s">
        <v>140</v>
      </c>
      <c r="F585" t="s">
        <v>1898</v>
      </c>
      <c r="G585" t="s">
        <v>213</v>
      </c>
      <c r="H585" t="s">
        <v>134</v>
      </c>
      <c r="I585" t="s">
        <v>135</v>
      </c>
      <c r="J585" t="s">
        <v>136</v>
      </c>
      <c r="K585" t="s">
        <v>137</v>
      </c>
      <c r="L585" t="s">
        <v>1899</v>
      </c>
      <c r="M585" t="s">
        <v>1900</v>
      </c>
      <c r="N585">
        <v>3.2794444440000001</v>
      </c>
      <c r="O585">
        <v>0</v>
      </c>
      <c r="P585">
        <v>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3.8460713886899998E-2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3.8460713886899998E-2</v>
      </c>
    </row>
    <row r="586" spans="1:31" x14ac:dyDescent="0.25">
      <c r="A586">
        <v>1831631</v>
      </c>
      <c r="B586">
        <v>1</v>
      </c>
      <c r="C586" t="s">
        <v>80</v>
      </c>
      <c r="D586" t="s">
        <v>99</v>
      </c>
      <c r="E586" t="s">
        <v>140</v>
      </c>
      <c r="F586" t="s">
        <v>1901</v>
      </c>
      <c r="G586" t="s">
        <v>142</v>
      </c>
      <c r="H586" t="s">
        <v>134</v>
      </c>
      <c r="I586" t="s">
        <v>135</v>
      </c>
      <c r="J586" t="s">
        <v>136</v>
      </c>
      <c r="K586" t="s">
        <v>137</v>
      </c>
      <c r="L586" t="s">
        <v>1902</v>
      </c>
      <c r="M586" t="s">
        <v>1903</v>
      </c>
      <c r="N586">
        <v>1.4072222219999999</v>
      </c>
      <c r="O586">
        <v>0</v>
      </c>
      <c r="P586">
        <v>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1.2106880718666668E-3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1.2106880718666668E-3</v>
      </c>
    </row>
    <row r="587" spans="1:31" x14ac:dyDescent="0.25">
      <c r="A587">
        <v>1830778</v>
      </c>
      <c r="B587">
        <v>1</v>
      </c>
      <c r="C587" t="s">
        <v>80</v>
      </c>
      <c r="D587" t="s">
        <v>98</v>
      </c>
      <c r="E587" t="s">
        <v>164</v>
      </c>
      <c r="F587" t="s">
        <v>1904</v>
      </c>
      <c r="G587" t="s">
        <v>386</v>
      </c>
      <c r="H587" t="s">
        <v>157</v>
      </c>
      <c r="I587" t="s">
        <v>135</v>
      </c>
      <c r="J587" t="s">
        <v>136</v>
      </c>
      <c r="K587" t="s">
        <v>137</v>
      </c>
      <c r="L587" t="s">
        <v>1905</v>
      </c>
      <c r="M587" t="s">
        <v>1906</v>
      </c>
      <c r="N587">
        <v>0.71027777700000005</v>
      </c>
      <c r="O587">
        <v>0</v>
      </c>
      <c r="P587">
        <v>376</v>
      </c>
      <c r="Q587">
        <v>3</v>
      </c>
      <c r="R587">
        <v>7</v>
      </c>
      <c r="S587">
        <v>8</v>
      </c>
      <c r="T587">
        <v>27</v>
      </c>
      <c r="U587">
        <v>0</v>
      </c>
      <c r="V587">
        <v>0</v>
      </c>
      <c r="W587">
        <v>0</v>
      </c>
      <c r="X587">
        <v>34.369522339780559</v>
      </c>
      <c r="Y587">
        <v>3.2361237866717003</v>
      </c>
      <c r="Z587">
        <v>1.9271506586583333</v>
      </c>
      <c r="AA587">
        <v>57.589941476662581</v>
      </c>
      <c r="AB587">
        <v>7.7926528522146645</v>
      </c>
      <c r="AC587">
        <v>0</v>
      </c>
      <c r="AD587">
        <v>0</v>
      </c>
      <c r="AE587">
        <v>104.91539111398784</v>
      </c>
    </row>
    <row r="588" spans="1:31" x14ac:dyDescent="0.25">
      <c r="A588">
        <v>1830741</v>
      </c>
      <c r="B588">
        <v>1</v>
      </c>
      <c r="C588" t="s">
        <v>81</v>
      </c>
      <c r="D588" t="s">
        <v>117</v>
      </c>
      <c r="E588" t="s">
        <v>154</v>
      </c>
      <c r="F588" t="s">
        <v>1907</v>
      </c>
      <c r="G588" t="s">
        <v>175</v>
      </c>
      <c r="H588" t="s">
        <v>157</v>
      </c>
      <c r="I588" t="s">
        <v>135</v>
      </c>
      <c r="J588" t="s">
        <v>136</v>
      </c>
      <c r="K588" t="s">
        <v>137</v>
      </c>
      <c r="L588" t="s">
        <v>1908</v>
      </c>
      <c r="M588" t="s">
        <v>1909</v>
      </c>
      <c r="N588">
        <v>1.6019444439999999</v>
      </c>
      <c r="O588">
        <v>0</v>
      </c>
      <c r="P588">
        <v>19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2.527941395745501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2.527941395745501</v>
      </c>
    </row>
    <row r="589" spans="1:31" x14ac:dyDescent="0.25">
      <c r="A589">
        <v>1831617</v>
      </c>
      <c r="B589">
        <v>1</v>
      </c>
      <c r="C589" t="s">
        <v>80</v>
      </c>
      <c r="D589" t="s">
        <v>83</v>
      </c>
      <c r="E589" t="s">
        <v>140</v>
      </c>
      <c r="F589" t="s">
        <v>1910</v>
      </c>
      <c r="G589" t="s">
        <v>213</v>
      </c>
      <c r="H589" t="s">
        <v>134</v>
      </c>
      <c r="I589" t="s">
        <v>135</v>
      </c>
      <c r="J589" t="s">
        <v>136</v>
      </c>
      <c r="K589" t="s">
        <v>137</v>
      </c>
      <c r="L589" t="s">
        <v>1911</v>
      </c>
      <c r="M589" t="s">
        <v>1912</v>
      </c>
      <c r="N589">
        <v>2.019722222</v>
      </c>
      <c r="O589">
        <v>0</v>
      </c>
      <c r="P589">
        <v>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1.1663287732701253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1.1663287732701253</v>
      </c>
    </row>
    <row r="590" spans="1:31" x14ac:dyDescent="0.25">
      <c r="A590">
        <v>1831674</v>
      </c>
      <c r="B590">
        <v>1</v>
      </c>
      <c r="C590" t="s">
        <v>80</v>
      </c>
      <c r="D590" t="s">
        <v>102</v>
      </c>
      <c r="E590" t="s">
        <v>140</v>
      </c>
      <c r="F590" t="s">
        <v>1913</v>
      </c>
      <c r="G590" t="s">
        <v>142</v>
      </c>
      <c r="H590" t="s">
        <v>134</v>
      </c>
      <c r="I590" t="s">
        <v>135</v>
      </c>
      <c r="J590" t="s">
        <v>136</v>
      </c>
      <c r="K590" t="s">
        <v>137</v>
      </c>
      <c r="L590" t="s">
        <v>1914</v>
      </c>
      <c r="M590" t="s">
        <v>1915</v>
      </c>
      <c r="N590">
        <v>0.395277777</v>
      </c>
      <c r="O590">
        <v>0</v>
      </c>
      <c r="P590">
        <v>1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2.7596953168125004E-2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2.7596953168125004E-2</v>
      </c>
    </row>
    <row r="591" spans="1:31" x14ac:dyDescent="0.25">
      <c r="A591">
        <v>1830592</v>
      </c>
      <c r="B591">
        <v>1</v>
      </c>
      <c r="C591" t="s">
        <v>81</v>
      </c>
      <c r="D591" t="s">
        <v>120</v>
      </c>
      <c r="E591" t="s">
        <v>140</v>
      </c>
      <c r="F591" t="s">
        <v>1916</v>
      </c>
      <c r="G591" t="s">
        <v>142</v>
      </c>
      <c r="H591" t="s">
        <v>134</v>
      </c>
      <c r="I591" t="s">
        <v>135</v>
      </c>
      <c r="J591" t="s">
        <v>136</v>
      </c>
      <c r="K591" t="s">
        <v>137</v>
      </c>
      <c r="L591" t="s">
        <v>1917</v>
      </c>
      <c r="M591" t="s">
        <v>1918</v>
      </c>
      <c r="N591">
        <v>1.2522222220000001</v>
      </c>
      <c r="O591">
        <v>0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5.2851732909500002E-2</v>
      </c>
      <c r="AA591">
        <v>0</v>
      </c>
      <c r="AB591">
        <v>0</v>
      </c>
      <c r="AC591">
        <v>0</v>
      </c>
      <c r="AD591">
        <v>0</v>
      </c>
      <c r="AE591">
        <v>5.2851732909500002E-2</v>
      </c>
    </row>
    <row r="592" spans="1:31" x14ac:dyDescent="0.25">
      <c r="A592">
        <v>1831634</v>
      </c>
      <c r="B592">
        <v>1</v>
      </c>
      <c r="C592" t="s">
        <v>80</v>
      </c>
      <c r="D592" t="s">
        <v>105</v>
      </c>
      <c r="E592" t="s">
        <v>154</v>
      </c>
      <c r="F592" t="s">
        <v>1919</v>
      </c>
      <c r="G592" t="s">
        <v>175</v>
      </c>
      <c r="H592" t="s">
        <v>157</v>
      </c>
      <c r="I592" t="s">
        <v>135</v>
      </c>
      <c r="J592" t="s">
        <v>136</v>
      </c>
      <c r="K592" t="s">
        <v>137</v>
      </c>
      <c r="L592" t="s">
        <v>1920</v>
      </c>
      <c r="M592" t="s">
        <v>1921</v>
      </c>
      <c r="N592">
        <v>2.0611111110000002</v>
      </c>
      <c r="O592">
        <v>1</v>
      </c>
      <c r="P592">
        <v>0</v>
      </c>
      <c r="Q592">
        <v>2</v>
      </c>
      <c r="R592">
        <v>0</v>
      </c>
      <c r="S592">
        <v>12</v>
      </c>
      <c r="T592">
        <v>0</v>
      </c>
      <c r="U592">
        <v>1</v>
      </c>
      <c r="V592">
        <v>0</v>
      </c>
      <c r="W592">
        <v>2.0480847795817505</v>
      </c>
      <c r="X592">
        <v>0</v>
      </c>
      <c r="Y592">
        <v>1.1731031834992918</v>
      </c>
      <c r="Z592">
        <v>0</v>
      </c>
      <c r="AA592">
        <v>43.155301857882272</v>
      </c>
      <c r="AB592">
        <v>0</v>
      </c>
      <c r="AC592">
        <v>13.031575911378583</v>
      </c>
      <c r="AD592">
        <v>0</v>
      </c>
      <c r="AE592">
        <v>59.408065732341896</v>
      </c>
    </row>
    <row r="593" spans="1:31" x14ac:dyDescent="0.25">
      <c r="A593">
        <v>1831093</v>
      </c>
      <c r="B593">
        <v>1</v>
      </c>
      <c r="C593" t="s">
        <v>81</v>
      </c>
      <c r="D593" t="s">
        <v>127</v>
      </c>
      <c r="E593" t="s">
        <v>140</v>
      </c>
      <c r="F593" t="s">
        <v>1922</v>
      </c>
      <c r="G593" t="s">
        <v>142</v>
      </c>
      <c r="H593" t="s">
        <v>134</v>
      </c>
      <c r="I593" t="s">
        <v>135</v>
      </c>
      <c r="J593" t="s">
        <v>136</v>
      </c>
      <c r="K593" t="s">
        <v>137</v>
      </c>
      <c r="L593" t="s">
        <v>1923</v>
      </c>
      <c r="M593" t="s">
        <v>1924</v>
      </c>
      <c r="N593">
        <v>6.1524999999999999</v>
      </c>
      <c r="O593">
        <v>0</v>
      </c>
      <c r="P593">
        <v>2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5.1940880668431753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5.1940880668431753</v>
      </c>
    </row>
    <row r="594" spans="1:31" x14ac:dyDescent="0.25">
      <c r="A594">
        <v>1831548</v>
      </c>
      <c r="B594">
        <v>1</v>
      </c>
      <c r="C594" t="s">
        <v>80</v>
      </c>
      <c r="D594" t="s">
        <v>100</v>
      </c>
      <c r="E594" t="s">
        <v>140</v>
      </c>
      <c r="F594" t="s">
        <v>1925</v>
      </c>
      <c r="G594" t="s">
        <v>142</v>
      </c>
      <c r="H594" t="s">
        <v>134</v>
      </c>
      <c r="I594" t="s">
        <v>135</v>
      </c>
      <c r="J594" t="s">
        <v>136</v>
      </c>
      <c r="K594" t="s">
        <v>137</v>
      </c>
      <c r="L594" t="s">
        <v>1926</v>
      </c>
      <c r="M594" t="s">
        <v>1927</v>
      </c>
      <c r="N594">
        <v>3.7227777770000001</v>
      </c>
      <c r="O594">
        <v>0</v>
      </c>
      <c r="P594">
        <v>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0.80576609541748345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0.80576609541748345</v>
      </c>
    </row>
    <row r="595" spans="1:31" x14ac:dyDescent="0.25">
      <c r="A595">
        <v>1830761</v>
      </c>
      <c r="B595">
        <v>1</v>
      </c>
      <c r="C595" t="s">
        <v>80</v>
      </c>
      <c r="D595" t="s">
        <v>104</v>
      </c>
      <c r="E595" t="s">
        <v>154</v>
      </c>
      <c r="F595" t="s">
        <v>1928</v>
      </c>
      <c r="G595" t="s">
        <v>225</v>
      </c>
      <c r="H595" t="s">
        <v>157</v>
      </c>
      <c r="I595" t="s">
        <v>135</v>
      </c>
      <c r="J595" t="s">
        <v>136</v>
      </c>
      <c r="K595" t="s">
        <v>151</v>
      </c>
      <c r="L595" t="s">
        <v>1929</v>
      </c>
      <c r="M595" t="s">
        <v>1930</v>
      </c>
      <c r="N595">
        <v>5.5130555550000002</v>
      </c>
      <c r="O595">
        <v>0</v>
      </c>
      <c r="P595">
        <v>2315</v>
      </c>
      <c r="Q595">
        <v>0</v>
      </c>
      <c r="R595">
        <v>2</v>
      </c>
      <c r="S595">
        <v>0</v>
      </c>
      <c r="T595">
        <v>179</v>
      </c>
      <c r="U595">
        <v>0</v>
      </c>
      <c r="V595">
        <v>0</v>
      </c>
      <c r="W595">
        <v>0</v>
      </c>
      <c r="X595">
        <v>3368.0833798599915</v>
      </c>
      <c r="Y595">
        <v>0</v>
      </c>
      <c r="Z595">
        <v>2.6890087684757336</v>
      </c>
      <c r="AA595">
        <v>0</v>
      </c>
      <c r="AB595">
        <v>703.01121448874926</v>
      </c>
      <c r="AC595">
        <v>0</v>
      </c>
      <c r="AD595">
        <v>0</v>
      </c>
      <c r="AE595">
        <v>4073.7836031172164</v>
      </c>
    </row>
    <row r="596" spans="1:31" x14ac:dyDescent="0.25">
      <c r="A596">
        <v>1830861</v>
      </c>
      <c r="B596">
        <v>1</v>
      </c>
      <c r="C596" t="s">
        <v>80</v>
      </c>
      <c r="D596" t="s">
        <v>94</v>
      </c>
      <c r="E596" t="s">
        <v>140</v>
      </c>
      <c r="F596" t="s">
        <v>1931</v>
      </c>
      <c r="G596" t="s">
        <v>242</v>
      </c>
      <c r="H596" t="s">
        <v>134</v>
      </c>
      <c r="I596" t="s">
        <v>135</v>
      </c>
      <c r="J596" t="s">
        <v>3</v>
      </c>
      <c r="K596" t="s">
        <v>137</v>
      </c>
      <c r="L596" t="s">
        <v>1932</v>
      </c>
      <c r="M596" t="s">
        <v>1933</v>
      </c>
      <c r="N596">
        <v>3.7552777769999999</v>
      </c>
      <c r="O596">
        <v>0</v>
      </c>
      <c r="P596">
        <v>1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2.6905846124869499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2.6905846124869499</v>
      </c>
    </row>
    <row r="597" spans="1:31" x14ac:dyDescent="0.25">
      <c r="A597">
        <v>1830615</v>
      </c>
      <c r="B597">
        <v>1</v>
      </c>
      <c r="C597" t="s">
        <v>81</v>
      </c>
      <c r="D597" t="s">
        <v>127</v>
      </c>
      <c r="E597" t="s">
        <v>164</v>
      </c>
      <c r="F597" t="s">
        <v>762</v>
      </c>
      <c r="G597" t="s">
        <v>156</v>
      </c>
      <c r="H597" t="s">
        <v>157</v>
      </c>
      <c r="I597" t="s">
        <v>135</v>
      </c>
      <c r="J597" t="s">
        <v>136</v>
      </c>
      <c r="K597" t="s">
        <v>137</v>
      </c>
      <c r="L597" t="s">
        <v>1934</v>
      </c>
      <c r="M597" t="s">
        <v>1935</v>
      </c>
      <c r="N597">
        <v>1.041388888</v>
      </c>
      <c r="O597">
        <v>2</v>
      </c>
      <c r="P597">
        <v>52</v>
      </c>
      <c r="Q597">
        <v>79</v>
      </c>
      <c r="R597">
        <v>74</v>
      </c>
      <c r="S597">
        <v>0</v>
      </c>
      <c r="T597">
        <v>5</v>
      </c>
      <c r="U597">
        <v>1</v>
      </c>
      <c r="V597">
        <v>0</v>
      </c>
      <c r="W597">
        <v>0.67472443370222512</v>
      </c>
      <c r="X597">
        <v>8.3634185099461824</v>
      </c>
      <c r="Y597">
        <v>114.36481962529251</v>
      </c>
      <c r="Z597">
        <v>76.981697897184944</v>
      </c>
      <c r="AA597">
        <v>0</v>
      </c>
      <c r="AB597">
        <v>1.5366577095811249</v>
      </c>
      <c r="AC597">
        <v>74.555485245950834</v>
      </c>
      <c r="AD597">
        <v>0</v>
      </c>
      <c r="AE597">
        <v>276.47680342165785</v>
      </c>
    </row>
    <row r="598" spans="1:31" x14ac:dyDescent="0.25">
      <c r="A598">
        <v>1830844</v>
      </c>
      <c r="B598">
        <v>1</v>
      </c>
      <c r="C598" t="s">
        <v>81</v>
      </c>
      <c r="D598" t="s">
        <v>119</v>
      </c>
      <c r="E598" t="s">
        <v>164</v>
      </c>
      <c r="F598" t="s">
        <v>743</v>
      </c>
      <c r="G598" t="s">
        <v>156</v>
      </c>
      <c r="H598" t="s">
        <v>157</v>
      </c>
      <c r="I598" t="s">
        <v>179</v>
      </c>
      <c r="J598" t="s">
        <v>136</v>
      </c>
      <c r="K598" t="s">
        <v>137</v>
      </c>
      <c r="L598" t="s">
        <v>1936</v>
      </c>
      <c r="M598" t="s">
        <v>1937</v>
      </c>
      <c r="N598">
        <v>5.5555550000000002E-3</v>
      </c>
      <c r="O598">
        <v>0</v>
      </c>
      <c r="P598">
        <v>1498</v>
      </c>
      <c r="Q598">
        <v>92</v>
      </c>
      <c r="R598">
        <v>334</v>
      </c>
      <c r="S598">
        <v>2</v>
      </c>
      <c r="T598">
        <v>66</v>
      </c>
      <c r="U598">
        <v>0</v>
      </c>
      <c r="V598">
        <v>0</v>
      </c>
      <c r="W598">
        <v>0</v>
      </c>
      <c r="X598">
        <v>1.5969184973236665</v>
      </c>
      <c r="Y598">
        <v>4.2913738339539442</v>
      </c>
      <c r="Z598">
        <v>9.5268071823196792</v>
      </c>
      <c r="AA598">
        <v>2.8532100140833332E-2</v>
      </c>
      <c r="AB598">
        <v>0.13707475276216669</v>
      </c>
      <c r="AC598">
        <v>0</v>
      </c>
      <c r="AD598">
        <v>0</v>
      </c>
      <c r="AE598">
        <v>15.580706366500291</v>
      </c>
    </row>
    <row r="599" spans="1:31" x14ac:dyDescent="0.25">
      <c r="A599">
        <v>1830701</v>
      </c>
      <c r="B599">
        <v>1</v>
      </c>
      <c r="C599" t="s">
        <v>80</v>
      </c>
      <c r="D599" t="s">
        <v>100</v>
      </c>
      <c r="E599" t="s">
        <v>202</v>
      </c>
      <c r="F599" t="s">
        <v>1938</v>
      </c>
      <c r="G599" t="s">
        <v>386</v>
      </c>
      <c r="H599" t="s">
        <v>157</v>
      </c>
      <c r="I599" t="s">
        <v>135</v>
      </c>
      <c r="J599" t="s">
        <v>136</v>
      </c>
      <c r="K599" t="s">
        <v>137</v>
      </c>
      <c r="L599" t="s">
        <v>1939</v>
      </c>
      <c r="M599" t="s">
        <v>1940</v>
      </c>
      <c r="N599">
        <v>0.11694444399999999</v>
      </c>
      <c r="O599">
        <v>0</v>
      </c>
      <c r="P599">
        <v>925</v>
      </c>
      <c r="Q599">
        <v>11</v>
      </c>
      <c r="R599">
        <v>31</v>
      </c>
      <c r="S599">
        <v>2</v>
      </c>
      <c r="T599">
        <v>111</v>
      </c>
      <c r="U599">
        <v>0</v>
      </c>
      <c r="V599">
        <v>0</v>
      </c>
      <c r="W599">
        <v>0</v>
      </c>
      <c r="X599">
        <v>27.784964626132645</v>
      </c>
      <c r="Y599">
        <v>0.89193439419935006</v>
      </c>
      <c r="Z599">
        <v>0.73652735131175828</v>
      </c>
      <c r="AA599">
        <v>0.85872780153533335</v>
      </c>
      <c r="AB599">
        <v>6.4967175959941414</v>
      </c>
      <c r="AC599">
        <v>0</v>
      </c>
      <c r="AD599">
        <v>0</v>
      </c>
      <c r="AE599">
        <v>36.768871769173231</v>
      </c>
    </row>
    <row r="600" spans="1:31" x14ac:dyDescent="0.25">
      <c r="A600">
        <v>1830824</v>
      </c>
      <c r="B600">
        <v>1</v>
      </c>
      <c r="C600" t="s">
        <v>80</v>
      </c>
      <c r="D600" t="s">
        <v>98</v>
      </c>
      <c r="E600" t="s">
        <v>140</v>
      </c>
      <c r="F600" t="s">
        <v>1941</v>
      </c>
      <c r="G600" t="s">
        <v>142</v>
      </c>
      <c r="H600" t="s">
        <v>134</v>
      </c>
      <c r="I600" t="s">
        <v>135</v>
      </c>
      <c r="J600" t="s">
        <v>136</v>
      </c>
      <c r="K600" t="s">
        <v>137</v>
      </c>
      <c r="L600" t="s">
        <v>1942</v>
      </c>
      <c r="M600" t="s">
        <v>1943</v>
      </c>
      <c r="N600">
        <v>1.896666666</v>
      </c>
      <c r="O600">
        <v>0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1.0179693918758002</v>
      </c>
      <c r="AA600">
        <v>0</v>
      </c>
      <c r="AB600">
        <v>0</v>
      </c>
      <c r="AC600">
        <v>0</v>
      </c>
      <c r="AD600">
        <v>0</v>
      </c>
      <c r="AE600">
        <v>1.0179693918758002</v>
      </c>
    </row>
    <row r="601" spans="1:31" x14ac:dyDescent="0.25">
      <c r="A601">
        <v>1831677</v>
      </c>
      <c r="B601">
        <v>1</v>
      </c>
      <c r="C601" t="s">
        <v>80</v>
      </c>
      <c r="D601" t="s">
        <v>90</v>
      </c>
      <c r="E601" t="s">
        <v>140</v>
      </c>
      <c r="F601" t="s">
        <v>1944</v>
      </c>
      <c r="G601" t="s">
        <v>142</v>
      </c>
      <c r="H601" t="s">
        <v>134</v>
      </c>
      <c r="I601" t="s">
        <v>135</v>
      </c>
      <c r="J601" t="s">
        <v>136</v>
      </c>
      <c r="K601" t="s">
        <v>137</v>
      </c>
      <c r="L601" t="s">
        <v>1945</v>
      </c>
      <c r="M601" t="s">
        <v>1946</v>
      </c>
      <c r="N601">
        <v>0.91805555500000002</v>
      </c>
      <c r="O601">
        <v>0</v>
      </c>
      <c r="P601">
        <v>2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0.51280622718187496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0.51280622718187496</v>
      </c>
    </row>
    <row r="602" spans="1:31" x14ac:dyDescent="0.25">
      <c r="A602">
        <v>1830638</v>
      </c>
      <c r="B602">
        <v>1</v>
      </c>
      <c r="C602" t="s">
        <v>81</v>
      </c>
      <c r="D602" t="s">
        <v>121</v>
      </c>
      <c r="E602" t="s">
        <v>164</v>
      </c>
      <c r="F602" t="s">
        <v>1947</v>
      </c>
      <c r="G602" t="s">
        <v>156</v>
      </c>
      <c r="H602" t="s">
        <v>157</v>
      </c>
      <c r="I602" t="s">
        <v>135</v>
      </c>
      <c r="J602" t="s">
        <v>136</v>
      </c>
      <c r="K602" t="s">
        <v>137</v>
      </c>
      <c r="L602" t="s">
        <v>1948</v>
      </c>
      <c r="M602" t="s">
        <v>1949</v>
      </c>
      <c r="N602">
        <v>0.55694444399999998</v>
      </c>
      <c r="O602">
        <v>0</v>
      </c>
      <c r="P602">
        <v>449</v>
      </c>
      <c r="Q602">
        <v>0</v>
      </c>
      <c r="R602">
        <v>36</v>
      </c>
      <c r="S602">
        <v>0</v>
      </c>
      <c r="T602">
        <v>12</v>
      </c>
      <c r="U602">
        <v>0</v>
      </c>
      <c r="V602">
        <v>0</v>
      </c>
      <c r="W602">
        <v>0</v>
      </c>
      <c r="X602">
        <v>22.730016474888412</v>
      </c>
      <c r="Y602">
        <v>0</v>
      </c>
      <c r="Z602">
        <v>5.4526135524477075</v>
      </c>
      <c r="AA602">
        <v>0</v>
      </c>
      <c r="AB602">
        <v>1.2661924805833751</v>
      </c>
      <c r="AC602">
        <v>0</v>
      </c>
      <c r="AD602">
        <v>0</v>
      </c>
      <c r="AE602">
        <v>29.448822507919495</v>
      </c>
    </row>
    <row r="603" spans="1:31" x14ac:dyDescent="0.25">
      <c r="A603">
        <v>1830887</v>
      </c>
      <c r="B603">
        <v>1</v>
      </c>
      <c r="C603" t="s">
        <v>80</v>
      </c>
      <c r="D603" t="s">
        <v>103</v>
      </c>
      <c r="E603" t="s">
        <v>131</v>
      </c>
      <c r="F603" t="s">
        <v>1950</v>
      </c>
      <c r="G603" t="s">
        <v>133</v>
      </c>
      <c r="H603" t="s">
        <v>134</v>
      </c>
      <c r="I603" t="s">
        <v>135</v>
      </c>
      <c r="J603" t="s">
        <v>136</v>
      </c>
      <c r="K603" t="s">
        <v>137</v>
      </c>
      <c r="L603" t="s">
        <v>1951</v>
      </c>
      <c r="M603" t="s">
        <v>1952</v>
      </c>
      <c r="N603">
        <v>0.53416666599999996</v>
      </c>
      <c r="O603">
        <v>0</v>
      </c>
      <c r="P603">
        <v>0</v>
      </c>
      <c r="Q603">
        <v>0</v>
      </c>
      <c r="R603">
        <v>2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1.6172866613943002</v>
      </c>
      <c r="AA603">
        <v>0</v>
      </c>
      <c r="AB603">
        <v>0</v>
      </c>
      <c r="AC603">
        <v>0</v>
      </c>
      <c r="AD603">
        <v>0</v>
      </c>
      <c r="AE603">
        <v>1.6172866613943002</v>
      </c>
    </row>
    <row r="604" spans="1:31" x14ac:dyDescent="0.25">
      <c r="A604">
        <v>1830738</v>
      </c>
      <c r="B604">
        <v>1</v>
      </c>
      <c r="C604" t="s">
        <v>80</v>
      </c>
      <c r="D604" t="s">
        <v>89</v>
      </c>
      <c r="E604" t="s">
        <v>252</v>
      </c>
      <c r="F604" t="s">
        <v>1953</v>
      </c>
      <c r="G604" t="s">
        <v>217</v>
      </c>
      <c r="H604" t="s">
        <v>134</v>
      </c>
      <c r="I604" t="s">
        <v>135</v>
      </c>
      <c r="J604" t="s">
        <v>136</v>
      </c>
      <c r="K604" t="s">
        <v>137</v>
      </c>
      <c r="L604" t="s">
        <v>1954</v>
      </c>
      <c r="M604" t="s">
        <v>1955</v>
      </c>
      <c r="N604">
        <v>0.34</v>
      </c>
      <c r="O604">
        <v>0</v>
      </c>
      <c r="P604">
        <v>85</v>
      </c>
      <c r="Q604">
        <v>0</v>
      </c>
      <c r="R604">
        <v>0</v>
      </c>
      <c r="S604">
        <v>0</v>
      </c>
      <c r="T604">
        <v>3</v>
      </c>
      <c r="U604">
        <v>0</v>
      </c>
      <c r="V604">
        <v>0</v>
      </c>
      <c r="W604">
        <v>0</v>
      </c>
      <c r="X604">
        <v>13.840464661948205</v>
      </c>
      <c r="Y604">
        <v>0</v>
      </c>
      <c r="Z604">
        <v>0</v>
      </c>
      <c r="AA604">
        <v>0</v>
      </c>
      <c r="AB604">
        <v>0.82786794816600007</v>
      </c>
      <c r="AC604">
        <v>0</v>
      </c>
      <c r="AD604">
        <v>0</v>
      </c>
      <c r="AE604">
        <v>14.668332610114206</v>
      </c>
    </row>
    <row r="605" spans="1:31" x14ac:dyDescent="0.25">
      <c r="A605">
        <v>1831142</v>
      </c>
      <c r="B605">
        <v>1</v>
      </c>
      <c r="C605" t="s">
        <v>81</v>
      </c>
      <c r="D605" t="s">
        <v>112</v>
      </c>
      <c r="E605" t="s">
        <v>164</v>
      </c>
      <c r="F605" t="s">
        <v>1956</v>
      </c>
      <c r="G605" t="s">
        <v>156</v>
      </c>
      <c r="H605" t="s">
        <v>157</v>
      </c>
      <c r="I605" t="s">
        <v>135</v>
      </c>
      <c r="J605" t="s">
        <v>136</v>
      </c>
      <c r="K605" t="s">
        <v>137</v>
      </c>
      <c r="L605" t="s">
        <v>1957</v>
      </c>
      <c r="M605" t="s">
        <v>1958</v>
      </c>
      <c r="N605">
        <v>1.371111111</v>
      </c>
      <c r="O605">
        <v>0</v>
      </c>
      <c r="P605">
        <v>1397</v>
      </c>
      <c r="Q605">
        <v>198</v>
      </c>
      <c r="R605">
        <v>59</v>
      </c>
      <c r="S605">
        <v>15</v>
      </c>
      <c r="T605">
        <v>123</v>
      </c>
      <c r="U605">
        <v>4</v>
      </c>
      <c r="V605">
        <v>1</v>
      </c>
      <c r="W605">
        <v>0</v>
      </c>
      <c r="X605">
        <v>326.82380170680864</v>
      </c>
      <c r="Y605">
        <v>56.078401636709934</v>
      </c>
      <c r="Z605">
        <v>37.289917771388026</v>
      </c>
      <c r="AA605">
        <v>16.9755286256073</v>
      </c>
      <c r="AB605">
        <v>30.159760794022894</v>
      </c>
      <c r="AC605">
        <v>104.50178212154067</v>
      </c>
      <c r="AD605">
        <v>1.6388946035000003E-4</v>
      </c>
      <c r="AE605">
        <v>571.82935654553785</v>
      </c>
    </row>
    <row r="606" spans="1:31" x14ac:dyDescent="0.25">
      <c r="A606">
        <v>1830827</v>
      </c>
      <c r="B606">
        <v>1</v>
      </c>
      <c r="C606" t="s">
        <v>80</v>
      </c>
      <c r="D606" t="s">
        <v>98</v>
      </c>
      <c r="E606" t="s">
        <v>140</v>
      </c>
      <c r="F606" t="s">
        <v>1959</v>
      </c>
      <c r="G606" t="s">
        <v>142</v>
      </c>
      <c r="H606" t="s">
        <v>134</v>
      </c>
      <c r="I606" t="s">
        <v>135</v>
      </c>
      <c r="J606" t="s">
        <v>136</v>
      </c>
      <c r="K606" t="s">
        <v>137</v>
      </c>
      <c r="L606" t="s">
        <v>1960</v>
      </c>
      <c r="M606" t="s">
        <v>1961</v>
      </c>
      <c r="N606">
        <v>1.596666666</v>
      </c>
      <c r="O606">
        <v>0</v>
      </c>
      <c r="P606">
        <v>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0.77475814707224999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0.77475814707224999</v>
      </c>
    </row>
    <row r="607" spans="1:31" x14ac:dyDescent="0.25">
      <c r="A607">
        <v>1830850</v>
      </c>
      <c r="B607">
        <v>1</v>
      </c>
      <c r="C607" t="s">
        <v>80</v>
      </c>
      <c r="D607" t="s">
        <v>96</v>
      </c>
      <c r="E607" t="s">
        <v>140</v>
      </c>
      <c r="F607" t="s">
        <v>1962</v>
      </c>
      <c r="G607" t="s">
        <v>213</v>
      </c>
      <c r="H607" t="s">
        <v>134</v>
      </c>
      <c r="I607" t="s">
        <v>135</v>
      </c>
      <c r="J607" t="s">
        <v>136</v>
      </c>
      <c r="K607" t="s">
        <v>137</v>
      </c>
      <c r="L607" t="s">
        <v>1963</v>
      </c>
      <c r="M607" t="s">
        <v>1964</v>
      </c>
      <c r="N607">
        <v>2.1663888880000002</v>
      </c>
      <c r="O607">
        <v>0</v>
      </c>
      <c r="P607">
        <v>1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4.6627145075625008E-2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4.6627145075625008E-2</v>
      </c>
    </row>
    <row r="608" spans="1:31" x14ac:dyDescent="0.25">
      <c r="A608">
        <v>1831683</v>
      </c>
      <c r="B608">
        <v>1</v>
      </c>
      <c r="C608" t="s">
        <v>80</v>
      </c>
      <c r="D608" t="s">
        <v>108</v>
      </c>
      <c r="E608" t="s">
        <v>131</v>
      </c>
      <c r="F608" t="s">
        <v>1965</v>
      </c>
      <c r="G608" t="s">
        <v>133</v>
      </c>
      <c r="H608" t="s">
        <v>134</v>
      </c>
      <c r="I608" t="s">
        <v>135</v>
      </c>
      <c r="J608" t="s">
        <v>136</v>
      </c>
      <c r="K608" t="s">
        <v>137</v>
      </c>
      <c r="L608" t="s">
        <v>1966</v>
      </c>
      <c r="M608" t="s">
        <v>1967</v>
      </c>
      <c r="N608">
        <v>0.97250000000000003</v>
      </c>
      <c r="O608">
        <v>0</v>
      </c>
      <c r="P608">
        <v>0</v>
      </c>
      <c r="Q608">
        <v>0</v>
      </c>
      <c r="R608">
        <v>22</v>
      </c>
      <c r="S608">
        <v>0</v>
      </c>
      <c r="T608">
        <v>1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9.6772515143333102</v>
      </c>
      <c r="AA608">
        <v>0</v>
      </c>
      <c r="AB608">
        <v>0.2665869688368</v>
      </c>
      <c r="AC608">
        <v>0</v>
      </c>
      <c r="AD608">
        <v>0</v>
      </c>
      <c r="AE608">
        <v>9.9438384831701097</v>
      </c>
    </row>
    <row r="609" spans="1:31" x14ac:dyDescent="0.25">
      <c r="A609">
        <v>1831643</v>
      </c>
      <c r="B609">
        <v>1</v>
      </c>
      <c r="C609" t="s">
        <v>80</v>
      </c>
      <c r="D609" t="s">
        <v>108</v>
      </c>
      <c r="E609" t="s">
        <v>131</v>
      </c>
      <c r="F609" t="s">
        <v>1895</v>
      </c>
      <c r="G609" t="s">
        <v>133</v>
      </c>
      <c r="H609" t="s">
        <v>134</v>
      </c>
      <c r="I609" t="s">
        <v>135</v>
      </c>
      <c r="J609" t="s">
        <v>136</v>
      </c>
      <c r="K609" t="s">
        <v>137</v>
      </c>
      <c r="L609" t="s">
        <v>1968</v>
      </c>
      <c r="M609" t="s">
        <v>1969</v>
      </c>
      <c r="N609">
        <v>1.3222222219999999</v>
      </c>
      <c r="O609">
        <v>0</v>
      </c>
      <c r="P609">
        <v>0</v>
      </c>
      <c r="Q609">
        <v>0</v>
      </c>
      <c r="R609">
        <v>2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7.6993572268080008</v>
      </c>
      <c r="AA609">
        <v>0</v>
      </c>
      <c r="AB609">
        <v>0</v>
      </c>
      <c r="AC609">
        <v>0</v>
      </c>
      <c r="AD609">
        <v>0</v>
      </c>
      <c r="AE609">
        <v>7.6993572268080008</v>
      </c>
    </row>
    <row r="610" spans="1:31" x14ac:dyDescent="0.25">
      <c r="A610">
        <v>1830810</v>
      </c>
      <c r="B610">
        <v>1</v>
      </c>
      <c r="C610" t="s">
        <v>80</v>
      </c>
      <c r="D610" t="s">
        <v>103</v>
      </c>
      <c r="E610" t="s">
        <v>164</v>
      </c>
      <c r="F610" t="s">
        <v>1970</v>
      </c>
      <c r="G610" t="s">
        <v>156</v>
      </c>
      <c r="H610" t="s">
        <v>157</v>
      </c>
      <c r="I610" t="s">
        <v>135</v>
      </c>
      <c r="J610" t="s">
        <v>136</v>
      </c>
      <c r="K610" t="s">
        <v>137</v>
      </c>
      <c r="L610" t="s">
        <v>1971</v>
      </c>
      <c r="M610" t="s">
        <v>1972</v>
      </c>
      <c r="N610">
        <v>0.19527777700000001</v>
      </c>
      <c r="O610">
        <v>3</v>
      </c>
      <c r="P610">
        <v>1820</v>
      </c>
      <c r="Q610">
        <v>20</v>
      </c>
      <c r="R610">
        <v>234</v>
      </c>
      <c r="S610">
        <v>22</v>
      </c>
      <c r="T610">
        <v>507</v>
      </c>
      <c r="U610">
        <v>2</v>
      </c>
      <c r="V610">
        <v>1</v>
      </c>
      <c r="W610">
        <v>0.18699546635284997</v>
      </c>
      <c r="X610">
        <v>70.491710614548936</v>
      </c>
      <c r="Y610">
        <v>12.067594022105437</v>
      </c>
      <c r="Z610">
        <v>14.021472638553924</v>
      </c>
      <c r="AA610">
        <v>17.348501355042551</v>
      </c>
      <c r="AB610">
        <v>33.945771484846617</v>
      </c>
      <c r="AC610">
        <v>10.513036913157231</v>
      </c>
      <c r="AD610">
        <v>5.3683920998750002E-2</v>
      </c>
      <c r="AE610">
        <v>158.62876641560629</v>
      </c>
    </row>
    <row r="611" spans="1:31" x14ac:dyDescent="0.25">
      <c r="A611">
        <v>1830664</v>
      </c>
      <c r="B611">
        <v>1</v>
      </c>
      <c r="C611" t="s">
        <v>80</v>
      </c>
      <c r="D611" t="s">
        <v>105</v>
      </c>
      <c r="E611" t="s">
        <v>202</v>
      </c>
      <c r="F611" t="s">
        <v>1973</v>
      </c>
      <c r="G611" t="s">
        <v>156</v>
      </c>
      <c r="H611" t="s">
        <v>157</v>
      </c>
      <c r="I611" t="s">
        <v>135</v>
      </c>
      <c r="J611" t="s">
        <v>136</v>
      </c>
      <c r="K611" t="s">
        <v>137</v>
      </c>
      <c r="L611" t="s">
        <v>1974</v>
      </c>
      <c r="M611" t="s">
        <v>1975</v>
      </c>
      <c r="N611">
        <v>0.15361111099999999</v>
      </c>
      <c r="O611">
        <v>0</v>
      </c>
      <c r="P611">
        <v>1725</v>
      </c>
      <c r="Q611">
        <v>0</v>
      </c>
      <c r="R611">
        <v>7</v>
      </c>
      <c r="S611">
        <v>8</v>
      </c>
      <c r="T611">
        <v>85</v>
      </c>
      <c r="U611">
        <v>6</v>
      </c>
      <c r="V611">
        <v>4</v>
      </c>
      <c r="W611">
        <v>0</v>
      </c>
      <c r="X611">
        <v>51.89559362964561</v>
      </c>
      <c r="Y611">
        <v>0</v>
      </c>
      <c r="Z611">
        <v>0.19455965900361666</v>
      </c>
      <c r="AA611">
        <v>7.5326069431645681</v>
      </c>
      <c r="AB611">
        <v>7.7303183708182601</v>
      </c>
      <c r="AC611">
        <v>22.228449660605996</v>
      </c>
      <c r="AD611">
        <v>0.51567894672653336</v>
      </c>
      <c r="AE611">
        <v>90.097207209964594</v>
      </c>
    </row>
    <row r="612" spans="1:31" x14ac:dyDescent="0.25">
      <c r="A612">
        <v>1830747</v>
      </c>
      <c r="B612">
        <v>1</v>
      </c>
      <c r="C612" t="s">
        <v>81</v>
      </c>
      <c r="D612" t="s">
        <v>112</v>
      </c>
      <c r="E612" t="s">
        <v>164</v>
      </c>
      <c r="F612" t="s">
        <v>829</v>
      </c>
      <c r="G612" t="s">
        <v>156</v>
      </c>
      <c r="H612" t="s">
        <v>157</v>
      </c>
      <c r="I612" t="s">
        <v>135</v>
      </c>
      <c r="J612" t="s">
        <v>136</v>
      </c>
      <c r="K612" t="s">
        <v>137</v>
      </c>
      <c r="L612" t="s">
        <v>1558</v>
      </c>
      <c r="M612" t="s">
        <v>1976</v>
      </c>
      <c r="N612">
        <v>2.088333333</v>
      </c>
      <c r="O612">
        <v>0</v>
      </c>
      <c r="P612">
        <v>1707</v>
      </c>
      <c r="Q612">
        <v>206</v>
      </c>
      <c r="R612">
        <v>85</v>
      </c>
      <c r="S612">
        <v>17</v>
      </c>
      <c r="T612">
        <v>168</v>
      </c>
      <c r="U612">
        <v>4</v>
      </c>
      <c r="V612">
        <v>1</v>
      </c>
      <c r="W612">
        <v>0</v>
      </c>
      <c r="X612">
        <v>594.60223401046449</v>
      </c>
      <c r="Y612">
        <v>87.18639121964766</v>
      </c>
      <c r="Z612">
        <v>71.091872605934711</v>
      </c>
      <c r="AA612">
        <v>24.350248172565351</v>
      </c>
      <c r="AB612">
        <v>61.283290425573007</v>
      </c>
      <c r="AC612">
        <v>179.35567525388598</v>
      </c>
      <c r="AD612">
        <v>2.9770439160000002E-4</v>
      </c>
      <c r="AE612">
        <v>1017.8700093924629</v>
      </c>
    </row>
    <row r="613" spans="1:31" x14ac:dyDescent="0.25">
      <c r="A613">
        <v>1831603</v>
      </c>
      <c r="B613">
        <v>1</v>
      </c>
      <c r="C613" t="s">
        <v>81</v>
      </c>
      <c r="D613" t="s">
        <v>128</v>
      </c>
      <c r="E613" t="s">
        <v>164</v>
      </c>
      <c r="F613" t="s">
        <v>1977</v>
      </c>
      <c r="G613" t="s">
        <v>156</v>
      </c>
      <c r="H613" t="s">
        <v>157</v>
      </c>
      <c r="I613" t="s">
        <v>135</v>
      </c>
      <c r="J613" t="s">
        <v>136</v>
      </c>
      <c r="K613" t="s">
        <v>137</v>
      </c>
      <c r="L613" t="s">
        <v>1978</v>
      </c>
      <c r="M613" t="s">
        <v>1979</v>
      </c>
      <c r="N613">
        <v>0.59916666600000001</v>
      </c>
      <c r="O613">
        <v>0</v>
      </c>
      <c r="P613">
        <v>1148</v>
      </c>
      <c r="Q613">
        <v>4</v>
      </c>
      <c r="R613">
        <v>1</v>
      </c>
      <c r="S613">
        <v>3</v>
      </c>
      <c r="T613">
        <v>79</v>
      </c>
      <c r="U613">
        <v>0</v>
      </c>
      <c r="V613">
        <v>0</v>
      </c>
      <c r="W613">
        <v>0</v>
      </c>
      <c r="X613">
        <v>100.39691088647849</v>
      </c>
      <c r="Y613">
        <v>4.2595832005487999</v>
      </c>
      <c r="Z613">
        <v>3.4393559579374997E-2</v>
      </c>
      <c r="AA613">
        <v>12.383619596335199</v>
      </c>
      <c r="AB613">
        <v>7.6294809974544</v>
      </c>
      <c r="AC613">
        <v>0</v>
      </c>
      <c r="AD613">
        <v>0</v>
      </c>
      <c r="AE613">
        <v>124.70398824039626</v>
      </c>
    </row>
    <row r="614" spans="1:31" x14ac:dyDescent="0.25">
      <c r="A614">
        <v>1830704</v>
      </c>
      <c r="B614">
        <v>1</v>
      </c>
      <c r="C614" t="s">
        <v>80</v>
      </c>
      <c r="D614" t="s">
        <v>103</v>
      </c>
      <c r="E614" t="s">
        <v>268</v>
      </c>
      <c r="F614" t="s">
        <v>1009</v>
      </c>
      <c r="G614" t="s">
        <v>156</v>
      </c>
      <c r="H614" t="s">
        <v>157</v>
      </c>
      <c r="I614" t="s">
        <v>135</v>
      </c>
      <c r="J614" t="s">
        <v>136</v>
      </c>
      <c r="K614" t="s">
        <v>137</v>
      </c>
      <c r="L614" t="s">
        <v>1980</v>
      </c>
      <c r="M614" t="s">
        <v>1981</v>
      </c>
      <c r="N614">
        <v>0.39362111100000002</v>
      </c>
      <c r="O614">
        <v>0</v>
      </c>
      <c r="P614">
        <v>1633</v>
      </c>
      <c r="Q614">
        <v>30</v>
      </c>
      <c r="R614">
        <v>173</v>
      </c>
      <c r="S614">
        <v>14</v>
      </c>
      <c r="T614">
        <v>185</v>
      </c>
      <c r="U614">
        <v>2</v>
      </c>
      <c r="V614">
        <v>1</v>
      </c>
      <c r="W614">
        <v>0</v>
      </c>
      <c r="X614">
        <v>151.28318033156694</v>
      </c>
      <c r="Y614">
        <v>50.183648862480027</v>
      </c>
      <c r="Z614">
        <v>197.7494514419314</v>
      </c>
      <c r="AA614">
        <v>28.247692877584917</v>
      </c>
      <c r="AB614">
        <v>65.2470632205182</v>
      </c>
      <c r="AC614">
        <v>27.14683206945233</v>
      </c>
      <c r="AD614">
        <v>0.36366635656433338</v>
      </c>
      <c r="AE614">
        <v>520.22153516009814</v>
      </c>
    </row>
    <row r="615" spans="1:31" x14ac:dyDescent="0.25">
      <c r="A615">
        <v>1830870</v>
      </c>
      <c r="B615">
        <v>1</v>
      </c>
      <c r="C615" t="s">
        <v>81</v>
      </c>
      <c r="D615" t="s">
        <v>120</v>
      </c>
      <c r="E615" t="s">
        <v>140</v>
      </c>
      <c r="F615" t="s">
        <v>1982</v>
      </c>
      <c r="G615" t="s">
        <v>142</v>
      </c>
      <c r="H615" t="s">
        <v>134</v>
      </c>
      <c r="I615" t="s">
        <v>135</v>
      </c>
      <c r="J615" t="s">
        <v>136</v>
      </c>
      <c r="K615" t="s">
        <v>137</v>
      </c>
      <c r="L615" t="s">
        <v>1983</v>
      </c>
      <c r="M615" t="s">
        <v>1984</v>
      </c>
      <c r="N615">
        <v>1.5766666659999999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0.43362758809841667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0.43362758809841667</v>
      </c>
    </row>
    <row r="616" spans="1:31" x14ac:dyDescent="0.25">
      <c r="A616">
        <v>1831368</v>
      </c>
      <c r="B616">
        <v>1</v>
      </c>
      <c r="C616" t="s">
        <v>80</v>
      </c>
      <c r="D616" t="s">
        <v>98</v>
      </c>
      <c r="E616" t="s">
        <v>140</v>
      </c>
      <c r="F616" t="s">
        <v>1985</v>
      </c>
      <c r="G616" t="s">
        <v>142</v>
      </c>
      <c r="H616" t="s">
        <v>134</v>
      </c>
      <c r="I616" t="s">
        <v>135</v>
      </c>
      <c r="J616" t="s">
        <v>136</v>
      </c>
      <c r="K616" t="s">
        <v>137</v>
      </c>
      <c r="L616" t="s">
        <v>1986</v>
      </c>
      <c r="M616" t="s">
        <v>1987</v>
      </c>
      <c r="N616">
        <v>0.70111111100000001</v>
      </c>
      <c r="O616">
        <v>0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</row>
    <row r="617" spans="1:31" x14ac:dyDescent="0.25">
      <c r="A617">
        <v>1830604</v>
      </c>
      <c r="B617">
        <v>1</v>
      </c>
      <c r="C617" t="s">
        <v>80</v>
      </c>
      <c r="D617" t="s">
        <v>103</v>
      </c>
      <c r="E617" t="s">
        <v>164</v>
      </c>
      <c r="F617" t="s">
        <v>1988</v>
      </c>
      <c r="G617" t="s">
        <v>156</v>
      </c>
      <c r="H617" t="s">
        <v>157</v>
      </c>
      <c r="I617" t="s">
        <v>135</v>
      </c>
      <c r="J617" t="s">
        <v>136</v>
      </c>
      <c r="K617" t="s">
        <v>137</v>
      </c>
      <c r="L617" t="s">
        <v>1989</v>
      </c>
      <c r="M617" t="s">
        <v>1990</v>
      </c>
      <c r="N617">
        <v>1.0900000000000001</v>
      </c>
      <c r="O617">
        <v>0</v>
      </c>
      <c r="P617">
        <v>249</v>
      </c>
      <c r="Q617">
        <v>0</v>
      </c>
      <c r="R617">
        <v>47</v>
      </c>
      <c r="S617">
        <v>0</v>
      </c>
      <c r="T617">
        <v>44</v>
      </c>
      <c r="U617">
        <v>2</v>
      </c>
      <c r="V617">
        <v>0</v>
      </c>
      <c r="W617">
        <v>0</v>
      </c>
      <c r="X617">
        <v>41.290888675558996</v>
      </c>
      <c r="Y617">
        <v>0</v>
      </c>
      <c r="Z617">
        <v>114.36998114265019</v>
      </c>
      <c r="AA617">
        <v>0</v>
      </c>
      <c r="AB617">
        <v>46.297570286901461</v>
      </c>
      <c r="AC617">
        <v>23.503898296531752</v>
      </c>
      <c r="AD617">
        <v>0</v>
      </c>
      <c r="AE617">
        <v>225.4623384016424</v>
      </c>
    </row>
    <row r="618" spans="1:31" x14ac:dyDescent="0.25">
      <c r="A618">
        <v>1830578</v>
      </c>
      <c r="B618">
        <v>1</v>
      </c>
      <c r="C618" t="s">
        <v>80</v>
      </c>
      <c r="D618" t="s">
        <v>90</v>
      </c>
      <c r="E618" t="s">
        <v>268</v>
      </c>
      <c r="F618" t="s">
        <v>1799</v>
      </c>
      <c r="G618" t="s">
        <v>386</v>
      </c>
      <c r="H618" t="s">
        <v>157</v>
      </c>
      <c r="I618" t="s">
        <v>135</v>
      </c>
      <c r="J618" t="s">
        <v>136</v>
      </c>
      <c r="K618" t="s">
        <v>151</v>
      </c>
      <c r="L618" t="s">
        <v>1991</v>
      </c>
      <c r="M618" t="s">
        <v>1992</v>
      </c>
      <c r="N618">
        <v>0.23108888799999999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22.252133429820002</v>
      </c>
      <c r="AB618">
        <v>0</v>
      </c>
      <c r="AC618">
        <v>0</v>
      </c>
      <c r="AD618">
        <v>0</v>
      </c>
      <c r="AE618">
        <v>22.252133429820002</v>
      </c>
    </row>
    <row r="619" spans="1:31" x14ac:dyDescent="0.25">
      <c r="A619">
        <v>1830647</v>
      </c>
      <c r="B619">
        <v>1</v>
      </c>
      <c r="C619" t="s">
        <v>80</v>
      </c>
      <c r="D619" t="s">
        <v>103</v>
      </c>
      <c r="E619" t="s">
        <v>140</v>
      </c>
      <c r="F619" t="s">
        <v>1993</v>
      </c>
      <c r="G619" t="s">
        <v>213</v>
      </c>
      <c r="H619" t="s">
        <v>134</v>
      </c>
      <c r="I619" t="s">
        <v>135</v>
      </c>
      <c r="J619" t="s">
        <v>136</v>
      </c>
      <c r="K619" t="s">
        <v>137</v>
      </c>
      <c r="L619" t="s">
        <v>1994</v>
      </c>
      <c r="M619" t="s">
        <v>1995</v>
      </c>
      <c r="N619">
        <v>4.7519444440000003</v>
      </c>
      <c r="O619">
        <v>0</v>
      </c>
      <c r="P619">
        <v>8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7.7911505060281687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7.7911505060281687</v>
      </c>
    </row>
    <row r="620" spans="1:31" x14ac:dyDescent="0.25">
      <c r="A620">
        <v>1830790</v>
      </c>
      <c r="B620">
        <v>1</v>
      </c>
      <c r="C620" t="s">
        <v>80</v>
      </c>
      <c r="D620" t="s">
        <v>103</v>
      </c>
      <c r="E620" t="s">
        <v>154</v>
      </c>
      <c r="F620" t="s">
        <v>1996</v>
      </c>
      <c r="G620" t="s">
        <v>390</v>
      </c>
      <c r="H620" t="s">
        <v>157</v>
      </c>
      <c r="I620" t="s">
        <v>135</v>
      </c>
      <c r="J620" t="s">
        <v>136</v>
      </c>
      <c r="K620" t="s">
        <v>137</v>
      </c>
      <c r="L620" t="s">
        <v>1997</v>
      </c>
      <c r="M620" t="s">
        <v>1998</v>
      </c>
      <c r="N620">
        <v>0.72944444399999997</v>
      </c>
      <c r="O620">
        <v>0</v>
      </c>
      <c r="P620">
        <v>72</v>
      </c>
      <c r="Q620">
        <v>0</v>
      </c>
      <c r="R620">
        <v>3</v>
      </c>
      <c r="S620">
        <v>0</v>
      </c>
      <c r="T620">
        <v>10</v>
      </c>
      <c r="U620">
        <v>0</v>
      </c>
      <c r="V620">
        <v>0</v>
      </c>
      <c r="W620">
        <v>0</v>
      </c>
      <c r="X620">
        <v>9.7202656707633999</v>
      </c>
      <c r="Y620">
        <v>0</v>
      </c>
      <c r="Z620">
        <v>1.1703737632381666</v>
      </c>
      <c r="AA620">
        <v>0</v>
      </c>
      <c r="AB620">
        <v>4.6105146815704892</v>
      </c>
      <c r="AC620">
        <v>0</v>
      </c>
      <c r="AD620">
        <v>0</v>
      </c>
      <c r="AE620">
        <v>15.501154115572056</v>
      </c>
    </row>
    <row r="621" spans="1:31" x14ac:dyDescent="0.25">
      <c r="A621">
        <v>1830684</v>
      </c>
      <c r="B621">
        <v>1</v>
      </c>
      <c r="C621" t="s">
        <v>81</v>
      </c>
      <c r="D621" t="s">
        <v>123</v>
      </c>
      <c r="E621" t="s">
        <v>202</v>
      </c>
      <c r="F621" t="s">
        <v>1999</v>
      </c>
      <c r="G621" t="s">
        <v>156</v>
      </c>
      <c r="H621" t="s">
        <v>157</v>
      </c>
      <c r="I621" t="s">
        <v>135</v>
      </c>
      <c r="J621" t="s">
        <v>136</v>
      </c>
      <c r="K621" t="s">
        <v>137</v>
      </c>
      <c r="L621" t="s">
        <v>2000</v>
      </c>
      <c r="M621" t="s">
        <v>2001</v>
      </c>
      <c r="N621">
        <v>1.8730555550000001</v>
      </c>
      <c r="O621">
        <v>0</v>
      </c>
      <c r="P621">
        <v>1</v>
      </c>
      <c r="Q621">
        <v>1</v>
      </c>
      <c r="R621">
        <v>1</v>
      </c>
      <c r="S621">
        <v>7</v>
      </c>
      <c r="T621">
        <v>118</v>
      </c>
      <c r="U621">
        <v>10</v>
      </c>
      <c r="V621">
        <v>3</v>
      </c>
      <c r="W621">
        <v>0</v>
      </c>
      <c r="X621">
        <v>0.44777324549511666</v>
      </c>
      <c r="Y621">
        <v>1.5333465999802502</v>
      </c>
      <c r="Z621">
        <v>1.562964510951375</v>
      </c>
      <c r="AA621">
        <v>112.01211292243505</v>
      </c>
      <c r="AB621">
        <v>127.63052933011909</v>
      </c>
      <c r="AC621">
        <v>1026.5906876210649</v>
      </c>
      <c r="AD621">
        <v>16.667395298035402</v>
      </c>
      <c r="AE621">
        <v>1286.4448095280814</v>
      </c>
    </row>
    <row r="622" spans="1:31" x14ac:dyDescent="0.25">
      <c r="A622">
        <v>1831680</v>
      </c>
      <c r="B622">
        <v>1</v>
      </c>
      <c r="C622" t="s">
        <v>80</v>
      </c>
      <c r="D622" t="s">
        <v>97</v>
      </c>
      <c r="E622" t="s">
        <v>140</v>
      </c>
      <c r="F622" t="s">
        <v>2002</v>
      </c>
      <c r="G622" t="s">
        <v>142</v>
      </c>
      <c r="H622" t="s">
        <v>134</v>
      </c>
      <c r="I622" t="s">
        <v>135</v>
      </c>
      <c r="J622" t="s">
        <v>136</v>
      </c>
      <c r="K622" t="s">
        <v>137</v>
      </c>
      <c r="L622" t="s">
        <v>2003</v>
      </c>
      <c r="M622" t="s">
        <v>2004</v>
      </c>
      <c r="N622">
        <v>1.603611111</v>
      </c>
      <c r="O622">
        <v>0</v>
      </c>
      <c r="P622">
        <v>1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0.21120270567800831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0.21120270567800831</v>
      </c>
    </row>
    <row r="623" spans="1:31" x14ac:dyDescent="0.25">
      <c r="A623">
        <v>1830541</v>
      </c>
      <c r="B623">
        <v>1</v>
      </c>
      <c r="C623" t="s">
        <v>80</v>
      </c>
      <c r="D623" t="s">
        <v>90</v>
      </c>
      <c r="E623" t="s">
        <v>268</v>
      </c>
      <c r="F623" t="s">
        <v>2005</v>
      </c>
      <c r="G623" t="s">
        <v>386</v>
      </c>
      <c r="H623" t="s">
        <v>1252</v>
      </c>
      <c r="I623" t="s">
        <v>179</v>
      </c>
      <c r="J623" t="s">
        <v>136</v>
      </c>
      <c r="K623" t="s">
        <v>151</v>
      </c>
      <c r="L623" t="s">
        <v>2006</v>
      </c>
      <c r="M623" t="s">
        <v>2007</v>
      </c>
      <c r="N623">
        <v>1.0555554999999999E-2</v>
      </c>
      <c r="O623">
        <v>0</v>
      </c>
      <c r="P623">
        <v>2940</v>
      </c>
      <c r="Q623">
        <v>0</v>
      </c>
      <c r="R623">
        <v>0</v>
      </c>
      <c r="S623">
        <v>1</v>
      </c>
      <c r="T623">
        <v>300</v>
      </c>
      <c r="U623">
        <v>0</v>
      </c>
      <c r="V623">
        <v>0</v>
      </c>
      <c r="W623">
        <v>0</v>
      </c>
      <c r="X623">
        <v>5.8455693475035693</v>
      </c>
      <c r="Y623">
        <v>0</v>
      </c>
      <c r="Z623">
        <v>0</v>
      </c>
      <c r="AA623">
        <v>6.067776184225</v>
      </c>
      <c r="AB623">
        <v>1.34715799494545</v>
      </c>
      <c r="AC623">
        <v>0</v>
      </c>
      <c r="AD623">
        <v>0</v>
      </c>
      <c r="AE623">
        <v>13.26050352667402</v>
      </c>
    </row>
    <row r="624" spans="1:31" x14ac:dyDescent="0.25">
      <c r="A624">
        <v>1831623</v>
      </c>
      <c r="B624">
        <v>1</v>
      </c>
      <c r="C624" t="s">
        <v>81</v>
      </c>
      <c r="D624" t="s">
        <v>118</v>
      </c>
      <c r="E624" t="s">
        <v>140</v>
      </c>
      <c r="F624" t="s">
        <v>2008</v>
      </c>
      <c r="G624" t="s">
        <v>242</v>
      </c>
      <c r="H624" t="s">
        <v>134</v>
      </c>
      <c r="I624" t="s">
        <v>135</v>
      </c>
      <c r="J624" t="s">
        <v>136</v>
      </c>
      <c r="K624" t="s">
        <v>137</v>
      </c>
      <c r="L624" t="s">
        <v>2009</v>
      </c>
      <c r="M624" t="s">
        <v>2010</v>
      </c>
      <c r="N624">
        <v>1.693888888</v>
      </c>
      <c r="O624">
        <v>0</v>
      </c>
      <c r="P624">
        <v>1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0.69148327994946679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0.69148327994946679</v>
      </c>
    </row>
    <row r="625" spans="1:31" x14ac:dyDescent="0.25">
      <c r="A625">
        <v>1831139</v>
      </c>
      <c r="B625">
        <v>1</v>
      </c>
      <c r="C625" t="s">
        <v>81</v>
      </c>
      <c r="D625" t="s">
        <v>112</v>
      </c>
      <c r="E625" t="s">
        <v>202</v>
      </c>
      <c r="F625" t="s">
        <v>2011</v>
      </c>
      <c r="G625" t="s">
        <v>156</v>
      </c>
      <c r="H625" t="s">
        <v>157</v>
      </c>
      <c r="I625" t="s">
        <v>179</v>
      </c>
      <c r="J625" t="s">
        <v>136</v>
      </c>
      <c r="K625" t="s">
        <v>137</v>
      </c>
      <c r="L625" t="s">
        <v>2012</v>
      </c>
      <c r="M625" t="s">
        <v>2013</v>
      </c>
      <c r="N625">
        <v>3.6111111000000001E-2</v>
      </c>
      <c r="O625">
        <v>1</v>
      </c>
      <c r="P625">
        <v>490</v>
      </c>
      <c r="Q625">
        <v>25</v>
      </c>
      <c r="R625">
        <v>70</v>
      </c>
      <c r="S625">
        <v>9</v>
      </c>
      <c r="T625">
        <v>44</v>
      </c>
      <c r="U625">
        <v>3</v>
      </c>
      <c r="V625">
        <v>2</v>
      </c>
      <c r="W625">
        <v>6.6286149798916671E-2</v>
      </c>
      <c r="X625">
        <v>3.576748527024836</v>
      </c>
      <c r="Y625">
        <v>5.4642935258181105</v>
      </c>
      <c r="Z625">
        <v>1.5456009563323327</v>
      </c>
      <c r="AA625">
        <v>1.6912352729165834</v>
      </c>
      <c r="AB625">
        <v>0.5278203821294446</v>
      </c>
      <c r="AC625">
        <v>1.4325725198102497</v>
      </c>
      <c r="AD625">
        <v>5.9741509208333342E-3</v>
      </c>
      <c r="AE625">
        <v>14.310531484751307</v>
      </c>
    </row>
    <row r="626" spans="1:31" x14ac:dyDescent="0.25">
      <c r="A626">
        <v>1830807</v>
      </c>
      <c r="B626">
        <v>1</v>
      </c>
      <c r="C626" t="s">
        <v>80</v>
      </c>
      <c r="D626" t="s">
        <v>105</v>
      </c>
      <c r="E626" t="s">
        <v>202</v>
      </c>
      <c r="F626" t="s">
        <v>2014</v>
      </c>
      <c r="G626" t="s">
        <v>156</v>
      </c>
      <c r="H626" t="s">
        <v>157</v>
      </c>
      <c r="I626" t="s">
        <v>135</v>
      </c>
      <c r="J626" t="s">
        <v>136</v>
      </c>
      <c r="K626" t="s">
        <v>137</v>
      </c>
      <c r="L626" t="s">
        <v>2015</v>
      </c>
      <c r="M626" t="s">
        <v>2016</v>
      </c>
      <c r="N626">
        <v>0.48944444399999998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8.4460135819973328</v>
      </c>
      <c r="AC626">
        <v>0</v>
      </c>
      <c r="AD626">
        <v>20.581385398361601</v>
      </c>
      <c r="AE626">
        <v>29.027398980358932</v>
      </c>
    </row>
    <row r="627" spans="1:31" x14ac:dyDescent="0.25">
      <c r="A627">
        <v>1830853</v>
      </c>
      <c r="B627">
        <v>1</v>
      </c>
      <c r="C627" t="s">
        <v>80</v>
      </c>
      <c r="D627" t="s">
        <v>109</v>
      </c>
      <c r="E627" t="s">
        <v>202</v>
      </c>
      <c r="F627" t="s">
        <v>1205</v>
      </c>
      <c r="G627" t="s">
        <v>156</v>
      </c>
      <c r="H627" t="s">
        <v>157</v>
      </c>
      <c r="I627" t="s">
        <v>135</v>
      </c>
      <c r="J627" t="s">
        <v>136</v>
      </c>
      <c r="K627" t="s">
        <v>137</v>
      </c>
      <c r="L627" t="s">
        <v>2017</v>
      </c>
      <c r="M627" t="s">
        <v>2018</v>
      </c>
      <c r="N627">
        <v>0.14277777699999999</v>
      </c>
      <c r="O627">
        <v>0</v>
      </c>
      <c r="P627">
        <v>330</v>
      </c>
      <c r="Q627">
        <v>0</v>
      </c>
      <c r="R627">
        <v>56</v>
      </c>
      <c r="S627">
        <v>0</v>
      </c>
      <c r="T627">
        <v>59</v>
      </c>
      <c r="U627">
        <v>2</v>
      </c>
      <c r="V627">
        <v>0</v>
      </c>
      <c r="W627">
        <v>0</v>
      </c>
      <c r="X627">
        <v>7.3139510354378539</v>
      </c>
      <c r="Y627">
        <v>0</v>
      </c>
      <c r="Z627">
        <v>2.64079620024529</v>
      </c>
      <c r="AA627">
        <v>0</v>
      </c>
      <c r="AB627">
        <v>5.2766741377299624</v>
      </c>
      <c r="AC627">
        <v>7.6414191507173328</v>
      </c>
      <c r="AD627">
        <v>0</v>
      </c>
      <c r="AE627">
        <v>22.872840524130439</v>
      </c>
    </row>
    <row r="628" spans="1:31" x14ac:dyDescent="0.25">
      <c r="A628">
        <v>1831517</v>
      </c>
      <c r="B628">
        <v>1</v>
      </c>
      <c r="C628" t="s">
        <v>80</v>
      </c>
      <c r="D628" t="s">
        <v>98</v>
      </c>
      <c r="E628" t="s">
        <v>140</v>
      </c>
      <c r="F628" t="s">
        <v>2019</v>
      </c>
      <c r="G628" t="s">
        <v>142</v>
      </c>
      <c r="H628" t="s">
        <v>134</v>
      </c>
      <c r="I628" t="s">
        <v>135</v>
      </c>
      <c r="J628" t="s">
        <v>136</v>
      </c>
      <c r="K628" t="s">
        <v>137</v>
      </c>
      <c r="L628" t="s">
        <v>2020</v>
      </c>
      <c r="M628" t="s">
        <v>2021</v>
      </c>
      <c r="N628">
        <v>1.572777777</v>
      </c>
      <c r="O628">
        <v>0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0.3948589266785334</v>
      </c>
      <c r="AA628">
        <v>0</v>
      </c>
      <c r="AB628">
        <v>0</v>
      </c>
      <c r="AC628">
        <v>0</v>
      </c>
      <c r="AD628">
        <v>0</v>
      </c>
      <c r="AE628">
        <v>0.3948589266785334</v>
      </c>
    </row>
    <row r="629" spans="1:31" x14ac:dyDescent="0.25">
      <c r="A629">
        <v>1831640</v>
      </c>
      <c r="B629">
        <v>1</v>
      </c>
      <c r="C629" t="s">
        <v>80</v>
      </c>
      <c r="D629" t="s">
        <v>83</v>
      </c>
      <c r="E629" t="s">
        <v>140</v>
      </c>
      <c r="F629" t="s">
        <v>2022</v>
      </c>
      <c r="G629" t="s">
        <v>246</v>
      </c>
      <c r="H629" t="s">
        <v>134</v>
      </c>
      <c r="I629" t="s">
        <v>135</v>
      </c>
      <c r="J629" t="s">
        <v>136</v>
      </c>
      <c r="K629" t="s">
        <v>137</v>
      </c>
      <c r="L629" t="s">
        <v>2023</v>
      </c>
      <c r="M629" t="s">
        <v>2024</v>
      </c>
      <c r="N629">
        <v>2.355277777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20</v>
      </c>
      <c r="U629">
        <v>0</v>
      </c>
      <c r="V629">
        <v>1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42.563288533003828</v>
      </c>
      <c r="AC629">
        <v>0</v>
      </c>
      <c r="AD629">
        <v>12.8649908738445</v>
      </c>
      <c r="AE629">
        <v>55.428279406848326</v>
      </c>
    </row>
    <row r="630" spans="1:31" x14ac:dyDescent="0.25">
      <c r="A630">
        <v>1831663</v>
      </c>
      <c r="B630">
        <v>1</v>
      </c>
      <c r="C630" t="s">
        <v>80</v>
      </c>
      <c r="D630" t="s">
        <v>104</v>
      </c>
      <c r="E630" t="s">
        <v>154</v>
      </c>
      <c r="F630" t="s">
        <v>2025</v>
      </c>
      <c r="G630" t="s">
        <v>175</v>
      </c>
      <c r="H630" t="s">
        <v>157</v>
      </c>
      <c r="I630" t="s">
        <v>135</v>
      </c>
      <c r="J630" t="s">
        <v>136</v>
      </c>
      <c r="K630" t="s">
        <v>137</v>
      </c>
      <c r="L630" t="s">
        <v>2026</v>
      </c>
      <c r="M630" t="s">
        <v>2027</v>
      </c>
      <c r="N630">
        <v>1.5177777770000001</v>
      </c>
      <c r="O630">
        <v>0</v>
      </c>
      <c r="P630">
        <v>39</v>
      </c>
      <c r="Q630">
        <v>0</v>
      </c>
      <c r="R630">
        <v>9</v>
      </c>
      <c r="S630">
        <v>0</v>
      </c>
      <c r="T630">
        <v>6</v>
      </c>
      <c r="U630">
        <v>0</v>
      </c>
      <c r="V630">
        <v>0</v>
      </c>
      <c r="W630">
        <v>0</v>
      </c>
      <c r="X630">
        <v>13.407749531350737</v>
      </c>
      <c r="Y630">
        <v>0</v>
      </c>
      <c r="Z630">
        <v>4.0081668011016394</v>
      </c>
      <c r="AA630">
        <v>0</v>
      </c>
      <c r="AB630">
        <v>3.1517831326511119</v>
      </c>
      <c r="AC630">
        <v>0</v>
      </c>
      <c r="AD630">
        <v>0</v>
      </c>
      <c r="AE630">
        <v>20.567699465103487</v>
      </c>
    </row>
    <row r="631" spans="1:31" x14ac:dyDescent="0.25">
      <c r="A631">
        <v>1831145</v>
      </c>
      <c r="B631">
        <v>1</v>
      </c>
      <c r="C631" t="s">
        <v>81</v>
      </c>
      <c r="D631" t="s">
        <v>116</v>
      </c>
      <c r="E631" t="s">
        <v>131</v>
      </c>
      <c r="F631" t="s">
        <v>2028</v>
      </c>
      <c r="G631" t="s">
        <v>133</v>
      </c>
      <c r="H631" t="s">
        <v>134</v>
      </c>
      <c r="I631" t="s">
        <v>135</v>
      </c>
      <c r="J631" t="s">
        <v>136</v>
      </c>
      <c r="K631" t="s">
        <v>137</v>
      </c>
      <c r="L631" t="s">
        <v>2029</v>
      </c>
      <c r="M631" t="s">
        <v>2030</v>
      </c>
      <c r="N631">
        <v>2.7827777770000002</v>
      </c>
      <c r="O631">
        <v>0</v>
      </c>
      <c r="P631">
        <v>82</v>
      </c>
      <c r="Q631">
        <v>0</v>
      </c>
      <c r="R631">
        <v>4</v>
      </c>
      <c r="S631">
        <v>0</v>
      </c>
      <c r="T631">
        <v>3</v>
      </c>
      <c r="U631">
        <v>0</v>
      </c>
      <c r="V631">
        <v>0</v>
      </c>
      <c r="W631">
        <v>0</v>
      </c>
      <c r="X631">
        <v>51.125659594300785</v>
      </c>
      <c r="Y631">
        <v>0</v>
      </c>
      <c r="Z631">
        <v>2.3954123899315336</v>
      </c>
      <c r="AA631">
        <v>0</v>
      </c>
      <c r="AB631">
        <v>1.3022179060722332</v>
      </c>
      <c r="AC631">
        <v>0</v>
      </c>
      <c r="AD631">
        <v>0</v>
      </c>
      <c r="AE631">
        <v>54.823289890304558</v>
      </c>
    </row>
    <row r="632" spans="1:31" x14ac:dyDescent="0.25">
      <c r="A632">
        <v>1830707</v>
      </c>
      <c r="B632">
        <v>1</v>
      </c>
      <c r="C632" t="s">
        <v>81</v>
      </c>
      <c r="D632" t="s">
        <v>123</v>
      </c>
      <c r="E632" t="s">
        <v>154</v>
      </c>
      <c r="F632" t="s">
        <v>2031</v>
      </c>
      <c r="G632" t="s">
        <v>150</v>
      </c>
      <c r="H632" t="s">
        <v>157</v>
      </c>
      <c r="I632" t="s">
        <v>135</v>
      </c>
      <c r="J632" t="s">
        <v>136</v>
      </c>
      <c r="K632" t="s">
        <v>151</v>
      </c>
      <c r="L632" t="s">
        <v>2032</v>
      </c>
      <c r="M632" t="s">
        <v>2033</v>
      </c>
      <c r="N632">
        <v>6.7787527770000002</v>
      </c>
      <c r="O632">
        <v>0</v>
      </c>
      <c r="P632">
        <v>1824</v>
      </c>
      <c r="Q632">
        <v>2</v>
      </c>
      <c r="R632">
        <v>0</v>
      </c>
      <c r="S632">
        <v>18</v>
      </c>
      <c r="T632">
        <v>622</v>
      </c>
      <c r="U632">
        <v>1</v>
      </c>
      <c r="V632">
        <v>11</v>
      </c>
      <c r="W632">
        <v>0</v>
      </c>
      <c r="X632">
        <v>3448.166448707027</v>
      </c>
      <c r="Y632">
        <v>18.0615254258425</v>
      </c>
      <c r="Z632">
        <v>0</v>
      </c>
      <c r="AA632">
        <v>531.91781001035906</v>
      </c>
      <c r="AB632">
        <v>2324.6274989233689</v>
      </c>
      <c r="AC632">
        <v>299.34186369264</v>
      </c>
      <c r="AD632">
        <v>724.43670703664827</v>
      </c>
      <c r="AE632">
        <v>7346.5518537958851</v>
      </c>
    </row>
    <row r="633" spans="1:31" x14ac:dyDescent="0.25">
      <c r="A633">
        <v>1830621</v>
      </c>
      <c r="B633">
        <v>1</v>
      </c>
      <c r="C633" t="s">
        <v>81</v>
      </c>
      <c r="D633" t="s">
        <v>126</v>
      </c>
      <c r="E633" t="s">
        <v>164</v>
      </c>
      <c r="F633" t="s">
        <v>2034</v>
      </c>
      <c r="G633" t="s">
        <v>386</v>
      </c>
      <c r="H633" t="s">
        <v>157</v>
      </c>
      <c r="I633" t="s">
        <v>135</v>
      </c>
      <c r="J633" t="s">
        <v>136</v>
      </c>
      <c r="K633" t="s">
        <v>151</v>
      </c>
      <c r="L633" t="s">
        <v>2035</v>
      </c>
      <c r="M633" t="s">
        <v>2036</v>
      </c>
      <c r="N633">
        <v>0.74092027699999996</v>
      </c>
      <c r="O633">
        <v>3</v>
      </c>
      <c r="P633">
        <v>6599</v>
      </c>
      <c r="Q633">
        <v>162</v>
      </c>
      <c r="R633">
        <v>964</v>
      </c>
      <c r="S633">
        <v>41</v>
      </c>
      <c r="T633">
        <v>872</v>
      </c>
      <c r="U633">
        <v>3</v>
      </c>
      <c r="V633">
        <v>1</v>
      </c>
      <c r="W633">
        <v>0.55655605870466662</v>
      </c>
      <c r="X633">
        <v>423.05646294716195</v>
      </c>
      <c r="Y633">
        <v>616.69680941680213</v>
      </c>
      <c r="Z633">
        <v>285.95628261152865</v>
      </c>
      <c r="AA633">
        <v>100.34510978923126</v>
      </c>
      <c r="AB633">
        <v>243.26560612323385</v>
      </c>
      <c r="AC633">
        <v>35.425453703700164</v>
      </c>
      <c r="AD633">
        <v>2.1025652936002004</v>
      </c>
      <c r="AE633">
        <v>1707.4048459439628</v>
      </c>
    </row>
    <row r="634" spans="1:31" x14ac:dyDescent="0.25">
      <c r="A634">
        <v>1830561</v>
      </c>
      <c r="B634">
        <v>1</v>
      </c>
      <c r="C634" t="s">
        <v>81</v>
      </c>
      <c r="D634" t="s">
        <v>118</v>
      </c>
      <c r="E634" t="s">
        <v>268</v>
      </c>
      <c r="F634" t="s">
        <v>346</v>
      </c>
      <c r="G634" t="s">
        <v>1251</v>
      </c>
      <c r="H634" t="s">
        <v>1252</v>
      </c>
      <c r="I634" t="s">
        <v>135</v>
      </c>
      <c r="J634" t="s">
        <v>136</v>
      </c>
      <c r="K634" t="s">
        <v>151</v>
      </c>
      <c r="L634" t="s">
        <v>2037</v>
      </c>
      <c r="M634" t="s">
        <v>2038</v>
      </c>
      <c r="N634">
        <v>4.9333333330000002</v>
      </c>
      <c r="O634">
        <v>1</v>
      </c>
      <c r="P634">
        <v>983</v>
      </c>
      <c r="Q634">
        <v>3</v>
      </c>
      <c r="R634">
        <v>130</v>
      </c>
      <c r="S634">
        <v>2</v>
      </c>
      <c r="T634">
        <v>63</v>
      </c>
      <c r="U634">
        <v>0</v>
      </c>
      <c r="V634">
        <v>0</v>
      </c>
      <c r="W634">
        <v>0.65881103659149998</v>
      </c>
      <c r="X634">
        <v>531.57930479639595</v>
      </c>
      <c r="Y634">
        <v>86.035422761640021</v>
      </c>
      <c r="Z634">
        <v>269.47978811088018</v>
      </c>
      <c r="AA634">
        <v>41.585779989171002</v>
      </c>
      <c r="AB634">
        <v>74.565502939950449</v>
      </c>
      <c r="AC634">
        <v>0</v>
      </c>
      <c r="AD634">
        <v>0</v>
      </c>
      <c r="AE634">
        <v>1003.904609634629</v>
      </c>
    </row>
    <row r="635" spans="1:31" x14ac:dyDescent="0.25">
      <c r="A635">
        <v>1831646</v>
      </c>
      <c r="B635">
        <v>1</v>
      </c>
      <c r="C635" t="s">
        <v>81</v>
      </c>
      <c r="D635" t="s">
        <v>124</v>
      </c>
      <c r="E635" t="s">
        <v>202</v>
      </c>
      <c r="F635" t="s">
        <v>2039</v>
      </c>
      <c r="G635" t="s">
        <v>156</v>
      </c>
      <c r="H635" t="s">
        <v>157</v>
      </c>
      <c r="I635" t="s">
        <v>135</v>
      </c>
      <c r="J635" t="s">
        <v>136</v>
      </c>
      <c r="K635" t="s">
        <v>137</v>
      </c>
      <c r="L635" t="s">
        <v>2040</v>
      </c>
      <c r="M635" t="s">
        <v>2041</v>
      </c>
      <c r="N635">
        <v>0.34749999999999998</v>
      </c>
      <c r="O635">
        <v>0</v>
      </c>
      <c r="P635">
        <v>0</v>
      </c>
      <c r="Q635">
        <v>34</v>
      </c>
      <c r="R635">
        <v>0</v>
      </c>
      <c r="S635">
        <v>2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16.441256609888626</v>
      </c>
      <c r="Z635">
        <v>0</v>
      </c>
      <c r="AA635">
        <v>0.89946285988349994</v>
      </c>
      <c r="AB635">
        <v>0</v>
      </c>
      <c r="AC635">
        <v>0</v>
      </c>
      <c r="AD635">
        <v>0</v>
      </c>
      <c r="AE635">
        <v>17.340719469772125</v>
      </c>
    </row>
    <row r="636" spans="1:31" x14ac:dyDescent="0.25">
      <c r="A636">
        <v>1830661</v>
      </c>
      <c r="B636">
        <v>1</v>
      </c>
      <c r="C636" t="s">
        <v>81</v>
      </c>
      <c r="D636" t="s">
        <v>115</v>
      </c>
      <c r="E636" t="s">
        <v>154</v>
      </c>
      <c r="F636" t="s">
        <v>2042</v>
      </c>
      <c r="G636" t="s">
        <v>175</v>
      </c>
      <c r="H636" t="s">
        <v>157</v>
      </c>
      <c r="I636" t="s">
        <v>135</v>
      </c>
      <c r="J636" t="s">
        <v>136</v>
      </c>
      <c r="K636" t="s">
        <v>137</v>
      </c>
      <c r="L636" t="s">
        <v>2043</v>
      </c>
      <c r="M636" t="s">
        <v>2044</v>
      </c>
      <c r="N636">
        <v>2.0183333330000002</v>
      </c>
      <c r="O636">
        <v>0</v>
      </c>
      <c r="P636">
        <v>22</v>
      </c>
      <c r="Q636">
        <v>0</v>
      </c>
      <c r="R636">
        <v>9</v>
      </c>
      <c r="S636">
        <v>0</v>
      </c>
      <c r="T636">
        <v>1</v>
      </c>
      <c r="U636">
        <v>0</v>
      </c>
      <c r="V636">
        <v>0</v>
      </c>
      <c r="W636">
        <v>0</v>
      </c>
      <c r="X636">
        <v>4.6207240786101007</v>
      </c>
      <c r="Y636">
        <v>0</v>
      </c>
      <c r="Z636">
        <v>11.839832510454601</v>
      </c>
      <c r="AA636">
        <v>0</v>
      </c>
      <c r="AB636">
        <v>2.4213804394666666E-2</v>
      </c>
      <c r="AC636">
        <v>0</v>
      </c>
      <c r="AD636">
        <v>0</v>
      </c>
      <c r="AE636">
        <v>16.484770393459367</v>
      </c>
    </row>
    <row r="637" spans="1:31" x14ac:dyDescent="0.25">
      <c r="A637">
        <v>1830581</v>
      </c>
      <c r="B637">
        <v>1</v>
      </c>
      <c r="C637" t="s">
        <v>80</v>
      </c>
      <c r="D637" t="s">
        <v>92</v>
      </c>
      <c r="E637" t="s">
        <v>202</v>
      </c>
      <c r="F637" t="s">
        <v>2045</v>
      </c>
      <c r="G637" t="s">
        <v>156</v>
      </c>
      <c r="H637" t="s">
        <v>157</v>
      </c>
      <c r="I637" t="s">
        <v>135</v>
      </c>
      <c r="J637" t="s">
        <v>136</v>
      </c>
      <c r="K637" t="s">
        <v>137</v>
      </c>
      <c r="L637" t="s">
        <v>2046</v>
      </c>
      <c r="M637" t="s">
        <v>2047</v>
      </c>
      <c r="N637">
        <v>0.55111111099999999</v>
      </c>
      <c r="O637">
        <v>0</v>
      </c>
      <c r="P637">
        <v>828</v>
      </c>
      <c r="Q637">
        <v>2</v>
      </c>
      <c r="R637">
        <v>235</v>
      </c>
      <c r="S637">
        <v>7</v>
      </c>
      <c r="T637">
        <v>75</v>
      </c>
      <c r="U637">
        <v>0</v>
      </c>
      <c r="V637">
        <v>1</v>
      </c>
      <c r="W637">
        <v>0</v>
      </c>
      <c r="X637">
        <v>67.985548475750633</v>
      </c>
      <c r="Y637">
        <v>0.2962459767209667</v>
      </c>
      <c r="Z637">
        <v>23.227033805026117</v>
      </c>
      <c r="AA637">
        <v>4.8836523160257004</v>
      </c>
      <c r="AB637">
        <v>30.927856896232228</v>
      </c>
      <c r="AC637">
        <v>0</v>
      </c>
      <c r="AD637">
        <v>2.0122507046600003E-2</v>
      </c>
      <c r="AE637">
        <v>127.34045997680225</v>
      </c>
    </row>
    <row r="638" spans="1:31" x14ac:dyDescent="0.25">
      <c r="A638">
        <v>1830730</v>
      </c>
      <c r="B638">
        <v>1</v>
      </c>
      <c r="C638" t="s">
        <v>80</v>
      </c>
      <c r="D638" t="s">
        <v>96</v>
      </c>
      <c r="E638" t="s">
        <v>140</v>
      </c>
      <c r="F638" t="s">
        <v>2048</v>
      </c>
      <c r="G638" t="s">
        <v>213</v>
      </c>
      <c r="H638" t="s">
        <v>134</v>
      </c>
      <c r="I638" t="s">
        <v>135</v>
      </c>
      <c r="J638" t="s">
        <v>136</v>
      </c>
      <c r="K638" t="s">
        <v>137</v>
      </c>
      <c r="L638" t="s">
        <v>2049</v>
      </c>
      <c r="M638" t="s">
        <v>2050</v>
      </c>
      <c r="N638">
        <v>4.6930555549999999</v>
      </c>
      <c r="O638">
        <v>0</v>
      </c>
      <c r="P638">
        <v>2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1.4163914497610666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1.4163914497610666</v>
      </c>
    </row>
    <row r="639" spans="1:31" x14ac:dyDescent="0.25">
      <c r="A639">
        <v>1830681</v>
      </c>
      <c r="B639">
        <v>1</v>
      </c>
      <c r="C639" t="s">
        <v>80</v>
      </c>
      <c r="D639" t="s">
        <v>100</v>
      </c>
      <c r="E639" t="s">
        <v>140</v>
      </c>
      <c r="F639" t="s">
        <v>2051</v>
      </c>
      <c r="G639" t="s">
        <v>142</v>
      </c>
      <c r="H639" t="s">
        <v>134</v>
      </c>
      <c r="I639" t="s">
        <v>135</v>
      </c>
      <c r="J639" t="s">
        <v>136</v>
      </c>
      <c r="K639" t="s">
        <v>137</v>
      </c>
      <c r="L639" t="s">
        <v>2052</v>
      </c>
      <c r="M639" t="s">
        <v>2053</v>
      </c>
      <c r="N639">
        <v>1.1425000000000001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1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0.32725997491045838</v>
      </c>
      <c r="AC639">
        <v>0</v>
      </c>
      <c r="AD639">
        <v>0</v>
      </c>
      <c r="AE639">
        <v>0.32725997491045838</v>
      </c>
    </row>
    <row r="640" spans="1:31" x14ac:dyDescent="0.25">
      <c r="A640">
        <v>1830687</v>
      </c>
      <c r="B640">
        <v>1</v>
      </c>
      <c r="C640" t="s">
        <v>81</v>
      </c>
      <c r="D640" t="s">
        <v>112</v>
      </c>
      <c r="E640" t="s">
        <v>154</v>
      </c>
      <c r="F640" t="s">
        <v>2054</v>
      </c>
      <c r="G640" t="s">
        <v>225</v>
      </c>
      <c r="H640" t="s">
        <v>157</v>
      </c>
      <c r="I640" t="s">
        <v>135</v>
      </c>
      <c r="J640" t="s">
        <v>136</v>
      </c>
      <c r="K640" t="s">
        <v>151</v>
      </c>
      <c r="L640" t="s">
        <v>2055</v>
      </c>
      <c r="M640" t="s">
        <v>2056</v>
      </c>
      <c r="N640">
        <v>0.84279888800000002</v>
      </c>
      <c r="O640">
        <v>0</v>
      </c>
      <c r="P640">
        <v>7734</v>
      </c>
      <c r="Q640">
        <v>0</v>
      </c>
      <c r="R640">
        <v>168</v>
      </c>
      <c r="S640">
        <v>0</v>
      </c>
      <c r="T640">
        <v>623</v>
      </c>
      <c r="U640">
        <v>0</v>
      </c>
      <c r="V640">
        <v>2</v>
      </c>
      <c r="W640">
        <v>0</v>
      </c>
      <c r="X640">
        <v>1129.0114389164987</v>
      </c>
      <c r="Y640">
        <v>0</v>
      </c>
      <c r="Z640">
        <v>13.208034511258079</v>
      </c>
      <c r="AA640">
        <v>0</v>
      </c>
      <c r="AB640">
        <v>227.41159755602169</v>
      </c>
      <c r="AC640">
        <v>0</v>
      </c>
      <c r="AD640">
        <v>1.411874201668667</v>
      </c>
      <c r="AE640">
        <v>1371.0429451854473</v>
      </c>
    </row>
    <row r="641" spans="1:31" x14ac:dyDescent="0.25">
      <c r="A641">
        <v>1830787</v>
      </c>
      <c r="B641">
        <v>1</v>
      </c>
      <c r="C641" t="s">
        <v>80</v>
      </c>
      <c r="D641" t="s">
        <v>106</v>
      </c>
      <c r="E641" t="s">
        <v>140</v>
      </c>
      <c r="F641" t="s">
        <v>2057</v>
      </c>
      <c r="G641" t="s">
        <v>246</v>
      </c>
      <c r="H641" t="s">
        <v>134</v>
      </c>
      <c r="I641" t="s">
        <v>135</v>
      </c>
      <c r="J641" t="s">
        <v>136</v>
      </c>
      <c r="K641" t="s">
        <v>137</v>
      </c>
      <c r="L641" t="s">
        <v>2058</v>
      </c>
      <c r="M641" t="s">
        <v>2059</v>
      </c>
      <c r="N641">
        <v>1.1869444440000001</v>
      </c>
      <c r="O641">
        <v>0</v>
      </c>
      <c r="P641">
        <v>11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2.2498195837434327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2.2498195837434327</v>
      </c>
    </row>
    <row r="642" spans="1:31" x14ac:dyDescent="0.25">
      <c r="A642">
        <v>1836140</v>
      </c>
      <c r="B642">
        <v>1</v>
      </c>
      <c r="C642" t="s">
        <v>81</v>
      </c>
      <c r="D642" t="s">
        <v>118</v>
      </c>
      <c r="E642" t="s">
        <v>164</v>
      </c>
      <c r="F642" t="s">
        <v>2060</v>
      </c>
      <c r="G642" t="s">
        <v>156</v>
      </c>
      <c r="H642" t="s">
        <v>157</v>
      </c>
      <c r="I642" t="s">
        <v>135</v>
      </c>
      <c r="J642" t="s">
        <v>136</v>
      </c>
      <c r="K642" t="s">
        <v>137</v>
      </c>
      <c r="L642" t="s">
        <v>2061</v>
      </c>
      <c r="M642" t="s">
        <v>2062</v>
      </c>
      <c r="N642">
        <v>0.60694444400000003</v>
      </c>
      <c r="O642">
        <v>1</v>
      </c>
      <c r="P642">
        <v>367</v>
      </c>
      <c r="Q642">
        <v>111</v>
      </c>
      <c r="R642">
        <v>83</v>
      </c>
      <c r="S642">
        <v>15</v>
      </c>
      <c r="T642">
        <v>38</v>
      </c>
      <c r="U642">
        <v>2</v>
      </c>
      <c r="V642">
        <v>0</v>
      </c>
      <c r="W642">
        <v>0.33671047073233334</v>
      </c>
      <c r="X642">
        <v>45.963983825885613</v>
      </c>
      <c r="Y642">
        <v>232.04163077432145</v>
      </c>
      <c r="Z642">
        <v>110.66958101837875</v>
      </c>
      <c r="AA642">
        <v>30.170920131090615</v>
      </c>
      <c r="AB642">
        <v>11.983985523869915</v>
      </c>
      <c r="AC642">
        <v>101.71990082222115</v>
      </c>
      <c r="AD642">
        <v>0</v>
      </c>
      <c r="AE642">
        <v>532.8867125664998</v>
      </c>
    </row>
    <row r="643" spans="1:31" x14ac:dyDescent="0.25">
      <c r="A643">
        <v>1835885</v>
      </c>
      <c r="B643">
        <v>1</v>
      </c>
      <c r="C643" t="s">
        <v>81</v>
      </c>
      <c r="D643" t="s">
        <v>123</v>
      </c>
      <c r="E643" t="s">
        <v>252</v>
      </c>
      <c r="F643" t="s">
        <v>2063</v>
      </c>
      <c r="G643" t="s">
        <v>133</v>
      </c>
      <c r="H643" t="s">
        <v>134</v>
      </c>
      <c r="I643" t="s">
        <v>135</v>
      </c>
      <c r="J643" t="s">
        <v>136</v>
      </c>
      <c r="K643" t="s">
        <v>137</v>
      </c>
      <c r="L643" t="s">
        <v>2064</v>
      </c>
      <c r="M643" t="s">
        <v>2065</v>
      </c>
      <c r="N643">
        <v>1.6163888879999999</v>
      </c>
      <c r="O643">
        <v>0</v>
      </c>
      <c r="P643">
        <v>0</v>
      </c>
      <c r="Q643">
        <v>0</v>
      </c>
      <c r="R643">
        <v>6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13.205960854407449</v>
      </c>
      <c r="AA643">
        <v>0</v>
      </c>
      <c r="AB643">
        <v>0</v>
      </c>
      <c r="AC643">
        <v>0</v>
      </c>
      <c r="AD643">
        <v>0</v>
      </c>
      <c r="AE643">
        <v>13.205960854407449</v>
      </c>
    </row>
    <row r="644" spans="1:31" x14ac:dyDescent="0.25">
      <c r="A644">
        <v>1835593</v>
      </c>
      <c r="B644">
        <v>1</v>
      </c>
      <c r="C644" t="s">
        <v>81</v>
      </c>
      <c r="D644" t="s">
        <v>128</v>
      </c>
      <c r="E644" t="s">
        <v>154</v>
      </c>
      <c r="F644" t="s">
        <v>2066</v>
      </c>
      <c r="G644" t="s">
        <v>156</v>
      </c>
      <c r="H644" t="s">
        <v>157</v>
      </c>
      <c r="I644" t="s">
        <v>135</v>
      </c>
      <c r="J644" t="s">
        <v>136</v>
      </c>
      <c r="K644" t="s">
        <v>137</v>
      </c>
      <c r="L644" t="s">
        <v>2067</v>
      </c>
      <c r="M644" t="s">
        <v>2068</v>
      </c>
      <c r="N644">
        <v>1.3047222220000001</v>
      </c>
      <c r="O644">
        <v>0</v>
      </c>
      <c r="P644">
        <v>15</v>
      </c>
      <c r="Q644">
        <v>0</v>
      </c>
      <c r="R644">
        <v>19</v>
      </c>
      <c r="S644">
        <v>8</v>
      </c>
      <c r="T644">
        <v>4</v>
      </c>
      <c r="U644">
        <v>2</v>
      </c>
      <c r="V644">
        <v>0</v>
      </c>
      <c r="W644">
        <v>0</v>
      </c>
      <c r="X644">
        <v>5.4874018413543002</v>
      </c>
      <c r="Y644">
        <v>0</v>
      </c>
      <c r="Z644">
        <v>13.245246230357729</v>
      </c>
      <c r="AA644">
        <v>842.88918603296827</v>
      </c>
      <c r="AB644">
        <v>10.59385646896791</v>
      </c>
      <c r="AC644">
        <v>170.61074435147134</v>
      </c>
      <c r="AD644">
        <v>0</v>
      </c>
      <c r="AE644">
        <v>1042.8264349251194</v>
      </c>
    </row>
    <row r="645" spans="1:31" x14ac:dyDescent="0.25">
      <c r="A645">
        <v>1835722</v>
      </c>
      <c r="B645">
        <v>1</v>
      </c>
      <c r="C645" t="s">
        <v>80</v>
      </c>
      <c r="D645" t="s">
        <v>93</v>
      </c>
      <c r="E645" t="s">
        <v>140</v>
      </c>
      <c r="F645" t="s">
        <v>2069</v>
      </c>
      <c r="G645" t="s">
        <v>142</v>
      </c>
      <c r="H645" t="s">
        <v>134</v>
      </c>
      <c r="I645" t="s">
        <v>135</v>
      </c>
      <c r="J645" t="s">
        <v>136</v>
      </c>
      <c r="K645" t="s">
        <v>137</v>
      </c>
      <c r="L645" t="s">
        <v>2070</v>
      </c>
      <c r="M645" t="s">
        <v>2071</v>
      </c>
      <c r="N645">
        <v>2.1836111109999998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3.0933258081666668E-2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3.0933258081666668E-2</v>
      </c>
    </row>
    <row r="646" spans="1:31" x14ac:dyDescent="0.25">
      <c r="A646">
        <v>1835971</v>
      </c>
      <c r="B646">
        <v>1</v>
      </c>
      <c r="C646" t="s">
        <v>80</v>
      </c>
      <c r="D646" t="s">
        <v>102</v>
      </c>
      <c r="E646" t="s">
        <v>131</v>
      </c>
      <c r="F646" t="s">
        <v>2072</v>
      </c>
      <c r="G646" t="s">
        <v>133</v>
      </c>
      <c r="H646" t="s">
        <v>134</v>
      </c>
      <c r="I646" t="s">
        <v>135</v>
      </c>
      <c r="J646" t="s">
        <v>136</v>
      </c>
      <c r="K646" t="s">
        <v>137</v>
      </c>
      <c r="L646" t="s">
        <v>2073</v>
      </c>
      <c r="M646" t="s">
        <v>2074</v>
      </c>
      <c r="N646">
        <v>2.0636111110000002</v>
      </c>
      <c r="O646">
        <v>0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2.7511042788250003E-3</v>
      </c>
      <c r="AA646">
        <v>0</v>
      </c>
      <c r="AB646">
        <v>0</v>
      </c>
      <c r="AC646">
        <v>0</v>
      </c>
      <c r="AD646">
        <v>0</v>
      </c>
      <c r="AE646">
        <v>2.7511042788250003E-3</v>
      </c>
    </row>
    <row r="647" spans="1:31" x14ac:dyDescent="0.25">
      <c r="A647">
        <v>1836077</v>
      </c>
      <c r="B647">
        <v>1</v>
      </c>
      <c r="C647" t="s">
        <v>81</v>
      </c>
      <c r="D647" t="s">
        <v>114</v>
      </c>
      <c r="E647" t="s">
        <v>202</v>
      </c>
      <c r="F647" t="s">
        <v>2075</v>
      </c>
      <c r="G647" t="s">
        <v>156</v>
      </c>
      <c r="H647" t="s">
        <v>157</v>
      </c>
      <c r="I647" t="s">
        <v>135</v>
      </c>
      <c r="J647" t="s">
        <v>136</v>
      </c>
      <c r="K647" t="s">
        <v>137</v>
      </c>
      <c r="L647" t="s">
        <v>2076</v>
      </c>
      <c r="M647" t="s">
        <v>2077</v>
      </c>
      <c r="N647">
        <v>0.08</v>
      </c>
      <c r="O647">
        <v>0</v>
      </c>
      <c r="P647">
        <v>1610</v>
      </c>
      <c r="Q647">
        <v>0</v>
      </c>
      <c r="R647">
        <v>43</v>
      </c>
      <c r="S647">
        <v>2</v>
      </c>
      <c r="T647">
        <v>138</v>
      </c>
      <c r="U647">
        <v>0</v>
      </c>
      <c r="V647">
        <v>1</v>
      </c>
      <c r="W647">
        <v>0</v>
      </c>
      <c r="X647">
        <v>14.295861216878391</v>
      </c>
      <c r="Y647">
        <v>0</v>
      </c>
      <c r="Z647">
        <v>0.18793687592399999</v>
      </c>
      <c r="AA647">
        <v>0.30340087678560002</v>
      </c>
      <c r="AB647">
        <v>2.2335333783360003</v>
      </c>
      <c r="AC647">
        <v>0</v>
      </c>
      <c r="AD647">
        <v>0</v>
      </c>
      <c r="AE647">
        <v>17.020732347923992</v>
      </c>
    </row>
    <row r="648" spans="1:31" x14ac:dyDescent="0.25">
      <c r="A648">
        <v>1835676</v>
      </c>
      <c r="B648">
        <v>1</v>
      </c>
      <c r="C648" t="s">
        <v>80</v>
      </c>
      <c r="D648" t="s">
        <v>82</v>
      </c>
      <c r="E648" t="s">
        <v>140</v>
      </c>
      <c r="F648" t="s">
        <v>2078</v>
      </c>
      <c r="G648" t="s">
        <v>246</v>
      </c>
      <c r="H648" t="s">
        <v>134</v>
      </c>
      <c r="I648" t="s">
        <v>135</v>
      </c>
      <c r="J648" t="s">
        <v>136</v>
      </c>
      <c r="K648" t="s">
        <v>137</v>
      </c>
      <c r="L648" t="s">
        <v>2079</v>
      </c>
      <c r="M648" t="s">
        <v>2080</v>
      </c>
      <c r="N648">
        <v>1.9752777770000001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2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0.27923461854697496</v>
      </c>
      <c r="AC648">
        <v>0</v>
      </c>
      <c r="AD648">
        <v>0</v>
      </c>
      <c r="AE648">
        <v>0.27923461854697496</v>
      </c>
    </row>
    <row r="649" spans="1:31" x14ac:dyDescent="0.25">
      <c r="A649">
        <v>1835825</v>
      </c>
      <c r="B649">
        <v>1</v>
      </c>
      <c r="C649" t="s">
        <v>80</v>
      </c>
      <c r="D649" t="s">
        <v>94</v>
      </c>
      <c r="E649" t="s">
        <v>154</v>
      </c>
      <c r="F649" t="s">
        <v>2081</v>
      </c>
      <c r="G649" t="s">
        <v>235</v>
      </c>
      <c r="H649" t="s">
        <v>157</v>
      </c>
      <c r="I649" t="s">
        <v>135</v>
      </c>
      <c r="J649" t="s">
        <v>136</v>
      </c>
      <c r="K649" t="s">
        <v>137</v>
      </c>
      <c r="L649" t="s">
        <v>2082</v>
      </c>
      <c r="M649" t="s">
        <v>2083</v>
      </c>
      <c r="N649">
        <v>0.757222222</v>
      </c>
      <c r="O649">
        <v>0</v>
      </c>
      <c r="P649">
        <v>138</v>
      </c>
      <c r="Q649">
        <v>0</v>
      </c>
      <c r="R649">
        <v>7</v>
      </c>
      <c r="S649">
        <v>0</v>
      </c>
      <c r="T649">
        <v>8</v>
      </c>
      <c r="U649">
        <v>0</v>
      </c>
      <c r="V649">
        <v>0</v>
      </c>
      <c r="W649">
        <v>0</v>
      </c>
      <c r="X649">
        <v>24.066182367444778</v>
      </c>
      <c r="Y649">
        <v>0</v>
      </c>
      <c r="Z649">
        <v>5.1730883460100001</v>
      </c>
      <c r="AA649">
        <v>0</v>
      </c>
      <c r="AB649">
        <v>9.9269709722157327</v>
      </c>
      <c r="AC649">
        <v>0</v>
      </c>
      <c r="AD649">
        <v>0</v>
      </c>
      <c r="AE649">
        <v>39.166241685670514</v>
      </c>
    </row>
    <row r="650" spans="1:31" x14ac:dyDescent="0.25">
      <c r="A650">
        <v>1835968</v>
      </c>
      <c r="B650">
        <v>1</v>
      </c>
      <c r="C650" t="s">
        <v>80</v>
      </c>
      <c r="D650" t="s">
        <v>110</v>
      </c>
      <c r="E650" t="s">
        <v>140</v>
      </c>
      <c r="F650" t="s">
        <v>2084</v>
      </c>
      <c r="G650" t="s">
        <v>142</v>
      </c>
      <c r="H650" t="s">
        <v>134</v>
      </c>
      <c r="I650" t="s">
        <v>135</v>
      </c>
      <c r="J650" t="s">
        <v>136</v>
      </c>
      <c r="K650" t="s">
        <v>137</v>
      </c>
      <c r="L650" t="s">
        <v>2085</v>
      </c>
      <c r="M650" t="s">
        <v>2086</v>
      </c>
      <c r="N650">
        <v>1.0674999999999999</v>
      </c>
      <c r="O650">
        <v>0</v>
      </c>
      <c r="P650">
        <v>3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0.93466028584800009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0.93466028584800009</v>
      </c>
    </row>
    <row r="651" spans="1:31" x14ac:dyDescent="0.25">
      <c r="A651">
        <v>1835891</v>
      </c>
      <c r="B651">
        <v>1</v>
      </c>
      <c r="C651" t="s">
        <v>80</v>
      </c>
      <c r="D651" t="s">
        <v>96</v>
      </c>
      <c r="E651" t="s">
        <v>140</v>
      </c>
      <c r="F651" t="s">
        <v>2087</v>
      </c>
      <c r="G651" t="s">
        <v>142</v>
      </c>
      <c r="H651" t="s">
        <v>134</v>
      </c>
      <c r="I651" t="s">
        <v>135</v>
      </c>
      <c r="J651" t="s">
        <v>136</v>
      </c>
      <c r="K651" t="s">
        <v>137</v>
      </c>
      <c r="L651" t="s">
        <v>2088</v>
      </c>
      <c r="M651" t="s">
        <v>2089</v>
      </c>
      <c r="N651">
        <v>3.6816666659999999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24.948211845447467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24.948211845447467</v>
      </c>
    </row>
    <row r="652" spans="1:31" x14ac:dyDescent="0.25">
      <c r="A652">
        <v>1836034</v>
      </c>
      <c r="B652">
        <v>1</v>
      </c>
      <c r="C652" t="s">
        <v>80</v>
      </c>
      <c r="D652" t="s">
        <v>94</v>
      </c>
      <c r="E652" t="s">
        <v>202</v>
      </c>
      <c r="F652" t="s">
        <v>2090</v>
      </c>
      <c r="G652" t="s">
        <v>156</v>
      </c>
      <c r="H652" t="s">
        <v>157</v>
      </c>
      <c r="I652" t="s">
        <v>135</v>
      </c>
      <c r="J652" t="s">
        <v>136</v>
      </c>
      <c r="K652" t="s">
        <v>137</v>
      </c>
      <c r="L652" t="s">
        <v>2091</v>
      </c>
      <c r="M652" t="s">
        <v>2092</v>
      </c>
      <c r="N652">
        <v>0.4</v>
      </c>
      <c r="O652">
        <v>0</v>
      </c>
      <c r="P652">
        <v>0</v>
      </c>
      <c r="Q652">
        <v>13</v>
      </c>
      <c r="R652">
        <v>45</v>
      </c>
      <c r="S652">
        <v>1</v>
      </c>
      <c r="T652">
        <v>1</v>
      </c>
      <c r="U652">
        <v>1</v>
      </c>
      <c r="V652">
        <v>0</v>
      </c>
      <c r="W652">
        <v>0</v>
      </c>
      <c r="X652">
        <v>0</v>
      </c>
      <c r="Y652">
        <v>12.60707032164</v>
      </c>
      <c r="Z652">
        <v>22.269792185852797</v>
      </c>
      <c r="AA652">
        <v>0</v>
      </c>
      <c r="AB652">
        <v>0.59221571885760005</v>
      </c>
      <c r="AC652">
        <v>3.0850283982239999</v>
      </c>
      <c r="AD652">
        <v>0</v>
      </c>
      <c r="AE652">
        <v>38.554106624574395</v>
      </c>
    </row>
    <row r="653" spans="1:31" x14ac:dyDescent="0.25">
      <c r="A653">
        <v>1835842</v>
      </c>
      <c r="B653">
        <v>1</v>
      </c>
      <c r="C653" t="s">
        <v>81</v>
      </c>
      <c r="D653" t="s">
        <v>126</v>
      </c>
      <c r="E653" t="s">
        <v>164</v>
      </c>
      <c r="F653" t="s">
        <v>2093</v>
      </c>
      <c r="G653" t="s">
        <v>156</v>
      </c>
      <c r="H653" t="s">
        <v>157</v>
      </c>
      <c r="I653" t="s">
        <v>179</v>
      </c>
      <c r="J653" t="s">
        <v>136</v>
      </c>
      <c r="K653" t="s">
        <v>137</v>
      </c>
      <c r="L653" t="s">
        <v>2094</v>
      </c>
      <c r="M653" t="s">
        <v>2095</v>
      </c>
      <c r="N653">
        <v>1.3888888E-2</v>
      </c>
      <c r="O653">
        <v>0</v>
      </c>
      <c r="P653">
        <v>757</v>
      </c>
      <c r="Q653">
        <v>36</v>
      </c>
      <c r="R653">
        <v>104</v>
      </c>
      <c r="S653">
        <v>9</v>
      </c>
      <c r="T653">
        <v>45</v>
      </c>
      <c r="U653">
        <v>0</v>
      </c>
      <c r="V653">
        <v>0</v>
      </c>
      <c r="W653">
        <v>0</v>
      </c>
      <c r="X653">
        <v>1.3320171346500005</v>
      </c>
      <c r="Y653">
        <v>2.2012950656063888</v>
      </c>
      <c r="Z653">
        <v>0.55460345514541665</v>
      </c>
      <c r="AA653">
        <v>0.47076749024499992</v>
      </c>
      <c r="AB653">
        <v>0.43301695575833343</v>
      </c>
      <c r="AC653">
        <v>0</v>
      </c>
      <c r="AD653">
        <v>0</v>
      </c>
      <c r="AE653">
        <v>4.9917001014051392</v>
      </c>
    </row>
    <row r="654" spans="1:31" x14ac:dyDescent="0.25">
      <c r="A654">
        <v>1835556</v>
      </c>
      <c r="B654">
        <v>1</v>
      </c>
      <c r="C654" t="s">
        <v>80</v>
      </c>
      <c r="D654" t="s">
        <v>97</v>
      </c>
      <c r="E654" t="s">
        <v>164</v>
      </c>
      <c r="F654" t="s">
        <v>2096</v>
      </c>
      <c r="G654" t="s">
        <v>156</v>
      </c>
      <c r="H654" t="s">
        <v>157</v>
      </c>
      <c r="I654" t="s">
        <v>135</v>
      </c>
      <c r="J654" t="s">
        <v>136</v>
      </c>
      <c r="K654" t="s">
        <v>137</v>
      </c>
      <c r="L654" t="s">
        <v>2097</v>
      </c>
      <c r="M654" t="s">
        <v>2098</v>
      </c>
      <c r="N654">
        <v>2.1786111109999999</v>
      </c>
      <c r="O654">
        <v>0</v>
      </c>
      <c r="P654">
        <v>0</v>
      </c>
      <c r="Q654">
        <v>0</v>
      </c>
      <c r="R654">
        <v>0</v>
      </c>
      <c r="S654">
        <v>2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770.84446864921597</v>
      </c>
      <c r="AB654">
        <v>0</v>
      </c>
      <c r="AC654">
        <v>0</v>
      </c>
      <c r="AD654">
        <v>0</v>
      </c>
      <c r="AE654">
        <v>770.84446864921597</v>
      </c>
    </row>
    <row r="655" spans="1:31" x14ac:dyDescent="0.25">
      <c r="A655">
        <v>1835911</v>
      </c>
      <c r="B655">
        <v>1</v>
      </c>
      <c r="C655" t="s">
        <v>80</v>
      </c>
      <c r="D655" t="s">
        <v>93</v>
      </c>
      <c r="E655" t="s">
        <v>140</v>
      </c>
      <c r="F655" t="s">
        <v>2099</v>
      </c>
      <c r="G655" t="s">
        <v>246</v>
      </c>
      <c r="H655" t="s">
        <v>134</v>
      </c>
      <c r="I655" t="s">
        <v>135</v>
      </c>
      <c r="J655" t="s">
        <v>136</v>
      </c>
      <c r="K655" t="s">
        <v>137</v>
      </c>
      <c r="L655" t="s">
        <v>2100</v>
      </c>
      <c r="M655" t="s">
        <v>2101</v>
      </c>
      <c r="N655">
        <v>0.93777777699999998</v>
      </c>
      <c r="O655">
        <v>0</v>
      </c>
      <c r="P655">
        <v>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0.22011007932268331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0.22011007932268331</v>
      </c>
    </row>
    <row r="656" spans="1:31" x14ac:dyDescent="0.25">
      <c r="A656">
        <v>1835948</v>
      </c>
      <c r="B656">
        <v>1</v>
      </c>
      <c r="C656" t="s">
        <v>80</v>
      </c>
      <c r="D656" t="s">
        <v>102</v>
      </c>
      <c r="E656" t="s">
        <v>252</v>
      </c>
      <c r="F656" t="s">
        <v>2102</v>
      </c>
      <c r="G656" t="s">
        <v>279</v>
      </c>
      <c r="H656" t="s">
        <v>134</v>
      </c>
      <c r="I656" t="s">
        <v>135</v>
      </c>
      <c r="J656" t="s">
        <v>136</v>
      </c>
      <c r="K656" t="s">
        <v>137</v>
      </c>
      <c r="L656" t="s">
        <v>2103</v>
      </c>
      <c r="M656" t="s">
        <v>2104</v>
      </c>
      <c r="N656">
        <v>1.855</v>
      </c>
      <c r="O656">
        <v>0</v>
      </c>
      <c r="P656">
        <v>0</v>
      </c>
      <c r="Q656">
        <v>0</v>
      </c>
      <c r="R656">
        <v>14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93.20917860804542</v>
      </c>
      <c r="AA656">
        <v>0</v>
      </c>
      <c r="AB656">
        <v>0</v>
      </c>
      <c r="AC656">
        <v>0</v>
      </c>
      <c r="AD656">
        <v>0</v>
      </c>
      <c r="AE656">
        <v>93.20917860804542</v>
      </c>
    </row>
    <row r="657" spans="1:31" x14ac:dyDescent="0.25">
      <c r="A657">
        <v>1835662</v>
      </c>
      <c r="B657">
        <v>1</v>
      </c>
      <c r="C657" t="s">
        <v>80</v>
      </c>
      <c r="D657" t="s">
        <v>85</v>
      </c>
      <c r="E657" t="s">
        <v>131</v>
      </c>
      <c r="F657" t="s">
        <v>2105</v>
      </c>
      <c r="G657" t="s">
        <v>225</v>
      </c>
      <c r="H657" t="s">
        <v>134</v>
      </c>
      <c r="I657" t="s">
        <v>135</v>
      </c>
      <c r="J657" t="s">
        <v>136</v>
      </c>
      <c r="K657" t="s">
        <v>151</v>
      </c>
      <c r="L657" t="s">
        <v>2106</v>
      </c>
      <c r="M657" t="s">
        <v>2107</v>
      </c>
      <c r="N657">
        <v>1.520819444</v>
      </c>
      <c r="O657">
        <v>0</v>
      </c>
      <c r="P657">
        <v>130</v>
      </c>
      <c r="Q657">
        <v>0</v>
      </c>
      <c r="R657">
        <v>0</v>
      </c>
      <c r="S657">
        <v>0</v>
      </c>
      <c r="T657">
        <v>12</v>
      </c>
      <c r="U657">
        <v>0</v>
      </c>
      <c r="V657">
        <v>0</v>
      </c>
      <c r="W657">
        <v>0</v>
      </c>
      <c r="X657">
        <v>45.950407025647849</v>
      </c>
      <c r="Y657">
        <v>0</v>
      </c>
      <c r="Z657">
        <v>0</v>
      </c>
      <c r="AA657">
        <v>0</v>
      </c>
      <c r="AB657">
        <v>4.1333573912607271</v>
      </c>
      <c r="AC657">
        <v>0</v>
      </c>
      <c r="AD657">
        <v>0</v>
      </c>
      <c r="AE657">
        <v>50.083764416908579</v>
      </c>
    </row>
    <row r="658" spans="1:31" x14ac:dyDescent="0.25">
      <c r="A658">
        <v>1835656</v>
      </c>
      <c r="B658">
        <v>1</v>
      </c>
      <c r="C658" t="s">
        <v>80</v>
      </c>
      <c r="D658" t="s">
        <v>95</v>
      </c>
      <c r="E658" t="s">
        <v>202</v>
      </c>
      <c r="F658" t="s">
        <v>2108</v>
      </c>
      <c r="G658" t="s">
        <v>225</v>
      </c>
      <c r="H658" t="s">
        <v>157</v>
      </c>
      <c r="I658" t="s">
        <v>135</v>
      </c>
      <c r="J658" t="s">
        <v>136</v>
      </c>
      <c r="K658" t="s">
        <v>151</v>
      </c>
      <c r="L658" t="s">
        <v>2109</v>
      </c>
      <c r="M658" t="s">
        <v>2110</v>
      </c>
      <c r="N658">
        <v>0.91033888799999996</v>
      </c>
      <c r="O658">
        <v>3</v>
      </c>
      <c r="P658">
        <v>644</v>
      </c>
      <c r="Q658">
        <v>23</v>
      </c>
      <c r="R658">
        <v>7</v>
      </c>
      <c r="S658">
        <v>29</v>
      </c>
      <c r="T658">
        <v>33</v>
      </c>
      <c r="U658">
        <v>0</v>
      </c>
      <c r="V658">
        <v>0</v>
      </c>
      <c r="W658">
        <v>1.8230866844160001</v>
      </c>
      <c r="X658">
        <v>122.91403346076338</v>
      </c>
      <c r="Y658">
        <v>92.344985492075509</v>
      </c>
      <c r="Z658">
        <v>2.8661778299186667</v>
      </c>
      <c r="AA658">
        <v>470.93507595015888</v>
      </c>
      <c r="AB658">
        <v>13.685144857182124</v>
      </c>
      <c r="AC658">
        <v>0</v>
      </c>
      <c r="AD658">
        <v>0</v>
      </c>
      <c r="AE658">
        <v>704.56850427451445</v>
      </c>
    </row>
    <row r="659" spans="1:31" x14ac:dyDescent="0.25">
      <c r="A659">
        <v>1836432</v>
      </c>
      <c r="B659">
        <v>1</v>
      </c>
      <c r="C659" t="s">
        <v>80</v>
      </c>
      <c r="D659" t="s">
        <v>92</v>
      </c>
      <c r="E659" t="s">
        <v>140</v>
      </c>
      <c r="F659" t="s">
        <v>2111</v>
      </c>
      <c r="G659" t="s">
        <v>246</v>
      </c>
      <c r="H659" t="s">
        <v>134</v>
      </c>
      <c r="I659" t="s">
        <v>135</v>
      </c>
      <c r="J659" t="s">
        <v>136</v>
      </c>
      <c r="K659" t="s">
        <v>137</v>
      </c>
      <c r="L659" t="s">
        <v>2112</v>
      </c>
      <c r="M659" t="s">
        <v>2113</v>
      </c>
      <c r="N659">
        <v>0.71583333299999996</v>
      </c>
      <c r="O659">
        <v>0</v>
      </c>
      <c r="P659">
        <v>2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0.32404900279799997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0.32404900279799997</v>
      </c>
    </row>
    <row r="660" spans="1:31" x14ac:dyDescent="0.25">
      <c r="A660">
        <v>1836718</v>
      </c>
      <c r="B660">
        <v>1</v>
      </c>
      <c r="C660" t="s">
        <v>80</v>
      </c>
      <c r="D660" t="s">
        <v>98</v>
      </c>
      <c r="E660" t="s">
        <v>131</v>
      </c>
      <c r="F660" t="s">
        <v>2114</v>
      </c>
      <c r="G660" t="s">
        <v>133</v>
      </c>
      <c r="H660" t="s">
        <v>134</v>
      </c>
      <c r="I660" t="s">
        <v>135</v>
      </c>
      <c r="J660" t="s">
        <v>136</v>
      </c>
      <c r="K660" t="s">
        <v>137</v>
      </c>
      <c r="L660" t="s">
        <v>2115</v>
      </c>
      <c r="M660" t="s">
        <v>2116</v>
      </c>
      <c r="N660">
        <v>0.91388888800000001</v>
      </c>
      <c r="O660">
        <v>0</v>
      </c>
      <c r="P660">
        <v>16</v>
      </c>
      <c r="Q660">
        <v>0</v>
      </c>
      <c r="R660">
        <v>5</v>
      </c>
      <c r="S660">
        <v>0</v>
      </c>
      <c r="T660">
        <v>3</v>
      </c>
      <c r="U660">
        <v>0</v>
      </c>
      <c r="V660">
        <v>0</v>
      </c>
      <c r="W660">
        <v>0</v>
      </c>
      <c r="X660">
        <v>2.7658825999919836</v>
      </c>
      <c r="Y660">
        <v>0</v>
      </c>
      <c r="Z660">
        <v>5.244566899204667</v>
      </c>
      <c r="AA660">
        <v>0</v>
      </c>
      <c r="AB660">
        <v>10.702617585903301</v>
      </c>
      <c r="AC660">
        <v>0</v>
      </c>
      <c r="AD660">
        <v>0</v>
      </c>
      <c r="AE660">
        <v>18.713067085099951</v>
      </c>
    </row>
    <row r="661" spans="1:31" x14ac:dyDescent="0.25">
      <c r="A661">
        <v>1836409</v>
      </c>
      <c r="B661">
        <v>1</v>
      </c>
      <c r="C661" t="s">
        <v>81</v>
      </c>
      <c r="D661" t="s">
        <v>118</v>
      </c>
      <c r="E661" t="s">
        <v>154</v>
      </c>
      <c r="F661" t="s">
        <v>2117</v>
      </c>
      <c r="G661" t="s">
        <v>175</v>
      </c>
      <c r="H661" t="s">
        <v>157</v>
      </c>
      <c r="I661" t="s">
        <v>135</v>
      </c>
      <c r="J661" t="s">
        <v>136</v>
      </c>
      <c r="K661" t="s">
        <v>137</v>
      </c>
      <c r="L661" t="s">
        <v>2118</v>
      </c>
      <c r="M661" t="s">
        <v>2119</v>
      </c>
      <c r="N661">
        <v>1.53</v>
      </c>
      <c r="O661">
        <v>0</v>
      </c>
      <c r="P661">
        <v>285</v>
      </c>
      <c r="Q661">
        <v>2</v>
      </c>
      <c r="R661">
        <v>53</v>
      </c>
      <c r="S661">
        <v>0</v>
      </c>
      <c r="T661">
        <v>26</v>
      </c>
      <c r="U661">
        <v>0</v>
      </c>
      <c r="V661">
        <v>0</v>
      </c>
      <c r="W661">
        <v>0</v>
      </c>
      <c r="X661">
        <v>89.900566381679937</v>
      </c>
      <c r="Y661">
        <v>171.76152166789569</v>
      </c>
      <c r="Z661">
        <v>25.085592387445271</v>
      </c>
      <c r="AA661">
        <v>0</v>
      </c>
      <c r="AB661">
        <v>28.791269309009579</v>
      </c>
      <c r="AC661">
        <v>0</v>
      </c>
      <c r="AD661">
        <v>0</v>
      </c>
      <c r="AE661">
        <v>315.53894974603048</v>
      </c>
    </row>
    <row r="662" spans="1:31" x14ac:dyDescent="0.25">
      <c r="A662">
        <v>1836280</v>
      </c>
      <c r="B662">
        <v>1</v>
      </c>
      <c r="C662" t="s">
        <v>80</v>
      </c>
      <c r="D662" t="s">
        <v>98</v>
      </c>
      <c r="E662" t="s">
        <v>164</v>
      </c>
      <c r="F662" t="s">
        <v>2120</v>
      </c>
      <c r="G662" t="s">
        <v>156</v>
      </c>
      <c r="H662" t="s">
        <v>157</v>
      </c>
      <c r="I662" t="s">
        <v>135</v>
      </c>
      <c r="J662" t="s">
        <v>136</v>
      </c>
      <c r="K662" t="s">
        <v>137</v>
      </c>
      <c r="L662" t="s">
        <v>2121</v>
      </c>
      <c r="M662" t="s">
        <v>2122</v>
      </c>
      <c r="N662">
        <v>0.57250000000000001</v>
      </c>
      <c r="O662">
        <v>0</v>
      </c>
      <c r="P662">
        <v>20</v>
      </c>
      <c r="Q662">
        <v>12</v>
      </c>
      <c r="R662">
        <v>118</v>
      </c>
      <c r="S662">
        <v>2</v>
      </c>
      <c r="T662">
        <v>27</v>
      </c>
      <c r="U662">
        <v>2</v>
      </c>
      <c r="V662">
        <v>0</v>
      </c>
      <c r="W662">
        <v>0</v>
      </c>
      <c r="X662">
        <v>4.379169892089851</v>
      </c>
      <c r="Y662">
        <v>66.677843269657558</v>
      </c>
      <c r="Z662">
        <v>181.69654331255248</v>
      </c>
      <c r="AA662">
        <v>10.4355669571666</v>
      </c>
      <c r="AB662">
        <v>44.157250520451782</v>
      </c>
      <c r="AC662">
        <v>73.550086895744002</v>
      </c>
      <c r="AD662">
        <v>0</v>
      </c>
      <c r="AE662">
        <v>380.8964608476623</v>
      </c>
    </row>
    <row r="663" spans="1:31" x14ac:dyDescent="0.25">
      <c r="A663">
        <v>1836612</v>
      </c>
      <c r="B663">
        <v>1</v>
      </c>
      <c r="C663" t="s">
        <v>80</v>
      </c>
      <c r="D663" t="s">
        <v>92</v>
      </c>
      <c r="E663" t="s">
        <v>140</v>
      </c>
      <c r="F663" t="s">
        <v>2123</v>
      </c>
      <c r="G663" t="s">
        <v>217</v>
      </c>
      <c r="H663" t="s">
        <v>134</v>
      </c>
      <c r="I663" t="s">
        <v>135</v>
      </c>
      <c r="J663" t="s">
        <v>136</v>
      </c>
      <c r="K663" t="s">
        <v>137</v>
      </c>
      <c r="L663" t="s">
        <v>2124</v>
      </c>
      <c r="M663" t="s">
        <v>2125</v>
      </c>
      <c r="N663">
        <v>1.441944444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2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0.50510311711300004</v>
      </c>
      <c r="AC663">
        <v>0</v>
      </c>
      <c r="AD663">
        <v>0</v>
      </c>
      <c r="AE663">
        <v>0.50510311711300004</v>
      </c>
    </row>
    <row r="664" spans="1:31" x14ac:dyDescent="0.25">
      <c r="A664">
        <v>1836326</v>
      </c>
      <c r="B664">
        <v>1</v>
      </c>
      <c r="C664" t="s">
        <v>80</v>
      </c>
      <c r="D664" t="s">
        <v>104</v>
      </c>
      <c r="E664" t="s">
        <v>154</v>
      </c>
      <c r="F664" t="s">
        <v>2126</v>
      </c>
      <c r="G664" t="s">
        <v>225</v>
      </c>
      <c r="H664" t="s">
        <v>157</v>
      </c>
      <c r="I664" t="s">
        <v>135</v>
      </c>
      <c r="J664" t="s">
        <v>136</v>
      </c>
      <c r="K664" t="s">
        <v>151</v>
      </c>
      <c r="L664" t="s">
        <v>2127</v>
      </c>
      <c r="M664" t="s">
        <v>2128</v>
      </c>
      <c r="N664">
        <v>1.0758333330000001</v>
      </c>
      <c r="O664">
        <v>0</v>
      </c>
      <c r="P664">
        <v>1498</v>
      </c>
      <c r="Q664">
        <v>0</v>
      </c>
      <c r="R664">
        <v>2</v>
      </c>
      <c r="S664">
        <v>0</v>
      </c>
      <c r="T664">
        <v>56</v>
      </c>
      <c r="U664">
        <v>0</v>
      </c>
      <c r="V664">
        <v>0</v>
      </c>
      <c r="W664">
        <v>0</v>
      </c>
      <c r="X664">
        <v>411.72248227816641</v>
      </c>
      <c r="Y664">
        <v>0</v>
      </c>
      <c r="Z664">
        <v>0.48955877091200006</v>
      </c>
      <c r="AA664">
        <v>0</v>
      </c>
      <c r="AB664">
        <v>12.9219812557939</v>
      </c>
      <c r="AC664">
        <v>0</v>
      </c>
      <c r="AD664">
        <v>0</v>
      </c>
      <c r="AE664">
        <v>425.13402230487236</v>
      </c>
    </row>
    <row r="665" spans="1:31" x14ac:dyDescent="0.25">
      <c r="A665">
        <v>1836363</v>
      </c>
      <c r="B665">
        <v>1</v>
      </c>
      <c r="C665" t="s">
        <v>80</v>
      </c>
      <c r="D665" t="s">
        <v>105</v>
      </c>
      <c r="E665" t="s">
        <v>164</v>
      </c>
      <c r="F665" t="s">
        <v>2129</v>
      </c>
      <c r="G665" t="s">
        <v>156</v>
      </c>
      <c r="H665" t="s">
        <v>157</v>
      </c>
      <c r="I665" t="s">
        <v>135</v>
      </c>
      <c r="J665" t="s">
        <v>136</v>
      </c>
      <c r="K665" t="s">
        <v>137</v>
      </c>
      <c r="L665" t="s">
        <v>2130</v>
      </c>
      <c r="M665" t="s">
        <v>2131</v>
      </c>
      <c r="N665">
        <v>1.0819444439999999</v>
      </c>
      <c r="O665">
        <v>0</v>
      </c>
      <c r="P665">
        <v>377</v>
      </c>
      <c r="Q665">
        <v>0</v>
      </c>
      <c r="R665">
        <v>0</v>
      </c>
      <c r="S665">
        <v>0</v>
      </c>
      <c r="T665">
        <v>1</v>
      </c>
      <c r="U665">
        <v>1</v>
      </c>
      <c r="V665">
        <v>0</v>
      </c>
      <c r="W665">
        <v>0</v>
      </c>
      <c r="X665">
        <v>144.0513400985138</v>
      </c>
      <c r="Y665">
        <v>0</v>
      </c>
      <c r="Z665">
        <v>0</v>
      </c>
      <c r="AA665">
        <v>0</v>
      </c>
      <c r="AB665">
        <v>0.11670801784442501</v>
      </c>
      <c r="AC665">
        <v>14.143145469773959</v>
      </c>
      <c r="AD665">
        <v>0</v>
      </c>
      <c r="AE665">
        <v>158.31119358613219</v>
      </c>
    </row>
    <row r="666" spans="1:31" x14ac:dyDescent="0.25">
      <c r="A666">
        <v>1836658</v>
      </c>
      <c r="B666">
        <v>1</v>
      </c>
      <c r="C666" t="s">
        <v>80</v>
      </c>
      <c r="D666" t="s">
        <v>110</v>
      </c>
      <c r="E666" t="s">
        <v>140</v>
      </c>
      <c r="F666" t="s">
        <v>2132</v>
      </c>
      <c r="G666" t="s">
        <v>142</v>
      </c>
      <c r="H666" t="s">
        <v>134</v>
      </c>
      <c r="I666" t="s">
        <v>135</v>
      </c>
      <c r="J666" t="s">
        <v>136</v>
      </c>
      <c r="K666" t="s">
        <v>137</v>
      </c>
      <c r="L666" t="s">
        <v>2133</v>
      </c>
      <c r="M666" t="s">
        <v>2134</v>
      </c>
      <c r="N666">
        <v>8.8266666659999995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2.0470167753799999E-2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2.0470167753799999E-2</v>
      </c>
    </row>
    <row r="667" spans="1:31" x14ac:dyDescent="0.25">
      <c r="A667">
        <v>1836223</v>
      </c>
      <c r="B667">
        <v>1</v>
      </c>
      <c r="C667" t="s">
        <v>80</v>
      </c>
      <c r="D667" t="s">
        <v>83</v>
      </c>
      <c r="E667" t="s">
        <v>131</v>
      </c>
      <c r="F667" t="s">
        <v>265</v>
      </c>
      <c r="G667" t="s">
        <v>133</v>
      </c>
      <c r="H667" t="s">
        <v>134</v>
      </c>
      <c r="I667" t="s">
        <v>135</v>
      </c>
      <c r="J667" t="s">
        <v>136</v>
      </c>
      <c r="K667" t="s">
        <v>137</v>
      </c>
      <c r="L667" t="s">
        <v>2135</v>
      </c>
      <c r="M667" t="s">
        <v>2136</v>
      </c>
      <c r="N667">
        <v>1.2338888880000001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30</v>
      </c>
      <c r="U667">
        <v>0</v>
      </c>
      <c r="V667">
        <v>3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15.423000399847819</v>
      </c>
      <c r="AC667">
        <v>0</v>
      </c>
      <c r="AD667">
        <v>24.5808717371435</v>
      </c>
      <c r="AE667">
        <v>40.003872136991319</v>
      </c>
    </row>
    <row r="668" spans="1:31" x14ac:dyDescent="0.25">
      <c r="A668">
        <v>1836675</v>
      </c>
      <c r="B668">
        <v>1</v>
      </c>
      <c r="C668" t="s">
        <v>80</v>
      </c>
      <c r="D668" t="s">
        <v>96</v>
      </c>
      <c r="E668" t="s">
        <v>252</v>
      </c>
      <c r="F668" t="s">
        <v>2137</v>
      </c>
      <c r="G668" t="s">
        <v>133</v>
      </c>
      <c r="H668" t="s">
        <v>134</v>
      </c>
      <c r="I668" t="s">
        <v>135</v>
      </c>
      <c r="J668" t="s">
        <v>136</v>
      </c>
      <c r="K668" t="s">
        <v>137</v>
      </c>
      <c r="L668" t="s">
        <v>2138</v>
      </c>
      <c r="M668" t="s">
        <v>2139</v>
      </c>
      <c r="N668">
        <v>4.688055555</v>
      </c>
      <c r="O668">
        <v>0</v>
      </c>
      <c r="P668">
        <v>88</v>
      </c>
      <c r="Q668">
        <v>0</v>
      </c>
      <c r="R668">
        <v>0</v>
      </c>
      <c r="S668">
        <v>0</v>
      </c>
      <c r="T668">
        <v>19</v>
      </c>
      <c r="U668">
        <v>0</v>
      </c>
      <c r="V668">
        <v>0</v>
      </c>
      <c r="W668">
        <v>0</v>
      </c>
      <c r="X668">
        <v>578.26051229776374</v>
      </c>
      <c r="Y668">
        <v>0</v>
      </c>
      <c r="Z668">
        <v>0</v>
      </c>
      <c r="AA668">
        <v>0</v>
      </c>
      <c r="AB668">
        <v>165.5964709383868</v>
      </c>
      <c r="AC668">
        <v>0</v>
      </c>
      <c r="AD668">
        <v>0</v>
      </c>
      <c r="AE668">
        <v>743.85698323615054</v>
      </c>
    </row>
    <row r="669" spans="1:31" x14ac:dyDescent="0.25">
      <c r="A669">
        <v>1836303</v>
      </c>
      <c r="B669">
        <v>1</v>
      </c>
      <c r="C669" t="s">
        <v>81</v>
      </c>
      <c r="D669" t="s">
        <v>119</v>
      </c>
      <c r="E669" t="s">
        <v>154</v>
      </c>
      <c r="F669" t="s">
        <v>2140</v>
      </c>
      <c r="G669" t="s">
        <v>156</v>
      </c>
      <c r="H669" t="s">
        <v>157</v>
      </c>
      <c r="I669" t="s">
        <v>179</v>
      </c>
      <c r="J669" t="s">
        <v>136</v>
      </c>
      <c r="K669" t="s">
        <v>137</v>
      </c>
      <c r="L669" t="s">
        <v>2141</v>
      </c>
      <c r="M669" t="s">
        <v>2142</v>
      </c>
      <c r="N669">
        <v>1.1666665999999999E-2</v>
      </c>
      <c r="O669">
        <v>0</v>
      </c>
      <c r="P669">
        <v>546</v>
      </c>
      <c r="Q669">
        <v>0</v>
      </c>
      <c r="R669">
        <v>9</v>
      </c>
      <c r="S669">
        <v>0</v>
      </c>
      <c r="T669">
        <v>37</v>
      </c>
      <c r="U669">
        <v>0</v>
      </c>
      <c r="V669">
        <v>0</v>
      </c>
      <c r="W669">
        <v>0</v>
      </c>
      <c r="X669">
        <v>0.71622011593160029</v>
      </c>
      <c r="Y669">
        <v>0</v>
      </c>
      <c r="Z669">
        <v>0.14687451319333333</v>
      </c>
      <c r="AA669">
        <v>0</v>
      </c>
      <c r="AB669">
        <v>0.14902129324915003</v>
      </c>
      <c r="AC669">
        <v>0</v>
      </c>
      <c r="AD669">
        <v>0</v>
      </c>
      <c r="AE669">
        <v>1.0121159223740837</v>
      </c>
    </row>
    <row r="670" spans="1:31" x14ac:dyDescent="0.25">
      <c r="A670">
        <v>1836446</v>
      </c>
      <c r="B670">
        <v>1</v>
      </c>
      <c r="C670" t="s">
        <v>80</v>
      </c>
      <c r="D670" t="s">
        <v>83</v>
      </c>
      <c r="E670" t="s">
        <v>140</v>
      </c>
      <c r="F670" t="s">
        <v>2143</v>
      </c>
      <c r="G670" t="s">
        <v>242</v>
      </c>
      <c r="H670" t="s">
        <v>134</v>
      </c>
      <c r="I670" t="s">
        <v>135</v>
      </c>
      <c r="J670" t="s">
        <v>3</v>
      </c>
      <c r="K670" t="s">
        <v>137</v>
      </c>
      <c r="L670" t="s">
        <v>2144</v>
      </c>
      <c r="M670" t="s">
        <v>2145</v>
      </c>
      <c r="N670">
        <v>3.7538888880000001</v>
      </c>
      <c r="O670">
        <v>0</v>
      </c>
      <c r="P670">
        <v>3</v>
      </c>
      <c r="Q670">
        <v>0</v>
      </c>
      <c r="R670">
        <v>0</v>
      </c>
      <c r="S670">
        <v>0</v>
      </c>
      <c r="T670">
        <v>1</v>
      </c>
      <c r="U670">
        <v>0</v>
      </c>
      <c r="V670">
        <v>0</v>
      </c>
      <c r="W670">
        <v>0</v>
      </c>
      <c r="X670">
        <v>2.5408657056404995</v>
      </c>
      <c r="Y670">
        <v>0</v>
      </c>
      <c r="Z670">
        <v>0</v>
      </c>
      <c r="AA670">
        <v>0</v>
      </c>
      <c r="AB670">
        <v>0.48789477550000004</v>
      </c>
      <c r="AC670">
        <v>0</v>
      </c>
      <c r="AD670">
        <v>0</v>
      </c>
      <c r="AE670">
        <v>3.0287604811404996</v>
      </c>
    </row>
    <row r="671" spans="1:31" x14ac:dyDescent="0.25">
      <c r="A671">
        <v>1836681</v>
      </c>
      <c r="B671">
        <v>1</v>
      </c>
      <c r="C671" t="s">
        <v>80</v>
      </c>
      <c r="D671" t="s">
        <v>92</v>
      </c>
      <c r="E671" t="s">
        <v>140</v>
      </c>
      <c r="F671" t="s">
        <v>2146</v>
      </c>
      <c r="G671" t="s">
        <v>142</v>
      </c>
      <c r="H671" t="s">
        <v>134</v>
      </c>
      <c r="I671" t="s">
        <v>135</v>
      </c>
      <c r="J671" t="s">
        <v>136</v>
      </c>
      <c r="K671" t="s">
        <v>137</v>
      </c>
      <c r="L671" t="s">
        <v>2147</v>
      </c>
      <c r="M671" t="s">
        <v>2148</v>
      </c>
      <c r="N671">
        <v>1.2013888880000001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</row>
    <row r="672" spans="1:31" x14ac:dyDescent="0.25">
      <c r="A672">
        <v>1836389</v>
      </c>
      <c r="B672">
        <v>1</v>
      </c>
      <c r="C672" t="s">
        <v>81</v>
      </c>
      <c r="D672" t="s">
        <v>120</v>
      </c>
      <c r="E672" t="s">
        <v>164</v>
      </c>
      <c r="F672" t="s">
        <v>1790</v>
      </c>
      <c r="G672" t="s">
        <v>156</v>
      </c>
      <c r="H672" t="s">
        <v>157</v>
      </c>
      <c r="I672" t="s">
        <v>135</v>
      </c>
      <c r="J672" t="s">
        <v>136</v>
      </c>
      <c r="K672" t="s">
        <v>137</v>
      </c>
      <c r="L672" t="s">
        <v>2149</v>
      </c>
      <c r="M672" t="s">
        <v>2150</v>
      </c>
      <c r="N672">
        <v>0.23944444400000001</v>
      </c>
      <c r="O672">
        <v>0</v>
      </c>
      <c r="P672">
        <v>3232</v>
      </c>
      <c r="Q672">
        <v>166</v>
      </c>
      <c r="R672">
        <v>120</v>
      </c>
      <c r="S672">
        <v>20</v>
      </c>
      <c r="T672">
        <v>270</v>
      </c>
      <c r="U672">
        <v>3</v>
      </c>
      <c r="V672">
        <v>0</v>
      </c>
      <c r="W672">
        <v>0</v>
      </c>
      <c r="X672">
        <v>171.59012331621597</v>
      </c>
      <c r="Y672">
        <v>193.14121344760272</v>
      </c>
      <c r="Z672">
        <v>35.999640341227739</v>
      </c>
      <c r="AA672">
        <v>45.016172629495067</v>
      </c>
      <c r="AB672">
        <v>31.848995024924594</v>
      </c>
      <c r="AC672">
        <v>13.006119696302033</v>
      </c>
      <c r="AD672">
        <v>0</v>
      </c>
      <c r="AE672">
        <v>490.60226445576819</v>
      </c>
    </row>
    <row r="673" spans="1:31" x14ac:dyDescent="0.25">
      <c r="A673">
        <v>1837849</v>
      </c>
      <c r="B673">
        <v>1</v>
      </c>
      <c r="C673" t="s">
        <v>80</v>
      </c>
      <c r="D673" t="s">
        <v>84</v>
      </c>
      <c r="E673" t="s">
        <v>140</v>
      </c>
      <c r="F673" t="s">
        <v>2151</v>
      </c>
      <c r="G673" t="s">
        <v>142</v>
      </c>
      <c r="H673" t="s">
        <v>134</v>
      </c>
      <c r="I673" t="s">
        <v>135</v>
      </c>
      <c r="J673" t="s">
        <v>136</v>
      </c>
      <c r="K673" t="s">
        <v>137</v>
      </c>
      <c r="L673" t="s">
        <v>2152</v>
      </c>
      <c r="M673" t="s">
        <v>2153</v>
      </c>
      <c r="N673">
        <v>1.784166666</v>
      </c>
      <c r="O673">
        <v>0</v>
      </c>
      <c r="P673">
        <v>1</v>
      </c>
      <c r="Q673">
        <v>0</v>
      </c>
      <c r="R673">
        <v>0</v>
      </c>
      <c r="S673">
        <v>0</v>
      </c>
      <c r="T673">
        <v>1</v>
      </c>
      <c r="U673">
        <v>0</v>
      </c>
      <c r="V673">
        <v>0</v>
      </c>
      <c r="W673">
        <v>0</v>
      </c>
      <c r="X673">
        <v>0.51366408013139997</v>
      </c>
      <c r="Y673">
        <v>0</v>
      </c>
      <c r="Z673">
        <v>0</v>
      </c>
      <c r="AA673">
        <v>0</v>
      </c>
      <c r="AB673">
        <v>0.27943010216594999</v>
      </c>
      <c r="AC673">
        <v>0</v>
      </c>
      <c r="AD673">
        <v>0</v>
      </c>
      <c r="AE673">
        <v>0.79309418229734996</v>
      </c>
    </row>
    <row r="674" spans="1:31" x14ac:dyDescent="0.25">
      <c r="A674">
        <v>1837663</v>
      </c>
      <c r="B674">
        <v>1</v>
      </c>
      <c r="C674" t="s">
        <v>81</v>
      </c>
      <c r="D674" t="s">
        <v>123</v>
      </c>
      <c r="E674" t="s">
        <v>154</v>
      </c>
      <c r="F674" t="s">
        <v>2154</v>
      </c>
      <c r="G674" t="s">
        <v>156</v>
      </c>
      <c r="H674" t="s">
        <v>157</v>
      </c>
      <c r="I674" t="s">
        <v>135</v>
      </c>
      <c r="J674" t="s">
        <v>136</v>
      </c>
      <c r="K674" t="s">
        <v>137</v>
      </c>
      <c r="L674" t="s">
        <v>2155</v>
      </c>
      <c r="M674" t="s">
        <v>2156</v>
      </c>
      <c r="N674">
        <v>4.9494444440000001</v>
      </c>
      <c r="O674">
        <v>0</v>
      </c>
      <c r="P674">
        <v>16</v>
      </c>
      <c r="Q674">
        <v>79</v>
      </c>
      <c r="R674">
        <v>16</v>
      </c>
      <c r="S674">
        <v>3</v>
      </c>
      <c r="T674">
        <v>21</v>
      </c>
      <c r="U674">
        <v>0</v>
      </c>
      <c r="V674">
        <v>0</v>
      </c>
      <c r="W674">
        <v>0</v>
      </c>
      <c r="X674">
        <v>16.677557895236241</v>
      </c>
      <c r="Y674">
        <v>207.36657877106563</v>
      </c>
      <c r="Z674">
        <v>2.776033255879049</v>
      </c>
      <c r="AA674">
        <v>57.841462306916945</v>
      </c>
      <c r="AB674">
        <v>7.3398204197640649</v>
      </c>
      <c r="AC674">
        <v>0</v>
      </c>
      <c r="AD674">
        <v>0</v>
      </c>
      <c r="AE674">
        <v>292.00145264886191</v>
      </c>
    </row>
    <row r="675" spans="1:31" x14ac:dyDescent="0.25">
      <c r="A675">
        <v>1837709</v>
      </c>
      <c r="B675">
        <v>1</v>
      </c>
      <c r="C675" t="s">
        <v>80</v>
      </c>
      <c r="D675" t="s">
        <v>98</v>
      </c>
      <c r="E675" t="s">
        <v>154</v>
      </c>
      <c r="F675" t="s">
        <v>2157</v>
      </c>
      <c r="G675" t="s">
        <v>150</v>
      </c>
      <c r="H675" t="s">
        <v>157</v>
      </c>
      <c r="I675" t="s">
        <v>135</v>
      </c>
      <c r="J675" t="s">
        <v>136</v>
      </c>
      <c r="K675" t="s">
        <v>151</v>
      </c>
      <c r="L675" t="s">
        <v>2158</v>
      </c>
      <c r="M675" t="s">
        <v>2159</v>
      </c>
      <c r="N675">
        <v>7.42225</v>
      </c>
      <c r="O675">
        <v>0</v>
      </c>
      <c r="P675">
        <v>11</v>
      </c>
      <c r="Q675">
        <v>0</v>
      </c>
      <c r="R675">
        <v>0</v>
      </c>
      <c r="S675">
        <v>0</v>
      </c>
      <c r="T675">
        <v>2</v>
      </c>
      <c r="U675">
        <v>0</v>
      </c>
      <c r="V675">
        <v>0</v>
      </c>
      <c r="W675">
        <v>0</v>
      </c>
      <c r="X675">
        <v>12.133467760110902</v>
      </c>
      <c r="Y675">
        <v>0</v>
      </c>
      <c r="Z675">
        <v>0</v>
      </c>
      <c r="AA675">
        <v>0</v>
      </c>
      <c r="AB675">
        <v>2.8407860642233336E-2</v>
      </c>
      <c r="AC675">
        <v>0</v>
      </c>
      <c r="AD675">
        <v>0</v>
      </c>
      <c r="AE675">
        <v>12.161875620753134</v>
      </c>
    </row>
    <row r="676" spans="1:31" x14ac:dyDescent="0.25">
      <c r="A676">
        <v>1837686</v>
      </c>
      <c r="B676">
        <v>1</v>
      </c>
      <c r="C676" t="s">
        <v>80</v>
      </c>
      <c r="D676" t="s">
        <v>103</v>
      </c>
      <c r="E676" t="s">
        <v>268</v>
      </c>
      <c r="F676" t="s">
        <v>2160</v>
      </c>
      <c r="G676" t="s">
        <v>156</v>
      </c>
      <c r="H676" t="s">
        <v>157</v>
      </c>
      <c r="I676" t="s">
        <v>135</v>
      </c>
      <c r="J676" t="s">
        <v>136</v>
      </c>
      <c r="K676" t="s">
        <v>137</v>
      </c>
      <c r="L676" t="s">
        <v>2161</v>
      </c>
      <c r="M676" t="s">
        <v>2162</v>
      </c>
      <c r="N676">
        <v>0.61166666599999997</v>
      </c>
      <c r="O676">
        <v>0</v>
      </c>
      <c r="P676">
        <v>616</v>
      </c>
      <c r="Q676">
        <v>1</v>
      </c>
      <c r="R676">
        <v>8</v>
      </c>
      <c r="S676">
        <v>3</v>
      </c>
      <c r="T676">
        <v>62</v>
      </c>
      <c r="U676">
        <v>17</v>
      </c>
      <c r="V676">
        <v>1</v>
      </c>
      <c r="W676">
        <v>0</v>
      </c>
      <c r="X676">
        <v>95.738238598978228</v>
      </c>
      <c r="Y676">
        <v>40.529640602303999</v>
      </c>
      <c r="Z676">
        <v>0.9457699705839</v>
      </c>
      <c r="AA676">
        <v>10.339605959780849</v>
      </c>
      <c r="AB676">
        <v>53.848503742229724</v>
      </c>
      <c r="AC676">
        <v>3670.7418719897591</v>
      </c>
      <c r="AD676">
        <v>4.6672258553437498</v>
      </c>
      <c r="AE676">
        <v>3876.8108567189793</v>
      </c>
    </row>
    <row r="677" spans="1:31" x14ac:dyDescent="0.25">
      <c r="A677">
        <v>1838081</v>
      </c>
      <c r="B677">
        <v>1</v>
      </c>
      <c r="C677" t="s">
        <v>80</v>
      </c>
      <c r="D677" t="s">
        <v>106</v>
      </c>
      <c r="E677" t="s">
        <v>131</v>
      </c>
      <c r="F677" t="s">
        <v>2163</v>
      </c>
      <c r="G677" t="s">
        <v>133</v>
      </c>
      <c r="H677" t="s">
        <v>134</v>
      </c>
      <c r="I677" t="s">
        <v>135</v>
      </c>
      <c r="J677" t="s">
        <v>136</v>
      </c>
      <c r="K677" t="s">
        <v>137</v>
      </c>
      <c r="L677" t="s">
        <v>2164</v>
      </c>
      <c r="M677" t="s">
        <v>2165</v>
      </c>
      <c r="N677">
        <v>6.8508333329999997</v>
      </c>
      <c r="O677">
        <v>0</v>
      </c>
      <c r="P677">
        <v>21</v>
      </c>
      <c r="Q677">
        <v>0</v>
      </c>
      <c r="R677">
        <v>1</v>
      </c>
      <c r="S677">
        <v>0</v>
      </c>
      <c r="T677">
        <v>3</v>
      </c>
      <c r="U677">
        <v>0</v>
      </c>
      <c r="V677">
        <v>0</v>
      </c>
      <c r="W677">
        <v>0</v>
      </c>
      <c r="X677">
        <v>24.274513068984749</v>
      </c>
      <c r="Y677">
        <v>0</v>
      </c>
      <c r="Z677">
        <v>0.43000573571853334</v>
      </c>
      <c r="AA677">
        <v>0</v>
      </c>
      <c r="AB677">
        <v>26.344572374767356</v>
      </c>
      <c r="AC677">
        <v>0</v>
      </c>
      <c r="AD677">
        <v>0</v>
      </c>
      <c r="AE677">
        <v>51.049091179470636</v>
      </c>
    </row>
    <row r="678" spans="1:31" x14ac:dyDescent="0.25">
      <c r="A678">
        <v>1837557</v>
      </c>
      <c r="B678">
        <v>1</v>
      </c>
      <c r="C678" t="s">
        <v>80</v>
      </c>
      <c r="D678" t="s">
        <v>83</v>
      </c>
      <c r="E678" t="s">
        <v>268</v>
      </c>
      <c r="F678" t="s">
        <v>2166</v>
      </c>
      <c r="G678" t="s">
        <v>386</v>
      </c>
      <c r="H678" t="s">
        <v>1252</v>
      </c>
      <c r="I678" t="s">
        <v>135</v>
      </c>
      <c r="J678" t="s">
        <v>136</v>
      </c>
      <c r="K678" t="s">
        <v>151</v>
      </c>
      <c r="L678" t="s">
        <v>2167</v>
      </c>
      <c r="M678" t="s">
        <v>2168</v>
      </c>
      <c r="N678">
        <v>0.16166666599999999</v>
      </c>
      <c r="O678">
        <v>0</v>
      </c>
      <c r="P678">
        <v>4777</v>
      </c>
      <c r="Q678">
        <v>0</v>
      </c>
      <c r="R678">
        <v>0</v>
      </c>
      <c r="S678">
        <v>15</v>
      </c>
      <c r="T678">
        <v>397</v>
      </c>
      <c r="U678">
        <v>1</v>
      </c>
      <c r="V678">
        <v>0</v>
      </c>
      <c r="W678">
        <v>0</v>
      </c>
      <c r="X678">
        <v>125.32717179966866</v>
      </c>
      <c r="Y678">
        <v>0</v>
      </c>
      <c r="Z678">
        <v>0</v>
      </c>
      <c r="AA678">
        <v>72.075090510137187</v>
      </c>
      <c r="AB678">
        <v>28.786512020888587</v>
      </c>
      <c r="AC678">
        <v>2.0018764350239997</v>
      </c>
      <c r="AD678">
        <v>0</v>
      </c>
      <c r="AE678">
        <v>228.19065076571843</v>
      </c>
    </row>
    <row r="679" spans="1:31" x14ac:dyDescent="0.25">
      <c r="A679">
        <v>1837995</v>
      </c>
      <c r="B679">
        <v>1</v>
      </c>
      <c r="C679" t="s">
        <v>80</v>
      </c>
      <c r="D679" t="s">
        <v>83</v>
      </c>
      <c r="E679" t="s">
        <v>268</v>
      </c>
      <c r="F679" t="s">
        <v>2169</v>
      </c>
      <c r="G679" t="s">
        <v>1021</v>
      </c>
      <c r="H679" t="s">
        <v>1252</v>
      </c>
      <c r="I679" t="s">
        <v>135</v>
      </c>
      <c r="J679" t="s">
        <v>136</v>
      </c>
      <c r="K679" t="s">
        <v>137</v>
      </c>
      <c r="L679" t="s">
        <v>2170</v>
      </c>
      <c r="M679" t="s">
        <v>2171</v>
      </c>
      <c r="N679">
        <v>3.8833333329999999</v>
      </c>
      <c r="O679">
        <v>0</v>
      </c>
      <c r="P679">
        <v>3347</v>
      </c>
      <c r="Q679">
        <v>0</v>
      </c>
      <c r="R679">
        <v>0</v>
      </c>
      <c r="S679">
        <v>0</v>
      </c>
      <c r="T679">
        <v>458</v>
      </c>
      <c r="U679">
        <v>0</v>
      </c>
      <c r="V679">
        <v>28</v>
      </c>
      <c r="W679">
        <v>0</v>
      </c>
      <c r="X679">
        <v>3550.6318117646611</v>
      </c>
      <c r="Y679">
        <v>0</v>
      </c>
      <c r="Z679">
        <v>0</v>
      </c>
      <c r="AA679">
        <v>0</v>
      </c>
      <c r="AB679">
        <v>2083.8923241007838</v>
      </c>
      <c r="AC679">
        <v>0</v>
      </c>
      <c r="AD679">
        <v>1551.9059307004268</v>
      </c>
      <c r="AE679">
        <v>7186.430066565872</v>
      </c>
    </row>
    <row r="680" spans="1:31" x14ac:dyDescent="0.25">
      <c r="A680">
        <v>1837603</v>
      </c>
      <c r="B680">
        <v>1</v>
      </c>
      <c r="C680" t="s">
        <v>81</v>
      </c>
      <c r="D680" t="s">
        <v>128</v>
      </c>
      <c r="E680" t="s">
        <v>154</v>
      </c>
      <c r="F680" t="s">
        <v>2172</v>
      </c>
      <c r="G680" t="s">
        <v>156</v>
      </c>
      <c r="H680" t="s">
        <v>157</v>
      </c>
      <c r="I680" t="s">
        <v>135</v>
      </c>
      <c r="J680" t="s">
        <v>136</v>
      </c>
      <c r="K680" t="s">
        <v>137</v>
      </c>
      <c r="L680" t="s">
        <v>2173</v>
      </c>
      <c r="M680" t="s">
        <v>2174</v>
      </c>
      <c r="N680">
        <v>1.6658333329999999</v>
      </c>
      <c r="O680">
        <v>2</v>
      </c>
      <c r="P680">
        <v>206</v>
      </c>
      <c r="Q680">
        <v>16</v>
      </c>
      <c r="R680">
        <v>9</v>
      </c>
      <c r="S680">
        <v>2</v>
      </c>
      <c r="T680">
        <v>5</v>
      </c>
      <c r="U680">
        <v>0</v>
      </c>
      <c r="V680">
        <v>0</v>
      </c>
      <c r="W680">
        <v>59.137294492048589</v>
      </c>
      <c r="X680">
        <v>47.387163442623233</v>
      </c>
      <c r="Y680">
        <v>6.9617551685739727</v>
      </c>
      <c r="Z680">
        <v>3.6118310745367661</v>
      </c>
      <c r="AA680">
        <v>3.6565278594834751</v>
      </c>
      <c r="AB680">
        <v>1.6007894172637587</v>
      </c>
      <c r="AC680">
        <v>0</v>
      </c>
      <c r="AD680">
        <v>0</v>
      </c>
      <c r="AE680">
        <v>122.3553614545298</v>
      </c>
    </row>
    <row r="681" spans="1:31" x14ac:dyDescent="0.25">
      <c r="A681">
        <v>1838041</v>
      </c>
      <c r="B681">
        <v>1</v>
      </c>
      <c r="C681" t="s">
        <v>81</v>
      </c>
      <c r="D681" t="s">
        <v>119</v>
      </c>
      <c r="E681" t="s">
        <v>131</v>
      </c>
      <c r="F681" t="s">
        <v>2175</v>
      </c>
      <c r="G681" t="s">
        <v>133</v>
      </c>
      <c r="H681" t="s">
        <v>134</v>
      </c>
      <c r="I681" t="s">
        <v>135</v>
      </c>
      <c r="J681" t="s">
        <v>136</v>
      </c>
      <c r="K681" t="s">
        <v>137</v>
      </c>
      <c r="L681" t="s">
        <v>2176</v>
      </c>
      <c r="M681" t="s">
        <v>2177</v>
      </c>
      <c r="N681">
        <v>1.5391666660000001</v>
      </c>
      <c r="O681">
        <v>0</v>
      </c>
      <c r="P681">
        <v>3</v>
      </c>
      <c r="Q681">
        <v>0</v>
      </c>
      <c r="R681">
        <v>2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2.0311564817179248</v>
      </c>
      <c r="Y681">
        <v>0</v>
      </c>
      <c r="Z681">
        <v>0.57329412704010008</v>
      </c>
      <c r="AA681">
        <v>0</v>
      </c>
      <c r="AB681">
        <v>0</v>
      </c>
      <c r="AC681">
        <v>0</v>
      </c>
      <c r="AD681">
        <v>0</v>
      </c>
      <c r="AE681">
        <v>2.6044506087580248</v>
      </c>
    </row>
    <row r="682" spans="1:31" x14ac:dyDescent="0.25">
      <c r="A682">
        <v>1837600</v>
      </c>
      <c r="B682">
        <v>1</v>
      </c>
      <c r="C682" t="s">
        <v>80</v>
      </c>
      <c r="D682" t="s">
        <v>83</v>
      </c>
      <c r="E682" t="s">
        <v>154</v>
      </c>
      <c r="F682" t="s">
        <v>2178</v>
      </c>
      <c r="G682" t="s">
        <v>175</v>
      </c>
      <c r="H682" t="s">
        <v>157</v>
      </c>
      <c r="I682" t="s">
        <v>135</v>
      </c>
      <c r="J682" t="s">
        <v>136</v>
      </c>
      <c r="K682" t="s">
        <v>137</v>
      </c>
      <c r="L682" t="s">
        <v>2179</v>
      </c>
      <c r="M682" t="s">
        <v>2180</v>
      </c>
      <c r="N682">
        <v>2.6780555549999998</v>
      </c>
      <c r="O682">
        <v>0</v>
      </c>
      <c r="P682">
        <v>2</v>
      </c>
      <c r="Q682">
        <v>0</v>
      </c>
      <c r="R682">
        <v>3</v>
      </c>
      <c r="S682">
        <v>3</v>
      </c>
      <c r="T682">
        <v>28</v>
      </c>
      <c r="U682">
        <v>1</v>
      </c>
      <c r="V682">
        <v>4</v>
      </c>
      <c r="W682">
        <v>0</v>
      </c>
      <c r="X682">
        <v>10.671548862403833</v>
      </c>
      <c r="Y682">
        <v>0</v>
      </c>
      <c r="Z682">
        <v>1.934490741044725</v>
      </c>
      <c r="AA682">
        <v>110.48284613975221</v>
      </c>
      <c r="AB682">
        <v>160.93079420225212</v>
      </c>
      <c r="AC682">
        <v>553.84613647520996</v>
      </c>
      <c r="AD682">
        <v>209.40750391302964</v>
      </c>
      <c r="AE682">
        <v>1047.2733203336925</v>
      </c>
    </row>
    <row r="683" spans="1:31" x14ac:dyDescent="0.25">
      <c r="A683">
        <v>1838141</v>
      </c>
      <c r="B683">
        <v>1</v>
      </c>
      <c r="C683" t="s">
        <v>81</v>
      </c>
      <c r="D683" t="s">
        <v>122</v>
      </c>
      <c r="E683" t="s">
        <v>202</v>
      </c>
      <c r="F683" t="s">
        <v>2181</v>
      </c>
      <c r="G683" t="s">
        <v>156</v>
      </c>
      <c r="H683" t="s">
        <v>157</v>
      </c>
      <c r="I683" t="s">
        <v>135</v>
      </c>
      <c r="J683" t="s">
        <v>136</v>
      </c>
      <c r="K683" t="s">
        <v>137</v>
      </c>
      <c r="L683" t="s">
        <v>2182</v>
      </c>
      <c r="M683" t="s">
        <v>2183</v>
      </c>
      <c r="N683">
        <v>0.92472222199999998</v>
      </c>
      <c r="O683">
        <v>2</v>
      </c>
      <c r="P683">
        <v>102</v>
      </c>
      <c r="Q683">
        <v>11</v>
      </c>
      <c r="R683">
        <v>0</v>
      </c>
      <c r="S683">
        <v>7</v>
      </c>
      <c r="T683">
        <v>3</v>
      </c>
      <c r="U683">
        <v>2</v>
      </c>
      <c r="V683">
        <v>0</v>
      </c>
      <c r="W683">
        <v>0.55987828433541675</v>
      </c>
      <c r="X683">
        <v>14.57989101331331</v>
      </c>
      <c r="Y683">
        <v>11.205906358176501</v>
      </c>
      <c r="Z683">
        <v>0</v>
      </c>
      <c r="AA683">
        <v>39.445132607387997</v>
      </c>
      <c r="AB683">
        <v>0.237547394021</v>
      </c>
      <c r="AC683">
        <v>73.084187641533177</v>
      </c>
      <c r="AD683">
        <v>0</v>
      </c>
      <c r="AE683">
        <v>139.11254329876738</v>
      </c>
    </row>
    <row r="684" spans="1:31" x14ac:dyDescent="0.25">
      <c r="A684">
        <v>1837895</v>
      </c>
      <c r="B684">
        <v>1</v>
      </c>
      <c r="C684" t="s">
        <v>80</v>
      </c>
      <c r="D684" t="s">
        <v>106</v>
      </c>
      <c r="E684" t="s">
        <v>131</v>
      </c>
      <c r="F684" t="s">
        <v>2184</v>
      </c>
      <c r="G684" t="s">
        <v>133</v>
      </c>
      <c r="H684" t="s">
        <v>134</v>
      </c>
      <c r="I684" t="s">
        <v>135</v>
      </c>
      <c r="J684" t="s">
        <v>136</v>
      </c>
      <c r="K684" t="s">
        <v>137</v>
      </c>
      <c r="L684" t="s">
        <v>2185</v>
      </c>
      <c r="M684" t="s">
        <v>2186</v>
      </c>
      <c r="N684">
        <v>5.2249999999999996</v>
      </c>
      <c r="O684">
        <v>0</v>
      </c>
      <c r="P684">
        <v>23</v>
      </c>
      <c r="Q684">
        <v>0</v>
      </c>
      <c r="R684">
        <v>4</v>
      </c>
      <c r="S684">
        <v>0</v>
      </c>
      <c r="T684">
        <v>6</v>
      </c>
      <c r="U684">
        <v>0</v>
      </c>
      <c r="V684">
        <v>0</v>
      </c>
      <c r="W684">
        <v>0</v>
      </c>
      <c r="X684">
        <v>29.176537895055557</v>
      </c>
      <c r="Y684">
        <v>0</v>
      </c>
      <c r="Z684">
        <v>75.185120876425756</v>
      </c>
      <c r="AA684">
        <v>0</v>
      </c>
      <c r="AB684">
        <v>17.105993607030044</v>
      </c>
      <c r="AC684">
        <v>0</v>
      </c>
      <c r="AD684">
        <v>0</v>
      </c>
      <c r="AE684">
        <v>121.46765237851136</v>
      </c>
    </row>
    <row r="685" spans="1:31" x14ac:dyDescent="0.25">
      <c r="A685">
        <v>1838121</v>
      </c>
      <c r="B685">
        <v>1</v>
      </c>
      <c r="C685" t="s">
        <v>80</v>
      </c>
      <c r="D685" t="s">
        <v>107</v>
      </c>
      <c r="E685" t="s">
        <v>140</v>
      </c>
      <c r="F685" t="s">
        <v>2187</v>
      </c>
      <c r="G685" t="s">
        <v>142</v>
      </c>
      <c r="H685" t="s">
        <v>134</v>
      </c>
      <c r="I685" t="s">
        <v>135</v>
      </c>
      <c r="J685" t="s">
        <v>136</v>
      </c>
      <c r="K685" t="s">
        <v>137</v>
      </c>
      <c r="L685" t="s">
        <v>2188</v>
      </c>
      <c r="M685" t="s">
        <v>2189</v>
      </c>
      <c r="N685">
        <v>3.3983333330000001</v>
      </c>
      <c r="O685">
        <v>0</v>
      </c>
      <c r="P685">
        <v>1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0.92297384937567506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0.92297384937567506</v>
      </c>
    </row>
    <row r="686" spans="1:31" x14ac:dyDescent="0.25">
      <c r="A686">
        <v>1838078</v>
      </c>
      <c r="B686">
        <v>1</v>
      </c>
      <c r="C686" t="s">
        <v>80</v>
      </c>
      <c r="D686" t="s">
        <v>83</v>
      </c>
      <c r="E686" t="s">
        <v>131</v>
      </c>
      <c r="F686" t="s">
        <v>2190</v>
      </c>
      <c r="G686" t="s">
        <v>133</v>
      </c>
      <c r="H686" t="s">
        <v>134</v>
      </c>
      <c r="I686" t="s">
        <v>135</v>
      </c>
      <c r="J686" t="s">
        <v>136</v>
      </c>
      <c r="K686" t="s">
        <v>137</v>
      </c>
      <c r="L686" t="s">
        <v>2191</v>
      </c>
      <c r="M686" t="s">
        <v>2192</v>
      </c>
      <c r="N686">
        <v>0.54527777700000002</v>
      </c>
      <c r="O686">
        <v>0</v>
      </c>
      <c r="P686">
        <v>86</v>
      </c>
      <c r="Q686">
        <v>0</v>
      </c>
      <c r="R686">
        <v>0</v>
      </c>
      <c r="S686">
        <v>0</v>
      </c>
      <c r="T686">
        <v>6</v>
      </c>
      <c r="U686">
        <v>0</v>
      </c>
      <c r="V686">
        <v>0</v>
      </c>
      <c r="W686">
        <v>0</v>
      </c>
      <c r="X686">
        <v>13.511909859001181</v>
      </c>
      <c r="Y686">
        <v>0</v>
      </c>
      <c r="Z686">
        <v>0</v>
      </c>
      <c r="AA686">
        <v>0</v>
      </c>
      <c r="AB686">
        <v>1.6529591001360253</v>
      </c>
      <c r="AC686">
        <v>0</v>
      </c>
      <c r="AD686">
        <v>0</v>
      </c>
      <c r="AE686">
        <v>15.164868959137205</v>
      </c>
    </row>
    <row r="687" spans="1:31" x14ac:dyDescent="0.25">
      <c r="A687">
        <v>1838101</v>
      </c>
      <c r="B687">
        <v>1</v>
      </c>
      <c r="C687" t="s">
        <v>80</v>
      </c>
      <c r="D687" t="s">
        <v>106</v>
      </c>
      <c r="E687" t="s">
        <v>131</v>
      </c>
      <c r="F687" t="s">
        <v>2193</v>
      </c>
      <c r="G687" t="s">
        <v>133</v>
      </c>
      <c r="H687" t="s">
        <v>134</v>
      </c>
      <c r="I687" t="s">
        <v>135</v>
      </c>
      <c r="J687" t="s">
        <v>136</v>
      </c>
      <c r="K687" t="s">
        <v>137</v>
      </c>
      <c r="L687" t="s">
        <v>2194</v>
      </c>
      <c r="M687" t="s">
        <v>2195</v>
      </c>
      <c r="N687">
        <v>4.0955555549999998</v>
      </c>
      <c r="O687">
        <v>0</v>
      </c>
      <c r="P687">
        <v>1</v>
      </c>
      <c r="Q687">
        <v>0</v>
      </c>
      <c r="R687">
        <v>7</v>
      </c>
      <c r="S687">
        <v>0</v>
      </c>
      <c r="T687">
        <v>5</v>
      </c>
      <c r="U687">
        <v>0</v>
      </c>
      <c r="V687">
        <v>0</v>
      </c>
      <c r="W687">
        <v>0</v>
      </c>
      <c r="X687">
        <v>1.4294540340781168</v>
      </c>
      <c r="Y687">
        <v>0</v>
      </c>
      <c r="Z687">
        <v>34.54535083235934</v>
      </c>
      <c r="AA687">
        <v>0</v>
      </c>
      <c r="AB687">
        <v>29.713419831472869</v>
      </c>
      <c r="AC687">
        <v>0</v>
      </c>
      <c r="AD687">
        <v>0</v>
      </c>
      <c r="AE687">
        <v>65.688224697910329</v>
      </c>
    </row>
    <row r="688" spans="1:31" x14ac:dyDescent="0.25">
      <c r="A688">
        <v>1837978</v>
      </c>
      <c r="B688">
        <v>1</v>
      </c>
      <c r="C688" t="s">
        <v>80</v>
      </c>
      <c r="D688" t="s">
        <v>83</v>
      </c>
      <c r="E688" t="s">
        <v>154</v>
      </c>
      <c r="F688" t="s">
        <v>2196</v>
      </c>
      <c r="G688" t="s">
        <v>242</v>
      </c>
      <c r="H688" t="s">
        <v>157</v>
      </c>
      <c r="I688" t="s">
        <v>135</v>
      </c>
      <c r="J688" t="s">
        <v>3</v>
      </c>
      <c r="K688" t="s">
        <v>137</v>
      </c>
      <c r="L688" t="s">
        <v>2197</v>
      </c>
      <c r="M688" t="s">
        <v>2198</v>
      </c>
      <c r="N688">
        <v>0.25888888799999998</v>
      </c>
      <c r="O688">
        <v>0</v>
      </c>
      <c r="P688">
        <v>0</v>
      </c>
      <c r="Q688">
        <v>0</v>
      </c>
      <c r="R688">
        <v>0</v>
      </c>
      <c r="S688">
        <v>2</v>
      </c>
      <c r="T688">
        <v>106</v>
      </c>
      <c r="U688">
        <v>0</v>
      </c>
      <c r="V688">
        <v>14</v>
      </c>
      <c r="W688">
        <v>0</v>
      </c>
      <c r="X688">
        <v>0</v>
      </c>
      <c r="Y688">
        <v>0</v>
      </c>
      <c r="Z688">
        <v>0</v>
      </c>
      <c r="AA688">
        <v>3.0128154193953334</v>
      </c>
      <c r="AB688">
        <v>45.392965997755113</v>
      </c>
      <c r="AC688">
        <v>0</v>
      </c>
      <c r="AD688">
        <v>118.34727504074701</v>
      </c>
      <c r="AE688">
        <v>166.75305645789746</v>
      </c>
    </row>
    <row r="689" spans="1:31" x14ac:dyDescent="0.25">
      <c r="A689">
        <v>1837958</v>
      </c>
      <c r="B689">
        <v>1</v>
      </c>
      <c r="C689" t="s">
        <v>80</v>
      </c>
      <c r="D689" t="s">
        <v>83</v>
      </c>
      <c r="E689" t="s">
        <v>154</v>
      </c>
      <c r="F689" t="s">
        <v>2199</v>
      </c>
      <c r="G689" t="s">
        <v>156</v>
      </c>
      <c r="H689" t="s">
        <v>157</v>
      </c>
      <c r="I689" t="s">
        <v>135</v>
      </c>
      <c r="J689" t="s">
        <v>136</v>
      </c>
      <c r="K689" t="s">
        <v>137</v>
      </c>
      <c r="L689" t="s">
        <v>2200</v>
      </c>
      <c r="M689" t="s">
        <v>2201</v>
      </c>
      <c r="N689">
        <v>0.81194444399999999</v>
      </c>
      <c r="O689">
        <v>0</v>
      </c>
      <c r="P689">
        <v>73</v>
      </c>
      <c r="Q689">
        <v>0</v>
      </c>
      <c r="R689">
        <v>0</v>
      </c>
      <c r="S689">
        <v>0</v>
      </c>
      <c r="T689">
        <v>35</v>
      </c>
      <c r="U689">
        <v>0</v>
      </c>
      <c r="V689">
        <v>0</v>
      </c>
      <c r="W689">
        <v>0</v>
      </c>
      <c r="X689">
        <v>19.350205588476801</v>
      </c>
      <c r="Y689">
        <v>0</v>
      </c>
      <c r="Z689">
        <v>0</v>
      </c>
      <c r="AA689">
        <v>0</v>
      </c>
      <c r="AB689">
        <v>36.005483591478878</v>
      </c>
      <c r="AC689">
        <v>0</v>
      </c>
      <c r="AD689">
        <v>0</v>
      </c>
      <c r="AE689">
        <v>55.355689179955675</v>
      </c>
    </row>
    <row r="690" spans="1:31" x14ac:dyDescent="0.25">
      <c r="A690">
        <v>1837666</v>
      </c>
      <c r="B690">
        <v>1</v>
      </c>
      <c r="C690" t="s">
        <v>80</v>
      </c>
      <c r="D690" t="s">
        <v>93</v>
      </c>
      <c r="E690" t="s">
        <v>154</v>
      </c>
      <c r="F690" t="s">
        <v>2202</v>
      </c>
      <c r="G690" t="s">
        <v>156</v>
      </c>
      <c r="H690" t="s">
        <v>157</v>
      </c>
      <c r="I690" t="s">
        <v>135</v>
      </c>
      <c r="J690" t="s">
        <v>136</v>
      </c>
      <c r="K690" t="s">
        <v>137</v>
      </c>
      <c r="L690" t="s">
        <v>2203</v>
      </c>
      <c r="M690" t="s">
        <v>2204</v>
      </c>
      <c r="N690">
        <v>0.66194444399999997</v>
      </c>
      <c r="O690">
        <v>0</v>
      </c>
      <c r="P690">
        <v>26</v>
      </c>
      <c r="Q690">
        <v>0</v>
      </c>
      <c r="R690">
        <v>13</v>
      </c>
      <c r="S690">
        <v>0</v>
      </c>
      <c r="T690">
        <v>7</v>
      </c>
      <c r="U690">
        <v>0</v>
      </c>
      <c r="V690">
        <v>0</v>
      </c>
      <c r="W690">
        <v>0</v>
      </c>
      <c r="X690">
        <v>4.1646654556203648</v>
      </c>
      <c r="Y690">
        <v>0</v>
      </c>
      <c r="Z690">
        <v>21.418052236814802</v>
      </c>
      <c r="AA690">
        <v>0</v>
      </c>
      <c r="AB690">
        <v>15.814159618182362</v>
      </c>
      <c r="AC690">
        <v>0</v>
      </c>
      <c r="AD690">
        <v>0</v>
      </c>
      <c r="AE690">
        <v>41.396877310617526</v>
      </c>
    </row>
    <row r="691" spans="1:31" x14ac:dyDescent="0.25">
      <c r="A691">
        <v>1838058</v>
      </c>
      <c r="B691">
        <v>1</v>
      </c>
      <c r="C691" t="s">
        <v>80</v>
      </c>
      <c r="D691" t="s">
        <v>92</v>
      </c>
      <c r="E691" t="s">
        <v>140</v>
      </c>
      <c r="F691" t="s">
        <v>2205</v>
      </c>
      <c r="G691" t="s">
        <v>142</v>
      </c>
      <c r="H691" t="s">
        <v>134</v>
      </c>
      <c r="I691" t="s">
        <v>135</v>
      </c>
      <c r="J691" t="s">
        <v>136</v>
      </c>
      <c r="K691" t="s">
        <v>137</v>
      </c>
      <c r="L691" t="s">
        <v>2206</v>
      </c>
      <c r="M691" t="s">
        <v>2207</v>
      </c>
      <c r="N691">
        <v>0.84833333300000002</v>
      </c>
      <c r="O691">
        <v>0</v>
      </c>
      <c r="P691">
        <v>4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0.66121228194213333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0.66121228194213333</v>
      </c>
    </row>
    <row r="692" spans="1:31" x14ac:dyDescent="0.25">
      <c r="A692">
        <v>1837872</v>
      </c>
      <c r="B692">
        <v>1</v>
      </c>
      <c r="C692" t="s">
        <v>81</v>
      </c>
      <c r="D692" t="s">
        <v>113</v>
      </c>
      <c r="E692" t="s">
        <v>140</v>
      </c>
      <c r="F692" t="s">
        <v>2208</v>
      </c>
      <c r="G692" t="s">
        <v>142</v>
      </c>
      <c r="H692" t="s">
        <v>134</v>
      </c>
      <c r="I692" t="s">
        <v>135</v>
      </c>
      <c r="J692" t="s">
        <v>136</v>
      </c>
      <c r="K692" t="s">
        <v>137</v>
      </c>
      <c r="L692" t="s">
        <v>2209</v>
      </c>
      <c r="M692" t="s">
        <v>2210</v>
      </c>
      <c r="N692">
        <v>4.4688888880000004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0.87008107067880014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0.87008107067880014</v>
      </c>
    </row>
    <row r="693" spans="1:31" x14ac:dyDescent="0.25">
      <c r="A693">
        <v>1837723</v>
      </c>
      <c r="B693">
        <v>1</v>
      </c>
      <c r="C693" t="s">
        <v>80</v>
      </c>
      <c r="D693" t="s">
        <v>96</v>
      </c>
      <c r="E693" t="s">
        <v>164</v>
      </c>
      <c r="F693" t="s">
        <v>2211</v>
      </c>
      <c r="G693" t="s">
        <v>156</v>
      </c>
      <c r="H693" t="s">
        <v>157</v>
      </c>
      <c r="I693" t="s">
        <v>135</v>
      </c>
      <c r="J693" t="s">
        <v>136</v>
      </c>
      <c r="K693" t="s">
        <v>137</v>
      </c>
      <c r="L693" t="s">
        <v>2212</v>
      </c>
      <c r="M693" t="s">
        <v>2213</v>
      </c>
      <c r="N693">
        <v>0.88138888800000004</v>
      </c>
      <c r="O693">
        <v>0</v>
      </c>
      <c r="P693">
        <v>258</v>
      </c>
      <c r="Q693">
        <v>11</v>
      </c>
      <c r="R693">
        <v>21</v>
      </c>
      <c r="S693">
        <v>7</v>
      </c>
      <c r="T693">
        <v>28</v>
      </c>
      <c r="U693">
        <v>3</v>
      </c>
      <c r="V693">
        <v>0</v>
      </c>
      <c r="W693">
        <v>0</v>
      </c>
      <c r="X693">
        <v>68.686495658893875</v>
      </c>
      <c r="Y693">
        <v>8.3359883564055011</v>
      </c>
      <c r="Z693">
        <v>8.030934755664946</v>
      </c>
      <c r="AA693">
        <v>43.894560144365805</v>
      </c>
      <c r="AB693">
        <v>13.0917310344886</v>
      </c>
      <c r="AC693">
        <v>273.03443868282295</v>
      </c>
      <c r="AD693">
        <v>0</v>
      </c>
      <c r="AE693">
        <v>415.07414863264165</v>
      </c>
    </row>
    <row r="694" spans="1:31" x14ac:dyDescent="0.25">
      <c r="A694">
        <v>1837875</v>
      </c>
      <c r="B694">
        <v>1</v>
      </c>
      <c r="C694" t="s">
        <v>80</v>
      </c>
      <c r="D694" t="s">
        <v>93</v>
      </c>
      <c r="E694" t="s">
        <v>202</v>
      </c>
      <c r="F694" t="s">
        <v>513</v>
      </c>
      <c r="G694" t="s">
        <v>156</v>
      </c>
      <c r="H694" t="s">
        <v>157</v>
      </c>
      <c r="I694" t="s">
        <v>135</v>
      </c>
      <c r="J694" t="s">
        <v>136</v>
      </c>
      <c r="K694" t="s">
        <v>137</v>
      </c>
      <c r="L694" t="s">
        <v>2214</v>
      </c>
      <c r="M694" t="s">
        <v>2215</v>
      </c>
      <c r="N694">
        <v>4.7766666659999997</v>
      </c>
      <c r="O694">
        <v>2</v>
      </c>
      <c r="P694">
        <v>291</v>
      </c>
      <c r="Q694">
        <v>9</v>
      </c>
      <c r="R694">
        <v>243</v>
      </c>
      <c r="S694">
        <v>2</v>
      </c>
      <c r="T694">
        <v>84</v>
      </c>
      <c r="U694">
        <v>0</v>
      </c>
      <c r="V694">
        <v>0</v>
      </c>
      <c r="W694">
        <v>23.597800392181501</v>
      </c>
      <c r="X694">
        <v>150.5857000843979</v>
      </c>
      <c r="Y694">
        <v>214.87151276929504</v>
      </c>
      <c r="Z694">
        <v>441.69293445148907</v>
      </c>
      <c r="AA694">
        <v>23.07670650143184</v>
      </c>
      <c r="AB694">
        <v>411.26382281283293</v>
      </c>
      <c r="AC694">
        <v>0</v>
      </c>
      <c r="AD694">
        <v>0</v>
      </c>
      <c r="AE694">
        <v>1265.0884770116284</v>
      </c>
    </row>
    <row r="695" spans="1:31" x14ac:dyDescent="0.25">
      <c r="A695">
        <v>1838038</v>
      </c>
      <c r="B695">
        <v>1</v>
      </c>
      <c r="C695" t="s">
        <v>81</v>
      </c>
      <c r="D695" t="s">
        <v>113</v>
      </c>
      <c r="E695" t="s">
        <v>140</v>
      </c>
      <c r="F695" t="s">
        <v>2216</v>
      </c>
      <c r="G695" t="s">
        <v>142</v>
      </c>
      <c r="H695" t="s">
        <v>134</v>
      </c>
      <c r="I695" t="s">
        <v>135</v>
      </c>
      <c r="J695" t="s">
        <v>136</v>
      </c>
      <c r="K695" t="s">
        <v>137</v>
      </c>
      <c r="L695" t="s">
        <v>2217</v>
      </c>
      <c r="M695" t="s">
        <v>2218</v>
      </c>
      <c r="N695">
        <v>0.58750000000000002</v>
      </c>
      <c r="O695">
        <v>0</v>
      </c>
      <c r="P695">
        <v>1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0.11590972556625001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0.11590972556625001</v>
      </c>
    </row>
    <row r="696" spans="1:31" x14ac:dyDescent="0.25">
      <c r="A696">
        <v>1838084</v>
      </c>
      <c r="B696">
        <v>1</v>
      </c>
      <c r="C696" t="s">
        <v>81</v>
      </c>
      <c r="D696" t="s">
        <v>113</v>
      </c>
      <c r="E696" t="s">
        <v>164</v>
      </c>
      <c r="F696" t="s">
        <v>2219</v>
      </c>
      <c r="G696" t="s">
        <v>156</v>
      </c>
      <c r="H696" t="s">
        <v>157</v>
      </c>
      <c r="I696" t="s">
        <v>135</v>
      </c>
      <c r="J696" t="s">
        <v>136</v>
      </c>
      <c r="K696" t="s">
        <v>137</v>
      </c>
      <c r="L696" t="s">
        <v>2220</v>
      </c>
      <c r="M696" t="s">
        <v>2221</v>
      </c>
      <c r="N696">
        <v>1.743333333</v>
      </c>
      <c r="O696">
        <v>0</v>
      </c>
      <c r="P696">
        <v>311</v>
      </c>
      <c r="Q696">
        <v>18</v>
      </c>
      <c r="R696">
        <v>2</v>
      </c>
      <c r="S696">
        <v>6</v>
      </c>
      <c r="T696">
        <v>6</v>
      </c>
      <c r="U696">
        <v>2</v>
      </c>
      <c r="V696">
        <v>0</v>
      </c>
      <c r="W696">
        <v>0</v>
      </c>
      <c r="X696">
        <v>113.23096613919994</v>
      </c>
      <c r="Y696">
        <v>108.86188269410053</v>
      </c>
      <c r="Z696">
        <v>6.4551984222522671</v>
      </c>
      <c r="AA696">
        <v>127.4208799981689</v>
      </c>
      <c r="AB696">
        <v>4.1994548984565672</v>
      </c>
      <c r="AC696">
        <v>181.11683178009199</v>
      </c>
      <c r="AD696">
        <v>0</v>
      </c>
      <c r="AE696">
        <v>541.28521393227015</v>
      </c>
    </row>
    <row r="697" spans="1:31" x14ac:dyDescent="0.25">
      <c r="A697">
        <v>1837806</v>
      </c>
      <c r="B697">
        <v>1</v>
      </c>
      <c r="C697" t="s">
        <v>81</v>
      </c>
      <c r="D697" t="s">
        <v>123</v>
      </c>
      <c r="E697" t="s">
        <v>268</v>
      </c>
      <c r="F697" t="s">
        <v>2222</v>
      </c>
      <c r="G697" t="s">
        <v>156</v>
      </c>
      <c r="H697" t="s">
        <v>157</v>
      </c>
      <c r="I697" t="s">
        <v>135</v>
      </c>
      <c r="J697" t="s">
        <v>136</v>
      </c>
      <c r="K697" t="s">
        <v>137</v>
      </c>
      <c r="L697" t="s">
        <v>2223</v>
      </c>
      <c r="M697" t="s">
        <v>2224</v>
      </c>
      <c r="N697">
        <v>0.62159527699999995</v>
      </c>
      <c r="O697">
        <v>0</v>
      </c>
      <c r="P697">
        <v>2194</v>
      </c>
      <c r="Q697">
        <v>0</v>
      </c>
      <c r="R697">
        <v>158</v>
      </c>
      <c r="S697">
        <v>22</v>
      </c>
      <c r="T697">
        <v>465</v>
      </c>
      <c r="U697">
        <v>16</v>
      </c>
      <c r="V697">
        <v>15</v>
      </c>
      <c r="W697">
        <v>0</v>
      </c>
      <c r="X697">
        <v>325.22376698106149</v>
      </c>
      <c r="Y697">
        <v>0</v>
      </c>
      <c r="Z697">
        <v>56.196772196428704</v>
      </c>
      <c r="AA697">
        <v>695.7954454615259</v>
      </c>
      <c r="AB697">
        <v>355.61750638315249</v>
      </c>
      <c r="AC697">
        <v>1204.1219559759998</v>
      </c>
      <c r="AD697">
        <v>255.05438992164449</v>
      </c>
      <c r="AE697">
        <v>2892.0098369198131</v>
      </c>
    </row>
    <row r="698" spans="1:31" x14ac:dyDescent="0.25">
      <c r="A698">
        <v>1837560</v>
      </c>
      <c r="B698">
        <v>1</v>
      </c>
      <c r="C698" t="s">
        <v>80</v>
      </c>
      <c r="D698" t="s">
        <v>82</v>
      </c>
      <c r="E698" t="s">
        <v>131</v>
      </c>
      <c r="F698" t="s">
        <v>2225</v>
      </c>
      <c r="G698" t="s">
        <v>133</v>
      </c>
      <c r="H698" t="s">
        <v>134</v>
      </c>
      <c r="I698" t="s">
        <v>135</v>
      </c>
      <c r="J698" t="s">
        <v>136</v>
      </c>
      <c r="K698" t="s">
        <v>137</v>
      </c>
      <c r="L698" t="s">
        <v>2226</v>
      </c>
      <c r="M698" t="s">
        <v>2227</v>
      </c>
      <c r="N698">
        <v>1.3238888879999999</v>
      </c>
      <c r="O698">
        <v>0</v>
      </c>
      <c r="P698">
        <v>167</v>
      </c>
      <c r="Q698">
        <v>0</v>
      </c>
      <c r="R698">
        <v>0</v>
      </c>
      <c r="S698">
        <v>0</v>
      </c>
      <c r="T698">
        <v>3</v>
      </c>
      <c r="U698">
        <v>0</v>
      </c>
      <c r="V698">
        <v>0</v>
      </c>
      <c r="W698">
        <v>0</v>
      </c>
      <c r="X698">
        <v>31.528451172707108</v>
      </c>
      <c r="Y698">
        <v>0</v>
      </c>
      <c r="Z698">
        <v>0</v>
      </c>
      <c r="AA698">
        <v>0</v>
      </c>
      <c r="AB698">
        <v>1.717345096529217</v>
      </c>
      <c r="AC698">
        <v>0</v>
      </c>
      <c r="AD698">
        <v>0</v>
      </c>
      <c r="AE698">
        <v>33.245796269236322</v>
      </c>
    </row>
    <row r="699" spans="1:31" x14ac:dyDescent="0.25">
      <c r="A699">
        <v>1838144</v>
      </c>
      <c r="B699">
        <v>1</v>
      </c>
      <c r="C699" t="s">
        <v>80</v>
      </c>
      <c r="D699" t="s">
        <v>96</v>
      </c>
      <c r="E699" t="s">
        <v>140</v>
      </c>
      <c r="F699" t="s">
        <v>2228</v>
      </c>
      <c r="G699" t="s">
        <v>242</v>
      </c>
      <c r="H699" t="s">
        <v>134</v>
      </c>
      <c r="I699" t="s">
        <v>135</v>
      </c>
      <c r="J699" t="s">
        <v>3</v>
      </c>
      <c r="K699" t="s">
        <v>137</v>
      </c>
      <c r="L699" t="s">
        <v>2229</v>
      </c>
      <c r="M699" t="s">
        <v>2230</v>
      </c>
      <c r="N699">
        <v>2.7402777770000002</v>
      </c>
      <c r="O699">
        <v>0</v>
      </c>
      <c r="P699">
        <v>2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3.7338718986290003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3.7338718986290003</v>
      </c>
    </row>
    <row r="700" spans="1:31" x14ac:dyDescent="0.25">
      <c r="A700">
        <v>1837955</v>
      </c>
      <c r="B700">
        <v>1</v>
      </c>
      <c r="C700" t="s">
        <v>81</v>
      </c>
      <c r="D700" t="s">
        <v>112</v>
      </c>
      <c r="E700" t="s">
        <v>140</v>
      </c>
      <c r="F700" t="s">
        <v>2231</v>
      </c>
      <c r="G700" t="s">
        <v>213</v>
      </c>
      <c r="H700" t="s">
        <v>134</v>
      </c>
      <c r="I700" t="s">
        <v>135</v>
      </c>
      <c r="J700" t="s">
        <v>136</v>
      </c>
      <c r="K700" t="s">
        <v>137</v>
      </c>
      <c r="L700" t="s">
        <v>2232</v>
      </c>
      <c r="M700" t="s">
        <v>2233</v>
      </c>
      <c r="N700">
        <v>2.5522222220000002</v>
      </c>
      <c r="O700">
        <v>0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0.36154551691236669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0.36154551691236669</v>
      </c>
    </row>
    <row r="701" spans="1:31" x14ac:dyDescent="0.25">
      <c r="A701">
        <v>1838104</v>
      </c>
      <c r="B701">
        <v>1</v>
      </c>
      <c r="C701" t="s">
        <v>80</v>
      </c>
      <c r="D701" t="s">
        <v>89</v>
      </c>
      <c r="E701" t="s">
        <v>154</v>
      </c>
      <c r="F701" t="s">
        <v>2234</v>
      </c>
      <c r="G701" t="s">
        <v>156</v>
      </c>
      <c r="H701" t="s">
        <v>157</v>
      </c>
      <c r="I701" t="s">
        <v>135</v>
      </c>
      <c r="J701" t="s">
        <v>136</v>
      </c>
      <c r="K701" t="s">
        <v>137</v>
      </c>
      <c r="L701" t="s">
        <v>2235</v>
      </c>
      <c r="M701" t="s">
        <v>2236</v>
      </c>
      <c r="N701">
        <v>1.7124999999999999</v>
      </c>
      <c r="O701">
        <v>0</v>
      </c>
      <c r="P701">
        <v>5</v>
      </c>
      <c r="Q701">
        <v>0</v>
      </c>
      <c r="R701">
        <v>4</v>
      </c>
      <c r="S701">
        <v>4</v>
      </c>
      <c r="T701">
        <v>1</v>
      </c>
      <c r="U701">
        <v>0</v>
      </c>
      <c r="V701">
        <v>0</v>
      </c>
      <c r="W701">
        <v>0</v>
      </c>
      <c r="X701">
        <v>18.911064421677501</v>
      </c>
      <c r="Y701">
        <v>0</v>
      </c>
      <c r="Z701">
        <v>2.8007247461113747</v>
      </c>
      <c r="AA701">
        <v>130.23988502849087</v>
      </c>
      <c r="AB701">
        <v>8.8805396961749994E-2</v>
      </c>
      <c r="AC701">
        <v>0</v>
      </c>
      <c r="AD701">
        <v>0</v>
      </c>
      <c r="AE701">
        <v>152.04047959324151</v>
      </c>
    </row>
    <row r="702" spans="1:31" x14ac:dyDescent="0.25">
      <c r="A702">
        <v>1837726</v>
      </c>
      <c r="B702">
        <v>1</v>
      </c>
      <c r="C702" t="s">
        <v>80</v>
      </c>
      <c r="D702" t="s">
        <v>96</v>
      </c>
      <c r="E702" t="s">
        <v>140</v>
      </c>
      <c r="F702" t="s">
        <v>2237</v>
      </c>
      <c r="G702" t="s">
        <v>213</v>
      </c>
      <c r="H702" t="s">
        <v>134</v>
      </c>
      <c r="I702" t="s">
        <v>135</v>
      </c>
      <c r="J702" t="s">
        <v>136</v>
      </c>
      <c r="K702" t="s">
        <v>137</v>
      </c>
      <c r="L702" t="s">
        <v>2238</v>
      </c>
      <c r="M702" t="s">
        <v>2239</v>
      </c>
      <c r="N702">
        <v>3.3052777770000001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2.1979279167969668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2.1979279167969668</v>
      </c>
    </row>
    <row r="703" spans="1:31" x14ac:dyDescent="0.25">
      <c r="A703">
        <v>1837620</v>
      </c>
      <c r="B703">
        <v>1</v>
      </c>
      <c r="C703" t="s">
        <v>81</v>
      </c>
      <c r="D703" t="s">
        <v>119</v>
      </c>
      <c r="E703" t="s">
        <v>131</v>
      </c>
      <c r="F703" t="s">
        <v>2240</v>
      </c>
      <c r="G703" t="s">
        <v>133</v>
      </c>
      <c r="H703" t="s">
        <v>134</v>
      </c>
      <c r="I703" t="s">
        <v>135</v>
      </c>
      <c r="J703" t="s">
        <v>136</v>
      </c>
      <c r="K703" t="s">
        <v>137</v>
      </c>
      <c r="L703" t="s">
        <v>2241</v>
      </c>
      <c r="M703" t="s">
        <v>2242</v>
      </c>
      <c r="N703">
        <v>2.2169444440000001</v>
      </c>
      <c r="O703">
        <v>0</v>
      </c>
      <c r="P703">
        <v>7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1.2493725959947832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1.2493725959947832</v>
      </c>
    </row>
    <row r="704" spans="1:31" x14ac:dyDescent="0.25">
      <c r="A704">
        <v>1837626</v>
      </c>
      <c r="B704">
        <v>1</v>
      </c>
      <c r="C704" t="s">
        <v>80</v>
      </c>
      <c r="D704" t="s">
        <v>104</v>
      </c>
      <c r="E704" t="s">
        <v>164</v>
      </c>
      <c r="F704" t="s">
        <v>2243</v>
      </c>
      <c r="G704" t="s">
        <v>156</v>
      </c>
      <c r="H704" t="s">
        <v>157</v>
      </c>
      <c r="I704" t="s">
        <v>135</v>
      </c>
      <c r="J704" t="s">
        <v>136</v>
      </c>
      <c r="K704" t="s">
        <v>137</v>
      </c>
      <c r="L704" t="s">
        <v>2244</v>
      </c>
      <c r="M704" t="s">
        <v>2245</v>
      </c>
      <c r="N704">
        <v>0.62749999999999995</v>
      </c>
      <c r="O704">
        <v>15</v>
      </c>
      <c r="P704">
        <v>298</v>
      </c>
      <c r="Q704">
        <v>24</v>
      </c>
      <c r="R704">
        <v>22</v>
      </c>
      <c r="S704">
        <v>35</v>
      </c>
      <c r="T704">
        <v>31</v>
      </c>
      <c r="U704">
        <v>14</v>
      </c>
      <c r="V704">
        <v>2</v>
      </c>
      <c r="W704">
        <v>9.7922932261479012</v>
      </c>
      <c r="X704">
        <v>51.626747060863501</v>
      </c>
      <c r="Y704">
        <v>30.257445325463095</v>
      </c>
      <c r="Z704">
        <v>9.5231992622987747</v>
      </c>
      <c r="AA704">
        <v>419.5772669902002</v>
      </c>
      <c r="AB704">
        <v>17.814352377586054</v>
      </c>
      <c r="AC704">
        <v>2247.5986347735006</v>
      </c>
      <c r="AD704">
        <v>94.97317409550709</v>
      </c>
      <c r="AE704">
        <v>2881.1631131115673</v>
      </c>
    </row>
    <row r="705" spans="1:31" x14ac:dyDescent="0.25">
      <c r="A705">
        <v>1838087</v>
      </c>
      <c r="B705">
        <v>1</v>
      </c>
      <c r="C705" t="s">
        <v>80</v>
      </c>
      <c r="D705" t="s">
        <v>106</v>
      </c>
      <c r="E705" t="s">
        <v>252</v>
      </c>
      <c r="F705" t="s">
        <v>2246</v>
      </c>
      <c r="G705" t="s">
        <v>133</v>
      </c>
      <c r="H705" t="s">
        <v>134</v>
      </c>
      <c r="I705" t="s">
        <v>135</v>
      </c>
      <c r="J705" t="s">
        <v>136</v>
      </c>
      <c r="K705" t="s">
        <v>137</v>
      </c>
      <c r="L705" t="s">
        <v>2247</v>
      </c>
      <c r="M705" t="s">
        <v>2248</v>
      </c>
      <c r="N705">
        <v>2.9525000000000001</v>
      </c>
      <c r="O705">
        <v>0</v>
      </c>
      <c r="P705">
        <v>0</v>
      </c>
      <c r="Q705">
        <v>0</v>
      </c>
      <c r="R705">
        <v>11</v>
      </c>
      <c r="S705">
        <v>0</v>
      </c>
      <c r="T705">
        <v>3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112.86702937732696</v>
      </c>
      <c r="AA705">
        <v>0</v>
      </c>
      <c r="AB705">
        <v>25.106755598767791</v>
      </c>
      <c r="AC705">
        <v>0</v>
      </c>
      <c r="AD705">
        <v>0</v>
      </c>
      <c r="AE705">
        <v>137.97378497609475</v>
      </c>
    </row>
    <row r="706" spans="1:31" x14ac:dyDescent="0.25">
      <c r="A706">
        <v>1837732</v>
      </c>
      <c r="B706">
        <v>1</v>
      </c>
      <c r="C706" t="s">
        <v>81</v>
      </c>
      <c r="D706" t="s">
        <v>113</v>
      </c>
      <c r="E706" t="s">
        <v>154</v>
      </c>
      <c r="F706" t="s">
        <v>2249</v>
      </c>
      <c r="G706" t="s">
        <v>507</v>
      </c>
      <c r="H706" t="s">
        <v>157</v>
      </c>
      <c r="I706" t="s">
        <v>135</v>
      </c>
      <c r="J706" t="s">
        <v>136</v>
      </c>
      <c r="K706" t="s">
        <v>137</v>
      </c>
      <c r="L706" t="s">
        <v>2250</v>
      </c>
      <c r="M706" t="s">
        <v>2251</v>
      </c>
      <c r="N706">
        <v>3.4224999999999999</v>
      </c>
      <c r="O706">
        <v>0</v>
      </c>
      <c r="P706">
        <v>20</v>
      </c>
      <c r="Q706">
        <v>0</v>
      </c>
      <c r="R706">
        <v>1</v>
      </c>
      <c r="S706">
        <v>0</v>
      </c>
      <c r="T706">
        <v>3</v>
      </c>
      <c r="U706">
        <v>0</v>
      </c>
      <c r="V706">
        <v>0</v>
      </c>
      <c r="W706">
        <v>0</v>
      </c>
      <c r="X706">
        <v>12.763979239504728</v>
      </c>
      <c r="Y706">
        <v>0</v>
      </c>
      <c r="Z706">
        <v>0.8536441029720585</v>
      </c>
      <c r="AA706">
        <v>0</v>
      </c>
      <c r="AB706">
        <v>2.8642407189480004</v>
      </c>
      <c r="AC706">
        <v>0</v>
      </c>
      <c r="AD706">
        <v>0</v>
      </c>
      <c r="AE706">
        <v>16.481864061424787</v>
      </c>
    </row>
    <row r="707" spans="1:31" x14ac:dyDescent="0.25">
      <c r="A707">
        <v>1838064</v>
      </c>
      <c r="B707">
        <v>1</v>
      </c>
      <c r="C707" t="s">
        <v>80</v>
      </c>
      <c r="D707" t="s">
        <v>105</v>
      </c>
      <c r="E707" t="s">
        <v>154</v>
      </c>
      <c r="F707" t="s">
        <v>2252</v>
      </c>
      <c r="G707" t="s">
        <v>630</v>
      </c>
      <c r="H707" t="s">
        <v>157</v>
      </c>
      <c r="I707" t="s">
        <v>135</v>
      </c>
      <c r="J707" t="s">
        <v>136</v>
      </c>
      <c r="K707" t="s">
        <v>137</v>
      </c>
      <c r="L707" t="s">
        <v>2253</v>
      </c>
      <c r="M707" t="s">
        <v>2254</v>
      </c>
      <c r="N707">
        <v>0.34416666600000001</v>
      </c>
      <c r="O707">
        <v>0</v>
      </c>
      <c r="P707">
        <v>306</v>
      </c>
      <c r="Q707">
        <v>0</v>
      </c>
      <c r="R707">
        <v>3</v>
      </c>
      <c r="S707">
        <v>0</v>
      </c>
      <c r="T707">
        <v>11</v>
      </c>
      <c r="U707">
        <v>0</v>
      </c>
      <c r="V707">
        <v>0</v>
      </c>
      <c r="W707">
        <v>0</v>
      </c>
      <c r="X707">
        <v>25.030418210567714</v>
      </c>
      <c r="Y707">
        <v>0</v>
      </c>
      <c r="Z707">
        <v>0.62586819328460008</v>
      </c>
      <c r="AA707">
        <v>0</v>
      </c>
      <c r="AB707">
        <v>2.6808761860676253</v>
      </c>
      <c r="AC707">
        <v>0</v>
      </c>
      <c r="AD707">
        <v>0</v>
      </c>
      <c r="AE707">
        <v>28.337162589919938</v>
      </c>
    </row>
    <row r="708" spans="1:31" x14ac:dyDescent="0.25">
      <c r="A708">
        <v>1838133</v>
      </c>
      <c r="B708">
        <v>1</v>
      </c>
      <c r="C708" t="s">
        <v>80</v>
      </c>
      <c r="D708" t="s">
        <v>105</v>
      </c>
      <c r="E708" t="s">
        <v>154</v>
      </c>
      <c r="F708" t="s">
        <v>2255</v>
      </c>
      <c r="G708" t="s">
        <v>175</v>
      </c>
      <c r="H708" t="s">
        <v>157</v>
      </c>
      <c r="I708" t="s">
        <v>135</v>
      </c>
      <c r="J708" t="s">
        <v>136</v>
      </c>
      <c r="K708" t="s">
        <v>137</v>
      </c>
      <c r="L708" t="s">
        <v>2256</v>
      </c>
      <c r="M708" t="s">
        <v>2257</v>
      </c>
      <c r="N708">
        <v>1.8238888879999999</v>
      </c>
      <c r="O708">
        <v>0</v>
      </c>
      <c r="P708">
        <v>101</v>
      </c>
      <c r="Q708">
        <v>0</v>
      </c>
      <c r="R708">
        <v>1</v>
      </c>
      <c r="S708">
        <v>0</v>
      </c>
      <c r="T708">
        <v>33</v>
      </c>
      <c r="U708">
        <v>0</v>
      </c>
      <c r="V708">
        <v>0</v>
      </c>
      <c r="W708">
        <v>0</v>
      </c>
      <c r="X708">
        <v>76.79288615266303</v>
      </c>
      <c r="Y708">
        <v>0</v>
      </c>
      <c r="Z708">
        <v>0.1807607926</v>
      </c>
      <c r="AA708">
        <v>0</v>
      </c>
      <c r="AB708">
        <v>55.519542109067025</v>
      </c>
      <c r="AC708">
        <v>0</v>
      </c>
      <c r="AD708">
        <v>0</v>
      </c>
      <c r="AE708">
        <v>132.49318905433006</v>
      </c>
    </row>
    <row r="709" spans="1:31" x14ac:dyDescent="0.25">
      <c r="A709">
        <v>1837592</v>
      </c>
      <c r="B709">
        <v>1</v>
      </c>
      <c r="C709" t="s">
        <v>81</v>
      </c>
      <c r="D709" t="s">
        <v>113</v>
      </c>
      <c r="E709" t="s">
        <v>131</v>
      </c>
      <c r="F709" t="s">
        <v>2258</v>
      </c>
      <c r="G709" t="s">
        <v>133</v>
      </c>
      <c r="H709" t="s">
        <v>134</v>
      </c>
      <c r="I709" t="s">
        <v>135</v>
      </c>
      <c r="J709" t="s">
        <v>136</v>
      </c>
      <c r="K709" t="s">
        <v>137</v>
      </c>
      <c r="L709" t="s">
        <v>2259</v>
      </c>
      <c r="M709" t="s">
        <v>2260</v>
      </c>
      <c r="N709">
        <v>1.1883333330000001</v>
      </c>
      <c r="O709">
        <v>0</v>
      </c>
      <c r="P709">
        <v>48</v>
      </c>
      <c r="Q709">
        <v>0</v>
      </c>
      <c r="R709">
        <v>8</v>
      </c>
      <c r="S709">
        <v>0</v>
      </c>
      <c r="T709">
        <v>3</v>
      </c>
      <c r="U709">
        <v>0</v>
      </c>
      <c r="V709">
        <v>0</v>
      </c>
      <c r="W709">
        <v>0</v>
      </c>
      <c r="X709">
        <v>5.6983375330387362</v>
      </c>
      <c r="Y709">
        <v>0</v>
      </c>
      <c r="Z709">
        <v>0.70207097964640008</v>
      </c>
      <c r="AA709">
        <v>0</v>
      </c>
      <c r="AB709">
        <v>0.16349056045293336</v>
      </c>
      <c r="AC709">
        <v>0</v>
      </c>
      <c r="AD709">
        <v>0</v>
      </c>
      <c r="AE709">
        <v>6.56389907313807</v>
      </c>
    </row>
    <row r="710" spans="1:31" x14ac:dyDescent="0.25">
      <c r="A710">
        <v>1837609</v>
      </c>
      <c r="B710">
        <v>1</v>
      </c>
      <c r="C710" t="s">
        <v>81</v>
      </c>
      <c r="D710" t="s">
        <v>117</v>
      </c>
      <c r="E710" t="s">
        <v>154</v>
      </c>
      <c r="F710" t="s">
        <v>2261</v>
      </c>
      <c r="G710" t="s">
        <v>175</v>
      </c>
      <c r="H710" t="s">
        <v>157</v>
      </c>
      <c r="I710" t="s">
        <v>135</v>
      </c>
      <c r="J710" t="s">
        <v>136</v>
      </c>
      <c r="K710" t="s">
        <v>137</v>
      </c>
      <c r="L710" t="s">
        <v>2262</v>
      </c>
      <c r="M710" t="s">
        <v>2263</v>
      </c>
      <c r="N710">
        <v>1.655</v>
      </c>
      <c r="O710">
        <v>0</v>
      </c>
      <c r="P710">
        <v>49</v>
      </c>
      <c r="Q710">
        <v>0</v>
      </c>
      <c r="R710">
        <v>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9.9106000686727995</v>
      </c>
      <c r="Y710">
        <v>0</v>
      </c>
      <c r="Z710">
        <v>8.8659225909133332E-2</v>
      </c>
      <c r="AA710">
        <v>0</v>
      </c>
      <c r="AB710">
        <v>0</v>
      </c>
      <c r="AC710">
        <v>0</v>
      </c>
      <c r="AD710">
        <v>0</v>
      </c>
      <c r="AE710">
        <v>9.9992592945819325</v>
      </c>
    </row>
    <row r="711" spans="1:31" x14ac:dyDescent="0.25">
      <c r="A711">
        <v>1837738</v>
      </c>
      <c r="B711">
        <v>1</v>
      </c>
      <c r="C711" t="s">
        <v>80</v>
      </c>
      <c r="D711" t="s">
        <v>93</v>
      </c>
      <c r="E711" t="s">
        <v>131</v>
      </c>
      <c r="F711" t="s">
        <v>2264</v>
      </c>
      <c r="G711" t="s">
        <v>873</v>
      </c>
      <c r="H711" t="s">
        <v>134</v>
      </c>
      <c r="I711" t="s">
        <v>135</v>
      </c>
      <c r="J711" t="s">
        <v>136</v>
      </c>
      <c r="K711" t="s">
        <v>137</v>
      </c>
      <c r="L711" t="s">
        <v>2265</v>
      </c>
      <c r="M711" t="s">
        <v>2266</v>
      </c>
      <c r="N711">
        <v>5.2925000000000004</v>
      </c>
      <c r="O711">
        <v>0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28.180543178386767</v>
      </c>
      <c r="AA711">
        <v>0</v>
      </c>
      <c r="AB711">
        <v>0</v>
      </c>
      <c r="AC711">
        <v>0</v>
      </c>
      <c r="AD711">
        <v>0</v>
      </c>
      <c r="AE711">
        <v>28.180543178386767</v>
      </c>
    </row>
    <row r="712" spans="1:31" x14ac:dyDescent="0.25">
      <c r="A712">
        <v>1838047</v>
      </c>
      <c r="B712">
        <v>1</v>
      </c>
      <c r="C712" t="s">
        <v>81</v>
      </c>
      <c r="D712" t="s">
        <v>112</v>
      </c>
      <c r="E712" t="s">
        <v>202</v>
      </c>
      <c r="F712" t="s">
        <v>2267</v>
      </c>
      <c r="G712" t="s">
        <v>156</v>
      </c>
      <c r="H712" t="s">
        <v>157</v>
      </c>
      <c r="I712" t="s">
        <v>135</v>
      </c>
      <c r="J712" t="s">
        <v>136</v>
      </c>
      <c r="K712" t="s">
        <v>137</v>
      </c>
      <c r="L712" t="s">
        <v>2268</v>
      </c>
      <c r="M712" t="s">
        <v>2269</v>
      </c>
      <c r="N712">
        <v>0.74555555500000004</v>
      </c>
      <c r="O712">
        <v>1</v>
      </c>
      <c r="P712">
        <v>2111</v>
      </c>
      <c r="Q712">
        <v>245</v>
      </c>
      <c r="R712">
        <v>193</v>
      </c>
      <c r="S712">
        <v>20</v>
      </c>
      <c r="T712">
        <v>210</v>
      </c>
      <c r="U712">
        <v>1</v>
      </c>
      <c r="V712">
        <v>0</v>
      </c>
      <c r="W712">
        <v>5.6281899258375005E-2</v>
      </c>
      <c r="X712">
        <v>382.65147463041649</v>
      </c>
      <c r="Y712">
        <v>825.37386355390629</v>
      </c>
      <c r="Z712">
        <v>608.21940889596237</v>
      </c>
      <c r="AA712">
        <v>79.500757520086054</v>
      </c>
      <c r="AB712">
        <v>65.228077974008613</v>
      </c>
      <c r="AC712">
        <v>2.0368112781706254</v>
      </c>
      <c r="AD712">
        <v>0</v>
      </c>
      <c r="AE712">
        <v>1963.0666757518088</v>
      </c>
    </row>
    <row r="713" spans="1:31" x14ac:dyDescent="0.25">
      <c r="A713">
        <v>1837546</v>
      </c>
      <c r="B713">
        <v>1</v>
      </c>
      <c r="C713" t="s">
        <v>81</v>
      </c>
      <c r="D713" t="s">
        <v>117</v>
      </c>
      <c r="E713" t="s">
        <v>202</v>
      </c>
      <c r="F713" t="s">
        <v>2270</v>
      </c>
      <c r="G713" t="s">
        <v>156</v>
      </c>
      <c r="H713" t="s">
        <v>157</v>
      </c>
      <c r="I713" t="s">
        <v>135</v>
      </c>
      <c r="J713" t="s">
        <v>136</v>
      </c>
      <c r="K713" t="s">
        <v>137</v>
      </c>
      <c r="L713" t="s">
        <v>2271</v>
      </c>
      <c r="M713" t="s">
        <v>2272</v>
      </c>
      <c r="N713">
        <v>0.12111111099999999</v>
      </c>
      <c r="O713">
        <v>0</v>
      </c>
      <c r="P713">
        <v>2228</v>
      </c>
      <c r="Q713">
        <v>33</v>
      </c>
      <c r="R713">
        <v>76</v>
      </c>
      <c r="S713">
        <v>17</v>
      </c>
      <c r="T713">
        <v>191</v>
      </c>
      <c r="U713">
        <v>7</v>
      </c>
      <c r="V713">
        <v>1</v>
      </c>
      <c r="W713">
        <v>0</v>
      </c>
      <c r="X713">
        <v>37.008939948494465</v>
      </c>
      <c r="Y713">
        <v>25.1943686547752</v>
      </c>
      <c r="Z713">
        <v>3.7712208819531661</v>
      </c>
      <c r="AA713">
        <v>12.0002523516262</v>
      </c>
      <c r="AB713">
        <v>7.0844710939674771</v>
      </c>
      <c r="AC713">
        <v>34.210084848712931</v>
      </c>
      <c r="AD713">
        <v>0.12792731922450004</v>
      </c>
      <c r="AE713">
        <v>119.39726509875395</v>
      </c>
    </row>
    <row r="714" spans="1:31" x14ac:dyDescent="0.25">
      <c r="A714">
        <v>1837692</v>
      </c>
      <c r="B714">
        <v>1</v>
      </c>
      <c r="C714" t="s">
        <v>80</v>
      </c>
      <c r="D714" t="s">
        <v>98</v>
      </c>
      <c r="E714" t="s">
        <v>154</v>
      </c>
      <c r="F714" t="s">
        <v>2273</v>
      </c>
      <c r="G714" t="s">
        <v>640</v>
      </c>
      <c r="H714" t="s">
        <v>157</v>
      </c>
      <c r="I714" t="s">
        <v>135</v>
      </c>
      <c r="J714" t="s">
        <v>136</v>
      </c>
      <c r="K714" t="s">
        <v>137</v>
      </c>
      <c r="L714" t="s">
        <v>2274</v>
      </c>
      <c r="M714" t="s">
        <v>2275</v>
      </c>
      <c r="N714">
        <v>12.6</v>
      </c>
      <c r="O714">
        <v>0</v>
      </c>
      <c r="P714">
        <v>0</v>
      </c>
      <c r="Q714">
        <v>0</v>
      </c>
      <c r="R714">
        <v>11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374.25690190592155</v>
      </c>
      <c r="AA714">
        <v>0</v>
      </c>
      <c r="AB714">
        <v>15.598774663901004</v>
      </c>
      <c r="AC714">
        <v>0</v>
      </c>
      <c r="AD714">
        <v>0</v>
      </c>
      <c r="AE714">
        <v>389.85567656982255</v>
      </c>
    </row>
    <row r="715" spans="1:31" x14ac:dyDescent="0.25">
      <c r="A715">
        <v>1837901</v>
      </c>
      <c r="B715">
        <v>1</v>
      </c>
      <c r="C715" t="s">
        <v>81</v>
      </c>
      <c r="D715" t="s">
        <v>127</v>
      </c>
      <c r="E715" t="s">
        <v>131</v>
      </c>
      <c r="F715" t="s">
        <v>2276</v>
      </c>
      <c r="G715" t="s">
        <v>189</v>
      </c>
      <c r="H715" t="s">
        <v>134</v>
      </c>
      <c r="I715" t="s">
        <v>135</v>
      </c>
      <c r="J715" t="s">
        <v>136</v>
      </c>
      <c r="K715" t="s">
        <v>137</v>
      </c>
      <c r="L715" t="s">
        <v>2277</v>
      </c>
      <c r="M715" t="s">
        <v>2278</v>
      </c>
      <c r="N715">
        <v>4.1936111110000001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8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128.12420146759911</v>
      </c>
      <c r="AC715">
        <v>0</v>
      </c>
      <c r="AD715">
        <v>0</v>
      </c>
      <c r="AE715">
        <v>128.12420146759911</v>
      </c>
    </row>
    <row r="716" spans="1:31" x14ac:dyDescent="0.25">
      <c r="A716">
        <v>1837655</v>
      </c>
      <c r="B716">
        <v>1</v>
      </c>
      <c r="C716" t="s">
        <v>80</v>
      </c>
      <c r="D716" t="s">
        <v>108</v>
      </c>
      <c r="E716" t="s">
        <v>252</v>
      </c>
      <c r="F716" t="s">
        <v>2279</v>
      </c>
      <c r="G716" t="s">
        <v>225</v>
      </c>
      <c r="H716" t="s">
        <v>134</v>
      </c>
      <c r="I716" t="s">
        <v>135</v>
      </c>
      <c r="J716" t="s">
        <v>136</v>
      </c>
      <c r="K716" t="s">
        <v>151</v>
      </c>
      <c r="L716" t="s">
        <v>2280</v>
      </c>
      <c r="M716" t="s">
        <v>2281</v>
      </c>
      <c r="N716">
        <v>3.763956388</v>
      </c>
      <c r="O716">
        <v>0</v>
      </c>
      <c r="P716">
        <v>124</v>
      </c>
      <c r="Q716">
        <v>0</v>
      </c>
      <c r="R716">
        <v>11</v>
      </c>
      <c r="S716">
        <v>0</v>
      </c>
      <c r="T716">
        <v>12</v>
      </c>
      <c r="U716">
        <v>0</v>
      </c>
      <c r="V716">
        <v>0</v>
      </c>
      <c r="W716">
        <v>0</v>
      </c>
      <c r="X716">
        <v>95.582213661110558</v>
      </c>
      <c r="Y716">
        <v>0</v>
      </c>
      <c r="Z716">
        <v>4.4030316813924504</v>
      </c>
      <c r="AA716">
        <v>0</v>
      </c>
      <c r="AB716">
        <v>26.547379800803366</v>
      </c>
      <c r="AC716">
        <v>0</v>
      </c>
      <c r="AD716">
        <v>0</v>
      </c>
      <c r="AE716">
        <v>126.53262514330638</v>
      </c>
    </row>
    <row r="717" spans="1:31" x14ac:dyDescent="0.25">
      <c r="A717">
        <v>1837987</v>
      </c>
      <c r="B717">
        <v>1</v>
      </c>
      <c r="C717" t="s">
        <v>81</v>
      </c>
      <c r="D717" t="s">
        <v>126</v>
      </c>
      <c r="E717" t="s">
        <v>164</v>
      </c>
      <c r="F717" t="s">
        <v>2282</v>
      </c>
      <c r="G717" t="s">
        <v>156</v>
      </c>
      <c r="H717" t="s">
        <v>157</v>
      </c>
      <c r="I717" t="s">
        <v>135</v>
      </c>
      <c r="J717" t="s">
        <v>136</v>
      </c>
      <c r="K717" t="s">
        <v>137</v>
      </c>
      <c r="L717" t="s">
        <v>2283</v>
      </c>
      <c r="M717" t="s">
        <v>2284</v>
      </c>
      <c r="N717">
        <v>0.42611111099999999</v>
      </c>
      <c r="O717">
        <v>0</v>
      </c>
      <c r="P717">
        <v>194</v>
      </c>
      <c r="Q717">
        <v>0</v>
      </c>
      <c r="R717">
        <v>22</v>
      </c>
      <c r="S717">
        <v>0</v>
      </c>
      <c r="T717">
        <v>8</v>
      </c>
      <c r="U717">
        <v>0</v>
      </c>
      <c r="V717">
        <v>0</v>
      </c>
      <c r="W717">
        <v>0</v>
      </c>
      <c r="X717">
        <v>10.597760002060621</v>
      </c>
      <c r="Y717">
        <v>0</v>
      </c>
      <c r="Z717">
        <v>1.2418039553785665</v>
      </c>
      <c r="AA717">
        <v>0</v>
      </c>
      <c r="AB717">
        <v>4.6797495446860182</v>
      </c>
      <c r="AC717">
        <v>0</v>
      </c>
      <c r="AD717">
        <v>0</v>
      </c>
      <c r="AE717">
        <v>16.519313502125208</v>
      </c>
    </row>
    <row r="718" spans="1:31" x14ac:dyDescent="0.25">
      <c r="A718">
        <v>1837841</v>
      </c>
      <c r="B718">
        <v>1</v>
      </c>
      <c r="C718" t="s">
        <v>80</v>
      </c>
      <c r="D718" t="s">
        <v>108</v>
      </c>
      <c r="E718" t="s">
        <v>252</v>
      </c>
      <c r="F718" t="s">
        <v>2285</v>
      </c>
      <c r="G718" t="s">
        <v>175</v>
      </c>
      <c r="H718" t="s">
        <v>157</v>
      </c>
      <c r="I718" t="s">
        <v>135</v>
      </c>
      <c r="J718" t="s">
        <v>136</v>
      </c>
      <c r="K718" t="s">
        <v>137</v>
      </c>
      <c r="L718" t="s">
        <v>2286</v>
      </c>
      <c r="M718" t="s">
        <v>2287</v>
      </c>
      <c r="N718">
        <v>0.76972222199999996</v>
      </c>
      <c r="O718">
        <v>0</v>
      </c>
      <c r="P718">
        <v>22</v>
      </c>
      <c r="Q718">
        <v>0</v>
      </c>
      <c r="R718">
        <v>16</v>
      </c>
      <c r="S718">
        <v>0</v>
      </c>
      <c r="T718">
        <v>6</v>
      </c>
      <c r="U718">
        <v>0</v>
      </c>
      <c r="V718">
        <v>0</v>
      </c>
      <c r="W718">
        <v>0</v>
      </c>
      <c r="X718">
        <v>2.9090859482733413</v>
      </c>
      <c r="Y718">
        <v>0</v>
      </c>
      <c r="Z718">
        <v>13.321118819033142</v>
      </c>
      <c r="AA718">
        <v>0</v>
      </c>
      <c r="AB718">
        <v>11.171648497667082</v>
      </c>
      <c r="AC718">
        <v>0</v>
      </c>
      <c r="AD718">
        <v>0</v>
      </c>
      <c r="AE718">
        <v>27.401853264973564</v>
      </c>
    </row>
    <row r="719" spans="1:31" x14ac:dyDescent="0.25">
      <c r="A719">
        <v>1838170</v>
      </c>
      <c r="B719">
        <v>1</v>
      </c>
      <c r="C719" t="s">
        <v>80</v>
      </c>
      <c r="D719" t="s">
        <v>83</v>
      </c>
      <c r="E719" t="s">
        <v>140</v>
      </c>
      <c r="F719" t="s">
        <v>2288</v>
      </c>
      <c r="G719" t="s">
        <v>142</v>
      </c>
      <c r="H719" t="s">
        <v>134</v>
      </c>
      <c r="I719" t="s">
        <v>135</v>
      </c>
      <c r="J719" t="s">
        <v>136</v>
      </c>
      <c r="K719" t="s">
        <v>137</v>
      </c>
      <c r="L719" t="s">
        <v>2289</v>
      </c>
      <c r="M719" t="s">
        <v>2290</v>
      </c>
      <c r="N719">
        <v>1.2861111110000001</v>
      </c>
      <c r="O719">
        <v>0</v>
      </c>
      <c r="P719">
        <v>3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1.3089153111002585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1.3089153111002585</v>
      </c>
    </row>
    <row r="720" spans="1:31" x14ac:dyDescent="0.25">
      <c r="A720">
        <v>1837672</v>
      </c>
      <c r="B720">
        <v>1</v>
      </c>
      <c r="C720" t="s">
        <v>80</v>
      </c>
      <c r="D720" t="s">
        <v>100</v>
      </c>
      <c r="E720" t="s">
        <v>140</v>
      </c>
      <c r="F720" t="s">
        <v>2291</v>
      </c>
      <c r="G720" t="s">
        <v>142</v>
      </c>
      <c r="H720" t="s">
        <v>134</v>
      </c>
      <c r="I720" t="s">
        <v>135</v>
      </c>
      <c r="J720" t="s">
        <v>136</v>
      </c>
      <c r="K720" t="s">
        <v>137</v>
      </c>
      <c r="L720" t="s">
        <v>2292</v>
      </c>
      <c r="M720" t="s">
        <v>2293</v>
      </c>
      <c r="N720">
        <v>2.2263888879999998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0.56911014125181669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0.56911014125181669</v>
      </c>
    </row>
    <row r="721" spans="1:31" x14ac:dyDescent="0.25">
      <c r="A721">
        <v>1837815</v>
      </c>
      <c r="B721">
        <v>1</v>
      </c>
      <c r="C721" t="s">
        <v>81</v>
      </c>
      <c r="D721" t="s">
        <v>128</v>
      </c>
      <c r="E721" t="s">
        <v>140</v>
      </c>
      <c r="F721" t="s">
        <v>2294</v>
      </c>
      <c r="G721" t="s">
        <v>246</v>
      </c>
      <c r="H721" t="s">
        <v>134</v>
      </c>
      <c r="I721" t="s">
        <v>135</v>
      </c>
      <c r="J721" t="s">
        <v>136</v>
      </c>
      <c r="K721" t="s">
        <v>137</v>
      </c>
      <c r="L721" t="s">
        <v>2295</v>
      </c>
      <c r="M721" t="s">
        <v>2296</v>
      </c>
      <c r="N721">
        <v>0.69888888800000004</v>
      </c>
      <c r="O721">
        <v>0</v>
      </c>
      <c r="P721">
        <v>3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0.25319738130750002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0.25319738130750002</v>
      </c>
    </row>
    <row r="722" spans="1:31" x14ac:dyDescent="0.25">
      <c r="A722">
        <v>1837835</v>
      </c>
      <c r="B722">
        <v>1</v>
      </c>
      <c r="C722" t="s">
        <v>80</v>
      </c>
      <c r="D722" t="s">
        <v>101</v>
      </c>
      <c r="E722" t="s">
        <v>140</v>
      </c>
      <c r="F722" t="s">
        <v>2297</v>
      </c>
      <c r="G722" t="s">
        <v>242</v>
      </c>
      <c r="H722" t="s">
        <v>134</v>
      </c>
      <c r="I722" t="s">
        <v>135</v>
      </c>
      <c r="J722" t="s">
        <v>136</v>
      </c>
      <c r="K722" t="s">
        <v>137</v>
      </c>
      <c r="L722" t="s">
        <v>2298</v>
      </c>
      <c r="M722" t="s">
        <v>2299</v>
      </c>
      <c r="N722">
        <v>3.5080555549999999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1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5.9482197681119553</v>
      </c>
      <c r="AC722">
        <v>0</v>
      </c>
      <c r="AD722">
        <v>0</v>
      </c>
      <c r="AE722">
        <v>5.9482197681119553</v>
      </c>
    </row>
    <row r="723" spans="1:31" x14ac:dyDescent="0.25">
      <c r="A723">
        <v>1838150</v>
      </c>
      <c r="B723">
        <v>1</v>
      </c>
      <c r="C723" t="s">
        <v>80</v>
      </c>
      <c r="D723" t="s">
        <v>104</v>
      </c>
      <c r="E723" t="s">
        <v>252</v>
      </c>
      <c r="F723" t="s">
        <v>2300</v>
      </c>
      <c r="G723" t="s">
        <v>279</v>
      </c>
      <c r="H723" t="s">
        <v>134</v>
      </c>
      <c r="I723" t="s">
        <v>135</v>
      </c>
      <c r="J723" t="s">
        <v>136</v>
      </c>
      <c r="K723" t="s">
        <v>137</v>
      </c>
      <c r="L723" t="s">
        <v>2301</v>
      </c>
      <c r="M723" t="s">
        <v>2302</v>
      </c>
      <c r="N723">
        <v>2.1086111110000001</v>
      </c>
      <c r="O723">
        <v>0</v>
      </c>
      <c r="P723">
        <v>3</v>
      </c>
      <c r="Q723">
        <v>0</v>
      </c>
      <c r="R723">
        <v>4</v>
      </c>
      <c r="S723">
        <v>0</v>
      </c>
      <c r="T723">
        <v>6</v>
      </c>
      <c r="U723">
        <v>0</v>
      </c>
      <c r="V723">
        <v>1</v>
      </c>
      <c r="W723">
        <v>0</v>
      </c>
      <c r="X723">
        <v>3.4817025165787334</v>
      </c>
      <c r="Y723">
        <v>0</v>
      </c>
      <c r="Z723">
        <v>1.5890945829171002</v>
      </c>
      <c r="AA723">
        <v>0</v>
      </c>
      <c r="AB723">
        <v>3.9964697623786005</v>
      </c>
      <c r="AC723">
        <v>0</v>
      </c>
      <c r="AD723">
        <v>0.73778264966777507</v>
      </c>
      <c r="AE723">
        <v>9.8050495115422081</v>
      </c>
    </row>
    <row r="724" spans="1:31" x14ac:dyDescent="0.25">
      <c r="A724">
        <v>1837858</v>
      </c>
      <c r="B724">
        <v>1</v>
      </c>
      <c r="C724" t="s">
        <v>80</v>
      </c>
      <c r="D724" t="s">
        <v>106</v>
      </c>
      <c r="E724" t="s">
        <v>154</v>
      </c>
      <c r="F724" t="s">
        <v>2303</v>
      </c>
      <c r="G724" t="s">
        <v>175</v>
      </c>
      <c r="H724" t="s">
        <v>157</v>
      </c>
      <c r="I724" t="s">
        <v>135</v>
      </c>
      <c r="J724" t="s">
        <v>136</v>
      </c>
      <c r="K724" t="s">
        <v>137</v>
      </c>
      <c r="L724" t="s">
        <v>2304</v>
      </c>
      <c r="M724" t="s">
        <v>2305</v>
      </c>
      <c r="N724">
        <v>1.731944444</v>
      </c>
      <c r="O724">
        <v>0</v>
      </c>
      <c r="P724">
        <v>0</v>
      </c>
      <c r="Q724">
        <v>1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3.2422678251925419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3.2422678251925419</v>
      </c>
    </row>
    <row r="725" spans="1:31" x14ac:dyDescent="0.25">
      <c r="A725">
        <v>1838070</v>
      </c>
      <c r="B725">
        <v>1</v>
      </c>
      <c r="C725" t="s">
        <v>81</v>
      </c>
      <c r="D725" t="s">
        <v>125</v>
      </c>
      <c r="E725" t="s">
        <v>131</v>
      </c>
      <c r="F725" t="s">
        <v>2306</v>
      </c>
      <c r="G725" t="s">
        <v>133</v>
      </c>
      <c r="H725" t="s">
        <v>134</v>
      </c>
      <c r="I725" t="s">
        <v>135</v>
      </c>
      <c r="J725" t="s">
        <v>136</v>
      </c>
      <c r="K725" t="s">
        <v>137</v>
      </c>
      <c r="L725" t="s">
        <v>2307</v>
      </c>
      <c r="M725" t="s">
        <v>2308</v>
      </c>
      <c r="N725">
        <v>1.3816666660000001</v>
      </c>
      <c r="O725">
        <v>0</v>
      </c>
      <c r="P725">
        <v>0</v>
      </c>
      <c r="Q725">
        <v>0</v>
      </c>
      <c r="R725">
        <v>1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8.9237822861903009</v>
      </c>
      <c r="AA725">
        <v>0</v>
      </c>
      <c r="AB725">
        <v>7.2421327388319501</v>
      </c>
      <c r="AC725">
        <v>0</v>
      </c>
      <c r="AD725">
        <v>0</v>
      </c>
      <c r="AE725">
        <v>16.165915025022251</v>
      </c>
    </row>
    <row r="726" spans="1:31" x14ac:dyDescent="0.25">
      <c r="A726">
        <v>1837629</v>
      </c>
      <c r="B726">
        <v>1</v>
      </c>
      <c r="C726" t="s">
        <v>80</v>
      </c>
      <c r="D726" t="s">
        <v>93</v>
      </c>
      <c r="E726" t="s">
        <v>131</v>
      </c>
      <c r="F726" t="s">
        <v>2309</v>
      </c>
      <c r="G726" t="s">
        <v>133</v>
      </c>
      <c r="H726" t="s">
        <v>134</v>
      </c>
      <c r="I726" t="s">
        <v>135</v>
      </c>
      <c r="J726" t="s">
        <v>136</v>
      </c>
      <c r="K726" t="s">
        <v>137</v>
      </c>
      <c r="L726" t="s">
        <v>2310</v>
      </c>
      <c r="M726" t="s">
        <v>2311</v>
      </c>
      <c r="N726">
        <v>0.77916666599999995</v>
      </c>
      <c r="O726">
        <v>0</v>
      </c>
      <c r="P726">
        <v>2</v>
      </c>
      <c r="Q726">
        <v>0</v>
      </c>
      <c r="R726">
        <v>3</v>
      </c>
      <c r="S726">
        <v>0</v>
      </c>
      <c r="T726">
        <v>3</v>
      </c>
      <c r="U726">
        <v>0</v>
      </c>
      <c r="V726">
        <v>0</v>
      </c>
      <c r="W726">
        <v>0</v>
      </c>
      <c r="X726">
        <v>1.1968753537797001</v>
      </c>
      <c r="Y726">
        <v>0</v>
      </c>
      <c r="Z726">
        <v>6.4942889913811008</v>
      </c>
      <c r="AA726">
        <v>0</v>
      </c>
      <c r="AB726">
        <v>1.9831426948119253</v>
      </c>
      <c r="AC726">
        <v>0</v>
      </c>
      <c r="AD726">
        <v>0</v>
      </c>
      <c r="AE726">
        <v>9.6743070399727262</v>
      </c>
    </row>
    <row r="727" spans="1:31" x14ac:dyDescent="0.25">
      <c r="A727">
        <v>1837715</v>
      </c>
      <c r="B727">
        <v>1</v>
      </c>
      <c r="C727" t="s">
        <v>80</v>
      </c>
      <c r="D727" t="s">
        <v>98</v>
      </c>
      <c r="E727" t="s">
        <v>140</v>
      </c>
      <c r="F727" t="s">
        <v>2312</v>
      </c>
      <c r="G727" t="s">
        <v>142</v>
      </c>
      <c r="H727" t="s">
        <v>134</v>
      </c>
      <c r="I727" t="s">
        <v>135</v>
      </c>
      <c r="J727" t="s">
        <v>136</v>
      </c>
      <c r="K727" t="s">
        <v>137</v>
      </c>
      <c r="L727" t="s">
        <v>2313</v>
      </c>
      <c r="M727" t="s">
        <v>2314</v>
      </c>
      <c r="N727">
        <v>2.7747222219999998</v>
      </c>
      <c r="O727">
        <v>0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6.3230692366945593</v>
      </c>
      <c r="AA727">
        <v>0</v>
      </c>
      <c r="AB727">
        <v>0</v>
      </c>
      <c r="AC727">
        <v>0</v>
      </c>
      <c r="AD727">
        <v>0</v>
      </c>
      <c r="AE727">
        <v>6.3230692366945593</v>
      </c>
    </row>
    <row r="728" spans="1:31" x14ac:dyDescent="0.25">
      <c r="A728">
        <v>1837821</v>
      </c>
      <c r="B728">
        <v>1</v>
      </c>
      <c r="C728" t="s">
        <v>80</v>
      </c>
      <c r="D728" t="s">
        <v>96</v>
      </c>
      <c r="E728" t="s">
        <v>140</v>
      </c>
      <c r="F728" t="s">
        <v>2315</v>
      </c>
      <c r="G728" t="s">
        <v>213</v>
      </c>
      <c r="H728" t="s">
        <v>134</v>
      </c>
      <c r="I728" t="s">
        <v>135</v>
      </c>
      <c r="J728" t="s">
        <v>136</v>
      </c>
      <c r="K728" t="s">
        <v>137</v>
      </c>
      <c r="L728" t="s">
        <v>2316</v>
      </c>
      <c r="M728" t="s">
        <v>2317</v>
      </c>
      <c r="N728">
        <v>3.3416666660000001</v>
      </c>
      <c r="O728">
        <v>0</v>
      </c>
      <c r="P728">
        <v>1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1.9174764897279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1.9174764897279</v>
      </c>
    </row>
    <row r="729" spans="1:31" x14ac:dyDescent="0.25">
      <c r="A729">
        <v>1837921</v>
      </c>
      <c r="B729">
        <v>1</v>
      </c>
      <c r="C729" t="s">
        <v>81</v>
      </c>
      <c r="D729" t="s">
        <v>118</v>
      </c>
      <c r="E729" t="s">
        <v>131</v>
      </c>
      <c r="F729" t="s">
        <v>2318</v>
      </c>
      <c r="G729" t="s">
        <v>133</v>
      </c>
      <c r="H729" t="s">
        <v>134</v>
      </c>
      <c r="I729" t="s">
        <v>135</v>
      </c>
      <c r="J729" t="s">
        <v>136</v>
      </c>
      <c r="K729" t="s">
        <v>137</v>
      </c>
      <c r="L729" t="s">
        <v>2319</v>
      </c>
      <c r="M729" t="s">
        <v>2320</v>
      </c>
      <c r="N729">
        <v>2.5991666659999999</v>
      </c>
      <c r="O729">
        <v>0</v>
      </c>
      <c r="P729">
        <v>40</v>
      </c>
      <c r="Q729">
        <v>0</v>
      </c>
      <c r="R729">
        <v>0</v>
      </c>
      <c r="S729">
        <v>0</v>
      </c>
      <c r="T729">
        <v>1</v>
      </c>
      <c r="U729">
        <v>0</v>
      </c>
      <c r="V729">
        <v>0</v>
      </c>
      <c r="W729">
        <v>0</v>
      </c>
      <c r="X729">
        <v>18.169783999553204</v>
      </c>
      <c r="Y729">
        <v>0</v>
      </c>
      <c r="Z729">
        <v>0</v>
      </c>
      <c r="AA729">
        <v>0</v>
      </c>
      <c r="AB729">
        <v>0.11694099210662501</v>
      </c>
      <c r="AC729">
        <v>0</v>
      </c>
      <c r="AD729">
        <v>0</v>
      </c>
      <c r="AE729">
        <v>18.286724991659828</v>
      </c>
    </row>
    <row r="730" spans="1:31" x14ac:dyDescent="0.25">
      <c r="A730">
        <v>1837589</v>
      </c>
      <c r="B730">
        <v>1</v>
      </c>
      <c r="C730" t="s">
        <v>81</v>
      </c>
      <c r="D730" t="s">
        <v>118</v>
      </c>
      <c r="E730" t="s">
        <v>131</v>
      </c>
      <c r="F730" t="s">
        <v>2321</v>
      </c>
      <c r="G730" t="s">
        <v>873</v>
      </c>
      <c r="H730" t="s">
        <v>134</v>
      </c>
      <c r="I730" t="s">
        <v>135</v>
      </c>
      <c r="J730" t="s">
        <v>136</v>
      </c>
      <c r="K730" t="s">
        <v>137</v>
      </c>
      <c r="L730" t="s">
        <v>2322</v>
      </c>
      <c r="M730" t="s">
        <v>2323</v>
      </c>
      <c r="N730">
        <v>2.0533333329999999</v>
      </c>
      <c r="O730">
        <v>0</v>
      </c>
      <c r="P730">
        <v>127</v>
      </c>
      <c r="Q730">
        <v>0</v>
      </c>
      <c r="R730">
        <v>1</v>
      </c>
      <c r="S730">
        <v>0</v>
      </c>
      <c r="T730">
        <v>8</v>
      </c>
      <c r="U730">
        <v>0</v>
      </c>
      <c r="V730">
        <v>0</v>
      </c>
      <c r="W730">
        <v>0</v>
      </c>
      <c r="X730">
        <v>38.99744155516828</v>
      </c>
      <c r="Y730">
        <v>0</v>
      </c>
      <c r="Z730">
        <v>1.5744960169942501</v>
      </c>
      <c r="AA730">
        <v>0</v>
      </c>
      <c r="AB730">
        <v>7.0459342879081825</v>
      </c>
      <c r="AC730">
        <v>0</v>
      </c>
      <c r="AD730">
        <v>0</v>
      </c>
      <c r="AE730">
        <v>47.617871860070714</v>
      </c>
    </row>
    <row r="731" spans="1:31" x14ac:dyDescent="0.25">
      <c r="A731">
        <v>1838107</v>
      </c>
      <c r="B731">
        <v>1</v>
      </c>
      <c r="C731" t="s">
        <v>81</v>
      </c>
      <c r="D731" t="s">
        <v>118</v>
      </c>
      <c r="E731" t="s">
        <v>140</v>
      </c>
      <c r="F731" t="s">
        <v>2324</v>
      </c>
      <c r="G731" t="s">
        <v>142</v>
      </c>
      <c r="H731" t="s">
        <v>134</v>
      </c>
      <c r="I731" t="s">
        <v>135</v>
      </c>
      <c r="J731" t="s">
        <v>136</v>
      </c>
      <c r="K731" t="s">
        <v>137</v>
      </c>
      <c r="L731" t="s">
        <v>2325</v>
      </c>
      <c r="M731" t="s">
        <v>2326</v>
      </c>
      <c r="N731">
        <v>0.74583333299999999</v>
      </c>
      <c r="O731">
        <v>0</v>
      </c>
      <c r="P731">
        <v>6</v>
      </c>
      <c r="Q731">
        <v>0</v>
      </c>
      <c r="R731">
        <v>0</v>
      </c>
      <c r="S731">
        <v>0</v>
      </c>
      <c r="T731">
        <v>1</v>
      </c>
      <c r="U731">
        <v>0</v>
      </c>
      <c r="V731">
        <v>0</v>
      </c>
      <c r="W731">
        <v>0</v>
      </c>
      <c r="X731">
        <v>0.67476364631967511</v>
      </c>
      <c r="Y731">
        <v>0</v>
      </c>
      <c r="Z731">
        <v>0</v>
      </c>
      <c r="AA731">
        <v>0</v>
      </c>
      <c r="AB731">
        <v>3.0274325739774999E-2</v>
      </c>
      <c r="AC731">
        <v>0</v>
      </c>
      <c r="AD731">
        <v>0</v>
      </c>
      <c r="AE731">
        <v>0.70503797205945007</v>
      </c>
    </row>
    <row r="732" spans="1:31" x14ac:dyDescent="0.25">
      <c r="A732">
        <v>1837712</v>
      </c>
      <c r="B732">
        <v>1</v>
      </c>
      <c r="C732" t="s">
        <v>80</v>
      </c>
      <c r="D732" t="s">
        <v>83</v>
      </c>
      <c r="E732" t="s">
        <v>131</v>
      </c>
      <c r="F732" t="s">
        <v>2327</v>
      </c>
      <c r="G732" t="s">
        <v>561</v>
      </c>
      <c r="H732" t="s">
        <v>134</v>
      </c>
      <c r="I732" t="s">
        <v>135</v>
      </c>
      <c r="J732" t="s">
        <v>136</v>
      </c>
      <c r="K732" t="s">
        <v>137</v>
      </c>
      <c r="L732" t="s">
        <v>2328</v>
      </c>
      <c r="M732" t="s">
        <v>2329</v>
      </c>
      <c r="N732">
        <v>4.1502777770000003</v>
      </c>
      <c r="O732">
        <v>0</v>
      </c>
      <c r="P732">
        <v>31</v>
      </c>
      <c r="Q732">
        <v>0</v>
      </c>
      <c r="R732">
        <v>0</v>
      </c>
      <c r="S732">
        <v>0</v>
      </c>
      <c r="T732">
        <v>8</v>
      </c>
      <c r="U732">
        <v>0</v>
      </c>
      <c r="V732">
        <v>0</v>
      </c>
      <c r="W732">
        <v>0</v>
      </c>
      <c r="X732">
        <v>34.402270991389855</v>
      </c>
      <c r="Y732">
        <v>0</v>
      </c>
      <c r="Z732">
        <v>0</v>
      </c>
      <c r="AA732">
        <v>0</v>
      </c>
      <c r="AB732">
        <v>60.238260602984404</v>
      </c>
      <c r="AC732">
        <v>0</v>
      </c>
      <c r="AD732">
        <v>0</v>
      </c>
      <c r="AE732">
        <v>94.640531594374266</v>
      </c>
    </row>
    <row r="733" spans="1:31" x14ac:dyDescent="0.25">
      <c r="A733">
        <v>1838153</v>
      </c>
      <c r="B733">
        <v>1</v>
      </c>
      <c r="C733" t="s">
        <v>81</v>
      </c>
      <c r="D733" t="s">
        <v>119</v>
      </c>
      <c r="E733" t="s">
        <v>131</v>
      </c>
      <c r="F733" t="s">
        <v>2175</v>
      </c>
      <c r="G733" t="s">
        <v>133</v>
      </c>
      <c r="H733" t="s">
        <v>134</v>
      </c>
      <c r="I733" t="s">
        <v>135</v>
      </c>
      <c r="J733" t="s">
        <v>136</v>
      </c>
      <c r="K733" t="s">
        <v>137</v>
      </c>
      <c r="L733" t="s">
        <v>2330</v>
      </c>
      <c r="M733" t="s">
        <v>2331</v>
      </c>
      <c r="N733">
        <v>1.344166666</v>
      </c>
      <c r="O733">
        <v>0</v>
      </c>
      <c r="P733">
        <v>3</v>
      </c>
      <c r="Q733">
        <v>0</v>
      </c>
      <c r="R733">
        <v>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1.8480220153125919</v>
      </c>
      <c r="Y733">
        <v>0</v>
      </c>
      <c r="Z733">
        <v>0.39041319967740001</v>
      </c>
      <c r="AA733">
        <v>0</v>
      </c>
      <c r="AB733">
        <v>0</v>
      </c>
      <c r="AC733">
        <v>0</v>
      </c>
      <c r="AD733">
        <v>0</v>
      </c>
      <c r="AE733">
        <v>2.238435214989992</v>
      </c>
    </row>
    <row r="734" spans="1:31" x14ac:dyDescent="0.25">
      <c r="A734">
        <v>1837612</v>
      </c>
      <c r="B734">
        <v>1</v>
      </c>
      <c r="C734" t="s">
        <v>81</v>
      </c>
      <c r="D734" t="s">
        <v>114</v>
      </c>
      <c r="E734" t="s">
        <v>131</v>
      </c>
      <c r="F734" t="s">
        <v>2332</v>
      </c>
      <c r="G734" t="s">
        <v>133</v>
      </c>
      <c r="H734" t="s">
        <v>134</v>
      </c>
      <c r="I734" t="s">
        <v>135</v>
      </c>
      <c r="J734" t="s">
        <v>136</v>
      </c>
      <c r="K734" t="s">
        <v>137</v>
      </c>
      <c r="L734" t="s">
        <v>2333</v>
      </c>
      <c r="M734" t="s">
        <v>2334</v>
      </c>
      <c r="N734">
        <v>1.0608333329999999</v>
      </c>
      <c r="O734">
        <v>0</v>
      </c>
      <c r="P734">
        <v>3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0.31117593057168341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0.31117593057168341</v>
      </c>
    </row>
    <row r="735" spans="1:31" x14ac:dyDescent="0.25">
      <c r="A735">
        <v>1837689</v>
      </c>
      <c r="B735">
        <v>1</v>
      </c>
      <c r="C735" t="s">
        <v>80</v>
      </c>
      <c r="D735" t="s">
        <v>100</v>
      </c>
      <c r="E735" t="s">
        <v>202</v>
      </c>
      <c r="F735" t="s">
        <v>2335</v>
      </c>
      <c r="G735" t="s">
        <v>156</v>
      </c>
      <c r="H735" t="s">
        <v>157</v>
      </c>
      <c r="I735" t="s">
        <v>135</v>
      </c>
      <c r="J735" t="s">
        <v>136</v>
      </c>
      <c r="K735" t="s">
        <v>137</v>
      </c>
      <c r="L735" t="s">
        <v>2336</v>
      </c>
      <c r="M735" t="s">
        <v>2337</v>
      </c>
      <c r="N735">
        <v>0.51388888799999999</v>
      </c>
      <c r="O735">
        <v>1</v>
      </c>
      <c r="P735">
        <v>1269</v>
      </c>
      <c r="Q735">
        <v>18</v>
      </c>
      <c r="R735">
        <v>442</v>
      </c>
      <c r="S735">
        <v>13</v>
      </c>
      <c r="T735">
        <v>248</v>
      </c>
      <c r="U735">
        <v>0</v>
      </c>
      <c r="V735">
        <v>1</v>
      </c>
      <c r="W735">
        <v>0.31514975518008331</v>
      </c>
      <c r="X735">
        <v>167.17249333147694</v>
      </c>
      <c r="Y735">
        <v>142.76095302822401</v>
      </c>
      <c r="Z735">
        <v>171.82071289411874</v>
      </c>
      <c r="AA735">
        <v>82.430945247657391</v>
      </c>
      <c r="AB735">
        <v>111.788824020102</v>
      </c>
      <c r="AC735">
        <v>0</v>
      </c>
      <c r="AD735">
        <v>82.491893860858113</v>
      </c>
      <c r="AE735">
        <v>758.78097213761725</v>
      </c>
    </row>
    <row r="736" spans="1:31" x14ac:dyDescent="0.25">
      <c r="A736">
        <v>1837904</v>
      </c>
      <c r="B736">
        <v>1</v>
      </c>
      <c r="C736" t="s">
        <v>81</v>
      </c>
      <c r="D736" t="s">
        <v>117</v>
      </c>
      <c r="E736" t="s">
        <v>164</v>
      </c>
      <c r="F736" t="s">
        <v>2338</v>
      </c>
      <c r="G736" t="s">
        <v>156</v>
      </c>
      <c r="H736" t="s">
        <v>157</v>
      </c>
      <c r="I736" t="s">
        <v>179</v>
      </c>
      <c r="J736" t="s">
        <v>136</v>
      </c>
      <c r="K736" t="s">
        <v>137</v>
      </c>
      <c r="L736" t="s">
        <v>2339</v>
      </c>
      <c r="M736" t="s">
        <v>2340</v>
      </c>
      <c r="N736">
        <v>1.3888888E-2</v>
      </c>
      <c r="O736">
        <v>1</v>
      </c>
      <c r="P736">
        <v>284</v>
      </c>
      <c r="Q736">
        <v>48</v>
      </c>
      <c r="R736">
        <v>57</v>
      </c>
      <c r="S736">
        <v>3</v>
      </c>
      <c r="T736">
        <v>14</v>
      </c>
      <c r="U736">
        <v>0</v>
      </c>
      <c r="V736">
        <v>0</v>
      </c>
      <c r="W736">
        <v>1.0431562537500001E-3</v>
      </c>
      <c r="X736">
        <v>0.73092873378708312</v>
      </c>
      <c r="Y736">
        <v>2.8964274368370835</v>
      </c>
      <c r="Z736">
        <v>0.55434096916027764</v>
      </c>
      <c r="AA736">
        <v>0.41253730829999996</v>
      </c>
      <c r="AB736">
        <v>0.13831773143291665</v>
      </c>
      <c r="AC736">
        <v>0</v>
      </c>
      <c r="AD736">
        <v>0</v>
      </c>
      <c r="AE736">
        <v>4.7335953357711107</v>
      </c>
    </row>
    <row r="737" spans="1:31" x14ac:dyDescent="0.25">
      <c r="A737">
        <v>1837606</v>
      </c>
      <c r="B737">
        <v>1</v>
      </c>
      <c r="C737" t="s">
        <v>80</v>
      </c>
      <c r="D737" t="s">
        <v>100</v>
      </c>
      <c r="E737" t="s">
        <v>202</v>
      </c>
      <c r="F737" t="s">
        <v>306</v>
      </c>
      <c r="G737" t="s">
        <v>156</v>
      </c>
      <c r="H737" t="s">
        <v>157</v>
      </c>
      <c r="I737" t="s">
        <v>135</v>
      </c>
      <c r="J737" t="s">
        <v>136</v>
      </c>
      <c r="K737" t="s">
        <v>137</v>
      </c>
      <c r="L737" t="s">
        <v>2341</v>
      </c>
      <c r="M737" t="s">
        <v>2342</v>
      </c>
      <c r="N737">
        <v>0.67749999999999999</v>
      </c>
      <c r="O737">
        <v>3</v>
      </c>
      <c r="P737">
        <v>1386</v>
      </c>
      <c r="Q737">
        <v>0</v>
      </c>
      <c r="R737">
        <v>2</v>
      </c>
      <c r="S737">
        <v>0</v>
      </c>
      <c r="T737">
        <v>78</v>
      </c>
      <c r="U737">
        <v>0</v>
      </c>
      <c r="V737">
        <v>0</v>
      </c>
      <c r="W737">
        <v>20.734804032518451</v>
      </c>
      <c r="X737">
        <v>101.70852464563333</v>
      </c>
      <c r="Y737">
        <v>0</v>
      </c>
      <c r="Z737">
        <v>1.7827496825600004</v>
      </c>
      <c r="AA737">
        <v>0</v>
      </c>
      <c r="AB737">
        <v>52.620189435625676</v>
      </c>
      <c r="AC737">
        <v>0</v>
      </c>
      <c r="AD737">
        <v>0</v>
      </c>
      <c r="AE737">
        <v>176.84626779633746</v>
      </c>
    </row>
    <row r="738" spans="1:31" x14ac:dyDescent="0.25">
      <c r="A738">
        <v>1837752</v>
      </c>
      <c r="B738">
        <v>1</v>
      </c>
      <c r="C738" t="s">
        <v>81</v>
      </c>
      <c r="D738" t="s">
        <v>121</v>
      </c>
      <c r="E738" t="s">
        <v>131</v>
      </c>
      <c r="F738" t="s">
        <v>2343</v>
      </c>
      <c r="G738" t="s">
        <v>150</v>
      </c>
      <c r="H738" t="s">
        <v>134</v>
      </c>
      <c r="I738" t="s">
        <v>135</v>
      </c>
      <c r="J738" t="s">
        <v>136</v>
      </c>
      <c r="K738" t="s">
        <v>151</v>
      </c>
      <c r="L738" t="s">
        <v>2344</v>
      </c>
      <c r="M738" t="s">
        <v>2345</v>
      </c>
      <c r="N738">
        <v>7.177523055</v>
      </c>
      <c r="O738">
        <v>0</v>
      </c>
      <c r="P738">
        <v>22</v>
      </c>
      <c r="Q738">
        <v>0</v>
      </c>
      <c r="R738">
        <v>23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45.257776363652411</v>
      </c>
      <c r="Y738">
        <v>0</v>
      </c>
      <c r="Z738">
        <v>37.464804222084418</v>
      </c>
      <c r="AA738">
        <v>0</v>
      </c>
      <c r="AB738">
        <v>0</v>
      </c>
      <c r="AC738">
        <v>0</v>
      </c>
      <c r="AD738">
        <v>0</v>
      </c>
      <c r="AE738">
        <v>82.722580585736836</v>
      </c>
    </row>
    <row r="739" spans="1:31" x14ac:dyDescent="0.25">
      <c r="A739">
        <v>1837652</v>
      </c>
      <c r="B739">
        <v>1</v>
      </c>
      <c r="C739" t="s">
        <v>81</v>
      </c>
      <c r="D739" t="s">
        <v>112</v>
      </c>
      <c r="E739" t="s">
        <v>252</v>
      </c>
      <c r="F739" t="s">
        <v>2346</v>
      </c>
      <c r="G739" t="s">
        <v>150</v>
      </c>
      <c r="H739" t="s">
        <v>134</v>
      </c>
      <c r="I739" t="s">
        <v>135</v>
      </c>
      <c r="J739" t="s">
        <v>136</v>
      </c>
      <c r="K739" t="s">
        <v>151</v>
      </c>
      <c r="L739" t="s">
        <v>2347</v>
      </c>
      <c r="M739" t="s">
        <v>2348</v>
      </c>
      <c r="N739">
        <v>7.696645277</v>
      </c>
      <c r="O739">
        <v>0</v>
      </c>
      <c r="P739">
        <v>115</v>
      </c>
      <c r="Q739">
        <v>0</v>
      </c>
      <c r="R739">
        <v>2</v>
      </c>
      <c r="S739">
        <v>0</v>
      </c>
      <c r="T739">
        <v>7</v>
      </c>
      <c r="U739">
        <v>0</v>
      </c>
      <c r="V739">
        <v>0</v>
      </c>
      <c r="W739">
        <v>0</v>
      </c>
      <c r="X739">
        <v>151.84640144671803</v>
      </c>
      <c r="Y739">
        <v>0</v>
      </c>
      <c r="Z739">
        <v>1.4098949965815832</v>
      </c>
      <c r="AA739">
        <v>0</v>
      </c>
      <c r="AB739">
        <v>12.237107785397871</v>
      </c>
      <c r="AC739">
        <v>0</v>
      </c>
      <c r="AD739">
        <v>0</v>
      </c>
      <c r="AE739">
        <v>165.4934042286975</v>
      </c>
    </row>
    <row r="740" spans="1:31" x14ac:dyDescent="0.25">
      <c r="A740">
        <v>1837549</v>
      </c>
      <c r="B740">
        <v>1</v>
      </c>
      <c r="C740" t="s">
        <v>80</v>
      </c>
      <c r="D740" t="s">
        <v>94</v>
      </c>
      <c r="E740" t="s">
        <v>140</v>
      </c>
      <c r="F740" t="s">
        <v>2349</v>
      </c>
      <c r="G740" t="s">
        <v>142</v>
      </c>
      <c r="H740" t="s">
        <v>134</v>
      </c>
      <c r="I740" t="s">
        <v>135</v>
      </c>
      <c r="J740" t="s">
        <v>136</v>
      </c>
      <c r="K740" t="s">
        <v>137</v>
      </c>
      <c r="L740" t="s">
        <v>2350</v>
      </c>
      <c r="M740" t="s">
        <v>2351</v>
      </c>
      <c r="N740">
        <v>1.1758333329999999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1.4447498525755</v>
      </c>
      <c r="AC740">
        <v>0</v>
      </c>
      <c r="AD740">
        <v>0</v>
      </c>
      <c r="AE740">
        <v>1.4447498525755</v>
      </c>
    </row>
    <row r="741" spans="1:31" x14ac:dyDescent="0.25">
      <c r="A741">
        <v>1837798</v>
      </c>
      <c r="B741">
        <v>1</v>
      </c>
      <c r="C741" t="s">
        <v>81</v>
      </c>
      <c r="D741" t="s">
        <v>114</v>
      </c>
      <c r="E741" t="s">
        <v>202</v>
      </c>
      <c r="F741" t="s">
        <v>2352</v>
      </c>
      <c r="G741" t="s">
        <v>225</v>
      </c>
      <c r="H741" t="s">
        <v>157</v>
      </c>
      <c r="I741" t="s">
        <v>135</v>
      </c>
      <c r="J741" t="s">
        <v>136</v>
      </c>
      <c r="K741" t="s">
        <v>151</v>
      </c>
      <c r="L741" t="s">
        <v>2353</v>
      </c>
      <c r="M741" t="s">
        <v>2354</v>
      </c>
      <c r="N741">
        <v>1.7752777769999999</v>
      </c>
      <c r="O741">
        <v>0</v>
      </c>
      <c r="P741">
        <v>701</v>
      </c>
      <c r="Q741">
        <v>1</v>
      </c>
      <c r="R741">
        <v>17</v>
      </c>
      <c r="S741">
        <v>2</v>
      </c>
      <c r="T741">
        <v>70</v>
      </c>
      <c r="U741">
        <v>0</v>
      </c>
      <c r="V741">
        <v>0</v>
      </c>
      <c r="W741">
        <v>0</v>
      </c>
      <c r="X741">
        <v>139.00575640606255</v>
      </c>
      <c r="Y741">
        <v>1.2954433643012666</v>
      </c>
      <c r="Z741">
        <v>5.4835086940243754</v>
      </c>
      <c r="AA741">
        <v>11.236260916935667</v>
      </c>
      <c r="AB741">
        <v>28.182366909910986</v>
      </c>
      <c r="AC741">
        <v>0</v>
      </c>
      <c r="AD741">
        <v>0</v>
      </c>
      <c r="AE741">
        <v>185.20333629123485</v>
      </c>
    </row>
    <row r="742" spans="1:31" x14ac:dyDescent="0.25">
      <c r="A742">
        <v>1837944</v>
      </c>
      <c r="B742">
        <v>1</v>
      </c>
      <c r="C742" t="s">
        <v>80</v>
      </c>
      <c r="D742" t="s">
        <v>105</v>
      </c>
      <c r="E742" t="s">
        <v>131</v>
      </c>
      <c r="F742" t="s">
        <v>2355</v>
      </c>
      <c r="G742" t="s">
        <v>189</v>
      </c>
      <c r="H742" t="s">
        <v>134</v>
      </c>
      <c r="I742" t="s">
        <v>135</v>
      </c>
      <c r="J742" t="s">
        <v>136</v>
      </c>
      <c r="K742" t="s">
        <v>137</v>
      </c>
      <c r="L742" t="s">
        <v>2356</v>
      </c>
      <c r="M742" t="s">
        <v>2357</v>
      </c>
      <c r="N742">
        <v>2.7475000000000001</v>
      </c>
      <c r="O742">
        <v>0</v>
      </c>
      <c r="P742">
        <v>19</v>
      </c>
      <c r="Q742">
        <v>0</v>
      </c>
      <c r="R742">
        <v>11</v>
      </c>
      <c r="S742">
        <v>0</v>
      </c>
      <c r="T742">
        <v>2</v>
      </c>
      <c r="U742">
        <v>0</v>
      </c>
      <c r="V742">
        <v>0</v>
      </c>
      <c r="W742">
        <v>0</v>
      </c>
      <c r="X742">
        <v>15.816534301196961</v>
      </c>
      <c r="Y742">
        <v>0</v>
      </c>
      <c r="Z742">
        <v>2.6390574278552013</v>
      </c>
      <c r="AA742">
        <v>0</v>
      </c>
      <c r="AB742">
        <v>4.2282919639921257</v>
      </c>
      <c r="AC742">
        <v>0</v>
      </c>
      <c r="AD742">
        <v>0</v>
      </c>
      <c r="AE742">
        <v>22.683883693044287</v>
      </c>
    </row>
    <row r="743" spans="1:31" x14ac:dyDescent="0.25">
      <c r="A743">
        <v>1837838</v>
      </c>
      <c r="B743">
        <v>1</v>
      </c>
      <c r="C743" t="s">
        <v>81</v>
      </c>
      <c r="D743" t="s">
        <v>118</v>
      </c>
      <c r="E743" t="s">
        <v>131</v>
      </c>
      <c r="F743" t="s">
        <v>2358</v>
      </c>
      <c r="G743" t="s">
        <v>133</v>
      </c>
      <c r="H743" t="s">
        <v>134</v>
      </c>
      <c r="I743" t="s">
        <v>135</v>
      </c>
      <c r="J743" t="s">
        <v>136</v>
      </c>
      <c r="K743" t="s">
        <v>137</v>
      </c>
      <c r="L743" t="s">
        <v>2359</v>
      </c>
      <c r="M743" t="s">
        <v>2360</v>
      </c>
      <c r="N743">
        <v>3.6186111109999999</v>
      </c>
      <c r="O743">
        <v>0</v>
      </c>
      <c r="P743">
        <v>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2.9277464855206663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2.9277464855206663</v>
      </c>
    </row>
    <row r="744" spans="1:31" x14ac:dyDescent="0.25">
      <c r="A744">
        <v>1837861</v>
      </c>
      <c r="B744">
        <v>1</v>
      </c>
      <c r="C744" t="s">
        <v>81</v>
      </c>
      <c r="D744" t="s">
        <v>113</v>
      </c>
      <c r="E744" t="s">
        <v>140</v>
      </c>
      <c r="F744" t="s">
        <v>2361</v>
      </c>
      <c r="G744" t="s">
        <v>142</v>
      </c>
      <c r="H744" t="s">
        <v>134</v>
      </c>
      <c r="I744" t="s">
        <v>135</v>
      </c>
      <c r="J744" t="s">
        <v>136</v>
      </c>
      <c r="K744" t="s">
        <v>137</v>
      </c>
      <c r="L744" t="s">
        <v>2362</v>
      </c>
      <c r="M744" t="s">
        <v>2363</v>
      </c>
      <c r="N744">
        <v>3.6144444440000001</v>
      </c>
      <c r="O744">
        <v>0</v>
      </c>
      <c r="P744">
        <v>1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0.40099906420513343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0.40099906420513343</v>
      </c>
    </row>
    <row r="745" spans="1:31" x14ac:dyDescent="0.25">
      <c r="A745">
        <v>1838173</v>
      </c>
      <c r="B745">
        <v>1</v>
      </c>
      <c r="C745" t="s">
        <v>80</v>
      </c>
      <c r="D745" t="s">
        <v>107</v>
      </c>
      <c r="E745" t="s">
        <v>140</v>
      </c>
      <c r="F745" t="s">
        <v>2364</v>
      </c>
      <c r="G745" t="s">
        <v>213</v>
      </c>
      <c r="H745" t="s">
        <v>134</v>
      </c>
      <c r="I745" t="s">
        <v>135</v>
      </c>
      <c r="J745" t="s">
        <v>136</v>
      </c>
      <c r="K745" t="s">
        <v>137</v>
      </c>
      <c r="L745" t="s">
        <v>2365</v>
      </c>
      <c r="M745" t="s">
        <v>2366</v>
      </c>
      <c r="N745">
        <v>1.978611111</v>
      </c>
      <c r="O745">
        <v>0</v>
      </c>
      <c r="P745">
        <v>8</v>
      </c>
      <c r="Q745">
        <v>0</v>
      </c>
      <c r="R745">
        <v>0</v>
      </c>
      <c r="S745">
        <v>0</v>
      </c>
      <c r="T745">
        <v>1</v>
      </c>
      <c r="U745">
        <v>0</v>
      </c>
      <c r="V745">
        <v>0</v>
      </c>
      <c r="W745">
        <v>0</v>
      </c>
      <c r="X745">
        <v>4.0397972469320678</v>
      </c>
      <c r="Y745">
        <v>0</v>
      </c>
      <c r="Z745">
        <v>0</v>
      </c>
      <c r="AA745">
        <v>0</v>
      </c>
      <c r="AB745">
        <v>1.5688341950499999E-3</v>
      </c>
      <c r="AC745">
        <v>0</v>
      </c>
      <c r="AD745">
        <v>0</v>
      </c>
      <c r="AE745">
        <v>4.0413660811271175</v>
      </c>
    </row>
    <row r="746" spans="1:31" x14ac:dyDescent="0.25">
      <c r="A746">
        <v>1837961</v>
      </c>
      <c r="B746">
        <v>1</v>
      </c>
      <c r="C746" t="s">
        <v>80</v>
      </c>
      <c r="D746" t="s">
        <v>82</v>
      </c>
      <c r="E746" t="s">
        <v>140</v>
      </c>
      <c r="F746" t="s">
        <v>2367</v>
      </c>
      <c r="G746" t="s">
        <v>246</v>
      </c>
      <c r="H746" t="s">
        <v>134</v>
      </c>
      <c r="I746" t="s">
        <v>135</v>
      </c>
      <c r="J746" t="s">
        <v>136</v>
      </c>
      <c r="K746" t="s">
        <v>137</v>
      </c>
      <c r="L746" t="s">
        <v>2368</v>
      </c>
      <c r="M746" t="s">
        <v>2369</v>
      </c>
      <c r="N746">
        <v>1.075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1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0.41719107965250002</v>
      </c>
      <c r="AC746">
        <v>0</v>
      </c>
      <c r="AD746">
        <v>0</v>
      </c>
      <c r="AE746">
        <v>0.41719107965250002</v>
      </c>
    </row>
    <row r="747" spans="1:31" x14ac:dyDescent="0.25">
      <c r="A747">
        <v>1837569</v>
      </c>
      <c r="B747">
        <v>1</v>
      </c>
      <c r="C747" t="s">
        <v>80</v>
      </c>
      <c r="D747" t="s">
        <v>104</v>
      </c>
      <c r="E747" t="s">
        <v>202</v>
      </c>
      <c r="F747" t="s">
        <v>2370</v>
      </c>
      <c r="G747" t="s">
        <v>156</v>
      </c>
      <c r="H747" t="s">
        <v>157</v>
      </c>
      <c r="I747" t="s">
        <v>135</v>
      </c>
      <c r="J747" t="s">
        <v>136</v>
      </c>
      <c r="K747" t="s">
        <v>137</v>
      </c>
      <c r="L747" t="s">
        <v>2371</v>
      </c>
      <c r="M747" t="s">
        <v>2372</v>
      </c>
      <c r="N747">
        <v>1.1233333329999999</v>
      </c>
      <c r="O747">
        <v>32</v>
      </c>
      <c r="P747">
        <v>2068</v>
      </c>
      <c r="Q747">
        <v>118</v>
      </c>
      <c r="R747">
        <v>174</v>
      </c>
      <c r="S747">
        <v>52</v>
      </c>
      <c r="T747">
        <v>206</v>
      </c>
      <c r="U747">
        <v>3</v>
      </c>
      <c r="V747">
        <v>1</v>
      </c>
      <c r="W747">
        <v>42.103454055779174</v>
      </c>
      <c r="X747">
        <v>371.93115131075638</v>
      </c>
      <c r="Y747">
        <v>95.530437689044874</v>
      </c>
      <c r="Z747">
        <v>76.112574479175848</v>
      </c>
      <c r="AA747">
        <v>170.25259101085283</v>
      </c>
      <c r="AB747">
        <v>94.838035182577258</v>
      </c>
      <c r="AC747">
        <v>9.9667963303659999</v>
      </c>
      <c r="AD747">
        <v>0.41272596673919998</v>
      </c>
      <c r="AE747">
        <v>861.14776602529162</v>
      </c>
    </row>
    <row r="748" spans="1:31" x14ac:dyDescent="0.25">
      <c r="A748">
        <v>1837675</v>
      </c>
      <c r="B748">
        <v>1</v>
      </c>
      <c r="C748" t="s">
        <v>80</v>
      </c>
      <c r="D748" t="s">
        <v>92</v>
      </c>
      <c r="E748" t="s">
        <v>223</v>
      </c>
      <c r="F748" t="s">
        <v>2373</v>
      </c>
      <c r="G748" t="s">
        <v>225</v>
      </c>
      <c r="H748" t="s">
        <v>134</v>
      </c>
      <c r="I748" t="s">
        <v>135</v>
      </c>
      <c r="J748" t="s">
        <v>136</v>
      </c>
      <c r="K748" t="s">
        <v>151</v>
      </c>
      <c r="L748" t="s">
        <v>2374</v>
      </c>
      <c r="M748" t="s">
        <v>2375</v>
      </c>
      <c r="N748">
        <v>1.9310072220000001</v>
      </c>
      <c r="O748">
        <v>0</v>
      </c>
      <c r="P748">
        <v>62</v>
      </c>
      <c r="Q748">
        <v>0</v>
      </c>
      <c r="R748">
        <v>0</v>
      </c>
      <c r="S748">
        <v>0</v>
      </c>
      <c r="T748">
        <v>1</v>
      </c>
      <c r="U748">
        <v>0</v>
      </c>
      <c r="V748">
        <v>0</v>
      </c>
      <c r="W748">
        <v>0</v>
      </c>
      <c r="X748">
        <v>26.54153075204054</v>
      </c>
      <c r="Y748">
        <v>0</v>
      </c>
      <c r="Z748">
        <v>0</v>
      </c>
      <c r="AA748">
        <v>0</v>
      </c>
      <c r="AB748">
        <v>3.0720851754183114</v>
      </c>
      <c r="AC748">
        <v>0</v>
      </c>
      <c r="AD748">
        <v>0</v>
      </c>
      <c r="AE748">
        <v>29.613615927458852</v>
      </c>
    </row>
    <row r="749" spans="1:31" x14ac:dyDescent="0.25">
      <c r="A749">
        <v>1837818</v>
      </c>
      <c r="B749">
        <v>1</v>
      </c>
      <c r="C749" t="s">
        <v>80</v>
      </c>
      <c r="D749" t="s">
        <v>108</v>
      </c>
      <c r="E749" t="s">
        <v>154</v>
      </c>
      <c r="F749" t="s">
        <v>2376</v>
      </c>
      <c r="G749" t="s">
        <v>175</v>
      </c>
      <c r="H749" t="s">
        <v>157</v>
      </c>
      <c r="I749" t="s">
        <v>135</v>
      </c>
      <c r="J749" t="s">
        <v>136</v>
      </c>
      <c r="K749" t="s">
        <v>137</v>
      </c>
      <c r="L749" t="s">
        <v>2377</v>
      </c>
      <c r="M749" t="s">
        <v>2378</v>
      </c>
      <c r="N749">
        <v>3.1122222220000002</v>
      </c>
      <c r="O749">
        <v>0</v>
      </c>
      <c r="P749">
        <v>29</v>
      </c>
      <c r="Q749">
        <v>0</v>
      </c>
      <c r="R749">
        <v>5</v>
      </c>
      <c r="S749">
        <v>0</v>
      </c>
      <c r="T749">
        <v>7</v>
      </c>
      <c r="U749">
        <v>0</v>
      </c>
      <c r="V749">
        <v>0</v>
      </c>
      <c r="W749">
        <v>0</v>
      </c>
      <c r="X749">
        <v>11.447413424476899</v>
      </c>
      <c r="Y749">
        <v>0</v>
      </c>
      <c r="Z749">
        <v>2.5303434293168001</v>
      </c>
      <c r="AA749">
        <v>0</v>
      </c>
      <c r="AB749">
        <v>16.812495927129703</v>
      </c>
      <c r="AC749">
        <v>0</v>
      </c>
      <c r="AD749">
        <v>0</v>
      </c>
      <c r="AE749">
        <v>30.790252780923403</v>
      </c>
    </row>
    <row r="750" spans="1:31" x14ac:dyDescent="0.25">
      <c r="A750">
        <v>1837801</v>
      </c>
      <c r="B750">
        <v>1</v>
      </c>
      <c r="C750" t="s">
        <v>80</v>
      </c>
      <c r="D750" t="s">
        <v>87</v>
      </c>
      <c r="E750" t="s">
        <v>131</v>
      </c>
      <c r="F750" t="s">
        <v>2379</v>
      </c>
      <c r="G750" t="s">
        <v>189</v>
      </c>
      <c r="H750" t="s">
        <v>134</v>
      </c>
      <c r="I750" t="s">
        <v>135</v>
      </c>
      <c r="J750" t="s">
        <v>136</v>
      </c>
      <c r="K750" t="s">
        <v>137</v>
      </c>
      <c r="L750" t="s">
        <v>2380</v>
      </c>
      <c r="M750" t="s">
        <v>2381</v>
      </c>
      <c r="N750">
        <v>3.0816666659999998</v>
      </c>
      <c r="O750">
        <v>0</v>
      </c>
      <c r="P750">
        <v>4</v>
      </c>
      <c r="Q750">
        <v>0</v>
      </c>
      <c r="R750">
        <v>0</v>
      </c>
      <c r="S750">
        <v>0</v>
      </c>
      <c r="T750">
        <v>2</v>
      </c>
      <c r="U750">
        <v>0</v>
      </c>
      <c r="V750">
        <v>0</v>
      </c>
      <c r="W750">
        <v>0</v>
      </c>
      <c r="X750">
        <v>0.17235742308566668</v>
      </c>
      <c r="Y750">
        <v>0</v>
      </c>
      <c r="Z750">
        <v>0</v>
      </c>
      <c r="AA750">
        <v>0</v>
      </c>
      <c r="AB750">
        <v>5.1805830573858476</v>
      </c>
      <c r="AC750">
        <v>0</v>
      </c>
      <c r="AD750">
        <v>0</v>
      </c>
      <c r="AE750">
        <v>5.3529404804715144</v>
      </c>
    </row>
    <row r="751" spans="1:31" x14ac:dyDescent="0.25">
      <c r="A751">
        <v>1838156</v>
      </c>
      <c r="B751">
        <v>1</v>
      </c>
      <c r="C751" t="s">
        <v>81</v>
      </c>
      <c r="D751" t="s">
        <v>115</v>
      </c>
      <c r="E751" t="s">
        <v>131</v>
      </c>
      <c r="F751" t="s">
        <v>2382</v>
      </c>
      <c r="G751" t="s">
        <v>133</v>
      </c>
      <c r="H751" t="s">
        <v>134</v>
      </c>
      <c r="I751" t="s">
        <v>135</v>
      </c>
      <c r="J751" t="s">
        <v>136</v>
      </c>
      <c r="K751" t="s">
        <v>137</v>
      </c>
      <c r="L751" t="s">
        <v>2383</v>
      </c>
      <c r="M751" t="s">
        <v>2384</v>
      </c>
      <c r="N751">
        <v>2.329722222</v>
      </c>
      <c r="O751">
        <v>0</v>
      </c>
      <c r="P751">
        <v>4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0.77844049335541665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0.77844049335541665</v>
      </c>
    </row>
    <row r="752" spans="1:31" x14ac:dyDescent="0.25">
      <c r="A752">
        <v>1837638</v>
      </c>
      <c r="B752">
        <v>1</v>
      </c>
      <c r="C752" t="s">
        <v>81</v>
      </c>
      <c r="D752" t="s">
        <v>123</v>
      </c>
      <c r="E752" t="s">
        <v>140</v>
      </c>
      <c r="F752" t="s">
        <v>2385</v>
      </c>
      <c r="G752" t="s">
        <v>217</v>
      </c>
      <c r="H752" t="s">
        <v>134</v>
      </c>
      <c r="I752" t="s">
        <v>135</v>
      </c>
      <c r="J752" t="s">
        <v>136</v>
      </c>
      <c r="K752" t="s">
        <v>137</v>
      </c>
      <c r="L752" t="s">
        <v>2386</v>
      </c>
      <c r="M752" t="s">
        <v>2387</v>
      </c>
      <c r="N752">
        <v>1.1655555550000001</v>
      </c>
      <c r="O752">
        <v>0</v>
      </c>
      <c r="P752">
        <v>5</v>
      </c>
      <c r="Q752">
        <v>0</v>
      </c>
      <c r="R752">
        <v>0</v>
      </c>
      <c r="S752">
        <v>0</v>
      </c>
      <c r="T752">
        <v>3</v>
      </c>
      <c r="U752">
        <v>0</v>
      </c>
      <c r="V752">
        <v>0</v>
      </c>
      <c r="W752">
        <v>0</v>
      </c>
      <c r="X752">
        <v>1.4273401368178333</v>
      </c>
      <c r="Y752">
        <v>0</v>
      </c>
      <c r="Z752">
        <v>0</v>
      </c>
      <c r="AA752">
        <v>0</v>
      </c>
      <c r="AB752">
        <v>1.9572567852811331</v>
      </c>
      <c r="AC752">
        <v>0</v>
      </c>
      <c r="AD752">
        <v>0</v>
      </c>
      <c r="AE752">
        <v>3.3845969220989662</v>
      </c>
    </row>
    <row r="753" spans="1:31" x14ac:dyDescent="0.25">
      <c r="A753">
        <v>1837784</v>
      </c>
      <c r="B753">
        <v>1</v>
      </c>
      <c r="C753" t="s">
        <v>80</v>
      </c>
      <c r="D753" t="s">
        <v>101</v>
      </c>
      <c r="E753" t="s">
        <v>140</v>
      </c>
      <c r="F753" t="s">
        <v>2388</v>
      </c>
      <c r="G753" t="s">
        <v>142</v>
      </c>
      <c r="H753" t="s">
        <v>134</v>
      </c>
      <c r="I753" t="s">
        <v>135</v>
      </c>
      <c r="J753" t="s">
        <v>136</v>
      </c>
      <c r="K753" t="s">
        <v>137</v>
      </c>
      <c r="L753" t="s">
        <v>2389</v>
      </c>
      <c r="M753" t="s">
        <v>2390</v>
      </c>
      <c r="N753">
        <v>7.6</v>
      </c>
      <c r="O753">
        <v>0</v>
      </c>
      <c r="P753">
        <v>3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5.4248920113394501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5.4248920113394501</v>
      </c>
    </row>
    <row r="754" spans="1:31" x14ac:dyDescent="0.25">
      <c r="A754">
        <v>1838033</v>
      </c>
      <c r="B754">
        <v>1</v>
      </c>
      <c r="C754" t="s">
        <v>80</v>
      </c>
      <c r="D754" t="s">
        <v>107</v>
      </c>
      <c r="E754" t="s">
        <v>202</v>
      </c>
      <c r="F754" t="s">
        <v>2391</v>
      </c>
      <c r="G754" t="s">
        <v>156</v>
      </c>
      <c r="H754" t="s">
        <v>157</v>
      </c>
      <c r="I754" t="s">
        <v>135</v>
      </c>
      <c r="J754" t="s">
        <v>136</v>
      </c>
      <c r="K754" t="s">
        <v>137</v>
      </c>
      <c r="L754" t="s">
        <v>2392</v>
      </c>
      <c r="M754" t="s">
        <v>2393</v>
      </c>
      <c r="N754">
        <v>0.93138888799999997</v>
      </c>
      <c r="O754">
        <v>0</v>
      </c>
      <c r="P754">
        <v>5127</v>
      </c>
      <c r="Q754">
        <v>0</v>
      </c>
      <c r="R754">
        <v>2</v>
      </c>
      <c r="S754">
        <v>2</v>
      </c>
      <c r="T754">
        <v>425</v>
      </c>
      <c r="U754">
        <v>0</v>
      </c>
      <c r="V754">
        <v>0</v>
      </c>
      <c r="W754">
        <v>0</v>
      </c>
      <c r="X754">
        <v>820.08714705099305</v>
      </c>
      <c r="Y754">
        <v>0</v>
      </c>
      <c r="Z754">
        <v>0.39603463307050008</v>
      </c>
      <c r="AA754">
        <v>32.169296077327388</v>
      </c>
      <c r="AB754">
        <v>344.66294926216233</v>
      </c>
      <c r="AC754">
        <v>0</v>
      </c>
      <c r="AD754">
        <v>0</v>
      </c>
      <c r="AE754">
        <v>1197.3154270235532</v>
      </c>
    </row>
    <row r="755" spans="1:31" x14ac:dyDescent="0.25">
      <c r="A755">
        <v>1837847</v>
      </c>
      <c r="B755">
        <v>1</v>
      </c>
      <c r="C755" t="s">
        <v>81</v>
      </c>
      <c r="D755" t="s">
        <v>123</v>
      </c>
      <c r="E755" t="s">
        <v>131</v>
      </c>
      <c r="F755" t="s">
        <v>2394</v>
      </c>
      <c r="G755" t="s">
        <v>133</v>
      </c>
      <c r="H755" t="s">
        <v>134</v>
      </c>
      <c r="I755" t="s">
        <v>135</v>
      </c>
      <c r="J755" t="s">
        <v>136</v>
      </c>
      <c r="K755" t="s">
        <v>137</v>
      </c>
      <c r="L755" t="s">
        <v>2395</v>
      </c>
      <c r="M755" t="s">
        <v>2396</v>
      </c>
      <c r="N755">
        <v>2.5661111110000001</v>
      </c>
      <c r="O755">
        <v>0</v>
      </c>
      <c r="P755">
        <v>145</v>
      </c>
      <c r="Q755">
        <v>0</v>
      </c>
      <c r="R755">
        <v>0</v>
      </c>
      <c r="S755">
        <v>0</v>
      </c>
      <c r="T755">
        <v>6</v>
      </c>
      <c r="U755">
        <v>0</v>
      </c>
      <c r="V755">
        <v>0</v>
      </c>
      <c r="W755">
        <v>0</v>
      </c>
      <c r="X755">
        <v>95.193738225670188</v>
      </c>
      <c r="Y755">
        <v>0</v>
      </c>
      <c r="Z755">
        <v>0</v>
      </c>
      <c r="AA755">
        <v>0</v>
      </c>
      <c r="AB755">
        <v>12.017763316933198</v>
      </c>
      <c r="AC755">
        <v>0</v>
      </c>
      <c r="AD755">
        <v>0</v>
      </c>
      <c r="AE755">
        <v>107.21150154260339</v>
      </c>
    </row>
    <row r="756" spans="1:31" x14ac:dyDescent="0.25">
      <c r="A756">
        <v>1837947</v>
      </c>
      <c r="B756">
        <v>1</v>
      </c>
      <c r="C756" t="s">
        <v>80</v>
      </c>
      <c r="D756" t="s">
        <v>92</v>
      </c>
      <c r="E756" t="s">
        <v>140</v>
      </c>
      <c r="F756" t="s">
        <v>2397</v>
      </c>
      <c r="G756" t="s">
        <v>142</v>
      </c>
      <c r="H756" t="s">
        <v>134</v>
      </c>
      <c r="I756" t="s">
        <v>135</v>
      </c>
      <c r="J756" t="s">
        <v>136</v>
      </c>
      <c r="K756" t="s">
        <v>137</v>
      </c>
      <c r="L756" t="s">
        <v>2398</v>
      </c>
      <c r="M756" t="s">
        <v>2399</v>
      </c>
      <c r="N756">
        <v>2.2208333329999999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0.17599484055562503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0.17599484055562503</v>
      </c>
    </row>
    <row r="757" spans="1:31" x14ac:dyDescent="0.25">
      <c r="A757">
        <v>1837552</v>
      </c>
      <c r="B757">
        <v>1</v>
      </c>
      <c r="C757" t="s">
        <v>80</v>
      </c>
      <c r="D757" t="s">
        <v>83</v>
      </c>
      <c r="E757" t="s">
        <v>268</v>
      </c>
      <c r="F757" t="s">
        <v>2169</v>
      </c>
      <c r="G757" t="s">
        <v>386</v>
      </c>
      <c r="H757" t="s">
        <v>1252</v>
      </c>
      <c r="I757" t="s">
        <v>135</v>
      </c>
      <c r="J757" t="s">
        <v>136</v>
      </c>
      <c r="K757" t="s">
        <v>137</v>
      </c>
      <c r="L757" t="s">
        <v>2400</v>
      </c>
      <c r="M757" t="s">
        <v>2401</v>
      </c>
      <c r="N757">
        <v>0.08</v>
      </c>
      <c r="O757">
        <v>0</v>
      </c>
      <c r="P757">
        <v>3347</v>
      </c>
      <c r="Q757">
        <v>0</v>
      </c>
      <c r="R757">
        <v>0</v>
      </c>
      <c r="S757">
        <v>0</v>
      </c>
      <c r="T757">
        <v>458</v>
      </c>
      <c r="U757">
        <v>0</v>
      </c>
      <c r="V757">
        <v>28</v>
      </c>
      <c r="W757">
        <v>0</v>
      </c>
      <c r="X757">
        <v>54.503008071667224</v>
      </c>
      <c r="Y757">
        <v>0</v>
      </c>
      <c r="Z757">
        <v>0</v>
      </c>
      <c r="AA757">
        <v>0</v>
      </c>
      <c r="AB757">
        <v>23.613183536308817</v>
      </c>
      <c r="AC757">
        <v>0</v>
      </c>
      <c r="AD757">
        <v>8.2564242041688001</v>
      </c>
      <c r="AE757">
        <v>86.372615812144844</v>
      </c>
    </row>
    <row r="758" spans="1:31" x14ac:dyDescent="0.25">
      <c r="A758">
        <v>1837933</v>
      </c>
      <c r="B758">
        <v>1</v>
      </c>
      <c r="C758" t="s">
        <v>80</v>
      </c>
      <c r="D758" t="s">
        <v>99</v>
      </c>
      <c r="E758" t="s">
        <v>131</v>
      </c>
      <c r="F758" t="s">
        <v>2402</v>
      </c>
      <c r="G758" t="s">
        <v>133</v>
      </c>
      <c r="H758" t="s">
        <v>134</v>
      </c>
      <c r="I758" t="s">
        <v>135</v>
      </c>
      <c r="J758" t="s">
        <v>136</v>
      </c>
      <c r="K758" t="s">
        <v>137</v>
      </c>
      <c r="L758" t="s">
        <v>2403</v>
      </c>
      <c r="M758" t="s">
        <v>2404</v>
      </c>
      <c r="N758">
        <v>6.0786111109999998</v>
      </c>
      <c r="O758">
        <v>0</v>
      </c>
      <c r="P758">
        <v>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2.0294227845391671E-2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2.0294227845391671E-2</v>
      </c>
    </row>
    <row r="759" spans="1:31" x14ac:dyDescent="0.25">
      <c r="A759">
        <v>1837884</v>
      </c>
      <c r="B759">
        <v>1</v>
      </c>
      <c r="C759" t="s">
        <v>81</v>
      </c>
      <c r="D759" t="s">
        <v>119</v>
      </c>
      <c r="E759" t="s">
        <v>131</v>
      </c>
      <c r="F759" t="s">
        <v>2405</v>
      </c>
      <c r="G759" t="s">
        <v>150</v>
      </c>
      <c r="H759" t="s">
        <v>134</v>
      </c>
      <c r="I759" t="s">
        <v>135</v>
      </c>
      <c r="J759" t="s">
        <v>136</v>
      </c>
      <c r="K759" t="s">
        <v>151</v>
      </c>
      <c r="L759" t="s">
        <v>2406</v>
      </c>
      <c r="M759" t="s">
        <v>2407</v>
      </c>
      <c r="N759">
        <v>3.7413166659999999</v>
      </c>
      <c r="O759">
        <v>0</v>
      </c>
      <c r="P759">
        <v>38</v>
      </c>
      <c r="Q759">
        <v>0</v>
      </c>
      <c r="R759">
        <v>6</v>
      </c>
      <c r="S759">
        <v>0</v>
      </c>
      <c r="T759">
        <v>2</v>
      </c>
      <c r="U759">
        <v>0</v>
      </c>
      <c r="V759">
        <v>0</v>
      </c>
      <c r="W759">
        <v>0</v>
      </c>
      <c r="X759">
        <v>33.935399862032021</v>
      </c>
      <c r="Y759">
        <v>0</v>
      </c>
      <c r="Z759">
        <v>17.738757557331294</v>
      </c>
      <c r="AA759">
        <v>0</v>
      </c>
      <c r="AB759">
        <v>0.85511950196183351</v>
      </c>
      <c r="AC759">
        <v>0</v>
      </c>
      <c r="AD759">
        <v>0</v>
      </c>
      <c r="AE759">
        <v>52.529276921325142</v>
      </c>
    </row>
    <row r="760" spans="1:31" x14ac:dyDescent="0.25">
      <c r="A760">
        <v>1838056</v>
      </c>
      <c r="B760">
        <v>1</v>
      </c>
      <c r="C760" t="s">
        <v>80</v>
      </c>
      <c r="D760" t="s">
        <v>105</v>
      </c>
      <c r="E760" t="s">
        <v>131</v>
      </c>
      <c r="F760" t="s">
        <v>2408</v>
      </c>
      <c r="G760" t="s">
        <v>1852</v>
      </c>
      <c r="H760" t="s">
        <v>134</v>
      </c>
      <c r="I760" t="s">
        <v>135</v>
      </c>
      <c r="J760" t="s">
        <v>136</v>
      </c>
      <c r="K760" t="s">
        <v>137</v>
      </c>
      <c r="L760" t="s">
        <v>2409</v>
      </c>
      <c r="M760" t="s">
        <v>2410</v>
      </c>
      <c r="N760">
        <v>2.144722222</v>
      </c>
      <c r="O760">
        <v>0</v>
      </c>
      <c r="P760">
        <v>92</v>
      </c>
      <c r="Q760">
        <v>0</v>
      </c>
      <c r="R760">
        <v>0</v>
      </c>
      <c r="S760">
        <v>0</v>
      </c>
      <c r="T760">
        <v>5</v>
      </c>
      <c r="U760">
        <v>0</v>
      </c>
      <c r="V760">
        <v>0</v>
      </c>
      <c r="W760">
        <v>0</v>
      </c>
      <c r="X760">
        <v>58.251874602496983</v>
      </c>
      <c r="Y760">
        <v>0</v>
      </c>
      <c r="Z760">
        <v>0</v>
      </c>
      <c r="AA760">
        <v>0</v>
      </c>
      <c r="AB760">
        <v>9.5801626379577556</v>
      </c>
      <c r="AC760">
        <v>0</v>
      </c>
      <c r="AD760">
        <v>0</v>
      </c>
      <c r="AE760">
        <v>67.832037240454738</v>
      </c>
    </row>
    <row r="761" spans="1:31" x14ac:dyDescent="0.25">
      <c r="A761">
        <v>1837678</v>
      </c>
      <c r="B761">
        <v>1</v>
      </c>
      <c r="C761" t="s">
        <v>81</v>
      </c>
      <c r="D761" t="s">
        <v>115</v>
      </c>
      <c r="E761" t="s">
        <v>154</v>
      </c>
      <c r="F761" t="s">
        <v>2411</v>
      </c>
      <c r="G761" t="s">
        <v>150</v>
      </c>
      <c r="H761" t="s">
        <v>157</v>
      </c>
      <c r="I761" t="s">
        <v>135</v>
      </c>
      <c r="J761" t="s">
        <v>136</v>
      </c>
      <c r="K761" t="s">
        <v>151</v>
      </c>
      <c r="L761" t="s">
        <v>2412</v>
      </c>
      <c r="M761" t="s">
        <v>2413</v>
      </c>
      <c r="N761">
        <v>8.0497222219999998</v>
      </c>
      <c r="O761">
        <v>0</v>
      </c>
      <c r="P761">
        <v>418</v>
      </c>
      <c r="Q761">
        <v>3</v>
      </c>
      <c r="R761">
        <v>16</v>
      </c>
      <c r="S761">
        <v>0</v>
      </c>
      <c r="T761">
        <v>29</v>
      </c>
      <c r="U761">
        <v>0</v>
      </c>
      <c r="V761">
        <v>1</v>
      </c>
      <c r="W761">
        <v>0</v>
      </c>
      <c r="X761">
        <v>344.56070349680959</v>
      </c>
      <c r="Y761">
        <v>7.7519295211575505</v>
      </c>
      <c r="Z761">
        <v>22.989783217967492</v>
      </c>
      <c r="AA761">
        <v>0</v>
      </c>
      <c r="AB761">
        <v>22.616892958821499</v>
      </c>
      <c r="AC761">
        <v>0</v>
      </c>
      <c r="AD761">
        <v>7.1339199418775021E-2</v>
      </c>
      <c r="AE761">
        <v>397.99064839417491</v>
      </c>
    </row>
    <row r="762" spans="1:31" x14ac:dyDescent="0.25">
      <c r="A762">
        <v>1838013</v>
      </c>
      <c r="B762">
        <v>1</v>
      </c>
      <c r="C762" t="s">
        <v>80</v>
      </c>
      <c r="D762" t="s">
        <v>98</v>
      </c>
      <c r="E762" t="s">
        <v>131</v>
      </c>
      <c r="F762" t="s">
        <v>2414</v>
      </c>
      <c r="G762" t="s">
        <v>133</v>
      </c>
      <c r="H762" t="s">
        <v>134</v>
      </c>
      <c r="I762" t="s">
        <v>135</v>
      </c>
      <c r="J762" t="s">
        <v>136</v>
      </c>
      <c r="K762" t="s">
        <v>137</v>
      </c>
      <c r="L762" t="s">
        <v>2415</v>
      </c>
      <c r="M762" t="s">
        <v>2416</v>
      </c>
      <c r="N762">
        <v>1.223055555</v>
      </c>
      <c r="O762">
        <v>0</v>
      </c>
      <c r="P762">
        <v>0</v>
      </c>
      <c r="Q762">
        <v>0</v>
      </c>
      <c r="R762">
        <v>2</v>
      </c>
      <c r="S762">
        <v>0</v>
      </c>
      <c r="T762">
        <v>1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1.4806275279333333E-2</v>
      </c>
      <c r="AA762">
        <v>0</v>
      </c>
      <c r="AB762">
        <v>0</v>
      </c>
      <c r="AC762">
        <v>0</v>
      </c>
      <c r="AD762">
        <v>0</v>
      </c>
      <c r="AE762">
        <v>1.4806275279333333E-2</v>
      </c>
    </row>
    <row r="763" spans="1:31" x14ac:dyDescent="0.25">
      <c r="A763">
        <v>1838113</v>
      </c>
      <c r="B763">
        <v>1</v>
      </c>
      <c r="C763" t="s">
        <v>80</v>
      </c>
      <c r="D763" t="s">
        <v>100</v>
      </c>
      <c r="E763" t="s">
        <v>154</v>
      </c>
      <c r="F763" t="s">
        <v>2417</v>
      </c>
      <c r="G763" t="s">
        <v>156</v>
      </c>
      <c r="H763" t="s">
        <v>157</v>
      </c>
      <c r="I763" t="s">
        <v>135</v>
      </c>
      <c r="J763" t="s">
        <v>136</v>
      </c>
      <c r="K763" t="s">
        <v>137</v>
      </c>
      <c r="L763" t="s">
        <v>2418</v>
      </c>
      <c r="M763" t="s">
        <v>2419</v>
      </c>
      <c r="N763">
        <v>0.43416666599999998</v>
      </c>
      <c r="O763">
        <v>0</v>
      </c>
      <c r="P763">
        <v>123</v>
      </c>
      <c r="Q763">
        <v>0</v>
      </c>
      <c r="R763">
        <v>0</v>
      </c>
      <c r="S763">
        <v>0</v>
      </c>
      <c r="T763">
        <v>10</v>
      </c>
      <c r="U763">
        <v>0</v>
      </c>
      <c r="V763">
        <v>0</v>
      </c>
      <c r="W763">
        <v>0</v>
      </c>
      <c r="X763">
        <v>15.338901613419397</v>
      </c>
      <c r="Y763">
        <v>0</v>
      </c>
      <c r="Z763">
        <v>0</v>
      </c>
      <c r="AA763">
        <v>0</v>
      </c>
      <c r="AB763">
        <v>2.5963381250589337</v>
      </c>
      <c r="AC763">
        <v>0</v>
      </c>
      <c r="AD763">
        <v>0</v>
      </c>
      <c r="AE763">
        <v>17.93523973847833</v>
      </c>
    </row>
    <row r="764" spans="1:31" x14ac:dyDescent="0.25">
      <c r="A764">
        <v>1837621</v>
      </c>
      <c r="B764">
        <v>1</v>
      </c>
      <c r="C764" t="s">
        <v>80</v>
      </c>
      <c r="D764" t="s">
        <v>93</v>
      </c>
      <c r="E764" t="s">
        <v>131</v>
      </c>
      <c r="F764" t="s">
        <v>2420</v>
      </c>
      <c r="G764" t="s">
        <v>133</v>
      </c>
      <c r="H764" t="s">
        <v>134</v>
      </c>
      <c r="I764" t="s">
        <v>135</v>
      </c>
      <c r="J764" t="s">
        <v>136</v>
      </c>
      <c r="K764" t="s">
        <v>137</v>
      </c>
      <c r="L764" t="s">
        <v>2421</v>
      </c>
      <c r="M764" t="s">
        <v>2422</v>
      </c>
      <c r="N764">
        <v>1.245833333</v>
      </c>
      <c r="O764">
        <v>0</v>
      </c>
      <c r="P764">
        <v>0</v>
      </c>
      <c r="Q764">
        <v>0</v>
      </c>
      <c r="R764">
        <v>4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12.295988434501197</v>
      </c>
      <c r="AA764">
        <v>0</v>
      </c>
      <c r="AB764">
        <v>0</v>
      </c>
      <c r="AC764">
        <v>0</v>
      </c>
      <c r="AD764">
        <v>0</v>
      </c>
      <c r="AE764">
        <v>12.295988434501197</v>
      </c>
    </row>
    <row r="765" spans="1:31" x14ac:dyDescent="0.25">
      <c r="A765">
        <v>1837850</v>
      </c>
      <c r="B765">
        <v>1</v>
      </c>
      <c r="C765" t="s">
        <v>81</v>
      </c>
      <c r="D765" t="s">
        <v>118</v>
      </c>
      <c r="E765" t="s">
        <v>131</v>
      </c>
      <c r="F765" t="s">
        <v>2423</v>
      </c>
      <c r="G765" t="s">
        <v>873</v>
      </c>
      <c r="H765" t="s">
        <v>134</v>
      </c>
      <c r="I765" t="s">
        <v>135</v>
      </c>
      <c r="J765" t="s">
        <v>136</v>
      </c>
      <c r="K765" t="s">
        <v>137</v>
      </c>
      <c r="L765" t="s">
        <v>2424</v>
      </c>
      <c r="M765" t="s">
        <v>2425</v>
      </c>
      <c r="N765">
        <v>1.6563888879999999</v>
      </c>
      <c r="O765">
        <v>0</v>
      </c>
      <c r="P765">
        <v>361</v>
      </c>
      <c r="Q765">
        <v>0</v>
      </c>
      <c r="R765">
        <v>0</v>
      </c>
      <c r="S765">
        <v>0</v>
      </c>
      <c r="T765">
        <v>2</v>
      </c>
      <c r="U765">
        <v>0</v>
      </c>
      <c r="V765">
        <v>0</v>
      </c>
      <c r="W765">
        <v>0</v>
      </c>
      <c r="X765">
        <v>102.21957506964328</v>
      </c>
      <c r="Y765">
        <v>0</v>
      </c>
      <c r="Z765">
        <v>0</v>
      </c>
      <c r="AA765">
        <v>0</v>
      </c>
      <c r="AB765">
        <v>0.95454592411568329</v>
      </c>
      <c r="AC765">
        <v>0</v>
      </c>
      <c r="AD765">
        <v>0</v>
      </c>
      <c r="AE765">
        <v>103.17412099375896</v>
      </c>
    </row>
    <row r="766" spans="1:31" x14ac:dyDescent="0.25">
      <c r="A766">
        <v>1838136</v>
      </c>
      <c r="B766">
        <v>1</v>
      </c>
      <c r="C766" t="s">
        <v>81</v>
      </c>
      <c r="D766" t="s">
        <v>113</v>
      </c>
      <c r="E766" t="s">
        <v>164</v>
      </c>
      <c r="F766" t="s">
        <v>2426</v>
      </c>
      <c r="G766" t="s">
        <v>156</v>
      </c>
      <c r="H766" t="s">
        <v>157</v>
      </c>
      <c r="I766" t="s">
        <v>179</v>
      </c>
      <c r="J766" t="s">
        <v>136</v>
      </c>
      <c r="K766" t="s">
        <v>137</v>
      </c>
      <c r="L766" t="s">
        <v>2427</v>
      </c>
      <c r="M766" t="s">
        <v>2428</v>
      </c>
      <c r="N766">
        <v>5.8333329999999996E-3</v>
      </c>
      <c r="O766">
        <v>1</v>
      </c>
      <c r="P766">
        <v>1502</v>
      </c>
      <c r="Q766">
        <v>15</v>
      </c>
      <c r="R766">
        <v>377</v>
      </c>
      <c r="S766">
        <v>4</v>
      </c>
      <c r="T766">
        <v>104</v>
      </c>
      <c r="U766">
        <v>0</v>
      </c>
      <c r="V766">
        <v>1</v>
      </c>
      <c r="W766">
        <v>4.8599646770500007E-3</v>
      </c>
      <c r="X766">
        <v>2.1367782597189016</v>
      </c>
      <c r="Y766">
        <v>0.19416445560225001</v>
      </c>
      <c r="Z766">
        <v>2.5170039411818599</v>
      </c>
      <c r="AA766">
        <v>0.16263392411665001</v>
      </c>
      <c r="AB766">
        <v>0.25556402716617499</v>
      </c>
      <c r="AC766">
        <v>0</v>
      </c>
      <c r="AD766">
        <v>2.1346497506250003E-3</v>
      </c>
      <c r="AE766">
        <v>5.2731392222135112</v>
      </c>
    </row>
    <row r="767" spans="1:31" x14ac:dyDescent="0.25">
      <c r="A767">
        <v>1838159</v>
      </c>
      <c r="B767">
        <v>1</v>
      </c>
      <c r="C767" t="s">
        <v>80</v>
      </c>
      <c r="D767" t="s">
        <v>100</v>
      </c>
      <c r="E767" t="s">
        <v>140</v>
      </c>
      <c r="F767" t="s">
        <v>2429</v>
      </c>
      <c r="G767" t="s">
        <v>142</v>
      </c>
      <c r="H767" t="s">
        <v>134</v>
      </c>
      <c r="I767" t="s">
        <v>135</v>
      </c>
      <c r="J767" t="s">
        <v>136</v>
      </c>
      <c r="K767" t="s">
        <v>137</v>
      </c>
      <c r="L767" t="s">
        <v>2430</v>
      </c>
      <c r="M767" t="s">
        <v>2431</v>
      </c>
      <c r="N767">
        <v>1.3277777770000001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0.44537361927099994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0.44537361927099994</v>
      </c>
    </row>
    <row r="768" spans="1:31" x14ac:dyDescent="0.25">
      <c r="A768">
        <v>1837681</v>
      </c>
      <c r="B768">
        <v>1</v>
      </c>
      <c r="C768" t="s">
        <v>80</v>
      </c>
      <c r="D768" t="s">
        <v>83</v>
      </c>
      <c r="E768" t="s">
        <v>164</v>
      </c>
      <c r="F768" t="s">
        <v>2432</v>
      </c>
      <c r="G768" t="s">
        <v>156</v>
      </c>
      <c r="H768" t="s">
        <v>157</v>
      </c>
      <c r="I768" t="s">
        <v>135</v>
      </c>
      <c r="J768" t="s">
        <v>136</v>
      </c>
      <c r="K768" t="s">
        <v>137</v>
      </c>
      <c r="L768" t="s">
        <v>2433</v>
      </c>
      <c r="M768" t="s">
        <v>2434</v>
      </c>
      <c r="N768">
        <v>6.7222221999999998E-2</v>
      </c>
      <c r="O768">
        <v>0</v>
      </c>
      <c r="P768">
        <v>2</v>
      </c>
      <c r="Q768">
        <v>0</v>
      </c>
      <c r="R768">
        <v>3</v>
      </c>
      <c r="S768">
        <v>3</v>
      </c>
      <c r="T768">
        <v>28</v>
      </c>
      <c r="U768">
        <v>1</v>
      </c>
      <c r="V768">
        <v>4</v>
      </c>
      <c r="W768">
        <v>0</v>
      </c>
      <c r="X768">
        <v>0.30085109845853336</v>
      </c>
      <c r="Y768">
        <v>0</v>
      </c>
      <c r="Z768">
        <v>5.0799087124316668E-2</v>
      </c>
      <c r="AA768">
        <v>3.1302993168117004</v>
      </c>
      <c r="AB768">
        <v>4.7131032038058231</v>
      </c>
      <c r="AC768">
        <v>16.748051442363998</v>
      </c>
      <c r="AD768">
        <v>6.6573021926152496</v>
      </c>
      <c r="AE768">
        <v>31.600406341179621</v>
      </c>
    </row>
    <row r="769" spans="1:31" x14ac:dyDescent="0.25">
      <c r="A769">
        <v>1837781</v>
      </c>
      <c r="B769">
        <v>1</v>
      </c>
      <c r="C769" t="s">
        <v>80</v>
      </c>
      <c r="D769" t="s">
        <v>82</v>
      </c>
      <c r="E769" t="s">
        <v>140</v>
      </c>
      <c r="F769" t="s">
        <v>2435</v>
      </c>
      <c r="G769" t="s">
        <v>246</v>
      </c>
      <c r="H769" t="s">
        <v>134</v>
      </c>
      <c r="I769" t="s">
        <v>135</v>
      </c>
      <c r="J769" t="s">
        <v>136</v>
      </c>
      <c r="K769" t="s">
        <v>137</v>
      </c>
      <c r="L769" t="s">
        <v>2436</v>
      </c>
      <c r="M769" t="s">
        <v>2437</v>
      </c>
      <c r="N769">
        <v>1.829722222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0.1188278760708</v>
      </c>
      <c r="AC769">
        <v>0</v>
      </c>
      <c r="AD769">
        <v>0</v>
      </c>
      <c r="AE769">
        <v>0.1188278760708</v>
      </c>
    </row>
    <row r="770" spans="1:31" x14ac:dyDescent="0.25">
      <c r="A770">
        <v>1837658</v>
      </c>
      <c r="B770">
        <v>1</v>
      </c>
      <c r="C770" t="s">
        <v>81</v>
      </c>
      <c r="D770" t="s">
        <v>119</v>
      </c>
      <c r="E770" t="s">
        <v>164</v>
      </c>
      <c r="F770" t="s">
        <v>2438</v>
      </c>
      <c r="G770" t="s">
        <v>386</v>
      </c>
      <c r="H770" t="s">
        <v>157</v>
      </c>
      <c r="I770" t="s">
        <v>179</v>
      </c>
      <c r="J770" t="s">
        <v>136</v>
      </c>
      <c r="K770" t="s">
        <v>151</v>
      </c>
      <c r="L770" t="s">
        <v>2439</v>
      </c>
      <c r="M770" t="s">
        <v>2440</v>
      </c>
      <c r="N770">
        <v>4.4200000000000003E-2</v>
      </c>
      <c r="O770">
        <v>0</v>
      </c>
      <c r="P770">
        <v>897</v>
      </c>
      <c r="Q770">
        <v>55</v>
      </c>
      <c r="R770">
        <v>55</v>
      </c>
      <c r="S770">
        <v>1</v>
      </c>
      <c r="T770">
        <v>60</v>
      </c>
      <c r="U770">
        <v>0</v>
      </c>
      <c r="V770">
        <v>0</v>
      </c>
      <c r="W770">
        <v>0</v>
      </c>
      <c r="X770">
        <v>6.3650240738800008</v>
      </c>
      <c r="Y770">
        <v>25.650920015549339</v>
      </c>
      <c r="Z770">
        <v>7.5278456961599991</v>
      </c>
      <c r="AA770">
        <v>0.19803347797200002</v>
      </c>
      <c r="AB770">
        <v>0.60530009180088917</v>
      </c>
      <c r="AC770">
        <v>0</v>
      </c>
      <c r="AD770">
        <v>0</v>
      </c>
      <c r="AE770">
        <v>40.347123355362228</v>
      </c>
    </row>
    <row r="771" spans="1:31" x14ac:dyDescent="0.25">
      <c r="A771">
        <v>1837635</v>
      </c>
      <c r="B771">
        <v>1</v>
      </c>
      <c r="C771" t="s">
        <v>81</v>
      </c>
      <c r="D771" t="s">
        <v>118</v>
      </c>
      <c r="E771" t="s">
        <v>154</v>
      </c>
      <c r="F771" t="s">
        <v>2441</v>
      </c>
      <c r="G771" t="s">
        <v>507</v>
      </c>
      <c r="H771" t="s">
        <v>157</v>
      </c>
      <c r="I771" t="s">
        <v>135</v>
      </c>
      <c r="J771" t="s">
        <v>136</v>
      </c>
      <c r="K771" t="s">
        <v>137</v>
      </c>
      <c r="L771" t="s">
        <v>2442</v>
      </c>
      <c r="M771" t="s">
        <v>2443</v>
      </c>
      <c r="N771">
        <v>1.1941666660000001</v>
      </c>
      <c r="O771">
        <v>1</v>
      </c>
      <c r="P771">
        <v>1</v>
      </c>
      <c r="Q771">
        <v>4</v>
      </c>
      <c r="R771">
        <v>4</v>
      </c>
      <c r="S771">
        <v>0</v>
      </c>
      <c r="T771">
        <v>0</v>
      </c>
      <c r="U771">
        <v>0</v>
      </c>
      <c r="V771">
        <v>0</v>
      </c>
      <c r="W771">
        <v>0.73353643707759997</v>
      </c>
      <c r="X771">
        <v>0.23142545895940003</v>
      </c>
      <c r="Y771">
        <v>19.803684695171302</v>
      </c>
      <c r="Z771">
        <v>7.147790279270267</v>
      </c>
      <c r="AA771">
        <v>0</v>
      </c>
      <c r="AB771">
        <v>0</v>
      </c>
      <c r="AC771">
        <v>0</v>
      </c>
      <c r="AD771">
        <v>0</v>
      </c>
      <c r="AE771">
        <v>27.91643687047857</v>
      </c>
    </row>
    <row r="772" spans="1:31" x14ac:dyDescent="0.25">
      <c r="A772">
        <v>1837844</v>
      </c>
      <c r="B772">
        <v>1</v>
      </c>
      <c r="C772" t="s">
        <v>80</v>
      </c>
      <c r="D772" t="s">
        <v>95</v>
      </c>
      <c r="E772" t="s">
        <v>140</v>
      </c>
      <c r="F772" t="s">
        <v>2444</v>
      </c>
      <c r="G772" t="s">
        <v>246</v>
      </c>
      <c r="H772" t="s">
        <v>134</v>
      </c>
      <c r="I772" t="s">
        <v>135</v>
      </c>
      <c r="J772" t="s">
        <v>136</v>
      </c>
      <c r="K772" t="s">
        <v>137</v>
      </c>
      <c r="L772" t="s">
        <v>2445</v>
      </c>
      <c r="M772" t="s">
        <v>2446</v>
      </c>
      <c r="N772">
        <v>0.941111111</v>
      </c>
      <c r="O772">
        <v>0</v>
      </c>
      <c r="P772">
        <v>14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3.012467911701334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3.012467911701334</v>
      </c>
    </row>
    <row r="773" spans="1:31" x14ac:dyDescent="0.25">
      <c r="A773">
        <v>1837558</v>
      </c>
      <c r="B773">
        <v>1</v>
      </c>
      <c r="C773" t="s">
        <v>80</v>
      </c>
      <c r="D773" t="s">
        <v>83</v>
      </c>
      <c r="E773" t="s">
        <v>202</v>
      </c>
      <c r="F773" t="s">
        <v>2447</v>
      </c>
      <c r="G773" t="s">
        <v>386</v>
      </c>
      <c r="H773" t="s">
        <v>157</v>
      </c>
      <c r="I773" t="s">
        <v>179</v>
      </c>
      <c r="J773" t="s">
        <v>136</v>
      </c>
      <c r="K773" t="s">
        <v>137</v>
      </c>
      <c r="L773" t="s">
        <v>2448</v>
      </c>
      <c r="M773" t="s">
        <v>2449</v>
      </c>
      <c r="N773">
        <v>2.8611111000000002E-2</v>
      </c>
      <c r="O773">
        <v>0</v>
      </c>
      <c r="P773">
        <v>11225</v>
      </c>
      <c r="Q773">
        <v>0</v>
      </c>
      <c r="R773">
        <v>0</v>
      </c>
      <c r="S773">
        <v>5</v>
      </c>
      <c r="T773">
        <v>1539</v>
      </c>
      <c r="U773">
        <v>0</v>
      </c>
      <c r="V773">
        <v>3</v>
      </c>
      <c r="W773">
        <v>0</v>
      </c>
      <c r="X773">
        <v>55.986797442644097</v>
      </c>
      <c r="Y773">
        <v>0</v>
      </c>
      <c r="Z773">
        <v>0</v>
      </c>
      <c r="AA773">
        <v>5.586481196831234</v>
      </c>
      <c r="AB773">
        <v>18.136577120544978</v>
      </c>
      <c r="AC773">
        <v>0</v>
      </c>
      <c r="AD773">
        <v>0.17686202161542502</v>
      </c>
      <c r="AE773">
        <v>79.886717781635724</v>
      </c>
    </row>
    <row r="774" spans="1:31" x14ac:dyDescent="0.25">
      <c r="A774">
        <v>1837641</v>
      </c>
      <c r="B774">
        <v>1</v>
      </c>
      <c r="C774" t="s">
        <v>80</v>
      </c>
      <c r="D774" t="s">
        <v>82</v>
      </c>
      <c r="E774" t="s">
        <v>140</v>
      </c>
      <c r="F774" t="s">
        <v>2450</v>
      </c>
      <c r="G774" t="s">
        <v>213</v>
      </c>
      <c r="H774" t="s">
        <v>134</v>
      </c>
      <c r="I774" t="s">
        <v>135</v>
      </c>
      <c r="J774" t="s">
        <v>136</v>
      </c>
      <c r="K774" t="s">
        <v>137</v>
      </c>
      <c r="L774" t="s">
        <v>2451</v>
      </c>
      <c r="M774" t="s">
        <v>2452</v>
      </c>
      <c r="N774">
        <v>7.6574999999999998</v>
      </c>
      <c r="O774">
        <v>0</v>
      </c>
      <c r="P774">
        <v>10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17.599412704764568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17.599412704764568</v>
      </c>
    </row>
    <row r="775" spans="1:31" x14ac:dyDescent="0.25">
      <c r="A775">
        <v>1837950</v>
      </c>
      <c r="B775">
        <v>1</v>
      </c>
      <c r="C775" t="s">
        <v>80</v>
      </c>
      <c r="D775" t="s">
        <v>102</v>
      </c>
      <c r="E775" t="s">
        <v>154</v>
      </c>
      <c r="F775" t="s">
        <v>2453</v>
      </c>
      <c r="G775" t="s">
        <v>175</v>
      </c>
      <c r="H775" t="s">
        <v>157</v>
      </c>
      <c r="I775" t="s">
        <v>135</v>
      </c>
      <c r="J775" t="s">
        <v>136</v>
      </c>
      <c r="K775" t="s">
        <v>137</v>
      </c>
      <c r="L775" t="s">
        <v>2454</v>
      </c>
      <c r="M775" t="s">
        <v>2455</v>
      </c>
      <c r="N775">
        <v>2.1958333329999999</v>
      </c>
      <c r="O775">
        <v>0</v>
      </c>
      <c r="P775">
        <v>169</v>
      </c>
      <c r="Q775">
        <v>0</v>
      </c>
      <c r="R775">
        <v>0</v>
      </c>
      <c r="S775">
        <v>0</v>
      </c>
      <c r="T775">
        <v>8</v>
      </c>
      <c r="U775">
        <v>0</v>
      </c>
      <c r="V775">
        <v>0</v>
      </c>
      <c r="W775">
        <v>0</v>
      </c>
      <c r="X775">
        <v>52.948228322004027</v>
      </c>
      <c r="Y775">
        <v>0</v>
      </c>
      <c r="Z775">
        <v>0</v>
      </c>
      <c r="AA775">
        <v>0</v>
      </c>
      <c r="AB775">
        <v>12.812185611742141</v>
      </c>
      <c r="AC775">
        <v>0</v>
      </c>
      <c r="AD775">
        <v>0</v>
      </c>
      <c r="AE775">
        <v>65.760413933746165</v>
      </c>
    </row>
    <row r="776" spans="1:31" x14ac:dyDescent="0.25">
      <c r="A776">
        <v>1837704</v>
      </c>
      <c r="B776">
        <v>1</v>
      </c>
      <c r="C776" t="s">
        <v>80</v>
      </c>
      <c r="D776" t="s">
        <v>106</v>
      </c>
      <c r="E776" t="s">
        <v>164</v>
      </c>
      <c r="F776" t="s">
        <v>2456</v>
      </c>
      <c r="G776" t="s">
        <v>225</v>
      </c>
      <c r="H776" t="s">
        <v>157</v>
      </c>
      <c r="I776" t="s">
        <v>135</v>
      </c>
      <c r="J776" t="s">
        <v>136</v>
      </c>
      <c r="K776" t="s">
        <v>151</v>
      </c>
      <c r="L776" t="s">
        <v>2204</v>
      </c>
      <c r="M776" t="s">
        <v>2457</v>
      </c>
      <c r="N776">
        <v>0.58555555500000001</v>
      </c>
      <c r="O776">
        <v>1</v>
      </c>
      <c r="P776">
        <v>186</v>
      </c>
      <c r="Q776">
        <v>13</v>
      </c>
      <c r="R776">
        <v>42</v>
      </c>
      <c r="S776">
        <v>4</v>
      </c>
      <c r="T776">
        <v>17</v>
      </c>
      <c r="U776">
        <v>0</v>
      </c>
      <c r="V776">
        <v>0</v>
      </c>
      <c r="W776">
        <v>0</v>
      </c>
      <c r="X776">
        <v>22.465641322657511</v>
      </c>
      <c r="Y776">
        <v>22.424712119651335</v>
      </c>
      <c r="Z776">
        <v>42.246365587389995</v>
      </c>
      <c r="AA776">
        <v>21.088785192167737</v>
      </c>
      <c r="AB776">
        <v>9.5786344647124455</v>
      </c>
      <c r="AC776">
        <v>0</v>
      </c>
      <c r="AD776">
        <v>0</v>
      </c>
      <c r="AE776">
        <v>117.80413868657902</v>
      </c>
    </row>
    <row r="777" spans="1:31" x14ac:dyDescent="0.25">
      <c r="A777">
        <v>1838096</v>
      </c>
      <c r="B777">
        <v>1</v>
      </c>
      <c r="C777" t="s">
        <v>81</v>
      </c>
      <c r="D777" t="s">
        <v>112</v>
      </c>
      <c r="E777" t="s">
        <v>131</v>
      </c>
      <c r="F777" t="s">
        <v>2458</v>
      </c>
      <c r="G777" t="s">
        <v>189</v>
      </c>
      <c r="H777" t="s">
        <v>134</v>
      </c>
      <c r="I777" t="s">
        <v>135</v>
      </c>
      <c r="J777" t="s">
        <v>136</v>
      </c>
      <c r="K777" t="s">
        <v>137</v>
      </c>
      <c r="L777" t="s">
        <v>2459</v>
      </c>
      <c r="M777" t="s">
        <v>2460</v>
      </c>
      <c r="N777">
        <v>2.0269444440000002</v>
      </c>
      <c r="O777">
        <v>0</v>
      </c>
      <c r="P777">
        <v>9</v>
      </c>
      <c r="Q777">
        <v>0</v>
      </c>
      <c r="R777">
        <v>0</v>
      </c>
      <c r="S777">
        <v>0</v>
      </c>
      <c r="T777">
        <v>1</v>
      </c>
      <c r="U777">
        <v>0</v>
      </c>
      <c r="V777">
        <v>0</v>
      </c>
      <c r="W777">
        <v>0</v>
      </c>
      <c r="X777">
        <v>3.06724278910005</v>
      </c>
      <c r="Y777">
        <v>0</v>
      </c>
      <c r="Z777">
        <v>0</v>
      </c>
      <c r="AA777">
        <v>0</v>
      </c>
      <c r="AB777">
        <v>2.5159534373011558</v>
      </c>
      <c r="AC777">
        <v>0</v>
      </c>
      <c r="AD777">
        <v>0</v>
      </c>
      <c r="AE777">
        <v>5.5831962264012063</v>
      </c>
    </row>
    <row r="778" spans="1:31" x14ac:dyDescent="0.25">
      <c r="A778">
        <v>1837698</v>
      </c>
      <c r="B778">
        <v>1</v>
      </c>
      <c r="C778" t="s">
        <v>80</v>
      </c>
      <c r="D778" t="s">
        <v>100</v>
      </c>
      <c r="E778" t="s">
        <v>202</v>
      </c>
      <c r="F778" t="s">
        <v>420</v>
      </c>
      <c r="G778" t="s">
        <v>156</v>
      </c>
      <c r="H778" t="s">
        <v>157</v>
      </c>
      <c r="I778" t="s">
        <v>135</v>
      </c>
      <c r="J778" t="s">
        <v>136</v>
      </c>
      <c r="K778" t="s">
        <v>137</v>
      </c>
      <c r="L778" t="s">
        <v>2461</v>
      </c>
      <c r="M778" t="s">
        <v>2462</v>
      </c>
      <c r="N778">
        <v>0.30555555499999998</v>
      </c>
      <c r="O778">
        <v>8</v>
      </c>
      <c r="P778">
        <v>3072</v>
      </c>
      <c r="Q778">
        <v>26</v>
      </c>
      <c r="R778">
        <v>439</v>
      </c>
      <c r="S778">
        <v>30</v>
      </c>
      <c r="T778">
        <v>489</v>
      </c>
      <c r="U778">
        <v>7</v>
      </c>
      <c r="V778">
        <v>2</v>
      </c>
      <c r="W778">
        <v>1.4915291798058334</v>
      </c>
      <c r="X778">
        <v>226.99167541214817</v>
      </c>
      <c r="Y778">
        <v>7.0889006934005554</v>
      </c>
      <c r="Z778">
        <v>53.693110746057265</v>
      </c>
      <c r="AA778">
        <v>132.13584657712869</v>
      </c>
      <c r="AB778">
        <v>150.30675869226249</v>
      </c>
      <c r="AC778">
        <v>204.02450662811174</v>
      </c>
      <c r="AD778">
        <v>2.7192158440883336</v>
      </c>
      <c r="AE778">
        <v>778.45154377300298</v>
      </c>
    </row>
    <row r="779" spans="1:31" x14ac:dyDescent="0.25">
      <c r="A779">
        <v>1837910</v>
      </c>
      <c r="B779">
        <v>1</v>
      </c>
      <c r="C779" t="s">
        <v>80</v>
      </c>
      <c r="D779" t="s">
        <v>93</v>
      </c>
      <c r="E779" t="s">
        <v>140</v>
      </c>
      <c r="F779" t="s">
        <v>2463</v>
      </c>
      <c r="G779" t="s">
        <v>246</v>
      </c>
      <c r="H779" t="s">
        <v>134</v>
      </c>
      <c r="I779" t="s">
        <v>135</v>
      </c>
      <c r="J779" t="s">
        <v>136</v>
      </c>
      <c r="K779" t="s">
        <v>137</v>
      </c>
      <c r="L779" t="s">
        <v>2464</v>
      </c>
      <c r="M779" t="s">
        <v>2465</v>
      </c>
      <c r="N779">
        <v>5.2533333329999996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0.52298381848760833</v>
      </c>
      <c r="AC779">
        <v>0</v>
      </c>
      <c r="AD779">
        <v>0</v>
      </c>
      <c r="AE779">
        <v>0.52298381848760833</v>
      </c>
    </row>
    <row r="780" spans="1:31" x14ac:dyDescent="0.25">
      <c r="A780">
        <v>1837555</v>
      </c>
      <c r="B780">
        <v>1</v>
      </c>
      <c r="C780" t="s">
        <v>80</v>
      </c>
      <c r="D780" t="s">
        <v>106</v>
      </c>
      <c r="E780" t="s">
        <v>154</v>
      </c>
      <c r="F780" t="s">
        <v>2466</v>
      </c>
      <c r="G780" t="s">
        <v>156</v>
      </c>
      <c r="H780" t="s">
        <v>157</v>
      </c>
      <c r="I780" t="s">
        <v>135</v>
      </c>
      <c r="J780" t="s">
        <v>136</v>
      </c>
      <c r="K780" t="s">
        <v>137</v>
      </c>
      <c r="L780" t="s">
        <v>2467</v>
      </c>
      <c r="M780" t="s">
        <v>2468</v>
      </c>
      <c r="N780">
        <v>2.0755555550000002</v>
      </c>
      <c r="O780">
        <v>0</v>
      </c>
      <c r="P780">
        <v>0</v>
      </c>
      <c r="Q780">
        <v>0</v>
      </c>
      <c r="R780">
        <v>13</v>
      </c>
      <c r="S780">
        <v>0</v>
      </c>
      <c r="T780">
        <v>1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41.685984234925343</v>
      </c>
      <c r="AA780">
        <v>0</v>
      </c>
      <c r="AB780">
        <v>82.807104127520006</v>
      </c>
      <c r="AC780">
        <v>0</v>
      </c>
      <c r="AD780">
        <v>0</v>
      </c>
      <c r="AE780">
        <v>124.49308836244535</v>
      </c>
    </row>
    <row r="781" spans="1:31" x14ac:dyDescent="0.25">
      <c r="A781">
        <v>1838073</v>
      </c>
      <c r="B781">
        <v>1</v>
      </c>
      <c r="C781" t="s">
        <v>80</v>
      </c>
      <c r="D781" t="s">
        <v>98</v>
      </c>
      <c r="E781" t="s">
        <v>154</v>
      </c>
      <c r="F781" t="s">
        <v>2469</v>
      </c>
      <c r="G781" t="s">
        <v>640</v>
      </c>
      <c r="H781" t="s">
        <v>157</v>
      </c>
      <c r="I781" t="s">
        <v>135</v>
      </c>
      <c r="J781" t="s">
        <v>136</v>
      </c>
      <c r="K781" t="s">
        <v>137</v>
      </c>
      <c r="L781" t="s">
        <v>2470</v>
      </c>
      <c r="M781" t="s">
        <v>2471</v>
      </c>
      <c r="N781">
        <v>17.695555554999999</v>
      </c>
      <c r="O781">
        <v>0</v>
      </c>
      <c r="P781">
        <v>0</v>
      </c>
      <c r="Q781">
        <v>0</v>
      </c>
      <c r="R781">
        <v>9</v>
      </c>
      <c r="S781">
        <v>0</v>
      </c>
      <c r="T781">
        <v>2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575.86957326887944</v>
      </c>
      <c r="AA781">
        <v>0</v>
      </c>
      <c r="AB781">
        <v>75.267578725910084</v>
      </c>
      <c r="AC781">
        <v>0</v>
      </c>
      <c r="AD781">
        <v>0</v>
      </c>
      <c r="AE781">
        <v>651.13715199478952</v>
      </c>
    </row>
    <row r="782" spans="1:31" x14ac:dyDescent="0.25">
      <c r="A782">
        <v>1838079</v>
      </c>
      <c r="B782">
        <v>1</v>
      </c>
      <c r="C782" t="s">
        <v>80</v>
      </c>
      <c r="D782" t="s">
        <v>105</v>
      </c>
      <c r="E782" t="s">
        <v>202</v>
      </c>
      <c r="F782" t="s">
        <v>1159</v>
      </c>
      <c r="G782" t="s">
        <v>156</v>
      </c>
      <c r="H782" t="s">
        <v>157</v>
      </c>
      <c r="I782" t="s">
        <v>135</v>
      </c>
      <c r="J782" t="s">
        <v>136</v>
      </c>
      <c r="K782" t="s">
        <v>137</v>
      </c>
      <c r="L782" t="s">
        <v>2472</v>
      </c>
      <c r="M782" t="s">
        <v>2473</v>
      </c>
      <c r="N782">
        <v>0.52555555499999995</v>
      </c>
      <c r="O782">
        <v>0</v>
      </c>
      <c r="P782">
        <v>417</v>
      </c>
      <c r="Q782">
        <v>1</v>
      </c>
      <c r="R782">
        <v>30</v>
      </c>
      <c r="S782">
        <v>4</v>
      </c>
      <c r="T782">
        <v>57</v>
      </c>
      <c r="U782">
        <v>7</v>
      </c>
      <c r="V782">
        <v>0</v>
      </c>
      <c r="W782">
        <v>0</v>
      </c>
      <c r="X782">
        <v>64.98927255523725</v>
      </c>
      <c r="Y782">
        <v>3.7304128630941</v>
      </c>
      <c r="Z782">
        <v>6.2829735895754686</v>
      </c>
      <c r="AA782">
        <v>40.358446683092929</v>
      </c>
      <c r="AB782">
        <v>24.527320778687077</v>
      </c>
      <c r="AC782">
        <v>146.75240618897183</v>
      </c>
      <c r="AD782">
        <v>0</v>
      </c>
      <c r="AE782">
        <v>286.64083265865867</v>
      </c>
    </row>
    <row r="783" spans="1:31" x14ac:dyDescent="0.25">
      <c r="A783">
        <v>1838030</v>
      </c>
      <c r="B783">
        <v>1</v>
      </c>
      <c r="C783" t="s">
        <v>81</v>
      </c>
      <c r="D783" t="s">
        <v>121</v>
      </c>
      <c r="E783" t="s">
        <v>131</v>
      </c>
      <c r="F783" t="s">
        <v>2474</v>
      </c>
      <c r="G783" t="s">
        <v>133</v>
      </c>
      <c r="H783" t="s">
        <v>134</v>
      </c>
      <c r="I783" t="s">
        <v>135</v>
      </c>
      <c r="J783" t="s">
        <v>136</v>
      </c>
      <c r="K783" t="s">
        <v>137</v>
      </c>
      <c r="L783" t="s">
        <v>2475</v>
      </c>
      <c r="M783" t="s">
        <v>2476</v>
      </c>
      <c r="N783">
        <v>1.386666666</v>
      </c>
      <c r="O783">
        <v>0</v>
      </c>
      <c r="P783">
        <v>15</v>
      </c>
      <c r="Q783">
        <v>0</v>
      </c>
      <c r="R783">
        <v>1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3.0109793384094745</v>
      </c>
      <c r="Y783">
        <v>0</v>
      </c>
      <c r="Z783">
        <v>0.23211397480380003</v>
      </c>
      <c r="AA783">
        <v>0</v>
      </c>
      <c r="AB783">
        <v>0</v>
      </c>
      <c r="AC783">
        <v>0</v>
      </c>
      <c r="AD783">
        <v>0</v>
      </c>
      <c r="AE783">
        <v>3.2430933132132744</v>
      </c>
    </row>
    <row r="784" spans="1:31" x14ac:dyDescent="0.25">
      <c r="A784">
        <v>1838010</v>
      </c>
      <c r="B784">
        <v>1</v>
      </c>
      <c r="C784" t="s">
        <v>80</v>
      </c>
      <c r="D784" t="s">
        <v>90</v>
      </c>
      <c r="E784" t="s">
        <v>140</v>
      </c>
      <c r="F784" t="s">
        <v>2477</v>
      </c>
      <c r="G784" t="s">
        <v>213</v>
      </c>
      <c r="H784" t="s">
        <v>134</v>
      </c>
      <c r="I784" t="s">
        <v>135</v>
      </c>
      <c r="J784" t="s">
        <v>136</v>
      </c>
      <c r="K784" t="s">
        <v>137</v>
      </c>
      <c r="L784" t="s">
        <v>2478</v>
      </c>
      <c r="M784" t="s">
        <v>2479</v>
      </c>
      <c r="N784">
        <v>1.2175</v>
      </c>
      <c r="O784">
        <v>0</v>
      </c>
      <c r="P784">
        <v>2</v>
      </c>
      <c r="Q784">
        <v>0</v>
      </c>
      <c r="R784">
        <v>0</v>
      </c>
      <c r="S784">
        <v>0</v>
      </c>
      <c r="T784">
        <v>1</v>
      </c>
      <c r="U784">
        <v>0</v>
      </c>
      <c r="V784">
        <v>0</v>
      </c>
      <c r="W784">
        <v>0</v>
      </c>
      <c r="X784">
        <v>0.62738382608265009</v>
      </c>
      <c r="Y784">
        <v>0</v>
      </c>
      <c r="Z784">
        <v>0</v>
      </c>
      <c r="AA784">
        <v>0</v>
      </c>
      <c r="AB784">
        <v>1.8863749753284</v>
      </c>
      <c r="AC784">
        <v>0</v>
      </c>
      <c r="AD784">
        <v>0</v>
      </c>
      <c r="AE784">
        <v>2.5137588014110501</v>
      </c>
    </row>
    <row r="785" spans="1:31" x14ac:dyDescent="0.25">
      <c r="A785">
        <v>1837973</v>
      </c>
      <c r="B785">
        <v>1</v>
      </c>
      <c r="C785" t="s">
        <v>81</v>
      </c>
      <c r="D785" t="s">
        <v>128</v>
      </c>
      <c r="E785" t="s">
        <v>140</v>
      </c>
      <c r="F785" t="s">
        <v>2480</v>
      </c>
      <c r="G785" t="s">
        <v>246</v>
      </c>
      <c r="H785" t="s">
        <v>134</v>
      </c>
      <c r="I785" t="s">
        <v>135</v>
      </c>
      <c r="J785" t="s">
        <v>136</v>
      </c>
      <c r="K785" t="s">
        <v>137</v>
      </c>
      <c r="L785" t="s">
        <v>2481</v>
      </c>
      <c r="M785" t="s">
        <v>2482</v>
      </c>
      <c r="N785">
        <v>1.2936111109999999</v>
      </c>
      <c r="O785">
        <v>0</v>
      </c>
      <c r="P785">
        <v>8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2.4684293161163997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2.4684293161163997</v>
      </c>
    </row>
    <row r="786" spans="1:31" x14ac:dyDescent="0.25">
      <c r="A786">
        <v>1837618</v>
      </c>
      <c r="B786">
        <v>1</v>
      </c>
      <c r="C786" t="s">
        <v>80</v>
      </c>
      <c r="D786" t="s">
        <v>104</v>
      </c>
      <c r="E786" t="s">
        <v>164</v>
      </c>
      <c r="F786" t="s">
        <v>2483</v>
      </c>
      <c r="G786" t="s">
        <v>156</v>
      </c>
      <c r="H786" t="s">
        <v>157</v>
      </c>
      <c r="I786" t="s">
        <v>135</v>
      </c>
      <c r="J786" t="s">
        <v>136</v>
      </c>
      <c r="K786" t="s">
        <v>137</v>
      </c>
      <c r="L786" t="s">
        <v>2484</v>
      </c>
      <c r="M786" t="s">
        <v>2485</v>
      </c>
      <c r="N786">
        <v>1.0549999999999999</v>
      </c>
      <c r="O786">
        <v>1</v>
      </c>
      <c r="P786">
        <v>22</v>
      </c>
      <c r="Q786">
        <v>0</v>
      </c>
      <c r="R786">
        <v>61</v>
      </c>
      <c r="S786">
        <v>1</v>
      </c>
      <c r="T786">
        <v>8</v>
      </c>
      <c r="U786">
        <v>4</v>
      </c>
      <c r="V786">
        <v>0</v>
      </c>
      <c r="W786">
        <v>0.52887430095315002</v>
      </c>
      <c r="X786">
        <v>7.7879703120847541</v>
      </c>
      <c r="Y786">
        <v>0</v>
      </c>
      <c r="Z786">
        <v>29.18890821361655</v>
      </c>
      <c r="AA786">
        <v>0</v>
      </c>
      <c r="AB786">
        <v>1.8930500990684003</v>
      </c>
      <c r="AC786">
        <v>432.53386344801606</v>
      </c>
      <c r="AD786">
        <v>0</v>
      </c>
      <c r="AE786">
        <v>471.93266637373893</v>
      </c>
    </row>
    <row r="787" spans="1:31" x14ac:dyDescent="0.25">
      <c r="A787">
        <v>1837824</v>
      </c>
      <c r="B787">
        <v>1</v>
      </c>
      <c r="C787" t="s">
        <v>80</v>
      </c>
      <c r="D787" t="s">
        <v>108</v>
      </c>
      <c r="E787" t="s">
        <v>140</v>
      </c>
      <c r="F787" t="s">
        <v>2486</v>
      </c>
      <c r="G787" t="s">
        <v>142</v>
      </c>
      <c r="H787" t="s">
        <v>134</v>
      </c>
      <c r="I787" t="s">
        <v>135</v>
      </c>
      <c r="J787" t="s">
        <v>136</v>
      </c>
      <c r="K787" t="s">
        <v>137</v>
      </c>
      <c r="L787" t="s">
        <v>2487</v>
      </c>
      <c r="M787" t="s">
        <v>2488</v>
      </c>
      <c r="N787">
        <v>5.9355555549999997</v>
      </c>
      <c r="O787">
        <v>0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7.334243747828334E-2</v>
      </c>
      <c r="AA787">
        <v>0</v>
      </c>
      <c r="AB787">
        <v>0</v>
      </c>
      <c r="AC787">
        <v>0</v>
      </c>
      <c r="AD787">
        <v>0</v>
      </c>
      <c r="AE787">
        <v>7.334243747828334E-2</v>
      </c>
    </row>
    <row r="788" spans="1:31" x14ac:dyDescent="0.25">
      <c r="A788">
        <v>1837575</v>
      </c>
      <c r="B788">
        <v>1</v>
      </c>
      <c r="C788" t="s">
        <v>80</v>
      </c>
      <c r="D788" t="s">
        <v>92</v>
      </c>
      <c r="E788" t="s">
        <v>202</v>
      </c>
      <c r="F788" t="s">
        <v>2045</v>
      </c>
      <c r="G788" t="s">
        <v>156</v>
      </c>
      <c r="H788" t="s">
        <v>157</v>
      </c>
      <c r="I788" t="s">
        <v>135</v>
      </c>
      <c r="J788" t="s">
        <v>136</v>
      </c>
      <c r="K788" t="s">
        <v>137</v>
      </c>
      <c r="L788" t="s">
        <v>2489</v>
      </c>
      <c r="M788" t="s">
        <v>2490</v>
      </c>
      <c r="N788">
        <v>0.92583333300000004</v>
      </c>
      <c r="O788">
        <v>0</v>
      </c>
      <c r="P788">
        <v>828</v>
      </c>
      <c r="Q788">
        <v>2</v>
      </c>
      <c r="R788">
        <v>235</v>
      </c>
      <c r="S788">
        <v>7</v>
      </c>
      <c r="T788">
        <v>75</v>
      </c>
      <c r="U788">
        <v>0</v>
      </c>
      <c r="V788">
        <v>1</v>
      </c>
      <c r="W788">
        <v>0</v>
      </c>
      <c r="X788">
        <v>100.68356191710183</v>
      </c>
      <c r="Y788">
        <v>0.50208906048565005</v>
      </c>
      <c r="Z788">
        <v>45.296784725601157</v>
      </c>
      <c r="AA788">
        <v>7.2121825522796499</v>
      </c>
      <c r="AB788">
        <v>51.963917235670735</v>
      </c>
      <c r="AC788">
        <v>0</v>
      </c>
      <c r="AD788">
        <v>3.1547504716200006E-2</v>
      </c>
      <c r="AE788">
        <v>205.69008299585519</v>
      </c>
    </row>
    <row r="789" spans="1:31" x14ac:dyDescent="0.25">
      <c r="A789">
        <v>1837707</v>
      </c>
      <c r="B789">
        <v>1</v>
      </c>
      <c r="C789" t="s">
        <v>80</v>
      </c>
      <c r="D789" t="s">
        <v>105</v>
      </c>
      <c r="E789" t="s">
        <v>164</v>
      </c>
      <c r="F789" t="s">
        <v>2491</v>
      </c>
      <c r="G789" t="s">
        <v>156</v>
      </c>
      <c r="H789" t="s">
        <v>157</v>
      </c>
      <c r="I789" t="s">
        <v>179</v>
      </c>
      <c r="J789" t="s">
        <v>136</v>
      </c>
      <c r="K789" t="s">
        <v>137</v>
      </c>
      <c r="L789" t="s">
        <v>2492</v>
      </c>
      <c r="M789" t="s">
        <v>2493</v>
      </c>
      <c r="N789">
        <v>1.3888888E-2</v>
      </c>
      <c r="O789">
        <v>1</v>
      </c>
      <c r="P789">
        <v>796</v>
      </c>
      <c r="Q789">
        <v>2</v>
      </c>
      <c r="R789">
        <v>30</v>
      </c>
      <c r="S789">
        <v>13</v>
      </c>
      <c r="T789">
        <v>59</v>
      </c>
      <c r="U789">
        <v>2</v>
      </c>
      <c r="V789">
        <v>0</v>
      </c>
      <c r="W789">
        <v>1.1919004583333332E-2</v>
      </c>
      <c r="X789">
        <v>2.4109384804279226</v>
      </c>
      <c r="Y789">
        <v>2.6434076141666669E-2</v>
      </c>
      <c r="Z789">
        <v>3.8738274779166672E-2</v>
      </c>
      <c r="AA789">
        <v>2.3149328808933336</v>
      </c>
      <c r="AB789">
        <v>0.49836571326819451</v>
      </c>
      <c r="AC789">
        <v>3.0568124944337498</v>
      </c>
      <c r="AD789">
        <v>0</v>
      </c>
      <c r="AE789">
        <v>8.3581409245273672</v>
      </c>
    </row>
    <row r="790" spans="1:31" x14ac:dyDescent="0.25">
      <c r="A790">
        <v>1838062</v>
      </c>
      <c r="B790">
        <v>1</v>
      </c>
      <c r="C790" t="s">
        <v>80</v>
      </c>
      <c r="D790" t="s">
        <v>106</v>
      </c>
      <c r="E790" t="s">
        <v>131</v>
      </c>
      <c r="F790" t="s">
        <v>2494</v>
      </c>
      <c r="G790" t="s">
        <v>1724</v>
      </c>
      <c r="H790" t="s">
        <v>134</v>
      </c>
      <c r="I790" t="s">
        <v>135</v>
      </c>
      <c r="J790" t="s">
        <v>136</v>
      </c>
      <c r="K790" t="s">
        <v>137</v>
      </c>
      <c r="L790" t="s">
        <v>2495</v>
      </c>
      <c r="M790" t="s">
        <v>2496</v>
      </c>
      <c r="N790">
        <v>2.3849999999999998</v>
      </c>
      <c r="O790">
        <v>0</v>
      </c>
      <c r="P790">
        <v>0</v>
      </c>
      <c r="Q790">
        <v>0</v>
      </c>
      <c r="R790">
        <v>6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50.35524991308526</v>
      </c>
      <c r="AA790">
        <v>0</v>
      </c>
      <c r="AB790">
        <v>0</v>
      </c>
      <c r="AC790">
        <v>0</v>
      </c>
      <c r="AD790">
        <v>0</v>
      </c>
      <c r="AE790">
        <v>50.35524991308526</v>
      </c>
    </row>
    <row r="791" spans="1:31" x14ac:dyDescent="0.25">
      <c r="A791">
        <v>1837899</v>
      </c>
      <c r="B791">
        <v>1</v>
      </c>
      <c r="C791" t="s">
        <v>80</v>
      </c>
      <c r="D791" t="s">
        <v>99</v>
      </c>
      <c r="E791" t="s">
        <v>140</v>
      </c>
      <c r="F791" t="s">
        <v>2497</v>
      </c>
      <c r="G791" t="s">
        <v>142</v>
      </c>
      <c r="H791" t="s">
        <v>134</v>
      </c>
      <c r="I791" t="s">
        <v>135</v>
      </c>
      <c r="J791" t="s">
        <v>136</v>
      </c>
      <c r="K791" t="s">
        <v>137</v>
      </c>
      <c r="L791" t="s">
        <v>2498</v>
      </c>
      <c r="M791" t="s">
        <v>2499</v>
      </c>
      <c r="N791">
        <v>0.93916666599999998</v>
      </c>
      <c r="O791">
        <v>0</v>
      </c>
      <c r="P791">
        <v>1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0.10430838403775833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0.10430838403775833</v>
      </c>
    </row>
    <row r="792" spans="1:31" x14ac:dyDescent="0.25">
      <c r="A792">
        <v>1837730</v>
      </c>
      <c r="B792">
        <v>1</v>
      </c>
      <c r="C792" t="s">
        <v>81</v>
      </c>
      <c r="D792" t="s">
        <v>120</v>
      </c>
      <c r="E792" t="s">
        <v>131</v>
      </c>
      <c r="F792" t="s">
        <v>2500</v>
      </c>
      <c r="G792" t="s">
        <v>242</v>
      </c>
      <c r="H792" t="s">
        <v>134</v>
      </c>
      <c r="I792" t="s">
        <v>135</v>
      </c>
      <c r="J792" t="s">
        <v>3</v>
      </c>
      <c r="K792" t="s">
        <v>137</v>
      </c>
      <c r="L792" t="s">
        <v>2501</v>
      </c>
      <c r="M792" t="s">
        <v>2502</v>
      </c>
      <c r="N792">
        <v>4.721944444</v>
      </c>
      <c r="O792">
        <v>0</v>
      </c>
      <c r="P792">
        <v>52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50.624282369054782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50.624282369054782</v>
      </c>
    </row>
    <row r="793" spans="1:31" x14ac:dyDescent="0.25">
      <c r="A793">
        <v>1837853</v>
      </c>
      <c r="B793">
        <v>1</v>
      </c>
      <c r="C793" t="s">
        <v>80</v>
      </c>
      <c r="D793" t="s">
        <v>101</v>
      </c>
      <c r="E793" t="s">
        <v>164</v>
      </c>
      <c r="F793" t="s">
        <v>1164</v>
      </c>
      <c r="G793" t="s">
        <v>156</v>
      </c>
      <c r="H793" t="s">
        <v>157</v>
      </c>
      <c r="I793" t="s">
        <v>135</v>
      </c>
      <c r="J793" t="s">
        <v>136</v>
      </c>
      <c r="K793" t="s">
        <v>137</v>
      </c>
      <c r="L793" t="s">
        <v>2503</v>
      </c>
      <c r="M793" t="s">
        <v>2504</v>
      </c>
      <c r="N793">
        <v>1.083611111</v>
      </c>
      <c r="O793">
        <v>18</v>
      </c>
      <c r="P793">
        <v>15</v>
      </c>
      <c r="Q793">
        <v>18</v>
      </c>
      <c r="R793">
        <v>0</v>
      </c>
      <c r="S793">
        <v>18</v>
      </c>
      <c r="T793">
        <v>2</v>
      </c>
      <c r="U793">
        <v>0</v>
      </c>
      <c r="V793">
        <v>0</v>
      </c>
      <c r="W793">
        <v>5.8947816507951574</v>
      </c>
      <c r="X793">
        <v>5.9658740040032008</v>
      </c>
      <c r="Y793">
        <v>12.383073501626207</v>
      </c>
      <c r="Z793">
        <v>0</v>
      </c>
      <c r="AA793">
        <v>67.981230657706448</v>
      </c>
      <c r="AB793">
        <v>2.7622758488612997</v>
      </c>
      <c r="AC793">
        <v>0</v>
      </c>
      <c r="AD793">
        <v>0</v>
      </c>
      <c r="AE793">
        <v>94.987235662992305</v>
      </c>
    </row>
    <row r="794" spans="1:31" x14ac:dyDescent="0.25">
      <c r="A794">
        <v>1837561</v>
      </c>
      <c r="B794">
        <v>1</v>
      </c>
      <c r="C794" t="s">
        <v>80</v>
      </c>
      <c r="D794" t="s">
        <v>97</v>
      </c>
      <c r="E794" t="s">
        <v>164</v>
      </c>
      <c r="F794" t="s">
        <v>2505</v>
      </c>
      <c r="G794" t="s">
        <v>156</v>
      </c>
      <c r="H794" t="s">
        <v>157</v>
      </c>
      <c r="I794" t="s">
        <v>135</v>
      </c>
      <c r="J794" t="s">
        <v>136</v>
      </c>
      <c r="K794" t="s">
        <v>137</v>
      </c>
      <c r="L794" t="s">
        <v>2506</v>
      </c>
      <c r="M794" t="s">
        <v>2507</v>
      </c>
      <c r="N794">
        <v>1.0874999999999999</v>
      </c>
      <c r="O794">
        <v>3</v>
      </c>
      <c r="P794">
        <v>345</v>
      </c>
      <c r="Q794">
        <v>4</v>
      </c>
      <c r="R794">
        <v>53</v>
      </c>
      <c r="S794">
        <v>12</v>
      </c>
      <c r="T794">
        <v>40</v>
      </c>
      <c r="U794">
        <v>0</v>
      </c>
      <c r="V794">
        <v>0</v>
      </c>
      <c r="W794">
        <v>139.20141570249601</v>
      </c>
      <c r="X794">
        <v>91.669262226649565</v>
      </c>
      <c r="Y794">
        <v>236.18190290587498</v>
      </c>
      <c r="Z794">
        <v>8.9493683980349577</v>
      </c>
      <c r="AA794">
        <v>128.84394368197013</v>
      </c>
      <c r="AB794">
        <v>35.286717121681825</v>
      </c>
      <c r="AC794">
        <v>0</v>
      </c>
      <c r="AD794">
        <v>0</v>
      </c>
      <c r="AE794">
        <v>640.13261003670743</v>
      </c>
    </row>
    <row r="795" spans="1:31" x14ac:dyDescent="0.25">
      <c r="A795">
        <v>1837690</v>
      </c>
      <c r="B795">
        <v>1</v>
      </c>
      <c r="C795" t="s">
        <v>81</v>
      </c>
      <c r="D795" t="s">
        <v>118</v>
      </c>
      <c r="E795" t="s">
        <v>154</v>
      </c>
      <c r="F795" t="s">
        <v>2508</v>
      </c>
      <c r="G795" t="s">
        <v>175</v>
      </c>
      <c r="H795" t="s">
        <v>157</v>
      </c>
      <c r="I795" t="s">
        <v>135</v>
      </c>
      <c r="J795" t="s">
        <v>136</v>
      </c>
      <c r="K795" t="s">
        <v>137</v>
      </c>
      <c r="L795" t="s">
        <v>2509</v>
      </c>
      <c r="M795" t="s">
        <v>2510</v>
      </c>
      <c r="N795">
        <v>2.1911111110000001</v>
      </c>
      <c r="O795">
        <v>0</v>
      </c>
      <c r="P795">
        <v>4</v>
      </c>
      <c r="Q795">
        <v>35</v>
      </c>
      <c r="R795">
        <v>10</v>
      </c>
      <c r="S795">
        <v>1</v>
      </c>
      <c r="T795">
        <v>0</v>
      </c>
      <c r="U795">
        <v>0</v>
      </c>
      <c r="V795">
        <v>0</v>
      </c>
      <c r="W795">
        <v>0</v>
      </c>
      <c r="X795">
        <v>1.0185116822250002</v>
      </c>
      <c r="Y795">
        <v>236.42998465520455</v>
      </c>
      <c r="Z795">
        <v>44.480028918667912</v>
      </c>
      <c r="AA795">
        <v>2.6615689020614246</v>
      </c>
      <c r="AB795">
        <v>0</v>
      </c>
      <c r="AC795">
        <v>0</v>
      </c>
      <c r="AD795">
        <v>0</v>
      </c>
      <c r="AE795">
        <v>284.59009415815893</v>
      </c>
    </row>
    <row r="796" spans="1:31" x14ac:dyDescent="0.25">
      <c r="A796">
        <v>1837607</v>
      </c>
      <c r="B796">
        <v>1</v>
      </c>
      <c r="C796" t="s">
        <v>80</v>
      </c>
      <c r="D796" t="s">
        <v>91</v>
      </c>
      <c r="E796" t="s">
        <v>140</v>
      </c>
      <c r="F796" t="s">
        <v>2511</v>
      </c>
      <c r="G796" t="s">
        <v>142</v>
      </c>
      <c r="H796" t="s">
        <v>134</v>
      </c>
      <c r="I796" t="s">
        <v>135</v>
      </c>
      <c r="J796" t="s">
        <v>136</v>
      </c>
      <c r="K796" t="s">
        <v>137</v>
      </c>
      <c r="L796" t="s">
        <v>2512</v>
      </c>
      <c r="M796" t="s">
        <v>2513</v>
      </c>
      <c r="N796">
        <v>1.0825</v>
      </c>
      <c r="O796">
        <v>0</v>
      </c>
      <c r="P796">
        <v>1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0.44620015297975002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0.44620015297975002</v>
      </c>
    </row>
    <row r="797" spans="1:31" x14ac:dyDescent="0.25">
      <c r="A797">
        <v>1837813</v>
      </c>
      <c r="B797">
        <v>1</v>
      </c>
      <c r="C797" t="s">
        <v>81</v>
      </c>
      <c r="D797" t="s">
        <v>121</v>
      </c>
      <c r="E797" t="s">
        <v>164</v>
      </c>
      <c r="F797" t="s">
        <v>1088</v>
      </c>
      <c r="G797" t="s">
        <v>225</v>
      </c>
      <c r="H797" t="s">
        <v>157</v>
      </c>
      <c r="I797" t="s">
        <v>135</v>
      </c>
      <c r="J797" t="s">
        <v>136</v>
      </c>
      <c r="K797" t="s">
        <v>151</v>
      </c>
      <c r="L797" t="s">
        <v>2514</v>
      </c>
      <c r="M797" t="s">
        <v>2515</v>
      </c>
      <c r="N797">
        <v>3.7991666660000001</v>
      </c>
      <c r="O797">
        <v>0</v>
      </c>
      <c r="P797">
        <v>896</v>
      </c>
      <c r="Q797">
        <v>5</v>
      </c>
      <c r="R797">
        <v>22</v>
      </c>
      <c r="S797">
        <v>3</v>
      </c>
      <c r="T797">
        <v>33</v>
      </c>
      <c r="U797">
        <v>0</v>
      </c>
      <c r="V797">
        <v>0</v>
      </c>
      <c r="W797">
        <v>0</v>
      </c>
      <c r="X797">
        <v>466.12033972705922</v>
      </c>
      <c r="Y797">
        <v>11.750553654294201</v>
      </c>
      <c r="Z797">
        <v>28.904720216556878</v>
      </c>
      <c r="AA797">
        <v>46.304224803930303</v>
      </c>
      <c r="AB797">
        <v>45.494299875112148</v>
      </c>
      <c r="AC797">
        <v>0</v>
      </c>
      <c r="AD797">
        <v>0</v>
      </c>
      <c r="AE797">
        <v>598.57413827695268</v>
      </c>
    </row>
    <row r="798" spans="1:31" x14ac:dyDescent="0.25">
      <c r="A798">
        <v>1838148</v>
      </c>
      <c r="B798">
        <v>1</v>
      </c>
      <c r="C798" t="s">
        <v>81</v>
      </c>
      <c r="D798" t="s">
        <v>120</v>
      </c>
      <c r="E798" t="s">
        <v>202</v>
      </c>
      <c r="F798" t="s">
        <v>2516</v>
      </c>
      <c r="G798" t="s">
        <v>156</v>
      </c>
      <c r="H798" t="s">
        <v>157</v>
      </c>
      <c r="I798" t="s">
        <v>135</v>
      </c>
      <c r="J798" t="s">
        <v>136</v>
      </c>
      <c r="K798" t="s">
        <v>137</v>
      </c>
      <c r="L798" t="s">
        <v>2517</v>
      </c>
      <c r="M798" t="s">
        <v>2518</v>
      </c>
      <c r="N798">
        <v>0.79583333300000003</v>
      </c>
      <c r="O798">
        <v>0</v>
      </c>
      <c r="P798">
        <v>504</v>
      </c>
      <c r="Q798">
        <v>5</v>
      </c>
      <c r="R798">
        <v>8</v>
      </c>
      <c r="S798">
        <v>1</v>
      </c>
      <c r="T798">
        <v>43</v>
      </c>
      <c r="U798">
        <v>0</v>
      </c>
      <c r="V798">
        <v>1</v>
      </c>
      <c r="W798">
        <v>0</v>
      </c>
      <c r="X798">
        <v>98.994118559986418</v>
      </c>
      <c r="Y798">
        <v>61.437776969130915</v>
      </c>
      <c r="Z798">
        <v>8.3411358719789437</v>
      </c>
      <c r="AA798">
        <v>0.29933848623749998</v>
      </c>
      <c r="AB798">
        <v>14.576665612639513</v>
      </c>
      <c r="AC798">
        <v>0</v>
      </c>
      <c r="AD798">
        <v>2.1250779282602497</v>
      </c>
      <c r="AE798">
        <v>185.77411342823353</v>
      </c>
    </row>
    <row r="799" spans="1:31" x14ac:dyDescent="0.25">
      <c r="A799">
        <v>1837956</v>
      </c>
      <c r="B799">
        <v>1</v>
      </c>
      <c r="C799" t="s">
        <v>81</v>
      </c>
      <c r="D799" t="s">
        <v>121</v>
      </c>
      <c r="E799" t="s">
        <v>164</v>
      </c>
      <c r="F799" t="s">
        <v>2519</v>
      </c>
      <c r="G799" t="s">
        <v>156</v>
      </c>
      <c r="H799" t="s">
        <v>157</v>
      </c>
      <c r="I799" t="s">
        <v>135</v>
      </c>
      <c r="J799" t="s">
        <v>136</v>
      </c>
      <c r="K799" t="s">
        <v>137</v>
      </c>
      <c r="L799" t="s">
        <v>2520</v>
      </c>
      <c r="M799" t="s">
        <v>2521</v>
      </c>
      <c r="N799">
        <v>1.4524999999999999</v>
      </c>
      <c r="O799">
        <v>0</v>
      </c>
      <c r="P799">
        <v>259</v>
      </c>
      <c r="Q799">
        <v>1</v>
      </c>
      <c r="R799">
        <v>26</v>
      </c>
      <c r="S799">
        <v>6</v>
      </c>
      <c r="T799">
        <v>11</v>
      </c>
      <c r="U799">
        <v>0</v>
      </c>
      <c r="V799">
        <v>0</v>
      </c>
      <c r="W799">
        <v>0</v>
      </c>
      <c r="X799">
        <v>61.459705185402015</v>
      </c>
      <c r="Y799">
        <v>1.2705011104176416</v>
      </c>
      <c r="Z799">
        <v>15.143558947868289</v>
      </c>
      <c r="AA799">
        <v>64.467732185209726</v>
      </c>
      <c r="AB799">
        <v>14.598284657755128</v>
      </c>
      <c r="AC799">
        <v>0</v>
      </c>
      <c r="AD799">
        <v>0</v>
      </c>
      <c r="AE799">
        <v>156.9397820866528</v>
      </c>
    </row>
    <row r="800" spans="1:31" x14ac:dyDescent="0.25">
      <c r="A800">
        <v>1837584</v>
      </c>
      <c r="B800">
        <v>1</v>
      </c>
      <c r="C800" t="s">
        <v>80</v>
      </c>
      <c r="D800" t="s">
        <v>93</v>
      </c>
      <c r="E800" t="s">
        <v>202</v>
      </c>
      <c r="F800" t="s">
        <v>2522</v>
      </c>
      <c r="G800" t="s">
        <v>156</v>
      </c>
      <c r="H800" t="s">
        <v>157</v>
      </c>
      <c r="I800" t="s">
        <v>135</v>
      </c>
      <c r="J800" t="s">
        <v>136</v>
      </c>
      <c r="K800" t="s">
        <v>137</v>
      </c>
      <c r="L800" t="s">
        <v>2523</v>
      </c>
      <c r="M800" t="s">
        <v>2524</v>
      </c>
      <c r="N800">
        <v>3.9472222220000002</v>
      </c>
      <c r="O800">
        <v>0</v>
      </c>
      <c r="P800">
        <v>165</v>
      </c>
      <c r="Q800">
        <v>2</v>
      </c>
      <c r="R800">
        <v>42</v>
      </c>
      <c r="S800">
        <v>3</v>
      </c>
      <c r="T800">
        <v>35</v>
      </c>
      <c r="U800">
        <v>0</v>
      </c>
      <c r="V800">
        <v>0</v>
      </c>
      <c r="W800">
        <v>0</v>
      </c>
      <c r="X800">
        <v>49.316636487418201</v>
      </c>
      <c r="Y800">
        <v>22.855010417961697</v>
      </c>
      <c r="Z800">
        <v>31.552092794532122</v>
      </c>
      <c r="AA800">
        <v>93.812960221199219</v>
      </c>
      <c r="AB800">
        <v>14.945629535289424</v>
      </c>
      <c r="AC800">
        <v>0</v>
      </c>
      <c r="AD800">
        <v>0</v>
      </c>
      <c r="AE800">
        <v>212.48232945640063</v>
      </c>
    </row>
    <row r="801" spans="1:31" x14ac:dyDescent="0.25">
      <c r="A801">
        <v>1837913</v>
      </c>
      <c r="B801">
        <v>1</v>
      </c>
      <c r="C801" t="s">
        <v>81</v>
      </c>
      <c r="D801" t="s">
        <v>119</v>
      </c>
      <c r="E801" t="s">
        <v>131</v>
      </c>
      <c r="F801" t="s">
        <v>2525</v>
      </c>
      <c r="G801" t="s">
        <v>133</v>
      </c>
      <c r="H801" t="s">
        <v>134</v>
      </c>
      <c r="I801" t="s">
        <v>135</v>
      </c>
      <c r="J801" t="s">
        <v>136</v>
      </c>
      <c r="K801" t="s">
        <v>137</v>
      </c>
      <c r="L801" t="s">
        <v>2526</v>
      </c>
      <c r="M801" t="s">
        <v>2527</v>
      </c>
      <c r="N801">
        <v>1.476388888</v>
      </c>
      <c r="O801">
        <v>0</v>
      </c>
      <c r="P801">
        <v>9</v>
      </c>
      <c r="Q801">
        <v>0</v>
      </c>
      <c r="R801">
        <v>4</v>
      </c>
      <c r="S801">
        <v>0</v>
      </c>
      <c r="T801">
        <v>4</v>
      </c>
      <c r="U801">
        <v>0</v>
      </c>
      <c r="V801">
        <v>0</v>
      </c>
      <c r="W801">
        <v>0</v>
      </c>
      <c r="X801">
        <v>1.4671504456493836</v>
      </c>
      <c r="Y801">
        <v>0</v>
      </c>
      <c r="Z801">
        <v>2.4732312344841336</v>
      </c>
      <c r="AA801">
        <v>0</v>
      </c>
      <c r="AB801">
        <v>3.2398815302693005</v>
      </c>
      <c r="AC801">
        <v>0</v>
      </c>
      <c r="AD801">
        <v>0</v>
      </c>
      <c r="AE801">
        <v>7.180263210402817</v>
      </c>
    </row>
    <row r="802" spans="1:31" x14ac:dyDescent="0.25">
      <c r="A802">
        <v>1838019</v>
      </c>
      <c r="B802">
        <v>1</v>
      </c>
      <c r="C802" t="s">
        <v>81</v>
      </c>
      <c r="D802" t="s">
        <v>122</v>
      </c>
      <c r="E802" t="s">
        <v>202</v>
      </c>
      <c r="F802" t="s">
        <v>1425</v>
      </c>
      <c r="G802" t="s">
        <v>156</v>
      </c>
      <c r="H802" t="s">
        <v>157</v>
      </c>
      <c r="I802" t="s">
        <v>135</v>
      </c>
      <c r="J802" t="s">
        <v>136</v>
      </c>
      <c r="K802" t="s">
        <v>137</v>
      </c>
      <c r="L802" t="s">
        <v>2528</v>
      </c>
      <c r="M802" t="s">
        <v>2529</v>
      </c>
      <c r="N802">
        <v>1.1613888880000001</v>
      </c>
      <c r="O802">
        <v>12</v>
      </c>
      <c r="P802">
        <v>819</v>
      </c>
      <c r="Q802">
        <v>1</v>
      </c>
      <c r="R802">
        <v>19</v>
      </c>
      <c r="S802">
        <v>2</v>
      </c>
      <c r="T802">
        <v>52</v>
      </c>
      <c r="U802">
        <v>1</v>
      </c>
      <c r="V802">
        <v>0</v>
      </c>
      <c r="W802">
        <v>2.7792219348071501</v>
      </c>
      <c r="X802">
        <v>130.02261915077779</v>
      </c>
      <c r="Y802">
        <v>4.9715934242799999E-2</v>
      </c>
      <c r="Z802">
        <v>4.2494088107848658</v>
      </c>
      <c r="AA802">
        <v>77.066782795138707</v>
      </c>
      <c r="AB802">
        <v>15.918704548842108</v>
      </c>
      <c r="AC802">
        <v>1.3741649429693334</v>
      </c>
      <c r="AD802">
        <v>0</v>
      </c>
      <c r="AE802">
        <v>231.46061811756275</v>
      </c>
    </row>
    <row r="803" spans="1:31" x14ac:dyDescent="0.25">
      <c r="A803">
        <v>1837770</v>
      </c>
      <c r="B803">
        <v>1</v>
      </c>
      <c r="C803" t="s">
        <v>80</v>
      </c>
      <c r="D803" t="s">
        <v>96</v>
      </c>
      <c r="E803" t="s">
        <v>140</v>
      </c>
      <c r="F803" t="s">
        <v>2530</v>
      </c>
      <c r="G803" t="s">
        <v>213</v>
      </c>
      <c r="H803" t="s">
        <v>134</v>
      </c>
      <c r="I803" t="s">
        <v>135</v>
      </c>
      <c r="J803" t="s">
        <v>136</v>
      </c>
      <c r="K803" t="s">
        <v>137</v>
      </c>
      <c r="L803" t="s">
        <v>2531</v>
      </c>
      <c r="M803" t="s">
        <v>2532</v>
      </c>
      <c r="N803">
        <v>10.385277777000001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6.5812884946361256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6.5812884946361256</v>
      </c>
    </row>
    <row r="804" spans="1:31" x14ac:dyDescent="0.25">
      <c r="A804">
        <v>1838168</v>
      </c>
      <c r="B804">
        <v>1</v>
      </c>
      <c r="C804" t="s">
        <v>80</v>
      </c>
      <c r="D804" t="s">
        <v>106</v>
      </c>
      <c r="E804" t="s">
        <v>202</v>
      </c>
      <c r="F804" t="s">
        <v>2533</v>
      </c>
      <c r="G804" t="s">
        <v>156</v>
      </c>
      <c r="H804" t="s">
        <v>157</v>
      </c>
      <c r="I804" t="s">
        <v>135</v>
      </c>
      <c r="J804" t="s">
        <v>136</v>
      </c>
      <c r="K804" t="s">
        <v>137</v>
      </c>
      <c r="L804" t="s">
        <v>2534</v>
      </c>
      <c r="M804" t="s">
        <v>2535</v>
      </c>
      <c r="N804">
        <v>7.0555555000000006E-2</v>
      </c>
      <c r="O804">
        <v>0</v>
      </c>
      <c r="P804">
        <v>2</v>
      </c>
      <c r="Q804">
        <v>51</v>
      </c>
      <c r="R804">
        <v>203</v>
      </c>
      <c r="S804">
        <v>13</v>
      </c>
      <c r="T804">
        <v>31</v>
      </c>
      <c r="U804">
        <v>0</v>
      </c>
      <c r="V804">
        <v>0</v>
      </c>
      <c r="W804">
        <v>0</v>
      </c>
      <c r="X804">
        <v>8.3278383138099987E-2</v>
      </c>
      <c r="Y804">
        <v>17.825056043548443</v>
      </c>
      <c r="Z804">
        <v>31.754132388441672</v>
      </c>
      <c r="AA804">
        <v>2.9053380750268163</v>
      </c>
      <c r="AB804">
        <v>5.784930281174633</v>
      </c>
      <c r="AC804">
        <v>0</v>
      </c>
      <c r="AD804">
        <v>0</v>
      </c>
      <c r="AE804">
        <v>58.352735171329662</v>
      </c>
    </row>
    <row r="805" spans="1:31" x14ac:dyDescent="0.25">
      <c r="A805">
        <v>1837670</v>
      </c>
      <c r="B805">
        <v>1</v>
      </c>
      <c r="C805" t="s">
        <v>80</v>
      </c>
      <c r="D805" t="s">
        <v>104</v>
      </c>
      <c r="E805" t="s">
        <v>131</v>
      </c>
      <c r="F805" t="s">
        <v>2536</v>
      </c>
      <c r="G805" t="s">
        <v>133</v>
      </c>
      <c r="H805" t="s">
        <v>134</v>
      </c>
      <c r="I805" t="s">
        <v>135</v>
      </c>
      <c r="J805" t="s">
        <v>136</v>
      </c>
      <c r="K805" t="s">
        <v>137</v>
      </c>
      <c r="L805" t="s">
        <v>2537</v>
      </c>
      <c r="M805" t="s">
        <v>2538</v>
      </c>
      <c r="N805">
        <v>4.7113888880000001</v>
      </c>
      <c r="O805">
        <v>0</v>
      </c>
      <c r="P805">
        <v>7</v>
      </c>
      <c r="Q805">
        <v>0</v>
      </c>
      <c r="R805">
        <v>8</v>
      </c>
      <c r="S805">
        <v>0</v>
      </c>
      <c r="T805">
        <v>14</v>
      </c>
      <c r="U805">
        <v>0</v>
      </c>
      <c r="V805">
        <v>0</v>
      </c>
      <c r="W805">
        <v>0</v>
      </c>
      <c r="X805">
        <v>2.5397036849952004</v>
      </c>
      <c r="Y805">
        <v>0</v>
      </c>
      <c r="Z805">
        <v>15.379567101849451</v>
      </c>
      <c r="AA805">
        <v>0</v>
      </c>
      <c r="AB805">
        <v>7.7420134984399995</v>
      </c>
      <c r="AC805">
        <v>0</v>
      </c>
      <c r="AD805">
        <v>0</v>
      </c>
      <c r="AE805">
        <v>25.661284285284651</v>
      </c>
    </row>
    <row r="806" spans="1:31" x14ac:dyDescent="0.25">
      <c r="A806">
        <v>1837687</v>
      </c>
      <c r="B806">
        <v>1</v>
      </c>
      <c r="C806" t="s">
        <v>81</v>
      </c>
      <c r="D806" t="s">
        <v>128</v>
      </c>
      <c r="E806" t="s">
        <v>140</v>
      </c>
      <c r="F806" t="s">
        <v>2539</v>
      </c>
      <c r="G806" t="s">
        <v>142</v>
      </c>
      <c r="H806" t="s">
        <v>134</v>
      </c>
      <c r="I806" t="s">
        <v>135</v>
      </c>
      <c r="J806" t="s">
        <v>136</v>
      </c>
      <c r="K806" t="s">
        <v>137</v>
      </c>
      <c r="L806" t="s">
        <v>2540</v>
      </c>
      <c r="M806" t="s">
        <v>2541</v>
      </c>
      <c r="N806">
        <v>5.7777777769999998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1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</row>
    <row r="807" spans="1:31" x14ac:dyDescent="0.25">
      <c r="A807">
        <v>1837564</v>
      </c>
      <c r="B807">
        <v>1</v>
      </c>
      <c r="C807" t="s">
        <v>80</v>
      </c>
      <c r="D807" t="s">
        <v>100</v>
      </c>
      <c r="E807" t="s">
        <v>202</v>
      </c>
      <c r="F807" t="s">
        <v>2542</v>
      </c>
      <c r="G807" t="s">
        <v>156</v>
      </c>
      <c r="H807" t="s">
        <v>157</v>
      </c>
      <c r="I807" t="s">
        <v>135</v>
      </c>
      <c r="J807" t="s">
        <v>136</v>
      </c>
      <c r="K807" t="s">
        <v>137</v>
      </c>
      <c r="L807" t="s">
        <v>2543</v>
      </c>
      <c r="M807" t="s">
        <v>2544</v>
      </c>
      <c r="N807">
        <v>0.828333333</v>
      </c>
      <c r="O807">
        <v>0</v>
      </c>
      <c r="P807">
        <v>2656</v>
      </c>
      <c r="Q807">
        <v>0</v>
      </c>
      <c r="R807">
        <v>15</v>
      </c>
      <c r="S807">
        <v>2</v>
      </c>
      <c r="T807">
        <v>183</v>
      </c>
      <c r="U807">
        <v>0</v>
      </c>
      <c r="V807">
        <v>0</v>
      </c>
      <c r="W807">
        <v>0</v>
      </c>
      <c r="X807">
        <v>242.72855933775529</v>
      </c>
      <c r="Y807">
        <v>0</v>
      </c>
      <c r="Z807">
        <v>7.290906945997051</v>
      </c>
      <c r="AA807">
        <v>18.190066824405804</v>
      </c>
      <c r="AB807">
        <v>88.425931101410939</v>
      </c>
      <c r="AC807">
        <v>0</v>
      </c>
      <c r="AD807">
        <v>0</v>
      </c>
      <c r="AE807">
        <v>356.63546420956908</v>
      </c>
    </row>
    <row r="808" spans="1:31" x14ac:dyDescent="0.25">
      <c r="A808">
        <v>1837587</v>
      </c>
      <c r="B808">
        <v>1</v>
      </c>
      <c r="C808" t="s">
        <v>80</v>
      </c>
      <c r="D808" t="s">
        <v>104</v>
      </c>
      <c r="E808" t="s">
        <v>164</v>
      </c>
      <c r="F808" t="s">
        <v>2243</v>
      </c>
      <c r="G808" t="s">
        <v>156</v>
      </c>
      <c r="H808" t="s">
        <v>157</v>
      </c>
      <c r="I808" t="s">
        <v>135</v>
      </c>
      <c r="J808" t="s">
        <v>136</v>
      </c>
      <c r="K808" t="s">
        <v>137</v>
      </c>
      <c r="L808" t="s">
        <v>2545</v>
      </c>
      <c r="M808" t="s">
        <v>2546</v>
      </c>
      <c r="N808">
        <v>1.250277777</v>
      </c>
      <c r="O808">
        <v>15</v>
      </c>
      <c r="P808">
        <v>298</v>
      </c>
      <c r="Q808">
        <v>24</v>
      </c>
      <c r="R808">
        <v>22</v>
      </c>
      <c r="S808">
        <v>35</v>
      </c>
      <c r="T808">
        <v>31</v>
      </c>
      <c r="U808">
        <v>14</v>
      </c>
      <c r="V808">
        <v>2</v>
      </c>
      <c r="W808">
        <v>15.8679492125761</v>
      </c>
      <c r="X808">
        <v>83.658698300963025</v>
      </c>
      <c r="Y808">
        <v>49.336821300947136</v>
      </c>
      <c r="Z808">
        <v>17.210671668097902</v>
      </c>
      <c r="AA808">
        <v>647.51306961666637</v>
      </c>
      <c r="AB808">
        <v>25.695505596606946</v>
      </c>
      <c r="AC808">
        <v>2533.7342216502502</v>
      </c>
      <c r="AD808">
        <v>86.233138281089694</v>
      </c>
      <c r="AE808">
        <v>3459.2500756271975</v>
      </c>
    </row>
    <row r="809" spans="1:31" x14ac:dyDescent="0.25">
      <c r="A809">
        <v>1837856</v>
      </c>
      <c r="B809">
        <v>1</v>
      </c>
      <c r="C809" t="s">
        <v>80</v>
      </c>
      <c r="D809" t="s">
        <v>82</v>
      </c>
      <c r="E809" t="s">
        <v>140</v>
      </c>
      <c r="F809" t="s">
        <v>2547</v>
      </c>
      <c r="G809" t="s">
        <v>246</v>
      </c>
      <c r="H809" t="s">
        <v>134</v>
      </c>
      <c r="I809" t="s">
        <v>135</v>
      </c>
      <c r="J809" t="s">
        <v>136</v>
      </c>
      <c r="K809" t="s">
        <v>137</v>
      </c>
      <c r="L809" t="s">
        <v>2548</v>
      </c>
      <c r="M809" t="s">
        <v>2549</v>
      </c>
      <c r="N809">
        <v>2.1577777770000002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13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11.894375186793676</v>
      </c>
      <c r="AC809">
        <v>0</v>
      </c>
      <c r="AD809">
        <v>0</v>
      </c>
      <c r="AE809">
        <v>11.894375186793676</v>
      </c>
    </row>
    <row r="810" spans="1:31" x14ac:dyDescent="0.25">
      <c r="A810">
        <v>1838082</v>
      </c>
      <c r="B810">
        <v>1</v>
      </c>
      <c r="C810" t="s">
        <v>81</v>
      </c>
      <c r="D810" t="s">
        <v>113</v>
      </c>
      <c r="E810" t="s">
        <v>154</v>
      </c>
      <c r="F810" t="s">
        <v>2550</v>
      </c>
      <c r="G810" t="s">
        <v>507</v>
      </c>
      <c r="H810" t="s">
        <v>157</v>
      </c>
      <c r="I810" t="s">
        <v>135</v>
      </c>
      <c r="J810" t="s">
        <v>136</v>
      </c>
      <c r="K810" t="s">
        <v>137</v>
      </c>
      <c r="L810" t="s">
        <v>2551</v>
      </c>
      <c r="M810" t="s">
        <v>2552</v>
      </c>
      <c r="N810">
        <v>2.4613888880000001</v>
      </c>
      <c r="O810">
        <v>0</v>
      </c>
      <c r="P810">
        <v>26</v>
      </c>
      <c r="Q810">
        <v>0</v>
      </c>
      <c r="R810">
        <v>0</v>
      </c>
      <c r="S810">
        <v>2</v>
      </c>
      <c r="T810">
        <v>0</v>
      </c>
      <c r="U810">
        <v>2</v>
      </c>
      <c r="V810">
        <v>0</v>
      </c>
      <c r="W810">
        <v>0</v>
      </c>
      <c r="X810">
        <v>11.112013913349287</v>
      </c>
      <c r="Y810">
        <v>0</v>
      </c>
      <c r="Z810">
        <v>0</v>
      </c>
      <c r="AA810">
        <v>143.39539462030416</v>
      </c>
      <c r="AB810">
        <v>0</v>
      </c>
      <c r="AC810">
        <v>253.39368781705872</v>
      </c>
      <c r="AD810">
        <v>0</v>
      </c>
      <c r="AE810">
        <v>407.90109635071218</v>
      </c>
    </row>
    <row r="811" spans="1:31" x14ac:dyDescent="0.25">
      <c r="A811">
        <v>1837750</v>
      </c>
      <c r="B811">
        <v>1</v>
      </c>
      <c r="C811" t="s">
        <v>80</v>
      </c>
      <c r="D811" t="s">
        <v>100</v>
      </c>
      <c r="E811" t="s">
        <v>131</v>
      </c>
      <c r="F811" t="s">
        <v>2553</v>
      </c>
      <c r="G811" t="s">
        <v>133</v>
      </c>
      <c r="H811" t="s">
        <v>134</v>
      </c>
      <c r="I811" t="s">
        <v>135</v>
      </c>
      <c r="J811" t="s">
        <v>136</v>
      </c>
      <c r="K811" t="s">
        <v>137</v>
      </c>
      <c r="L811" t="s">
        <v>2554</v>
      </c>
      <c r="M811" t="s">
        <v>2555</v>
      </c>
      <c r="N811">
        <v>3.0583333330000002</v>
      </c>
      <c r="O811">
        <v>0</v>
      </c>
      <c r="P811">
        <v>2</v>
      </c>
      <c r="Q811">
        <v>0</v>
      </c>
      <c r="R811">
        <v>2</v>
      </c>
      <c r="S811">
        <v>0</v>
      </c>
      <c r="T811">
        <v>3</v>
      </c>
      <c r="U811">
        <v>0</v>
      </c>
      <c r="V811">
        <v>0</v>
      </c>
      <c r="W811">
        <v>0</v>
      </c>
      <c r="X811">
        <v>2.467253642210975</v>
      </c>
      <c r="Y811">
        <v>0</v>
      </c>
      <c r="Z811">
        <v>1.3164561026537003</v>
      </c>
      <c r="AA811">
        <v>0</v>
      </c>
      <c r="AB811">
        <v>6.0643685176640254</v>
      </c>
      <c r="AC811">
        <v>0</v>
      </c>
      <c r="AD811">
        <v>0</v>
      </c>
      <c r="AE811">
        <v>9.8480782625287002</v>
      </c>
    </row>
    <row r="812" spans="1:31" x14ac:dyDescent="0.25">
      <c r="A812">
        <v>1837896</v>
      </c>
      <c r="B812">
        <v>1</v>
      </c>
      <c r="C812" t="s">
        <v>81</v>
      </c>
      <c r="D812" t="s">
        <v>112</v>
      </c>
      <c r="E812" t="s">
        <v>154</v>
      </c>
      <c r="F812" t="s">
        <v>2556</v>
      </c>
      <c r="G812" t="s">
        <v>156</v>
      </c>
      <c r="H812" t="s">
        <v>157</v>
      </c>
      <c r="I812" t="s">
        <v>135</v>
      </c>
      <c r="J812" t="s">
        <v>136</v>
      </c>
      <c r="K812" t="s">
        <v>137</v>
      </c>
      <c r="L812" t="s">
        <v>2557</v>
      </c>
      <c r="M812" t="s">
        <v>2558</v>
      </c>
      <c r="N812">
        <v>0.72333333300000002</v>
      </c>
      <c r="O812">
        <v>0</v>
      </c>
      <c r="P812">
        <v>541</v>
      </c>
      <c r="Q812">
        <v>0</v>
      </c>
      <c r="R812">
        <v>11</v>
      </c>
      <c r="S812">
        <v>0</v>
      </c>
      <c r="T812">
        <v>64</v>
      </c>
      <c r="U812">
        <v>0</v>
      </c>
      <c r="V812">
        <v>0</v>
      </c>
      <c r="W812">
        <v>0</v>
      </c>
      <c r="X812">
        <v>81.531497207069251</v>
      </c>
      <c r="Y812">
        <v>0</v>
      </c>
      <c r="Z812">
        <v>32.557387941224235</v>
      </c>
      <c r="AA812">
        <v>0</v>
      </c>
      <c r="AB812">
        <v>18.863776358107067</v>
      </c>
      <c r="AC812">
        <v>0</v>
      </c>
      <c r="AD812">
        <v>0</v>
      </c>
      <c r="AE812">
        <v>132.95266150640055</v>
      </c>
    </row>
    <row r="813" spans="1:31" x14ac:dyDescent="0.25">
      <c r="A813">
        <v>1838142</v>
      </c>
      <c r="B813">
        <v>1</v>
      </c>
      <c r="C813" t="s">
        <v>80</v>
      </c>
      <c r="D813" t="s">
        <v>92</v>
      </c>
      <c r="E813" t="s">
        <v>140</v>
      </c>
      <c r="F813" t="s">
        <v>2559</v>
      </c>
      <c r="G813" t="s">
        <v>142</v>
      </c>
      <c r="H813" t="s">
        <v>134</v>
      </c>
      <c r="I813" t="s">
        <v>135</v>
      </c>
      <c r="J813" t="s">
        <v>136</v>
      </c>
      <c r="K813" t="s">
        <v>137</v>
      </c>
      <c r="L813" t="s">
        <v>2560</v>
      </c>
      <c r="M813" t="s">
        <v>2561</v>
      </c>
      <c r="N813">
        <v>1.6430555549999999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0.11325686464375002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0.11325686464375002</v>
      </c>
    </row>
    <row r="814" spans="1:31" x14ac:dyDescent="0.25">
      <c r="A814">
        <v>1838042</v>
      </c>
      <c r="B814">
        <v>1</v>
      </c>
      <c r="C814" t="s">
        <v>81</v>
      </c>
      <c r="D814" t="s">
        <v>121</v>
      </c>
      <c r="E814" t="s">
        <v>154</v>
      </c>
      <c r="F814" t="s">
        <v>2562</v>
      </c>
      <c r="G814" t="s">
        <v>156</v>
      </c>
      <c r="H814" t="s">
        <v>157</v>
      </c>
      <c r="I814" t="s">
        <v>179</v>
      </c>
      <c r="J814" t="s">
        <v>136</v>
      </c>
      <c r="K814" t="s">
        <v>137</v>
      </c>
      <c r="L814" t="s">
        <v>2563</v>
      </c>
      <c r="M814" t="s">
        <v>2564</v>
      </c>
      <c r="N814">
        <v>8.3333330000000001E-3</v>
      </c>
      <c r="O814">
        <v>0</v>
      </c>
      <c r="P814">
        <v>1034</v>
      </c>
      <c r="Q814">
        <v>0</v>
      </c>
      <c r="R814">
        <v>24</v>
      </c>
      <c r="S814">
        <v>2</v>
      </c>
      <c r="T814">
        <v>44</v>
      </c>
      <c r="U814">
        <v>0</v>
      </c>
      <c r="V814">
        <v>0</v>
      </c>
      <c r="W814">
        <v>0</v>
      </c>
      <c r="X814">
        <v>1.0664160367419995</v>
      </c>
      <c r="Y814">
        <v>0</v>
      </c>
      <c r="Z814">
        <v>1.7678063526249999E-2</v>
      </c>
      <c r="AA814">
        <v>5.7118619615249999E-2</v>
      </c>
      <c r="AB814">
        <v>9.719926213500002E-2</v>
      </c>
      <c r="AC814">
        <v>0</v>
      </c>
      <c r="AD814">
        <v>0</v>
      </c>
      <c r="AE814">
        <v>1.2384119820184993</v>
      </c>
    </row>
    <row r="815" spans="1:31" x14ac:dyDescent="0.25">
      <c r="A815">
        <v>1837816</v>
      </c>
      <c r="B815">
        <v>1</v>
      </c>
      <c r="C815" t="s">
        <v>80</v>
      </c>
      <c r="D815" t="s">
        <v>101</v>
      </c>
      <c r="E815" t="s">
        <v>140</v>
      </c>
      <c r="F815" t="s">
        <v>2565</v>
      </c>
      <c r="G815" t="s">
        <v>142</v>
      </c>
      <c r="H815" t="s">
        <v>134</v>
      </c>
      <c r="I815" t="s">
        <v>135</v>
      </c>
      <c r="J815" t="s">
        <v>136</v>
      </c>
      <c r="K815" t="s">
        <v>137</v>
      </c>
      <c r="L815" t="s">
        <v>2566</v>
      </c>
      <c r="M815" t="s">
        <v>2567</v>
      </c>
      <c r="N815">
        <v>4.4497222220000001</v>
      </c>
      <c r="O815">
        <v>0</v>
      </c>
      <c r="P815">
        <v>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1.2204945789458335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1.2204945789458335</v>
      </c>
    </row>
    <row r="816" spans="1:31" x14ac:dyDescent="0.25">
      <c r="A816">
        <v>1838102</v>
      </c>
      <c r="B816">
        <v>1</v>
      </c>
      <c r="C816" t="s">
        <v>81</v>
      </c>
      <c r="D816" t="s">
        <v>121</v>
      </c>
      <c r="E816" t="s">
        <v>131</v>
      </c>
      <c r="F816" t="s">
        <v>2568</v>
      </c>
      <c r="G816" t="s">
        <v>133</v>
      </c>
      <c r="H816" t="s">
        <v>134</v>
      </c>
      <c r="I816" t="s">
        <v>135</v>
      </c>
      <c r="J816" t="s">
        <v>136</v>
      </c>
      <c r="K816" t="s">
        <v>137</v>
      </c>
      <c r="L816" t="s">
        <v>2569</v>
      </c>
      <c r="M816" t="s">
        <v>2570</v>
      </c>
      <c r="N816">
        <v>2.051388888</v>
      </c>
      <c r="O816">
        <v>0</v>
      </c>
      <c r="P816">
        <v>37</v>
      </c>
      <c r="Q816">
        <v>0</v>
      </c>
      <c r="R816">
        <v>0</v>
      </c>
      <c r="S816">
        <v>0</v>
      </c>
      <c r="T816">
        <v>2</v>
      </c>
      <c r="U816">
        <v>0</v>
      </c>
      <c r="V816">
        <v>0</v>
      </c>
      <c r="W816">
        <v>0</v>
      </c>
      <c r="X816">
        <v>11.55129100152187</v>
      </c>
      <c r="Y816">
        <v>0</v>
      </c>
      <c r="Z816">
        <v>0</v>
      </c>
      <c r="AA816">
        <v>0</v>
      </c>
      <c r="AB816">
        <v>2.0382280498666666E-2</v>
      </c>
      <c r="AC816">
        <v>0</v>
      </c>
      <c r="AD816">
        <v>0</v>
      </c>
      <c r="AE816">
        <v>11.571673282020537</v>
      </c>
    </row>
    <row r="817" spans="1:31" x14ac:dyDescent="0.25">
      <c r="A817">
        <v>1837773</v>
      </c>
      <c r="B817">
        <v>1</v>
      </c>
      <c r="C817" t="s">
        <v>81</v>
      </c>
      <c r="D817" t="s">
        <v>120</v>
      </c>
      <c r="E817" t="s">
        <v>164</v>
      </c>
      <c r="F817" t="s">
        <v>2571</v>
      </c>
      <c r="G817" t="s">
        <v>156</v>
      </c>
      <c r="H817" t="s">
        <v>157</v>
      </c>
      <c r="I817" t="s">
        <v>135</v>
      </c>
      <c r="J817" t="s">
        <v>136</v>
      </c>
      <c r="K817" t="s">
        <v>137</v>
      </c>
      <c r="L817" t="s">
        <v>2572</v>
      </c>
      <c r="M817" t="s">
        <v>2573</v>
      </c>
      <c r="N817">
        <v>1.619722222</v>
      </c>
      <c r="O817">
        <v>0</v>
      </c>
      <c r="P817">
        <v>1042</v>
      </c>
      <c r="Q817">
        <v>0</v>
      </c>
      <c r="R817">
        <v>21</v>
      </c>
      <c r="S817">
        <v>0</v>
      </c>
      <c r="T817">
        <v>131</v>
      </c>
      <c r="U817">
        <v>0</v>
      </c>
      <c r="V817">
        <v>1</v>
      </c>
      <c r="W817">
        <v>0</v>
      </c>
      <c r="X817">
        <v>280.69228093420639</v>
      </c>
      <c r="Y817">
        <v>0</v>
      </c>
      <c r="Z817">
        <v>14.519221447165268</v>
      </c>
      <c r="AA817">
        <v>0</v>
      </c>
      <c r="AB817">
        <v>89.827134229301663</v>
      </c>
      <c r="AC817">
        <v>0</v>
      </c>
      <c r="AD817">
        <v>1.1142518817054836</v>
      </c>
      <c r="AE817">
        <v>386.15288849237874</v>
      </c>
    </row>
    <row r="818" spans="1:31" x14ac:dyDescent="0.25">
      <c r="A818">
        <v>1837916</v>
      </c>
      <c r="B818">
        <v>1</v>
      </c>
      <c r="C818" t="s">
        <v>80</v>
      </c>
      <c r="D818" t="s">
        <v>95</v>
      </c>
      <c r="E818" t="s">
        <v>223</v>
      </c>
      <c r="F818" t="s">
        <v>2574</v>
      </c>
      <c r="G818" t="s">
        <v>242</v>
      </c>
      <c r="H818" t="s">
        <v>134</v>
      </c>
      <c r="I818" t="s">
        <v>135</v>
      </c>
      <c r="J818" t="s">
        <v>3</v>
      </c>
      <c r="K818" t="s">
        <v>137</v>
      </c>
      <c r="L818" t="s">
        <v>2575</v>
      </c>
      <c r="M818" t="s">
        <v>2576</v>
      </c>
      <c r="N818">
        <v>1.9741666659999999</v>
      </c>
      <c r="O818">
        <v>0</v>
      </c>
      <c r="P818">
        <v>29</v>
      </c>
      <c r="Q818">
        <v>0</v>
      </c>
      <c r="R818">
        <v>0</v>
      </c>
      <c r="S818">
        <v>0</v>
      </c>
      <c r="T818">
        <v>1</v>
      </c>
      <c r="U818">
        <v>0</v>
      </c>
      <c r="V818">
        <v>0</v>
      </c>
      <c r="W818">
        <v>0</v>
      </c>
      <c r="X818">
        <v>10.944272575692626</v>
      </c>
      <c r="Y818">
        <v>0</v>
      </c>
      <c r="Z818">
        <v>0</v>
      </c>
      <c r="AA818">
        <v>0</v>
      </c>
      <c r="AB818">
        <v>3.4196370563094223</v>
      </c>
      <c r="AC818">
        <v>0</v>
      </c>
      <c r="AD818">
        <v>0</v>
      </c>
      <c r="AE818">
        <v>14.363909632002049</v>
      </c>
    </row>
    <row r="819" spans="1:31" x14ac:dyDescent="0.25">
      <c r="A819">
        <v>1837667</v>
      </c>
      <c r="B819">
        <v>1</v>
      </c>
      <c r="C819" t="s">
        <v>81</v>
      </c>
      <c r="D819" t="s">
        <v>125</v>
      </c>
      <c r="E819" t="s">
        <v>252</v>
      </c>
      <c r="F819" t="s">
        <v>2577</v>
      </c>
      <c r="G819" t="s">
        <v>150</v>
      </c>
      <c r="H819" t="s">
        <v>134</v>
      </c>
      <c r="I819" t="s">
        <v>135</v>
      </c>
      <c r="J819" t="s">
        <v>136</v>
      </c>
      <c r="K819" t="s">
        <v>151</v>
      </c>
      <c r="L819" t="s">
        <v>2578</v>
      </c>
      <c r="M819" t="s">
        <v>2579</v>
      </c>
      <c r="N819">
        <v>8.2493694439999992</v>
      </c>
      <c r="O819">
        <v>0</v>
      </c>
      <c r="P819">
        <v>131</v>
      </c>
      <c r="Q819">
        <v>0</v>
      </c>
      <c r="R819">
        <v>1</v>
      </c>
      <c r="S819">
        <v>0</v>
      </c>
      <c r="T819">
        <v>8</v>
      </c>
      <c r="U819">
        <v>0</v>
      </c>
      <c r="V819">
        <v>0</v>
      </c>
      <c r="W819">
        <v>0</v>
      </c>
      <c r="X819">
        <v>136.39374366602999</v>
      </c>
      <c r="Y819">
        <v>0</v>
      </c>
      <c r="Z819">
        <v>0.45368998971100005</v>
      </c>
      <c r="AA819">
        <v>0</v>
      </c>
      <c r="AB819">
        <v>6.8058581136067504</v>
      </c>
      <c r="AC819">
        <v>0</v>
      </c>
      <c r="AD819">
        <v>0</v>
      </c>
      <c r="AE819">
        <v>143.65329176934773</v>
      </c>
    </row>
    <row r="820" spans="1:31" x14ac:dyDescent="0.25">
      <c r="A820">
        <v>1838165</v>
      </c>
      <c r="B820">
        <v>1</v>
      </c>
      <c r="C820" t="s">
        <v>80</v>
      </c>
      <c r="D820" t="s">
        <v>100</v>
      </c>
      <c r="E820" t="s">
        <v>140</v>
      </c>
      <c r="F820" t="s">
        <v>2580</v>
      </c>
      <c r="G820" t="s">
        <v>142</v>
      </c>
      <c r="H820" t="s">
        <v>134</v>
      </c>
      <c r="I820" t="s">
        <v>135</v>
      </c>
      <c r="J820" t="s">
        <v>136</v>
      </c>
      <c r="K820" t="s">
        <v>137</v>
      </c>
      <c r="L820" t="s">
        <v>2581</v>
      </c>
      <c r="M820" t="s">
        <v>2582</v>
      </c>
      <c r="N820">
        <v>1.61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5.5703587262333334E-2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5.5703587262333334E-2</v>
      </c>
    </row>
    <row r="821" spans="1:31" x14ac:dyDescent="0.25">
      <c r="A821">
        <v>1837590</v>
      </c>
      <c r="B821">
        <v>1</v>
      </c>
      <c r="C821" t="s">
        <v>80</v>
      </c>
      <c r="D821" t="s">
        <v>98</v>
      </c>
      <c r="E821" t="s">
        <v>154</v>
      </c>
      <c r="F821" t="s">
        <v>2583</v>
      </c>
      <c r="G821" t="s">
        <v>640</v>
      </c>
      <c r="H821" t="s">
        <v>157</v>
      </c>
      <c r="I821" t="s">
        <v>135</v>
      </c>
      <c r="J821" t="s">
        <v>136</v>
      </c>
      <c r="K821" t="s">
        <v>137</v>
      </c>
      <c r="L821" t="s">
        <v>2584</v>
      </c>
      <c r="M821" t="s">
        <v>2585</v>
      </c>
      <c r="N821">
        <v>10.957777777</v>
      </c>
      <c r="O821">
        <v>0</v>
      </c>
      <c r="P821">
        <v>0</v>
      </c>
      <c r="Q821">
        <v>0</v>
      </c>
      <c r="R821">
        <v>13</v>
      </c>
      <c r="S821">
        <v>0</v>
      </c>
      <c r="T821">
        <v>1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336.42707186614268</v>
      </c>
      <c r="AA821">
        <v>0</v>
      </c>
      <c r="AB821">
        <v>815.46140642242028</v>
      </c>
      <c r="AC821">
        <v>0</v>
      </c>
      <c r="AD821">
        <v>0</v>
      </c>
      <c r="AE821">
        <v>1151.888478288563</v>
      </c>
    </row>
    <row r="822" spans="1:31" x14ac:dyDescent="0.25">
      <c r="A822">
        <v>1837922</v>
      </c>
      <c r="B822">
        <v>1</v>
      </c>
      <c r="C822" t="s">
        <v>81</v>
      </c>
      <c r="D822" t="s">
        <v>128</v>
      </c>
      <c r="E822" t="s">
        <v>140</v>
      </c>
      <c r="F822" t="s">
        <v>2586</v>
      </c>
      <c r="G822" t="s">
        <v>242</v>
      </c>
      <c r="H822" t="s">
        <v>134</v>
      </c>
      <c r="I822" t="s">
        <v>135</v>
      </c>
      <c r="J822" t="s">
        <v>3</v>
      </c>
      <c r="K822" t="s">
        <v>137</v>
      </c>
      <c r="L822" t="s">
        <v>2587</v>
      </c>
      <c r="M822" t="s">
        <v>2588</v>
      </c>
      <c r="N822">
        <v>0.40888888800000001</v>
      </c>
      <c r="O822">
        <v>0</v>
      </c>
      <c r="P822">
        <v>18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1.5772645916357335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1.5772645916357335</v>
      </c>
    </row>
    <row r="823" spans="1:31" x14ac:dyDescent="0.25">
      <c r="A823">
        <v>1837636</v>
      </c>
      <c r="B823">
        <v>1</v>
      </c>
      <c r="C823" t="s">
        <v>81</v>
      </c>
      <c r="D823" t="s">
        <v>127</v>
      </c>
      <c r="E823" t="s">
        <v>252</v>
      </c>
      <c r="F823" t="s">
        <v>2589</v>
      </c>
      <c r="G823" t="s">
        <v>279</v>
      </c>
      <c r="H823" t="s">
        <v>134</v>
      </c>
      <c r="I823" t="s">
        <v>135</v>
      </c>
      <c r="J823" t="s">
        <v>136</v>
      </c>
      <c r="K823" t="s">
        <v>137</v>
      </c>
      <c r="L823" t="s">
        <v>2590</v>
      </c>
      <c r="M823" t="s">
        <v>2591</v>
      </c>
      <c r="N823">
        <v>1.9575</v>
      </c>
      <c r="O823">
        <v>0</v>
      </c>
      <c r="P823">
        <v>0</v>
      </c>
      <c r="Q823">
        <v>0</v>
      </c>
      <c r="R823">
        <v>5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10.254909098281093</v>
      </c>
      <c r="AA823">
        <v>0</v>
      </c>
      <c r="AB823">
        <v>2.2006245504166667E-3</v>
      </c>
      <c r="AC823">
        <v>0</v>
      </c>
      <c r="AD823">
        <v>0</v>
      </c>
      <c r="AE823">
        <v>10.25710972283151</v>
      </c>
    </row>
    <row r="824" spans="1:31" x14ac:dyDescent="0.25">
      <c r="A824">
        <v>1837653</v>
      </c>
      <c r="B824">
        <v>1</v>
      </c>
      <c r="C824" t="s">
        <v>80</v>
      </c>
      <c r="D824" t="s">
        <v>83</v>
      </c>
      <c r="E824" t="s">
        <v>154</v>
      </c>
      <c r="F824" t="s">
        <v>2592</v>
      </c>
      <c r="G824" t="s">
        <v>175</v>
      </c>
      <c r="H824" t="s">
        <v>157</v>
      </c>
      <c r="I824" t="s">
        <v>135</v>
      </c>
      <c r="J824" t="s">
        <v>136</v>
      </c>
      <c r="K824" t="s">
        <v>137</v>
      </c>
      <c r="L824" t="s">
        <v>2593</v>
      </c>
      <c r="M824" t="s">
        <v>2594</v>
      </c>
      <c r="N824">
        <v>3.2791666660000001</v>
      </c>
      <c r="O824">
        <v>0</v>
      </c>
      <c r="P824">
        <v>0</v>
      </c>
      <c r="Q824">
        <v>0</v>
      </c>
      <c r="R824">
        <v>0</v>
      </c>
      <c r="S824">
        <v>1</v>
      </c>
      <c r="T824">
        <v>0</v>
      </c>
      <c r="U824">
        <v>1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10.005786738185627</v>
      </c>
      <c r="AB824">
        <v>0</v>
      </c>
      <c r="AC824">
        <v>962.61128734197791</v>
      </c>
      <c r="AD824">
        <v>0</v>
      </c>
      <c r="AE824">
        <v>972.61707408016355</v>
      </c>
    </row>
    <row r="825" spans="1:31" x14ac:dyDescent="0.25">
      <c r="A825">
        <v>1837699</v>
      </c>
      <c r="B825">
        <v>1</v>
      </c>
      <c r="C825" t="s">
        <v>81</v>
      </c>
      <c r="D825" t="s">
        <v>118</v>
      </c>
      <c r="E825" t="s">
        <v>131</v>
      </c>
      <c r="F825" t="s">
        <v>2595</v>
      </c>
      <c r="G825" t="s">
        <v>150</v>
      </c>
      <c r="H825" t="s">
        <v>134</v>
      </c>
      <c r="I825" t="s">
        <v>135</v>
      </c>
      <c r="J825" t="s">
        <v>136</v>
      </c>
      <c r="K825" t="s">
        <v>151</v>
      </c>
      <c r="L825" t="s">
        <v>2596</v>
      </c>
      <c r="M825" t="s">
        <v>2597</v>
      </c>
      <c r="N825">
        <v>6.9166666660000002</v>
      </c>
      <c r="O825">
        <v>0</v>
      </c>
      <c r="P825">
        <v>64</v>
      </c>
      <c r="Q825">
        <v>0</v>
      </c>
      <c r="R825">
        <v>0</v>
      </c>
      <c r="S825">
        <v>0</v>
      </c>
      <c r="T825">
        <v>1</v>
      </c>
      <c r="U825">
        <v>0</v>
      </c>
      <c r="V825">
        <v>0</v>
      </c>
      <c r="W825">
        <v>0</v>
      </c>
      <c r="X825">
        <v>83.176068345768996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83.176068345768996</v>
      </c>
    </row>
    <row r="826" spans="1:31" x14ac:dyDescent="0.25">
      <c r="A826">
        <v>1837696</v>
      </c>
      <c r="B826">
        <v>1</v>
      </c>
      <c r="C826" t="s">
        <v>80</v>
      </c>
      <c r="D826" t="s">
        <v>92</v>
      </c>
      <c r="E826" t="s">
        <v>140</v>
      </c>
      <c r="F826" t="s">
        <v>2598</v>
      </c>
      <c r="G826" t="s">
        <v>213</v>
      </c>
      <c r="H826" t="s">
        <v>134</v>
      </c>
      <c r="I826" t="s">
        <v>135</v>
      </c>
      <c r="J826" t="s">
        <v>136</v>
      </c>
      <c r="K826" t="s">
        <v>137</v>
      </c>
      <c r="L826" t="s">
        <v>2599</v>
      </c>
      <c r="M826" t="s">
        <v>2600</v>
      </c>
      <c r="N826">
        <v>3.6830555550000001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0.58444093943700004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0.58444093943700004</v>
      </c>
    </row>
    <row r="827" spans="1:31" x14ac:dyDescent="0.25">
      <c r="A827">
        <v>1837862</v>
      </c>
      <c r="B827">
        <v>1</v>
      </c>
      <c r="C827" t="s">
        <v>80</v>
      </c>
      <c r="D827" t="s">
        <v>107</v>
      </c>
      <c r="E827" t="s">
        <v>223</v>
      </c>
      <c r="F827" t="s">
        <v>2601</v>
      </c>
      <c r="G827" t="s">
        <v>340</v>
      </c>
      <c r="H827" t="s">
        <v>134</v>
      </c>
      <c r="I827" t="s">
        <v>135</v>
      </c>
      <c r="J827" t="s">
        <v>136</v>
      </c>
      <c r="K827" t="s">
        <v>137</v>
      </c>
      <c r="L827" t="s">
        <v>2602</v>
      </c>
      <c r="M827" t="s">
        <v>2603</v>
      </c>
      <c r="N827">
        <v>5.3483333330000002</v>
      </c>
      <c r="O827">
        <v>0</v>
      </c>
      <c r="P827">
        <v>18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7.0015345481666662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7.0015345481666662</v>
      </c>
    </row>
    <row r="828" spans="1:31" x14ac:dyDescent="0.25">
      <c r="A828">
        <v>1837719</v>
      </c>
      <c r="B828">
        <v>1</v>
      </c>
      <c r="C828" t="s">
        <v>81</v>
      </c>
      <c r="D828" t="s">
        <v>118</v>
      </c>
      <c r="E828" t="s">
        <v>154</v>
      </c>
      <c r="F828" t="s">
        <v>1247</v>
      </c>
      <c r="G828" t="s">
        <v>150</v>
      </c>
      <c r="H828" t="s">
        <v>157</v>
      </c>
      <c r="I828" t="s">
        <v>135</v>
      </c>
      <c r="J828" t="s">
        <v>136</v>
      </c>
      <c r="K828" t="s">
        <v>151</v>
      </c>
      <c r="L828" t="s">
        <v>2604</v>
      </c>
      <c r="M828" t="s">
        <v>2605</v>
      </c>
      <c r="N828">
        <v>7.1166666660000004</v>
      </c>
      <c r="O828">
        <v>0</v>
      </c>
      <c r="P828">
        <v>90</v>
      </c>
      <c r="Q828">
        <v>0</v>
      </c>
      <c r="R828">
        <v>17</v>
      </c>
      <c r="S828">
        <v>0</v>
      </c>
      <c r="T828">
        <v>13</v>
      </c>
      <c r="U828">
        <v>0</v>
      </c>
      <c r="V828">
        <v>0</v>
      </c>
      <c r="W828">
        <v>0</v>
      </c>
      <c r="X828">
        <v>124.24350376505254</v>
      </c>
      <c r="Y828">
        <v>0</v>
      </c>
      <c r="Z828">
        <v>66.020254687444989</v>
      </c>
      <c r="AA828">
        <v>0</v>
      </c>
      <c r="AB828">
        <v>20.453681866734001</v>
      </c>
      <c r="AC828">
        <v>0</v>
      </c>
      <c r="AD828">
        <v>0</v>
      </c>
      <c r="AE828">
        <v>210.71744031923154</v>
      </c>
    </row>
    <row r="829" spans="1:31" x14ac:dyDescent="0.25">
      <c r="A829">
        <v>1838025</v>
      </c>
      <c r="B829">
        <v>1</v>
      </c>
      <c r="C829" t="s">
        <v>80</v>
      </c>
      <c r="D829" t="s">
        <v>90</v>
      </c>
      <c r="E829" t="s">
        <v>252</v>
      </c>
      <c r="F829" t="s">
        <v>2606</v>
      </c>
      <c r="G829" t="s">
        <v>217</v>
      </c>
      <c r="H829" t="s">
        <v>134</v>
      </c>
      <c r="I829" t="s">
        <v>135</v>
      </c>
      <c r="J829" t="s">
        <v>136</v>
      </c>
      <c r="K829" t="s">
        <v>137</v>
      </c>
      <c r="L829" t="s">
        <v>2607</v>
      </c>
      <c r="M829" t="s">
        <v>2608</v>
      </c>
      <c r="N829">
        <v>1.4041666660000001</v>
      </c>
      <c r="O829">
        <v>0</v>
      </c>
      <c r="P829">
        <v>1617</v>
      </c>
      <c r="Q829">
        <v>0</v>
      </c>
      <c r="R829">
        <v>0</v>
      </c>
      <c r="S829">
        <v>0</v>
      </c>
      <c r="T829">
        <v>59</v>
      </c>
      <c r="U829">
        <v>0</v>
      </c>
      <c r="V829">
        <v>0</v>
      </c>
      <c r="W829">
        <v>0</v>
      </c>
      <c r="X829">
        <v>577.64241916198353</v>
      </c>
      <c r="Y829">
        <v>0</v>
      </c>
      <c r="Z829">
        <v>0</v>
      </c>
      <c r="AA829">
        <v>0</v>
      </c>
      <c r="AB829">
        <v>28.238303925368786</v>
      </c>
      <c r="AC829">
        <v>0</v>
      </c>
      <c r="AD829">
        <v>0</v>
      </c>
      <c r="AE829">
        <v>605.88072308735229</v>
      </c>
    </row>
    <row r="830" spans="1:31" x14ac:dyDescent="0.25">
      <c r="A830">
        <v>1838031</v>
      </c>
      <c r="B830">
        <v>1</v>
      </c>
      <c r="C830" t="s">
        <v>80</v>
      </c>
      <c r="D830" t="s">
        <v>98</v>
      </c>
      <c r="E830" t="s">
        <v>131</v>
      </c>
      <c r="F830" t="s">
        <v>2609</v>
      </c>
      <c r="G830" t="s">
        <v>161</v>
      </c>
      <c r="H830" t="s">
        <v>134</v>
      </c>
      <c r="I830" t="s">
        <v>135</v>
      </c>
      <c r="J830" t="s">
        <v>136</v>
      </c>
      <c r="K830" t="s">
        <v>137</v>
      </c>
      <c r="L830" t="s">
        <v>2610</v>
      </c>
      <c r="M830" t="s">
        <v>2611</v>
      </c>
      <c r="N830">
        <v>1.905277777</v>
      </c>
      <c r="O830">
        <v>0</v>
      </c>
      <c r="P830">
        <v>1</v>
      </c>
      <c r="Q830">
        <v>0</v>
      </c>
      <c r="R830">
        <v>1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0.58485685206544169</v>
      </c>
      <c r="Y830">
        <v>0</v>
      </c>
      <c r="Z830">
        <v>1.0065808655712001</v>
      </c>
      <c r="AA830">
        <v>0</v>
      </c>
      <c r="AB830">
        <v>0</v>
      </c>
      <c r="AC830">
        <v>0</v>
      </c>
      <c r="AD830">
        <v>0</v>
      </c>
      <c r="AE830">
        <v>1.5914377176366417</v>
      </c>
    </row>
    <row r="831" spans="1:31" x14ac:dyDescent="0.25">
      <c r="A831">
        <v>1838174</v>
      </c>
      <c r="B831">
        <v>1</v>
      </c>
      <c r="C831" t="s">
        <v>80</v>
      </c>
      <c r="D831" t="s">
        <v>107</v>
      </c>
      <c r="E831" t="s">
        <v>223</v>
      </c>
      <c r="F831" t="s">
        <v>2601</v>
      </c>
      <c r="G831" t="s">
        <v>340</v>
      </c>
      <c r="H831" t="s">
        <v>134</v>
      </c>
      <c r="I831" t="s">
        <v>135</v>
      </c>
      <c r="J831" t="s">
        <v>136</v>
      </c>
      <c r="K831" t="s">
        <v>137</v>
      </c>
      <c r="L831" t="s">
        <v>2612</v>
      </c>
      <c r="M831" t="s">
        <v>2613</v>
      </c>
      <c r="N831">
        <v>2.6352777770000002</v>
      </c>
      <c r="O831">
        <v>0</v>
      </c>
      <c r="P831">
        <v>18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2.8813108558033331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2.8813108558033331</v>
      </c>
    </row>
    <row r="832" spans="1:31" x14ac:dyDescent="0.25">
      <c r="A832">
        <v>1837905</v>
      </c>
      <c r="B832">
        <v>1</v>
      </c>
      <c r="C832" t="s">
        <v>80</v>
      </c>
      <c r="D832" t="s">
        <v>100</v>
      </c>
      <c r="E832" t="s">
        <v>140</v>
      </c>
      <c r="F832" t="s">
        <v>2614</v>
      </c>
      <c r="G832" t="s">
        <v>246</v>
      </c>
      <c r="H832" t="s">
        <v>134</v>
      </c>
      <c r="I832" t="s">
        <v>135</v>
      </c>
      <c r="J832" t="s">
        <v>136</v>
      </c>
      <c r="K832" t="s">
        <v>137</v>
      </c>
      <c r="L832" t="s">
        <v>2615</v>
      </c>
      <c r="M832" t="s">
        <v>2616</v>
      </c>
      <c r="N832">
        <v>2.7061111109999998</v>
      </c>
      <c r="O832">
        <v>0</v>
      </c>
      <c r="P832">
        <v>1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0.71118558196586679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0.71118558196586679</v>
      </c>
    </row>
    <row r="833" spans="1:31" x14ac:dyDescent="0.25">
      <c r="A833">
        <v>1837882</v>
      </c>
      <c r="B833">
        <v>1</v>
      </c>
      <c r="C833" t="s">
        <v>80</v>
      </c>
      <c r="D833" t="s">
        <v>93</v>
      </c>
      <c r="E833" t="s">
        <v>140</v>
      </c>
      <c r="F833" t="s">
        <v>2617</v>
      </c>
      <c r="G833" t="s">
        <v>142</v>
      </c>
      <c r="H833" t="s">
        <v>134</v>
      </c>
      <c r="I833" t="s">
        <v>135</v>
      </c>
      <c r="J833" t="s">
        <v>136</v>
      </c>
      <c r="K833" t="s">
        <v>137</v>
      </c>
      <c r="L833" t="s">
        <v>2618</v>
      </c>
      <c r="M833" t="s">
        <v>2619</v>
      </c>
      <c r="N833">
        <v>6.3555555549999996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1.1669776157128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1.1669776157128</v>
      </c>
    </row>
    <row r="834" spans="1:31" x14ac:dyDescent="0.25">
      <c r="A834">
        <v>1837713</v>
      </c>
      <c r="B834">
        <v>1</v>
      </c>
      <c r="C834" t="s">
        <v>80</v>
      </c>
      <c r="D834" t="s">
        <v>97</v>
      </c>
      <c r="E834" t="s">
        <v>154</v>
      </c>
      <c r="F834" t="s">
        <v>2620</v>
      </c>
      <c r="G834" t="s">
        <v>640</v>
      </c>
      <c r="H834" t="s">
        <v>157</v>
      </c>
      <c r="I834" t="s">
        <v>135</v>
      </c>
      <c r="J834" t="s">
        <v>136</v>
      </c>
      <c r="K834" t="s">
        <v>137</v>
      </c>
      <c r="L834" t="s">
        <v>2621</v>
      </c>
      <c r="M834" t="s">
        <v>2622</v>
      </c>
      <c r="N834">
        <v>8.7333333329999991</v>
      </c>
      <c r="O834">
        <v>0</v>
      </c>
      <c r="P834">
        <v>93</v>
      </c>
      <c r="Q834">
        <v>0</v>
      </c>
      <c r="R834">
        <v>2</v>
      </c>
      <c r="S834">
        <v>0</v>
      </c>
      <c r="T834">
        <v>7</v>
      </c>
      <c r="U834">
        <v>0</v>
      </c>
      <c r="V834">
        <v>0</v>
      </c>
      <c r="W834">
        <v>0</v>
      </c>
      <c r="X834">
        <v>199.26277913686147</v>
      </c>
      <c r="Y834">
        <v>0</v>
      </c>
      <c r="Z834">
        <v>3.3504993820652502</v>
      </c>
      <c r="AA834">
        <v>0</v>
      </c>
      <c r="AB834">
        <v>953.72675738347994</v>
      </c>
      <c r="AC834">
        <v>0</v>
      </c>
      <c r="AD834">
        <v>0</v>
      </c>
      <c r="AE834">
        <v>1156.3400359024067</v>
      </c>
    </row>
    <row r="835" spans="1:31" x14ac:dyDescent="0.25">
      <c r="A835">
        <v>1837925</v>
      </c>
      <c r="B835">
        <v>1</v>
      </c>
      <c r="C835" t="s">
        <v>81</v>
      </c>
      <c r="D835" t="s">
        <v>122</v>
      </c>
      <c r="E835" t="s">
        <v>140</v>
      </c>
      <c r="F835" t="s">
        <v>2623</v>
      </c>
      <c r="G835" t="s">
        <v>213</v>
      </c>
      <c r="H835" t="s">
        <v>134</v>
      </c>
      <c r="I835" t="s">
        <v>135</v>
      </c>
      <c r="J835" t="s">
        <v>136</v>
      </c>
      <c r="K835" t="s">
        <v>137</v>
      </c>
      <c r="L835" t="s">
        <v>2624</v>
      </c>
      <c r="M835" t="s">
        <v>2625</v>
      </c>
      <c r="N835">
        <v>1.046944444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1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1.7289109777589</v>
      </c>
      <c r="AC835">
        <v>0</v>
      </c>
      <c r="AD835">
        <v>0</v>
      </c>
      <c r="AE835">
        <v>1.7289109777589</v>
      </c>
    </row>
    <row r="836" spans="1:31" x14ac:dyDescent="0.25">
      <c r="A836">
        <v>1838011</v>
      </c>
      <c r="B836">
        <v>1</v>
      </c>
      <c r="C836" t="s">
        <v>81</v>
      </c>
      <c r="D836" t="s">
        <v>123</v>
      </c>
      <c r="E836" t="s">
        <v>131</v>
      </c>
      <c r="F836" t="s">
        <v>2626</v>
      </c>
      <c r="G836" t="s">
        <v>133</v>
      </c>
      <c r="H836" t="s">
        <v>134</v>
      </c>
      <c r="I836" t="s">
        <v>135</v>
      </c>
      <c r="J836" t="s">
        <v>136</v>
      </c>
      <c r="K836" t="s">
        <v>137</v>
      </c>
      <c r="L836" t="s">
        <v>2627</v>
      </c>
      <c r="M836" t="s">
        <v>2628</v>
      </c>
      <c r="N836">
        <v>1.5127777769999999</v>
      </c>
      <c r="O836">
        <v>0</v>
      </c>
      <c r="P836">
        <v>28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8.2396718148803867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8.2396718148803867</v>
      </c>
    </row>
    <row r="837" spans="1:31" x14ac:dyDescent="0.25">
      <c r="A837">
        <v>1837676</v>
      </c>
      <c r="B837">
        <v>1</v>
      </c>
      <c r="C837" t="s">
        <v>81</v>
      </c>
      <c r="D837" t="s">
        <v>123</v>
      </c>
      <c r="E837" t="s">
        <v>154</v>
      </c>
      <c r="F837" t="s">
        <v>2629</v>
      </c>
      <c r="G837" t="s">
        <v>156</v>
      </c>
      <c r="H837" t="s">
        <v>157</v>
      </c>
      <c r="I837" t="s">
        <v>135</v>
      </c>
      <c r="J837" t="s">
        <v>136</v>
      </c>
      <c r="K837" t="s">
        <v>137</v>
      </c>
      <c r="L837" t="s">
        <v>2630</v>
      </c>
      <c r="M837" t="s">
        <v>2631</v>
      </c>
      <c r="N837">
        <v>3.0061111110000001</v>
      </c>
      <c r="O837">
        <v>5</v>
      </c>
      <c r="P837">
        <v>7</v>
      </c>
      <c r="Q837">
        <v>178</v>
      </c>
      <c r="R837">
        <v>129</v>
      </c>
      <c r="S837">
        <v>28</v>
      </c>
      <c r="T837">
        <v>14</v>
      </c>
      <c r="U837">
        <v>0</v>
      </c>
      <c r="V837">
        <v>0</v>
      </c>
      <c r="W837">
        <v>6.0324547608498502</v>
      </c>
      <c r="X837">
        <v>15.939594671491299</v>
      </c>
      <c r="Y837">
        <v>444.64365540538455</v>
      </c>
      <c r="Z837">
        <v>417.3545394077604</v>
      </c>
      <c r="AA837">
        <v>102.90950701748893</v>
      </c>
      <c r="AB837">
        <v>47.161712513055562</v>
      </c>
      <c r="AC837">
        <v>0</v>
      </c>
      <c r="AD837">
        <v>0</v>
      </c>
      <c r="AE837">
        <v>1034.0414637760307</v>
      </c>
    </row>
    <row r="838" spans="1:31" x14ac:dyDescent="0.25">
      <c r="A838">
        <v>1837968</v>
      </c>
      <c r="B838">
        <v>1</v>
      </c>
      <c r="C838" t="s">
        <v>81</v>
      </c>
      <c r="D838" t="s">
        <v>128</v>
      </c>
      <c r="E838" t="s">
        <v>140</v>
      </c>
      <c r="F838" t="s">
        <v>2632</v>
      </c>
      <c r="G838" t="s">
        <v>142</v>
      </c>
      <c r="H838" t="s">
        <v>134</v>
      </c>
      <c r="I838" t="s">
        <v>135</v>
      </c>
      <c r="J838" t="s">
        <v>136</v>
      </c>
      <c r="K838" t="s">
        <v>137</v>
      </c>
      <c r="L838" t="s">
        <v>2633</v>
      </c>
      <c r="M838" t="s">
        <v>2634</v>
      </c>
      <c r="N838">
        <v>4.1805555549999998</v>
      </c>
      <c r="O838">
        <v>0</v>
      </c>
      <c r="P838">
        <v>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0.80288771749898347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0.80288771749898347</v>
      </c>
    </row>
    <row r="839" spans="1:31" x14ac:dyDescent="0.25">
      <c r="A839">
        <v>1838111</v>
      </c>
      <c r="B839">
        <v>1</v>
      </c>
      <c r="C839" t="s">
        <v>81</v>
      </c>
      <c r="D839" t="s">
        <v>119</v>
      </c>
      <c r="E839" t="s">
        <v>131</v>
      </c>
      <c r="F839" t="s">
        <v>2635</v>
      </c>
      <c r="G839" t="s">
        <v>133</v>
      </c>
      <c r="H839" t="s">
        <v>134</v>
      </c>
      <c r="I839" t="s">
        <v>135</v>
      </c>
      <c r="J839" t="s">
        <v>136</v>
      </c>
      <c r="K839" t="s">
        <v>137</v>
      </c>
      <c r="L839" t="s">
        <v>2636</v>
      </c>
      <c r="M839" t="s">
        <v>2637</v>
      </c>
      <c r="N839">
        <v>2.2725</v>
      </c>
      <c r="O839">
        <v>0</v>
      </c>
      <c r="P839">
        <v>6</v>
      </c>
      <c r="Q839">
        <v>0</v>
      </c>
      <c r="R839">
        <v>6</v>
      </c>
      <c r="S839">
        <v>0</v>
      </c>
      <c r="T839">
        <v>2</v>
      </c>
      <c r="U839">
        <v>0</v>
      </c>
      <c r="V839">
        <v>0</v>
      </c>
      <c r="W839">
        <v>0</v>
      </c>
      <c r="X839">
        <v>1.0920862033780416</v>
      </c>
      <c r="Y839">
        <v>0</v>
      </c>
      <c r="Z839">
        <v>7.1080516111099339</v>
      </c>
      <c r="AA839">
        <v>0</v>
      </c>
      <c r="AB839">
        <v>1.6287868935514502</v>
      </c>
      <c r="AC839">
        <v>0</v>
      </c>
      <c r="AD839">
        <v>0</v>
      </c>
      <c r="AE839">
        <v>9.8289247080394251</v>
      </c>
    </row>
    <row r="840" spans="1:31" x14ac:dyDescent="0.25">
      <c r="A840">
        <v>1837779</v>
      </c>
      <c r="B840">
        <v>1</v>
      </c>
      <c r="C840" t="s">
        <v>80</v>
      </c>
      <c r="D840" t="s">
        <v>82</v>
      </c>
      <c r="E840" t="s">
        <v>140</v>
      </c>
      <c r="F840" t="s">
        <v>2638</v>
      </c>
      <c r="G840" t="s">
        <v>246</v>
      </c>
      <c r="H840" t="s">
        <v>134</v>
      </c>
      <c r="I840" t="s">
        <v>135</v>
      </c>
      <c r="J840" t="s">
        <v>136</v>
      </c>
      <c r="K840" t="s">
        <v>137</v>
      </c>
      <c r="L840" t="s">
        <v>2639</v>
      </c>
      <c r="M840" t="s">
        <v>2640</v>
      </c>
      <c r="N840">
        <v>0.93055555499999998</v>
      </c>
      <c r="O840">
        <v>0</v>
      </c>
      <c r="P840">
        <v>16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3.6777978685209001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3.6777978685209001</v>
      </c>
    </row>
    <row r="841" spans="1:31" x14ac:dyDescent="0.25">
      <c r="A841">
        <v>1838088</v>
      </c>
      <c r="B841">
        <v>1</v>
      </c>
      <c r="C841" t="s">
        <v>80</v>
      </c>
      <c r="D841" t="s">
        <v>84</v>
      </c>
      <c r="E841" t="s">
        <v>140</v>
      </c>
      <c r="F841" t="s">
        <v>2641</v>
      </c>
      <c r="G841" t="s">
        <v>246</v>
      </c>
      <c r="H841" t="s">
        <v>134</v>
      </c>
      <c r="I841" t="s">
        <v>135</v>
      </c>
      <c r="J841" t="s">
        <v>136</v>
      </c>
      <c r="K841" t="s">
        <v>137</v>
      </c>
      <c r="L841" t="s">
        <v>2642</v>
      </c>
      <c r="M841" t="s">
        <v>2643</v>
      </c>
      <c r="N841">
        <v>1.8177777770000001</v>
      </c>
      <c r="O841">
        <v>0</v>
      </c>
      <c r="P841">
        <v>5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2.1207109312038499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2.1207109312038499</v>
      </c>
    </row>
    <row r="842" spans="1:31" x14ac:dyDescent="0.25">
      <c r="A842">
        <v>1838134</v>
      </c>
      <c r="B842">
        <v>1</v>
      </c>
      <c r="C842" t="s">
        <v>80</v>
      </c>
      <c r="D842" t="s">
        <v>93</v>
      </c>
      <c r="E842" t="s">
        <v>131</v>
      </c>
      <c r="F842" t="s">
        <v>2644</v>
      </c>
      <c r="G842" t="s">
        <v>1852</v>
      </c>
      <c r="H842" t="s">
        <v>134</v>
      </c>
      <c r="I842" t="s">
        <v>135</v>
      </c>
      <c r="J842" t="s">
        <v>136</v>
      </c>
      <c r="K842" t="s">
        <v>137</v>
      </c>
      <c r="L842" t="s">
        <v>2645</v>
      </c>
      <c r="M842" t="s">
        <v>2646</v>
      </c>
      <c r="N842">
        <v>2.4369444439999999</v>
      </c>
      <c r="O842">
        <v>0</v>
      </c>
      <c r="P842">
        <v>0</v>
      </c>
      <c r="Q842">
        <v>0</v>
      </c>
      <c r="R842">
        <v>5</v>
      </c>
      <c r="S842">
        <v>0</v>
      </c>
      <c r="T842">
        <v>1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1.8583642204830586</v>
      </c>
      <c r="AA842">
        <v>0</v>
      </c>
      <c r="AB842">
        <v>0.26404779964826669</v>
      </c>
      <c r="AC842">
        <v>0</v>
      </c>
      <c r="AD842">
        <v>0</v>
      </c>
      <c r="AE842">
        <v>2.1224120201313252</v>
      </c>
    </row>
    <row r="843" spans="1:31" x14ac:dyDescent="0.25">
      <c r="A843">
        <v>1837802</v>
      </c>
      <c r="B843">
        <v>1</v>
      </c>
      <c r="C843" t="s">
        <v>80</v>
      </c>
      <c r="D843" t="s">
        <v>100</v>
      </c>
      <c r="E843" t="s">
        <v>140</v>
      </c>
      <c r="F843" t="s">
        <v>2647</v>
      </c>
      <c r="G843" t="s">
        <v>142</v>
      </c>
      <c r="H843" t="s">
        <v>134</v>
      </c>
      <c r="I843" t="s">
        <v>135</v>
      </c>
      <c r="J843" t="s">
        <v>136</v>
      </c>
      <c r="K843" t="s">
        <v>137</v>
      </c>
      <c r="L843" t="s">
        <v>2648</v>
      </c>
      <c r="M843" t="s">
        <v>2649</v>
      </c>
      <c r="N843">
        <v>2.8302777770000001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7.9230673267558833</v>
      </c>
      <c r="AC843">
        <v>0</v>
      </c>
      <c r="AD843">
        <v>0</v>
      </c>
      <c r="AE843">
        <v>7.9230673267558833</v>
      </c>
    </row>
    <row r="844" spans="1:31" x14ac:dyDescent="0.25">
      <c r="A844">
        <v>1837610</v>
      </c>
      <c r="B844">
        <v>1</v>
      </c>
      <c r="C844" t="s">
        <v>80</v>
      </c>
      <c r="D844" t="s">
        <v>103</v>
      </c>
      <c r="E844" t="s">
        <v>164</v>
      </c>
      <c r="F844" t="s">
        <v>2650</v>
      </c>
      <c r="G844" t="s">
        <v>156</v>
      </c>
      <c r="H844" t="s">
        <v>157</v>
      </c>
      <c r="I844" t="s">
        <v>135</v>
      </c>
      <c r="J844" t="s">
        <v>136</v>
      </c>
      <c r="K844" t="s">
        <v>137</v>
      </c>
      <c r="L844" t="s">
        <v>2651</v>
      </c>
      <c r="M844" t="s">
        <v>2652</v>
      </c>
      <c r="N844">
        <v>1.176666666</v>
      </c>
      <c r="O844">
        <v>0</v>
      </c>
      <c r="P844">
        <v>495</v>
      </c>
      <c r="Q844">
        <v>9</v>
      </c>
      <c r="R844">
        <v>37</v>
      </c>
      <c r="S844">
        <v>21</v>
      </c>
      <c r="T844">
        <v>66</v>
      </c>
      <c r="U844">
        <v>9</v>
      </c>
      <c r="V844">
        <v>0</v>
      </c>
      <c r="W844">
        <v>0</v>
      </c>
      <c r="X844">
        <v>103.10578700698132</v>
      </c>
      <c r="Y844">
        <v>172.62547371744552</v>
      </c>
      <c r="Z844">
        <v>16.449524913312402</v>
      </c>
      <c r="AA844">
        <v>193.79195782337507</v>
      </c>
      <c r="AB844">
        <v>29.660333932713112</v>
      </c>
      <c r="AC844">
        <v>638.41681248279576</v>
      </c>
      <c r="AD844">
        <v>0</v>
      </c>
      <c r="AE844">
        <v>1154.0498898766232</v>
      </c>
    </row>
    <row r="845" spans="1:31" x14ac:dyDescent="0.25">
      <c r="A845">
        <v>1837633</v>
      </c>
      <c r="B845">
        <v>1</v>
      </c>
      <c r="C845" t="s">
        <v>81</v>
      </c>
      <c r="D845" t="s">
        <v>127</v>
      </c>
      <c r="E845" t="s">
        <v>164</v>
      </c>
      <c r="F845" t="s">
        <v>2653</v>
      </c>
      <c r="G845" t="s">
        <v>156</v>
      </c>
      <c r="H845" t="s">
        <v>157</v>
      </c>
      <c r="I845" t="s">
        <v>135</v>
      </c>
      <c r="J845" t="s">
        <v>136</v>
      </c>
      <c r="K845" t="s">
        <v>137</v>
      </c>
      <c r="L845" t="s">
        <v>2654</v>
      </c>
      <c r="M845" t="s">
        <v>2655</v>
      </c>
      <c r="N845">
        <v>1.5919444439999999</v>
      </c>
      <c r="O845">
        <v>0</v>
      </c>
      <c r="P845">
        <v>764</v>
      </c>
      <c r="Q845">
        <v>17</v>
      </c>
      <c r="R845">
        <v>31</v>
      </c>
      <c r="S845">
        <v>2</v>
      </c>
      <c r="T845">
        <v>79</v>
      </c>
      <c r="U845">
        <v>0</v>
      </c>
      <c r="V845">
        <v>0</v>
      </c>
      <c r="W845">
        <v>0</v>
      </c>
      <c r="X845">
        <v>189.32475068969413</v>
      </c>
      <c r="Y845">
        <v>57.198193091247674</v>
      </c>
      <c r="Z845">
        <v>29.12589813475785</v>
      </c>
      <c r="AA845">
        <v>3.3783107439267006</v>
      </c>
      <c r="AB845">
        <v>57.256563692278206</v>
      </c>
      <c r="AC845">
        <v>0</v>
      </c>
      <c r="AD845">
        <v>0</v>
      </c>
      <c r="AE845">
        <v>336.28371635190456</v>
      </c>
    </row>
    <row r="846" spans="1:31" x14ac:dyDescent="0.25">
      <c r="A846">
        <v>1838094</v>
      </c>
      <c r="B846">
        <v>1</v>
      </c>
      <c r="C846" t="s">
        <v>81</v>
      </c>
      <c r="D846" t="s">
        <v>113</v>
      </c>
      <c r="E846" t="s">
        <v>140</v>
      </c>
      <c r="F846" t="s">
        <v>2656</v>
      </c>
      <c r="G846" t="s">
        <v>142</v>
      </c>
      <c r="H846" t="s">
        <v>134</v>
      </c>
      <c r="I846" t="s">
        <v>135</v>
      </c>
      <c r="J846" t="s">
        <v>136</v>
      </c>
      <c r="K846" t="s">
        <v>137</v>
      </c>
      <c r="L846" t="s">
        <v>2657</v>
      </c>
      <c r="M846" t="s">
        <v>2658</v>
      </c>
      <c r="N846">
        <v>2.548333333</v>
      </c>
      <c r="O846">
        <v>0</v>
      </c>
      <c r="P846">
        <v>2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0.46704882424182509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0.46704882424182509</v>
      </c>
    </row>
    <row r="847" spans="1:31" x14ac:dyDescent="0.25">
      <c r="A847">
        <v>1837739</v>
      </c>
      <c r="B847">
        <v>1</v>
      </c>
      <c r="C847" t="s">
        <v>80</v>
      </c>
      <c r="D847" t="s">
        <v>103</v>
      </c>
      <c r="E847" t="s">
        <v>140</v>
      </c>
      <c r="F847" t="s">
        <v>2659</v>
      </c>
      <c r="G847" t="s">
        <v>213</v>
      </c>
      <c r="H847" t="s">
        <v>134</v>
      </c>
      <c r="I847" t="s">
        <v>135</v>
      </c>
      <c r="J847" t="s">
        <v>136</v>
      </c>
      <c r="K847" t="s">
        <v>137</v>
      </c>
      <c r="L847" t="s">
        <v>2660</v>
      </c>
      <c r="M847" t="s">
        <v>2661</v>
      </c>
      <c r="N847">
        <v>3.1491666660000002</v>
      </c>
      <c r="O847">
        <v>0</v>
      </c>
      <c r="P847">
        <v>6</v>
      </c>
      <c r="Q847">
        <v>0</v>
      </c>
      <c r="R847">
        <v>0</v>
      </c>
      <c r="S847">
        <v>0</v>
      </c>
      <c r="T847">
        <v>1</v>
      </c>
      <c r="U847">
        <v>0</v>
      </c>
      <c r="V847">
        <v>0</v>
      </c>
      <c r="W847">
        <v>0</v>
      </c>
      <c r="X847">
        <v>3.0380973367044501</v>
      </c>
      <c r="Y847">
        <v>0</v>
      </c>
      <c r="Z847">
        <v>0</v>
      </c>
      <c r="AA847">
        <v>0</v>
      </c>
      <c r="AB847">
        <v>0.24783434190780002</v>
      </c>
      <c r="AC847">
        <v>0</v>
      </c>
      <c r="AD847">
        <v>0</v>
      </c>
      <c r="AE847">
        <v>3.2859316786122501</v>
      </c>
    </row>
    <row r="848" spans="1:31" x14ac:dyDescent="0.25">
      <c r="A848">
        <v>1838048</v>
      </c>
      <c r="B848">
        <v>1</v>
      </c>
      <c r="C848" t="s">
        <v>81</v>
      </c>
      <c r="D848" t="s">
        <v>113</v>
      </c>
      <c r="E848" t="s">
        <v>202</v>
      </c>
      <c r="F848" t="s">
        <v>2662</v>
      </c>
      <c r="G848" t="s">
        <v>156</v>
      </c>
      <c r="H848" t="s">
        <v>157</v>
      </c>
      <c r="I848" t="s">
        <v>135</v>
      </c>
      <c r="J848" t="s">
        <v>136</v>
      </c>
      <c r="K848" t="s">
        <v>137</v>
      </c>
      <c r="L848" t="s">
        <v>2663</v>
      </c>
      <c r="M848" t="s">
        <v>2664</v>
      </c>
      <c r="N848">
        <v>1.437777777</v>
      </c>
      <c r="O848">
        <v>0</v>
      </c>
      <c r="P848">
        <v>654</v>
      </c>
      <c r="Q848">
        <v>47</v>
      </c>
      <c r="R848">
        <v>241</v>
      </c>
      <c r="S848">
        <v>4</v>
      </c>
      <c r="T848">
        <v>32</v>
      </c>
      <c r="U848">
        <v>1</v>
      </c>
      <c r="V848">
        <v>0</v>
      </c>
      <c r="W848">
        <v>0</v>
      </c>
      <c r="X848">
        <v>202.63681413274728</v>
      </c>
      <c r="Y848">
        <v>479.91866975551943</v>
      </c>
      <c r="Z848">
        <v>1394.9197656817807</v>
      </c>
      <c r="AA848">
        <v>148.50279922117241</v>
      </c>
      <c r="AB848">
        <v>27.663145283315881</v>
      </c>
      <c r="AC848">
        <v>13.798629764073</v>
      </c>
      <c r="AD848">
        <v>0</v>
      </c>
      <c r="AE848">
        <v>2267.4398238386093</v>
      </c>
    </row>
    <row r="849" spans="1:31" x14ac:dyDescent="0.25">
      <c r="A849">
        <v>1837593</v>
      </c>
      <c r="B849">
        <v>1</v>
      </c>
      <c r="C849" t="s">
        <v>81</v>
      </c>
      <c r="D849" t="s">
        <v>113</v>
      </c>
      <c r="E849" t="s">
        <v>131</v>
      </c>
      <c r="F849" t="s">
        <v>2665</v>
      </c>
      <c r="G849" t="s">
        <v>133</v>
      </c>
      <c r="H849" t="s">
        <v>134</v>
      </c>
      <c r="I849" t="s">
        <v>135</v>
      </c>
      <c r="J849" t="s">
        <v>136</v>
      </c>
      <c r="K849" t="s">
        <v>137</v>
      </c>
      <c r="L849" t="s">
        <v>2666</v>
      </c>
      <c r="M849" t="s">
        <v>2667</v>
      </c>
      <c r="N849">
        <v>2.426666666</v>
      </c>
      <c r="O849">
        <v>0</v>
      </c>
      <c r="P849">
        <v>39</v>
      </c>
      <c r="Q849">
        <v>0</v>
      </c>
      <c r="R849">
        <v>1</v>
      </c>
      <c r="S849">
        <v>0</v>
      </c>
      <c r="T849">
        <v>3</v>
      </c>
      <c r="U849">
        <v>0</v>
      </c>
      <c r="V849">
        <v>0</v>
      </c>
      <c r="W849">
        <v>0</v>
      </c>
      <c r="X849">
        <v>16.866795123996198</v>
      </c>
      <c r="Y849">
        <v>0</v>
      </c>
      <c r="Z849">
        <v>1.4429769589656001</v>
      </c>
      <c r="AA849">
        <v>0</v>
      </c>
      <c r="AB849">
        <v>0.44709271989447502</v>
      </c>
      <c r="AC849">
        <v>0</v>
      </c>
      <c r="AD849">
        <v>0</v>
      </c>
      <c r="AE849">
        <v>18.756864802856274</v>
      </c>
    </row>
    <row r="850" spans="1:31" x14ac:dyDescent="0.25">
      <c r="A850">
        <v>1837942</v>
      </c>
      <c r="B850">
        <v>1</v>
      </c>
      <c r="C850" t="s">
        <v>81</v>
      </c>
      <c r="D850" t="s">
        <v>123</v>
      </c>
      <c r="E850" t="s">
        <v>140</v>
      </c>
      <c r="F850" t="s">
        <v>2668</v>
      </c>
      <c r="G850" t="s">
        <v>142</v>
      </c>
      <c r="H850" t="s">
        <v>134</v>
      </c>
      <c r="I850" t="s">
        <v>135</v>
      </c>
      <c r="J850" t="s">
        <v>136</v>
      </c>
      <c r="K850" t="s">
        <v>137</v>
      </c>
      <c r="L850" t="s">
        <v>2669</v>
      </c>
      <c r="M850" t="s">
        <v>2670</v>
      </c>
      <c r="N850">
        <v>1.1950000000000001</v>
      </c>
      <c r="O850">
        <v>0</v>
      </c>
      <c r="P850">
        <v>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0.26689409684910004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0.26689409684910004</v>
      </c>
    </row>
    <row r="851" spans="1:31" x14ac:dyDescent="0.25">
      <c r="A851">
        <v>1837693</v>
      </c>
      <c r="B851">
        <v>1</v>
      </c>
      <c r="C851" t="s">
        <v>80</v>
      </c>
      <c r="D851" t="s">
        <v>96</v>
      </c>
      <c r="E851" t="s">
        <v>131</v>
      </c>
      <c r="F851" t="s">
        <v>2671</v>
      </c>
      <c r="G851" t="s">
        <v>133</v>
      </c>
      <c r="H851" t="s">
        <v>134</v>
      </c>
      <c r="I851" t="s">
        <v>135</v>
      </c>
      <c r="J851" t="s">
        <v>136</v>
      </c>
      <c r="K851" t="s">
        <v>137</v>
      </c>
      <c r="L851" t="s">
        <v>2672</v>
      </c>
      <c r="M851" t="s">
        <v>2673</v>
      </c>
      <c r="N851">
        <v>2.239166666</v>
      </c>
      <c r="O851">
        <v>0</v>
      </c>
      <c r="P851">
        <v>5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0.69270141756937509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0.69270141756937509</v>
      </c>
    </row>
    <row r="852" spans="1:31" x14ac:dyDescent="0.25">
      <c r="A852">
        <v>1837842</v>
      </c>
      <c r="B852">
        <v>1</v>
      </c>
      <c r="C852" t="s">
        <v>81</v>
      </c>
      <c r="D852" t="s">
        <v>114</v>
      </c>
      <c r="E852" t="s">
        <v>202</v>
      </c>
      <c r="F852" t="s">
        <v>2075</v>
      </c>
      <c r="G852" t="s">
        <v>156</v>
      </c>
      <c r="H852" t="s">
        <v>157</v>
      </c>
      <c r="I852" t="s">
        <v>135</v>
      </c>
      <c r="J852" t="s">
        <v>136</v>
      </c>
      <c r="K852" t="s">
        <v>137</v>
      </c>
      <c r="L852" t="s">
        <v>2674</v>
      </c>
      <c r="M852" t="s">
        <v>2675</v>
      </c>
      <c r="N852">
        <v>0.16027777700000001</v>
      </c>
      <c r="O852">
        <v>0</v>
      </c>
      <c r="P852">
        <v>1610</v>
      </c>
      <c r="Q852">
        <v>0</v>
      </c>
      <c r="R852">
        <v>43</v>
      </c>
      <c r="S852">
        <v>2</v>
      </c>
      <c r="T852">
        <v>138</v>
      </c>
      <c r="U852">
        <v>0</v>
      </c>
      <c r="V852">
        <v>1</v>
      </c>
      <c r="W852">
        <v>0</v>
      </c>
      <c r="X852">
        <v>26.983441786971582</v>
      </c>
      <c r="Y852">
        <v>0</v>
      </c>
      <c r="Z852">
        <v>0.40679568889614998</v>
      </c>
      <c r="AA852">
        <v>0.71134839098070002</v>
      </c>
      <c r="AB852">
        <v>5.1821856558726251</v>
      </c>
      <c r="AC852">
        <v>0</v>
      </c>
      <c r="AD852">
        <v>0</v>
      </c>
      <c r="AE852">
        <v>33.283771522721054</v>
      </c>
    </row>
    <row r="853" spans="1:31" x14ac:dyDescent="0.25">
      <c r="A853">
        <v>1837553</v>
      </c>
      <c r="B853">
        <v>1</v>
      </c>
      <c r="C853" t="s">
        <v>80</v>
      </c>
      <c r="D853" t="s">
        <v>83</v>
      </c>
      <c r="E853" t="s">
        <v>268</v>
      </c>
      <c r="F853" t="s">
        <v>2676</v>
      </c>
      <c r="G853" t="s">
        <v>386</v>
      </c>
      <c r="H853" t="s">
        <v>1252</v>
      </c>
      <c r="I853" t="s">
        <v>135</v>
      </c>
      <c r="J853" t="s">
        <v>136</v>
      </c>
      <c r="K853" t="s">
        <v>137</v>
      </c>
      <c r="L853" t="s">
        <v>2677</v>
      </c>
      <c r="M853" t="s">
        <v>2678</v>
      </c>
      <c r="N853">
        <v>0.12472222199999999</v>
      </c>
      <c r="O853">
        <v>0</v>
      </c>
      <c r="P853">
        <v>2024</v>
      </c>
      <c r="Q853">
        <v>0</v>
      </c>
      <c r="R853">
        <v>0</v>
      </c>
      <c r="S853">
        <v>0</v>
      </c>
      <c r="T853">
        <v>39</v>
      </c>
      <c r="U853">
        <v>0</v>
      </c>
      <c r="V853">
        <v>0</v>
      </c>
      <c r="W853">
        <v>0</v>
      </c>
      <c r="X853">
        <v>57.235462458824863</v>
      </c>
      <c r="Y853">
        <v>0</v>
      </c>
      <c r="Z853">
        <v>0</v>
      </c>
      <c r="AA853">
        <v>0</v>
      </c>
      <c r="AB853">
        <v>1.9247298811859279</v>
      </c>
      <c r="AC853">
        <v>0</v>
      </c>
      <c r="AD853">
        <v>0</v>
      </c>
      <c r="AE853">
        <v>59.160192340010788</v>
      </c>
    </row>
    <row r="854" spans="1:31" x14ac:dyDescent="0.25">
      <c r="A854">
        <v>1838051</v>
      </c>
      <c r="B854">
        <v>1</v>
      </c>
      <c r="C854" t="s">
        <v>81</v>
      </c>
      <c r="D854" t="s">
        <v>118</v>
      </c>
      <c r="E854" t="s">
        <v>140</v>
      </c>
      <c r="F854" t="s">
        <v>2679</v>
      </c>
      <c r="G854" t="s">
        <v>142</v>
      </c>
      <c r="H854" t="s">
        <v>134</v>
      </c>
      <c r="I854" t="s">
        <v>135</v>
      </c>
      <c r="J854" t="s">
        <v>136</v>
      </c>
      <c r="K854" t="s">
        <v>137</v>
      </c>
      <c r="L854" t="s">
        <v>2680</v>
      </c>
      <c r="M854" t="s">
        <v>2681</v>
      </c>
      <c r="N854">
        <v>1.197777777</v>
      </c>
      <c r="O854">
        <v>0</v>
      </c>
      <c r="P854">
        <v>9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2.6048638949092502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2.6048638949092502</v>
      </c>
    </row>
    <row r="855" spans="1:31" x14ac:dyDescent="0.25">
      <c r="A855">
        <v>1838171</v>
      </c>
      <c r="B855">
        <v>1</v>
      </c>
      <c r="C855" t="s">
        <v>81</v>
      </c>
      <c r="D855" t="s">
        <v>122</v>
      </c>
      <c r="E855" t="s">
        <v>202</v>
      </c>
      <c r="F855" t="s">
        <v>2682</v>
      </c>
      <c r="G855" t="s">
        <v>156</v>
      </c>
      <c r="H855" t="s">
        <v>157</v>
      </c>
      <c r="I855" t="s">
        <v>135</v>
      </c>
      <c r="J855" t="s">
        <v>136</v>
      </c>
      <c r="K855" t="s">
        <v>137</v>
      </c>
      <c r="L855" t="s">
        <v>2683</v>
      </c>
      <c r="M855" t="s">
        <v>2684</v>
      </c>
      <c r="N855">
        <v>0.35138888800000001</v>
      </c>
      <c r="O855">
        <v>2</v>
      </c>
      <c r="P855">
        <v>102</v>
      </c>
      <c r="Q855">
        <v>11</v>
      </c>
      <c r="R855">
        <v>0</v>
      </c>
      <c r="S855">
        <v>7</v>
      </c>
      <c r="T855">
        <v>3</v>
      </c>
      <c r="U855">
        <v>2</v>
      </c>
      <c r="V855">
        <v>0</v>
      </c>
      <c r="W855">
        <v>0.18424001709895832</v>
      </c>
      <c r="X855">
        <v>4.7957947734931663</v>
      </c>
      <c r="Y855">
        <v>3.8058450306317222</v>
      </c>
      <c r="Z855">
        <v>0</v>
      </c>
      <c r="AA855">
        <v>13.692331822736417</v>
      </c>
      <c r="AB855">
        <v>6.9418269788999995E-2</v>
      </c>
      <c r="AC855">
        <v>26.389400252471667</v>
      </c>
      <c r="AD855">
        <v>0</v>
      </c>
      <c r="AE855">
        <v>48.937030166220936</v>
      </c>
    </row>
    <row r="856" spans="1:31" x14ac:dyDescent="0.25">
      <c r="A856">
        <v>1837859</v>
      </c>
      <c r="B856">
        <v>1</v>
      </c>
      <c r="C856" t="s">
        <v>80</v>
      </c>
      <c r="D856" t="s">
        <v>98</v>
      </c>
      <c r="E856" t="s">
        <v>154</v>
      </c>
      <c r="F856" t="s">
        <v>2685</v>
      </c>
      <c r="G856" t="s">
        <v>175</v>
      </c>
      <c r="H856" t="s">
        <v>157</v>
      </c>
      <c r="I856" t="s">
        <v>135</v>
      </c>
      <c r="J856" t="s">
        <v>136</v>
      </c>
      <c r="K856" t="s">
        <v>137</v>
      </c>
      <c r="L856" t="s">
        <v>2686</v>
      </c>
      <c r="M856" t="s">
        <v>2687</v>
      </c>
      <c r="N856">
        <v>3.2430555550000002</v>
      </c>
      <c r="O856">
        <v>0</v>
      </c>
      <c r="P856">
        <v>0</v>
      </c>
      <c r="Q856">
        <v>0</v>
      </c>
      <c r="R856">
        <v>10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124.74246325977741</v>
      </c>
      <c r="AA856">
        <v>0</v>
      </c>
      <c r="AB856">
        <v>0</v>
      </c>
      <c r="AC856">
        <v>0</v>
      </c>
      <c r="AD856">
        <v>0</v>
      </c>
      <c r="AE856">
        <v>124.74246325977741</v>
      </c>
    </row>
    <row r="857" spans="1:31" x14ac:dyDescent="0.25">
      <c r="A857">
        <v>1837879</v>
      </c>
      <c r="B857">
        <v>1</v>
      </c>
      <c r="C857" t="s">
        <v>81</v>
      </c>
      <c r="D857" t="s">
        <v>118</v>
      </c>
      <c r="E857" t="s">
        <v>140</v>
      </c>
      <c r="F857" t="s">
        <v>2688</v>
      </c>
      <c r="G857" t="s">
        <v>142</v>
      </c>
      <c r="H857" t="s">
        <v>134</v>
      </c>
      <c r="I857" t="s">
        <v>135</v>
      </c>
      <c r="J857" t="s">
        <v>136</v>
      </c>
      <c r="K857" t="s">
        <v>137</v>
      </c>
      <c r="L857" t="s">
        <v>2689</v>
      </c>
      <c r="M857" t="s">
        <v>2690</v>
      </c>
      <c r="N857">
        <v>1.893888888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1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0.28342549727865002</v>
      </c>
      <c r="AC857">
        <v>0</v>
      </c>
      <c r="AD857">
        <v>0</v>
      </c>
      <c r="AE857">
        <v>0.28342549727865002</v>
      </c>
    </row>
    <row r="858" spans="1:31" x14ac:dyDescent="0.25">
      <c r="A858">
        <v>1838071</v>
      </c>
      <c r="B858">
        <v>1</v>
      </c>
      <c r="C858" t="s">
        <v>80</v>
      </c>
      <c r="D858" t="s">
        <v>98</v>
      </c>
      <c r="E858" t="s">
        <v>131</v>
      </c>
      <c r="F858" t="s">
        <v>2691</v>
      </c>
      <c r="G858" t="s">
        <v>133</v>
      </c>
      <c r="H858" t="s">
        <v>134</v>
      </c>
      <c r="I858" t="s">
        <v>135</v>
      </c>
      <c r="J858" t="s">
        <v>136</v>
      </c>
      <c r="K858" t="s">
        <v>137</v>
      </c>
      <c r="L858" t="s">
        <v>2692</v>
      </c>
      <c r="M858" t="s">
        <v>2693</v>
      </c>
      <c r="N858">
        <v>3.6805555550000002</v>
      </c>
      <c r="O858">
        <v>0</v>
      </c>
      <c r="P858">
        <v>1</v>
      </c>
      <c r="Q858">
        <v>0</v>
      </c>
      <c r="R858">
        <v>5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4.9445753153465004</v>
      </c>
      <c r="AA858">
        <v>0</v>
      </c>
      <c r="AB858">
        <v>0</v>
      </c>
      <c r="AC858">
        <v>0</v>
      </c>
      <c r="AD858">
        <v>0</v>
      </c>
      <c r="AE858">
        <v>4.9445753153465004</v>
      </c>
    </row>
    <row r="859" spans="1:31" x14ac:dyDescent="0.25">
      <c r="A859">
        <v>1837630</v>
      </c>
      <c r="B859">
        <v>1</v>
      </c>
      <c r="C859" t="s">
        <v>80</v>
      </c>
      <c r="D859" t="s">
        <v>105</v>
      </c>
      <c r="E859" t="s">
        <v>164</v>
      </c>
      <c r="F859" t="s">
        <v>2129</v>
      </c>
      <c r="G859" t="s">
        <v>156</v>
      </c>
      <c r="H859" t="s">
        <v>157</v>
      </c>
      <c r="I859" t="s">
        <v>135</v>
      </c>
      <c r="J859" t="s">
        <v>136</v>
      </c>
      <c r="K859" t="s">
        <v>137</v>
      </c>
      <c r="L859" t="s">
        <v>2694</v>
      </c>
      <c r="M859" t="s">
        <v>2695</v>
      </c>
      <c r="N859">
        <v>1.530277777</v>
      </c>
      <c r="O859">
        <v>0</v>
      </c>
      <c r="P859">
        <v>377</v>
      </c>
      <c r="Q859">
        <v>0</v>
      </c>
      <c r="R859">
        <v>0</v>
      </c>
      <c r="S859">
        <v>0</v>
      </c>
      <c r="T859">
        <v>1</v>
      </c>
      <c r="U859">
        <v>1</v>
      </c>
      <c r="V859">
        <v>0</v>
      </c>
      <c r="W859">
        <v>0</v>
      </c>
      <c r="X859">
        <v>171.13867148438069</v>
      </c>
      <c r="Y859">
        <v>0</v>
      </c>
      <c r="Z859">
        <v>0</v>
      </c>
      <c r="AA859">
        <v>0</v>
      </c>
      <c r="AB859">
        <v>0.18107653152863334</v>
      </c>
      <c r="AC859">
        <v>24.096014892080209</v>
      </c>
      <c r="AD859">
        <v>0</v>
      </c>
      <c r="AE859">
        <v>195.41576290798955</v>
      </c>
    </row>
    <row r="860" spans="1:31" x14ac:dyDescent="0.25">
      <c r="A860">
        <v>1838114</v>
      </c>
      <c r="B860">
        <v>1</v>
      </c>
      <c r="C860" t="s">
        <v>81</v>
      </c>
      <c r="D860" t="s">
        <v>123</v>
      </c>
      <c r="E860" t="s">
        <v>154</v>
      </c>
      <c r="F860" t="s">
        <v>2696</v>
      </c>
      <c r="G860" t="s">
        <v>156</v>
      </c>
      <c r="H860" t="s">
        <v>157</v>
      </c>
      <c r="I860" t="s">
        <v>135</v>
      </c>
      <c r="J860" t="s">
        <v>136</v>
      </c>
      <c r="K860" t="s">
        <v>137</v>
      </c>
      <c r="L860" t="s">
        <v>2697</v>
      </c>
      <c r="M860" t="s">
        <v>2698</v>
      </c>
      <c r="N860">
        <v>0.45583333300000001</v>
      </c>
      <c r="O860">
        <v>0</v>
      </c>
      <c r="P860">
        <v>3800</v>
      </c>
      <c r="Q860">
        <v>0</v>
      </c>
      <c r="R860">
        <v>2</v>
      </c>
      <c r="S860">
        <v>0</v>
      </c>
      <c r="T860">
        <v>167</v>
      </c>
      <c r="U860">
        <v>0</v>
      </c>
      <c r="V860">
        <v>1</v>
      </c>
      <c r="W860">
        <v>0</v>
      </c>
      <c r="X860">
        <v>363.10954128526026</v>
      </c>
      <c r="Y860">
        <v>0</v>
      </c>
      <c r="Z860">
        <v>0.39678740283500008</v>
      </c>
      <c r="AA860">
        <v>0</v>
      </c>
      <c r="AB860">
        <v>37.317065741002025</v>
      </c>
      <c r="AC860">
        <v>0</v>
      </c>
      <c r="AD860">
        <v>1.1887382307620999</v>
      </c>
      <c r="AE860">
        <v>402.01213265985939</v>
      </c>
    </row>
    <row r="861" spans="1:31" x14ac:dyDescent="0.25">
      <c r="A861">
        <v>1837865</v>
      </c>
      <c r="B861">
        <v>1</v>
      </c>
      <c r="C861" t="s">
        <v>81</v>
      </c>
      <c r="D861" t="s">
        <v>121</v>
      </c>
      <c r="E861" t="s">
        <v>154</v>
      </c>
      <c r="F861" t="s">
        <v>2699</v>
      </c>
      <c r="G861" t="s">
        <v>156</v>
      </c>
      <c r="H861" t="s">
        <v>157</v>
      </c>
      <c r="I861" t="s">
        <v>179</v>
      </c>
      <c r="J861" t="s">
        <v>136</v>
      </c>
      <c r="K861" t="s">
        <v>137</v>
      </c>
      <c r="L861" t="s">
        <v>2700</v>
      </c>
      <c r="M861" t="s">
        <v>2701</v>
      </c>
      <c r="N861">
        <v>1.1111111E-2</v>
      </c>
      <c r="O861">
        <v>0</v>
      </c>
      <c r="P861">
        <v>238</v>
      </c>
      <c r="Q861">
        <v>1</v>
      </c>
      <c r="R861">
        <v>26</v>
      </c>
      <c r="S861">
        <v>6</v>
      </c>
      <c r="T861">
        <v>9</v>
      </c>
      <c r="U861">
        <v>0</v>
      </c>
      <c r="V861">
        <v>0</v>
      </c>
      <c r="W861">
        <v>0</v>
      </c>
      <c r="X861">
        <v>0.43736403990633316</v>
      </c>
      <c r="Y861">
        <v>9.5631202553333339E-3</v>
      </c>
      <c r="Z861">
        <v>0.11745085481900003</v>
      </c>
      <c r="AA861">
        <v>0.47161303740000005</v>
      </c>
      <c r="AB861">
        <v>9.7186383190000017E-2</v>
      </c>
      <c r="AC861">
        <v>0</v>
      </c>
      <c r="AD861">
        <v>0</v>
      </c>
      <c r="AE861">
        <v>1.1331774355706665</v>
      </c>
    </row>
    <row r="862" spans="1:31" x14ac:dyDescent="0.25">
      <c r="A862">
        <v>1837573</v>
      </c>
      <c r="B862">
        <v>1</v>
      </c>
      <c r="C862" t="s">
        <v>81</v>
      </c>
      <c r="D862" t="s">
        <v>114</v>
      </c>
      <c r="E862" t="s">
        <v>202</v>
      </c>
      <c r="F862" t="s">
        <v>2075</v>
      </c>
      <c r="G862" t="s">
        <v>156</v>
      </c>
      <c r="H862" t="s">
        <v>157</v>
      </c>
      <c r="I862" t="s">
        <v>135</v>
      </c>
      <c r="J862" t="s">
        <v>136</v>
      </c>
      <c r="K862" t="s">
        <v>137</v>
      </c>
      <c r="L862" t="s">
        <v>2702</v>
      </c>
      <c r="M862" t="s">
        <v>2703</v>
      </c>
      <c r="N862">
        <v>0.40611111100000002</v>
      </c>
      <c r="O862">
        <v>0</v>
      </c>
      <c r="P862">
        <v>1610</v>
      </c>
      <c r="Q862">
        <v>0</v>
      </c>
      <c r="R862">
        <v>43</v>
      </c>
      <c r="S862">
        <v>2</v>
      </c>
      <c r="T862">
        <v>138</v>
      </c>
      <c r="U862">
        <v>0</v>
      </c>
      <c r="V862">
        <v>1</v>
      </c>
      <c r="W862">
        <v>0</v>
      </c>
      <c r="X862">
        <v>42.359508533253234</v>
      </c>
      <c r="Y862">
        <v>0</v>
      </c>
      <c r="Z862">
        <v>0.65229957823593332</v>
      </c>
      <c r="AA862">
        <v>1.0239275584818499</v>
      </c>
      <c r="AB862">
        <v>6.4496634433936917</v>
      </c>
      <c r="AC862">
        <v>0</v>
      </c>
      <c r="AD862">
        <v>0</v>
      </c>
      <c r="AE862">
        <v>50.485399113364707</v>
      </c>
    </row>
    <row r="863" spans="1:31" x14ac:dyDescent="0.25">
      <c r="A863">
        <v>1838160</v>
      </c>
      <c r="B863">
        <v>1</v>
      </c>
      <c r="C863" t="s">
        <v>80</v>
      </c>
      <c r="D863" t="s">
        <v>98</v>
      </c>
      <c r="E863" t="s">
        <v>140</v>
      </c>
      <c r="F863" t="s">
        <v>2704</v>
      </c>
      <c r="G863" t="s">
        <v>142</v>
      </c>
      <c r="H863" t="s">
        <v>134</v>
      </c>
      <c r="I863" t="s">
        <v>135</v>
      </c>
      <c r="J863" t="s">
        <v>136</v>
      </c>
      <c r="K863" t="s">
        <v>137</v>
      </c>
      <c r="L863" t="s">
        <v>2705</v>
      </c>
      <c r="M863" t="s">
        <v>2706</v>
      </c>
      <c r="N863">
        <v>1.792777777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0.54143627841741671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0.54143627841741671</v>
      </c>
    </row>
    <row r="864" spans="1:31" x14ac:dyDescent="0.25">
      <c r="A864">
        <v>1837851</v>
      </c>
      <c r="B864">
        <v>1</v>
      </c>
      <c r="C864" t="s">
        <v>80</v>
      </c>
      <c r="D864" t="s">
        <v>82</v>
      </c>
      <c r="E864" t="s">
        <v>223</v>
      </c>
      <c r="F864" t="s">
        <v>2707</v>
      </c>
      <c r="G864" t="s">
        <v>1055</v>
      </c>
      <c r="H864" t="s">
        <v>134</v>
      </c>
      <c r="I864" t="s">
        <v>135</v>
      </c>
      <c r="J864" t="s">
        <v>136</v>
      </c>
      <c r="K864" t="s">
        <v>137</v>
      </c>
      <c r="L864" t="s">
        <v>2708</v>
      </c>
      <c r="M864" t="s">
        <v>2709</v>
      </c>
      <c r="N864">
        <v>1.580833333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18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51.499704443141262</v>
      </c>
      <c r="AC864">
        <v>0</v>
      </c>
      <c r="AD864">
        <v>0</v>
      </c>
      <c r="AE864">
        <v>51.499704443141262</v>
      </c>
    </row>
    <row r="865" spans="1:31" x14ac:dyDescent="0.25">
      <c r="A865">
        <v>1837682</v>
      </c>
      <c r="B865">
        <v>1</v>
      </c>
      <c r="C865" t="s">
        <v>80</v>
      </c>
      <c r="D865" t="s">
        <v>88</v>
      </c>
      <c r="E865" t="s">
        <v>140</v>
      </c>
      <c r="F865" t="s">
        <v>2710</v>
      </c>
      <c r="G865" t="s">
        <v>213</v>
      </c>
      <c r="H865" t="s">
        <v>134</v>
      </c>
      <c r="I865" t="s">
        <v>135</v>
      </c>
      <c r="J865" t="s">
        <v>136</v>
      </c>
      <c r="K865" t="s">
        <v>137</v>
      </c>
      <c r="L865" t="s">
        <v>2711</v>
      </c>
      <c r="M865" t="s">
        <v>2712</v>
      </c>
      <c r="N865">
        <v>6.8088888880000003</v>
      </c>
      <c r="O865">
        <v>0</v>
      </c>
      <c r="P865">
        <v>21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43.053725257812154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43.053725257812154</v>
      </c>
    </row>
    <row r="866" spans="1:31" x14ac:dyDescent="0.25">
      <c r="A866">
        <v>1837659</v>
      </c>
      <c r="B866">
        <v>1</v>
      </c>
      <c r="C866" t="s">
        <v>80</v>
      </c>
      <c r="D866" t="s">
        <v>106</v>
      </c>
      <c r="E866" t="s">
        <v>164</v>
      </c>
      <c r="F866" t="s">
        <v>2713</v>
      </c>
      <c r="G866" t="s">
        <v>156</v>
      </c>
      <c r="H866" t="s">
        <v>157</v>
      </c>
      <c r="I866" t="s">
        <v>135</v>
      </c>
      <c r="J866" t="s">
        <v>136</v>
      </c>
      <c r="K866" t="s">
        <v>137</v>
      </c>
      <c r="L866" t="s">
        <v>2714</v>
      </c>
      <c r="M866" t="s">
        <v>2715</v>
      </c>
      <c r="N866">
        <v>1.957222222</v>
      </c>
      <c r="O866">
        <v>1</v>
      </c>
      <c r="P866">
        <v>0</v>
      </c>
      <c r="Q866">
        <v>13</v>
      </c>
      <c r="R866">
        <v>46</v>
      </c>
      <c r="S866">
        <v>4</v>
      </c>
      <c r="T866">
        <v>11</v>
      </c>
      <c r="U866">
        <v>0</v>
      </c>
      <c r="V866">
        <v>0</v>
      </c>
      <c r="W866">
        <v>1.1702472040029002</v>
      </c>
      <c r="X866">
        <v>0</v>
      </c>
      <c r="Y866">
        <v>84.717035378987902</v>
      </c>
      <c r="Z866">
        <v>203.67133030059827</v>
      </c>
      <c r="AA866">
        <v>22.592682411881768</v>
      </c>
      <c r="AB866">
        <v>25.201618858849422</v>
      </c>
      <c r="AC866">
        <v>0</v>
      </c>
      <c r="AD866">
        <v>0</v>
      </c>
      <c r="AE866">
        <v>337.35291415432027</v>
      </c>
    </row>
    <row r="867" spans="1:31" x14ac:dyDescent="0.25">
      <c r="A867">
        <v>1838037</v>
      </c>
      <c r="B867">
        <v>1</v>
      </c>
      <c r="C867" t="s">
        <v>81</v>
      </c>
      <c r="D867" t="s">
        <v>128</v>
      </c>
      <c r="E867" t="s">
        <v>154</v>
      </c>
      <c r="F867" t="s">
        <v>2716</v>
      </c>
      <c r="G867" t="s">
        <v>156</v>
      </c>
      <c r="H867" t="s">
        <v>157</v>
      </c>
      <c r="I867" t="s">
        <v>179</v>
      </c>
      <c r="J867" t="s">
        <v>136</v>
      </c>
      <c r="K867" t="s">
        <v>137</v>
      </c>
      <c r="L867" t="s">
        <v>2717</v>
      </c>
      <c r="M867" t="s">
        <v>2718</v>
      </c>
      <c r="N867">
        <v>8.3333330000000001E-3</v>
      </c>
      <c r="O867">
        <v>0</v>
      </c>
      <c r="P867">
        <v>497</v>
      </c>
      <c r="Q867">
        <v>3</v>
      </c>
      <c r="R867">
        <v>26</v>
      </c>
      <c r="S867">
        <v>2</v>
      </c>
      <c r="T867">
        <v>55</v>
      </c>
      <c r="U867">
        <v>0</v>
      </c>
      <c r="V867">
        <v>0</v>
      </c>
      <c r="W867">
        <v>0</v>
      </c>
      <c r="X867">
        <v>0.79475583294450047</v>
      </c>
      <c r="Y867">
        <v>6.0074693142749998E-2</v>
      </c>
      <c r="Z867">
        <v>8.1700643217666652E-2</v>
      </c>
      <c r="AA867">
        <v>5.1668932639999995E-3</v>
      </c>
      <c r="AB867">
        <v>0.28253774052374997</v>
      </c>
      <c r="AC867">
        <v>0</v>
      </c>
      <c r="AD867">
        <v>0</v>
      </c>
      <c r="AE867">
        <v>1.2242358030926672</v>
      </c>
    </row>
    <row r="868" spans="1:31" x14ac:dyDescent="0.25">
      <c r="A868">
        <v>1838143</v>
      </c>
      <c r="B868">
        <v>1</v>
      </c>
      <c r="C868" t="s">
        <v>81</v>
      </c>
      <c r="D868" t="s">
        <v>115</v>
      </c>
      <c r="E868" t="s">
        <v>131</v>
      </c>
      <c r="F868" t="s">
        <v>2719</v>
      </c>
      <c r="G868" t="s">
        <v>133</v>
      </c>
      <c r="H868" t="s">
        <v>134</v>
      </c>
      <c r="I868" t="s">
        <v>135</v>
      </c>
      <c r="J868" t="s">
        <v>136</v>
      </c>
      <c r="K868" t="s">
        <v>137</v>
      </c>
      <c r="L868" t="s">
        <v>2720</v>
      </c>
      <c r="M868" t="s">
        <v>2721</v>
      </c>
      <c r="N868">
        <v>2.3888888879999999</v>
      </c>
      <c r="O868">
        <v>0</v>
      </c>
      <c r="P868">
        <v>6</v>
      </c>
      <c r="Q868">
        <v>0</v>
      </c>
      <c r="R868">
        <v>7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1.1259467398331169</v>
      </c>
      <c r="Y868">
        <v>0</v>
      </c>
      <c r="Z868">
        <v>0.11619702661985</v>
      </c>
      <c r="AA868">
        <v>0</v>
      </c>
      <c r="AB868">
        <v>0</v>
      </c>
      <c r="AC868">
        <v>0</v>
      </c>
      <c r="AD868">
        <v>0</v>
      </c>
      <c r="AE868">
        <v>1.2421437664529669</v>
      </c>
    </row>
    <row r="869" spans="1:31" x14ac:dyDescent="0.25">
      <c r="A869">
        <v>1837745</v>
      </c>
      <c r="B869">
        <v>1</v>
      </c>
      <c r="C869" t="s">
        <v>80</v>
      </c>
      <c r="D869" t="s">
        <v>92</v>
      </c>
      <c r="E869" t="s">
        <v>140</v>
      </c>
      <c r="F869" t="s">
        <v>2722</v>
      </c>
      <c r="G869" t="s">
        <v>142</v>
      </c>
      <c r="H869" t="s">
        <v>134</v>
      </c>
      <c r="I869" t="s">
        <v>135</v>
      </c>
      <c r="J869" t="s">
        <v>136</v>
      </c>
      <c r="K869" t="s">
        <v>137</v>
      </c>
      <c r="L869" t="s">
        <v>2723</v>
      </c>
      <c r="M869" t="s">
        <v>2724</v>
      </c>
      <c r="N869">
        <v>5.3505555549999997</v>
      </c>
      <c r="O869">
        <v>0</v>
      </c>
      <c r="P869">
        <v>1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5.7877745819733338E-2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5.7877745819733338E-2</v>
      </c>
    </row>
    <row r="870" spans="1:31" x14ac:dyDescent="0.25">
      <c r="A870">
        <v>1837911</v>
      </c>
      <c r="B870">
        <v>1</v>
      </c>
      <c r="C870" t="s">
        <v>81</v>
      </c>
      <c r="D870" t="s">
        <v>112</v>
      </c>
      <c r="E870" t="s">
        <v>154</v>
      </c>
      <c r="F870" t="s">
        <v>2725</v>
      </c>
      <c r="G870" t="s">
        <v>156</v>
      </c>
      <c r="H870" t="s">
        <v>157</v>
      </c>
      <c r="I870" t="s">
        <v>135</v>
      </c>
      <c r="J870" t="s">
        <v>136</v>
      </c>
      <c r="K870" t="s">
        <v>137</v>
      </c>
      <c r="L870" t="s">
        <v>2726</v>
      </c>
      <c r="M870" t="s">
        <v>2727</v>
      </c>
      <c r="N870">
        <v>1.7175</v>
      </c>
      <c r="O870">
        <v>0</v>
      </c>
      <c r="P870">
        <v>131</v>
      </c>
      <c r="Q870">
        <v>65</v>
      </c>
      <c r="R870">
        <v>24</v>
      </c>
      <c r="S870">
        <v>0</v>
      </c>
      <c r="T870">
        <v>16</v>
      </c>
      <c r="U870">
        <v>0</v>
      </c>
      <c r="V870">
        <v>0</v>
      </c>
      <c r="W870">
        <v>0</v>
      </c>
      <c r="X870">
        <v>40.764948291941444</v>
      </c>
      <c r="Y870">
        <v>13.862410015053479</v>
      </c>
      <c r="Z870">
        <v>4.0431703545769864</v>
      </c>
      <c r="AA870">
        <v>0</v>
      </c>
      <c r="AB870">
        <v>6.0404222957680922</v>
      </c>
      <c r="AC870">
        <v>0</v>
      </c>
      <c r="AD870">
        <v>0</v>
      </c>
      <c r="AE870">
        <v>64.710950957340003</v>
      </c>
    </row>
    <row r="871" spans="1:31" x14ac:dyDescent="0.25">
      <c r="A871">
        <v>1837788</v>
      </c>
      <c r="B871">
        <v>1</v>
      </c>
      <c r="C871" t="s">
        <v>81</v>
      </c>
      <c r="D871" t="s">
        <v>123</v>
      </c>
      <c r="E871" t="s">
        <v>140</v>
      </c>
      <c r="F871" t="s">
        <v>2385</v>
      </c>
      <c r="G871" t="s">
        <v>142</v>
      </c>
      <c r="H871" t="s">
        <v>134</v>
      </c>
      <c r="I871" t="s">
        <v>135</v>
      </c>
      <c r="J871" t="s">
        <v>136</v>
      </c>
      <c r="K871" t="s">
        <v>137</v>
      </c>
      <c r="L871" t="s">
        <v>2728</v>
      </c>
      <c r="M871" t="s">
        <v>2729</v>
      </c>
      <c r="N871">
        <v>4.4880555549999999</v>
      </c>
      <c r="O871">
        <v>0</v>
      </c>
      <c r="P871">
        <v>5</v>
      </c>
      <c r="Q871">
        <v>0</v>
      </c>
      <c r="R871">
        <v>0</v>
      </c>
      <c r="S871">
        <v>0</v>
      </c>
      <c r="T871">
        <v>3</v>
      </c>
      <c r="U871">
        <v>0</v>
      </c>
      <c r="V871">
        <v>0</v>
      </c>
      <c r="W871">
        <v>0</v>
      </c>
      <c r="X871">
        <v>6.0489546463785846</v>
      </c>
      <c r="Y871">
        <v>0</v>
      </c>
      <c r="Z871">
        <v>0</v>
      </c>
      <c r="AA871">
        <v>0</v>
      </c>
      <c r="AB871">
        <v>8.8458225734212323</v>
      </c>
      <c r="AC871">
        <v>0</v>
      </c>
      <c r="AD871">
        <v>0</v>
      </c>
      <c r="AE871">
        <v>14.894777219799817</v>
      </c>
    </row>
    <row r="872" spans="1:31" x14ac:dyDescent="0.25">
      <c r="A872">
        <v>1838080</v>
      </c>
      <c r="B872">
        <v>1</v>
      </c>
      <c r="C872" t="s">
        <v>81</v>
      </c>
      <c r="D872" t="s">
        <v>127</v>
      </c>
      <c r="E872" t="s">
        <v>252</v>
      </c>
      <c r="F872" t="s">
        <v>2730</v>
      </c>
      <c r="G872" t="s">
        <v>279</v>
      </c>
      <c r="H872" t="s">
        <v>134</v>
      </c>
      <c r="I872" t="s">
        <v>135</v>
      </c>
      <c r="J872" t="s">
        <v>136</v>
      </c>
      <c r="K872" t="s">
        <v>137</v>
      </c>
      <c r="L872" t="s">
        <v>2731</v>
      </c>
      <c r="M872" t="s">
        <v>2732</v>
      </c>
      <c r="N872">
        <v>2.7197222220000001</v>
      </c>
      <c r="O872">
        <v>0</v>
      </c>
      <c r="P872">
        <v>0</v>
      </c>
      <c r="Q872">
        <v>0</v>
      </c>
      <c r="R872">
        <v>11</v>
      </c>
      <c r="S872">
        <v>0</v>
      </c>
      <c r="T872">
        <v>1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62.346958604967156</v>
      </c>
      <c r="AA872">
        <v>0</v>
      </c>
      <c r="AB872">
        <v>3.0725869313036331</v>
      </c>
      <c r="AC872">
        <v>0</v>
      </c>
      <c r="AD872">
        <v>0</v>
      </c>
      <c r="AE872">
        <v>65.419545536270789</v>
      </c>
    </row>
    <row r="873" spans="1:31" x14ac:dyDescent="0.25">
      <c r="A873">
        <v>1837931</v>
      </c>
      <c r="B873">
        <v>1</v>
      </c>
      <c r="C873" t="s">
        <v>81</v>
      </c>
      <c r="D873" t="s">
        <v>112</v>
      </c>
      <c r="E873" t="s">
        <v>140</v>
      </c>
      <c r="F873" t="s">
        <v>2733</v>
      </c>
      <c r="G873" t="s">
        <v>213</v>
      </c>
      <c r="H873" t="s">
        <v>134</v>
      </c>
      <c r="I873" t="s">
        <v>135</v>
      </c>
      <c r="J873" t="s">
        <v>136</v>
      </c>
      <c r="K873" t="s">
        <v>137</v>
      </c>
      <c r="L873" t="s">
        <v>2734</v>
      </c>
      <c r="M873" t="s">
        <v>2735</v>
      </c>
      <c r="N873">
        <v>4.5072222220000002</v>
      </c>
      <c r="O873">
        <v>0</v>
      </c>
      <c r="P873">
        <v>4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3.0825269793805496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3.0825269793805496</v>
      </c>
    </row>
    <row r="874" spans="1:31" x14ac:dyDescent="0.25">
      <c r="A874">
        <v>1837619</v>
      </c>
      <c r="B874">
        <v>1</v>
      </c>
      <c r="C874" t="s">
        <v>81</v>
      </c>
      <c r="D874" t="s">
        <v>122</v>
      </c>
      <c r="E874" t="s">
        <v>202</v>
      </c>
      <c r="F874" t="s">
        <v>2736</v>
      </c>
      <c r="G874" t="s">
        <v>225</v>
      </c>
      <c r="H874" t="s">
        <v>157</v>
      </c>
      <c r="I874" t="s">
        <v>135</v>
      </c>
      <c r="J874" t="s">
        <v>136</v>
      </c>
      <c r="K874" t="s">
        <v>151</v>
      </c>
      <c r="L874" t="s">
        <v>2737</v>
      </c>
      <c r="M874" t="s">
        <v>2738</v>
      </c>
      <c r="N874">
        <v>5.553996111</v>
      </c>
      <c r="O874">
        <v>0</v>
      </c>
      <c r="P874">
        <v>41</v>
      </c>
      <c r="Q874">
        <v>0</v>
      </c>
      <c r="R874">
        <v>0</v>
      </c>
      <c r="S874">
        <v>2</v>
      </c>
      <c r="T874">
        <v>0</v>
      </c>
      <c r="U874">
        <v>3</v>
      </c>
      <c r="V874">
        <v>0</v>
      </c>
      <c r="W874">
        <v>0</v>
      </c>
      <c r="X874">
        <v>45.473051093743265</v>
      </c>
      <c r="Y874">
        <v>0</v>
      </c>
      <c r="Z874">
        <v>0</v>
      </c>
      <c r="AA874">
        <v>16.97131020362642</v>
      </c>
      <c r="AB874">
        <v>0</v>
      </c>
      <c r="AC874">
        <v>2104.422338945908</v>
      </c>
      <c r="AD874">
        <v>0</v>
      </c>
      <c r="AE874">
        <v>2166.8667002432776</v>
      </c>
    </row>
    <row r="875" spans="1:31" x14ac:dyDescent="0.25">
      <c r="A875">
        <v>1838117</v>
      </c>
      <c r="B875">
        <v>1</v>
      </c>
      <c r="C875" t="s">
        <v>80</v>
      </c>
      <c r="D875" t="s">
        <v>93</v>
      </c>
      <c r="E875" t="s">
        <v>131</v>
      </c>
      <c r="F875" t="s">
        <v>2739</v>
      </c>
      <c r="G875" t="s">
        <v>133</v>
      </c>
      <c r="H875" t="s">
        <v>134</v>
      </c>
      <c r="I875" t="s">
        <v>135</v>
      </c>
      <c r="J875" t="s">
        <v>136</v>
      </c>
      <c r="K875" t="s">
        <v>137</v>
      </c>
      <c r="L875" t="s">
        <v>2740</v>
      </c>
      <c r="M875" t="s">
        <v>2741</v>
      </c>
      <c r="N875">
        <v>3.8988888880000001</v>
      </c>
      <c r="O875">
        <v>0</v>
      </c>
      <c r="P875">
        <v>5</v>
      </c>
      <c r="Q875">
        <v>0</v>
      </c>
      <c r="R875">
        <v>3</v>
      </c>
      <c r="S875">
        <v>0</v>
      </c>
      <c r="T875">
        <v>3</v>
      </c>
      <c r="U875">
        <v>0</v>
      </c>
      <c r="V875">
        <v>0</v>
      </c>
      <c r="W875">
        <v>0</v>
      </c>
      <c r="X875">
        <v>2.5972508362159332</v>
      </c>
      <c r="Y875">
        <v>0</v>
      </c>
      <c r="Z875">
        <v>0</v>
      </c>
      <c r="AA875">
        <v>0</v>
      </c>
      <c r="AB875">
        <v>5.0747706651422</v>
      </c>
      <c r="AC875">
        <v>0</v>
      </c>
      <c r="AD875">
        <v>0</v>
      </c>
      <c r="AE875">
        <v>7.6720215013581328</v>
      </c>
    </row>
    <row r="876" spans="1:31" x14ac:dyDescent="0.25">
      <c r="A876">
        <v>1837582</v>
      </c>
      <c r="B876">
        <v>1</v>
      </c>
      <c r="C876" t="s">
        <v>80</v>
      </c>
      <c r="D876" t="s">
        <v>93</v>
      </c>
      <c r="E876" t="s">
        <v>202</v>
      </c>
      <c r="F876" t="s">
        <v>2742</v>
      </c>
      <c r="G876" t="s">
        <v>156</v>
      </c>
      <c r="H876" t="s">
        <v>157</v>
      </c>
      <c r="I876" t="s">
        <v>135</v>
      </c>
      <c r="J876" t="s">
        <v>136</v>
      </c>
      <c r="K876" t="s">
        <v>137</v>
      </c>
      <c r="L876" t="s">
        <v>2173</v>
      </c>
      <c r="M876" t="s">
        <v>2743</v>
      </c>
      <c r="N876">
        <v>0.79194444399999997</v>
      </c>
      <c r="O876">
        <v>1</v>
      </c>
      <c r="P876">
        <v>307</v>
      </c>
      <c r="Q876">
        <v>37</v>
      </c>
      <c r="R876">
        <v>160</v>
      </c>
      <c r="S876">
        <v>7</v>
      </c>
      <c r="T876">
        <v>95</v>
      </c>
      <c r="U876">
        <v>0</v>
      </c>
      <c r="V876">
        <v>0</v>
      </c>
      <c r="W876">
        <v>0.98717463329035826</v>
      </c>
      <c r="X876">
        <v>36.547959469441523</v>
      </c>
      <c r="Y876">
        <v>539.07920717629804</v>
      </c>
      <c r="Z876">
        <v>283.96932648990128</v>
      </c>
      <c r="AA876">
        <v>43.355625686956266</v>
      </c>
      <c r="AB876">
        <v>103.60613188701107</v>
      </c>
      <c r="AC876">
        <v>0</v>
      </c>
      <c r="AD876">
        <v>0</v>
      </c>
      <c r="AE876">
        <v>1007.5454253428985</v>
      </c>
    </row>
    <row r="877" spans="1:31" x14ac:dyDescent="0.25">
      <c r="A877">
        <v>1838060</v>
      </c>
      <c r="B877">
        <v>1</v>
      </c>
      <c r="C877" t="s">
        <v>80</v>
      </c>
      <c r="D877" t="s">
        <v>93</v>
      </c>
      <c r="E877" t="s">
        <v>202</v>
      </c>
      <c r="F877" t="s">
        <v>2744</v>
      </c>
      <c r="G877" t="s">
        <v>156</v>
      </c>
      <c r="H877" t="s">
        <v>157</v>
      </c>
      <c r="I877" t="s">
        <v>135</v>
      </c>
      <c r="J877" t="s">
        <v>136</v>
      </c>
      <c r="K877" t="s">
        <v>137</v>
      </c>
      <c r="L877" t="s">
        <v>2745</v>
      </c>
      <c r="M877" t="s">
        <v>2746</v>
      </c>
      <c r="N877">
        <v>1.292777777</v>
      </c>
      <c r="O877">
        <v>0</v>
      </c>
      <c r="P877">
        <v>12</v>
      </c>
      <c r="Q877">
        <v>6</v>
      </c>
      <c r="R877">
        <v>56</v>
      </c>
      <c r="S877">
        <v>0</v>
      </c>
      <c r="T877">
        <v>27</v>
      </c>
      <c r="U877">
        <v>0</v>
      </c>
      <c r="V877">
        <v>0</v>
      </c>
      <c r="W877">
        <v>0</v>
      </c>
      <c r="X877">
        <v>14.124054877068831</v>
      </c>
      <c r="Y877">
        <v>16.662977353231273</v>
      </c>
      <c r="Z877">
        <v>119.50388197135928</v>
      </c>
      <c r="AA877">
        <v>0</v>
      </c>
      <c r="AB877">
        <v>34.867662707755862</v>
      </c>
      <c r="AC877">
        <v>0</v>
      </c>
      <c r="AD877">
        <v>0</v>
      </c>
      <c r="AE877">
        <v>185.15857690941525</v>
      </c>
    </row>
    <row r="878" spans="1:31" x14ac:dyDescent="0.25">
      <c r="A878">
        <v>1837576</v>
      </c>
      <c r="B878">
        <v>1</v>
      </c>
      <c r="C878" t="s">
        <v>81</v>
      </c>
      <c r="D878" t="s">
        <v>128</v>
      </c>
      <c r="E878" t="s">
        <v>202</v>
      </c>
      <c r="F878" t="s">
        <v>2747</v>
      </c>
      <c r="G878" t="s">
        <v>156</v>
      </c>
      <c r="H878" t="s">
        <v>157</v>
      </c>
      <c r="I878" t="s">
        <v>135</v>
      </c>
      <c r="J878" t="s">
        <v>136</v>
      </c>
      <c r="K878" t="s">
        <v>137</v>
      </c>
      <c r="L878" t="s">
        <v>2748</v>
      </c>
      <c r="M878" t="s">
        <v>2749</v>
      </c>
      <c r="N878">
        <v>1.0522222219999999</v>
      </c>
      <c r="O878">
        <v>7</v>
      </c>
      <c r="P878">
        <v>71</v>
      </c>
      <c r="Q878">
        <v>34</v>
      </c>
      <c r="R878">
        <v>7</v>
      </c>
      <c r="S878">
        <v>4</v>
      </c>
      <c r="T878">
        <v>6</v>
      </c>
      <c r="U878">
        <v>0</v>
      </c>
      <c r="V878">
        <v>0</v>
      </c>
      <c r="W878">
        <v>1.30768681068575</v>
      </c>
      <c r="X878">
        <v>7.2927019648110853</v>
      </c>
      <c r="Y878">
        <v>19.767431083823102</v>
      </c>
      <c r="Z878">
        <v>7.5791114626007676</v>
      </c>
      <c r="AA878">
        <v>16.124216014339353</v>
      </c>
      <c r="AB878">
        <v>2.0021933865888726</v>
      </c>
      <c r="AC878">
        <v>0</v>
      </c>
      <c r="AD878">
        <v>0</v>
      </c>
      <c r="AE878">
        <v>54.073340722848926</v>
      </c>
    </row>
    <row r="879" spans="1:31" x14ac:dyDescent="0.25">
      <c r="A879">
        <v>1838017</v>
      </c>
      <c r="B879">
        <v>1</v>
      </c>
      <c r="C879" t="s">
        <v>81</v>
      </c>
      <c r="D879" t="s">
        <v>122</v>
      </c>
      <c r="E879" t="s">
        <v>154</v>
      </c>
      <c r="F879" t="s">
        <v>2750</v>
      </c>
      <c r="G879" t="s">
        <v>156</v>
      </c>
      <c r="H879" t="s">
        <v>157</v>
      </c>
      <c r="I879" t="s">
        <v>135</v>
      </c>
      <c r="J879" t="s">
        <v>136</v>
      </c>
      <c r="K879" t="s">
        <v>137</v>
      </c>
      <c r="L879" t="s">
        <v>2751</v>
      </c>
      <c r="M879" t="s">
        <v>2752</v>
      </c>
      <c r="N879">
        <v>4.335555555</v>
      </c>
      <c r="O879">
        <v>0</v>
      </c>
      <c r="P879">
        <v>0</v>
      </c>
      <c r="Q879">
        <v>0</v>
      </c>
      <c r="R879">
        <v>0</v>
      </c>
      <c r="S879">
        <v>1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266.28531765754997</v>
      </c>
      <c r="AB879">
        <v>0</v>
      </c>
      <c r="AC879">
        <v>0</v>
      </c>
      <c r="AD879">
        <v>0</v>
      </c>
      <c r="AE879">
        <v>266.28531765754997</v>
      </c>
    </row>
    <row r="880" spans="1:31" x14ac:dyDescent="0.25">
      <c r="A880">
        <v>1837639</v>
      </c>
      <c r="B880">
        <v>1</v>
      </c>
      <c r="C880" t="s">
        <v>81</v>
      </c>
      <c r="D880" t="s">
        <v>128</v>
      </c>
      <c r="E880" t="s">
        <v>154</v>
      </c>
      <c r="F880" t="s">
        <v>155</v>
      </c>
      <c r="G880" t="s">
        <v>156</v>
      </c>
      <c r="H880" t="s">
        <v>157</v>
      </c>
      <c r="I880" t="s">
        <v>135</v>
      </c>
      <c r="J880" t="s">
        <v>136</v>
      </c>
      <c r="K880" t="s">
        <v>137</v>
      </c>
      <c r="L880" t="s">
        <v>2753</v>
      </c>
      <c r="M880" t="s">
        <v>2754</v>
      </c>
      <c r="N880">
        <v>1.6769444440000001</v>
      </c>
      <c r="O880">
        <v>0</v>
      </c>
      <c r="P880">
        <v>15</v>
      </c>
      <c r="Q880">
        <v>0</v>
      </c>
      <c r="R880">
        <v>19</v>
      </c>
      <c r="S880">
        <v>8</v>
      </c>
      <c r="T880">
        <v>4</v>
      </c>
      <c r="U880">
        <v>2</v>
      </c>
      <c r="V880">
        <v>0</v>
      </c>
      <c r="W880">
        <v>0</v>
      </c>
      <c r="X880">
        <v>7.9926503686752257</v>
      </c>
      <c r="Y880">
        <v>0</v>
      </c>
      <c r="Z880">
        <v>16.676082056391483</v>
      </c>
      <c r="AA880">
        <v>1189.2803280526562</v>
      </c>
      <c r="AB880">
        <v>15.575076260588355</v>
      </c>
      <c r="AC880">
        <v>229.63212029687031</v>
      </c>
      <c r="AD880">
        <v>0</v>
      </c>
      <c r="AE880">
        <v>1459.1562570351816</v>
      </c>
    </row>
    <row r="881" spans="1:31" x14ac:dyDescent="0.25">
      <c r="A881">
        <v>1837685</v>
      </c>
      <c r="B881">
        <v>1</v>
      </c>
      <c r="C881" t="s">
        <v>81</v>
      </c>
      <c r="D881" t="s">
        <v>118</v>
      </c>
      <c r="E881" t="s">
        <v>154</v>
      </c>
      <c r="F881" t="s">
        <v>2755</v>
      </c>
      <c r="G881" t="s">
        <v>150</v>
      </c>
      <c r="H881" t="s">
        <v>157</v>
      </c>
      <c r="I881" t="s">
        <v>135</v>
      </c>
      <c r="J881" t="s">
        <v>136</v>
      </c>
      <c r="K881" t="s">
        <v>151</v>
      </c>
      <c r="L881" t="s">
        <v>2756</v>
      </c>
      <c r="M881" t="s">
        <v>2757</v>
      </c>
      <c r="N881">
        <v>2.0380555550000001</v>
      </c>
      <c r="O881">
        <v>0</v>
      </c>
      <c r="P881">
        <v>6</v>
      </c>
      <c r="Q881">
        <v>1</v>
      </c>
      <c r="R881">
        <v>4</v>
      </c>
      <c r="S881">
        <v>1</v>
      </c>
      <c r="T881">
        <v>2</v>
      </c>
      <c r="U881">
        <v>0</v>
      </c>
      <c r="V881">
        <v>0</v>
      </c>
      <c r="W881">
        <v>0</v>
      </c>
      <c r="X881">
        <v>2.3538864609184498</v>
      </c>
      <c r="Y881">
        <v>90.880525439931034</v>
      </c>
      <c r="Z881">
        <v>26.614846881914879</v>
      </c>
      <c r="AA881">
        <v>9.1196926700824505</v>
      </c>
      <c r="AB881">
        <v>6.8279340509831252</v>
      </c>
      <c r="AC881">
        <v>0</v>
      </c>
      <c r="AD881">
        <v>0</v>
      </c>
      <c r="AE881">
        <v>135.79688550382994</v>
      </c>
    </row>
    <row r="882" spans="1:31" x14ac:dyDescent="0.25">
      <c r="A882">
        <v>1837808</v>
      </c>
      <c r="B882">
        <v>1</v>
      </c>
      <c r="C882" t="s">
        <v>81</v>
      </c>
      <c r="D882" t="s">
        <v>127</v>
      </c>
      <c r="E882" t="s">
        <v>140</v>
      </c>
      <c r="F882" t="s">
        <v>2758</v>
      </c>
      <c r="G882" t="s">
        <v>217</v>
      </c>
      <c r="H882" t="s">
        <v>134</v>
      </c>
      <c r="I882" t="s">
        <v>135</v>
      </c>
      <c r="J882" t="s">
        <v>136</v>
      </c>
      <c r="K882" t="s">
        <v>137</v>
      </c>
      <c r="L882" t="s">
        <v>2759</v>
      </c>
      <c r="M882" t="s">
        <v>2760</v>
      </c>
      <c r="N882">
        <v>1.7727777769999999</v>
      </c>
      <c r="O882">
        <v>0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0.23463457310190003</v>
      </c>
      <c r="AA882">
        <v>0</v>
      </c>
      <c r="AB882">
        <v>0</v>
      </c>
      <c r="AC882">
        <v>0</v>
      </c>
      <c r="AD882">
        <v>0</v>
      </c>
      <c r="AE882">
        <v>0.23463457310190003</v>
      </c>
    </row>
    <row r="883" spans="1:31" x14ac:dyDescent="0.25">
      <c r="A883">
        <v>1838034</v>
      </c>
      <c r="B883">
        <v>1</v>
      </c>
      <c r="C883" t="s">
        <v>81</v>
      </c>
      <c r="D883" t="s">
        <v>113</v>
      </c>
      <c r="E883" t="s">
        <v>154</v>
      </c>
      <c r="F883" t="s">
        <v>2761</v>
      </c>
      <c r="G883" t="s">
        <v>156</v>
      </c>
      <c r="H883" t="s">
        <v>157</v>
      </c>
      <c r="I883" t="s">
        <v>135</v>
      </c>
      <c r="J883" t="s">
        <v>136</v>
      </c>
      <c r="K883" t="s">
        <v>137</v>
      </c>
      <c r="L883" t="s">
        <v>2762</v>
      </c>
      <c r="M883" t="s">
        <v>2763</v>
      </c>
      <c r="N883">
        <v>1.241666666</v>
      </c>
      <c r="O883">
        <v>0</v>
      </c>
      <c r="P883">
        <v>205</v>
      </c>
      <c r="Q883">
        <v>5</v>
      </c>
      <c r="R883">
        <v>1</v>
      </c>
      <c r="S883">
        <v>4</v>
      </c>
      <c r="T883">
        <v>1</v>
      </c>
      <c r="U883">
        <v>2</v>
      </c>
      <c r="V883">
        <v>0</v>
      </c>
      <c r="W883">
        <v>0</v>
      </c>
      <c r="X883">
        <v>51.112954992336228</v>
      </c>
      <c r="Y883">
        <v>23.341705418025452</v>
      </c>
      <c r="Z883">
        <v>1.1056861295988001</v>
      </c>
      <c r="AA883">
        <v>82.557887396540991</v>
      </c>
      <c r="AB883">
        <v>2.0201558511179667</v>
      </c>
      <c r="AC883">
        <v>156.48757227861063</v>
      </c>
      <c r="AD883">
        <v>0</v>
      </c>
      <c r="AE883">
        <v>316.62596206623004</v>
      </c>
    </row>
    <row r="884" spans="1:31" x14ac:dyDescent="0.25">
      <c r="A884">
        <v>1837702</v>
      </c>
      <c r="B884">
        <v>1</v>
      </c>
      <c r="C884" t="s">
        <v>80</v>
      </c>
      <c r="D884" t="s">
        <v>108</v>
      </c>
      <c r="E884" t="s">
        <v>164</v>
      </c>
      <c r="F884" t="s">
        <v>2764</v>
      </c>
      <c r="G884" t="s">
        <v>156</v>
      </c>
      <c r="H884" t="s">
        <v>157</v>
      </c>
      <c r="I884" t="s">
        <v>135</v>
      </c>
      <c r="J884" t="s">
        <v>136</v>
      </c>
      <c r="K884" t="s">
        <v>137</v>
      </c>
      <c r="L884" t="s">
        <v>2765</v>
      </c>
      <c r="M884" t="s">
        <v>2766</v>
      </c>
      <c r="N884">
        <v>0.56083333300000004</v>
      </c>
      <c r="O884">
        <v>0</v>
      </c>
      <c r="P884">
        <v>587</v>
      </c>
      <c r="Q884">
        <v>0</v>
      </c>
      <c r="R884">
        <v>364</v>
      </c>
      <c r="S884">
        <v>4</v>
      </c>
      <c r="T884">
        <v>169</v>
      </c>
      <c r="U884">
        <v>1</v>
      </c>
      <c r="V884">
        <v>0</v>
      </c>
      <c r="W884">
        <v>0</v>
      </c>
      <c r="X884">
        <v>72.391832198826165</v>
      </c>
      <c r="Y884">
        <v>0</v>
      </c>
      <c r="Z884">
        <v>329.69761539019083</v>
      </c>
      <c r="AA884">
        <v>50.204990166447601</v>
      </c>
      <c r="AB884">
        <v>140.59526814770129</v>
      </c>
      <c r="AC884">
        <v>15.463503679015824</v>
      </c>
      <c r="AD884">
        <v>0</v>
      </c>
      <c r="AE884">
        <v>608.35320958218176</v>
      </c>
    </row>
    <row r="885" spans="1:31" x14ac:dyDescent="0.25">
      <c r="A885">
        <v>1838140</v>
      </c>
      <c r="B885">
        <v>1</v>
      </c>
      <c r="C885" t="s">
        <v>80</v>
      </c>
      <c r="D885" t="s">
        <v>98</v>
      </c>
      <c r="E885" t="s">
        <v>131</v>
      </c>
      <c r="F885" t="s">
        <v>2767</v>
      </c>
      <c r="G885" t="s">
        <v>133</v>
      </c>
      <c r="H885" t="s">
        <v>134</v>
      </c>
      <c r="I885" t="s">
        <v>135</v>
      </c>
      <c r="J885" t="s">
        <v>136</v>
      </c>
      <c r="K885" t="s">
        <v>137</v>
      </c>
      <c r="L885" t="s">
        <v>2768</v>
      </c>
      <c r="M885" t="s">
        <v>2769</v>
      </c>
      <c r="N885">
        <v>2.8827777769999998</v>
      </c>
      <c r="O885">
        <v>0</v>
      </c>
      <c r="P885">
        <v>31</v>
      </c>
      <c r="Q885">
        <v>0</v>
      </c>
      <c r="R885">
        <v>1</v>
      </c>
      <c r="S885">
        <v>0</v>
      </c>
      <c r="T885">
        <v>2</v>
      </c>
      <c r="U885">
        <v>0</v>
      </c>
      <c r="V885">
        <v>0</v>
      </c>
      <c r="W885">
        <v>0</v>
      </c>
      <c r="X885">
        <v>25.821795100951828</v>
      </c>
      <c r="Y885">
        <v>0</v>
      </c>
      <c r="Z885">
        <v>9.4659590271666677E-4</v>
      </c>
      <c r="AA885">
        <v>0</v>
      </c>
      <c r="AB885">
        <v>3.9643245758400005</v>
      </c>
      <c r="AC885">
        <v>0</v>
      </c>
      <c r="AD885">
        <v>0</v>
      </c>
      <c r="AE885">
        <v>29.787066272694545</v>
      </c>
    </row>
    <row r="886" spans="1:31" x14ac:dyDescent="0.25">
      <c r="A886">
        <v>1837599</v>
      </c>
      <c r="B886">
        <v>1</v>
      </c>
      <c r="C886" t="s">
        <v>80</v>
      </c>
      <c r="D886" t="s">
        <v>97</v>
      </c>
      <c r="E886" t="s">
        <v>154</v>
      </c>
      <c r="F886" t="s">
        <v>2770</v>
      </c>
      <c r="G886" t="s">
        <v>175</v>
      </c>
      <c r="H886" t="s">
        <v>157</v>
      </c>
      <c r="I886" t="s">
        <v>135</v>
      </c>
      <c r="J886" t="s">
        <v>136</v>
      </c>
      <c r="K886" t="s">
        <v>137</v>
      </c>
      <c r="L886" t="s">
        <v>2771</v>
      </c>
      <c r="M886" t="s">
        <v>2772</v>
      </c>
      <c r="N886">
        <v>2.0205555550000001</v>
      </c>
      <c r="O886">
        <v>0</v>
      </c>
      <c r="P886">
        <v>24</v>
      </c>
      <c r="Q886">
        <v>0</v>
      </c>
      <c r="R886">
        <v>16</v>
      </c>
      <c r="S886">
        <v>0</v>
      </c>
      <c r="T886">
        <v>5</v>
      </c>
      <c r="U886">
        <v>0</v>
      </c>
      <c r="V886">
        <v>0</v>
      </c>
      <c r="W886">
        <v>0</v>
      </c>
      <c r="X886">
        <v>41.156987644502443</v>
      </c>
      <c r="Y886">
        <v>0</v>
      </c>
      <c r="Z886">
        <v>24.272696249735144</v>
      </c>
      <c r="AA886">
        <v>0</v>
      </c>
      <c r="AB886">
        <v>7.9530966726129106</v>
      </c>
      <c r="AC886">
        <v>0</v>
      </c>
      <c r="AD886">
        <v>0</v>
      </c>
      <c r="AE886">
        <v>73.382780566850499</v>
      </c>
    </row>
    <row r="887" spans="1:31" x14ac:dyDescent="0.25">
      <c r="A887">
        <v>1837602</v>
      </c>
      <c r="B887">
        <v>1</v>
      </c>
      <c r="C887" t="s">
        <v>80</v>
      </c>
      <c r="D887" t="s">
        <v>100</v>
      </c>
      <c r="E887" t="s">
        <v>268</v>
      </c>
      <c r="F887" t="s">
        <v>467</v>
      </c>
      <c r="G887" t="s">
        <v>156</v>
      </c>
      <c r="H887" t="s">
        <v>1252</v>
      </c>
      <c r="I887" t="s">
        <v>179</v>
      </c>
      <c r="J887" t="s">
        <v>136</v>
      </c>
      <c r="K887" t="s">
        <v>137</v>
      </c>
      <c r="L887" t="s">
        <v>2773</v>
      </c>
      <c r="M887" t="s">
        <v>2774</v>
      </c>
      <c r="N887">
        <v>4.0833332999999999E-2</v>
      </c>
      <c r="O887">
        <v>9</v>
      </c>
      <c r="P887">
        <v>4346</v>
      </c>
      <c r="Q887">
        <v>41</v>
      </c>
      <c r="R887">
        <v>582</v>
      </c>
      <c r="S887">
        <v>59</v>
      </c>
      <c r="T887">
        <v>589</v>
      </c>
      <c r="U887">
        <v>9</v>
      </c>
      <c r="V887">
        <v>2</v>
      </c>
      <c r="W887">
        <v>0.14439721927400001</v>
      </c>
      <c r="X887">
        <v>33.039737720310768</v>
      </c>
      <c r="Y887">
        <v>1.5459727114999995</v>
      </c>
      <c r="Z887">
        <v>9.0310062065251575</v>
      </c>
      <c r="AA887">
        <v>17.054625727640371</v>
      </c>
      <c r="AB887">
        <v>13.855195516530873</v>
      </c>
      <c r="AC887">
        <v>15.456505205505</v>
      </c>
      <c r="AD887">
        <v>0.13726572120344999</v>
      </c>
      <c r="AE887">
        <v>90.264706028489613</v>
      </c>
    </row>
    <row r="888" spans="1:31" x14ac:dyDescent="0.25">
      <c r="A888">
        <v>1837934</v>
      </c>
      <c r="B888">
        <v>1</v>
      </c>
      <c r="C888" t="s">
        <v>80</v>
      </c>
      <c r="D888" t="s">
        <v>96</v>
      </c>
      <c r="E888" t="s">
        <v>140</v>
      </c>
      <c r="F888" t="s">
        <v>2775</v>
      </c>
      <c r="G888" t="s">
        <v>142</v>
      </c>
      <c r="H888" t="s">
        <v>134</v>
      </c>
      <c r="I888" t="s">
        <v>135</v>
      </c>
      <c r="J888" t="s">
        <v>136</v>
      </c>
      <c r="K888" t="s">
        <v>137</v>
      </c>
      <c r="L888" t="s">
        <v>2776</v>
      </c>
      <c r="M888" t="s">
        <v>2777</v>
      </c>
      <c r="N888">
        <v>4.869722222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0.35415942393782507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0.35415942393782507</v>
      </c>
    </row>
    <row r="889" spans="1:31" x14ac:dyDescent="0.25">
      <c r="A889">
        <v>1838100</v>
      </c>
      <c r="B889">
        <v>1</v>
      </c>
      <c r="C889" t="s">
        <v>80</v>
      </c>
      <c r="D889" t="s">
        <v>97</v>
      </c>
      <c r="E889" t="s">
        <v>154</v>
      </c>
      <c r="F889" t="s">
        <v>2778</v>
      </c>
      <c r="G889" t="s">
        <v>175</v>
      </c>
      <c r="H889" t="s">
        <v>157</v>
      </c>
      <c r="I889" t="s">
        <v>135</v>
      </c>
      <c r="J889" t="s">
        <v>136</v>
      </c>
      <c r="K889" t="s">
        <v>137</v>
      </c>
      <c r="L889" t="s">
        <v>2779</v>
      </c>
      <c r="M889" t="s">
        <v>2780</v>
      </c>
      <c r="N889">
        <v>2.3886111109999999</v>
      </c>
      <c r="O889">
        <v>0</v>
      </c>
      <c r="P889">
        <v>95</v>
      </c>
      <c r="Q889">
        <v>0</v>
      </c>
      <c r="R889">
        <v>2</v>
      </c>
      <c r="S889">
        <v>0</v>
      </c>
      <c r="T889">
        <v>14</v>
      </c>
      <c r="U889">
        <v>0</v>
      </c>
      <c r="V889">
        <v>0</v>
      </c>
      <c r="W889">
        <v>0</v>
      </c>
      <c r="X889">
        <v>61.217996111761835</v>
      </c>
      <c r="Y889">
        <v>0</v>
      </c>
      <c r="Z889">
        <v>0.85954129020600001</v>
      </c>
      <c r="AA889">
        <v>0</v>
      </c>
      <c r="AB889">
        <v>10.926872224015799</v>
      </c>
      <c r="AC889">
        <v>0</v>
      </c>
      <c r="AD889">
        <v>0</v>
      </c>
      <c r="AE889">
        <v>73.004409625983641</v>
      </c>
    </row>
    <row r="890" spans="1:31" x14ac:dyDescent="0.25">
      <c r="A890">
        <v>1837742</v>
      </c>
      <c r="B890">
        <v>1</v>
      </c>
      <c r="C890" t="s">
        <v>80</v>
      </c>
      <c r="D890" t="s">
        <v>93</v>
      </c>
      <c r="E890" t="s">
        <v>154</v>
      </c>
      <c r="F890" t="s">
        <v>2202</v>
      </c>
      <c r="G890" t="s">
        <v>156</v>
      </c>
      <c r="H890" t="s">
        <v>157</v>
      </c>
      <c r="I890" t="s">
        <v>135</v>
      </c>
      <c r="J890" t="s">
        <v>136</v>
      </c>
      <c r="K890" t="s">
        <v>137</v>
      </c>
      <c r="L890" t="s">
        <v>2781</v>
      </c>
      <c r="M890" t="s">
        <v>2782</v>
      </c>
      <c r="N890">
        <v>0.68027777700000003</v>
      </c>
      <c r="O890">
        <v>0</v>
      </c>
      <c r="P890">
        <v>26</v>
      </c>
      <c r="Q890">
        <v>0</v>
      </c>
      <c r="R890">
        <v>13</v>
      </c>
      <c r="S890">
        <v>0</v>
      </c>
      <c r="T890">
        <v>7</v>
      </c>
      <c r="U890">
        <v>0</v>
      </c>
      <c r="V890">
        <v>0</v>
      </c>
      <c r="W890">
        <v>0</v>
      </c>
      <c r="X890">
        <v>4.5460722742770834</v>
      </c>
      <c r="Y890">
        <v>0</v>
      </c>
      <c r="Z890">
        <v>23.913340193533003</v>
      </c>
      <c r="AA890">
        <v>0</v>
      </c>
      <c r="AB890">
        <v>17.781731304572919</v>
      </c>
      <c r="AC890">
        <v>0</v>
      </c>
      <c r="AD890">
        <v>0</v>
      </c>
      <c r="AE890">
        <v>46.241143772383005</v>
      </c>
    </row>
    <row r="891" spans="1:31" x14ac:dyDescent="0.25">
      <c r="A891">
        <v>1838057</v>
      </c>
      <c r="B891">
        <v>1</v>
      </c>
      <c r="C891" t="s">
        <v>80</v>
      </c>
      <c r="D891" t="s">
        <v>84</v>
      </c>
      <c r="E891" t="s">
        <v>252</v>
      </c>
      <c r="F891" t="s">
        <v>2783</v>
      </c>
      <c r="G891" t="s">
        <v>217</v>
      </c>
      <c r="H891" t="s">
        <v>134</v>
      </c>
      <c r="I891" t="s">
        <v>135</v>
      </c>
      <c r="J891" t="s">
        <v>136</v>
      </c>
      <c r="K891" t="s">
        <v>137</v>
      </c>
      <c r="L891" t="s">
        <v>2784</v>
      </c>
      <c r="M891" t="s">
        <v>2785</v>
      </c>
      <c r="N891">
        <v>0.30638888800000003</v>
      </c>
      <c r="O891">
        <v>0</v>
      </c>
      <c r="P891">
        <v>98</v>
      </c>
      <c r="Q891">
        <v>0</v>
      </c>
      <c r="R891">
        <v>0</v>
      </c>
      <c r="S891">
        <v>0</v>
      </c>
      <c r="T891">
        <v>3</v>
      </c>
      <c r="U891">
        <v>0</v>
      </c>
      <c r="V891">
        <v>0</v>
      </c>
      <c r="W891">
        <v>0</v>
      </c>
      <c r="X891">
        <v>8.0523456166877398</v>
      </c>
      <c r="Y891">
        <v>0</v>
      </c>
      <c r="Z891">
        <v>0</v>
      </c>
      <c r="AA891">
        <v>0</v>
      </c>
      <c r="AB891">
        <v>0.71298955306438894</v>
      </c>
      <c r="AC891">
        <v>0</v>
      </c>
      <c r="AD891">
        <v>0</v>
      </c>
      <c r="AE891">
        <v>8.7653351697521291</v>
      </c>
    </row>
    <row r="892" spans="1:31" x14ac:dyDescent="0.25">
      <c r="A892">
        <v>1837622</v>
      </c>
      <c r="B892">
        <v>1</v>
      </c>
      <c r="C892" t="s">
        <v>81</v>
      </c>
      <c r="D892" t="s">
        <v>122</v>
      </c>
      <c r="E892" t="s">
        <v>202</v>
      </c>
      <c r="F892" t="s">
        <v>2786</v>
      </c>
      <c r="G892" t="s">
        <v>225</v>
      </c>
      <c r="H892" t="s">
        <v>157</v>
      </c>
      <c r="I892" t="s">
        <v>135</v>
      </c>
      <c r="J892" t="s">
        <v>136</v>
      </c>
      <c r="K892" t="s">
        <v>151</v>
      </c>
      <c r="L892" t="s">
        <v>2787</v>
      </c>
      <c r="M892" t="s">
        <v>2788</v>
      </c>
      <c r="N892">
        <v>5.5463238879999999</v>
      </c>
      <c r="O892">
        <v>23</v>
      </c>
      <c r="P892">
        <v>1714</v>
      </c>
      <c r="Q892">
        <v>241</v>
      </c>
      <c r="R892">
        <v>38</v>
      </c>
      <c r="S892">
        <v>44</v>
      </c>
      <c r="T892">
        <v>163</v>
      </c>
      <c r="U892">
        <v>6</v>
      </c>
      <c r="V892">
        <v>2</v>
      </c>
      <c r="W892">
        <v>30.330942973574519</v>
      </c>
      <c r="X892">
        <v>1579.9249957174848</v>
      </c>
      <c r="Y892">
        <v>1516.9498900477884</v>
      </c>
      <c r="Z892">
        <v>79.804962558946357</v>
      </c>
      <c r="AA892">
        <v>2173.244368530462</v>
      </c>
      <c r="AB892">
        <v>277.2447347472372</v>
      </c>
      <c r="AC892">
        <v>2435.0511216220539</v>
      </c>
      <c r="AD892">
        <v>21.981068334751704</v>
      </c>
      <c r="AE892">
        <v>8114.5320845322985</v>
      </c>
    </row>
    <row r="893" spans="1:31" x14ac:dyDescent="0.25">
      <c r="A893">
        <v>1837971</v>
      </c>
      <c r="B893">
        <v>1</v>
      </c>
      <c r="C893" t="s">
        <v>80</v>
      </c>
      <c r="D893" t="s">
        <v>97</v>
      </c>
      <c r="E893" t="s">
        <v>140</v>
      </c>
      <c r="F893" t="s">
        <v>2789</v>
      </c>
      <c r="G893" t="s">
        <v>142</v>
      </c>
      <c r="H893" t="s">
        <v>134</v>
      </c>
      <c r="I893" t="s">
        <v>135</v>
      </c>
      <c r="J893" t="s">
        <v>136</v>
      </c>
      <c r="K893" t="s">
        <v>137</v>
      </c>
      <c r="L893" t="s">
        <v>2790</v>
      </c>
      <c r="M893" t="s">
        <v>2791</v>
      </c>
      <c r="N893">
        <v>3.6949999999999998</v>
      </c>
      <c r="O893">
        <v>0</v>
      </c>
      <c r="P893">
        <v>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1.5911212213512003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1.5911212213512003</v>
      </c>
    </row>
    <row r="894" spans="1:31" x14ac:dyDescent="0.25">
      <c r="A894">
        <v>1837722</v>
      </c>
      <c r="B894">
        <v>1</v>
      </c>
      <c r="C894" t="s">
        <v>80</v>
      </c>
      <c r="D894" t="s">
        <v>96</v>
      </c>
      <c r="E894" t="s">
        <v>202</v>
      </c>
      <c r="F894" t="s">
        <v>2792</v>
      </c>
      <c r="G894" t="s">
        <v>225</v>
      </c>
      <c r="H894" t="s">
        <v>157</v>
      </c>
      <c r="I894" t="s">
        <v>135</v>
      </c>
      <c r="J894" t="s">
        <v>136</v>
      </c>
      <c r="K894" t="s">
        <v>151</v>
      </c>
      <c r="L894" t="s">
        <v>2793</v>
      </c>
      <c r="M894" t="s">
        <v>2794</v>
      </c>
      <c r="N894">
        <v>5.7108333330000001</v>
      </c>
      <c r="O894">
        <v>4</v>
      </c>
      <c r="P894">
        <v>5781</v>
      </c>
      <c r="Q894">
        <v>1</v>
      </c>
      <c r="R894">
        <v>19</v>
      </c>
      <c r="S894">
        <v>20</v>
      </c>
      <c r="T894">
        <v>999</v>
      </c>
      <c r="U894">
        <v>0</v>
      </c>
      <c r="V894">
        <v>1</v>
      </c>
      <c r="W894">
        <v>260.44709688779267</v>
      </c>
      <c r="X894">
        <v>10387.951847915338</v>
      </c>
      <c r="Y894">
        <v>11.361903474807749</v>
      </c>
      <c r="Z894">
        <v>34.213021971725986</v>
      </c>
      <c r="AA894">
        <v>2029.0469346869106</v>
      </c>
      <c r="AB894">
        <v>7948.4888490647572</v>
      </c>
      <c r="AC894">
        <v>0</v>
      </c>
      <c r="AD894">
        <v>0.16234077610120001</v>
      </c>
      <c r="AE894">
        <v>20671.671994777433</v>
      </c>
    </row>
    <row r="895" spans="1:31" x14ac:dyDescent="0.25">
      <c r="A895">
        <v>1837542</v>
      </c>
      <c r="B895">
        <v>1</v>
      </c>
      <c r="C895" t="s">
        <v>80</v>
      </c>
      <c r="D895" t="s">
        <v>97</v>
      </c>
      <c r="E895" t="s">
        <v>164</v>
      </c>
      <c r="F895" t="s">
        <v>2505</v>
      </c>
      <c r="G895" t="s">
        <v>156</v>
      </c>
      <c r="H895" t="s">
        <v>157</v>
      </c>
      <c r="I895" t="s">
        <v>135</v>
      </c>
      <c r="J895" t="s">
        <v>136</v>
      </c>
      <c r="K895" t="s">
        <v>137</v>
      </c>
      <c r="L895" t="s">
        <v>2795</v>
      </c>
      <c r="M895" t="s">
        <v>2796</v>
      </c>
      <c r="N895">
        <v>2.503055555</v>
      </c>
      <c r="O895">
        <v>3</v>
      </c>
      <c r="P895">
        <v>345</v>
      </c>
      <c r="Q895">
        <v>4</v>
      </c>
      <c r="R895">
        <v>53</v>
      </c>
      <c r="S895">
        <v>12</v>
      </c>
      <c r="T895">
        <v>40</v>
      </c>
      <c r="U895">
        <v>0</v>
      </c>
      <c r="V895">
        <v>0</v>
      </c>
      <c r="W895">
        <v>387.88431765788971</v>
      </c>
      <c r="X895">
        <v>255.43610370664763</v>
      </c>
      <c r="Y895">
        <v>575.23795384409948</v>
      </c>
      <c r="Z895">
        <v>22.079373190937591</v>
      </c>
      <c r="AA895">
        <v>311.44753274294408</v>
      </c>
      <c r="AB895">
        <v>85.205416665731548</v>
      </c>
      <c r="AC895">
        <v>0</v>
      </c>
      <c r="AD895">
        <v>0</v>
      </c>
      <c r="AE895">
        <v>1637.2906978082499</v>
      </c>
    </row>
    <row r="896" spans="1:31" x14ac:dyDescent="0.25">
      <c r="A896">
        <v>1837711</v>
      </c>
      <c r="B896">
        <v>1</v>
      </c>
      <c r="C896" t="s">
        <v>80</v>
      </c>
      <c r="D896" t="s">
        <v>91</v>
      </c>
      <c r="E896" t="s">
        <v>202</v>
      </c>
      <c r="F896" t="s">
        <v>731</v>
      </c>
      <c r="G896" t="s">
        <v>1861</v>
      </c>
      <c r="H896" t="s">
        <v>157</v>
      </c>
      <c r="I896" t="s">
        <v>135</v>
      </c>
      <c r="J896" t="s">
        <v>136</v>
      </c>
      <c r="K896" t="s">
        <v>151</v>
      </c>
      <c r="L896" t="s">
        <v>2797</v>
      </c>
      <c r="M896" t="s">
        <v>2798</v>
      </c>
      <c r="N896">
        <v>1.1808063879999999</v>
      </c>
      <c r="O896">
        <v>4</v>
      </c>
      <c r="P896">
        <v>694</v>
      </c>
      <c r="Q896">
        <v>101</v>
      </c>
      <c r="R896">
        <v>177</v>
      </c>
      <c r="S896">
        <v>17</v>
      </c>
      <c r="T896">
        <v>95</v>
      </c>
      <c r="U896">
        <v>1</v>
      </c>
      <c r="V896">
        <v>0</v>
      </c>
      <c r="W896">
        <v>1.5206815464750001</v>
      </c>
      <c r="X896">
        <v>154.8038971185909</v>
      </c>
      <c r="Y896">
        <v>666.0796513217748</v>
      </c>
      <c r="Z896">
        <v>462.25201472978563</v>
      </c>
      <c r="AA896">
        <v>117.19072006887873</v>
      </c>
      <c r="AB896">
        <v>172.28678760361677</v>
      </c>
      <c r="AC896">
        <v>0.98514018035730011</v>
      </c>
      <c r="AD896">
        <v>0</v>
      </c>
      <c r="AE896">
        <v>1575.1188925694794</v>
      </c>
    </row>
    <row r="897" spans="1:31" x14ac:dyDescent="0.25">
      <c r="A897">
        <v>1837688</v>
      </c>
      <c r="B897">
        <v>1</v>
      </c>
      <c r="C897" t="s">
        <v>81</v>
      </c>
      <c r="D897" t="s">
        <v>121</v>
      </c>
      <c r="E897" t="s">
        <v>164</v>
      </c>
      <c r="F897" t="s">
        <v>1947</v>
      </c>
      <c r="G897" t="s">
        <v>156</v>
      </c>
      <c r="H897" t="s">
        <v>157</v>
      </c>
      <c r="I897" t="s">
        <v>135</v>
      </c>
      <c r="J897" t="s">
        <v>136</v>
      </c>
      <c r="K897" t="s">
        <v>137</v>
      </c>
      <c r="L897" t="s">
        <v>2799</v>
      </c>
      <c r="M897" t="s">
        <v>2800</v>
      </c>
      <c r="N897">
        <v>0.63916666600000005</v>
      </c>
      <c r="O897">
        <v>0</v>
      </c>
      <c r="P897">
        <v>449</v>
      </c>
      <c r="Q897">
        <v>0</v>
      </c>
      <c r="R897">
        <v>36</v>
      </c>
      <c r="S897">
        <v>0</v>
      </c>
      <c r="T897">
        <v>12</v>
      </c>
      <c r="U897">
        <v>0</v>
      </c>
      <c r="V897">
        <v>0</v>
      </c>
      <c r="W897">
        <v>0</v>
      </c>
      <c r="X897">
        <v>38.610277207192425</v>
      </c>
      <c r="Y897">
        <v>0</v>
      </c>
      <c r="Z897">
        <v>7.314686127988125</v>
      </c>
      <c r="AA897">
        <v>0</v>
      </c>
      <c r="AB897">
        <v>2.8360948892064743</v>
      </c>
      <c r="AC897">
        <v>0</v>
      </c>
      <c r="AD897">
        <v>0</v>
      </c>
      <c r="AE897">
        <v>48.761058224387021</v>
      </c>
    </row>
    <row r="898" spans="1:31" x14ac:dyDescent="0.25">
      <c r="A898">
        <v>1837548</v>
      </c>
      <c r="B898">
        <v>1</v>
      </c>
      <c r="C898" t="s">
        <v>80</v>
      </c>
      <c r="D898" t="s">
        <v>83</v>
      </c>
      <c r="E898" t="s">
        <v>268</v>
      </c>
      <c r="F898" t="s">
        <v>2801</v>
      </c>
      <c r="G898" t="s">
        <v>386</v>
      </c>
      <c r="H898" t="s">
        <v>1252</v>
      </c>
      <c r="I898" t="s">
        <v>135</v>
      </c>
      <c r="J898" t="s">
        <v>136</v>
      </c>
      <c r="K898" t="s">
        <v>151</v>
      </c>
      <c r="L898" t="s">
        <v>2802</v>
      </c>
      <c r="M898" t="s">
        <v>2803</v>
      </c>
      <c r="N898">
        <v>0.1</v>
      </c>
      <c r="O898">
        <v>0</v>
      </c>
      <c r="P898">
        <v>4475</v>
      </c>
      <c r="Q898">
        <v>0</v>
      </c>
      <c r="R898">
        <v>1</v>
      </c>
      <c r="S898">
        <v>0</v>
      </c>
      <c r="T898">
        <v>253</v>
      </c>
      <c r="U898">
        <v>0</v>
      </c>
      <c r="V898">
        <v>4</v>
      </c>
      <c r="W898">
        <v>0</v>
      </c>
      <c r="X898">
        <v>81.770359090055948</v>
      </c>
      <c r="Y898">
        <v>0</v>
      </c>
      <c r="Z898">
        <v>8.5181054442000012E-2</v>
      </c>
      <c r="AA898">
        <v>0</v>
      </c>
      <c r="AB898">
        <v>13.208725792257995</v>
      </c>
      <c r="AC898">
        <v>0</v>
      </c>
      <c r="AD898">
        <v>5.7889608200640001</v>
      </c>
      <c r="AE898">
        <v>100.85322675681995</v>
      </c>
    </row>
    <row r="899" spans="1:31" x14ac:dyDescent="0.25">
      <c r="A899">
        <v>1837797</v>
      </c>
      <c r="B899">
        <v>1</v>
      </c>
      <c r="C899" t="s">
        <v>80</v>
      </c>
      <c r="D899" t="s">
        <v>93</v>
      </c>
      <c r="E899" t="s">
        <v>131</v>
      </c>
      <c r="F899" t="s">
        <v>2804</v>
      </c>
      <c r="G899" t="s">
        <v>189</v>
      </c>
      <c r="H899" t="s">
        <v>134</v>
      </c>
      <c r="I899" t="s">
        <v>135</v>
      </c>
      <c r="J899" t="s">
        <v>136</v>
      </c>
      <c r="K899" t="s">
        <v>137</v>
      </c>
      <c r="L899" t="s">
        <v>2805</v>
      </c>
      <c r="M899" t="s">
        <v>2806</v>
      </c>
      <c r="N899">
        <v>1.828888888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1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1.0478714078416251</v>
      </c>
      <c r="AC899">
        <v>0</v>
      </c>
      <c r="AD899">
        <v>0</v>
      </c>
      <c r="AE899">
        <v>1.0478714078416251</v>
      </c>
    </row>
    <row r="900" spans="1:31" x14ac:dyDescent="0.25">
      <c r="A900">
        <v>1838083</v>
      </c>
      <c r="B900">
        <v>1</v>
      </c>
      <c r="C900" t="s">
        <v>80</v>
      </c>
      <c r="D900" t="s">
        <v>95</v>
      </c>
      <c r="E900" t="s">
        <v>140</v>
      </c>
      <c r="F900" t="s">
        <v>2807</v>
      </c>
      <c r="G900" t="s">
        <v>142</v>
      </c>
      <c r="H900" t="s">
        <v>134</v>
      </c>
      <c r="I900" t="s">
        <v>135</v>
      </c>
      <c r="J900" t="s">
        <v>136</v>
      </c>
      <c r="K900" t="s">
        <v>137</v>
      </c>
      <c r="L900" t="s">
        <v>2808</v>
      </c>
      <c r="M900" t="s">
        <v>2809</v>
      </c>
      <c r="N900">
        <v>16.628055555</v>
      </c>
      <c r="O900">
        <v>0</v>
      </c>
      <c r="P900">
        <v>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6.5281426874999994E-3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6.5281426874999994E-3</v>
      </c>
    </row>
    <row r="901" spans="1:31" x14ac:dyDescent="0.25">
      <c r="A901">
        <v>1837937</v>
      </c>
      <c r="B901">
        <v>1</v>
      </c>
      <c r="C901" t="s">
        <v>80</v>
      </c>
      <c r="D901" t="s">
        <v>90</v>
      </c>
      <c r="E901" t="s">
        <v>131</v>
      </c>
      <c r="F901" t="s">
        <v>2810</v>
      </c>
      <c r="G901" t="s">
        <v>133</v>
      </c>
      <c r="H901" t="s">
        <v>134</v>
      </c>
      <c r="I901" t="s">
        <v>135</v>
      </c>
      <c r="J901" t="s">
        <v>136</v>
      </c>
      <c r="K901" t="s">
        <v>137</v>
      </c>
      <c r="L901" t="s">
        <v>2811</v>
      </c>
      <c r="M901" t="s">
        <v>2812</v>
      </c>
      <c r="N901">
        <v>1.965833333</v>
      </c>
      <c r="O901">
        <v>0</v>
      </c>
      <c r="P901">
        <v>154</v>
      </c>
      <c r="Q901">
        <v>0</v>
      </c>
      <c r="R901">
        <v>0</v>
      </c>
      <c r="S901">
        <v>0</v>
      </c>
      <c r="T901">
        <v>17</v>
      </c>
      <c r="U901">
        <v>0</v>
      </c>
      <c r="V901">
        <v>0</v>
      </c>
      <c r="W901">
        <v>0</v>
      </c>
      <c r="X901">
        <v>72.495787627346019</v>
      </c>
      <c r="Y901">
        <v>0</v>
      </c>
      <c r="Z901">
        <v>0</v>
      </c>
      <c r="AA901">
        <v>0</v>
      </c>
      <c r="AB901">
        <v>31.939466933524148</v>
      </c>
      <c r="AC901">
        <v>0</v>
      </c>
      <c r="AD901">
        <v>0</v>
      </c>
      <c r="AE901">
        <v>104.43525456087016</v>
      </c>
    </row>
    <row r="902" spans="1:31" x14ac:dyDescent="0.25">
      <c r="A902">
        <v>1837605</v>
      </c>
      <c r="B902">
        <v>1</v>
      </c>
      <c r="C902" t="s">
        <v>80</v>
      </c>
      <c r="D902" t="s">
        <v>100</v>
      </c>
      <c r="E902" t="s">
        <v>202</v>
      </c>
      <c r="F902" t="s">
        <v>1061</v>
      </c>
      <c r="G902" t="s">
        <v>156</v>
      </c>
      <c r="H902" t="s">
        <v>157</v>
      </c>
      <c r="I902" t="s">
        <v>135</v>
      </c>
      <c r="J902" t="s">
        <v>136</v>
      </c>
      <c r="K902" t="s">
        <v>137</v>
      </c>
      <c r="L902" t="s">
        <v>2813</v>
      </c>
      <c r="M902" t="s">
        <v>2814</v>
      </c>
      <c r="N902">
        <v>5.5277777E-2</v>
      </c>
      <c r="O902">
        <v>10</v>
      </c>
      <c r="P902">
        <v>16929</v>
      </c>
      <c r="Q902">
        <v>32</v>
      </c>
      <c r="R902">
        <v>411</v>
      </c>
      <c r="S902">
        <v>43</v>
      </c>
      <c r="T902">
        <v>2773</v>
      </c>
      <c r="U902">
        <v>32</v>
      </c>
      <c r="V902">
        <v>182</v>
      </c>
      <c r="W902">
        <v>0.15321631571525002</v>
      </c>
      <c r="X902">
        <v>147.09583647491351</v>
      </c>
      <c r="Y902">
        <v>7.3630667727916661</v>
      </c>
      <c r="Z902">
        <v>10.68015785504778</v>
      </c>
      <c r="AA902">
        <v>21.568625550986642</v>
      </c>
      <c r="AB902">
        <v>117.41942273833766</v>
      </c>
      <c r="AC902">
        <v>57.20297396383679</v>
      </c>
      <c r="AD902">
        <v>94.910903540578246</v>
      </c>
      <c r="AE902">
        <v>456.39420321220751</v>
      </c>
    </row>
    <row r="903" spans="1:31" x14ac:dyDescent="0.25">
      <c r="A903">
        <v>1838043</v>
      </c>
      <c r="B903">
        <v>1</v>
      </c>
      <c r="C903" t="s">
        <v>80</v>
      </c>
      <c r="D903" t="s">
        <v>96</v>
      </c>
      <c r="E903" t="s">
        <v>140</v>
      </c>
      <c r="F903" t="s">
        <v>2815</v>
      </c>
      <c r="G903" t="s">
        <v>213</v>
      </c>
      <c r="H903" t="s">
        <v>134</v>
      </c>
      <c r="I903" t="s">
        <v>135</v>
      </c>
      <c r="J903" t="s">
        <v>136</v>
      </c>
      <c r="K903" t="s">
        <v>137</v>
      </c>
      <c r="L903" t="s">
        <v>2816</v>
      </c>
      <c r="M903" t="s">
        <v>2817</v>
      </c>
      <c r="N903">
        <v>5.3136111110000002</v>
      </c>
      <c r="O903">
        <v>0</v>
      </c>
      <c r="P903">
        <v>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1.3500415387019167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1.3500415387019167</v>
      </c>
    </row>
    <row r="904" spans="1:31" x14ac:dyDescent="0.25">
      <c r="A904">
        <v>1837651</v>
      </c>
      <c r="B904">
        <v>1</v>
      </c>
      <c r="C904" t="s">
        <v>81</v>
      </c>
      <c r="D904" t="s">
        <v>113</v>
      </c>
      <c r="E904" t="s">
        <v>202</v>
      </c>
      <c r="F904" t="s">
        <v>1337</v>
      </c>
      <c r="G904" t="s">
        <v>156</v>
      </c>
      <c r="H904" t="s">
        <v>157</v>
      </c>
      <c r="I904" t="s">
        <v>135</v>
      </c>
      <c r="J904" t="s">
        <v>136</v>
      </c>
      <c r="K904" t="s">
        <v>137</v>
      </c>
      <c r="L904" t="s">
        <v>2818</v>
      </c>
      <c r="M904" t="s">
        <v>2819</v>
      </c>
      <c r="N904">
        <v>0.91388888800000001</v>
      </c>
      <c r="O904">
        <v>0</v>
      </c>
      <c r="P904">
        <v>127</v>
      </c>
      <c r="Q904">
        <v>9</v>
      </c>
      <c r="R904">
        <v>25</v>
      </c>
      <c r="S904">
        <v>1</v>
      </c>
      <c r="T904">
        <v>10</v>
      </c>
      <c r="U904">
        <v>1</v>
      </c>
      <c r="V904">
        <v>0</v>
      </c>
      <c r="W904">
        <v>0</v>
      </c>
      <c r="X904">
        <v>22.628947212844583</v>
      </c>
      <c r="Y904">
        <v>139.9581640266662</v>
      </c>
      <c r="Z904">
        <v>43.964947118601252</v>
      </c>
      <c r="AA904">
        <v>0.61872724697000003</v>
      </c>
      <c r="AB904">
        <v>30.134488924439474</v>
      </c>
      <c r="AC904">
        <v>135.63004302171331</v>
      </c>
      <c r="AD904">
        <v>0</v>
      </c>
      <c r="AE904">
        <v>372.93531755123479</v>
      </c>
    </row>
    <row r="905" spans="1:31" x14ac:dyDescent="0.25">
      <c r="A905">
        <v>1837625</v>
      </c>
      <c r="B905">
        <v>1</v>
      </c>
      <c r="C905" t="s">
        <v>80</v>
      </c>
      <c r="D905" t="s">
        <v>105</v>
      </c>
      <c r="E905" t="s">
        <v>154</v>
      </c>
      <c r="F905" t="s">
        <v>2820</v>
      </c>
      <c r="G905" t="s">
        <v>175</v>
      </c>
      <c r="H905" t="s">
        <v>157</v>
      </c>
      <c r="I905" t="s">
        <v>135</v>
      </c>
      <c r="J905" t="s">
        <v>136</v>
      </c>
      <c r="K905" t="s">
        <v>137</v>
      </c>
      <c r="L905" t="s">
        <v>2821</v>
      </c>
      <c r="M905" t="s">
        <v>2822</v>
      </c>
      <c r="N905">
        <v>0.91527777700000001</v>
      </c>
      <c r="O905">
        <v>0</v>
      </c>
      <c r="P905">
        <v>231</v>
      </c>
      <c r="Q905">
        <v>0</v>
      </c>
      <c r="R905">
        <v>3</v>
      </c>
      <c r="S905">
        <v>0</v>
      </c>
      <c r="T905">
        <v>23</v>
      </c>
      <c r="U905">
        <v>0</v>
      </c>
      <c r="V905">
        <v>0</v>
      </c>
      <c r="W905">
        <v>0</v>
      </c>
      <c r="X905">
        <v>41.730372318835464</v>
      </c>
      <c r="Y905">
        <v>0</v>
      </c>
      <c r="Z905">
        <v>0.36214685052939999</v>
      </c>
      <c r="AA905">
        <v>0</v>
      </c>
      <c r="AB905">
        <v>10.731811774787646</v>
      </c>
      <c r="AC905">
        <v>0</v>
      </c>
      <c r="AD905">
        <v>0</v>
      </c>
      <c r="AE905">
        <v>52.824330944152507</v>
      </c>
    </row>
    <row r="906" spans="1:31" x14ac:dyDescent="0.25">
      <c r="A906">
        <v>1837837</v>
      </c>
      <c r="B906">
        <v>1</v>
      </c>
      <c r="C906" t="s">
        <v>80</v>
      </c>
      <c r="D906" t="s">
        <v>99</v>
      </c>
      <c r="E906" t="s">
        <v>140</v>
      </c>
      <c r="F906" t="s">
        <v>2823</v>
      </c>
      <c r="G906" t="s">
        <v>142</v>
      </c>
      <c r="H906" t="s">
        <v>134</v>
      </c>
      <c r="I906" t="s">
        <v>135</v>
      </c>
      <c r="J906" t="s">
        <v>136</v>
      </c>
      <c r="K906" t="s">
        <v>137</v>
      </c>
      <c r="L906" t="s">
        <v>2824</v>
      </c>
      <c r="M906" t="s">
        <v>2825</v>
      </c>
      <c r="N906">
        <v>3.6272222219999999</v>
      </c>
      <c r="O906">
        <v>0</v>
      </c>
      <c r="P906">
        <v>3</v>
      </c>
      <c r="Q906">
        <v>0</v>
      </c>
      <c r="R906">
        <v>0</v>
      </c>
      <c r="S906">
        <v>0</v>
      </c>
      <c r="T906">
        <v>1</v>
      </c>
      <c r="U906">
        <v>0</v>
      </c>
      <c r="V906">
        <v>0</v>
      </c>
      <c r="W906">
        <v>0</v>
      </c>
      <c r="X906">
        <v>5.4165975591582249</v>
      </c>
      <c r="Y906">
        <v>0</v>
      </c>
      <c r="Z906">
        <v>0</v>
      </c>
      <c r="AA906">
        <v>0</v>
      </c>
      <c r="AB906">
        <v>8.0752803316250007E-3</v>
      </c>
      <c r="AC906">
        <v>0</v>
      </c>
      <c r="AD906">
        <v>0</v>
      </c>
      <c r="AE906">
        <v>5.4246728394898502</v>
      </c>
    </row>
    <row r="907" spans="1:31" x14ac:dyDescent="0.25">
      <c r="A907">
        <v>1838146</v>
      </c>
      <c r="B907">
        <v>1</v>
      </c>
      <c r="C907" t="s">
        <v>81</v>
      </c>
      <c r="D907" t="s">
        <v>120</v>
      </c>
      <c r="E907" t="s">
        <v>154</v>
      </c>
      <c r="F907" t="s">
        <v>1572</v>
      </c>
      <c r="G907" t="s">
        <v>156</v>
      </c>
      <c r="H907" t="s">
        <v>157</v>
      </c>
      <c r="I907" t="s">
        <v>179</v>
      </c>
      <c r="J907" t="s">
        <v>136</v>
      </c>
      <c r="K907" t="s">
        <v>137</v>
      </c>
      <c r="L907" t="s">
        <v>2826</v>
      </c>
      <c r="M907" t="s">
        <v>2827</v>
      </c>
      <c r="N907">
        <v>1.3888888E-2</v>
      </c>
      <c r="O907">
        <v>1</v>
      </c>
      <c r="P907">
        <v>1112</v>
      </c>
      <c r="Q907">
        <v>72</v>
      </c>
      <c r="R907">
        <v>45</v>
      </c>
      <c r="S907">
        <v>15</v>
      </c>
      <c r="T907">
        <v>49</v>
      </c>
      <c r="U907">
        <v>2</v>
      </c>
      <c r="V907">
        <v>0</v>
      </c>
      <c r="W907">
        <v>4.7693253274999998E-3</v>
      </c>
      <c r="X907">
        <v>3.3245969599716751</v>
      </c>
      <c r="Y907">
        <v>1.5020206784204166</v>
      </c>
      <c r="Z907">
        <v>0.23004450544791669</v>
      </c>
      <c r="AA907">
        <v>0.52284458890125018</v>
      </c>
      <c r="AB907">
        <v>0.15006807749986109</v>
      </c>
      <c r="AC907">
        <v>0.58736033641416663</v>
      </c>
      <c r="AD907">
        <v>0</v>
      </c>
      <c r="AE907">
        <v>6.3217044719827857</v>
      </c>
    </row>
    <row r="908" spans="1:31" x14ac:dyDescent="0.25">
      <c r="A908">
        <v>1837980</v>
      </c>
      <c r="B908">
        <v>1</v>
      </c>
      <c r="C908" t="s">
        <v>80</v>
      </c>
      <c r="D908" t="s">
        <v>96</v>
      </c>
      <c r="E908" t="s">
        <v>140</v>
      </c>
      <c r="F908" t="s">
        <v>2828</v>
      </c>
      <c r="G908" t="s">
        <v>142</v>
      </c>
      <c r="H908" t="s">
        <v>134</v>
      </c>
      <c r="I908" t="s">
        <v>135</v>
      </c>
      <c r="J908" t="s">
        <v>136</v>
      </c>
      <c r="K908" t="s">
        <v>137</v>
      </c>
      <c r="L908" t="s">
        <v>2829</v>
      </c>
      <c r="M908" t="s">
        <v>2830</v>
      </c>
      <c r="N908">
        <v>2.1638888879999998</v>
      </c>
      <c r="O908">
        <v>0</v>
      </c>
      <c r="P908">
        <v>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0.1435275630834667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0.1435275630834667</v>
      </c>
    </row>
    <row r="909" spans="1:31" x14ac:dyDescent="0.25">
      <c r="A909">
        <v>1838166</v>
      </c>
      <c r="B909">
        <v>1</v>
      </c>
      <c r="C909" t="s">
        <v>80</v>
      </c>
      <c r="D909" t="s">
        <v>105</v>
      </c>
      <c r="E909" t="s">
        <v>131</v>
      </c>
      <c r="F909" t="s">
        <v>2831</v>
      </c>
      <c r="G909" t="s">
        <v>133</v>
      </c>
      <c r="H909" t="s">
        <v>134</v>
      </c>
      <c r="I909" t="s">
        <v>135</v>
      </c>
      <c r="J909" t="s">
        <v>136</v>
      </c>
      <c r="K909" t="s">
        <v>137</v>
      </c>
      <c r="L909" t="s">
        <v>2832</v>
      </c>
      <c r="M909" t="s">
        <v>2833</v>
      </c>
      <c r="N909">
        <v>1.8930555549999999</v>
      </c>
      <c r="O909">
        <v>0</v>
      </c>
      <c r="P909">
        <v>177</v>
      </c>
      <c r="Q909">
        <v>0</v>
      </c>
      <c r="R909">
        <v>0</v>
      </c>
      <c r="S909">
        <v>0</v>
      </c>
      <c r="T909">
        <v>1</v>
      </c>
      <c r="U909">
        <v>0</v>
      </c>
      <c r="V909">
        <v>0</v>
      </c>
      <c r="W909">
        <v>0</v>
      </c>
      <c r="X909">
        <v>88.529229327006519</v>
      </c>
      <c r="Y909">
        <v>0</v>
      </c>
      <c r="Z909">
        <v>0</v>
      </c>
      <c r="AA909">
        <v>0</v>
      </c>
      <c r="AB909">
        <v>1.5073888422491248</v>
      </c>
      <c r="AC909">
        <v>0</v>
      </c>
      <c r="AD909">
        <v>0</v>
      </c>
      <c r="AE909">
        <v>90.036618169255647</v>
      </c>
    </row>
    <row r="910" spans="1:31" x14ac:dyDescent="0.25">
      <c r="A910">
        <v>1838063</v>
      </c>
      <c r="B910">
        <v>1</v>
      </c>
      <c r="C910" t="s">
        <v>80</v>
      </c>
      <c r="D910" t="s">
        <v>84</v>
      </c>
      <c r="E910" t="s">
        <v>252</v>
      </c>
      <c r="F910" t="s">
        <v>2834</v>
      </c>
      <c r="G910" t="s">
        <v>753</v>
      </c>
      <c r="H910" t="s">
        <v>134</v>
      </c>
      <c r="I910" t="s">
        <v>135</v>
      </c>
      <c r="J910" t="s">
        <v>3</v>
      </c>
      <c r="K910" t="s">
        <v>137</v>
      </c>
      <c r="L910" t="s">
        <v>2835</v>
      </c>
      <c r="M910" t="s">
        <v>2836</v>
      </c>
      <c r="N910">
        <v>1.359722222</v>
      </c>
      <c r="O910">
        <v>0</v>
      </c>
      <c r="P910">
        <v>85</v>
      </c>
      <c r="Q910">
        <v>0</v>
      </c>
      <c r="R910">
        <v>0</v>
      </c>
      <c r="S910">
        <v>0</v>
      </c>
      <c r="T910">
        <v>283</v>
      </c>
      <c r="U910">
        <v>0</v>
      </c>
      <c r="V910">
        <v>0</v>
      </c>
      <c r="W910">
        <v>0</v>
      </c>
      <c r="X910">
        <v>22.469473657851616</v>
      </c>
      <c r="Y910">
        <v>0</v>
      </c>
      <c r="Z910">
        <v>0</v>
      </c>
      <c r="AA910">
        <v>0</v>
      </c>
      <c r="AB910">
        <v>224.05461336703667</v>
      </c>
      <c r="AC910">
        <v>0</v>
      </c>
      <c r="AD910">
        <v>0</v>
      </c>
      <c r="AE910">
        <v>246.52408702488827</v>
      </c>
    </row>
    <row r="911" spans="1:31" x14ac:dyDescent="0.25">
      <c r="A911">
        <v>1837731</v>
      </c>
      <c r="B911">
        <v>1</v>
      </c>
      <c r="C911" t="s">
        <v>80</v>
      </c>
      <c r="D911" t="s">
        <v>97</v>
      </c>
      <c r="E911" t="s">
        <v>154</v>
      </c>
      <c r="F911" t="s">
        <v>2837</v>
      </c>
      <c r="G911" t="s">
        <v>150</v>
      </c>
      <c r="H911" t="s">
        <v>157</v>
      </c>
      <c r="I911" t="s">
        <v>135</v>
      </c>
      <c r="J911" t="s">
        <v>136</v>
      </c>
      <c r="K911" t="s">
        <v>151</v>
      </c>
      <c r="L911" t="s">
        <v>2838</v>
      </c>
      <c r="M911" t="s">
        <v>2839</v>
      </c>
      <c r="N911">
        <v>3.804444444</v>
      </c>
      <c r="O911">
        <v>0</v>
      </c>
      <c r="P911">
        <v>13</v>
      </c>
      <c r="Q911">
        <v>0</v>
      </c>
      <c r="R911">
        <v>37</v>
      </c>
      <c r="S911">
        <v>0</v>
      </c>
      <c r="T911">
        <v>17</v>
      </c>
      <c r="U911">
        <v>0</v>
      </c>
      <c r="V911">
        <v>0</v>
      </c>
      <c r="W911">
        <v>0</v>
      </c>
      <c r="X911">
        <v>25.269394639834157</v>
      </c>
      <c r="Y911">
        <v>0</v>
      </c>
      <c r="Z911">
        <v>77.844633185760159</v>
      </c>
      <c r="AA911">
        <v>0</v>
      </c>
      <c r="AB911">
        <v>50.390829477700009</v>
      </c>
      <c r="AC911">
        <v>0</v>
      </c>
      <c r="AD911">
        <v>0</v>
      </c>
      <c r="AE911">
        <v>153.50485730329433</v>
      </c>
    </row>
    <row r="912" spans="1:31" x14ac:dyDescent="0.25">
      <c r="A912">
        <v>1837877</v>
      </c>
      <c r="B912">
        <v>1</v>
      </c>
      <c r="C912" t="s">
        <v>81</v>
      </c>
      <c r="D912" t="s">
        <v>118</v>
      </c>
      <c r="E912" t="s">
        <v>154</v>
      </c>
      <c r="F912" t="s">
        <v>2840</v>
      </c>
      <c r="G912" t="s">
        <v>175</v>
      </c>
      <c r="H912" t="s">
        <v>157</v>
      </c>
      <c r="I912" t="s">
        <v>135</v>
      </c>
      <c r="J912" t="s">
        <v>136</v>
      </c>
      <c r="K912" t="s">
        <v>137</v>
      </c>
      <c r="L912" t="s">
        <v>2841</v>
      </c>
      <c r="M912" t="s">
        <v>2842</v>
      </c>
      <c r="N912">
        <v>1.7222222220000001</v>
      </c>
      <c r="O912">
        <v>0</v>
      </c>
      <c r="P912">
        <v>28</v>
      </c>
      <c r="Q912">
        <v>0</v>
      </c>
      <c r="R912">
        <v>0</v>
      </c>
      <c r="S912">
        <v>0</v>
      </c>
      <c r="T912">
        <v>2</v>
      </c>
      <c r="U912">
        <v>0</v>
      </c>
      <c r="V912">
        <v>0</v>
      </c>
      <c r="W912">
        <v>0</v>
      </c>
      <c r="X912">
        <v>7.9504846317951667</v>
      </c>
      <c r="Y912">
        <v>0</v>
      </c>
      <c r="Z912">
        <v>0</v>
      </c>
      <c r="AA912">
        <v>0</v>
      </c>
      <c r="AB912">
        <v>9.9082500822283343E-2</v>
      </c>
      <c r="AC912">
        <v>0</v>
      </c>
      <c r="AD912">
        <v>0</v>
      </c>
      <c r="AE912">
        <v>8.0495671326174509</v>
      </c>
    </row>
    <row r="913" spans="1:31" x14ac:dyDescent="0.25">
      <c r="A913">
        <v>1837585</v>
      </c>
      <c r="B913">
        <v>1</v>
      </c>
      <c r="C913" t="s">
        <v>80</v>
      </c>
      <c r="D913" t="s">
        <v>97</v>
      </c>
      <c r="E913" t="s">
        <v>154</v>
      </c>
      <c r="F913" t="s">
        <v>2843</v>
      </c>
      <c r="G913" t="s">
        <v>156</v>
      </c>
      <c r="H913" t="s">
        <v>157</v>
      </c>
      <c r="I913" t="s">
        <v>135</v>
      </c>
      <c r="J913" t="s">
        <v>136</v>
      </c>
      <c r="K913" t="s">
        <v>137</v>
      </c>
      <c r="L913" t="s">
        <v>2844</v>
      </c>
      <c r="M913" t="s">
        <v>2845</v>
      </c>
      <c r="N913">
        <v>0.66305555500000002</v>
      </c>
      <c r="O913">
        <v>0</v>
      </c>
      <c r="P913">
        <v>105</v>
      </c>
      <c r="Q913">
        <v>0</v>
      </c>
      <c r="R913">
        <v>0</v>
      </c>
      <c r="S913">
        <v>0</v>
      </c>
      <c r="T913">
        <v>25</v>
      </c>
      <c r="U913">
        <v>0</v>
      </c>
      <c r="V913">
        <v>0</v>
      </c>
      <c r="W913">
        <v>0</v>
      </c>
      <c r="X913">
        <v>12.184038824397462</v>
      </c>
      <c r="Y913">
        <v>0</v>
      </c>
      <c r="Z913">
        <v>0</v>
      </c>
      <c r="AA913">
        <v>0</v>
      </c>
      <c r="AB913">
        <v>13.167555959986018</v>
      </c>
      <c r="AC913">
        <v>0</v>
      </c>
      <c r="AD913">
        <v>0</v>
      </c>
      <c r="AE913">
        <v>25.351594784383479</v>
      </c>
    </row>
    <row r="914" spans="1:31" x14ac:dyDescent="0.25">
      <c r="A914">
        <v>1837562</v>
      </c>
      <c r="B914">
        <v>1</v>
      </c>
      <c r="C914" t="s">
        <v>80</v>
      </c>
      <c r="D914" t="s">
        <v>82</v>
      </c>
      <c r="E914" t="s">
        <v>252</v>
      </c>
      <c r="F914" t="s">
        <v>2846</v>
      </c>
      <c r="G914" t="s">
        <v>217</v>
      </c>
      <c r="H914" t="s">
        <v>134</v>
      </c>
      <c r="I914" t="s">
        <v>135</v>
      </c>
      <c r="J914" t="s">
        <v>136</v>
      </c>
      <c r="K914" t="s">
        <v>137</v>
      </c>
      <c r="L914" t="s">
        <v>2847</v>
      </c>
      <c r="M914" t="s">
        <v>2848</v>
      </c>
      <c r="N914">
        <v>0.42361111099999998</v>
      </c>
      <c r="O914">
        <v>0</v>
      </c>
      <c r="P914">
        <v>694</v>
      </c>
      <c r="Q914">
        <v>0</v>
      </c>
      <c r="R914">
        <v>0</v>
      </c>
      <c r="S914">
        <v>0</v>
      </c>
      <c r="T914">
        <v>17</v>
      </c>
      <c r="U914">
        <v>0</v>
      </c>
      <c r="V914">
        <v>0</v>
      </c>
      <c r="W914">
        <v>0</v>
      </c>
      <c r="X914">
        <v>40.259591553889052</v>
      </c>
      <c r="Y914">
        <v>0</v>
      </c>
      <c r="Z914">
        <v>0</v>
      </c>
      <c r="AA914">
        <v>0</v>
      </c>
      <c r="AB914">
        <v>2.5306095925942511</v>
      </c>
      <c r="AC914">
        <v>0</v>
      </c>
      <c r="AD914">
        <v>0</v>
      </c>
      <c r="AE914">
        <v>42.790201146483305</v>
      </c>
    </row>
    <row r="915" spans="1:31" x14ac:dyDescent="0.25">
      <c r="A915">
        <v>1838046</v>
      </c>
      <c r="B915">
        <v>1</v>
      </c>
      <c r="C915" t="s">
        <v>80</v>
      </c>
      <c r="D915" t="s">
        <v>101</v>
      </c>
      <c r="E915" t="s">
        <v>140</v>
      </c>
      <c r="F915" t="s">
        <v>2849</v>
      </c>
      <c r="G915" t="s">
        <v>242</v>
      </c>
      <c r="H915" t="s">
        <v>134</v>
      </c>
      <c r="I915" t="s">
        <v>135</v>
      </c>
      <c r="J915" t="s">
        <v>3</v>
      </c>
      <c r="K915" t="s">
        <v>137</v>
      </c>
      <c r="L915" t="s">
        <v>2850</v>
      </c>
      <c r="M915" t="s">
        <v>2851</v>
      </c>
      <c r="N915">
        <v>1.6016666660000001</v>
      </c>
      <c r="O915">
        <v>0</v>
      </c>
      <c r="P915">
        <v>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1.4500976051159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1.4500976051159</v>
      </c>
    </row>
    <row r="916" spans="1:31" x14ac:dyDescent="0.25">
      <c r="A916">
        <v>1837691</v>
      </c>
      <c r="B916">
        <v>1</v>
      </c>
      <c r="C916" t="s">
        <v>81</v>
      </c>
      <c r="D916" t="s">
        <v>120</v>
      </c>
      <c r="E916" t="s">
        <v>140</v>
      </c>
      <c r="F916" t="s">
        <v>2852</v>
      </c>
      <c r="G916" t="s">
        <v>142</v>
      </c>
      <c r="H916" t="s">
        <v>134</v>
      </c>
      <c r="I916" t="s">
        <v>135</v>
      </c>
      <c r="J916" t="s">
        <v>136</v>
      </c>
      <c r="K916" t="s">
        <v>137</v>
      </c>
      <c r="L916" t="s">
        <v>2853</v>
      </c>
      <c r="M916" t="s">
        <v>2854</v>
      </c>
      <c r="N916">
        <v>6.0269444439999997</v>
      </c>
      <c r="O916">
        <v>0</v>
      </c>
      <c r="P916">
        <v>1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6.3003201145000001E-4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6.3003201145000001E-4</v>
      </c>
    </row>
    <row r="917" spans="1:31" x14ac:dyDescent="0.25">
      <c r="A917">
        <v>1837957</v>
      </c>
      <c r="B917">
        <v>1</v>
      </c>
      <c r="C917" t="s">
        <v>80</v>
      </c>
      <c r="D917" t="s">
        <v>103</v>
      </c>
      <c r="E917" t="s">
        <v>140</v>
      </c>
      <c r="F917" t="s">
        <v>2855</v>
      </c>
      <c r="G917" t="s">
        <v>142</v>
      </c>
      <c r="H917" t="s">
        <v>134</v>
      </c>
      <c r="I917" t="s">
        <v>135</v>
      </c>
      <c r="J917" t="s">
        <v>136</v>
      </c>
      <c r="K917" t="s">
        <v>137</v>
      </c>
      <c r="L917" t="s">
        <v>2856</v>
      </c>
      <c r="M917" t="s">
        <v>2857</v>
      </c>
      <c r="N917">
        <v>0.332777777</v>
      </c>
      <c r="O917">
        <v>0</v>
      </c>
      <c r="P917">
        <v>2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0.33533520231440006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0.33533520231440006</v>
      </c>
    </row>
    <row r="918" spans="1:31" x14ac:dyDescent="0.25">
      <c r="A918">
        <v>1838126</v>
      </c>
      <c r="B918">
        <v>1</v>
      </c>
      <c r="C918" t="s">
        <v>80</v>
      </c>
      <c r="D918" t="s">
        <v>105</v>
      </c>
      <c r="E918" t="s">
        <v>154</v>
      </c>
      <c r="F918" t="s">
        <v>1264</v>
      </c>
      <c r="G918" t="s">
        <v>175</v>
      </c>
      <c r="H918" t="s">
        <v>157</v>
      </c>
      <c r="I918" t="s">
        <v>135</v>
      </c>
      <c r="J918" t="s">
        <v>136</v>
      </c>
      <c r="K918" t="s">
        <v>137</v>
      </c>
      <c r="L918" t="s">
        <v>2858</v>
      </c>
      <c r="M918" t="s">
        <v>2859</v>
      </c>
      <c r="N918">
        <v>1.1913888880000001</v>
      </c>
      <c r="O918">
        <v>1</v>
      </c>
      <c r="P918">
        <v>0</v>
      </c>
      <c r="Q918">
        <v>7</v>
      </c>
      <c r="R918">
        <v>0</v>
      </c>
      <c r="S918">
        <v>5</v>
      </c>
      <c r="T918">
        <v>0</v>
      </c>
      <c r="U918">
        <v>0</v>
      </c>
      <c r="V918">
        <v>0</v>
      </c>
      <c r="W918">
        <v>0.7058775026775499</v>
      </c>
      <c r="X918">
        <v>0</v>
      </c>
      <c r="Y918">
        <v>7.5691626099474654</v>
      </c>
      <c r="Z918">
        <v>0</v>
      </c>
      <c r="AA918">
        <v>18.698285330114896</v>
      </c>
      <c r="AB918">
        <v>0</v>
      </c>
      <c r="AC918">
        <v>0</v>
      </c>
      <c r="AD918">
        <v>0</v>
      </c>
      <c r="AE918">
        <v>26.973325442739913</v>
      </c>
    </row>
    <row r="919" spans="1:31" x14ac:dyDescent="0.25">
      <c r="A919">
        <v>1837983</v>
      </c>
      <c r="B919">
        <v>1</v>
      </c>
      <c r="C919" t="s">
        <v>80</v>
      </c>
      <c r="D919" t="s">
        <v>92</v>
      </c>
      <c r="E919" t="s">
        <v>140</v>
      </c>
      <c r="F919" t="s">
        <v>2860</v>
      </c>
      <c r="G919" t="s">
        <v>246</v>
      </c>
      <c r="H919" t="s">
        <v>134</v>
      </c>
      <c r="I919" t="s">
        <v>135</v>
      </c>
      <c r="J919" t="s">
        <v>136</v>
      </c>
      <c r="K919" t="s">
        <v>137</v>
      </c>
      <c r="L919" t="s">
        <v>2861</v>
      </c>
      <c r="M919" t="s">
        <v>2862</v>
      </c>
      <c r="N919">
        <v>1.0905555549999999</v>
      </c>
      <c r="O919">
        <v>0</v>
      </c>
      <c r="P919">
        <v>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0.36836966522879999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0.36836966522879999</v>
      </c>
    </row>
    <row r="920" spans="1:31" x14ac:dyDescent="0.25">
      <c r="A920">
        <v>1837857</v>
      </c>
      <c r="B920">
        <v>1</v>
      </c>
      <c r="C920" t="s">
        <v>80</v>
      </c>
      <c r="D920" t="s">
        <v>93</v>
      </c>
      <c r="E920" t="s">
        <v>202</v>
      </c>
      <c r="F920" t="s">
        <v>2863</v>
      </c>
      <c r="G920" t="s">
        <v>156</v>
      </c>
      <c r="H920" t="s">
        <v>157</v>
      </c>
      <c r="I920" t="s">
        <v>135</v>
      </c>
      <c r="J920" t="s">
        <v>136</v>
      </c>
      <c r="K920" t="s">
        <v>137</v>
      </c>
      <c r="L920" t="s">
        <v>2864</v>
      </c>
      <c r="M920" t="s">
        <v>2865</v>
      </c>
      <c r="N920">
        <v>6.6944444000000006E-2</v>
      </c>
      <c r="O920">
        <v>2</v>
      </c>
      <c r="P920">
        <v>356</v>
      </c>
      <c r="Q920">
        <v>19</v>
      </c>
      <c r="R920">
        <v>72</v>
      </c>
      <c r="S920">
        <v>5</v>
      </c>
      <c r="T920">
        <v>78</v>
      </c>
      <c r="U920">
        <v>1</v>
      </c>
      <c r="V920">
        <v>0</v>
      </c>
      <c r="W920">
        <v>5.5327147435875003E-2</v>
      </c>
      <c r="X920">
        <v>5.6279183492215239</v>
      </c>
      <c r="Y920">
        <v>10.260420875840664</v>
      </c>
      <c r="Z920">
        <v>16.64582592540587</v>
      </c>
      <c r="AA920">
        <v>0.20916399849670003</v>
      </c>
      <c r="AB920">
        <v>7.4862883635196935</v>
      </c>
      <c r="AC920">
        <v>9.7124124136466694</v>
      </c>
      <c r="AD920">
        <v>0</v>
      </c>
      <c r="AE920">
        <v>49.997357073566988</v>
      </c>
    </row>
    <row r="921" spans="1:31" x14ac:dyDescent="0.25">
      <c r="A921">
        <v>1837963</v>
      </c>
      <c r="B921">
        <v>1</v>
      </c>
      <c r="C921" t="s">
        <v>80</v>
      </c>
      <c r="D921" t="s">
        <v>96</v>
      </c>
      <c r="E921" t="s">
        <v>131</v>
      </c>
      <c r="F921" t="s">
        <v>2866</v>
      </c>
      <c r="G921" t="s">
        <v>133</v>
      </c>
      <c r="H921" t="s">
        <v>134</v>
      </c>
      <c r="I921" t="s">
        <v>135</v>
      </c>
      <c r="J921" t="s">
        <v>136</v>
      </c>
      <c r="K921" t="s">
        <v>137</v>
      </c>
      <c r="L921" t="s">
        <v>2867</v>
      </c>
      <c r="M921" t="s">
        <v>2868</v>
      </c>
      <c r="N921">
        <v>1.6658333329999999</v>
      </c>
      <c r="O921">
        <v>0</v>
      </c>
      <c r="P921">
        <v>50</v>
      </c>
      <c r="Q921">
        <v>0</v>
      </c>
      <c r="R921">
        <v>0</v>
      </c>
      <c r="S921">
        <v>0</v>
      </c>
      <c r="T921">
        <v>51</v>
      </c>
      <c r="U921">
        <v>0</v>
      </c>
      <c r="V921">
        <v>0</v>
      </c>
      <c r="W921">
        <v>0</v>
      </c>
      <c r="X921">
        <v>16.986405136649022</v>
      </c>
      <c r="Y921">
        <v>0</v>
      </c>
      <c r="Z921">
        <v>0</v>
      </c>
      <c r="AA921">
        <v>0</v>
      </c>
      <c r="AB921">
        <v>59.860156975148541</v>
      </c>
      <c r="AC921">
        <v>0</v>
      </c>
      <c r="AD921">
        <v>0</v>
      </c>
      <c r="AE921">
        <v>76.846562111797567</v>
      </c>
    </row>
    <row r="922" spans="1:31" x14ac:dyDescent="0.25">
      <c r="A922">
        <v>1837714</v>
      </c>
      <c r="B922">
        <v>1</v>
      </c>
      <c r="C922" t="s">
        <v>80</v>
      </c>
      <c r="D922" t="s">
        <v>95</v>
      </c>
      <c r="E922" t="s">
        <v>131</v>
      </c>
      <c r="F922" t="s">
        <v>2869</v>
      </c>
      <c r="G922" t="s">
        <v>133</v>
      </c>
      <c r="H922" t="s">
        <v>134</v>
      </c>
      <c r="I922" t="s">
        <v>135</v>
      </c>
      <c r="J922" t="s">
        <v>136</v>
      </c>
      <c r="K922" t="s">
        <v>137</v>
      </c>
      <c r="L922" t="s">
        <v>2870</v>
      </c>
      <c r="M922" t="s">
        <v>2871</v>
      </c>
      <c r="N922">
        <v>2.5447222219999999</v>
      </c>
      <c r="O922">
        <v>0</v>
      </c>
      <c r="P922">
        <v>38</v>
      </c>
      <c r="Q922">
        <v>0</v>
      </c>
      <c r="R922">
        <v>0</v>
      </c>
      <c r="S922">
        <v>0</v>
      </c>
      <c r="T922">
        <v>3</v>
      </c>
      <c r="U922">
        <v>0</v>
      </c>
      <c r="V922">
        <v>0</v>
      </c>
      <c r="W922">
        <v>0</v>
      </c>
      <c r="X922">
        <v>17.353036944648451</v>
      </c>
      <c r="Y922">
        <v>0</v>
      </c>
      <c r="Z922">
        <v>0</v>
      </c>
      <c r="AA922">
        <v>0</v>
      </c>
      <c r="AB922">
        <v>0.49028265716414171</v>
      </c>
      <c r="AC922">
        <v>0</v>
      </c>
      <c r="AD922">
        <v>0</v>
      </c>
      <c r="AE922">
        <v>17.843319601812592</v>
      </c>
    </row>
    <row r="923" spans="1:31" x14ac:dyDescent="0.25">
      <c r="A923">
        <v>1837628</v>
      </c>
      <c r="B923">
        <v>1</v>
      </c>
      <c r="C923" t="s">
        <v>80</v>
      </c>
      <c r="D923" t="s">
        <v>83</v>
      </c>
      <c r="E923" t="s">
        <v>154</v>
      </c>
      <c r="F923" t="s">
        <v>2872</v>
      </c>
      <c r="G923" t="s">
        <v>175</v>
      </c>
      <c r="H923" t="s">
        <v>157</v>
      </c>
      <c r="I923" t="s">
        <v>135</v>
      </c>
      <c r="J923" t="s">
        <v>136</v>
      </c>
      <c r="K923" t="s">
        <v>137</v>
      </c>
      <c r="L923" t="s">
        <v>2873</v>
      </c>
      <c r="M923" t="s">
        <v>2874</v>
      </c>
      <c r="N923">
        <v>3.2583333329999999</v>
      </c>
      <c r="O923">
        <v>0</v>
      </c>
      <c r="P923">
        <v>0</v>
      </c>
      <c r="Q923">
        <v>0</v>
      </c>
      <c r="R923">
        <v>0</v>
      </c>
      <c r="S923">
        <v>2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33.658886669322001</v>
      </c>
      <c r="AB923">
        <v>0</v>
      </c>
      <c r="AC923">
        <v>0</v>
      </c>
      <c r="AD923">
        <v>0</v>
      </c>
      <c r="AE923">
        <v>33.658886669322001</v>
      </c>
    </row>
    <row r="924" spans="1:31" x14ac:dyDescent="0.25">
      <c r="A924">
        <v>1838020</v>
      </c>
      <c r="B924">
        <v>1</v>
      </c>
      <c r="C924" t="s">
        <v>80</v>
      </c>
      <c r="D924" t="s">
        <v>96</v>
      </c>
      <c r="E924" t="s">
        <v>202</v>
      </c>
      <c r="F924" t="s">
        <v>2875</v>
      </c>
      <c r="G924" t="s">
        <v>2876</v>
      </c>
      <c r="H924" t="s">
        <v>157</v>
      </c>
      <c r="I924" t="s">
        <v>135</v>
      </c>
      <c r="J924" t="s">
        <v>136</v>
      </c>
      <c r="K924" t="s">
        <v>137</v>
      </c>
      <c r="L924" t="s">
        <v>2877</v>
      </c>
      <c r="M924" t="s">
        <v>2878</v>
      </c>
      <c r="N924">
        <v>1.236388888</v>
      </c>
      <c r="O924">
        <v>2</v>
      </c>
      <c r="P924">
        <v>23</v>
      </c>
      <c r="Q924">
        <v>3</v>
      </c>
      <c r="R924">
        <v>0</v>
      </c>
      <c r="S924">
        <v>7</v>
      </c>
      <c r="T924">
        <v>0</v>
      </c>
      <c r="U924">
        <v>0</v>
      </c>
      <c r="V924">
        <v>0</v>
      </c>
      <c r="W924">
        <v>29.380756190322682</v>
      </c>
      <c r="X924">
        <v>3.8552088664651838</v>
      </c>
      <c r="Y924">
        <v>1.9562774093549999</v>
      </c>
      <c r="Z924">
        <v>0</v>
      </c>
      <c r="AA924">
        <v>82.846254960492416</v>
      </c>
      <c r="AB924">
        <v>0</v>
      </c>
      <c r="AC924">
        <v>0</v>
      </c>
      <c r="AD924">
        <v>0</v>
      </c>
      <c r="AE924">
        <v>118.03849742663529</v>
      </c>
    </row>
    <row r="925" spans="1:31" x14ac:dyDescent="0.25">
      <c r="A925">
        <v>1837671</v>
      </c>
      <c r="B925">
        <v>1</v>
      </c>
      <c r="C925" t="s">
        <v>80</v>
      </c>
      <c r="D925" t="s">
        <v>84</v>
      </c>
      <c r="E925" t="s">
        <v>140</v>
      </c>
      <c r="F925" t="s">
        <v>2879</v>
      </c>
      <c r="G925" t="s">
        <v>242</v>
      </c>
      <c r="H925" t="s">
        <v>134</v>
      </c>
      <c r="I925" t="s">
        <v>135</v>
      </c>
      <c r="J925" t="s">
        <v>3</v>
      </c>
      <c r="K925" t="s">
        <v>137</v>
      </c>
      <c r="L925" t="s">
        <v>2880</v>
      </c>
      <c r="M925" t="s">
        <v>2881</v>
      </c>
      <c r="N925">
        <v>1.384166666</v>
      </c>
      <c r="O925">
        <v>0</v>
      </c>
      <c r="P925">
        <v>3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0.38791585270606666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0.38791585270606666</v>
      </c>
    </row>
    <row r="926" spans="1:31" x14ac:dyDescent="0.25">
      <c r="A926">
        <v>1837920</v>
      </c>
      <c r="B926">
        <v>1</v>
      </c>
      <c r="C926" t="s">
        <v>80</v>
      </c>
      <c r="D926" t="s">
        <v>103</v>
      </c>
      <c r="E926" t="s">
        <v>140</v>
      </c>
      <c r="F926" t="s">
        <v>2882</v>
      </c>
      <c r="G926" t="s">
        <v>142</v>
      </c>
      <c r="H926" t="s">
        <v>134</v>
      </c>
      <c r="I926" t="s">
        <v>135</v>
      </c>
      <c r="J926" t="s">
        <v>136</v>
      </c>
      <c r="K926" t="s">
        <v>137</v>
      </c>
      <c r="L926" t="s">
        <v>2883</v>
      </c>
      <c r="M926" t="s">
        <v>2884</v>
      </c>
      <c r="N926">
        <v>3.0952777770000002</v>
      </c>
      <c r="O926">
        <v>0</v>
      </c>
      <c r="P926">
        <v>1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0.48704400840782502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0.48704400840782502</v>
      </c>
    </row>
    <row r="927" spans="1:31" x14ac:dyDescent="0.25">
      <c r="A927">
        <v>1837771</v>
      </c>
      <c r="B927">
        <v>1</v>
      </c>
      <c r="C927" t="s">
        <v>81</v>
      </c>
      <c r="D927" t="s">
        <v>112</v>
      </c>
      <c r="E927" t="s">
        <v>202</v>
      </c>
      <c r="F927" t="s">
        <v>2885</v>
      </c>
      <c r="G927" t="s">
        <v>156</v>
      </c>
      <c r="H927" t="s">
        <v>157</v>
      </c>
      <c r="I927" t="s">
        <v>135</v>
      </c>
      <c r="J927" t="s">
        <v>136</v>
      </c>
      <c r="K927" t="s">
        <v>137</v>
      </c>
      <c r="L927" t="s">
        <v>2886</v>
      </c>
      <c r="M927" t="s">
        <v>2887</v>
      </c>
      <c r="N927">
        <v>0.218888888</v>
      </c>
      <c r="O927">
        <v>2</v>
      </c>
      <c r="P927">
        <v>213</v>
      </c>
      <c r="Q927">
        <v>111</v>
      </c>
      <c r="R927">
        <v>302</v>
      </c>
      <c r="S927">
        <v>7</v>
      </c>
      <c r="T927">
        <v>26</v>
      </c>
      <c r="U927">
        <v>4</v>
      </c>
      <c r="V927">
        <v>1</v>
      </c>
      <c r="W927">
        <v>1.0744285439999999E-2</v>
      </c>
      <c r="X927">
        <v>9.0805657611331032</v>
      </c>
      <c r="Y927">
        <v>13.10956760728542</v>
      </c>
      <c r="Z927">
        <v>16.610474266742816</v>
      </c>
      <c r="AA927">
        <v>3.4871429028912</v>
      </c>
      <c r="AB927">
        <v>8.657824885909335</v>
      </c>
      <c r="AC927">
        <v>56.41885893345566</v>
      </c>
      <c r="AD927">
        <v>3.4309876156759667</v>
      </c>
      <c r="AE927">
        <v>110.80616625853349</v>
      </c>
    </row>
    <row r="928" spans="1:31" x14ac:dyDescent="0.25">
      <c r="A928">
        <v>1837803</v>
      </c>
      <c r="B928">
        <v>1</v>
      </c>
      <c r="C928" t="s">
        <v>80</v>
      </c>
      <c r="D928" t="s">
        <v>106</v>
      </c>
      <c r="E928" t="s">
        <v>140</v>
      </c>
      <c r="F928" t="s">
        <v>2888</v>
      </c>
      <c r="G928" t="s">
        <v>142</v>
      </c>
      <c r="H928" t="s">
        <v>134</v>
      </c>
      <c r="I928" t="s">
        <v>135</v>
      </c>
      <c r="J928" t="s">
        <v>136</v>
      </c>
      <c r="K928" t="s">
        <v>137</v>
      </c>
      <c r="L928" t="s">
        <v>2889</v>
      </c>
      <c r="M928" t="s">
        <v>2890</v>
      </c>
      <c r="N928">
        <v>1.531666666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0.38964767679090007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0.38964767679090007</v>
      </c>
    </row>
    <row r="929" spans="1:31" x14ac:dyDescent="0.25">
      <c r="A929">
        <v>1838135</v>
      </c>
      <c r="B929">
        <v>1</v>
      </c>
      <c r="C929" t="s">
        <v>80</v>
      </c>
      <c r="D929" t="s">
        <v>109</v>
      </c>
      <c r="E929" t="s">
        <v>131</v>
      </c>
      <c r="F929" t="s">
        <v>2891</v>
      </c>
      <c r="G929" t="s">
        <v>133</v>
      </c>
      <c r="H929" t="s">
        <v>134</v>
      </c>
      <c r="I929" t="s">
        <v>135</v>
      </c>
      <c r="J929" t="s">
        <v>136</v>
      </c>
      <c r="K929" t="s">
        <v>137</v>
      </c>
      <c r="L929" t="s">
        <v>2892</v>
      </c>
      <c r="M929" t="s">
        <v>2893</v>
      </c>
      <c r="N929">
        <v>1.496111111</v>
      </c>
      <c r="O929">
        <v>0</v>
      </c>
      <c r="P929">
        <v>2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0.5855145907362167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0.5855145907362167</v>
      </c>
    </row>
    <row r="930" spans="1:31" x14ac:dyDescent="0.25">
      <c r="A930">
        <v>1838112</v>
      </c>
      <c r="B930">
        <v>1</v>
      </c>
      <c r="C930" t="s">
        <v>81</v>
      </c>
      <c r="D930" t="s">
        <v>128</v>
      </c>
      <c r="E930" t="s">
        <v>202</v>
      </c>
      <c r="F930" t="s">
        <v>2894</v>
      </c>
      <c r="G930" t="s">
        <v>156</v>
      </c>
      <c r="H930" t="s">
        <v>157</v>
      </c>
      <c r="I930" t="s">
        <v>135</v>
      </c>
      <c r="J930" t="s">
        <v>136</v>
      </c>
      <c r="K930" t="s">
        <v>137</v>
      </c>
      <c r="L930" t="s">
        <v>2895</v>
      </c>
      <c r="M930" t="s">
        <v>2896</v>
      </c>
      <c r="N930">
        <v>0.32888888799999999</v>
      </c>
      <c r="O930">
        <v>15</v>
      </c>
      <c r="P930">
        <v>82</v>
      </c>
      <c r="Q930">
        <v>248</v>
      </c>
      <c r="R930">
        <v>76</v>
      </c>
      <c r="S930">
        <v>3</v>
      </c>
      <c r="T930">
        <v>1</v>
      </c>
      <c r="U930">
        <v>0</v>
      </c>
      <c r="V930">
        <v>0</v>
      </c>
      <c r="W930">
        <v>1.7850557764229336</v>
      </c>
      <c r="X930">
        <v>7.586723204354664</v>
      </c>
      <c r="Y930">
        <v>43.508843064967529</v>
      </c>
      <c r="Z930">
        <v>12.509065697275112</v>
      </c>
      <c r="AA930">
        <v>0.39795126713386669</v>
      </c>
      <c r="AB930">
        <v>0.41444845538417779</v>
      </c>
      <c r="AC930">
        <v>0</v>
      </c>
      <c r="AD930">
        <v>0</v>
      </c>
      <c r="AE930">
        <v>66.20208746553827</v>
      </c>
    </row>
    <row r="931" spans="1:31" x14ac:dyDescent="0.25">
      <c r="A931">
        <v>1838158</v>
      </c>
      <c r="B931">
        <v>1</v>
      </c>
      <c r="C931" t="s">
        <v>80</v>
      </c>
      <c r="D931" t="s">
        <v>96</v>
      </c>
      <c r="E931" t="s">
        <v>268</v>
      </c>
      <c r="F931" t="s">
        <v>2897</v>
      </c>
      <c r="G931" t="s">
        <v>156</v>
      </c>
      <c r="H931" t="s">
        <v>157</v>
      </c>
      <c r="I931" t="s">
        <v>135</v>
      </c>
      <c r="J931" t="s">
        <v>136</v>
      </c>
      <c r="K931" t="s">
        <v>137</v>
      </c>
      <c r="L931" t="s">
        <v>2898</v>
      </c>
      <c r="M931" t="s">
        <v>2899</v>
      </c>
      <c r="N931">
        <v>0.121944444</v>
      </c>
      <c r="O931">
        <v>0</v>
      </c>
      <c r="P931">
        <v>1516</v>
      </c>
      <c r="Q931">
        <v>1</v>
      </c>
      <c r="R931">
        <v>32</v>
      </c>
      <c r="S931">
        <v>4</v>
      </c>
      <c r="T931">
        <v>15</v>
      </c>
      <c r="U931">
        <v>0</v>
      </c>
      <c r="V931">
        <v>0</v>
      </c>
      <c r="W931">
        <v>0</v>
      </c>
      <c r="X931">
        <v>63.075483930900347</v>
      </c>
      <c r="Y931">
        <v>0.35054784555110829</v>
      </c>
      <c r="Z931">
        <v>0.73411661887260005</v>
      </c>
      <c r="AA931">
        <v>2.7535892002644666</v>
      </c>
      <c r="AB931">
        <v>8.5681589970594505</v>
      </c>
      <c r="AC931">
        <v>0</v>
      </c>
      <c r="AD931">
        <v>0</v>
      </c>
      <c r="AE931">
        <v>75.481896592647985</v>
      </c>
    </row>
    <row r="932" spans="1:31" x14ac:dyDescent="0.25">
      <c r="A932">
        <v>1837634</v>
      </c>
      <c r="B932">
        <v>1</v>
      </c>
      <c r="C932" t="s">
        <v>81</v>
      </c>
      <c r="D932" t="s">
        <v>127</v>
      </c>
      <c r="E932" t="s">
        <v>164</v>
      </c>
      <c r="F932" t="s">
        <v>762</v>
      </c>
      <c r="G932" t="s">
        <v>156</v>
      </c>
      <c r="H932" t="s">
        <v>157</v>
      </c>
      <c r="I932" t="s">
        <v>135</v>
      </c>
      <c r="J932" t="s">
        <v>136</v>
      </c>
      <c r="K932" t="s">
        <v>137</v>
      </c>
      <c r="L932" t="s">
        <v>2900</v>
      </c>
      <c r="M932" t="s">
        <v>2901</v>
      </c>
      <c r="N932">
        <v>3.3591666660000001</v>
      </c>
      <c r="O932">
        <v>2</v>
      </c>
      <c r="P932">
        <v>52</v>
      </c>
      <c r="Q932">
        <v>79</v>
      </c>
      <c r="R932">
        <v>74</v>
      </c>
      <c r="S932">
        <v>0</v>
      </c>
      <c r="T932">
        <v>5</v>
      </c>
      <c r="U932">
        <v>1</v>
      </c>
      <c r="V932">
        <v>0</v>
      </c>
      <c r="W932">
        <v>3.3061221082941503</v>
      </c>
      <c r="X932">
        <v>40.98040877136453</v>
      </c>
      <c r="Y932">
        <v>496.93498457868537</v>
      </c>
      <c r="Z932">
        <v>311.28525645417022</v>
      </c>
      <c r="AA932">
        <v>0</v>
      </c>
      <c r="AB932">
        <v>9.9454739529020273</v>
      </c>
      <c r="AC932">
        <v>695.32920875239051</v>
      </c>
      <c r="AD932">
        <v>0</v>
      </c>
      <c r="AE932">
        <v>1557.781454617807</v>
      </c>
    </row>
    <row r="933" spans="1:31" x14ac:dyDescent="0.25">
      <c r="A933">
        <v>1837594</v>
      </c>
      <c r="B933">
        <v>1</v>
      </c>
      <c r="C933" t="s">
        <v>80</v>
      </c>
      <c r="D933" t="s">
        <v>93</v>
      </c>
      <c r="E933" t="s">
        <v>202</v>
      </c>
      <c r="F933" t="s">
        <v>2902</v>
      </c>
      <c r="G933" t="s">
        <v>156</v>
      </c>
      <c r="H933" t="s">
        <v>157</v>
      </c>
      <c r="I933" t="s">
        <v>135</v>
      </c>
      <c r="J933" t="s">
        <v>136</v>
      </c>
      <c r="K933" t="s">
        <v>137</v>
      </c>
      <c r="L933" t="s">
        <v>2903</v>
      </c>
      <c r="M933" t="s">
        <v>2904</v>
      </c>
      <c r="N933">
        <v>0.79527777700000002</v>
      </c>
      <c r="O933">
        <v>1</v>
      </c>
      <c r="P933">
        <v>86</v>
      </c>
      <c r="Q933">
        <v>10</v>
      </c>
      <c r="R933">
        <v>140</v>
      </c>
      <c r="S933">
        <v>2</v>
      </c>
      <c r="T933">
        <v>51</v>
      </c>
      <c r="U933">
        <v>3</v>
      </c>
      <c r="V933">
        <v>0</v>
      </c>
      <c r="W933">
        <v>7.3613872544083345E-2</v>
      </c>
      <c r="X933">
        <v>15.797956579670073</v>
      </c>
      <c r="Y933">
        <v>13.764608796806131</v>
      </c>
      <c r="Z933">
        <v>78.609992542581679</v>
      </c>
      <c r="AA933">
        <v>38.71982866612251</v>
      </c>
      <c r="AB933">
        <v>27.313318886792239</v>
      </c>
      <c r="AC933">
        <v>84.529548085497126</v>
      </c>
      <c r="AD933">
        <v>0</v>
      </c>
      <c r="AE933">
        <v>258.80886743001383</v>
      </c>
    </row>
    <row r="934" spans="1:31" x14ac:dyDescent="0.25">
      <c r="A934">
        <v>1838095</v>
      </c>
      <c r="B934">
        <v>1</v>
      </c>
      <c r="C934" t="s">
        <v>80</v>
      </c>
      <c r="D934" t="s">
        <v>105</v>
      </c>
      <c r="E934" t="s">
        <v>131</v>
      </c>
      <c r="F934" t="s">
        <v>2831</v>
      </c>
      <c r="G934" t="s">
        <v>133</v>
      </c>
      <c r="H934" t="s">
        <v>134</v>
      </c>
      <c r="I934" t="s">
        <v>135</v>
      </c>
      <c r="J934" t="s">
        <v>136</v>
      </c>
      <c r="K934" t="s">
        <v>137</v>
      </c>
      <c r="L934" t="s">
        <v>2905</v>
      </c>
      <c r="M934" t="s">
        <v>2906</v>
      </c>
      <c r="N934">
        <v>2.86</v>
      </c>
      <c r="O934">
        <v>0</v>
      </c>
      <c r="P934">
        <v>177</v>
      </c>
      <c r="Q934">
        <v>0</v>
      </c>
      <c r="R934">
        <v>0</v>
      </c>
      <c r="S934">
        <v>0</v>
      </c>
      <c r="T934">
        <v>1</v>
      </c>
      <c r="U934">
        <v>0</v>
      </c>
      <c r="V934">
        <v>0</v>
      </c>
      <c r="W934">
        <v>0</v>
      </c>
      <c r="X934">
        <v>154.53462185613313</v>
      </c>
      <c r="Y934">
        <v>0</v>
      </c>
      <c r="Z934">
        <v>0</v>
      </c>
      <c r="AA934">
        <v>0</v>
      </c>
      <c r="AB934">
        <v>3.0275505112901584</v>
      </c>
      <c r="AC934">
        <v>0</v>
      </c>
      <c r="AD934">
        <v>0</v>
      </c>
      <c r="AE934">
        <v>157.56217236742327</v>
      </c>
    </row>
    <row r="935" spans="1:31" x14ac:dyDescent="0.25">
      <c r="A935">
        <v>1837740</v>
      </c>
      <c r="B935">
        <v>1</v>
      </c>
      <c r="C935" t="s">
        <v>81</v>
      </c>
      <c r="D935" t="s">
        <v>122</v>
      </c>
      <c r="E935" t="s">
        <v>164</v>
      </c>
      <c r="F935" t="s">
        <v>2907</v>
      </c>
      <c r="G935" t="s">
        <v>156</v>
      </c>
      <c r="H935" t="s">
        <v>157</v>
      </c>
      <c r="I935" t="s">
        <v>135</v>
      </c>
      <c r="J935" t="s">
        <v>136</v>
      </c>
      <c r="K935" t="s">
        <v>137</v>
      </c>
      <c r="L935" t="s">
        <v>2908</v>
      </c>
      <c r="M935" t="s">
        <v>2909</v>
      </c>
      <c r="N935">
        <v>0.95833333300000001</v>
      </c>
      <c r="O935">
        <v>1</v>
      </c>
      <c r="P935">
        <v>462</v>
      </c>
      <c r="Q935">
        <v>4</v>
      </c>
      <c r="R935">
        <v>0</v>
      </c>
      <c r="S935">
        <v>2</v>
      </c>
      <c r="T935">
        <v>18</v>
      </c>
      <c r="U935">
        <v>0</v>
      </c>
      <c r="V935">
        <v>0</v>
      </c>
      <c r="W935">
        <v>8.4952874363000017E-2</v>
      </c>
      <c r="X935">
        <v>47.422364471716357</v>
      </c>
      <c r="Y935">
        <v>2.3785447569066673</v>
      </c>
      <c r="Z935">
        <v>0</v>
      </c>
      <c r="AA935">
        <v>8.6133072407178002</v>
      </c>
      <c r="AB935">
        <v>2.0134315201495006</v>
      </c>
      <c r="AC935">
        <v>0</v>
      </c>
      <c r="AD935">
        <v>0</v>
      </c>
      <c r="AE935">
        <v>60.512600863853329</v>
      </c>
    </row>
    <row r="936" spans="1:31" x14ac:dyDescent="0.25">
      <c r="A936">
        <v>1837989</v>
      </c>
      <c r="B936">
        <v>1</v>
      </c>
      <c r="C936" t="s">
        <v>80</v>
      </c>
      <c r="D936" t="s">
        <v>83</v>
      </c>
      <c r="E936" t="s">
        <v>268</v>
      </c>
      <c r="F936" t="s">
        <v>2910</v>
      </c>
      <c r="G936" t="s">
        <v>242</v>
      </c>
      <c r="H936" t="s">
        <v>157</v>
      </c>
      <c r="I936" t="s">
        <v>135</v>
      </c>
      <c r="J936" t="s">
        <v>3</v>
      </c>
      <c r="K936" t="s">
        <v>137</v>
      </c>
      <c r="L936" t="s">
        <v>2911</v>
      </c>
      <c r="M936" t="s">
        <v>2912</v>
      </c>
      <c r="N936">
        <v>3.8624999999999998</v>
      </c>
      <c r="O936">
        <v>9</v>
      </c>
      <c r="P936">
        <v>1862</v>
      </c>
      <c r="Q936">
        <v>0</v>
      </c>
      <c r="R936">
        <v>0</v>
      </c>
      <c r="S936">
        <v>17</v>
      </c>
      <c r="T936">
        <v>281</v>
      </c>
      <c r="U936">
        <v>6</v>
      </c>
      <c r="V936">
        <v>15</v>
      </c>
      <c r="W936">
        <v>10.515375953562501</v>
      </c>
      <c r="X936">
        <v>2060.8835080549857</v>
      </c>
      <c r="Y936">
        <v>0</v>
      </c>
      <c r="Z936">
        <v>0</v>
      </c>
      <c r="AA936">
        <v>795.0345181012118</v>
      </c>
      <c r="AB936">
        <v>1085.1021120457381</v>
      </c>
      <c r="AC936">
        <v>798.54804429702244</v>
      </c>
      <c r="AD936">
        <v>1348.7576088631063</v>
      </c>
      <c r="AE936">
        <v>6098.8411673156261</v>
      </c>
    </row>
    <row r="937" spans="1:31" x14ac:dyDescent="0.25">
      <c r="A937">
        <v>1837680</v>
      </c>
      <c r="B937">
        <v>1</v>
      </c>
      <c r="C937" t="s">
        <v>80</v>
      </c>
      <c r="D937" t="s">
        <v>97</v>
      </c>
      <c r="E937" t="s">
        <v>140</v>
      </c>
      <c r="F937" t="s">
        <v>2913</v>
      </c>
      <c r="G937" t="s">
        <v>242</v>
      </c>
      <c r="H937" t="s">
        <v>134</v>
      </c>
      <c r="I937" t="s">
        <v>135</v>
      </c>
      <c r="J937" t="s">
        <v>3</v>
      </c>
      <c r="K937" t="s">
        <v>137</v>
      </c>
      <c r="L937" t="s">
        <v>2914</v>
      </c>
      <c r="M937" t="s">
        <v>2915</v>
      </c>
      <c r="N937">
        <v>10.991666666</v>
      </c>
      <c r="O937">
        <v>0</v>
      </c>
      <c r="P937">
        <v>1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5.8527069947156498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5.8527069947156498</v>
      </c>
    </row>
    <row r="938" spans="1:31" x14ac:dyDescent="0.25">
      <c r="A938">
        <v>1837717</v>
      </c>
      <c r="B938">
        <v>1</v>
      </c>
      <c r="C938" t="s">
        <v>81</v>
      </c>
      <c r="D938" t="s">
        <v>118</v>
      </c>
      <c r="E938" t="s">
        <v>131</v>
      </c>
      <c r="F938" t="s">
        <v>2916</v>
      </c>
      <c r="G938" t="s">
        <v>133</v>
      </c>
      <c r="H938" t="s">
        <v>134</v>
      </c>
      <c r="I938" t="s">
        <v>135</v>
      </c>
      <c r="J938" t="s">
        <v>136</v>
      </c>
      <c r="K938" t="s">
        <v>137</v>
      </c>
      <c r="L938" t="s">
        <v>2917</v>
      </c>
      <c r="M938" t="s">
        <v>2918</v>
      </c>
      <c r="N938">
        <v>1.0519444440000001</v>
      </c>
      <c r="O938">
        <v>0</v>
      </c>
      <c r="P938">
        <v>75</v>
      </c>
      <c r="Q938">
        <v>0</v>
      </c>
      <c r="R938">
        <v>0</v>
      </c>
      <c r="S938">
        <v>0</v>
      </c>
      <c r="T938">
        <v>2</v>
      </c>
      <c r="U938">
        <v>0</v>
      </c>
      <c r="V938">
        <v>0</v>
      </c>
      <c r="W938">
        <v>0</v>
      </c>
      <c r="X938">
        <v>21.109651849674826</v>
      </c>
      <c r="Y938">
        <v>0</v>
      </c>
      <c r="Z938">
        <v>0</v>
      </c>
      <c r="AA938">
        <v>0</v>
      </c>
      <c r="AB938">
        <v>0.15466329310320001</v>
      </c>
      <c r="AC938">
        <v>0</v>
      </c>
      <c r="AD938">
        <v>0</v>
      </c>
      <c r="AE938">
        <v>21.264315142778027</v>
      </c>
    </row>
    <row r="939" spans="1:31" x14ac:dyDescent="0.25">
      <c r="A939">
        <v>1837674</v>
      </c>
      <c r="B939">
        <v>1</v>
      </c>
      <c r="C939" t="s">
        <v>80</v>
      </c>
      <c r="D939" t="s">
        <v>97</v>
      </c>
      <c r="E939" t="s">
        <v>131</v>
      </c>
      <c r="F939" t="s">
        <v>2919</v>
      </c>
      <c r="G939" t="s">
        <v>150</v>
      </c>
      <c r="H939" t="s">
        <v>134</v>
      </c>
      <c r="I939" t="s">
        <v>135</v>
      </c>
      <c r="J939" t="s">
        <v>136</v>
      </c>
      <c r="K939" t="s">
        <v>151</v>
      </c>
      <c r="L939" t="s">
        <v>2920</v>
      </c>
      <c r="M939" t="s">
        <v>2921</v>
      </c>
      <c r="N939">
        <v>7.4394444440000003</v>
      </c>
      <c r="O939">
        <v>0</v>
      </c>
      <c r="P939">
        <v>22</v>
      </c>
      <c r="Q939">
        <v>0</v>
      </c>
      <c r="R939">
        <v>11</v>
      </c>
      <c r="S939">
        <v>0</v>
      </c>
      <c r="T939">
        <v>6</v>
      </c>
      <c r="U939">
        <v>0</v>
      </c>
      <c r="V939">
        <v>0</v>
      </c>
      <c r="W939">
        <v>0</v>
      </c>
      <c r="X939">
        <v>56.044797432365272</v>
      </c>
      <c r="Y939">
        <v>0</v>
      </c>
      <c r="Z939">
        <v>39.205604028476607</v>
      </c>
      <c r="AA939">
        <v>0</v>
      </c>
      <c r="AB939">
        <v>29.526279024656915</v>
      </c>
      <c r="AC939">
        <v>0</v>
      </c>
      <c r="AD939">
        <v>0</v>
      </c>
      <c r="AE939">
        <v>124.7766804854988</v>
      </c>
    </row>
    <row r="940" spans="1:31" x14ac:dyDescent="0.25">
      <c r="A940">
        <v>1837614</v>
      </c>
      <c r="B940">
        <v>1</v>
      </c>
      <c r="C940" t="s">
        <v>80</v>
      </c>
      <c r="D940" t="s">
        <v>97</v>
      </c>
      <c r="E940" t="s">
        <v>202</v>
      </c>
      <c r="F940" t="s">
        <v>2922</v>
      </c>
      <c r="G940" t="s">
        <v>156</v>
      </c>
      <c r="H940" t="s">
        <v>157</v>
      </c>
      <c r="I940" t="s">
        <v>135</v>
      </c>
      <c r="J940" t="s">
        <v>136</v>
      </c>
      <c r="K940" t="s">
        <v>137</v>
      </c>
      <c r="L940" t="s">
        <v>2923</v>
      </c>
      <c r="M940" t="s">
        <v>2924</v>
      </c>
      <c r="N940">
        <v>1.068888888</v>
      </c>
      <c r="O940">
        <v>7</v>
      </c>
      <c r="P940">
        <v>784</v>
      </c>
      <c r="Q940">
        <v>13</v>
      </c>
      <c r="R940">
        <v>626</v>
      </c>
      <c r="S940">
        <v>21</v>
      </c>
      <c r="T940">
        <v>226</v>
      </c>
      <c r="U940">
        <v>3</v>
      </c>
      <c r="V940">
        <v>0</v>
      </c>
      <c r="W940">
        <v>65.889960882878654</v>
      </c>
      <c r="X940">
        <v>301.62469449337033</v>
      </c>
      <c r="Y940">
        <v>70.00700824711079</v>
      </c>
      <c r="Z940">
        <v>295.93994858456159</v>
      </c>
      <c r="AA940">
        <v>117.9983219377481</v>
      </c>
      <c r="AB940">
        <v>213.96857077604579</v>
      </c>
      <c r="AC940">
        <v>62.19323529522984</v>
      </c>
      <c r="AD940">
        <v>0</v>
      </c>
      <c r="AE940">
        <v>1127.621740216945</v>
      </c>
    </row>
    <row r="941" spans="1:31" x14ac:dyDescent="0.25">
      <c r="A941">
        <v>1837660</v>
      </c>
      <c r="B941">
        <v>1</v>
      </c>
      <c r="C941" t="s">
        <v>81</v>
      </c>
      <c r="D941" t="s">
        <v>119</v>
      </c>
      <c r="E941" t="s">
        <v>154</v>
      </c>
      <c r="F941" t="s">
        <v>2925</v>
      </c>
      <c r="G941" t="s">
        <v>150</v>
      </c>
      <c r="H941" t="s">
        <v>157</v>
      </c>
      <c r="I941" t="s">
        <v>135</v>
      </c>
      <c r="J941" t="s">
        <v>136</v>
      </c>
      <c r="K941" t="s">
        <v>151</v>
      </c>
      <c r="L941" t="s">
        <v>2926</v>
      </c>
      <c r="M941" t="s">
        <v>2927</v>
      </c>
      <c r="N941">
        <v>4.0043388880000004</v>
      </c>
      <c r="O941">
        <v>0</v>
      </c>
      <c r="P941">
        <v>210</v>
      </c>
      <c r="Q941">
        <v>19</v>
      </c>
      <c r="R941">
        <v>10</v>
      </c>
      <c r="S941">
        <v>0</v>
      </c>
      <c r="T941">
        <v>9</v>
      </c>
      <c r="U941">
        <v>0</v>
      </c>
      <c r="V941">
        <v>0</v>
      </c>
      <c r="W941">
        <v>0</v>
      </c>
      <c r="X941">
        <v>158.39831149302219</v>
      </c>
      <c r="Y941">
        <v>358.52846198332531</v>
      </c>
      <c r="Z941">
        <v>29.226751636939998</v>
      </c>
      <c r="AA941">
        <v>0</v>
      </c>
      <c r="AB941">
        <v>6.846321390447466</v>
      </c>
      <c r="AC941">
        <v>0</v>
      </c>
      <c r="AD941">
        <v>0</v>
      </c>
      <c r="AE941">
        <v>552.99984650373494</v>
      </c>
    </row>
    <row r="942" spans="1:31" x14ac:dyDescent="0.25">
      <c r="A942">
        <v>1837737</v>
      </c>
      <c r="B942">
        <v>1</v>
      </c>
      <c r="C942" t="s">
        <v>80</v>
      </c>
      <c r="D942" t="s">
        <v>99</v>
      </c>
      <c r="E942" t="s">
        <v>252</v>
      </c>
      <c r="F942" t="s">
        <v>2928</v>
      </c>
      <c r="G942" t="s">
        <v>150</v>
      </c>
      <c r="H942" t="s">
        <v>134</v>
      </c>
      <c r="I942" t="s">
        <v>135</v>
      </c>
      <c r="J942" t="s">
        <v>136</v>
      </c>
      <c r="K942" t="s">
        <v>151</v>
      </c>
      <c r="L942" t="s">
        <v>2929</v>
      </c>
      <c r="M942" t="s">
        <v>2930</v>
      </c>
      <c r="N942">
        <v>7.689440555</v>
      </c>
      <c r="O942">
        <v>0</v>
      </c>
      <c r="P942">
        <v>24</v>
      </c>
      <c r="Q942">
        <v>0</v>
      </c>
      <c r="R942">
        <v>0</v>
      </c>
      <c r="S942">
        <v>0</v>
      </c>
      <c r="T942">
        <v>2</v>
      </c>
      <c r="U942">
        <v>0</v>
      </c>
      <c r="V942">
        <v>0</v>
      </c>
      <c r="W942">
        <v>0</v>
      </c>
      <c r="X942">
        <v>23.496428355230062</v>
      </c>
      <c r="Y942">
        <v>0</v>
      </c>
      <c r="Z942">
        <v>0</v>
      </c>
      <c r="AA942">
        <v>0</v>
      </c>
      <c r="AB942">
        <v>38.575223070333323</v>
      </c>
      <c r="AC942">
        <v>0</v>
      </c>
      <c r="AD942">
        <v>0</v>
      </c>
      <c r="AE942">
        <v>62.071651425563388</v>
      </c>
    </row>
    <row r="943" spans="1:31" x14ac:dyDescent="0.25">
      <c r="A943">
        <v>1837654</v>
      </c>
      <c r="B943">
        <v>1</v>
      </c>
      <c r="C943" t="s">
        <v>81</v>
      </c>
      <c r="D943" t="s">
        <v>118</v>
      </c>
      <c r="E943" t="s">
        <v>154</v>
      </c>
      <c r="F943" t="s">
        <v>2931</v>
      </c>
      <c r="G943" t="s">
        <v>150</v>
      </c>
      <c r="H943" t="s">
        <v>157</v>
      </c>
      <c r="I943" t="s">
        <v>135</v>
      </c>
      <c r="J943" t="s">
        <v>136</v>
      </c>
      <c r="K943" t="s">
        <v>151</v>
      </c>
      <c r="L943" t="s">
        <v>2932</v>
      </c>
      <c r="M943" t="s">
        <v>2933</v>
      </c>
      <c r="N943">
        <v>8.0610777769999995</v>
      </c>
      <c r="O943">
        <v>0</v>
      </c>
      <c r="P943">
        <v>80</v>
      </c>
      <c r="Q943">
        <v>0</v>
      </c>
      <c r="R943">
        <v>2</v>
      </c>
      <c r="S943">
        <v>0</v>
      </c>
      <c r="T943">
        <v>11</v>
      </c>
      <c r="U943">
        <v>0</v>
      </c>
      <c r="V943">
        <v>0</v>
      </c>
      <c r="W943">
        <v>0</v>
      </c>
      <c r="X943">
        <v>133.36881532928669</v>
      </c>
      <c r="Y943">
        <v>0</v>
      </c>
      <c r="Z943">
        <v>0.24428325976562501</v>
      </c>
      <c r="AA943">
        <v>0</v>
      </c>
      <c r="AB943">
        <v>57.894728853645766</v>
      </c>
      <c r="AC943">
        <v>0</v>
      </c>
      <c r="AD943">
        <v>0</v>
      </c>
      <c r="AE943">
        <v>191.5078274426981</v>
      </c>
    </row>
    <row r="944" spans="1:31" x14ac:dyDescent="0.25">
      <c r="A944">
        <v>1837986</v>
      </c>
      <c r="B944">
        <v>1</v>
      </c>
      <c r="C944" t="s">
        <v>81</v>
      </c>
      <c r="D944" t="s">
        <v>127</v>
      </c>
      <c r="E944" t="s">
        <v>140</v>
      </c>
      <c r="F944" t="s">
        <v>2934</v>
      </c>
      <c r="G944" t="s">
        <v>142</v>
      </c>
      <c r="H944" t="s">
        <v>134</v>
      </c>
      <c r="I944" t="s">
        <v>135</v>
      </c>
      <c r="J944" t="s">
        <v>136</v>
      </c>
      <c r="K944" t="s">
        <v>137</v>
      </c>
      <c r="L944" t="s">
        <v>2935</v>
      </c>
      <c r="M944" t="s">
        <v>2936</v>
      </c>
      <c r="N944">
        <v>1.5375000000000001</v>
      </c>
      <c r="O944">
        <v>0</v>
      </c>
      <c r="P944">
        <v>1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0.35401323649125005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0.35401323649125005</v>
      </c>
    </row>
    <row r="945" spans="1:31" x14ac:dyDescent="0.25">
      <c r="A945">
        <v>1838092</v>
      </c>
      <c r="B945">
        <v>1</v>
      </c>
      <c r="C945" t="s">
        <v>80</v>
      </c>
      <c r="D945" t="s">
        <v>104</v>
      </c>
      <c r="E945" t="s">
        <v>131</v>
      </c>
      <c r="F945" t="s">
        <v>2937</v>
      </c>
      <c r="G945" t="s">
        <v>1486</v>
      </c>
      <c r="H945" t="s">
        <v>134</v>
      </c>
      <c r="I945" t="s">
        <v>135</v>
      </c>
      <c r="J945" t="s">
        <v>136</v>
      </c>
      <c r="K945" t="s">
        <v>137</v>
      </c>
      <c r="L945" t="s">
        <v>2938</v>
      </c>
      <c r="M945" t="s">
        <v>2939</v>
      </c>
      <c r="N945">
        <v>1.669444444</v>
      </c>
      <c r="O945">
        <v>0</v>
      </c>
      <c r="P945">
        <v>1</v>
      </c>
      <c r="Q945">
        <v>0</v>
      </c>
      <c r="R945">
        <v>2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0.55995448934000014</v>
      </c>
      <c r="Y945">
        <v>0</v>
      </c>
      <c r="Z945">
        <v>0.27049851766416672</v>
      </c>
      <c r="AA945">
        <v>0</v>
      </c>
      <c r="AB945">
        <v>0</v>
      </c>
      <c r="AC945">
        <v>0</v>
      </c>
      <c r="AD945">
        <v>0</v>
      </c>
      <c r="AE945">
        <v>0.83045300700416691</v>
      </c>
    </row>
    <row r="946" spans="1:31" x14ac:dyDescent="0.25">
      <c r="A946">
        <v>1837992</v>
      </c>
      <c r="B946">
        <v>1</v>
      </c>
      <c r="C946" t="s">
        <v>80</v>
      </c>
      <c r="D946" t="s">
        <v>104</v>
      </c>
      <c r="E946" t="s">
        <v>131</v>
      </c>
      <c r="F946" t="s">
        <v>2940</v>
      </c>
      <c r="G946" t="s">
        <v>133</v>
      </c>
      <c r="H946" t="s">
        <v>134</v>
      </c>
      <c r="I946" t="s">
        <v>135</v>
      </c>
      <c r="J946" t="s">
        <v>136</v>
      </c>
      <c r="K946" t="s">
        <v>137</v>
      </c>
      <c r="L946" t="s">
        <v>2941</v>
      </c>
      <c r="M946" t="s">
        <v>2905</v>
      </c>
      <c r="N946">
        <v>3.0775000000000001</v>
      </c>
      <c r="O946">
        <v>0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17.754120820304365</v>
      </c>
      <c r="AA946">
        <v>0</v>
      </c>
      <c r="AB946">
        <v>0</v>
      </c>
      <c r="AC946">
        <v>0</v>
      </c>
      <c r="AD946">
        <v>0</v>
      </c>
      <c r="AE946">
        <v>17.754120820304365</v>
      </c>
    </row>
    <row r="947" spans="1:31" x14ac:dyDescent="0.25">
      <c r="A947">
        <v>1838075</v>
      </c>
      <c r="B947">
        <v>1</v>
      </c>
      <c r="C947" t="s">
        <v>81</v>
      </c>
      <c r="D947" t="s">
        <v>112</v>
      </c>
      <c r="E947" t="s">
        <v>154</v>
      </c>
      <c r="F947" t="s">
        <v>2942</v>
      </c>
      <c r="G947" t="s">
        <v>156</v>
      </c>
      <c r="H947" t="s">
        <v>157</v>
      </c>
      <c r="I947" t="s">
        <v>135</v>
      </c>
      <c r="J947" t="s">
        <v>136</v>
      </c>
      <c r="K947" t="s">
        <v>137</v>
      </c>
      <c r="L947" t="s">
        <v>2943</v>
      </c>
      <c r="M947" t="s">
        <v>2944</v>
      </c>
      <c r="N947">
        <v>0.76888888799999999</v>
      </c>
      <c r="O947">
        <v>0</v>
      </c>
      <c r="P947">
        <v>706</v>
      </c>
      <c r="Q947">
        <v>0</v>
      </c>
      <c r="R947">
        <v>79</v>
      </c>
      <c r="S947">
        <v>0</v>
      </c>
      <c r="T947">
        <v>82</v>
      </c>
      <c r="U947">
        <v>0</v>
      </c>
      <c r="V947">
        <v>3</v>
      </c>
      <c r="W947">
        <v>0</v>
      </c>
      <c r="X947">
        <v>131.53917173572967</v>
      </c>
      <c r="Y947">
        <v>0</v>
      </c>
      <c r="Z947">
        <v>29.913482177784839</v>
      </c>
      <c r="AA947">
        <v>0</v>
      </c>
      <c r="AB947">
        <v>27.367780751984672</v>
      </c>
      <c r="AC947">
        <v>0</v>
      </c>
      <c r="AD947">
        <v>73.009857802513991</v>
      </c>
      <c r="AE947">
        <v>261.83029246801317</v>
      </c>
    </row>
    <row r="948" spans="1:31" x14ac:dyDescent="0.25">
      <c r="A948">
        <v>1837577</v>
      </c>
      <c r="B948">
        <v>1</v>
      </c>
      <c r="C948" t="s">
        <v>80</v>
      </c>
      <c r="D948" t="s">
        <v>102</v>
      </c>
      <c r="E948" t="s">
        <v>154</v>
      </c>
      <c r="F948" t="s">
        <v>2945</v>
      </c>
      <c r="G948" t="s">
        <v>175</v>
      </c>
      <c r="H948" t="s">
        <v>157</v>
      </c>
      <c r="I948" t="s">
        <v>135</v>
      </c>
      <c r="J948" t="s">
        <v>136</v>
      </c>
      <c r="K948" t="s">
        <v>137</v>
      </c>
      <c r="L948" t="s">
        <v>2946</v>
      </c>
      <c r="M948" t="s">
        <v>2947</v>
      </c>
      <c r="N948">
        <v>3.1380555550000002</v>
      </c>
      <c r="O948">
        <v>0</v>
      </c>
      <c r="P948">
        <v>121</v>
      </c>
      <c r="Q948">
        <v>0</v>
      </c>
      <c r="R948">
        <v>5</v>
      </c>
      <c r="S948">
        <v>0</v>
      </c>
      <c r="T948">
        <v>13</v>
      </c>
      <c r="U948">
        <v>0</v>
      </c>
      <c r="V948">
        <v>0</v>
      </c>
      <c r="W948">
        <v>0</v>
      </c>
      <c r="X948">
        <v>62.83338630699</v>
      </c>
      <c r="Y948">
        <v>0</v>
      </c>
      <c r="Z948">
        <v>14.633768992601739</v>
      </c>
      <c r="AA948">
        <v>0</v>
      </c>
      <c r="AB948">
        <v>465.69776753644152</v>
      </c>
      <c r="AC948">
        <v>0</v>
      </c>
      <c r="AD948">
        <v>0</v>
      </c>
      <c r="AE948">
        <v>543.16492283603327</v>
      </c>
    </row>
    <row r="949" spans="1:31" x14ac:dyDescent="0.25">
      <c r="A949">
        <v>1837840</v>
      </c>
      <c r="B949">
        <v>1</v>
      </c>
      <c r="C949" t="s">
        <v>81</v>
      </c>
      <c r="D949" t="s">
        <v>118</v>
      </c>
      <c r="E949" t="s">
        <v>131</v>
      </c>
      <c r="F949" t="s">
        <v>2948</v>
      </c>
      <c r="G949" t="s">
        <v>133</v>
      </c>
      <c r="H949" t="s">
        <v>134</v>
      </c>
      <c r="I949" t="s">
        <v>135</v>
      </c>
      <c r="J949" t="s">
        <v>136</v>
      </c>
      <c r="K949" t="s">
        <v>137</v>
      </c>
      <c r="L949" t="s">
        <v>2949</v>
      </c>
      <c r="M949" t="s">
        <v>2950</v>
      </c>
      <c r="N949">
        <v>0.62111111100000005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16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5.9904538781276209</v>
      </c>
      <c r="AC949">
        <v>0</v>
      </c>
      <c r="AD949">
        <v>0</v>
      </c>
      <c r="AE949">
        <v>5.9904538781276209</v>
      </c>
    </row>
    <row r="950" spans="1:31" x14ac:dyDescent="0.25">
      <c r="A950">
        <v>1838055</v>
      </c>
      <c r="B950">
        <v>1</v>
      </c>
      <c r="C950" t="s">
        <v>81</v>
      </c>
      <c r="D950" t="s">
        <v>117</v>
      </c>
      <c r="E950" t="s">
        <v>202</v>
      </c>
      <c r="F950" t="s">
        <v>2270</v>
      </c>
      <c r="G950" t="s">
        <v>156</v>
      </c>
      <c r="H950" t="s">
        <v>157</v>
      </c>
      <c r="I950" t="s">
        <v>135</v>
      </c>
      <c r="J950" t="s">
        <v>136</v>
      </c>
      <c r="K950" t="s">
        <v>137</v>
      </c>
      <c r="L950" t="s">
        <v>2951</v>
      </c>
      <c r="M950" t="s">
        <v>2952</v>
      </c>
      <c r="N950">
        <v>0.13527777699999999</v>
      </c>
      <c r="O950">
        <v>0</v>
      </c>
      <c r="P950">
        <v>2228</v>
      </c>
      <c r="Q950">
        <v>33</v>
      </c>
      <c r="R950">
        <v>76</v>
      </c>
      <c r="S950">
        <v>17</v>
      </c>
      <c r="T950">
        <v>191</v>
      </c>
      <c r="U950">
        <v>7</v>
      </c>
      <c r="V950">
        <v>1</v>
      </c>
      <c r="W950">
        <v>0</v>
      </c>
      <c r="X950">
        <v>47.546618224055564</v>
      </c>
      <c r="Y950">
        <v>37.39823351959663</v>
      </c>
      <c r="Z950">
        <v>6.6388824515628668</v>
      </c>
      <c r="AA950">
        <v>18.477181661699458</v>
      </c>
      <c r="AB950">
        <v>13.27941272614961</v>
      </c>
      <c r="AC950">
        <v>77.038603837641332</v>
      </c>
      <c r="AD950">
        <v>0.50672309089970835</v>
      </c>
      <c r="AE950">
        <v>200.88565551160517</v>
      </c>
    </row>
    <row r="951" spans="1:31" x14ac:dyDescent="0.25">
      <c r="A951">
        <v>1837883</v>
      </c>
      <c r="B951">
        <v>1</v>
      </c>
      <c r="C951" t="s">
        <v>80</v>
      </c>
      <c r="D951" t="s">
        <v>103</v>
      </c>
      <c r="E951" t="s">
        <v>131</v>
      </c>
      <c r="F951" t="s">
        <v>2953</v>
      </c>
      <c r="G951" t="s">
        <v>133</v>
      </c>
      <c r="H951" t="s">
        <v>134</v>
      </c>
      <c r="I951" t="s">
        <v>135</v>
      </c>
      <c r="J951" t="s">
        <v>136</v>
      </c>
      <c r="K951" t="s">
        <v>137</v>
      </c>
      <c r="L951" t="s">
        <v>2954</v>
      </c>
      <c r="M951" t="s">
        <v>2955</v>
      </c>
      <c r="N951">
        <v>0.98333333300000003</v>
      </c>
      <c r="O951">
        <v>0</v>
      </c>
      <c r="P951">
        <v>24</v>
      </c>
      <c r="Q951">
        <v>0</v>
      </c>
      <c r="R951">
        <v>3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3.7526357540969997</v>
      </c>
      <c r="Y951">
        <v>0</v>
      </c>
      <c r="Z951">
        <v>0.56094970319000004</v>
      </c>
      <c r="AA951">
        <v>0</v>
      </c>
      <c r="AB951">
        <v>0</v>
      </c>
      <c r="AC951">
        <v>0</v>
      </c>
      <c r="AD951">
        <v>0</v>
      </c>
      <c r="AE951">
        <v>4.313585457287</v>
      </c>
    </row>
    <row r="952" spans="1:31" x14ac:dyDescent="0.25">
      <c r="A952">
        <v>1838032</v>
      </c>
      <c r="B952">
        <v>1</v>
      </c>
      <c r="C952" t="s">
        <v>80</v>
      </c>
      <c r="D952" t="s">
        <v>89</v>
      </c>
      <c r="E952" t="s">
        <v>223</v>
      </c>
      <c r="F952" t="s">
        <v>2956</v>
      </c>
      <c r="G952" t="s">
        <v>2957</v>
      </c>
      <c r="H952" t="s">
        <v>134</v>
      </c>
      <c r="I952" t="s">
        <v>135</v>
      </c>
      <c r="J952" t="s">
        <v>136</v>
      </c>
      <c r="K952" t="s">
        <v>137</v>
      </c>
      <c r="L952" t="s">
        <v>2958</v>
      </c>
      <c r="M952" t="s">
        <v>2959</v>
      </c>
      <c r="N952">
        <v>2.1230555550000001</v>
      </c>
      <c r="O952">
        <v>0</v>
      </c>
      <c r="P952">
        <v>3</v>
      </c>
      <c r="Q952">
        <v>0</v>
      </c>
      <c r="R952">
        <v>0</v>
      </c>
      <c r="S952">
        <v>0</v>
      </c>
      <c r="T952">
        <v>29</v>
      </c>
      <c r="U952">
        <v>0</v>
      </c>
      <c r="V952">
        <v>0</v>
      </c>
      <c r="W952">
        <v>0</v>
      </c>
      <c r="X952">
        <v>27.358407872864383</v>
      </c>
      <c r="Y952">
        <v>0</v>
      </c>
      <c r="Z952">
        <v>0</v>
      </c>
      <c r="AA952">
        <v>0</v>
      </c>
      <c r="AB952">
        <v>152.7709268958296</v>
      </c>
      <c r="AC952">
        <v>0</v>
      </c>
      <c r="AD952">
        <v>0</v>
      </c>
      <c r="AE952">
        <v>180.12933476869398</v>
      </c>
    </row>
    <row r="953" spans="1:31" x14ac:dyDescent="0.25">
      <c r="A953">
        <v>1837906</v>
      </c>
      <c r="B953">
        <v>1</v>
      </c>
      <c r="C953" t="s">
        <v>80</v>
      </c>
      <c r="D953" t="s">
        <v>97</v>
      </c>
      <c r="E953" t="s">
        <v>140</v>
      </c>
      <c r="F953" t="s">
        <v>2960</v>
      </c>
      <c r="G953" t="s">
        <v>213</v>
      </c>
      <c r="H953" t="s">
        <v>134</v>
      </c>
      <c r="I953" t="s">
        <v>135</v>
      </c>
      <c r="J953" t="s">
        <v>136</v>
      </c>
      <c r="K953" t="s">
        <v>137</v>
      </c>
      <c r="L953" t="s">
        <v>2961</v>
      </c>
      <c r="M953" t="s">
        <v>2962</v>
      </c>
      <c r="N953">
        <v>3.6575000000000002</v>
      </c>
      <c r="O953">
        <v>0</v>
      </c>
      <c r="P953">
        <v>2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0.92491024316914983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0.92491024316914983</v>
      </c>
    </row>
    <row r="954" spans="1:31" x14ac:dyDescent="0.25">
      <c r="A954">
        <v>1837571</v>
      </c>
      <c r="B954">
        <v>1</v>
      </c>
      <c r="C954" t="s">
        <v>81</v>
      </c>
      <c r="D954" t="s">
        <v>118</v>
      </c>
      <c r="E954" t="s">
        <v>154</v>
      </c>
      <c r="F954" t="s">
        <v>2963</v>
      </c>
      <c r="G954" t="s">
        <v>175</v>
      </c>
      <c r="H954" t="s">
        <v>157</v>
      </c>
      <c r="I954" t="s">
        <v>135</v>
      </c>
      <c r="J954" t="s">
        <v>136</v>
      </c>
      <c r="K954" t="s">
        <v>137</v>
      </c>
      <c r="L954" t="s">
        <v>2964</v>
      </c>
      <c r="M954" t="s">
        <v>2965</v>
      </c>
      <c r="N954">
        <v>0.889444444</v>
      </c>
      <c r="O954">
        <v>0</v>
      </c>
      <c r="P954">
        <v>1</v>
      </c>
      <c r="Q954">
        <v>0</v>
      </c>
      <c r="R954">
        <v>4</v>
      </c>
      <c r="S954">
        <v>0</v>
      </c>
      <c r="T954">
        <v>2</v>
      </c>
      <c r="U954">
        <v>0</v>
      </c>
      <c r="V954">
        <v>0</v>
      </c>
      <c r="W954">
        <v>0</v>
      </c>
      <c r="X954">
        <v>1.3307213146666666E-4</v>
      </c>
      <c r="Y954">
        <v>0</v>
      </c>
      <c r="Z954">
        <v>2.4497304399700668</v>
      </c>
      <c r="AA954">
        <v>0</v>
      </c>
      <c r="AB954">
        <v>0.27245342369583336</v>
      </c>
      <c r="AC954">
        <v>0</v>
      </c>
      <c r="AD954">
        <v>0</v>
      </c>
      <c r="AE954">
        <v>2.7223169357973669</v>
      </c>
    </row>
    <row r="955" spans="1:31" x14ac:dyDescent="0.25">
      <c r="A955">
        <v>1838118</v>
      </c>
      <c r="B955">
        <v>1</v>
      </c>
      <c r="C955" t="s">
        <v>80</v>
      </c>
      <c r="D955" t="s">
        <v>94</v>
      </c>
      <c r="E955" t="s">
        <v>131</v>
      </c>
      <c r="F955" t="s">
        <v>2966</v>
      </c>
      <c r="G955" t="s">
        <v>133</v>
      </c>
      <c r="H955" t="s">
        <v>134</v>
      </c>
      <c r="I955" t="s">
        <v>135</v>
      </c>
      <c r="J955" t="s">
        <v>136</v>
      </c>
      <c r="K955" t="s">
        <v>137</v>
      </c>
      <c r="L955" t="s">
        <v>2967</v>
      </c>
      <c r="M955" t="s">
        <v>2968</v>
      </c>
      <c r="N955">
        <v>1.5625</v>
      </c>
      <c r="O955">
        <v>0</v>
      </c>
      <c r="P955">
        <v>66</v>
      </c>
      <c r="Q955">
        <v>0</v>
      </c>
      <c r="R955">
        <v>0</v>
      </c>
      <c r="S955">
        <v>0</v>
      </c>
      <c r="T955">
        <v>1</v>
      </c>
      <c r="U955">
        <v>0</v>
      </c>
      <c r="V955">
        <v>0</v>
      </c>
      <c r="W955">
        <v>0</v>
      </c>
      <c r="X955">
        <v>26.301420883439985</v>
      </c>
      <c r="Y955">
        <v>0</v>
      </c>
      <c r="Z955">
        <v>0</v>
      </c>
      <c r="AA955">
        <v>0</v>
      </c>
      <c r="AB955">
        <v>9.8114028336000018E-3</v>
      </c>
      <c r="AC955">
        <v>0</v>
      </c>
      <c r="AD955">
        <v>0</v>
      </c>
      <c r="AE955">
        <v>26.311232286273583</v>
      </c>
    </row>
    <row r="956" spans="1:31" x14ac:dyDescent="0.25">
      <c r="A956">
        <v>1838069</v>
      </c>
      <c r="B956">
        <v>1</v>
      </c>
      <c r="C956" t="s">
        <v>80</v>
      </c>
      <c r="D956" t="s">
        <v>98</v>
      </c>
      <c r="E956" t="s">
        <v>131</v>
      </c>
      <c r="F956" t="s">
        <v>2969</v>
      </c>
      <c r="G956" t="s">
        <v>133</v>
      </c>
      <c r="H956" t="s">
        <v>134</v>
      </c>
      <c r="I956" t="s">
        <v>135</v>
      </c>
      <c r="J956" t="s">
        <v>136</v>
      </c>
      <c r="K956" t="s">
        <v>137</v>
      </c>
      <c r="L956" t="s">
        <v>2970</v>
      </c>
      <c r="M956" t="s">
        <v>2971</v>
      </c>
      <c r="N956">
        <v>0.69416666599999999</v>
      </c>
      <c r="O956">
        <v>0</v>
      </c>
      <c r="P956">
        <v>0</v>
      </c>
      <c r="Q956">
        <v>0</v>
      </c>
      <c r="R956">
        <v>1</v>
      </c>
      <c r="S956">
        <v>0</v>
      </c>
      <c r="T956">
        <v>1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0.64916591095066667</v>
      </c>
      <c r="AA956">
        <v>0</v>
      </c>
      <c r="AB956">
        <v>0.26918263025062505</v>
      </c>
      <c r="AC956">
        <v>0</v>
      </c>
      <c r="AD956">
        <v>0</v>
      </c>
      <c r="AE956">
        <v>0.91834854120129172</v>
      </c>
    </row>
    <row r="957" spans="1:31" x14ac:dyDescent="0.25">
      <c r="A957">
        <v>1837677</v>
      </c>
      <c r="B957">
        <v>1</v>
      </c>
      <c r="C957" t="s">
        <v>81</v>
      </c>
      <c r="D957" t="s">
        <v>127</v>
      </c>
      <c r="E957" t="s">
        <v>154</v>
      </c>
      <c r="F957" t="s">
        <v>1826</v>
      </c>
      <c r="G957" t="s">
        <v>156</v>
      </c>
      <c r="H957" t="s">
        <v>157</v>
      </c>
      <c r="I957" t="s">
        <v>135</v>
      </c>
      <c r="J957" t="s">
        <v>136</v>
      </c>
      <c r="K957" t="s">
        <v>137</v>
      </c>
      <c r="L957" t="s">
        <v>2443</v>
      </c>
      <c r="M957" t="s">
        <v>2972</v>
      </c>
      <c r="N957">
        <v>0.114166666</v>
      </c>
      <c r="O957">
        <v>0</v>
      </c>
      <c r="P957">
        <v>395</v>
      </c>
      <c r="Q957">
        <v>10</v>
      </c>
      <c r="R957">
        <v>28</v>
      </c>
      <c r="S957">
        <v>3</v>
      </c>
      <c r="T957">
        <v>27</v>
      </c>
      <c r="U957">
        <v>4</v>
      </c>
      <c r="V957">
        <v>0</v>
      </c>
      <c r="W957">
        <v>0</v>
      </c>
      <c r="X957">
        <v>9.2469870671467795</v>
      </c>
      <c r="Y957">
        <v>1.1609399166848</v>
      </c>
      <c r="Z957">
        <v>2.0456540533595167</v>
      </c>
      <c r="AA957">
        <v>73.988736909048754</v>
      </c>
      <c r="AB957">
        <v>1.0273770622793752</v>
      </c>
      <c r="AC957">
        <v>13.709227215851923</v>
      </c>
      <c r="AD957">
        <v>0</v>
      </c>
      <c r="AE957">
        <v>101.17892222437115</v>
      </c>
    </row>
    <row r="958" spans="1:31" x14ac:dyDescent="0.25">
      <c r="A958">
        <v>1837763</v>
      </c>
      <c r="B958">
        <v>1</v>
      </c>
      <c r="C958" t="s">
        <v>80</v>
      </c>
      <c r="D958" t="s">
        <v>94</v>
      </c>
      <c r="E958" t="s">
        <v>140</v>
      </c>
      <c r="F958" t="s">
        <v>2973</v>
      </c>
      <c r="G958" t="s">
        <v>242</v>
      </c>
      <c r="H958" t="s">
        <v>134</v>
      </c>
      <c r="I958" t="s">
        <v>135</v>
      </c>
      <c r="J958" t="s">
        <v>3</v>
      </c>
      <c r="K958" t="s">
        <v>137</v>
      </c>
      <c r="L958" t="s">
        <v>2974</v>
      </c>
      <c r="M958" t="s">
        <v>2975</v>
      </c>
      <c r="N958">
        <v>3.9536111109999998</v>
      </c>
      <c r="O958">
        <v>0</v>
      </c>
      <c r="P958">
        <v>9</v>
      </c>
      <c r="Q958">
        <v>0</v>
      </c>
      <c r="R958">
        <v>0</v>
      </c>
      <c r="S958">
        <v>0</v>
      </c>
      <c r="T958">
        <v>1</v>
      </c>
      <c r="U958">
        <v>0</v>
      </c>
      <c r="V958">
        <v>0</v>
      </c>
      <c r="W958">
        <v>0</v>
      </c>
      <c r="X958">
        <v>6.5358853821104992</v>
      </c>
      <c r="Y958">
        <v>0</v>
      </c>
      <c r="Z958">
        <v>0</v>
      </c>
      <c r="AA958">
        <v>0</v>
      </c>
      <c r="AB958">
        <v>6.6548137154184444</v>
      </c>
      <c r="AC958">
        <v>0</v>
      </c>
      <c r="AD958">
        <v>0</v>
      </c>
      <c r="AE958">
        <v>13.190699097528944</v>
      </c>
    </row>
    <row r="959" spans="1:31" x14ac:dyDescent="0.25">
      <c r="A959">
        <v>1838012</v>
      </c>
      <c r="B959">
        <v>1</v>
      </c>
      <c r="C959" t="s">
        <v>80</v>
      </c>
      <c r="D959" t="s">
        <v>100</v>
      </c>
      <c r="E959" t="s">
        <v>140</v>
      </c>
      <c r="F959" t="s">
        <v>2976</v>
      </c>
      <c r="G959" t="s">
        <v>213</v>
      </c>
      <c r="H959" t="s">
        <v>134</v>
      </c>
      <c r="I959" t="s">
        <v>135</v>
      </c>
      <c r="J959" t="s">
        <v>136</v>
      </c>
      <c r="K959" t="s">
        <v>137</v>
      </c>
      <c r="L959" t="s">
        <v>2977</v>
      </c>
      <c r="M959" t="s">
        <v>2978</v>
      </c>
      <c r="N959">
        <v>1.9855555549999999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</row>
    <row r="960" spans="1:31" x14ac:dyDescent="0.25">
      <c r="A960">
        <v>1837820</v>
      </c>
      <c r="B960">
        <v>1</v>
      </c>
      <c r="C960" t="s">
        <v>81</v>
      </c>
      <c r="D960" t="s">
        <v>113</v>
      </c>
      <c r="E960" t="s">
        <v>252</v>
      </c>
      <c r="F960" t="s">
        <v>2979</v>
      </c>
      <c r="G960" t="s">
        <v>1486</v>
      </c>
      <c r="H960" t="s">
        <v>134</v>
      </c>
      <c r="I960" t="s">
        <v>135</v>
      </c>
      <c r="J960" t="s">
        <v>136</v>
      </c>
      <c r="K960" t="s">
        <v>137</v>
      </c>
      <c r="L960" t="s">
        <v>2980</v>
      </c>
      <c r="M960" t="s">
        <v>2981</v>
      </c>
      <c r="N960">
        <v>4.3105555549999997</v>
      </c>
      <c r="O960">
        <v>0</v>
      </c>
      <c r="P960">
        <v>16</v>
      </c>
      <c r="Q960">
        <v>0</v>
      </c>
      <c r="R960">
        <v>0</v>
      </c>
      <c r="S960">
        <v>0</v>
      </c>
      <c r="T960">
        <v>1</v>
      </c>
      <c r="U960">
        <v>0</v>
      </c>
      <c r="V960">
        <v>0</v>
      </c>
      <c r="W960">
        <v>0</v>
      </c>
      <c r="X960">
        <v>14.742815405222537</v>
      </c>
      <c r="Y960">
        <v>0</v>
      </c>
      <c r="Z960">
        <v>0</v>
      </c>
      <c r="AA960">
        <v>0</v>
      </c>
      <c r="AB960">
        <v>1.4744890315124999</v>
      </c>
      <c r="AC960">
        <v>0</v>
      </c>
      <c r="AD960">
        <v>0</v>
      </c>
      <c r="AE960">
        <v>16.217304436735038</v>
      </c>
    </row>
    <row r="961" spans="1:31" x14ac:dyDescent="0.25">
      <c r="A961">
        <v>1838737</v>
      </c>
      <c r="B961">
        <v>1</v>
      </c>
      <c r="C961" t="s">
        <v>81</v>
      </c>
      <c r="D961" t="s">
        <v>118</v>
      </c>
      <c r="E961" t="s">
        <v>140</v>
      </c>
      <c r="F961" t="s">
        <v>2982</v>
      </c>
      <c r="G961" t="s">
        <v>213</v>
      </c>
      <c r="H961" t="s">
        <v>134</v>
      </c>
      <c r="I961" t="s">
        <v>135</v>
      </c>
      <c r="J961" t="s">
        <v>136</v>
      </c>
      <c r="K961" t="s">
        <v>137</v>
      </c>
      <c r="L961" t="s">
        <v>2983</v>
      </c>
      <c r="M961" t="s">
        <v>2984</v>
      </c>
      <c r="N961">
        <v>1.3877777769999999</v>
      </c>
      <c r="O961">
        <v>0</v>
      </c>
      <c r="P961">
        <v>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0.2584305796752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0.2584305796752</v>
      </c>
    </row>
    <row r="962" spans="1:31" x14ac:dyDescent="0.25">
      <c r="A962">
        <v>1838738</v>
      </c>
      <c r="B962">
        <v>1</v>
      </c>
      <c r="C962" t="s">
        <v>80</v>
      </c>
      <c r="D962" t="s">
        <v>105</v>
      </c>
      <c r="E962" t="s">
        <v>154</v>
      </c>
      <c r="F962" t="s">
        <v>2985</v>
      </c>
      <c r="G962" t="s">
        <v>630</v>
      </c>
      <c r="H962" t="s">
        <v>157</v>
      </c>
      <c r="I962" t="s">
        <v>135</v>
      </c>
      <c r="J962" t="s">
        <v>136</v>
      </c>
      <c r="K962" t="s">
        <v>137</v>
      </c>
      <c r="L962" t="s">
        <v>2986</v>
      </c>
      <c r="M962" t="s">
        <v>2987</v>
      </c>
      <c r="N962">
        <v>0.3175</v>
      </c>
      <c r="O962">
        <v>0</v>
      </c>
      <c r="P962">
        <v>280</v>
      </c>
      <c r="Q962">
        <v>0</v>
      </c>
      <c r="R962">
        <v>9</v>
      </c>
      <c r="S962">
        <v>0</v>
      </c>
      <c r="T962">
        <v>37</v>
      </c>
      <c r="U962">
        <v>0</v>
      </c>
      <c r="V962">
        <v>0</v>
      </c>
      <c r="W962">
        <v>0</v>
      </c>
      <c r="X962">
        <v>23.294849788658492</v>
      </c>
      <c r="Y962">
        <v>0</v>
      </c>
      <c r="Z962">
        <v>0.25037413005464998</v>
      </c>
      <c r="AA962">
        <v>0</v>
      </c>
      <c r="AB962">
        <v>29.740614637968502</v>
      </c>
      <c r="AC962">
        <v>0</v>
      </c>
      <c r="AD962">
        <v>0</v>
      </c>
      <c r="AE962">
        <v>53.285838556681639</v>
      </c>
    </row>
    <row r="963" spans="1:31" x14ac:dyDescent="0.25">
      <c r="A963">
        <v>1838742</v>
      </c>
      <c r="B963">
        <v>1</v>
      </c>
      <c r="C963" t="s">
        <v>80</v>
      </c>
      <c r="D963" t="s">
        <v>106</v>
      </c>
      <c r="E963" t="s">
        <v>140</v>
      </c>
      <c r="F963" t="s">
        <v>2988</v>
      </c>
      <c r="G963" t="s">
        <v>213</v>
      </c>
      <c r="H963" t="s">
        <v>134</v>
      </c>
      <c r="I963" t="s">
        <v>135</v>
      </c>
      <c r="J963" t="s">
        <v>136</v>
      </c>
      <c r="K963" t="s">
        <v>137</v>
      </c>
      <c r="L963" t="s">
        <v>2989</v>
      </c>
      <c r="M963" t="s">
        <v>2990</v>
      </c>
      <c r="N963">
        <v>1.4330555549999999</v>
      </c>
      <c r="O963">
        <v>0</v>
      </c>
      <c r="P963">
        <v>1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0.39250021562439996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0.39250021562439996</v>
      </c>
    </row>
    <row r="964" spans="1:31" x14ac:dyDescent="0.25">
      <c r="A964">
        <v>1838743</v>
      </c>
      <c r="B964">
        <v>1</v>
      </c>
      <c r="C964" t="s">
        <v>80</v>
      </c>
      <c r="D964" t="s">
        <v>103</v>
      </c>
      <c r="E964" t="s">
        <v>164</v>
      </c>
      <c r="F964" t="s">
        <v>1220</v>
      </c>
      <c r="G964" t="s">
        <v>156</v>
      </c>
      <c r="H964" t="s">
        <v>157</v>
      </c>
      <c r="I964" t="s">
        <v>135</v>
      </c>
      <c r="J964" t="s">
        <v>136</v>
      </c>
      <c r="K964" t="s">
        <v>137</v>
      </c>
      <c r="L964" t="s">
        <v>2991</v>
      </c>
      <c r="M964" t="s">
        <v>2992</v>
      </c>
      <c r="N964">
        <v>0.53833333299999997</v>
      </c>
      <c r="O964">
        <v>2</v>
      </c>
      <c r="P964">
        <v>1179</v>
      </c>
      <c r="Q964">
        <v>11</v>
      </c>
      <c r="R964">
        <v>115</v>
      </c>
      <c r="S964">
        <v>6</v>
      </c>
      <c r="T964">
        <v>108</v>
      </c>
      <c r="U964">
        <v>0</v>
      </c>
      <c r="V964">
        <v>0</v>
      </c>
      <c r="W964">
        <v>3.2002492219473839</v>
      </c>
      <c r="X964">
        <v>225.01382874426631</v>
      </c>
      <c r="Y964">
        <v>196.04796163800776</v>
      </c>
      <c r="Z964">
        <v>78.593136057578775</v>
      </c>
      <c r="AA964">
        <v>8.6304437870876534</v>
      </c>
      <c r="AB964">
        <v>66.820113069618273</v>
      </c>
      <c r="AC964">
        <v>0</v>
      </c>
      <c r="AD964">
        <v>0</v>
      </c>
      <c r="AE964">
        <v>578.30573251850615</v>
      </c>
    </row>
    <row r="965" spans="1:31" x14ac:dyDescent="0.25">
      <c r="A965">
        <v>1838744</v>
      </c>
      <c r="B965">
        <v>1</v>
      </c>
      <c r="C965" t="s">
        <v>81</v>
      </c>
      <c r="D965" t="s">
        <v>113</v>
      </c>
      <c r="E965" t="s">
        <v>140</v>
      </c>
      <c r="F965" t="s">
        <v>2993</v>
      </c>
      <c r="G965" t="s">
        <v>142</v>
      </c>
      <c r="H965" t="s">
        <v>134</v>
      </c>
      <c r="I965" t="s">
        <v>135</v>
      </c>
      <c r="J965" t="s">
        <v>136</v>
      </c>
      <c r="K965" t="s">
        <v>137</v>
      </c>
      <c r="L965" t="s">
        <v>2994</v>
      </c>
      <c r="M965" t="s">
        <v>2995</v>
      </c>
      <c r="N965">
        <v>1.9169444440000001</v>
      </c>
      <c r="O965">
        <v>0</v>
      </c>
      <c r="P965">
        <v>1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0.81677244869955001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0.81677244869955001</v>
      </c>
    </row>
    <row r="966" spans="1:31" x14ac:dyDescent="0.25">
      <c r="A966">
        <v>1838745</v>
      </c>
      <c r="B966">
        <v>1</v>
      </c>
      <c r="C966" t="s">
        <v>81</v>
      </c>
      <c r="D966" t="s">
        <v>113</v>
      </c>
      <c r="E966" t="s">
        <v>131</v>
      </c>
      <c r="F966" t="s">
        <v>2996</v>
      </c>
      <c r="G966" t="s">
        <v>873</v>
      </c>
      <c r="H966" t="s">
        <v>134</v>
      </c>
      <c r="I966" t="s">
        <v>135</v>
      </c>
      <c r="J966" t="s">
        <v>136</v>
      </c>
      <c r="K966" t="s">
        <v>137</v>
      </c>
      <c r="L966" t="s">
        <v>2997</v>
      </c>
      <c r="M966" t="s">
        <v>2998</v>
      </c>
      <c r="N966">
        <v>2.4255555549999999</v>
      </c>
      <c r="O966">
        <v>0</v>
      </c>
      <c r="P966">
        <v>38</v>
      </c>
      <c r="Q966">
        <v>0</v>
      </c>
      <c r="R966">
        <v>0</v>
      </c>
      <c r="S966">
        <v>0</v>
      </c>
      <c r="T966">
        <v>4</v>
      </c>
      <c r="U966">
        <v>0</v>
      </c>
      <c r="V966">
        <v>0</v>
      </c>
      <c r="W966">
        <v>0</v>
      </c>
      <c r="X966">
        <v>16.691970877060779</v>
      </c>
      <c r="Y966">
        <v>0</v>
      </c>
      <c r="Z966">
        <v>0</v>
      </c>
      <c r="AA966">
        <v>0</v>
      </c>
      <c r="AB966">
        <v>1.0712140456665</v>
      </c>
      <c r="AC966">
        <v>0</v>
      </c>
      <c r="AD966">
        <v>0</v>
      </c>
      <c r="AE966">
        <v>17.76318492272728</v>
      </c>
    </row>
    <row r="967" spans="1:31" x14ac:dyDescent="0.25">
      <c r="A967">
        <v>1838749</v>
      </c>
      <c r="B967">
        <v>1</v>
      </c>
      <c r="C967" t="s">
        <v>80</v>
      </c>
      <c r="D967" t="s">
        <v>108</v>
      </c>
      <c r="E967" t="s">
        <v>131</v>
      </c>
      <c r="F967" t="s">
        <v>2999</v>
      </c>
      <c r="G967" t="s">
        <v>133</v>
      </c>
      <c r="H967" t="s">
        <v>134</v>
      </c>
      <c r="I967" t="s">
        <v>135</v>
      </c>
      <c r="J967" t="s">
        <v>136</v>
      </c>
      <c r="K967" t="s">
        <v>137</v>
      </c>
      <c r="L967" t="s">
        <v>3000</v>
      </c>
      <c r="M967" t="s">
        <v>3001</v>
      </c>
      <c r="N967">
        <v>1.5377777770000001</v>
      </c>
      <c r="O967">
        <v>0</v>
      </c>
      <c r="P967">
        <v>12</v>
      </c>
      <c r="Q967">
        <v>0</v>
      </c>
      <c r="R967">
        <v>2</v>
      </c>
      <c r="S967">
        <v>0</v>
      </c>
      <c r="T967">
        <v>2</v>
      </c>
      <c r="U967">
        <v>0</v>
      </c>
      <c r="V967">
        <v>0</v>
      </c>
      <c r="W967">
        <v>0</v>
      </c>
      <c r="X967">
        <v>4.4293300574979009</v>
      </c>
      <c r="Y967">
        <v>0</v>
      </c>
      <c r="Z967">
        <v>1.1646189020571667</v>
      </c>
      <c r="AA967">
        <v>0</v>
      </c>
      <c r="AB967">
        <v>5.9394005815935778</v>
      </c>
      <c r="AC967">
        <v>0</v>
      </c>
      <c r="AD967">
        <v>0</v>
      </c>
      <c r="AE967">
        <v>11.533349541148645</v>
      </c>
    </row>
    <row r="968" spans="1:31" x14ac:dyDescent="0.25">
      <c r="A968">
        <v>1838750</v>
      </c>
      <c r="B968">
        <v>1</v>
      </c>
      <c r="C968" t="s">
        <v>80</v>
      </c>
      <c r="D968" t="s">
        <v>94</v>
      </c>
      <c r="E968" t="s">
        <v>202</v>
      </c>
      <c r="F968" t="s">
        <v>3002</v>
      </c>
      <c r="G968" t="s">
        <v>156</v>
      </c>
      <c r="H968" t="s">
        <v>157</v>
      </c>
      <c r="I968" t="s">
        <v>135</v>
      </c>
      <c r="J968" t="s">
        <v>136</v>
      </c>
      <c r="K968" t="s">
        <v>137</v>
      </c>
      <c r="L968" t="s">
        <v>3003</v>
      </c>
      <c r="M968" t="s">
        <v>3004</v>
      </c>
      <c r="N968">
        <v>8.5833332999999998E-2</v>
      </c>
      <c r="O968">
        <v>0</v>
      </c>
      <c r="P968">
        <v>0</v>
      </c>
      <c r="Q968">
        <v>1</v>
      </c>
      <c r="R968">
        <v>102</v>
      </c>
      <c r="S968">
        <v>0</v>
      </c>
      <c r="T968">
        <v>2</v>
      </c>
      <c r="U968">
        <v>0</v>
      </c>
      <c r="V968">
        <v>0</v>
      </c>
      <c r="W968">
        <v>0</v>
      </c>
      <c r="X968">
        <v>0</v>
      </c>
      <c r="Y968">
        <v>1.4862084594410665</v>
      </c>
      <c r="Z968">
        <v>3.267690854507987</v>
      </c>
      <c r="AA968">
        <v>0</v>
      </c>
      <c r="AB968">
        <v>0.10109401905399999</v>
      </c>
      <c r="AC968">
        <v>0</v>
      </c>
      <c r="AD968">
        <v>0</v>
      </c>
      <c r="AE968">
        <v>4.8549933330030539</v>
      </c>
    </row>
    <row r="969" spans="1:31" x14ac:dyDescent="0.25">
      <c r="A969">
        <v>1838757</v>
      </c>
      <c r="B969">
        <v>1</v>
      </c>
      <c r="C969" t="s">
        <v>80</v>
      </c>
      <c r="D969" t="s">
        <v>101</v>
      </c>
      <c r="E969" t="s">
        <v>140</v>
      </c>
      <c r="F969" t="s">
        <v>3005</v>
      </c>
      <c r="G969" t="s">
        <v>142</v>
      </c>
      <c r="H969" t="s">
        <v>134</v>
      </c>
      <c r="I969" t="s">
        <v>135</v>
      </c>
      <c r="J969" t="s">
        <v>136</v>
      </c>
      <c r="K969" t="s">
        <v>137</v>
      </c>
      <c r="L969" t="s">
        <v>3006</v>
      </c>
      <c r="M969" t="s">
        <v>3007</v>
      </c>
      <c r="N969">
        <v>4.688055555</v>
      </c>
      <c r="O969">
        <v>0</v>
      </c>
      <c r="P969">
        <v>1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0.62817953414411676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0.62817953414411676</v>
      </c>
    </row>
    <row r="970" spans="1:31" x14ac:dyDescent="0.25">
      <c r="A970">
        <v>1838759</v>
      </c>
      <c r="B970">
        <v>1</v>
      </c>
      <c r="C970" t="s">
        <v>80</v>
      </c>
      <c r="D970" t="s">
        <v>96</v>
      </c>
      <c r="E970" t="s">
        <v>140</v>
      </c>
      <c r="F970" t="s">
        <v>3008</v>
      </c>
      <c r="G970" t="s">
        <v>142</v>
      </c>
      <c r="H970" t="s">
        <v>134</v>
      </c>
      <c r="I970" t="s">
        <v>135</v>
      </c>
      <c r="J970" t="s">
        <v>136</v>
      </c>
      <c r="K970" t="s">
        <v>137</v>
      </c>
      <c r="L970" t="s">
        <v>3009</v>
      </c>
      <c r="M970" t="s">
        <v>3010</v>
      </c>
      <c r="N970">
        <v>3.7566666660000001</v>
      </c>
      <c r="O970">
        <v>0</v>
      </c>
      <c r="P970">
        <v>2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1.9609727260875498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1.9609727260875498</v>
      </c>
    </row>
    <row r="971" spans="1:31" x14ac:dyDescent="0.25">
      <c r="A971">
        <v>1838761</v>
      </c>
      <c r="B971">
        <v>1</v>
      </c>
      <c r="C971" t="s">
        <v>81</v>
      </c>
      <c r="D971" t="s">
        <v>128</v>
      </c>
      <c r="E971" t="s">
        <v>131</v>
      </c>
      <c r="F971" t="s">
        <v>3011</v>
      </c>
      <c r="G971" t="s">
        <v>1046</v>
      </c>
      <c r="H971" t="s">
        <v>134</v>
      </c>
      <c r="I971" t="s">
        <v>135</v>
      </c>
      <c r="J971" t="s">
        <v>136</v>
      </c>
      <c r="K971" t="s">
        <v>137</v>
      </c>
      <c r="L971" t="s">
        <v>3012</v>
      </c>
      <c r="M971" t="s">
        <v>3013</v>
      </c>
      <c r="N971">
        <v>1.756388888</v>
      </c>
      <c r="O971">
        <v>0</v>
      </c>
      <c r="P971">
        <v>105</v>
      </c>
      <c r="Q971">
        <v>0</v>
      </c>
      <c r="R971">
        <v>0</v>
      </c>
      <c r="S971">
        <v>0</v>
      </c>
      <c r="T971">
        <v>5</v>
      </c>
      <c r="U971">
        <v>0</v>
      </c>
      <c r="V971">
        <v>0</v>
      </c>
      <c r="W971">
        <v>0</v>
      </c>
      <c r="X971">
        <v>37.057078215515268</v>
      </c>
      <c r="Y971">
        <v>0</v>
      </c>
      <c r="Z971">
        <v>0</v>
      </c>
      <c r="AA971">
        <v>0</v>
      </c>
      <c r="AB971">
        <v>0.92344860090967507</v>
      </c>
      <c r="AC971">
        <v>0</v>
      </c>
      <c r="AD971">
        <v>0</v>
      </c>
      <c r="AE971">
        <v>37.980526816424941</v>
      </c>
    </row>
    <row r="972" spans="1:31" x14ac:dyDescent="0.25">
      <c r="A972">
        <v>1838763</v>
      </c>
      <c r="B972">
        <v>1</v>
      </c>
      <c r="C972" t="s">
        <v>80</v>
      </c>
      <c r="D972" t="s">
        <v>83</v>
      </c>
      <c r="E972" t="s">
        <v>140</v>
      </c>
      <c r="F972" t="s">
        <v>3014</v>
      </c>
      <c r="G972" t="s">
        <v>213</v>
      </c>
      <c r="H972" t="s">
        <v>134</v>
      </c>
      <c r="I972" t="s">
        <v>135</v>
      </c>
      <c r="J972" t="s">
        <v>136</v>
      </c>
      <c r="K972" t="s">
        <v>137</v>
      </c>
      <c r="L972" t="s">
        <v>3015</v>
      </c>
      <c r="M972" t="s">
        <v>3016</v>
      </c>
      <c r="N972">
        <v>0.95277777699999999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1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1.0137305280369779</v>
      </c>
      <c r="AC972">
        <v>0</v>
      </c>
      <c r="AD972">
        <v>0</v>
      </c>
      <c r="AE972">
        <v>1.0137305280369779</v>
      </c>
    </row>
    <row r="973" spans="1:31" x14ac:dyDescent="0.25">
      <c r="A973">
        <v>1838766</v>
      </c>
      <c r="B973">
        <v>1</v>
      </c>
      <c r="C973" t="s">
        <v>80</v>
      </c>
      <c r="D973" t="s">
        <v>97</v>
      </c>
      <c r="E973" t="s">
        <v>131</v>
      </c>
      <c r="F973" t="s">
        <v>3017</v>
      </c>
      <c r="G973" t="s">
        <v>133</v>
      </c>
      <c r="H973" t="s">
        <v>134</v>
      </c>
      <c r="I973" t="s">
        <v>135</v>
      </c>
      <c r="J973" t="s">
        <v>136</v>
      </c>
      <c r="K973" t="s">
        <v>137</v>
      </c>
      <c r="L973" t="s">
        <v>3018</v>
      </c>
      <c r="M973" t="s">
        <v>3019</v>
      </c>
      <c r="N973">
        <v>1.8516666660000001</v>
      </c>
      <c r="O973">
        <v>0</v>
      </c>
      <c r="P973">
        <v>2</v>
      </c>
      <c r="Q973">
        <v>0</v>
      </c>
      <c r="R973">
        <v>1</v>
      </c>
      <c r="S973">
        <v>0</v>
      </c>
      <c r="T973">
        <v>1</v>
      </c>
      <c r="U973">
        <v>0</v>
      </c>
      <c r="V973">
        <v>0</v>
      </c>
      <c r="W973">
        <v>0</v>
      </c>
      <c r="X973">
        <v>1.4094806614445998</v>
      </c>
      <c r="Y973">
        <v>0</v>
      </c>
      <c r="Z973">
        <v>2.4344189272407002</v>
      </c>
      <c r="AA973">
        <v>0</v>
      </c>
      <c r="AB973">
        <v>8.6818257196649998E-2</v>
      </c>
      <c r="AC973">
        <v>0</v>
      </c>
      <c r="AD973">
        <v>0</v>
      </c>
      <c r="AE973">
        <v>3.9307178458819498</v>
      </c>
    </row>
    <row r="974" spans="1:31" x14ac:dyDescent="0.25">
      <c r="A974">
        <v>1838767</v>
      </c>
      <c r="B974">
        <v>1</v>
      </c>
      <c r="C974" t="s">
        <v>81</v>
      </c>
      <c r="D974" t="s">
        <v>113</v>
      </c>
      <c r="E974" t="s">
        <v>131</v>
      </c>
      <c r="F974" t="s">
        <v>3020</v>
      </c>
      <c r="G974" t="s">
        <v>133</v>
      </c>
      <c r="H974" t="s">
        <v>134</v>
      </c>
      <c r="I974" t="s">
        <v>135</v>
      </c>
      <c r="J974" t="s">
        <v>136</v>
      </c>
      <c r="K974" t="s">
        <v>137</v>
      </c>
      <c r="L974" t="s">
        <v>3021</v>
      </c>
      <c r="M974" t="s">
        <v>3022</v>
      </c>
      <c r="N974">
        <v>1.97</v>
      </c>
      <c r="O974">
        <v>0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0.17835963155289999</v>
      </c>
      <c r="AA974">
        <v>0</v>
      </c>
      <c r="AB974">
        <v>0</v>
      </c>
      <c r="AC974">
        <v>0</v>
      </c>
      <c r="AD974">
        <v>0</v>
      </c>
      <c r="AE974">
        <v>0.17835963155289999</v>
      </c>
    </row>
    <row r="975" spans="1:31" x14ac:dyDescent="0.25">
      <c r="A975">
        <v>1838770</v>
      </c>
      <c r="B975">
        <v>1</v>
      </c>
      <c r="C975" t="s">
        <v>81</v>
      </c>
      <c r="D975" t="s">
        <v>112</v>
      </c>
      <c r="E975" t="s">
        <v>202</v>
      </c>
      <c r="F975" t="s">
        <v>3023</v>
      </c>
      <c r="G975" t="s">
        <v>156</v>
      </c>
      <c r="H975" t="s">
        <v>157</v>
      </c>
      <c r="I975" t="s">
        <v>135</v>
      </c>
      <c r="J975" t="s">
        <v>136</v>
      </c>
      <c r="K975" t="s">
        <v>137</v>
      </c>
      <c r="L975" t="s">
        <v>3024</v>
      </c>
      <c r="M975" t="s">
        <v>3025</v>
      </c>
      <c r="N975">
        <v>6.3611110999999998E-2</v>
      </c>
      <c r="O975">
        <v>0</v>
      </c>
      <c r="P975">
        <v>1046</v>
      </c>
      <c r="Q975">
        <v>5</v>
      </c>
      <c r="R975">
        <v>28</v>
      </c>
      <c r="S975">
        <v>6</v>
      </c>
      <c r="T975">
        <v>49</v>
      </c>
      <c r="U975">
        <v>0</v>
      </c>
      <c r="V975">
        <v>0</v>
      </c>
      <c r="W975">
        <v>0</v>
      </c>
      <c r="X975">
        <v>6.8876119974294925</v>
      </c>
      <c r="Y975">
        <v>1.3408375399700667</v>
      </c>
      <c r="Z975">
        <v>0.30422551479416388</v>
      </c>
      <c r="AA975">
        <v>1.0541488328517334</v>
      </c>
      <c r="AB975">
        <v>0.91786330175093367</v>
      </c>
      <c r="AC975">
        <v>0</v>
      </c>
      <c r="AD975">
        <v>0</v>
      </c>
      <c r="AE975">
        <v>10.50468718679639</v>
      </c>
    </row>
    <row r="976" spans="1:31" x14ac:dyDescent="0.25">
      <c r="A976">
        <v>1838771</v>
      </c>
      <c r="B976">
        <v>1</v>
      </c>
      <c r="C976" t="s">
        <v>80</v>
      </c>
      <c r="D976" t="s">
        <v>96</v>
      </c>
      <c r="E976" t="s">
        <v>140</v>
      </c>
      <c r="F976" t="s">
        <v>3026</v>
      </c>
      <c r="G976" t="s">
        <v>246</v>
      </c>
      <c r="H976" t="s">
        <v>134</v>
      </c>
      <c r="I976" t="s">
        <v>135</v>
      </c>
      <c r="J976" t="s">
        <v>136</v>
      </c>
      <c r="K976" t="s">
        <v>137</v>
      </c>
      <c r="L976" t="s">
        <v>3027</v>
      </c>
      <c r="M976" t="s">
        <v>3028</v>
      </c>
      <c r="N976">
        <v>0.68166666600000003</v>
      </c>
      <c r="O976">
        <v>0</v>
      </c>
      <c r="P976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0.19265169208800001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0.19265169208800001</v>
      </c>
    </row>
    <row r="977" spans="1:31" x14ac:dyDescent="0.25">
      <c r="A977">
        <v>1838774</v>
      </c>
      <c r="B977">
        <v>1</v>
      </c>
      <c r="C977" t="s">
        <v>81</v>
      </c>
      <c r="D977" t="s">
        <v>112</v>
      </c>
      <c r="E977" t="s">
        <v>140</v>
      </c>
      <c r="F977" t="s">
        <v>3029</v>
      </c>
      <c r="G977" t="s">
        <v>142</v>
      </c>
      <c r="H977" t="s">
        <v>134</v>
      </c>
      <c r="I977" t="s">
        <v>135</v>
      </c>
      <c r="J977" t="s">
        <v>136</v>
      </c>
      <c r="K977" t="s">
        <v>137</v>
      </c>
      <c r="L977" t="s">
        <v>3030</v>
      </c>
      <c r="M977" t="s">
        <v>3031</v>
      </c>
      <c r="N977">
        <v>1.4455555550000001</v>
      </c>
      <c r="O977">
        <v>0</v>
      </c>
      <c r="P977">
        <v>1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0.35978279268359997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0.35978279268359997</v>
      </c>
    </row>
    <row r="978" spans="1:31" x14ac:dyDescent="0.25">
      <c r="A978">
        <v>1838776</v>
      </c>
      <c r="B978">
        <v>1</v>
      </c>
      <c r="C978" t="s">
        <v>80</v>
      </c>
      <c r="D978" t="s">
        <v>104</v>
      </c>
      <c r="E978" t="s">
        <v>223</v>
      </c>
      <c r="F978" t="s">
        <v>3032</v>
      </c>
      <c r="G978" t="s">
        <v>340</v>
      </c>
      <c r="H978" t="s">
        <v>134</v>
      </c>
      <c r="I978" t="s">
        <v>135</v>
      </c>
      <c r="J978" t="s">
        <v>136</v>
      </c>
      <c r="K978" t="s">
        <v>137</v>
      </c>
      <c r="L978" t="s">
        <v>3033</v>
      </c>
      <c r="M978" t="s">
        <v>3034</v>
      </c>
      <c r="N978">
        <v>1.4297222220000001</v>
      </c>
      <c r="O978">
        <v>0</v>
      </c>
      <c r="P978">
        <v>64</v>
      </c>
      <c r="Q978">
        <v>0</v>
      </c>
      <c r="R978">
        <v>0</v>
      </c>
      <c r="S978">
        <v>0</v>
      </c>
      <c r="T978">
        <v>4</v>
      </c>
      <c r="U978">
        <v>0</v>
      </c>
      <c r="V978">
        <v>0</v>
      </c>
      <c r="W978">
        <v>0</v>
      </c>
      <c r="X978">
        <v>21.481806245711269</v>
      </c>
      <c r="Y978">
        <v>0</v>
      </c>
      <c r="Z978">
        <v>0</v>
      </c>
      <c r="AA978">
        <v>0</v>
      </c>
      <c r="AB978">
        <v>1.7836610961223003</v>
      </c>
      <c r="AC978">
        <v>0</v>
      </c>
      <c r="AD978">
        <v>0</v>
      </c>
      <c r="AE978">
        <v>23.26546734183357</v>
      </c>
    </row>
    <row r="979" spans="1:31" x14ac:dyDescent="0.25">
      <c r="A979">
        <v>1838779</v>
      </c>
      <c r="B979">
        <v>1</v>
      </c>
      <c r="C979" t="s">
        <v>80</v>
      </c>
      <c r="D979" t="s">
        <v>105</v>
      </c>
      <c r="E979" t="s">
        <v>154</v>
      </c>
      <c r="F979" t="s">
        <v>3035</v>
      </c>
      <c r="G979" t="s">
        <v>640</v>
      </c>
      <c r="H979" t="s">
        <v>157</v>
      </c>
      <c r="I979" t="s">
        <v>135</v>
      </c>
      <c r="J979" t="s">
        <v>136</v>
      </c>
      <c r="K979" t="s">
        <v>137</v>
      </c>
      <c r="L979" t="s">
        <v>3036</v>
      </c>
      <c r="M979" t="s">
        <v>3037</v>
      </c>
      <c r="N979">
        <v>2.829722222</v>
      </c>
      <c r="O979">
        <v>0</v>
      </c>
      <c r="P979">
        <v>112</v>
      </c>
      <c r="Q979">
        <v>0</v>
      </c>
      <c r="R979">
        <v>0</v>
      </c>
      <c r="S979">
        <v>0</v>
      </c>
      <c r="T979">
        <v>10</v>
      </c>
      <c r="U979">
        <v>0</v>
      </c>
      <c r="V979">
        <v>0</v>
      </c>
      <c r="W979">
        <v>0</v>
      </c>
      <c r="X979">
        <v>59.817010807772363</v>
      </c>
      <c r="Y979">
        <v>0</v>
      </c>
      <c r="Z979">
        <v>0</v>
      </c>
      <c r="AA979">
        <v>0</v>
      </c>
      <c r="AB979">
        <v>19.722282449405384</v>
      </c>
      <c r="AC979">
        <v>0</v>
      </c>
      <c r="AD979">
        <v>0</v>
      </c>
      <c r="AE979">
        <v>79.539293257177746</v>
      </c>
    </row>
    <row r="980" spans="1:31" x14ac:dyDescent="0.25">
      <c r="A980">
        <v>1838782</v>
      </c>
      <c r="B980">
        <v>1</v>
      </c>
      <c r="C980" t="s">
        <v>81</v>
      </c>
      <c r="D980" t="s">
        <v>128</v>
      </c>
      <c r="E980" t="s">
        <v>140</v>
      </c>
      <c r="F980" t="s">
        <v>3038</v>
      </c>
      <c r="G980" t="s">
        <v>142</v>
      </c>
      <c r="H980" t="s">
        <v>134</v>
      </c>
      <c r="I980" t="s">
        <v>135</v>
      </c>
      <c r="J980" t="s">
        <v>136</v>
      </c>
      <c r="K980" t="s">
        <v>137</v>
      </c>
      <c r="L980" t="s">
        <v>3039</v>
      </c>
      <c r="M980" t="s">
        <v>3040</v>
      </c>
      <c r="N980">
        <v>3.398055555</v>
      </c>
      <c r="O980">
        <v>0</v>
      </c>
      <c r="P980">
        <v>3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2.1963849694216839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2.1963849694216839</v>
      </c>
    </row>
    <row r="981" spans="1:31" x14ac:dyDescent="0.25">
      <c r="A981">
        <v>1838786</v>
      </c>
      <c r="B981">
        <v>1</v>
      </c>
      <c r="C981" t="s">
        <v>80</v>
      </c>
      <c r="D981" t="s">
        <v>90</v>
      </c>
      <c r="E981" t="s">
        <v>140</v>
      </c>
      <c r="F981" t="s">
        <v>3041</v>
      </c>
      <c r="G981" t="s">
        <v>133</v>
      </c>
      <c r="H981" t="s">
        <v>134</v>
      </c>
      <c r="I981" t="s">
        <v>135</v>
      </c>
      <c r="J981" t="s">
        <v>136</v>
      </c>
      <c r="K981" t="s">
        <v>137</v>
      </c>
      <c r="L981" t="s">
        <v>3042</v>
      </c>
      <c r="M981" t="s">
        <v>3043</v>
      </c>
      <c r="N981">
        <v>1.841111111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1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11.876659694493334</v>
      </c>
      <c r="AC981">
        <v>0</v>
      </c>
      <c r="AD981">
        <v>0</v>
      </c>
      <c r="AE981">
        <v>11.876659694493334</v>
      </c>
    </row>
    <row r="982" spans="1:31" x14ac:dyDescent="0.25">
      <c r="A982">
        <v>1822767</v>
      </c>
      <c r="B982">
        <v>1</v>
      </c>
      <c r="C982" t="s">
        <v>80</v>
      </c>
      <c r="D982" t="s">
        <v>97</v>
      </c>
      <c r="E982" t="s">
        <v>140</v>
      </c>
      <c r="F982" t="s">
        <v>3044</v>
      </c>
      <c r="G982" t="s">
        <v>142</v>
      </c>
      <c r="H982" t="s">
        <v>134</v>
      </c>
      <c r="I982" t="s">
        <v>135</v>
      </c>
      <c r="J982" t="s">
        <v>136</v>
      </c>
      <c r="K982" t="s">
        <v>137</v>
      </c>
      <c r="L982" t="s">
        <v>3045</v>
      </c>
      <c r="M982" t="s">
        <v>3046</v>
      </c>
      <c r="N982">
        <v>3.6780555549999998</v>
      </c>
      <c r="O982">
        <v>0</v>
      </c>
      <c r="P982">
        <v>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1.6596011006474582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1.6596011006474582</v>
      </c>
    </row>
    <row r="983" spans="1:31" x14ac:dyDescent="0.25">
      <c r="A983">
        <v>1822412</v>
      </c>
      <c r="B983">
        <v>1</v>
      </c>
      <c r="C983" t="s">
        <v>81</v>
      </c>
      <c r="D983" t="s">
        <v>112</v>
      </c>
      <c r="E983" t="s">
        <v>252</v>
      </c>
      <c r="F983" t="s">
        <v>3047</v>
      </c>
      <c r="G983" t="s">
        <v>2957</v>
      </c>
      <c r="H983" t="s">
        <v>134</v>
      </c>
      <c r="I983" t="s">
        <v>135</v>
      </c>
      <c r="J983" t="s">
        <v>136</v>
      </c>
      <c r="K983" t="s">
        <v>137</v>
      </c>
      <c r="L983" t="s">
        <v>3048</v>
      </c>
      <c r="M983" t="s">
        <v>3049</v>
      </c>
      <c r="N983">
        <v>1.9550000000000001</v>
      </c>
      <c r="O983">
        <v>0</v>
      </c>
      <c r="P983">
        <v>101</v>
      </c>
      <c r="Q983">
        <v>0</v>
      </c>
      <c r="R983">
        <v>4</v>
      </c>
      <c r="S983">
        <v>0</v>
      </c>
      <c r="T983">
        <v>18</v>
      </c>
      <c r="U983">
        <v>0</v>
      </c>
      <c r="V983">
        <v>0</v>
      </c>
      <c r="W983">
        <v>0</v>
      </c>
      <c r="X983">
        <v>36.903579466432795</v>
      </c>
      <c r="Y983">
        <v>0</v>
      </c>
      <c r="Z983">
        <v>7.6793681028095993</v>
      </c>
      <c r="AA983">
        <v>0</v>
      </c>
      <c r="AB983">
        <v>21.047716890892353</v>
      </c>
      <c r="AC983">
        <v>0</v>
      </c>
      <c r="AD983">
        <v>0</v>
      </c>
      <c r="AE983">
        <v>65.630664460134739</v>
      </c>
    </row>
    <row r="984" spans="1:31" x14ac:dyDescent="0.25">
      <c r="A984">
        <v>1822289</v>
      </c>
      <c r="B984">
        <v>1</v>
      </c>
      <c r="C984" t="s">
        <v>80</v>
      </c>
      <c r="D984" t="s">
        <v>105</v>
      </c>
      <c r="E984" t="s">
        <v>154</v>
      </c>
      <c r="F984" t="s">
        <v>2252</v>
      </c>
      <c r="G984" t="s">
        <v>507</v>
      </c>
      <c r="H984" t="s">
        <v>157</v>
      </c>
      <c r="I984" t="s">
        <v>135</v>
      </c>
      <c r="J984" t="s">
        <v>136</v>
      </c>
      <c r="K984" t="s">
        <v>137</v>
      </c>
      <c r="L984" t="s">
        <v>3050</v>
      </c>
      <c r="M984" t="s">
        <v>3051</v>
      </c>
      <c r="N984">
        <v>0.65194444399999996</v>
      </c>
      <c r="O984">
        <v>0</v>
      </c>
      <c r="P984">
        <v>306</v>
      </c>
      <c r="Q984">
        <v>0</v>
      </c>
      <c r="R984">
        <v>3</v>
      </c>
      <c r="S984">
        <v>0</v>
      </c>
      <c r="T984">
        <v>11</v>
      </c>
      <c r="U984">
        <v>0</v>
      </c>
      <c r="V984">
        <v>0</v>
      </c>
      <c r="W984">
        <v>0</v>
      </c>
      <c r="X984">
        <v>35.409206780209594</v>
      </c>
      <c r="Y984">
        <v>0</v>
      </c>
      <c r="Z984">
        <v>0.71600442167165013</v>
      </c>
      <c r="AA984">
        <v>0</v>
      </c>
      <c r="AB984">
        <v>2.9495223748347499</v>
      </c>
      <c r="AC984">
        <v>0</v>
      </c>
      <c r="AD984">
        <v>0</v>
      </c>
      <c r="AE984">
        <v>39.074733576715992</v>
      </c>
    </row>
    <row r="985" spans="1:31" x14ac:dyDescent="0.25">
      <c r="A985">
        <v>1822389</v>
      </c>
      <c r="B985">
        <v>1</v>
      </c>
      <c r="C985" t="s">
        <v>80</v>
      </c>
      <c r="D985" t="s">
        <v>106</v>
      </c>
      <c r="E985" t="s">
        <v>140</v>
      </c>
      <c r="F985" t="s">
        <v>3052</v>
      </c>
      <c r="G985" t="s">
        <v>213</v>
      </c>
      <c r="H985" t="s">
        <v>134</v>
      </c>
      <c r="I985" t="s">
        <v>135</v>
      </c>
      <c r="J985" t="s">
        <v>136</v>
      </c>
      <c r="K985" t="s">
        <v>137</v>
      </c>
      <c r="L985" t="s">
        <v>3053</v>
      </c>
      <c r="M985" t="s">
        <v>3054</v>
      </c>
      <c r="N985">
        <v>5.8388888879999996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1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0.64320282967221665</v>
      </c>
      <c r="AC985">
        <v>0</v>
      </c>
      <c r="AD985">
        <v>0</v>
      </c>
      <c r="AE985">
        <v>0.64320282967221665</v>
      </c>
    </row>
    <row r="986" spans="1:31" x14ac:dyDescent="0.25">
      <c r="A986">
        <v>1822366</v>
      </c>
      <c r="B986">
        <v>1</v>
      </c>
      <c r="C986" t="s">
        <v>80</v>
      </c>
      <c r="D986" t="s">
        <v>84</v>
      </c>
      <c r="E986" t="s">
        <v>131</v>
      </c>
      <c r="F986" t="s">
        <v>3055</v>
      </c>
      <c r="G986" t="s">
        <v>133</v>
      </c>
      <c r="H986" t="s">
        <v>134</v>
      </c>
      <c r="I986" t="s">
        <v>135</v>
      </c>
      <c r="J986" t="s">
        <v>136</v>
      </c>
      <c r="K986" t="s">
        <v>137</v>
      </c>
      <c r="L986" t="s">
        <v>3056</v>
      </c>
      <c r="M986" t="s">
        <v>3057</v>
      </c>
      <c r="N986">
        <v>1.9627777769999999</v>
      </c>
      <c r="O986">
        <v>0</v>
      </c>
      <c r="P986">
        <v>23</v>
      </c>
      <c r="Q986">
        <v>0</v>
      </c>
      <c r="R986">
        <v>0</v>
      </c>
      <c r="S986">
        <v>0</v>
      </c>
      <c r="T986">
        <v>51</v>
      </c>
      <c r="U986">
        <v>0</v>
      </c>
      <c r="V986">
        <v>4</v>
      </c>
      <c r="W986">
        <v>0</v>
      </c>
      <c r="X986">
        <v>10.443540659127285</v>
      </c>
      <c r="Y986">
        <v>0</v>
      </c>
      <c r="Z986">
        <v>0</v>
      </c>
      <c r="AA986">
        <v>0</v>
      </c>
      <c r="AB986">
        <v>36.874121608744993</v>
      </c>
      <c r="AC986">
        <v>0</v>
      </c>
      <c r="AD986">
        <v>34.414522192960007</v>
      </c>
      <c r="AE986">
        <v>81.732184460832286</v>
      </c>
    </row>
    <row r="987" spans="1:31" x14ac:dyDescent="0.25">
      <c r="A987">
        <v>1822512</v>
      </c>
      <c r="B987">
        <v>1</v>
      </c>
      <c r="C987" t="s">
        <v>80</v>
      </c>
      <c r="D987" t="s">
        <v>93</v>
      </c>
      <c r="E987" t="s">
        <v>131</v>
      </c>
      <c r="F987" t="s">
        <v>3058</v>
      </c>
      <c r="G987" t="s">
        <v>133</v>
      </c>
      <c r="H987" t="s">
        <v>134</v>
      </c>
      <c r="I987" t="s">
        <v>135</v>
      </c>
      <c r="J987" t="s">
        <v>136</v>
      </c>
      <c r="K987" t="s">
        <v>137</v>
      </c>
      <c r="L987" t="s">
        <v>3059</v>
      </c>
      <c r="M987" t="s">
        <v>3060</v>
      </c>
      <c r="N987">
        <v>2.287222222</v>
      </c>
      <c r="O987">
        <v>0</v>
      </c>
      <c r="P987">
        <v>6</v>
      </c>
      <c r="Q987">
        <v>0</v>
      </c>
      <c r="R987">
        <v>7</v>
      </c>
      <c r="S987">
        <v>0</v>
      </c>
      <c r="T987">
        <v>1</v>
      </c>
      <c r="U987">
        <v>0</v>
      </c>
      <c r="V987">
        <v>0</v>
      </c>
      <c r="W987">
        <v>0</v>
      </c>
      <c r="X987">
        <v>3.9378723575625001</v>
      </c>
      <c r="Y987">
        <v>0</v>
      </c>
      <c r="Z987">
        <v>78.628375203040136</v>
      </c>
      <c r="AA987">
        <v>0</v>
      </c>
      <c r="AB987">
        <v>3.7117541782665504</v>
      </c>
      <c r="AC987">
        <v>0</v>
      </c>
      <c r="AD987">
        <v>0</v>
      </c>
      <c r="AE987">
        <v>86.278001738869179</v>
      </c>
    </row>
    <row r="988" spans="1:31" x14ac:dyDescent="0.25">
      <c r="A988">
        <v>1822890</v>
      </c>
      <c r="B988">
        <v>1</v>
      </c>
      <c r="C988" t="s">
        <v>80</v>
      </c>
      <c r="D988" t="s">
        <v>110</v>
      </c>
      <c r="E988" t="s">
        <v>131</v>
      </c>
      <c r="F988" t="s">
        <v>3061</v>
      </c>
      <c r="G988" t="s">
        <v>340</v>
      </c>
      <c r="H988" t="s">
        <v>134</v>
      </c>
      <c r="I988" t="s">
        <v>135</v>
      </c>
      <c r="J988" t="s">
        <v>136</v>
      </c>
      <c r="K988" t="s">
        <v>137</v>
      </c>
      <c r="L988" t="s">
        <v>3062</v>
      </c>
      <c r="M988" t="s">
        <v>3063</v>
      </c>
      <c r="N988">
        <v>5.5936111110000004</v>
      </c>
      <c r="O988">
        <v>0</v>
      </c>
      <c r="P988">
        <v>242</v>
      </c>
      <c r="Q988">
        <v>0</v>
      </c>
      <c r="R988">
        <v>0</v>
      </c>
      <c r="S988">
        <v>0</v>
      </c>
      <c r="T988">
        <v>4</v>
      </c>
      <c r="U988">
        <v>0</v>
      </c>
      <c r="V988">
        <v>0</v>
      </c>
      <c r="W988">
        <v>0</v>
      </c>
      <c r="X988">
        <v>269.32544435926968</v>
      </c>
      <c r="Y988">
        <v>0</v>
      </c>
      <c r="Z988">
        <v>0</v>
      </c>
      <c r="AA988">
        <v>0</v>
      </c>
      <c r="AB988">
        <v>9.4794602699685431</v>
      </c>
      <c r="AC988">
        <v>0</v>
      </c>
      <c r="AD988">
        <v>0</v>
      </c>
      <c r="AE988">
        <v>278.80490462923825</v>
      </c>
    </row>
    <row r="989" spans="1:31" x14ac:dyDescent="0.25">
      <c r="A989">
        <v>1822349</v>
      </c>
      <c r="B989">
        <v>1</v>
      </c>
      <c r="C989" t="s">
        <v>81</v>
      </c>
      <c r="D989" t="s">
        <v>120</v>
      </c>
      <c r="E989" t="s">
        <v>164</v>
      </c>
      <c r="F989" t="s">
        <v>1790</v>
      </c>
      <c r="G989" t="s">
        <v>156</v>
      </c>
      <c r="H989" t="s">
        <v>157</v>
      </c>
      <c r="I989" t="s">
        <v>135</v>
      </c>
      <c r="J989" t="s">
        <v>136</v>
      </c>
      <c r="K989" t="s">
        <v>137</v>
      </c>
      <c r="L989" t="s">
        <v>3064</v>
      </c>
      <c r="M989" t="s">
        <v>3065</v>
      </c>
      <c r="N989">
        <v>2.2069444439999999</v>
      </c>
      <c r="O989">
        <v>0</v>
      </c>
      <c r="P989">
        <v>3161</v>
      </c>
      <c r="Q989">
        <v>112</v>
      </c>
      <c r="R989">
        <v>111</v>
      </c>
      <c r="S989">
        <v>9</v>
      </c>
      <c r="T989">
        <v>267</v>
      </c>
      <c r="U989">
        <v>3</v>
      </c>
      <c r="V989">
        <v>0</v>
      </c>
      <c r="W989">
        <v>0</v>
      </c>
      <c r="X989">
        <v>933.25057448190205</v>
      </c>
      <c r="Y989">
        <v>1034.1548202456827</v>
      </c>
      <c r="Z989">
        <v>244.10969195090243</v>
      </c>
      <c r="AA989">
        <v>271.91668984533993</v>
      </c>
      <c r="AB989">
        <v>194.62712489103222</v>
      </c>
      <c r="AC989">
        <v>98.559813917184002</v>
      </c>
      <c r="AD989">
        <v>0</v>
      </c>
      <c r="AE989">
        <v>2776.6187153320429</v>
      </c>
    </row>
    <row r="990" spans="1:31" x14ac:dyDescent="0.25">
      <c r="A990">
        <v>1822598</v>
      </c>
      <c r="B990">
        <v>1</v>
      </c>
      <c r="C990" t="s">
        <v>80</v>
      </c>
      <c r="D990" t="s">
        <v>107</v>
      </c>
      <c r="E990" t="s">
        <v>140</v>
      </c>
      <c r="F990" t="s">
        <v>3066</v>
      </c>
      <c r="G990" t="s">
        <v>213</v>
      </c>
      <c r="H990" t="s">
        <v>134</v>
      </c>
      <c r="I990" t="s">
        <v>135</v>
      </c>
      <c r="J990" t="s">
        <v>136</v>
      </c>
      <c r="K990" t="s">
        <v>137</v>
      </c>
      <c r="L990" t="s">
        <v>3067</v>
      </c>
      <c r="M990" t="s">
        <v>3068</v>
      </c>
      <c r="N990">
        <v>5.4430555549999999</v>
      </c>
      <c r="O990">
        <v>0</v>
      </c>
      <c r="P990">
        <v>1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0.29459165346158334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0.29459165346158334</v>
      </c>
    </row>
    <row r="991" spans="1:31" x14ac:dyDescent="0.25">
      <c r="A991">
        <v>1822552</v>
      </c>
      <c r="B991">
        <v>1</v>
      </c>
      <c r="C991" t="s">
        <v>80</v>
      </c>
      <c r="D991" t="s">
        <v>104</v>
      </c>
      <c r="E991" t="s">
        <v>202</v>
      </c>
      <c r="F991" t="s">
        <v>3069</v>
      </c>
      <c r="G991" t="s">
        <v>156</v>
      </c>
      <c r="H991" t="s">
        <v>157</v>
      </c>
      <c r="I991" t="s">
        <v>135</v>
      </c>
      <c r="J991" t="s">
        <v>136</v>
      </c>
      <c r="K991" t="s">
        <v>137</v>
      </c>
      <c r="L991" t="s">
        <v>3070</v>
      </c>
      <c r="M991" t="s">
        <v>3071</v>
      </c>
      <c r="N991">
        <v>0.90555555499999996</v>
      </c>
      <c r="O991">
        <v>7</v>
      </c>
      <c r="P991">
        <v>90</v>
      </c>
      <c r="Q991">
        <v>43</v>
      </c>
      <c r="R991">
        <v>93</v>
      </c>
      <c r="S991">
        <v>18</v>
      </c>
      <c r="T991">
        <v>28</v>
      </c>
      <c r="U991">
        <v>0</v>
      </c>
      <c r="V991">
        <v>0</v>
      </c>
      <c r="W991">
        <v>2.6827512512433334</v>
      </c>
      <c r="X991">
        <v>17.005557355940837</v>
      </c>
      <c r="Y991">
        <v>134.8180133741705</v>
      </c>
      <c r="Z991">
        <v>120.71652154144167</v>
      </c>
      <c r="AA991">
        <v>136.30651330844177</v>
      </c>
      <c r="AB991">
        <v>20.913652433234404</v>
      </c>
      <c r="AC991">
        <v>0</v>
      </c>
      <c r="AD991">
        <v>0</v>
      </c>
      <c r="AE991">
        <v>432.44300926447249</v>
      </c>
    </row>
    <row r="992" spans="1:31" x14ac:dyDescent="0.25">
      <c r="A992">
        <v>1822303</v>
      </c>
      <c r="B992">
        <v>1</v>
      </c>
      <c r="C992" t="s">
        <v>80</v>
      </c>
      <c r="D992" t="s">
        <v>110</v>
      </c>
      <c r="E992" t="s">
        <v>202</v>
      </c>
      <c r="F992" t="s">
        <v>3072</v>
      </c>
      <c r="G992" t="s">
        <v>156</v>
      </c>
      <c r="H992" t="s">
        <v>157</v>
      </c>
      <c r="I992" t="s">
        <v>135</v>
      </c>
      <c r="J992" t="s">
        <v>136</v>
      </c>
      <c r="K992" t="s">
        <v>137</v>
      </c>
      <c r="L992" t="s">
        <v>3073</v>
      </c>
      <c r="M992" t="s">
        <v>3074</v>
      </c>
      <c r="N992">
        <v>0.67805555500000003</v>
      </c>
      <c r="O992">
        <v>0</v>
      </c>
      <c r="P992">
        <v>2655</v>
      </c>
      <c r="Q992">
        <v>0</v>
      </c>
      <c r="R992">
        <v>0</v>
      </c>
      <c r="S992">
        <v>0</v>
      </c>
      <c r="T992">
        <v>215</v>
      </c>
      <c r="U992">
        <v>0</v>
      </c>
      <c r="V992">
        <v>0</v>
      </c>
      <c r="W992">
        <v>0</v>
      </c>
      <c r="X992">
        <v>301.54184332923836</v>
      </c>
      <c r="Y992">
        <v>0</v>
      </c>
      <c r="Z992">
        <v>0</v>
      </c>
      <c r="AA992">
        <v>0</v>
      </c>
      <c r="AB992">
        <v>81.902288717376535</v>
      </c>
      <c r="AC992">
        <v>0</v>
      </c>
      <c r="AD992">
        <v>0</v>
      </c>
      <c r="AE992">
        <v>383.44413204661487</v>
      </c>
    </row>
    <row r="993" spans="1:31" x14ac:dyDescent="0.25">
      <c r="A993">
        <v>1822452</v>
      </c>
      <c r="B993">
        <v>1</v>
      </c>
      <c r="C993" t="s">
        <v>80</v>
      </c>
      <c r="D993" t="s">
        <v>96</v>
      </c>
      <c r="E993" t="s">
        <v>140</v>
      </c>
      <c r="F993" t="s">
        <v>3075</v>
      </c>
      <c r="G993" t="s">
        <v>142</v>
      </c>
      <c r="H993" t="s">
        <v>134</v>
      </c>
      <c r="I993" t="s">
        <v>135</v>
      </c>
      <c r="J993" t="s">
        <v>136</v>
      </c>
      <c r="K993" t="s">
        <v>137</v>
      </c>
      <c r="L993" t="s">
        <v>3076</v>
      </c>
      <c r="M993" t="s">
        <v>3077</v>
      </c>
      <c r="N993">
        <v>5.1016666659999999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8.2281484589948004</v>
      </c>
      <c r="AC993">
        <v>0</v>
      </c>
      <c r="AD993">
        <v>0</v>
      </c>
      <c r="AE993">
        <v>8.2281484589948004</v>
      </c>
    </row>
    <row r="994" spans="1:31" x14ac:dyDescent="0.25">
      <c r="A994">
        <v>1822469</v>
      </c>
      <c r="B994">
        <v>1</v>
      </c>
      <c r="C994" t="s">
        <v>80</v>
      </c>
      <c r="D994" t="s">
        <v>85</v>
      </c>
      <c r="E994" t="s">
        <v>140</v>
      </c>
      <c r="F994" t="s">
        <v>3078</v>
      </c>
      <c r="G994" t="s">
        <v>142</v>
      </c>
      <c r="H994" t="s">
        <v>134</v>
      </c>
      <c r="I994" t="s">
        <v>135</v>
      </c>
      <c r="J994" t="s">
        <v>136</v>
      </c>
      <c r="K994" t="s">
        <v>137</v>
      </c>
      <c r="L994" t="s">
        <v>3079</v>
      </c>
      <c r="M994" t="s">
        <v>3080</v>
      </c>
      <c r="N994">
        <v>1.8758333330000001</v>
      </c>
      <c r="O994">
        <v>0</v>
      </c>
      <c r="P994">
        <v>11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4.0967203602645998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4.0967203602645998</v>
      </c>
    </row>
    <row r="995" spans="1:31" x14ac:dyDescent="0.25">
      <c r="A995">
        <v>1822781</v>
      </c>
      <c r="B995">
        <v>1</v>
      </c>
      <c r="C995" t="s">
        <v>81</v>
      </c>
      <c r="D995" t="s">
        <v>113</v>
      </c>
      <c r="E995" t="s">
        <v>131</v>
      </c>
      <c r="F995" t="s">
        <v>3081</v>
      </c>
      <c r="G995" t="s">
        <v>133</v>
      </c>
      <c r="H995" t="s">
        <v>134</v>
      </c>
      <c r="I995" t="s">
        <v>135</v>
      </c>
      <c r="J995" t="s">
        <v>136</v>
      </c>
      <c r="K995" t="s">
        <v>137</v>
      </c>
      <c r="L995" t="s">
        <v>3082</v>
      </c>
      <c r="M995" t="s">
        <v>3083</v>
      </c>
      <c r="N995">
        <v>1.9213888880000001</v>
      </c>
      <c r="O995">
        <v>0</v>
      </c>
      <c r="P995">
        <v>117</v>
      </c>
      <c r="Q995">
        <v>0</v>
      </c>
      <c r="R995">
        <v>0</v>
      </c>
      <c r="S995">
        <v>0</v>
      </c>
      <c r="T995">
        <v>6</v>
      </c>
      <c r="U995">
        <v>0</v>
      </c>
      <c r="V995">
        <v>0</v>
      </c>
      <c r="W995">
        <v>0</v>
      </c>
      <c r="X995">
        <v>47.473883270430377</v>
      </c>
      <c r="Y995">
        <v>0</v>
      </c>
      <c r="Z995">
        <v>0</v>
      </c>
      <c r="AA995">
        <v>0</v>
      </c>
      <c r="AB995">
        <v>5.8333872484648754</v>
      </c>
      <c r="AC995">
        <v>0</v>
      </c>
      <c r="AD995">
        <v>0</v>
      </c>
      <c r="AE995">
        <v>53.307270518895251</v>
      </c>
    </row>
    <row r="996" spans="1:31" x14ac:dyDescent="0.25">
      <c r="A996">
        <v>1822661</v>
      </c>
      <c r="B996">
        <v>1</v>
      </c>
      <c r="C996" t="s">
        <v>80</v>
      </c>
      <c r="D996" t="s">
        <v>96</v>
      </c>
      <c r="E996" t="s">
        <v>140</v>
      </c>
      <c r="F996" t="s">
        <v>3084</v>
      </c>
      <c r="G996" t="s">
        <v>213</v>
      </c>
      <c r="H996" t="s">
        <v>134</v>
      </c>
      <c r="I996" t="s">
        <v>135</v>
      </c>
      <c r="J996" t="s">
        <v>136</v>
      </c>
      <c r="K996" t="s">
        <v>137</v>
      </c>
      <c r="L996" t="s">
        <v>3085</v>
      </c>
      <c r="M996" t="s">
        <v>3086</v>
      </c>
      <c r="N996">
        <v>2.7355555549999999</v>
      </c>
      <c r="O996">
        <v>0</v>
      </c>
      <c r="P996">
        <v>3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3.2265460084889992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3.2265460084889992</v>
      </c>
    </row>
    <row r="997" spans="1:31" x14ac:dyDescent="0.25">
      <c r="A997">
        <v>1822369</v>
      </c>
      <c r="B997">
        <v>1</v>
      </c>
      <c r="C997" t="s">
        <v>81</v>
      </c>
      <c r="D997" t="s">
        <v>127</v>
      </c>
      <c r="E997" t="s">
        <v>154</v>
      </c>
      <c r="F997" t="s">
        <v>3087</v>
      </c>
      <c r="G997" t="s">
        <v>156</v>
      </c>
      <c r="H997" t="s">
        <v>157</v>
      </c>
      <c r="I997" t="s">
        <v>135</v>
      </c>
      <c r="J997" t="s">
        <v>136</v>
      </c>
      <c r="K997" t="s">
        <v>137</v>
      </c>
      <c r="L997" t="s">
        <v>3088</v>
      </c>
      <c r="M997" t="s">
        <v>3089</v>
      </c>
      <c r="N997">
        <v>2.4955555550000001</v>
      </c>
      <c r="O997">
        <v>0</v>
      </c>
      <c r="P997">
        <v>846</v>
      </c>
      <c r="Q997">
        <v>9</v>
      </c>
      <c r="R997">
        <v>25</v>
      </c>
      <c r="S997">
        <v>2</v>
      </c>
      <c r="T997">
        <v>99</v>
      </c>
      <c r="U997">
        <v>0</v>
      </c>
      <c r="V997">
        <v>1</v>
      </c>
      <c r="W997">
        <v>0</v>
      </c>
      <c r="X997">
        <v>471.18385093404754</v>
      </c>
      <c r="Y997">
        <v>45.328211524010001</v>
      </c>
      <c r="Z997">
        <v>59.643781376076667</v>
      </c>
      <c r="AA997">
        <v>14.597278032513248</v>
      </c>
      <c r="AB997">
        <v>99.624878728455471</v>
      </c>
      <c r="AC997">
        <v>0</v>
      </c>
      <c r="AD997">
        <v>114.50279020149085</v>
      </c>
      <c r="AE997">
        <v>804.88079079659371</v>
      </c>
    </row>
    <row r="998" spans="1:31" x14ac:dyDescent="0.25">
      <c r="A998">
        <v>1822432</v>
      </c>
      <c r="B998">
        <v>1</v>
      </c>
      <c r="C998" t="s">
        <v>81</v>
      </c>
      <c r="D998" t="s">
        <v>128</v>
      </c>
      <c r="E998" t="s">
        <v>154</v>
      </c>
      <c r="F998" t="s">
        <v>3090</v>
      </c>
      <c r="G998" t="s">
        <v>175</v>
      </c>
      <c r="H998" t="s">
        <v>157</v>
      </c>
      <c r="I998" t="s">
        <v>135</v>
      </c>
      <c r="J998" t="s">
        <v>136</v>
      </c>
      <c r="K998" t="s">
        <v>137</v>
      </c>
      <c r="L998" t="s">
        <v>3091</v>
      </c>
      <c r="M998" t="s">
        <v>3092</v>
      </c>
      <c r="N998">
        <v>2.142222222</v>
      </c>
      <c r="O998">
        <v>0</v>
      </c>
      <c r="P998">
        <v>156</v>
      </c>
      <c r="Q998">
        <v>3</v>
      </c>
      <c r="R998">
        <v>8</v>
      </c>
      <c r="S998">
        <v>0</v>
      </c>
      <c r="T998">
        <v>7</v>
      </c>
      <c r="U998">
        <v>0</v>
      </c>
      <c r="V998">
        <v>0</v>
      </c>
      <c r="W998">
        <v>0</v>
      </c>
      <c r="X998">
        <v>57.156301574554234</v>
      </c>
      <c r="Y998">
        <v>3.7296808727684008</v>
      </c>
      <c r="Z998">
        <v>8.1603738757950666</v>
      </c>
      <c r="AA998">
        <v>0</v>
      </c>
      <c r="AB998">
        <v>1.4684950293700001</v>
      </c>
      <c r="AC998">
        <v>0</v>
      </c>
      <c r="AD998">
        <v>0</v>
      </c>
      <c r="AE998">
        <v>70.514851352487696</v>
      </c>
    </row>
    <row r="999" spans="1:31" x14ac:dyDescent="0.25">
      <c r="A999">
        <v>1822283</v>
      </c>
      <c r="B999">
        <v>1</v>
      </c>
      <c r="C999" t="s">
        <v>80</v>
      </c>
      <c r="D999" t="s">
        <v>85</v>
      </c>
      <c r="E999" t="s">
        <v>140</v>
      </c>
      <c r="F999" t="s">
        <v>3093</v>
      </c>
      <c r="G999" t="s">
        <v>213</v>
      </c>
      <c r="H999" t="s">
        <v>134</v>
      </c>
      <c r="I999" t="s">
        <v>135</v>
      </c>
      <c r="J999" t="s">
        <v>136</v>
      </c>
      <c r="K999" t="s">
        <v>137</v>
      </c>
      <c r="L999" t="s">
        <v>3094</v>
      </c>
      <c r="M999" t="s">
        <v>3095</v>
      </c>
      <c r="N999">
        <v>3.1436111109999998</v>
      </c>
      <c r="O999">
        <v>0</v>
      </c>
      <c r="P999">
        <v>11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6.0150968057550322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6.0150968057550322</v>
      </c>
    </row>
    <row r="1000" spans="1:31" x14ac:dyDescent="0.25">
      <c r="A1000">
        <v>1822575</v>
      </c>
      <c r="B1000">
        <v>1</v>
      </c>
      <c r="C1000" t="s">
        <v>81</v>
      </c>
      <c r="D1000" t="s">
        <v>121</v>
      </c>
      <c r="E1000" t="s">
        <v>164</v>
      </c>
      <c r="F1000" t="s">
        <v>3096</v>
      </c>
      <c r="G1000" t="s">
        <v>156</v>
      </c>
      <c r="H1000" t="s">
        <v>157</v>
      </c>
      <c r="I1000" t="s">
        <v>135</v>
      </c>
      <c r="J1000" t="s">
        <v>136</v>
      </c>
      <c r="K1000" t="s">
        <v>137</v>
      </c>
      <c r="L1000" t="s">
        <v>3097</v>
      </c>
      <c r="M1000" t="s">
        <v>3098</v>
      </c>
      <c r="N1000">
        <v>0.503611111</v>
      </c>
      <c r="O1000">
        <v>0</v>
      </c>
      <c r="P1000">
        <v>556</v>
      </c>
      <c r="Q1000">
        <v>0</v>
      </c>
      <c r="R1000">
        <v>9</v>
      </c>
      <c r="S1000">
        <v>0</v>
      </c>
      <c r="T1000">
        <v>26</v>
      </c>
      <c r="U1000">
        <v>0</v>
      </c>
      <c r="V1000">
        <v>0</v>
      </c>
      <c r="W1000">
        <v>0</v>
      </c>
      <c r="X1000">
        <v>34.782036552606655</v>
      </c>
      <c r="Y1000">
        <v>0</v>
      </c>
      <c r="Z1000">
        <v>0.68544047110291684</v>
      </c>
      <c r="AA1000">
        <v>0</v>
      </c>
      <c r="AB1000">
        <v>5.8288010158663832</v>
      </c>
      <c r="AC1000">
        <v>0</v>
      </c>
      <c r="AD1000">
        <v>0</v>
      </c>
      <c r="AE1000">
        <v>41.296278039575952</v>
      </c>
    </row>
    <row r="1001" spans="1:31" x14ac:dyDescent="0.25">
      <c r="A1001">
        <v>1822601</v>
      </c>
      <c r="B1001">
        <v>1</v>
      </c>
      <c r="C1001" t="s">
        <v>80</v>
      </c>
      <c r="D1001" t="s">
        <v>106</v>
      </c>
      <c r="E1001" t="s">
        <v>202</v>
      </c>
      <c r="F1001" t="s">
        <v>3099</v>
      </c>
      <c r="G1001" t="s">
        <v>386</v>
      </c>
      <c r="H1001" t="s">
        <v>157</v>
      </c>
      <c r="I1001" t="s">
        <v>135</v>
      </c>
      <c r="J1001" t="s">
        <v>136</v>
      </c>
      <c r="K1001" t="s">
        <v>137</v>
      </c>
      <c r="L1001" t="s">
        <v>3100</v>
      </c>
      <c r="M1001" t="s">
        <v>3101</v>
      </c>
      <c r="N1001">
        <v>0.20027777699999999</v>
      </c>
      <c r="O1001">
        <v>1</v>
      </c>
      <c r="P1001">
        <v>2</v>
      </c>
      <c r="Q1001">
        <v>20</v>
      </c>
      <c r="R1001">
        <v>216</v>
      </c>
      <c r="S1001">
        <v>5</v>
      </c>
      <c r="T1001">
        <v>40</v>
      </c>
      <c r="U1001">
        <v>0</v>
      </c>
      <c r="V1001">
        <v>0</v>
      </c>
      <c r="W1001">
        <v>0.14390673867712503</v>
      </c>
      <c r="X1001">
        <v>0.45657946235745833</v>
      </c>
      <c r="Y1001">
        <v>13.488081028255253</v>
      </c>
      <c r="Z1001">
        <v>115.13622778325609</v>
      </c>
      <c r="AA1001">
        <v>17.75011620396058</v>
      </c>
      <c r="AB1001">
        <v>35.365318107642011</v>
      </c>
      <c r="AC1001">
        <v>0</v>
      </c>
      <c r="AD1001">
        <v>0</v>
      </c>
      <c r="AE1001">
        <v>182.34022932414854</v>
      </c>
    </row>
    <row r="1002" spans="1:31" x14ac:dyDescent="0.25">
      <c r="A1002">
        <v>1822578</v>
      </c>
      <c r="B1002">
        <v>1</v>
      </c>
      <c r="C1002" t="s">
        <v>81</v>
      </c>
      <c r="D1002" t="s">
        <v>123</v>
      </c>
      <c r="E1002" t="s">
        <v>154</v>
      </c>
      <c r="F1002" t="s">
        <v>3102</v>
      </c>
      <c r="G1002" t="s">
        <v>156</v>
      </c>
      <c r="H1002" t="s">
        <v>157</v>
      </c>
      <c r="I1002" t="s">
        <v>135</v>
      </c>
      <c r="J1002" t="s">
        <v>136</v>
      </c>
      <c r="K1002" t="s">
        <v>137</v>
      </c>
      <c r="L1002" t="s">
        <v>3103</v>
      </c>
      <c r="M1002" t="s">
        <v>3104</v>
      </c>
      <c r="N1002">
        <v>1.2541666659999999</v>
      </c>
      <c r="O1002">
        <v>0</v>
      </c>
      <c r="P1002">
        <v>0</v>
      </c>
      <c r="Q1002">
        <v>0</v>
      </c>
      <c r="R1002">
        <v>0</v>
      </c>
      <c r="S1002">
        <v>1</v>
      </c>
      <c r="T1002">
        <v>2</v>
      </c>
      <c r="U1002">
        <v>2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1.8096567619199999</v>
      </c>
      <c r="AB1002">
        <v>2.0666149942494667</v>
      </c>
      <c r="AC1002">
        <v>1121.8896826112582</v>
      </c>
      <c r="AD1002">
        <v>0</v>
      </c>
      <c r="AE1002">
        <v>1125.7659543674276</v>
      </c>
    </row>
    <row r="1003" spans="1:31" x14ac:dyDescent="0.25">
      <c r="A1003">
        <v>1822386</v>
      </c>
      <c r="B1003">
        <v>1</v>
      </c>
      <c r="C1003" t="s">
        <v>80</v>
      </c>
      <c r="D1003" t="s">
        <v>83</v>
      </c>
      <c r="E1003" t="s">
        <v>268</v>
      </c>
      <c r="F1003" t="s">
        <v>385</v>
      </c>
      <c r="G1003" t="s">
        <v>156</v>
      </c>
      <c r="H1003" t="s">
        <v>1252</v>
      </c>
      <c r="I1003" t="s">
        <v>135</v>
      </c>
      <c r="J1003" t="s">
        <v>136</v>
      </c>
      <c r="K1003" t="s">
        <v>137</v>
      </c>
      <c r="L1003" t="s">
        <v>3105</v>
      </c>
      <c r="M1003" t="s">
        <v>3106</v>
      </c>
      <c r="N1003">
        <v>0.73194444400000003</v>
      </c>
      <c r="O1003">
        <v>0</v>
      </c>
      <c r="P1003">
        <v>22574</v>
      </c>
      <c r="Q1003">
        <v>0</v>
      </c>
      <c r="R1003">
        <v>0</v>
      </c>
      <c r="S1003">
        <v>4</v>
      </c>
      <c r="T1003">
        <v>1819</v>
      </c>
      <c r="U1003">
        <v>0</v>
      </c>
      <c r="V1003">
        <v>3</v>
      </c>
      <c r="W1003">
        <v>0</v>
      </c>
      <c r="X1003">
        <v>3396.5614872978235</v>
      </c>
      <c r="Y1003">
        <v>0</v>
      </c>
      <c r="Z1003">
        <v>0</v>
      </c>
      <c r="AA1003">
        <v>1014.6786716977037</v>
      </c>
      <c r="AB1003">
        <v>1150.3379419900984</v>
      </c>
      <c r="AC1003">
        <v>0</v>
      </c>
      <c r="AD1003">
        <v>24.553160282218212</v>
      </c>
      <c r="AE1003">
        <v>5586.1312612678439</v>
      </c>
    </row>
    <row r="1004" spans="1:31" x14ac:dyDescent="0.25">
      <c r="A1004">
        <v>1822555</v>
      </c>
      <c r="B1004">
        <v>1</v>
      </c>
      <c r="C1004" t="s">
        <v>81</v>
      </c>
      <c r="D1004" t="s">
        <v>112</v>
      </c>
      <c r="E1004" t="s">
        <v>154</v>
      </c>
      <c r="F1004" t="s">
        <v>3107</v>
      </c>
      <c r="G1004" t="s">
        <v>156</v>
      </c>
      <c r="H1004" t="s">
        <v>157</v>
      </c>
      <c r="I1004" t="s">
        <v>135</v>
      </c>
      <c r="J1004" t="s">
        <v>136</v>
      </c>
      <c r="K1004" t="s">
        <v>137</v>
      </c>
      <c r="L1004" t="s">
        <v>3108</v>
      </c>
      <c r="M1004" t="s">
        <v>3109</v>
      </c>
      <c r="N1004">
        <v>2.8777777769999999</v>
      </c>
      <c r="O1004">
        <v>1</v>
      </c>
      <c r="P1004">
        <v>0</v>
      </c>
      <c r="Q1004">
        <v>22</v>
      </c>
      <c r="R1004">
        <v>0</v>
      </c>
      <c r="S1004">
        <v>3</v>
      </c>
      <c r="T1004">
        <v>0</v>
      </c>
      <c r="U1004">
        <v>0</v>
      </c>
      <c r="V1004">
        <v>0</v>
      </c>
      <c r="W1004">
        <v>0.13952596380740001</v>
      </c>
      <c r="X1004">
        <v>0</v>
      </c>
      <c r="Y1004">
        <v>8.7273341207833379</v>
      </c>
      <c r="Z1004">
        <v>0</v>
      </c>
      <c r="AA1004">
        <v>0.4971958750554667</v>
      </c>
      <c r="AB1004">
        <v>0</v>
      </c>
      <c r="AC1004">
        <v>0</v>
      </c>
      <c r="AD1004">
        <v>0</v>
      </c>
      <c r="AE1004">
        <v>9.364055959646203</v>
      </c>
    </row>
    <row r="1005" spans="1:31" x14ac:dyDescent="0.25">
      <c r="A1005">
        <v>1822887</v>
      </c>
      <c r="B1005">
        <v>1</v>
      </c>
      <c r="C1005" t="s">
        <v>81</v>
      </c>
      <c r="D1005" t="s">
        <v>114</v>
      </c>
      <c r="E1005" t="s">
        <v>140</v>
      </c>
      <c r="F1005" t="s">
        <v>3110</v>
      </c>
      <c r="G1005" t="s">
        <v>142</v>
      </c>
      <c r="H1005" t="s">
        <v>134</v>
      </c>
      <c r="I1005" t="s">
        <v>135</v>
      </c>
      <c r="J1005" t="s">
        <v>136</v>
      </c>
      <c r="K1005" t="s">
        <v>137</v>
      </c>
      <c r="L1005" t="s">
        <v>3111</v>
      </c>
      <c r="M1005" t="s">
        <v>3112</v>
      </c>
      <c r="N1005">
        <v>1.4841666659999999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0.23158303919020001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0.23158303919020001</v>
      </c>
    </row>
    <row r="1006" spans="1:31" x14ac:dyDescent="0.25">
      <c r="A1006">
        <v>1822741</v>
      </c>
      <c r="B1006">
        <v>1</v>
      </c>
      <c r="C1006" t="s">
        <v>81</v>
      </c>
      <c r="D1006" t="s">
        <v>125</v>
      </c>
      <c r="E1006" t="s">
        <v>140</v>
      </c>
      <c r="F1006" t="s">
        <v>3113</v>
      </c>
      <c r="G1006" t="s">
        <v>142</v>
      </c>
      <c r="H1006" t="s">
        <v>134</v>
      </c>
      <c r="I1006" t="s">
        <v>135</v>
      </c>
      <c r="J1006" t="s">
        <v>136</v>
      </c>
      <c r="K1006" t="s">
        <v>137</v>
      </c>
      <c r="L1006" t="s">
        <v>3114</v>
      </c>
      <c r="M1006" t="s">
        <v>3115</v>
      </c>
      <c r="N1006">
        <v>1.3816666660000001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0.16690477049681668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0.16690477049681668</v>
      </c>
    </row>
    <row r="1007" spans="1:31" x14ac:dyDescent="0.25">
      <c r="A1007">
        <v>1822764</v>
      </c>
      <c r="B1007">
        <v>1</v>
      </c>
      <c r="C1007" t="s">
        <v>81</v>
      </c>
      <c r="D1007" t="s">
        <v>124</v>
      </c>
      <c r="E1007" t="s">
        <v>140</v>
      </c>
      <c r="F1007" t="s">
        <v>3116</v>
      </c>
      <c r="G1007" t="s">
        <v>142</v>
      </c>
      <c r="H1007" t="s">
        <v>134</v>
      </c>
      <c r="I1007" t="s">
        <v>135</v>
      </c>
      <c r="J1007" t="s">
        <v>136</v>
      </c>
      <c r="K1007" t="s">
        <v>137</v>
      </c>
      <c r="L1007" t="s">
        <v>3117</v>
      </c>
      <c r="M1007" t="s">
        <v>3118</v>
      </c>
      <c r="N1007">
        <v>0.64361111100000001</v>
      </c>
      <c r="O1007">
        <v>0</v>
      </c>
      <c r="P1007">
        <v>2</v>
      </c>
      <c r="Q1007">
        <v>0</v>
      </c>
      <c r="R1007">
        <v>3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0.47335772716662505</v>
      </c>
      <c r="Y1007">
        <v>0</v>
      </c>
      <c r="Z1007">
        <v>0.4521495826005667</v>
      </c>
      <c r="AA1007">
        <v>0</v>
      </c>
      <c r="AB1007">
        <v>0</v>
      </c>
      <c r="AC1007">
        <v>0</v>
      </c>
      <c r="AD1007">
        <v>0</v>
      </c>
      <c r="AE1007">
        <v>0.92550730976719175</v>
      </c>
    </row>
    <row r="1008" spans="1:31" x14ac:dyDescent="0.25">
      <c r="A1008">
        <v>1822309</v>
      </c>
      <c r="B1008">
        <v>1</v>
      </c>
      <c r="C1008" t="s">
        <v>80</v>
      </c>
      <c r="D1008" t="s">
        <v>97</v>
      </c>
      <c r="E1008" t="s">
        <v>202</v>
      </c>
      <c r="F1008" t="s">
        <v>3119</v>
      </c>
      <c r="G1008" t="s">
        <v>156</v>
      </c>
      <c r="H1008" t="s">
        <v>157</v>
      </c>
      <c r="I1008" t="s">
        <v>135</v>
      </c>
      <c r="J1008" t="s">
        <v>136</v>
      </c>
      <c r="K1008" t="s">
        <v>137</v>
      </c>
      <c r="L1008" t="s">
        <v>3120</v>
      </c>
      <c r="M1008" t="s">
        <v>3121</v>
      </c>
      <c r="N1008">
        <v>0.200555555</v>
      </c>
      <c r="O1008">
        <v>11</v>
      </c>
      <c r="P1008">
        <v>4289</v>
      </c>
      <c r="Q1008">
        <v>0</v>
      </c>
      <c r="R1008">
        <v>97</v>
      </c>
      <c r="S1008">
        <v>10</v>
      </c>
      <c r="T1008">
        <v>331</v>
      </c>
      <c r="U1008">
        <v>0</v>
      </c>
      <c r="V1008">
        <v>1</v>
      </c>
      <c r="W1008">
        <v>13.027778576054548</v>
      </c>
      <c r="X1008">
        <v>166.98103950444735</v>
      </c>
      <c r="Y1008">
        <v>0</v>
      </c>
      <c r="Z1008">
        <v>7.0348298875403881</v>
      </c>
      <c r="AA1008">
        <v>32.775979192665268</v>
      </c>
      <c r="AB1008">
        <v>32.364903166527412</v>
      </c>
      <c r="AC1008">
        <v>0</v>
      </c>
      <c r="AD1008">
        <v>0.52227349054905003</v>
      </c>
      <c r="AE1008">
        <v>252.70680381778399</v>
      </c>
    </row>
    <row r="1009" spans="1:31" x14ac:dyDescent="0.25">
      <c r="A1009">
        <v>1822455</v>
      </c>
      <c r="B1009">
        <v>1</v>
      </c>
      <c r="C1009" t="s">
        <v>80</v>
      </c>
      <c r="D1009" t="s">
        <v>89</v>
      </c>
      <c r="E1009" t="s">
        <v>140</v>
      </c>
      <c r="F1009" t="s">
        <v>3122</v>
      </c>
      <c r="G1009" t="s">
        <v>213</v>
      </c>
      <c r="H1009" t="s">
        <v>134</v>
      </c>
      <c r="I1009" t="s">
        <v>135</v>
      </c>
      <c r="J1009" t="s">
        <v>136</v>
      </c>
      <c r="K1009" t="s">
        <v>137</v>
      </c>
      <c r="L1009" t="s">
        <v>3123</v>
      </c>
      <c r="M1009" t="s">
        <v>3124</v>
      </c>
      <c r="N1009">
        <v>11.653055555</v>
      </c>
      <c r="O1009">
        <v>0</v>
      </c>
      <c r="P1009">
        <v>3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5.0165954373024997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5.0165954373024997</v>
      </c>
    </row>
    <row r="1010" spans="1:31" x14ac:dyDescent="0.25">
      <c r="A1010">
        <v>1822684</v>
      </c>
      <c r="B1010">
        <v>1</v>
      </c>
      <c r="C1010" t="s">
        <v>80</v>
      </c>
      <c r="D1010" t="s">
        <v>106</v>
      </c>
      <c r="E1010" t="s">
        <v>140</v>
      </c>
      <c r="F1010" t="s">
        <v>3125</v>
      </c>
      <c r="G1010" t="s">
        <v>213</v>
      </c>
      <c r="H1010" t="s">
        <v>134</v>
      </c>
      <c r="I1010" t="s">
        <v>135</v>
      </c>
      <c r="J1010" t="s">
        <v>136</v>
      </c>
      <c r="K1010" t="s">
        <v>137</v>
      </c>
      <c r="L1010" t="s">
        <v>3126</v>
      </c>
      <c r="M1010" t="s">
        <v>3127</v>
      </c>
      <c r="N1010">
        <v>2.5105555549999998</v>
      </c>
      <c r="O1010">
        <v>0</v>
      </c>
      <c r="P1010">
        <v>0</v>
      </c>
      <c r="Q1010">
        <v>0</v>
      </c>
      <c r="R1010">
        <v>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16.227718719449619</v>
      </c>
      <c r="AA1010">
        <v>0</v>
      </c>
      <c r="AB1010">
        <v>0</v>
      </c>
      <c r="AC1010">
        <v>0</v>
      </c>
      <c r="AD1010">
        <v>0</v>
      </c>
      <c r="AE1010">
        <v>16.227718719449619</v>
      </c>
    </row>
    <row r="1011" spans="1:31" x14ac:dyDescent="0.25">
      <c r="A1011">
        <v>1822472</v>
      </c>
      <c r="B1011">
        <v>1</v>
      </c>
      <c r="C1011" t="s">
        <v>80</v>
      </c>
      <c r="D1011" t="s">
        <v>93</v>
      </c>
      <c r="E1011" t="s">
        <v>140</v>
      </c>
      <c r="F1011" t="s">
        <v>3128</v>
      </c>
      <c r="G1011" t="s">
        <v>213</v>
      </c>
      <c r="H1011" t="s">
        <v>134</v>
      </c>
      <c r="I1011" t="s">
        <v>135</v>
      </c>
      <c r="J1011" t="s">
        <v>136</v>
      </c>
      <c r="K1011" t="s">
        <v>137</v>
      </c>
      <c r="L1011" t="s">
        <v>3129</v>
      </c>
      <c r="M1011" t="s">
        <v>3130</v>
      </c>
      <c r="N1011">
        <v>5.3955555549999996</v>
      </c>
      <c r="O1011">
        <v>0</v>
      </c>
      <c r="P1011">
        <v>14</v>
      </c>
      <c r="Q1011">
        <v>0</v>
      </c>
      <c r="R1011">
        <v>0</v>
      </c>
      <c r="S1011">
        <v>0</v>
      </c>
      <c r="T1011">
        <v>1</v>
      </c>
      <c r="U1011">
        <v>0</v>
      </c>
      <c r="V1011">
        <v>0</v>
      </c>
      <c r="W1011">
        <v>0</v>
      </c>
      <c r="X1011">
        <v>25.232798277299736</v>
      </c>
      <c r="Y1011">
        <v>0</v>
      </c>
      <c r="Z1011">
        <v>0</v>
      </c>
      <c r="AA1011">
        <v>0</v>
      </c>
      <c r="AB1011">
        <v>0.71753882071070008</v>
      </c>
      <c r="AC1011">
        <v>0</v>
      </c>
      <c r="AD1011">
        <v>0</v>
      </c>
      <c r="AE1011">
        <v>25.950337098010436</v>
      </c>
    </row>
    <row r="1012" spans="1:31" x14ac:dyDescent="0.25">
      <c r="A1012">
        <v>1822827</v>
      </c>
      <c r="B1012">
        <v>1</v>
      </c>
      <c r="C1012" t="s">
        <v>80</v>
      </c>
      <c r="D1012" t="s">
        <v>110</v>
      </c>
      <c r="E1012" t="s">
        <v>140</v>
      </c>
      <c r="F1012" t="s">
        <v>3131</v>
      </c>
      <c r="G1012" t="s">
        <v>142</v>
      </c>
      <c r="H1012" t="s">
        <v>134</v>
      </c>
      <c r="I1012" t="s">
        <v>135</v>
      </c>
      <c r="J1012" t="s">
        <v>136</v>
      </c>
      <c r="K1012" t="s">
        <v>137</v>
      </c>
      <c r="L1012" t="s">
        <v>3132</v>
      </c>
      <c r="M1012" t="s">
        <v>3133</v>
      </c>
      <c r="N1012">
        <v>2.9583333330000001</v>
      </c>
      <c r="O1012">
        <v>0</v>
      </c>
      <c r="P1012">
        <v>7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8.5484631423075488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8.5484631423075488</v>
      </c>
    </row>
    <row r="1013" spans="1:31" x14ac:dyDescent="0.25">
      <c r="A1013">
        <v>1822492</v>
      </c>
      <c r="B1013">
        <v>1</v>
      </c>
      <c r="C1013" t="s">
        <v>80</v>
      </c>
      <c r="D1013" t="s">
        <v>83</v>
      </c>
      <c r="E1013" t="s">
        <v>154</v>
      </c>
      <c r="F1013" t="s">
        <v>3134</v>
      </c>
      <c r="G1013" t="s">
        <v>955</v>
      </c>
      <c r="H1013" t="s">
        <v>157</v>
      </c>
      <c r="I1013" t="s">
        <v>135</v>
      </c>
      <c r="J1013" t="s">
        <v>136</v>
      </c>
      <c r="K1013" t="s">
        <v>137</v>
      </c>
      <c r="L1013" t="s">
        <v>3135</v>
      </c>
      <c r="M1013" t="s">
        <v>3136</v>
      </c>
      <c r="N1013">
        <v>1.2166666660000001</v>
      </c>
      <c r="O1013">
        <v>0</v>
      </c>
      <c r="P1013">
        <v>55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25.639746229482494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25.639746229482494</v>
      </c>
    </row>
    <row r="1014" spans="1:31" x14ac:dyDescent="0.25">
      <c r="A1014">
        <v>1822658</v>
      </c>
      <c r="B1014">
        <v>1</v>
      </c>
      <c r="C1014" t="s">
        <v>80</v>
      </c>
      <c r="D1014" t="s">
        <v>98</v>
      </c>
      <c r="E1014" t="s">
        <v>140</v>
      </c>
      <c r="F1014" t="s">
        <v>3137</v>
      </c>
      <c r="G1014" t="s">
        <v>142</v>
      </c>
      <c r="H1014" t="s">
        <v>134</v>
      </c>
      <c r="I1014" t="s">
        <v>135</v>
      </c>
      <c r="J1014" t="s">
        <v>136</v>
      </c>
      <c r="K1014" t="s">
        <v>137</v>
      </c>
      <c r="L1014" t="s">
        <v>3138</v>
      </c>
      <c r="M1014" t="s">
        <v>3139</v>
      </c>
      <c r="N1014">
        <v>4.1513888879999996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1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1.7527738875751004</v>
      </c>
      <c r="AC1014">
        <v>0</v>
      </c>
      <c r="AD1014">
        <v>0</v>
      </c>
      <c r="AE1014">
        <v>1.7527738875751004</v>
      </c>
    </row>
    <row r="1015" spans="1:31" x14ac:dyDescent="0.25">
      <c r="A1015">
        <v>1822429</v>
      </c>
      <c r="B1015">
        <v>1</v>
      </c>
      <c r="C1015" t="s">
        <v>80</v>
      </c>
      <c r="D1015" t="s">
        <v>96</v>
      </c>
      <c r="E1015" t="s">
        <v>140</v>
      </c>
      <c r="F1015" t="s">
        <v>3140</v>
      </c>
      <c r="G1015" t="s">
        <v>213</v>
      </c>
      <c r="H1015" t="s">
        <v>134</v>
      </c>
      <c r="I1015" t="s">
        <v>135</v>
      </c>
      <c r="J1015" t="s">
        <v>136</v>
      </c>
      <c r="K1015" t="s">
        <v>137</v>
      </c>
      <c r="L1015" t="s">
        <v>3141</v>
      </c>
      <c r="M1015" t="s">
        <v>3142</v>
      </c>
      <c r="N1015">
        <v>1.9683333329999999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0.41874684191475003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0.41874684191475003</v>
      </c>
    </row>
    <row r="1016" spans="1:31" x14ac:dyDescent="0.25">
      <c r="A1016">
        <v>1822535</v>
      </c>
      <c r="B1016">
        <v>1</v>
      </c>
      <c r="C1016" t="s">
        <v>80</v>
      </c>
      <c r="D1016" t="s">
        <v>98</v>
      </c>
      <c r="E1016" t="s">
        <v>164</v>
      </c>
      <c r="F1016" t="s">
        <v>3143</v>
      </c>
      <c r="G1016" t="s">
        <v>156</v>
      </c>
      <c r="H1016" t="s">
        <v>157</v>
      </c>
      <c r="I1016" t="s">
        <v>135</v>
      </c>
      <c r="J1016" t="s">
        <v>136</v>
      </c>
      <c r="K1016" t="s">
        <v>137</v>
      </c>
      <c r="L1016" t="s">
        <v>3144</v>
      </c>
      <c r="M1016" t="s">
        <v>3145</v>
      </c>
      <c r="N1016">
        <v>4.159444444</v>
      </c>
      <c r="O1016">
        <v>0</v>
      </c>
      <c r="P1016">
        <v>100</v>
      </c>
      <c r="Q1016">
        <v>16</v>
      </c>
      <c r="R1016">
        <v>11</v>
      </c>
      <c r="S1016">
        <v>2</v>
      </c>
      <c r="T1016">
        <v>9</v>
      </c>
      <c r="U1016">
        <v>0</v>
      </c>
      <c r="V1016">
        <v>0</v>
      </c>
      <c r="W1016">
        <v>0</v>
      </c>
      <c r="X1016">
        <v>60.271429096397824</v>
      </c>
      <c r="Y1016">
        <v>132.67690440601842</v>
      </c>
      <c r="Z1016">
        <v>68.049509034184354</v>
      </c>
      <c r="AA1016">
        <v>27.168396870211282</v>
      </c>
      <c r="AB1016">
        <v>85.523984599784285</v>
      </c>
      <c r="AC1016">
        <v>0</v>
      </c>
      <c r="AD1016">
        <v>0</v>
      </c>
      <c r="AE1016">
        <v>373.69022400659617</v>
      </c>
    </row>
    <row r="1017" spans="1:31" x14ac:dyDescent="0.25">
      <c r="A1017">
        <v>1822721</v>
      </c>
      <c r="B1017">
        <v>1</v>
      </c>
      <c r="C1017" t="s">
        <v>80</v>
      </c>
      <c r="D1017" t="s">
        <v>100</v>
      </c>
      <c r="E1017" t="s">
        <v>140</v>
      </c>
      <c r="F1017" t="s">
        <v>3146</v>
      </c>
      <c r="G1017" t="s">
        <v>246</v>
      </c>
      <c r="H1017" t="s">
        <v>134</v>
      </c>
      <c r="I1017" t="s">
        <v>135</v>
      </c>
      <c r="J1017" t="s">
        <v>136</v>
      </c>
      <c r="K1017" t="s">
        <v>137</v>
      </c>
      <c r="L1017" t="s">
        <v>3147</v>
      </c>
      <c r="M1017" t="s">
        <v>3148</v>
      </c>
      <c r="N1017">
        <v>1.9752777770000001</v>
      </c>
      <c r="O1017">
        <v>0</v>
      </c>
      <c r="P1017">
        <v>1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2.0793815217800004E-2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2.0793815217800004E-2</v>
      </c>
    </row>
    <row r="1018" spans="1:31" x14ac:dyDescent="0.25">
      <c r="A1018">
        <v>1822329</v>
      </c>
      <c r="B1018">
        <v>1</v>
      </c>
      <c r="C1018" t="s">
        <v>80</v>
      </c>
      <c r="D1018" t="s">
        <v>103</v>
      </c>
      <c r="E1018" t="s">
        <v>164</v>
      </c>
      <c r="F1018" t="s">
        <v>1988</v>
      </c>
      <c r="G1018" t="s">
        <v>156</v>
      </c>
      <c r="H1018" t="s">
        <v>157</v>
      </c>
      <c r="I1018" t="s">
        <v>135</v>
      </c>
      <c r="J1018" t="s">
        <v>136</v>
      </c>
      <c r="K1018" t="s">
        <v>137</v>
      </c>
      <c r="L1018" t="s">
        <v>3149</v>
      </c>
      <c r="M1018" t="s">
        <v>3150</v>
      </c>
      <c r="N1018">
        <v>0.50805555499999999</v>
      </c>
      <c r="O1018">
        <v>0</v>
      </c>
      <c r="P1018">
        <v>249</v>
      </c>
      <c r="Q1018">
        <v>0</v>
      </c>
      <c r="R1018">
        <v>47</v>
      </c>
      <c r="S1018">
        <v>0</v>
      </c>
      <c r="T1018">
        <v>44</v>
      </c>
      <c r="U1018">
        <v>2</v>
      </c>
      <c r="V1018">
        <v>0</v>
      </c>
      <c r="W1018">
        <v>0</v>
      </c>
      <c r="X1018">
        <v>19.312065449786854</v>
      </c>
      <c r="Y1018">
        <v>0</v>
      </c>
      <c r="Z1018">
        <v>57.867293328326042</v>
      </c>
      <c r="AA1018">
        <v>0</v>
      </c>
      <c r="AB1018">
        <v>24.474170761714056</v>
      </c>
      <c r="AC1018">
        <v>17.751782554074151</v>
      </c>
      <c r="AD1018">
        <v>0</v>
      </c>
      <c r="AE1018">
        <v>119.40531209390112</v>
      </c>
    </row>
    <row r="1019" spans="1:31" x14ac:dyDescent="0.25">
      <c r="A1019">
        <v>1822870</v>
      </c>
      <c r="B1019">
        <v>1</v>
      </c>
      <c r="C1019" t="s">
        <v>81</v>
      </c>
      <c r="D1019" t="s">
        <v>114</v>
      </c>
      <c r="E1019" t="s">
        <v>140</v>
      </c>
      <c r="F1019" t="s">
        <v>3151</v>
      </c>
      <c r="G1019" t="s">
        <v>142</v>
      </c>
      <c r="H1019" t="s">
        <v>134</v>
      </c>
      <c r="I1019" t="s">
        <v>135</v>
      </c>
      <c r="J1019" t="s">
        <v>136</v>
      </c>
      <c r="K1019" t="s">
        <v>137</v>
      </c>
      <c r="L1019" t="s">
        <v>3152</v>
      </c>
      <c r="M1019" t="s">
        <v>3153</v>
      </c>
      <c r="N1019">
        <v>0.99333333300000004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0.17120779174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0.17120779174</v>
      </c>
    </row>
    <row r="1020" spans="1:31" x14ac:dyDescent="0.25">
      <c r="A1020">
        <v>1822481</v>
      </c>
      <c r="B1020">
        <v>1</v>
      </c>
      <c r="C1020" t="s">
        <v>80</v>
      </c>
      <c r="D1020" t="s">
        <v>85</v>
      </c>
      <c r="E1020" t="s">
        <v>154</v>
      </c>
      <c r="F1020" t="s">
        <v>3154</v>
      </c>
      <c r="G1020" t="s">
        <v>225</v>
      </c>
      <c r="H1020" t="s">
        <v>157</v>
      </c>
      <c r="I1020" t="s">
        <v>135</v>
      </c>
      <c r="J1020" t="s">
        <v>136</v>
      </c>
      <c r="K1020" t="s">
        <v>151</v>
      </c>
      <c r="L1020" t="s">
        <v>3155</v>
      </c>
      <c r="M1020" t="s">
        <v>3156</v>
      </c>
      <c r="N1020">
        <v>1.0155555549999999</v>
      </c>
      <c r="O1020">
        <v>0</v>
      </c>
      <c r="P1020">
        <v>381</v>
      </c>
      <c r="Q1020">
        <v>0</v>
      </c>
      <c r="R1020">
        <v>0</v>
      </c>
      <c r="S1020">
        <v>0</v>
      </c>
      <c r="T1020">
        <v>47</v>
      </c>
      <c r="U1020">
        <v>0</v>
      </c>
      <c r="V1020">
        <v>0</v>
      </c>
      <c r="W1020">
        <v>0</v>
      </c>
      <c r="X1020">
        <v>100.69625189261636</v>
      </c>
      <c r="Y1020">
        <v>0</v>
      </c>
      <c r="Z1020">
        <v>0</v>
      </c>
      <c r="AA1020">
        <v>0</v>
      </c>
      <c r="AB1020">
        <v>66.911798654223247</v>
      </c>
      <c r="AC1020">
        <v>0</v>
      </c>
      <c r="AD1020">
        <v>0</v>
      </c>
      <c r="AE1020">
        <v>167.60805054683959</v>
      </c>
    </row>
    <row r="1021" spans="1:31" x14ac:dyDescent="0.25">
      <c r="A1021">
        <v>1822813</v>
      </c>
      <c r="B1021">
        <v>1</v>
      </c>
      <c r="C1021" t="s">
        <v>80</v>
      </c>
      <c r="D1021" t="s">
        <v>110</v>
      </c>
      <c r="E1021" t="s">
        <v>131</v>
      </c>
      <c r="F1021" t="s">
        <v>3157</v>
      </c>
      <c r="G1021" t="s">
        <v>189</v>
      </c>
      <c r="H1021" t="s">
        <v>134</v>
      </c>
      <c r="I1021" t="s">
        <v>135</v>
      </c>
      <c r="J1021" t="s">
        <v>136</v>
      </c>
      <c r="K1021" t="s">
        <v>137</v>
      </c>
      <c r="L1021" t="s">
        <v>3158</v>
      </c>
      <c r="M1021" t="s">
        <v>3159</v>
      </c>
      <c r="N1021">
        <v>4.8427777770000002</v>
      </c>
      <c r="O1021">
        <v>0</v>
      </c>
      <c r="P1021">
        <v>93</v>
      </c>
      <c r="Q1021">
        <v>0</v>
      </c>
      <c r="R1021">
        <v>0</v>
      </c>
      <c r="S1021">
        <v>0</v>
      </c>
      <c r="T1021">
        <v>7</v>
      </c>
      <c r="U1021">
        <v>0</v>
      </c>
      <c r="V1021">
        <v>0</v>
      </c>
      <c r="W1021">
        <v>0</v>
      </c>
      <c r="X1021">
        <v>122.71473440539337</v>
      </c>
      <c r="Y1021">
        <v>0</v>
      </c>
      <c r="Z1021">
        <v>0</v>
      </c>
      <c r="AA1021">
        <v>0</v>
      </c>
      <c r="AB1021">
        <v>11.357084899641301</v>
      </c>
      <c r="AC1021">
        <v>0</v>
      </c>
      <c r="AD1021">
        <v>0</v>
      </c>
      <c r="AE1021">
        <v>134.07181930503467</v>
      </c>
    </row>
    <row r="1022" spans="1:31" x14ac:dyDescent="0.25">
      <c r="A1022">
        <v>1822441</v>
      </c>
      <c r="B1022">
        <v>1</v>
      </c>
      <c r="C1022" t="s">
        <v>80</v>
      </c>
      <c r="D1022" t="s">
        <v>105</v>
      </c>
      <c r="E1022" t="s">
        <v>223</v>
      </c>
      <c r="F1022" t="s">
        <v>3160</v>
      </c>
      <c r="G1022" t="s">
        <v>2957</v>
      </c>
      <c r="H1022" t="s">
        <v>134</v>
      </c>
      <c r="I1022" t="s">
        <v>135</v>
      </c>
      <c r="J1022" t="s">
        <v>136</v>
      </c>
      <c r="K1022" t="s">
        <v>137</v>
      </c>
      <c r="L1022" t="s">
        <v>3161</v>
      </c>
      <c r="M1022" t="s">
        <v>3162</v>
      </c>
      <c r="N1022">
        <v>2.0241666660000002</v>
      </c>
      <c r="O1022">
        <v>0</v>
      </c>
      <c r="P1022">
        <v>57</v>
      </c>
      <c r="Q1022">
        <v>0</v>
      </c>
      <c r="R1022">
        <v>0</v>
      </c>
      <c r="S1022">
        <v>0</v>
      </c>
      <c r="T1022">
        <v>9</v>
      </c>
      <c r="U1022">
        <v>0</v>
      </c>
      <c r="V1022">
        <v>0</v>
      </c>
      <c r="W1022">
        <v>0</v>
      </c>
      <c r="X1022">
        <v>29.498114025898207</v>
      </c>
      <c r="Y1022">
        <v>0</v>
      </c>
      <c r="Z1022">
        <v>0</v>
      </c>
      <c r="AA1022">
        <v>0</v>
      </c>
      <c r="AB1022">
        <v>10.624887790017295</v>
      </c>
      <c r="AC1022">
        <v>0</v>
      </c>
      <c r="AD1022">
        <v>0</v>
      </c>
      <c r="AE1022">
        <v>40.123001815915501</v>
      </c>
    </row>
    <row r="1023" spans="1:31" x14ac:dyDescent="0.25">
      <c r="A1023">
        <v>1822750</v>
      </c>
      <c r="B1023">
        <v>1</v>
      </c>
      <c r="C1023" t="s">
        <v>80</v>
      </c>
      <c r="D1023" t="s">
        <v>84</v>
      </c>
      <c r="E1023" t="s">
        <v>140</v>
      </c>
      <c r="F1023" t="s">
        <v>3163</v>
      </c>
      <c r="G1023" t="s">
        <v>142</v>
      </c>
      <c r="H1023" t="s">
        <v>134</v>
      </c>
      <c r="I1023" t="s">
        <v>135</v>
      </c>
      <c r="J1023" t="s">
        <v>136</v>
      </c>
      <c r="K1023" t="s">
        <v>137</v>
      </c>
      <c r="L1023" t="s">
        <v>3164</v>
      </c>
      <c r="M1023" t="s">
        <v>3165</v>
      </c>
      <c r="N1023">
        <v>5.3991666660000002</v>
      </c>
      <c r="O1023">
        <v>0</v>
      </c>
      <c r="P1023">
        <v>2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2.87735230056485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2.87735230056485</v>
      </c>
    </row>
    <row r="1024" spans="1:31" x14ac:dyDescent="0.25">
      <c r="A1024">
        <v>1822644</v>
      </c>
      <c r="B1024">
        <v>1</v>
      </c>
      <c r="C1024" t="s">
        <v>80</v>
      </c>
      <c r="D1024" t="s">
        <v>107</v>
      </c>
      <c r="E1024" t="s">
        <v>223</v>
      </c>
      <c r="F1024" t="s">
        <v>3166</v>
      </c>
      <c r="G1024" t="s">
        <v>133</v>
      </c>
      <c r="H1024" t="s">
        <v>134</v>
      </c>
      <c r="I1024" t="s">
        <v>135</v>
      </c>
      <c r="J1024" t="s">
        <v>136</v>
      </c>
      <c r="K1024" t="s">
        <v>137</v>
      </c>
      <c r="L1024" t="s">
        <v>3167</v>
      </c>
      <c r="M1024" t="s">
        <v>3168</v>
      </c>
      <c r="N1024">
        <v>1.749166666</v>
      </c>
      <c r="O1024">
        <v>0</v>
      </c>
      <c r="P1024">
        <v>70</v>
      </c>
      <c r="Q1024">
        <v>0</v>
      </c>
      <c r="R1024">
        <v>0</v>
      </c>
      <c r="S1024">
        <v>0</v>
      </c>
      <c r="T1024">
        <v>8</v>
      </c>
      <c r="U1024">
        <v>0</v>
      </c>
      <c r="V1024">
        <v>0</v>
      </c>
      <c r="W1024">
        <v>0</v>
      </c>
      <c r="X1024">
        <v>30.623771265556343</v>
      </c>
      <c r="Y1024">
        <v>0</v>
      </c>
      <c r="Z1024">
        <v>0</v>
      </c>
      <c r="AA1024">
        <v>0</v>
      </c>
      <c r="AB1024">
        <v>25.6507978141126</v>
      </c>
      <c r="AC1024">
        <v>0</v>
      </c>
      <c r="AD1024">
        <v>0</v>
      </c>
      <c r="AE1024">
        <v>56.274569079668943</v>
      </c>
    </row>
    <row r="1025" spans="1:31" x14ac:dyDescent="0.25">
      <c r="A1025">
        <v>1822312</v>
      </c>
      <c r="B1025">
        <v>1</v>
      </c>
      <c r="C1025" t="s">
        <v>80</v>
      </c>
      <c r="D1025" t="s">
        <v>97</v>
      </c>
      <c r="E1025" t="s">
        <v>164</v>
      </c>
      <c r="F1025" t="s">
        <v>3169</v>
      </c>
      <c r="G1025" t="s">
        <v>156</v>
      </c>
      <c r="H1025" t="s">
        <v>157</v>
      </c>
      <c r="I1025" t="s">
        <v>135</v>
      </c>
      <c r="J1025" t="s">
        <v>136</v>
      </c>
      <c r="K1025" t="s">
        <v>137</v>
      </c>
      <c r="L1025" t="s">
        <v>3170</v>
      </c>
      <c r="M1025" t="s">
        <v>3171</v>
      </c>
      <c r="N1025">
        <v>0.20833333300000001</v>
      </c>
      <c r="O1025">
        <v>1</v>
      </c>
      <c r="P1025">
        <v>2367</v>
      </c>
      <c r="Q1025">
        <v>0</v>
      </c>
      <c r="R1025">
        <v>57</v>
      </c>
      <c r="S1025">
        <v>8</v>
      </c>
      <c r="T1025">
        <v>253</v>
      </c>
      <c r="U1025">
        <v>0</v>
      </c>
      <c r="V1025">
        <v>1</v>
      </c>
      <c r="W1025">
        <v>1.55195428554375</v>
      </c>
      <c r="X1025">
        <v>94.282635217631096</v>
      </c>
      <c r="Y1025">
        <v>0</v>
      </c>
      <c r="Z1025">
        <v>4.0493515595583345</v>
      </c>
      <c r="AA1025">
        <v>28.809801748641672</v>
      </c>
      <c r="AB1025">
        <v>40.971362528952127</v>
      </c>
      <c r="AC1025">
        <v>0</v>
      </c>
      <c r="AD1025">
        <v>0.33279022850625001</v>
      </c>
      <c r="AE1025">
        <v>169.99789556883323</v>
      </c>
    </row>
    <row r="1026" spans="1:31" x14ac:dyDescent="0.25">
      <c r="A1026">
        <v>1822395</v>
      </c>
      <c r="B1026">
        <v>1</v>
      </c>
      <c r="C1026" t="s">
        <v>80</v>
      </c>
      <c r="D1026" t="s">
        <v>84</v>
      </c>
      <c r="E1026" t="s">
        <v>140</v>
      </c>
      <c r="F1026" t="s">
        <v>3172</v>
      </c>
      <c r="G1026" t="s">
        <v>142</v>
      </c>
      <c r="H1026" t="s">
        <v>134</v>
      </c>
      <c r="I1026" t="s">
        <v>135</v>
      </c>
      <c r="J1026" t="s">
        <v>136</v>
      </c>
      <c r="K1026" t="s">
        <v>137</v>
      </c>
      <c r="L1026" t="s">
        <v>3173</v>
      </c>
      <c r="M1026" t="s">
        <v>3174</v>
      </c>
      <c r="N1026">
        <v>2.943888888</v>
      </c>
      <c r="O1026">
        <v>0</v>
      </c>
      <c r="P1026">
        <v>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0.84039818175985004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0.84039818175985004</v>
      </c>
    </row>
    <row r="1027" spans="1:31" x14ac:dyDescent="0.25">
      <c r="A1027">
        <v>1822504</v>
      </c>
      <c r="B1027">
        <v>1</v>
      </c>
      <c r="C1027" t="s">
        <v>80</v>
      </c>
      <c r="D1027" t="s">
        <v>109</v>
      </c>
      <c r="E1027" t="s">
        <v>131</v>
      </c>
      <c r="F1027" t="s">
        <v>3175</v>
      </c>
      <c r="G1027" t="s">
        <v>133</v>
      </c>
      <c r="H1027" t="s">
        <v>134</v>
      </c>
      <c r="I1027" t="s">
        <v>135</v>
      </c>
      <c r="J1027" t="s">
        <v>136</v>
      </c>
      <c r="K1027" t="s">
        <v>137</v>
      </c>
      <c r="L1027" t="s">
        <v>3176</v>
      </c>
      <c r="M1027" t="s">
        <v>3177</v>
      </c>
      <c r="N1027">
        <v>2.1830555550000001</v>
      </c>
      <c r="O1027">
        <v>0</v>
      </c>
      <c r="P1027">
        <v>5</v>
      </c>
      <c r="Q1027">
        <v>0</v>
      </c>
      <c r="R1027">
        <v>2</v>
      </c>
      <c r="S1027">
        <v>0</v>
      </c>
      <c r="T1027">
        <v>4</v>
      </c>
      <c r="U1027">
        <v>0</v>
      </c>
      <c r="V1027">
        <v>0</v>
      </c>
      <c r="W1027">
        <v>0</v>
      </c>
      <c r="X1027">
        <v>2.7001210346825668</v>
      </c>
      <c r="Y1027">
        <v>0</v>
      </c>
      <c r="Z1027">
        <v>2.7413710209970001</v>
      </c>
      <c r="AA1027">
        <v>0</v>
      </c>
      <c r="AB1027">
        <v>1.8683308989699332</v>
      </c>
      <c r="AC1027">
        <v>0</v>
      </c>
      <c r="AD1027">
        <v>0</v>
      </c>
      <c r="AE1027">
        <v>7.3098229546495004</v>
      </c>
    </row>
    <row r="1028" spans="1:31" x14ac:dyDescent="0.25">
      <c r="A1028">
        <v>1822896</v>
      </c>
      <c r="B1028">
        <v>1</v>
      </c>
      <c r="C1028" t="s">
        <v>80</v>
      </c>
      <c r="D1028" t="s">
        <v>103</v>
      </c>
      <c r="E1028" t="s">
        <v>140</v>
      </c>
      <c r="F1028" t="s">
        <v>3178</v>
      </c>
      <c r="G1028" t="s">
        <v>142</v>
      </c>
      <c r="H1028" t="s">
        <v>134</v>
      </c>
      <c r="I1028" t="s">
        <v>135</v>
      </c>
      <c r="J1028" t="s">
        <v>136</v>
      </c>
      <c r="K1028" t="s">
        <v>137</v>
      </c>
      <c r="L1028" t="s">
        <v>3179</v>
      </c>
      <c r="M1028" t="s">
        <v>3180</v>
      </c>
      <c r="N1028">
        <v>0.83833333300000001</v>
      </c>
      <c r="O1028">
        <v>0</v>
      </c>
      <c r="P1028">
        <v>1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0.26994450931416669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0.26994450931416669</v>
      </c>
    </row>
    <row r="1029" spans="1:31" x14ac:dyDescent="0.25">
      <c r="A1029">
        <v>1822518</v>
      </c>
      <c r="B1029">
        <v>1</v>
      </c>
      <c r="C1029" t="s">
        <v>80</v>
      </c>
      <c r="D1029" t="s">
        <v>101</v>
      </c>
      <c r="E1029" t="s">
        <v>131</v>
      </c>
      <c r="F1029" t="s">
        <v>3181</v>
      </c>
      <c r="G1029" t="s">
        <v>1046</v>
      </c>
      <c r="H1029" t="s">
        <v>134</v>
      </c>
      <c r="I1029" t="s">
        <v>135</v>
      </c>
      <c r="J1029" t="s">
        <v>136</v>
      </c>
      <c r="K1029" t="s">
        <v>137</v>
      </c>
      <c r="L1029" t="s">
        <v>3182</v>
      </c>
      <c r="M1029" t="s">
        <v>3183</v>
      </c>
      <c r="N1029">
        <v>2.1116666660000001</v>
      </c>
      <c r="O1029">
        <v>0</v>
      </c>
      <c r="P1029">
        <v>113</v>
      </c>
      <c r="Q1029">
        <v>0</v>
      </c>
      <c r="R1029">
        <v>0</v>
      </c>
      <c r="S1029">
        <v>0</v>
      </c>
      <c r="T1029">
        <v>6</v>
      </c>
      <c r="U1029">
        <v>0</v>
      </c>
      <c r="V1029">
        <v>0</v>
      </c>
      <c r="W1029">
        <v>0</v>
      </c>
      <c r="X1029">
        <v>48.239098573074642</v>
      </c>
      <c r="Y1029">
        <v>0</v>
      </c>
      <c r="Z1029">
        <v>0</v>
      </c>
      <c r="AA1029">
        <v>0</v>
      </c>
      <c r="AB1029">
        <v>8.9192882609632012</v>
      </c>
      <c r="AC1029">
        <v>0</v>
      </c>
      <c r="AD1029">
        <v>0</v>
      </c>
      <c r="AE1029">
        <v>57.158386834037842</v>
      </c>
    </row>
    <row r="1030" spans="1:31" x14ac:dyDescent="0.25">
      <c r="A1030">
        <v>1822375</v>
      </c>
      <c r="B1030">
        <v>1</v>
      </c>
      <c r="C1030" t="s">
        <v>80</v>
      </c>
      <c r="D1030" t="s">
        <v>83</v>
      </c>
      <c r="E1030" t="s">
        <v>140</v>
      </c>
      <c r="F1030" t="s">
        <v>3184</v>
      </c>
      <c r="G1030" t="s">
        <v>213</v>
      </c>
      <c r="H1030" t="s">
        <v>134</v>
      </c>
      <c r="I1030" t="s">
        <v>135</v>
      </c>
      <c r="J1030" t="s">
        <v>136</v>
      </c>
      <c r="K1030" t="s">
        <v>137</v>
      </c>
      <c r="L1030" t="s">
        <v>3185</v>
      </c>
      <c r="M1030" t="s">
        <v>3186</v>
      </c>
      <c r="N1030">
        <v>9.8244444439999992</v>
      </c>
      <c r="O1030">
        <v>0</v>
      </c>
      <c r="P1030">
        <v>5</v>
      </c>
      <c r="Q1030">
        <v>0</v>
      </c>
      <c r="R1030">
        <v>0</v>
      </c>
      <c r="S1030">
        <v>0</v>
      </c>
      <c r="T1030">
        <v>1</v>
      </c>
      <c r="U1030">
        <v>0</v>
      </c>
      <c r="V1030">
        <v>0</v>
      </c>
      <c r="W1030">
        <v>0</v>
      </c>
      <c r="X1030">
        <v>15.0721630661898</v>
      </c>
      <c r="Y1030">
        <v>0</v>
      </c>
      <c r="Z1030">
        <v>0</v>
      </c>
      <c r="AA1030">
        <v>0</v>
      </c>
      <c r="AB1030">
        <v>0.16769180563999997</v>
      </c>
      <c r="AC1030">
        <v>0</v>
      </c>
      <c r="AD1030">
        <v>0</v>
      </c>
      <c r="AE1030">
        <v>15.239854871829801</v>
      </c>
    </row>
    <row r="1031" spans="1:31" x14ac:dyDescent="0.25">
      <c r="A1031">
        <v>1822561</v>
      </c>
      <c r="B1031">
        <v>1</v>
      </c>
      <c r="C1031" t="s">
        <v>80</v>
      </c>
      <c r="D1031" t="s">
        <v>82</v>
      </c>
      <c r="E1031" t="s">
        <v>140</v>
      </c>
      <c r="F1031" t="s">
        <v>3187</v>
      </c>
      <c r="G1031" t="s">
        <v>142</v>
      </c>
      <c r="H1031" t="s">
        <v>134</v>
      </c>
      <c r="I1031" t="s">
        <v>135</v>
      </c>
      <c r="J1031" t="s">
        <v>136</v>
      </c>
      <c r="K1031" t="s">
        <v>137</v>
      </c>
      <c r="L1031" t="s">
        <v>3188</v>
      </c>
      <c r="M1031" t="s">
        <v>3189</v>
      </c>
      <c r="N1031">
        <v>1.652222222</v>
      </c>
      <c r="O1031">
        <v>0</v>
      </c>
      <c r="P1031">
        <v>4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2.8329358466489003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2.8329358466489003</v>
      </c>
    </row>
    <row r="1032" spans="1:31" x14ac:dyDescent="0.25">
      <c r="A1032">
        <v>1822710</v>
      </c>
      <c r="B1032">
        <v>1</v>
      </c>
      <c r="C1032" t="s">
        <v>80</v>
      </c>
      <c r="D1032" t="s">
        <v>98</v>
      </c>
      <c r="E1032" t="s">
        <v>140</v>
      </c>
      <c r="F1032" t="s">
        <v>3190</v>
      </c>
      <c r="G1032" t="s">
        <v>142</v>
      </c>
      <c r="H1032" t="s">
        <v>134</v>
      </c>
      <c r="I1032" t="s">
        <v>135</v>
      </c>
      <c r="J1032" t="s">
        <v>136</v>
      </c>
      <c r="K1032" t="s">
        <v>137</v>
      </c>
      <c r="L1032" t="s">
        <v>3191</v>
      </c>
      <c r="M1032" t="s">
        <v>3192</v>
      </c>
      <c r="N1032">
        <v>6.3497222219999996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1.607701569717225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1.607701569717225</v>
      </c>
    </row>
    <row r="1033" spans="1:31" x14ac:dyDescent="0.25">
      <c r="A1033">
        <v>1822418</v>
      </c>
      <c r="B1033">
        <v>1</v>
      </c>
      <c r="C1033" t="s">
        <v>80</v>
      </c>
      <c r="D1033" t="s">
        <v>98</v>
      </c>
      <c r="E1033" t="s">
        <v>252</v>
      </c>
      <c r="F1033" t="s">
        <v>3193</v>
      </c>
      <c r="G1033" t="s">
        <v>1510</v>
      </c>
      <c r="H1033" t="s">
        <v>134</v>
      </c>
      <c r="I1033" t="s">
        <v>135</v>
      </c>
      <c r="J1033" t="s">
        <v>136</v>
      </c>
      <c r="K1033" t="s">
        <v>137</v>
      </c>
      <c r="L1033" t="s">
        <v>3194</v>
      </c>
      <c r="M1033" t="s">
        <v>3195</v>
      </c>
      <c r="N1033">
        <v>4.9105555550000002</v>
      </c>
      <c r="O1033">
        <v>0</v>
      </c>
      <c r="P1033">
        <v>0</v>
      </c>
      <c r="Q1033">
        <v>0</v>
      </c>
      <c r="R1033">
        <v>14</v>
      </c>
      <c r="S1033">
        <v>0</v>
      </c>
      <c r="T1033">
        <v>4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87.12243116477444</v>
      </c>
      <c r="AA1033">
        <v>0</v>
      </c>
      <c r="AB1033">
        <v>21.960911250002809</v>
      </c>
      <c r="AC1033">
        <v>0</v>
      </c>
      <c r="AD1033">
        <v>0</v>
      </c>
      <c r="AE1033">
        <v>109.08334241477725</v>
      </c>
    </row>
    <row r="1034" spans="1:31" x14ac:dyDescent="0.25">
      <c r="A1034">
        <v>1822581</v>
      </c>
      <c r="B1034">
        <v>1</v>
      </c>
      <c r="C1034" t="s">
        <v>80</v>
      </c>
      <c r="D1034" t="s">
        <v>106</v>
      </c>
      <c r="E1034" t="s">
        <v>164</v>
      </c>
      <c r="F1034" t="s">
        <v>3196</v>
      </c>
      <c r="G1034" t="s">
        <v>156</v>
      </c>
      <c r="H1034" t="s">
        <v>157</v>
      </c>
      <c r="I1034" t="s">
        <v>179</v>
      </c>
      <c r="J1034" t="s">
        <v>136</v>
      </c>
      <c r="K1034" t="s">
        <v>137</v>
      </c>
      <c r="L1034" t="s">
        <v>3197</v>
      </c>
      <c r="M1034" t="s">
        <v>3198</v>
      </c>
      <c r="N1034">
        <v>9.1666660000000004E-3</v>
      </c>
      <c r="O1034">
        <v>1</v>
      </c>
      <c r="P1034">
        <v>517</v>
      </c>
      <c r="Q1034">
        <v>36</v>
      </c>
      <c r="R1034">
        <v>27</v>
      </c>
      <c r="S1034">
        <v>7</v>
      </c>
      <c r="T1034">
        <v>49</v>
      </c>
      <c r="U1034">
        <v>1</v>
      </c>
      <c r="V1034">
        <v>0</v>
      </c>
      <c r="W1034">
        <v>1.9394389577750001E-3</v>
      </c>
      <c r="X1034">
        <v>0.96048092326752521</v>
      </c>
      <c r="Y1034">
        <v>3.9760269041516838</v>
      </c>
      <c r="Z1034">
        <v>0.49404602910034168</v>
      </c>
      <c r="AA1034">
        <v>0.76159869735840002</v>
      </c>
      <c r="AB1034">
        <v>0.41407050599035</v>
      </c>
      <c r="AC1034">
        <v>1.136576260579375</v>
      </c>
      <c r="AD1034">
        <v>0</v>
      </c>
      <c r="AE1034">
        <v>7.7447387594054504</v>
      </c>
    </row>
    <row r="1035" spans="1:31" x14ac:dyDescent="0.25">
      <c r="A1035">
        <v>1822667</v>
      </c>
      <c r="B1035">
        <v>1</v>
      </c>
      <c r="C1035" t="s">
        <v>80</v>
      </c>
      <c r="D1035" t="s">
        <v>97</v>
      </c>
      <c r="E1035" t="s">
        <v>140</v>
      </c>
      <c r="F1035" t="s">
        <v>3199</v>
      </c>
      <c r="G1035" t="s">
        <v>213</v>
      </c>
      <c r="H1035" t="s">
        <v>134</v>
      </c>
      <c r="I1035" t="s">
        <v>135</v>
      </c>
      <c r="J1035" t="s">
        <v>136</v>
      </c>
      <c r="K1035" t="s">
        <v>137</v>
      </c>
      <c r="L1035" t="s">
        <v>3200</v>
      </c>
      <c r="M1035" t="s">
        <v>3201</v>
      </c>
      <c r="N1035">
        <v>5.2066666660000003</v>
      </c>
      <c r="O1035">
        <v>0</v>
      </c>
      <c r="P1035">
        <v>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1.7867658295795001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1.7867658295795001</v>
      </c>
    </row>
    <row r="1036" spans="1:31" x14ac:dyDescent="0.25">
      <c r="A1036">
        <v>1822624</v>
      </c>
      <c r="B1036">
        <v>1</v>
      </c>
      <c r="C1036" t="s">
        <v>80</v>
      </c>
      <c r="D1036" t="s">
        <v>82</v>
      </c>
      <c r="E1036" t="s">
        <v>154</v>
      </c>
      <c r="F1036" t="s">
        <v>3202</v>
      </c>
      <c r="G1036" t="s">
        <v>175</v>
      </c>
      <c r="H1036" t="s">
        <v>157</v>
      </c>
      <c r="I1036" t="s">
        <v>135</v>
      </c>
      <c r="J1036" t="s">
        <v>136</v>
      </c>
      <c r="K1036" t="s">
        <v>137</v>
      </c>
      <c r="L1036" t="s">
        <v>3203</v>
      </c>
      <c r="M1036" t="s">
        <v>3204</v>
      </c>
      <c r="N1036">
        <v>3.24</v>
      </c>
      <c r="O1036">
        <v>0</v>
      </c>
      <c r="P1036">
        <v>336</v>
      </c>
      <c r="Q1036">
        <v>0</v>
      </c>
      <c r="R1036">
        <v>0</v>
      </c>
      <c r="S1036">
        <v>0</v>
      </c>
      <c r="T1036">
        <v>24</v>
      </c>
      <c r="U1036">
        <v>0</v>
      </c>
      <c r="V1036">
        <v>0</v>
      </c>
      <c r="W1036">
        <v>0</v>
      </c>
      <c r="X1036">
        <v>270.57655510829761</v>
      </c>
      <c r="Y1036">
        <v>0</v>
      </c>
      <c r="Z1036">
        <v>0</v>
      </c>
      <c r="AA1036">
        <v>0</v>
      </c>
      <c r="AB1036">
        <v>40.064207142059743</v>
      </c>
      <c r="AC1036">
        <v>0</v>
      </c>
      <c r="AD1036">
        <v>0</v>
      </c>
      <c r="AE1036">
        <v>310.64076225035734</v>
      </c>
    </row>
    <row r="1037" spans="1:31" x14ac:dyDescent="0.25">
      <c r="A1037">
        <v>1822461</v>
      </c>
      <c r="B1037">
        <v>1</v>
      </c>
      <c r="C1037" t="s">
        <v>80</v>
      </c>
      <c r="D1037" t="s">
        <v>100</v>
      </c>
      <c r="E1037" t="s">
        <v>202</v>
      </c>
      <c r="F1037" t="s">
        <v>420</v>
      </c>
      <c r="G1037" t="s">
        <v>386</v>
      </c>
      <c r="H1037" t="s">
        <v>157</v>
      </c>
      <c r="I1037" t="s">
        <v>135</v>
      </c>
      <c r="J1037" t="s">
        <v>136</v>
      </c>
      <c r="K1037" t="s">
        <v>137</v>
      </c>
      <c r="L1037" t="s">
        <v>3205</v>
      </c>
      <c r="M1037" t="s">
        <v>3206</v>
      </c>
      <c r="N1037">
        <v>7.3055554999999994E-2</v>
      </c>
      <c r="O1037">
        <v>1</v>
      </c>
      <c r="P1037">
        <v>1306</v>
      </c>
      <c r="Q1037">
        <v>15</v>
      </c>
      <c r="R1037">
        <v>156</v>
      </c>
      <c r="S1037">
        <v>29</v>
      </c>
      <c r="T1037">
        <v>104</v>
      </c>
      <c r="U1037">
        <v>2</v>
      </c>
      <c r="V1037">
        <v>0</v>
      </c>
      <c r="W1037">
        <v>2.4840910301774998E-2</v>
      </c>
      <c r="X1037">
        <v>33.87247964479306</v>
      </c>
      <c r="Y1037">
        <v>1.8560857456623336</v>
      </c>
      <c r="Z1037">
        <v>7.8390130052875779</v>
      </c>
      <c r="AA1037">
        <v>15.232549557838579</v>
      </c>
      <c r="AB1037">
        <v>7.7454618830732711</v>
      </c>
      <c r="AC1037">
        <v>10.202893649857085</v>
      </c>
      <c r="AD1037">
        <v>0</v>
      </c>
      <c r="AE1037">
        <v>76.773324396813692</v>
      </c>
    </row>
    <row r="1038" spans="1:31" x14ac:dyDescent="0.25">
      <c r="A1038">
        <v>1822315</v>
      </c>
      <c r="B1038">
        <v>1</v>
      </c>
      <c r="C1038" t="s">
        <v>80</v>
      </c>
      <c r="D1038" t="s">
        <v>105</v>
      </c>
      <c r="E1038" t="s">
        <v>268</v>
      </c>
      <c r="F1038" t="s">
        <v>3207</v>
      </c>
      <c r="G1038" t="s">
        <v>156</v>
      </c>
      <c r="H1038" t="s">
        <v>157</v>
      </c>
      <c r="I1038" t="s">
        <v>135</v>
      </c>
      <c r="J1038" t="s">
        <v>136</v>
      </c>
      <c r="K1038" t="s">
        <v>137</v>
      </c>
      <c r="L1038" t="s">
        <v>3208</v>
      </c>
      <c r="M1038" t="s">
        <v>3209</v>
      </c>
      <c r="N1038">
        <v>0.13458972199999999</v>
      </c>
      <c r="O1038">
        <v>13</v>
      </c>
      <c r="P1038">
        <v>27190</v>
      </c>
      <c r="Q1038">
        <v>28</v>
      </c>
      <c r="R1038">
        <v>1017</v>
      </c>
      <c r="S1038">
        <v>61</v>
      </c>
      <c r="T1038">
        <v>2119</v>
      </c>
      <c r="U1038">
        <v>9</v>
      </c>
      <c r="V1038">
        <v>8</v>
      </c>
      <c r="W1038">
        <v>1.3044418875070001</v>
      </c>
      <c r="X1038">
        <v>519.84392558455534</v>
      </c>
      <c r="Y1038">
        <v>24.050151683384204</v>
      </c>
      <c r="Z1038">
        <v>24.7526645408993</v>
      </c>
      <c r="AA1038">
        <v>269.16974704462939</v>
      </c>
      <c r="AB1038">
        <v>134.04905059506876</v>
      </c>
      <c r="AC1038">
        <v>56.8501727687608</v>
      </c>
      <c r="AD1038">
        <v>11.233764103867804</v>
      </c>
      <c r="AE1038">
        <v>1041.2539182086725</v>
      </c>
    </row>
    <row r="1039" spans="1:31" x14ac:dyDescent="0.25">
      <c r="A1039">
        <v>1822810</v>
      </c>
      <c r="B1039">
        <v>1</v>
      </c>
      <c r="C1039" t="s">
        <v>80</v>
      </c>
      <c r="D1039" t="s">
        <v>84</v>
      </c>
      <c r="E1039" t="s">
        <v>140</v>
      </c>
      <c r="F1039" t="s">
        <v>3210</v>
      </c>
      <c r="G1039" t="s">
        <v>142</v>
      </c>
      <c r="H1039" t="s">
        <v>134</v>
      </c>
      <c r="I1039" t="s">
        <v>135</v>
      </c>
      <c r="J1039" t="s">
        <v>136</v>
      </c>
      <c r="K1039" t="s">
        <v>137</v>
      </c>
      <c r="L1039" t="s">
        <v>3211</v>
      </c>
      <c r="M1039" t="s">
        <v>3212</v>
      </c>
      <c r="N1039">
        <v>2.125</v>
      </c>
      <c r="O1039">
        <v>0</v>
      </c>
      <c r="P1039">
        <v>1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0.21347146556400001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0.21347146556400001</v>
      </c>
    </row>
    <row r="1040" spans="1:31" x14ac:dyDescent="0.25">
      <c r="A1040">
        <v>1822415</v>
      </c>
      <c r="B1040">
        <v>1</v>
      </c>
      <c r="C1040" t="s">
        <v>81</v>
      </c>
      <c r="D1040" t="s">
        <v>113</v>
      </c>
      <c r="E1040" t="s">
        <v>202</v>
      </c>
      <c r="F1040" t="s">
        <v>3213</v>
      </c>
      <c r="G1040" t="s">
        <v>156</v>
      </c>
      <c r="H1040" t="s">
        <v>157</v>
      </c>
      <c r="I1040" t="s">
        <v>135</v>
      </c>
      <c r="J1040" t="s">
        <v>136</v>
      </c>
      <c r="K1040" t="s">
        <v>137</v>
      </c>
      <c r="L1040" t="s">
        <v>3214</v>
      </c>
      <c r="M1040" t="s">
        <v>3215</v>
      </c>
      <c r="N1040">
        <v>1.3897222220000001</v>
      </c>
      <c r="O1040">
        <v>13</v>
      </c>
      <c r="P1040">
        <v>250</v>
      </c>
      <c r="Q1040">
        <v>137</v>
      </c>
      <c r="R1040">
        <v>121</v>
      </c>
      <c r="S1040">
        <v>16</v>
      </c>
      <c r="T1040">
        <v>20</v>
      </c>
      <c r="U1040">
        <v>0</v>
      </c>
      <c r="V1040">
        <v>0</v>
      </c>
      <c r="W1040">
        <v>6.2971533356043006</v>
      </c>
      <c r="X1040">
        <v>66.710161289843526</v>
      </c>
      <c r="Y1040">
        <v>482.0318677191259</v>
      </c>
      <c r="Z1040">
        <v>232.17039778291274</v>
      </c>
      <c r="AA1040">
        <v>44.120986737262577</v>
      </c>
      <c r="AB1040">
        <v>25.230141067724698</v>
      </c>
      <c r="AC1040">
        <v>0</v>
      </c>
      <c r="AD1040">
        <v>0</v>
      </c>
      <c r="AE1040">
        <v>856.56070793247386</v>
      </c>
    </row>
    <row r="1041" spans="1:31" x14ac:dyDescent="0.25">
      <c r="A1041">
        <v>1822292</v>
      </c>
      <c r="B1041">
        <v>1</v>
      </c>
      <c r="C1041" t="s">
        <v>81</v>
      </c>
      <c r="D1041" t="s">
        <v>118</v>
      </c>
      <c r="E1041" t="s">
        <v>154</v>
      </c>
      <c r="F1041" t="s">
        <v>3216</v>
      </c>
      <c r="G1041" t="s">
        <v>156</v>
      </c>
      <c r="H1041" t="s">
        <v>157</v>
      </c>
      <c r="I1041" t="s">
        <v>135</v>
      </c>
      <c r="J1041" t="s">
        <v>136</v>
      </c>
      <c r="K1041" t="s">
        <v>137</v>
      </c>
      <c r="L1041" t="s">
        <v>3217</v>
      </c>
      <c r="M1041" t="s">
        <v>3218</v>
      </c>
      <c r="N1041">
        <v>0.48583333299999998</v>
      </c>
      <c r="O1041">
        <v>2</v>
      </c>
      <c r="P1041">
        <v>27</v>
      </c>
      <c r="Q1041">
        <v>12</v>
      </c>
      <c r="R1041">
        <v>5</v>
      </c>
      <c r="S1041">
        <v>7</v>
      </c>
      <c r="T1041">
        <v>23</v>
      </c>
      <c r="U1041">
        <v>4</v>
      </c>
      <c r="V1041">
        <v>0</v>
      </c>
      <c r="W1041">
        <v>3.595542641812</v>
      </c>
      <c r="X1041">
        <v>2.3572535242077244</v>
      </c>
      <c r="Y1041">
        <v>9.1128208905854997</v>
      </c>
      <c r="Z1041">
        <v>3.2754858685065003</v>
      </c>
      <c r="AA1041">
        <v>61.649114129925302</v>
      </c>
      <c r="AB1041">
        <v>3.7536908805256668</v>
      </c>
      <c r="AC1041">
        <v>190.84596823546485</v>
      </c>
      <c r="AD1041">
        <v>0</v>
      </c>
      <c r="AE1041">
        <v>274.58987617102753</v>
      </c>
    </row>
    <row r="1042" spans="1:31" x14ac:dyDescent="0.25">
      <c r="A1042">
        <v>1822833</v>
      </c>
      <c r="B1042">
        <v>1</v>
      </c>
      <c r="C1042" t="s">
        <v>80</v>
      </c>
      <c r="D1042" t="s">
        <v>94</v>
      </c>
      <c r="E1042" t="s">
        <v>140</v>
      </c>
      <c r="F1042" t="s">
        <v>3219</v>
      </c>
      <c r="G1042" t="s">
        <v>142</v>
      </c>
      <c r="H1042" t="s">
        <v>134</v>
      </c>
      <c r="I1042" t="s">
        <v>135</v>
      </c>
      <c r="J1042" t="s">
        <v>136</v>
      </c>
      <c r="K1042" t="s">
        <v>137</v>
      </c>
      <c r="L1042" t="s">
        <v>3220</v>
      </c>
      <c r="M1042" t="s">
        <v>3221</v>
      </c>
      <c r="N1042">
        <v>3.9849999999999999</v>
      </c>
      <c r="O1042">
        <v>0</v>
      </c>
      <c r="P1042">
        <v>1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0.33294859933962501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0.33294859933962501</v>
      </c>
    </row>
    <row r="1043" spans="1:31" x14ac:dyDescent="0.25">
      <c r="A1043">
        <v>1822607</v>
      </c>
      <c r="B1043">
        <v>1</v>
      </c>
      <c r="C1043" t="s">
        <v>80</v>
      </c>
      <c r="D1043" t="s">
        <v>83</v>
      </c>
      <c r="E1043" t="s">
        <v>164</v>
      </c>
      <c r="F1043" t="s">
        <v>3222</v>
      </c>
      <c r="G1043" t="s">
        <v>156</v>
      </c>
      <c r="H1043" t="s">
        <v>157</v>
      </c>
      <c r="I1043" t="s">
        <v>135</v>
      </c>
      <c r="J1043" t="s">
        <v>136</v>
      </c>
      <c r="K1043" t="s">
        <v>137</v>
      </c>
      <c r="L1043" t="s">
        <v>3223</v>
      </c>
      <c r="M1043" t="s">
        <v>3224</v>
      </c>
      <c r="N1043">
        <v>1.168055555</v>
      </c>
      <c r="O1043">
        <v>0</v>
      </c>
      <c r="P1043">
        <v>1419</v>
      </c>
      <c r="Q1043">
        <v>0</v>
      </c>
      <c r="R1043">
        <v>0</v>
      </c>
      <c r="S1043">
        <v>0</v>
      </c>
      <c r="T1043">
        <v>139</v>
      </c>
      <c r="U1043">
        <v>1</v>
      </c>
      <c r="V1043">
        <v>0</v>
      </c>
      <c r="W1043">
        <v>0</v>
      </c>
      <c r="X1043">
        <v>458.884358185275</v>
      </c>
      <c r="Y1043">
        <v>0</v>
      </c>
      <c r="Z1043">
        <v>0</v>
      </c>
      <c r="AA1043">
        <v>0</v>
      </c>
      <c r="AB1043">
        <v>97.710981283480436</v>
      </c>
      <c r="AC1043">
        <v>17.00670259528</v>
      </c>
      <c r="AD1043">
        <v>0</v>
      </c>
      <c r="AE1043">
        <v>573.60204206403546</v>
      </c>
    </row>
    <row r="1044" spans="1:31" x14ac:dyDescent="0.25">
      <c r="A1044">
        <v>1822793</v>
      </c>
      <c r="B1044">
        <v>1</v>
      </c>
      <c r="C1044" t="s">
        <v>80</v>
      </c>
      <c r="D1044" t="s">
        <v>90</v>
      </c>
      <c r="E1044" t="s">
        <v>252</v>
      </c>
      <c r="F1044" t="s">
        <v>3225</v>
      </c>
      <c r="G1044" t="s">
        <v>189</v>
      </c>
      <c r="H1044" t="s">
        <v>134</v>
      </c>
      <c r="I1044" t="s">
        <v>135</v>
      </c>
      <c r="J1044" t="s">
        <v>136</v>
      </c>
      <c r="K1044" t="s">
        <v>137</v>
      </c>
      <c r="L1044" t="s">
        <v>3226</v>
      </c>
      <c r="M1044" t="s">
        <v>3227</v>
      </c>
      <c r="N1044">
        <v>2.86</v>
      </c>
      <c r="O1044">
        <v>0</v>
      </c>
      <c r="P1044">
        <v>479</v>
      </c>
      <c r="Q1044">
        <v>0</v>
      </c>
      <c r="R1044">
        <v>0</v>
      </c>
      <c r="S1044">
        <v>0</v>
      </c>
      <c r="T1044">
        <v>36</v>
      </c>
      <c r="U1044">
        <v>0</v>
      </c>
      <c r="V1044">
        <v>0</v>
      </c>
      <c r="W1044">
        <v>0</v>
      </c>
      <c r="X1044">
        <v>377.12137246132011</v>
      </c>
      <c r="Y1044">
        <v>0</v>
      </c>
      <c r="Z1044">
        <v>0</v>
      </c>
      <c r="AA1044">
        <v>0</v>
      </c>
      <c r="AB1044">
        <v>29.043330433206549</v>
      </c>
      <c r="AC1044">
        <v>0</v>
      </c>
      <c r="AD1044">
        <v>0</v>
      </c>
      <c r="AE1044">
        <v>406.16470289452667</v>
      </c>
    </row>
    <row r="1045" spans="1:31" x14ac:dyDescent="0.25">
      <c r="A1045">
        <v>1822893</v>
      </c>
      <c r="B1045">
        <v>1</v>
      </c>
      <c r="C1045" t="s">
        <v>81</v>
      </c>
      <c r="D1045" t="s">
        <v>112</v>
      </c>
      <c r="E1045" t="s">
        <v>252</v>
      </c>
      <c r="F1045" t="s">
        <v>3228</v>
      </c>
      <c r="G1045" t="s">
        <v>279</v>
      </c>
      <c r="H1045" t="s">
        <v>134</v>
      </c>
      <c r="I1045" t="s">
        <v>135</v>
      </c>
      <c r="J1045" t="s">
        <v>136</v>
      </c>
      <c r="K1045" t="s">
        <v>137</v>
      </c>
      <c r="L1045" t="s">
        <v>3229</v>
      </c>
      <c r="M1045" t="s">
        <v>3230</v>
      </c>
      <c r="N1045">
        <v>0.71861111099999997</v>
      </c>
      <c r="O1045">
        <v>0</v>
      </c>
      <c r="P1045">
        <v>392</v>
      </c>
      <c r="Q1045">
        <v>0</v>
      </c>
      <c r="R1045">
        <v>13</v>
      </c>
      <c r="S1045">
        <v>0</v>
      </c>
      <c r="T1045">
        <v>23</v>
      </c>
      <c r="U1045">
        <v>0</v>
      </c>
      <c r="V1045">
        <v>0</v>
      </c>
      <c r="W1045">
        <v>0</v>
      </c>
      <c r="X1045">
        <v>55.599015307350719</v>
      </c>
      <c r="Y1045">
        <v>0</v>
      </c>
      <c r="Z1045">
        <v>1.2987955135516251</v>
      </c>
      <c r="AA1045">
        <v>0</v>
      </c>
      <c r="AB1045">
        <v>4.6378113757697088</v>
      </c>
      <c r="AC1045">
        <v>0</v>
      </c>
      <c r="AD1045">
        <v>0</v>
      </c>
      <c r="AE1045">
        <v>61.535622196672051</v>
      </c>
    </row>
    <row r="1046" spans="1:31" x14ac:dyDescent="0.25">
      <c r="A1046">
        <v>1822647</v>
      </c>
      <c r="B1046">
        <v>1</v>
      </c>
      <c r="C1046" t="s">
        <v>81</v>
      </c>
      <c r="D1046" t="s">
        <v>128</v>
      </c>
      <c r="E1046" t="s">
        <v>131</v>
      </c>
      <c r="F1046" t="s">
        <v>3231</v>
      </c>
      <c r="G1046" t="s">
        <v>189</v>
      </c>
      <c r="H1046" t="s">
        <v>134</v>
      </c>
      <c r="I1046" t="s">
        <v>135</v>
      </c>
      <c r="J1046" t="s">
        <v>136</v>
      </c>
      <c r="K1046" t="s">
        <v>137</v>
      </c>
      <c r="L1046" t="s">
        <v>3232</v>
      </c>
      <c r="M1046" t="s">
        <v>3233</v>
      </c>
      <c r="N1046">
        <v>5.7166666660000001</v>
      </c>
      <c r="O1046">
        <v>0</v>
      </c>
      <c r="P1046">
        <v>22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20.534104741681993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20.534104741681993</v>
      </c>
    </row>
    <row r="1047" spans="1:31" x14ac:dyDescent="0.25">
      <c r="A1047">
        <v>1822707</v>
      </c>
      <c r="B1047">
        <v>1</v>
      </c>
      <c r="C1047" t="s">
        <v>80</v>
      </c>
      <c r="D1047" t="s">
        <v>104</v>
      </c>
      <c r="E1047" t="s">
        <v>140</v>
      </c>
      <c r="F1047" t="s">
        <v>3234</v>
      </c>
      <c r="G1047" t="s">
        <v>246</v>
      </c>
      <c r="H1047" t="s">
        <v>134</v>
      </c>
      <c r="I1047" t="s">
        <v>135</v>
      </c>
      <c r="J1047" t="s">
        <v>136</v>
      </c>
      <c r="K1047" t="s">
        <v>137</v>
      </c>
      <c r="L1047" t="s">
        <v>3235</v>
      </c>
      <c r="M1047" t="s">
        <v>3236</v>
      </c>
      <c r="N1047">
        <v>4.5541666660000004</v>
      </c>
      <c r="O1047">
        <v>0</v>
      </c>
      <c r="P1047">
        <v>1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3.454428784125E-3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3.454428784125E-3</v>
      </c>
    </row>
    <row r="1048" spans="1:31" x14ac:dyDescent="0.25">
      <c r="A1048">
        <v>1822899</v>
      </c>
      <c r="B1048">
        <v>1</v>
      </c>
      <c r="C1048" t="s">
        <v>81</v>
      </c>
      <c r="D1048" t="s">
        <v>128</v>
      </c>
      <c r="E1048" t="s">
        <v>140</v>
      </c>
      <c r="F1048" t="s">
        <v>3237</v>
      </c>
      <c r="G1048" t="s">
        <v>1046</v>
      </c>
      <c r="H1048" t="s">
        <v>134</v>
      </c>
      <c r="I1048" t="s">
        <v>135</v>
      </c>
      <c r="J1048" t="s">
        <v>136</v>
      </c>
      <c r="K1048" t="s">
        <v>137</v>
      </c>
      <c r="L1048" t="s">
        <v>3238</v>
      </c>
      <c r="M1048" t="s">
        <v>3239</v>
      </c>
      <c r="N1048">
        <v>1.4655555549999999</v>
      </c>
      <c r="O1048">
        <v>0</v>
      </c>
      <c r="P1048">
        <v>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3.7543412450000006E-5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3.7543412450000006E-5</v>
      </c>
    </row>
    <row r="1049" spans="1:31" x14ac:dyDescent="0.25">
      <c r="A1049">
        <v>1822421</v>
      </c>
      <c r="B1049">
        <v>1</v>
      </c>
      <c r="C1049" t="s">
        <v>81</v>
      </c>
      <c r="D1049" t="s">
        <v>123</v>
      </c>
      <c r="E1049" t="s">
        <v>252</v>
      </c>
      <c r="F1049" t="s">
        <v>3240</v>
      </c>
      <c r="G1049" t="s">
        <v>279</v>
      </c>
      <c r="H1049" t="s">
        <v>134</v>
      </c>
      <c r="I1049" t="s">
        <v>135</v>
      </c>
      <c r="J1049" t="s">
        <v>136</v>
      </c>
      <c r="K1049" t="s">
        <v>137</v>
      </c>
      <c r="L1049" t="s">
        <v>3241</v>
      </c>
      <c r="M1049" t="s">
        <v>3242</v>
      </c>
      <c r="N1049">
        <v>2.3208333329999999</v>
      </c>
      <c r="O1049">
        <v>0</v>
      </c>
      <c r="P1049">
        <v>0</v>
      </c>
      <c r="Q1049">
        <v>0</v>
      </c>
      <c r="R1049">
        <v>7</v>
      </c>
      <c r="S1049">
        <v>0</v>
      </c>
      <c r="T1049">
        <v>3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16.005220186830417</v>
      </c>
      <c r="AA1049">
        <v>0</v>
      </c>
      <c r="AB1049">
        <v>8.7417682968346249</v>
      </c>
      <c r="AC1049">
        <v>0</v>
      </c>
      <c r="AD1049">
        <v>0</v>
      </c>
      <c r="AE1049">
        <v>24.746988483665042</v>
      </c>
    </row>
    <row r="1050" spans="1:31" x14ac:dyDescent="0.25">
      <c r="A1050">
        <v>1822664</v>
      </c>
      <c r="B1050">
        <v>1</v>
      </c>
      <c r="C1050" t="s">
        <v>80</v>
      </c>
      <c r="D1050" t="s">
        <v>106</v>
      </c>
      <c r="E1050" t="s">
        <v>140</v>
      </c>
      <c r="F1050" t="s">
        <v>3243</v>
      </c>
      <c r="G1050" t="s">
        <v>213</v>
      </c>
      <c r="H1050" t="s">
        <v>134</v>
      </c>
      <c r="I1050" t="s">
        <v>135</v>
      </c>
      <c r="J1050" t="s">
        <v>136</v>
      </c>
      <c r="K1050" t="s">
        <v>137</v>
      </c>
      <c r="L1050" t="s">
        <v>3244</v>
      </c>
      <c r="M1050" t="s">
        <v>3245</v>
      </c>
      <c r="N1050">
        <v>1.3986111109999999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1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1.5240862350000001E-4</v>
      </c>
      <c r="AC1050">
        <v>0</v>
      </c>
      <c r="AD1050">
        <v>0</v>
      </c>
      <c r="AE1050">
        <v>1.5240862350000001E-4</v>
      </c>
    </row>
    <row r="1051" spans="1:31" x14ac:dyDescent="0.25">
      <c r="A1051">
        <v>1822733</v>
      </c>
      <c r="B1051">
        <v>1</v>
      </c>
      <c r="C1051" t="s">
        <v>80</v>
      </c>
      <c r="D1051" t="s">
        <v>93</v>
      </c>
      <c r="E1051" t="s">
        <v>140</v>
      </c>
      <c r="F1051" t="s">
        <v>3246</v>
      </c>
      <c r="G1051" t="s">
        <v>142</v>
      </c>
      <c r="H1051" t="s">
        <v>134</v>
      </c>
      <c r="I1051" t="s">
        <v>135</v>
      </c>
      <c r="J1051" t="s">
        <v>136</v>
      </c>
      <c r="K1051" t="s">
        <v>137</v>
      </c>
      <c r="L1051" t="s">
        <v>3247</v>
      </c>
      <c r="M1051" t="s">
        <v>3248</v>
      </c>
      <c r="N1051">
        <v>2.5141666659999999</v>
      </c>
      <c r="O1051">
        <v>0</v>
      </c>
      <c r="P1051">
        <v>1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1.7990925515005582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1.7990925515005582</v>
      </c>
    </row>
    <row r="1052" spans="1:31" x14ac:dyDescent="0.25">
      <c r="A1052">
        <v>1822727</v>
      </c>
      <c r="B1052">
        <v>1</v>
      </c>
      <c r="C1052" t="s">
        <v>80</v>
      </c>
      <c r="D1052" t="s">
        <v>96</v>
      </c>
      <c r="E1052" t="s">
        <v>140</v>
      </c>
      <c r="F1052" t="s">
        <v>3249</v>
      </c>
      <c r="G1052" t="s">
        <v>142</v>
      </c>
      <c r="H1052" t="s">
        <v>134</v>
      </c>
      <c r="I1052" t="s">
        <v>135</v>
      </c>
      <c r="J1052" t="s">
        <v>136</v>
      </c>
      <c r="K1052" t="s">
        <v>137</v>
      </c>
      <c r="L1052" t="s">
        <v>3250</v>
      </c>
      <c r="M1052" t="s">
        <v>3251</v>
      </c>
      <c r="N1052">
        <v>5.4769444439999999</v>
      </c>
      <c r="O1052">
        <v>0</v>
      </c>
      <c r="P1052">
        <v>2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0.91464978050956691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0.91464978050956691</v>
      </c>
    </row>
    <row r="1053" spans="1:31" x14ac:dyDescent="0.25">
      <c r="A1053">
        <v>1822335</v>
      </c>
      <c r="B1053">
        <v>1</v>
      </c>
      <c r="C1053" t="s">
        <v>80</v>
      </c>
      <c r="D1053" t="s">
        <v>83</v>
      </c>
      <c r="E1053" t="s">
        <v>268</v>
      </c>
      <c r="F1053" t="s">
        <v>385</v>
      </c>
      <c r="G1053" t="s">
        <v>156</v>
      </c>
      <c r="H1053" t="s">
        <v>1252</v>
      </c>
      <c r="I1053" t="s">
        <v>135</v>
      </c>
      <c r="J1053" t="s">
        <v>136</v>
      </c>
      <c r="K1053" t="s">
        <v>137</v>
      </c>
      <c r="L1053" t="s">
        <v>3252</v>
      </c>
      <c r="M1053" t="s">
        <v>3253</v>
      </c>
      <c r="N1053">
        <v>1.169444444</v>
      </c>
      <c r="O1053">
        <v>0</v>
      </c>
      <c r="P1053">
        <v>22574</v>
      </c>
      <c r="Q1053">
        <v>0</v>
      </c>
      <c r="R1053">
        <v>0</v>
      </c>
      <c r="S1053">
        <v>4</v>
      </c>
      <c r="T1053">
        <v>1819</v>
      </c>
      <c r="U1053">
        <v>0</v>
      </c>
      <c r="V1053">
        <v>3</v>
      </c>
      <c r="W1053">
        <v>0</v>
      </c>
      <c r="X1053">
        <v>4491.354656980011</v>
      </c>
      <c r="Y1053">
        <v>0</v>
      </c>
      <c r="Z1053">
        <v>0</v>
      </c>
      <c r="AA1053">
        <v>1291.3746043460824</v>
      </c>
      <c r="AB1053">
        <v>1371.6722024238861</v>
      </c>
      <c r="AC1053">
        <v>0</v>
      </c>
      <c r="AD1053">
        <v>22.144497781659499</v>
      </c>
      <c r="AE1053">
        <v>7176.5459615316386</v>
      </c>
    </row>
    <row r="1054" spans="1:31" x14ac:dyDescent="0.25">
      <c r="A1054">
        <v>1822770</v>
      </c>
      <c r="B1054">
        <v>1</v>
      </c>
      <c r="C1054" t="s">
        <v>80</v>
      </c>
      <c r="D1054" t="s">
        <v>96</v>
      </c>
      <c r="E1054" t="s">
        <v>140</v>
      </c>
      <c r="F1054" t="s">
        <v>3254</v>
      </c>
      <c r="G1054" t="s">
        <v>213</v>
      </c>
      <c r="H1054" t="s">
        <v>134</v>
      </c>
      <c r="I1054" t="s">
        <v>135</v>
      </c>
      <c r="J1054" t="s">
        <v>136</v>
      </c>
      <c r="K1054" t="s">
        <v>137</v>
      </c>
      <c r="L1054" t="s">
        <v>3255</v>
      </c>
      <c r="M1054" t="s">
        <v>3256</v>
      </c>
      <c r="N1054">
        <v>1.519722222</v>
      </c>
      <c r="O1054">
        <v>0</v>
      </c>
      <c r="P1054">
        <v>1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1.0785889241910001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1.0785889241910001</v>
      </c>
    </row>
    <row r="1055" spans="1:31" x14ac:dyDescent="0.25">
      <c r="A1055">
        <v>1822627</v>
      </c>
      <c r="B1055">
        <v>1</v>
      </c>
      <c r="C1055" t="s">
        <v>81</v>
      </c>
      <c r="D1055" t="s">
        <v>118</v>
      </c>
      <c r="E1055" t="s">
        <v>140</v>
      </c>
      <c r="F1055" t="s">
        <v>3257</v>
      </c>
      <c r="G1055" t="s">
        <v>142</v>
      </c>
      <c r="H1055" t="s">
        <v>134</v>
      </c>
      <c r="I1055" t="s">
        <v>135</v>
      </c>
      <c r="J1055" t="s">
        <v>136</v>
      </c>
      <c r="K1055" t="s">
        <v>137</v>
      </c>
      <c r="L1055" t="s">
        <v>3258</v>
      </c>
      <c r="M1055" t="s">
        <v>3259</v>
      </c>
      <c r="N1055">
        <v>1.6119444439999999</v>
      </c>
      <c r="O1055">
        <v>0</v>
      </c>
      <c r="P1055">
        <v>8</v>
      </c>
      <c r="Q1055">
        <v>0</v>
      </c>
      <c r="R1055">
        <v>0</v>
      </c>
      <c r="S1055">
        <v>0</v>
      </c>
      <c r="T1055">
        <v>2</v>
      </c>
      <c r="U1055">
        <v>0</v>
      </c>
      <c r="V1055">
        <v>0</v>
      </c>
      <c r="W1055">
        <v>0</v>
      </c>
      <c r="X1055">
        <v>2.0068174145000004</v>
      </c>
      <c r="Y1055">
        <v>0</v>
      </c>
      <c r="Z1055">
        <v>0</v>
      </c>
      <c r="AA1055">
        <v>0</v>
      </c>
      <c r="AB1055">
        <v>2.7331263840625781</v>
      </c>
      <c r="AC1055">
        <v>0</v>
      </c>
      <c r="AD1055">
        <v>0</v>
      </c>
      <c r="AE1055">
        <v>4.7399437985625781</v>
      </c>
    </row>
    <row r="1056" spans="1:31" x14ac:dyDescent="0.25">
      <c r="A1056">
        <v>1822670</v>
      </c>
      <c r="B1056">
        <v>1</v>
      </c>
      <c r="C1056" t="s">
        <v>80</v>
      </c>
      <c r="D1056" t="s">
        <v>83</v>
      </c>
      <c r="E1056" t="s">
        <v>140</v>
      </c>
      <c r="F1056" t="s">
        <v>3260</v>
      </c>
      <c r="G1056" t="s">
        <v>242</v>
      </c>
      <c r="H1056" t="s">
        <v>134</v>
      </c>
      <c r="I1056" t="s">
        <v>135</v>
      </c>
      <c r="J1056" t="s">
        <v>136</v>
      </c>
      <c r="K1056" t="s">
        <v>137</v>
      </c>
      <c r="L1056" t="s">
        <v>3261</v>
      </c>
      <c r="M1056" t="s">
        <v>3262</v>
      </c>
      <c r="N1056">
        <v>2.7647222220000001</v>
      </c>
      <c r="O1056">
        <v>0</v>
      </c>
      <c r="P1056">
        <v>1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0.76463010425725009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0.76463010425725009</v>
      </c>
    </row>
    <row r="1057" spans="1:31" x14ac:dyDescent="0.25">
      <c r="A1057">
        <v>1822478</v>
      </c>
      <c r="B1057">
        <v>1</v>
      </c>
      <c r="C1057" t="s">
        <v>80</v>
      </c>
      <c r="D1057" t="s">
        <v>103</v>
      </c>
      <c r="E1057" t="s">
        <v>140</v>
      </c>
      <c r="F1057" t="s">
        <v>3263</v>
      </c>
      <c r="G1057" t="s">
        <v>142</v>
      </c>
      <c r="H1057" t="s">
        <v>134</v>
      </c>
      <c r="I1057" t="s">
        <v>135</v>
      </c>
      <c r="J1057" t="s">
        <v>136</v>
      </c>
      <c r="K1057" t="s">
        <v>137</v>
      </c>
      <c r="L1057" t="s">
        <v>3264</v>
      </c>
      <c r="M1057" t="s">
        <v>3265</v>
      </c>
      <c r="N1057">
        <v>0.84444444399999996</v>
      </c>
      <c r="O1057">
        <v>0</v>
      </c>
      <c r="P1057">
        <v>2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0.23530987744799997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0.23530987744799997</v>
      </c>
    </row>
    <row r="1058" spans="1:31" x14ac:dyDescent="0.25">
      <c r="A1058">
        <v>1822378</v>
      </c>
      <c r="B1058">
        <v>1</v>
      </c>
      <c r="C1058" t="s">
        <v>81</v>
      </c>
      <c r="D1058" t="s">
        <v>114</v>
      </c>
      <c r="E1058" t="s">
        <v>154</v>
      </c>
      <c r="F1058" t="s">
        <v>3266</v>
      </c>
      <c r="G1058" t="s">
        <v>175</v>
      </c>
      <c r="H1058" t="s">
        <v>157</v>
      </c>
      <c r="I1058" t="s">
        <v>135</v>
      </c>
      <c r="J1058" t="s">
        <v>136</v>
      </c>
      <c r="K1058" t="s">
        <v>137</v>
      </c>
      <c r="L1058" t="s">
        <v>3267</v>
      </c>
      <c r="M1058" t="s">
        <v>3268</v>
      </c>
      <c r="N1058">
        <v>2.3680555550000002</v>
      </c>
      <c r="O1058">
        <v>0</v>
      </c>
      <c r="P1058">
        <v>0</v>
      </c>
      <c r="Q1058">
        <v>0</v>
      </c>
      <c r="R1058">
        <v>2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3.5980032205507335</v>
      </c>
      <c r="AA1058">
        <v>0</v>
      </c>
      <c r="AB1058">
        <v>0</v>
      </c>
      <c r="AC1058">
        <v>0</v>
      </c>
      <c r="AD1058">
        <v>0</v>
      </c>
      <c r="AE1058">
        <v>3.5980032205507335</v>
      </c>
    </row>
    <row r="1059" spans="1:31" x14ac:dyDescent="0.25">
      <c r="A1059">
        <v>1822364</v>
      </c>
      <c r="B1059">
        <v>1</v>
      </c>
      <c r="C1059" t="s">
        <v>80</v>
      </c>
      <c r="D1059" t="s">
        <v>107</v>
      </c>
      <c r="E1059" t="s">
        <v>223</v>
      </c>
      <c r="F1059" t="s">
        <v>3269</v>
      </c>
      <c r="G1059" t="s">
        <v>340</v>
      </c>
      <c r="H1059" t="s">
        <v>134</v>
      </c>
      <c r="I1059" t="s">
        <v>135</v>
      </c>
      <c r="J1059" t="s">
        <v>136</v>
      </c>
      <c r="K1059" t="s">
        <v>137</v>
      </c>
      <c r="L1059" t="s">
        <v>3270</v>
      </c>
      <c r="M1059" t="s">
        <v>3271</v>
      </c>
      <c r="N1059">
        <v>4.4497222220000001</v>
      </c>
      <c r="O1059">
        <v>0</v>
      </c>
      <c r="P1059">
        <v>31</v>
      </c>
      <c r="Q1059">
        <v>0</v>
      </c>
      <c r="R1059">
        <v>0</v>
      </c>
      <c r="S1059">
        <v>0</v>
      </c>
      <c r="T1059">
        <v>1</v>
      </c>
      <c r="U1059">
        <v>0</v>
      </c>
      <c r="V1059">
        <v>0</v>
      </c>
      <c r="W1059">
        <v>0</v>
      </c>
      <c r="X1059">
        <v>25.893374691583386</v>
      </c>
      <c r="Y1059">
        <v>0</v>
      </c>
      <c r="Z1059">
        <v>0</v>
      </c>
      <c r="AA1059">
        <v>0</v>
      </c>
      <c r="AB1059">
        <v>5.429776896493534</v>
      </c>
      <c r="AC1059">
        <v>0</v>
      </c>
      <c r="AD1059">
        <v>0</v>
      </c>
      <c r="AE1059">
        <v>31.323151588076918</v>
      </c>
    </row>
    <row r="1060" spans="1:31" x14ac:dyDescent="0.25">
      <c r="A1060">
        <v>1822719</v>
      </c>
      <c r="B1060">
        <v>1</v>
      </c>
      <c r="C1060" t="s">
        <v>80</v>
      </c>
      <c r="D1060" t="s">
        <v>83</v>
      </c>
      <c r="E1060" t="s">
        <v>140</v>
      </c>
      <c r="F1060" t="s">
        <v>3272</v>
      </c>
      <c r="G1060" t="s">
        <v>246</v>
      </c>
      <c r="H1060" t="s">
        <v>134</v>
      </c>
      <c r="I1060" t="s">
        <v>135</v>
      </c>
      <c r="J1060" t="s">
        <v>136</v>
      </c>
      <c r="K1060" t="s">
        <v>137</v>
      </c>
      <c r="L1060" t="s">
        <v>3273</v>
      </c>
      <c r="M1060" t="s">
        <v>3274</v>
      </c>
      <c r="N1060">
        <v>3.4841666660000001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1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2.4006428211643915</v>
      </c>
      <c r="AC1060">
        <v>0</v>
      </c>
      <c r="AD1060">
        <v>0</v>
      </c>
      <c r="AE1060">
        <v>2.4006428211643915</v>
      </c>
    </row>
    <row r="1061" spans="1:31" x14ac:dyDescent="0.25">
      <c r="A1061">
        <v>1822859</v>
      </c>
      <c r="B1061">
        <v>1</v>
      </c>
      <c r="C1061" t="s">
        <v>81</v>
      </c>
      <c r="D1061" t="s">
        <v>112</v>
      </c>
      <c r="E1061" t="s">
        <v>131</v>
      </c>
      <c r="F1061" t="s">
        <v>3275</v>
      </c>
      <c r="G1061" t="s">
        <v>189</v>
      </c>
      <c r="H1061" t="s">
        <v>134</v>
      </c>
      <c r="I1061" t="s">
        <v>135</v>
      </c>
      <c r="J1061" t="s">
        <v>136</v>
      </c>
      <c r="K1061" t="s">
        <v>137</v>
      </c>
      <c r="L1061" t="s">
        <v>3276</v>
      </c>
      <c r="M1061" t="s">
        <v>3277</v>
      </c>
      <c r="N1061">
        <v>1.3138888879999999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2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3.2641651401070666</v>
      </c>
      <c r="AC1061">
        <v>0</v>
      </c>
      <c r="AD1061">
        <v>0</v>
      </c>
      <c r="AE1061">
        <v>3.2641651401070666</v>
      </c>
    </row>
    <row r="1062" spans="1:31" x14ac:dyDescent="0.25">
      <c r="A1062">
        <v>1822510</v>
      </c>
      <c r="B1062">
        <v>1</v>
      </c>
      <c r="C1062" t="s">
        <v>81</v>
      </c>
      <c r="D1062" t="s">
        <v>123</v>
      </c>
      <c r="E1062" t="s">
        <v>202</v>
      </c>
      <c r="F1062" t="s">
        <v>1070</v>
      </c>
      <c r="G1062" t="s">
        <v>156</v>
      </c>
      <c r="H1062" t="s">
        <v>157</v>
      </c>
      <c r="I1062" t="s">
        <v>135</v>
      </c>
      <c r="J1062" t="s">
        <v>136</v>
      </c>
      <c r="K1062" t="s">
        <v>137</v>
      </c>
      <c r="L1062" t="s">
        <v>3278</v>
      </c>
      <c r="M1062" t="s">
        <v>3279</v>
      </c>
      <c r="N1062">
        <v>0.37083333299999999</v>
      </c>
      <c r="O1062">
        <v>0</v>
      </c>
      <c r="P1062">
        <v>1004</v>
      </c>
      <c r="Q1062">
        <v>10</v>
      </c>
      <c r="R1062">
        <v>109</v>
      </c>
      <c r="S1062">
        <v>6</v>
      </c>
      <c r="T1062">
        <v>72</v>
      </c>
      <c r="U1062">
        <v>2</v>
      </c>
      <c r="V1062">
        <v>0</v>
      </c>
      <c r="W1062">
        <v>0</v>
      </c>
      <c r="X1062">
        <v>65.261601951715093</v>
      </c>
      <c r="Y1062">
        <v>12.552522751466235</v>
      </c>
      <c r="Z1062">
        <v>40.376967626257823</v>
      </c>
      <c r="AA1062">
        <v>13.975966529839601</v>
      </c>
      <c r="AB1062">
        <v>15.284937162625315</v>
      </c>
      <c r="AC1062">
        <v>14.966944767166002</v>
      </c>
      <c r="AD1062">
        <v>0</v>
      </c>
      <c r="AE1062">
        <v>162.41894078907009</v>
      </c>
    </row>
    <row r="1063" spans="1:31" x14ac:dyDescent="0.25">
      <c r="A1063">
        <v>1822905</v>
      </c>
      <c r="B1063">
        <v>1</v>
      </c>
      <c r="C1063" t="s">
        <v>81</v>
      </c>
      <c r="D1063" t="s">
        <v>128</v>
      </c>
      <c r="E1063" t="s">
        <v>164</v>
      </c>
      <c r="F1063" t="s">
        <v>1464</v>
      </c>
      <c r="G1063" t="s">
        <v>156</v>
      </c>
      <c r="H1063" t="s">
        <v>157</v>
      </c>
      <c r="I1063" t="s">
        <v>135</v>
      </c>
      <c r="J1063" t="s">
        <v>136</v>
      </c>
      <c r="K1063" t="s">
        <v>137</v>
      </c>
      <c r="L1063" t="s">
        <v>3280</v>
      </c>
      <c r="M1063" t="s">
        <v>3281</v>
      </c>
      <c r="N1063">
        <v>0.104166666</v>
      </c>
      <c r="O1063">
        <v>1</v>
      </c>
      <c r="P1063">
        <v>553</v>
      </c>
      <c r="Q1063">
        <v>2</v>
      </c>
      <c r="R1063">
        <v>3</v>
      </c>
      <c r="S1063">
        <v>3</v>
      </c>
      <c r="T1063">
        <v>38</v>
      </c>
      <c r="U1063">
        <v>0</v>
      </c>
      <c r="V1063">
        <v>0</v>
      </c>
      <c r="W1063">
        <v>2.5931632250000006E-2</v>
      </c>
      <c r="X1063">
        <v>6.8842147331187533</v>
      </c>
      <c r="Y1063">
        <v>0.41754937621874993</v>
      </c>
      <c r="Z1063">
        <v>2.8612547381249999E-2</v>
      </c>
      <c r="AA1063">
        <v>2.019236622065625</v>
      </c>
      <c r="AB1063">
        <v>1.6266446638312497</v>
      </c>
      <c r="AC1063">
        <v>0</v>
      </c>
      <c r="AD1063">
        <v>0</v>
      </c>
      <c r="AE1063">
        <v>11.002189574865628</v>
      </c>
    </row>
    <row r="1064" spans="1:31" x14ac:dyDescent="0.25">
      <c r="A1064">
        <v>1822464</v>
      </c>
      <c r="B1064">
        <v>1</v>
      </c>
      <c r="C1064" t="s">
        <v>80</v>
      </c>
      <c r="D1064" t="s">
        <v>106</v>
      </c>
      <c r="E1064" t="s">
        <v>202</v>
      </c>
      <c r="F1064" t="s">
        <v>3099</v>
      </c>
      <c r="G1064" t="s">
        <v>386</v>
      </c>
      <c r="H1064" t="s">
        <v>157</v>
      </c>
      <c r="I1064" t="s">
        <v>135</v>
      </c>
      <c r="J1064" t="s">
        <v>136</v>
      </c>
      <c r="K1064" t="s">
        <v>137</v>
      </c>
      <c r="L1064" t="s">
        <v>3282</v>
      </c>
      <c r="M1064" t="s">
        <v>3283</v>
      </c>
      <c r="N1064">
        <v>0.14361111100000001</v>
      </c>
      <c r="O1064">
        <v>1</v>
      </c>
      <c r="P1064">
        <v>2</v>
      </c>
      <c r="Q1064">
        <v>20</v>
      </c>
      <c r="R1064">
        <v>216</v>
      </c>
      <c r="S1064">
        <v>5</v>
      </c>
      <c r="T1064">
        <v>40</v>
      </c>
      <c r="U1064">
        <v>0</v>
      </c>
      <c r="V1064">
        <v>0</v>
      </c>
      <c r="W1064">
        <v>0.10205601857467501</v>
      </c>
      <c r="X1064">
        <v>0.32379777708474167</v>
      </c>
      <c r="Y1064">
        <v>9.4289793354565425</v>
      </c>
      <c r="Z1064">
        <v>81.019560654713985</v>
      </c>
      <c r="AA1064">
        <v>12.246288372024972</v>
      </c>
      <c r="AB1064">
        <v>23.973232562334008</v>
      </c>
      <c r="AC1064">
        <v>0</v>
      </c>
      <c r="AD1064">
        <v>0</v>
      </c>
      <c r="AE1064">
        <v>127.09391472018892</v>
      </c>
    </row>
    <row r="1065" spans="1:31" x14ac:dyDescent="0.25">
      <c r="A1065">
        <v>1822882</v>
      </c>
      <c r="B1065">
        <v>1</v>
      </c>
      <c r="C1065" t="s">
        <v>81</v>
      </c>
      <c r="D1065" t="s">
        <v>128</v>
      </c>
      <c r="E1065" t="s">
        <v>164</v>
      </c>
      <c r="F1065" t="s">
        <v>1464</v>
      </c>
      <c r="G1065" t="s">
        <v>156</v>
      </c>
      <c r="H1065" t="s">
        <v>157</v>
      </c>
      <c r="I1065" t="s">
        <v>135</v>
      </c>
      <c r="J1065" t="s">
        <v>136</v>
      </c>
      <c r="K1065" t="s">
        <v>137</v>
      </c>
      <c r="L1065" t="s">
        <v>3284</v>
      </c>
      <c r="M1065" t="s">
        <v>3285</v>
      </c>
      <c r="N1065">
        <v>1.0319444440000001</v>
      </c>
      <c r="O1065">
        <v>1</v>
      </c>
      <c r="P1065">
        <v>553</v>
      </c>
      <c r="Q1065">
        <v>2</v>
      </c>
      <c r="R1065">
        <v>3</v>
      </c>
      <c r="S1065">
        <v>3</v>
      </c>
      <c r="T1065">
        <v>38</v>
      </c>
      <c r="U1065">
        <v>0</v>
      </c>
      <c r="V1065">
        <v>0</v>
      </c>
      <c r="W1065">
        <v>0.28750079588283334</v>
      </c>
      <c r="X1065">
        <v>76.327438018273426</v>
      </c>
      <c r="Y1065">
        <v>4.3729181318280919</v>
      </c>
      <c r="Z1065">
        <v>0.300017938977575</v>
      </c>
      <c r="AA1065">
        <v>21.023907296149503</v>
      </c>
      <c r="AB1065">
        <v>17.550819439513571</v>
      </c>
      <c r="AC1065">
        <v>0</v>
      </c>
      <c r="AD1065">
        <v>0</v>
      </c>
      <c r="AE1065">
        <v>119.862601620625</v>
      </c>
    </row>
    <row r="1066" spans="1:31" x14ac:dyDescent="0.25">
      <c r="A1066">
        <v>1822596</v>
      </c>
      <c r="B1066">
        <v>1</v>
      </c>
      <c r="C1066" t="s">
        <v>81</v>
      </c>
      <c r="D1066" t="s">
        <v>118</v>
      </c>
      <c r="E1066" t="s">
        <v>154</v>
      </c>
      <c r="F1066" t="s">
        <v>3286</v>
      </c>
      <c r="G1066" t="s">
        <v>507</v>
      </c>
      <c r="H1066" t="s">
        <v>157</v>
      </c>
      <c r="I1066" t="s">
        <v>135</v>
      </c>
      <c r="J1066" t="s">
        <v>136</v>
      </c>
      <c r="K1066" t="s">
        <v>137</v>
      </c>
      <c r="L1066" t="s">
        <v>3287</v>
      </c>
      <c r="M1066" t="s">
        <v>3288</v>
      </c>
      <c r="N1066">
        <v>4.011666666</v>
      </c>
      <c r="O1066">
        <v>0</v>
      </c>
      <c r="P1066">
        <v>0</v>
      </c>
      <c r="Q1066">
        <v>0</v>
      </c>
      <c r="R1066">
        <v>15</v>
      </c>
      <c r="S1066">
        <v>0</v>
      </c>
      <c r="T1066">
        <v>2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86.097993747480942</v>
      </c>
      <c r="AA1066">
        <v>0</v>
      </c>
      <c r="AB1066">
        <v>13.3967729474896</v>
      </c>
      <c r="AC1066">
        <v>0</v>
      </c>
      <c r="AD1066">
        <v>0</v>
      </c>
      <c r="AE1066">
        <v>99.494766694970536</v>
      </c>
    </row>
    <row r="1067" spans="1:31" x14ac:dyDescent="0.25">
      <c r="A1067">
        <v>1822424</v>
      </c>
      <c r="B1067">
        <v>1</v>
      </c>
      <c r="C1067" t="s">
        <v>81</v>
      </c>
      <c r="D1067" t="s">
        <v>113</v>
      </c>
      <c r="E1067" t="s">
        <v>164</v>
      </c>
      <c r="F1067" t="s">
        <v>3289</v>
      </c>
      <c r="G1067" t="s">
        <v>156</v>
      </c>
      <c r="H1067" t="s">
        <v>157</v>
      </c>
      <c r="I1067" t="s">
        <v>135</v>
      </c>
      <c r="J1067" t="s">
        <v>136</v>
      </c>
      <c r="K1067" t="s">
        <v>137</v>
      </c>
      <c r="L1067" t="s">
        <v>3290</v>
      </c>
      <c r="M1067" t="s">
        <v>3291</v>
      </c>
      <c r="N1067">
        <v>2.2980555549999999</v>
      </c>
      <c r="O1067">
        <v>2</v>
      </c>
      <c r="P1067">
        <v>93</v>
      </c>
      <c r="Q1067">
        <v>4</v>
      </c>
      <c r="R1067">
        <v>3</v>
      </c>
      <c r="S1067">
        <v>8</v>
      </c>
      <c r="T1067">
        <v>9</v>
      </c>
      <c r="U1067">
        <v>2</v>
      </c>
      <c r="V1067">
        <v>0</v>
      </c>
      <c r="W1067">
        <v>1.2377743184173751</v>
      </c>
      <c r="X1067">
        <v>41.146644023673474</v>
      </c>
      <c r="Y1067">
        <v>47.709832560978811</v>
      </c>
      <c r="Z1067">
        <v>3.4756972024525661</v>
      </c>
      <c r="AA1067">
        <v>770.6746208704933</v>
      </c>
      <c r="AB1067">
        <v>57.303629648697502</v>
      </c>
      <c r="AC1067">
        <v>1320.5455705274439</v>
      </c>
      <c r="AD1067">
        <v>0</v>
      </c>
      <c r="AE1067">
        <v>2242.0937691521572</v>
      </c>
    </row>
    <row r="1068" spans="1:31" x14ac:dyDescent="0.25">
      <c r="A1068">
        <v>1822802</v>
      </c>
      <c r="B1068">
        <v>1</v>
      </c>
      <c r="C1068" t="s">
        <v>80</v>
      </c>
      <c r="D1068" t="s">
        <v>90</v>
      </c>
      <c r="E1068" t="s">
        <v>131</v>
      </c>
      <c r="F1068" t="s">
        <v>3292</v>
      </c>
      <c r="G1068" t="s">
        <v>133</v>
      </c>
      <c r="H1068" t="s">
        <v>134</v>
      </c>
      <c r="I1068" t="s">
        <v>135</v>
      </c>
      <c r="J1068" t="s">
        <v>136</v>
      </c>
      <c r="K1068" t="s">
        <v>137</v>
      </c>
      <c r="L1068" t="s">
        <v>3293</v>
      </c>
      <c r="M1068" t="s">
        <v>3294</v>
      </c>
      <c r="N1068">
        <v>5.1302777769999999</v>
      </c>
      <c r="O1068">
        <v>0</v>
      </c>
      <c r="P1068">
        <v>35</v>
      </c>
      <c r="Q1068">
        <v>0</v>
      </c>
      <c r="R1068">
        <v>0</v>
      </c>
      <c r="S1068">
        <v>0</v>
      </c>
      <c r="T1068">
        <v>4</v>
      </c>
      <c r="U1068">
        <v>0</v>
      </c>
      <c r="V1068">
        <v>0</v>
      </c>
      <c r="W1068">
        <v>0</v>
      </c>
      <c r="X1068">
        <v>59.702723264994397</v>
      </c>
      <c r="Y1068">
        <v>0</v>
      </c>
      <c r="Z1068">
        <v>0</v>
      </c>
      <c r="AA1068">
        <v>0</v>
      </c>
      <c r="AB1068">
        <v>72.600828128145665</v>
      </c>
      <c r="AC1068">
        <v>0</v>
      </c>
      <c r="AD1068">
        <v>0</v>
      </c>
      <c r="AE1068">
        <v>132.30355139314005</v>
      </c>
    </row>
    <row r="1069" spans="1:31" x14ac:dyDescent="0.25">
      <c r="A1069">
        <v>1822444</v>
      </c>
      <c r="B1069">
        <v>1</v>
      </c>
      <c r="C1069" t="s">
        <v>80</v>
      </c>
      <c r="D1069" t="s">
        <v>105</v>
      </c>
      <c r="E1069" t="s">
        <v>131</v>
      </c>
      <c r="F1069" t="s">
        <v>3295</v>
      </c>
      <c r="G1069" t="s">
        <v>150</v>
      </c>
      <c r="H1069" t="s">
        <v>134</v>
      </c>
      <c r="I1069" t="s">
        <v>135</v>
      </c>
      <c r="J1069" t="s">
        <v>136</v>
      </c>
      <c r="K1069" t="s">
        <v>151</v>
      </c>
      <c r="L1069" t="s">
        <v>3296</v>
      </c>
      <c r="M1069" t="s">
        <v>3297</v>
      </c>
      <c r="N1069">
        <v>7.5689175000000004</v>
      </c>
      <c r="O1069">
        <v>0</v>
      </c>
      <c r="P1069">
        <v>33</v>
      </c>
      <c r="Q1069">
        <v>0</v>
      </c>
      <c r="R1069">
        <v>0</v>
      </c>
      <c r="S1069">
        <v>0</v>
      </c>
      <c r="T1069">
        <v>11</v>
      </c>
      <c r="U1069">
        <v>0</v>
      </c>
      <c r="V1069">
        <v>0</v>
      </c>
      <c r="W1069">
        <v>0</v>
      </c>
      <c r="X1069">
        <v>106.52330712751872</v>
      </c>
      <c r="Y1069">
        <v>0</v>
      </c>
      <c r="Z1069">
        <v>0</v>
      </c>
      <c r="AA1069">
        <v>0</v>
      </c>
      <c r="AB1069">
        <v>178.27847548579123</v>
      </c>
      <c r="AC1069">
        <v>0</v>
      </c>
      <c r="AD1069">
        <v>0</v>
      </c>
      <c r="AE1069">
        <v>284.80178261330997</v>
      </c>
    </row>
    <row r="1070" spans="1:31" x14ac:dyDescent="0.25">
      <c r="A1070">
        <v>1822616</v>
      </c>
      <c r="B1070">
        <v>1</v>
      </c>
      <c r="C1070" t="s">
        <v>80</v>
      </c>
      <c r="D1070" t="s">
        <v>97</v>
      </c>
      <c r="E1070" t="s">
        <v>140</v>
      </c>
      <c r="F1070" t="s">
        <v>3298</v>
      </c>
      <c r="G1070" t="s">
        <v>142</v>
      </c>
      <c r="H1070" t="s">
        <v>134</v>
      </c>
      <c r="I1070" t="s">
        <v>135</v>
      </c>
      <c r="J1070" t="s">
        <v>136</v>
      </c>
      <c r="K1070" t="s">
        <v>137</v>
      </c>
      <c r="L1070" t="s">
        <v>3299</v>
      </c>
      <c r="M1070" t="s">
        <v>3300</v>
      </c>
      <c r="N1070">
        <v>5.2863888880000003</v>
      </c>
      <c r="O1070">
        <v>0</v>
      </c>
      <c r="P1070">
        <v>9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11.739486004415852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11.739486004415852</v>
      </c>
    </row>
    <row r="1071" spans="1:31" x14ac:dyDescent="0.25">
      <c r="A1071">
        <v>1822467</v>
      </c>
      <c r="B1071">
        <v>1</v>
      </c>
      <c r="C1071" t="s">
        <v>80</v>
      </c>
      <c r="D1071" t="s">
        <v>84</v>
      </c>
      <c r="E1071" t="s">
        <v>140</v>
      </c>
      <c r="F1071" t="s">
        <v>3301</v>
      </c>
      <c r="G1071" t="s">
        <v>142</v>
      </c>
      <c r="H1071" t="s">
        <v>134</v>
      </c>
      <c r="I1071" t="s">
        <v>135</v>
      </c>
      <c r="J1071" t="s">
        <v>136</v>
      </c>
      <c r="K1071" t="s">
        <v>137</v>
      </c>
      <c r="L1071" t="s">
        <v>3079</v>
      </c>
      <c r="M1071" t="s">
        <v>3302</v>
      </c>
      <c r="N1071">
        <v>3.071666666</v>
      </c>
      <c r="O1071">
        <v>0</v>
      </c>
      <c r="P1071">
        <v>1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0.79409770672470015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0.79409770672470015</v>
      </c>
    </row>
    <row r="1072" spans="1:31" x14ac:dyDescent="0.25">
      <c r="A1072">
        <v>1822736</v>
      </c>
      <c r="B1072">
        <v>1</v>
      </c>
      <c r="C1072" t="s">
        <v>80</v>
      </c>
      <c r="D1072" t="s">
        <v>104</v>
      </c>
      <c r="E1072" t="s">
        <v>131</v>
      </c>
      <c r="F1072" t="s">
        <v>3303</v>
      </c>
      <c r="G1072" t="s">
        <v>133</v>
      </c>
      <c r="H1072" t="s">
        <v>134</v>
      </c>
      <c r="I1072" t="s">
        <v>135</v>
      </c>
      <c r="J1072" t="s">
        <v>136</v>
      </c>
      <c r="K1072" t="s">
        <v>137</v>
      </c>
      <c r="L1072" t="s">
        <v>3304</v>
      </c>
      <c r="M1072" t="s">
        <v>3305</v>
      </c>
      <c r="N1072">
        <v>2.8530555550000001</v>
      </c>
      <c r="O1072">
        <v>0</v>
      </c>
      <c r="P1072">
        <v>137</v>
      </c>
      <c r="Q1072">
        <v>0</v>
      </c>
      <c r="R1072">
        <v>4</v>
      </c>
      <c r="S1072">
        <v>0</v>
      </c>
      <c r="T1072">
        <v>24</v>
      </c>
      <c r="U1072">
        <v>0</v>
      </c>
      <c r="V1072">
        <v>0</v>
      </c>
      <c r="W1072">
        <v>0</v>
      </c>
      <c r="X1072">
        <v>79.203820276212852</v>
      </c>
      <c r="Y1072">
        <v>0</v>
      </c>
      <c r="Z1072">
        <v>8.3578343396254713</v>
      </c>
      <c r="AA1072">
        <v>0</v>
      </c>
      <c r="AB1072">
        <v>36.891299213940364</v>
      </c>
      <c r="AC1072">
        <v>0</v>
      </c>
      <c r="AD1072">
        <v>0</v>
      </c>
      <c r="AE1072">
        <v>124.45295382977869</v>
      </c>
    </row>
    <row r="1073" spans="1:31" x14ac:dyDescent="0.25">
      <c r="A1073">
        <v>1822636</v>
      </c>
      <c r="B1073">
        <v>1</v>
      </c>
      <c r="C1073" t="s">
        <v>81</v>
      </c>
      <c r="D1073" t="s">
        <v>117</v>
      </c>
      <c r="E1073" t="s">
        <v>131</v>
      </c>
      <c r="F1073" t="s">
        <v>3306</v>
      </c>
      <c r="G1073" t="s">
        <v>133</v>
      </c>
      <c r="H1073" t="s">
        <v>134</v>
      </c>
      <c r="I1073" t="s">
        <v>135</v>
      </c>
      <c r="J1073" t="s">
        <v>136</v>
      </c>
      <c r="K1073" t="s">
        <v>137</v>
      </c>
      <c r="L1073" t="s">
        <v>3307</v>
      </c>
      <c r="M1073" t="s">
        <v>3308</v>
      </c>
      <c r="N1073">
        <v>1.148055555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13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6.8321158375729727</v>
      </c>
      <c r="AC1073">
        <v>0</v>
      </c>
      <c r="AD1073">
        <v>0</v>
      </c>
      <c r="AE1073">
        <v>6.8321158375729727</v>
      </c>
    </row>
    <row r="1074" spans="1:31" x14ac:dyDescent="0.25">
      <c r="A1074">
        <v>1822381</v>
      </c>
      <c r="B1074">
        <v>1</v>
      </c>
      <c r="C1074" t="s">
        <v>80</v>
      </c>
      <c r="D1074" t="s">
        <v>90</v>
      </c>
      <c r="E1074" t="s">
        <v>223</v>
      </c>
      <c r="F1074" t="s">
        <v>3309</v>
      </c>
      <c r="G1074" t="s">
        <v>1724</v>
      </c>
      <c r="H1074" t="s">
        <v>134</v>
      </c>
      <c r="I1074" t="s">
        <v>135</v>
      </c>
      <c r="J1074" t="s">
        <v>136</v>
      </c>
      <c r="K1074" t="s">
        <v>137</v>
      </c>
      <c r="L1074" t="s">
        <v>3310</v>
      </c>
      <c r="M1074" t="s">
        <v>3311</v>
      </c>
      <c r="N1074">
        <v>1.892222222</v>
      </c>
      <c r="O1074">
        <v>0</v>
      </c>
      <c r="P1074">
        <v>74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30.96091654155147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30.96091654155147</v>
      </c>
    </row>
    <row r="1075" spans="1:31" x14ac:dyDescent="0.25">
      <c r="A1075">
        <v>1822324</v>
      </c>
      <c r="B1075">
        <v>1</v>
      </c>
      <c r="C1075" t="s">
        <v>81</v>
      </c>
      <c r="D1075" t="s">
        <v>122</v>
      </c>
      <c r="E1075" t="s">
        <v>202</v>
      </c>
      <c r="F1075" t="s">
        <v>3312</v>
      </c>
      <c r="G1075" t="s">
        <v>156</v>
      </c>
      <c r="H1075" t="s">
        <v>157</v>
      </c>
      <c r="I1075" t="s">
        <v>135</v>
      </c>
      <c r="J1075" t="s">
        <v>136</v>
      </c>
      <c r="K1075" t="s">
        <v>137</v>
      </c>
      <c r="L1075" t="s">
        <v>3313</v>
      </c>
      <c r="M1075" t="s">
        <v>3314</v>
      </c>
      <c r="N1075">
        <v>0.41666666600000002</v>
      </c>
      <c r="O1075">
        <v>0</v>
      </c>
      <c r="P1075">
        <v>5237</v>
      </c>
      <c r="Q1075">
        <v>0</v>
      </c>
      <c r="R1075">
        <v>9</v>
      </c>
      <c r="S1075">
        <v>5</v>
      </c>
      <c r="T1075">
        <v>357</v>
      </c>
      <c r="U1075">
        <v>0</v>
      </c>
      <c r="V1075">
        <v>2</v>
      </c>
      <c r="W1075">
        <v>0</v>
      </c>
      <c r="X1075">
        <v>285.98823181766096</v>
      </c>
      <c r="Y1075">
        <v>0</v>
      </c>
      <c r="Z1075">
        <v>0.53279170515000007</v>
      </c>
      <c r="AA1075">
        <v>9.9592305022333338</v>
      </c>
      <c r="AB1075">
        <v>53.989988503929176</v>
      </c>
      <c r="AC1075">
        <v>0</v>
      </c>
      <c r="AD1075">
        <v>5.3074139680125008</v>
      </c>
      <c r="AE1075">
        <v>355.77765649698591</v>
      </c>
    </row>
    <row r="1076" spans="1:31" x14ac:dyDescent="0.25">
      <c r="A1076">
        <v>1822716</v>
      </c>
      <c r="B1076">
        <v>1</v>
      </c>
      <c r="C1076" t="s">
        <v>80</v>
      </c>
      <c r="D1076" t="s">
        <v>83</v>
      </c>
      <c r="E1076" t="s">
        <v>140</v>
      </c>
      <c r="F1076" t="s">
        <v>3315</v>
      </c>
      <c r="G1076" t="s">
        <v>242</v>
      </c>
      <c r="H1076" t="s">
        <v>134</v>
      </c>
      <c r="I1076" t="s">
        <v>135</v>
      </c>
      <c r="J1076" t="s">
        <v>136</v>
      </c>
      <c r="K1076" t="s">
        <v>137</v>
      </c>
      <c r="L1076" t="s">
        <v>3316</v>
      </c>
      <c r="M1076" t="s">
        <v>3317</v>
      </c>
      <c r="N1076">
        <v>3.6936111110000001</v>
      </c>
      <c r="O1076">
        <v>0</v>
      </c>
      <c r="P1076">
        <v>4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3.5122826951827317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3.5122826951827317</v>
      </c>
    </row>
    <row r="1077" spans="1:31" x14ac:dyDescent="0.25">
      <c r="A1077">
        <v>1822865</v>
      </c>
      <c r="B1077">
        <v>1</v>
      </c>
      <c r="C1077" t="s">
        <v>80</v>
      </c>
      <c r="D1077" t="s">
        <v>84</v>
      </c>
      <c r="E1077" t="s">
        <v>140</v>
      </c>
      <c r="F1077" t="s">
        <v>3318</v>
      </c>
      <c r="G1077" t="s">
        <v>142</v>
      </c>
      <c r="H1077" t="s">
        <v>134</v>
      </c>
      <c r="I1077" t="s">
        <v>135</v>
      </c>
      <c r="J1077" t="s">
        <v>136</v>
      </c>
      <c r="K1077" t="s">
        <v>137</v>
      </c>
      <c r="L1077" t="s">
        <v>3319</v>
      </c>
      <c r="M1077" t="s">
        <v>3320</v>
      </c>
      <c r="N1077">
        <v>0.84722222199999997</v>
      </c>
      <c r="O1077">
        <v>0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9.1209349868333331E-2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9.1209349868333331E-2</v>
      </c>
    </row>
    <row r="1078" spans="1:31" x14ac:dyDescent="0.25">
      <c r="A1078">
        <v>1822822</v>
      </c>
      <c r="B1078">
        <v>1</v>
      </c>
      <c r="C1078" t="s">
        <v>80</v>
      </c>
      <c r="D1078" t="s">
        <v>110</v>
      </c>
      <c r="E1078" t="s">
        <v>131</v>
      </c>
      <c r="F1078" t="s">
        <v>3061</v>
      </c>
      <c r="G1078" t="s">
        <v>133</v>
      </c>
      <c r="H1078" t="s">
        <v>134</v>
      </c>
      <c r="I1078" t="s">
        <v>135</v>
      </c>
      <c r="J1078" t="s">
        <v>136</v>
      </c>
      <c r="K1078" t="s">
        <v>137</v>
      </c>
      <c r="L1078" t="s">
        <v>3321</v>
      </c>
      <c r="M1078" t="s">
        <v>3322</v>
      </c>
      <c r="N1078">
        <v>4.1913888879999996</v>
      </c>
      <c r="O1078">
        <v>0</v>
      </c>
      <c r="P1078">
        <v>242</v>
      </c>
      <c r="Q1078">
        <v>0</v>
      </c>
      <c r="R1078">
        <v>0</v>
      </c>
      <c r="S1078">
        <v>0</v>
      </c>
      <c r="T1078">
        <v>4</v>
      </c>
      <c r="U1078">
        <v>0</v>
      </c>
      <c r="V1078">
        <v>0</v>
      </c>
      <c r="W1078">
        <v>0</v>
      </c>
      <c r="X1078">
        <v>271.41403490860165</v>
      </c>
      <c r="Y1078">
        <v>0</v>
      </c>
      <c r="Z1078">
        <v>0</v>
      </c>
      <c r="AA1078">
        <v>0</v>
      </c>
      <c r="AB1078">
        <v>10.706079262149375</v>
      </c>
      <c r="AC1078">
        <v>0</v>
      </c>
      <c r="AD1078">
        <v>0</v>
      </c>
      <c r="AE1078">
        <v>282.12011417075104</v>
      </c>
    </row>
    <row r="1079" spans="1:31" x14ac:dyDescent="0.25">
      <c r="A1079">
        <v>1822530</v>
      </c>
      <c r="B1079">
        <v>1</v>
      </c>
      <c r="C1079" t="s">
        <v>80</v>
      </c>
      <c r="D1079" t="s">
        <v>83</v>
      </c>
      <c r="E1079" t="s">
        <v>140</v>
      </c>
      <c r="F1079" t="s">
        <v>3323</v>
      </c>
      <c r="G1079" t="s">
        <v>142</v>
      </c>
      <c r="H1079" t="s">
        <v>134</v>
      </c>
      <c r="I1079" t="s">
        <v>135</v>
      </c>
      <c r="J1079" t="s">
        <v>136</v>
      </c>
      <c r="K1079" t="s">
        <v>137</v>
      </c>
      <c r="L1079" t="s">
        <v>3324</v>
      </c>
      <c r="M1079" t="s">
        <v>3325</v>
      </c>
      <c r="N1079">
        <v>1.9127777770000001</v>
      </c>
      <c r="O1079">
        <v>0</v>
      </c>
      <c r="P1079">
        <v>3</v>
      </c>
      <c r="Q1079">
        <v>0</v>
      </c>
      <c r="R1079">
        <v>0</v>
      </c>
      <c r="S1079">
        <v>0</v>
      </c>
      <c r="T1079">
        <v>1</v>
      </c>
      <c r="U1079">
        <v>0</v>
      </c>
      <c r="V1079">
        <v>0</v>
      </c>
      <c r="W1079">
        <v>0</v>
      </c>
      <c r="X1079">
        <v>2.0376465413891167</v>
      </c>
      <c r="Y1079">
        <v>0</v>
      </c>
      <c r="Z1079">
        <v>0</v>
      </c>
      <c r="AA1079">
        <v>0</v>
      </c>
      <c r="AB1079">
        <v>0.87073490292360001</v>
      </c>
      <c r="AC1079">
        <v>0</v>
      </c>
      <c r="AD1079">
        <v>0</v>
      </c>
      <c r="AE1079">
        <v>2.9083814443127167</v>
      </c>
    </row>
    <row r="1080" spans="1:31" x14ac:dyDescent="0.25">
      <c r="A1080">
        <v>1822885</v>
      </c>
      <c r="B1080">
        <v>1</v>
      </c>
      <c r="C1080" t="s">
        <v>80</v>
      </c>
      <c r="D1080" t="s">
        <v>96</v>
      </c>
      <c r="E1080" t="s">
        <v>140</v>
      </c>
      <c r="F1080" t="s">
        <v>3326</v>
      </c>
      <c r="G1080" t="s">
        <v>213</v>
      </c>
      <c r="H1080" t="s">
        <v>134</v>
      </c>
      <c r="I1080" t="s">
        <v>135</v>
      </c>
      <c r="J1080" t="s">
        <v>136</v>
      </c>
      <c r="K1080" t="s">
        <v>137</v>
      </c>
      <c r="L1080" t="s">
        <v>3327</v>
      </c>
      <c r="M1080" t="s">
        <v>3328</v>
      </c>
      <c r="N1080">
        <v>1.9430555549999999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1.1677873903212501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1.1677873903212501</v>
      </c>
    </row>
    <row r="1081" spans="1:31" x14ac:dyDescent="0.25">
      <c r="A1081">
        <v>1822507</v>
      </c>
      <c r="B1081">
        <v>1</v>
      </c>
      <c r="C1081" t="s">
        <v>81</v>
      </c>
      <c r="D1081" t="s">
        <v>127</v>
      </c>
      <c r="E1081" t="s">
        <v>164</v>
      </c>
      <c r="F1081" t="s">
        <v>3329</v>
      </c>
      <c r="G1081" t="s">
        <v>156</v>
      </c>
      <c r="H1081" t="s">
        <v>157</v>
      </c>
      <c r="I1081" t="s">
        <v>135</v>
      </c>
      <c r="J1081" t="s">
        <v>136</v>
      </c>
      <c r="K1081" t="s">
        <v>137</v>
      </c>
      <c r="L1081" t="s">
        <v>3330</v>
      </c>
      <c r="M1081" t="s">
        <v>3331</v>
      </c>
      <c r="N1081">
        <v>4.6211111110000003</v>
      </c>
      <c r="O1081">
        <v>3</v>
      </c>
      <c r="P1081">
        <v>7</v>
      </c>
      <c r="Q1081">
        <v>33</v>
      </c>
      <c r="R1081">
        <v>42</v>
      </c>
      <c r="S1081">
        <v>3</v>
      </c>
      <c r="T1081">
        <v>1</v>
      </c>
      <c r="U1081">
        <v>0</v>
      </c>
      <c r="V1081">
        <v>0</v>
      </c>
      <c r="W1081">
        <v>5.6379509127471348</v>
      </c>
      <c r="X1081">
        <v>8.516244502720367</v>
      </c>
      <c r="Y1081">
        <v>378.8882678633575</v>
      </c>
      <c r="Z1081">
        <v>171.02341473104158</v>
      </c>
      <c r="AA1081">
        <v>7.1559238682686672</v>
      </c>
      <c r="AB1081">
        <v>0.11143115821736665</v>
      </c>
      <c r="AC1081">
        <v>0</v>
      </c>
      <c r="AD1081">
        <v>0</v>
      </c>
      <c r="AE1081">
        <v>571.33323303635257</v>
      </c>
    </row>
    <row r="1082" spans="1:31" x14ac:dyDescent="0.25">
      <c r="A1082">
        <v>1822367</v>
      </c>
      <c r="B1082">
        <v>1</v>
      </c>
      <c r="C1082" t="s">
        <v>80</v>
      </c>
      <c r="D1082" t="s">
        <v>97</v>
      </c>
      <c r="E1082" t="s">
        <v>252</v>
      </c>
      <c r="F1082" t="s">
        <v>3332</v>
      </c>
      <c r="G1082" t="s">
        <v>189</v>
      </c>
      <c r="H1082" t="s">
        <v>134</v>
      </c>
      <c r="I1082" t="s">
        <v>135</v>
      </c>
      <c r="J1082" t="s">
        <v>136</v>
      </c>
      <c r="K1082" t="s">
        <v>137</v>
      </c>
      <c r="L1082" t="s">
        <v>3333</v>
      </c>
      <c r="M1082" t="s">
        <v>3334</v>
      </c>
      <c r="N1082">
        <v>2.6277777769999999</v>
      </c>
      <c r="O1082">
        <v>0</v>
      </c>
      <c r="P1082">
        <v>100</v>
      </c>
      <c r="Q1082">
        <v>0</v>
      </c>
      <c r="R1082">
        <v>6</v>
      </c>
      <c r="S1082">
        <v>0</v>
      </c>
      <c r="T1082">
        <v>3</v>
      </c>
      <c r="U1082">
        <v>0</v>
      </c>
      <c r="V1082">
        <v>0</v>
      </c>
      <c r="W1082">
        <v>0</v>
      </c>
      <c r="X1082">
        <v>110.61836030211495</v>
      </c>
      <c r="Y1082">
        <v>0</v>
      </c>
      <c r="Z1082">
        <v>9.4847872944871323</v>
      </c>
      <c r="AA1082">
        <v>0</v>
      </c>
      <c r="AB1082">
        <v>14.687836927160802</v>
      </c>
      <c r="AC1082">
        <v>0</v>
      </c>
      <c r="AD1082">
        <v>0</v>
      </c>
      <c r="AE1082">
        <v>134.79098452376289</v>
      </c>
    </row>
    <row r="1083" spans="1:31" x14ac:dyDescent="0.25">
      <c r="A1083">
        <v>1822344</v>
      </c>
      <c r="B1083">
        <v>1</v>
      </c>
      <c r="C1083" t="s">
        <v>80</v>
      </c>
      <c r="D1083" t="s">
        <v>93</v>
      </c>
      <c r="E1083" t="s">
        <v>202</v>
      </c>
      <c r="F1083" t="s">
        <v>3335</v>
      </c>
      <c r="G1083" t="s">
        <v>156</v>
      </c>
      <c r="H1083" t="s">
        <v>157</v>
      </c>
      <c r="I1083" t="s">
        <v>135</v>
      </c>
      <c r="J1083" t="s">
        <v>136</v>
      </c>
      <c r="K1083" t="s">
        <v>137</v>
      </c>
      <c r="L1083" t="s">
        <v>3336</v>
      </c>
      <c r="M1083" t="s">
        <v>3337</v>
      </c>
      <c r="N1083">
        <v>8.5833332999999998E-2</v>
      </c>
      <c r="O1083">
        <v>3</v>
      </c>
      <c r="P1083">
        <v>241</v>
      </c>
      <c r="Q1083">
        <v>40</v>
      </c>
      <c r="R1083">
        <v>25</v>
      </c>
      <c r="S1083">
        <v>5</v>
      </c>
      <c r="T1083">
        <v>25</v>
      </c>
      <c r="U1083">
        <v>0</v>
      </c>
      <c r="V1083">
        <v>0</v>
      </c>
      <c r="W1083">
        <v>0.21299757108247502</v>
      </c>
      <c r="X1083">
        <v>2.7222773847788768</v>
      </c>
      <c r="Y1083">
        <v>10.187708397722449</v>
      </c>
      <c r="Z1083">
        <v>7.381739837051251</v>
      </c>
      <c r="AA1083">
        <v>2.4270064920196335</v>
      </c>
      <c r="AB1083">
        <v>1.4526854555464084</v>
      </c>
      <c r="AC1083">
        <v>0</v>
      </c>
      <c r="AD1083">
        <v>0</v>
      </c>
      <c r="AE1083">
        <v>24.384415138201096</v>
      </c>
    </row>
    <row r="1084" spans="1:31" x14ac:dyDescent="0.25">
      <c r="A1084">
        <v>1822547</v>
      </c>
      <c r="B1084">
        <v>1</v>
      </c>
      <c r="C1084" t="s">
        <v>81</v>
      </c>
      <c r="D1084" t="s">
        <v>118</v>
      </c>
      <c r="E1084" t="s">
        <v>140</v>
      </c>
      <c r="F1084" t="s">
        <v>3338</v>
      </c>
      <c r="G1084" t="s">
        <v>246</v>
      </c>
      <c r="H1084" t="s">
        <v>134</v>
      </c>
      <c r="I1084" t="s">
        <v>135</v>
      </c>
      <c r="J1084" t="s">
        <v>136</v>
      </c>
      <c r="K1084" t="s">
        <v>137</v>
      </c>
      <c r="L1084" t="s">
        <v>3339</v>
      </c>
      <c r="M1084" t="s">
        <v>3340</v>
      </c>
      <c r="N1084">
        <v>1.1969444440000001</v>
      </c>
      <c r="O1084">
        <v>0</v>
      </c>
      <c r="P1084">
        <v>3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0.36186137843962501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0.36186137843962501</v>
      </c>
    </row>
    <row r="1085" spans="1:31" x14ac:dyDescent="0.25">
      <c r="A1085">
        <v>1822407</v>
      </c>
      <c r="B1085">
        <v>1</v>
      </c>
      <c r="C1085" t="s">
        <v>80</v>
      </c>
      <c r="D1085" t="s">
        <v>98</v>
      </c>
      <c r="E1085" t="s">
        <v>140</v>
      </c>
      <c r="F1085" t="s">
        <v>3341</v>
      </c>
      <c r="G1085" t="s">
        <v>142</v>
      </c>
      <c r="H1085" t="s">
        <v>134</v>
      </c>
      <c r="I1085" t="s">
        <v>135</v>
      </c>
      <c r="J1085" t="s">
        <v>136</v>
      </c>
      <c r="K1085" t="s">
        <v>137</v>
      </c>
      <c r="L1085" t="s">
        <v>3342</v>
      </c>
      <c r="M1085" t="s">
        <v>3343</v>
      </c>
      <c r="N1085">
        <v>0.86750000000000005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1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6.3992129889458335E-2</v>
      </c>
      <c r="AC1085">
        <v>0</v>
      </c>
      <c r="AD1085">
        <v>0</v>
      </c>
      <c r="AE1085">
        <v>6.3992129889458335E-2</v>
      </c>
    </row>
    <row r="1086" spans="1:31" x14ac:dyDescent="0.25">
      <c r="A1086">
        <v>1822653</v>
      </c>
      <c r="B1086">
        <v>1</v>
      </c>
      <c r="C1086" t="s">
        <v>80</v>
      </c>
      <c r="D1086" t="s">
        <v>102</v>
      </c>
      <c r="E1086" t="s">
        <v>140</v>
      </c>
      <c r="F1086" t="s">
        <v>3344</v>
      </c>
      <c r="G1086" t="s">
        <v>246</v>
      </c>
      <c r="H1086" t="s">
        <v>134</v>
      </c>
      <c r="I1086" t="s">
        <v>135</v>
      </c>
      <c r="J1086" t="s">
        <v>136</v>
      </c>
      <c r="K1086" t="s">
        <v>137</v>
      </c>
      <c r="L1086" t="s">
        <v>3345</v>
      </c>
      <c r="M1086" t="s">
        <v>3346</v>
      </c>
      <c r="N1086">
        <v>1.3788888880000001</v>
      </c>
      <c r="O1086">
        <v>0</v>
      </c>
      <c r="P1086">
        <v>1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0.14195227779629166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0.14195227779629166</v>
      </c>
    </row>
    <row r="1087" spans="1:31" x14ac:dyDescent="0.25">
      <c r="A1087">
        <v>1822298</v>
      </c>
      <c r="B1087">
        <v>1</v>
      </c>
      <c r="C1087" t="s">
        <v>80</v>
      </c>
      <c r="D1087" t="s">
        <v>92</v>
      </c>
      <c r="E1087" t="s">
        <v>202</v>
      </c>
      <c r="F1087" t="s">
        <v>3347</v>
      </c>
      <c r="G1087" t="s">
        <v>156</v>
      </c>
      <c r="H1087" t="s">
        <v>157</v>
      </c>
      <c r="I1087" t="s">
        <v>135</v>
      </c>
      <c r="J1087" t="s">
        <v>136</v>
      </c>
      <c r="K1087" t="s">
        <v>137</v>
      </c>
      <c r="L1087" t="s">
        <v>3348</v>
      </c>
      <c r="M1087" t="s">
        <v>3349</v>
      </c>
      <c r="N1087">
        <v>0.58222222199999996</v>
      </c>
      <c r="O1087">
        <v>1</v>
      </c>
      <c r="P1087">
        <v>3280</v>
      </c>
      <c r="Q1087">
        <v>0</v>
      </c>
      <c r="R1087">
        <v>6</v>
      </c>
      <c r="S1087">
        <v>5</v>
      </c>
      <c r="T1087">
        <v>149</v>
      </c>
      <c r="U1087">
        <v>0</v>
      </c>
      <c r="V1087">
        <v>0</v>
      </c>
      <c r="W1087">
        <v>5.1200787845435842</v>
      </c>
      <c r="X1087">
        <v>175.8448555298616</v>
      </c>
      <c r="Y1087">
        <v>0</v>
      </c>
      <c r="Z1087">
        <v>0.10068479637760831</v>
      </c>
      <c r="AA1087">
        <v>46.946648908846832</v>
      </c>
      <c r="AB1087">
        <v>48.058765232883893</v>
      </c>
      <c r="AC1087">
        <v>0</v>
      </c>
      <c r="AD1087">
        <v>0</v>
      </c>
      <c r="AE1087">
        <v>276.07103325251353</v>
      </c>
    </row>
    <row r="1088" spans="1:31" x14ac:dyDescent="0.25">
      <c r="A1088">
        <v>1822593</v>
      </c>
      <c r="B1088">
        <v>1</v>
      </c>
      <c r="C1088" t="s">
        <v>81</v>
      </c>
      <c r="D1088" t="s">
        <v>123</v>
      </c>
      <c r="E1088" t="s">
        <v>252</v>
      </c>
      <c r="F1088" t="s">
        <v>3350</v>
      </c>
      <c r="G1088" t="s">
        <v>279</v>
      </c>
      <c r="H1088" t="s">
        <v>134</v>
      </c>
      <c r="I1088" t="s">
        <v>135</v>
      </c>
      <c r="J1088" t="s">
        <v>136</v>
      </c>
      <c r="K1088" t="s">
        <v>137</v>
      </c>
      <c r="L1088" t="s">
        <v>3351</v>
      </c>
      <c r="M1088" t="s">
        <v>3352</v>
      </c>
      <c r="N1088">
        <v>2.2794444440000001</v>
      </c>
      <c r="O1088">
        <v>0</v>
      </c>
      <c r="P1088">
        <v>0</v>
      </c>
      <c r="Q1088">
        <v>0</v>
      </c>
      <c r="R1088">
        <v>5</v>
      </c>
      <c r="S1088">
        <v>0</v>
      </c>
      <c r="T1088">
        <v>2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3.8454697820112003</v>
      </c>
      <c r="AA1088">
        <v>0</v>
      </c>
      <c r="AB1088">
        <v>4.7186489778151506</v>
      </c>
      <c r="AC1088">
        <v>0</v>
      </c>
      <c r="AD1088">
        <v>0</v>
      </c>
      <c r="AE1088">
        <v>8.56411875982635</v>
      </c>
    </row>
    <row r="1089" spans="1:31" x14ac:dyDescent="0.25">
      <c r="A1089">
        <v>1822699</v>
      </c>
      <c r="B1089">
        <v>1</v>
      </c>
      <c r="C1089" t="s">
        <v>80</v>
      </c>
      <c r="D1089" t="s">
        <v>103</v>
      </c>
      <c r="E1089" t="s">
        <v>252</v>
      </c>
      <c r="F1089" t="s">
        <v>3353</v>
      </c>
      <c r="G1089" t="s">
        <v>279</v>
      </c>
      <c r="H1089" t="s">
        <v>134</v>
      </c>
      <c r="I1089" t="s">
        <v>135</v>
      </c>
      <c r="J1089" t="s">
        <v>136</v>
      </c>
      <c r="K1089" t="s">
        <v>137</v>
      </c>
      <c r="L1089" t="s">
        <v>3354</v>
      </c>
      <c r="M1089" t="s">
        <v>3355</v>
      </c>
      <c r="N1089">
        <v>2.5175000000000001</v>
      </c>
      <c r="O1089">
        <v>0</v>
      </c>
      <c r="P1089">
        <v>0</v>
      </c>
      <c r="Q1089">
        <v>0</v>
      </c>
      <c r="R1089">
        <v>6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33.078819029099108</v>
      </c>
      <c r="AA1089">
        <v>0</v>
      </c>
      <c r="AB1089">
        <v>0</v>
      </c>
      <c r="AC1089">
        <v>0</v>
      </c>
      <c r="AD1089">
        <v>0</v>
      </c>
      <c r="AE1089">
        <v>33.078819029099108</v>
      </c>
    </row>
    <row r="1090" spans="1:31" x14ac:dyDescent="0.25">
      <c r="A1090">
        <v>1822799</v>
      </c>
      <c r="B1090">
        <v>1</v>
      </c>
      <c r="C1090" t="s">
        <v>80</v>
      </c>
      <c r="D1090" t="s">
        <v>93</v>
      </c>
      <c r="E1090" t="s">
        <v>140</v>
      </c>
      <c r="F1090" t="s">
        <v>3356</v>
      </c>
      <c r="G1090" t="s">
        <v>142</v>
      </c>
      <c r="H1090" t="s">
        <v>134</v>
      </c>
      <c r="I1090" t="s">
        <v>135</v>
      </c>
      <c r="J1090" t="s">
        <v>136</v>
      </c>
      <c r="K1090" t="s">
        <v>137</v>
      </c>
      <c r="L1090" t="s">
        <v>3357</v>
      </c>
      <c r="M1090" t="s">
        <v>3358</v>
      </c>
      <c r="N1090">
        <v>5.892222222</v>
      </c>
      <c r="O1090">
        <v>0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0.71555487497115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0.71555487497115</v>
      </c>
    </row>
    <row r="1091" spans="1:31" x14ac:dyDescent="0.25">
      <c r="A1091">
        <v>1822401</v>
      </c>
      <c r="B1091">
        <v>1</v>
      </c>
      <c r="C1091" t="s">
        <v>80</v>
      </c>
      <c r="D1091" t="s">
        <v>88</v>
      </c>
      <c r="E1091" t="s">
        <v>131</v>
      </c>
      <c r="F1091" t="s">
        <v>3359</v>
      </c>
      <c r="G1091" t="s">
        <v>133</v>
      </c>
      <c r="H1091" t="s">
        <v>134</v>
      </c>
      <c r="I1091" t="s">
        <v>135</v>
      </c>
      <c r="J1091" t="s">
        <v>136</v>
      </c>
      <c r="K1091" t="s">
        <v>137</v>
      </c>
      <c r="L1091" t="s">
        <v>3360</v>
      </c>
      <c r="M1091" t="s">
        <v>3361</v>
      </c>
      <c r="N1091">
        <v>2.8219444440000001</v>
      </c>
      <c r="O1091">
        <v>0</v>
      </c>
      <c r="P1091">
        <v>141</v>
      </c>
      <c r="Q1091">
        <v>0</v>
      </c>
      <c r="R1091">
        <v>0</v>
      </c>
      <c r="S1091">
        <v>0</v>
      </c>
      <c r="T1091">
        <v>2</v>
      </c>
      <c r="U1091">
        <v>0</v>
      </c>
      <c r="V1091">
        <v>0</v>
      </c>
      <c r="W1091">
        <v>0</v>
      </c>
      <c r="X1091">
        <v>92.147290776743745</v>
      </c>
      <c r="Y1091">
        <v>0</v>
      </c>
      <c r="Z1091">
        <v>0</v>
      </c>
      <c r="AA1091">
        <v>0</v>
      </c>
      <c r="AB1091">
        <v>0.45322557377287498</v>
      </c>
      <c r="AC1091">
        <v>0</v>
      </c>
      <c r="AD1091">
        <v>0</v>
      </c>
      <c r="AE1091">
        <v>92.600516350516614</v>
      </c>
    </row>
    <row r="1092" spans="1:31" x14ac:dyDescent="0.25">
      <c r="A1092">
        <v>1822845</v>
      </c>
      <c r="B1092">
        <v>1</v>
      </c>
      <c r="C1092" t="s">
        <v>81</v>
      </c>
      <c r="D1092" t="s">
        <v>127</v>
      </c>
      <c r="E1092" t="s">
        <v>140</v>
      </c>
      <c r="F1092" t="s">
        <v>3362</v>
      </c>
      <c r="G1092" t="s">
        <v>246</v>
      </c>
      <c r="H1092" t="s">
        <v>134</v>
      </c>
      <c r="I1092" t="s">
        <v>135</v>
      </c>
      <c r="J1092" t="s">
        <v>136</v>
      </c>
      <c r="K1092" t="s">
        <v>137</v>
      </c>
      <c r="L1092" t="s">
        <v>3363</v>
      </c>
      <c r="M1092" t="s">
        <v>3364</v>
      </c>
      <c r="N1092">
        <v>1.497222222</v>
      </c>
      <c r="O1092">
        <v>0</v>
      </c>
      <c r="P1092">
        <v>3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0.92223416818519999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0.92223416818519999</v>
      </c>
    </row>
    <row r="1093" spans="1:31" x14ac:dyDescent="0.25">
      <c r="A1093">
        <v>1822447</v>
      </c>
      <c r="B1093">
        <v>1</v>
      </c>
      <c r="C1093" t="s">
        <v>81</v>
      </c>
      <c r="D1093" t="s">
        <v>118</v>
      </c>
      <c r="E1093" t="s">
        <v>223</v>
      </c>
      <c r="F1093" t="s">
        <v>3365</v>
      </c>
      <c r="G1093" t="s">
        <v>1055</v>
      </c>
      <c r="H1093" t="s">
        <v>134</v>
      </c>
      <c r="I1093" t="s">
        <v>135</v>
      </c>
      <c r="J1093" t="s">
        <v>136</v>
      </c>
      <c r="K1093" t="s">
        <v>137</v>
      </c>
      <c r="L1093" t="s">
        <v>3366</v>
      </c>
      <c r="M1093" t="s">
        <v>3367</v>
      </c>
      <c r="N1093">
        <v>0.71111111100000002</v>
      </c>
      <c r="O1093">
        <v>0</v>
      </c>
      <c r="P1093">
        <v>106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14.867166721850772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14.867166721850772</v>
      </c>
    </row>
    <row r="1094" spans="1:31" x14ac:dyDescent="0.25">
      <c r="A1094">
        <v>1822756</v>
      </c>
      <c r="B1094">
        <v>1</v>
      </c>
      <c r="C1094" t="s">
        <v>80</v>
      </c>
      <c r="D1094" t="s">
        <v>92</v>
      </c>
      <c r="E1094" t="s">
        <v>131</v>
      </c>
      <c r="F1094" t="s">
        <v>3368</v>
      </c>
      <c r="G1094" t="s">
        <v>873</v>
      </c>
      <c r="H1094" t="s">
        <v>134</v>
      </c>
      <c r="I1094" t="s">
        <v>135</v>
      </c>
      <c r="J1094" t="s">
        <v>136</v>
      </c>
      <c r="K1094" t="s">
        <v>137</v>
      </c>
      <c r="L1094" t="s">
        <v>3369</v>
      </c>
      <c r="M1094" t="s">
        <v>3370</v>
      </c>
      <c r="N1094">
        <v>1.454722222</v>
      </c>
      <c r="O1094">
        <v>0</v>
      </c>
      <c r="P1094">
        <v>20</v>
      </c>
      <c r="Q1094">
        <v>0</v>
      </c>
      <c r="R1094">
        <v>0</v>
      </c>
      <c r="S1094">
        <v>0</v>
      </c>
      <c r="T1094">
        <v>2</v>
      </c>
      <c r="U1094">
        <v>0</v>
      </c>
      <c r="V1094">
        <v>0</v>
      </c>
      <c r="W1094">
        <v>0</v>
      </c>
      <c r="X1094">
        <v>4.9211434054125007</v>
      </c>
      <c r="Y1094">
        <v>0</v>
      </c>
      <c r="Z1094">
        <v>0</v>
      </c>
      <c r="AA1094">
        <v>0</v>
      </c>
      <c r="AB1094">
        <v>2.3833963130379061</v>
      </c>
      <c r="AC1094">
        <v>0</v>
      </c>
      <c r="AD1094">
        <v>0</v>
      </c>
      <c r="AE1094">
        <v>7.3045397184504068</v>
      </c>
    </row>
    <row r="1095" spans="1:31" x14ac:dyDescent="0.25">
      <c r="A1095">
        <v>1822490</v>
      </c>
      <c r="B1095">
        <v>1</v>
      </c>
      <c r="C1095" t="s">
        <v>80</v>
      </c>
      <c r="D1095" t="s">
        <v>101</v>
      </c>
      <c r="E1095" t="s">
        <v>154</v>
      </c>
      <c r="F1095" t="s">
        <v>3371</v>
      </c>
      <c r="G1095" t="s">
        <v>156</v>
      </c>
      <c r="H1095" t="s">
        <v>157</v>
      </c>
      <c r="I1095" t="s">
        <v>135</v>
      </c>
      <c r="J1095" t="s">
        <v>136</v>
      </c>
      <c r="K1095" t="s">
        <v>137</v>
      </c>
      <c r="L1095" t="s">
        <v>3372</v>
      </c>
      <c r="M1095" t="s">
        <v>3373</v>
      </c>
      <c r="N1095">
        <v>0.73333333300000003</v>
      </c>
      <c r="O1095">
        <v>0</v>
      </c>
      <c r="P1095">
        <v>2205</v>
      </c>
      <c r="Q1095">
        <v>0</v>
      </c>
      <c r="R1095">
        <v>1</v>
      </c>
      <c r="S1095">
        <v>1</v>
      </c>
      <c r="T1095">
        <v>94</v>
      </c>
      <c r="U1095">
        <v>0</v>
      </c>
      <c r="V1095">
        <v>0</v>
      </c>
      <c r="W1095">
        <v>0</v>
      </c>
      <c r="X1095">
        <v>308.32840692700148</v>
      </c>
      <c r="Y1095">
        <v>0</v>
      </c>
      <c r="Z1095">
        <v>9.9646674512000002E-2</v>
      </c>
      <c r="AA1095">
        <v>4.9927639610199996</v>
      </c>
      <c r="AB1095">
        <v>86.806237661549986</v>
      </c>
      <c r="AC1095">
        <v>0</v>
      </c>
      <c r="AD1095">
        <v>0</v>
      </c>
      <c r="AE1095">
        <v>400.22705522408341</v>
      </c>
    </row>
    <row r="1096" spans="1:31" x14ac:dyDescent="0.25">
      <c r="A1096">
        <v>1822762</v>
      </c>
      <c r="B1096">
        <v>1</v>
      </c>
      <c r="C1096" t="s">
        <v>80</v>
      </c>
      <c r="D1096" t="s">
        <v>100</v>
      </c>
      <c r="E1096" t="s">
        <v>140</v>
      </c>
      <c r="F1096" t="s">
        <v>3374</v>
      </c>
      <c r="G1096" t="s">
        <v>142</v>
      </c>
      <c r="H1096" t="s">
        <v>134</v>
      </c>
      <c r="I1096" t="s">
        <v>135</v>
      </c>
      <c r="J1096" t="s">
        <v>136</v>
      </c>
      <c r="K1096" t="s">
        <v>137</v>
      </c>
      <c r="L1096" t="s">
        <v>3375</v>
      </c>
      <c r="M1096" t="s">
        <v>3376</v>
      </c>
      <c r="N1096">
        <v>2.2347222219999998</v>
      </c>
      <c r="O1096">
        <v>0</v>
      </c>
      <c r="P1096">
        <v>1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0.16069256222744999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0.16069256222744999</v>
      </c>
    </row>
    <row r="1097" spans="1:31" x14ac:dyDescent="0.25">
      <c r="A1097">
        <v>1822321</v>
      </c>
      <c r="B1097">
        <v>1</v>
      </c>
      <c r="C1097" t="s">
        <v>81</v>
      </c>
      <c r="D1097" t="s">
        <v>114</v>
      </c>
      <c r="E1097" t="s">
        <v>202</v>
      </c>
      <c r="F1097" t="s">
        <v>707</v>
      </c>
      <c r="G1097" t="s">
        <v>156</v>
      </c>
      <c r="H1097" t="s">
        <v>157</v>
      </c>
      <c r="I1097" t="s">
        <v>135</v>
      </c>
      <c r="J1097" t="s">
        <v>136</v>
      </c>
      <c r="K1097" t="s">
        <v>137</v>
      </c>
      <c r="L1097" t="s">
        <v>3377</v>
      </c>
      <c r="M1097" t="s">
        <v>3378</v>
      </c>
      <c r="N1097">
        <v>2.1380555550000002</v>
      </c>
      <c r="O1097">
        <v>0</v>
      </c>
      <c r="P1097">
        <v>701</v>
      </c>
      <c r="Q1097">
        <v>1</v>
      </c>
      <c r="R1097">
        <v>17</v>
      </c>
      <c r="S1097">
        <v>2</v>
      </c>
      <c r="T1097">
        <v>70</v>
      </c>
      <c r="U1097">
        <v>0</v>
      </c>
      <c r="V1097">
        <v>0</v>
      </c>
      <c r="W1097">
        <v>0</v>
      </c>
      <c r="X1097">
        <v>103.47505277488091</v>
      </c>
      <c r="Y1097">
        <v>1.0640508665268</v>
      </c>
      <c r="Z1097">
        <v>4.8829308639884506</v>
      </c>
      <c r="AA1097">
        <v>7.9195173232834337</v>
      </c>
      <c r="AB1097">
        <v>17.448211321386594</v>
      </c>
      <c r="AC1097">
        <v>0</v>
      </c>
      <c r="AD1097">
        <v>0</v>
      </c>
      <c r="AE1097">
        <v>134.78976315006616</v>
      </c>
    </row>
    <row r="1098" spans="1:31" x14ac:dyDescent="0.25">
      <c r="A1098">
        <v>1822570</v>
      </c>
      <c r="B1098">
        <v>1</v>
      </c>
      <c r="C1098" t="s">
        <v>80</v>
      </c>
      <c r="D1098" t="s">
        <v>92</v>
      </c>
      <c r="E1098" t="s">
        <v>154</v>
      </c>
      <c r="F1098" t="s">
        <v>3379</v>
      </c>
      <c r="G1098" t="s">
        <v>225</v>
      </c>
      <c r="H1098" t="s">
        <v>157</v>
      </c>
      <c r="I1098" t="s">
        <v>135</v>
      </c>
      <c r="J1098" t="s">
        <v>136</v>
      </c>
      <c r="K1098" t="s">
        <v>151</v>
      </c>
      <c r="L1098" t="s">
        <v>3380</v>
      </c>
      <c r="M1098" t="s">
        <v>3381</v>
      </c>
      <c r="N1098">
        <v>3.663448888</v>
      </c>
      <c r="O1098">
        <v>0</v>
      </c>
      <c r="P1098">
        <v>168</v>
      </c>
      <c r="Q1098">
        <v>0</v>
      </c>
      <c r="R1098">
        <v>1</v>
      </c>
      <c r="S1098">
        <v>0</v>
      </c>
      <c r="T1098">
        <v>1</v>
      </c>
      <c r="U1098">
        <v>0</v>
      </c>
      <c r="V1098">
        <v>0</v>
      </c>
      <c r="W1098">
        <v>0</v>
      </c>
      <c r="X1098">
        <v>156.8905223760415</v>
      </c>
      <c r="Y1098">
        <v>0</v>
      </c>
      <c r="Z1098">
        <v>0.52080642949072509</v>
      </c>
      <c r="AA1098">
        <v>0</v>
      </c>
      <c r="AB1098">
        <v>0.61746153766464995</v>
      </c>
      <c r="AC1098">
        <v>0</v>
      </c>
      <c r="AD1098">
        <v>0</v>
      </c>
      <c r="AE1098">
        <v>158.02879034319687</v>
      </c>
    </row>
    <row r="1099" spans="1:31" x14ac:dyDescent="0.25">
      <c r="A1099">
        <v>1822579</v>
      </c>
      <c r="B1099">
        <v>1</v>
      </c>
      <c r="C1099" t="s">
        <v>81</v>
      </c>
      <c r="D1099" t="s">
        <v>112</v>
      </c>
      <c r="E1099" t="s">
        <v>154</v>
      </c>
      <c r="F1099" t="s">
        <v>3382</v>
      </c>
      <c r="G1099" t="s">
        <v>175</v>
      </c>
      <c r="H1099" t="s">
        <v>157</v>
      </c>
      <c r="I1099" t="s">
        <v>135</v>
      </c>
      <c r="J1099" t="s">
        <v>136</v>
      </c>
      <c r="K1099" t="s">
        <v>137</v>
      </c>
      <c r="L1099" t="s">
        <v>3383</v>
      </c>
      <c r="M1099" t="s">
        <v>3384</v>
      </c>
      <c r="N1099">
        <v>7.0202777770000004</v>
      </c>
      <c r="O1099">
        <v>0</v>
      </c>
      <c r="P1099">
        <v>12</v>
      </c>
      <c r="Q1099">
        <v>0</v>
      </c>
      <c r="R1099">
        <v>1</v>
      </c>
      <c r="S1099">
        <v>0</v>
      </c>
      <c r="T1099">
        <v>1</v>
      </c>
      <c r="U1099">
        <v>0</v>
      </c>
      <c r="V1099">
        <v>0</v>
      </c>
      <c r="W1099">
        <v>0</v>
      </c>
      <c r="X1099">
        <v>4.4664962406871256</v>
      </c>
      <c r="Y1099">
        <v>0</v>
      </c>
      <c r="Z1099">
        <v>1.0456756013024333</v>
      </c>
      <c r="AA1099">
        <v>0</v>
      </c>
      <c r="AB1099">
        <v>2.00002423125E-4</v>
      </c>
      <c r="AC1099">
        <v>0</v>
      </c>
      <c r="AD1099">
        <v>0</v>
      </c>
      <c r="AE1099">
        <v>5.5123718444126846</v>
      </c>
    </row>
    <row r="1100" spans="1:31" x14ac:dyDescent="0.25">
      <c r="A1100">
        <v>1822433</v>
      </c>
      <c r="B1100">
        <v>1</v>
      </c>
      <c r="C1100" t="s">
        <v>80</v>
      </c>
      <c r="D1100" t="s">
        <v>110</v>
      </c>
      <c r="E1100" t="s">
        <v>154</v>
      </c>
      <c r="F1100" t="s">
        <v>3385</v>
      </c>
      <c r="G1100" t="s">
        <v>156</v>
      </c>
      <c r="H1100" t="s">
        <v>157</v>
      </c>
      <c r="I1100" t="s">
        <v>135</v>
      </c>
      <c r="J1100" t="s">
        <v>136</v>
      </c>
      <c r="K1100" t="s">
        <v>137</v>
      </c>
      <c r="L1100" t="s">
        <v>3386</v>
      </c>
      <c r="M1100" t="s">
        <v>3387</v>
      </c>
      <c r="N1100">
        <v>4.500555555</v>
      </c>
      <c r="O1100">
        <v>0</v>
      </c>
      <c r="P1100">
        <v>733</v>
      </c>
      <c r="Q1100">
        <v>0</v>
      </c>
      <c r="R1100">
        <v>0</v>
      </c>
      <c r="S1100">
        <v>0</v>
      </c>
      <c r="T1100">
        <v>59</v>
      </c>
      <c r="U1100">
        <v>0</v>
      </c>
      <c r="V1100">
        <v>1</v>
      </c>
      <c r="W1100">
        <v>0</v>
      </c>
      <c r="X1100">
        <v>832.02578624700345</v>
      </c>
      <c r="Y1100">
        <v>0</v>
      </c>
      <c r="Z1100">
        <v>0</v>
      </c>
      <c r="AA1100">
        <v>0</v>
      </c>
      <c r="AB1100">
        <v>214.06582933067696</v>
      </c>
      <c r="AC1100">
        <v>0</v>
      </c>
      <c r="AD1100">
        <v>58.174014122718589</v>
      </c>
      <c r="AE1100">
        <v>1104.2656297003989</v>
      </c>
    </row>
    <row r="1101" spans="1:31" x14ac:dyDescent="0.25">
      <c r="A1101">
        <v>1822888</v>
      </c>
      <c r="B1101">
        <v>1</v>
      </c>
      <c r="C1101" t="s">
        <v>80</v>
      </c>
      <c r="D1101" t="s">
        <v>90</v>
      </c>
      <c r="E1101" t="s">
        <v>140</v>
      </c>
      <c r="F1101" t="s">
        <v>3388</v>
      </c>
      <c r="G1101" t="s">
        <v>142</v>
      </c>
      <c r="H1101" t="s">
        <v>134</v>
      </c>
      <c r="I1101" t="s">
        <v>135</v>
      </c>
      <c r="J1101" t="s">
        <v>136</v>
      </c>
      <c r="K1101" t="s">
        <v>137</v>
      </c>
      <c r="L1101" t="s">
        <v>3389</v>
      </c>
      <c r="M1101" t="s">
        <v>3390</v>
      </c>
      <c r="N1101">
        <v>2.289722222</v>
      </c>
      <c r="O1101">
        <v>0</v>
      </c>
      <c r="P1101">
        <v>4</v>
      </c>
      <c r="Q1101">
        <v>0</v>
      </c>
      <c r="R1101">
        <v>0</v>
      </c>
      <c r="S1101">
        <v>0</v>
      </c>
      <c r="T1101">
        <v>1</v>
      </c>
      <c r="U1101">
        <v>0</v>
      </c>
      <c r="V1101">
        <v>0</v>
      </c>
      <c r="W1101">
        <v>0</v>
      </c>
      <c r="X1101">
        <v>2.4945604510192001</v>
      </c>
      <c r="Y1101">
        <v>0</v>
      </c>
      <c r="Z1101">
        <v>0</v>
      </c>
      <c r="AA1101">
        <v>0</v>
      </c>
      <c r="AB1101">
        <v>1.8682942516729586</v>
      </c>
      <c r="AC1101">
        <v>0</v>
      </c>
      <c r="AD1101">
        <v>0</v>
      </c>
      <c r="AE1101">
        <v>4.3628547026921591</v>
      </c>
    </row>
    <row r="1102" spans="1:31" x14ac:dyDescent="0.25">
      <c r="A1102">
        <v>1822788</v>
      </c>
      <c r="B1102">
        <v>1</v>
      </c>
      <c r="C1102" t="s">
        <v>81</v>
      </c>
      <c r="D1102" t="s">
        <v>115</v>
      </c>
      <c r="E1102" t="s">
        <v>140</v>
      </c>
      <c r="F1102" t="s">
        <v>3391</v>
      </c>
      <c r="G1102" t="s">
        <v>142</v>
      </c>
      <c r="H1102" t="s">
        <v>134</v>
      </c>
      <c r="I1102" t="s">
        <v>135</v>
      </c>
      <c r="J1102" t="s">
        <v>136</v>
      </c>
      <c r="K1102" t="s">
        <v>137</v>
      </c>
      <c r="L1102" t="s">
        <v>3392</v>
      </c>
      <c r="M1102" t="s">
        <v>3393</v>
      </c>
      <c r="N1102">
        <v>2.2141666660000001</v>
      </c>
      <c r="O1102">
        <v>0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0.11761807381764999</v>
      </c>
      <c r="AA1102">
        <v>0</v>
      </c>
      <c r="AB1102">
        <v>0</v>
      </c>
      <c r="AC1102">
        <v>0</v>
      </c>
      <c r="AD1102">
        <v>0</v>
      </c>
      <c r="AE1102">
        <v>0.11761807381764999</v>
      </c>
    </row>
    <row r="1103" spans="1:31" x14ac:dyDescent="0.25">
      <c r="A1103">
        <v>1822347</v>
      </c>
      <c r="B1103">
        <v>1</v>
      </c>
      <c r="C1103" t="s">
        <v>80</v>
      </c>
      <c r="D1103" t="s">
        <v>105</v>
      </c>
      <c r="E1103" t="s">
        <v>164</v>
      </c>
      <c r="F1103" t="s">
        <v>3394</v>
      </c>
      <c r="G1103" t="s">
        <v>390</v>
      </c>
      <c r="H1103" t="s">
        <v>157</v>
      </c>
      <c r="I1103" t="s">
        <v>135</v>
      </c>
      <c r="J1103" t="s">
        <v>136</v>
      </c>
      <c r="K1103" t="s">
        <v>137</v>
      </c>
      <c r="L1103" t="s">
        <v>3395</v>
      </c>
      <c r="M1103" t="s">
        <v>3396</v>
      </c>
      <c r="N1103">
        <v>2.508888888</v>
      </c>
      <c r="O1103">
        <v>2</v>
      </c>
      <c r="P1103">
        <v>1404</v>
      </c>
      <c r="Q1103">
        <v>6</v>
      </c>
      <c r="R1103">
        <v>104</v>
      </c>
      <c r="S1103">
        <v>7</v>
      </c>
      <c r="T1103">
        <v>124</v>
      </c>
      <c r="U1103">
        <v>1</v>
      </c>
      <c r="V1103">
        <v>0</v>
      </c>
      <c r="W1103">
        <v>2.3112053384085001</v>
      </c>
      <c r="X1103">
        <v>564.41623463427788</v>
      </c>
      <c r="Y1103">
        <v>299.87537133031634</v>
      </c>
      <c r="Z1103">
        <v>31.359394730157163</v>
      </c>
      <c r="AA1103">
        <v>160.05150579165047</v>
      </c>
      <c r="AB1103">
        <v>133.67318221479817</v>
      </c>
      <c r="AC1103">
        <v>63.532965114195839</v>
      </c>
      <c r="AD1103">
        <v>0</v>
      </c>
      <c r="AE1103">
        <v>1255.2198591538042</v>
      </c>
    </row>
    <row r="1104" spans="1:31" x14ac:dyDescent="0.25">
      <c r="A1104">
        <v>1822642</v>
      </c>
      <c r="B1104">
        <v>1</v>
      </c>
      <c r="C1104" t="s">
        <v>81</v>
      </c>
      <c r="D1104" t="s">
        <v>125</v>
      </c>
      <c r="E1104" t="s">
        <v>154</v>
      </c>
      <c r="F1104" t="s">
        <v>3397</v>
      </c>
      <c r="G1104" t="s">
        <v>175</v>
      </c>
      <c r="H1104" t="s">
        <v>157</v>
      </c>
      <c r="I1104" t="s">
        <v>135</v>
      </c>
      <c r="J1104" t="s">
        <v>136</v>
      </c>
      <c r="K1104" t="s">
        <v>137</v>
      </c>
      <c r="L1104" t="s">
        <v>3398</v>
      </c>
      <c r="M1104" t="s">
        <v>3399</v>
      </c>
      <c r="N1104">
        <v>2.0188888880000002</v>
      </c>
      <c r="O1104">
        <v>0</v>
      </c>
      <c r="P1104">
        <v>0</v>
      </c>
      <c r="Q1104">
        <v>0</v>
      </c>
      <c r="R1104">
        <v>32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60.786956991298332</v>
      </c>
      <c r="AA1104">
        <v>0</v>
      </c>
      <c r="AB1104">
        <v>0</v>
      </c>
      <c r="AC1104">
        <v>0</v>
      </c>
      <c r="AD1104">
        <v>0</v>
      </c>
      <c r="AE1104">
        <v>60.786956991298332</v>
      </c>
    </row>
    <row r="1105" spans="1:31" x14ac:dyDescent="0.25">
      <c r="A1105">
        <v>1822310</v>
      </c>
      <c r="B1105">
        <v>1</v>
      </c>
      <c r="C1105" t="s">
        <v>80</v>
      </c>
      <c r="D1105" t="s">
        <v>98</v>
      </c>
      <c r="E1105" t="s">
        <v>140</v>
      </c>
      <c r="F1105" t="s">
        <v>3400</v>
      </c>
      <c r="G1105" t="s">
        <v>142</v>
      </c>
      <c r="H1105" t="s">
        <v>134</v>
      </c>
      <c r="I1105" t="s">
        <v>135</v>
      </c>
      <c r="J1105" t="s">
        <v>136</v>
      </c>
      <c r="K1105" t="s">
        <v>137</v>
      </c>
      <c r="L1105" t="s">
        <v>3401</v>
      </c>
      <c r="M1105" t="s">
        <v>3402</v>
      </c>
      <c r="N1105">
        <v>1.4213888880000001</v>
      </c>
      <c r="O1105">
        <v>0</v>
      </c>
      <c r="P1105">
        <v>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0.14548882988970002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0.14548882988970002</v>
      </c>
    </row>
    <row r="1106" spans="1:31" x14ac:dyDescent="0.25">
      <c r="A1106">
        <v>1822456</v>
      </c>
      <c r="B1106">
        <v>1</v>
      </c>
      <c r="C1106" t="s">
        <v>80</v>
      </c>
      <c r="D1106" t="s">
        <v>82</v>
      </c>
      <c r="E1106" t="s">
        <v>252</v>
      </c>
      <c r="F1106" t="s">
        <v>3403</v>
      </c>
      <c r="G1106" t="s">
        <v>225</v>
      </c>
      <c r="H1106" t="s">
        <v>134</v>
      </c>
      <c r="I1106" t="s">
        <v>135</v>
      </c>
      <c r="J1106" t="s">
        <v>136</v>
      </c>
      <c r="K1106" t="s">
        <v>151</v>
      </c>
      <c r="L1106" t="s">
        <v>3404</v>
      </c>
      <c r="M1106" t="s">
        <v>3405</v>
      </c>
      <c r="N1106">
        <v>0.829166666</v>
      </c>
      <c r="O1106">
        <v>0</v>
      </c>
      <c r="P1106">
        <v>640</v>
      </c>
      <c r="Q1106">
        <v>0</v>
      </c>
      <c r="R1106">
        <v>0</v>
      </c>
      <c r="S1106">
        <v>0</v>
      </c>
      <c r="T1106">
        <v>13</v>
      </c>
      <c r="U1106">
        <v>0</v>
      </c>
      <c r="V1106">
        <v>0</v>
      </c>
      <c r="W1106">
        <v>0</v>
      </c>
      <c r="X1106">
        <v>104.30769292300633</v>
      </c>
      <c r="Y1106">
        <v>0</v>
      </c>
      <c r="Z1106">
        <v>0</v>
      </c>
      <c r="AA1106">
        <v>0</v>
      </c>
      <c r="AB1106">
        <v>3.8067833537816251</v>
      </c>
      <c r="AC1106">
        <v>0</v>
      </c>
      <c r="AD1106">
        <v>0</v>
      </c>
      <c r="AE1106">
        <v>108.11447627678795</v>
      </c>
    </row>
    <row r="1107" spans="1:31" x14ac:dyDescent="0.25">
      <c r="A1107">
        <v>1822828</v>
      </c>
      <c r="B1107">
        <v>1</v>
      </c>
      <c r="C1107" t="s">
        <v>80</v>
      </c>
      <c r="D1107" t="s">
        <v>99</v>
      </c>
      <c r="E1107" t="s">
        <v>202</v>
      </c>
      <c r="F1107" t="s">
        <v>740</v>
      </c>
      <c r="G1107" t="s">
        <v>156</v>
      </c>
      <c r="H1107" t="s">
        <v>157</v>
      </c>
      <c r="I1107" t="s">
        <v>135</v>
      </c>
      <c r="J1107" t="s">
        <v>136</v>
      </c>
      <c r="K1107" t="s">
        <v>137</v>
      </c>
      <c r="L1107" t="s">
        <v>3406</v>
      </c>
      <c r="M1107" t="s">
        <v>3407</v>
      </c>
      <c r="N1107">
        <v>8.3888887999999995E-2</v>
      </c>
      <c r="O1107">
        <v>0</v>
      </c>
      <c r="P1107">
        <v>983</v>
      </c>
      <c r="Q1107">
        <v>0</v>
      </c>
      <c r="R1107">
        <v>5</v>
      </c>
      <c r="S1107">
        <v>0</v>
      </c>
      <c r="T1107">
        <v>50</v>
      </c>
      <c r="U1107">
        <v>0</v>
      </c>
      <c r="V1107">
        <v>1</v>
      </c>
      <c r="W1107">
        <v>0</v>
      </c>
      <c r="X1107">
        <v>25.121427186835053</v>
      </c>
      <c r="Y1107">
        <v>0</v>
      </c>
      <c r="Z1107">
        <v>4.1930178888899994E-2</v>
      </c>
      <c r="AA1107">
        <v>0</v>
      </c>
      <c r="AB1107">
        <v>2.8408281029956672</v>
      </c>
      <c r="AC1107">
        <v>0</v>
      </c>
      <c r="AD1107">
        <v>1.2623938844000002E-3</v>
      </c>
      <c r="AE1107">
        <v>28.005447862604019</v>
      </c>
    </row>
    <row r="1108" spans="1:31" x14ac:dyDescent="0.25">
      <c r="A1108">
        <v>1822659</v>
      </c>
      <c r="B1108">
        <v>1</v>
      </c>
      <c r="C1108" t="s">
        <v>80</v>
      </c>
      <c r="D1108" t="s">
        <v>105</v>
      </c>
      <c r="E1108" t="s">
        <v>140</v>
      </c>
      <c r="F1108" t="s">
        <v>3408</v>
      </c>
      <c r="G1108" t="s">
        <v>142</v>
      </c>
      <c r="H1108" t="s">
        <v>134</v>
      </c>
      <c r="I1108" t="s">
        <v>135</v>
      </c>
      <c r="J1108" t="s">
        <v>136</v>
      </c>
      <c r="K1108" t="s">
        <v>137</v>
      </c>
      <c r="L1108" t="s">
        <v>3409</v>
      </c>
      <c r="M1108" t="s">
        <v>3410</v>
      </c>
      <c r="N1108">
        <v>6.2863888880000003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1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9.504147580107734</v>
      </c>
      <c r="AC1108">
        <v>0</v>
      </c>
      <c r="AD1108">
        <v>0</v>
      </c>
      <c r="AE1108">
        <v>9.504147580107734</v>
      </c>
    </row>
    <row r="1109" spans="1:31" x14ac:dyDescent="0.25">
      <c r="A1109">
        <v>1822685</v>
      </c>
      <c r="B1109">
        <v>1</v>
      </c>
      <c r="C1109" t="s">
        <v>80</v>
      </c>
      <c r="D1109" t="s">
        <v>90</v>
      </c>
      <c r="E1109" t="s">
        <v>140</v>
      </c>
      <c r="F1109" t="s">
        <v>3411</v>
      </c>
      <c r="G1109" t="s">
        <v>142</v>
      </c>
      <c r="H1109" t="s">
        <v>134</v>
      </c>
      <c r="I1109" t="s">
        <v>135</v>
      </c>
      <c r="J1109" t="s">
        <v>136</v>
      </c>
      <c r="K1109" t="s">
        <v>137</v>
      </c>
      <c r="L1109" t="s">
        <v>3412</v>
      </c>
      <c r="M1109" t="s">
        <v>3413</v>
      </c>
      <c r="N1109">
        <v>4.9074999999999998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0.96768200894319178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0.96768200894319178</v>
      </c>
    </row>
    <row r="1110" spans="1:31" x14ac:dyDescent="0.25">
      <c r="A1110">
        <v>1822808</v>
      </c>
      <c r="B1110">
        <v>1</v>
      </c>
      <c r="C1110" t="s">
        <v>80</v>
      </c>
      <c r="D1110" t="s">
        <v>84</v>
      </c>
      <c r="E1110" t="s">
        <v>140</v>
      </c>
      <c r="F1110" t="s">
        <v>3414</v>
      </c>
      <c r="G1110" t="s">
        <v>213</v>
      </c>
      <c r="H1110" t="s">
        <v>134</v>
      </c>
      <c r="I1110" t="s">
        <v>135</v>
      </c>
      <c r="J1110" t="s">
        <v>136</v>
      </c>
      <c r="K1110" t="s">
        <v>137</v>
      </c>
      <c r="L1110" t="s">
        <v>3415</v>
      </c>
      <c r="M1110" t="s">
        <v>3416</v>
      </c>
      <c r="N1110">
        <v>2.2708333330000001</v>
      </c>
      <c r="O1110">
        <v>0</v>
      </c>
      <c r="P1110">
        <v>34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18.078441180178743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18.078441180178743</v>
      </c>
    </row>
    <row r="1111" spans="1:31" x14ac:dyDescent="0.25">
      <c r="A1111">
        <v>1822287</v>
      </c>
      <c r="B1111">
        <v>1</v>
      </c>
      <c r="C1111" t="s">
        <v>81</v>
      </c>
      <c r="D1111" t="s">
        <v>112</v>
      </c>
      <c r="E1111" t="s">
        <v>164</v>
      </c>
      <c r="F1111" t="s">
        <v>3417</v>
      </c>
      <c r="G1111" t="s">
        <v>156</v>
      </c>
      <c r="H1111" t="s">
        <v>157</v>
      </c>
      <c r="I1111" t="s">
        <v>135</v>
      </c>
      <c r="J1111" t="s">
        <v>136</v>
      </c>
      <c r="K1111" t="s">
        <v>137</v>
      </c>
      <c r="L1111" t="s">
        <v>3418</v>
      </c>
      <c r="M1111" t="s">
        <v>3419</v>
      </c>
      <c r="N1111">
        <v>1.0036111109999999</v>
      </c>
      <c r="O1111">
        <v>0</v>
      </c>
      <c r="P1111">
        <v>551</v>
      </c>
      <c r="Q1111">
        <v>29</v>
      </c>
      <c r="R1111">
        <v>19</v>
      </c>
      <c r="S1111">
        <v>1</v>
      </c>
      <c r="T1111">
        <v>193</v>
      </c>
      <c r="U1111">
        <v>0</v>
      </c>
      <c r="V1111">
        <v>1</v>
      </c>
      <c r="W1111">
        <v>0</v>
      </c>
      <c r="X1111">
        <v>82.670782405499097</v>
      </c>
      <c r="Y1111">
        <v>1.8749963990344585</v>
      </c>
      <c r="Z1111">
        <v>1.3702620434881496</v>
      </c>
      <c r="AA1111">
        <v>0.98214041048715561</v>
      </c>
      <c r="AB1111">
        <v>30.230076436910775</v>
      </c>
      <c r="AC1111">
        <v>0</v>
      </c>
      <c r="AD1111">
        <v>0.6353011568062501</v>
      </c>
      <c r="AE1111">
        <v>117.7635588522259</v>
      </c>
    </row>
    <row r="1112" spans="1:31" x14ac:dyDescent="0.25">
      <c r="A1112">
        <v>1822871</v>
      </c>
      <c r="B1112">
        <v>1</v>
      </c>
      <c r="C1112" t="s">
        <v>81</v>
      </c>
      <c r="D1112" t="s">
        <v>128</v>
      </c>
      <c r="E1112" t="s">
        <v>140</v>
      </c>
      <c r="F1112" t="s">
        <v>3420</v>
      </c>
      <c r="G1112" t="s">
        <v>213</v>
      </c>
      <c r="H1112" t="s">
        <v>134</v>
      </c>
      <c r="I1112" t="s">
        <v>135</v>
      </c>
      <c r="J1112" t="s">
        <v>136</v>
      </c>
      <c r="K1112" t="s">
        <v>137</v>
      </c>
      <c r="L1112" t="s">
        <v>3421</v>
      </c>
      <c r="M1112" t="s">
        <v>3422</v>
      </c>
      <c r="N1112">
        <v>2.0097222220000002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0.37446751872866668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0.37446751872866668</v>
      </c>
    </row>
    <row r="1113" spans="1:31" x14ac:dyDescent="0.25">
      <c r="A1113">
        <v>1822473</v>
      </c>
      <c r="B1113">
        <v>1</v>
      </c>
      <c r="C1113" t="s">
        <v>81</v>
      </c>
      <c r="D1113" t="s">
        <v>126</v>
      </c>
      <c r="E1113" t="s">
        <v>164</v>
      </c>
      <c r="F1113" t="s">
        <v>3423</v>
      </c>
      <c r="G1113" t="s">
        <v>225</v>
      </c>
      <c r="H1113" t="s">
        <v>157</v>
      </c>
      <c r="I1113" t="s">
        <v>135</v>
      </c>
      <c r="J1113" t="s">
        <v>136</v>
      </c>
      <c r="K1113" t="s">
        <v>151</v>
      </c>
      <c r="L1113" t="s">
        <v>3424</v>
      </c>
      <c r="M1113" t="s">
        <v>3425</v>
      </c>
      <c r="N1113">
        <v>4.5097916659999999</v>
      </c>
      <c r="O1113">
        <v>2</v>
      </c>
      <c r="P1113">
        <v>232</v>
      </c>
      <c r="Q1113">
        <v>33</v>
      </c>
      <c r="R1113">
        <v>95</v>
      </c>
      <c r="S1113">
        <v>5</v>
      </c>
      <c r="T1113">
        <v>24</v>
      </c>
      <c r="U1113">
        <v>0</v>
      </c>
      <c r="V1113">
        <v>0</v>
      </c>
      <c r="W1113">
        <v>3.7268833715135501</v>
      </c>
      <c r="X1113">
        <v>159.92851189076859</v>
      </c>
      <c r="Y1113">
        <v>1466.7739009120344</v>
      </c>
      <c r="Z1113">
        <v>326.79589657657942</v>
      </c>
      <c r="AA1113">
        <v>132.26455192570498</v>
      </c>
      <c r="AB1113">
        <v>360.4606304705498</v>
      </c>
      <c r="AC1113">
        <v>0</v>
      </c>
      <c r="AD1113">
        <v>0</v>
      </c>
      <c r="AE1113">
        <v>2449.9503751471507</v>
      </c>
    </row>
    <row r="1114" spans="1:31" x14ac:dyDescent="0.25">
      <c r="A1114">
        <v>1822330</v>
      </c>
      <c r="B1114">
        <v>1</v>
      </c>
      <c r="C1114" t="s">
        <v>80</v>
      </c>
      <c r="D1114" t="s">
        <v>105</v>
      </c>
      <c r="E1114" t="s">
        <v>202</v>
      </c>
      <c r="F1114" t="s">
        <v>3426</v>
      </c>
      <c r="G1114" t="s">
        <v>156</v>
      </c>
      <c r="H1114" t="s">
        <v>157</v>
      </c>
      <c r="I1114" t="s">
        <v>135</v>
      </c>
      <c r="J1114" t="s">
        <v>136</v>
      </c>
      <c r="K1114" t="s">
        <v>137</v>
      </c>
      <c r="L1114" t="s">
        <v>3427</v>
      </c>
      <c r="M1114" t="s">
        <v>3428</v>
      </c>
      <c r="N1114">
        <v>0.17388888799999999</v>
      </c>
      <c r="O1114">
        <v>15</v>
      </c>
      <c r="P1114">
        <v>29</v>
      </c>
      <c r="Q1114">
        <v>18</v>
      </c>
      <c r="R1114">
        <v>0</v>
      </c>
      <c r="S1114">
        <v>13</v>
      </c>
      <c r="T1114">
        <v>0</v>
      </c>
      <c r="U1114">
        <v>0</v>
      </c>
      <c r="V1114">
        <v>0</v>
      </c>
      <c r="W1114">
        <v>1.2167557059295002</v>
      </c>
      <c r="X1114">
        <v>0.7155770034891501</v>
      </c>
      <c r="Y1114">
        <v>8.2594124974263998</v>
      </c>
      <c r="Z1114">
        <v>0</v>
      </c>
      <c r="AA1114">
        <v>14.91587223233247</v>
      </c>
      <c r="AB1114">
        <v>0</v>
      </c>
      <c r="AC1114">
        <v>0</v>
      </c>
      <c r="AD1114">
        <v>0</v>
      </c>
      <c r="AE1114">
        <v>25.10761743917752</v>
      </c>
    </row>
    <row r="1115" spans="1:31" x14ac:dyDescent="0.25">
      <c r="A1115">
        <v>1822791</v>
      </c>
      <c r="B1115">
        <v>1</v>
      </c>
      <c r="C1115" t="s">
        <v>81</v>
      </c>
      <c r="D1115" t="s">
        <v>123</v>
      </c>
      <c r="E1115" t="s">
        <v>131</v>
      </c>
      <c r="F1115" t="s">
        <v>3429</v>
      </c>
      <c r="G1115" t="s">
        <v>146</v>
      </c>
      <c r="H1115" t="s">
        <v>134</v>
      </c>
      <c r="I1115" t="s">
        <v>135</v>
      </c>
      <c r="J1115" t="s">
        <v>136</v>
      </c>
      <c r="K1115" t="s">
        <v>137</v>
      </c>
      <c r="L1115" t="s">
        <v>3430</v>
      </c>
      <c r="M1115" t="s">
        <v>3431</v>
      </c>
      <c r="N1115">
        <v>1.4952777770000001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2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2.2035578049597917</v>
      </c>
      <c r="AC1115">
        <v>0</v>
      </c>
      <c r="AD1115">
        <v>0</v>
      </c>
      <c r="AE1115">
        <v>2.2035578049597917</v>
      </c>
    </row>
    <row r="1116" spans="1:31" x14ac:dyDescent="0.25">
      <c r="A1116">
        <v>1822436</v>
      </c>
      <c r="B1116">
        <v>1</v>
      </c>
      <c r="C1116" t="s">
        <v>80</v>
      </c>
      <c r="D1116" t="s">
        <v>91</v>
      </c>
      <c r="E1116" t="s">
        <v>131</v>
      </c>
      <c r="F1116" t="s">
        <v>3432</v>
      </c>
      <c r="G1116" t="s">
        <v>189</v>
      </c>
      <c r="H1116" t="s">
        <v>134</v>
      </c>
      <c r="I1116" t="s">
        <v>135</v>
      </c>
      <c r="J1116" t="s">
        <v>136</v>
      </c>
      <c r="K1116" t="s">
        <v>137</v>
      </c>
      <c r="L1116" t="s">
        <v>3433</v>
      </c>
      <c r="M1116" t="s">
        <v>3434</v>
      </c>
      <c r="N1116">
        <v>0.69027777700000004</v>
      </c>
      <c r="O1116">
        <v>0</v>
      </c>
      <c r="P1116">
        <v>56</v>
      </c>
      <c r="Q1116">
        <v>0</v>
      </c>
      <c r="R1116">
        <v>0</v>
      </c>
      <c r="S1116">
        <v>0</v>
      </c>
      <c r="T1116">
        <v>8</v>
      </c>
      <c r="U1116">
        <v>0</v>
      </c>
      <c r="V1116">
        <v>0</v>
      </c>
      <c r="W1116">
        <v>0</v>
      </c>
      <c r="X1116">
        <v>7.2469025910143339</v>
      </c>
      <c r="Y1116">
        <v>0</v>
      </c>
      <c r="Z1116">
        <v>0</v>
      </c>
      <c r="AA1116">
        <v>0</v>
      </c>
      <c r="AB1116">
        <v>3.6237056958083338</v>
      </c>
      <c r="AC1116">
        <v>0</v>
      </c>
      <c r="AD1116">
        <v>0</v>
      </c>
      <c r="AE1116">
        <v>10.870608286822668</v>
      </c>
    </row>
    <row r="1117" spans="1:31" x14ac:dyDescent="0.25">
      <c r="A1117">
        <v>1822768</v>
      </c>
      <c r="B1117">
        <v>1</v>
      </c>
      <c r="C1117" t="s">
        <v>81</v>
      </c>
      <c r="D1117" t="s">
        <v>128</v>
      </c>
      <c r="E1117" t="s">
        <v>140</v>
      </c>
      <c r="F1117" t="s">
        <v>3435</v>
      </c>
      <c r="G1117" t="s">
        <v>246</v>
      </c>
      <c r="H1117" t="s">
        <v>134</v>
      </c>
      <c r="I1117" t="s">
        <v>135</v>
      </c>
      <c r="J1117" t="s">
        <v>136</v>
      </c>
      <c r="K1117" t="s">
        <v>137</v>
      </c>
      <c r="L1117" t="s">
        <v>3436</v>
      </c>
      <c r="M1117" t="s">
        <v>3437</v>
      </c>
      <c r="N1117">
        <v>0.68027777700000003</v>
      </c>
      <c r="O1117">
        <v>0</v>
      </c>
      <c r="P1117">
        <v>11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1.5330011126570999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1.5330011126570999</v>
      </c>
    </row>
    <row r="1118" spans="1:31" x14ac:dyDescent="0.25">
      <c r="A1118">
        <v>1822390</v>
      </c>
      <c r="B1118">
        <v>1</v>
      </c>
      <c r="C1118" t="s">
        <v>80</v>
      </c>
      <c r="D1118" t="s">
        <v>103</v>
      </c>
      <c r="E1118" t="s">
        <v>164</v>
      </c>
      <c r="F1118" t="s">
        <v>3438</v>
      </c>
      <c r="G1118" t="s">
        <v>156</v>
      </c>
      <c r="H1118" t="s">
        <v>157</v>
      </c>
      <c r="I1118" t="s">
        <v>135</v>
      </c>
      <c r="J1118" t="s">
        <v>136</v>
      </c>
      <c r="K1118" t="s">
        <v>137</v>
      </c>
      <c r="L1118" t="s">
        <v>3439</v>
      </c>
      <c r="M1118" t="s">
        <v>3440</v>
      </c>
      <c r="N1118">
        <v>0.87749999999999995</v>
      </c>
      <c r="O1118">
        <v>0</v>
      </c>
      <c r="P1118">
        <v>45</v>
      </c>
      <c r="Q1118">
        <v>0</v>
      </c>
      <c r="R1118">
        <v>19</v>
      </c>
      <c r="S1118">
        <v>0</v>
      </c>
      <c r="T1118">
        <v>15</v>
      </c>
      <c r="U1118">
        <v>0</v>
      </c>
      <c r="V1118">
        <v>0</v>
      </c>
      <c r="W1118">
        <v>0</v>
      </c>
      <c r="X1118">
        <v>8.3888163354411009</v>
      </c>
      <c r="Y1118">
        <v>0</v>
      </c>
      <c r="Z1118">
        <v>5.9558414859805362</v>
      </c>
      <c r="AA1118">
        <v>0</v>
      </c>
      <c r="AB1118">
        <v>4.0040153473637785</v>
      </c>
      <c r="AC1118">
        <v>0</v>
      </c>
      <c r="AD1118">
        <v>0</v>
      </c>
      <c r="AE1118">
        <v>18.348673168785417</v>
      </c>
    </row>
    <row r="1119" spans="1:31" x14ac:dyDescent="0.25">
      <c r="A1119">
        <v>1822453</v>
      </c>
      <c r="B1119">
        <v>1</v>
      </c>
      <c r="C1119" t="s">
        <v>81</v>
      </c>
      <c r="D1119" t="s">
        <v>127</v>
      </c>
      <c r="E1119" t="s">
        <v>154</v>
      </c>
      <c r="F1119" t="s">
        <v>3441</v>
      </c>
      <c r="G1119" t="s">
        <v>640</v>
      </c>
      <c r="H1119" t="s">
        <v>157</v>
      </c>
      <c r="I1119" t="s">
        <v>135</v>
      </c>
      <c r="J1119" t="s">
        <v>136</v>
      </c>
      <c r="K1119" t="s">
        <v>137</v>
      </c>
      <c r="L1119" t="s">
        <v>3442</v>
      </c>
      <c r="M1119" t="s">
        <v>3443</v>
      </c>
      <c r="N1119">
        <v>6.4505555550000002</v>
      </c>
      <c r="O1119">
        <v>0</v>
      </c>
      <c r="P1119">
        <v>0</v>
      </c>
      <c r="Q1119">
        <v>0</v>
      </c>
      <c r="R1119">
        <v>7</v>
      </c>
      <c r="S1119">
        <v>0</v>
      </c>
      <c r="T1119">
        <v>1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42.15140802304105</v>
      </c>
      <c r="AA1119">
        <v>0</v>
      </c>
      <c r="AB1119">
        <v>24.864165619212898</v>
      </c>
      <c r="AC1119">
        <v>0</v>
      </c>
      <c r="AD1119">
        <v>0</v>
      </c>
      <c r="AE1119">
        <v>67.015573642253941</v>
      </c>
    </row>
    <row r="1120" spans="1:31" x14ac:dyDescent="0.25">
      <c r="A1120">
        <v>1822350</v>
      </c>
      <c r="B1120">
        <v>1</v>
      </c>
      <c r="C1120" t="s">
        <v>80</v>
      </c>
      <c r="D1120" t="s">
        <v>93</v>
      </c>
      <c r="E1120" t="s">
        <v>202</v>
      </c>
      <c r="F1120" t="s">
        <v>3335</v>
      </c>
      <c r="G1120" t="s">
        <v>156</v>
      </c>
      <c r="H1120" t="s">
        <v>157</v>
      </c>
      <c r="I1120" t="s">
        <v>135</v>
      </c>
      <c r="J1120" t="s">
        <v>136</v>
      </c>
      <c r="K1120" t="s">
        <v>137</v>
      </c>
      <c r="L1120" t="s">
        <v>3444</v>
      </c>
      <c r="M1120" t="s">
        <v>3445</v>
      </c>
      <c r="N1120">
        <v>3.7580555549999999</v>
      </c>
      <c r="O1120">
        <v>3</v>
      </c>
      <c r="P1120">
        <v>241</v>
      </c>
      <c r="Q1120">
        <v>40</v>
      </c>
      <c r="R1120">
        <v>25</v>
      </c>
      <c r="S1120">
        <v>5</v>
      </c>
      <c r="T1120">
        <v>25</v>
      </c>
      <c r="U1120">
        <v>0</v>
      </c>
      <c r="V1120">
        <v>0</v>
      </c>
      <c r="W1120">
        <v>12.276450235886376</v>
      </c>
      <c r="X1120">
        <v>156.90274153209111</v>
      </c>
      <c r="Y1120">
        <v>541.16019070955815</v>
      </c>
      <c r="Z1120">
        <v>363.79001472652362</v>
      </c>
      <c r="AA1120">
        <v>140.5832606478973</v>
      </c>
      <c r="AB1120">
        <v>92.573827851078121</v>
      </c>
      <c r="AC1120">
        <v>0</v>
      </c>
      <c r="AD1120">
        <v>0</v>
      </c>
      <c r="AE1120">
        <v>1307.2864857030347</v>
      </c>
    </row>
    <row r="1121" spans="1:31" x14ac:dyDescent="0.25">
      <c r="A1121">
        <v>1822307</v>
      </c>
      <c r="B1121">
        <v>1</v>
      </c>
      <c r="C1121" t="s">
        <v>81</v>
      </c>
      <c r="D1121" t="s">
        <v>113</v>
      </c>
      <c r="E1121" t="s">
        <v>164</v>
      </c>
      <c r="F1121" t="s">
        <v>3446</v>
      </c>
      <c r="G1121" t="s">
        <v>156</v>
      </c>
      <c r="H1121" t="s">
        <v>157</v>
      </c>
      <c r="I1121" t="s">
        <v>179</v>
      </c>
      <c r="J1121" t="s">
        <v>136</v>
      </c>
      <c r="K1121" t="s">
        <v>137</v>
      </c>
      <c r="L1121" t="s">
        <v>3447</v>
      </c>
      <c r="M1121" t="s">
        <v>3448</v>
      </c>
      <c r="N1121">
        <v>6.3888879999999997E-3</v>
      </c>
      <c r="O1121">
        <v>0</v>
      </c>
      <c r="P1121">
        <v>814</v>
      </c>
      <c r="Q1121">
        <v>5</v>
      </c>
      <c r="R1121">
        <v>160</v>
      </c>
      <c r="S1121">
        <v>4</v>
      </c>
      <c r="T1121">
        <v>34</v>
      </c>
      <c r="U1121">
        <v>0</v>
      </c>
      <c r="V1121">
        <v>0</v>
      </c>
      <c r="W1121">
        <v>0</v>
      </c>
      <c r="X1121">
        <v>0.68140028966494981</v>
      </c>
      <c r="Y1121">
        <v>0.40765789955635001</v>
      </c>
      <c r="Z1121">
        <v>0.97706533390813322</v>
      </c>
      <c r="AA1121">
        <v>2.1574246782946669</v>
      </c>
      <c r="AB1121">
        <v>6.1973008165827785E-2</v>
      </c>
      <c r="AC1121">
        <v>0</v>
      </c>
      <c r="AD1121">
        <v>0</v>
      </c>
      <c r="AE1121">
        <v>4.2855212095899278</v>
      </c>
    </row>
    <row r="1122" spans="1:31" x14ac:dyDescent="0.25">
      <c r="A1122">
        <v>1822645</v>
      </c>
      <c r="B1122">
        <v>1</v>
      </c>
      <c r="C1122" t="s">
        <v>80</v>
      </c>
      <c r="D1122" t="s">
        <v>97</v>
      </c>
      <c r="E1122" t="s">
        <v>140</v>
      </c>
      <c r="F1122" t="s">
        <v>3449</v>
      </c>
      <c r="G1122" t="s">
        <v>213</v>
      </c>
      <c r="H1122" t="s">
        <v>134</v>
      </c>
      <c r="I1122" t="s">
        <v>135</v>
      </c>
      <c r="J1122" t="s">
        <v>136</v>
      </c>
      <c r="K1122" t="s">
        <v>137</v>
      </c>
      <c r="L1122" t="s">
        <v>3450</v>
      </c>
      <c r="M1122" t="s">
        <v>3451</v>
      </c>
      <c r="N1122">
        <v>4.12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1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24.457700489284399</v>
      </c>
      <c r="AC1122">
        <v>0</v>
      </c>
      <c r="AD1122">
        <v>0</v>
      </c>
      <c r="AE1122">
        <v>24.457700489284399</v>
      </c>
    </row>
    <row r="1123" spans="1:31" x14ac:dyDescent="0.25">
      <c r="A1123">
        <v>1822745</v>
      </c>
      <c r="B1123">
        <v>1</v>
      </c>
      <c r="C1123" t="s">
        <v>80</v>
      </c>
      <c r="D1123" t="s">
        <v>98</v>
      </c>
      <c r="E1123" t="s">
        <v>131</v>
      </c>
      <c r="F1123" t="s">
        <v>3452</v>
      </c>
      <c r="G1123" t="s">
        <v>133</v>
      </c>
      <c r="H1123" t="s">
        <v>134</v>
      </c>
      <c r="I1123" t="s">
        <v>135</v>
      </c>
      <c r="J1123" t="s">
        <v>136</v>
      </c>
      <c r="K1123" t="s">
        <v>137</v>
      </c>
      <c r="L1123" t="s">
        <v>3453</v>
      </c>
      <c r="M1123" t="s">
        <v>3454</v>
      </c>
      <c r="N1123">
        <v>3.4933333329999998</v>
      </c>
      <c r="O1123">
        <v>0</v>
      </c>
      <c r="P1123">
        <v>2</v>
      </c>
      <c r="Q1123">
        <v>0</v>
      </c>
      <c r="R1123">
        <v>1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0.69828206877119992</v>
      </c>
      <c r="Y1123">
        <v>0</v>
      </c>
      <c r="Z1123">
        <v>2.2911641008326002</v>
      </c>
      <c r="AA1123">
        <v>0</v>
      </c>
      <c r="AB1123">
        <v>0</v>
      </c>
      <c r="AC1123">
        <v>0</v>
      </c>
      <c r="AD1123">
        <v>0</v>
      </c>
      <c r="AE1123">
        <v>2.9894461696038004</v>
      </c>
    </row>
    <row r="1124" spans="1:31" x14ac:dyDescent="0.25">
      <c r="A1124">
        <v>1822353</v>
      </c>
      <c r="B1124">
        <v>1</v>
      </c>
      <c r="C1124" t="s">
        <v>81</v>
      </c>
      <c r="D1124" t="s">
        <v>127</v>
      </c>
      <c r="E1124" t="s">
        <v>268</v>
      </c>
      <c r="F1124" t="s">
        <v>3455</v>
      </c>
      <c r="G1124" t="s">
        <v>386</v>
      </c>
      <c r="H1124" t="s">
        <v>157</v>
      </c>
      <c r="I1124" t="s">
        <v>135</v>
      </c>
      <c r="J1124" t="s">
        <v>136</v>
      </c>
      <c r="K1124" t="s">
        <v>137</v>
      </c>
      <c r="L1124" t="s">
        <v>3456</v>
      </c>
      <c r="M1124" t="s">
        <v>3457</v>
      </c>
      <c r="N1124">
        <v>2.3086111109999998</v>
      </c>
      <c r="O1124">
        <v>5</v>
      </c>
      <c r="P1124">
        <v>127</v>
      </c>
      <c r="Q1124">
        <v>190</v>
      </c>
      <c r="R1124">
        <v>165</v>
      </c>
      <c r="S1124">
        <v>6</v>
      </c>
      <c r="T1124">
        <v>20</v>
      </c>
      <c r="U1124">
        <v>0</v>
      </c>
      <c r="V1124">
        <v>0</v>
      </c>
      <c r="W1124">
        <v>2.889982755035275</v>
      </c>
      <c r="X1124">
        <v>52.405240430040699</v>
      </c>
      <c r="Y1124">
        <v>516.8967986810394</v>
      </c>
      <c r="Z1124">
        <v>458.08444931161233</v>
      </c>
      <c r="AA1124">
        <v>6.1179999142309649</v>
      </c>
      <c r="AB1124">
        <v>18.690419133522504</v>
      </c>
      <c r="AC1124">
        <v>0</v>
      </c>
      <c r="AD1124">
        <v>0</v>
      </c>
      <c r="AE1124">
        <v>1055.0848902254811</v>
      </c>
    </row>
    <row r="1125" spans="1:31" x14ac:dyDescent="0.25">
      <c r="A1125">
        <v>1822599</v>
      </c>
      <c r="B1125">
        <v>1</v>
      </c>
      <c r="C1125" t="s">
        <v>80</v>
      </c>
      <c r="D1125" t="s">
        <v>96</v>
      </c>
      <c r="E1125" t="s">
        <v>131</v>
      </c>
      <c r="F1125" t="s">
        <v>3458</v>
      </c>
      <c r="G1125" t="s">
        <v>189</v>
      </c>
      <c r="H1125" t="s">
        <v>134</v>
      </c>
      <c r="I1125" t="s">
        <v>135</v>
      </c>
      <c r="J1125" t="s">
        <v>136</v>
      </c>
      <c r="K1125" t="s">
        <v>137</v>
      </c>
      <c r="L1125" t="s">
        <v>3459</v>
      </c>
      <c r="M1125" t="s">
        <v>3460</v>
      </c>
      <c r="N1125">
        <v>1.0505555550000001</v>
      </c>
      <c r="O1125">
        <v>0</v>
      </c>
      <c r="P1125">
        <v>0</v>
      </c>
      <c r="Q1125">
        <v>0</v>
      </c>
      <c r="R1125">
        <v>2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0.49294385466666674</v>
      </c>
      <c r="AA1125">
        <v>0</v>
      </c>
      <c r="AB1125">
        <v>0</v>
      </c>
      <c r="AC1125">
        <v>0</v>
      </c>
      <c r="AD1125">
        <v>0</v>
      </c>
      <c r="AE1125">
        <v>0.49294385466666674</v>
      </c>
    </row>
    <row r="1126" spans="1:31" x14ac:dyDescent="0.25">
      <c r="A1126">
        <v>1822805</v>
      </c>
      <c r="B1126">
        <v>1</v>
      </c>
      <c r="C1126" t="s">
        <v>80</v>
      </c>
      <c r="D1126" t="s">
        <v>107</v>
      </c>
      <c r="E1126" t="s">
        <v>131</v>
      </c>
      <c r="F1126" t="s">
        <v>3461</v>
      </c>
      <c r="G1126" t="s">
        <v>189</v>
      </c>
      <c r="H1126" t="s">
        <v>134</v>
      </c>
      <c r="I1126" t="s">
        <v>135</v>
      </c>
      <c r="J1126" t="s">
        <v>136</v>
      </c>
      <c r="K1126" t="s">
        <v>137</v>
      </c>
      <c r="L1126" t="s">
        <v>3462</v>
      </c>
      <c r="M1126" t="s">
        <v>3463</v>
      </c>
      <c r="N1126">
        <v>2.1155555549999998</v>
      </c>
      <c r="O1126">
        <v>0</v>
      </c>
      <c r="P1126">
        <v>39</v>
      </c>
      <c r="Q1126">
        <v>0</v>
      </c>
      <c r="R1126">
        <v>2</v>
      </c>
      <c r="S1126">
        <v>0</v>
      </c>
      <c r="T1126">
        <v>10</v>
      </c>
      <c r="U1126">
        <v>0</v>
      </c>
      <c r="V1126">
        <v>0</v>
      </c>
      <c r="W1126">
        <v>0</v>
      </c>
      <c r="X1126">
        <v>15.746807756772037</v>
      </c>
      <c r="Y1126">
        <v>0</v>
      </c>
      <c r="Z1126">
        <v>0.75158620263743336</v>
      </c>
      <c r="AA1126">
        <v>0</v>
      </c>
      <c r="AB1126">
        <v>6.3319871221820891</v>
      </c>
      <c r="AC1126">
        <v>0</v>
      </c>
      <c r="AD1126">
        <v>0</v>
      </c>
      <c r="AE1126">
        <v>22.830381081591558</v>
      </c>
    </row>
    <row r="1127" spans="1:31" x14ac:dyDescent="0.25">
      <c r="A1127">
        <v>1822639</v>
      </c>
      <c r="B1127">
        <v>1</v>
      </c>
      <c r="C1127" t="s">
        <v>81</v>
      </c>
      <c r="D1127" t="s">
        <v>115</v>
      </c>
      <c r="E1127" t="s">
        <v>154</v>
      </c>
      <c r="F1127" t="s">
        <v>3464</v>
      </c>
      <c r="G1127" t="s">
        <v>150</v>
      </c>
      <c r="H1127" t="s">
        <v>157</v>
      </c>
      <c r="I1127" t="s">
        <v>135</v>
      </c>
      <c r="J1127" t="s">
        <v>136</v>
      </c>
      <c r="K1127" t="s">
        <v>151</v>
      </c>
      <c r="L1127" t="s">
        <v>3465</v>
      </c>
      <c r="M1127" t="s">
        <v>3466</v>
      </c>
      <c r="N1127">
        <v>3.1195127770000002</v>
      </c>
      <c r="O1127">
        <v>0</v>
      </c>
      <c r="P1127">
        <v>288</v>
      </c>
      <c r="Q1127">
        <v>0</v>
      </c>
      <c r="R1127">
        <v>0</v>
      </c>
      <c r="S1127">
        <v>0</v>
      </c>
      <c r="T1127">
        <v>11</v>
      </c>
      <c r="U1127">
        <v>0</v>
      </c>
      <c r="V1127">
        <v>0</v>
      </c>
      <c r="W1127">
        <v>0</v>
      </c>
      <c r="X1127">
        <v>121.17724001464997</v>
      </c>
      <c r="Y1127">
        <v>0</v>
      </c>
      <c r="Z1127">
        <v>0</v>
      </c>
      <c r="AA1127">
        <v>0</v>
      </c>
      <c r="AB1127">
        <v>17.172238723717793</v>
      </c>
      <c r="AC1127">
        <v>0</v>
      </c>
      <c r="AD1127">
        <v>0</v>
      </c>
      <c r="AE1127">
        <v>138.34947873836776</v>
      </c>
    </row>
    <row r="1128" spans="1:31" x14ac:dyDescent="0.25">
      <c r="A1128">
        <v>1822831</v>
      </c>
      <c r="B1128">
        <v>1</v>
      </c>
      <c r="C1128" t="s">
        <v>81</v>
      </c>
      <c r="D1128" t="s">
        <v>126</v>
      </c>
      <c r="E1128" t="s">
        <v>154</v>
      </c>
      <c r="F1128" t="s">
        <v>3467</v>
      </c>
      <c r="G1128" t="s">
        <v>156</v>
      </c>
      <c r="H1128" t="s">
        <v>157</v>
      </c>
      <c r="I1128" t="s">
        <v>135</v>
      </c>
      <c r="J1128" t="s">
        <v>136</v>
      </c>
      <c r="K1128" t="s">
        <v>137</v>
      </c>
      <c r="L1128" t="s">
        <v>3468</v>
      </c>
      <c r="M1128" t="s">
        <v>3469</v>
      </c>
      <c r="N1128">
        <v>0.53249999999999997</v>
      </c>
      <c r="O1128">
        <v>0</v>
      </c>
      <c r="P1128">
        <v>829</v>
      </c>
      <c r="Q1128">
        <v>0</v>
      </c>
      <c r="R1128">
        <v>40</v>
      </c>
      <c r="S1128">
        <v>1</v>
      </c>
      <c r="T1128">
        <v>200</v>
      </c>
      <c r="U1128">
        <v>2</v>
      </c>
      <c r="V1128">
        <v>0</v>
      </c>
      <c r="W1128">
        <v>0</v>
      </c>
      <c r="X1128">
        <v>63.896078781468233</v>
      </c>
      <c r="Y1128">
        <v>0</v>
      </c>
      <c r="Z1128">
        <v>4.6756971126596998</v>
      </c>
      <c r="AA1128">
        <v>0.2875843573047</v>
      </c>
      <c r="AB1128">
        <v>31.240666050027308</v>
      </c>
      <c r="AC1128">
        <v>48.002534266943023</v>
      </c>
      <c r="AD1128">
        <v>0</v>
      </c>
      <c r="AE1128">
        <v>148.10256056840296</v>
      </c>
    </row>
    <row r="1129" spans="1:31" x14ac:dyDescent="0.25">
      <c r="A1129">
        <v>1822868</v>
      </c>
      <c r="B1129">
        <v>1</v>
      </c>
      <c r="C1129" t="s">
        <v>81</v>
      </c>
      <c r="D1129" t="s">
        <v>122</v>
      </c>
      <c r="E1129" t="s">
        <v>131</v>
      </c>
      <c r="F1129" t="s">
        <v>3470</v>
      </c>
      <c r="G1129" t="s">
        <v>133</v>
      </c>
      <c r="H1129" t="s">
        <v>134</v>
      </c>
      <c r="I1129" t="s">
        <v>135</v>
      </c>
      <c r="J1129" t="s">
        <v>136</v>
      </c>
      <c r="K1129" t="s">
        <v>137</v>
      </c>
      <c r="L1129" t="s">
        <v>3471</v>
      </c>
      <c r="M1129" t="s">
        <v>3472</v>
      </c>
      <c r="N1129">
        <v>0.88861111100000001</v>
      </c>
      <c r="O1129">
        <v>0</v>
      </c>
      <c r="P1129">
        <v>141</v>
      </c>
      <c r="Q1129">
        <v>0</v>
      </c>
      <c r="R1129">
        <v>0</v>
      </c>
      <c r="S1129">
        <v>0</v>
      </c>
      <c r="T1129">
        <v>4</v>
      </c>
      <c r="U1129">
        <v>0</v>
      </c>
      <c r="V1129">
        <v>0</v>
      </c>
      <c r="W1129">
        <v>0</v>
      </c>
      <c r="X1129">
        <v>28.916651842785541</v>
      </c>
      <c r="Y1129">
        <v>0</v>
      </c>
      <c r="Z1129">
        <v>0</v>
      </c>
      <c r="AA1129">
        <v>0</v>
      </c>
      <c r="AB1129">
        <v>0.74350400503183345</v>
      </c>
      <c r="AC1129">
        <v>0</v>
      </c>
      <c r="AD1129">
        <v>0</v>
      </c>
      <c r="AE1129">
        <v>29.660155847817375</v>
      </c>
    </row>
    <row r="1130" spans="1:31" x14ac:dyDescent="0.25">
      <c r="A1130">
        <v>1822582</v>
      </c>
      <c r="B1130">
        <v>1</v>
      </c>
      <c r="C1130" t="s">
        <v>80</v>
      </c>
      <c r="D1130" t="s">
        <v>83</v>
      </c>
      <c r="E1130" t="s">
        <v>154</v>
      </c>
      <c r="F1130" t="s">
        <v>3473</v>
      </c>
      <c r="G1130" t="s">
        <v>3474</v>
      </c>
      <c r="H1130" t="s">
        <v>157</v>
      </c>
      <c r="I1130" t="s">
        <v>135</v>
      </c>
      <c r="J1130" t="s">
        <v>136</v>
      </c>
      <c r="K1130" t="s">
        <v>137</v>
      </c>
      <c r="L1130" t="s">
        <v>3475</v>
      </c>
      <c r="M1130" t="s">
        <v>3476</v>
      </c>
      <c r="N1130">
        <v>2.2997222220000002</v>
      </c>
      <c r="O1130">
        <v>0</v>
      </c>
      <c r="P1130">
        <v>55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49.00436142014911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49.00436142014911</v>
      </c>
    </row>
    <row r="1131" spans="1:31" x14ac:dyDescent="0.25">
      <c r="A1131">
        <v>1822284</v>
      </c>
      <c r="B1131">
        <v>1</v>
      </c>
      <c r="C1131" t="s">
        <v>80</v>
      </c>
      <c r="D1131" t="s">
        <v>103</v>
      </c>
      <c r="E1131" t="s">
        <v>140</v>
      </c>
      <c r="F1131" t="s">
        <v>3477</v>
      </c>
      <c r="G1131" t="s">
        <v>142</v>
      </c>
      <c r="H1131" t="s">
        <v>134</v>
      </c>
      <c r="I1131" t="s">
        <v>135</v>
      </c>
      <c r="J1131" t="s">
        <v>136</v>
      </c>
      <c r="K1131" t="s">
        <v>137</v>
      </c>
      <c r="L1131" t="s">
        <v>3478</v>
      </c>
      <c r="M1131" t="s">
        <v>3479</v>
      </c>
      <c r="N1131">
        <v>0.71944444399999996</v>
      </c>
      <c r="O1131">
        <v>0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0.47381927603166663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0.47381927603166663</v>
      </c>
    </row>
    <row r="1132" spans="1:31" x14ac:dyDescent="0.25">
      <c r="A1132">
        <v>1822576</v>
      </c>
      <c r="B1132">
        <v>1</v>
      </c>
      <c r="C1132" t="s">
        <v>80</v>
      </c>
      <c r="D1132" t="s">
        <v>93</v>
      </c>
      <c r="E1132" t="s">
        <v>131</v>
      </c>
      <c r="F1132" t="s">
        <v>3480</v>
      </c>
      <c r="G1132" t="s">
        <v>133</v>
      </c>
      <c r="H1132" t="s">
        <v>134</v>
      </c>
      <c r="I1132" t="s">
        <v>135</v>
      </c>
      <c r="J1132" t="s">
        <v>136</v>
      </c>
      <c r="K1132" t="s">
        <v>137</v>
      </c>
      <c r="L1132" t="s">
        <v>3481</v>
      </c>
      <c r="M1132" t="s">
        <v>3482</v>
      </c>
      <c r="N1132">
        <v>2.5227777769999999</v>
      </c>
      <c r="O1132">
        <v>0</v>
      </c>
      <c r="P1132">
        <v>1</v>
      </c>
      <c r="Q1132">
        <v>0</v>
      </c>
      <c r="R1132">
        <v>16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0.92140465993376686</v>
      </c>
      <c r="Y1132">
        <v>0</v>
      </c>
      <c r="Z1132">
        <v>60.714145928206023</v>
      </c>
      <c r="AA1132">
        <v>0</v>
      </c>
      <c r="AB1132">
        <v>3.9889782529055999</v>
      </c>
      <c r="AC1132">
        <v>0</v>
      </c>
      <c r="AD1132">
        <v>0</v>
      </c>
      <c r="AE1132">
        <v>65.62452884104539</v>
      </c>
    </row>
    <row r="1133" spans="1:31" x14ac:dyDescent="0.25">
      <c r="A1133">
        <v>1822327</v>
      </c>
      <c r="B1133">
        <v>1</v>
      </c>
      <c r="C1133" t="s">
        <v>80</v>
      </c>
      <c r="D1133" t="s">
        <v>110</v>
      </c>
      <c r="E1133" t="s">
        <v>131</v>
      </c>
      <c r="F1133" t="s">
        <v>3483</v>
      </c>
      <c r="G1133" t="s">
        <v>1046</v>
      </c>
      <c r="H1133" t="s">
        <v>134</v>
      </c>
      <c r="I1133" t="s">
        <v>135</v>
      </c>
      <c r="J1133" t="s">
        <v>136</v>
      </c>
      <c r="K1133" t="s">
        <v>137</v>
      </c>
      <c r="L1133" t="s">
        <v>3484</v>
      </c>
      <c r="M1133" t="s">
        <v>3485</v>
      </c>
      <c r="N1133">
        <v>2.6066666660000002</v>
      </c>
      <c r="O1133">
        <v>0</v>
      </c>
      <c r="P1133">
        <v>79</v>
      </c>
      <c r="Q1133">
        <v>0</v>
      </c>
      <c r="R1133">
        <v>0</v>
      </c>
      <c r="S1133">
        <v>0</v>
      </c>
      <c r="T1133">
        <v>1</v>
      </c>
      <c r="U1133">
        <v>0</v>
      </c>
      <c r="V1133">
        <v>0</v>
      </c>
      <c r="W1133">
        <v>0</v>
      </c>
      <c r="X1133">
        <v>48.857831225476801</v>
      </c>
      <c r="Y1133">
        <v>0</v>
      </c>
      <c r="Z1133">
        <v>0</v>
      </c>
      <c r="AA1133">
        <v>0</v>
      </c>
      <c r="AB1133">
        <v>0.55286349618073338</v>
      </c>
      <c r="AC1133">
        <v>0</v>
      </c>
      <c r="AD1133">
        <v>0</v>
      </c>
      <c r="AE1133">
        <v>49.410694721657535</v>
      </c>
    </row>
    <row r="1134" spans="1:31" x14ac:dyDescent="0.25">
      <c r="A1134">
        <v>1822840</v>
      </c>
      <c r="B1134">
        <v>1</v>
      </c>
      <c r="C1134" t="s">
        <v>80</v>
      </c>
      <c r="D1134" t="s">
        <v>94</v>
      </c>
      <c r="E1134" t="s">
        <v>140</v>
      </c>
      <c r="F1134" t="s">
        <v>3486</v>
      </c>
      <c r="G1134" t="s">
        <v>142</v>
      </c>
      <c r="H1134" t="s">
        <v>134</v>
      </c>
      <c r="I1134" t="s">
        <v>135</v>
      </c>
      <c r="J1134" t="s">
        <v>136</v>
      </c>
      <c r="K1134" t="s">
        <v>137</v>
      </c>
      <c r="L1134" t="s">
        <v>3487</v>
      </c>
      <c r="M1134" t="s">
        <v>3488</v>
      </c>
      <c r="N1134">
        <v>1.0830555550000001</v>
      </c>
      <c r="O1134">
        <v>0</v>
      </c>
      <c r="P1134">
        <v>3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0.76192129412984178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0.76192129412984178</v>
      </c>
    </row>
    <row r="1135" spans="1:31" x14ac:dyDescent="0.25">
      <c r="A1135">
        <v>1822485</v>
      </c>
      <c r="B1135">
        <v>1</v>
      </c>
      <c r="C1135" t="s">
        <v>81</v>
      </c>
      <c r="D1135" t="s">
        <v>118</v>
      </c>
      <c r="E1135" t="s">
        <v>131</v>
      </c>
      <c r="F1135" t="s">
        <v>3489</v>
      </c>
      <c r="G1135" t="s">
        <v>133</v>
      </c>
      <c r="H1135" t="s">
        <v>134</v>
      </c>
      <c r="I1135" t="s">
        <v>135</v>
      </c>
      <c r="J1135" t="s">
        <v>136</v>
      </c>
      <c r="K1135" t="s">
        <v>137</v>
      </c>
      <c r="L1135" t="s">
        <v>3490</v>
      </c>
      <c r="M1135" t="s">
        <v>3491</v>
      </c>
      <c r="N1135">
        <v>2.1269444439999998</v>
      </c>
      <c r="O1135">
        <v>0</v>
      </c>
      <c r="P1135">
        <v>20</v>
      </c>
      <c r="Q1135">
        <v>0</v>
      </c>
      <c r="R1135">
        <v>1</v>
      </c>
      <c r="S1135">
        <v>0</v>
      </c>
      <c r="T1135">
        <v>2</v>
      </c>
      <c r="U1135">
        <v>0</v>
      </c>
      <c r="V1135">
        <v>0</v>
      </c>
      <c r="W1135">
        <v>0</v>
      </c>
      <c r="X1135">
        <v>8.0605651806281244</v>
      </c>
      <c r="Y1135">
        <v>0</v>
      </c>
      <c r="Z1135">
        <v>4.1874438253200003E-2</v>
      </c>
      <c r="AA1135">
        <v>0</v>
      </c>
      <c r="AB1135">
        <v>2.09003270332465</v>
      </c>
      <c r="AC1135">
        <v>0</v>
      </c>
      <c r="AD1135">
        <v>0</v>
      </c>
      <c r="AE1135">
        <v>10.192472322205976</v>
      </c>
    </row>
    <row r="1136" spans="1:31" x14ac:dyDescent="0.25">
      <c r="A1136">
        <v>1822339</v>
      </c>
      <c r="B1136">
        <v>1</v>
      </c>
      <c r="C1136" t="s">
        <v>80</v>
      </c>
      <c r="D1136" t="s">
        <v>83</v>
      </c>
      <c r="E1136" t="s">
        <v>164</v>
      </c>
      <c r="F1136" t="s">
        <v>3492</v>
      </c>
      <c r="G1136" t="s">
        <v>156</v>
      </c>
      <c r="H1136" t="s">
        <v>157</v>
      </c>
      <c r="I1136" t="s">
        <v>135</v>
      </c>
      <c r="J1136" t="s">
        <v>136</v>
      </c>
      <c r="K1136" t="s">
        <v>137</v>
      </c>
      <c r="L1136" t="s">
        <v>3493</v>
      </c>
      <c r="M1136" t="s">
        <v>3494</v>
      </c>
      <c r="N1136">
        <v>1.4488888879999999</v>
      </c>
      <c r="O1136">
        <v>0</v>
      </c>
      <c r="P1136">
        <v>0</v>
      </c>
      <c r="Q1136">
        <v>0</v>
      </c>
      <c r="R1136">
        <v>0</v>
      </c>
      <c r="S1136">
        <v>14</v>
      </c>
      <c r="T1136">
        <v>19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293.83836023533047</v>
      </c>
      <c r="AB1136">
        <v>200.3715038216526</v>
      </c>
      <c r="AC1136">
        <v>0</v>
      </c>
      <c r="AD1136">
        <v>0</v>
      </c>
      <c r="AE1136">
        <v>494.20986405698306</v>
      </c>
    </row>
    <row r="1137" spans="1:31" x14ac:dyDescent="0.25">
      <c r="A1137">
        <v>1822794</v>
      </c>
      <c r="B1137">
        <v>1</v>
      </c>
      <c r="C1137" t="s">
        <v>80</v>
      </c>
      <c r="D1137" t="s">
        <v>82</v>
      </c>
      <c r="E1137" t="s">
        <v>140</v>
      </c>
      <c r="F1137" t="s">
        <v>3495</v>
      </c>
      <c r="G1137" t="s">
        <v>142</v>
      </c>
      <c r="H1137" t="s">
        <v>134</v>
      </c>
      <c r="I1137" t="s">
        <v>135</v>
      </c>
      <c r="J1137" t="s">
        <v>136</v>
      </c>
      <c r="K1137" t="s">
        <v>137</v>
      </c>
      <c r="L1137" t="s">
        <v>3496</v>
      </c>
      <c r="M1137" t="s">
        <v>3497</v>
      </c>
      <c r="N1137">
        <v>2.2708333330000001</v>
      </c>
      <c r="O1137">
        <v>0</v>
      </c>
      <c r="P1137">
        <v>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0.45013756197547505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0.45013756197547505</v>
      </c>
    </row>
    <row r="1138" spans="1:31" x14ac:dyDescent="0.25">
      <c r="A1138">
        <v>1822356</v>
      </c>
      <c r="B1138">
        <v>1</v>
      </c>
      <c r="C1138" t="s">
        <v>81</v>
      </c>
      <c r="D1138" t="s">
        <v>123</v>
      </c>
      <c r="E1138" t="s">
        <v>164</v>
      </c>
      <c r="F1138" t="s">
        <v>3498</v>
      </c>
      <c r="G1138" t="s">
        <v>156</v>
      </c>
      <c r="H1138" t="s">
        <v>157</v>
      </c>
      <c r="I1138" t="s">
        <v>135</v>
      </c>
      <c r="J1138" t="s">
        <v>136</v>
      </c>
      <c r="K1138" t="s">
        <v>137</v>
      </c>
      <c r="L1138" t="s">
        <v>3499</v>
      </c>
      <c r="M1138" t="s">
        <v>3500</v>
      </c>
      <c r="N1138">
        <v>1.4325000000000001</v>
      </c>
      <c r="O1138">
        <v>0</v>
      </c>
      <c r="P1138">
        <v>1</v>
      </c>
      <c r="Q1138">
        <v>0</v>
      </c>
      <c r="R1138">
        <v>33</v>
      </c>
      <c r="S1138">
        <v>0</v>
      </c>
      <c r="T1138">
        <v>3</v>
      </c>
      <c r="U1138">
        <v>0</v>
      </c>
      <c r="V1138">
        <v>0</v>
      </c>
      <c r="W1138">
        <v>0</v>
      </c>
      <c r="X1138">
        <v>1.3344713462416</v>
      </c>
      <c r="Y1138">
        <v>0</v>
      </c>
      <c r="Z1138">
        <v>25.930645618631804</v>
      </c>
      <c r="AA1138">
        <v>0</v>
      </c>
      <c r="AB1138">
        <v>1.6007294191779917</v>
      </c>
      <c r="AC1138">
        <v>0</v>
      </c>
      <c r="AD1138">
        <v>0</v>
      </c>
      <c r="AE1138">
        <v>28.865846384051395</v>
      </c>
    </row>
    <row r="1139" spans="1:31" x14ac:dyDescent="0.25">
      <c r="A1139">
        <v>1822648</v>
      </c>
      <c r="B1139">
        <v>1</v>
      </c>
      <c r="C1139" t="s">
        <v>80</v>
      </c>
      <c r="D1139" t="s">
        <v>106</v>
      </c>
      <c r="E1139" t="s">
        <v>164</v>
      </c>
      <c r="F1139" t="s">
        <v>3501</v>
      </c>
      <c r="G1139" t="s">
        <v>3474</v>
      </c>
      <c r="H1139" t="s">
        <v>157</v>
      </c>
      <c r="I1139" t="s">
        <v>135</v>
      </c>
      <c r="J1139" t="s">
        <v>136</v>
      </c>
      <c r="K1139" t="s">
        <v>137</v>
      </c>
      <c r="L1139" t="s">
        <v>3502</v>
      </c>
      <c r="M1139" t="s">
        <v>3503</v>
      </c>
      <c r="N1139">
        <v>4.7688888880000002</v>
      </c>
      <c r="O1139">
        <v>0</v>
      </c>
      <c r="P1139">
        <v>75</v>
      </c>
      <c r="Q1139">
        <v>13</v>
      </c>
      <c r="R1139">
        <v>20</v>
      </c>
      <c r="S1139">
        <v>2</v>
      </c>
      <c r="T1139">
        <v>14</v>
      </c>
      <c r="U1139">
        <v>1</v>
      </c>
      <c r="V1139">
        <v>0</v>
      </c>
      <c r="W1139">
        <v>0</v>
      </c>
      <c r="X1139">
        <v>104.04235786688223</v>
      </c>
      <c r="Y1139">
        <v>380.85114967732471</v>
      </c>
      <c r="Z1139">
        <v>164.51124061320874</v>
      </c>
      <c r="AA1139">
        <v>18.05741714288369</v>
      </c>
      <c r="AB1139">
        <v>140.18107329684756</v>
      </c>
      <c r="AC1139">
        <v>368.36334868646003</v>
      </c>
      <c r="AD1139">
        <v>0</v>
      </c>
      <c r="AE1139">
        <v>1176.0065872836069</v>
      </c>
    </row>
    <row r="1140" spans="1:31" x14ac:dyDescent="0.25">
      <c r="A1140">
        <v>1822422</v>
      </c>
      <c r="B1140">
        <v>1</v>
      </c>
      <c r="C1140" t="s">
        <v>81</v>
      </c>
      <c r="D1140" t="s">
        <v>120</v>
      </c>
      <c r="E1140" t="s">
        <v>140</v>
      </c>
      <c r="F1140" t="s">
        <v>3504</v>
      </c>
      <c r="G1140" t="s">
        <v>142</v>
      </c>
      <c r="H1140" t="s">
        <v>134</v>
      </c>
      <c r="I1140" t="s">
        <v>135</v>
      </c>
      <c r="J1140" t="s">
        <v>136</v>
      </c>
      <c r="K1140" t="s">
        <v>137</v>
      </c>
      <c r="L1140" t="s">
        <v>3505</v>
      </c>
      <c r="M1140" t="s">
        <v>3506</v>
      </c>
      <c r="N1140">
        <v>4.0680555549999999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2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0.77413480179241667</v>
      </c>
      <c r="AC1140">
        <v>0</v>
      </c>
      <c r="AD1140">
        <v>0</v>
      </c>
      <c r="AE1140">
        <v>0.77413480179241667</v>
      </c>
    </row>
    <row r="1141" spans="1:31" x14ac:dyDescent="0.25">
      <c r="A1141">
        <v>1822777</v>
      </c>
      <c r="B1141">
        <v>1</v>
      </c>
      <c r="C1141" t="s">
        <v>80</v>
      </c>
      <c r="D1141" t="s">
        <v>110</v>
      </c>
      <c r="E1141" t="s">
        <v>140</v>
      </c>
      <c r="F1141" t="s">
        <v>3507</v>
      </c>
      <c r="G1141" t="s">
        <v>242</v>
      </c>
      <c r="H1141" t="s">
        <v>134</v>
      </c>
      <c r="I1141" t="s">
        <v>135</v>
      </c>
      <c r="J1141" t="s">
        <v>136</v>
      </c>
      <c r="K1141" t="s">
        <v>137</v>
      </c>
      <c r="L1141" t="s">
        <v>3508</v>
      </c>
      <c r="M1141" t="s">
        <v>3509</v>
      </c>
      <c r="N1141">
        <v>3.9930555550000002</v>
      </c>
      <c r="O1141">
        <v>0</v>
      </c>
      <c r="P1141">
        <v>2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2.5278491906614753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2.5278491906614753</v>
      </c>
    </row>
    <row r="1142" spans="1:31" x14ac:dyDescent="0.25">
      <c r="A1142">
        <v>1822714</v>
      </c>
      <c r="B1142">
        <v>1</v>
      </c>
      <c r="C1142" t="s">
        <v>80</v>
      </c>
      <c r="D1142" t="s">
        <v>84</v>
      </c>
      <c r="E1142" t="s">
        <v>131</v>
      </c>
      <c r="F1142" t="s">
        <v>3510</v>
      </c>
      <c r="G1142" t="s">
        <v>133</v>
      </c>
      <c r="H1142" t="s">
        <v>134</v>
      </c>
      <c r="I1142" t="s">
        <v>135</v>
      </c>
      <c r="J1142" t="s">
        <v>136</v>
      </c>
      <c r="K1142" t="s">
        <v>137</v>
      </c>
      <c r="L1142" t="s">
        <v>3511</v>
      </c>
      <c r="M1142" t="s">
        <v>3512</v>
      </c>
      <c r="N1142">
        <v>2.8927777770000001</v>
      </c>
      <c r="O1142">
        <v>0</v>
      </c>
      <c r="P1142">
        <v>144</v>
      </c>
      <c r="Q1142">
        <v>0</v>
      </c>
      <c r="R1142">
        <v>0</v>
      </c>
      <c r="S1142">
        <v>0</v>
      </c>
      <c r="T1142">
        <v>14</v>
      </c>
      <c r="U1142">
        <v>0</v>
      </c>
      <c r="V1142">
        <v>0</v>
      </c>
      <c r="W1142">
        <v>0</v>
      </c>
      <c r="X1142">
        <v>64.379737639780259</v>
      </c>
      <c r="Y1142">
        <v>0</v>
      </c>
      <c r="Z1142">
        <v>0</v>
      </c>
      <c r="AA1142">
        <v>0</v>
      </c>
      <c r="AB1142">
        <v>62.255769014142146</v>
      </c>
      <c r="AC1142">
        <v>0</v>
      </c>
      <c r="AD1142">
        <v>0</v>
      </c>
      <c r="AE1142">
        <v>126.63550665392241</v>
      </c>
    </row>
    <row r="1143" spans="1:31" x14ac:dyDescent="0.25">
      <c r="A1143">
        <v>1822336</v>
      </c>
      <c r="B1143">
        <v>1</v>
      </c>
      <c r="C1143" t="s">
        <v>80</v>
      </c>
      <c r="D1143" t="s">
        <v>83</v>
      </c>
      <c r="E1143" t="s">
        <v>268</v>
      </c>
      <c r="F1143" t="s">
        <v>3513</v>
      </c>
      <c r="G1143" t="s">
        <v>156</v>
      </c>
      <c r="H1143" t="s">
        <v>1252</v>
      </c>
      <c r="I1143" t="s">
        <v>135</v>
      </c>
      <c r="J1143" t="s">
        <v>136</v>
      </c>
      <c r="K1143" t="s">
        <v>137</v>
      </c>
      <c r="L1143" t="s">
        <v>3252</v>
      </c>
      <c r="M1143" t="s">
        <v>3514</v>
      </c>
      <c r="N1143">
        <v>0.52222222200000001</v>
      </c>
      <c r="O1143">
        <v>0</v>
      </c>
      <c r="P1143">
        <v>8754</v>
      </c>
      <c r="Q1143">
        <v>0</v>
      </c>
      <c r="R1143">
        <v>0</v>
      </c>
      <c r="S1143">
        <v>1</v>
      </c>
      <c r="T1143">
        <v>716</v>
      </c>
      <c r="U1143">
        <v>0</v>
      </c>
      <c r="V1143">
        <v>0</v>
      </c>
      <c r="W1143">
        <v>0</v>
      </c>
      <c r="X1143">
        <v>672.76291636249584</v>
      </c>
      <c r="Y1143">
        <v>0</v>
      </c>
      <c r="Z1143">
        <v>0</v>
      </c>
      <c r="AA1143">
        <v>8.5796881310774999</v>
      </c>
      <c r="AB1143">
        <v>160.18403221227936</v>
      </c>
      <c r="AC1143">
        <v>0</v>
      </c>
      <c r="AD1143">
        <v>0</v>
      </c>
      <c r="AE1143">
        <v>841.52663670585275</v>
      </c>
    </row>
    <row r="1144" spans="1:31" x14ac:dyDescent="0.25">
      <c r="A1144">
        <v>1822379</v>
      </c>
      <c r="B1144">
        <v>1</v>
      </c>
      <c r="C1144" t="s">
        <v>80</v>
      </c>
      <c r="D1144" t="s">
        <v>97</v>
      </c>
      <c r="E1144" t="s">
        <v>202</v>
      </c>
      <c r="F1144" t="s">
        <v>3515</v>
      </c>
      <c r="G1144" t="s">
        <v>156</v>
      </c>
      <c r="H1144" t="s">
        <v>157</v>
      </c>
      <c r="I1144" t="s">
        <v>135</v>
      </c>
      <c r="J1144" t="s">
        <v>136</v>
      </c>
      <c r="K1144" t="s">
        <v>137</v>
      </c>
      <c r="L1144" t="s">
        <v>3516</v>
      </c>
      <c r="M1144" t="s">
        <v>3517</v>
      </c>
      <c r="N1144">
        <v>0.44805555499999999</v>
      </c>
      <c r="O1144">
        <v>0</v>
      </c>
      <c r="P1144">
        <v>0</v>
      </c>
      <c r="Q1144">
        <v>0</v>
      </c>
      <c r="R1144">
        <v>0</v>
      </c>
      <c r="S1144">
        <v>1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3.2185387224308499</v>
      </c>
      <c r="AB1144">
        <v>0</v>
      </c>
      <c r="AC1144">
        <v>0</v>
      </c>
      <c r="AD1144">
        <v>0</v>
      </c>
      <c r="AE1144">
        <v>3.2185387224308499</v>
      </c>
    </row>
    <row r="1145" spans="1:31" x14ac:dyDescent="0.25">
      <c r="A1145">
        <v>1822522</v>
      </c>
      <c r="B1145">
        <v>1</v>
      </c>
      <c r="C1145" t="s">
        <v>81</v>
      </c>
      <c r="D1145" t="s">
        <v>128</v>
      </c>
      <c r="E1145" t="s">
        <v>154</v>
      </c>
      <c r="F1145" t="s">
        <v>3518</v>
      </c>
      <c r="G1145" t="s">
        <v>156</v>
      </c>
      <c r="H1145" t="s">
        <v>157</v>
      </c>
      <c r="I1145" t="s">
        <v>135</v>
      </c>
      <c r="J1145" t="s">
        <v>136</v>
      </c>
      <c r="K1145" t="s">
        <v>137</v>
      </c>
      <c r="L1145" t="s">
        <v>3519</v>
      </c>
      <c r="M1145" t="s">
        <v>3520</v>
      </c>
      <c r="N1145">
        <v>0.85555555500000002</v>
      </c>
      <c r="O1145">
        <v>0</v>
      </c>
      <c r="P1145">
        <v>1156</v>
      </c>
      <c r="Q1145">
        <v>0</v>
      </c>
      <c r="R1145">
        <v>3</v>
      </c>
      <c r="S1145">
        <v>0</v>
      </c>
      <c r="T1145">
        <v>50</v>
      </c>
      <c r="U1145">
        <v>0</v>
      </c>
      <c r="V1145">
        <v>0</v>
      </c>
      <c r="W1145">
        <v>0</v>
      </c>
      <c r="X1145">
        <v>221.52620293981505</v>
      </c>
      <c r="Y1145">
        <v>0</v>
      </c>
      <c r="Z1145">
        <v>0.95996696193200015</v>
      </c>
      <c r="AA1145">
        <v>0</v>
      </c>
      <c r="AB1145">
        <v>54.044479458657023</v>
      </c>
      <c r="AC1145">
        <v>0</v>
      </c>
      <c r="AD1145">
        <v>0</v>
      </c>
      <c r="AE1145">
        <v>276.53064936040408</v>
      </c>
    </row>
    <row r="1146" spans="1:31" x14ac:dyDescent="0.25">
      <c r="A1146">
        <v>1822528</v>
      </c>
      <c r="B1146">
        <v>1</v>
      </c>
      <c r="C1146" t="s">
        <v>80</v>
      </c>
      <c r="D1146" t="s">
        <v>97</v>
      </c>
      <c r="E1146" t="s">
        <v>140</v>
      </c>
      <c r="F1146" t="s">
        <v>3521</v>
      </c>
      <c r="G1146" t="s">
        <v>213</v>
      </c>
      <c r="H1146" t="s">
        <v>134</v>
      </c>
      <c r="I1146" t="s">
        <v>135</v>
      </c>
      <c r="J1146" t="s">
        <v>136</v>
      </c>
      <c r="K1146" t="s">
        <v>137</v>
      </c>
      <c r="L1146" t="s">
        <v>3522</v>
      </c>
      <c r="M1146" t="s">
        <v>3523</v>
      </c>
      <c r="N1146">
        <v>6.4625000000000004</v>
      </c>
      <c r="O1146">
        <v>0</v>
      </c>
      <c r="P1146">
        <v>1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8.0165025294374997E-2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8.0165025294374997E-2</v>
      </c>
    </row>
    <row r="1147" spans="1:31" x14ac:dyDescent="0.25">
      <c r="A1147">
        <v>1822771</v>
      </c>
      <c r="B1147">
        <v>1</v>
      </c>
      <c r="C1147" t="s">
        <v>80</v>
      </c>
      <c r="D1147" t="s">
        <v>100</v>
      </c>
      <c r="E1147" t="s">
        <v>154</v>
      </c>
      <c r="F1147" t="s">
        <v>2417</v>
      </c>
      <c r="G1147" t="s">
        <v>156</v>
      </c>
      <c r="H1147" t="s">
        <v>157</v>
      </c>
      <c r="I1147" t="s">
        <v>135</v>
      </c>
      <c r="J1147" t="s">
        <v>136</v>
      </c>
      <c r="K1147" t="s">
        <v>137</v>
      </c>
      <c r="L1147" t="s">
        <v>3524</v>
      </c>
      <c r="M1147" t="s">
        <v>3525</v>
      </c>
      <c r="N1147">
        <v>0.38750000000000001</v>
      </c>
      <c r="O1147">
        <v>0</v>
      </c>
      <c r="P1147">
        <v>123</v>
      </c>
      <c r="Q1147">
        <v>0</v>
      </c>
      <c r="R1147">
        <v>0</v>
      </c>
      <c r="S1147">
        <v>0</v>
      </c>
      <c r="T1147">
        <v>10</v>
      </c>
      <c r="U1147">
        <v>0</v>
      </c>
      <c r="V1147">
        <v>0</v>
      </c>
      <c r="W1147">
        <v>0</v>
      </c>
      <c r="X1147">
        <v>12.455401560080624</v>
      </c>
      <c r="Y1147">
        <v>0</v>
      </c>
      <c r="Z1147">
        <v>0</v>
      </c>
      <c r="AA1147">
        <v>0</v>
      </c>
      <c r="AB1147">
        <v>2.8886460634412501</v>
      </c>
      <c r="AC1147">
        <v>0</v>
      </c>
      <c r="AD1147">
        <v>0</v>
      </c>
      <c r="AE1147">
        <v>15.344047623521874</v>
      </c>
    </row>
    <row r="1148" spans="1:31" x14ac:dyDescent="0.25">
      <c r="A1148">
        <v>1822482</v>
      </c>
      <c r="B1148">
        <v>1</v>
      </c>
      <c r="C1148" t="s">
        <v>80</v>
      </c>
      <c r="D1148" t="s">
        <v>104</v>
      </c>
      <c r="E1148" t="s">
        <v>140</v>
      </c>
      <c r="F1148" t="s">
        <v>3526</v>
      </c>
      <c r="G1148" t="s">
        <v>142</v>
      </c>
      <c r="H1148" t="s">
        <v>134</v>
      </c>
      <c r="I1148" t="s">
        <v>135</v>
      </c>
      <c r="J1148" t="s">
        <v>136</v>
      </c>
      <c r="K1148" t="s">
        <v>137</v>
      </c>
      <c r="L1148" t="s">
        <v>3527</v>
      </c>
      <c r="M1148" t="s">
        <v>3528</v>
      </c>
      <c r="N1148">
        <v>8.6527777770000007</v>
      </c>
      <c r="O1148">
        <v>0</v>
      </c>
      <c r="P1148">
        <v>1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1.7449012231392502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1.7449012231392502</v>
      </c>
    </row>
    <row r="1149" spans="1:31" x14ac:dyDescent="0.25">
      <c r="A1149">
        <v>1822814</v>
      </c>
      <c r="B1149">
        <v>1</v>
      </c>
      <c r="C1149" t="s">
        <v>80</v>
      </c>
      <c r="D1149" t="s">
        <v>106</v>
      </c>
      <c r="E1149" t="s">
        <v>140</v>
      </c>
      <c r="F1149" t="s">
        <v>3529</v>
      </c>
      <c r="G1149" t="s">
        <v>142</v>
      </c>
      <c r="H1149" t="s">
        <v>134</v>
      </c>
      <c r="I1149" t="s">
        <v>135</v>
      </c>
      <c r="J1149" t="s">
        <v>136</v>
      </c>
      <c r="K1149" t="s">
        <v>137</v>
      </c>
      <c r="L1149" t="s">
        <v>3530</v>
      </c>
      <c r="M1149" t="s">
        <v>3531</v>
      </c>
      <c r="N1149">
        <v>1.449166666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0.10150366497095001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0.10150366497095001</v>
      </c>
    </row>
    <row r="1150" spans="1:31" x14ac:dyDescent="0.25">
      <c r="A1150">
        <v>1822296</v>
      </c>
      <c r="B1150">
        <v>1</v>
      </c>
      <c r="C1150" t="s">
        <v>80</v>
      </c>
      <c r="D1150" t="s">
        <v>96</v>
      </c>
      <c r="E1150" t="s">
        <v>154</v>
      </c>
      <c r="F1150" t="s">
        <v>3532</v>
      </c>
      <c r="G1150" t="s">
        <v>1283</v>
      </c>
      <c r="H1150" t="s">
        <v>157</v>
      </c>
      <c r="I1150" t="s">
        <v>135</v>
      </c>
      <c r="J1150" t="s">
        <v>136</v>
      </c>
      <c r="K1150" t="s">
        <v>137</v>
      </c>
      <c r="L1150" t="s">
        <v>3533</v>
      </c>
      <c r="M1150" t="s">
        <v>3534</v>
      </c>
      <c r="N1150">
        <v>0.145555555</v>
      </c>
      <c r="O1150">
        <v>0</v>
      </c>
      <c r="P1150">
        <v>202</v>
      </c>
      <c r="Q1150">
        <v>0</v>
      </c>
      <c r="R1150">
        <v>1</v>
      </c>
      <c r="S1150">
        <v>0</v>
      </c>
      <c r="T1150">
        <v>12</v>
      </c>
      <c r="U1150">
        <v>0</v>
      </c>
      <c r="V1150">
        <v>0</v>
      </c>
      <c r="W1150">
        <v>0</v>
      </c>
      <c r="X1150">
        <v>4.8007143194489359</v>
      </c>
      <c r="Y1150">
        <v>0</v>
      </c>
      <c r="Z1150">
        <v>0.17798018640009997</v>
      </c>
      <c r="AA1150">
        <v>0</v>
      </c>
      <c r="AB1150">
        <v>0.59774114174026671</v>
      </c>
      <c r="AC1150">
        <v>0</v>
      </c>
      <c r="AD1150">
        <v>0</v>
      </c>
      <c r="AE1150">
        <v>5.5764356475893022</v>
      </c>
    </row>
    <row r="1151" spans="1:31" x14ac:dyDescent="0.25">
      <c r="A1151">
        <v>1822319</v>
      </c>
      <c r="B1151">
        <v>1</v>
      </c>
      <c r="C1151" t="s">
        <v>81</v>
      </c>
      <c r="D1151" t="s">
        <v>119</v>
      </c>
      <c r="E1151" t="s">
        <v>164</v>
      </c>
      <c r="F1151" t="s">
        <v>3535</v>
      </c>
      <c r="G1151" t="s">
        <v>156</v>
      </c>
      <c r="H1151" t="s">
        <v>157</v>
      </c>
      <c r="I1151" t="s">
        <v>179</v>
      </c>
      <c r="J1151" t="s">
        <v>136</v>
      </c>
      <c r="K1151" t="s">
        <v>137</v>
      </c>
      <c r="L1151" t="s">
        <v>3536</v>
      </c>
      <c r="M1151" t="s">
        <v>3537</v>
      </c>
      <c r="N1151">
        <v>1.1111111E-2</v>
      </c>
      <c r="O1151">
        <v>1</v>
      </c>
      <c r="P1151">
        <v>422</v>
      </c>
      <c r="Q1151">
        <v>46</v>
      </c>
      <c r="R1151">
        <v>74</v>
      </c>
      <c r="S1151">
        <v>1</v>
      </c>
      <c r="T1151">
        <v>35</v>
      </c>
      <c r="U1151">
        <v>0</v>
      </c>
      <c r="V1151">
        <v>0</v>
      </c>
      <c r="W1151">
        <v>1.602837588E-3</v>
      </c>
      <c r="X1151">
        <v>0.43357682574800044</v>
      </c>
      <c r="Y1151">
        <v>1.6727092271299997</v>
      </c>
      <c r="Z1151">
        <v>0.35090063231266677</v>
      </c>
      <c r="AA1151">
        <v>3.1944956246666668E-3</v>
      </c>
      <c r="AB1151">
        <v>0.23192658002755556</v>
      </c>
      <c r="AC1151">
        <v>0</v>
      </c>
      <c r="AD1151">
        <v>0</v>
      </c>
      <c r="AE1151">
        <v>2.6939105984308891</v>
      </c>
    </row>
    <row r="1152" spans="1:31" x14ac:dyDescent="0.25">
      <c r="A1152">
        <v>1822313</v>
      </c>
      <c r="B1152">
        <v>1</v>
      </c>
      <c r="C1152" t="s">
        <v>80</v>
      </c>
      <c r="D1152" t="s">
        <v>93</v>
      </c>
      <c r="E1152" t="s">
        <v>202</v>
      </c>
      <c r="F1152" t="s">
        <v>3538</v>
      </c>
      <c r="G1152" t="s">
        <v>156</v>
      </c>
      <c r="H1152" t="s">
        <v>157</v>
      </c>
      <c r="I1152" t="s">
        <v>135</v>
      </c>
      <c r="J1152" t="s">
        <v>136</v>
      </c>
      <c r="K1152" t="s">
        <v>137</v>
      </c>
      <c r="L1152" t="s">
        <v>3539</v>
      </c>
      <c r="M1152" t="s">
        <v>3540</v>
      </c>
      <c r="N1152">
        <v>0.21472222199999999</v>
      </c>
      <c r="O1152">
        <v>0</v>
      </c>
      <c r="P1152">
        <v>745</v>
      </c>
      <c r="Q1152">
        <v>11</v>
      </c>
      <c r="R1152">
        <v>10</v>
      </c>
      <c r="S1152">
        <v>1</v>
      </c>
      <c r="T1152">
        <v>112</v>
      </c>
      <c r="U1152">
        <v>1</v>
      </c>
      <c r="V1152">
        <v>0</v>
      </c>
      <c r="W1152">
        <v>0</v>
      </c>
      <c r="X1152">
        <v>14.802757747305263</v>
      </c>
      <c r="Y1152">
        <v>6.0585606285780989</v>
      </c>
      <c r="Z1152">
        <v>1.0456234299201499</v>
      </c>
      <c r="AA1152">
        <v>7.7144481637350007E-2</v>
      </c>
      <c r="AB1152">
        <v>7.951749997724316</v>
      </c>
      <c r="AC1152">
        <v>15.191788161124002</v>
      </c>
      <c r="AD1152">
        <v>0</v>
      </c>
      <c r="AE1152">
        <v>45.127624446289175</v>
      </c>
    </row>
    <row r="1153" spans="1:31" x14ac:dyDescent="0.25">
      <c r="A1153">
        <v>1822797</v>
      </c>
      <c r="B1153">
        <v>1</v>
      </c>
      <c r="C1153" t="s">
        <v>80</v>
      </c>
      <c r="D1153" t="s">
        <v>82</v>
      </c>
      <c r="E1153" t="s">
        <v>140</v>
      </c>
      <c r="F1153" t="s">
        <v>3541</v>
      </c>
      <c r="G1153" t="s">
        <v>142</v>
      </c>
      <c r="H1153" t="s">
        <v>134</v>
      </c>
      <c r="I1153" t="s">
        <v>135</v>
      </c>
      <c r="J1153" t="s">
        <v>136</v>
      </c>
      <c r="K1153" t="s">
        <v>137</v>
      </c>
      <c r="L1153" t="s">
        <v>3542</v>
      </c>
      <c r="M1153" t="s">
        <v>3543</v>
      </c>
      <c r="N1153">
        <v>0.64583333300000001</v>
      </c>
      <c r="O1153">
        <v>0</v>
      </c>
      <c r="P1153">
        <v>2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0.25075665785312506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0.25075665785312506</v>
      </c>
    </row>
    <row r="1154" spans="1:31" x14ac:dyDescent="0.25">
      <c r="A1154">
        <v>1822605</v>
      </c>
      <c r="B1154">
        <v>1</v>
      </c>
      <c r="C1154" t="s">
        <v>81</v>
      </c>
      <c r="D1154" t="s">
        <v>112</v>
      </c>
      <c r="E1154" t="s">
        <v>202</v>
      </c>
      <c r="F1154" t="s">
        <v>3544</v>
      </c>
      <c r="G1154" t="s">
        <v>156</v>
      </c>
      <c r="H1154" t="s">
        <v>157</v>
      </c>
      <c r="I1154" t="s">
        <v>135</v>
      </c>
      <c r="J1154" t="s">
        <v>136</v>
      </c>
      <c r="K1154" t="s">
        <v>137</v>
      </c>
      <c r="L1154" t="s">
        <v>3545</v>
      </c>
      <c r="M1154" t="s">
        <v>3546</v>
      </c>
      <c r="N1154">
        <v>0.57888888800000005</v>
      </c>
      <c r="O1154">
        <v>0</v>
      </c>
      <c r="P1154">
        <v>3</v>
      </c>
      <c r="Q1154">
        <v>8</v>
      </c>
      <c r="R1154">
        <v>53</v>
      </c>
      <c r="S1154">
        <v>5</v>
      </c>
      <c r="T1154">
        <v>3</v>
      </c>
      <c r="U1154">
        <v>0</v>
      </c>
      <c r="V1154">
        <v>0</v>
      </c>
      <c r="W1154">
        <v>0</v>
      </c>
      <c r="X1154">
        <v>0.32291901061333339</v>
      </c>
      <c r="Y1154">
        <v>325.70520815511787</v>
      </c>
      <c r="Z1154">
        <v>70.891530055815949</v>
      </c>
      <c r="AA1154">
        <v>38.970651320183215</v>
      </c>
      <c r="AB1154">
        <v>9.5584708683778334</v>
      </c>
      <c r="AC1154">
        <v>0</v>
      </c>
      <c r="AD1154">
        <v>0</v>
      </c>
      <c r="AE1154">
        <v>445.44877941010822</v>
      </c>
    </row>
    <row r="1155" spans="1:31" x14ac:dyDescent="0.25">
      <c r="A1155">
        <v>1822396</v>
      </c>
      <c r="B1155">
        <v>1</v>
      </c>
      <c r="C1155" t="s">
        <v>80</v>
      </c>
      <c r="D1155" t="s">
        <v>110</v>
      </c>
      <c r="E1155" t="s">
        <v>140</v>
      </c>
      <c r="F1155" t="s">
        <v>3547</v>
      </c>
      <c r="G1155" t="s">
        <v>217</v>
      </c>
      <c r="H1155" t="s">
        <v>134</v>
      </c>
      <c r="I1155" t="s">
        <v>135</v>
      </c>
      <c r="J1155" t="s">
        <v>136</v>
      </c>
      <c r="K1155" t="s">
        <v>137</v>
      </c>
      <c r="L1155" t="s">
        <v>3548</v>
      </c>
      <c r="M1155" t="s">
        <v>3549</v>
      </c>
      <c r="N1155">
        <v>9.6047222219999995</v>
      </c>
      <c r="O1155">
        <v>0</v>
      </c>
      <c r="P1155">
        <v>25</v>
      </c>
      <c r="Q1155">
        <v>0</v>
      </c>
      <c r="R1155">
        <v>0</v>
      </c>
      <c r="S1155">
        <v>0</v>
      </c>
      <c r="T1155">
        <v>1</v>
      </c>
      <c r="U1155">
        <v>0</v>
      </c>
      <c r="V1155">
        <v>0</v>
      </c>
      <c r="W1155">
        <v>0</v>
      </c>
      <c r="X1155">
        <v>58.799780241251113</v>
      </c>
      <c r="Y1155">
        <v>0</v>
      </c>
      <c r="Z1155">
        <v>0</v>
      </c>
      <c r="AA1155">
        <v>0</v>
      </c>
      <c r="AB1155">
        <v>0.30564843612187498</v>
      </c>
      <c r="AC1155">
        <v>0</v>
      </c>
      <c r="AD1155">
        <v>0</v>
      </c>
      <c r="AE1155">
        <v>59.105428677372991</v>
      </c>
    </row>
    <row r="1156" spans="1:31" x14ac:dyDescent="0.25">
      <c r="A1156">
        <v>1822359</v>
      </c>
      <c r="B1156">
        <v>1</v>
      </c>
      <c r="C1156" t="s">
        <v>81</v>
      </c>
      <c r="D1156" t="s">
        <v>128</v>
      </c>
      <c r="E1156" t="s">
        <v>154</v>
      </c>
      <c r="F1156" t="s">
        <v>3550</v>
      </c>
      <c r="G1156" t="s">
        <v>665</v>
      </c>
      <c r="H1156" t="s">
        <v>157</v>
      </c>
      <c r="I1156" t="s">
        <v>135</v>
      </c>
      <c r="J1156" t="s">
        <v>136</v>
      </c>
      <c r="K1156" t="s">
        <v>137</v>
      </c>
      <c r="L1156" t="s">
        <v>3551</v>
      </c>
      <c r="M1156" t="s">
        <v>3552</v>
      </c>
      <c r="N1156">
        <v>4.181944444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83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165.80183277391535</v>
      </c>
      <c r="AC1156">
        <v>0</v>
      </c>
      <c r="AD1156">
        <v>0</v>
      </c>
      <c r="AE1156">
        <v>165.80183277391535</v>
      </c>
    </row>
    <row r="1157" spans="1:31" x14ac:dyDescent="0.25">
      <c r="A1157">
        <v>1822545</v>
      </c>
      <c r="B1157">
        <v>1</v>
      </c>
      <c r="C1157" t="s">
        <v>80</v>
      </c>
      <c r="D1157" t="s">
        <v>82</v>
      </c>
      <c r="E1157" t="s">
        <v>140</v>
      </c>
      <c r="F1157" t="s">
        <v>3553</v>
      </c>
      <c r="G1157" t="s">
        <v>142</v>
      </c>
      <c r="H1157" t="s">
        <v>134</v>
      </c>
      <c r="I1157" t="s">
        <v>135</v>
      </c>
      <c r="J1157" t="s">
        <v>136</v>
      </c>
      <c r="K1157" t="s">
        <v>137</v>
      </c>
      <c r="L1157" t="s">
        <v>3554</v>
      </c>
      <c r="M1157" t="s">
        <v>3555</v>
      </c>
      <c r="N1157">
        <v>1.9158333329999999</v>
      </c>
      <c r="O1157">
        <v>0</v>
      </c>
      <c r="P1157">
        <v>3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1.094646636828575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1.094646636828575</v>
      </c>
    </row>
    <row r="1158" spans="1:31" x14ac:dyDescent="0.25">
      <c r="A1158">
        <v>1822651</v>
      </c>
      <c r="B1158">
        <v>1</v>
      </c>
      <c r="C1158" t="s">
        <v>80</v>
      </c>
      <c r="D1158" t="s">
        <v>93</v>
      </c>
      <c r="E1158" t="s">
        <v>140</v>
      </c>
      <c r="F1158" t="s">
        <v>3556</v>
      </c>
      <c r="G1158" t="s">
        <v>142</v>
      </c>
      <c r="H1158" t="s">
        <v>134</v>
      </c>
      <c r="I1158" t="s">
        <v>135</v>
      </c>
      <c r="J1158" t="s">
        <v>136</v>
      </c>
      <c r="K1158" t="s">
        <v>137</v>
      </c>
      <c r="L1158" t="s">
        <v>3557</v>
      </c>
      <c r="M1158" t="s">
        <v>3558</v>
      </c>
      <c r="N1158">
        <v>6.5052777769999999</v>
      </c>
      <c r="O1158">
        <v>0</v>
      </c>
      <c r="P1158">
        <v>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0.67210206288060004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0.67210206288060004</v>
      </c>
    </row>
    <row r="1159" spans="1:31" x14ac:dyDescent="0.25">
      <c r="A1159">
        <v>1822376</v>
      </c>
      <c r="B1159">
        <v>1</v>
      </c>
      <c r="C1159" t="s">
        <v>80</v>
      </c>
      <c r="D1159" t="s">
        <v>95</v>
      </c>
      <c r="E1159" t="s">
        <v>202</v>
      </c>
      <c r="F1159" t="s">
        <v>3559</v>
      </c>
      <c r="G1159" t="s">
        <v>3560</v>
      </c>
      <c r="H1159" t="s">
        <v>157</v>
      </c>
      <c r="I1159" t="s">
        <v>135</v>
      </c>
      <c r="J1159" t="s">
        <v>136</v>
      </c>
      <c r="K1159" t="s">
        <v>137</v>
      </c>
      <c r="L1159" t="s">
        <v>3561</v>
      </c>
      <c r="M1159" t="s">
        <v>3562</v>
      </c>
      <c r="N1159">
        <v>4.7111111110000001</v>
      </c>
      <c r="O1159">
        <v>0</v>
      </c>
      <c r="P1159">
        <v>0</v>
      </c>
      <c r="Q1159">
        <v>0</v>
      </c>
      <c r="R1159">
        <v>0</v>
      </c>
      <c r="S1159">
        <v>2</v>
      </c>
      <c r="T1159">
        <v>0</v>
      </c>
      <c r="U1159">
        <v>2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71.449833149523727</v>
      </c>
      <c r="AB1159">
        <v>0</v>
      </c>
      <c r="AC1159">
        <v>27964.758111758674</v>
      </c>
      <c r="AD1159">
        <v>0</v>
      </c>
      <c r="AE1159">
        <v>28036.207944908198</v>
      </c>
    </row>
    <row r="1160" spans="1:31" x14ac:dyDescent="0.25">
      <c r="A1160">
        <v>1822731</v>
      </c>
      <c r="B1160">
        <v>1</v>
      </c>
      <c r="C1160" t="s">
        <v>81</v>
      </c>
      <c r="D1160" t="s">
        <v>127</v>
      </c>
      <c r="E1160" t="s">
        <v>164</v>
      </c>
      <c r="F1160" t="s">
        <v>3563</v>
      </c>
      <c r="G1160" t="s">
        <v>156</v>
      </c>
      <c r="H1160" t="s">
        <v>157</v>
      </c>
      <c r="I1160" t="s">
        <v>135</v>
      </c>
      <c r="J1160" t="s">
        <v>136</v>
      </c>
      <c r="K1160" t="s">
        <v>137</v>
      </c>
      <c r="L1160" t="s">
        <v>3564</v>
      </c>
      <c r="M1160" t="s">
        <v>3565</v>
      </c>
      <c r="N1160">
        <v>7.733333333</v>
      </c>
      <c r="O1160">
        <v>3</v>
      </c>
      <c r="P1160">
        <v>7</v>
      </c>
      <c r="Q1160">
        <v>33</v>
      </c>
      <c r="R1160">
        <v>42</v>
      </c>
      <c r="S1160">
        <v>3</v>
      </c>
      <c r="T1160">
        <v>1</v>
      </c>
      <c r="U1160">
        <v>0</v>
      </c>
      <c r="V1160">
        <v>0</v>
      </c>
      <c r="W1160">
        <v>10.122272795228001</v>
      </c>
      <c r="X1160">
        <v>15.289907872822008</v>
      </c>
      <c r="Y1160">
        <v>564.39028997823823</v>
      </c>
      <c r="Z1160">
        <v>276.6393256904999</v>
      </c>
      <c r="AA1160">
        <v>9.6973631023306694</v>
      </c>
      <c r="AB1160">
        <v>0.14435423593800001</v>
      </c>
      <c r="AC1160">
        <v>0</v>
      </c>
      <c r="AD1160">
        <v>0</v>
      </c>
      <c r="AE1160">
        <v>876.28351367505684</v>
      </c>
    </row>
    <row r="1161" spans="1:31" x14ac:dyDescent="0.25">
      <c r="A1161">
        <v>1822711</v>
      </c>
      <c r="B1161">
        <v>1</v>
      </c>
      <c r="C1161" t="s">
        <v>80</v>
      </c>
      <c r="D1161" t="s">
        <v>100</v>
      </c>
      <c r="E1161" t="s">
        <v>140</v>
      </c>
      <c r="F1161" t="s">
        <v>3566</v>
      </c>
      <c r="G1161" t="s">
        <v>142</v>
      </c>
      <c r="H1161" t="s">
        <v>134</v>
      </c>
      <c r="I1161" t="s">
        <v>135</v>
      </c>
      <c r="J1161" t="s">
        <v>136</v>
      </c>
      <c r="K1161" t="s">
        <v>137</v>
      </c>
      <c r="L1161" t="s">
        <v>3567</v>
      </c>
      <c r="M1161" t="s">
        <v>3568</v>
      </c>
      <c r="N1161">
        <v>3.0747222220000001</v>
      </c>
      <c r="O1161">
        <v>0</v>
      </c>
      <c r="P1161">
        <v>1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0.29558742968020002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0.29558742968020002</v>
      </c>
    </row>
    <row r="1162" spans="1:31" x14ac:dyDescent="0.25">
      <c r="A1162">
        <v>1822854</v>
      </c>
      <c r="B1162">
        <v>1</v>
      </c>
      <c r="C1162" t="s">
        <v>80</v>
      </c>
      <c r="D1162" t="s">
        <v>92</v>
      </c>
      <c r="E1162" t="s">
        <v>131</v>
      </c>
      <c r="F1162" t="s">
        <v>3569</v>
      </c>
      <c r="G1162" t="s">
        <v>189</v>
      </c>
      <c r="H1162" t="s">
        <v>134</v>
      </c>
      <c r="I1162" t="s">
        <v>135</v>
      </c>
      <c r="J1162" t="s">
        <v>136</v>
      </c>
      <c r="K1162" t="s">
        <v>137</v>
      </c>
      <c r="L1162" t="s">
        <v>3570</v>
      </c>
      <c r="M1162" t="s">
        <v>3571</v>
      </c>
      <c r="N1162">
        <v>0.38027777699999998</v>
      </c>
      <c r="O1162">
        <v>0</v>
      </c>
      <c r="P1162">
        <v>58</v>
      </c>
      <c r="Q1162">
        <v>0</v>
      </c>
      <c r="R1162">
        <v>0</v>
      </c>
      <c r="S1162">
        <v>0</v>
      </c>
      <c r="T1162">
        <v>3</v>
      </c>
      <c r="U1162">
        <v>0</v>
      </c>
      <c r="V1162">
        <v>0</v>
      </c>
      <c r="W1162">
        <v>0</v>
      </c>
      <c r="X1162">
        <v>3.6909519499799677</v>
      </c>
      <c r="Y1162">
        <v>0</v>
      </c>
      <c r="Z1162">
        <v>0</v>
      </c>
      <c r="AA1162">
        <v>0</v>
      </c>
      <c r="AB1162">
        <v>3.0041651577468778</v>
      </c>
      <c r="AC1162">
        <v>0</v>
      </c>
      <c r="AD1162">
        <v>0</v>
      </c>
      <c r="AE1162">
        <v>6.6951171077268459</v>
      </c>
    </row>
    <row r="1163" spans="1:31" x14ac:dyDescent="0.25">
      <c r="A1163">
        <v>1822688</v>
      </c>
      <c r="B1163">
        <v>1</v>
      </c>
      <c r="C1163" t="s">
        <v>81</v>
      </c>
      <c r="D1163" t="s">
        <v>120</v>
      </c>
      <c r="E1163" t="s">
        <v>140</v>
      </c>
      <c r="F1163" t="s">
        <v>3572</v>
      </c>
      <c r="G1163" t="s">
        <v>142</v>
      </c>
      <c r="H1163" t="s">
        <v>134</v>
      </c>
      <c r="I1163" t="s">
        <v>135</v>
      </c>
      <c r="J1163" t="s">
        <v>136</v>
      </c>
      <c r="K1163" t="s">
        <v>137</v>
      </c>
      <c r="L1163" t="s">
        <v>3573</v>
      </c>
      <c r="M1163" t="s">
        <v>3574</v>
      </c>
      <c r="N1163">
        <v>1.958611111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1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1.5508264491481418</v>
      </c>
      <c r="AC1163">
        <v>0</v>
      </c>
      <c r="AD1163">
        <v>0</v>
      </c>
      <c r="AE1163">
        <v>1.5508264491481418</v>
      </c>
    </row>
    <row r="1164" spans="1:31" x14ac:dyDescent="0.25">
      <c r="A1164">
        <v>1822880</v>
      </c>
      <c r="B1164">
        <v>1</v>
      </c>
      <c r="C1164" t="s">
        <v>81</v>
      </c>
      <c r="D1164" t="s">
        <v>117</v>
      </c>
      <c r="E1164" t="s">
        <v>252</v>
      </c>
      <c r="F1164" t="s">
        <v>3575</v>
      </c>
      <c r="G1164" t="s">
        <v>279</v>
      </c>
      <c r="H1164" t="s">
        <v>134</v>
      </c>
      <c r="I1164" t="s">
        <v>135</v>
      </c>
      <c r="J1164" t="s">
        <v>136</v>
      </c>
      <c r="K1164" t="s">
        <v>137</v>
      </c>
      <c r="L1164" t="s">
        <v>3576</v>
      </c>
      <c r="M1164" t="s">
        <v>3577</v>
      </c>
      <c r="N1164">
        <v>1.084166666</v>
      </c>
      <c r="O1164">
        <v>0</v>
      </c>
      <c r="P1164">
        <v>252</v>
      </c>
      <c r="Q1164">
        <v>0</v>
      </c>
      <c r="R1164">
        <v>0</v>
      </c>
      <c r="S1164">
        <v>0</v>
      </c>
      <c r="T1164">
        <v>51</v>
      </c>
      <c r="U1164">
        <v>0</v>
      </c>
      <c r="V1164">
        <v>0</v>
      </c>
      <c r="W1164">
        <v>0</v>
      </c>
      <c r="X1164">
        <v>54.74596944060135</v>
      </c>
      <c r="Y1164">
        <v>0</v>
      </c>
      <c r="Z1164">
        <v>0</v>
      </c>
      <c r="AA1164">
        <v>0</v>
      </c>
      <c r="AB1164">
        <v>12.223295484241875</v>
      </c>
      <c r="AC1164">
        <v>0</v>
      </c>
      <c r="AD1164">
        <v>0</v>
      </c>
      <c r="AE1164">
        <v>66.96926492484323</v>
      </c>
    </row>
    <row r="1165" spans="1:31" x14ac:dyDescent="0.25">
      <c r="A1165">
        <v>1822382</v>
      </c>
      <c r="B1165">
        <v>1</v>
      </c>
      <c r="C1165" t="s">
        <v>80</v>
      </c>
      <c r="D1165" t="s">
        <v>97</v>
      </c>
      <c r="E1165" t="s">
        <v>140</v>
      </c>
      <c r="F1165" t="s">
        <v>3578</v>
      </c>
      <c r="G1165" t="s">
        <v>213</v>
      </c>
      <c r="H1165" t="s">
        <v>134</v>
      </c>
      <c r="I1165" t="s">
        <v>135</v>
      </c>
      <c r="J1165" t="s">
        <v>136</v>
      </c>
      <c r="K1165" t="s">
        <v>137</v>
      </c>
      <c r="L1165" t="s">
        <v>3579</v>
      </c>
      <c r="M1165" t="s">
        <v>3580</v>
      </c>
      <c r="N1165">
        <v>9.9608333330000001</v>
      </c>
      <c r="O1165">
        <v>0</v>
      </c>
      <c r="P1165">
        <v>1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0.13201046372317499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0.13201046372317499</v>
      </c>
    </row>
    <row r="1166" spans="1:31" x14ac:dyDescent="0.25">
      <c r="A1166">
        <v>1822668</v>
      </c>
      <c r="B1166">
        <v>1</v>
      </c>
      <c r="C1166" t="s">
        <v>80</v>
      </c>
      <c r="D1166" t="s">
        <v>96</v>
      </c>
      <c r="E1166" t="s">
        <v>140</v>
      </c>
      <c r="F1166" t="s">
        <v>3581</v>
      </c>
      <c r="G1166" t="s">
        <v>142</v>
      </c>
      <c r="H1166" t="s">
        <v>134</v>
      </c>
      <c r="I1166" t="s">
        <v>135</v>
      </c>
      <c r="J1166" t="s">
        <v>136</v>
      </c>
      <c r="K1166" t="s">
        <v>137</v>
      </c>
      <c r="L1166" t="s">
        <v>3582</v>
      </c>
      <c r="M1166" t="s">
        <v>3583</v>
      </c>
      <c r="N1166">
        <v>1.0227777769999999</v>
      </c>
      <c r="O1166">
        <v>0</v>
      </c>
      <c r="P1166">
        <v>1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4.8915913980699999E-2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4.8915913980699999E-2</v>
      </c>
    </row>
    <row r="1167" spans="1:31" x14ac:dyDescent="0.25">
      <c r="A1167">
        <v>1822531</v>
      </c>
      <c r="B1167">
        <v>1</v>
      </c>
      <c r="C1167" t="s">
        <v>80</v>
      </c>
      <c r="D1167" t="s">
        <v>84</v>
      </c>
      <c r="E1167" t="s">
        <v>140</v>
      </c>
      <c r="F1167" t="s">
        <v>3584</v>
      </c>
      <c r="G1167" t="s">
        <v>142</v>
      </c>
      <c r="H1167" t="s">
        <v>134</v>
      </c>
      <c r="I1167" t="s">
        <v>135</v>
      </c>
      <c r="J1167" t="s">
        <v>136</v>
      </c>
      <c r="K1167" t="s">
        <v>137</v>
      </c>
      <c r="L1167" t="s">
        <v>3585</v>
      </c>
      <c r="M1167" t="s">
        <v>3586</v>
      </c>
      <c r="N1167">
        <v>4.0858333330000001</v>
      </c>
      <c r="O1167">
        <v>0</v>
      </c>
      <c r="P1167">
        <v>2</v>
      </c>
      <c r="Q1167">
        <v>0</v>
      </c>
      <c r="R1167">
        <v>0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1.8118125321077501</v>
      </c>
      <c r="Y1167">
        <v>0</v>
      </c>
      <c r="Z1167">
        <v>0</v>
      </c>
      <c r="AA1167">
        <v>0</v>
      </c>
      <c r="AB1167">
        <v>4.2917883615000004E-3</v>
      </c>
      <c r="AC1167">
        <v>0</v>
      </c>
      <c r="AD1167">
        <v>0</v>
      </c>
      <c r="AE1167">
        <v>1.81610432046925</v>
      </c>
    </row>
    <row r="1168" spans="1:31" x14ac:dyDescent="0.25">
      <c r="A1168">
        <v>1822863</v>
      </c>
      <c r="B1168">
        <v>1</v>
      </c>
      <c r="C1168" t="s">
        <v>81</v>
      </c>
      <c r="D1168" t="s">
        <v>118</v>
      </c>
      <c r="E1168" t="s">
        <v>252</v>
      </c>
      <c r="F1168" t="s">
        <v>3587</v>
      </c>
      <c r="G1168" t="s">
        <v>279</v>
      </c>
      <c r="H1168" t="s">
        <v>134</v>
      </c>
      <c r="I1168" t="s">
        <v>135</v>
      </c>
      <c r="J1168" t="s">
        <v>136</v>
      </c>
      <c r="K1168" t="s">
        <v>137</v>
      </c>
      <c r="L1168" t="s">
        <v>3588</v>
      </c>
      <c r="M1168" t="s">
        <v>3589</v>
      </c>
      <c r="N1168">
        <v>1.0449999999999999</v>
      </c>
      <c r="O1168">
        <v>0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0.91631335297695005</v>
      </c>
      <c r="AA1168">
        <v>0</v>
      </c>
      <c r="AB1168">
        <v>0</v>
      </c>
      <c r="AC1168">
        <v>0</v>
      </c>
      <c r="AD1168">
        <v>0</v>
      </c>
      <c r="AE1168">
        <v>0.91631335297695005</v>
      </c>
    </row>
    <row r="1169" spans="1:31" x14ac:dyDescent="0.25">
      <c r="A1169">
        <v>1822385</v>
      </c>
      <c r="B1169">
        <v>1</v>
      </c>
      <c r="C1169" t="s">
        <v>81</v>
      </c>
      <c r="D1169" t="s">
        <v>128</v>
      </c>
      <c r="E1169" t="s">
        <v>154</v>
      </c>
      <c r="F1169" t="s">
        <v>155</v>
      </c>
      <c r="G1169" t="s">
        <v>156</v>
      </c>
      <c r="H1169" t="s">
        <v>157</v>
      </c>
      <c r="I1169" t="s">
        <v>135</v>
      </c>
      <c r="J1169" t="s">
        <v>136</v>
      </c>
      <c r="K1169" t="s">
        <v>137</v>
      </c>
      <c r="L1169" t="s">
        <v>3590</v>
      </c>
      <c r="M1169" t="s">
        <v>3591</v>
      </c>
      <c r="N1169">
        <v>1.775555555</v>
      </c>
      <c r="O1169">
        <v>0</v>
      </c>
      <c r="P1169">
        <v>15</v>
      </c>
      <c r="Q1169">
        <v>0</v>
      </c>
      <c r="R1169">
        <v>19</v>
      </c>
      <c r="S1169">
        <v>8</v>
      </c>
      <c r="T1169">
        <v>4</v>
      </c>
      <c r="U1169">
        <v>2</v>
      </c>
      <c r="V1169">
        <v>0</v>
      </c>
      <c r="W1169">
        <v>0</v>
      </c>
      <c r="X1169">
        <v>7.7687987105371503</v>
      </c>
      <c r="Y1169">
        <v>0</v>
      </c>
      <c r="Z1169">
        <v>17.885307091429858</v>
      </c>
      <c r="AA1169">
        <v>1206.3057925355449</v>
      </c>
      <c r="AB1169">
        <v>15.923937790436</v>
      </c>
      <c r="AC1169">
        <v>246.53384375831669</v>
      </c>
      <c r="AD1169">
        <v>0</v>
      </c>
      <c r="AE1169">
        <v>1494.4176798862645</v>
      </c>
    </row>
    <row r="1170" spans="1:31" x14ac:dyDescent="0.25">
      <c r="A1170">
        <v>1822594</v>
      </c>
      <c r="B1170">
        <v>1</v>
      </c>
      <c r="C1170" t="s">
        <v>80</v>
      </c>
      <c r="D1170" t="s">
        <v>101</v>
      </c>
      <c r="E1170" t="s">
        <v>140</v>
      </c>
      <c r="F1170" t="s">
        <v>3592</v>
      </c>
      <c r="G1170" t="s">
        <v>142</v>
      </c>
      <c r="H1170" t="s">
        <v>134</v>
      </c>
      <c r="I1170" t="s">
        <v>135</v>
      </c>
      <c r="J1170" t="s">
        <v>136</v>
      </c>
      <c r="K1170" t="s">
        <v>137</v>
      </c>
      <c r="L1170" t="s">
        <v>3593</v>
      </c>
      <c r="M1170" t="s">
        <v>3594</v>
      </c>
      <c r="N1170">
        <v>0.753611111</v>
      </c>
      <c r="O1170">
        <v>0</v>
      </c>
      <c r="P1170">
        <v>1</v>
      </c>
      <c r="Q1170">
        <v>0</v>
      </c>
      <c r="R1170">
        <v>0</v>
      </c>
      <c r="S1170">
        <v>0</v>
      </c>
      <c r="T1170">
        <v>1</v>
      </c>
      <c r="U1170">
        <v>0</v>
      </c>
      <c r="V1170">
        <v>0</v>
      </c>
      <c r="W1170">
        <v>0</v>
      </c>
      <c r="X1170">
        <v>0.22605581002535002</v>
      </c>
      <c r="Y1170">
        <v>0</v>
      </c>
      <c r="Z1170">
        <v>0</v>
      </c>
      <c r="AA1170">
        <v>0</v>
      </c>
      <c r="AB1170">
        <v>8.2935836701516677E-2</v>
      </c>
      <c r="AC1170">
        <v>0</v>
      </c>
      <c r="AD1170">
        <v>0</v>
      </c>
      <c r="AE1170">
        <v>0.30899164672686669</v>
      </c>
    </row>
    <row r="1171" spans="1:31" x14ac:dyDescent="0.25">
      <c r="A1171">
        <v>1822345</v>
      </c>
      <c r="B1171">
        <v>1</v>
      </c>
      <c r="C1171" t="s">
        <v>80</v>
      </c>
      <c r="D1171" t="s">
        <v>106</v>
      </c>
      <c r="E1171" t="s">
        <v>131</v>
      </c>
      <c r="F1171" t="s">
        <v>3595</v>
      </c>
      <c r="G1171" t="s">
        <v>133</v>
      </c>
      <c r="H1171" t="s">
        <v>134</v>
      </c>
      <c r="I1171" t="s">
        <v>135</v>
      </c>
      <c r="J1171" t="s">
        <v>136</v>
      </c>
      <c r="K1171" t="s">
        <v>137</v>
      </c>
      <c r="L1171" t="s">
        <v>3596</v>
      </c>
      <c r="M1171" t="s">
        <v>3597</v>
      </c>
      <c r="N1171">
        <v>2.8941666659999998</v>
      </c>
      <c r="O1171">
        <v>0</v>
      </c>
      <c r="P1171">
        <v>0</v>
      </c>
      <c r="Q1171">
        <v>0</v>
      </c>
      <c r="R1171">
        <v>4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5.9959521364433161</v>
      </c>
      <c r="AA1171">
        <v>0</v>
      </c>
      <c r="AB1171">
        <v>0</v>
      </c>
      <c r="AC1171">
        <v>0</v>
      </c>
      <c r="AD1171">
        <v>0</v>
      </c>
      <c r="AE1171">
        <v>5.9959521364433161</v>
      </c>
    </row>
    <row r="1172" spans="1:31" x14ac:dyDescent="0.25">
      <c r="A1172">
        <v>1822654</v>
      </c>
      <c r="B1172">
        <v>1</v>
      </c>
      <c r="C1172" t="s">
        <v>80</v>
      </c>
      <c r="D1172" t="s">
        <v>98</v>
      </c>
      <c r="E1172" t="s">
        <v>140</v>
      </c>
      <c r="F1172" t="s">
        <v>3598</v>
      </c>
      <c r="G1172" t="s">
        <v>142</v>
      </c>
      <c r="H1172" t="s">
        <v>134</v>
      </c>
      <c r="I1172" t="s">
        <v>135</v>
      </c>
      <c r="J1172" t="s">
        <v>136</v>
      </c>
      <c r="K1172" t="s">
        <v>137</v>
      </c>
      <c r="L1172" t="s">
        <v>3599</v>
      </c>
      <c r="M1172" t="s">
        <v>3600</v>
      </c>
      <c r="N1172">
        <v>3.4455555549999999</v>
      </c>
      <c r="O1172">
        <v>0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0.21219985772569999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0.21219985772569999</v>
      </c>
    </row>
    <row r="1173" spans="1:31" x14ac:dyDescent="0.25">
      <c r="A1173">
        <v>1822800</v>
      </c>
      <c r="B1173">
        <v>1</v>
      </c>
      <c r="C1173" t="s">
        <v>80</v>
      </c>
      <c r="D1173" t="s">
        <v>82</v>
      </c>
      <c r="E1173" t="s">
        <v>140</v>
      </c>
      <c r="F1173" t="s">
        <v>3601</v>
      </c>
      <c r="G1173" t="s">
        <v>142</v>
      </c>
      <c r="H1173" t="s">
        <v>134</v>
      </c>
      <c r="I1173" t="s">
        <v>135</v>
      </c>
      <c r="J1173" t="s">
        <v>136</v>
      </c>
      <c r="K1173" t="s">
        <v>137</v>
      </c>
      <c r="L1173" t="s">
        <v>3602</v>
      </c>
      <c r="M1173" t="s">
        <v>3603</v>
      </c>
      <c r="N1173">
        <v>1.359722222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0.64817918671974994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0.64817918671974994</v>
      </c>
    </row>
    <row r="1174" spans="1:31" x14ac:dyDescent="0.25">
      <c r="A1174">
        <v>1822700</v>
      </c>
      <c r="B1174">
        <v>1</v>
      </c>
      <c r="C1174" t="s">
        <v>80</v>
      </c>
      <c r="D1174" t="s">
        <v>101</v>
      </c>
      <c r="E1174" t="s">
        <v>140</v>
      </c>
      <c r="F1174" t="s">
        <v>3604</v>
      </c>
      <c r="G1174" t="s">
        <v>142</v>
      </c>
      <c r="H1174" t="s">
        <v>134</v>
      </c>
      <c r="I1174" t="s">
        <v>135</v>
      </c>
      <c r="J1174" t="s">
        <v>136</v>
      </c>
      <c r="K1174" t="s">
        <v>137</v>
      </c>
      <c r="L1174" t="s">
        <v>3605</v>
      </c>
      <c r="M1174" t="s">
        <v>3606</v>
      </c>
      <c r="N1174">
        <v>1.8094444439999999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0.71006861406799993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0.71006861406799993</v>
      </c>
    </row>
    <row r="1175" spans="1:31" x14ac:dyDescent="0.25">
      <c r="A1175">
        <v>1822471</v>
      </c>
      <c r="B1175">
        <v>1</v>
      </c>
      <c r="C1175" t="s">
        <v>81</v>
      </c>
      <c r="D1175" t="s">
        <v>118</v>
      </c>
      <c r="E1175" t="s">
        <v>164</v>
      </c>
      <c r="F1175" t="s">
        <v>3607</v>
      </c>
      <c r="G1175" t="s">
        <v>156</v>
      </c>
      <c r="H1175" t="s">
        <v>157</v>
      </c>
      <c r="I1175" t="s">
        <v>135</v>
      </c>
      <c r="J1175" t="s">
        <v>136</v>
      </c>
      <c r="K1175" t="s">
        <v>137</v>
      </c>
      <c r="L1175" t="s">
        <v>3608</v>
      </c>
      <c r="M1175" t="s">
        <v>3609</v>
      </c>
      <c r="N1175">
        <v>0.79972222199999998</v>
      </c>
      <c r="O1175">
        <v>0</v>
      </c>
      <c r="P1175">
        <v>321</v>
      </c>
      <c r="Q1175">
        <v>2</v>
      </c>
      <c r="R1175">
        <v>74</v>
      </c>
      <c r="S1175">
        <v>0</v>
      </c>
      <c r="T1175">
        <v>10</v>
      </c>
      <c r="U1175">
        <v>0</v>
      </c>
      <c r="V1175">
        <v>0</v>
      </c>
      <c r="W1175">
        <v>0</v>
      </c>
      <c r="X1175">
        <v>54.327575255350617</v>
      </c>
      <c r="Y1175">
        <v>6.89812067486125</v>
      </c>
      <c r="Z1175">
        <v>40.374098967176216</v>
      </c>
      <c r="AA1175">
        <v>0</v>
      </c>
      <c r="AB1175">
        <v>2.7524014420770495</v>
      </c>
      <c r="AC1175">
        <v>0</v>
      </c>
      <c r="AD1175">
        <v>0</v>
      </c>
      <c r="AE1175">
        <v>104.35219633946512</v>
      </c>
    </row>
    <row r="1176" spans="1:31" x14ac:dyDescent="0.25">
      <c r="A1176">
        <v>1822448</v>
      </c>
      <c r="B1176">
        <v>1</v>
      </c>
      <c r="C1176" t="s">
        <v>80</v>
      </c>
      <c r="D1176" t="s">
        <v>99</v>
      </c>
      <c r="E1176" t="s">
        <v>131</v>
      </c>
      <c r="F1176" t="s">
        <v>3610</v>
      </c>
      <c r="G1176" t="s">
        <v>189</v>
      </c>
      <c r="H1176" t="s">
        <v>134</v>
      </c>
      <c r="I1176" t="s">
        <v>135</v>
      </c>
      <c r="J1176" t="s">
        <v>136</v>
      </c>
      <c r="K1176" t="s">
        <v>137</v>
      </c>
      <c r="L1176" t="s">
        <v>3611</v>
      </c>
      <c r="M1176" t="s">
        <v>3612</v>
      </c>
      <c r="N1176">
        <v>2.7594444440000001</v>
      </c>
      <c r="O1176">
        <v>0</v>
      </c>
      <c r="P1176">
        <v>86</v>
      </c>
      <c r="Q1176">
        <v>0</v>
      </c>
      <c r="R1176">
        <v>0</v>
      </c>
      <c r="S1176">
        <v>0</v>
      </c>
      <c r="T1176">
        <v>3</v>
      </c>
      <c r="U1176">
        <v>0</v>
      </c>
      <c r="V1176">
        <v>0</v>
      </c>
      <c r="W1176">
        <v>0</v>
      </c>
      <c r="X1176">
        <v>28.126649654258028</v>
      </c>
      <c r="Y1176">
        <v>0</v>
      </c>
      <c r="Z1176">
        <v>0</v>
      </c>
      <c r="AA1176">
        <v>0</v>
      </c>
      <c r="AB1176">
        <v>6.3576783402934511</v>
      </c>
      <c r="AC1176">
        <v>0</v>
      </c>
      <c r="AD1176">
        <v>0</v>
      </c>
      <c r="AE1176">
        <v>34.484327994551478</v>
      </c>
    </row>
    <row r="1177" spans="1:31" x14ac:dyDescent="0.25">
      <c r="A1177">
        <v>1822591</v>
      </c>
      <c r="B1177">
        <v>1</v>
      </c>
      <c r="C1177" t="s">
        <v>80</v>
      </c>
      <c r="D1177" t="s">
        <v>96</v>
      </c>
      <c r="E1177" t="s">
        <v>140</v>
      </c>
      <c r="F1177" t="s">
        <v>3613</v>
      </c>
      <c r="G1177" t="s">
        <v>246</v>
      </c>
      <c r="H1177" t="s">
        <v>134</v>
      </c>
      <c r="I1177" t="s">
        <v>135</v>
      </c>
      <c r="J1177" t="s">
        <v>136</v>
      </c>
      <c r="K1177" t="s">
        <v>137</v>
      </c>
      <c r="L1177" t="s">
        <v>3614</v>
      </c>
      <c r="M1177" t="s">
        <v>3615</v>
      </c>
      <c r="N1177">
        <v>0.53611111099999997</v>
      </c>
      <c r="O1177">
        <v>0</v>
      </c>
      <c r="P1177">
        <v>1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6.3983577439000003E-2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6.3983577439000003E-2</v>
      </c>
    </row>
    <row r="1178" spans="1:31" x14ac:dyDescent="0.25">
      <c r="A1178">
        <v>1822806</v>
      </c>
      <c r="B1178">
        <v>1</v>
      </c>
      <c r="C1178" t="s">
        <v>81</v>
      </c>
      <c r="D1178" t="s">
        <v>112</v>
      </c>
      <c r="E1178" t="s">
        <v>140</v>
      </c>
      <c r="F1178" t="s">
        <v>3616</v>
      </c>
      <c r="G1178" t="s">
        <v>142</v>
      </c>
      <c r="H1178" t="s">
        <v>134</v>
      </c>
      <c r="I1178" t="s">
        <v>135</v>
      </c>
      <c r="J1178" t="s">
        <v>136</v>
      </c>
      <c r="K1178" t="s">
        <v>137</v>
      </c>
      <c r="L1178" t="s">
        <v>3617</v>
      </c>
      <c r="M1178" t="s">
        <v>3618</v>
      </c>
      <c r="N1178">
        <v>1.4927777769999999</v>
      </c>
      <c r="O1178">
        <v>0</v>
      </c>
      <c r="P1178">
        <v>1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7.5123591852666677E-2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7.5123591852666677E-2</v>
      </c>
    </row>
    <row r="1179" spans="1:31" x14ac:dyDescent="0.25">
      <c r="A1179">
        <v>1822634</v>
      </c>
      <c r="B1179">
        <v>1</v>
      </c>
      <c r="C1179" t="s">
        <v>80</v>
      </c>
      <c r="D1179" t="s">
        <v>94</v>
      </c>
      <c r="E1179" t="s">
        <v>140</v>
      </c>
      <c r="F1179" t="s">
        <v>3619</v>
      </c>
      <c r="G1179" t="s">
        <v>246</v>
      </c>
      <c r="H1179" t="s">
        <v>134</v>
      </c>
      <c r="I1179" t="s">
        <v>135</v>
      </c>
      <c r="J1179" t="s">
        <v>136</v>
      </c>
      <c r="K1179" t="s">
        <v>137</v>
      </c>
      <c r="L1179" t="s">
        <v>3620</v>
      </c>
      <c r="M1179" t="s">
        <v>3621</v>
      </c>
      <c r="N1179">
        <v>3.7488888880000002</v>
      </c>
      <c r="O1179">
        <v>0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</row>
    <row r="1180" spans="1:31" x14ac:dyDescent="0.25">
      <c r="A1180">
        <v>1822657</v>
      </c>
      <c r="B1180">
        <v>1</v>
      </c>
      <c r="C1180" t="s">
        <v>81</v>
      </c>
      <c r="D1180" t="s">
        <v>113</v>
      </c>
      <c r="E1180" t="s">
        <v>202</v>
      </c>
      <c r="F1180" t="s">
        <v>3213</v>
      </c>
      <c r="G1180" t="s">
        <v>386</v>
      </c>
      <c r="H1180" t="s">
        <v>157</v>
      </c>
      <c r="I1180" t="s">
        <v>135</v>
      </c>
      <c r="J1180" t="s">
        <v>136</v>
      </c>
      <c r="K1180" t="s">
        <v>137</v>
      </c>
      <c r="L1180" t="s">
        <v>3622</v>
      </c>
      <c r="M1180" t="s">
        <v>3623</v>
      </c>
      <c r="N1180">
        <v>0.84444444399999996</v>
      </c>
      <c r="O1180">
        <v>13</v>
      </c>
      <c r="P1180">
        <v>327</v>
      </c>
      <c r="Q1180">
        <v>137</v>
      </c>
      <c r="R1180">
        <v>144</v>
      </c>
      <c r="S1180">
        <v>16</v>
      </c>
      <c r="T1180">
        <v>23</v>
      </c>
      <c r="U1180">
        <v>0</v>
      </c>
      <c r="V1180">
        <v>0</v>
      </c>
      <c r="W1180">
        <v>4.2600741138359997</v>
      </c>
      <c r="X1180">
        <v>63.204618687870983</v>
      </c>
      <c r="Y1180">
        <v>320.82216961019452</v>
      </c>
      <c r="Z1180">
        <v>253.42968650810849</v>
      </c>
      <c r="AA1180">
        <v>30.818454148919994</v>
      </c>
      <c r="AB1180">
        <v>18.692350047002666</v>
      </c>
      <c r="AC1180">
        <v>0</v>
      </c>
      <c r="AD1180">
        <v>0</v>
      </c>
      <c r="AE1180">
        <v>691.2273531159326</v>
      </c>
    </row>
    <row r="1181" spans="1:31" x14ac:dyDescent="0.25">
      <c r="A1181">
        <v>1822491</v>
      </c>
      <c r="B1181">
        <v>1</v>
      </c>
      <c r="C1181" t="s">
        <v>81</v>
      </c>
      <c r="D1181" t="s">
        <v>118</v>
      </c>
      <c r="E1181" t="s">
        <v>164</v>
      </c>
      <c r="F1181" t="s">
        <v>3624</v>
      </c>
      <c r="G1181" t="s">
        <v>156</v>
      </c>
      <c r="H1181" t="s">
        <v>157</v>
      </c>
      <c r="I1181" t="s">
        <v>135</v>
      </c>
      <c r="J1181" t="s">
        <v>136</v>
      </c>
      <c r="K1181" t="s">
        <v>137</v>
      </c>
      <c r="L1181" t="s">
        <v>3625</v>
      </c>
      <c r="M1181" t="s">
        <v>3626</v>
      </c>
      <c r="N1181">
        <v>0.62083333299999999</v>
      </c>
      <c r="O1181">
        <v>2</v>
      </c>
      <c r="P1181">
        <v>227</v>
      </c>
      <c r="Q1181">
        <v>38</v>
      </c>
      <c r="R1181">
        <v>48</v>
      </c>
      <c r="S1181">
        <v>2</v>
      </c>
      <c r="T1181">
        <v>25</v>
      </c>
      <c r="U1181">
        <v>0</v>
      </c>
      <c r="V1181">
        <v>0</v>
      </c>
      <c r="W1181">
        <v>7.9291987137499992E-2</v>
      </c>
      <c r="X1181">
        <v>33.012341495429503</v>
      </c>
      <c r="Y1181">
        <v>16.734734475054999</v>
      </c>
      <c r="Z1181">
        <v>42.637920887183014</v>
      </c>
      <c r="AA1181">
        <v>3.3815910648105416</v>
      </c>
      <c r="AB1181">
        <v>12.190524794738254</v>
      </c>
      <c r="AC1181">
        <v>0</v>
      </c>
      <c r="AD1181">
        <v>0</v>
      </c>
      <c r="AE1181">
        <v>108.03640470435381</v>
      </c>
    </row>
    <row r="1182" spans="1:31" x14ac:dyDescent="0.25">
      <c r="A1182">
        <v>1822783</v>
      </c>
      <c r="B1182">
        <v>1</v>
      </c>
      <c r="C1182" t="s">
        <v>80</v>
      </c>
      <c r="D1182" t="s">
        <v>93</v>
      </c>
      <c r="E1182" t="s">
        <v>131</v>
      </c>
      <c r="F1182" t="s">
        <v>3627</v>
      </c>
      <c r="G1182" t="s">
        <v>133</v>
      </c>
      <c r="H1182" t="s">
        <v>134</v>
      </c>
      <c r="I1182" t="s">
        <v>135</v>
      </c>
      <c r="J1182" t="s">
        <v>136</v>
      </c>
      <c r="K1182" t="s">
        <v>137</v>
      </c>
      <c r="L1182" t="s">
        <v>3628</v>
      </c>
      <c r="M1182" t="s">
        <v>3629</v>
      </c>
      <c r="N1182">
        <v>4.9813888879999997</v>
      </c>
      <c r="O1182">
        <v>0</v>
      </c>
      <c r="P1182">
        <v>2</v>
      </c>
      <c r="Q1182">
        <v>0</v>
      </c>
      <c r="R1182">
        <v>2</v>
      </c>
      <c r="S1182">
        <v>0</v>
      </c>
      <c r="T1182">
        <v>3</v>
      </c>
      <c r="U1182">
        <v>0</v>
      </c>
      <c r="V1182">
        <v>0</v>
      </c>
      <c r="W1182">
        <v>0</v>
      </c>
      <c r="X1182">
        <v>1.48647821540945</v>
      </c>
      <c r="Y1182">
        <v>0</v>
      </c>
      <c r="Z1182">
        <v>7.1482486141055013</v>
      </c>
      <c r="AA1182">
        <v>0</v>
      </c>
      <c r="AB1182">
        <v>9.3882751436049787</v>
      </c>
      <c r="AC1182">
        <v>0</v>
      </c>
      <c r="AD1182">
        <v>0</v>
      </c>
      <c r="AE1182">
        <v>18.023001973119932</v>
      </c>
    </row>
    <row r="1183" spans="1:31" x14ac:dyDescent="0.25">
      <c r="A1183">
        <v>1822571</v>
      </c>
      <c r="B1183">
        <v>1</v>
      </c>
      <c r="C1183" t="s">
        <v>81</v>
      </c>
      <c r="D1183" t="s">
        <v>113</v>
      </c>
      <c r="E1183" t="s">
        <v>140</v>
      </c>
      <c r="F1183" t="s">
        <v>3630</v>
      </c>
      <c r="G1183" t="s">
        <v>142</v>
      </c>
      <c r="H1183" t="s">
        <v>134</v>
      </c>
      <c r="I1183" t="s">
        <v>135</v>
      </c>
      <c r="J1183" t="s">
        <v>136</v>
      </c>
      <c r="K1183" t="s">
        <v>137</v>
      </c>
      <c r="L1183" t="s">
        <v>3631</v>
      </c>
      <c r="M1183" t="s">
        <v>3632</v>
      </c>
      <c r="N1183">
        <v>1.0133333330000001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5.8554039530269346</v>
      </c>
      <c r="AC1183">
        <v>0</v>
      </c>
      <c r="AD1183">
        <v>0</v>
      </c>
      <c r="AE1183">
        <v>5.8554039530269346</v>
      </c>
    </row>
    <row r="1184" spans="1:31" x14ac:dyDescent="0.25">
      <c r="A1184">
        <v>1822322</v>
      </c>
      <c r="B1184">
        <v>1</v>
      </c>
      <c r="C1184" t="s">
        <v>80</v>
      </c>
      <c r="D1184" t="s">
        <v>93</v>
      </c>
      <c r="E1184" t="s">
        <v>268</v>
      </c>
      <c r="F1184" t="s">
        <v>3633</v>
      </c>
      <c r="G1184" t="s">
        <v>156</v>
      </c>
      <c r="H1184" t="s">
        <v>157</v>
      </c>
      <c r="I1184" t="s">
        <v>135</v>
      </c>
      <c r="J1184" t="s">
        <v>136</v>
      </c>
      <c r="K1184" t="s">
        <v>137</v>
      </c>
      <c r="L1184" t="s">
        <v>3634</v>
      </c>
      <c r="M1184" t="s">
        <v>3635</v>
      </c>
      <c r="N1184">
        <v>0.701944444</v>
      </c>
      <c r="O1184">
        <v>5</v>
      </c>
      <c r="P1184">
        <v>3567</v>
      </c>
      <c r="Q1184">
        <v>142</v>
      </c>
      <c r="R1184">
        <v>726</v>
      </c>
      <c r="S1184">
        <v>34</v>
      </c>
      <c r="T1184">
        <v>869</v>
      </c>
      <c r="U1184">
        <v>6</v>
      </c>
      <c r="V1184">
        <v>2</v>
      </c>
      <c r="W1184">
        <v>11.841016338364147</v>
      </c>
      <c r="X1184">
        <v>358.1913554020864</v>
      </c>
      <c r="Y1184">
        <v>684.86070398401739</v>
      </c>
      <c r="Z1184">
        <v>959.82488110286101</v>
      </c>
      <c r="AA1184">
        <v>152.67486191813217</v>
      </c>
      <c r="AB1184">
        <v>387.16881919436292</v>
      </c>
      <c r="AC1184">
        <v>274.25435789124032</v>
      </c>
      <c r="AD1184">
        <v>3.4830369698311259</v>
      </c>
      <c r="AE1184">
        <v>2832.2990328008959</v>
      </c>
    </row>
    <row r="1185" spans="1:31" x14ac:dyDescent="0.25">
      <c r="A1185">
        <v>1822428</v>
      </c>
      <c r="B1185">
        <v>1</v>
      </c>
      <c r="C1185" t="s">
        <v>81</v>
      </c>
      <c r="D1185" t="s">
        <v>115</v>
      </c>
      <c r="E1185" t="s">
        <v>154</v>
      </c>
      <c r="F1185" t="s">
        <v>3636</v>
      </c>
      <c r="G1185" t="s">
        <v>150</v>
      </c>
      <c r="H1185" t="s">
        <v>157</v>
      </c>
      <c r="I1185" t="s">
        <v>135</v>
      </c>
      <c r="J1185" t="s">
        <v>136</v>
      </c>
      <c r="K1185" t="s">
        <v>151</v>
      </c>
      <c r="L1185" t="s">
        <v>3637</v>
      </c>
      <c r="M1185" t="s">
        <v>3638</v>
      </c>
      <c r="N1185">
        <v>4.2581758330000001</v>
      </c>
      <c r="O1185">
        <v>0</v>
      </c>
      <c r="P1185">
        <v>243</v>
      </c>
      <c r="Q1185">
        <v>0</v>
      </c>
      <c r="R1185">
        <v>0</v>
      </c>
      <c r="S1185">
        <v>0</v>
      </c>
      <c r="T1185">
        <v>3</v>
      </c>
      <c r="U1185">
        <v>0</v>
      </c>
      <c r="V1185">
        <v>0</v>
      </c>
      <c r="W1185">
        <v>0</v>
      </c>
      <c r="X1185">
        <v>122.51233941299655</v>
      </c>
      <c r="Y1185">
        <v>0</v>
      </c>
      <c r="Z1185">
        <v>0</v>
      </c>
      <c r="AA1185">
        <v>0</v>
      </c>
      <c r="AB1185">
        <v>0.80015790057875003</v>
      </c>
      <c r="AC1185">
        <v>0</v>
      </c>
      <c r="AD1185">
        <v>0</v>
      </c>
      <c r="AE1185">
        <v>123.31249731357531</v>
      </c>
    </row>
    <row r="1186" spans="1:31" x14ac:dyDescent="0.25">
      <c r="A1186">
        <v>1822411</v>
      </c>
      <c r="B1186">
        <v>1</v>
      </c>
      <c r="C1186" t="s">
        <v>81</v>
      </c>
      <c r="D1186" t="s">
        <v>128</v>
      </c>
      <c r="E1186" t="s">
        <v>164</v>
      </c>
      <c r="F1186" t="s">
        <v>3639</v>
      </c>
      <c r="G1186" t="s">
        <v>156</v>
      </c>
      <c r="H1186" t="s">
        <v>157</v>
      </c>
      <c r="I1186" t="s">
        <v>135</v>
      </c>
      <c r="J1186" t="s">
        <v>136</v>
      </c>
      <c r="K1186" t="s">
        <v>137</v>
      </c>
      <c r="L1186" t="s">
        <v>3640</v>
      </c>
      <c r="M1186" t="s">
        <v>3641</v>
      </c>
      <c r="N1186">
        <v>8.1666665999999999E-2</v>
      </c>
      <c r="O1186">
        <v>6</v>
      </c>
      <c r="P1186">
        <v>1247</v>
      </c>
      <c r="Q1186">
        <v>21</v>
      </c>
      <c r="R1186">
        <v>16</v>
      </c>
      <c r="S1186">
        <v>11</v>
      </c>
      <c r="T1186">
        <v>89</v>
      </c>
      <c r="U1186">
        <v>0</v>
      </c>
      <c r="V1186">
        <v>0</v>
      </c>
      <c r="W1186">
        <v>0.38861900404739996</v>
      </c>
      <c r="X1186">
        <v>12.638125808652065</v>
      </c>
      <c r="Y1186">
        <v>12.619307759013086</v>
      </c>
      <c r="Z1186">
        <v>0.46061322564390006</v>
      </c>
      <c r="AA1186">
        <v>5.4016227341856506</v>
      </c>
      <c r="AB1186">
        <v>2.7184853184614992</v>
      </c>
      <c r="AC1186">
        <v>0</v>
      </c>
      <c r="AD1186">
        <v>0</v>
      </c>
      <c r="AE1186">
        <v>34.226773850003603</v>
      </c>
    </row>
    <row r="1187" spans="1:31" x14ac:dyDescent="0.25">
      <c r="A1187">
        <v>1822743</v>
      </c>
      <c r="B1187">
        <v>1</v>
      </c>
      <c r="C1187" t="s">
        <v>80</v>
      </c>
      <c r="D1187" t="s">
        <v>82</v>
      </c>
      <c r="E1187" t="s">
        <v>154</v>
      </c>
      <c r="F1187" t="s">
        <v>3642</v>
      </c>
      <c r="G1187" t="s">
        <v>175</v>
      </c>
      <c r="H1187" t="s">
        <v>157</v>
      </c>
      <c r="I1187" t="s">
        <v>135</v>
      </c>
      <c r="J1187" t="s">
        <v>136</v>
      </c>
      <c r="K1187" t="s">
        <v>137</v>
      </c>
      <c r="L1187" t="s">
        <v>3643</v>
      </c>
      <c r="M1187" t="s">
        <v>3644</v>
      </c>
      <c r="N1187">
        <v>0.19527777700000001</v>
      </c>
      <c r="O1187">
        <v>0</v>
      </c>
      <c r="P1187">
        <v>2322</v>
      </c>
      <c r="Q1187">
        <v>0</v>
      </c>
      <c r="R1187">
        <v>0</v>
      </c>
      <c r="S1187">
        <v>1</v>
      </c>
      <c r="T1187">
        <v>211</v>
      </c>
      <c r="U1187">
        <v>0</v>
      </c>
      <c r="V1187">
        <v>0</v>
      </c>
      <c r="W1187">
        <v>0</v>
      </c>
      <c r="X1187">
        <v>108.40817501935948</v>
      </c>
      <c r="Y1187">
        <v>0</v>
      </c>
      <c r="Z1187">
        <v>0</v>
      </c>
      <c r="AA1187">
        <v>25.963791994026668</v>
      </c>
      <c r="AB1187">
        <v>32.124314754633396</v>
      </c>
      <c r="AC1187">
        <v>0</v>
      </c>
      <c r="AD1187">
        <v>0</v>
      </c>
      <c r="AE1187">
        <v>166.49628176801954</v>
      </c>
    </row>
    <row r="1188" spans="1:31" x14ac:dyDescent="0.25">
      <c r="A1188">
        <v>1822883</v>
      </c>
      <c r="B1188">
        <v>1</v>
      </c>
      <c r="C1188" t="s">
        <v>81</v>
      </c>
      <c r="D1188" t="s">
        <v>112</v>
      </c>
      <c r="E1188" t="s">
        <v>202</v>
      </c>
      <c r="F1188" t="s">
        <v>3645</v>
      </c>
      <c r="G1188" t="s">
        <v>156</v>
      </c>
      <c r="H1188" t="s">
        <v>157</v>
      </c>
      <c r="I1188" t="s">
        <v>135</v>
      </c>
      <c r="J1188" t="s">
        <v>136</v>
      </c>
      <c r="K1188" t="s">
        <v>137</v>
      </c>
      <c r="L1188" t="s">
        <v>3646</v>
      </c>
      <c r="M1188" t="s">
        <v>3647</v>
      </c>
      <c r="N1188">
        <v>0.65111111099999996</v>
      </c>
      <c r="O1188">
        <v>0</v>
      </c>
      <c r="P1188">
        <v>9129</v>
      </c>
      <c r="Q1188">
        <v>0</v>
      </c>
      <c r="R1188">
        <v>283</v>
      </c>
      <c r="S1188">
        <v>0</v>
      </c>
      <c r="T1188">
        <v>742</v>
      </c>
      <c r="U1188">
        <v>2</v>
      </c>
      <c r="V1188">
        <v>3</v>
      </c>
      <c r="W1188">
        <v>0</v>
      </c>
      <c r="X1188">
        <v>1174.4611893091819</v>
      </c>
      <c r="Y1188">
        <v>0</v>
      </c>
      <c r="Z1188">
        <v>18.524665124913149</v>
      </c>
      <c r="AA1188">
        <v>0</v>
      </c>
      <c r="AB1188">
        <v>210.51000905066138</v>
      </c>
      <c r="AC1188">
        <v>12.773325453239597</v>
      </c>
      <c r="AD1188">
        <v>1.8621873825261333</v>
      </c>
      <c r="AE1188">
        <v>1418.1313763205221</v>
      </c>
    </row>
    <row r="1189" spans="1:31" x14ac:dyDescent="0.25">
      <c r="A1189">
        <v>1822534</v>
      </c>
      <c r="B1189">
        <v>1</v>
      </c>
      <c r="C1189" t="s">
        <v>80</v>
      </c>
      <c r="D1189" t="s">
        <v>106</v>
      </c>
      <c r="E1189" t="s">
        <v>131</v>
      </c>
      <c r="F1189" t="s">
        <v>3648</v>
      </c>
      <c r="G1189" t="s">
        <v>189</v>
      </c>
      <c r="H1189" t="s">
        <v>134</v>
      </c>
      <c r="I1189" t="s">
        <v>135</v>
      </c>
      <c r="J1189" t="s">
        <v>136</v>
      </c>
      <c r="K1189" t="s">
        <v>137</v>
      </c>
      <c r="L1189" t="s">
        <v>3649</v>
      </c>
      <c r="M1189" t="s">
        <v>3650</v>
      </c>
      <c r="N1189">
        <v>3.8986111110000001</v>
      </c>
      <c r="O1189">
        <v>0</v>
      </c>
      <c r="P1189">
        <v>65</v>
      </c>
      <c r="Q1189">
        <v>0</v>
      </c>
      <c r="R1189">
        <v>0</v>
      </c>
      <c r="S1189">
        <v>0</v>
      </c>
      <c r="T1189">
        <v>10</v>
      </c>
      <c r="U1189">
        <v>0</v>
      </c>
      <c r="V1189">
        <v>0</v>
      </c>
      <c r="W1189">
        <v>0</v>
      </c>
      <c r="X1189">
        <v>64.239192647998195</v>
      </c>
      <c r="Y1189">
        <v>0</v>
      </c>
      <c r="Z1189">
        <v>0</v>
      </c>
      <c r="AA1189">
        <v>0</v>
      </c>
      <c r="AB1189">
        <v>10.384472412291599</v>
      </c>
      <c r="AC1189">
        <v>0</v>
      </c>
      <c r="AD1189">
        <v>0</v>
      </c>
      <c r="AE1189">
        <v>74.623665060289795</v>
      </c>
    </row>
    <row r="1190" spans="1:31" x14ac:dyDescent="0.25">
      <c r="A1190">
        <v>1822342</v>
      </c>
      <c r="B1190">
        <v>1</v>
      </c>
      <c r="C1190" t="s">
        <v>80</v>
      </c>
      <c r="D1190" t="s">
        <v>105</v>
      </c>
      <c r="E1190" t="s">
        <v>202</v>
      </c>
      <c r="F1190" t="s">
        <v>3651</v>
      </c>
      <c r="G1190" t="s">
        <v>156</v>
      </c>
      <c r="H1190" t="s">
        <v>157</v>
      </c>
      <c r="I1190" t="s">
        <v>135</v>
      </c>
      <c r="J1190" t="s">
        <v>136</v>
      </c>
      <c r="K1190" t="s">
        <v>137</v>
      </c>
      <c r="L1190" t="s">
        <v>3395</v>
      </c>
      <c r="M1190" t="s">
        <v>3652</v>
      </c>
      <c r="N1190">
        <v>0.41805555500000002</v>
      </c>
      <c r="O1190">
        <v>15</v>
      </c>
      <c r="P1190">
        <v>29</v>
      </c>
      <c r="Q1190">
        <v>18</v>
      </c>
      <c r="R1190">
        <v>0</v>
      </c>
      <c r="S1190">
        <v>13</v>
      </c>
      <c r="T1190">
        <v>0</v>
      </c>
      <c r="U1190">
        <v>0</v>
      </c>
      <c r="V1190">
        <v>0</v>
      </c>
      <c r="W1190">
        <v>3.1433999996799167</v>
      </c>
      <c r="X1190">
        <v>1.8486412199073594</v>
      </c>
      <c r="Y1190">
        <v>22.088295391233395</v>
      </c>
      <c r="Z1190">
        <v>0</v>
      </c>
      <c r="AA1190">
        <v>40.001385829897451</v>
      </c>
      <c r="AB1190">
        <v>0</v>
      </c>
      <c r="AC1190">
        <v>0</v>
      </c>
      <c r="AD1190">
        <v>0</v>
      </c>
      <c r="AE1190">
        <v>67.081722440718124</v>
      </c>
    </row>
    <row r="1191" spans="1:31" x14ac:dyDescent="0.25">
      <c r="A1191">
        <v>1822906</v>
      </c>
      <c r="B1191">
        <v>1</v>
      </c>
      <c r="C1191" t="s">
        <v>80</v>
      </c>
      <c r="D1191" t="s">
        <v>82</v>
      </c>
      <c r="E1191" t="s">
        <v>154</v>
      </c>
      <c r="F1191" t="s">
        <v>3653</v>
      </c>
      <c r="G1191" t="s">
        <v>640</v>
      </c>
      <c r="H1191" t="s">
        <v>157</v>
      </c>
      <c r="I1191" t="s">
        <v>135</v>
      </c>
      <c r="J1191" t="s">
        <v>136</v>
      </c>
      <c r="K1191" t="s">
        <v>137</v>
      </c>
      <c r="L1191" t="s">
        <v>3654</v>
      </c>
      <c r="M1191" t="s">
        <v>3655</v>
      </c>
      <c r="N1191">
        <v>11.680833333000001</v>
      </c>
      <c r="O1191">
        <v>0</v>
      </c>
      <c r="P1191">
        <v>842</v>
      </c>
      <c r="Q1191">
        <v>0</v>
      </c>
      <c r="R1191">
        <v>0</v>
      </c>
      <c r="S1191">
        <v>0</v>
      </c>
      <c r="T1191">
        <v>90</v>
      </c>
      <c r="U1191">
        <v>0</v>
      </c>
      <c r="V1191">
        <v>0</v>
      </c>
      <c r="W1191">
        <v>0</v>
      </c>
      <c r="X1191">
        <v>1704.8787230458049</v>
      </c>
      <c r="Y1191">
        <v>0</v>
      </c>
      <c r="Z1191">
        <v>0</v>
      </c>
      <c r="AA1191">
        <v>0</v>
      </c>
      <c r="AB1191">
        <v>224.31337061971726</v>
      </c>
      <c r="AC1191">
        <v>0</v>
      </c>
      <c r="AD1191">
        <v>0</v>
      </c>
      <c r="AE1191">
        <v>1929.1920936655222</v>
      </c>
    </row>
    <row r="1192" spans="1:31" x14ac:dyDescent="0.25">
      <c r="A1192">
        <v>1822348</v>
      </c>
      <c r="B1192">
        <v>1</v>
      </c>
      <c r="C1192" t="s">
        <v>80</v>
      </c>
      <c r="D1192" t="s">
        <v>106</v>
      </c>
      <c r="E1192" t="s">
        <v>131</v>
      </c>
      <c r="F1192" t="s">
        <v>3656</v>
      </c>
      <c r="G1192" t="s">
        <v>133</v>
      </c>
      <c r="H1192" t="s">
        <v>134</v>
      </c>
      <c r="I1192" t="s">
        <v>135</v>
      </c>
      <c r="J1192" t="s">
        <v>136</v>
      </c>
      <c r="K1192" t="s">
        <v>137</v>
      </c>
      <c r="L1192" t="s">
        <v>3657</v>
      </c>
      <c r="M1192" t="s">
        <v>3658</v>
      </c>
      <c r="N1192">
        <v>0.55416666599999997</v>
      </c>
      <c r="O1192">
        <v>0</v>
      </c>
      <c r="P1192">
        <v>98</v>
      </c>
      <c r="Q1192">
        <v>0</v>
      </c>
      <c r="R1192">
        <v>0</v>
      </c>
      <c r="S1192">
        <v>0</v>
      </c>
      <c r="T1192">
        <v>7</v>
      </c>
      <c r="U1192">
        <v>0</v>
      </c>
      <c r="V1192">
        <v>0</v>
      </c>
      <c r="W1192">
        <v>0</v>
      </c>
      <c r="X1192">
        <v>7.0936897989081249</v>
      </c>
      <c r="Y1192">
        <v>0</v>
      </c>
      <c r="Z1192">
        <v>0</v>
      </c>
      <c r="AA1192">
        <v>0</v>
      </c>
      <c r="AB1192">
        <v>1.5702347968717083</v>
      </c>
      <c r="AC1192">
        <v>0</v>
      </c>
      <c r="AD1192">
        <v>0</v>
      </c>
      <c r="AE1192">
        <v>8.6639245957798323</v>
      </c>
    </row>
    <row r="1193" spans="1:31" x14ac:dyDescent="0.25">
      <c r="A1193">
        <v>1822302</v>
      </c>
      <c r="B1193">
        <v>1</v>
      </c>
      <c r="C1193" t="s">
        <v>81</v>
      </c>
      <c r="D1193" t="s">
        <v>118</v>
      </c>
      <c r="E1193" t="s">
        <v>154</v>
      </c>
      <c r="F1193" t="s">
        <v>3216</v>
      </c>
      <c r="G1193" t="s">
        <v>156</v>
      </c>
      <c r="H1193" t="s">
        <v>157</v>
      </c>
      <c r="I1193" t="s">
        <v>135</v>
      </c>
      <c r="J1193" t="s">
        <v>136</v>
      </c>
      <c r="K1193" t="s">
        <v>137</v>
      </c>
      <c r="L1193" t="s">
        <v>3659</v>
      </c>
      <c r="M1193" t="s">
        <v>3660</v>
      </c>
      <c r="N1193">
        <v>0.73888888799999997</v>
      </c>
      <c r="O1193">
        <v>2</v>
      </c>
      <c r="P1193">
        <v>27</v>
      </c>
      <c r="Q1193">
        <v>12</v>
      </c>
      <c r="R1193">
        <v>5</v>
      </c>
      <c r="S1193">
        <v>7</v>
      </c>
      <c r="T1193">
        <v>23</v>
      </c>
      <c r="U1193">
        <v>4</v>
      </c>
      <c r="V1193">
        <v>0</v>
      </c>
      <c r="W1193">
        <v>4.9716404687560001</v>
      </c>
      <c r="X1193">
        <v>3.2594292944229255</v>
      </c>
      <c r="Y1193">
        <v>14.210931599189873</v>
      </c>
      <c r="Z1193">
        <v>5.6428263086054997</v>
      </c>
      <c r="AA1193">
        <v>92.486953436554913</v>
      </c>
      <c r="AB1193">
        <v>5.7282139504514609</v>
      </c>
      <c r="AC1193">
        <v>291.80341634028309</v>
      </c>
      <c r="AD1193">
        <v>0</v>
      </c>
      <c r="AE1193">
        <v>418.10341139826375</v>
      </c>
    </row>
    <row r="1194" spans="1:31" x14ac:dyDescent="0.25">
      <c r="A1194">
        <v>1822551</v>
      </c>
      <c r="B1194">
        <v>1</v>
      </c>
      <c r="C1194" t="s">
        <v>81</v>
      </c>
      <c r="D1194" t="s">
        <v>112</v>
      </c>
      <c r="E1194" t="s">
        <v>164</v>
      </c>
      <c r="F1194" t="s">
        <v>3661</v>
      </c>
      <c r="G1194" t="s">
        <v>156</v>
      </c>
      <c r="H1194" t="s">
        <v>157</v>
      </c>
      <c r="I1194" t="s">
        <v>135</v>
      </c>
      <c r="J1194" t="s">
        <v>136</v>
      </c>
      <c r="K1194" t="s">
        <v>137</v>
      </c>
      <c r="L1194" t="s">
        <v>3662</v>
      </c>
      <c r="M1194" t="s">
        <v>3663</v>
      </c>
      <c r="N1194">
        <v>1.4575</v>
      </c>
      <c r="O1194">
        <v>0</v>
      </c>
      <c r="P1194">
        <v>496</v>
      </c>
      <c r="Q1194">
        <v>0</v>
      </c>
      <c r="R1194">
        <v>72</v>
      </c>
      <c r="S1194">
        <v>0</v>
      </c>
      <c r="T1194">
        <v>74</v>
      </c>
      <c r="U1194">
        <v>0</v>
      </c>
      <c r="V1194">
        <v>0</v>
      </c>
      <c r="W1194">
        <v>0</v>
      </c>
      <c r="X1194">
        <v>123.97171065104845</v>
      </c>
      <c r="Y1194">
        <v>0</v>
      </c>
      <c r="Z1194">
        <v>15.87527865168253</v>
      </c>
      <c r="AA1194">
        <v>0</v>
      </c>
      <c r="AB1194">
        <v>35.649282437261967</v>
      </c>
      <c r="AC1194">
        <v>0</v>
      </c>
      <c r="AD1194">
        <v>0</v>
      </c>
      <c r="AE1194">
        <v>175.49627173999295</v>
      </c>
    </row>
    <row r="1195" spans="1:31" x14ac:dyDescent="0.25">
      <c r="A1195">
        <v>1822451</v>
      </c>
      <c r="B1195">
        <v>1</v>
      </c>
      <c r="C1195" t="s">
        <v>81</v>
      </c>
      <c r="D1195" t="s">
        <v>112</v>
      </c>
      <c r="E1195" t="s">
        <v>268</v>
      </c>
      <c r="F1195" t="s">
        <v>1322</v>
      </c>
      <c r="G1195" t="s">
        <v>225</v>
      </c>
      <c r="H1195" t="s">
        <v>157</v>
      </c>
      <c r="I1195" t="s">
        <v>135</v>
      </c>
      <c r="J1195" t="s">
        <v>136</v>
      </c>
      <c r="K1195" t="s">
        <v>151</v>
      </c>
      <c r="L1195" t="s">
        <v>3664</v>
      </c>
      <c r="M1195" t="s">
        <v>3665</v>
      </c>
      <c r="N1195">
        <v>3.3305555550000001</v>
      </c>
      <c r="O1195">
        <v>4</v>
      </c>
      <c r="P1195">
        <v>1494</v>
      </c>
      <c r="Q1195">
        <v>84</v>
      </c>
      <c r="R1195">
        <v>269</v>
      </c>
      <c r="S1195">
        <v>25</v>
      </c>
      <c r="T1195">
        <v>86</v>
      </c>
      <c r="U1195">
        <v>10</v>
      </c>
      <c r="V1195">
        <v>2</v>
      </c>
      <c r="W1195">
        <v>28.263213948990671</v>
      </c>
      <c r="X1195">
        <v>699.67257498086883</v>
      </c>
      <c r="Y1195">
        <v>2028.6669704832793</v>
      </c>
      <c r="Z1195">
        <v>621.28940945314389</v>
      </c>
      <c r="AA1195">
        <v>600.23237188066105</v>
      </c>
      <c r="AB1195">
        <v>118.93864635396051</v>
      </c>
      <c r="AC1195">
        <v>2822.5185286473716</v>
      </c>
      <c r="AD1195">
        <v>2.4537869073666672</v>
      </c>
      <c r="AE1195">
        <v>6922.0355026556426</v>
      </c>
    </row>
    <row r="1196" spans="1:31" x14ac:dyDescent="0.25">
      <c r="A1196">
        <v>1822305</v>
      </c>
      <c r="B1196">
        <v>1</v>
      </c>
      <c r="C1196" t="s">
        <v>80</v>
      </c>
      <c r="D1196" t="s">
        <v>92</v>
      </c>
      <c r="E1196" t="s">
        <v>202</v>
      </c>
      <c r="F1196" t="s">
        <v>3347</v>
      </c>
      <c r="G1196" t="s">
        <v>156</v>
      </c>
      <c r="H1196" t="s">
        <v>157</v>
      </c>
      <c r="I1196" t="s">
        <v>135</v>
      </c>
      <c r="J1196" t="s">
        <v>136</v>
      </c>
      <c r="K1196" t="s">
        <v>137</v>
      </c>
      <c r="L1196" t="s">
        <v>3666</v>
      </c>
      <c r="M1196" t="s">
        <v>3667</v>
      </c>
      <c r="N1196">
        <v>0.48305555500000003</v>
      </c>
      <c r="O1196">
        <v>1</v>
      </c>
      <c r="P1196">
        <v>3280</v>
      </c>
      <c r="Q1196">
        <v>0</v>
      </c>
      <c r="R1196">
        <v>6</v>
      </c>
      <c r="S1196">
        <v>5</v>
      </c>
      <c r="T1196">
        <v>149</v>
      </c>
      <c r="U1196">
        <v>0</v>
      </c>
      <c r="V1196">
        <v>0</v>
      </c>
      <c r="W1196">
        <v>4.1060580156737005</v>
      </c>
      <c r="X1196">
        <v>142.95752038510537</v>
      </c>
      <c r="Y1196">
        <v>0</v>
      </c>
      <c r="Z1196">
        <v>9.5641257980333322E-2</v>
      </c>
      <c r="AA1196">
        <v>38.909585801460167</v>
      </c>
      <c r="AB1196">
        <v>39.269026541075888</v>
      </c>
      <c r="AC1196">
        <v>0</v>
      </c>
      <c r="AD1196">
        <v>0</v>
      </c>
      <c r="AE1196">
        <v>225.33783200129545</v>
      </c>
    </row>
    <row r="1197" spans="1:31" x14ac:dyDescent="0.25">
      <c r="A1197">
        <v>1822282</v>
      </c>
      <c r="B1197">
        <v>1</v>
      </c>
      <c r="C1197" t="s">
        <v>80</v>
      </c>
      <c r="D1197" t="s">
        <v>110</v>
      </c>
      <c r="E1197" t="s">
        <v>131</v>
      </c>
      <c r="F1197" t="s">
        <v>3668</v>
      </c>
      <c r="G1197" t="s">
        <v>133</v>
      </c>
      <c r="H1197" t="s">
        <v>134</v>
      </c>
      <c r="I1197" t="s">
        <v>135</v>
      </c>
      <c r="J1197" t="s">
        <v>136</v>
      </c>
      <c r="K1197" t="s">
        <v>137</v>
      </c>
      <c r="L1197" t="s">
        <v>3669</v>
      </c>
      <c r="M1197" t="s">
        <v>3670</v>
      </c>
      <c r="N1197">
        <v>1.318888888</v>
      </c>
      <c r="O1197">
        <v>0</v>
      </c>
      <c r="P1197">
        <v>188</v>
      </c>
      <c r="Q1197">
        <v>0</v>
      </c>
      <c r="R1197">
        <v>0</v>
      </c>
      <c r="S1197">
        <v>0</v>
      </c>
      <c r="T1197">
        <v>9</v>
      </c>
      <c r="U1197">
        <v>0</v>
      </c>
      <c r="V1197">
        <v>0</v>
      </c>
      <c r="W1197">
        <v>0</v>
      </c>
      <c r="X1197">
        <v>60.80517519604193</v>
      </c>
      <c r="Y1197">
        <v>0</v>
      </c>
      <c r="Z1197">
        <v>0</v>
      </c>
      <c r="AA1197">
        <v>0</v>
      </c>
      <c r="AB1197">
        <v>2.2626655339702229</v>
      </c>
      <c r="AC1197">
        <v>0</v>
      </c>
      <c r="AD1197">
        <v>0</v>
      </c>
      <c r="AE1197">
        <v>63.067840730012151</v>
      </c>
    </row>
    <row r="1198" spans="1:31" x14ac:dyDescent="0.25">
      <c r="A1198">
        <v>1822780</v>
      </c>
      <c r="B1198">
        <v>1</v>
      </c>
      <c r="C1198" t="s">
        <v>81</v>
      </c>
      <c r="D1198" t="s">
        <v>112</v>
      </c>
      <c r="E1198" t="s">
        <v>140</v>
      </c>
      <c r="F1198" t="s">
        <v>3671</v>
      </c>
      <c r="G1198" t="s">
        <v>142</v>
      </c>
      <c r="H1198" t="s">
        <v>134</v>
      </c>
      <c r="I1198" t="s">
        <v>135</v>
      </c>
      <c r="J1198" t="s">
        <v>136</v>
      </c>
      <c r="K1198" t="s">
        <v>137</v>
      </c>
      <c r="L1198" t="s">
        <v>3672</v>
      </c>
      <c r="M1198" t="s">
        <v>3673</v>
      </c>
      <c r="N1198">
        <v>2.3272222220000001</v>
      </c>
      <c r="O1198">
        <v>0</v>
      </c>
      <c r="P1198">
        <v>1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0.46688898596759998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0.46688898596759998</v>
      </c>
    </row>
    <row r="1199" spans="1:31" x14ac:dyDescent="0.25">
      <c r="A1199">
        <v>1822494</v>
      </c>
      <c r="B1199">
        <v>1</v>
      </c>
      <c r="C1199" t="s">
        <v>80</v>
      </c>
      <c r="D1199" t="s">
        <v>105</v>
      </c>
      <c r="E1199" t="s">
        <v>154</v>
      </c>
      <c r="F1199" t="s">
        <v>3674</v>
      </c>
      <c r="G1199" t="s">
        <v>150</v>
      </c>
      <c r="H1199" t="s">
        <v>157</v>
      </c>
      <c r="I1199" t="s">
        <v>135</v>
      </c>
      <c r="J1199" t="s">
        <v>136</v>
      </c>
      <c r="K1199" t="s">
        <v>151</v>
      </c>
      <c r="L1199" t="s">
        <v>3675</v>
      </c>
      <c r="M1199" t="s">
        <v>3676</v>
      </c>
      <c r="N1199">
        <v>1.6547722220000001</v>
      </c>
      <c r="O1199">
        <v>0</v>
      </c>
      <c r="P1199">
        <v>180</v>
      </c>
      <c r="Q1199">
        <v>0</v>
      </c>
      <c r="R1199">
        <v>0</v>
      </c>
      <c r="S1199">
        <v>0</v>
      </c>
      <c r="T1199">
        <v>3</v>
      </c>
      <c r="U1199">
        <v>0</v>
      </c>
      <c r="V1199">
        <v>0</v>
      </c>
      <c r="W1199">
        <v>0</v>
      </c>
      <c r="X1199">
        <v>81.952560506208286</v>
      </c>
      <c r="Y1199">
        <v>0</v>
      </c>
      <c r="Z1199">
        <v>0</v>
      </c>
      <c r="AA1199">
        <v>0</v>
      </c>
      <c r="AB1199">
        <v>5.34215789149295</v>
      </c>
      <c r="AC1199">
        <v>0</v>
      </c>
      <c r="AD1199">
        <v>0</v>
      </c>
      <c r="AE1199">
        <v>87.294718397701232</v>
      </c>
    </row>
    <row r="1200" spans="1:31" x14ac:dyDescent="0.25">
      <c r="A1200">
        <v>1822468</v>
      </c>
      <c r="B1200">
        <v>1</v>
      </c>
      <c r="C1200" t="s">
        <v>81</v>
      </c>
      <c r="D1200" t="s">
        <v>121</v>
      </c>
      <c r="E1200" t="s">
        <v>154</v>
      </c>
      <c r="F1200" t="s">
        <v>3677</v>
      </c>
      <c r="G1200" t="s">
        <v>150</v>
      </c>
      <c r="H1200" t="s">
        <v>157</v>
      </c>
      <c r="I1200" t="s">
        <v>135</v>
      </c>
      <c r="J1200" t="s">
        <v>136</v>
      </c>
      <c r="K1200" t="s">
        <v>151</v>
      </c>
      <c r="L1200" t="s">
        <v>3678</v>
      </c>
      <c r="M1200" t="s">
        <v>3679</v>
      </c>
      <c r="N1200">
        <v>3.465596111</v>
      </c>
      <c r="O1200">
        <v>0</v>
      </c>
      <c r="P1200">
        <v>112</v>
      </c>
      <c r="Q1200">
        <v>0</v>
      </c>
      <c r="R1200">
        <v>4</v>
      </c>
      <c r="S1200">
        <v>0</v>
      </c>
      <c r="T1200">
        <v>10</v>
      </c>
      <c r="U1200">
        <v>0</v>
      </c>
      <c r="V1200">
        <v>0</v>
      </c>
      <c r="W1200">
        <v>0</v>
      </c>
      <c r="X1200">
        <v>52.880742980368893</v>
      </c>
      <c r="Y1200">
        <v>0</v>
      </c>
      <c r="Z1200">
        <v>1.3805446691671999</v>
      </c>
      <c r="AA1200">
        <v>0</v>
      </c>
      <c r="AB1200">
        <v>5.0098391238744995</v>
      </c>
      <c r="AC1200">
        <v>0</v>
      </c>
      <c r="AD1200">
        <v>0</v>
      </c>
      <c r="AE1200">
        <v>59.271126773410593</v>
      </c>
    </row>
    <row r="1201" spans="1:31" x14ac:dyDescent="0.25">
      <c r="A1201">
        <v>1822717</v>
      </c>
      <c r="B1201">
        <v>1</v>
      </c>
      <c r="C1201" t="s">
        <v>80</v>
      </c>
      <c r="D1201" t="s">
        <v>93</v>
      </c>
      <c r="E1201" t="s">
        <v>154</v>
      </c>
      <c r="F1201" t="s">
        <v>3680</v>
      </c>
      <c r="G1201" t="s">
        <v>156</v>
      </c>
      <c r="H1201" t="s">
        <v>157</v>
      </c>
      <c r="I1201" t="s">
        <v>135</v>
      </c>
      <c r="J1201" t="s">
        <v>136</v>
      </c>
      <c r="K1201" t="s">
        <v>137</v>
      </c>
      <c r="L1201" t="s">
        <v>3681</v>
      </c>
      <c r="M1201" t="s">
        <v>3682</v>
      </c>
      <c r="N1201">
        <v>0.44916666599999999</v>
      </c>
      <c r="O1201">
        <v>0</v>
      </c>
      <c r="P1201">
        <v>3653</v>
      </c>
      <c r="Q1201">
        <v>0</v>
      </c>
      <c r="R1201">
        <v>0</v>
      </c>
      <c r="S1201">
        <v>2</v>
      </c>
      <c r="T1201">
        <v>1273</v>
      </c>
      <c r="U1201">
        <v>0</v>
      </c>
      <c r="V1201">
        <v>2</v>
      </c>
      <c r="W1201">
        <v>0</v>
      </c>
      <c r="X1201">
        <v>296.32344447230889</v>
      </c>
      <c r="Y1201">
        <v>0</v>
      </c>
      <c r="Z1201">
        <v>0</v>
      </c>
      <c r="AA1201">
        <v>6.1670474719952004</v>
      </c>
      <c r="AB1201">
        <v>388.65523992438534</v>
      </c>
      <c r="AC1201">
        <v>0</v>
      </c>
      <c r="AD1201">
        <v>74.242583385553246</v>
      </c>
      <c r="AE1201">
        <v>765.38831525424257</v>
      </c>
    </row>
    <row r="1202" spans="1:31" x14ac:dyDescent="0.25">
      <c r="A1202">
        <v>1822723</v>
      </c>
      <c r="B1202">
        <v>1</v>
      </c>
      <c r="C1202" t="s">
        <v>80</v>
      </c>
      <c r="D1202" t="s">
        <v>101</v>
      </c>
      <c r="E1202" t="s">
        <v>140</v>
      </c>
      <c r="F1202" t="s">
        <v>3683</v>
      </c>
      <c r="G1202" t="s">
        <v>213</v>
      </c>
      <c r="H1202" t="s">
        <v>134</v>
      </c>
      <c r="I1202" t="s">
        <v>135</v>
      </c>
      <c r="J1202" t="s">
        <v>136</v>
      </c>
      <c r="K1202" t="s">
        <v>137</v>
      </c>
      <c r="L1202" t="s">
        <v>3684</v>
      </c>
      <c r="M1202" t="s">
        <v>3685</v>
      </c>
      <c r="N1202">
        <v>1.459166666</v>
      </c>
      <c r="O1202">
        <v>0</v>
      </c>
      <c r="P1202">
        <v>7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0.94851227390408333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0.94851227390408333</v>
      </c>
    </row>
    <row r="1203" spans="1:31" x14ac:dyDescent="0.25">
      <c r="A1203">
        <v>1822866</v>
      </c>
      <c r="B1203">
        <v>1</v>
      </c>
      <c r="C1203" t="s">
        <v>80</v>
      </c>
      <c r="D1203" t="s">
        <v>101</v>
      </c>
      <c r="E1203" t="s">
        <v>140</v>
      </c>
      <c r="F1203" t="s">
        <v>3686</v>
      </c>
      <c r="G1203" t="s">
        <v>142</v>
      </c>
      <c r="H1203" t="s">
        <v>134</v>
      </c>
      <c r="I1203" t="s">
        <v>135</v>
      </c>
      <c r="J1203" t="s">
        <v>136</v>
      </c>
      <c r="K1203" t="s">
        <v>137</v>
      </c>
      <c r="L1203" t="s">
        <v>3687</v>
      </c>
      <c r="M1203" t="s">
        <v>3688</v>
      </c>
      <c r="N1203">
        <v>1.810277777</v>
      </c>
      <c r="O1203">
        <v>0</v>
      </c>
      <c r="P1203">
        <v>1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0.19838004639989998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0.19838004639989998</v>
      </c>
    </row>
    <row r="1204" spans="1:31" x14ac:dyDescent="0.25">
      <c r="A1204">
        <v>1822325</v>
      </c>
      <c r="B1204">
        <v>1</v>
      </c>
      <c r="C1204" t="s">
        <v>80</v>
      </c>
      <c r="D1204" t="s">
        <v>110</v>
      </c>
      <c r="E1204" t="s">
        <v>154</v>
      </c>
      <c r="F1204" t="s">
        <v>3689</v>
      </c>
      <c r="G1204" t="s">
        <v>3560</v>
      </c>
      <c r="H1204" t="s">
        <v>157</v>
      </c>
      <c r="I1204" t="s">
        <v>135</v>
      </c>
      <c r="J1204" t="s">
        <v>136</v>
      </c>
      <c r="K1204" t="s">
        <v>137</v>
      </c>
      <c r="L1204" t="s">
        <v>3690</v>
      </c>
      <c r="M1204" t="s">
        <v>3691</v>
      </c>
      <c r="N1204">
        <v>7.0786111109999998</v>
      </c>
      <c r="O1204">
        <v>0</v>
      </c>
      <c r="P1204">
        <v>843</v>
      </c>
      <c r="Q1204">
        <v>0</v>
      </c>
      <c r="R1204">
        <v>0</v>
      </c>
      <c r="S1204">
        <v>0</v>
      </c>
      <c r="T1204">
        <v>32</v>
      </c>
      <c r="U1204">
        <v>0</v>
      </c>
      <c r="V1204">
        <v>0</v>
      </c>
      <c r="W1204">
        <v>0</v>
      </c>
      <c r="X1204">
        <v>1470.9497369663306</v>
      </c>
      <c r="Y1204">
        <v>0</v>
      </c>
      <c r="Z1204">
        <v>0</v>
      </c>
      <c r="AA1204">
        <v>0</v>
      </c>
      <c r="AB1204">
        <v>209.56764681569186</v>
      </c>
      <c r="AC1204">
        <v>0</v>
      </c>
      <c r="AD1204">
        <v>0</v>
      </c>
      <c r="AE1204">
        <v>1680.5173837820225</v>
      </c>
    </row>
    <row r="1205" spans="1:31" x14ac:dyDescent="0.25">
      <c r="A1205">
        <v>1822823</v>
      </c>
      <c r="B1205">
        <v>1</v>
      </c>
      <c r="C1205" t="s">
        <v>80</v>
      </c>
      <c r="D1205" t="s">
        <v>93</v>
      </c>
      <c r="E1205" t="s">
        <v>140</v>
      </c>
      <c r="F1205" t="s">
        <v>3692</v>
      </c>
      <c r="G1205" t="s">
        <v>142</v>
      </c>
      <c r="H1205" t="s">
        <v>134</v>
      </c>
      <c r="I1205" t="s">
        <v>135</v>
      </c>
      <c r="J1205" t="s">
        <v>136</v>
      </c>
      <c r="K1205" t="s">
        <v>137</v>
      </c>
      <c r="L1205" t="s">
        <v>3693</v>
      </c>
      <c r="M1205" t="s">
        <v>3694</v>
      </c>
      <c r="N1205">
        <v>1.0958333330000001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1.0695962750000001E-3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1.0695962750000001E-3</v>
      </c>
    </row>
    <row r="1206" spans="1:31" x14ac:dyDescent="0.25">
      <c r="A1206">
        <v>1822425</v>
      </c>
      <c r="B1206">
        <v>1</v>
      </c>
      <c r="C1206" t="s">
        <v>80</v>
      </c>
      <c r="D1206" t="s">
        <v>105</v>
      </c>
      <c r="E1206" t="s">
        <v>202</v>
      </c>
      <c r="F1206" t="s">
        <v>3651</v>
      </c>
      <c r="G1206" t="s">
        <v>156</v>
      </c>
      <c r="H1206" t="s">
        <v>157</v>
      </c>
      <c r="I1206" t="s">
        <v>135</v>
      </c>
      <c r="J1206" t="s">
        <v>136</v>
      </c>
      <c r="K1206" t="s">
        <v>137</v>
      </c>
      <c r="L1206" t="s">
        <v>3695</v>
      </c>
      <c r="M1206" t="s">
        <v>3696</v>
      </c>
      <c r="N1206">
        <v>2.7736111110000001</v>
      </c>
      <c r="O1206">
        <v>15</v>
      </c>
      <c r="P1206">
        <v>29</v>
      </c>
      <c r="Q1206">
        <v>18</v>
      </c>
      <c r="R1206">
        <v>0</v>
      </c>
      <c r="S1206">
        <v>13</v>
      </c>
      <c r="T1206">
        <v>0</v>
      </c>
      <c r="U1206">
        <v>0</v>
      </c>
      <c r="V1206">
        <v>0</v>
      </c>
      <c r="W1206">
        <v>30.730256334708589</v>
      </c>
      <c r="X1206">
        <v>18.072538831980097</v>
      </c>
      <c r="Y1206">
        <v>188.8577594162345</v>
      </c>
      <c r="Z1206">
        <v>0</v>
      </c>
      <c r="AA1206">
        <v>391.41885570205176</v>
      </c>
      <c r="AB1206">
        <v>0</v>
      </c>
      <c r="AC1206">
        <v>0</v>
      </c>
      <c r="AD1206">
        <v>0</v>
      </c>
      <c r="AE1206">
        <v>629.07941028497498</v>
      </c>
    </row>
    <row r="1207" spans="1:31" x14ac:dyDescent="0.25">
      <c r="A1207">
        <v>1822792</v>
      </c>
      <c r="B1207">
        <v>1</v>
      </c>
      <c r="C1207" t="s">
        <v>80</v>
      </c>
      <c r="D1207" t="s">
        <v>96</v>
      </c>
      <c r="E1207" t="s">
        <v>140</v>
      </c>
      <c r="F1207" t="s">
        <v>3697</v>
      </c>
      <c r="G1207" t="s">
        <v>142</v>
      </c>
      <c r="H1207" t="s">
        <v>134</v>
      </c>
      <c r="I1207" t="s">
        <v>135</v>
      </c>
      <c r="J1207" t="s">
        <v>136</v>
      </c>
      <c r="K1207" t="s">
        <v>137</v>
      </c>
      <c r="L1207" t="s">
        <v>3698</v>
      </c>
      <c r="M1207" t="s">
        <v>3699</v>
      </c>
      <c r="N1207">
        <v>4.9177777770000004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2.5625823502874998E-2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2.5625823502874998E-2</v>
      </c>
    </row>
    <row r="1208" spans="1:31" x14ac:dyDescent="0.25">
      <c r="A1208">
        <v>1822314</v>
      </c>
      <c r="B1208">
        <v>1</v>
      </c>
      <c r="C1208" t="s">
        <v>80</v>
      </c>
      <c r="D1208" t="s">
        <v>89</v>
      </c>
      <c r="E1208" t="s">
        <v>154</v>
      </c>
      <c r="F1208" t="s">
        <v>3700</v>
      </c>
      <c r="G1208" t="s">
        <v>665</v>
      </c>
      <c r="H1208" t="s">
        <v>157</v>
      </c>
      <c r="I1208" t="s">
        <v>135</v>
      </c>
      <c r="J1208" t="s">
        <v>136</v>
      </c>
      <c r="K1208" t="s">
        <v>137</v>
      </c>
      <c r="L1208" t="s">
        <v>3701</v>
      </c>
      <c r="M1208" t="s">
        <v>3702</v>
      </c>
      <c r="N1208">
        <v>2.5049999999999999</v>
      </c>
      <c r="O1208">
        <v>1</v>
      </c>
      <c r="P1208">
        <v>357</v>
      </c>
      <c r="Q1208">
        <v>1</v>
      </c>
      <c r="R1208">
        <v>8</v>
      </c>
      <c r="S1208">
        <v>5</v>
      </c>
      <c r="T1208">
        <v>15</v>
      </c>
      <c r="U1208">
        <v>0</v>
      </c>
      <c r="V1208">
        <v>0</v>
      </c>
      <c r="W1208">
        <v>79.91730960196</v>
      </c>
      <c r="X1208">
        <v>314.85760130998045</v>
      </c>
      <c r="Y1208">
        <v>1.3860423555375001</v>
      </c>
      <c r="Z1208">
        <v>2.7727811782803005</v>
      </c>
      <c r="AA1208">
        <v>55.312063560368756</v>
      </c>
      <c r="AB1208">
        <v>77.829825792233265</v>
      </c>
      <c r="AC1208">
        <v>0</v>
      </c>
      <c r="AD1208">
        <v>0</v>
      </c>
      <c r="AE1208">
        <v>532.0756237983602</v>
      </c>
    </row>
    <row r="1209" spans="1:31" x14ac:dyDescent="0.25">
      <c r="A1209">
        <v>1822892</v>
      </c>
      <c r="B1209">
        <v>1</v>
      </c>
      <c r="C1209" t="s">
        <v>81</v>
      </c>
      <c r="D1209" t="s">
        <v>123</v>
      </c>
      <c r="E1209" t="s">
        <v>131</v>
      </c>
      <c r="F1209" t="s">
        <v>3703</v>
      </c>
      <c r="G1209" t="s">
        <v>133</v>
      </c>
      <c r="H1209" t="s">
        <v>134</v>
      </c>
      <c r="I1209" t="s">
        <v>135</v>
      </c>
      <c r="J1209" t="s">
        <v>136</v>
      </c>
      <c r="K1209" t="s">
        <v>137</v>
      </c>
      <c r="L1209" t="s">
        <v>3704</v>
      </c>
      <c r="M1209" t="s">
        <v>3705</v>
      </c>
      <c r="N1209">
        <v>0.328055555</v>
      </c>
      <c r="O1209">
        <v>0</v>
      </c>
      <c r="P1209">
        <v>23</v>
      </c>
      <c r="Q1209">
        <v>0</v>
      </c>
      <c r="R1209">
        <v>1</v>
      </c>
      <c r="S1209">
        <v>0</v>
      </c>
      <c r="T1209">
        <v>3</v>
      </c>
      <c r="U1209">
        <v>0</v>
      </c>
      <c r="V1209">
        <v>0</v>
      </c>
      <c r="W1209">
        <v>0</v>
      </c>
      <c r="X1209">
        <v>1.3869111858879999</v>
      </c>
      <c r="Y1209">
        <v>0</v>
      </c>
      <c r="Z1209">
        <v>5.3375661306833341E-3</v>
      </c>
      <c r="AA1209">
        <v>0</v>
      </c>
      <c r="AB1209">
        <v>0.21442147263596667</v>
      </c>
      <c r="AC1209">
        <v>0</v>
      </c>
      <c r="AD1209">
        <v>0</v>
      </c>
      <c r="AE1209">
        <v>1.6066702246546498</v>
      </c>
    </row>
    <row r="1210" spans="1:31" x14ac:dyDescent="0.25">
      <c r="A1210">
        <v>1822786</v>
      </c>
      <c r="B1210">
        <v>1</v>
      </c>
      <c r="C1210" t="s">
        <v>80</v>
      </c>
      <c r="D1210" t="s">
        <v>108</v>
      </c>
      <c r="E1210" t="s">
        <v>131</v>
      </c>
      <c r="F1210" t="s">
        <v>3706</v>
      </c>
      <c r="G1210" t="s">
        <v>189</v>
      </c>
      <c r="H1210" t="s">
        <v>134</v>
      </c>
      <c r="I1210" t="s">
        <v>135</v>
      </c>
      <c r="J1210" t="s">
        <v>136</v>
      </c>
      <c r="K1210" t="s">
        <v>137</v>
      </c>
      <c r="L1210" t="s">
        <v>3707</v>
      </c>
      <c r="M1210" t="s">
        <v>3708</v>
      </c>
      <c r="N1210">
        <v>1.3252777769999999</v>
      </c>
      <c r="O1210">
        <v>0</v>
      </c>
      <c r="P1210">
        <v>6</v>
      </c>
      <c r="Q1210">
        <v>0</v>
      </c>
      <c r="R1210">
        <v>3</v>
      </c>
      <c r="S1210">
        <v>0</v>
      </c>
      <c r="T1210">
        <v>2</v>
      </c>
      <c r="U1210">
        <v>0</v>
      </c>
      <c r="V1210">
        <v>0</v>
      </c>
      <c r="W1210">
        <v>0</v>
      </c>
      <c r="X1210">
        <v>1.172170922663875</v>
      </c>
      <c r="Y1210">
        <v>0</v>
      </c>
      <c r="Z1210">
        <v>6.2524371876156497</v>
      </c>
      <c r="AA1210">
        <v>0</v>
      </c>
      <c r="AB1210">
        <v>1.38339289798375</v>
      </c>
      <c r="AC1210">
        <v>0</v>
      </c>
      <c r="AD1210">
        <v>0</v>
      </c>
      <c r="AE1210">
        <v>8.8080010082632754</v>
      </c>
    </row>
    <row r="1211" spans="1:31" x14ac:dyDescent="0.25">
      <c r="A1211">
        <v>1822454</v>
      </c>
      <c r="B1211">
        <v>1</v>
      </c>
      <c r="C1211" t="s">
        <v>81</v>
      </c>
      <c r="D1211" t="s">
        <v>127</v>
      </c>
      <c r="E1211" t="s">
        <v>252</v>
      </c>
      <c r="F1211" t="s">
        <v>3709</v>
      </c>
      <c r="G1211" t="s">
        <v>279</v>
      </c>
      <c r="H1211" t="s">
        <v>134</v>
      </c>
      <c r="I1211" t="s">
        <v>135</v>
      </c>
      <c r="J1211" t="s">
        <v>136</v>
      </c>
      <c r="K1211" t="s">
        <v>137</v>
      </c>
      <c r="L1211" t="s">
        <v>3710</v>
      </c>
      <c r="M1211" t="s">
        <v>3711</v>
      </c>
      <c r="N1211">
        <v>1.3425</v>
      </c>
      <c r="O1211">
        <v>0</v>
      </c>
      <c r="P1211">
        <v>54</v>
      </c>
      <c r="Q1211">
        <v>0</v>
      </c>
      <c r="R1211">
        <v>1</v>
      </c>
      <c r="S1211">
        <v>0</v>
      </c>
      <c r="T1211">
        <v>7</v>
      </c>
      <c r="U1211">
        <v>0</v>
      </c>
      <c r="V1211">
        <v>0</v>
      </c>
      <c r="W1211">
        <v>0</v>
      </c>
      <c r="X1211">
        <v>15.634047457969494</v>
      </c>
      <c r="Y1211">
        <v>0</v>
      </c>
      <c r="Z1211">
        <v>0.14544512463749998</v>
      </c>
      <c r="AA1211">
        <v>0</v>
      </c>
      <c r="AB1211">
        <v>18.454246911703351</v>
      </c>
      <c r="AC1211">
        <v>0</v>
      </c>
      <c r="AD1211">
        <v>0</v>
      </c>
      <c r="AE1211">
        <v>34.233739494310342</v>
      </c>
    </row>
    <row r="1212" spans="1:31" x14ac:dyDescent="0.25">
      <c r="A1212">
        <v>1822606</v>
      </c>
      <c r="B1212">
        <v>1</v>
      </c>
      <c r="C1212" t="s">
        <v>80</v>
      </c>
      <c r="D1212" t="s">
        <v>108</v>
      </c>
      <c r="E1212" t="s">
        <v>140</v>
      </c>
      <c r="F1212" t="s">
        <v>3712</v>
      </c>
      <c r="G1212" t="s">
        <v>142</v>
      </c>
      <c r="H1212" t="s">
        <v>134</v>
      </c>
      <c r="I1212" t="s">
        <v>135</v>
      </c>
      <c r="J1212" t="s">
        <v>136</v>
      </c>
      <c r="K1212" t="s">
        <v>137</v>
      </c>
      <c r="L1212" t="s">
        <v>3713</v>
      </c>
      <c r="M1212" t="s">
        <v>3714</v>
      </c>
      <c r="N1212">
        <v>4.8458333329999999</v>
      </c>
      <c r="O1212">
        <v>0</v>
      </c>
      <c r="P1212">
        <v>2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0.54954408246630004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0.54954408246630004</v>
      </c>
    </row>
    <row r="1213" spans="1:31" x14ac:dyDescent="0.25">
      <c r="A1213">
        <v>1822752</v>
      </c>
      <c r="B1213">
        <v>1</v>
      </c>
      <c r="C1213" t="s">
        <v>80</v>
      </c>
      <c r="D1213" t="s">
        <v>88</v>
      </c>
      <c r="E1213" t="s">
        <v>131</v>
      </c>
      <c r="F1213" t="s">
        <v>3715</v>
      </c>
      <c r="G1213" t="s">
        <v>340</v>
      </c>
      <c r="H1213" t="s">
        <v>134</v>
      </c>
      <c r="I1213" t="s">
        <v>135</v>
      </c>
      <c r="J1213" t="s">
        <v>136</v>
      </c>
      <c r="K1213" t="s">
        <v>137</v>
      </c>
      <c r="L1213" t="s">
        <v>3716</v>
      </c>
      <c r="M1213" t="s">
        <v>3717</v>
      </c>
      <c r="N1213">
        <v>10.133611111</v>
      </c>
      <c r="O1213">
        <v>0</v>
      </c>
      <c r="P1213">
        <v>33</v>
      </c>
      <c r="Q1213">
        <v>0</v>
      </c>
      <c r="R1213">
        <v>0</v>
      </c>
      <c r="S1213">
        <v>0</v>
      </c>
      <c r="T1213">
        <v>3</v>
      </c>
      <c r="U1213">
        <v>0</v>
      </c>
      <c r="V1213">
        <v>0</v>
      </c>
      <c r="W1213">
        <v>0</v>
      </c>
      <c r="X1213">
        <v>79.144108116162116</v>
      </c>
      <c r="Y1213">
        <v>0</v>
      </c>
      <c r="Z1213">
        <v>0</v>
      </c>
      <c r="AA1213">
        <v>0</v>
      </c>
      <c r="AB1213">
        <v>2.8044701110071006</v>
      </c>
      <c r="AC1213">
        <v>0</v>
      </c>
      <c r="AD1213">
        <v>0</v>
      </c>
      <c r="AE1213">
        <v>81.948578227169222</v>
      </c>
    </row>
    <row r="1214" spans="1:31" x14ac:dyDescent="0.25">
      <c r="A1214">
        <v>1822646</v>
      </c>
      <c r="B1214">
        <v>1</v>
      </c>
      <c r="C1214" t="s">
        <v>81</v>
      </c>
      <c r="D1214" t="s">
        <v>128</v>
      </c>
      <c r="E1214" t="s">
        <v>164</v>
      </c>
      <c r="F1214" t="s">
        <v>1977</v>
      </c>
      <c r="G1214" t="s">
        <v>156</v>
      </c>
      <c r="H1214" t="s">
        <v>157</v>
      </c>
      <c r="I1214" t="s">
        <v>135</v>
      </c>
      <c r="J1214" t="s">
        <v>136</v>
      </c>
      <c r="K1214" t="s">
        <v>137</v>
      </c>
      <c r="L1214" t="s">
        <v>3718</v>
      </c>
      <c r="M1214" t="s">
        <v>3719</v>
      </c>
      <c r="N1214">
        <v>0.54277777699999996</v>
      </c>
      <c r="O1214">
        <v>0</v>
      </c>
      <c r="P1214">
        <v>1148</v>
      </c>
      <c r="Q1214">
        <v>4</v>
      </c>
      <c r="R1214">
        <v>1</v>
      </c>
      <c r="S1214">
        <v>3</v>
      </c>
      <c r="T1214">
        <v>79</v>
      </c>
      <c r="U1214">
        <v>0</v>
      </c>
      <c r="V1214">
        <v>0</v>
      </c>
      <c r="W1214">
        <v>0</v>
      </c>
      <c r="X1214">
        <v>77.0709508293656</v>
      </c>
      <c r="Y1214">
        <v>3.9105828753599998</v>
      </c>
      <c r="Z1214">
        <v>3.2962363472083332E-2</v>
      </c>
      <c r="AA1214">
        <v>15.46904059968335</v>
      </c>
      <c r="AB1214">
        <v>9.3485255887570666</v>
      </c>
      <c r="AC1214">
        <v>0</v>
      </c>
      <c r="AD1214">
        <v>0</v>
      </c>
      <c r="AE1214">
        <v>105.83206225663811</v>
      </c>
    </row>
    <row r="1215" spans="1:31" x14ac:dyDescent="0.25">
      <c r="A1215">
        <v>1822397</v>
      </c>
      <c r="B1215">
        <v>1</v>
      </c>
      <c r="C1215" t="s">
        <v>80</v>
      </c>
      <c r="D1215" t="s">
        <v>95</v>
      </c>
      <c r="E1215" t="s">
        <v>140</v>
      </c>
      <c r="F1215" t="s">
        <v>3720</v>
      </c>
      <c r="G1215" t="s">
        <v>142</v>
      </c>
      <c r="H1215" t="s">
        <v>134</v>
      </c>
      <c r="I1215" t="s">
        <v>135</v>
      </c>
      <c r="J1215" t="s">
        <v>136</v>
      </c>
      <c r="K1215" t="s">
        <v>137</v>
      </c>
      <c r="L1215" t="s">
        <v>3721</v>
      </c>
      <c r="M1215" t="s">
        <v>3722</v>
      </c>
      <c r="N1215">
        <v>1.323055555</v>
      </c>
      <c r="O1215">
        <v>0</v>
      </c>
      <c r="P1215">
        <v>3</v>
      </c>
      <c r="Q1215">
        <v>0</v>
      </c>
      <c r="R1215">
        <v>0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1.1228846561506001</v>
      </c>
      <c r="Y1215">
        <v>0</v>
      </c>
      <c r="Z1215">
        <v>0</v>
      </c>
      <c r="AA1215">
        <v>0</v>
      </c>
      <c r="AB1215">
        <v>1.6139348820383752</v>
      </c>
      <c r="AC1215">
        <v>0</v>
      </c>
      <c r="AD1215">
        <v>0</v>
      </c>
      <c r="AE1215">
        <v>2.7368195381889753</v>
      </c>
    </row>
    <row r="1216" spans="1:31" x14ac:dyDescent="0.25">
      <c r="A1216">
        <v>1822354</v>
      </c>
      <c r="B1216">
        <v>1</v>
      </c>
      <c r="C1216" t="s">
        <v>81</v>
      </c>
      <c r="D1216" t="s">
        <v>128</v>
      </c>
      <c r="E1216" t="s">
        <v>164</v>
      </c>
      <c r="F1216" t="s">
        <v>3723</v>
      </c>
      <c r="G1216" t="s">
        <v>156</v>
      </c>
      <c r="H1216" t="s">
        <v>157</v>
      </c>
      <c r="I1216" t="s">
        <v>135</v>
      </c>
      <c r="J1216" t="s">
        <v>136</v>
      </c>
      <c r="K1216" t="s">
        <v>137</v>
      </c>
      <c r="L1216" t="s">
        <v>3724</v>
      </c>
      <c r="M1216" t="s">
        <v>3725</v>
      </c>
      <c r="N1216">
        <v>0.84111111100000002</v>
      </c>
      <c r="O1216">
        <v>0</v>
      </c>
      <c r="P1216">
        <v>0</v>
      </c>
      <c r="Q1216">
        <v>0</v>
      </c>
      <c r="R1216">
        <v>0</v>
      </c>
      <c r="S1216">
        <v>12</v>
      </c>
      <c r="T1216">
        <v>0</v>
      </c>
      <c r="U1216">
        <v>10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59.915682630232062</v>
      </c>
      <c r="AB1216">
        <v>0</v>
      </c>
      <c r="AC1216">
        <v>371.39847857212158</v>
      </c>
      <c r="AD1216">
        <v>0</v>
      </c>
      <c r="AE1216">
        <v>431.31416120235366</v>
      </c>
    </row>
    <row r="1217" spans="1:31" x14ac:dyDescent="0.25">
      <c r="A1217">
        <v>1822520</v>
      </c>
      <c r="B1217">
        <v>1</v>
      </c>
      <c r="C1217" t="s">
        <v>81</v>
      </c>
      <c r="D1217" t="s">
        <v>127</v>
      </c>
      <c r="E1217" t="s">
        <v>140</v>
      </c>
      <c r="F1217" t="s">
        <v>3726</v>
      </c>
      <c r="G1217" t="s">
        <v>142</v>
      </c>
      <c r="H1217" t="s">
        <v>134</v>
      </c>
      <c r="I1217" t="s">
        <v>135</v>
      </c>
      <c r="J1217" t="s">
        <v>136</v>
      </c>
      <c r="K1217" t="s">
        <v>137</v>
      </c>
      <c r="L1217" t="s">
        <v>3727</v>
      </c>
      <c r="M1217" t="s">
        <v>3728</v>
      </c>
      <c r="N1217">
        <v>16.587222222000001</v>
      </c>
      <c r="O1217">
        <v>0</v>
      </c>
      <c r="P1217">
        <v>1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2.18217008171785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2.18217008171785</v>
      </c>
    </row>
    <row r="1218" spans="1:31" x14ac:dyDescent="0.25">
      <c r="A1218">
        <v>1822663</v>
      </c>
      <c r="B1218">
        <v>1</v>
      </c>
      <c r="C1218" t="s">
        <v>81</v>
      </c>
      <c r="D1218" t="s">
        <v>128</v>
      </c>
      <c r="E1218" t="s">
        <v>164</v>
      </c>
      <c r="F1218" t="s">
        <v>3729</v>
      </c>
      <c r="G1218" t="s">
        <v>156</v>
      </c>
      <c r="H1218" t="s">
        <v>157</v>
      </c>
      <c r="I1218" t="s">
        <v>135</v>
      </c>
      <c r="J1218" t="s">
        <v>136</v>
      </c>
      <c r="K1218" t="s">
        <v>137</v>
      </c>
      <c r="L1218" t="s">
        <v>3730</v>
      </c>
      <c r="M1218" t="s">
        <v>3731</v>
      </c>
      <c r="N1218">
        <v>2.7952777769999999</v>
      </c>
      <c r="O1218">
        <v>0</v>
      </c>
      <c r="P1218">
        <v>0</v>
      </c>
      <c r="Q1218">
        <v>0</v>
      </c>
      <c r="R1218">
        <v>0</v>
      </c>
      <c r="S1218">
        <v>3</v>
      </c>
      <c r="T1218">
        <v>0</v>
      </c>
      <c r="U1218">
        <v>2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25.848072529265334</v>
      </c>
      <c r="AB1218">
        <v>0</v>
      </c>
      <c r="AC1218">
        <v>190.13875027392132</v>
      </c>
      <c r="AD1218">
        <v>0</v>
      </c>
      <c r="AE1218">
        <v>215.98682280318664</v>
      </c>
    </row>
    <row r="1219" spans="1:31" x14ac:dyDescent="0.25">
      <c r="A1219">
        <v>1822855</v>
      </c>
      <c r="B1219">
        <v>1</v>
      </c>
      <c r="C1219" t="s">
        <v>80</v>
      </c>
      <c r="D1219" t="s">
        <v>102</v>
      </c>
      <c r="E1219" t="s">
        <v>140</v>
      </c>
      <c r="F1219" t="s">
        <v>3732</v>
      </c>
      <c r="G1219" t="s">
        <v>142</v>
      </c>
      <c r="H1219" t="s">
        <v>134</v>
      </c>
      <c r="I1219" t="s">
        <v>135</v>
      </c>
      <c r="J1219" t="s">
        <v>136</v>
      </c>
      <c r="K1219" t="s">
        <v>137</v>
      </c>
      <c r="L1219" t="s">
        <v>3733</v>
      </c>
      <c r="M1219" t="s">
        <v>3734</v>
      </c>
      <c r="N1219">
        <v>1.75</v>
      </c>
      <c r="O1219">
        <v>0</v>
      </c>
      <c r="P1219">
        <v>44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18.42022058579489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18.42022058579489</v>
      </c>
    </row>
    <row r="1220" spans="1:31" x14ac:dyDescent="0.25">
      <c r="A1220">
        <v>1822832</v>
      </c>
      <c r="B1220">
        <v>1</v>
      </c>
      <c r="C1220" t="s">
        <v>80</v>
      </c>
      <c r="D1220" t="s">
        <v>103</v>
      </c>
      <c r="E1220" t="s">
        <v>223</v>
      </c>
      <c r="F1220" t="s">
        <v>3735</v>
      </c>
      <c r="G1220" t="s">
        <v>133</v>
      </c>
      <c r="H1220" t="s">
        <v>134</v>
      </c>
      <c r="I1220" t="s">
        <v>135</v>
      </c>
      <c r="J1220" t="s">
        <v>136</v>
      </c>
      <c r="K1220" t="s">
        <v>137</v>
      </c>
      <c r="L1220" t="s">
        <v>3736</v>
      </c>
      <c r="M1220" t="s">
        <v>3737</v>
      </c>
      <c r="N1220">
        <v>1.275555555</v>
      </c>
      <c r="O1220">
        <v>0</v>
      </c>
      <c r="P1220">
        <v>39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15.023313164783604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15.023313164783604</v>
      </c>
    </row>
    <row r="1221" spans="1:31" x14ac:dyDescent="0.25">
      <c r="A1221">
        <v>1822477</v>
      </c>
      <c r="B1221">
        <v>1</v>
      </c>
      <c r="C1221" t="s">
        <v>80</v>
      </c>
      <c r="D1221" t="s">
        <v>98</v>
      </c>
      <c r="E1221" t="s">
        <v>140</v>
      </c>
      <c r="F1221" t="s">
        <v>3738</v>
      </c>
      <c r="G1221" t="s">
        <v>142</v>
      </c>
      <c r="H1221" t="s">
        <v>134</v>
      </c>
      <c r="I1221" t="s">
        <v>135</v>
      </c>
      <c r="J1221" t="s">
        <v>136</v>
      </c>
      <c r="K1221" t="s">
        <v>137</v>
      </c>
      <c r="L1221" t="s">
        <v>3739</v>
      </c>
      <c r="M1221" t="s">
        <v>3740</v>
      </c>
      <c r="N1221">
        <v>3.4530555550000002</v>
      </c>
      <c r="O1221">
        <v>0</v>
      </c>
      <c r="P1221">
        <v>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1.2402811090325002E-2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1.2402811090325002E-2</v>
      </c>
    </row>
    <row r="1222" spans="1:31" x14ac:dyDescent="0.25">
      <c r="A1222">
        <v>1822620</v>
      </c>
      <c r="B1222">
        <v>1</v>
      </c>
      <c r="C1222" t="s">
        <v>80</v>
      </c>
      <c r="D1222" t="s">
        <v>94</v>
      </c>
      <c r="E1222" t="s">
        <v>268</v>
      </c>
      <c r="F1222" t="s">
        <v>3741</v>
      </c>
      <c r="G1222" t="s">
        <v>156</v>
      </c>
      <c r="H1222" t="s">
        <v>157</v>
      </c>
      <c r="I1222" t="s">
        <v>135</v>
      </c>
      <c r="J1222" t="s">
        <v>136</v>
      </c>
      <c r="K1222" t="s">
        <v>137</v>
      </c>
      <c r="L1222" t="s">
        <v>3742</v>
      </c>
      <c r="M1222" t="s">
        <v>3743</v>
      </c>
      <c r="N1222">
        <v>5.9166666E-2</v>
      </c>
      <c r="O1222">
        <v>1</v>
      </c>
      <c r="P1222">
        <v>11177</v>
      </c>
      <c r="Q1222">
        <v>13</v>
      </c>
      <c r="R1222">
        <v>176</v>
      </c>
      <c r="S1222">
        <v>31</v>
      </c>
      <c r="T1222">
        <v>745</v>
      </c>
      <c r="U1222">
        <v>1</v>
      </c>
      <c r="V1222">
        <v>1</v>
      </c>
      <c r="W1222">
        <v>5.2364587524250002E-3</v>
      </c>
      <c r="X1222">
        <v>144.27826862138457</v>
      </c>
      <c r="Y1222">
        <v>2.2064842904950996</v>
      </c>
      <c r="Z1222">
        <v>5.7433297916159995</v>
      </c>
      <c r="AA1222">
        <v>13.200640107700243</v>
      </c>
      <c r="AB1222">
        <v>50.442068490446282</v>
      </c>
      <c r="AC1222">
        <v>11.743867622626425</v>
      </c>
      <c r="AD1222">
        <v>0.48018736193324996</v>
      </c>
      <c r="AE1222">
        <v>228.10008274495428</v>
      </c>
    </row>
    <row r="1223" spans="1:31" x14ac:dyDescent="0.25">
      <c r="A1223">
        <v>1822583</v>
      </c>
      <c r="B1223">
        <v>1</v>
      </c>
      <c r="C1223" t="s">
        <v>80</v>
      </c>
      <c r="D1223" t="s">
        <v>97</v>
      </c>
      <c r="E1223" t="s">
        <v>223</v>
      </c>
      <c r="F1223" t="s">
        <v>3744</v>
      </c>
      <c r="G1223" t="s">
        <v>133</v>
      </c>
      <c r="H1223" t="s">
        <v>134</v>
      </c>
      <c r="I1223" t="s">
        <v>135</v>
      </c>
      <c r="J1223" t="s">
        <v>136</v>
      </c>
      <c r="K1223" t="s">
        <v>137</v>
      </c>
      <c r="L1223" t="s">
        <v>3745</v>
      </c>
      <c r="M1223" t="s">
        <v>3746</v>
      </c>
      <c r="N1223">
        <v>2.4905555549999998</v>
      </c>
      <c r="O1223">
        <v>0</v>
      </c>
      <c r="P1223">
        <v>23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22.357019582695177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22.357019582695177</v>
      </c>
    </row>
    <row r="1224" spans="1:31" x14ac:dyDescent="0.25">
      <c r="A1224">
        <v>1822371</v>
      </c>
      <c r="B1224">
        <v>1</v>
      </c>
      <c r="C1224" t="s">
        <v>80</v>
      </c>
      <c r="D1224" t="s">
        <v>105</v>
      </c>
      <c r="E1224" t="s">
        <v>202</v>
      </c>
      <c r="F1224" t="s">
        <v>3651</v>
      </c>
      <c r="G1224" t="s">
        <v>156</v>
      </c>
      <c r="H1224" t="s">
        <v>157</v>
      </c>
      <c r="I1224" t="s">
        <v>135</v>
      </c>
      <c r="J1224" t="s">
        <v>136</v>
      </c>
      <c r="K1224" t="s">
        <v>137</v>
      </c>
      <c r="L1224" t="s">
        <v>3747</v>
      </c>
      <c r="M1224" t="s">
        <v>3748</v>
      </c>
      <c r="N1224">
        <v>0.51472222199999995</v>
      </c>
      <c r="O1224">
        <v>15</v>
      </c>
      <c r="P1224">
        <v>29</v>
      </c>
      <c r="Q1224">
        <v>18</v>
      </c>
      <c r="R1224">
        <v>0</v>
      </c>
      <c r="S1224">
        <v>13</v>
      </c>
      <c r="T1224">
        <v>0</v>
      </c>
      <c r="U1224">
        <v>0</v>
      </c>
      <c r="V1224">
        <v>0</v>
      </c>
      <c r="W1224">
        <v>4.7210175738969147</v>
      </c>
      <c r="X1224">
        <v>2.7764419698102571</v>
      </c>
      <c r="Y1224">
        <v>32.992825091911527</v>
      </c>
      <c r="Z1224">
        <v>0</v>
      </c>
      <c r="AA1224">
        <v>62.185806083723676</v>
      </c>
      <c r="AB1224">
        <v>0</v>
      </c>
      <c r="AC1224">
        <v>0</v>
      </c>
      <c r="AD1224">
        <v>0</v>
      </c>
      <c r="AE1224">
        <v>102.67609071934237</v>
      </c>
    </row>
    <row r="1225" spans="1:31" x14ac:dyDescent="0.25">
      <c r="A1225">
        <v>1822334</v>
      </c>
      <c r="B1225">
        <v>1</v>
      </c>
      <c r="C1225" t="s">
        <v>80</v>
      </c>
      <c r="D1225" t="s">
        <v>97</v>
      </c>
      <c r="E1225" t="s">
        <v>268</v>
      </c>
      <c r="F1225" t="s">
        <v>3749</v>
      </c>
      <c r="G1225" t="s">
        <v>156</v>
      </c>
      <c r="H1225" t="s">
        <v>157</v>
      </c>
      <c r="I1225" t="s">
        <v>135</v>
      </c>
      <c r="J1225" t="s">
        <v>136</v>
      </c>
      <c r="K1225" t="s">
        <v>137</v>
      </c>
      <c r="L1225" t="s">
        <v>3750</v>
      </c>
      <c r="M1225" t="s">
        <v>3751</v>
      </c>
      <c r="N1225">
        <v>0.26527777699999999</v>
      </c>
      <c r="O1225">
        <v>0</v>
      </c>
      <c r="P1225">
        <v>0</v>
      </c>
      <c r="Q1225">
        <v>0</v>
      </c>
      <c r="R1225">
        <v>0</v>
      </c>
      <c r="S1225">
        <v>7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55.725549661784036</v>
      </c>
      <c r="AB1225">
        <v>0</v>
      </c>
      <c r="AC1225">
        <v>0</v>
      </c>
      <c r="AD1225">
        <v>0</v>
      </c>
      <c r="AE1225">
        <v>55.725549661784036</v>
      </c>
    </row>
    <row r="1226" spans="1:31" x14ac:dyDescent="0.25">
      <c r="A1226">
        <v>1822769</v>
      </c>
      <c r="B1226">
        <v>1</v>
      </c>
      <c r="C1226" t="s">
        <v>80</v>
      </c>
      <c r="D1226" t="s">
        <v>93</v>
      </c>
      <c r="E1226" t="s">
        <v>131</v>
      </c>
      <c r="F1226" t="s">
        <v>3752</v>
      </c>
      <c r="G1226" t="s">
        <v>133</v>
      </c>
      <c r="H1226" t="s">
        <v>134</v>
      </c>
      <c r="I1226" t="s">
        <v>135</v>
      </c>
      <c r="J1226" t="s">
        <v>136</v>
      </c>
      <c r="K1226" t="s">
        <v>137</v>
      </c>
      <c r="L1226" t="s">
        <v>3753</v>
      </c>
      <c r="M1226" t="s">
        <v>3754</v>
      </c>
      <c r="N1226">
        <v>2.0980555550000002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13</v>
      </c>
      <c r="U1226">
        <v>0</v>
      </c>
      <c r="V1226">
        <v>2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7.9908884080255529</v>
      </c>
      <c r="AC1226">
        <v>0</v>
      </c>
      <c r="AD1226">
        <v>16.620630457977981</v>
      </c>
      <c r="AE1226">
        <v>24.611518866003536</v>
      </c>
    </row>
    <row r="1227" spans="1:31" x14ac:dyDescent="0.25">
      <c r="A1227">
        <v>1822377</v>
      </c>
      <c r="B1227">
        <v>1</v>
      </c>
      <c r="C1227" t="s">
        <v>81</v>
      </c>
      <c r="D1227" t="s">
        <v>128</v>
      </c>
      <c r="E1227" t="s">
        <v>140</v>
      </c>
      <c r="F1227" t="s">
        <v>3755</v>
      </c>
      <c r="G1227" t="s">
        <v>246</v>
      </c>
      <c r="H1227" t="s">
        <v>134</v>
      </c>
      <c r="I1227" t="s">
        <v>135</v>
      </c>
      <c r="J1227" t="s">
        <v>136</v>
      </c>
      <c r="K1227" t="s">
        <v>137</v>
      </c>
      <c r="L1227" t="s">
        <v>3756</v>
      </c>
      <c r="M1227" t="s">
        <v>3757</v>
      </c>
      <c r="N1227">
        <v>3.7911111110000002</v>
      </c>
      <c r="O1227">
        <v>0</v>
      </c>
      <c r="P1227">
        <v>6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4.6972025581375068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4.6972025581375068</v>
      </c>
    </row>
    <row r="1228" spans="1:31" x14ac:dyDescent="0.25">
      <c r="A1228">
        <v>1822626</v>
      </c>
      <c r="B1228">
        <v>1</v>
      </c>
      <c r="C1228" t="s">
        <v>80</v>
      </c>
      <c r="D1228" t="s">
        <v>84</v>
      </c>
      <c r="E1228" t="s">
        <v>140</v>
      </c>
      <c r="F1228" t="s">
        <v>3758</v>
      </c>
      <c r="G1228" t="s">
        <v>142</v>
      </c>
      <c r="H1228" t="s">
        <v>134</v>
      </c>
      <c r="I1228" t="s">
        <v>135</v>
      </c>
      <c r="J1228" t="s">
        <v>136</v>
      </c>
      <c r="K1228" t="s">
        <v>137</v>
      </c>
      <c r="L1228" t="s">
        <v>3759</v>
      </c>
      <c r="M1228" t="s">
        <v>3760</v>
      </c>
      <c r="N1228">
        <v>3.093611111</v>
      </c>
      <c r="O1228">
        <v>0</v>
      </c>
      <c r="P1228">
        <v>3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1.2505131727975081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1.2505131727975081</v>
      </c>
    </row>
    <row r="1229" spans="1:31" x14ac:dyDescent="0.25">
      <c r="A1229">
        <v>1822766</v>
      </c>
      <c r="B1229">
        <v>1</v>
      </c>
      <c r="C1229" t="s">
        <v>80</v>
      </c>
      <c r="D1229" t="s">
        <v>83</v>
      </c>
      <c r="E1229" t="s">
        <v>140</v>
      </c>
      <c r="F1229" t="s">
        <v>3761</v>
      </c>
      <c r="G1229" t="s">
        <v>142</v>
      </c>
      <c r="H1229" t="s">
        <v>134</v>
      </c>
      <c r="I1229" t="s">
        <v>135</v>
      </c>
      <c r="J1229" t="s">
        <v>136</v>
      </c>
      <c r="K1229" t="s">
        <v>137</v>
      </c>
      <c r="L1229" t="s">
        <v>3762</v>
      </c>
      <c r="M1229" t="s">
        <v>3763</v>
      </c>
      <c r="N1229">
        <v>1.440833333</v>
      </c>
      <c r="O1229">
        <v>0</v>
      </c>
      <c r="P1229">
        <v>11</v>
      </c>
      <c r="Q1229">
        <v>0</v>
      </c>
      <c r="R1229">
        <v>0</v>
      </c>
      <c r="S1229">
        <v>0</v>
      </c>
      <c r="T1229">
        <v>2</v>
      </c>
      <c r="U1229">
        <v>0</v>
      </c>
      <c r="V1229">
        <v>0</v>
      </c>
      <c r="W1229">
        <v>0</v>
      </c>
      <c r="X1229">
        <v>4.1060718990161256</v>
      </c>
      <c r="Y1229">
        <v>0</v>
      </c>
      <c r="Z1229">
        <v>0</v>
      </c>
      <c r="AA1229">
        <v>0</v>
      </c>
      <c r="AB1229">
        <v>2.3221841681701001</v>
      </c>
      <c r="AC1229">
        <v>0</v>
      </c>
      <c r="AD1229">
        <v>0</v>
      </c>
      <c r="AE1229">
        <v>6.4282560671862257</v>
      </c>
    </row>
    <row r="1230" spans="1:31" x14ac:dyDescent="0.25">
      <c r="A1230">
        <v>1822434</v>
      </c>
      <c r="B1230">
        <v>1</v>
      </c>
      <c r="C1230" t="s">
        <v>80</v>
      </c>
      <c r="D1230" t="s">
        <v>100</v>
      </c>
      <c r="E1230" t="s">
        <v>154</v>
      </c>
      <c r="F1230" t="s">
        <v>3764</v>
      </c>
      <c r="G1230" t="s">
        <v>175</v>
      </c>
      <c r="H1230" t="s">
        <v>157</v>
      </c>
      <c r="I1230" t="s">
        <v>135</v>
      </c>
      <c r="J1230" t="s">
        <v>136</v>
      </c>
      <c r="K1230" t="s">
        <v>137</v>
      </c>
      <c r="L1230" t="s">
        <v>3765</v>
      </c>
      <c r="M1230" t="s">
        <v>3766</v>
      </c>
      <c r="N1230">
        <v>1.75</v>
      </c>
      <c r="O1230">
        <v>0</v>
      </c>
      <c r="P1230">
        <v>40</v>
      </c>
      <c r="Q1230">
        <v>0</v>
      </c>
      <c r="R1230">
        <v>21</v>
      </c>
      <c r="S1230">
        <v>0</v>
      </c>
      <c r="T1230">
        <v>7</v>
      </c>
      <c r="U1230">
        <v>0</v>
      </c>
      <c r="V1230">
        <v>0</v>
      </c>
      <c r="W1230">
        <v>0</v>
      </c>
      <c r="X1230">
        <v>26.046669458982485</v>
      </c>
      <c r="Y1230">
        <v>0</v>
      </c>
      <c r="Z1230">
        <v>24.73005699729217</v>
      </c>
      <c r="AA1230">
        <v>0</v>
      </c>
      <c r="AB1230">
        <v>9.8466406469676659</v>
      </c>
      <c r="AC1230">
        <v>0</v>
      </c>
      <c r="AD1230">
        <v>0</v>
      </c>
      <c r="AE1230">
        <v>60.623367103242323</v>
      </c>
    </row>
    <row r="1231" spans="1:31" x14ac:dyDescent="0.25">
      <c r="A1231">
        <v>1822557</v>
      </c>
      <c r="B1231">
        <v>1</v>
      </c>
      <c r="C1231" t="s">
        <v>81</v>
      </c>
      <c r="D1231" t="s">
        <v>112</v>
      </c>
      <c r="E1231" t="s">
        <v>140</v>
      </c>
      <c r="F1231" t="s">
        <v>3767</v>
      </c>
      <c r="G1231" t="s">
        <v>142</v>
      </c>
      <c r="H1231" t="s">
        <v>134</v>
      </c>
      <c r="I1231" t="s">
        <v>135</v>
      </c>
      <c r="J1231" t="s">
        <v>136</v>
      </c>
      <c r="K1231" t="s">
        <v>137</v>
      </c>
      <c r="L1231" t="s">
        <v>3768</v>
      </c>
      <c r="M1231" t="s">
        <v>3769</v>
      </c>
      <c r="N1231">
        <v>7.4611111110000001</v>
      </c>
      <c r="O1231">
        <v>0</v>
      </c>
      <c r="P1231">
        <v>1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1.5436905626907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1.5436905626907</v>
      </c>
    </row>
    <row r="1232" spans="1:31" x14ac:dyDescent="0.25">
      <c r="A1232">
        <v>1822812</v>
      </c>
      <c r="B1232">
        <v>1</v>
      </c>
      <c r="C1232" t="s">
        <v>80</v>
      </c>
      <c r="D1232" t="s">
        <v>97</v>
      </c>
      <c r="E1232" t="s">
        <v>140</v>
      </c>
      <c r="F1232" t="s">
        <v>3770</v>
      </c>
      <c r="G1232" t="s">
        <v>242</v>
      </c>
      <c r="H1232" t="s">
        <v>134</v>
      </c>
      <c r="I1232" t="s">
        <v>135</v>
      </c>
      <c r="J1232" t="s">
        <v>136</v>
      </c>
      <c r="K1232" t="s">
        <v>137</v>
      </c>
      <c r="L1232" t="s">
        <v>3771</v>
      </c>
      <c r="M1232" t="s">
        <v>3772</v>
      </c>
      <c r="N1232">
        <v>2.4372222219999999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0.6126786247317666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0.6126786247317666</v>
      </c>
    </row>
    <row r="1233" spans="1:31" x14ac:dyDescent="0.25">
      <c r="A1233">
        <v>1822311</v>
      </c>
      <c r="B1233">
        <v>1</v>
      </c>
      <c r="C1233" t="s">
        <v>81</v>
      </c>
      <c r="D1233" t="s">
        <v>112</v>
      </c>
      <c r="E1233" t="s">
        <v>268</v>
      </c>
      <c r="F1233" t="s">
        <v>1322</v>
      </c>
      <c r="G1233" t="s">
        <v>156</v>
      </c>
      <c r="H1233" t="s">
        <v>157</v>
      </c>
      <c r="I1233" t="s">
        <v>135</v>
      </c>
      <c r="J1233" t="s">
        <v>136</v>
      </c>
      <c r="K1233" t="s">
        <v>137</v>
      </c>
      <c r="L1233" t="s">
        <v>3773</v>
      </c>
      <c r="M1233" t="s">
        <v>3774</v>
      </c>
      <c r="N1233">
        <v>0.60311944399999995</v>
      </c>
      <c r="O1233">
        <v>4</v>
      </c>
      <c r="P1233">
        <v>1494</v>
      </c>
      <c r="Q1233">
        <v>84</v>
      </c>
      <c r="R1233">
        <v>269</v>
      </c>
      <c r="S1233">
        <v>25</v>
      </c>
      <c r="T1233">
        <v>86</v>
      </c>
      <c r="U1233">
        <v>10</v>
      </c>
      <c r="V1233">
        <v>2</v>
      </c>
      <c r="W1233">
        <v>3.1717422316092501</v>
      </c>
      <c r="X1233">
        <v>78.518532065359423</v>
      </c>
      <c r="Y1233">
        <v>255.02619934994246</v>
      </c>
      <c r="Z1233">
        <v>84.931162933594692</v>
      </c>
      <c r="AA1233">
        <v>65.110689079953119</v>
      </c>
      <c r="AB1233">
        <v>10.869208417094519</v>
      </c>
      <c r="AC1233">
        <v>267.16092132867675</v>
      </c>
      <c r="AD1233">
        <v>0.16393206182925002</v>
      </c>
      <c r="AE1233">
        <v>764.95238746805944</v>
      </c>
    </row>
    <row r="1234" spans="1:31" x14ac:dyDescent="0.25">
      <c r="A1234">
        <v>1822749</v>
      </c>
      <c r="B1234">
        <v>1</v>
      </c>
      <c r="C1234" t="s">
        <v>81</v>
      </c>
      <c r="D1234" t="s">
        <v>120</v>
      </c>
      <c r="E1234" t="s">
        <v>140</v>
      </c>
      <c r="F1234" t="s">
        <v>3775</v>
      </c>
      <c r="G1234" t="s">
        <v>217</v>
      </c>
      <c r="H1234" t="s">
        <v>134</v>
      </c>
      <c r="I1234" t="s">
        <v>135</v>
      </c>
      <c r="J1234" t="s">
        <v>136</v>
      </c>
      <c r="K1234" t="s">
        <v>137</v>
      </c>
      <c r="L1234" t="s">
        <v>3776</v>
      </c>
      <c r="M1234" t="s">
        <v>3777</v>
      </c>
      <c r="N1234">
        <v>2.1019444439999999</v>
      </c>
      <c r="O1234">
        <v>0</v>
      </c>
      <c r="P1234">
        <v>1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0.87485914406643339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0.87485914406643339</v>
      </c>
    </row>
    <row r="1235" spans="1:31" x14ac:dyDescent="0.25">
      <c r="A1235">
        <v>1822497</v>
      </c>
      <c r="B1235">
        <v>1</v>
      </c>
      <c r="C1235" t="s">
        <v>80</v>
      </c>
      <c r="D1235" t="s">
        <v>107</v>
      </c>
      <c r="E1235" t="s">
        <v>202</v>
      </c>
      <c r="F1235" t="s">
        <v>1036</v>
      </c>
      <c r="G1235" t="s">
        <v>156</v>
      </c>
      <c r="H1235" t="s">
        <v>157</v>
      </c>
      <c r="I1235" t="s">
        <v>179</v>
      </c>
      <c r="J1235" t="s">
        <v>136</v>
      </c>
      <c r="K1235" t="s">
        <v>137</v>
      </c>
      <c r="L1235" t="s">
        <v>3778</v>
      </c>
      <c r="M1235" t="s">
        <v>3779</v>
      </c>
      <c r="N1235">
        <v>8.3333330000000001E-3</v>
      </c>
      <c r="O1235">
        <v>4</v>
      </c>
      <c r="P1235">
        <v>1415</v>
      </c>
      <c r="Q1235">
        <v>3</v>
      </c>
      <c r="R1235">
        <v>11</v>
      </c>
      <c r="S1235">
        <v>10</v>
      </c>
      <c r="T1235">
        <v>144</v>
      </c>
      <c r="U1235">
        <v>0</v>
      </c>
      <c r="V1235">
        <v>1</v>
      </c>
      <c r="W1235">
        <v>0.50353547715225</v>
      </c>
      <c r="X1235">
        <v>1.7283039532077491</v>
      </c>
      <c r="Y1235">
        <v>4.6892186369212503</v>
      </c>
      <c r="Z1235">
        <v>2.412167998400001E-2</v>
      </c>
      <c r="AA1235">
        <v>3.9935020073487499</v>
      </c>
      <c r="AB1235">
        <v>0.52695286742175007</v>
      </c>
      <c r="AC1235">
        <v>0</v>
      </c>
      <c r="AD1235">
        <v>0.219228899595</v>
      </c>
      <c r="AE1235">
        <v>11.684863521630749</v>
      </c>
    </row>
    <row r="1236" spans="1:31" x14ac:dyDescent="0.25">
      <c r="A1236">
        <v>1822852</v>
      </c>
      <c r="B1236">
        <v>1</v>
      </c>
      <c r="C1236" t="s">
        <v>80</v>
      </c>
      <c r="D1236" t="s">
        <v>90</v>
      </c>
      <c r="E1236" t="s">
        <v>131</v>
      </c>
      <c r="F1236" t="s">
        <v>3780</v>
      </c>
      <c r="G1236" t="s">
        <v>161</v>
      </c>
      <c r="H1236" t="s">
        <v>134</v>
      </c>
      <c r="I1236" t="s">
        <v>135</v>
      </c>
      <c r="J1236" t="s">
        <v>136</v>
      </c>
      <c r="K1236" t="s">
        <v>137</v>
      </c>
      <c r="L1236" t="s">
        <v>3781</v>
      </c>
      <c r="M1236" t="s">
        <v>3782</v>
      </c>
      <c r="N1236">
        <v>2.1091666660000001</v>
      </c>
      <c r="O1236">
        <v>0</v>
      </c>
      <c r="P1236">
        <v>33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21.89623652867828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21.89623652867828</v>
      </c>
    </row>
    <row r="1237" spans="1:31" x14ac:dyDescent="0.25">
      <c r="A1237">
        <v>1822729</v>
      </c>
      <c r="B1237">
        <v>1</v>
      </c>
      <c r="C1237" t="s">
        <v>80</v>
      </c>
      <c r="D1237" t="s">
        <v>99</v>
      </c>
      <c r="E1237" t="s">
        <v>140</v>
      </c>
      <c r="F1237" t="s">
        <v>3783</v>
      </c>
      <c r="G1237" t="s">
        <v>142</v>
      </c>
      <c r="H1237" t="s">
        <v>134</v>
      </c>
      <c r="I1237" t="s">
        <v>135</v>
      </c>
      <c r="J1237" t="s">
        <v>136</v>
      </c>
      <c r="K1237" t="s">
        <v>137</v>
      </c>
      <c r="L1237" t="s">
        <v>3784</v>
      </c>
      <c r="M1237" t="s">
        <v>3785</v>
      </c>
      <c r="N1237">
        <v>3.1575000000000002</v>
      </c>
      <c r="O1237">
        <v>0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3.3234339195372753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3.3234339195372753</v>
      </c>
    </row>
    <row r="1238" spans="1:31" x14ac:dyDescent="0.25">
      <c r="A1238">
        <v>1822709</v>
      </c>
      <c r="B1238">
        <v>1</v>
      </c>
      <c r="C1238" t="s">
        <v>80</v>
      </c>
      <c r="D1238" t="s">
        <v>84</v>
      </c>
      <c r="E1238" t="s">
        <v>140</v>
      </c>
      <c r="F1238" t="s">
        <v>3786</v>
      </c>
      <c r="G1238" t="s">
        <v>142</v>
      </c>
      <c r="H1238" t="s">
        <v>134</v>
      </c>
      <c r="I1238" t="s">
        <v>135</v>
      </c>
      <c r="J1238" t="s">
        <v>136</v>
      </c>
      <c r="K1238" t="s">
        <v>137</v>
      </c>
      <c r="L1238" t="s">
        <v>3787</v>
      </c>
      <c r="M1238" t="s">
        <v>3788</v>
      </c>
      <c r="N1238">
        <v>6.2933333329999996</v>
      </c>
      <c r="O1238">
        <v>0</v>
      </c>
      <c r="P1238">
        <v>3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2.7134953632970666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2.7134953632970666</v>
      </c>
    </row>
    <row r="1239" spans="1:31" x14ac:dyDescent="0.25">
      <c r="A1239">
        <v>1822417</v>
      </c>
      <c r="B1239">
        <v>1</v>
      </c>
      <c r="C1239" t="s">
        <v>80</v>
      </c>
      <c r="D1239" t="s">
        <v>107</v>
      </c>
      <c r="E1239" t="s">
        <v>140</v>
      </c>
      <c r="F1239" t="s">
        <v>3789</v>
      </c>
      <c r="G1239" t="s">
        <v>213</v>
      </c>
      <c r="H1239" t="s">
        <v>134</v>
      </c>
      <c r="I1239" t="s">
        <v>135</v>
      </c>
      <c r="J1239" t="s">
        <v>136</v>
      </c>
      <c r="K1239" t="s">
        <v>137</v>
      </c>
      <c r="L1239" t="s">
        <v>3194</v>
      </c>
      <c r="M1239" t="s">
        <v>3790</v>
      </c>
      <c r="N1239">
        <v>5.909166666</v>
      </c>
      <c r="O1239">
        <v>0</v>
      </c>
      <c r="P1239">
        <v>3</v>
      </c>
      <c r="Q1239">
        <v>0</v>
      </c>
      <c r="R1239">
        <v>0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3.2858966970980505</v>
      </c>
      <c r="Y1239">
        <v>0</v>
      </c>
      <c r="Z1239">
        <v>0</v>
      </c>
      <c r="AA1239">
        <v>0</v>
      </c>
      <c r="AB1239">
        <v>2.7923254173087004</v>
      </c>
      <c r="AC1239">
        <v>0</v>
      </c>
      <c r="AD1239">
        <v>0</v>
      </c>
      <c r="AE1239">
        <v>6.078222114406751</v>
      </c>
    </row>
    <row r="1240" spans="1:31" x14ac:dyDescent="0.25">
      <c r="A1240">
        <v>1822331</v>
      </c>
      <c r="B1240">
        <v>1</v>
      </c>
      <c r="C1240" t="s">
        <v>80</v>
      </c>
      <c r="D1240" t="s">
        <v>108</v>
      </c>
      <c r="E1240" t="s">
        <v>164</v>
      </c>
      <c r="F1240" t="s">
        <v>3791</v>
      </c>
      <c r="G1240" t="s">
        <v>156</v>
      </c>
      <c r="H1240" t="s">
        <v>157</v>
      </c>
      <c r="I1240" t="s">
        <v>135</v>
      </c>
      <c r="J1240" t="s">
        <v>136</v>
      </c>
      <c r="K1240" t="s">
        <v>137</v>
      </c>
      <c r="L1240" t="s">
        <v>3792</v>
      </c>
      <c r="M1240" t="s">
        <v>3793</v>
      </c>
      <c r="N1240">
        <v>0.41194444400000002</v>
      </c>
      <c r="O1240">
        <v>0</v>
      </c>
      <c r="P1240">
        <v>1055</v>
      </c>
      <c r="Q1240">
        <v>3</v>
      </c>
      <c r="R1240">
        <v>415</v>
      </c>
      <c r="S1240">
        <v>8</v>
      </c>
      <c r="T1240">
        <v>206</v>
      </c>
      <c r="U1240">
        <v>1</v>
      </c>
      <c r="V1240">
        <v>0</v>
      </c>
      <c r="W1240">
        <v>0</v>
      </c>
      <c r="X1240">
        <v>57.857531234652221</v>
      </c>
      <c r="Y1240">
        <v>6.9601790414432747</v>
      </c>
      <c r="Z1240">
        <v>205.32214787658964</v>
      </c>
      <c r="AA1240">
        <v>15.699271051570825</v>
      </c>
      <c r="AB1240">
        <v>73.231388029391496</v>
      </c>
      <c r="AC1240">
        <v>28.218111793427326</v>
      </c>
      <c r="AD1240">
        <v>0</v>
      </c>
      <c r="AE1240">
        <v>387.28862902707476</v>
      </c>
    </row>
    <row r="1241" spans="1:31" x14ac:dyDescent="0.25">
      <c r="A1241">
        <v>1822772</v>
      </c>
      <c r="B1241">
        <v>1</v>
      </c>
      <c r="C1241" t="s">
        <v>80</v>
      </c>
      <c r="D1241" t="s">
        <v>94</v>
      </c>
      <c r="E1241" t="s">
        <v>202</v>
      </c>
      <c r="F1241" t="s">
        <v>3794</v>
      </c>
      <c r="G1241" t="s">
        <v>156</v>
      </c>
      <c r="H1241" t="s">
        <v>157</v>
      </c>
      <c r="I1241" t="s">
        <v>135</v>
      </c>
      <c r="J1241" t="s">
        <v>136</v>
      </c>
      <c r="K1241" t="s">
        <v>137</v>
      </c>
      <c r="L1241" t="s">
        <v>3795</v>
      </c>
      <c r="M1241" t="s">
        <v>3796</v>
      </c>
      <c r="N1241">
        <v>1.125277777</v>
      </c>
      <c r="O1241">
        <v>0</v>
      </c>
      <c r="P1241">
        <v>530</v>
      </c>
      <c r="Q1241">
        <v>0</v>
      </c>
      <c r="R1241">
        <v>28</v>
      </c>
      <c r="S1241">
        <v>1</v>
      </c>
      <c r="T1241">
        <v>47</v>
      </c>
      <c r="U1241">
        <v>0</v>
      </c>
      <c r="V1241">
        <v>0</v>
      </c>
      <c r="W1241">
        <v>0</v>
      </c>
      <c r="X1241">
        <v>118.71106095368322</v>
      </c>
      <c r="Y1241">
        <v>0</v>
      </c>
      <c r="Z1241">
        <v>40.825393348004866</v>
      </c>
      <c r="AA1241">
        <v>20.798264170125165</v>
      </c>
      <c r="AB1241">
        <v>30.080983374606621</v>
      </c>
      <c r="AC1241">
        <v>0</v>
      </c>
      <c r="AD1241">
        <v>0</v>
      </c>
      <c r="AE1241">
        <v>210.41570184641986</v>
      </c>
    </row>
    <row r="1242" spans="1:31" x14ac:dyDescent="0.25">
      <c r="A1242">
        <v>1822523</v>
      </c>
      <c r="B1242">
        <v>1</v>
      </c>
      <c r="C1242" t="s">
        <v>80</v>
      </c>
      <c r="D1242" t="s">
        <v>107</v>
      </c>
      <c r="E1242" t="s">
        <v>140</v>
      </c>
      <c r="F1242" t="s">
        <v>3797</v>
      </c>
      <c r="G1242" t="s">
        <v>213</v>
      </c>
      <c r="H1242" t="s">
        <v>134</v>
      </c>
      <c r="I1242" t="s">
        <v>135</v>
      </c>
      <c r="J1242" t="s">
        <v>136</v>
      </c>
      <c r="K1242" t="s">
        <v>137</v>
      </c>
      <c r="L1242" t="s">
        <v>3798</v>
      </c>
      <c r="M1242" t="s">
        <v>3799</v>
      </c>
      <c r="N1242">
        <v>3.0916666660000001</v>
      </c>
      <c r="O1242">
        <v>0</v>
      </c>
      <c r="P1242">
        <v>6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2.3745346522799502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2.3745346522799502</v>
      </c>
    </row>
    <row r="1243" spans="1:31" x14ac:dyDescent="0.25">
      <c r="A1243">
        <v>1822529</v>
      </c>
      <c r="B1243">
        <v>1</v>
      </c>
      <c r="C1243" t="s">
        <v>81</v>
      </c>
      <c r="D1243" t="s">
        <v>113</v>
      </c>
      <c r="E1243" t="s">
        <v>140</v>
      </c>
      <c r="F1243" t="s">
        <v>3800</v>
      </c>
      <c r="G1243" t="s">
        <v>246</v>
      </c>
      <c r="H1243" t="s">
        <v>134</v>
      </c>
      <c r="I1243" t="s">
        <v>135</v>
      </c>
      <c r="J1243" t="s">
        <v>136</v>
      </c>
      <c r="K1243" t="s">
        <v>137</v>
      </c>
      <c r="L1243" t="s">
        <v>3801</v>
      </c>
      <c r="M1243" t="s">
        <v>3802</v>
      </c>
      <c r="N1243">
        <v>1.2280555550000001</v>
      </c>
      <c r="O1243">
        <v>0</v>
      </c>
      <c r="P1243">
        <v>4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0.95696694215465006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0.95696694215465006</v>
      </c>
    </row>
    <row r="1244" spans="1:31" x14ac:dyDescent="0.25">
      <c r="A1244">
        <v>1822861</v>
      </c>
      <c r="B1244">
        <v>1</v>
      </c>
      <c r="C1244" t="s">
        <v>81</v>
      </c>
      <c r="D1244" t="s">
        <v>113</v>
      </c>
      <c r="E1244" t="s">
        <v>131</v>
      </c>
      <c r="F1244" t="s">
        <v>3803</v>
      </c>
      <c r="G1244" t="s">
        <v>133</v>
      </c>
      <c r="H1244" t="s">
        <v>134</v>
      </c>
      <c r="I1244" t="s">
        <v>135</v>
      </c>
      <c r="J1244" t="s">
        <v>136</v>
      </c>
      <c r="K1244" t="s">
        <v>137</v>
      </c>
      <c r="L1244" t="s">
        <v>3804</v>
      </c>
      <c r="M1244" t="s">
        <v>3805</v>
      </c>
      <c r="N1244">
        <v>0.823333333</v>
      </c>
      <c r="O1244">
        <v>0</v>
      </c>
      <c r="P1244">
        <v>3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0.8422563903214999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0.8422563903214999</v>
      </c>
    </row>
    <row r="1245" spans="1:31" x14ac:dyDescent="0.25">
      <c r="A1245">
        <v>1822320</v>
      </c>
      <c r="B1245">
        <v>1</v>
      </c>
      <c r="C1245" t="s">
        <v>80</v>
      </c>
      <c r="D1245" t="s">
        <v>100</v>
      </c>
      <c r="E1245" t="s">
        <v>154</v>
      </c>
      <c r="F1245" t="s">
        <v>3764</v>
      </c>
      <c r="G1245" t="s">
        <v>175</v>
      </c>
      <c r="H1245" t="s">
        <v>157</v>
      </c>
      <c r="I1245" t="s">
        <v>135</v>
      </c>
      <c r="J1245" t="s">
        <v>136</v>
      </c>
      <c r="K1245" t="s">
        <v>137</v>
      </c>
      <c r="L1245" t="s">
        <v>3806</v>
      </c>
      <c r="M1245" t="s">
        <v>3807</v>
      </c>
      <c r="N1245">
        <v>1.135277777</v>
      </c>
      <c r="O1245">
        <v>0</v>
      </c>
      <c r="P1245">
        <v>40</v>
      </c>
      <c r="Q1245">
        <v>0</v>
      </c>
      <c r="R1245">
        <v>21</v>
      </c>
      <c r="S1245">
        <v>0</v>
      </c>
      <c r="T1245">
        <v>7</v>
      </c>
      <c r="U1245">
        <v>0</v>
      </c>
      <c r="V1245">
        <v>0</v>
      </c>
      <c r="W1245">
        <v>0</v>
      </c>
      <c r="X1245">
        <v>11.944834664835176</v>
      </c>
      <c r="Y1245">
        <v>0</v>
      </c>
      <c r="Z1245">
        <v>13.384536063373764</v>
      </c>
      <c r="AA1245">
        <v>0</v>
      </c>
      <c r="AB1245">
        <v>3.8486983720350718</v>
      </c>
      <c r="AC1245">
        <v>0</v>
      </c>
      <c r="AD1245">
        <v>0</v>
      </c>
      <c r="AE1245">
        <v>29.178069100244009</v>
      </c>
    </row>
    <row r="1246" spans="1:31" x14ac:dyDescent="0.25">
      <c r="A1246">
        <v>1822343</v>
      </c>
      <c r="B1246">
        <v>1</v>
      </c>
      <c r="C1246" t="s">
        <v>80</v>
      </c>
      <c r="D1246" t="s">
        <v>93</v>
      </c>
      <c r="E1246" t="s">
        <v>202</v>
      </c>
      <c r="F1246" t="s">
        <v>3808</v>
      </c>
      <c r="G1246" t="s">
        <v>156</v>
      </c>
      <c r="H1246" t="s">
        <v>157</v>
      </c>
      <c r="I1246" t="s">
        <v>135</v>
      </c>
      <c r="J1246" t="s">
        <v>136</v>
      </c>
      <c r="K1246" t="s">
        <v>137</v>
      </c>
      <c r="L1246" t="s">
        <v>3809</v>
      </c>
      <c r="M1246" t="s">
        <v>3810</v>
      </c>
      <c r="N1246">
        <v>0.70666666600000005</v>
      </c>
      <c r="O1246">
        <v>0</v>
      </c>
      <c r="P1246">
        <v>8</v>
      </c>
      <c r="Q1246">
        <v>29</v>
      </c>
      <c r="R1246">
        <v>94</v>
      </c>
      <c r="S1246">
        <v>6</v>
      </c>
      <c r="T1246">
        <v>15</v>
      </c>
      <c r="U1246">
        <v>0</v>
      </c>
      <c r="V1246">
        <v>0</v>
      </c>
      <c r="W1246">
        <v>0</v>
      </c>
      <c r="X1246">
        <v>1.0823638026623998</v>
      </c>
      <c r="Y1246">
        <v>40.802779863317994</v>
      </c>
      <c r="Z1246">
        <v>102.99174581275963</v>
      </c>
      <c r="AA1246">
        <v>82.132537451745748</v>
      </c>
      <c r="AB1246">
        <v>13.2053935755076</v>
      </c>
      <c r="AC1246">
        <v>0</v>
      </c>
      <c r="AD1246">
        <v>0</v>
      </c>
      <c r="AE1246">
        <v>240.21482050599337</v>
      </c>
    </row>
    <row r="1247" spans="1:31" x14ac:dyDescent="0.25">
      <c r="A1247">
        <v>1822360</v>
      </c>
      <c r="B1247">
        <v>1</v>
      </c>
      <c r="C1247" t="s">
        <v>81</v>
      </c>
      <c r="D1247" t="s">
        <v>112</v>
      </c>
      <c r="E1247" t="s">
        <v>202</v>
      </c>
      <c r="F1247" t="s">
        <v>203</v>
      </c>
      <c r="G1247" t="s">
        <v>156</v>
      </c>
      <c r="H1247" t="s">
        <v>157</v>
      </c>
      <c r="I1247" t="s">
        <v>179</v>
      </c>
      <c r="J1247" t="s">
        <v>136</v>
      </c>
      <c r="K1247" t="s">
        <v>137</v>
      </c>
      <c r="L1247" t="s">
        <v>3811</v>
      </c>
      <c r="M1247" t="s">
        <v>3812</v>
      </c>
      <c r="N1247">
        <v>1.8611111E-2</v>
      </c>
      <c r="O1247">
        <v>0</v>
      </c>
      <c r="P1247">
        <v>327</v>
      </c>
      <c r="Q1247">
        <v>0</v>
      </c>
      <c r="R1247">
        <v>11</v>
      </c>
      <c r="S1247">
        <v>1</v>
      </c>
      <c r="T1247">
        <v>40</v>
      </c>
      <c r="U1247">
        <v>0</v>
      </c>
      <c r="V1247">
        <v>0</v>
      </c>
      <c r="W1247">
        <v>0</v>
      </c>
      <c r="X1247">
        <v>0.99892274778211676</v>
      </c>
      <c r="Y1247">
        <v>0</v>
      </c>
      <c r="Z1247">
        <v>0.52143740601699984</v>
      </c>
      <c r="AA1247">
        <v>2.090796966234167E-2</v>
      </c>
      <c r="AB1247">
        <v>0.12240499339329999</v>
      </c>
      <c r="AC1247">
        <v>0</v>
      </c>
      <c r="AD1247">
        <v>0</v>
      </c>
      <c r="AE1247">
        <v>1.6636731168547585</v>
      </c>
    </row>
    <row r="1248" spans="1:31" x14ac:dyDescent="0.25">
      <c r="A1248">
        <v>1822297</v>
      </c>
      <c r="B1248">
        <v>1</v>
      </c>
      <c r="C1248" t="s">
        <v>80</v>
      </c>
      <c r="D1248" t="s">
        <v>99</v>
      </c>
      <c r="E1248" t="s">
        <v>202</v>
      </c>
      <c r="F1248" t="s">
        <v>3813</v>
      </c>
      <c r="G1248" t="s">
        <v>156</v>
      </c>
      <c r="H1248" t="s">
        <v>157</v>
      </c>
      <c r="I1248" t="s">
        <v>135</v>
      </c>
      <c r="J1248" t="s">
        <v>136</v>
      </c>
      <c r="K1248" t="s">
        <v>137</v>
      </c>
      <c r="L1248" t="s">
        <v>3814</v>
      </c>
      <c r="M1248" t="s">
        <v>3815</v>
      </c>
      <c r="N1248">
        <v>0.177777777</v>
      </c>
      <c r="O1248">
        <v>4</v>
      </c>
      <c r="P1248">
        <v>809</v>
      </c>
      <c r="Q1248">
        <v>11</v>
      </c>
      <c r="R1248">
        <v>99</v>
      </c>
      <c r="S1248">
        <v>20</v>
      </c>
      <c r="T1248">
        <v>52</v>
      </c>
      <c r="U1248">
        <v>0</v>
      </c>
      <c r="V1248">
        <v>4</v>
      </c>
      <c r="W1248">
        <v>1.3256227000510252</v>
      </c>
      <c r="X1248">
        <v>15.719700731649628</v>
      </c>
      <c r="Y1248">
        <v>3.4664930430562673</v>
      </c>
      <c r="Z1248">
        <v>4.6055223613093998</v>
      </c>
      <c r="AA1248">
        <v>9.8931303877694408</v>
      </c>
      <c r="AB1248">
        <v>2.1687332873965728</v>
      </c>
      <c r="AC1248">
        <v>0</v>
      </c>
      <c r="AD1248">
        <v>0.37900172529249992</v>
      </c>
      <c r="AE1248">
        <v>37.55820423652483</v>
      </c>
    </row>
    <row r="1249" spans="1:31" x14ac:dyDescent="0.25">
      <c r="A1249">
        <v>1822546</v>
      </c>
      <c r="B1249">
        <v>1</v>
      </c>
      <c r="C1249" t="s">
        <v>80</v>
      </c>
      <c r="D1249" t="s">
        <v>83</v>
      </c>
      <c r="E1249" t="s">
        <v>164</v>
      </c>
      <c r="F1249" t="s">
        <v>3816</v>
      </c>
      <c r="G1249" t="s">
        <v>955</v>
      </c>
      <c r="H1249" t="s">
        <v>157</v>
      </c>
      <c r="I1249" t="s">
        <v>135</v>
      </c>
      <c r="J1249" t="s">
        <v>136</v>
      </c>
      <c r="K1249" t="s">
        <v>137</v>
      </c>
      <c r="L1249" t="s">
        <v>3817</v>
      </c>
      <c r="M1249" t="s">
        <v>3818</v>
      </c>
      <c r="N1249">
        <v>0.92472222199999998</v>
      </c>
      <c r="O1249">
        <v>4</v>
      </c>
      <c r="P1249">
        <v>28</v>
      </c>
      <c r="Q1249">
        <v>0</v>
      </c>
      <c r="R1249">
        <v>0</v>
      </c>
      <c r="S1249">
        <v>7</v>
      </c>
      <c r="T1249">
        <v>4</v>
      </c>
      <c r="U1249">
        <v>0</v>
      </c>
      <c r="V1249">
        <v>0</v>
      </c>
      <c r="W1249">
        <v>48.848732940291939</v>
      </c>
      <c r="X1249">
        <v>30.564332187984135</v>
      </c>
      <c r="Y1249">
        <v>0</v>
      </c>
      <c r="Z1249">
        <v>0</v>
      </c>
      <c r="AA1249">
        <v>111.48590730393354</v>
      </c>
      <c r="AB1249">
        <v>2.7061621562156417</v>
      </c>
      <c r="AC1249">
        <v>0</v>
      </c>
      <c r="AD1249">
        <v>0</v>
      </c>
      <c r="AE1249">
        <v>193.60513458842527</v>
      </c>
    </row>
    <row r="1250" spans="1:31" x14ac:dyDescent="0.25">
      <c r="A1250">
        <v>1822898</v>
      </c>
      <c r="B1250">
        <v>1</v>
      </c>
      <c r="C1250" t="s">
        <v>80</v>
      </c>
      <c r="D1250" t="s">
        <v>83</v>
      </c>
      <c r="E1250" t="s">
        <v>140</v>
      </c>
      <c r="F1250" t="s">
        <v>3819</v>
      </c>
      <c r="G1250" t="s">
        <v>142</v>
      </c>
      <c r="H1250" t="s">
        <v>134</v>
      </c>
      <c r="I1250" t="s">
        <v>135</v>
      </c>
      <c r="J1250" t="s">
        <v>136</v>
      </c>
      <c r="K1250" t="s">
        <v>137</v>
      </c>
      <c r="L1250" t="s">
        <v>3820</v>
      </c>
      <c r="M1250" t="s">
        <v>3821</v>
      </c>
      <c r="N1250">
        <v>0.93888888800000003</v>
      </c>
      <c r="O1250">
        <v>0</v>
      </c>
      <c r="P1250">
        <v>1</v>
      </c>
      <c r="Q1250">
        <v>0</v>
      </c>
      <c r="R1250">
        <v>0</v>
      </c>
      <c r="S1250">
        <v>0</v>
      </c>
      <c r="T1250">
        <v>1</v>
      </c>
      <c r="U1250">
        <v>0</v>
      </c>
      <c r="V1250">
        <v>0</v>
      </c>
      <c r="W1250">
        <v>0</v>
      </c>
      <c r="X1250">
        <v>0.66759343511134173</v>
      </c>
      <c r="Y1250">
        <v>0</v>
      </c>
      <c r="Z1250">
        <v>0</v>
      </c>
      <c r="AA1250">
        <v>0</v>
      </c>
      <c r="AB1250">
        <v>4.4417821920000004E-4</v>
      </c>
      <c r="AC1250">
        <v>0</v>
      </c>
      <c r="AD1250">
        <v>0</v>
      </c>
      <c r="AE1250">
        <v>0.66803761333054168</v>
      </c>
    </row>
    <row r="1251" spans="1:31" x14ac:dyDescent="0.25">
      <c r="A1251">
        <v>1822732</v>
      </c>
      <c r="B1251">
        <v>1</v>
      </c>
      <c r="C1251" t="s">
        <v>81</v>
      </c>
      <c r="D1251" t="s">
        <v>112</v>
      </c>
      <c r="E1251" t="s">
        <v>131</v>
      </c>
      <c r="F1251" t="s">
        <v>3822</v>
      </c>
      <c r="G1251" t="s">
        <v>1852</v>
      </c>
      <c r="H1251" t="s">
        <v>134</v>
      </c>
      <c r="I1251" t="s">
        <v>135</v>
      </c>
      <c r="J1251" t="s">
        <v>136</v>
      </c>
      <c r="K1251" t="s">
        <v>137</v>
      </c>
      <c r="L1251" t="s">
        <v>3823</v>
      </c>
      <c r="M1251" t="s">
        <v>3824</v>
      </c>
      <c r="N1251">
        <v>3.346944444</v>
      </c>
      <c r="O1251">
        <v>0</v>
      </c>
      <c r="P1251">
        <v>28</v>
      </c>
      <c r="Q1251">
        <v>0</v>
      </c>
      <c r="R1251">
        <v>3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15.632452791729655</v>
      </c>
      <c r="Y1251">
        <v>0</v>
      </c>
      <c r="Z1251">
        <v>5.7446252021182502</v>
      </c>
      <c r="AA1251">
        <v>0</v>
      </c>
      <c r="AB1251">
        <v>0</v>
      </c>
      <c r="AC1251">
        <v>0</v>
      </c>
      <c r="AD1251">
        <v>0</v>
      </c>
      <c r="AE1251">
        <v>21.377077993847905</v>
      </c>
    </row>
    <row r="1252" spans="1:31" x14ac:dyDescent="0.25">
      <c r="A1252">
        <v>1822755</v>
      </c>
      <c r="B1252">
        <v>1</v>
      </c>
      <c r="C1252" t="s">
        <v>80</v>
      </c>
      <c r="D1252" t="s">
        <v>85</v>
      </c>
      <c r="E1252" t="s">
        <v>140</v>
      </c>
      <c r="F1252" t="s">
        <v>3825</v>
      </c>
      <c r="G1252" t="s">
        <v>142</v>
      </c>
      <c r="H1252" t="s">
        <v>134</v>
      </c>
      <c r="I1252" t="s">
        <v>135</v>
      </c>
      <c r="J1252" t="s">
        <v>136</v>
      </c>
      <c r="K1252" t="s">
        <v>137</v>
      </c>
      <c r="L1252" t="s">
        <v>3826</v>
      </c>
      <c r="M1252" t="s">
        <v>3827</v>
      </c>
      <c r="N1252">
        <v>1.969166666</v>
      </c>
      <c r="O1252">
        <v>0</v>
      </c>
      <c r="P1252">
        <v>6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2.3412717079054253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2.3412717079054253</v>
      </c>
    </row>
    <row r="1253" spans="1:31" x14ac:dyDescent="0.25">
      <c r="A1253">
        <v>1822446</v>
      </c>
      <c r="B1253">
        <v>1</v>
      </c>
      <c r="C1253" t="s">
        <v>80</v>
      </c>
      <c r="D1253" t="s">
        <v>94</v>
      </c>
      <c r="E1253" t="s">
        <v>131</v>
      </c>
      <c r="F1253" t="s">
        <v>3828</v>
      </c>
      <c r="G1253" t="s">
        <v>1046</v>
      </c>
      <c r="H1253" t="s">
        <v>134</v>
      </c>
      <c r="I1253" t="s">
        <v>135</v>
      </c>
      <c r="J1253" t="s">
        <v>136</v>
      </c>
      <c r="K1253" t="s">
        <v>137</v>
      </c>
      <c r="L1253" t="s">
        <v>3829</v>
      </c>
      <c r="M1253" t="s">
        <v>3830</v>
      </c>
      <c r="N1253">
        <v>4.8708333330000002</v>
      </c>
      <c r="O1253">
        <v>0</v>
      </c>
      <c r="P1253">
        <v>49</v>
      </c>
      <c r="Q1253">
        <v>0</v>
      </c>
      <c r="R1253">
        <v>0</v>
      </c>
      <c r="S1253">
        <v>0</v>
      </c>
      <c r="T1253">
        <v>5</v>
      </c>
      <c r="U1253">
        <v>0</v>
      </c>
      <c r="V1253">
        <v>0</v>
      </c>
      <c r="W1253">
        <v>0</v>
      </c>
      <c r="X1253">
        <v>45.620677840499454</v>
      </c>
      <c r="Y1253">
        <v>0</v>
      </c>
      <c r="Z1253">
        <v>0</v>
      </c>
      <c r="AA1253">
        <v>0</v>
      </c>
      <c r="AB1253">
        <v>1.6086638999048748</v>
      </c>
      <c r="AC1253">
        <v>0</v>
      </c>
      <c r="AD1253">
        <v>0</v>
      </c>
      <c r="AE1253">
        <v>47.22934174040433</v>
      </c>
    </row>
    <row r="1254" spans="1:31" x14ac:dyDescent="0.25">
      <c r="A1254">
        <v>1822775</v>
      </c>
      <c r="B1254">
        <v>1</v>
      </c>
      <c r="C1254" t="s">
        <v>81</v>
      </c>
      <c r="D1254" t="s">
        <v>117</v>
      </c>
      <c r="E1254" t="s">
        <v>154</v>
      </c>
      <c r="F1254" t="s">
        <v>3831</v>
      </c>
      <c r="G1254" t="s">
        <v>175</v>
      </c>
      <c r="H1254" t="s">
        <v>157</v>
      </c>
      <c r="I1254" t="s">
        <v>135</v>
      </c>
      <c r="J1254" t="s">
        <v>136</v>
      </c>
      <c r="K1254" t="s">
        <v>137</v>
      </c>
      <c r="L1254" t="s">
        <v>3832</v>
      </c>
      <c r="M1254" t="s">
        <v>3833</v>
      </c>
      <c r="N1254">
        <v>1.694722222</v>
      </c>
      <c r="O1254">
        <v>0</v>
      </c>
      <c r="P1254">
        <v>29</v>
      </c>
      <c r="Q1254">
        <v>0</v>
      </c>
      <c r="R1254">
        <v>1</v>
      </c>
      <c r="S1254">
        <v>0</v>
      </c>
      <c r="T1254">
        <v>3</v>
      </c>
      <c r="U1254">
        <v>0</v>
      </c>
      <c r="V1254">
        <v>0</v>
      </c>
      <c r="W1254">
        <v>0</v>
      </c>
      <c r="X1254">
        <v>12.066927833262847</v>
      </c>
      <c r="Y1254">
        <v>0</v>
      </c>
      <c r="Z1254">
        <v>2.886934221859478</v>
      </c>
      <c r="AA1254">
        <v>0</v>
      </c>
      <c r="AB1254">
        <v>7.863834035219166</v>
      </c>
      <c r="AC1254">
        <v>0</v>
      </c>
      <c r="AD1254">
        <v>0</v>
      </c>
      <c r="AE1254">
        <v>22.817696090341492</v>
      </c>
    </row>
    <row r="1255" spans="1:31" x14ac:dyDescent="0.25">
      <c r="A1255">
        <v>1822383</v>
      </c>
      <c r="B1255">
        <v>1</v>
      </c>
      <c r="C1255" t="s">
        <v>80</v>
      </c>
      <c r="D1255" t="s">
        <v>100</v>
      </c>
      <c r="E1255" t="s">
        <v>202</v>
      </c>
      <c r="F1255" t="s">
        <v>420</v>
      </c>
      <c r="G1255" t="s">
        <v>156</v>
      </c>
      <c r="H1255" t="s">
        <v>157</v>
      </c>
      <c r="I1255" t="s">
        <v>135</v>
      </c>
      <c r="J1255" t="s">
        <v>136</v>
      </c>
      <c r="K1255" t="s">
        <v>137</v>
      </c>
      <c r="L1255" t="s">
        <v>3834</v>
      </c>
      <c r="M1255" t="s">
        <v>3835</v>
      </c>
      <c r="N1255">
        <v>0.108333333</v>
      </c>
      <c r="O1255">
        <v>1</v>
      </c>
      <c r="P1255">
        <v>1306</v>
      </c>
      <c r="Q1255">
        <v>15</v>
      </c>
      <c r="R1255">
        <v>156</v>
      </c>
      <c r="S1255">
        <v>29</v>
      </c>
      <c r="T1255">
        <v>104</v>
      </c>
      <c r="U1255">
        <v>2</v>
      </c>
      <c r="V1255">
        <v>0</v>
      </c>
      <c r="W1255">
        <v>2.9929221884249999E-2</v>
      </c>
      <c r="X1255">
        <v>40.810769399945961</v>
      </c>
      <c r="Y1255">
        <v>2.5750654013326666</v>
      </c>
      <c r="Z1255">
        <v>10.24189806707275</v>
      </c>
      <c r="AA1255">
        <v>19.305277541582502</v>
      </c>
      <c r="AB1255">
        <v>9.1319243480670842</v>
      </c>
      <c r="AC1255">
        <v>13.480789445175001</v>
      </c>
      <c r="AD1255">
        <v>0</v>
      </c>
      <c r="AE1255">
        <v>95.575653425060224</v>
      </c>
    </row>
    <row r="1256" spans="1:31" x14ac:dyDescent="0.25">
      <c r="A1256">
        <v>1822420</v>
      </c>
      <c r="B1256">
        <v>1</v>
      </c>
      <c r="C1256" t="s">
        <v>80</v>
      </c>
      <c r="D1256" t="s">
        <v>106</v>
      </c>
      <c r="E1256" t="s">
        <v>164</v>
      </c>
      <c r="F1256" t="s">
        <v>3836</v>
      </c>
      <c r="G1256" t="s">
        <v>156</v>
      </c>
      <c r="H1256" t="s">
        <v>157</v>
      </c>
      <c r="I1256" t="s">
        <v>135</v>
      </c>
      <c r="J1256" t="s">
        <v>136</v>
      </c>
      <c r="K1256" t="s">
        <v>137</v>
      </c>
      <c r="L1256" t="s">
        <v>3837</v>
      </c>
      <c r="M1256" t="s">
        <v>3838</v>
      </c>
      <c r="N1256">
        <v>1.5319444440000001</v>
      </c>
      <c r="O1256">
        <v>0</v>
      </c>
      <c r="P1256">
        <v>75</v>
      </c>
      <c r="Q1256">
        <v>13</v>
      </c>
      <c r="R1256">
        <v>20</v>
      </c>
      <c r="S1256">
        <v>2</v>
      </c>
      <c r="T1256">
        <v>14</v>
      </c>
      <c r="U1256">
        <v>1</v>
      </c>
      <c r="V1256">
        <v>0</v>
      </c>
      <c r="W1256">
        <v>0</v>
      </c>
      <c r="X1256">
        <v>31.017359614325375</v>
      </c>
      <c r="Y1256">
        <v>117.43879234313363</v>
      </c>
      <c r="Z1256">
        <v>49.23161352672269</v>
      </c>
      <c r="AA1256">
        <v>5.5292039675900835</v>
      </c>
      <c r="AB1256">
        <v>41.134710924225388</v>
      </c>
      <c r="AC1256">
        <v>130.90842720651835</v>
      </c>
      <c r="AD1256">
        <v>0</v>
      </c>
      <c r="AE1256">
        <v>375.26010758251556</v>
      </c>
    </row>
    <row r="1257" spans="1:31" x14ac:dyDescent="0.25">
      <c r="A1257">
        <v>1822818</v>
      </c>
      <c r="B1257">
        <v>1</v>
      </c>
      <c r="C1257" t="s">
        <v>80</v>
      </c>
      <c r="D1257" t="s">
        <v>96</v>
      </c>
      <c r="E1257" t="s">
        <v>140</v>
      </c>
      <c r="F1257" t="s">
        <v>3839</v>
      </c>
      <c r="G1257" t="s">
        <v>213</v>
      </c>
      <c r="H1257" t="s">
        <v>134</v>
      </c>
      <c r="I1257" t="s">
        <v>135</v>
      </c>
      <c r="J1257" t="s">
        <v>136</v>
      </c>
      <c r="K1257" t="s">
        <v>137</v>
      </c>
      <c r="L1257" t="s">
        <v>3840</v>
      </c>
      <c r="M1257" t="s">
        <v>3841</v>
      </c>
      <c r="N1257">
        <v>4.3958333329999997</v>
      </c>
      <c r="O1257">
        <v>0</v>
      </c>
      <c r="P1257">
        <v>1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12.564057521420134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12.564057521420134</v>
      </c>
    </row>
    <row r="1258" spans="1:31" x14ac:dyDescent="0.25">
      <c r="A1258">
        <v>1822526</v>
      </c>
      <c r="B1258">
        <v>1</v>
      </c>
      <c r="C1258" t="s">
        <v>80</v>
      </c>
      <c r="D1258" t="s">
        <v>103</v>
      </c>
      <c r="E1258" t="s">
        <v>140</v>
      </c>
      <c r="F1258" t="s">
        <v>3842</v>
      </c>
      <c r="G1258" t="s">
        <v>142</v>
      </c>
      <c r="H1258" t="s">
        <v>134</v>
      </c>
      <c r="I1258" t="s">
        <v>135</v>
      </c>
      <c r="J1258" t="s">
        <v>136</v>
      </c>
      <c r="K1258" t="s">
        <v>137</v>
      </c>
      <c r="L1258" t="s">
        <v>3843</v>
      </c>
      <c r="M1258" t="s">
        <v>3844</v>
      </c>
      <c r="N1258">
        <v>0.80388888800000002</v>
      </c>
      <c r="O1258">
        <v>0</v>
      </c>
      <c r="P1258">
        <v>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0.14119776874350001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0.14119776874350001</v>
      </c>
    </row>
    <row r="1259" spans="1:31" x14ac:dyDescent="0.25">
      <c r="A1259">
        <v>1822426</v>
      </c>
      <c r="B1259">
        <v>1</v>
      </c>
      <c r="C1259" t="s">
        <v>81</v>
      </c>
      <c r="D1259" t="s">
        <v>117</v>
      </c>
      <c r="E1259" t="s">
        <v>131</v>
      </c>
      <c r="F1259" t="s">
        <v>3845</v>
      </c>
      <c r="G1259" t="s">
        <v>133</v>
      </c>
      <c r="H1259" t="s">
        <v>134</v>
      </c>
      <c r="I1259" t="s">
        <v>135</v>
      </c>
      <c r="J1259" t="s">
        <v>136</v>
      </c>
      <c r="K1259" t="s">
        <v>137</v>
      </c>
      <c r="L1259" t="s">
        <v>3846</v>
      </c>
      <c r="M1259" t="s">
        <v>3847</v>
      </c>
      <c r="N1259">
        <v>1.1911111109999999</v>
      </c>
      <c r="O1259">
        <v>0</v>
      </c>
      <c r="P1259">
        <v>89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1</v>
      </c>
      <c r="W1259">
        <v>0</v>
      </c>
      <c r="X1259">
        <v>17.009874864226923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0.41054921015407497</v>
      </c>
      <c r="AE1259">
        <v>17.420424074380996</v>
      </c>
    </row>
    <row r="1260" spans="1:31" x14ac:dyDescent="0.25">
      <c r="A1260">
        <v>1822317</v>
      </c>
      <c r="B1260">
        <v>1</v>
      </c>
      <c r="C1260" t="s">
        <v>80</v>
      </c>
      <c r="D1260" t="s">
        <v>110</v>
      </c>
      <c r="E1260" t="s">
        <v>154</v>
      </c>
      <c r="F1260" t="s">
        <v>3848</v>
      </c>
      <c r="G1260" t="s">
        <v>386</v>
      </c>
      <c r="H1260" t="s">
        <v>157</v>
      </c>
      <c r="I1260" t="s">
        <v>135</v>
      </c>
      <c r="J1260" t="s">
        <v>136</v>
      </c>
      <c r="K1260" t="s">
        <v>137</v>
      </c>
      <c r="L1260" t="s">
        <v>3849</v>
      </c>
      <c r="M1260" t="s">
        <v>3850</v>
      </c>
      <c r="N1260">
        <v>0.21666666600000001</v>
      </c>
      <c r="O1260">
        <v>0</v>
      </c>
      <c r="P1260">
        <v>5287</v>
      </c>
      <c r="Q1260">
        <v>0</v>
      </c>
      <c r="R1260">
        <v>0</v>
      </c>
      <c r="S1260">
        <v>1</v>
      </c>
      <c r="T1260">
        <v>237</v>
      </c>
      <c r="U1260">
        <v>0</v>
      </c>
      <c r="V1260">
        <v>0</v>
      </c>
      <c r="W1260">
        <v>0</v>
      </c>
      <c r="X1260">
        <v>186.91414284751491</v>
      </c>
      <c r="Y1260">
        <v>0</v>
      </c>
      <c r="Z1260">
        <v>0</v>
      </c>
      <c r="AA1260">
        <v>156.60529883748751</v>
      </c>
      <c r="AB1260">
        <v>26.045167310231342</v>
      </c>
      <c r="AC1260">
        <v>0</v>
      </c>
      <c r="AD1260">
        <v>0</v>
      </c>
      <c r="AE1260">
        <v>369.56460899523381</v>
      </c>
    </row>
    <row r="1261" spans="1:31" x14ac:dyDescent="0.25">
      <c r="A1261">
        <v>1822340</v>
      </c>
      <c r="B1261">
        <v>1</v>
      </c>
      <c r="C1261" t="s">
        <v>81</v>
      </c>
      <c r="D1261" t="s">
        <v>113</v>
      </c>
      <c r="E1261" t="s">
        <v>268</v>
      </c>
      <c r="F1261" t="s">
        <v>3851</v>
      </c>
      <c r="G1261" t="s">
        <v>156</v>
      </c>
      <c r="H1261" t="s">
        <v>157</v>
      </c>
      <c r="I1261" t="s">
        <v>135</v>
      </c>
      <c r="J1261" t="s">
        <v>136</v>
      </c>
      <c r="K1261" t="s">
        <v>137</v>
      </c>
      <c r="L1261" t="s">
        <v>3852</v>
      </c>
      <c r="M1261" t="s">
        <v>3310</v>
      </c>
      <c r="N1261">
        <v>1.3833333329999999</v>
      </c>
      <c r="O1261">
        <v>15</v>
      </c>
      <c r="P1261">
        <v>3670</v>
      </c>
      <c r="Q1261">
        <v>253</v>
      </c>
      <c r="R1261">
        <v>1077</v>
      </c>
      <c r="S1261">
        <v>30</v>
      </c>
      <c r="T1261">
        <v>243</v>
      </c>
      <c r="U1261">
        <v>4</v>
      </c>
      <c r="V1261">
        <v>0</v>
      </c>
      <c r="W1261">
        <v>5.5299036405129991</v>
      </c>
      <c r="X1261">
        <v>647.46973736334087</v>
      </c>
      <c r="Y1261">
        <v>1396.5915955712594</v>
      </c>
      <c r="Z1261">
        <v>3088.5277278587405</v>
      </c>
      <c r="AA1261">
        <v>177.52935468378902</v>
      </c>
      <c r="AB1261">
        <v>180.72903999471319</v>
      </c>
      <c r="AC1261">
        <v>182.009114105328</v>
      </c>
      <c r="AD1261">
        <v>0</v>
      </c>
      <c r="AE1261">
        <v>5678.3864732176844</v>
      </c>
    </row>
    <row r="1262" spans="1:31" x14ac:dyDescent="0.25">
      <c r="A1262">
        <v>1822881</v>
      </c>
      <c r="B1262">
        <v>1</v>
      </c>
      <c r="C1262" t="s">
        <v>80</v>
      </c>
      <c r="D1262" t="s">
        <v>88</v>
      </c>
      <c r="E1262" t="s">
        <v>140</v>
      </c>
      <c r="F1262" t="s">
        <v>3853</v>
      </c>
      <c r="G1262" t="s">
        <v>246</v>
      </c>
      <c r="H1262" t="s">
        <v>134</v>
      </c>
      <c r="I1262" t="s">
        <v>135</v>
      </c>
      <c r="J1262" t="s">
        <v>136</v>
      </c>
      <c r="K1262" t="s">
        <v>137</v>
      </c>
      <c r="L1262" t="s">
        <v>3854</v>
      </c>
      <c r="M1262" t="s">
        <v>3855</v>
      </c>
      <c r="N1262">
        <v>5.1388888880000003</v>
      </c>
      <c r="O1262">
        <v>0</v>
      </c>
      <c r="P1262">
        <v>8</v>
      </c>
      <c r="Q1262">
        <v>0</v>
      </c>
      <c r="R1262">
        <v>0</v>
      </c>
      <c r="S1262">
        <v>0</v>
      </c>
      <c r="T1262">
        <v>3</v>
      </c>
      <c r="U1262">
        <v>0</v>
      </c>
      <c r="V1262">
        <v>0</v>
      </c>
      <c r="W1262">
        <v>0</v>
      </c>
      <c r="X1262">
        <v>10.071794873285105</v>
      </c>
      <c r="Y1262">
        <v>0</v>
      </c>
      <c r="Z1262">
        <v>0</v>
      </c>
      <c r="AA1262">
        <v>0</v>
      </c>
      <c r="AB1262">
        <v>9.3827130799129872</v>
      </c>
      <c r="AC1262">
        <v>0</v>
      </c>
      <c r="AD1262">
        <v>0</v>
      </c>
      <c r="AE1262">
        <v>19.454507953198092</v>
      </c>
    </row>
    <row r="1263" spans="1:31" x14ac:dyDescent="0.25">
      <c r="A1263">
        <v>1822904</v>
      </c>
      <c r="B1263">
        <v>1</v>
      </c>
      <c r="C1263" t="s">
        <v>80</v>
      </c>
      <c r="D1263" t="s">
        <v>87</v>
      </c>
      <c r="E1263" t="s">
        <v>140</v>
      </c>
      <c r="F1263" t="s">
        <v>3856</v>
      </c>
      <c r="G1263" t="s">
        <v>217</v>
      </c>
      <c r="H1263" t="s">
        <v>134</v>
      </c>
      <c r="I1263" t="s">
        <v>135</v>
      </c>
      <c r="J1263" t="s">
        <v>136</v>
      </c>
      <c r="K1263" t="s">
        <v>137</v>
      </c>
      <c r="L1263" t="s">
        <v>3857</v>
      </c>
      <c r="M1263" t="s">
        <v>3858</v>
      </c>
      <c r="N1263">
        <v>1.5136111109999999</v>
      </c>
      <c r="O1263">
        <v>0</v>
      </c>
      <c r="P1263">
        <v>20</v>
      </c>
      <c r="Q1263">
        <v>0</v>
      </c>
      <c r="R1263">
        <v>0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7.1442027791749982</v>
      </c>
      <c r="Y1263">
        <v>0</v>
      </c>
      <c r="Z1263">
        <v>0</v>
      </c>
      <c r="AA1263">
        <v>0</v>
      </c>
      <c r="AB1263">
        <v>7.1238143587500004E-4</v>
      </c>
      <c r="AC1263">
        <v>0</v>
      </c>
      <c r="AD1263">
        <v>0</v>
      </c>
      <c r="AE1263">
        <v>7.1449151606108732</v>
      </c>
    </row>
    <row r="1264" spans="1:31" x14ac:dyDescent="0.25">
      <c r="A1264">
        <v>1822503</v>
      </c>
      <c r="B1264">
        <v>1</v>
      </c>
      <c r="C1264" t="s">
        <v>80</v>
      </c>
      <c r="D1264" t="s">
        <v>92</v>
      </c>
      <c r="E1264" t="s">
        <v>140</v>
      </c>
      <c r="F1264" t="s">
        <v>3859</v>
      </c>
      <c r="G1264" t="s">
        <v>217</v>
      </c>
      <c r="H1264" t="s">
        <v>134</v>
      </c>
      <c r="I1264" t="s">
        <v>135</v>
      </c>
      <c r="J1264" t="s">
        <v>136</v>
      </c>
      <c r="K1264" t="s">
        <v>137</v>
      </c>
      <c r="L1264" t="s">
        <v>3860</v>
      </c>
      <c r="M1264" t="s">
        <v>3861</v>
      </c>
      <c r="N1264">
        <v>1.507777777</v>
      </c>
      <c r="O1264">
        <v>0</v>
      </c>
      <c r="P1264">
        <v>1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0.10108790835346668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0.10108790835346668</v>
      </c>
    </row>
    <row r="1265" spans="1:31" x14ac:dyDescent="0.25">
      <c r="A1265">
        <v>1822549</v>
      </c>
      <c r="B1265">
        <v>1</v>
      </c>
      <c r="C1265" t="s">
        <v>80</v>
      </c>
      <c r="D1265" t="s">
        <v>96</v>
      </c>
      <c r="E1265" t="s">
        <v>140</v>
      </c>
      <c r="F1265" t="s">
        <v>3862</v>
      </c>
      <c r="G1265" t="s">
        <v>217</v>
      </c>
      <c r="H1265" t="s">
        <v>134</v>
      </c>
      <c r="I1265" t="s">
        <v>135</v>
      </c>
      <c r="J1265" t="s">
        <v>136</v>
      </c>
      <c r="K1265" t="s">
        <v>137</v>
      </c>
      <c r="L1265" t="s">
        <v>3863</v>
      </c>
      <c r="M1265" t="s">
        <v>3864</v>
      </c>
      <c r="N1265">
        <v>4.4333333330000002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2.3833393088778001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2.3833393088778001</v>
      </c>
    </row>
    <row r="1266" spans="1:31" x14ac:dyDescent="0.25">
      <c r="A1266">
        <v>1822400</v>
      </c>
      <c r="B1266">
        <v>1</v>
      </c>
      <c r="C1266" t="s">
        <v>81</v>
      </c>
      <c r="D1266" t="s">
        <v>120</v>
      </c>
      <c r="E1266" t="s">
        <v>131</v>
      </c>
      <c r="F1266" t="s">
        <v>3865</v>
      </c>
      <c r="G1266" t="s">
        <v>133</v>
      </c>
      <c r="H1266" t="s">
        <v>134</v>
      </c>
      <c r="I1266" t="s">
        <v>135</v>
      </c>
      <c r="J1266" t="s">
        <v>136</v>
      </c>
      <c r="K1266" t="s">
        <v>137</v>
      </c>
      <c r="L1266" t="s">
        <v>3866</v>
      </c>
      <c r="M1266" t="s">
        <v>3867</v>
      </c>
      <c r="N1266">
        <v>1.0974999999999999</v>
      </c>
      <c r="O1266">
        <v>0</v>
      </c>
      <c r="P1266">
        <v>51</v>
      </c>
      <c r="Q1266">
        <v>0</v>
      </c>
      <c r="R1266">
        <v>4</v>
      </c>
      <c r="S1266">
        <v>0</v>
      </c>
      <c r="T1266">
        <v>5</v>
      </c>
      <c r="U1266">
        <v>0</v>
      </c>
      <c r="V1266">
        <v>0</v>
      </c>
      <c r="W1266">
        <v>0</v>
      </c>
      <c r="X1266">
        <v>6.9895360187487077</v>
      </c>
      <c r="Y1266">
        <v>0</v>
      </c>
      <c r="Z1266">
        <v>0.61617674884713336</v>
      </c>
      <c r="AA1266">
        <v>0</v>
      </c>
      <c r="AB1266">
        <v>2.2884867486541668E-2</v>
      </c>
      <c r="AC1266">
        <v>0</v>
      </c>
      <c r="AD1266">
        <v>0</v>
      </c>
      <c r="AE1266">
        <v>7.6285976350823823</v>
      </c>
    </row>
    <row r="1267" spans="1:31" x14ac:dyDescent="0.25">
      <c r="A1267">
        <v>1822592</v>
      </c>
      <c r="B1267">
        <v>1</v>
      </c>
      <c r="C1267" t="s">
        <v>80</v>
      </c>
      <c r="D1267" t="s">
        <v>98</v>
      </c>
      <c r="E1267" t="s">
        <v>131</v>
      </c>
      <c r="F1267" t="s">
        <v>3868</v>
      </c>
      <c r="G1267" t="s">
        <v>133</v>
      </c>
      <c r="H1267" t="s">
        <v>134</v>
      </c>
      <c r="I1267" t="s">
        <v>135</v>
      </c>
      <c r="J1267" t="s">
        <v>136</v>
      </c>
      <c r="K1267" t="s">
        <v>137</v>
      </c>
      <c r="L1267" t="s">
        <v>3869</v>
      </c>
      <c r="M1267" t="s">
        <v>3870</v>
      </c>
      <c r="N1267">
        <v>1.350833333</v>
      </c>
      <c r="O1267">
        <v>0</v>
      </c>
      <c r="P1267">
        <v>0</v>
      </c>
      <c r="Q1267">
        <v>0</v>
      </c>
      <c r="R1267">
        <v>2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5.6136375961825004E-2</v>
      </c>
      <c r="AA1267">
        <v>0</v>
      </c>
      <c r="AB1267">
        <v>0</v>
      </c>
      <c r="AC1267">
        <v>0</v>
      </c>
      <c r="AD1267">
        <v>0</v>
      </c>
      <c r="AE1267">
        <v>5.6136375961825004E-2</v>
      </c>
    </row>
    <row r="1268" spans="1:31" x14ac:dyDescent="0.25">
      <c r="A1268">
        <v>1822586</v>
      </c>
      <c r="B1268">
        <v>1</v>
      </c>
      <c r="C1268" t="s">
        <v>81</v>
      </c>
      <c r="D1268" t="s">
        <v>117</v>
      </c>
      <c r="E1268" t="s">
        <v>202</v>
      </c>
      <c r="F1268" t="s">
        <v>3871</v>
      </c>
      <c r="G1268" t="s">
        <v>242</v>
      </c>
      <c r="H1268" t="s">
        <v>157</v>
      </c>
      <c r="I1268" t="s">
        <v>135</v>
      </c>
      <c r="J1268" t="s">
        <v>3</v>
      </c>
      <c r="K1268" t="s">
        <v>137</v>
      </c>
      <c r="L1268" t="s">
        <v>3872</v>
      </c>
      <c r="M1268" t="s">
        <v>3873</v>
      </c>
      <c r="N1268">
        <v>1.4527777770000001</v>
      </c>
      <c r="O1268">
        <v>0</v>
      </c>
      <c r="P1268">
        <v>1148</v>
      </c>
      <c r="Q1268">
        <v>0</v>
      </c>
      <c r="R1268">
        <v>59</v>
      </c>
      <c r="S1268">
        <v>4</v>
      </c>
      <c r="T1268">
        <v>89</v>
      </c>
      <c r="U1268">
        <v>0</v>
      </c>
      <c r="V1268">
        <v>3</v>
      </c>
      <c r="W1268">
        <v>0</v>
      </c>
      <c r="X1268">
        <v>302.97836700207188</v>
      </c>
      <c r="Y1268">
        <v>0</v>
      </c>
      <c r="Z1268">
        <v>46.641045138630666</v>
      </c>
      <c r="AA1268">
        <v>19.221553740211302</v>
      </c>
      <c r="AB1268">
        <v>143.15508553227434</v>
      </c>
      <c r="AC1268">
        <v>0</v>
      </c>
      <c r="AD1268">
        <v>43.344535678193274</v>
      </c>
      <c r="AE1268">
        <v>555.34058709138151</v>
      </c>
    </row>
    <row r="1269" spans="1:31" x14ac:dyDescent="0.25">
      <c r="A1269">
        <v>1822572</v>
      </c>
      <c r="B1269">
        <v>1</v>
      </c>
      <c r="C1269" t="s">
        <v>81</v>
      </c>
      <c r="D1269" t="s">
        <v>127</v>
      </c>
      <c r="E1269" t="s">
        <v>131</v>
      </c>
      <c r="F1269" t="s">
        <v>3874</v>
      </c>
      <c r="G1269" t="s">
        <v>133</v>
      </c>
      <c r="H1269" t="s">
        <v>134</v>
      </c>
      <c r="I1269" t="s">
        <v>135</v>
      </c>
      <c r="J1269" t="s">
        <v>136</v>
      </c>
      <c r="K1269" t="s">
        <v>137</v>
      </c>
      <c r="L1269" t="s">
        <v>3875</v>
      </c>
      <c r="M1269" t="s">
        <v>3876</v>
      </c>
      <c r="N1269">
        <v>6.7413888880000004</v>
      </c>
      <c r="O1269">
        <v>0</v>
      </c>
      <c r="P1269">
        <v>12</v>
      </c>
      <c r="Q1269">
        <v>0</v>
      </c>
      <c r="R1269">
        <v>0</v>
      </c>
      <c r="S1269">
        <v>0</v>
      </c>
      <c r="T1269">
        <v>3</v>
      </c>
      <c r="U1269">
        <v>0</v>
      </c>
      <c r="V1269">
        <v>0</v>
      </c>
      <c r="W1269">
        <v>0</v>
      </c>
      <c r="X1269">
        <v>16.5677072639767</v>
      </c>
      <c r="Y1269">
        <v>0</v>
      </c>
      <c r="Z1269">
        <v>0</v>
      </c>
      <c r="AA1269">
        <v>0</v>
      </c>
      <c r="AB1269">
        <v>1.0503531310745666</v>
      </c>
      <c r="AC1269">
        <v>0</v>
      </c>
      <c r="AD1269">
        <v>0</v>
      </c>
      <c r="AE1269">
        <v>17.618060395051266</v>
      </c>
    </row>
    <row r="1270" spans="1:31" x14ac:dyDescent="0.25">
      <c r="A1270">
        <v>1822629</v>
      </c>
      <c r="B1270">
        <v>1</v>
      </c>
      <c r="C1270" t="s">
        <v>80</v>
      </c>
      <c r="D1270" t="s">
        <v>82</v>
      </c>
      <c r="E1270" t="s">
        <v>140</v>
      </c>
      <c r="F1270" t="s">
        <v>3877</v>
      </c>
      <c r="G1270" t="s">
        <v>142</v>
      </c>
      <c r="H1270" t="s">
        <v>134</v>
      </c>
      <c r="I1270" t="s">
        <v>135</v>
      </c>
      <c r="J1270" t="s">
        <v>136</v>
      </c>
      <c r="K1270" t="s">
        <v>137</v>
      </c>
      <c r="L1270" t="s">
        <v>3878</v>
      </c>
      <c r="M1270" t="s">
        <v>3879</v>
      </c>
      <c r="N1270">
        <v>1.0900000000000001</v>
      </c>
      <c r="O1270">
        <v>0</v>
      </c>
      <c r="P1270">
        <v>1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1.0124553213112499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1.0124553213112499</v>
      </c>
    </row>
    <row r="1271" spans="1:31" x14ac:dyDescent="0.25">
      <c r="A1271">
        <v>1822715</v>
      </c>
      <c r="B1271">
        <v>1</v>
      </c>
      <c r="C1271" t="s">
        <v>80</v>
      </c>
      <c r="D1271" t="s">
        <v>93</v>
      </c>
      <c r="E1271" t="s">
        <v>140</v>
      </c>
      <c r="F1271" t="s">
        <v>3880</v>
      </c>
      <c r="G1271" t="s">
        <v>142</v>
      </c>
      <c r="H1271" t="s">
        <v>134</v>
      </c>
      <c r="I1271" t="s">
        <v>135</v>
      </c>
      <c r="J1271" t="s">
        <v>136</v>
      </c>
      <c r="K1271" t="s">
        <v>137</v>
      </c>
      <c r="L1271" t="s">
        <v>3881</v>
      </c>
      <c r="M1271" t="s">
        <v>3882</v>
      </c>
      <c r="N1271">
        <v>4.5975000000000001</v>
      </c>
      <c r="O1271">
        <v>0</v>
      </c>
      <c r="P1271">
        <v>2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3.4381961032382256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3.4381961032382256</v>
      </c>
    </row>
    <row r="1272" spans="1:31" x14ac:dyDescent="0.25">
      <c r="A1272">
        <v>1822380</v>
      </c>
      <c r="B1272">
        <v>1</v>
      </c>
      <c r="C1272" t="s">
        <v>80</v>
      </c>
      <c r="D1272" t="s">
        <v>83</v>
      </c>
      <c r="E1272" t="s">
        <v>140</v>
      </c>
      <c r="F1272" t="s">
        <v>3883</v>
      </c>
      <c r="G1272" t="s">
        <v>142</v>
      </c>
      <c r="H1272" t="s">
        <v>134</v>
      </c>
      <c r="I1272" t="s">
        <v>135</v>
      </c>
      <c r="J1272" t="s">
        <v>136</v>
      </c>
      <c r="K1272" t="s">
        <v>137</v>
      </c>
      <c r="L1272" t="s">
        <v>3884</v>
      </c>
      <c r="M1272" t="s">
        <v>3885</v>
      </c>
      <c r="N1272">
        <v>2.6613888879999998</v>
      </c>
      <c r="O1272">
        <v>0</v>
      </c>
      <c r="P1272">
        <v>2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1.644454223283917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1.644454223283917</v>
      </c>
    </row>
    <row r="1273" spans="1:31" x14ac:dyDescent="0.25">
      <c r="A1273">
        <v>1823099</v>
      </c>
      <c r="B1273">
        <v>1</v>
      </c>
      <c r="C1273" t="s">
        <v>80</v>
      </c>
      <c r="D1273" t="s">
        <v>82</v>
      </c>
      <c r="E1273" t="s">
        <v>223</v>
      </c>
      <c r="F1273" t="s">
        <v>3886</v>
      </c>
      <c r="G1273" t="s">
        <v>2957</v>
      </c>
      <c r="H1273" t="s">
        <v>134</v>
      </c>
      <c r="I1273" t="s">
        <v>135</v>
      </c>
      <c r="J1273" t="s">
        <v>136</v>
      </c>
      <c r="K1273" t="s">
        <v>137</v>
      </c>
      <c r="L1273" t="s">
        <v>3887</v>
      </c>
      <c r="M1273" t="s">
        <v>3888</v>
      </c>
      <c r="N1273">
        <v>2.0938888879999999</v>
      </c>
      <c r="O1273">
        <v>0</v>
      </c>
      <c r="P1273">
        <v>141</v>
      </c>
      <c r="Q1273">
        <v>0</v>
      </c>
      <c r="R1273">
        <v>0</v>
      </c>
      <c r="S1273">
        <v>0</v>
      </c>
      <c r="T1273">
        <v>8</v>
      </c>
      <c r="U1273">
        <v>0</v>
      </c>
      <c r="V1273">
        <v>0</v>
      </c>
      <c r="W1273">
        <v>0</v>
      </c>
      <c r="X1273">
        <v>51.639108055258177</v>
      </c>
      <c r="Y1273">
        <v>0</v>
      </c>
      <c r="Z1273">
        <v>0</v>
      </c>
      <c r="AA1273">
        <v>0</v>
      </c>
      <c r="AB1273">
        <v>5.8688242268220581</v>
      </c>
      <c r="AC1273">
        <v>0</v>
      </c>
      <c r="AD1273">
        <v>0</v>
      </c>
      <c r="AE1273">
        <v>57.507932282080233</v>
      </c>
    </row>
    <row r="1274" spans="1:31" x14ac:dyDescent="0.25">
      <c r="A1274">
        <v>1823408</v>
      </c>
      <c r="B1274">
        <v>1</v>
      </c>
      <c r="C1274" t="s">
        <v>80</v>
      </c>
      <c r="D1274" t="s">
        <v>93</v>
      </c>
      <c r="E1274" t="s">
        <v>202</v>
      </c>
      <c r="F1274" t="s">
        <v>3889</v>
      </c>
      <c r="G1274" t="s">
        <v>156</v>
      </c>
      <c r="H1274" t="s">
        <v>157</v>
      </c>
      <c r="I1274" t="s">
        <v>135</v>
      </c>
      <c r="J1274" t="s">
        <v>136</v>
      </c>
      <c r="K1274" t="s">
        <v>137</v>
      </c>
      <c r="L1274" t="s">
        <v>3890</v>
      </c>
      <c r="M1274" t="s">
        <v>3891</v>
      </c>
      <c r="N1274">
        <v>0.266944444</v>
      </c>
      <c r="O1274">
        <v>0</v>
      </c>
      <c r="P1274">
        <v>2281</v>
      </c>
      <c r="Q1274">
        <v>0</v>
      </c>
      <c r="R1274">
        <v>76</v>
      </c>
      <c r="S1274">
        <v>0</v>
      </c>
      <c r="T1274">
        <v>191</v>
      </c>
      <c r="U1274">
        <v>0</v>
      </c>
      <c r="V1274">
        <v>2</v>
      </c>
      <c r="W1274">
        <v>0</v>
      </c>
      <c r="X1274">
        <v>118.49882815120776</v>
      </c>
      <c r="Y1274">
        <v>0</v>
      </c>
      <c r="Z1274">
        <v>52.085877867802786</v>
      </c>
      <c r="AA1274">
        <v>0</v>
      </c>
      <c r="AB1274">
        <v>42.740154324606721</v>
      </c>
      <c r="AC1274">
        <v>0</v>
      </c>
      <c r="AD1274">
        <v>5.874758915368667</v>
      </c>
      <c r="AE1274">
        <v>219.19961925898593</v>
      </c>
    </row>
    <row r="1275" spans="1:31" x14ac:dyDescent="0.25">
      <c r="A1275">
        <v>1823076</v>
      </c>
      <c r="B1275">
        <v>1</v>
      </c>
      <c r="C1275" t="s">
        <v>80</v>
      </c>
      <c r="D1275" t="s">
        <v>82</v>
      </c>
      <c r="E1275" t="s">
        <v>140</v>
      </c>
      <c r="F1275" t="s">
        <v>3892</v>
      </c>
      <c r="G1275" t="s">
        <v>246</v>
      </c>
      <c r="H1275" t="s">
        <v>134</v>
      </c>
      <c r="I1275" t="s">
        <v>135</v>
      </c>
      <c r="J1275" t="s">
        <v>136</v>
      </c>
      <c r="K1275" t="s">
        <v>137</v>
      </c>
      <c r="L1275" t="s">
        <v>3893</v>
      </c>
      <c r="M1275" t="s">
        <v>3894</v>
      </c>
      <c r="N1275">
        <v>4.3147222220000003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4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2.5264064069263332</v>
      </c>
      <c r="AC1275">
        <v>0</v>
      </c>
      <c r="AD1275">
        <v>0</v>
      </c>
      <c r="AE1275">
        <v>2.5264064069263332</v>
      </c>
    </row>
    <row r="1276" spans="1:31" x14ac:dyDescent="0.25">
      <c r="A1276">
        <v>1823454</v>
      </c>
      <c r="B1276">
        <v>1</v>
      </c>
      <c r="C1276" t="s">
        <v>81</v>
      </c>
      <c r="D1276" t="s">
        <v>112</v>
      </c>
      <c r="E1276" t="s">
        <v>140</v>
      </c>
      <c r="F1276" t="s">
        <v>3895</v>
      </c>
      <c r="G1276" t="s">
        <v>142</v>
      </c>
      <c r="H1276" t="s">
        <v>134</v>
      </c>
      <c r="I1276" t="s">
        <v>135</v>
      </c>
      <c r="J1276" t="s">
        <v>136</v>
      </c>
      <c r="K1276" t="s">
        <v>137</v>
      </c>
      <c r="L1276" t="s">
        <v>3896</v>
      </c>
      <c r="M1276" t="s">
        <v>3897</v>
      </c>
      <c r="N1276">
        <v>1.5208333329999999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2.1442711262115002</v>
      </c>
      <c r="AC1276">
        <v>0</v>
      </c>
      <c r="AD1276">
        <v>0</v>
      </c>
      <c r="AE1276">
        <v>2.1442711262115002</v>
      </c>
    </row>
    <row r="1277" spans="1:31" x14ac:dyDescent="0.25">
      <c r="A1277">
        <v>1823053</v>
      </c>
      <c r="B1277">
        <v>1</v>
      </c>
      <c r="C1277" t="s">
        <v>80</v>
      </c>
      <c r="D1277" t="s">
        <v>104</v>
      </c>
      <c r="E1277" t="s">
        <v>154</v>
      </c>
      <c r="F1277" t="s">
        <v>3898</v>
      </c>
      <c r="G1277" t="s">
        <v>175</v>
      </c>
      <c r="H1277" t="s">
        <v>157</v>
      </c>
      <c r="I1277" t="s">
        <v>135</v>
      </c>
      <c r="J1277" t="s">
        <v>136</v>
      </c>
      <c r="K1277" t="s">
        <v>137</v>
      </c>
      <c r="L1277" t="s">
        <v>3899</v>
      </c>
      <c r="M1277" t="s">
        <v>3900</v>
      </c>
      <c r="N1277">
        <v>3.3824999999999998</v>
      </c>
      <c r="O1277">
        <v>0</v>
      </c>
      <c r="P1277">
        <v>191</v>
      </c>
      <c r="Q1277">
        <v>0</v>
      </c>
      <c r="R1277">
        <v>1</v>
      </c>
      <c r="S1277">
        <v>0</v>
      </c>
      <c r="T1277">
        <v>51</v>
      </c>
      <c r="U1277">
        <v>0</v>
      </c>
      <c r="V1277">
        <v>0</v>
      </c>
      <c r="W1277">
        <v>0</v>
      </c>
      <c r="X1277">
        <v>133.27788567190535</v>
      </c>
      <c r="Y1277">
        <v>0</v>
      </c>
      <c r="Z1277">
        <v>0.249610681935</v>
      </c>
      <c r="AA1277">
        <v>0</v>
      </c>
      <c r="AB1277">
        <v>149.1911534226233</v>
      </c>
      <c r="AC1277">
        <v>0</v>
      </c>
      <c r="AD1277">
        <v>0</v>
      </c>
      <c r="AE1277">
        <v>282.71864977646362</v>
      </c>
    </row>
    <row r="1278" spans="1:31" x14ac:dyDescent="0.25">
      <c r="A1278">
        <v>1823093</v>
      </c>
      <c r="B1278">
        <v>1</v>
      </c>
      <c r="C1278" t="s">
        <v>81</v>
      </c>
      <c r="D1278" t="s">
        <v>114</v>
      </c>
      <c r="E1278" t="s">
        <v>202</v>
      </c>
      <c r="F1278" t="s">
        <v>1292</v>
      </c>
      <c r="G1278" t="s">
        <v>156</v>
      </c>
      <c r="H1278" t="s">
        <v>157</v>
      </c>
      <c r="I1278" t="s">
        <v>135</v>
      </c>
      <c r="J1278" t="s">
        <v>136</v>
      </c>
      <c r="K1278" t="s">
        <v>137</v>
      </c>
      <c r="L1278" t="s">
        <v>3901</v>
      </c>
      <c r="M1278" t="s">
        <v>3902</v>
      </c>
      <c r="N1278">
        <v>0.18472222199999999</v>
      </c>
      <c r="O1278">
        <v>0</v>
      </c>
      <c r="P1278">
        <v>361</v>
      </c>
      <c r="Q1278">
        <v>0</v>
      </c>
      <c r="R1278">
        <v>9</v>
      </c>
      <c r="S1278">
        <v>0</v>
      </c>
      <c r="T1278">
        <v>18</v>
      </c>
      <c r="U1278">
        <v>0</v>
      </c>
      <c r="V1278">
        <v>0</v>
      </c>
      <c r="W1278">
        <v>0</v>
      </c>
      <c r="X1278">
        <v>5.9165667029161257</v>
      </c>
      <c r="Y1278">
        <v>0</v>
      </c>
      <c r="Z1278">
        <v>0.21474022143749166</v>
      </c>
      <c r="AA1278">
        <v>0</v>
      </c>
      <c r="AB1278">
        <v>5.7771260381310823</v>
      </c>
      <c r="AC1278">
        <v>0</v>
      </c>
      <c r="AD1278">
        <v>0</v>
      </c>
      <c r="AE1278">
        <v>11.908432962484699</v>
      </c>
    </row>
    <row r="1279" spans="1:31" x14ac:dyDescent="0.25">
      <c r="A1279">
        <v>1822990</v>
      </c>
      <c r="B1279">
        <v>1</v>
      </c>
      <c r="C1279" t="s">
        <v>81</v>
      </c>
      <c r="D1279" t="s">
        <v>112</v>
      </c>
      <c r="E1279" t="s">
        <v>154</v>
      </c>
      <c r="F1279" t="s">
        <v>3903</v>
      </c>
      <c r="G1279" t="s">
        <v>175</v>
      </c>
      <c r="H1279" t="s">
        <v>157</v>
      </c>
      <c r="I1279" t="s">
        <v>135</v>
      </c>
      <c r="J1279" t="s">
        <v>136</v>
      </c>
      <c r="K1279" t="s">
        <v>137</v>
      </c>
      <c r="L1279" t="s">
        <v>3904</v>
      </c>
      <c r="M1279" t="s">
        <v>3905</v>
      </c>
      <c r="N1279">
        <v>1.759166666</v>
      </c>
      <c r="O1279">
        <v>0</v>
      </c>
      <c r="P1279">
        <v>63</v>
      </c>
      <c r="Q1279">
        <v>0</v>
      </c>
      <c r="R1279">
        <v>10</v>
      </c>
      <c r="S1279">
        <v>0</v>
      </c>
      <c r="T1279">
        <v>5</v>
      </c>
      <c r="U1279">
        <v>0</v>
      </c>
      <c r="V1279">
        <v>1</v>
      </c>
      <c r="W1279">
        <v>0</v>
      </c>
      <c r="X1279">
        <v>14.134296634312399</v>
      </c>
      <c r="Y1279">
        <v>0</v>
      </c>
      <c r="Z1279">
        <v>16.407987407895089</v>
      </c>
      <c r="AA1279">
        <v>0</v>
      </c>
      <c r="AB1279">
        <v>1.2527172189149833</v>
      </c>
      <c r="AC1279">
        <v>0</v>
      </c>
      <c r="AD1279">
        <v>9.2781889328333355E-4</v>
      </c>
      <c r="AE1279">
        <v>31.795929080015757</v>
      </c>
    </row>
    <row r="1280" spans="1:31" x14ac:dyDescent="0.25">
      <c r="A1280">
        <v>1822993</v>
      </c>
      <c r="B1280">
        <v>1</v>
      </c>
      <c r="C1280" t="s">
        <v>81</v>
      </c>
      <c r="D1280" t="s">
        <v>112</v>
      </c>
      <c r="E1280" t="s">
        <v>202</v>
      </c>
      <c r="F1280" t="s">
        <v>3023</v>
      </c>
      <c r="G1280" t="s">
        <v>156</v>
      </c>
      <c r="H1280" t="s">
        <v>157</v>
      </c>
      <c r="I1280" t="s">
        <v>135</v>
      </c>
      <c r="J1280" t="s">
        <v>136</v>
      </c>
      <c r="K1280" t="s">
        <v>137</v>
      </c>
      <c r="L1280" t="s">
        <v>3906</v>
      </c>
      <c r="M1280" t="s">
        <v>3907</v>
      </c>
      <c r="N1280">
        <v>7.0833332999999998E-2</v>
      </c>
      <c r="O1280">
        <v>0</v>
      </c>
      <c r="P1280">
        <v>1136</v>
      </c>
      <c r="Q1280">
        <v>5</v>
      </c>
      <c r="R1280">
        <v>28</v>
      </c>
      <c r="S1280">
        <v>6</v>
      </c>
      <c r="T1280">
        <v>55</v>
      </c>
      <c r="U1280">
        <v>0</v>
      </c>
      <c r="V1280">
        <v>0</v>
      </c>
      <c r="W1280">
        <v>0</v>
      </c>
      <c r="X1280">
        <v>5.8828673058470047</v>
      </c>
      <c r="Y1280">
        <v>1.6140470878820001</v>
      </c>
      <c r="Z1280">
        <v>0.35175720265695837</v>
      </c>
      <c r="AA1280">
        <v>1.2403915371815</v>
      </c>
      <c r="AB1280">
        <v>1.1725775934860003</v>
      </c>
      <c r="AC1280">
        <v>0</v>
      </c>
      <c r="AD1280">
        <v>0</v>
      </c>
      <c r="AE1280">
        <v>10.261640727053464</v>
      </c>
    </row>
    <row r="1281" spans="1:31" x14ac:dyDescent="0.25">
      <c r="A1281">
        <v>1823239</v>
      </c>
      <c r="B1281">
        <v>1</v>
      </c>
      <c r="C1281" t="s">
        <v>81</v>
      </c>
      <c r="D1281" t="s">
        <v>120</v>
      </c>
      <c r="E1281" t="s">
        <v>140</v>
      </c>
      <c r="F1281" t="s">
        <v>3908</v>
      </c>
      <c r="G1281" t="s">
        <v>142</v>
      </c>
      <c r="H1281" t="s">
        <v>134</v>
      </c>
      <c r="I1281" t="s">
        <v>135</v>
      </c>
      <c r="J1281" t="s">
        <v>136</v>
      </c>
      <c r="K1281" t="s">
        <v>137</v>
      </c>
      <c r="L1281" t="s">
        <v>3909</v>
      </c>
      <c r="M1281" t="s">
        <v>3910</v>
      </c>
      <c r="N1281">
        <v>2.0141666659999999</v>
      </c>
      <c r="O1281">
        <v>0</v>
      </c>
      <c r="P1281">
        <v>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0.62913643928263341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0.62913643928263341</v>
      </c>
    </row>
    <row r="1282" spans="1:31" x14ac:dyDescent="0.25">
      <c r="A1282">
        <v>1823371</v>
      </c>
      <c r="B1282">
        <v>1</v>
      </c>
      <c r="C1282" t="s">
        <v>81</v>
      </c>
      <c r="D1282" t="s">
        <v>118</v>
      </c>
      <c r="E1282" t="s">
        <v>164</v>
      </c>
      <c r="F1282" t="s">
        <v>3911</v>
      </c>
      <c r="G1282" t="s">
        <v>156</v>
      </c>
      <c r="H1282" t="s">
        <v>157</v>
      </c>
      <c r="I1282" t="s">
        <v>135</v>
      </c>
      <c r="J1282" t="s">
        <v>136</v>
      </c>
      <c r="K1282" t="s">
        <v>137</v>
      </c>
      <c r="L1282" t="s">
        <v>3912</v>
      </c>
      <c r="M1282" t="s">
        <v>3913</v>
      </c>
      <c r="N1282">
        <v>1.6077777769999999</v>
      </c>
      <c r="O1282">
        <v>0</v>
      </c>
      <c r="P1282">
        <v>1</v>
      </c>
      <c r="Q1282">
        <v>39</v>
      </c>
      <c r="R1282">
        <v>69</v>
      </c>
      <c r="S1282">
        <v>9</v>
      </c>
      <c r="T1282">
        <v>7</v>
      </c>
      <c r="U1282">
        <v>0</v>
      </c>
      <c r="V1282">
        <v>0</v>
      </c>
      <c r="W1282">
        <v>0</v>
      </c>
      <c r="X1282">
        <v>0.18405652122187502</v>
      </c>
      <c r="Y1282">
        <v>462.82475700182164</v>
      </c>
      <c r="Z1282">
        <v>287.75837533179384</v>
      </c>
      <c r="AA1282">
        <v>53.563681318970197</v>
      </c>
      <c r="AB1282">
        <v>11.092029407312802</v>
      </c>
      <c r="AC1282">
        <v>0</v>
      </c>
      <c r="AD1282">
        <v>0</v>
      </c>
      <c r="AE1282">
        <v>815.4228995811203</v>
      </c>
    </row>
    <row r="1283" spans="1:31" x14ac:dyDescent="0.25">
      <c r="A1283">
        <v>1823136</v>
      </c>
      <c r="B1283">
        <v>1</v>
      </c>
      <c r="C1283" t="s">
        <v>81</v>
      </c>
      <c r="D1283" t="s">
        <v>120</v>
      </c>
      <c r="E1283" t="s">
        <v>140</v>
      </c>
      <c r="F1283" t="s">
        <v>3914</v>
      </c>
      <c r="G1283" t="s">
        <v>142</v>
      </c>
      <c r="H1283" t="s">
        <v>134</v>
      </c>
      <c r="I1283" t="s">
        <v>135</v>
      </c>
      <c r="J1283" t="s">
        <v>136</v>
      </c>
      <c r="K1283" t="s">
        <v>137</v>
      </c>
      <c r="L1283" t="s">
        <v>3915</v>
      </c>
      <c r="M1283" t="s">
        <v>3916</v>
      </c>
      <c r="N1283">
        <v>2.1666666659999998</v>
      </c>
      <c r="O1283">
        <v>0</v>
      </c>
      <c r="P1283">
        <v>1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4.786217764000001E-3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4.786217764000001E-3</v>
      </c>
    </row>
    <row r="1284" spans="1:31" x14ac:dyDescent="0.25">
      <c r="A1284">
        <v>1823159</v>
      </c>
      <c r="B1284">
        <v>1</v>
      </c>
      <c r="C1284" t="s">
        <v>80</v>
      </c>
      <c r="D1284" t="s">
        <v>88</v>
      </c>
      <c r="E1284" t="s">
        <v>131</v>
      </c>
      <c r="F1284" t="s">
        <v>3917</v>
      </c>
      <c r="G1284" t="s">
        <v>133</v>
      </c>
      <c r="H1284" t="s">
        <v>134</v>
      </c>
      <c r="I1284" t="s">
        <v>135</v>
      </c>
      <c r="J1284" t="s">
        <v>136</v>
      </c>
      <c r="K1284" t="s">
        <v>137</v>
      </c>
      <c r="L1284" t="s">
        <v>3918</v>
      </c>
      <c r="M1284" t="s">
        <v>3919</v>
      </c>
      <c r="N1284">
        <v>1.2180555550000001</v>
      </c>
      <c r="O1284">
        <v>0</v>
      </c>
      <c r="P1284">
        <v>154</v>
      </c>
      <c r="Q1284">
        <v>0</v>
      </c>
      <c r="R1284">
        <v>0</v>
      </c>
      <c r="S1284">
        <v>0</v>
      </c>
      <c r="T1284">
        <v>8</v>
      </c>
      <c r="U1284">
        <v>0</v>
      </c>
      <c r="V1284">
        <v>0</v>
      </c>
      <c r="W1284">
        <v>0</v>
      </c>
      <c r="X1284">
        <v>44.882211232038642</v>
      </c>
      <c r="Y1284">
        <v>0</v>
      </c>
      <c r="Z1284">
        <v>0</v>
      </c>
      <c r="AA1284">
        <v>0</v>
      </c>
      <c r="AB1284">
        <v>3.12832762520395</v>
      </c>
      <c r="AC1284">
        <v>0</v>
      </c>
      <c r="AD1284">
        <v>0</v>
      </c>
      <c r="AE1284">
        <v>48.010538857242594</v>
      </c>
    </row>
    <row r="1285" spans="1:31" x14ac:dyDescent="0.25">
      <c r="A1285">
        <v>1823345</v>
      </c>
      <c r="B1285">
        <v>1</v>
      </c>
      <c r="C1285" t="s">
        <v>80</v>
      </c>
      <c r="D1285" t="s">
        <v>83</v>
      </c>
      <c r="E1285" t="s">
        <v>140</v>
      </c>
      <c r="F1285" t="s">
        <v>3920</v>
      </c>
      <c r="G1285" t="s">
        <v>242</v>
      </c>
      <c r="H1285" t="s">
        <v>134</v>
      </c>
      <c r="I1285" t="s">
        <v>135</v>
      </c>
      <c r="J1285" t="s">
        <v>136</v>
      </c>
      <c r="K1285" t="s">
        <v>137</v>
      </c>
      <c r="L1285" t="s">
        <v>3921</v>
      </c>
      <c r="M1285" t="s">
        <v>3922</v>
      </c>
      <c r="N1285">
        <v>2.7297222219999999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2</v>
      </c>
      <c r="U1285">
        <v>0</v>
      </c>
      <c r="V1285">
        <v>0</v>
      </c>
      <c r="W1285">
        <v>0</v>
      </c>
      <c r="X1285">
        <v>0.39648156890826675</v>
      </c>
      <c r="Y1285">
        <v>0</v>
      </c>
      <c r="Z1285">
        <v>0</v>
      </c>
      <c r="AA1285">
        <v>0</v>
      </c>
      <c r="AB1285">
        <v>0.99169157666483332</v>
      </c>
      <c r="AC1285">
        <v>0</v>
      </c>
      <c r="AD1285">
        <v>0</v>
      </c>
      <c r="AE1285">
        <v>1.3881731455731001</v>
      </c>
    </row>
    <row r="1286" spans="1:31" x14ac:dyDescent="0.25">
      <c r="A1286">
        <v>1823471</v>
      </c>
      <c r="B1286">
        <v>1</v>
      </c>
      <c r="C1286" t="s">
        <v>80</v>
      </c>
      <c r="D1286" t="s">
        <v>93</v>
      </c>
      <c r="E1286" t="s">
        <v>131</v>
      </c>
      <c r="F1286" t="s">
        <v>3923</v>
      </c>
      <c r="G1286" t="s">
        <v>133</v>
      </c>
      <c r="H1286" t="s">
        <v>134</v>
      </c>
      <c r="I1286" t="s">
        <v>135</v>
      </c>
      <c r="J1286" t="s">
        <v>136</v>
      </c>
      <c r="K1286" t="s">
        <v>137</v>
      </c>
      <c r="L1286" t="s">
        <v>3924</v>
      </c>
      <c r="M1286" t="s">
        <v>3925</v>
      </c>
      <c r="N1286">
        <v>1.170555555</v>
      </c>
      <c r="O1286">
        <v>0</v>
      </c>
      <c r="P1286">
        <v>1</v>
      </c>
      <c r="Q1286">
        <v>0</v>
      </c>
      <c r="R1286">
        <v>3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0.59662917219733347</v>
      </c>
      <c r="Y1286">
        <v>0</v>
      </c>
      <c r="Z1286">
        <v>14.700116205633133</v>
      </c>
      <c r="AA1286">
        <v>0</v>
      </c>
      <c r="AB1286">
        <v>0</v>
      </c>
      <c r="AC1286">
        <v>0</v>
      </c>
      <c r="AD1286">
        <v>0</v>
      </c>
      <c r="AE1286">
        <v>15.296745377830467</v>
      </c>
    </row>
    <row r="1287" spans="1:31" x14ac:dyDescent="0.25">
      <c r="A1287">
        <v>1823302</v>
      </c>
      <c r="B1287">
        <v>1</v>
      </c>
      <c r="C1287" t="s">
        <v>80</v>
      </c>
      <c r="D1287" t="s">
        <v>101</v>
      </c>
      <c r="E1287" t="s">
        <v>223</v>
      </c>
      <c r="F1287" t="s">
        <v>3926</v>
      </c>
      <c r="G1287" t="s">
        <v>1055</v>
      </c>
      <c r="H1287" t="s">
        <v>134</v>
      </c>
      <c r="I1287" t="s">
        <v>135</v>
      </c>
      <c r="J1287" t="s">
        <v>136</v>
      </c>
      <c r="K1287" t="s">
        <v>137</v>
      </c>
      <c r="L1287" t="s">
        <v>3927</v>
      </c>
      <c r="M1287" t="s">
        <v>3928</v>
      </c>
      <c r="N1287">
        <v>1.3688888880000001</v>
      </c>
      <c r="O1287">
        <v>0</v>
      </c>
      <c r="P1287">
        <v>26</v>
      </c>
      <c r="Q1287">
        <v>0</v>
      </c>
      <c r="R1287">
        <v>0</v>
      </c>
      <c r="S1287">
        <v>0</v>
      </c>
      <c r="T1287">
        <v>2</v>
      </c>
      <c r="U1287">
        <v>0</v>
      </c>
      <c r="V1287">
        <v>0</v>
      </c>
      <c r="W1287">
        <v>0</v>
      </c>
      <c r="X1287">
        <v>7.7178874843872016</v>
      </c>
      <c r="Y1287">
        <v>0</v>
      </c>
      <c r="Z1287">
        <v>0</v>
      </c>
      <c r="AA1287">
        <v>0</v>
      </c>
      <c r="AB1287">
        <v>3.0288657694201997</v>
      </c>
      <c r="AC1287">
        <v>0</v>
      </c>
      <c r="AD1287">
        <v>0</v>
      </c>
      <c r="AE1287">
        <v>10.746753253807402</v>
      </c>
    </row>
    <row r="1288" spans="1:31" x14ac:dyDescent="0.25">
      <c r="A1288">
        <v>1823202</v>
      </c>
      <c r="B1288">
        <v>1</v>
      </c>
      <c r="C1288" t="s">
        <v>81</v>
      </c>
      <c r="D1288" t="s">
        <v>118</v>
      </c>
      <c r="E1288" t="s">
        <v>140</v>
      </c>
      <c r="F1288" t="s">
        <v>3929</v>
      </c>
      <c r="G1288" t="s">
        <v>142</v>
      </c>
      <c r="H1288" t="s">
        <v>134</v>
      </c>
      <c r="I1288" t="s">
        <v>135</v>
      </c>
      <c r="J1288" t="s">
        <v>136</v>
      </c>
      <c r="K1288" t="s">
        <v>137</v>
      </c>
      <c r="L1288" t="s">
        <v>3930</v>
      </c>
      <c r="M1288" t="s">
        <v>3931</v>
      </c>
      <c r="N1288">
        <v>0.64027777699999999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1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0.89756161528949996</v>
      </c>
      <c r="AC1288">
        <v>0</v>
      </c>
      <c r="AD1288">
        <v>0</v>
      </c>
      <c r="AE1288">
        <v>0.89756161528949996</v>
      </c>
    </row>
    <row r="1289" spans="1:31" x14ac:dyDescent="0.25">
      <c r="A1289">
        <v>1823010</v>
      </c>
      <c r="B1289">
        <v>1</v>
      </c>
      <c r="C1289" t="s">
        <v>80</v>
      </c>
      <c r="D1289" t="s">
        <v>83</v>
      </c>
      <c r="E1289" t="s">
        <v>154</v>
      </c>
      <c r="F1289" t="s">
        <v>3932</v>
      </c>
      <c r="G1289" t="s">
        <v>156</v>
      </c>
      <c r="H1289" t="s">
        <v>157</v>
      </c>
      <c r="I1289" t="s">
        <v>135</v>
      </c>
      <c r="J1289" t="s">
        <v>136</v>
      </c>
      <c r="K1289" t="s">
        <v>137</v>
      </c>
      <c r="L1289" t="s">
        <v>3933</v>
      </c>
      <c r="M1289" t="s">
        <v>3934</v>
      </c>
      <c r="N1289">
        <v>0.23583333300000001</v>
      </c>
      <c r="O1289">
        <v>0</v>
      </c>
      <c r="P1289">
        <v>892</v>
      </c>
      <c r="Q1289">
        <v>0</v>
      </c>
      <c r="R1289">
        <v>12</v>
      </c>
      <c r="S1289">
        <v>9</v>
      </c>
      <c r="T1289">
        <v>39</v>
      </c>
      <c r="U1289">
        <v>1</v>
      </c>
      <c r="V1289">
        <v>3</v>
      </c>
      <c r="W1289">
        <v>0</v>
      </c>
      <c r="X1289">
        <v>53.675074009369908</v>
      </c>
      <c r="Y1289">
        <v>0</v>
      </c>
      <c r="Z1289">
        <v>3.432466693847533</v>
      </c>
      <c r="AA1289">
        <v>34.998049365012086</v>
      </c>
      <c r="AB1289">
        <v>7.5036411545867452</v>
      </c>
      <c r="AC1289">
        <v>3.2853257541424243</v>
      </c>
      <c r="AD1289">
        <v>41.298615287520249</v>
      </c>
      <c r="AE1289">
        <v>144.19317226447896</v>
      </c>
    </row>
    <row r="1290" spans="1:31" x14ac:dyDescent="0.25">
      <c r="A1290">
        <v>1823365</v>
      </c>
      <c r="B1290">
        <v>1</v>
      </c>
      <c r="C1290" t="s">
        <v>80</v>
      </c>
      <c r="D1290" t="s">
        <v>93</v>
      </c>
      <c r="E1290" t="s">
        <v>140</v>
      </c>
      <c r="F1290" t="s">
        <v>3935</v>
      </c>
      <c r="G1290" t="s">
        <v>3936</v>
      </c>
      <c r="H1290" t="s">
        <v>134</v>
      </c>
      <c r="I1290" t="s">
        <v>135</v>
      </c>
      <c r="J1290" t="s">
        <v>136</v>
      </c>
      <c r="K1290" t="s">
        <v>137</v>
      </c>
      <c r="L1290" t="s">
        <v>3937</v>
      </c>
      <c r="M1290" t="s">
        <v>3938</v>
      </c>
      <c r="N1290">
        <v>1.0319444440000001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0.23482522844018328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0.23482522844018328</v>
      </c>
    </row>
    <row r="1291" spans="1:31" x14ac:dyDescent="0.25">
      <c r="A1291">
        <v>1823059</v>
      </c>
      <c r="B1291">
        <v>1</v>
      </c>
      <c r="C1291" t="s">
        <v>81</v>
      </c>
      <c r="D1291" t="s">
        <v>118</v>
      </c>
      <c r="E1291" t="s">
        <v>154</v>
      </c>
      <c r="F1291" t="s">
        <v>3939</v>
      </c>
      <c r="G1291" t="s">
        <v>150</v>
      </c>
      <c r="H1291" t="s">
        <v>157</v>
      </c>
      <c r="I1291" t="s">
        <v>135</v>
      </c>
      <c r="J1291" t="s">
        <v>136</v>
      </c>
      <c r="K1291" t="s">
        <v>151</v>
      </c>
      <c r="L1291" t="s">
        <v>3940</v>
      </c>
      <c r="M1291" t="s">
        <v>3941</v>
      </c>
      <c r="N1291">
        <v>0.56350555499999999</v>
      </c>
      <c r="O1291">
        <v>2</v>
      </c>
      <c r="P1291">
        <v>0</v>
      </c>
      <c r="Q1291">
        <v>12</v>
      </c>
      <c r="R1291">
        <v>2</v>
      </c>
      <c r="S1291">
        <v>6</v>
      </c>
      <c r="T1291">
        <v>22</v>
      </c>
      <c r="U1291">
        <v>1</v>
      </c>
      <c r="V1291">
        <v>0</v>
      </c>
      <c r="W1291">
        <v>5.736656906006667</v>
      </c>
      <c r="X1291">
        <v>0</v>
      </c>
      <c r="Y1291">
        <v>15.64460053406575</v>
      </c>
      <c r="Z1291">
        <v>2.3288829048594168</v>
      </c>
      <c r="AA1291">
        <v>42.85268693801801</v>
      </c>
      <c r="AB1291">
        <v>7.5348164753182241</v>
      </c>
      <c r="AC1291">
        <v>9.7077304505459274</v>
      </c>
      <c r="AD1291">
        <v>0</v>
      </c>
      <c r="AE1291">
        <v>83.805374208813987</v>
      </c>
    </row>
    <row r="1292" spans="1:31" x14ac:dyDescent="0.25">
      <c r="A1292">
        <v>1823222</v>
      </c>
      <c r="B1292">
        <v>1</v>
      </c>
      <c r="C1292" t="s">
        <v>81</v>
      </c>
      <c r="D1292" t="s">
        <v>128</v>
      </c>
      <c r="E1292" t="s">
        <v>154</v>
      </c>
      <c r="F1292" t="s">
        <v>3942</v>
      </c>
      <c r="G1292" t="s">
        <v>156</v>
      </c>
      <c r="H1292" t="s">
        <v>157</v>
      </c>
      <c r="I1292" t="s">
        <v>135</v>
      </c>
      <c r="J1292" t="s">
        <v>136</v>
      </c>
      <c r="K1292" t="s">
        <v>137</v>
      </c>
      <c r="L1292" t="s">
        <v>3943</v>
      </c>
      <c r="M1292" t="s">
        <v>3944</v>
      </c>
      <c r="N1292">
        <v>0.79249999999999998</v>
      </c>
      <c r="O1292">
        <v>2</v>
      </c>
      <c r="P1292">
        <v>206</v>
      </c>
      <c r="Q1292">
        <v>16</v>
      </c>
      <c r="R1292">
        <v>9</v>
      </c>
      <c r="S1292">
        <v>2</v>
      </c>
      <c r="T1292">
        <v>5</v>
      </c>
      <c r="U1292">
        <v>0</v>
      </c>
      <c r="V1292">
        <v>0</v>
      </c>
      <c r="W1292">
        <v>36.57108885517701</v>
      </c>
      <c r="X1292">
        <v>29.304688872837339</v>
      </c>
      <c r="Y1292">
        <v>4.1991684601790009</v>
      </c>
      <c r="Z1292">
        <v>2.3231188924269501</v>
      </c>
      <c r="AA1292">
        <v>2.5510743745006499</v>
      </c>
      <c r="AB1292">
        <v>1.1511748259749002</v>
      </c>
      <c r="AC1292">
        <v>0</v>
      </c>
      <c r="AD1292">
        <v>0</v>
      </c>
      <c r="AE1292">
        <v>76.100314281095848</v>
      </c>
    </row>
    <row r="1293" spans="1:31" x14ac:dyDescent="0.25">
      <c r="A1293">
        <v>1822973</v>
      </c>
      <c r="B1293">
        <v>1</v>
      </c>
      <c r="C1293" t="s">
        <v>81</v>
      </c>
      <c r="D1293" t="s">
        <v>112</v>
      </c>
      <c r="E1293" t="s">
        <v>164</v>
      </c>
      <c r="F1293" t="s">
        <v>3945</v>
      </c>
      <c r="G1293" t="s">
        <v>156</v>
      </c>
      <c r="H1293" t="s">
        <v>157</v>
      </c>
      <c r="I1293" t="s">
        <v>135</v>
      </c>
      <c r="J1293" t="s">
        <v>136</v>
      </c>
      <c r="K1293" t="s">
        <v>137</v>
      </c>
      <c r="L1293" t="s">
        <v>3946</v>
      </c>
      <c r="M1293" t="s">
        <v>3947</v>
      </c>
      <c r="N1293">
        <v>0.81</v>
      </c>
      <c r="O1293">
        <v>2</v>
      </c>
      <c r="P1293">
        <v>1066</v>
      </c>
      <c r="Q1293">
        <v>206</v>
      </c>
      <c r="R1293">
        <v>144</v>
      </c>
      <c r="S1293">
        <v>10</v>
      </c>
      <c r="T1293">
        <v>89</v>
      </c>
      <c r="U1293">
        <v>3</v>
      </c>
      <c r="V1293">
        <v>0</v>
      </c>
      <c r="W1293">
        <v>0.65683060818420003</v>
      </c>
      <c r="X1293">
        <v>115.12652405580288</v>
      </c>
      <c r="Y1293">
        <v>349.42829261605272</v>
      </c>
      <c r="Z1293">
        <v>224.14318079895287</v>
      </c>
      <c r="AA1293">
        <v>17.351750402333433</v>
      </c>
      <c r="AB1293">
        <v>31.434997200999995</v>
      </c>
      <c r="AC1293">
        <v>153.31900095306881</v>
      </c>
      <c r="AD1293">
        <v>0</v>
      </c>
      <c r="AE1293">
        <v>891.46057663539477</v>
      </c>
    </row>
    <row r="1294" spans="1:31" x14ac:dyDescent="0.25">
      <c r="A1294">
        <v>1823116</v>
      </c>
      <c r="B1294">
        <v>1</v>
      </c>
      <c r="C1294" t="s">
        <v>80</v>
      </c>
      <c r="D1294" t="s">
        <v>105</v>
      </c>
      <c r="E1294" t="s">
        <v>154</v>
      </c>
      <c r="F1294" t="s">
        <v>3948</v>
      </c>
      <c r="G1294" t="s">
        <v>1021</v>
      </c>
      <c r="H1294" t="s">
        <v>157</v>
      </c>
      <c r="I1294" t="s">
        <v>135</v>
      </c>
      <c r="J1294" t="s">
        <v>136</v>
      </c>
      <c r="K1294" t="s">
        <v>137</v>
      </c>
      <c r="L1294" t="s">
        <v>3949</v>
      </c>
      <c r="M1294" t="s">
        <v>3950</v>
      </c>
      <c r="N1294">
        <v>1.1200000000000001</v>
      </c>
      <c r="O1294">
        <v>0</v>
      </c>
      <c r="P1294">
        <v>454</v>
      </c>
      <c r="Q1294">
        <v>0</v>
      </c>
      <c r="R1294">
        <v>0</v>
      </c>
      <c r="S1294">
        <v>0</v>
      </c>
      <c r="T1294">
        <v>57</v>
      </c>
      <c r="U1294">
        <v>0</v>
      </c>
      <c r="V1294">
        <v>0</v>
      </c>
      <c r="W1294">
        <v>0</v>
      </c>
      <c r="X1294">
        <v>136.0379289148463</v>
      </c>
      <c r="Y1294">
        <v>0</v>
      </c>
      <c r="Z1294">
        <v>0</v>
      </c>
      <c r="AA1294">
        <v>0</v>
      </c>
      <c r="AB1294">
        <v>90.66669425301626</v>
      </c>
      <c r="AC1294">
        <v>0</v>
      </c>
      <c r="AD1294">
        <v>0</v>
      </c>
      <c r="AE1294">
        <v>226.70462316786256</v>
      </c>
    </row>
    <row r="1295" spans="1:31" x14ac:dyDescent="0.25">
      <c r="A1295">
        <v>1823242</v>
      </c>
      <c r="B1295">
        <v>1</v>
      </c>
      <c r="C1295" t="s">
        <v>80</v>
      </c>
      <c r="D1295" t="s">
        <v>85</v>
      </c>
      <c r="E1295" t="s">
        <v>252</v>
      </c>
      <c r="F1295" t="s">
        <v>3951</v>
      </c>
      <c r="G1295" t="s">
        <v>217</v>
      </c>
      <c r="H1295" t="s">
        <v>134</v>
      </c>
      <c r="I1295" t="s">
        <v>135</v>
      </c>
      <c r="J1295" t="s">
        <v>136</v>
      </c>
      <c r="K1295" t="s">
        <v>137</v>
      </c>
      <c r="L1295" t="s">
        <v>3952</v>
      </c>
      <c r="M1295" t="s">
        <v>3953</v>
      </c>
      <c r="N1295">
        <v>1.8888888880000001</v>
      </c>
      <c r="O1295">
        <v>0</v>
      </c>
      <c r="P1295">
        <v>229</v>
      </c>
      <c r="Q1295">
        <v>0</v>
      </c>
      <c r="R1295">
        <v>0</v>
      </c>
      <c r="S1295">
        <v>0</v>
      </c>
      <c r="T1295">
        <v>33</v>
      </c>
      <c r="U1295">
        <v>0</v>
      </c>
      <c r="V1295">
        <v>0</v>
      </c>
      <c r="W1295">
        <v>0</v>
      </c>
      <c r="X1295">
        <v>101.83038174278312</v>
      </c>
      <c r="Y1295">
        <v>0</v>
      </c>
      <c r="Z1295">
        <v>0</v>
      </c>
      <c r="AA1295">
        <v>0</v>
      </c>
      <c r="AB1295">
        <v>38.094252628294406</v>
      </c>
      <c r="AC1295">
        <v>0</v>
      </c>
      <c r="AD1295">
        <v>0</v>
      </c>
      <c r="AE1295">
        <v>139.92463437107753</v>
      </c>
    </row>
    <row r="1296" spans="1:31" x14ac:dyDescent="0.25">
      <c r="A1296">
        <v>1823219</v>
      </c>
      <c r="B1296">
        <v>1</v>
      </c>
      <c r="C1296" t="s">
        <v>81</v>
      </c>
      <c r="D1296" t="s">
        <v>113</v>
      </c>
      <c r="E1296" t="s">
        <v>140</v>
      </c>
      <c r="F1296" t="s">
        <v>3954</v>
      </c>
      <c r="G1296" t="s">
        <v>246</v>
      </c>
      <c r="H1296" t="s">
        <v>134</v>
      </c>
      <c r="I1296" t="s">
        <v>135</v>
      </c>
      <c r="J1296" t="s">
        <v>136</v>
      </c>
      <c r="K1296" t="s">
        <v>137</v>
      </c>
      <c r="L1296" t="s">
        <v>3955</v>
      </c>
      <c r="M1296" t="s">
        <v>3956</v>
      </c>
      <c r="N1296">
        <v>2.6477777769999999</v>
      </c>
      <c r="O1296">
        <v>0</v>
      </c>
      <c r="P1296">
        <v>3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1.3915159303566669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1.3915159303566669</v>
      </c>
    </row>
    <row r="1297" spans="1:31" x14ac:dyDescent="0.25">
      <c r="A1297">
        <v>1823451</v>
      </c>
      <c r="B1297">
        <v>1</v>
      </c>
      <c r="C1297" t="s">
        <v>81</v>
      </c>
      <c r="D1297" t="s">
        <v>127</v>
      </c>
      <c r="E1297" t="s">
        <v>140</v>
      </c>
      <c r="F1297" t="s">
        <v>3957</v>
      </c>
      <c r="G1297" t="s">
        <v>213</v>
      </c>
      <c r="H1297" t="s">
        <v>134</v>
      </c>
      <c r="I1297" t="s">
        <v>135</v>
      </c>
      <c r="J1297" t="s">
        <v>136</v>
      </c>
      <c r="K1297" t="s">
        <v>137</v>
      </c>
      <c r="L1297" t="s">
        <v>3958</v>
      </c>
      <c r="M1297" t="s">
        <v>3959</v>
      </c>
      <c r="N1297">
        <v>0.64777777700000005</v>
      </c>
      <c r="O1297">
        <v>0</v>
      </c>
      <c r="P1297">
        <v>9</v>
      </c>
      <c r="Q1297">
        <v>0</v>
      </c>
      <c r="R1297">
        <v>0</v>
      </c>
      <c r="S1297">
        <v>0</v>
      </c>
      <c r="T1297">
        <v>1</v>
      </c>
      <c r="U1297">
        <v>0</v>
      </c>
      <c r="V1297">
        <v>0</v>
      </c>
      <c r="W1297">
        <v>0</v>
      </c>
      <c r="X1297">
        <v>1.3856796477773334</v>
      </c>
      <c r="Y1297">
        <v>0</v>
      </c>
      <c r="Z1297">
        <v>0</v>
      </c>
      <c r="AA1297">
        <v>0</v>
      </c>
      <c r="AB1297">
        <v>0.46321906416133329</v>
      </c>
      <c r="AC1297">
        <v>0</v>
      </c>
      <c r="AD1297">
        <v>0</v>
      </c>
      <c r="AE1297">
        <v>1.8488987119386668</v>
      </c>
    </row>
    <row r="1298" spans="1:31" x14ac:dyDescent="0.25">
      <c r="A1298">
        <v>1823079</v>
      </c>
      <c r="B1298">
        <v>1</v>
      </c>
      <c r="C1298" t="s">
        <v>81</v>
      </c>
      <c r="D1298" t="s">
        <v>125</v>
      </c>
      <c r="E1298" t="s">
        <v>154</v>
      </c>
      <c r="F1298" t="s">
        <v>3960</v>
      </c>
      <c r="G1298" t="s">
        <v>175</v>
      </c>
      <c r="H1298" t="s">
        <v>157</v>
      </c>
      <c r="I1298" t="s">
        <v>135</v>
      </c>
      <c r="J1298" t="s">
        <v>136</v>
      </c>
      <c r="K1298" t="s">
        <v>137</v>
      </c>
      <c r="L1298" t="s">
        <v>3961</v>
      </c>
      <c r="M1298" t="s">
        <v>3962</v>
      </c>
      <c r="N1298">
        <v>1.316944444</v>
      </c>
      <c r="O1298">
        <v>0</v>
      </c>
      <c r="P1298">
        <v>0</v>
      </c>
      <c r="Q1298">
        <v>0</v>
      </c>
      <c r="R1298">
        <v>7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7.9874398089600831</v>
      </c>
      <c r="AA1298">
        <v>0</v>
      </c>
      <c r="AB1298">
        <v>0</v>
      </c>
      <c r="AC1298">
        <v>0</v>
      </c>
      <c r="AD1298">
        <v>0</v>
      </c>
      <c r="AE1298">
        <v>7.9874398089600831</v>
      </c>
    </row>
    <row r="1299" spans="1:31" x14ac:dyDescent="0.25">
      <c r="A1299">
        <v>1823033</v>
      </c>
      <c r="B1299">
        <v>1</v>
      </c>
      <c r="C1299" t="s">
        <v>80</v>
      </c>
      <c r="D1299" t="s">
        <v>104</v>
      </c>
      <c r="E1299" t="s">
        <v>164</v>
      </c>
      <c r="F1299" t="s">
        <v>3963</v>
      </c>
      <c r="G1299" t="s">
        <v>156</v>
      </c>
      <c r="H1299" t="s">
        <v>157</v>
      </c>
      <c r="I1299" t="s">
        <v>135</v>
      </c>
      <c r="J1299" t="s">
        <v>136</v>
      </c>
      <c r="K1299" t="s">
        <v>137</v>
      </c>
      <c r="L1299" t="s">
        <v>3964</v>
      </c>
      <c r="M1299" t="s">
        <v>3965</v>
      </c>
      <c r="N1299">
        <v>0.14249999999999999</v>
      </c>
      <c r="O1299">
        <v>4</v>
      </c>
      <c r="P1299">
        <v>1690</v>
      </c>
      <c r="Q1299">
        <v>10</v>
      </c>
      <c r="R1299">
        <v>17</v>
      </c>
      <c r="S1299">
        <v>15</v>
      </c>
      <c r="T1299">
        <v>184</v>
      </c>
      <c r="U1299">
        <v>3</v>
      </c>
      <c r="V1299">
        <v>0</v>
      </c>
      <c r="W1299">
        <v>6.4814889582000004E-2</v>
      </c>
      <c r="X1299">
        <v>46.875412436756406</v>
      </c>
      <c r="Y1299">
        <v>1.0151283888058498</v>
      </c>
      <c r="Z1299">
        <v>0.74086806111390002</v>
      </c>
      <c r="AA1299">
        <v>52.452276172707002</v>
      </c>
      <c r="AB1299">
        <v>13.290211099471946</v>
      </c>
      <c r="AC1299">
        <v>8.1569945267277735</v>
      </c>
      <c r="AD1299">
        <v>0</v>
      </c>
      <c r="AE1299">
        <v>122.59570557516489</v>
      </c>
    </row>
    <row r="1300" spans="1:31" x14ac:dyDescent="0.25">
      <c r="A1300">
        <v>1823096</v>
      </c>
      <c r="B1300">
        <v>1</v>
      </c>
      <c r="C1300" t="s">
        <v>80</v>
      </c>
      <c r="D1300" t="s">
        <v>94</v>
      </c>
      <c r="E1300" t="s">
        <v>202</v>
      </c>
      <c r="F1300" t="s">
        <v>3966</v>
      </c>
      <c r="G1300" t="s">
        <v>156</v>
      </c>
      <c r="H1300" t="s">
        <v>157</v>
      </c>
      <c r="I1300" t="s">
        <v>135</v>
      </c>
      <c r="J1300" t="s">
        <v>136</v>
      </c>
      <c r="K1300" t="s">
        <v>137</v>
      </c>
      <c r="L1300" t="s">
        <v>3967</v>
      </c>
      <c r="M1300" t="s">
        <v>3968</v>
      </c>
      <c r="N1300">
        <v>0.47499999999999998</v>
      </c>
      <c r="O1300">
        <v>0</v>
      </c>
      <c r="P1300">
        <v>1</v>
      </c>
      <c r="Q1300">
        <v>8</v>
      </c>
      <c r="R1300">
        <v>128</v>
      </c>
      <c r="S1300">
        <v>1</v>
      </c>
      <c r="T1300">
        <v>9</v>
      </c>
      <c r="U1300">
        <v>0</v>
      </c>
      <c r="V1300">
        <v>0</v>
      </c>
      <c r="W1300">
        <v>0</v>
      </c>
      <c r="X1300">
        <v>0.24023405540992501</v>
      </c>
      <c r="Y1300">
        <v>5.992670400062301</v>
      </c>
      <c r="Z1300">
        <v>47.117222862454774</v>
      </c>
      <c r="AA1300">
        <v>13.0465157193774</v>
      </c>
      <c r="AB1300">
        <v>5.4863646980584422</v>
      </c>
      <c r="AC1300">
        <v>0</v>
      </c>
      <c r="AD1300">
        <v>0</v>
      </c>
      <c r="AE1300">
        <v>71.883007735362838</v>
      </c>
    </row>
    <row r="1301" spans="1:31" x14ac:dyDescent="0.25">
      <c r="A1301">
        <v>1823388</v>
      </c>
      <c r="B1301">
        <v>1</v>
      </c>
      <c r="C1301" t="s">
        <v>80</v>
      </c>
      <c r="D1301" t="s">
        <v>108</v>
      </c>
      <c r="E1301" t="s">
        <v>131</v>
      </c>
      <c r="F1301" t="s">
        <v>3969</v>
      </c>
      <c r="G1301" t="s">
        <v>133</v>
      </c>
      <c r="H1301" t="s">
        <v>134</v>
      </c>
      <c r="I1301" t="s">
        <v>135</v>
      </c>
      <c r="J1301" t="s">
        <v>136</v>
      </c>
      <c r="K1301" t="s">
        <v>137</v>
      </c>
      <c r="L1301" t="s">
        <v>3970</v>
      </c>
      <c r="M1301" t="s">
        <v>3971</v>
      </c>
      <c r="N1301">
        <v>1.171944444</v>
      </c>
      <c r="O1301">
        <v>0</v>
      </c>
      <c r="P1301">
        <v>27</v>
      </c>
      <c r="Q1301">
        <v>0</v>
      </c>
      <c r="R1301">
        <v>5</v>
      </c>
      <c r="S1301">
        <v>0</v>
      </c>
      <c r="T1301">
        <v>2</v>
      </c>
      <c r="U1301">
        <v>0</v>
      </c>
      <c r="V1301">
        <v>0</v>
      </c>
      <c r="W1301">
        <v>0</v>
      </c>
      <c r="X1301">
        <v>4.9614557713747089</v>
      </c>
      <c r="Y1301">
        <v>0</v>
      </c>
      <c r="Z1301">
        <v>0.98865957009400007</v>
      </c>
      <c r="AA1301">
        <v>0</v>
      </c>
      <c r="AB1301">
        <v>0.20545980854666668</v>
      </c>
      <c r="AC1301">
        <v>0</v>
      </c>
      <c r="AD1301">
        <v>0</v>
      </c>
      <c r="AE1301">
        <v>6.155575150015375</v>
      </c>
    </row>
    <row r="1302" spans="1:31" x14ac:dyDescent="0.25">
      <c r="A1302">
        <v>1823142</v>
      </c>
      <c r="B1302">
        <v>1</v>
      </c>
      <c r="C1302" t="s">
        <v>81</v>
      </c>
      <c r="D1302" t="s">
        <v>118</v>
      </c>
      <c r="E1302" t="s">
        <v>140</v>
      </c>
      <c r="F1302" t="s">
        <v>3972</v>
      </c>
      <c r="G1302" t="s">
        <v>142</v>
      </c>
      <c r="H1302" t="s">
        <v>134</v>
      </c>
      <c r="I1302" t="s">
        <v>135</v>
      </c>
      <c r="J1302" t="s">
        <v>136</v>
      </c>
      <c r="K1302" t="s">
        <v>137</v>
      </c>
      <c r="L1302" t="s">
        <v>3973</v>
      </c>
      <c r="M1302" t="s">
        <v>3974</v>
      </c>
      <c r="N1302">
        <v>1.2283333329999999</v>
      </c>
      <c r="O1302">
        <v>0</v>
      </c>
      <c r="P1302">
        <v>9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3.3647975272309751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3.3647975272309751</v>
      </c>
    </row>
    <row r="1303" spans="1:31" x14ac:dyDescent="0.25">
      <c r="A1303">
        <v>1823182</v>
      </c>
      <c r="B1303">
        <v>1</v>
      </c>
      <c r="C1303" t="s">
        <v>80</v>
      </c>
      <c r="D1303" t="s">
        <v>99</v>
      </c>
      <c r="E1303" t="s">
        <v>131</v>
      </c>
      <c r="F1303" t="s">
        <v>3975</v>
      </c>
      <c r="G1303" t="s">
        <v>133</v>
      </c>
      <c r="H1303" t="s">
        <v>134</v>
      </c>
      <c r="I1303" t="s">
        <v>135</v>
      </c>
      <c r="J1303" t="s">
        <v>136</v>
      </c>
      <c r="K1303" t="s">
        <v>137</v>
      </c>
      <c r="L1303" t="s">
        <v>3976</v>
      </c>
      <c r="M1303" t="s">
        <v>3977</v>
      </c>
      <c r="N1303">
        <v>3.6411111109999998</v>
      </c>
      <c r="O1303">
        <v>0</v>
      </c>
      <c r="P1303">
        <v>78</v>
      </c>
      <c r="Q1303">
        <v>0</v>
      </c>
      <c r="R1303">
        <v>0</v>
      </c>
      <c r="S1303">
        <v>0</v>
      </c>
      <c r="T1303">
        <v>1</v>
      </c>
      <c r="U1303">
        <v>0</v>
      </c>
      <c r="V1303">
        <v>0</v>
      </c>
      <c r="W1303">
        <v>0</v>
      </c>
      <c r="X1303">
        <v>31.438922162249206</v>
      </c>
      <c r="Y1303">
        <v>0</v>
      </c>
      <c r="Z1303">
        <v>0</v>
      </c>
      <c r="AA1303">
        <v>0</v>
      </c>
      <c r="AB1303">
        <v>0.94055992962626689</v>
      </c>
      <c r="AC1303">
        <v>0</v>
      </c>
      <c r="AD1303">
        <v>0</v>
      </c>
      <c r="AE1303">
        <v>32.379482091875474</v>
      </c>
    </row>
    <row r="1304" spans="1:31" x14ac:dyDescent="0.25">
      <c r="A1304">
        <v>1823156</v>
      </c>
      <c r="B1304">
        <v>1</v>
      </c>
      <c r="C1304" t="s">
        <v>80</v>
      </c>
      <c r="D1304" t="s">
        <v>95</v>
      </c>
      <c r="E1304" t="s">
        <v>131</v>
      </c>
      <c r="F1304" t="s">
        <v>3978</v>
      </c>
      <c r="G1304" t="s">
        <v>133</v>
      </c>
      <c r="H1304" t="s">
        <v>134</v>
      </c>
      <c r="I1304" t="s">
        <v>135</v>
      </c>
      <c r="J1304" t="s">
        <v>136</v>
      </c>
      <c r="K1304" t="s">
        <v>137</v>
      </c>
      <c r="L1304" t="s">
        <v>3979</v>
      </c>
      <c r="M1304" t="s">
        <v>3980</v>
      </c>
      <c r="N1304">
        <v>3.6608333329999998</v>
      </c>
      <c r="O1304">
        <v>0</v>
      </c>
      <c r="P1304">
        <v>14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9.5665318681329659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9.5665318681329659</v>
      </c>
    </row>
    <row r="1305" spans="1:31" x14ac:dyDescent="0.25">
      <c r="A1305">
        <v>1823448</v>
      </c>
      <c r="B1305">
        <v>1</v>
      </c>
      <c r="C1305" t="s">
        <v>80</v>
      </c>
      <c r="D1305" t="s">
        <v>96</v>
      </c>
      <c r="E1305" t="s">
        <v>140</v>
      </c>
      <c r="F1305" t="s">
        <v>3981</v>
      </c>
      <c r="G1305" t="s">
        <v>213</v>
      </c>
      <c r="H1305" t="s">
        <v>134</v>
      </c>
      <c r="I1305" t="s">
        <v>135</v>
      </c>
      <c r="J1305" t="s">
        <v>136</v>
      </c>
      <c r="K1305" t="s">
        <v>137</v>
      </c>
      <c r="L1305" t="s">
        <v>3982</v>
      </c>
      <c r="M1305" t="s">
        <v>3983</v>
      </c>
      <c r="N1305">
        <v>3.0733333329999999</v>
      </c>
      <c r="O1305">
        <v>0</v>
      </c>
      <c r="P1305">
        <v>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0.51388302978774991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0.51388302978774991</v>
      </c>
    </row>
    <row r="1306" spans="1:31" x14ac:dyDescent="0.25">
      <c r="A1306">
        <v>1822913</v>
      </c>
      <c r="B1306">
        <v>1</v>
      </c>
      <c r="C1306" t="s">
        <v>80</v>
      </c>
      <c r="D1306" t="s">
        <v>82</v>
      </c>
      <c r="E1306" t="s">
        <v>154</v>
      </c>
      <c r="F1306" t="s">
        <v>3984</v>
      </c>
      <c r="G1306" t="s">
        <v>3985</v>
      </c>
      <c r="H1306" t="s">
        <v>157</v>
      </c>
      <c r="I1306" t="s">
        <v>135</v>
      </c>
      <c r="J1306" t="s">
        <v>136</v>
      </c>
      <c r="K1306" t="s">
        <v>137</v>
      </c>
      <c r="L1306" t="s">
        <v>3986</v>
      </c>
      <c r="M1306" t="s">
        <v>3987</v>
      </c>
      <c r="N1306">
        <v>0.28305555500000001</v>
      </c>
      <c r="O1306">
        <v>0</v>
      </c>
      <c r="P1306">
        <v>3908</v>
      </c>
      <c r="Q1306">
        <v>0</v>
      </c>
      <c r="R1306">
        <v>0</v>
      </c>
      <c r="S1306">
        <v>0</v>
      </c>
      <c r="T1306">
        <v>408</v>
      </c>
      <c r="U1306">
        <v>0</v>
      </c>
      <c r="V1306">
        <v>0</v>
      </c>
      <c r="W1306">
        <v>0</v>
      </c>
      <c r="X1306">
        <v>215.72027013803879</v>
      </c>
      <c r="Y1306">
        <v>0</v>
      </c>
      <c r="Z1306">
        <v>0</v>
      </c>
      <c r="AA1306">
        <v>0</v>
      </c>
      <c r="AB1306">
        <v>52.067446791678414</v>
      </c>
      <c r="AC1306">
        <v>0</v>
      </c>
      <c r="AD1306">
        <v>0</v>
      </c>
      <c r="AE1306">
        <v>267.78771692971719</v>
      </c>
    </row>
    <row r="1307" spans="1:31" x14ac:dyDescent="0.25">
      <c r="A1307">
        <v>1823013</v>
      </c>
      <c r="B1307">
        <v>1</v>
      </c>
      <c r="C1307" t="s">
        <v>80</v>
      </c>
      <c r="D1307" t="s">
        <v>90</v>
      </c>
      <c r="E1307" t="s">
        <v>140</v>
      </c>
      <c r="F1307" t="s">
        <v>3988</v>
      </c>
      <c r="G1307" t="s">
        <v>246</v>
      </c>
      <c r="H1307" t="s">
        <v>134</v>
      </c>
      <c r="I1307" t="s">
        <v>135</v>
      </c>
      <c r="J1307" t="s">
        <v>136</v>
      </c>
      <c r="K1307" t="s">
        <v>137</v>
      </c>
      <c r="L1307" t="s">
        <v>3989</v>
      </c>
      <c r="M1307" t="s">
        <v>3990</v>
      </c>
      <c r="N1307">
        <v>2.16</v>
      </c>
      <c r="O1307">
        <v>0</v>
      </c>
      <c r="P1307">
        <v>5</v>
      </c>
      <c r="Q1307">
        <v>0</v>
      </c>
      <c r="R1307">
        <v>0</v>
      </c>
      <c r="S1307">
        <v>0</v>
      </c>
      <c r="T1307">
        <v>1</v>
      </c>
      <c r="U1307">
        <v>0</v>
      </c>
      <c r="V1307">
        <v>0</v>
      </c>
      <c r="W1307">
        <v>0</v>
      </c>
      <c r="X1307">
        <v>1.3887451839163498</v>
      </c>
      <c r="Y1307">
        <v>0</v>
      </c>
      <c r="Z1307">
        <v>0</v>
      </c>
      <c r="AA1307">
        <v>0</v>
      </c>
      <c r="AB1307">
        <v>0.4196332252917751</v>
      </c>
      <c r="AC1307">
        <v>0</v>
      </c>
      <c r="AD1307">
        <v>0</v>
      </c>
      <c r="AE1307">
        <v>1.808378409208125</v>
      </c>
    </row>
    <row r="1308" spans="1:31" x14ac:dyDescent="0.25">
      <c r="A1308">
        <v>1823119</v>
      </c>
      <c r="B1308">
        <v>1</v>
      </c>
      <c r="C1308" t="s">
        <v>80</v>
      </c>
      <c r="D1308" t="s">
        <v>93</v>
      </c>
      <c r="E1308" t="s">
        <v>154</v>
      </c>
      <c r="F1308" t="s">
        <v>3991</v>
      </c>
      <c r="G1308" t="s">
        <v>507</v>
      </c>
      <c r="H1308" t="s">
        <v>157</v>
      </c>
      <c r="I1308" t="s">
        <v>135</v>
      </c>
      <c r="J1308" t="s">
        <v>136</v>
      </c>
      <c r="K1308" t="s">
        <v>137</v>
      </c>
      <c r="L1308" t="s">
        <v>3992</v>
      </c>
      <c r="M1308" t="s">
        <v>3993</v>
      </c>
      <c r="N1308">
        <v>1.9027777770000001</v>
      </c>
      <c r="O1308">
        <v>0</v>
      </c>
      <c r="P1308">
        <v>14</v>
      </c>
      <c r="Q1308">
        <v>0</v>
      </c>
      <c r="R1308">
        <v>3</v>
      </c>
      <c r="S1308">
        <v>0</v>
      </c>
      <c r="T1308">
        <v>2</v>
      </c>
      <c r="U1308">
        <v>0</v>
      </c>
      <c r="V1308">
        <v>0</v>
      </c>
      <c r="W1308">
        <v>0</v>
      </c>
      <c r="X1308">
        <v>2.6337513690733334</v>
      </c>
      <c r="Y1308">
        <v>0</v>
      </c>
      <c r="Z1308">
        <v>0.61929871913866674</v>
      </c>
      <c r="AA1308">
        <v>0</v>
      </c>
      <c r="AB1308">
        <v>1.9004512998185004</v>
      </c>
      <c r="AC1308">
        <v>0</v>
      </c>
      <c r="AD1308">
        <v>0</v>
      </c>
      <c r="AE1308">
        <v>5.1535013880305005</v>
      </c>
    </row>
    <row r="1309" spans="1:31" x14ac:dyDescent="0.25">
      <c r="A1309">
        <v>1822959</v>
      </c>
      <c r="B1309">
        <v>1</v>
      </c>
      <c r="C1309" t="s">
        <v>80</v>
      </c>
      <c r="D1309" t="s">
        <v>106</v>
      </c>
      <c r="E1309" t="s">
        <v>154</v>
      </c>
      <c r="F1309" t="s">
        <v>3994</v>
      </c>
      <c r="G1309" t="s">
        <v>156</v>
      </c>
      <c r="H1309" t="s">
        <v>157</v>
      </c>
      <c r="I1309" t="s">
        <v>135</v>
      </c>
      <c r="J1309" t="s">
        <v>136</v>
      </c>
      <c r="K1309" t="s">
        <v>137</v>
      </c>
      <c r="L1309" t="s">
        <v>3995</v>
      </c>
      <c r="M1309" t="s">
        <v>3996</v>
      </c>
      <c r="N1309">
        <v>0.46222222200000002</v>
      </c>
      <c r="O1309">
        <v>0</v>
      </c>
      <c r="P1309">
        <v>2864</v>
      </c>
      <c r="Q1309">
        <v>0</v>
      </c>
      <c r="R1309">
        <v>1</v>
      </c>
      <c r="S1309">
        <v>3</v>
      </c>
      <c r="T1309">
        <v>219</v>
      </c>
      <c r="U1309">
        <v>0</v>
      </c>
      <c r="V1309">
        <v>1</v>
      </c>
      <c r="W1309">
        <v>0</v>
      </c>
      <c r="X1309">
        <v>170.7664050313721</v>
      </c>
      <c r="Y1309">
        <v>0</v>
      </c>
      <c r="Z1309">
        <v>7.1455447897600013E-2</v>
      </c>
      <c r="AA1309">
        <v>15.336205821663999</v>
      </c>
      <c r="AB1309">
        <v>44.085684431845337</v>
      </c>
      <c r="AC1309">
        <v>0</v>
      </c>
      <c r="AD1309">
        <v>0.11130690510506666</v>
      </c>
      <c r="AE1309">
        <v>230.37105763788409</v>
      </c>
    </row>
    <row r="1310" spans="1:31" x14ac:dyDescent="0.25">
      <c r="A1310">
        <v>1823128</v>
      </c>
      <c r="B1310">
        <v>1</v>
      </c>
      <c r="C1310" t="s">
        <v>80</v>
      </c>
      <c r="D1310" t="s">
        <v>82</v>
      </c>
      <c r="E1310" t="s">
        <v>140</v>
      </c>
      <c r="F1310" t="s">
        <v>3997</v>
      </c>
      <c r="G1310" t="s">
        <v>246</v>
      </c>
      <c r="H1310" t="s">
        <v>134</v>
      </c>
      <c r="I1310" t="s">
        <v>135</v>
      </c>
      <c r="J1310" t="s">
        <v>136</v>
      </c>
      <c r="K1310" t="s">
        <v>137</v>
      </c>
      <c r="L1310" t="s">
        <v>3998</v>
      </c>
      <c r="M1310" t="s">
        <v>3999</v>
      </c>
      <c r="N1310">
        <v>4.7413888880000004</v>
      </c>
      <c r="O1310">
        <v>0</v>
      </c>
      <c r="P1310">
        <v>5</v>
      </c>
      <c r="Q1310">
        <v>0</v>
      </c>
      <c r="R1310">
        <v>0</v>
      </c>
      <c r="S1310">
        <v>0</v>
      </c>
      <c r="T1310">
        <v>2</v>
      </c>
      <c r="U1310">
        <v>0</v>
      </c>
      <c r="V1310">
        <v>0</v>
      </c>
      <c r="W1310">
        <v>0</v>
      </c>
      <c r="X1310">
        <v>4.3598241296376017</v>
      </c>
      <c r="Y1310">
        <v>0</v>
      </c>
      <c r="Z1310">
        <v>0</v>
      </c>
      <c r="AA1310">
        <v>0</v>
      </c>
      <c r="AB1310">
        <v>2.0334078967899165</v>
      </c>
      <c r="AC1310">
        <v>0</v>
      </c>
      <c r="AD1310">
        <v>0</v>
      </c>
      <c r="AE1310">
        <v>6.3932320264275182</v>
      </c>
    </row>
    <row r="1311" spans="1:31" x14ac:dyDescent="0.25">
      <c r="A1311">
        <v>1823331</v>
      </c>
      <c r="B1311">
        <v>1</v>
      </c>
      <c r="C1311" t="s">
        <v>81</v>
      </c>
      <c r="D1311" t="s">
        <v>118</v>
      </c>
      <c r="E1311" t="s">
        <v>140</v>
      </c>
      <c r="F1311" t="s">
        <v>4000</v>
      </c>
      <c r="G1311" t="s">
        <v>217</v>
      </c>
      <c r="H1311" t="s">
        <v>134</v>
      </c>
      <c r="I1311" t="s">
        <v>135</v>
      </c>
      <c r="J1311" t="s">
        <v>136</v>
      </c>
      <c r="K1311" t="s">
        <v>137</v>
      </c>
      <c r="L1311" t="s">
        <v>4001</v>
      </c>
      <c r="M1311" t="s">
        <v>4002</v>
      </c>
      <c r="N1311">
        <v>1.9188888879999999</v>
      </c>
      <c r="O1311">
        <v>0</v>
      </c>
      <c r="P1311">
        <v>2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1.6524183385902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1.6524183385902</v>
      </c>
    </row>
    <row r="1312" spans="1:31" x14ac:dyDescent="0.25">
      <c r="A1312">
        <v>1823185</v>
      </c>
      <c r="B1312">
        <v>1</v>
      </c>
      <c r="C1312" t="s">
        <v>80</v>
      </c>
      <c r="D1312" t="s">
        <v>108</v>
      </c>
      <c r="E1312" t="s">
        <v>164</v>
      </c>
      <c r="F1312" t="s">
        <v>4003</v>
      </c>
      <c r="G1312" t="s">
        <v>225</v>
      </c>
      <c r="H1312" t="s">
        <v>157</v>
      </c>
      <c r="I1312" t="s">
        <v>135</v>
      </c>
      <c r="J1312" t="s">
        <v>136</v>
      </c>
      <c r="K1312" t="s">
        <v>151</v>
      </c>
      <c r="L1312" t="s">
        <v>4004</v>
      </c>
      <c r="M1312" t="s">
        <v>4005</v>
      </c>
      <c r="N1312">
        <v>0.40394527699999999</v>
      </c>
      <c r="O1312">
        <v>0</v>
      </c>
      <c r="P1312">
        <v>369</v>
      </c>
      <c r="Q1312">
        <v>0</v>
      </c>
      <c r="R1312">
        <v>109</v>
      </c>
      <c r="S1312">
        <v>4</v>
      </c>
      <c r="T1312">
        <v>51</v>
      </c>
      <c r="U1312">
        <v>0</v>
      </c>
      <c r="V1312">
        <v>0</v>
      </c>
      <c r="W1312">
        <v>0</v>
      </c>
      <c r="X1312">
        <v>23.375402059451957</v>
      </c>
      <c r="Y1312">
        <v>0</v>
      </c>
      <c r="Z1312">
        <v>7.6103533411285849</v>
      </c>
      <c r="AA1312">
        <v>9.7545201559574988</v>
      </c>
      <c r="AB1312">
        <v>18.078864244576859</v>
      </c>
      <c r="AC1312">
        <v>0</v>
      </c>
      <c r="AD1312">
        <v>0</v>
      </c>
      <c r="AE1312">
        <v>58.8191398011149</v>
      </c>
    </row>
    <row r="1313" spans="1:31" x14ac:dyDescent="0.25">
      <c r="A1313">
        <v>1823337</v>
      </c>
      <c r="B1313">
        <v>1</v>
      </c>
      <c r="C1313" t="s">
        <v>80</v>
      </c>
      <c r="D1313" t="s">
        <v>104</v>
      </c>
      <c r="E1313" t="s">
        <v>154</v>
      </c>
      <c r="F1313" t="s">
        <v>4006</v>
      </c>
      <c r="G1313" t="s">
        <v>156</v>
      </c>
      <c r="H1313" t="s">
        <v>157</v>
      </c>
      <c r="I1313" t="s">
        <v>135</v>
      </c>
      <c r="J1313" t="s">
        <v>136</v>
      </c>
      <c r="K1313" t="s">
        <v>137</v>
      </c>
      <c r="L1313" t="s">
        <v>4007</v>
      </c>
      <c r="M1313" t="s">
        <v>4008</v>
      </c>
      <c r="N1313">
        <v>1.913611111</v>
      </c>
      <c r="O1313">
        <v>0</v>
      </c>
      <c r="P1313">
        <v>198</v>
      </c>
      <c r="Q1313">
        <v>0</v>
      </c>
      <c r="R1313">
        <v>7</v>
      </c>
      <c r="S1313">
        <v>0</v>
      </c>
      <c r="T1313">
        <v>9</v>
      </c>
      <c r="U1313">
        <v>0</v>
      </c>
      <c r="V1313">
        <v>0</v>
      </c>
      <c r="W1313">
        <v>0</v>
      </c>
      <c r="X1313">
        <v>107.33470880501514</v>
      </c>
      <c r="Y1313">
        <v>0</v>
      </c>
      <c r="Z1313">
        <v>5.9126012978690561</v>
      </c>
      <c r="AA1313">
        <v>0</v>
      </c>
      <c r="AB1313">
        <v>6.152839365516062</v>
      </c>
      <c r="AC1313">
        <v>0</v>
      </c>
      <c r="AD1313">
        <v>0</v>
      </c>
      <c r="AE1313">
        <v>119.40014946840026</v>
      </c>
    </row>
    <row r="1314" spans="1:31" x14ac:dyDescent="0.25">
      <c r="A1314">
        <v>1823085</v>
      </c>
      <c r="B1314">
        <v>1</v>
      </c>
      <c r="C1314" t="s">
        <v>81</v>
      </c>
      <c r="D1314" t="s">
        <v>123</v>
      </c>
      <c r="E1314" t="s">
        <v>140</v>
      </c>
      <c r="F1314" t="s">
        <v>4009</v>
      </c>
      <c r="G1314" t="s">
        <v>142</v>
      </c>
      <c r="H1314" t="s">
        <v>134</v>
      </c>
      <c r="I1314" t="s">
        <v>135</v>
      </c>
      <c r="J1314" t="s">
        <v>136</v>
      </c>
      <c r="K1314" t="s">
        <v>137</v>
      </c>
      <c r="L1314" t="s">
        <v>4010</v>
      </c>
      <c r="M1314" t="s">
        <v>4011</v>
      </c>
      <c r="N1314">
        <v>1.601388888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3.8935021218166672E-2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3.8935021218166672E-2</v>
      </c>
    </row>
    <row r="1315" spans="1:31" x14ac:dyDescent="0.25">
      <c r="A1315">
        <v>1823108</v>
      </c>
      <c r="B1315">
        <v>1</v>
      </c>
      <c r="C1315" t="s">
        <v>81</v>
      </c>
      <c r="D1315" t="s">
        <v>120</v>
      </c>
      <c r="E1315" t="s">
        <v>131</v>
      </c>
      <c r="F1315" t="s">
        <v>4012</v>
      </c>
      <c r="G1315" t="s">
        <v>189</v>
      </c>
      <c r="H1315" t="s">
        <v>134</v>
      </c>
      <c r="I1315" t="s">
        <v>135</v>
      </c>
      <c r="J1315" t="s">
        <v>136</v>
      </c>
      <c r="K1315" t="s">
        <v>137</v>
      </c>
      <c r="L1315" t="s">
        <v>4013</v>
      </c>
      <c r="M1315" t="s">
        <v>4014</v>
      </c>
      <c r="N1315">
        <v>3.7075</v>
      </c>
      <c r="O1315">
        <v>0</v>
      </c>
      <c r="P1315">
        <v>27</v>
      </c>
      <c r="Q1315">
        <v>0</v>
      </c>
      <c r="R1315">
        <v>0</v>
      </c>
      <c r="S1315">
        <v>0</v>
      </c>
      <c r="T1315">
        <v>1</v>
      </c>
      <c r="U1315">
        <v>0</v>
      </c>
      <c r="V1315">
        <v>0</v>
      </c>
      <c r="W1315">
        <v>0</v>
      </c>
      <c r="X1315">
        <v>22.629074982321601</v>
      </c>
      <c r="Y1315">
        <v>0</v>
      </c>
      <c r="Z1315">
        <v>0</v>
      </c>
      <c r="AA1315">
        <v>0</v>
      </c>
      <c r="AB1315">
        <v>1.3816050919337335</v>
      </c>
      <c r="AC1315">
        <v>0</v>
      </c>
      <c r="AD1315">
        <v>0</v>
      </c>
      <c r="AE1315">
        <v>24.010680074255333</v>
      </c>
    </row>
    <row r="1316" spans="1:31" x14ac:dyDescent="0.25">
      <c r="A1316">
        <v>1822916</v>
      </c>
      <c r="B1316">
        <v>1</v>
      </c>
      <c r="C1316" t="s">
        <v>80</v>
      </c>
      <c r="D1316" t="s">
        <v>83</v>
      </c>
      <c r="E1316" t="s">
        <v>268</v>
      </c>
      <c r="F1316" t="s">
        <v>4015</v>
      </c>
      <c r="G1316" t="s">
        <v>386</v>
      </c>
      <c r="H1316" t="s">
        <v>157</v>
      </c>
      <c r="I1316" t="s">
        <v>135</v>
      </c>
      <c r="J1316" t="s">
        <v>136</v>
      </c>
      <c r="K1316" t="s">
        <v>137</v>
      </c>
      <c r="L1316" t="s">
        <v>4016</v>
      </c>
      <c r="M1316" t="s">
        <v>4017</v>
      </c>
      <c r="N1316">
        <v>0.145157222</v>
      </c>
      <c r="O1316">
        <v>62</v>
      </c>
      <c r="P1316">
        <v>4367</v>
      </c>
      <c r="Q1316">
        <v>0</v>
      </c>
      <c r="R1316">
        <v>0</v>
      </c>
      <c r="S1316">
        <v>0</v>
      </c>
      <c r="T1316">
        <v>258</v>
      </c>
      <c r="U1316">
        <v>0</v>
      </c>
      <c r="V1316">
        <v>0</v>
      </c>
      <c r="W1316">
        <v>2.2842051473555998</v>
      </c>
      <c r="X1316">
        <v>144.26608283441706</v>
      </c>
      <c r="Y1316">
        <v>0</v>
      </c>
      <c r="Z1316">
        <v>0</v>
      </c>
      <c r="AA1316">
        <v>0</v>
      </c>
      <c r="AB1316">
        <v>11.629452763781801</v>
      </c>
      <c r="AC1316">
        <v>0</v>
      </c>
      <c r="AD1316">
        <v>0</v>
      </c>
      <c r="AE1316">
        <v>158.17974074555448</v>
      </c>
    </row>
    <row r="1317" spans="1:31" x14ac:dyDescent="0.25">
      <c r="A1317">
        <v>1823065</v>
      </c>
      <c r="B1317">
        <v>1</v>
      </c>
      <c r="C1317" t="s">
        <v>80</v>
      </c>
      <c r="D1317" t="s">
        <v>84</v>
      </c>
      <c r="E1317" t="s">
        <v>223</v>
      </c>
      <c r="F1317" t="s">
        <v>4018</v>
      </c>
      <c r="G1317" t="s">
        <v>1055</v>
      </c>
      <c r="H1317" t="s">
        <v>134</v>
      </c>
      <c r="I1317" t="s">
        <v>135</v>
      </c>
      <c r="J1317" t="s">
        <v>136</v>
      </c>
      <c r="K1317" t="s">
        <v>137</v>
      </c>
      <c r="L1317" t="s">
        <v>4019</v>
      </c>
      <c r="M1317" t="s">
        <v>4020</v>
      </c>
      <c r="N1317">
        <v>0.955555555</v>
      </c>
      <c r="O1317">
        <v>0</v>
      </c>
      <c r="P1317">
        <v>4</v>
      </c>
      <c r="Q1317">
        <v>0</v>
      </c>
      <c r="R1317">
        <v>0</v>
      </c>
      <c r="S1317">
        <v>0</v>
      </c>
      <c r="T1317">
        <v>13</v>
      </c>
      <c r="U1317">
        <v>0</v>
      </c>
      <c r="V1317">
        <v>0</v>
      </c>
      <c r="W1317">
        <v>0</v>
      </c>
      <c r="X1317">
        <v>0.76362450866750009</v>
      </c>
      <c r="Y1317">
        <v>0</v>
      </c>
      <c r="Z1317">
        <v>0</v>
      </c>
      <c r="AA1317">
        <v>0</v>
      </c>
      <c r="AB1317">
        <v>58.175658438200323</v>
      </c>
      <c r="AC1317">
        <v>0</v>
      </c>
      <c r="AD1317">
        <v>0</v>
      </c>
      <c r="AE1317">
        <v>58.93928294686782</v>
      </c>
    </row>
    <row r="1318" spans="1:31" x14ac:dyDescent="0.25">
      <c r="A1318">
        <v>1823148</v>
      </c>
      <c r="B1318">
        <v>1</v>
      </c>
      <c r="C1318" t="s">
        <v>80</v>
      </c>
      <c r="D1318" t="s">
        <v>106</v>
      </c>
      <c r="E1318" t="s">
        <v>140</v>
      </c>
      <c r="F1318" t="s">
        <v>4021</v>
      </c>
      <c r="G1318" t="s">
        <v>142</v>
      </c>
      <c r="H1318" t="s">
        <v>134</v>
      </c>
      <c r="I1318" t="s">
        <v>135</v>
      </c>
      <c r="J1318" t="s">
        <v>136</v>
      </c>
      <c r="K1318" t="s">
        <v>137</v>
      </c>
      <c r="L1318" t="s">
        <v>4022</v>
      </c>
      <c r="M1318" t="s">
        <v>4023</v>
      </c>
      <c r="N1318">
        <v>3.1236111110000002</v>
      </c>
      <c r="O1318">
        <v>0</v>
      </c>
      <c r="P1318">
        <v>1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0.17028078744970002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0.17028078744970002</v>
      </c>
    </row>
    <row r="1319" spans="1:31" x14ac:dyDescent="0.25">
      <c r="A1319">
        <v>1823102</v>
      </c>
      <c r="B1319">
        <v>1</v>
      </c>
      <c r="C1319" t="s">
        <v>81</v>
      </c>
      <c r="D1319" t="s">
        <v>114</v>
      </c>
      <c r="E1319" t="s">
        <v>154</v>
      </c>
      <c r="F1319" t="s">
        <v>4024</v>
      </c>
      <c r="G1319" t="s">
        <v>507</v>
      </c>
      <c r="H1319" t="s">
        <v>157</v>
      </c>
      <c r="I1319" t="s">
        <v>135</v>
      </c>
      <c r="J1319" t="s">
        <v>136</v>
      </c>
      <c r="K1319" t="s">
        <v>137</v>
      </c>
      <c r="L1319" t="s">
        <v>4025</v>
      </c>
      <c r="M1319" t="s">
        <v>4026</v>
      </c>
      <c r="N1319">
        <v>1.1630555549999999</v>
      </c>
      <c r="O1319">
        <v>0</v>
      </c>
      <c r="P1319">
        <v>83</v>
      </c>
      <c r="Q1319">
        <v>0</v>
      </c>
      <c r="R1319">
        <v>0</v>
      </c>
      <c r="S1319">
        <v>0</v>
      </c>
      <c r="T1319">
        <v>9</v>
      </c>
      <c r="U1319">
        <v>0</v>
      </c>
      <c r="V1319">
        <v>0</v>
      </c>
      <c r="W1319">
        <v>0</v>
      </c>
      <c r="X1319">
        <v>13.237075050046958</v>
      </c>
      <c r="Y1319">
        <v>0</v>
      </c>
      <c r="Z1319">
        <v>0</v>
      </c>
      <c r="AA1319">
        <v>0</v>
      </c>
      <c r="AB1319">
        <v>4.96416332224232</v>
      </c>
      <c r="AC1319">
        <v>0</v>
      </c>
      <c r="AD1319">
        <v>0</v>
      </c>
      <c r="AE1319">
        <v>18.201238372289279</v>
      </c>
    </row>
    <row r="1320" spans="1:31" x14ac:dyDescent="0.25">
      <c r="A1320">
        <v>1823025</v>
      </c>
      <c r="B1320">
        <v>1</v>
      </c>
      <c r="C1320" t="s">
        <v>81</v>
      </c>
      <c r="D1320" t="s">
        <v>116</v>
      </c>
      <c r="E1320" t="s">
        <v>252</v>
      </c>
      <c r="F1320" t="s">
        <v>4027</v>
      </c>
      <c r="G1320" t="s">
        <v>150</v>
      </c>
      <c r="H1320" t="s">
        <v>134</v>
      </c>
      <c r="I1320" t="s">
        <v>135</v>
      </c>
      <c r="J1320" t="s">
        <v>136</v>
      </c>
      <c r="K1320" t="s">
        <v>151</v>
      </c>
      <c r="L1320" t="s">
        <v>4028</v>
      </c>
      <c r="M1320" t="s">
        <v>4029</v>
      </c>
      <c r="N1320">
        <v>7.915815555</v>
      </c>
      <c r="O1320">
        <v>0</v>
      </c>
      <c r="P1320">
        <v>297</v>
      </c>
      <c r="Q1320">
        <v>0</v>
      </c>
      <c r="R1320">
        <v>2</v>
      </c>
      <c r="S1320">
        <v>0</v>
      </c>
      <c r="T1320">
        <v>82</v>
      </c>
      <c r="U1320">
        <v>0</v>
      </c>
      <c r="V1320">
        <v>0</v>
      </c>
      <c r="W1320">
        <v>0</v>
      </c>
      <c r="X1320">
        <v>302.92856229397654</v>
      </c>
      <c r="Y1320">
        <v>0</v>
      </c>
      <c r="Z1320">
        <v>2.1739668423244836</v>
      </c>
      <c r="AA1320">
        <v>0</v>
      </c>
      <c r="AB1320">
        <v>168.46684800237944</v>
      </c>
      <c r="AC1320">
        <v>0</v>
      </c>
      <c r="AD1320">
        <v>0</v>
      </c>
      <c r="AE1320">
        <v>473.56937713868047</v>
      </c>
    </row>
    <row r="1321" spans="1:31" x14ac:dyDescent="0.25">
      <c r="A1321">
        <v>1822956</v>
      </c>
      <c r="B1321">
        <v>1</v>
      </c>
      <c r="C1321" t="s">
        <v>80</v>
      </c>
      <c r="D1321" t="s">
        <v>106</v>
      </c>
      <c r="E1321" t="s">
        <v>202</v>
      </c>
      <c r="F1321" t="s">
        <v>4030</v>
      </c>
      <c r="G1321" t="s">
        <v>156</v>
      </c>
      <c r="H1321" t="s">
        <v>157</v>
      </c>
      <c r="I1321" t="s">
        <v>135</v>
      </c>
      <c r="J1321" t="s">
        <v>136</v>
      </c>
      <c r="K1321" t="s">
        <v>137</v>
      </c>
      <c r="L1321" t="s">
        <v>4031</v>
      </c>
      <c r="M1321" t="s">
        <v>4032</v>
      </c>
      <c r="N1321">
        <v>0.43305555499999998</v>
      </c>
      <c r="O1321">
        <v>1</v>
      </c>
      <c r="P1321">
        <v>38</v>
      </c>
      <c r="Q1321">
        <v>36</v>
      </c>
      <c r="R1321">
        <v>156</v>
      </c>
      <c r="S1321">
        <v>6</v>
      </c>
      <c r="T1321">
        <v>27</v>
      </c>
      <c r="U1321">
        <v>0</v>
      </c>
      <c r="V1321">
        <v>0</v>
      </c>
      <c r="W1321">
        <v>9.5144208115850004E-2</v>
      </c>
      <c r="X1321">
        <v>5.1931394029494822</v>
      </c>
      <c r="Y1321">
        <v>189.21538335703633</v>
      </c>
      <c r="Z1321">
        <v>184.36573627643432</v>
      </c>
      <c r="AA1321">
        <v>49.776301696860862</v>
      </c>
      <c r="AB1321">
        <v>10.595858393363169</v>
      </c>
      <c r="AC1321">
        <v>0</v>
      </c>
      <c r="AD1321">
        <v>0</v>
      </c>
      <c r="AE1321">
        <v>439.24156333476003</v>
      </c>
    </row>
    <row r="1322" spans="1:31" x14ac:dyDescent="0.25">
      <c r="A1322">
        <v>1823434</v>
      </c>
      <c r="B1322">
        <v>1</v>
      </c>
      <c r="C1322" t="s">
        <v>80</v>
      </c>
      <c r="D1322" t="s">
        <v>101</v>
      </c>
      <c r="E1322" t="s">
        <v>140</v>
      </c>
      <c r="F1322" t="s">
        <v>4033</v>
      </c>
      <c r="G1322" t="s">
        <v>246</v>
      </c>
      <c r="H1322" t="s">
        <v>134</v>
      </c>
      <c r="I1322" t="s">
        <v>135</v>
      </c>
      <c r="J1322" t="s">
        <v>136</v>
      </c>
      <c r="K1322" t="s">
        <v>137</v>
      </c>
      <c r="L1322" t="s">
        <v>4034</v>
      </c>
      <c r="M1322" t="s">
        <v>4035</v>
      </c>
      <c r="N1322">
        <v>2.6208333330000002</v>
      </c>
      <c r="O1322">
        <v>0</v>
      </c>
      <c r="P1322">
        <v>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6.5300102254350012E-2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6.5300102254350012E-2</v>
      </c>
    </row>
    <row r="1323" spans="1:31" x14ac:dyDescent="0.25">
      <c r="A1323">
        <v>1823440</v>
      </c>
      <c r="B1323">
        <v>1</v>
      </c>
      <c r="C1323" t="s">
        <v>80</v>
      </c>
      <c r="D1323" t="s">
        <v>104</v>
      </c>
      <c r="E1323" t="s">
        <v>140</v>
      </c>
      <c r="F1323" t="s">
        <v>4036</v>
      </c>
      <c r="G1323" t="s">
        <v>142</v>
      </c>
      <c r="H1323" t="s">
        <v>134</v>
      </c>
      <c r="I1323" t="s">
        <v>135</v>
      </c>
      <c r="J1323" t="s">
        <v>136</v>
      </c>
      <c r="K1323" t="s">
        <v>137</v>
      </c>
      <c r="L1323" t="s">
        <v>4037</v>
      </c>
      <c r="M1323" t="s">
        <v>4038</v>
      </c>
      <c r="N1323">
        <v>1.110833333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0.372354693939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0.372354693939</v>
      </c>
    </row>
    <row r="1324" spans="1:31" x14ac:dyDescent="0.25">
      <c r="A1324">
        <v>1823334</v>
      </c>
      <c r="B1324">
        <v>1</v>
      </c>
      <c r="C1324" t="s">
        <v>80</v>
      </c>
      <c r="D1324" t="s">
        <v>86</v>
      </c>
      <c r="E1324" t="s">
        <v>131</v>
      </c>
      <c r="F1324" t="s">
        <v>4039</v>
      </c>
      <c r="G1324" t="s">
        <v>133</v>
      </c>
      <c r="H1324" t="s">
        <v>134</v>
      </c>
      <c r="I1324" t="s">
        <v>135</v>
      </c>
      <c r="J1324" t="s">
        <v>136</v>
      </c>
      <c r="K1324" t="s">
        <v>137</v>
      </c>
      <c r="L1324" t="s">
        <v>4040</v>
      </c>
      <c r="M1324" t="s">
        <v>4041</v>
      </c>
      <c r="N1324">
        <v>1.5974999999999999</v>
      </c>
      <c r="O1324">
        <v>0</v>
      </c>
      <c r="P1324">
        <v>5</v>
      </c>
      <c r="Q1324">
        <v>0</v>
      </c>
      <c r="R1324">
        <v>4</v>
      </c>
      <c r="S1324">
        <v>0</v>
      </c>
      <c r="T1324">
        <v>7</v>
      </c>
      <c r="U1324">
        <v>0</v>
      </c>
      <c r="V1324">
        <v>0</v>
      </c>
      <c r="W1324">
        <v>0</v>
      </c>
      <c r="X1324">
        <v>4.3162482727319329</v>
      </c>
      <c r="Y1324">
        <v>0</v>
      </c>
      <c r="Z1324">
        <v>7.5195256309986425</v>
      </c>
      <c r="AA1324">
        <v>0</v>
      </c>
      <c r="AB1324">
        <v>8.5651865837395675</v>
      </c>
      <c r="AC1324">
        <v>0</v>
      </c>
      <c r="AD1324">
        <v>0</v>
      </c>
      <c r="AE1324">
        <v>20.400960487470144</v>
      </c>
    </row>
    <row r="1325" spans="1:31" x14ac:dyDescent="0.25">
      <c r="A1325">
        <v>1823039</v>
      </c>
      <c r="B1325">
        <v>1</v>
      </c>
      <c r="C1325" t="s">
        <v>80</v>
      </c>
      <c r="D1325" t="s">
        <v>93</v>
      </c>
      <c r="E1325" t="s">
        <v>140</v>
      </c>
      <c r="F1325" t="s">
        <v>4042</v>
      </c>
      <c r="G1325" t="s">
        <v>213</v>
      </c>
      <c r="H1325" t="s">
        <v>134</v>
      </c>
      <c r="I1325" t="s">
        <v>135</v>
      </c>
      <c r="J1325" t="s">
        <v>136</v>
      </c>
      <c r="K1325" t="s">
        <v>137</v>
      </c>
      <c r="L1325" t="s">
        <v>4043</v>
      </c>
      <c r="M1325" t="s">
        <v>4044</v>
      </c>
      <c r="N1325">
        <v>4.0352777770000001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1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1.8394092074548503</v>
      </c>
      <c r="AC1325">
        <v>0</v>
      </c>
      <c r="AD1325">
        <v>0</v>
      </c>
      <c r="AE1325">
        <v>1.8394092074548503</v>
      </c>
    </row>
    <row r="1326" spans="1:31" x14ac:dyDescent="0.25">
      <c r="A1326">
        <v>1823205</v>
      </c>
      <c r="B1326">
        <v>1</v>
      </c>
      <c r="C1326" t="s">
        <v>80</v>
      </c>
      <c r="D1326" t="s">
        <v>94</v>
      </c>
      <c r="E1326" t="s">
        <v>140</v>
      </c>
      <c r="F1326" t="s">
        <v>4045</v>
      </c>
      <c r="G1326" t="s">
        <v>246</v>
      </c>
      <c r="H1326" t="s">
        <v>134</v>
      </c>
      <c r="I1326" t="s">
        <v>135</v>
      </c>
      <c r="J1326" t="s">
        <v>136</v>
      </c>
      <c r="K1326" t="s">
        <v>137</v>
      </c>
      <c r="L1326" t="s">
        <v>4046</v>
      </c>
      <c r="M1326" t="s">
        <v>4047</v>
      </c>
      <c r="N1326">
        <v>4.6977777769999998</v>
      </c>
      <c r="O1326">
        <v>0</v>
      </c>
      <c r="P1326">
        <v>0</v>
      </c>
      <c r="Q1326">
        <v>0</v>
      </c>
      <c r="R1326">
        <v>8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32.411612860213154</v>
      </c>
      <c r="AA1326">
        <v>0</v>
      </c>
      <c r="AB1326">
        <v>0</v>
      </c>
      <c r="AC1326">
        <v>0</v>
      </c>
      <c r="AD1326">
        <v>0</v>
      </c>
      <c r="AE1326">
        <v>32.411612860213154</v>
      </c>
    </row>
    <row r="1327" spans="1:31" x14ac:dyDescent="0.25">
      <c r="A1327">
        <v>1823254</v>
      </c>
      <c r="B1327">
        <v>1</v>
      </c>
      <c r="C1327" t="s">
        <v>80</v>
      </c>
      <c r="D1327" t="s">
        <v>104</v>
      </c>
      <c r="E1327" t="s">
        <v>131</v>
      </c>
      <c r="F1327" t="s">
        <v>4048</v>
      </c>
      <c r="G1327" t="s">
        <v>340</v>
      </c>
      <c r="H1327" t="s">
        <v>134</v>
      </c>
      <c r="I1327" t="s">
        <v>135</v>
      </c>
      <c r="J1327" t="s">
        <v>136</v>
      </c>
      <c r="K1327" t="s">
        <v>137</v>
      </c>
      <c r="L1327" t="s">
        <v>4049</v>
      </c>
      <c r="M1327" t="s">
        <v>4050</v>
      </c>
      <c r="N1327">
        <v>6.8022222220000002</v>
      </c>
      <c r="O1327">
        <v>0</v>
      </c>
      <c r="P1327">
        <v>47</v>
      </c>
      <c r="Q1327">
        <v>0</v>
      </c>
      <c r="R1327">
        <v>0</v>
      </c>
      <c r="S1327">
        <v>0</v>
      </c>
      <c r="T1327">
        <v>5</v>
      </c>
      <c r="U1327">
        <v>0</v>
      </c>
      <c r="V1327">
        <v>0</v>
      </c>
      <c r="W1327">
        <v>0</v>
      </c>
      <c r="X1327">
        <v>86.647212143514139</v>
      </c>
      <c r="Y1327">
        <v>0</v>
      </c>
      <c r="Z1327">
        <v>0</v>
      </c>
      <c r="AA1327">
        <v>0</v>
      </c>
      <c r="AB1327">
        <v>16.505254303027826</v>
      </c>
      <c r="AC1327">
        <v>0</v>
      </c>
      <c r="AD1327">
        <v>0</v>
      </c>
      <c r="AE1327">
        <v>103.15246644654196</v>
      </c>
    </row>
    <row r="1328" spans="1:31" x14ac:dyDescent="0.25">
      <c r="A1328">
        <v>1823417</v>
      </c>
      <c r="B1328">
        <v>1</v>
      </c>
      <c r="C1328" t="s">
        <v>81</v>
      </c>
      <c r="D1328" t="s">
        <v>118</v>
      </c>
      <c r="E1328" t="s">
        <v>164</v>
      </c>
      <c r="F1328" t="s">
        <v>4051</v>
      </c>
      <c r="G1328" t="s">
        <v>156</v>
      </c>
      <c r="H1328" t="s">
        <v>157</v>
      </c>
      <c r="I1328" t="s">
        <v>135</v>
      </c>
      <c r="J1328" t="s">
        <v>136</v>
      </c>
      <c r="K1328" t="s">
        <v>137</v>
      </c>
      <c r="L1328" t="s">
        <v>4052</v>
      </c>
      <c r="M1328" t="s">
        <v>4053</v>
      </c>
      <c r="N1328">
        <v>0.53944444400000002</v>
      </c>
      <c r="O1328">
        <v>2</v>
      </c>
      <c r="P1328">
        <v>563</v>
      </c>
      <c r="Q1328">
        <v>12</v>
      </c>
      <c r="R1328">
        <v>19</v>
      </c>
      <c r="S1328">
        <v>8</v>
      </c>
      <c r="T1328">
        <v>73</v>
      </c>
      <c r="U1328">
        <v>5</v>
      </c>
      <c r="V1328">
        <v>0</v>
      </c>
      <c r="W1328">
        <v>6.0527253110453323</v>
      </c>
      <c r="X1328">
        <v>67.729868780325702</v>
      </c>
      <c r="Y1328">
        <v>14.208461237376252</v>
      </c>
      <c r="Z1328">
        <v>25.0284567108273</v>
      </c>
      <c r="AA1328">
        <v>94.742406113142479</v>
      </c>
      <c r="AB1328">
        <v>22.757292280010596</v>
      </c>
      <c r="AC1328">
        <v>264.70929739723368</v>
      </c>
      <c r="AD1328">
        <v>0</v>
      </c>
      <c r="AE1328">
        <v>495.22850782996136</v>
      </c>
    </row>
    <row r="1329" spans="1:31" x14ac:dyDescent="0.25">
      <c r="A1329">
        <v>1823105</v>
      </c>
      <c r="B1329">
        <v>1</v>
      </c>
      <c r="C1329" t="s">
        <v>80</v>
      </c>
      <c r="D1329" t="s">
        <v>110</v>
      </c>
      <c r="E1329" t="s">
        <v>131</v>
      </c>
      <c r="F1329" t="s">
        <v>4054</v>
      </c>
      <c r="G1329" t="s">
        <v>225</v>
      </c>
      <c r="H1329" t="s">
        <v>134</v>
      </c>
      <c r="I1329" t="s">
        <v>135</v>
      </c>
      <c r="J1329" t="s">
        <v>136</v>
      </c>
      <c r="K1329" t="s">
        <v>151</v>
      </c>
      <c r="L1329" t="s">
        <v>4055</v>
      </c>
      <c r="M1329" t="s">
        <v>4056</v>
      </c>
      <c r="N1329">
        <v>0.25311555499999999</v>
      </c>
      <c r="O1329">
        <v>0</v>
      </c>
      <c r="P1329">
        <v>129</v>
      </c>
      <c r="Q1329">
        <v>0</v>
      </c>
      <c r="R1329">
        <v>0</v>
      </c>
      <c r="S1329">
        <v>0</v>
      </c>
      <c r="T1329">
        <v>42</v>
      </c>
      <c r="U1329">
        <v>0</v>
      </c>
      <c r="V1329">
        <v>0</v>
      </c>
      <c r="W1329">
        <v>0</v>
      </c>
      <c r="X1329">
        <v>7.8882912182280025</v>
      </c>
      <c r="Y1329">
        <v>0</v>
      </c>
      <c r="Z1329">
        <v>0</v>
      </c>
      <c r="AA1329">
        <v>0</v>
      </c>
      <c r="AB1329">
        <v>6.908469496462132</v>
      </c>
      <c r="AC1329">
        <v>0</v>
      </c>
      <c r="AD1329">
        <v>0</v>
      </c>
      <c r="AE1329">
        <v>14.796760714690134</v>
      </c>
    </row>
    <row r="1330" spans="1:31" x14ac:dyDescent="0.25">
      <c r="A1330">
        <v>1822976</v>
      </c>
      <c r="B1330">
        <v>1</v>
      </c>
      <c r="C1330" t="s">
        <v>80</v>
      </c>
      <c r="D1330" t="s">
        <v>88</v>
      </c>
      <c r="E1330" t="s">
        <v>131</v>
      </c>
      <c r="F1330" t="s">
        <v>3359</v>
      </c>
      <c r="G1330" t="s">
        <v>133</v>
      </c>
      <c r="H1330" t="s">
        <v>134</v>
      </c>
      <c r="I1330" t="s">
        <v>135</v>
      </c>
      <c r="J1330" t="s">
        <v>136</v>
      </c>
      <c r="K1330" t="s">
        <v>137</v>
      </c>
      <c r="L1330" t="s">
        <v>4057</v>
      </c>
      <c r="M1330" t="s">
        <v>4058</v>
      </c>
      <c r="N1330">
        <v>0.63694444400000005</v>
      </c>
      <c r="O1330">
        <v>0</v>
      </c>
      <c r="P1330">
        <v>141</v>
      </c>
      <c r="Q1330">
        <v>0</v>
      </c>
      <c r="R1330">
        <v>0</v>
      </c>
      <c r="S1330">
        <v>0</v>
      </c>
      <c r="T1330">
        <v>2</v>
      </c>
      <c r="U1330">
        <v>0</v>
      </c>
      <c r="V1330">
        <v>0</v>
      </c>
      <c r="W1330">
        <v>0</v>
      </c>
      <c r="X1330">
        <v>16.889758821918722</v>
      </c>
      <c r="Y1330">
        <v>0</v>
      </c>
      <c r="Z1330">
        <v>0</v>
      </c>
      <c r="AA1330">
        <v>0</v>
      </c>
      <c r="AB1330">
        <v>7.6447927338975E-2</v>
      </c>
      <c r="AC1330">
        <v>0</v>
      </c>
      <c r="AD1330">
        <v>0</v>
      </c>
      <c r="AE1330">
        <v>16.966206749257697</v>
      </c>
    </row>
    <row r="1331" spans="1:31" x14ac:dyDescent="0.25">
      <c r="A1331">
        <v>1823268</v>
      </c>
      <c r="B1331">
        <v>1</v>
      </c>
      <c r="C1331" t="s">
        <v>81</v>
      </c>
      <c r="D1331" t="s">
        <v>127</v>
      </c>
      <c r="E1331" t="s">
        <v>131</v>
      </c>
      <c r="F1331" t="s">
        <v>4059</v>
      </c>
      <c r="G1331" t="s">
        <v>133</v>
      </c>
      <c r="H1331" t="s">
        <v>134</v>
      </c>
      <c r="I1331" t="s">
        <v>135</v>
      </c>
      <c r="J1331" t="s">
        <v>136</v>
      </c>
      <c r="K1331" t="s">
        <v>137</v>
      </c>
      <c r="L1331" t="s">
        <v>4060</v>
      </c>
      <c r="M1331" t="s">
        <v>4061</v>
      </c>
      <c r="N1331">
        <v>1.1225000000000001</v>
      </c>
      <c r="O1331">
        <v>0</v>
      </c>
      <c r="P1331">
        <v>11</v>
      </c>
      <c r="Q1331">
        <v>0</v>
      </c>
      <c r="R1331">
        <v>0</v>
      </c>
      <c r="S1331">
        <v>0</v>
      </c>
      <c r="T1331">
        <v>4</v>
      </c>
      <c r="U1331">
        <v>0</v>
      </c>
      <c r="V1331">
        <v>0</v>
      </c>
      <c r="W1331">
        <v>0</v>
      </c>
      <c r="X1331">
        <v>2.8356116146055999</v>
      </c>
      <c r="Y1331">
        <v>0</v>
      </c>
      <c r="Z1331">
        <v>0</v>
      </c>
      <c r="AA1331">
        <v>0</v>
      </c>
      <c r="AB1331">
        <v>3.6259504594651504</v>
      </c>
      <c r="AC1331">
        <v>0</v>
      </c>
      <c r="AD1331">
        <v>0</v>
      </c>
      <c r="AE1331">
        <v>6.4615620740707502</v>
      </c>
    </row>
    <row r="1332" spans="1:31" x14ac:dyDescent="0.25">
      <c r="A1332">
        <v>1823019</v>
      </c>
      <c r="B1332">
        <v>1</v>
      </c>
      <c r="C1332" t="s">
        <v>80</v>
      </c>
      <c r="D1332" t="s">
        <v>110</v>
      </c>
      <c r="E1332" t="s">
        <v>131</v>
      </c>
      <c r="F1332" t="s">
        <v>4062</v>
      </c>
      <c r="G1332" t="s">
        <v>225</v>
      </c>
      <c r="H1332" t="s">
        <v>134</v>
      </c>
      <c r="I1332" t="s">
        <v>135</v>
      </c>
      <c r="J1332" t="s">
        <v>136</v>
      </c>
      <c r="K1332" t="s">
        <v>151</v>
      </c>
      <c r="L1332" t="s">
        <v>4063</v>
      </c>
      <c r="M1332" t="s">
        <v>4064</v>
      </c>
      <c r="N1332">
        <v>0.80201</v>
      </c>
      <c r="O1332">
        <v>0</v>
      </c>
      <c r="P1332">
        <v>162</v>
      </c>
      <c r="Q1332">
        <v>0</v>
      </c>
      <c r="R1332">
        <v>0</v>
      </c>
      <c r="S1332">
        <v>0</v>
      </c>
      <c r="T1332">
        <v>14</v>
      </c>
      <c r="U1332">
        <v>0</v>
      </c>
      <c r="V1332">
        <v>0</v>
      </c>
      <c r="W1332">
        <v>0</v>
      </c>
      <c r="X1332">
        <v>33.181634547669617</v>
      </c>
      <c r="Y1332">
        <v>0</v>
      </c>
      <c r="Z1332">
        <v>0</v>
      </c>
      <c r="AA1332">
        <v>0</v>
      </c>
      <c r="AB1332">
        <v>1.8650685956497997</v>
      </c>
      <c r="AC1332">
        <v>0</v>
      </c>
      <c r="AD1332">
        <v>0</v>
      </c>
      <c r="AE1332">
        <v>35.046703143319419</v>
      </c>
    </row>
    <row r="1333" spans="1:31" x14ac:dyDescent="0.25">
      <c r="A1333">
        <v>1823168</v>
      </c>
      <c r="B1333">
        <v>1</v>
      </c>
      <c r="C1333" t="s">
        <v>80</v>
      </c>
      <c r="D1333" t="s">
        <v>105</v>
      </c>
      <c r="E1333" t="s">
        <v>202</v>
      </c>
      <c r="F1333" t="s">
        <v>1159</v>
      </c>
      <c r="G1333" t="s">
        <v>156</v>
      </c>
      <c r="H1333" t="s">
        <v>157</v>
      </c>
      <c r="I1333" t="s">
        <v>135</v>
      </c>
      <c r="J1333" t="s">
        <v>136</v>
      </c>
      <c r="K1333" t="s">
        <v>137</v>
      </c>
      <c r="L1333" t="s">
        <v>4065</v>
      </c>
      <c r="M1333" t="s">
        <v>4066</v>
      </c>
      <c r="N1333">
        <v>0.82166666600000005</v>
      </c>
      <c r="O1333">
        <v>0</v>
      </c>
      <c r="P1333">
        <v>417</v>
      </c>
      <c r="Q1333">
        <v>1</v>
      </c>
      <c r="R1333">
        <v>30</v>
      </c>
      <c r="S1333">
        <v>4</v>
      </c>
      <c r="T1333">
        <v>57</v>
      </c>
      <c r="U1333">
        <v>7</v>
      </c>
      <c r="V1333">
        <v>0</v>
      </c>
      <c r="W1333">
        <v>0</v>
      </c>
      <c r="X1333">
        <v>88.06303938194047</v>
      </c>
      <c r="Y1333">
        <v>6.1529095367645503</v>
      </c>
      <c r="Z1333">
        <v>10.684939616237331</v>
      </c>
      <c r="AA1333">
        <v>75.374593607257367</v>
      </c>
      <c r="AB1333">
        <v>46.325304950060264</v>
      </c>
      <c r="AC1333">
        <v>334.77063355732838</v>
      </c>
      <c r="AD1333">
        <v>0</v>
      </c>
      <c r="AE1333">
        <v>561.37142064958834</v>
      </c>
    </row>
    <row r="1334" spans="1:31" x14ac:dyDescent="0.25">
      <c r="A1334">
        <v>1823311</v>
      </c>
      <c r="B1334">
        <v>1</v>
      </c>
      <c r="C1334" t="s">
        <v>80</v>
      </c>
      <c r="D1334" t="s">
        <v>96</v>
      </c>
      <c r="E1334" t="s">
        <v>140</v>
      </c>
      <c r="F1334" t="s">
        <v>4067</v>
      </c>
      <c r="G1334" t="s">
        <v>142</v>
      </c>
      <c r="H1334" t="s">
        <v>134</v>
      </c>
      <c r="I1334" t="s">
        <v>135</v>
      </c>
      <c r="J1334" t="s">
        <v>136</v>
      </c>
      <c r="K1334" t="s">
        <v>137</v>
      </c>
      <c r="L1334" t="s">
        <v>4068</v>
      </c>
      <c r="M1334" t="s">
        <v>4069</v>
      </c>
      <c r="N1334">
        <v>5.0358333330000002</v>
      </c>
      <c r="O1334">
        <v>0</v>
      </c>
      <c r="P1334">
        <v>1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1.8569731329E-2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1.8569731329E-2</v>
      </c>
    </row>
    <row r="1335" spans="1:31" x14ac:dyDescent="0.25">
      <c r="A1335">
        <v>1822919</v>
      </c>
      <c r="B1335">
        <v>1</v>
      </c>
      <c r="C1335" t="s">
        <v>80</v>
      </c>
      <c r="D1335" t="s">
        <v>93</v>
      </c>
      <c r="E1335" t="s">
        <v>223</v>
      </c>
      <c r="F1335" t="s">
        <v>4070</v>
      </c>
      <c r="G1335" t="s">
        <v>2957</v>
      </c>
      <c r="H1335" t="s">
        <v>134</v>
      </c>
      <c r="I1335" t="s">
        <v>135</v>
      </c>
      <c r="J1335" t="s">
        <v>136</v>
      </c>
      <c r="K1335" t="s">
        <v>137</v>
      </c>
      <c r="L1335" t="s">
        <v>4071</v>
      </c>
      <c r="M1335" t="s">
        <v>4072</v>
      </c>
      <c r="N1335">
        <v>1.4458333329999999</v>
      </c>
      <c r="O1335">
        <v>0</v>
      </c>
      <c r="P1335">
        <v>34</v>
      </c>
      <c r="Q1335">
        <v>0</v>
      </c>
      <c r="R1335">
        <v>0</v>
      </c>
      <c r="S1335">
        <v>0</v>
      </c>
      <c r="T1335">
        <v>2</v>
      </c>
      <c r="U1335">
        <v>0</v>
      </c>
      <c r="V1335">
        <v>0</v>
      </c>
      <c r="W1335">
        <v>0</v>
      </c>
      <c r="X1335">
        <v>6.1760563907787516</v>
      </c>
      <c r="Y1335">
        <v>0</v>
      </c>
      <c r="Z1335">
        <v>0</v>
      </c>
      <c r="AA1335">
        <v>0</v>
      </c>
      <c r="AB1335">
        <v>1.1917414164793751</v>
      </c>
      <c r="AC1335">
        <v>0</v>
      </c>
      <c r="AD1335">
        <v>0</v>
      </c>
      <c r="AE1335">
        <v>7.3677978072581265</v>
      </c>
    </row>
    <row r="1336" spans="1:31" x14ac:dyDescent="0.25">
      <c r="A1336">
        <v>1823460</v>
      </c>
      <c r="B1336">
        <v>1</v>
      </c>
      <c r="C1336" t="s">
        <v>80</v>
      </c>
      <c r="D1336" t="s">
        <v>92</v>
      </c>
      <c r="E1336" t="s">
        <v>140</v>
      </c>
      <c r="F1336" t="s">
        <v>4073</v>
      </c>
      <c r="G1336" t="s">
        <v>246</v>
      </c>
      <c r="H1336" t="s">
        <v>134</v>
      </c>
      <c r="I1336" t="s">
        <v>135</v>
      </c>
      <c r="J1336" t="s">
        <v>136</v>
      </c>
      <c r="K1336" t="s">
        <v>137</v>
      </c>
      <c r="L1336" t="s">
        <v>4074</v>
      </c>
      <c r="M1336" t="s">
        <v>4075</v>
      </c>
      <c r="N1336">
        <v>2.3852777770000002</v>
      </c>
      <c r="O1336">
        <v>0</v>
      </c>
      <c r="P1336">
        <v>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1.3023042360228334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1.3023042360228334</v>
      </c>
    </row>
    <row r="1337" spans="1:31" x14ac:dyDescent="0.25">
      <c r="A1337">
        <v>1823360</v>
      </c>
      <c r="B1337">
        <v>1</v>
      </c>
      <c r="C1337" t="s">
        <v>80</v>
      </c>
      <c r="D1337" t="s">
        <v>102</v>
      </c>
      <c r="E1337" t="s">
        <v>131</v>
      </c>
      <c r="F1337" t="s">
        <v>4076</v>
      </c>
      <c r="G1337" t="s">
        <v>133</v>
      </c>
      <c r="H1337" t="s">
        <v>134</v>
      </c>
      <c r="I1337" t="s">
        <v>135</v>
      </c>
      <c r="J1337" t="s">
        <v>136</v>
      </c>
      <c r="K1337" t="s">
        <v>137</v>
      </c>
      <c r="L1337" t="s">
        <v>4077</v>
      </c>
      <c r="M1337" t="s">
        <v>4078</v>
      </c>
      <c r="N1337">
        <v>1.0722222219999999</v>
      </c>
      <c r="O1337">
        <v>0</v>
      </c>
      <c r="P1337">
        <v>50</v>
      </c>
      <c r="Q1337">
        <v>0</v>
      </c>
      <c r="R1337">
        <v>7</v>
      </c>
      <c r="S1337">
        <v>0</v>
      </c>
      <c r="T1337">
        <v>3</v>
      </c>
      <c r="U1337">
        <v>0</v>
      </c>
      <c r="V1337">
        <v>0</v>
      </c>
      <c r="W1337">
        <v>0</v>
      </c>
      <c r="X1337">
        <v>9.1323360238811961</v>
      </c>
      <c r="Y1337">
        <v>0</v>
      </c>
      <c r="Z1337">
        <v>5.0339977118377002</v>
      </c>
      <c r="AA1337">
        <v>0</v>
      </c>
      <c r="AB1337">
        <v>1.6502895599794445</v>
      </c>
      <c r="AC1337">
        <v>0</v>
      </c>
      <c r="AD1337">
        <v>0</v>
      </c>
      <c r="AE1337">
        <v>15.816623295698342</v>
      </c>
    </row>
    <row r="1338" spans="1:31" x14ac:dyDescent="0.25">
      <c r="A1338">
        <v>1823028</v>
      </c>
      <c r="B1338">
        <v>1</v>
      </c>
      <c r="C1338" t="s">
        <v>80</v>
      </c>
      <c r="D1338" t="s">
        <v>99</v>
      </c>
      <c r="E1338" t="s">
        <v>140</v>
      </c>
      <c r="F1338" t="s">
        <v>4079</v>
      </c>
      <c r="G1338" t="s">
        <v>142</v>
      </c>
      <c r="H1338" t="s">
        <v>134</v>
      </c>
      <c r="I1338" t="s">
        <v>135</v>
      </c>
      <c r="J1338" t="s">
        <v>136</v>
      </c>
      <c r="K1338" t="s">
        <v>137</v>
      </c>
      <c r="L1338" t="s">
        <v>4080</v>
      </c>
      <c r="M1338" t="s">
        <v>4081</v>
      </c>
      <c r="N1338">
        <v>3.2091666659999998</v>
      </c>
      <c r="O1338">
        <v>0</v>
      </c>
      <c r="P1338">
        <v>1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0.28784960282905003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0.28784960282905003</v>
      </c>
    </row>
    <row r="1339" spans="1:31" x14ac:dyDescent="0.25">
      <c r="A1339">
        <v>1823051</v>
      </c>
      <c r="B1339">
        <v>1</v>
      </c>
      <c r="C1339" t="s">
        <v>80</v>
      </c>
      <c r="D1339" t="s">
        <v>90</v>
      </c>
      <c r="E1339" t="s">
        <v>252</v>
      </c>
      <c r="F1339" t="s">
        <v>4082</v>
      </c>
      <c r="G1339" t="s">
        <v>4083</v>
      </c>
      <c r="H1339" t="s">
        <v>134</v>
      </c>
      <c r="I1339" t="s">
        <v>135</v>
      </c>
      <c r="J1339" t="s">
        <v>136</v>
      </c>
      <c r="K1339" t="s">
        <v>137</v>
      </c>
      <c r="L1339" t="s">
        <v>4084</v>
      </c>
      <c r="M1339" t="s">
        <v>4085</v>
      </c>
      <c r="N1339">
        <v>4.1116666659999996</v>
      </c>
      <c r="O1339">
        <v>0</v>
      </c>
      <c r="P1339">
        <v>1180</v>
      </c>
      <c r="Q1339">
        <v>0</v>
      </c>
      <c r="R1339">
        <v>0</v>
      </c>
      <c r="S1339">
        <v>0</v>
      </c>
      <c r="T1339">
        <v>42</v>
      </c>
      <c r="U1339">
        <v>0</v>
      </c>
      <c r="V1339">
        <v>0</v>
      </c>
      <c r="W1339">
        <v>0</v>
      </c>
      <c r="X1339">
        <v>1024.9829991945355</v>
      </c>
      <c r="Y1339">
        <v>0</v>
      </c>
      <c r="Z1339">
        <v>0</v>
      </c>
      <c r="AA1339">
        <v>0</v>
      </c>
      <c r="AB1339">
        <v>87.620242090685636</v>
      </c>
      <c r="AC1339">
        <v>0</v>
      </c>
      <c r="AD1339">
        <v>0</v>
      </c>
      <c r="AE1339">
        <v>1112.6032412852212</v>
      </c>
    </row>
    <row r="1340" spans="1:31" x14ac:dyDescent="0.25">
      <c r="A1340">
        <v>1823197</v>
      </c>
      <c r="B1340">
        <v>1</v>
      </c>
      <c r="C1340" t="s">
        <v>80</v>
      </c>
      <c r="D1340" t="s">
        <v>95</v>
      </c>
      <c r="E1340" t="s">
        <v>154</v>
      </c>
      <c r="F1340" t="s">
        <v>4086</v>
      </c>
      <c r="G1340" t="s">
        <v>175</v>
      </c>
      <c r="H1340" t="s">
        <v>157</v>
      </c>
      <c r="I1340" t="s">
        <v>135</v>
      </c>
      <c r="J1340" t="s">
        <v>136</v>
      </c>
      <c r="K1340" t="s">
        <v>137</v>
      </c>
      <c r="L1340" t="s">
        <v>4087</v>
      </c>
      <c r="M1340" t="s">
        <v>4088</v>
      </c>
      <c r="N1340">
        <v>1.3719444439999999</v>
      </c>
      <c r="O1340">
        <v>1</v>
      </c>
      <c r="P1340">
        <v>0</v>
      </c>
      <c r="Q1340">
        <v>3</v>
      </c>
      <c r="R1340">
        <v>0</v>
      </c>
      <c r="S1340">
        <v>4</v>
      </c>
      <c r="T1340">
        <v>0</v>
      </c>
      <c r="U1340">
        <v>0</v>
      </c>
      <c r="V1340">
        <v>0</v>
      </c>
      <c r="W1340">
        <v>0.25844235382485004</v>
      </c>
      <c r="X1340">
        <v>0</v>
      </c>
      <c r="Y1340">
        <v>19.422843109471469</v>
      </c>
      <c r="Z1340">
        <v>0</v>
      </c>
      <c r="AA1340">
        <v>181.81061474754637</v>
      </c>
      <c r="AB1340">
        <v>0</v>
      </c>
      <c r="AC1340">
        <v>0</v>
      </c>
      <c r="AD1340">
        <v>0</v>
      </c>
      <c r="AE1340">
        <v>201.49190021084269</v>
      </c>
    </row>
    <row r="1341" spans="1:31" x14ac:dyDescent="0.25">
      <c r="A1341">
        <v>1823174</v>
      </c>
      <c r="B1341">
        <v>1</v>
      </c>
      <c r="C1341" t="s">
        <v>80</v>
      </c>
      <c r="D1341" t="s">
        <v>101</v>
      </c>
      <c r="E1341" t="s">
        <v>140</v>
      </c>
      <c r="F1341" t="s">
        <v>4089</v>
      </c>
      <c r="G1341" t="s">
        <v>142</v>
      </c>
      <c r="H1341" t="s">
        <v>134</v>
      </c>
      <c r="I1341" t="s">
        <v>135</v>
      </c>
      <c r="J1341" t="s">
        <v>136</v>
      </c>
      <c r="K1341" t="s">
        <v>137</v>
      </c>
      <c r="L1341" t="s">
        <v>4090</v>
      </c>
      <c r="M1341" t="s">
        <v>4091</v>
      </c>
      <c r="N1341">
        <v>2.9522222220000001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0.10815415220080002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0.10815415220080002</v>
      </c>
    </row>
    <row r="1342" spans="1:31" x14ac:dyDescent="0.25">
      <c r="A1342">
        <v>1823151</v>
      </c>
      <c r="B1342">
        <v>1</v>
      </c>
      <c r="C1342" t="s">
        <v>80</v>
      </c>
      <c r="D1342" t="s">
        <v>97</v>
      </c>
      <c r="E1342" t="s">
        <v>140</v>
      </c>
      <c r="F1342" t="s">
        <v>4092</v>
      </c>
      <c r="G1342" t="s">
        <v>213</v>
      </c>
      <c r="H1342" t="s">
        <v>134</v>
      </c>
      <c r="I1342" t="s">
        <v>135</v>
      </c>
      <c r="J1342" t="s">
        <v>136</v>
      </c>
      <c r="K1342" t="s">
        <v>137</v>
      </c>
      <c r="L1342" t="s">
        <v>4093</v>
      </c>
      <c r="M1342" t="s">
        <v>4094</v>
      </c>
      <c r="N1342">
        <v>2.0677777769999999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0.13105299556346667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0.13105299556346667</v>
      </c>
    </row>
    <row r="1343" spans="1:31" x14ac:dyDescent="0.25">
      <c r="A1343">
        <v>1822988</v>
      </c>
      <c r="B1343">
        <v>1</v>
      </c>
      <c r="C1343" t="s">
        <v>81</v>
      </c>
      <c r="D1343" t="s">
        <v>127</v>
      </c>
      <c r="E1343" t="s">
        <v>164</v>
      </c>
      <c r="F1343" t="s">
        <v>4095</v>
      </c>
      <c r="G1343" t="s">
        <v>156</v>
      </c>
      <c r="H1343" t="s">
        <v>157</v>
      </c>
      <c r="I1343" t="s">
        <v>135</v>
      </c>
      <c r="J1343" t="s">
        <v>136</v>
      </c>
      <c r="K1343" t="s">
        <v>137</v>
      </c>
      <c r="L1343" t="s">
        <v>4096</v>
      </c>
      <c r="M1343" t="s">
        <v>4097</v>
      </c>
      <c r="N1343">
        <v>2.5886111110000001</v>
      </c>
      <c r="O1343">
        <v>0</v>
      </c>
      <c r="P1343">
        <v>0</v>
      </c>
      <c r="Q1343">
        <v>0</v>
      </c>
      <c r="R1343">
        <v>9</v>
      </c>
      <c r="S1343">
        <v>0</v>
      </c>
      <c r="T1343">
        <v>1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48.567639966437547</v>
      </c>
      <c r="AA1343">
        <v>0</v>
      </c>
      <c r="AB1343">
        <v>2.2912157348333336E-3</v>
      </c>
      <c r="AC1343">
        <v>0</v>
      </c>
      <c r="AD1343">
        <v>0</v>
      </c>
      <c r="AE1343">
        <v>48.569931182172382</v>
      </c>
    </row>
    <row r="1344" spans="1:31" x14ac:dyDescent="0.25">
      <c r="A1344">
        <v>1823343</v>
      </c>
      <c r="B1344">
        <v>1</v>
      </c>
      <c r="C1344" t="s">
        <v>80</v>
      </c>
      <c r="D1344" t="s">
        <v>88</v>
      </c>
      <c r="E1344" t="s">
        <v>140</v>
      </c>
      <c r="F1344" t="s">
        <v>4098</v>
      </c>
      <c r="G1344" t="s">
        <v>213</v>
      </c>
      <c r="H1344" t="s">
        <v>134</v>
      </c>
      <c r="I1344" t="s">
        <v>135</v>
      </c>
      <c r="J1344" t="s">
        <v>136</v>
      </c>
      <c r="K1344" t="s">
        <v>137</v>
      </c>
      <c r="L1344" t="s">
        <v>4099</v>
      </c>
      <c r="M1344" t="s">
        <v>4100</v>
      </c>
      <c r="N1344">
        <v>0.76027777699999999</v>
      </c>
      <c r="O1344">
        <v>0</v>
      </c>
      <c r="P1344">
        <v>2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0.13620446029336666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0.13620446029336666</v>
      </c>
    </row>
    <row r="1345" spans="1:31" x14ac:dyDescent="0.25">
      <c r="A1345">
        <v>1823237</v>
      </c>
      <c r="B1345">
        <v>1</v>
      </c>
      <c r="C1345" t="s">
        <v>81</v>
      </c>
      <c r="D1345" t="s">
        <v>118</v>
      </c>
      <c r="E1345" t="s">
        <v>140</v>
      </c>
      <c r="F1345" t="s">
        <v>4101</v>
      </c>
      <c r="G1345" t="s">
        <v>142</v>
      </c>
      <c r="H1345" t="s">
        <v>134</v>
      </c>
      <c r="I1345" t="s">
        <v>135</v>
      </c>
      <c r="J1345" t="s">
        <v>136</v>
      </c>
      <c r="K1345" t="s">
        <v>137</v>
      </c>
      <c r="L1345" t="s">
        <v>4102</v>
      </c>
      <c r="M1345" t="s">
        <v>4103</v>
      </c>
      <c r="N1345">
        <v>3.0972222220000001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1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2.2970705562610001</v>
      </c>
      <c r="AC1345">
        <v>0</v>
      </c>
      <c r="AD1345">
        <v>0</v>
      </c>
      <c r="AE1345">
        <v>2.2970705562610001</v>
      </c>
    </row>
    <row r="1346" spans="1:31" x14ac:dyDescent="0.25">
      <c r="A1346">
        <v>1823091</v>
      </c>
      <c r="B1346">
        <v>1</v>
      </c>
      <c r="C1346" t="s">
        <v>80</v>
      </c>
      <c r="D1346" t="s">
        <v>87</v>
      </c>
      <c r="E1346" t="s">
        <v>223</v>
      </c>
      <c r="F1346" t="s">
        <v>4104</v>
      </c>
      <c r="G1346" t="s">
        <v>340</v>
      </c>
      <c r="H1346" t="s">
        <v>134</v>
      </c>
      <c r="I1346" t="s">
        <v>135</v>
      </c>
      <c r="J1346" t="s">
        <v>136</v>
      </c>
      <c r="K1346" t="s">
        <v>137</v>
      </c>
      <c r="L1346" t="s">
        <v>4105</v>
      </c>
      <c r="M1346" t="s">
        <v>4106</v>
      </c>
      <c r="N1346">
        <v>5.1472222219999999</v>
      </c>
      <c r="O1346">
        <v>0</v>
      </c>
      <c r="P1346">
        <v>76</v>
      </c>
      <c r="Q1346">
        <v>0</v>
      </c>
      <c r="R1346">
        <v>0</v>
      </c>
      <c r="S1346">
        <v>0</v>
      </c>
      <c r="T1346">
        <v>1</v>
      </c>
      <c r="U1346">
        <v>0</v>
      </c>
      <c r="V1346">
        <v>0</v>
      </c>
      <c r="W1346">
        <v>0</v>
      </c>
      <c r="X1346">
        <v>81.758107426462715</v>
      </c>
      <c r="Y1346">
        <v>0</v>
      </c>
      <c r="Z1346">
        <v>0</v>
      </c>
      <c r="AA1346">
        <v>0</v>
      </c>
      <c r="AB1346">
        <v>0.35701439846933342</v>
      </c>
      <c r="AC1346">
        <v>0</v>
      </c>
      <c r="AD1346">
        <v>0</v>
      </c>
      <c r="AE1346">
        <v>82.115121824932046</v>
      </c>
    </row>
    <row r="1347" spans="1:31" x14ac:dyDescent="0.25">
      <c r="A1347">
        <v>1823400</v>
      </c>
      <c r="B1347">
        <v>1</v>
      </c>
      <c r="C1347" t="s">
        <v>80</v>
      </c>
      <c r="D1347" t="s">
        <v>98</v>
      </c>
      <c r="E1347" t="s">
        <v>131</v>
      </c>
      <c r="F1347" t="s">
        <v>4107</v>
      </c>
      <c r="G1347" t="s">
        <v>133</v>
      </c>
      <c r="H1347" t="s">
        <v>134</v>
      </c>
      <c r="I1347" t="s">
        <v>135</v>
      </c>
      <c r="J1347" t="s">
        <v>136</v>
      </c>
      <c r="K1347" t="s">
        <v>137</v>
      </c>
      <c r="L1347" t="s">
        <v>4108</v>
      </c>
      <c r="M1347" t="s">
        <v>4109</v>
      </c>
      <c r="N1347">
        <v>1.301111111</v>
      </c>
      <c r="O1347">
        <v>0</v>
      </c>
      <c r="P1347">
        <v>28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8.5703967796897338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8.5703967796897338</v>
      </c>
    </row>
    <row r="1348" spans="1:31" x14ac:dyDescent="0.25">
      <c r="A1348">
        <v>1823449</v>
      </c>
      <c r="B1348">
        <v>1</v>
      </c>
      <c r="C1348" t="s">
        <v>81</v>
      </c>
      <c r="D1348" t="s">
        <v>123</v>
      </c>
      <c r="E1348" t="s">
        <v>131</v>
      </c>
      <c r="F1348" t="s">
        <v>4110</v>
      </c>
      <c r="G1348" t="s">
        <v>1852</v>
      </c>
      <c r="H1348" t="s">
        <v>134</v>
      </c>
      <c r="I1348" t="s">
        <v>135</v>
      </c>
      <c r="J1348" t="s">
        <v>136</v>
      </c>
      <c r="K1348" t="s">
        <v>137</v>
      </c>
      <c r="L1348" t="s">
        <v>4111</v>
      </c>
      <c r="M1348" t="s">
        <v>4112</v>
      </c>
      <c r="N1348">
        <v>1.520277777</v>
      </c>
      <c r="O1348">
        <v>0</v>
      </c>
      <c r="P1348">
        <v>0</v>
      </c>
      <c r="Q1348">
        <v>0</v>
      </c>
      <c r="R1348">
        <v>24</v>
      </c>
      <c r="S1348">
        <v>0</v>
      </c>
      <c r="T1348">
        <v>5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12.850596161343661</v>
      </c>
      <c r="AA1348">
        <v>0</v>
      </c>
      <c r="AB1348">
        <v>3.8595522353241885</v>
      </c>
      <c r="AC1348">
        <v>0</v>
      </c>
      <c r="AD1348">
        <v>0</v>
      </c>
      <c r="AE1348">
        <v>16.710148396667851</v>
      </c>
    </row>
    <row r="1349" spans="1:31" x14ac:dyDescent="0.25">
      <c r="A1349">
        <v>1823071</v>
      </c>
      <c r="B1349">
        <v>1</v>
      </c>
      <c r="C1349" t="s">
        <v>80</v>
      </c>
      <c r="D1349" t="s">
        <v>98</v>
      </c>
      <c r="E1349" t="s">
        <v>164</v>
      </c>
      <c r="F1349" t="s">
        <v>4113</v>
      </c>
      <c r="G1349" t="s">
        <v>156</v>
      </c>
      <c r="H1349" t="s">
        <v>157</v>
      </c>
      <c r="I1349" t="s">
        <v>135</v>
      </c>
      <c r="J1349" t="s">
        <v>136</v>
      </c>
      <c r="K1349" t="s">
        <v>137</v>
      </c>
      <c r="L1349" t="s">
        <v>4114</v>
      </c>
      <c r="M1349" t="s">
        <v>4115</v>
      </c>
      <c r="N1349">
        <v>0.63416666600000005</v>
      </c>
      <c r="O1349">
        <v>0</v>
      </c>
      <c r="P1349">
        <v>73</v>
      </c>
      <c r="Q1349">
        <v>0</v>
      </c>
      <c r="R1349">
        <v>20</v>
      </c>
      <c r="S1349">
        <v>0</v>
      </c>
      <c r="T1349">
        <v>15</v>
      </c>
      <c r="U1349">
        <v>0</v>
      </c>
      <c r="V1349">
        <v>0</v>
      </c>
      <c r="W1349">
        <v>0</v>
      </c>
      <c r="X1349">
        <v>10.837075857232749</v>
      </c>
      <c r="Y1349">
        <v>0</v>
      </c>
      <c r="Z1349">
        <v>12.519124397534126</v>
      </c>
      <c r="AA1349">
        <v>0</v>
      </c>
      <c r="AB1349">
        <v>11.549412882577867</v>
      </c>
      <c r="AC1349">
        <v>0</v>
      </c>
      <c r="AD1349">
        <v>0</v>
      </c>
      <c r="AE1349">
        <v>34.905613137344744</v>
      </c>
    </row>
    <row r="1350" spans="1:31" x14ac:dyDescent="0.25">
      <c r="A1350">
        <v>1823320</v>
      </c>
      <c r="B1350">
        <v>1</v>
      </c>
      <c r="C1350" t="s">
        <v>81</v>
      </c>
      <c r="D1350" t="s">
        <v>112</v>
      </c>
      <c r="E1350" t="s">
        <v>131</v>
      </c>
      <c r="F1350" t="s">
        <v>4116</v>
      </c>
      <c r="G1350" t="s">
        <v>189</v>
      </c>
      <c r="H1350" t="s">
        <v>134</v>
      </c>
      <c r="I1350" t="s">
        <v>135</v>
      </c>
      <c r="J1350" t="s">
        <v>136</v>
      </c>
      <c r="K1350" t="s">
        <v>137</v>
      </c>
      <c r="L1350" t="s">
        <v>4117</v>
      </c>
      <c r="M1350" t="s">
        <v>4118</v>
      </c>
      <c r="N1350">
        <v>1.49</v>
      </c>
      <c r="O1350">
        <v>0</v>
      </c>
      <c r="P1350">
        <v>86</v>
      </c>
      <c r="Q1350">
        <v>0</v>
      </c>
      <c r="R1350">
        <v>0</v>
      </c>
      <c r="S1350">
        <v>0</v>
      </c>
      <c r="T1350">
        <v>7</v>
      </c>
      <c r="U1350">
        <v>0</v>
      </c>
      <c r="V1350">
        <v>0</v>
      </c>
      <c r="W1350">
        <v>0</v>
      </c>
      <c r="X1350">
        <v>34.525310031921286</v>
      </c>
      <c r="Y1350">
        <v>0</v>
      </c>
      <c r="Z1350">
        <v>0</v>
      </c>
      <c r="AA1350">
        <v>0</v>
      </c>
      <c r="AB1350">
        <v>0.56421610441680004</v>
      </c>
      <c r="AC1350">
        <v>0</v>
      </c>
      <c r="AD1350">
        <v>0</v>
      </c>
      <c r="AE1350">
        <v>35.089526136338087</v>
      </c>
    </row>
    <row r="1351" spans="1:31" x14ac:dyDescent="0.25">
      <c r="A1351">
        <v>1823114</v>
      </c>
      <c r="B1351">
        <v>1</v>
      </c>
      <c r="C1351" t="s">
        <v>81</v>
      </c>
      <c r="D1351" t="s">
        <v>128</v>
      </c>
      <c r="E1351" t="s">
        <v>164</v>
      </c>
      <c r="F1351" t="s">
        <v>4119</v>
      </c>
      <c r="G1351" t="s">
        <v>156</v>
      </c>
      <c r="H1351" t="s">
        <v>157</v>
      </c>
      <c r="I1351" t="s">
        <v>135</v>
      </c>
      <c r="J1351" t="s">
        <v>136</v>
      </c>
      <c r="K1351" t="s">
        <v>137</v>
      </c>
      <c r="L1351" t="s">
        <v>4120</v>
      </c>
      <c r="M1351" t="s">
        <v>4121</v>
      </c>
      <c r="N1351">
        <v>8.4722222E-2</v>
      </c>
      <c r="O1351">
        <v>0</v>
      </c>
      <c r="P1351">
        <v>0</v>
      </c>
      <c r="Q1351">
        <v>0</v>
      </c>
      <c r="R1351">
        <v>0</v>
      </c>
      <c r="S1351">
        <v>4</v>
      </c>
      <c r="T1351">
        <v>0</v>
      </c>
      <c r="U1351">
        <v>7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1.5222996523202503</v>
      </c>
      <c r="AB1351">
        <v>0</v>
      </c>
      <c r="AC1351">
        <v>69.158179571310001</v>
      </c>
      <c r="AD1351">
        <v>0</v>
      </c>
      <c r="AE1351">
        <v>70.680479223630257</v>
      </c>
    </row>
    <row r="1352" spans="1:31" x14ac:dyDescent="0.25">
      <c r="A1352">
        <v>1823363</v>
      </c>
      <c r="B1352">
        <v>1</v>
      </c>
      <c r="C1352" t="s">
        <v>80</v>
      </c>
      <c r="D1352" t="s">
        <v>83</v>
      </c>
      <c r="E1352" t="s">
        <v>154</v>
      </c>
      <c r="F1352" t="s">
        <v>4122</v>
      </c>
      <c r="G1352" t="s">
        <v>156</v>
      </c>
      <c r="H1352" t="s">
        <v>157</v>
      </c>
      <c r="I1352" t="s">
        <v>135</v>
      </c>
      <c r="J1352" t="s">
        <v>136</v>
      </c>
      <c r="K1352" t="s">
        <v>137</v>
      </c>
      <c r="L1352" t="s">
        <v>4123</v>
      </c>
      <c r="M1352" t="s">
        <v>4124</v>
      </c>
      <c r="N1352">
        <v>1.069722222</v>
      </c>
      <c r="O1352">
        <v>0</v>
      </c>
      <c r="P1352">
        <v>2183</v>
      </c>
      <c r="Q1352">
        <v>0</v>
      </c>
      <c r="R1352">
        <v>0</v>
      </c>
      <c r="S1352">
        <v>14</v>
      </c>
      <c r="T1352">
        <v>328</v>
      </c>
      <c r="U1352">
        <v>11</v>
      </c>
      <c r="V1352">
        <v>18</v>
      </c>
      <c r="W1352">
        <v>0</v>
      </c>
      <c r="X1352">
        <v>597.90339110085131</v>
      </c>
      <c r="Y1352">
        <v>0</v>
      </c>
      <c r="Z1352">
        <v>0</v>
      </c>
      <c r="AA1352">
        <v>153.85391195898805</v>
      </c>
      <c r="AB1352">
        <v>331.01772064320517</v>
      </c>
      <c r="AC1352">
        <v>1258.9202841728327</v>
      </c>
      <c r="AD1352">
        <v>281.89757930222413</v>
      </c>
      <c r="AE1352">
        <v>2623.5928871781011</v>
      </c>
    </row>
    <row r="1353" spans="1:31" x14ac:dyDescent="0.25">
      <c r="A1353">
        <v>1822965</v>
      </c>
      <c r="B1353">
        <v>1</v>
      </c>
      <c r="C1353" t="s">
        <v>80</v>
      </c>
      <c r="D1353" t="s">
        <v>94</v>
      </c>
      <c r="E1353" t="s">
        <v>202</v>
      </c>
      <c r="F1353" t="s">
        <v>4125</v>
      </c>
      <c r="G1353" t="s">
        <v>156</v>
      </c>
      <c r="H1353" t="s">
        <v>157</v>
      </c>
      <c r="I1353" t="s">
        <v>135</v>
      </c>
      <c r="J1353" t="s">
        <v>136</v>
      </c>
      <c r="K1353" t="s">
        <v>137</v>
      </c>
      <c r="L1353" t="s">
        <v>4126</v>
      </c>
      <c r="M1353" t="s">
        <v>4127</v>
      </c>
      <c r="N1353">
        <v>1.1388888880000001</v>
      </c>
      <c r="O1353">
        <v>0</v>
      </c>
      <c r="P1353">
        <v>119</v>
      </c>
      <c r="Q1353">
        <v>0</v>
      </c>
      <c r="R1353">
        <v>0</v>
      </c>
      <c r="S1353">
        <v>1</v>
      </c>
      <c r="T1353">
        <v>8</v>
      </c>
      <c r="U1353">
        <v>0</v>
      </c>
      <c r="V1353">
        <v>0</v>
      </c>
      <c r="W1353">
        <v>0</v>
      </c>
      <c r="X1353">
        <v>6.5236922514891731</v>
      </c>
      <c r="Y1353">
        <v>0</v>
      </c>
      <c r="Z1353">
        <v>0</v>
      </c>
      <c r="AA1353">
        <v>0.97629024766974992</v>
      </c>
      <c r="AB1353">
        <v>2.4135050019742166</v>
      </c>
      <c r="AC1353">
        <v>0</v>
      </c>
      <c r="AD1353">
        <v>0</v>
      </c>
      <c r="AE1353">
        <v>9.9134875011331403</v>
      </c>
    </row>
    <row r="1354" spans="1:31" x14ac:dyDescent="0.25">
      <c r="A1354">
        <v>1823217</v>
      </c>
      <c r="B1354">
        <v>1</v>
      </c>
      <c r="C1354" t="s">
        <v>80</v>
      </c>
      <c r="D1354" t="s">
        <v>98</v>
      </c>
      <c r="E1354" t="s">
        <v>140</v>
      </c>
      <c r="F1354" t="s">
        <v>4128</v>
      </c>
      <c r="G1354" t="s">
        <v>142</v>
      </c>
      <c r="H1354" t="s">
        <v>134</v>
      </c>
      <c r="I1354" t="s">
        <v>135</v>
      </c>
      <c r="J1354" t="s">
        <v>136</v>
      </c>
      <c r="K1354" t="s">
        <v>137</v>
      </c>
      <c r="L1354" t="s">
        <v>4129</v>
      </c>
      <c r="M1354" t="s">
        <v>4130</v>
      </c>
      <c r="N1354">
        <v>5.6261111110000002</v>
      </c>
      <c r="O1354">
        <v>0</v>
      </c>
      <c r="P1354">
        <v>1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0.88141930640920008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0.88141930640920008</v>
      </c>
    </row>
    <row r="1355" spans="1:31" x14ac:dyDescent="0.25">
      <c r="A1355">
        <v>1823171</v>
      </c>
      <c r="B1355">
        <v>1</v>
      </c>
      <c r="C1355" t="s">
        <v>80</v>
      </c>
      <c r="D1355" t="s">
        <v>91</v>
      </c>
      <c r="E1355" t="s">
        <v>202</v>
      </c>
      <c r="F1355" t="s">
        <v>4131</v>
      </c>
      <c r="G1355" t="s">
        <v>156</v>
      </c>
      <c r="H1355" t="s">
        <v>157</v>
      </c>
      <c r="I1355" t="s">
        <v>135</v>
      </c>
      <c r="J1355" t="s">
        <v>136</v>
      </c>
      <c r="K1355" t="s">
        <v>137</v>
      </c>
      <c r="L1355" t="s">
        <v>4132</v>
      </c>
      <c r="M1355" t="s">
        <v>4133</v>
      </c>
      <c r="N1355">
        <v>0.27250000000000002</v>
      </c>
      <c r="O1355">
        <v>29</v>
      </c>
      <c r="P1355">
        <v>9704</v>
      </c>
      <c r="Q1355">
        <v>97</v>
      </c>
      <c r="R1355">
        <v>340</v>
      </c>
      <c r="S1355">
        <v>74</v>
      </c>
      <c r="T1355">
        <v>677</v>
      </c>
      <c r="U1355">
        <v>6</v>
      </c>
      <c r="V1355">
        <v>0</v>
      </c>
      <c r="W1355">
        <v>9.2357412103302767</v>
      </c>
      <c r="X1355">
        <v>549.55977926210903</v>
      </c>
      <c r="Y1355">
        <v>59.474387610176393</v>
      </c>
      <c r="Z1355">
        <v>100.64958345384109</v>
      </c>
      <c r="AA1355">
        <v>320.91696501463969</v>
      </c>
      <c r="AB1355">
        <v>162.23089640627614</v>
      </c>
      <c r="AC1355">
        <v>41.493773154588006</v>
      </c>
      <c r="AD1355">
        <v>0</v>
      </c>
      <c r="AE1355">
        <v>1243.5611261119607</v>
      </c>
    </row>
    <row r="1356" spans="1:31" x14ac:dyDescent="0.25">
      <c r="A1356">
        <v>1823031</v>
      </c>
      <c r="B1356">
        <v>1</v>
      </c>
      <c r="C1356" t="s">
        <v>81</v>
      </c>
      <c r="D1356" t="s">
        <v>118</v>
      </c>
      <c r="E1356" t="s">
        <v>140</v>
      </c>
      <c r="F1356" t="s">
        <v>4134</v>
      </c>
      <c r="G1356" t="s">
        <v>242</v>
      </c>
      <c r="H1356" t="s">
        <v>134</v>
      </c>
      <c r="I1356" t="s">
        <v>135</v>
      </c>
      <c r="J1356" t="s">
        <v>3</v>
      </c>
      <c r="K1356" t="s">
        <v>137</v>
      </c>
      <c r="L1356" t="s">
        <v>4135</v>
      </c>
      <c r="M1356" t="s">
        <v>4136</v>
      </c>
      <c r="N1356">
        <v>1.461944444</v>
      </c>
      <c r="O1356">
        <v>0</v>
      </c>
      <c r="P1356">
        <v>7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2.1536118797711667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2.1536118797711667</v>
      </c>
    </row>
    <row r="1357" spans="1:31" x14ac:dyDescent="0.25">
      <c r="A1357">
        <v>1823008</v>
      </c>
      <c r="B1357">
        <v>1</v>
      </c>
      <c r="C1357" t="s">
        <v>80</v>
      </c>
      <c r="D1357" t="s">
        <v>104</v>
      </c>
      <c r="E1357" t="s">
        <v>140</v>
      </c>
      <c r="F1357" t="s">
        <v>4137</v>
      </c>
      <c r="G1357" t="s">
        <v>242</v>
      </c>
      <c r="H1357" t="s">
        <v>134</v>
      </c>
      <c r="I1357" t="s">
        <v>135</v>
      </c>
      <c r="J1357" t="s">
        <v>136</v>
      </c>
      <c r="K1357" t="s">
        <v>137</v>
      </c>
      <c r="L1357" t="s">
        <v>4138</v>
      </c>
      <c r="M1357" t="s">
        <v>4139</v>
      </c>
      <c r="N1357">
        <v>2.0055555549999999</v>
      </c>
      <c r="O1357">
        <v>0</v>
      </c>
      <c r="P1357">
        <v>2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0.23490012252618334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0.23490012252618334</v>
      </c>
    </row>
    <row r="1358" spans="1:31" x14ac:dyDescent="0.25">
      <c r="A1358">
        <v>1822908</v>
      </c>
      <c r="B1358">
        <v>1</v>
      </c>
      <c r="C1358" t="s">
        <v>81</v>
      </c>
      <c r="D1358" t="s">
        <v>122</v>
      </c>
      <c r="E1358" t="s">
        <v>140</v>
      </c>
      <c r="F1358" t="s">
        <v>4140</v>
      </c>
      <c r="G1358" t="s">
        <v>142</v>
      </c>
      <c r="H1358" t="s">
        <v>134</v>
      </c>
      <c r="I1358" t="s">
        <v>135</v>
      </c>
      <c r="J1358" t="s">
        <v>136</v>
      </c>
      <c r="K1358" t="s">
        <v>137</v>
      </c>
      <c r="L1358" t="s">
        <v>4141</v>
      </c>
      <c r="M1358" t="s">
        <v>4142</v>
      </c>
      <c r="N1358">
        <v>1.2475000000000001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0.27900761361524995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0.27900761361524995</v>
      </c>
    </row>
    <row r="1359" spans="1:31" x14ac:dyDescent="0.25">
      <c r="A1359">
        <v>1823426</v>
      </c>
      <c r="B1359">
        <v>1</v>
      </c>
      <c r="C1359" t="s">
        <v>80</v>
      </c>
      <c r="D1359" t="s">
        <v>106</v>
      </c>
      <c r="E1359" t="s">
        <v>252</v>
      </c>
      <c r="F1359" t="s">
        <v>4143</v>
      </c>
      <c r="G1359" t="s">
        <v>133</v>
      </c>
      <c r="H1359" t="s">
        <v>134</v>
      </c>
      <c r="I1359" t="s">
        <v>135</v>
      </c>
      <c r="J1359" t="s">
        <v>136</v>
      </c>
      <c r="K1359" t="s">
        <v>137</v>
      </c>
      <c r="L1359" t="s">
        <v>4144</v>
      </c>
      <c r="M1359" t="s">
        <v>4145</v>
      </c>
      <c r="N1359">
        <v>1.5674999999999999</v>
      </c>
      <c r="O1359">
        <v>0</v>
      </c>
      <c r="P1359">
        <v>1</v>
      </c>
      <c r="Q1359">
        <v>0</v>
      </c>
      <c r="R1359">
        <v>12</v>
      </c>
      <c r="S1359">
        <v>0</v>
      </c>
      <c r="T1359">
        <v>1</v>
      </c>
      <c r="U1359">
        <v>0</v>
      </c>
      <c r="V1359">
        <v>0</v>
      </c>
      <c r="W1359">
        <v>0</v>
      </c>
      <c r="X1359">
        <v>1.4191717343928001</v>
      </c>
      <c r="Y1359">
        <v>0</v>
      </c>
      <c r="Z1359">
        <v>25.194455909159998</v>
      </c>
      <c r="AA1359">
        <v>0</v>
      </c>
      <c r="AB1359">
        <v>33.729308621719198</v>
      </c>
      <c r="AC1359">
        <v>0</v>
      </c>
      <c r="AD1359">
        <v>0</v>
      </c>
      <c r="AE1359">
        <v>60.342936265272002</v>
      </c>
    </row>
    <row r="1360" spans="1:31" x14ac:dyDescent="0.25">
      <c r="A1360">
        <v>1822985</v>
      </c>
      <c r="B1360">
        <v>1</v>
      </c>
      <c r="C1360" t="s">
        <v>80</v>
      </c>
      <c r="D1360" t="s">
        <v>97</v>
      </c>
      <c r="E1360" t="s">
        <v>131</v>
      </c>
      <c r="F1360" t="s">
        <v>4146</v>
      </c>
      <c r="G1360" t="s">
        <v>133</v>
      </c>
      <c r="H1360" t="s">
        <v>134</v>
      </c>
      <c r="I1360" t="s">
        <v>135</v>
      </c>
      <c r="J1360" t="s">
        <v>136</v>
      </c>
      <c r="K1360" t="s">
        <v>137</v>
      </c>
      <c r="L1360" t="s">
        <v>4147</v>
      </c>
      <c r="M1360" t="s">
        <v>4148</v>
      </c>
      <c r="N1360">
        <v>1.426111111</v>
      </c>
      <c r="O1360">
        <v>0</v>
      </c>
      <c r="P1360">
        <v>94</v>
      </c>
      <c r="Q1360">
        <v>0</v>
      </c>
      <c r="R1360">
        <v>0</v>
      </c>
      <c r="S1360">
        <v>0</v>
      </c>
      <c r="T1360">
        <v>3</v>
      </c>
      <c r="U1360">
        <v>0</v>
      </c>
      <c r="V1360">
        <v>0</v>
      </c>
      <c r="W1360">
        <v>0</v>
      </c>
      <c r="X1360">
        <v>33.640660906367394</v>
      </c>
      <c r="Y1360">
        <v>0</v>
      </c>
      <c r="Z1360">
        <v>0</v>
      </c>
      <c r="AA1360">
        <v>0</v>
      </c>
      <c r="AB1360">
        <v>0.69454564069163338</v>
      </c>
      <c r="AC1360">
        <v>0</v>
      </c>
      <c r="AD1360">
        <v>0</v>
      </c>
      <c r="AE1360">
        <v>34.33520654705903</v>
      </c>
    </row>
    <row r="1361" spans="1:31" x14ac:dyDescent="0.25">
      <c r="A1361">
        <v>1822991</v>
      </c>
      <c r="B1361">
        <v>1</v>
      </c>
      <c r="C1361" t="s">
        <v>81</v>
      </c>
      <c r="D1361" t="s">
        <v>112</v>
      </c>
      <c r="E1361" t="s">
        <v>140</v>
      </c>
      <c r="F1361" t="s">
        <v>4149</v>
      </c>
      <c r="G1361" t="s">
        <v>217</v>
      </c>
      <c r="H1361" t="s">
        <v>134</v>
      </c>
      <c r="I1361" t="s">
        <v>135</v>
      </c>
      <c r="J1361" t="s">
        <v>136</v>
      </c>
      <c r="K1361" t="s">
        <v>137</v>
      </c>
      <c r="L1361" t="s">
        <v>4150</v>
      </c>
      <c r="M1361" t="s">
        <v>4151</v>
      </c>
      <c r="N1361">
        <v>2.4275000000000002</v>
      </c>
      <c r="O1361">
        <v>0</v>
      </c>
      <c r="P1361">
        <v>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0.32045159163299997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0.32045159163299997</v>
      </c>
    </row>
    <row r="1362" spans="1:31" x14ac:dyDescent="0.25">
      <c r="A1362">
        <v>1823111</v>
      </c>
      <c r="B1362">
        <v>1</v>
      </c>
      <c r="C1362" t="s">
        <v>80</v>
      </c>
      <c r="D1362" t="s">
        <v>105</v>
      </c>
      <c r="E1362" t="s">
        <v>140</v>
      </c>
      <c r="F1362" t="s">
        <v>4152</v>
      </c>
      <c r="G1362" t="s">
        <v>246</v>
      </c>
      <c r="H1362" t="s">
        <v>134</v>
      </c>
      <c r="I1362" t="s">
        <v>135</v>
      </c>
      <c r="J1362" t="s">
        <v>136</v>
      </c>
      <c r="K1362" t="s">
        <v>137</v>
      </c>
      <c r="L1362" t="s">
        <v>4153</v>
      </c>
      <c r="M1362" t="s">
        <v>4154</v>
      </c>
      <c r="N1362">
        <v>1.8474999999999999</v>
      </c>
      <c r="O1362">
        <v>0</v>
      </c>
      <c r="P1362">
        <v>17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5.3334688846806015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5.3334688846806015</v>
      </c>
    </row>
    <row r="1363" spans="1:31" x14ac:dyDescent="0.25">
      <c r="A1363">
        <v>1823297</v>
      </c>
      <c r="B1363">
        <v>1</v>
      </c>
      <c r="C1363" t="s">
        <v>80</v>
      </c>
      <c r="D1363" t="s">
        <v>90</v>
      </c>
      <c r="E1363" t="s">
        <v>140</v>
      </c>
      <c r="F1363" t="s">
        <v>4155</v>
      </c>
      <c r="G1363" t="s">
        <v>213</v>
      </c>
      <c r="H1363" t="s">
        <v>134</v>
      </c>
      <c r="I1363" t="s">
        <v>135</v>
      </c>
      <c r="J1363" t="s">
        <v>136</v>
      </c>
      <c r="K1363" t="s">
        <v>137</v>
      </c>
      <c r="L1363" t="s">
        <v>4156</v>
      </c>
      <c r="M1363" t="s">
        <v>4157</v>
      </c>
      <c r="N1363">
        <v>6.3322222220000004</v>
      </c>
      <c r="O1363">
        <v>0</v>
      </c>
      <c r="P1363">
        <v>4</v>
      </c>
      <c r="Q1363">
        <v>0</v>
      </c>
      <c r="R1363">
        <v>0</v>
      </c>
      <c r="S1363">
        <v>0</v>
      </c>
      <c r="T1363">
        <v>1</v>
      </c>
      <c r="U1363">
        <v>0</v>
      </c>
      <c r="V1363">
        <v>0</v>
      </c>
      <c r="W1363">
        <v>0</v>
      </c>
      <c r="X1363">
        <v>5.5890778061906667</v>
      </c>
      <c r="Y1363">
        <v>0</v>
      </c>
      <c r="Z1363">
        <v>0</v>
      </c>
      <c r="AA1363">
        <v>0</v>
      </c>
      <c r="AB1363">
        <v>0.89968246104166671</v>
      </c>
      <c r="AC1363">
        <v>0</v>
      </c>
      <c r="AD1363">
        <v>0</v>
      </c>
      <c r="AE1363">
        <v>6.4887602672323332</v>
      </c>
    </row>
    <row r="1364" spans="1:31" x14ac:dyDescent="0.25">
      <c r="A1364">
        <v>1823303</v>
      </c>
      <c r="B1364">
        <v>1</v>
      </c>
      <c r="C1364" t="s">
        <v>81</v>
      </c>
      <c r="D1364" t="s">
        <v>112</v>
      </c>
      <c r="E1364" t="s">
        <v>154</v>
      </c>
      <c r="F1364" t="s">
        <v>4158</v>
      </c>
      <c r="G1364" t="s">
        <v>175</v>
      </c>
      <c r="H1364" t="s">
        <v>157</v>
      </c>
      <c r="I1364" t="s">
        <v>135</v>
      </c>
      <c r="J1364" t="s">
        <v>136</v>
      </c>
      <c r="K1364" t="s">
        <v>137</v>
      </c>
      <c r="L1364" t="s">
        <v>4159</v>
      </c>
      <c r="M1364" t="s">
        <v>4160</v>
      </c>
      <c r="N1364">
        <v>1.9594444440000001</v>
      </c>
      <c r="O1364">
        <v>0</v>
      </c>
      <c r="P1364">
        <v>0</v>
      </c>
      <c r="Q1364">
        <v>0</v>
      </c>
      <c r="R1364">
        <v>6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12.847264597999835</v>
      </c>
      <c r="AA1364">
        <v>0</v>
      </c>
      <c r="AB1364">
        <v>0</v>
      </c>
      <c r="AC1364">
        <v>0</v>
      </c>
      <c r="AD1364">
        <v>0</v>
      </c>
      <c r="AE1364">
        <v>12.847264597999835</v>
      </c>
    </row>
    <row r="1365" spans="1:31" x14ac:dyDescent="0.25">
      <c r="A1365">
        <v>1823423</v>
      </c>
      <c r="B1365">
        <v>1</v>
      </c>
      <c r="C1365" t="s">
        <v>80</v>
      </c>
      <c r="D1365" t="s">
        <v>101</v>
      </c>
      <c r="E1365" t="s">
        <v>164</v>
      </c>
      <c r="F1365" t="s">
        <v>4161</v>
      </c>
      <c r="G1365" t="s">
        <v>156</v>
      </c>
      <c r="H1365" t="s">
        <v>157</v>
      </c>
      <c r="I1365" t="s">
        <v>179</v>
      </c>
      <c r="J1365" t="s">
        <v>136</v>
      </c>
      <c r="K1365" t="s">
        <v>137</v>
      </c>
      <c r="L1365" t="s">
        <v>4162</v>
      </c>
      <c r="M1365" t="s">
        <v>4163</v>
      </c>
      <c r="N1365">
        <v>1.1111111E-2</v>
      </c>
      <c r="O1365">
        <v>13</v>
      </c>
      <c r="P1365">
        <v>2941</v>
      </c>
      <c r="Q1365">
        <v>10</v>
      </c>
      <c r="R1365">
        <v>97</v>
      </c>
      <c r="S1365">
        <v>24</v>
      </c>
      <c r="T1365">
        <v>325</v>
      </c>
      <c r="U1365">
        <v>4</v>
      </c>
      <c r="V1365">
        <v>0</v>
      </c>
      <c r="W1365">
        <v>7.7587574642000001E-2</v>
      </c>
      <c r="X1365">
        <v>9.1948945414696635</v>
      </c>
      <c r="Y1365">
        <v>1.7860339539500003</v>
      </c>
      <c r="Z1365">
        <v>0.352777915336</v>
      </c>
      <c r="AA1365">
        <v>1.5270784051739998</v>
      </c>
      <c r="AB1365">
        <v>3.346028604516778</v>
      </c>
      <c r="AC1365">
        <v>1.56546053829</v>
      </c>
      <c r="AD1365">
        <v>0</v>
      </c>
      <c r="AE1365">
        <v>17.849861533378441</v>
      </c>
    </row>
    <row r="1366" spans="1:31" x14ac:dyDescent="0.25">
      <c r="A1366">
        <v>1823260</v>
      </c>
      <c r="B1366">
        <v>1</v>
      </c>
      <c r="C1366" t="s">
        <v>80</v>
      </c>
      <c r="D1366" t="s">
        <v>93</v>
      </c>
      <c r="E1366" t="s">
        <v>131</v>
      </c>
      <c r="F1366" t="s">
        <v>4164</v>
      </c>
      <c r="G1366" t="s">
        <v>133</v>
      </c>
      <c r="H1366" t="s">
        <v>134</v>
      </c>
      <c r="I1366" t="s">
        <v>135</v>
      </c>
      <c r="J1366" t="s">
        <v>136</v>
      </c>
      <c r="K1366" t="s">
        <v>137</v>
      </c>
      <c r="L1366" t="s">
        <v>4165</v>
      </c>
      <c r="M1366" t="s">
        <v>4166</v>
      </c>
      <c r="N1366">
        <v>6.2519444440000003</v>
      </c>
      <c r="O1366">
        <v>0</v>
      </c>
      <c r="P1366">
        <v>17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20.139551261788007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20.139551261788007</v>
      </c>
    </row>
    <row r="1367" spans="1:31" x14ac:dyDescent="0.25">
      <c r="A1367">
        <v>1823317</v>
      </c>
      <c r="B1367">
        <v>1</v>
      </c>
      <c r="C1367" t="s">
        <v>81</v>
      </c>
      <c r="D1367" t="s">
        <v>121</v>
      </c>
      <c r="E1367" t="s">
        <v>164</v>
      </c>
      <c r="F1367" t="s">
        <v>3096</v>
      </c>
      <c r="G1367" t="s">
        <v>156</v>
      </c>
      <c r="H1367" t="s">
        <v>157</v>
      </c>
      <c r="I1367" t="s">
        <v>135</v>
      </c>
      <c r="J1367" t="s">
        <v>136</v>
      </c>
      <c r="K1367" t="s">
        <v>137</v>
      </c>
      <c r="L1367" t="s">
        <v>4167</v>
      </c>
      <c r="M1367" t="s">
        <v>4168</v>
      </c>
      <c r="N1367">
        <v>0.760833333</v>
      </c>
      <c r="O1367">
        <v>0</v>
      </c>
      <c r="P1367">
        <v>633</v>
      </c>
      <c r="Q1367">
        <v>0</v>
      </c>
      <c r="R1367">
        <v>9</v>
      </c>
      <c r="S1367">
        <v>0</v>
      </c>
      <c r="T1367">
        <v>30</v>
      </c>
      <c r="U1367">
        <v>0</v>
      </c>
      <c r="V1367">
        <v>0</v>
      </c>
      <c r="W1367">
        <v>0</v>
      </c>
      <c r="X1367">
        <v>54.563064105947078</v>
      </c>
      <c r="Y1367">
        <v>0</v>
      </c>
      <c r="Z1367">
        <v>1.0750582446833334</v>
      </c>
      <c r="AA1367">
        <v>0</v>
      </c>
      <c r="AB1367">
        <v>9.7286902118046701</v>
      </c>
      <c r="AC1367">
        <v>0</v>
      </c>
      <c r="AD1367">
        <v>0</v>
      </c>
      <c r="AE1367">
        <v>65.366812562435086</v>
      </c>
    </row>
    <row r="1368" spans="1:31" x14ac:dyDescent="0.25">
      <c r="A1368">
        <v>1823403</v>
      </c>
      <c r="B1368">
        <v>1</v>
      </c>
      <c r="C1368" t="s">
        <v>80</v>
      </c>
      <c r="D1368" t="s">
        <v>98</v>
      </c>
      <c r="E1368" t="s">
        <v>140</v>
      </c>
      <c r="F1368" t="s">
        <v>4169</v>
      </c>
      <c r="G1368" t="s">
        <v>242</v>
      </c>
      <c r="H1368" t="s">
        <v>134</v>
      </c>
      <c r="I1368" t="s">
        <v>135</v>
      </c>
      <c r="J1368" t="s">
        <v>136</v>
      </c>
      <c r="K1368" t="s">
        <v>137</v>
      </c>
      <c r="L1368" t="s">
        <v>4170</v>
      </c>
      <c r="M1368" t="s">
        <v>4171</v>
      </c>
      <c r="N1368">
        <v>0.72444444399999997</v>
      </c>
      <c r="O1368">
        <v>0</v>
      </c>
      <c r="P1368">
        <v>1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0.26944000797011669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0.26944000797011669</v>
      </c>
    </row>
    <row r="1369" spans="1:31" x14ac:dyDescent="0.25">
      <c r="A1369">
        <v>1823011</v>
      </c>
      <c r="B1369">
        <v>1</v>
      </c>
      <c r="C1369" t="s">
        <v>80</v>
      </c>
      <c r="D1369" t="s">
        <v>96</v>
      </c>
      <c r="E1369" t="s">
        <v>140</v>
      </c>
      <c r="F1369" t="s">
        <v>4172</v>
      </c>
      <c r="G1369" t="s">
        <v>213</v>
      </c>
      <c r="H1369" t="s">
        <v>134</v>
      </c>
      <c r="I1369" t="s">
        <v>135</v>
      </c>
      <c r="J1369" t="s">
        <v>136</v>
      </c>
      <c r="K1369" t="s">
        <v>137</v>
      </c>
      <c r="L1369" t="s">
        <v>4173</v>
      </c>
      <c r="M1369" t="s">
        <v>4174</v>
      </c>
      <c r="N1369">
        <v>6.8616666659999996</v>
      </c>
      <c r="O1369">
        <v>0</v>
      </c>
      <c r="P1369">
        <v>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1.4933281409527002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1.4933281409527002</v>
      </c>
    </row>
    <row r="1370" spans="1:31" x14ac:dyDescent="0.25">
      <c r="A1370">
        <v>1823289</v>
      </c>
      <c r="B1370">
        <v>1</v>
      </c>
      <c r="C1370" t="s">
        <v>80</v>
      </c>
      <c r="D1370" t="s">
        <v>98</v>
      </c>
      <c r="E1370" t="s">
        <v>140</v>
      </c>
      <c r="F1370" t="s">
        <v>1985</v>
      </c>
      <c r="G1370" t="s">
        <v>142</v>
      </c>
      <c r="H1370" t="s">
        <v>134</v>
      </c>
      <c r="I1370" t="s">
        <v>135</v>
      </c>
      <c r="J1370" t="s">
        <v>136</v>
      </c>
      <c r="K1370" t="s">
        <v>137</v>
      </c>
      <c r="L1370" t="s">
        <v>4175</v>
      </c>
      <c r="M1370" t="s">
        <v>4176</v>
      </c>
      <c r="N1370">
        <v>1.363611111</v>
      </c>
      <c r="O1370">
        <v>0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</row>
    <row r="1371" spans="1:31" x14ac:dyDescent="0.25">
      <c r="A1371">
        <v>1823452</v>
      </c>
      <c r="B1371">
        <v>1</v>
      </c>
      <c r="C1371" t="s">
        <v>81</v>
      </c>
      <c r="D1371" t="s">
        <v>128</v>
      </c>
      <c r="E1371" t="s">
        <v>140</v>
      </c>
      <c r="F1371" t="s">
        <v>4177</v>
      </c>
      <c r="G1371" t="s">
        <v>142</v>
      </c>
      <c r="H1371" t="s">
        <v>134</v>
      </c>
      <c r="I1371" t="s">
        <v>135</v>
      </c>
      <c r="J1371" t="s">
        <v>136</v>
      </c>
      <c r="K1371" t="s">
        <v>137</v>
      </c>
      <c r="L1371" t="s">
        <v>4178</v>
      </c>
      <c r="M1371" t="s">
        <v>4179</v>
      </c>
      <c r="N1371">
        <v>0.92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0.42025854145066671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0.42025854145066671</v>
      </c>
    </row>
    <row r="1372" spans="1:31" x14ac:dyDescent="0.25">
      <c r="A1372">
        <v>1823103</v>
      </c>
      <c r="B1372">
        <v>1</v>
      </c>
      <c r="C1372" t="s">
        <v>80</v>
      </c>
      <c r="D1372" t="s">
        <v>93</v>
      </c>
      <c r="E1372" t="s">
        <v>202</v>
      </c>
      <c r="F1372" t="s">
        <v>4180</v>
      </c>
      <c r="G1372" t="s">
        <v>156</v>
      </c>
      <c r="H1372" t="s">
        <v>157</v>
      </c>
      <c r="I1372" t="s">
        <v>135</v>
      </c>
      <c r="J1372" t="s">
        <v>136</v>
      </c>
      <c r="K1372" t="s">
        <v>137</v>
      </c>
      <c r="L1372" t="s">
        <v>4181</v>
      </c>
      <c r="M1372" t="s">
        <v>3992</v>
      </c>
      <c r="N1372">
        <v>0.73333333300000003</v>
      </c>
      <c r="O1372">
        <v>2</v>
      </c>
      <c r="P1372">
        <v>291</v>
      </c>
      <c r="Q1372">
        <v>9</v>
      </c>
      <c r="R1372">
        <v>243</v>
      </c>
      <c r="S1372">
        <v>2</v>
      </c>
      <c r="T1372">
        <v>84</v>
      </c>
      <c r="U1372">
        <v>0</v>
      </c>
      <c r="V1372">
        <v>0</v>
      </c>
      <c r="W1372">
        <v>3.3774538818825004</v>
      </c>
      <c r="X1372">
        <v>21.388729010090497</v>
      </c>
      <c r="Y1372">
        <v>32.146281302602503</v>
      </c>
      <c r="Z1372">
        <v>71.723398237245391</v>
      </c>
      <c r="AA1372">
        <v>3.3637044484560006</v>
      </c>
      <c r="AB1372">
        <v>62.416090036152681</v>
      </c>
      <c r="AC1372">
        <v>0</v>
      </c>
      <c r="AD1372">
        <v>0</v>
      </c>
      <c r="AE1372">
        <v>194.41565691642955</v>
      </c>
    </row>
    <row r="1373" spans="1:31" x14ac:dyDescent="0.25">
      <c r="A1373">
        <v>1823034</v>
      </c>
      <c r="B1373">
        <v>1</v>
      </c>
      <c r="C1373" t="s">
        <v>81</v>
      </c>
      <c r="D1373" t="s">
        <v>113</v>
      </c>
      <c r="E1373" t="s">
        <v>252</v>
      </c>
      <c r="F1373" t="s">
        <v>4182</v>
      </c>
      <c r="G1373" t="s">
        <v>1486</v>
      </c>
      <c r="H1373" t="s">
        <v>134</v>
      </c>
      <c r="I1373" t="s">
        <v>135</v>
      </c>
      <c r="J1373" t="s">
        <v>136</v>
      </c>
      <c r="K1373" t="s">
        <v>137</v>
      </c>
      <c r="L1373" t="s">
        <v>4183</v>
      </c>
      <c r="M1373" t="s">
        <v>4184</v>
      </c>
      <c r="N1373">
        <v>1.229166666</v>
      </c>
      <c r="O1373">
        <v>0</v>
      </c>
      <c r="P1373">
        <v>32</v>
      </c>
      <c r="Q1373">
        <v>0</v>
      </c>
      <c r="R1373">
        <v>1</v>
      </c>
      <c r="S1373">
        <v>0</v>
      </c>
      <c r="T1373">
        <v>3</v>
      </c>
      <c r="U1373">
        <v>0</v>
      </c>
      <c r="V1373">
        <v>0</v>
      </c>
      <c r="W1373">
        <v>0</v>
      </c>
      <c r="X1373">
        <v>7.6167069164008323</v>
      </c>
      <c r="Y1373">
        <v>0</v>
      </c>
      <c r="Z1373">
        <v>1.8245749527464665</v>
      </c>
      <c r="AA1373">
        <v>0</v>
      </c>
      <c r="AB1373">
        <v>8.5015814277333348</v>
      </c>
      <c r="AC1373">
        <v>0</v>
      </c>
      <c r="AD1373">
        <v>0</v>
      </c>
      <c r="AE1373">
        <v>17.942863296880631</v>
      </c>
    </row>
    <row r="1374" spans="1:31" x14ac:dyDescent="0.25">
      <c r="A1374">
        <v>1823389</v>
      </c>
      <c r="B1374">
        <v>1</v>
      </c>
      <c r="C1374" t="s">
        <v>81</v>
      </c>
      <c r="D1374" t="s">
        <v>121</v>
      </c>
      <c r="E1374" t="s">
        <v>140</v>
      </c>
      <c r="F1374" t="s">
        <v>4185</v>
      </c>
      <c r="G1374" t="s">
        <v>142</v>
      </c>
      <c r="H1374" t="s">
        <v>134</v>
      </c>
      <c r="I1374" t="s">
        <v>135</v>
      </c>
      <c r="J1374" t="s">
        <v>136</v>
      </c>
      <c r="K1374" t="s">
        <v>137</v>
      </c>
      <c r="L1374" t="s">
        <v>4186</v>
      </c>
      <c r="M1374" t="s">
        <v>4187</v>
      </c>
      <c r="N1374">
        <v>1.582222222</v>
      </c>
      <c r="O1374">
        <v>0</v>
      </c>
      <c r="P1374">
        <v>1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0.28230562087706668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0.28230562087706668</v>
      </c>
    </row>
    <row r="1375" spans="1:31" x14ac:dyDescent="0.25">
      <c r="A1375">
        <v>1822997</v>
      </c>
      <c r="B1375">
        <v>1</v>
      </c>
      <c r="C1375" t="s">
        <v>80</v>
      </c>
      <c r="D1375" t="s">
        <v>83</v>
      </c>
      <c r="E1375" t="s">
        <v>164</v>
      </c>
      <c r="F1375" t="s">
        <v>4188</v>
      </c>
      <c r="G1375" t="s">
        <v>156</v>
      </c>
      <c r="H1375" t="s">
        <v>157</v>
      </c>
      <c r="I1375" t="s">
        <v>135</v>
      </c>
      <c r="J1375" t="s">
        <v>136</v>
      </c>
      <c r="K1375" t="s">
        <v>137</v>
      </c>
      <c r="L1375" t="s">
        <v>4189</v>
      </c>
      <c r="M1375" t="s">
        <v>3933</v>
      </c>
      <c r="N1375">
        <v>0.34694444400000002</v>
      </c>
      <c r="O1375">
        <v>0</v>
      </c>
      <c r="P1375">
        <v>2585</v>
      </c>
      <c r="Q1375">
        <v>0</v>
      </c>
      <c r="R1375">
        <v>22</v>
      </c>
      <c r="S1375">
        <v>9</v>
      </c>
      <c r="T1375">
        <v>353</v>
      </c>
      <c r="U1375">
        <v>1</v>
      </c>
      <c r="V1375">
        <v>6</v>
      </c>
      <c r="W1375">
        <v>0</v>
      </c>
      <c r="X1375">
        <v>195.51803300838722</v>
      </c>
      <c r="Y1375">
        <v>0</v>
      </c>
      <c r="Z1375">
        <v>7.7759912020791946</v>
      </c>
      <c r="AA1375">
        <v>47.39287531522443</v>
      </c>
      <c r="AB1375">
        <v>100.63488588860069</v>
      </c>
      <c r="AC1375">
        <v>4.4278646545074665</v>
      </c>
      <c r="AD1375">
        <v>70.390640176738373</v>
      </c>
      <c r="AE1375">
        <v>426.14029024553736</v>
      </c>
    </row>
    <row r="1376" spans="1:31" x14ac:dyDescent="0.25">
      <c r="A1376">
        <v>1823143</v>
      </c>
      <c r="B1376">
        <v>1</v>
      </c>
      <c r="C1376" t="s">
        <v>80</v>
      </c>
      <c r="D1376" t="s">
        <v>106</v>
      </c>
      <c r="E1376" t="s">
        <v>140</v>
      </c>
      <c r="F1376" t="s">
        <v>4190</v>
      </c>
      <c r="G1376" t="s">
        <v>142</v>
      </c>
      <c r="H1376" t="s">
        <v>134</v>
      </c>
      <c r="I1376" t="s">
        <v>135</v>
      </c>
      <c r="J1376" t="s">
        <v>136</v>
      </c>
      <c r="K1376" t="s">
        <v>137</v>
      </c>
      <c r="L1376" t="s">
        <v>4191</v>
      </c>
      <c r="M1376" t="s">
        <v>4192</v>
      </c>
      <c r="N1376">
        <v>0.87527777699999998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0.18503531084149999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0.18503531084149999</v>
      </c>
    </row>
    <row r="1377" spans="1:31" x14ac:dyDescent="0.25">
      <c r="A1377">
        <v>1823040</v>
      </c>
      <c r="B1377">
        <v>1</v>
      </c>
      <c r="C1377" t="s">
        <v>80</v>
      </c>
      <c r="D1377" t="s">
        <v>96</v>
      </c>
      <c r="E1377" t="s">
        <v>140</v>
      </c>
      <c r="F1377" t="s">
        <v>4193</v>
      </c>
      <c r="G1377" t="s">
        <v>142</v>
      </c>
      <c r="H1377" t="s">
        <v>134</v>
      </c>
      <c r="I1377" t="s">
        <v>135</v>
      </c>
      <c r="J1377" t="s">
        <v>136</v>
      </c>
      <c r="K1377" t="s">
        <v>137</v>
      </c>
      <c r="L1377" t="s">
        <v>4194</v>
      </c>
      <c r="M1377" t="s">
        <v>4195</v>
      </c>
      <c r="N1377">
        <v>5.4847222220000003</v>
      </c>
      <c r="O1377">
        <v>0</v>
      </c>
      <c r="P1377">
        <v>3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5.512004592606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5.512004592606</v>
      </c>
    </row>
    <row r="1378" spans="1:31" x14ac:dyDescent="0.25">
      <c r="A1378">
        <v>1823183</v>
      </c>
      <c r="B1378">
        <v>1</v>
      </c>
      <c r="C1378" t="s">
        <v>80</v>
      </c>
      <c r="D1378" t="s">
        <v>93</v>
      </c>
      <c r="E1378" t="s">
        <v>140</v>
      </c>
      <c r="F1378" t="s">
        <v>4196</v>
      </c>
      <c r="G1378" t="s">
        <v>142</v>
      </c>
      <c r="H1378" t="s">
        <v>134</v>
      </c>
      <c r="I1378" t="s">
        <v>135</v>
      </c>
      <c r="J1378" t="s">
        <v>136</v>
      </c>
      <c r="K1378" t="s">
        <v>137</v>
      </c>
      <c r="L1378" t="s">
        <v>4197</v>
      </c>
      <c r="M1378" t="s">
        <v>4198</v>
      </c>
      <c r="N1378">
        <v>2.9255555549999999</v>
      </c>
      <c r="O1378">
        <v>0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1.4015634556916666E-2</v>
      </c>
      <c r="AA1378">
        <v>0</v>
      </c>
      <c r="AB1378">
        <v>0</v>
      </c>
      <c r="AC1378">
        <v>0</v>
      </c>
      <c r="AD1378">
        <v>0</v>
      </c>
      <c r="AE1378">
        <v>1.4015634556916666E-2</v>
      </c>
    </row>
    <row r="1379" spans="1:31" x14ac:dyDescent="0.25">
      <c r="A1379">
        <v>1823369</v>
      </c>
      <c r="B1379">
        <v>1</v>
      </c>
      <c r="C1379" t="s">
        <v>81</v>
      </c>
      <c r="D1379" t="s">
        <v>118</v>
      </c>
      <c r="E1379" t="s">
        <v>164</v>
      </c>
      <c r="F1379" t="s">
        <v>4199</v>
      </c>
      <c r="G1379" t="s">
        <v>156</v>
      </c>
      <c r="H1379" t="s">
        <v>157</v>
      </c>
      <c r="I1379" t="s">
        <v>135</v>
      </c>
      <c r="J1379" t="s">
        <v>136</v>
      </c>
      <c r="K1379" t="s">
        <v>137</v>
      </c>
      <c r="L1379" t="s">
        <v>4200</v>
      </c>
      <c r="M1379" t="s">
        <v>4201</v>
      </c>
      <c r="N1379">
        <v>0.68027777700000003</v>
      </c>
      <c r="O1379">
        <v>1</v>
      </c>
      <c r="P1379">
        <v>353</v>
      </c>
      <c r="Q1379">
        <v>44</v>
      </c>
      <c r="R1379">
        <v>33</v>
      </c>
      <c r="S1379">
        <v>9</v>
      </c>
      <c r="T1379">
        <v>38</v>
      </c>
      <c r="U1379">
        <v>0</v>
      </c>
      <c r="V1379">
        <v>0</v>
      </c>
      <c r="W1379">
        <v>0.16741689649999997</v>
      </c>
      <c r="X1379">
        <v>32.847661576268102</v>
      </c>
      <c r="Y1379">
        <v>305.68845673114947</v>
      </c>
      <c r="Z1379">
        <v>12.84357140938905</v>
      </c>
      <c r="AA1379">
        <v>37.91642387450517</v>
      </c>
      <c r="AB1379">
        <v>21.779883325642221</v>
      </c>
      <c r="AC1379">
        <v>0</v>
      </c>
      <c r="AD1379">
        <v>0</v>
      </c>
      <c r="AE1379">
        <v>411.24341381345403</v>
      </c>
    </row>
    <row r="1380" spans="1:31" x14ac:dyDescent="0.25">
      <c r="A1380">
        <v>1823326</v>
      </c>
      <c r="B1380">
        <v>1</v>
      </c>
      <c r="C1380" t="s">
        <v>80</v>
      </c>
      <c r="D1380" t="s">
        <v>90</v>
      </c>
      <c r="E1380" t="s">
        <v>140</v>
      </c>
      <c r="F1380" t="s">
        <v>4202</v>
      </c>
      <c r="G1380" t="s">
        <v>142</v>
      </c>
      <c r="H1380" t="s">
        <v>134</v>
      </c>
      <c r="I1380" t="s">
        <v>135</v>
      </c>
      <c r="J1380" t="s">
        <v>136</v>
      </c>
      <c r="K1380" t="s">
        <v>137</v>
      </c>
      <c r="L1380" t="s">
        <v>4203</v>
      </c>
      <c r="M1380" t="s">
        <v>4204</v>
      </c>
      <c r="N1380">
        <v>2.974444444</v>
      </c>
      <c r="O1380">
        <v>0</v>
      </c>
      <c r="P1380">
        <v>5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3.3970978841836001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3.3970978841836001</v>
      </c>
    </row>
    <row r="1381" spans="1:31" x14ac:dyDescent="0.25">
      <c r="A1381">
        <v>1823349</v>
      </c>
      <c r="B1381">
        <v>1</v>
      </c>
      <c r="C1381" t="s">
        <v>81</v>
      </c>
      <c r="D1381" t="s">
        <v>127</v>
      </c>
      <c r="E1381" t="s">
        <v>164</v>
      </c>
      <c r="F1381" t="s">
        <v>4205</v>
      </c>
      <c r="G1381" t="s">
        <v>156</v>
      </c>
      <c r="H1381" t="s">
        <v>157</v>
      </c>
      <c r="I1381" t="s">
        <v>135</v>
      </c>
      <c r="J1381" t="s">
        <v>136</v>
      </c>
      <c r="K1381" t="s">
        <v>137</v>
      </c>
      <c r="L1381" t="s">
        <v>4206</v>
      </c>
      <c r="M1381" t="s">
        <v>4207</v>
      </c>
      <c r="N1381">
        <v>0.28361111100000003</v>
      </c>
      <c r="O1381">
        <v>2</v>
      </c>
      <c r="P1381">
        <v>52</v>
      </c>
      <c r="Q1381">
        <v>79</v>
      </c>
      <c r="R1381">
        <v>74</v>
      </c>
      <c r="S1381">
        <v>0</v>
      </c>
      <c r="T1381">
        <v>5</v>
      </c>
      <c r="U1381">
        <v>1</v>
      </c>
      <c r="V1381">
        <v>0</v>
      </c>
      <c r="W1381">
        <v>0.26833692109087504</v>
      </c>
      <c r="X1381">
        <v>3.3250470735888991</v>
      </c>
      <c r="Y1381">
        <v>41.040145543349709</v>
      </c>
      <c r="Z1381">
        <v>28.016480686257456</v>
      </c>
      <c r="AA1381">
        <v>0</v>
      </c>
      <c r="AB1381">
        <v>0.82565207996893064</v>
      </c>
      <c r="AC1381">
        <v>51.567416303518499</v>
      </c>
      <c r="AD1381">
        <v>0</v>
      </c>
      <c r="AE1381">
        <v>125.04307860777438</v>
      </c>
    </row>
    <row r="1382" spans="1:31" x14ac:dyDescent="0.25">
      <c r="A1382">
        <v>1823057</v>
      </c>
      <c r="B1382">
        <v>1</v>
      </c>
      <c r="C1382" t="s">
        <v>80</v>
      </c>
      <c r="D1382" t="s">
        <v>97</v>
      </c>
      <c r="E1382" t="s">
        <v>140</v>
      </c>
      <c r="F1382" t="s">
        <v>4208</v>
      </c>
      <c r="G1382" t="s">
        <v>142</v>
      </c>
      <c r="H1382" t="s">
        <v>134</v>
      </c>
      <c r="I1382" t="s">
        <v>135</v>
      </c>
      <c r="J1382" t="s">
        <v>136</v>
      </c>
      <c r="K1382" t="s">
        <v>137</v>
      </c>
      <c r="L1382" t="s">
        <v>4209</v>
      </c>
      <c r="M1382" t="s">
        <v>4210</v>
      </c>
      <c r="N1382">
        <v>2.2347222219999998</v>
      </c>
      <c r="O1382">
        <v>0</v>
      </c>
      <c r="P1382">
        <v>1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0.33828905970226669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0.33828905970226669</v>
      </c>
    </row>
    <row r="1383" spans="1:31" x14ac:dyDescent="0.25">
      <c r="A1383">
        <v>1823306</v>
      </c>
      <c r="B1383">
        <v>1</v>
      </c>
      <c r="C1383" t="s">
        <v>80</v>
      </c>
      <c r="D1383" t="s">
        <v>91</v>
      </c>
      <c r="E1383" t="s">
        <v>131</v>
      </c>
      <c r="F1383" t="s">
        <v>4211</v>
      </c>
      <c r="G1383" t="s">
        <v>146</v>
      </c>
      <c r="H1383" t="s">
        <v>134</v>
      </c>
      <c r="I1383" t="s">
        <v>135</v>
      </c>
      <c r="J1383" t="s">
        <v>136</v>
      </c>
      <c r="K1383" t="s">
        <v>137</v>
      </c>
      <c r="L1383" t="s">
        <v>4212</v>
      </c>
      <c r="M1383" t="s">
        <v>4213</v>
      </c>
      <c r="N1383">
        <v>1.507777777</v>
      </c>
      <c r="O1383">
        <v>0</v>
      </c>
      <c r="P1383">
        <v>23</v>
      </c>
      <c r="Q1383">
        <v>0</v>
      </c>
      <c r="R1383">
        <v>0</v>
      </c>
      <c r="S1383">
        <v>0</v>
      </c>
      <c r="T1383">
        <v>3</v>
      </c>
      <c r="U1383">
        <v>0</v>
      </c>
      <c r="V1383">
        <v>0</v>
      </c>
      <c r="W1383">
        <v>0</v>
      </c>
      <c r="X1383">
        <v>5.4408194874474995</v>
      </c>
      <c r="Y1383">
        <v>0</v>
      </c>
      <c r="Z1383">
        <v>0</v>
      </c>
      <c r="AA1383">
        <v>0</v>
      </c>
      <c r="AB1383">
        <v>1.8146552546642334</v>
      </c>
      <c r="AC1383">
        <v>0</v>
      </c>
      <c r="AD1383">
        <v>0</v>
      </c>
      <c r="AE1383">
        <v>7.2554747421117334</v>
      </c>
    </row>
    <row r="1384" spans="1:31" x14ac:dyDescent="0.25">
      <c r="A1384">
        <v>1823269</v>
      </c>
      <c r="B1384">
        <v>1</v>
      </c>
      <c r="C1384" t="s">
        <v>81</v>
      </c>
      <c r="D1384" t="s">
        <v>113</v>
      </c>
      <c r="E1384" t="s">
        <v>164</v>
      </c>
      <c r="F1384" t="s">
        <v>4214</v>
      </c>
      <c r="G1384" t="s">
        <v>156</v>
      </c>
      <c r="H1384" t="s">
        <v>157</v>
      </c>
      <c r="I1384" t="s">
        <v>135</v>
      </c>
      <c r="J1384" t="s">
        <v>136</v>
      </c>
      <c r="K1384" t="s">
        <v>137</v>
      </c>
      <c r="L1384" t="s">
        <v>4215</v>
      </c>
      <c r="M1384" t="s">
        <v>4216</v>
      </c>
      <c r="N1384">
        <v>0.458055555</v>
      </c>
      <c r="O1384">
        <v>0</v>
      </c>
      <c r="P1384">
        <v>0</v>
      </c>
      <c r="Q1384">
        <v>6</v>
      </c>
      <c r="R1384">
        <v>0</v>
      </c>
      <c r="S1384">
        <v>4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37.469177795432167</v>
      </c>
      <c r="Z1384">
        <v>0</v>
      </c>
      <c r="AA1384">
        <v>9.4600051137866679</v>
      </c>
      <c r="AB1384">
        <v>0</v>
      </c>
      <c r="AC1384">
        <v>0</v>
      </c>
      <c r="AD1384">
        <v>0</v>
      </c>
      <c r="AE1384">
        <v>46.929182909218838</v>
      </c>
    </row>
    <row r="1385" spans="1:31" x14ac:dyDescent="0.25">
      <c r="A1385">
        <v>1823120</v>
      </c>
      <c r="B1385">
        <v>1</v>
      </c>
      <c r="C1385" t="s">
        <v>81</v>
      </c>
      <c r="D1385" t="s">
        <v>117</v>
      </c>
      <c r="E1385" t="s">
        <v>140</v>
      </c>
      <c r="F1385" t="s">
        <v>4217</v>
      </c>
      <c r="G1385" t="s">
        <v>213</v>
      </c>
      <c r="H1385" t="s">
        <v>134</v>
      </c>
      <c r="I1385" t="s">
        <v>135</v>
      </c>
      <c r="J1385" t="s">
        <v>136</v>
      </c>
      <c r="K1385" t="s">
        <v>137</v>
      </c>
      <c r="L1385" t="s">
        <v>4218</v>
      </c>
      <c r="M1385" t="s">
        <v>4219</v>
      </c>
      <c r="N1385">
        <v>2.4758333330000002</v>
      </c>
      <c r="O1385">
        <v>0</v>
      </c>
      <c r="P1385">
        <v>1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0.44637329824665001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0.44637329824665001</v>
      </c>
    </row>
    <row r="1386" spans="1:31" x14ac:dyDescent="0.25">
      <c r="A1386">
        <v>1823020</v>
      </c>
      <c r="B1386">
        <v>1</v>
      </c>
      <c r="C1386" t="s">
        <v>80</v>
      </c>
      <c r="D1386" t="s">
        <v>98</v>
      </c>
      <c r="E1386" t="s">
        <v>202</v>
      </c>
      <c r="F1386" t="s">
        <v>4220</v>
      </c>
      <c r="G1386" t="s">
        <v>156</v>
      </c>
      <c r="H1386" t="s">
        <v>157</v>
      </c>
      <c r="I1386" t="s">
        <v>179</v>
      </c>
      <c r="J1386" t="s">
        <v>136</v>
      </c>
      <c r="K1386" t="s">
        <v>137</v>
      </c>
      <c r="L1386" t="s">
        <v>4221</v>
      </c>
      <c r="M1386" t="s">
        <v>4222</v>
      </c>
      <c r="N1386">
        <v>8.3333330000000001E-3</v>
      </c>
      <c r="O1386">
        <v>0</v>
      </c>
      <c r="P1386">
        <v>2126</v>
      </c>
      <c r="Q1386">
        <v>22</v>
      </c>
      <c r="R1386">
        <v>642</v>
      </c>
      <c r="S1386">
        <v>36</v>
      </c>
      <c r="T1386">
        <v>538</v>
      </c>
      <c r="U1386">
        <v>2</v>
      </c>
      <c r="V1386">
        <v>0</v>
      </c>
      <c r="W1386">
        <v>0</v>
      </c>
      <c r="X1386">
        <v>3.8079522662207523</v>
      </c>
      <c r="Y1386">
        <v>0.85386839406375004</v>
      </c>
      <c r="Z1386">
        <v>5.6194696361757464</v>
      </c>
      <c r="AA1386">
        <v>1.3785862766833334</v>
      </c>
      <c r="AB1386">
        <v>4.3786816353689089</v>
      </c>
      <c r="AC1386">
        <v>3.0094733742352497</v>
      </c>
      <c r="AD1386">
        <v>0</v>
      </c>
      <c r="AE1386">
        <v>19.04803158274774</v>
      </c>
    </row>
    <row r="1387" spans="1:31" x14ac:dyDescent="0.25">
      <c r="A1387">
        <v>1823412</v>
      </c>
      <c r="B1387">
        <v>1</v>
      </c>
      <c r="C1387" t="s">
        <v>80</v>
      </c>
      <c r="D1387" t="s">
        <v>84</v>
      </c>
      <c r="E1387" t="s">
        <v>131</v>
      </c>
      <c r="F1387" t="s">
        <v>4223</v>
      </c>
      <c r="G1387" t="s">
        <v>242</v>
      </c>
      <c r="H1387" t="s">
        <v>134</v>
      </c>
      <c r="I1387" t="s">
        <v>135</v>
      </c>
      <c r="J1387" t="s">
        <v>136</v>
      </c>
      <c r="K1387" t="s">
        <v>137</v>
      </c>
      <c r="L1387" t="s">
        <v>4224</v>
      </c>
      <c r="M1387" t="s">
        <v>4225</v>
      </c>
      <c r="N1387">
        <v>1.383888888</v>
      </c>
      <c r="O1387">
        <v>0</v>
      </c>
      <c r="P1387">
        <v>101</v>
      </c>
      <c r="Q1387">
        <v>0</v>
      </c>
      <c r="R1387">
        <v>0</v>
      </c>
      <c r="S1387">
        <v>0</v>
      </c>
      <c r="T1387">
        <v>4</v>
      </c>
      <c r="U1387">
        <v>0</v>
      </c>
      <c r="V1387">
        <v>0</v>
      </c>
      <c r="W1387">
        <v>0</v>
      </c>
      <c r="X1387">
        <v>30.596486228407436</v>
      </c>
      <c r="Y1387">
        <v>0</v>
      </c>
      <c r="Z1387">
        <v>0</v>
      </c>
      <c r="AA1387">
        <v>0</v>
      </c>
      <c r="AB1387">
        <v>0.86616741559660004</v>
      </c>
      <c r="AC1387">
        <v>0</v>
      </c>
      <c r="AD1387">
        <v>0</v>
      </c>
      <c r="AE1387">
        <v>31.462653644004035</v>
      </c>
    </row>
    <row r="1388" spans="1:31" x14ac:dyDescent="0.25">
      <c r="A1388">
        <v>1823163</v>
      </c>
      <c r="B1388">
        <v>1</v>
      </c>
      <c r="C1388" t="s">
        <v>80</v>
      </c>
      <c r="D1388" t="s">
        <v>100</v>
      </c>
      <c r="E1388" t="s">
        <v>140</v>
      </c>
      <c r="F1388" t="s">
        <v>4226</v>
      </c>
      <c r="G1388" t="s">
        <v>142</v>
      </c>
      <c r="H1388" t="s">
        <v>134</v>
      </c>
      <c r="I1388" t="s">
        <v>135</v>
      </c>
      <c r="J1388" t="s">
        <v>136</v>
      </c>
      <c r="K1388" t="s">
        <v>137</v>
      </c>
      <c r="L1388" t="s">
        <v>4227</v>
      </c>
      <c r="M1388" t="s">
        <v>4228</v>
      </c>
      <c r="N1388">
        <v>1.2725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0.30102433571640003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0.30102433571640003</v>
      </c>
    </row>
    <row r="1389" spans="1:31" x14ac:dyDescent="0.25">
      <c r="A1389">
        <v>1823455</v>
      </c>
      <c r="B1389">
        <v>1</v>
      </c>
      <c r="C1389" t="s">
        <v>81</v>
      </c>
      <c r="D1389" t="s">
        <v>120</v>
      </c>
      <c r="E1389" t="s">
        <v>252</v>
      </c>
      <c r="F1389" t="s">
        <v>4229</v>
      </c>
      <c r="G1389" t="s">
        <v>279</v>
      </c>
      <c r="H1389" t="s">
        <v>134</v>
      </c>
      <c r="I1389" t="s">
        <v>135</v>
      </c>
      <c r="J1389" t="s">
        <v>136</v>
      </c>
      <c r="K1389" t="s">
        <v>137</v>
      </c>
      <c r="L1389" t="s">
        <v>4230</v>
      </c>
      <c r="M1389" t="s">
        <v>4231</v>
      </c>
      <c r="N1389">
        <v>1.1086111110000001</v>
      </c>
      <c r="O1389">
        <v>0</v>
      </c>
      <c r="P1389">
        <v>238</v>
      </c>
      <c r="Q1389">
        <v>0</v>
      </c>
      <c r="R1389">
        <v>0</v>
      </c>
      <c r="S1389">
        <v>0</v>
      </c>
      <c r="T1389">
        <v>20</v>
      </c>
      <c r="U1389">
        <v>0</v>
      </c>
      <c r="V1389">
        <v>0</v>
      </c>
      <c r="W1389">
        <v>0</v>
      </c>
      <c r="X1389">
        <v>59.815396968338959</v>
      </c>
      <c r="Y1389">
        <v>0</v>
      </c>
      <c r="Z1389">
        <v>0</v>
      </c>
      <c r="AA1389">
        <v>0</v>
      </c>
      <c r="AB1389">
        <v>5.2879615160685454</v>
      </c>
      <c r="AC1389">
        <v>0</v>
      </c>
      <c r="AD1389">
        <v>0</v>
      </c>
      <c r="AE1389">
        <v>65.103358484407508</v>
      </c>
    </row>
    <row r="1390" spans="1:31" x14ac:dyDescent="0.25">
      <c r="A1390">
        <v>1823123</v>
      </c>
      <c r="B1390">
        <v>1</v>
      </c>
      <c r="C1390" t="s">
        <v>80</v>
      </c>
      <c r="D1390" t="s">
        <v>105</v>
      </c>
      <c r="E1390" t="s">
        <v>154</v>
      </c>
      <c r="F1390" t="s">
        <v>4232</v>
      </c>
      <c r="G1390" t="s">
        <v>3560</v>
      </c>
      <c r="H1390" t="s">
        <v>157</v>
      </c>
      <c r="I1390" t="s">
        <v>135</v>
      </c>
      <c r="J1390" t="s">
        <v>136</v>
      </c>
      <c r="K1390" t="s">
        <v>137</v>
      </c>
      <c r="L1390" t="s">
        <v>4233</v>
      </c>
      <c r="M1390" t="s">
        <v>4234</v>
      </c>
      <c r="N1390">
        <v>7.6086111110000001</v>
      </c>
      <c r="O1390">
        <v>0</v>
      </c>
      <c r="P1390">
        <v>112</v>
      </c>
      <c r="Q1390">
        <v>0</v>
      </c>
      <c r="R1390">
        <v>0</v>
      </c>
      <c r="S1390">
        <v>0</v>
      </c>
      <c r="T1390">
        <v>5</v>
      </c>
      <c r="U1390">
        <v>0</v>
      </c>
      <c r="V1390">
        <v>0</v>
      </c>
      <c r="W1390">
        <v>0</v>
      </c>
      <c r="X1390">
        <v>474.49902813324974</v>
      </c>
      <c r="Y1390">
        <v>0</v>
      </c>
      <c r="Z1390">
        <v>0</v>
      </c>
      <c r="AA1390">
        <v>0</v>
      </c>
      <c r="AB1390">
        <v>34.771026190963553</v>
      </c>
      <c r="AC1390">
        <v>0</v>
      </c>
      <c r="AD1390">
        <v>0</v>
      </c>
      <c r="AE1390">
        <v>509.27005432421328</v>
      </c>
    </row>
    <row r="1391" spans="1:31" x14ac:dyDescent="0.25">
      <c r="A1391">
        <v>1823100</v>
      </c>
      <c r="B1391">
        <v>1</v>
      </c>
      <c r="C1391" t="s">
        <v>80</v>
      </c>
      <c r="D1391" t="s">
        <v>82</v>
      </c>
      <c r="E1391" t="s">
        <v>140</v>
      </c>
      <c r="F1391" t="s">
        <v>4235</v>
      </c>
      <c r="G1391" t="s">
        <v>246</v>
      </c>
      <c r="H1391" t="s">
        <v>134</v>
      </c>
      <c r="I1391" t="s">
        <v>135</v>
      </c>
      <c r="J1391" t="s">
        <v>136</v>
      </c>
      <c r="K1391" t="s">
        <v>137</v>
      </c>
      <c r="L1391" t="s">
        <v>4236</v>
      </c>
      <c r="M1391" t="s">
        <v>4237</v>
      </c>
      <c r="N1391">
        <v>3.804444444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1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1.9316848861237337</v>
      </c>
      <c r="AC1391">
        <v>0</v>
      </c>
      <c r="AD1391">
        <v>0</v>
      </c>
      <c r="AE1391">
        <v>1.9316848861237337</v>
      </c>
    </row>
    <row r="1392" spans="1:31" x14ac:dyDescent="0.25">
      <c r="A1392">
        <v>1822977</v>
      </c>
      <c r="B1392">
        <v>1</v>
      </c>
      <c r="C1392" t="s">
        <v>80</v>
      </c>
      <c r="D1392" t="s">
        <v>98</v>
      </c>
      <c r="E1392" t="s">
        <v>202</v>
      </c>
      <c r="F1392" t="s">
        <v>4238</v>
      </c>
      <c r="G1392" t="s">
        <v>156</v>
      </c>
      <c r="H1392" t="s">
        <v>157</v>
      </c>
      <c r="I1392" t="s">
        <v>135</v>
      </c>
      <c r="J1392" t="s">
        <v>136</v>
      </c>
      <c r="K1392" t="s">
        <v>137</v>
      </c>
      <c r="L1392" t="s">
        <v>4239</v>
      </c>
      <c r="M1392" t="s">
        <v>4240</v>
      </c>
      <c r="N1392">
        <v>0.83972222200000002</v>
      </c>
      <c r="O1392">
        <v>0</v>
      </c>
      <c r="P1392">
        <v>0</v>
      </c>
      <c r="Q1392">
        <v>9</v>
      </c>
      <c r="R1392">
        <v>77</v>
      </c>
      <c r="S1392">
        <v>3</v>
      </c>
      <c r="T1392">
        <v>13</v>
      </c>
      <c r="U1392">
        <v>1</v>
      </c>
      <c r="V1392">
        <v>0</v>
      </c>
      <c r="W1392">
        <v>0</v>
      </c>
      <c r="X1392">
        <v>0</v>
      </c>
      <c r="Y1392">
        <v>80.210062855705957</v>
      </c>
      <c r="Z1392">
        <v>243.47929273213902</v>
      </c>
      <c r="AA1392">
        <v>4.800993934685434</v>
      </c>
      <c r="AB1392">
        <v>40.622971895350958</v>
      </c>
      <c r="AC1392">
        <v>36.928550032248005</v>
      </c>
      <c r="AD1392">
        <v>0</v>
      </c>
      <c r="AE1392">
        <v>406.04187145012935</v>
      </c>
    </row>
    <row r="1393" spans="1:31" x14ac:dyDescent="0.25">
      <c r="A1393">
        <v>1823332</v>
      </c>
      <c r="B1393">
        <v>1</v>
      </c>
      <c r="C1393" t="s">
        <v>80</v>
      </c>
      <c r="D1393" t="s">
        <v>104</v>
      </c>
      <c r="E1393" t="s">
        <v>164</v>
      </c>
      <c r="F1393" t="s">
        <v>4241</v>
      </c>
      <c r="G1393" t="s">
        <v>156</v>
      </c>
      <c r="H1393" t="s">
        <v>157</v>
      </c>
      <c r="I1393" t="s">
        <v>135</v>
      </c>
      <c r="J1393" t="s">
        <v>136</v>
      </c>
      <c r="K1393" t="s">
        <v>137</v>
      </c>
      <c r="L1393" t="s">
        <v>4242</v>
      </c>
      <c r="M1393" t="s">
        <v>4243</v>
      </c>
      <c r="N1393">
        <v>2.2266666659999999</v>
      </c>
      <c r="O1393">
        <v>0</v>
      </c>
      <c r="P1393">
        <v>0</v>
      </c>
      <c r="Q1393">
        <v>1</v>
      </c>
      <c r="R1393">
        <v>0</v>
      </c>
      <c r="S1393">
        <v>3</v>
      </c>
      <c r="T1393">
        <v>0</v>
      </c>
      <c r="U1393">
        <v>2</v>
      </c>
      <c r="V1393">
        <v>0</v>
      </c>
      <c r="W1393">
        <v>0</v>
      </c>
      <c r="X1393">
        <v>0</v>
      </c>
      <c r="Y1393">
        <v>5.9151367979685006</v>
      </c>
      <c r="Z1393">
        <v>0</v>
      </c>
      <c r="AA1393">
        <v>29.734168453768216</v>
      </c>
      <c r="AB1393">
        <v>0</v>
      </c>
      <c r="AC1393">
        <v>501.69445830543117</v>
      </c>
      <c r="AD1393">
        <v>0</v>
      </c>
      <c r="AE1393">
        <v>537.3437635571679</v>
      </c>
    </row>
    <row r="1394" spans="1:31" x14ac:dyDescent="0.25">
      <c r="A1394">
        <v>1823037</v>
      </c>
      <c r="B1394">
        <v>1</v>
      </c>
      <c r="C1394" t="s">
        <v>80</v>
      </c>
      <c r="D1394" t="s">
        <v>105</v>
      </c>
      <c r="E1394" t="s">
        <v>131</v>
      </c>
      <c r="F1394" t="s">
        <v>3295</v>
      </c>
      <c r="G1394" t="s">
        <v>150</v>
      </c>
      <c r="H1394" t="s">
        <v>134</v>
      </c>
      <c r="I1394" t="s">
        <v>135</v>
      </c>
      <c r="J1394" t="s">
        <v>136</v>
      </c>
      <c r="K1394" t="s">
        <v>151</v>
      </c>
      <c r="L1394" t="s">
        <v>4244</v>
      </c>
      <c r="M1394" t="s">
        <v>4245</v>
      </c>
      <c r="N1394">
        <v>8.4499999999999993</v>
      </c>
      <c r="O1394">
        <v>0</v>
      </c>
      <c r="P1394">
        <v>33</v>
      </c>
      <c r="Q1394">
        <v>0</v>
      </c>
      <c r="R1394">
        <v>0</v>
      </c>
      <c r="S1394">
        <v>0</v>
      </c>
      <c r="T1394">
        <v>11</v>
      </c>
      <c r="U1394">
        <v>0</v>
      </c>
      <c r="V1394">
        <v>0</v>
      </c>
      <c r="W1394">
        <v>0</v>
      </c>
      <c r="X1394">
        <v>112.22049939277498</v>
      </c>
      <c r="Y1394">
        <v>0</v>
      </c>
      <c r="Z1394">
        <v>0</v>
      </c>
      <c r="AA1394">
        <v>0</v>
      </c>
      <c r="AB1394">
        <v>194.31489005652105</v>
      </c>
      <c r="AC1394">
        <v>0</v>
      </c>
      <c r="AD1394">
        <v>0</v>
      </c>
      <c r="AE1394">
        <v>306.53538944929602</v>
      </c>
    </row>
    <row r="1395" spans="1:31" x14ac:dyDescent="0.25">
      <c r="A1395">
        <v>1823160</v>
      </c>
      <c r="B1395">
        <v>1</v>
      </c>
      <c r="C1395" t="s">
        <v>80</v>
      </c>
      <c r="D1395" t="s">
        <v>83</v>
      </c>
      <c r="E1395" t="s">
        <v>164</v>
      </c>
      <c r="F1395" t="s">
        <v>4246</v>
      </c>
      <c r="G1395" t="s">
        <v>386</v>
      </c>
      <c r="H1395" t="s">
        <v>157</v>
      </c>
      <c r="I1395" t="s">
        <v>135</v>
      </c>
      <c r="J1395" t="s">
        <v>136</v>
      </c>
      <c r="K1395" t="s">
        <v>151</v>
      </c>
      <c r="L1395" t="s">
        <v>4247</v>
      </c>
      <c r="M1395" t="s">
        <v>4248</v>
      </c>
      <c r="N1395">
        <v>0.127386111</v>
      </c>
      <c r="O1395">
        <v>0</v>
      </c>
      <c r="P1395">
        <v>5</v>
      </c>
      <c r="Q1395">
        <v>0</v>
      </c>
      <c r="R1395">
        <v>3</v>
      </c>
      <c r="S1395">
        <v>1</v>
      </c>
      <c r="T1395">
        <v>0</v>
      </c>
      <c r="U1395">
        <v>2</v>
      </c>
      <c r="V1395">
        <v>0</v>
      </c>
      <c r="W1395">
        <v>0</v>
      </c>
      <c r="X1395">
        <v>0.56184446870617499</v>
      </c>
      <c r="Y1395">
        <v>0</v>
      </c>
      <c r="Z1395">
        <v>1.8408916984049999E-2</v>
      </c>
      <c r="AA1395">
        <v>38.946479539050003</v>
      </c>
      <c r="AB1395">
        <v>0</v>
      </c>
      <c r="AC1395">
        <v>3.3862155258600004</v>
      </c>
      <c r="AD1395">
        <v>0</v>
      </c>
      <c r="AE1395">
        <v>42.912948450600233</v>
      </c>
    </row>
    <row r="1396" spans="1:31" x14ac:dyDescent="0.25">
      <c r="A1396">
        <v>1823117</v>
      </c>
      <c r="B1396">
        <v>1</v>
      </c>
      <c r="C1396" t="s">
        <v>80</v>
      </c>
      <c r="D1396" t="s">
        <v>86</v>
      </c>
      <c r="E1396" t="s">
        <v>154</v>
      </c>
      <c r="F1396" t="s">
        <v>4249</v>
      </c>
      <c r="G1396" t="s">
        <v>225</v>
      </c>
      <c r="H1396" t="s">
        <v>157</v>
      </c>
      <c r="I1396" t="s">
        <v>135</v>
      </c>
      <c r="J1396" t="s">
        <v>136</v>
      </c>
      <c r="K1396" t="s">
        <v>151</v>
      </c>
      <c r="L1396" t="s">
        <v>4250</v>
      </c>
      <c r="M1396" t="s">
        <v>4251</v>
      </c>
      <c r="N1396">
        <v>1.6511111110000001</v>
      </c>
      <c r="O1396">
        <v>0</v>
      </c>
      <c r="P1396">
        <v>416</v>
      </c>
      <c r="Q1396">
        <v>0</v>
      </c>
      <c r="R1396">
        <v>0</v>
      </c>
      <c r="S1396">
        <v>0</v>
      </c>
      <c r="T1396">
        <v>74</v>
      </c>
      <c r="U1396">
        <v>0</v>
      </c>
      <c r="V1396">
        <v>0</v>
      </c>
      <c r="W1396">
        <v>0</v>
      </c>
      <c r="X1396">
        <v>199.5785093510234</v>
      </c>
      <c r="Y1396">
        <v>0</v>
      </c>
      <c r="Z1396">
        <v>0</v>
      </c>
      <c r="AA1396">
        <v>0</v>
      </c>
      <c r="AB1396">
        <v>144.32733781039499</v>
      </c>
      <c r="AC1396">
        <v>0</v>
      </c>
      <c r="AD1396">
        <v>0</v>
      </c>
      <c r="AE1396">
        <v>343.90584716141836</v>
      </c>
    </row>
    <row r="1397" spans="1:31" x14ac:dyDescent="0.25">
      <c r="A1397">
        <v>1823223</v>
      </c>
      <c r="B1397">
        <v>1</v>
      </c>
      <c r="C1397" t="s">
        <v>81</v>
      </c>
      <c r="D1397" t="s">
        <v>118</v>
      </c>
      <c r="E1397" t="s">
        <v>140</v>
      </c>
      <c r="F1397" t="s">
        <v>4252</v>
      </c>
      <c r="G1397" t="s">
        <v>242</v>
      </c>
      <c r="H1397" t="s">
        <v>134</v>
      </c>
      <c r="I1397" t="s">
        <v>135</v>
      </c>
      <c r="J1397" t="s">
        <v>3</v>
      </c>
      <c r="K1397" t="s">
        <v>137</v>
      </c>
      <c r="L1397" t="s">
        <v>4253</v>
      </c>
      <c r="M1397" t="s">
        <v>4254</v>
      </c>
      <c r="N1397">
        <v>2.4991666659999998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1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8.1422695974923496</v>
      </c>
      <c r="AC1397">
        <v>0</v>
      </c>
      <c r="AD1397">
        <v>0</v>
      </c>
      <c r="AE1397">
        <v>8.1422695974923496</v>
      </c>
    </row>
    <row r="1398" spans="1:31" x14ac:dyDescent="0.25">
      <c r="A1398">
        <v>1822974</v>
      </c>
      <c r="B1398">
        <v>1</v>
      </c>
      <c r="C1398" t="s">
        <v>80</v>
      </c>
      <c r="D1398" t="s">
        <v>83</v>
      </c>
      <c r="E1398" t="s">
        <v>223</v>
      </c>
      <c r="F1398" t="s">
        <v>4255</v>
      </c>
      <c r="G1398" t="s">
        <v>1055</v>
      </c>
      <c r="H1398" t="s">
        <v>134</v>
      </c>
      <c r="I1398" t="s">
        <v>135</v>
      </c>
      <c r="J1398" t="s">
        <v>136</v>
      </c>
      <c r="K1398" t="s">
        <v>137</v>
      </c>
      <c r="L1398" t="s">
        <v>4256</v>
      </c>
      <c r="M1398" t="s">
        <v>4257</v>
      </c>
      <c r="N1398">
        <v>2.6391666659999999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9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10.075661310524124</v>
      </c>
      <c r="AC1398">
        <v>0</v>
      </c>
      <c r="AD1398">
        <v>0</v>
      </c>
      <c r="AE1398">
        <v>10.075661310524124</v>
      </c>
    </row>
    <row r="1399" spans="1:31" x14ac:dyDescent="0.25">
      <c r="A1399">
        <v>1823017</v>
      </c>
      <c r="B1399">
        <v>1</v>
      </c>
      <c r="C1399" t="s">
        <v>80</v>
      </c>
      <c r="D1399" t="s">
        <v>87</v>
      </c>
      <c r="E1399" t="s">
        <v>140</v>
      </c>
      <c r="F1399" t="s">
        <v>4258</v>
      </c>
      <c r="G1399" t="s">
        <v>142</v>
      </c>
      <c r="H1399" t="s">
        <v>134</v>
      </c>
      <c r="I1399" t="s">
        <v>135</v>
      </c>
      <c r="J1399" t="s">
        <v>136</v>
      </c>
      <c r="K1399" t="s">
        <v>137</v>
      </c>
      <c r="L1399" t="s">
        <v>4259</v>
      </c>
      <c r="M1399" t="s">
        <v>4260</v>
      </c>
      <c r="N1399">
        <v>2.2791666660000001</v>
      </c>
      <c r="O1399">
        <v>0</v>
      </c>
      <c r="P1399">
        <v>1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0.25200184672949999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0.25200184672949999</v>
      </c>
    </row>
    <row r="1400" spans="1:31" x14ac:dyDescent="0.25">
      <c r="A1400">
        <v>1823172</v>
      </c>
      <c r="B1400">
        <v>1</v>
      </c>
      <c r="C1400" t="s">
        <v>80</v>
      </c>
      <c r="D1400" t="s">
        <v>104</v>
      </c>
      <c r="E1400" t="s">
        <v>164</v>
      </c>
      <c r="F1400" t="s">
        <v>3963</v>
      </c>
      <c r="G1400" t="s">
        <v>156</v>
      </c>
      <c r="H1400" t="s">
        <v>157</v>
      </c>
      <c r="I1400" t="s">
        <v>135</v>
      </c>
      <c r="J1400" t="s">
        <v>136</v>
      </c>
      <c r="K1400" t="s">
        <v>137</v>
      </c>
      <c r="L1400" t="s">
        <v>4090</v>
      </c>
      <c r="M1400" t="s">
        <v>4261</v>
      </c>
      <c r="N1400">
        <v>0.36638888800000002</v>
      </c>
      <c r="O1400">
        <v>4</v>
      </c>
      <c r="P1400">
        <v>1690</v>
      </c>
      <c r="Q1400">
        <v>10</v>
      </c>
      <c r="R1400">
        <v>17</v>
      </c>
      <c r="S1400">
        <v>15</v>
      </c>
      <c r="T1400">
        <v>184</v>
      </c>
      <c r="U1400">
        <v>3</v>
      </c>
      <c r="V1400">
        <v>0</v>
      </c>
      <c r="W1400">
        <v>0.1715543459611</v>
      </c>
      <c r="X1400">
        <v>124.07148675913282</v>
      </c>
      <c r="Y1400">
        <v>2.7293612488427996</v>
      </c>
      <c r="Z1400">
        <v>1.9394061605168496</v>
      </c>
      <c r="AA1400">
        <v>144.5789051385473</v>
      </c>
      <c r="AB1400">
        <v>38.02421463264605</v>
      </c>
      <c r="AC1400">
        <v>18.159996590559665</v>
      </c>
      <c r="AD1400">
        <v>0</v>
      </c>
      <c r="AE1400">
        <v>329.67492487620655</v>
      </c>
    </row>
    <row r="1401" spans="1:31" x14ac:dyDescent="0.25">
      <c r="A1401">
        <v>1823126</v>
      </c>
      <c r="B1401">
        <v>1</v>
      </c>
      <c r="C1401" t="s">
        <v>80</v>
      </c>
      <c r="D1401" t="s">
        <v>100</v>
      </c>
      <c r="E1401" t="s">
        <v>140</v>
      </c>
      <c r="F1401" t="s">
        <v>4262</v>
      </c>
      <c r="G1401" t="s">
        <v>142</v>
      </c>
      <c r="H1401" t="s">
        <v>134</v>
      </c>
      <c r="I1401" t="s">
        <v>135</v>
      </c>
      <c r="J1401" t="s">
        <v>136</v>
      </c>
      <c r="K1401" t="s">
        <v>137</v>
      </c>
      <c r="L1401" t="s">
        <v>4263</v>
      </c>
      <c r="M1401" t="s">
        <v>4264</v>
      </c>
      <c r="N1401">
        <v>1.6102777770000001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0.51323697669172508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0.51323697669172508</v>
      </c>
    </row>
    <row r="1402" spans="1:31" x14ac:dyDescent="0.25">
      <c r="A1402">
        <v>1823003</v>
      </c>
      <c r="B1402">
        <v>1</v>
      </c>
      <c r="C1402" t="s">
        <v>80</v>
      </c>
      <c r="D1402" t="s">
        <v>84</v>
      </c>
      <c r="E1402" t="s">
        <v>131</v>
      </c>
      <c r="F1402" t="s">
        <v>4265</v>
      </c>
      <c r="G1402" t="s">
        <v>133</v>
      </c>
      <c r="H1402" t="s">
        <v>134</v>
      </c>
      <c r="I1402" t="s">
        <v>135</v>
      </c>
      <c r="J1402" t="s">
        <v>136</v>
      </c>
      <c r="K1402" t="s">
        <v>137</v>
      </c>
      <c r="L1402" t="s">
        <v>4266</v>
      </c>
      <c r="M1402" t="s">
        <v>4267</v>
      </c>
      <c r="N1402">
        <v>0.78638888799999995</v>
      </c>
      <c r="O1402">
        <v>0</v>
      </c>
      <c r="P1402">
        <v>133</v>
      </c>
      <c r="Q1402">
        <v>0</v>
      </c>
      <c r="R1402">
        <v>0</v>
      </c>
      <c r="S1402">
        <v>0</v>
      </c>
      <c r="T1402">
        <v>30</v>
      </c>
      <c r="U1402">
        <v>0</v>
      </c>
      <c r="V1402">
        <v>0</v>
      </c>
      <c r="W1402">
        <v>0</v>
      </c>
      <c r="X1402">
        <v>17.369833038626517</v>
      </c>
      <c r="Y1402">
        <v>0</v>
      </c>
      <c r="Z1402">
        <v>0</v>
      </c>
      <c r="AA1402">
        <v>0</v>
      </c>
      <c r="AB1402">
        <v>15.238454556681997</v>
      </c>
      <c r="AC1402">
        <v>0</v>
      </c>
      <c r="AD1402">
        <v>0</v>
      </c>
      <c r="AE1402">
        <v>32.608287595308511</v>
      </c>
    </row>
    <row r="1403" spans="1:31" x14ac:dyDescent="0.25">
      <c r="A1403">
        <v>1822980</v>
      </c>
      <c r="B1403">
        <v>1</v>
      </c>
      <c r="C1403" t="s">
        <v>81</v>
      </c>
      <c r="D1403" t="s">
        <v>123</v>
      </c>
      <c r="E1403" t="s">
        <v>164</v>
      </c>
      <c r="F1403" t="s">
        <v>4268</v>
      </c>
      <c r="G1403" t="s">
        <v>156</v>
      </c>
      <c r="H1403" t="s">
        <v>157</v>
      </c>
      <c r="I1403" t="s">
        <v>135</v>
      </c>
      <c r="J1403" t="s">
        <v>136</v>
      </c>
      <c r="K1403" t="s">
        <v>137</v>
      </c>
      <c r="L1403" t="s">
        <v>4269</v>
      </c>
      <c r="M1403" t="s">
        <v>4270</v>
      </c>
      <c r="N1403">
        <v>1.6927777770000001</v>
      </c>
      <c r="O1403">
        <v>0</v>
      </c>
      <c r="P1403">
        <v>334</v>
      </c>
      <c r="Q1403">
        <v>120</v>
      </c>
      <c r="R1403">
        <v>45</v>
      </c>
      <c r="S1403">
        <v>9</v>
      </c>
      <c r="T1403">
        <v>27</v>
      </c>
      <c r="U1403">
        <v>0</v>
      </c>
      <c r="V1403">
        <v>0</v>
      </c>
      <c r="W1403">
        <v>0</v>
      </c>
      <c r="X1403">
        <v>76.700713271722449</v>
      </c>
      <c r="Y1403">
        <v>303.5343949081149</v>
      </c>
      <c r="Z1403">
        <v>94.480913023055479</v>
      </c>
      <c r="AA1403">
        <v>18.172320130519203</v>
      </c>
      <c r="AB1403">
        <v>21.97113541089843</v>
      </c>
      <c r="AC1403">
        <v>0</v>
      </c>
      <c r="AD1403">
        <v>0</v>
      </c>
      <c r="AE1403">
        <v>514.85947674431054</v>
      </c>
    </row>
    <row r="1404" spans="1:31" x14ac:dyDescent="0.25">
      <c r="A1404">
        <v>1823381</v>
      </c>
      <c r="B1404">
        <v>1</v>
      </c>
      <c r="C1404" t="s">
        <v>80</v>
      </c>
      <c r="D1404" t="s">
        <v>99</v>
      </c>
      <c r="E1404" t="s">
        <v>131</v>
      </c>
      <c r="F1404" t="s">
        <v>4271</v>
      </c>
      <c r="G1404" t="s">
        <v>133</v>
      </c>
      <c r="H1404" t="s">
        <v>134</v>
      </c>
      <c r="I1404" t="s">
        <v>135</v>
      </c>
      <c r="J1404" t="s">
        <v>136</v>
      </c>
      <c r="K1404" t="s">
        <v>137</v>
      </c>
      <c r="L1404" t="s">
        <v>4272</v>
      </c>
      <c r="M1404" t="s">
        <v>4273</v>
      </c>
      <c r="N1404">
        <v>1.225833333</v>
      </c>
      <c r="O1404">
        <v>0</v>
      </c>
      <c r="P1404">
        <v>55</v>
      </c>
      <c r="Q1404">
        <v>0</v>
      </c>
      <c r="R1404">
        <v>1</v>
      </c>
      <c r="S1404">
        <v>0</v>
      </c>
      <c r="T1404">
        <v>3</v>
      </c>
      <c r="U1404">
        <v>0</v>
      </c>
      <c r="V1404">
        <v>0</v>
      </c>
      <c r="W1404">
        <v>0</v>
      </c>
      <c r="X1404">
        <v>11.906763824629216</v>
      </c>
      <c r="Y1404">
        <v>0</v>
      </c>
      <c r="Z1404">
        <v>0</v>
      </c>
      <c r="AA1404">
        <v>0</v>
      </c>
      <c r="AB1404">
        <v>0.26289678449316667</v>
      </c>
      <c r="AC1404">
        <v>0</v>
      </c>
      <c r="AD1404">
        <v>0</v>
      </c>
      <c r="AE1404">
        <v>12.169660609122383</v>
      </c>
    </row>
    <row r="1405" spans="1:31" x14ac:dyDescent="0.25">
      <c r="A1405">
        <v>1823189</v>
      </c>
      <c r="B1405">
        <v>1</v>
      </c>
      <c r="C1405" t="s">
        <v>80</v>
      </c>
      <c r="D1405" t="s">
        <v>104</v>
      </c>
      <c r="E1405" t="s">
        <v>164</v>
      </c>
      <c r="F1405" t="s">
        <v>3963</v>
      </c>
      <c r="G1405" t="s">
        <v>156</v>
      </c>
      <c r="H1405" t="s">
        <v>157</v>
      </c>
      <c r="I1405" t="s">
        <v>135</v>
      </c>
      <c r="J1405" t="s">
        <v>136</v>
      </c>
      <c r="K1405" t="s">
        <v>137</v>
      </c>
      <c r="L1405" t="s">
        <v>4274</v>
      </c>
      <c r="M1405" t="s">
        <v>4275</v>
      </c>
      <c r="N1405">
        <v>0.75916666600000005</v>
      </c>
      <c r="O1405">
        <v>4</v>
      </c>
      <c r="P1405">
        <v>1690</v>
      </c>
      <c r="Q1405">
        <v>10</v>
      </c>
      <c r="R1405">
        <v>17</v>
      </c>
      <c r="S1405">
        <v>15</v>
      </c>
      <c r="T1405">
        <v>184</v>
      </c>
      <c r="U1405">
        <v>3</v>
      </c>
      <c r="V1405">
        <v>0</v>
      </c>
      <c r="W1405">
        <v>0.35612335104289999</v>
      </c>
      <c r="X1405">
        <v>257.55545098439211</v>
      </c>
      <c r="Y1405">
        <v>5.8319357769749995</v>
      </c>
      <c r="Z1405">
        <v>4.0549000840806837</v>
      </c>
      <c r="AA1405">
        <v>304.88588657304661</v>
      </c>
      <c r="AB1405">
        <v>79.892917171804157</v>
      </c>
      <c r="AC1405">
        <v>40.514791705345608</v>
      </c>
      <c r="AD1405">
        <v>0</v>
      </c>
      <c r="AE1405">
        <v>693.09200564668697</v>
      </c>
    </row>
    <row r="1406" spans="1:31" x14ac:dyDescent="0.25">
      <c r="A1406">
        <v>1823418</v>
      </c>
      <c r="B1406">
        <v>1</v>
      </c>
      <c r="C1406" t="s">
        <v>80</v>
      </c>
      <c r="D1406" t="s">
        <v>108</v>
      </c>
      <c r="E1406" t="s">
        <v>154</v>
      </c>
      <c r="F1406" t="s">
        <v>4276</v>
      </c>
      <c r="G1406" t="s">
        <v>235</v>
      </c>
      <c r="H1406" t="s">
        <v>157</v>
      </c>
      <c r="I1406" t="s">
        <v>135</v>
      </c>
      <c r="J1406" t="s">
        <v>136</v>
      </c>
      <c r="K1406" t="s">
        <v>137</v>
      </c>
      <c r="L1406" t="s">
        <v>4277</v>
      </c>
      <c r="M1406" t="s">
        <v>4278</v>
      </c>
      <c r="N1406">
        <v>0.85777777700000002</v>
      </c>
      <c r="O1406">
        <v>0</v>
      </c>
      <c r="P1406">
        <v>19</v>
      </c>
      <c r="Q1406">
        <v>0</v>
      </c>
      <c r="R1406">
        <v>2</v>
      </c>
      <c r="S1406">
        <v>0</v>
      </c>
      <c r="T1406">
        <v>4</v>
      </c>
      <c r="U1406">
        <v>0</v>
      </c>
      <c r="V1406">
        <v>0</v>
      </c>
      <c r="W1406">
        <v>0</v>
      </c>
      <c r="X1406">
        <v>3.2607282560597333</v>
      </c>
      <c r="Y1406">
        <v>0</v>
      </c>
      <c r="Z1406">
        <v>0.2359489901373</v>
      </c>
      <c r="AA1406">
        <v>0</v>
      </c>
      <c r="AB1406">
        <v>3.2226220261542777</v>
      </c>
      <c r="AC1406">
        <v>0</v>
      </c>
      <c r="AD1406">
        <v>0</v>
      </c>
      <c r="AE1406">
        <v>6.7192992723513107</v>
      </c>
    </row>
    <row r="1407" spans="1:31" x14ac:dyDescent="0.25">
      <c r="A1407">
        <v>1823255</v>
      </c>
      <c r="B1407">
        <v>1</v>
      </c>
      <c r="C1407" t="s">
        <v>81</v>
      </c>
      <c r="D1407" t="s">
        <v>127</v>
      </c>
      <c r="E1407" t="s">
        <v>131</v>
      </c>
      <c r="F1407" t="s">
        <v>4279</v>
      </c>
      <c r="G1407" t="s">
        <v>133</v>
      </c>
      <c r="H1407" t="s">
        <v>134</v>
      </c>
      <c r="I1407" t="s">
        <v>135</v>
      </c>
      <c r="J1407" t="s">
        <v>136</v>
      </c>
      <c r="K1407" t="s">
        <v>137</v>
      </c>
      <c r="L1407" t="s">
        <v>4280</v>
      </c>
      <c r="M1407" t="s">
        <v>4281</v>
      </c>
      <c r="N1407">
        <v>3.051111111</v>
      </c>
      <c r="O1407">
        <v>0</v>
      </c>
      <c r="P1407">
        <v>28</v>
      </c>
      <c r="Q1407">
        <v>0</v>
      </c>
      <c r="R1407">
        <v>0</v>
      </c>
      <c r="S1407">
        <v>0</v>
      </c>
      <c r="T1407">
        <v>21</v>
      </c>
      <c r="U1407">
        <v>0</v>
      </c>
      <c r="V1407">
        <v>0</v>
      </c>
      <c r="W1407">
        <v>0</v>
      </c>
      <c r="X1407">
        <v>23.508755308924293</v>
      </c>
      <c r="Y1407">
        <v>0</v>
      </c>
      <c r="Z1407">
        <v>0</v>
      </c>
      <c r="AA1407">
        <v>0</v>
      </c>
      <c r="AB1407">
        <v>107.82797154353125</v>
      </c>
      <c r="AC1407">
        <v>0</v>
      </c>
      <c r="AD1407">
        <v>0</v>
      </c>
      <c r="AE1407">
        <v>131.33672685245554</v>
      </c>
    </row>
    <row r="1408" spans="1:31" x14ac:dyDescent="0.25">
      <c r="A1408">
        <v>1823441</v>
      </c>
      <c r="B1408">
        <v>1</v>
      </c>
      <c r="C1408" t="s">
        <v>80</v>
      </c>
      <c r="D1408" t="s">
        <v>104</v>
      </c>
      <c r="E1408" t="s">
        <v>140</v>
      </c>
      <c r="F1408" t="s">
        <v>4282</v>
      </c>
      <c r="G1408" t="s">
        <v>142</v>
      </c>
      <c r="H1408" t="s">
        <v>134</v>
      </c>
      <c r="I1408" t="s">
        <v>135</v>
      </c>
      <c r="J1408" t="s">
        <v>136</v>
      </c>
      <c r="K1408" t="s">
        <v>137</v>
      </c>
      <c r="L1408" t="s">
        <v>4283</v>
      </c>
      <c r="M1408" t="s">
        <v>4284</v>
      </c>
      <c r="N1408">
        <v>1.5261111110000001</v>
      </c>
      <c r="O1408">
        <v>0</v>
      </c>
      <c r="P1408">
        <v>2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1.5056264855693002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1.5056264855693002</v>
      </c>
    </row>
    <row r="1409" spans="1:31" x14ac:dyDescent="0.25">
      <c r="A1409">
        <v>1823398</v>
      </c>
      <c r="B1409">
        <v>1</v>
      </c>
      <c r="C1409" t="s">
        <v>80</v>
      </c>
      <c r="D1409" t="s">
        <v>90</v>
      </c>
      <c r="E1409" t="s">
        <v>140</v>
      </c>
      <c r="F1409" t="s">
        <v>4285</v>
      </c>
      <c r="G1409" t="s">
        <v>246</v>
      </c>
      <c r="H1409" t="s">
        <v>134</v>
      </c>
      <c r="I1409" t="s">
        <v>135</v>
      </c>
      <c r="J1409" t="s">
        <v>136</v>
      </c>
      <c r="K1409" t="s">
        <v>137</v>
      </c>
      <c r="L1409" t="s">
        <v>4286</v>
      </c>
      <c r="M1409" t="s">
        <v>4287</v>
      </c>
      <c r="N1409">
        <v>1.595</v>
      </c>
      <c r="O1409">
        <v>0</v>
      </c>
      <c r="P1409">
        <v>18</v>
      </c>
      <c r="Q1409">
        <v>0</v>
      </c>
      <c r="R1409">
        <v>0</v>
      </c>
      <c r="S1409">
        <v>0</v>
      </c>
      <c r="T1409">
        <v>8</v>
      </c>
      <c r="U1409">
        <v>0</v>
      </c>
      <c r="V1409">
        <v>0</v>
      </c>
      <c r="W1409">
        <v>0</v>
      </c>
      <c r="X1409">
        <v>6.1429807376987</v>
      </c>
      <c r="Y1409">
        <v>0</v>
      </c>
      <c r="Z1409">
        <v>0</v>
      </c>
      <c r="AA1409">
        <v>0</v>
      </c>
      <c r="AB1409">
        <v>13.450288232401002</v>
      </c>
      <c r="AC1409">
        <v>0</v>
      </c>
      <c r="AD1409">
        <v>0</v>
      </c>
      <c r="AE1409">
        <v>19.5932689700997</v>
      </c>
    </row>
    <row r="1410" spans="1:31" x14ac:dyDescent="0.25">
      <c r="A1410">
        <v>1822963</v>
      </c>
      <c r="B1410">
        <v>1</v>
      </c>
      <c r="C1410" t="s">
        <v>81</v>
      </c>
      <c r="D1410" t="s">
        <v>125</v>
      </c>
      <c r="E1410" t="s">
        <v>164</v>
      </c>
      <c r="F1410" t="s">
        <v>4288</v>
      </c>
      <c r="G1410" t="s">
        <v>156</v>
      </c>
      <c r="H1410" t="s">
        <v>157</v>
      </c>
      <c r="I1410" t="s">
        <v>179</v>
      </c>
      <c r="J1410" t="s">
        <v>136</v>
      </c>
      <c r="K1410" t="s">
        <v>137</v>
      </c>
      <c r="L1410" t="s">
        <v>4289</v>
      </c>
      <c r="M1410" t="s">
        <v>4290</v>
      </c>
      <c r="N1410">
        <v>4.7222219999999999E-3</v>
      </c>
      <c r="O1410">
        <v>0</v>
      </c>
      <c r="P1410">
        <v>673</v>
      </c>
      <c r="Q1410">
        <v>104</v>
      </c>
      <c r="R1410">
        <v>151</v>
      </c>
      <c r="S1410">
        <v>7</v>
      </c>
      <c r="T1410">
        <v>56</v>
      </c>
      <c r="U1410">
        <v>1</v>
      </c>
      <c r="V1410">
        <v>0</v>
      </c>
      <c r="W1410">
        <v>0</v>
      </c>
      <c r="X1410">
        <v>0.42563080442434159</v>
      </c>
      <c r="Y1410">
        <v>2.0555629846700749</v>
      </c>
      <c r="Z1410">
        <v>1.999474084463122</v>
      </c>
      <c r="AA1410">
        <v>0.19087283895011112</v>
      </c>
      <c r="AB1410">
        <v>7.4832698348108351E-2</v>
      </c>
      <c r="AC1410">
        <v>0.38538071267616664</v>
      </c>
      <c r="AD1410">
        <v>0</v>
      </c>
      <c r="AE1410">
        <v>5.1317541235319242</v>
      </c>
    </row>
    <row r="1411" spans="1:31" x14ac:dyDescent="0.25">
      <c r="A1411">
        <v>1823461</v>
      </c>
      <c r="B1411">
        <v>1</v>
      </c>
      <c r="C1411" t="s">
        <v>80</v>
      </c>
      <c r="D1411" t="s">
        <v>99</v>
      </c>
      <c r="E1411" t="s">
        <v>140</v>
      </c>
      <c r="F1411" t="s">
        <v>4291</v>
      </c>
      <c r="G1411" t="s">
        <v>213</v>
      </c>
      <c r="H1411" t="s">
        <v>134</v>
      </c>
      <c r="I1411" t="s">
        <v>135</v>
      </c>
      <c r="J1411" t="s">
        <v>136</v>
      </c>
      <c r="K1411" t="s">
        <v>137</v>
      </c>
      <c r="L1411" t="s">
        <v>4292</v>
      </c>
      <c r="M1411" t="s">
        <v>4293</v>
      </c>
      <c r="N1411">
        <v>2.0938888879999999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4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0.39222670047933333</v>
      </c>
      <c r="AC1411">
        <v>0</v>
      </c>
      <c r="AD1411">
        <v>0</v>
      </c>
      <c r="AE1411">
        <v>0.39222670047933333</v>
      </c>
    </row>
    <row r="1412" spans="1:31" x14ac:dyDescent="0.25">
      <c r="A1412">
        <v>1823106</v>
      </c>
      <c r="B1412">
        <v>1</v>
      </c>
      <c r="C1412" t="s">
        <v>80</v>
      </c>
      <c r="D1412" t="s">
        <v>93</v>
      </c>
      <c r="E1412" t="s">
        <v>131</v>
      </c>
      <c r="F1412" t="s">
        <v>4294</v>
      </c>
      <c r="G1412" t="s">
        <v>133</v>
      </c>
      <c r="H1412" t="s">
        <v>134</v>
      </c>
      <c r="I1412" t="s">
        <v>135</v>
      </c>
      <c r="J1412" t="s">
        <v>136</v>
      </c>
      <c r="K1412" t="s">
        <v>137</v>
      </c>
      <c r="L1412" t="s">
        <v>4295</v>
      </c>
      <c r="M1412" t="s">
        <v>4296</v>
      </c>
      <c r="N1412">
        <v>3.6241666659999998</v>
      </c>
      <c r="O1412">
        <v>0</v>
      </c>
      <c r="P1412">
        <v>19</v>
      </c>
      <c r="Q1412">
        <v>0</v>
      </c>
      <c r="R1412">
        <v>1</v>
      </c>
      <c r="S1412">
        <v>0</v>
      </c>
      <c r="T1412">
        <v>5</v>
      </c>
      <c r="U1412">
        <v>0</v>
      </c>
      <c r="V1412">
        <v>0</v>
      </c>
      <c r="W1412">
        <v>0</v>
      </c>
      <c r="X1412">
        <v>14.415589662798102</v>
      </c>
      <c r="Y1412">
        <v>0</v>
      </c>
      <c r="Z1412">
        <v>3.2562263640956504</v>
      </c>
      <c r="AA1412">
        <v>0</v>
      </c>
      <c r="AB1412">
        <v>10.9394794121636</v>
      </c>
      <c r="AC1412">
        <v>0</v>
      </c>
      <c r="AD1412">
        <v>0</v>
      </c>
      <c r="AE1412">
        <v>28.611295439057351</v>
      </c>
    </row>
    <row r="1413" spans="1:31" x14ac:dyDescent="0.25">
      <c r="A1413">
        <v>1823146</v>
      </c>
      <c r="B1413">
        <v>1</v>
      </c>
      <c r="C1413" t="s">
        <v>80</v>
      </c>
      <c r="D1413" t="s">
        <v>97</v>
      </c>
      <c r="E1413" t="s">
        <v>140</v>
      </c>
      <c r="F1413" t="s">
        <v>4297</v>
      </c>
      <c r="G1413" t="s">
        <v>142</v>
      </c>
      <c r="H1413" t="s">
        <v>134</v>
      </c>
      <c r="I1413" t="s">
        <v>135</v>
      </c>
      <c r="J1413" t="s">
        <v>136</v>
      </c>
      <c r="K1413" t="s">
        <v>137</v>
      </c>
      <c r="L1413" t="s">
        <v>4298</v>
      </c>
      <c r="M1413" t="s">
        <v>4299</v>
      </c>
      <c r="N1413">
        <v>4.3150000000000004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1.3395708883468336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1.3395708883468336</v>
      </c>
    </row>
    <row r="1414" spans="1:31" x14ac:dyDescent="0.25">
      <c r="A1414">
        <v>1822960</v>
      </c>
      <c r="B1414">
        <v>1</v>
      </c>
      <c r="C1414" t="s">
        <v>81</v>
      </c>
      <c r="D1414" t="s">
        <v>126</v>
      </c>
      <c r="E1414" t="s">
        <v>164</v>
      </c>
      <c r="F1414" t="s">
        <v>2093</v>
      </c>
      <c r="G1414" t="s">
        <v>156</v>
      </c>
      <c r="H1414" t="s">
        <v>157</v>
      </c>
      <c r="I1414" t="s">
        <v>179</v>
      </c>
      <c r="J1414" t="s">
        <v>136</v>
      </c>
      <c r="K1414" t="s">
        <v>137</v>
      </c>
      <c r="L1414" t="s">
        <v>4300</v>
      </c>
      <c r="M1414" t="s">
        <v>4301</v>
      </c>
      <c r="N1414">
        <v>1.1111111E-2</v>
      </c>
      <c r="O1414">
        <v>0</v>
      </c>
      <c r="P1414">
        <v>757</v>
      </c>
      <c r="Q1414">
        <v>36</v>
      </c>
      <c r="R1414">
        <v>104</v>
      </c>
      <c r="S1414">
        <v>9</v>
      </c>
      <c r="T1414">
        <v>45</v>
      </c>
      <c r="U1414">
        <v>0</v>
      </c>
      <c r="V1414">
        <v>0</v>
      </c>
      <c r="W1414">
        <v>0</v>
      </c>
      <c r="X1414">
        <v>0.63598890192799951</v>
      </c>
      <c r="Y1414">
        <v>1.122374778248667</v>
      </c>
      <c r="Z1414">
        <v>0.34188417440455554</v>
      </c>
      <c r="AA1414">
        <v>0.22183197946</v>
      </c>
      <c r="AB1414">
        <v>0.17392295592199999</v>
      </c>
      <c r="AC1414">
        <v>0</v>
      </c>
      <c r="AD1414">
        <v>0</v>
      </c>
      <c r="AE1414">
        <v>2.4960027899632222</v>
      </c>
    </row>
    <row r="1415" spans="1:31" x14ac:dyDescent="0.25">
      <c r="A1415">
        <v>1822983</v>
      </c>
      <c r="B1415">
        <v>1</v>
      </c>
      <c r="C1415" t="s">
        <v>81</v>
      </c>
      <c r="D1415" t="s">
        <v>123</v>
      </c>
      <c r="E1415" t="s">
        <v>154</v>
      </c>
      <c r="F1415" t="s">
        <v>2629</v>
      </c>
      <c r="G1415" t="s">
        <v>156</v>
      </c>
      <c r="H1415" t="s">
        <v>157</v>
      </c>
      <c r="I1415" t="s">
        <v>135</v>
      </c>
      <c r="J1415" t="s">
        <v>136</v>
      </c>
      <c r="K1415" t="s">
        <v>137</v>
      </c>
      <c r="L1415" t="s">
        <v>4302</v>
      </c>
      <c r="M1415" t="s">
        <v>4303</v>
      </c>
      <c r="N1415">
        <v>2.6127777769999998</v>
      </c>
      <c r="O1415">
        <v>5</v>
      </c>
      <c r="P1415">
        <v>7</v>
      </c>
      <c r="Q1415">
        <v>178</v>
      </c>
      <c r="R1415">
        <v>129</v>
      </c>
      <c r="S1415">
        <v>28</v>
      </c>
      <c r="T1415">
        <v>14</v>
      </c>
      <c r="U1415">
        <v>0</v>
      </c>
      <c r="V1415">
        <v>0</v>
      </c>
      <c r="W1415">
        <v>3.8128397114278001</v>
      </c>
      <c r="X1415">
        <v>10.074691308412401</v>
      </c>
      <c r="Y1415">
        <v>315.69162009872338</v>
      </c>
      <c r="Z1415">
        <v>348.12953821876118</v>
      </c>
      <c r="AA1415">
        <v>72.424751090868455</v>
      </c>
      <c r="AB1415">
        <v>28.099054845408759</v>
      </c>
      <c r="AC1415">
        <v>0</v>
      </c>
      <c r="AD1415">
        <v>0</v>
      </c>
      <c r="AE1415">
        <v>778.23249527360201</v>
      </c>
    </row>
    <row r="1416" spans="1:31" x14ac:dyDescent="0.25">
      <c r="A1416">
        <v>1823152</v>
      </c>
      <c r="B1416">
        <v>1</v>
      </c>
      <c r="C1416" t="s">
        <v>80</v>
      </c>
      <c r="D1416" t="s">
        <v>84</v>
      </c>
      <c r="E1416" t="s">
        <v>140</v>
      </c>
      <c r="F1416" t="s">
        <v>4304</v>
      </c>
      <c r="G1416" t="s">
        <v>246</v>
      </c>
      <c r="H1416" t="s">
        <v>134</v>
      </c>
      <c r="I1416" t="s">
        <v>135</v>
      </c>
      <c r="J1416" t="s">
        <v>136</v>
      </c>
      <c r="K1416" t="s">
        <v>137</v>
      </c>
      <c r="L1416" t="s">
        <v>4305</v>
      </c>
      <c r="M1416" t="s">
        <v>4306</v>
      </c>
      <c r="N1416">
        <v>0.72444444399999997</v>
      </c>
      <c r="O1416">
        <v>0</v>
      </c>
      <c r="P1416">
        <v>6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0.9115254061614666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0.9115254061614666</v>
      </c>
    </row>
    <row r="1417" spans="1:31" x14ac:dyDescent="0.25">
      <c r="A1417">
        <v>1823129</v>
      </c>
      <c r="B1417">
        <v>1</v>
      </c>
      <c r="C1417" t="s">
        <v>80</v>
      </c>
      <c r="D1417" t="s">
        <v>108</v>
      </c>
      <c r="E1417" t="s">
        <v>164</v>
      </c>
      <c r="F1417" t="s">
        <v>429</v>
      </c>
      <c r="G1417" t="s">
        <v>225</v>
      </c>
      <c r="H1417" t="s">
        <v>157</v>
      </c>
      <c r="I1417" t="s">
        <v>135</v>
      </c>
      <c r="J1417" t="s">
        <v>136</v>
      </c>
      <c r="K1417" t="s">
        <v>151</v>
      </c>
      <c r="L1417" t="s">
        <v>4307</v>
      </c>
      <c r="M1417" t="s">
        <v>4308</v>
      </c>
      <c r="N1417">
        <v>1.0508333329999999</v>
      </c>
      <c r="O1417">
        <v>0</v>
      </c>
      <c r="P1417">
        <v>758</v>
      </c>
      <c r="Q1417">
        <v>3</v>
      </c>
      <c r="R1417">
        <v>84</v>
      </c>
      <c r="S1417">
        <v>3</v>
      </c>
      <c r="T1417">
        <v>130</v>
      </c>
      <c r="U1417">
        <v>1</v>
      </c>
      <c r="V1417">
        <v>0</v>
      </c>
      <c r="W1417">
        <v>0</v>
      </c>
      <c r="X1417">
        <v>179.84765732811513</v>
      </c>
      <c r="Y1417">
        <v>28.296474795198264</v>
      </c>
      <c r="Z1417">
        <v>44.841727588960801</v>
      </c>
      <c r="AA1417">
        <v>46.626995691850055</v>
      </c>
      <c r="AB1417">
        <v>142.16918736145291</v>
      </c>
      <c r="AC1417">
        <v>22.172826812274668</v>
      </c>
      <c r="AD1417">
        <v>0</v>
      </c>
      <c r="AE1417">
        <v>463.95486957785187</v>
      </c>
    </row>
    <row r="1418" spans="1:31" x14ac:dyDescent="0.25">
      <c r="A1418">
        <v>1823378</v>
      </c>
      <c r="B1418">
        <v>1</v>
      </c>
      <c r="C1418" t="s">
        <v>80</v>
      </c>
      <c r="D1418" t="s">
        <v>97</v>
      </c>
      <c r="E1418" t="s">
        <v>131</v>
      </c>
      <c r="F1418" t="s">
        <v>4309</v>
      </c>
      <c r="G1418" t="s">
        <v>189</v>
      </c>
      <c r="H1418" t="s">
        <v>134</v>
      </c>
      <c r="I1418" t="s">
        <v>135</v>
      </c>
      <c r="J1418" t="s">
        <v>136</v>
      </c>
      <c r="K1418" t="s">
        <v>137</v>
      </c>
      <c r="L1418" t="s">
        <v>4310</v>
      </c>
      <c r="M1418" t="s">
        <v>4311</v>
      </c>
      <c r="N1418">
        <v>2.6433333330000002</v>
      </c>
      <c r="O1418">
        <v>0</v>
      </c>
      <c r="P1418">
        <v>70</v>
      </c>
      <c r="Q1418">
        <v>0</v>
      </c>
      <c r="R1418">
        <v>4</v>
      </c>
      <c r="S1418">
        <v>0</v>
      </c>
      <c r="T1418">
        <v>6</v>
      </c>
      <c r="U1418">
        <v>0</v>
      </c>
      <c r="V1418">
        <v>0</v>
      </c>
      <c r="W1418">
        <v>0</v>
      </c>
      <c r="X1418">
        <v>63.334253907914267</v>
      </c>
      <c r="Y1418">
        <v>0</v>
      </c>
      <c r="Z1418">
        <v>5.7232880945651914</v>
      </c>
      <c r="AA1418">
        <v>0</v>
      </c>
      <c r="AB1418">
        <v>8.9430736848663788</v>
      </c>
      <c r="AC1418">
        <v>0</v>
      </c>
      <c r="AD1418">
        <v>0</v>
      </c>
      <c r="AE1418">
        <v>78.000615687345842</v>
      </c>
    </row>
    <row r="1419" spans="1:31" x14ac:dyDescent="0.25">
      <c r="A1419">
        <v>1823046</v>
      </c>
      <c r="B1419">
        <v>1</v>
      </c>
      <c r="C1419" t="s">
        <v>81</v>
      </c>
      <c r="D1419" t="s">
        <v>120</v>
      </c>
      <c r="E1419" t="s">
        <v>140</v>
      </c>
      <c r="F1419" t="s">
        <v>4312</v>
      </c>
      <c r="G1419" t="s">
        <v>142</v>
      </c>
      <c r="H1419" t="s">
        <v>134</v>
      </c>
      <c r="I1419" t="s">
        <v>135</v>
      </c>
      <c r="J1419" t="s">
        <v>136</v>
      </c>
      <c r="K1419" t="s">
        <v>137</v>
      </c>
      <c r="L1419" t="s">
        <v>4313</v>
      </c>
      <c r="M1419" t="s">
        <v>4314</v>
      </c>
      <c r="N1419">
        <v>0.76166666599999999</v>
      </c>
      <c r="O1419">
        <v>0</v>
      </c>
      <c r="P1419">
        <v>1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4.5351877995000005E-3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4.5351877995000005E-3</v>
      </c>
    </row>
    <row r="1420" spans="1:31" x14ac:dyDescent="0.25">
      <c r="A1420">
        <v>1823083</v>
      </c>
      <c r="B1420">
        <v>1</v>
      </c>
      <c r="C1420" t="s">
        <v>80</v>
      </c>
      <c r="D1420" t="s">
        <v>110</v>
      </c>
      <c r="E1420" t="s">
        <v>131</v>
      </c>
      <c r="F1420" t="s">
        <v>4315</v>
      </c>
      <c r="G1420" t="s">
        <v>225</v>
      </c>
      <c r="H1420" t="s">
        <v>134</v>
      </c>
      <c r="I1420" t="s">
        <v>135</v>
      </c>
      <c r="J1420" t="s">
        <v>136</v>
      </c>
      <c r="K1420" t="s">
        <v>151</v>
      </c>
      <c r="L1420" t="s">
        <v>4316</v>
      </c>
      <c r="M1420" t="s">
        <v>4317</v>
      </c>
      <c r="N1420">
        <v>0.23313777699999999</v>
      </c>
      <c r="O1420">
        <v>0</v>
      </c>
      <c r="P1420">
        <v>89</v>
      </c>
      <c r="Q1420">
        <v>0</v>
      </c>
      <c r="R1420">
        <v>0</v>
      </c>
      <c r="S1420">
        <v>0</v>
      </c>
      <c r="T1420">
        <v>13</v>
      </c>
      <c r="U1420">
        <v>0</v>
      </c>
      <c r="V1420">
        <v>0</v>
      </c>
      <c r="W1420">
        <v>0</v>
      </c>
      <c r="X1420">
        <v>4.9915600998970007</v>
      </c>
      <c r="Y1420">
        <v>0</v>
      </c>
      <c r="Z1420">
        <v>0</v>
      </c>
      <c r="AA1420">
        <v>0</v>
      </c>
      <c r="AB1420">
        <v>2.403478605304</v>
      </c>
      <c r="AC1420">
        <v>0</v>
      </c>
      <c r="AD1420">
        <v>0</v>
      </c>
      <c r="AE1420">
        <v>7.3950387052010012</v>
      </c>
    </row>
    <row r="1421" spans="1:31" x14ac:dyDescent="0.25">
      <c r="A1421">
        <v>1823192</v>
      </c>
      <c r="B1421">
        <v>1</v>
      </c>
      <c r="C1421" t="s">
        <v>80</v>
      </c>
      <c r="D1421" t="s">
        <v>82</v>
      </c>
      <c r="E1421" t="s">
        <v>268</v>
      </c>
      <c r="F1421" t="s">
        <v>4318</v>
      </c>
      <c r="G1421" t="s">
        <v>156</v>
      </c>
      <c r="H1421" t="s">
        <v>157</v>
      </c>
      <c r="I1421" t="s">
        <v>135</v>
      </c>
      <c r="J1421" t="s">
        <v>136</v>
      </c>
      <c r="K1421" t="s">
        <v>137</v>
      </c>
      <c r="L1421" t="s">
        <v>4319</v>
      </c>
      <c r="M1421" t="s">
        <v>4320</v>
      </c>
      <c r="N1421">
        <v>0.77583333300000001</v>
      </c>
      <c r="O1421">
        <v>6</v>
      </c>
      <c r="P1421">
        <v>1096</v>
      </c>
      <c r="Q1421">
        <v>0</v>
      </c>
      <c r="R1421">
        <v>0</v>
      </c>
      <c r="S1421">
        <v>4</v>
      </c>
      <c r="T1421">
        <v>554</v>
      </c>
      <c r="U1421">
        <v>0</v>
      </c>
      <c r="V1421">
        <v>0</v>
      </c>
      <c r="W1421">
        <v>0.73168273990515009</v>
      </c>
      <c r="X1421">
        <v>218.62335942976605</v>
      </c>
      <c r="Y1421">
        <v>0</v>
      </c>
      <c r="Z1421">
        <v>0</v>
      </c>
      <c r="AA1421">
        <v>417.74724620263936</v>
      </c>
      <c r="AB1421">
        <v>381.33841618158914</v>
      </c>
      <c r="AC1421">
        <v>0</v>
      </c>
      <c r="AD1421">
        <v>0</v>
      </c>
      <c r="AE1421">
        <v>1018.4407045538996</v>
      </c>
    </row>
    <row r="1422" spans="1:31" x14ac:dyDescent="0.25">
      <c r="A1422">
        <v>1823338</v>
      </c>
      <c r="B1422">
        <v>1</v>
      </c>
      <c r="C1422" t="s">
        <v>80</v>
      </c>
      <c r="D1422" t="s">
        <v>84</v>
      </c>
      <c r="E1422" t="s">
        <v>131</v>
      </c>
      <c r="F1422" t="s">
        <v>4321</v>
      </c>
      <c r="G1422" t="s">
        <v>133</v>
      </c>
      <c r="H1422" t="s">
        <v>134</v>
      </c>
      <c r="I1422" t="s">
        <v>135</v>
      </c>
      <c r="J1422" t="s">
        <v>136</v>
      </c>
      <c r="K1422" t="s">
        <v>137</v>
      </c>
      <c r="L1422" t="s">
        <v>4322</v>
      </c>
      <c r="M1422" t="s">
        <v>4323</v>
      </c>
      <c r="N1422">
        <v>1.2619444440000001</v>
      </c>
      <c r="O1422">
        <v>0</v>
      </c>
      <c r="P1422">
        <v>163</v>
      </c>
      <c r="Q1422">
        <v>0</v>
      </c>
      <c r="R1422">
        <v>0</v>
      </c>
      <c r="S1422">
        <v>0</v>
      </c>
      <c r="T1422">
        <v>15</v>
      </c>
      <c r="U1422">
        <v>0</v>
      </c>
      <c r="V1422">
        <v>0</v>
      </c>
      <c r="W1422">
        <v>0</v>
      </c>
      <c r="X1422">
        <v>40.978034927924924</v>
      </c>
      <c r="Y1422">
        <v>0</v>
      </c>
      <c r="Z1422">
        <v>0</v>
      </c>
      <c r="AA1422">
        <v>0</v>
      </c>
      <c r="AB1422">
        <v>27.132723833615351</v>
      </c>
      <c r="AC1422">
        <v>0</v>
      </c>
      <c r="AD1422">
        <v>0</v>
      </c>
      <c r="AE1422">
        <v>68.110758761540268</v>
      </c>
    </row>
    <row r="1423" spans="1:31" x14ac:dyDescent="0.25">
      <c r="A1423">
        <v>1823395</v>
      </c>
      <c r="B1423">
        <v>1</v>
      </c>
      <c r="C1423" t="s">
        <v>80</v>
      </c>
      <c r="D1423" t="s">
        <v>100</v>
      </c>
      <c r="E1423" t="s">
        <v>202</v>
      </c>
      <c r="F1423" t="s">
        <v>364</v>
      </c>
      <c r="G1423" t="s">
        <v>156</v>
      </c>
      <c r="H1423" t="s">
        <v>157</v>
      </c>
      <c r="I1423" t="s">
        <v>179</v>
      </c>
      <c r="J1423" t="s">
        <v>136</v>
      </c>
      <c r="K1423" t="s">
        <v>137</v>
      </c>
      <c r="L1423" t="s">
        <v>4324</v>
      </c>
      <c r="M1423" t="s">
        <v>4325</v>
      </c>
      <c r="N1423">
        <v>4.3055555000000002E-2</v>
      </c>
      <c r="O1423">
        <v>4</v>
      </c>
      <c r="P1423">
        <v>316</v>
      </c>
      <c r="Q1423">
        <v>3</v>
      </c>
      <c r="R1423">
        <v>59</v>
      </c>
      <c r="S1423">
        <v>14</v>
      </c>
      <c r="T1423">
        <v>79</v>
      </c>
      <c r="U1423">
        <v>5</v>
      </c>
      <c r="V1423">
        <v>0</v>
      </c>
      <c r="W1423">
        <v>9.9741114821833343E-2</v>
      </c>
      <c r="X1423">
        <v>5.8305471761526713</v>
      </c>
      <c r="Y1423">
        <v>0.19391896955583332</v>
      </c>
      <c r="Z1423">
        <v>2.1784802506617091</v>
      </c>
      <c r="AA1423">
        <v>3.6185540411895412</v>
      </c>
      <c r="AB1423">
        <v>2.2949134487882779</v>
      </c>
      <c r="AC1423">
        <v>10.173835474063832</v>
      </c>
      <c r="AD1423">
        <v>0</v>
      </c>
      <c r="AE1423">
        <v>24.389990475233699</v>
      </c>
    </row>
    <row r="1424" spans="1:31" x14ac:dyDescent="0.25">
      <c r="A1424">
        <v>1823229</v>
      </c>
      <c r="B1424">
        <v>1</v>
      </c>
      <c r="C1424" t="s">
        <v>81</v>
      </c>
      <c r="D1424" t="s">
        <v>123</v>
      </c>
      <c r="E1424" t="s">
        <v>202</v>
      </c>
      <c r="F1424" t="s">
        <v>4326</v>
      </c>
      <c r="G1424" t="s">
        <v>156</v>
      </c>
      <c r="H1424" t="s">
        <v>157</v>
      </c>
      <c r="I1424" t="s">
        <v>135</v>
      </c>
      <c r="J1424" t="s">
        <v>136</v>
      </c>
      <c r="K1424" t="s">
        <v>137</v>
      </c>
      <c r="L1424" t="s">
        <v>4327</v>
      </c>
      <c r="M1424" t="s">
        <v>4328</v>
      </c>
      <c r="N1424">
        <v>0.39750000000000002</v>
      </c>
      <c r="O1424">
        <v>4</v>
      </c>
      <c r="P1424">
        <v>554</v>
      </c>
      <c r="Q1424">
        <v>311</v>
      </c>
      <c r="R1424">
        <v>504</v>
      </c>
      <c r="S1424">
        <v>27</v>
      </c>
      <c r="T1424">
        <v>79</v>
      </c>
      <c r="U1424">
        <v>3</v>
      </c>
      <c r="V1424">
        <v>0</v>
      </c>
      <c r="W1424">
        <v>12.2712279731298</v>
      </c>
      <c r="X1424">
        <v>52.876896556782626</v>
      </c>
      <c r="Y1424">
        <v>279.25984650205788</v>
      </c>
      <c r="Z1424">
        <v>350.38291347986114</v>
      </c>
      <c r="AA1424">
        <v>36.77853112284015</v>
      </c>
      <c r="AB1424">
        <v>42.450697513558801</v>
      </c>
      <c r="AC1424">
        <v>9.6231350943553515</v>
      </c>
      <c r="AD1424">
        <v>0</v>
      </c>
      <c r="AE1424">
        <v>783.64324824258574</v>
      </c>
    </row>
    <row r="1425" spans="1:31" x14ac:dyDescent="0.25">
      <c r="A1425">
        <v>1823444</v>
      </c>
      <c r="B1425">
        <v>1</v>
      </c>
      <c r="C1425" t="s">
        <v>81</v>
      </c>
      <c r="D1425" t="s">
        <v>112</v>
      </c>
      <c r="E1425" t="s">
        <v>140</v>
      </c>
      <c r="F1425" t="s">
        <v>4329</v>
      </c>
      <c r="G1425" t="s">
        <v>142</v>
      </c>
      <c r="H1425" t="s">
        <v>134</v>
      </c>
      <c r="I1425" t="s">
        <v>135</v>
      </c>
      <c r="J1425" t="s">
        <v>136</v>
      </c>
      <c r="K1425" t="s">
        <v>137</v>
      </c>
      <c r="L1425" t="s">
        <v>4330</v>
      </c>
      <c r="M1425" t="s">
        <v>4331</v>
      </c>
      <c r="N1425">
        <v>1.284444444</v>
      </c>
      <c r="O1425">
        <v>0</v>
      </c>
      <c r="P1425">
        <v>1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0.33847732516086665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0.33847732516086665</v>
      </c>
    </row>
    <row r="1426" spans="1:31" x14ac:dyDescent="0.25">
      <c r="A1426">
        <v>1823086</v>
      </c>
      <c r="B1426">
        <v>1</v>
      </c>
      <c r="C1426" t="s">
        <v>80</v>
      </c>
      <c r="D1426" t="s">
        <v>88</v>
      </c>
      <c r="E1426" t="s">
        <v>140</v>
      </c>
      <c r="F1426" t="s">
        <v>4332</v>
      </c>
      <c r="G1426" t="s">
        <v>242</v>
      </c>
      <c r="H1426" t="s">
        <v>134</v>
      </c>
      <c r="I1426" t="s">
        <v>135</v>
      </c>
      <c r="J1426" t="s">
        <v>136</v>
      </c>
      <c r="K1426" t="s">
        <v>137</v>
      </c>
      <c r="L1426" t="s">
        <v>4333</v>
      </c>
      <c r="M1426" t="s">
        <v>4334</v>
      </c>
      <c r="N1426">
        <v>4.3633333329999999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1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0.23978152934799996</v>
      </c>
      <c r="AC1426">
        <v>0</v>
      </c>
      <c r="AD1426">
        <v>0</v>
      </c>
      <c r="AE1426">
        <v>0.23978152934799996</v>
      </c>
    </row>
    <row r="1427" spans="1:31" x14ac:dyDescent="0.25">
      <c r="A1427">
        <v>1822923</v>
      </c>
      <c r="B1427">
        <v>1</v>
      </c>
      <c r="C1427" t="s">
        <v>80</v>
      </c>
      <c r="D1427" t="s">
        <v>82</v>
      </c>
      <c r="E1427" t="s">
        <v>140</v>
      </c>
      <c r="F1427" t="s">
        <v>4335</v>
      </c>
      <c r="G1427" t="s">
        <v>142</v>
      </c>
      <c r="H1427" t="s">
        <v>134</v>
      </c>
      <c r="I1427" t="s">
        <v>135</v>
      </c>
      <c r="J1427" t="s">
        <v>136</v>
      </c>
      <c r="K1427" t="s">
        <v>137</v>
      </c>
      <c r="L1427" t="s">
        <v>4336</v>
      </c>
      <c r="M1427" t="s">
        <v>4337</v>
      </c>
      <c r="N1427">
        <v>2.3502777770000001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3.015994703083334E-4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3.015994703083334E-4</v>
      </c>
    </row>
    <row r="1428" spans="1:31" x14ac:dyDescent="0.25">
      <c r="A1428">
        <v>1823252</v>
      </c>
      <c r="B1428">
        <v>1</v>
      </c>
      <c r="C1428" t="s">
        <v>80</v>
      </c>
      <c r="D1428" t="s">
        <v>105</v>
      </c>
      <c r="E1428" t="s">
        <v>154</v>
      </c>
      <c r="F1428" t="s">
        <v>4338</v>
      </c>
      <c r="G1428" t="s">
        <v>156</v>
      </c>
      <c r="H1428" t="s">
        <v>157</v>
      </c>
      <c r="I1428" t="s">
        <v>135</v>
      </c>
      <c r="J1428" t="s">
        <v>136</v>
      </c>
      <c r="K1428" t="s">
        <v>137</v>
      </c>
      <c r="L1428" t="s">
        <v>4339</v>
      </c>
      <c r="M1428" t="s">
        <v>4340</v>
      </c>
      <c r="N1428">
        <v>0.89611111099999996</v>
      </c>
      <c r="O1428">
        <v>0</v>
      </c>
      <c r="P1428">
        <v>991</v>
      </c>
      <c r="Q1428">
        <v>0</v>
      </c>
      <c r="R1428">
        <v>0</v>
      </c>
      <c r="S1428">
        <v>0</v>
      </c>
      <c r="T1428">
        <v>83</v>
      </c>
      <c r="U1428">
        <v>0</v>
      </c>
      <c r="V1428">
        <v>0</v>
      </c>
      <c r="W1428">
        <v>0</v>
      </c>
      <c r="X1428">
        <v>219.15282396232931</v>
      </c>
      <c r="Y1428">
        <v>0</v>
      </c>
      <c r="Z1428">
        <v>0</v>
      </c>
      <c r="AA1428">
        <v>0</v>
      </c>
      <c r="AB1428">
        <v>69.189944992224412</v>
      </c>
      <c r="AC1428">
        <v>0</v>
      </c>
      <c r="AD1428">
        <v>0</v>
      </c>
      <c r="AE1428">
        <v>288.34276895455372</v>
      </c>
    </row>
    <row r="1429" spans="1:31" x14ac:dyDescent="0.25">
      <c r="A1429">
        <v>1823023</v>
      </c>
      <c r="B1429">
        <v>1</v>
      </c>
      <c r="C1429" t="s">
        <v>80</v>
      </c>
      <c r="D1429" t="s">
        <v>83</v>
      </c>
      <c r="E1429" t="s">
        <v>154</v>
      </c>
      <c r="F1429" t="s">
        <v>4341</v>
      </c>
      <c r="G1429" t="s">
        <v>225</v>
      </c>
      <c r="H1429" t="s">
        <v>157</v>
      </c>
      <c r="I1429" t="s">
        <v>135</v>
      </c>
      <c r="J1429" t="s">
        <v>136</v>
      </c>
      <c r="K1429" t="s">
        <v>151</v>
      </c>
      <c r="L1429" t="s">
        <v>4342</v>
      </c>
      <c r="M1429" t="s">
        <v>4343</v>
      </c>
      <c r="N1429">
        <v>2.8824833330000001</v>
      </c>
      <c r="O1429">
        <v>0</v>
      </c>
      <c r="P1429">
        <v>5</v>
      </c>
      <c r="Q1429">
        <v>0</v>
      </c>
      <c r="R1429">
        <v>3</v>
      </c>
      <c r="S1429">
        <v>0</v>
      </c>
      <c r="T1429">
        <v>0</v>
      </c>
      <c r="U1429">
        <v>2</v>
      </c>
      <c r="V1429">
        <v>0</v>
      </c>
      <c r="W1429">
        <v>0</v>
      </c>
      <c r="X1429">
        <v>12.729932855321875</v>
      </c>
      <c r="Y1429">
        <v>0</v>
      </c>
      <c r="Z1429">
        <v>0.41749062228004996</v>
      </c>
      <c r="AA1429">
        <v>0</v>
      </c>
      <c r="AB1429">
        <v>0</v>
      </c>
      <c r="AC1429">
        <v>88.201099619913663</v>
      </c>
      <c r="AD1429">
        <v>0</v>
      </c>
      <c r="AE1429">
        <v>101.3485230975156</v>
      </c>
    </row>
    <row r="1430" spans="1:31" x14ac:dyDescent="0.25">
      <c r="A1430">
        <v>1823458</v>
      </c>
      <c r="B1430">
        <v>1</v>
      </c>
      <c r="C1430" t="s">
        <v>80</v>
      </c>
      <c r="D1430" t="s">
        <v>84</v>
      </c>
      <c r="E1430" t="s">
        <v>131</v>
      </c>
      <c r="F1430" t="s">
        <v>4344</v>
      </c>
      <c r="G1430" t="s">
        <v>217</v>
      </c>
      <c r="H1430" t="s">
        <v>134</v>
      </c>
      <c r="I1430" t="s">
        <v>135</v>
      </c>
      <c r="J1430" t="s">
        <v>136</v>
      </c>
      <c r="K1430" t="s">
        <v>137</v>
      </c>
      <c r="L1430" t="s">
        <v>4345</v>
      </c>
      <c r="M1430" t="s">
        <v>4346</v>
      </c>
      <c r="N1430">
        <v>0.85888888799999996</v>
      </c>
      <c r="O1430">
        <v>0</v>
      </c>
      <c r="P1430">
        <v>273</v>
      </c>
      <c r="Q1430">
        <v>0</v>
      </c>
      <c r="R1430">
        <v>0</v>
      </c>
      <c r="S1430">
        <v>0</v>
      </c>
      <c r="T1430">
        <v>15</v>
      </c>
      <c r="U1430">
        <v>0</v>
      </c>
      <c r="V1430">
        <v>0</v>
      </c>
      <c r="W1430">
        <v>0</v>
      </c>
      <c r="X1430">
        <v>47.167809710540716</v>
      </c>
      <c r="Y1430">
        <v>0</v>
      </c>
      <c r="Z1430">
        <v>0</v>
      </c>
      <c r="AA1430">
        <v>0</v>
      </c>
      <c r="AB1430">
        <v>4.0886191810806265</v>
      </c>
      <c r="AC1430">
        <v>0</v>
      </c>
      <c r="AD1430">
        <v>0</v>
      </c>
      <c r="AE1430">
        <v>51.25642889162134</v>
      </c>
    </row>
    <row r="1431" spans="1:31" x14ac:dyDescent="0.25">
      <c r="A1431">
        <v>1823358</v>
      </c>
      <c r="B1431">
        <v>1</v>
      </c>
      <c r="C1431" t="s">
        <v>81</v>
      </c>
      <c r="D1431" t="s">
        <v>118</v>
      </c>
      <c r="E1431" t="s">
        <v>140</v>
      </c>
      <c r="F1431" t="s">
        <v>4347</v>
      </c>
      <c r="G1431" t="s">
        <v>142</v>
      </c>
      <c r="H1431" t="s">
        <v>134</v>
      </c>
      <c r="I1431" t="s">
        <v>135</v>
      </c>
      <c r="J1431" t="s">
        <v>136</v>
      </c>
      <c r="K1431" t="s">
        <v>137</v>
      </c>
      <c r="L1431" t="s">
        <v>4348</v>
      </c>
      <c r="M1431" t="s">
        <v>4349</v>
      </c>
      <c r="N1431">
        <v>2.5105555549999998</v>
      </c>
      <c r="O1431">
        <v>0</v>
      </c>
      <c r="P1431">
        <v>1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0.32493286653833331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0.32493286653833331</v>
      </c>
    </row>
    <row r="1432" spans="1:31" x14ac:dyDescent="0.25">
      <c r="A1432">
        <v>1823066</v>
      </c>
      <c r="B1432">
        <v>1</v>
      </c>
      <c r="C1432" t="s">
        <v>80</v>
      </c>
      <c r="D1432" t="s">
        <v>101</v>
      </c>
      <c r="E1432" t="s">
        <v>223</v>
      </c>
      <c r="F1432" t="s">
        <v>4350</v>
      </c>
      <c r="G1432" t="s">
        <v>217</v>
      </c>
      <c r="H1432" t="s">
        <v>134</v>
      </c>
      <c r="I1432" t="s">
        <v>135</v>
      </c>
      <c r="J1432" t="s">
        <v>136</v>
      </c>
      <c r="K1432" t="s">
        <v>137</v>
      </c>
      <c r="L1432" t="s">
        <v>4351</v>
      </c>
      <c r="M1432" t="s">
        <v>4352</v>
      </c>
      <c r="N1432">
        <v>0.82944444399999995</v>
      </c>
      <c r="O1432">
        <v>0</v>
      </c>
      <c r="P1432">
        <v>13</v>
      </c>
      <c r="Q1432">
        <v>0</v>
      </c>
      <c r="R1432">
        <v>0</v>
      </c>
      <c r="S1432">
        <v>0</v>
      </c>
      <c r="T1432">
        <v>3</v>
      </c>
      <c r="U1432">
        <v>0</v>
      </c>
      <c r="V1432">
        <v>0</v>
      </c>
      <c r="W1432">
        <v>0</v>
      </c>
      <c r="X1432">
        <v>1.6033985125597496</v>
      </c>
      <c r="Y1432">
        <v>0</v>
      </c>
      <c r="Z1432">
        <v>0</v>
      </c>
      <c r="AA1432">
        <v>0</v>
      </c>
      <c r="AB1432">
        <v>0.29661217381560001</v>
      </c>
      <c r="AC1432">
        <v>0</v>
      </c>
      <c r="AD1432">
        <v>0</v>
      </c>
      <c r="AE1432">
        <v>1.9000106863753496</v>
      </c>
    </row>
    <row r="1433" spans="1:31" x14ac:dyDescent="0.25">
      <c r="A1433">
        <v>1823218</v>
      </c>
      <c r="B1433">
        <v>1</v>
      </c>
      <c r="C1433" t="s">
        <v>80</v>
      </c>
      <c r="D1433" t="s">
        <v>108</v>
      </c>
      <c r="E1433" t="s">
        <v>164</v>
      </c>
      <c r="F1433" t="s">
        <v>4353</v>
      </c>
      <c r="G1433" t="s">
        <v>225</v>
      </c>
      <c r="H1433" t="s">
        <v>157</v>
      </c>
      <c r="I1433" t="s">
        <v>135</v>
      </c>
      <c r="J1433" t="s">
        <v>136</v>
      </c>
      <c r="K1433" t="s">
        <v>151</v>
      </c>
      <c r="L1433" t="s">
        <v>4354</v>
      </c>
      <c r="M1433" t="s">
        <v>4355</v>
      </c>
      <c r="N1433">
        <v>0.40669166600000001</v>
      </c>
      <c r="O1433">
        <v>0</v>
      </c>
      <c r="P1433">
        <v>1818</v>
      </c>
      <c r="Q1433">
        <v>2</v>
      </c>
      <c r="R1433">
        <v>377</v>
      </c>
      <c r="S1433">
        <v>13</v>
      </c>
      <c r="T1433">
        <v>197</v>
      </c>
      <c r="U1433">
        <v>0</v>
      </c>
      <c r="V1433">
        <v>0</v>
      </c>
      <c r="W1433">
        <v>0</v>
      </c>
      <c r="X1433">
        <v>105.36144578652286</v>
      </c>
      <c r="Y1433">
        <v>0.80015582746079161</v>
      </c>
      <c r="Z1433">
        <v>50.528210411755275</v>
      </c>
      <c r="AA1433">
        <v>28.7654526258295</v>
      </c>
      <c r="AB1433">
        <v>77.627437576020085</v>
      </c>
      <c r="AC1433">
        <v>0</v>
      </c>
      <c r="AD1433">
        <v>0</v>
      </c>
      <c r="AE1433">
        <v>263.08270222758853</v>
      </c>
    </row>
    <row r="1434" spans="1:31" x14ac:dyDescent="0.25">
      <c r="A1434">
        <v>1823055</v>
      </c>
      <c r="B1434">
        <v>1</v>
      </c>
      <c r="C1434" t="s">
        <v>80</v>
      </c>
      <c r="D1434" t="s">
        <v>107</v>
      </c>
      <c r="E1434" t="s">
        <v>140</v>
      </c>
      <c r="F1434" t="s">
        <v>4356</v>
      </c>
      <c r="G1434" t="s">
        <v>242</v>
      </c>
      <c r="H1434" t="s">
        <v>134</v>
      </c>
      <c r="I1434" t="s">
        <v>135</v>
      </c>
      <c r="J1434" t="s">
        <v>136</v>
      </c>
      <c r="K1434" t="s">
        <v>137</v>
      </c>
      <c r="L1434" t="s">
        <v>4357</v>
      </c>
      <c r="M1434" t="s">
        <v>4358</v>
      </c>
      <c r="N1434">
        <v>1.6572222219999999</v>
      </c>
      <c r="O1434">
        <v>0</v>
      </c>
      <c r="P1434">
        <v>12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5.8365816654332505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5.8365816654332505</v>
      </c>
    </row>
    <row r="1435" spans="1:31" x14ac:dyDescent="0.25">
      <c r="A1435">
        <v>1823427</v>
      </c>
      <c r="B1435">
        <v>1</v>
      </c>
      <c r="C1435" t="s">
        <v>80</v>
      </c>
      <c r="D1435" t="s">
        <v>96</v>
      </c>
      <c r="E1435" t="s">
        <v>140</v>
      </c>
      <c r="F1435" t="s">
        <v>4359</v>
      </c>
      <c r="G1435" t="s">
        <v>213</v>
      </c>
      <c r="H1435" t="s">
        <v>134</v>
      </c>
      <c r="I1435" t="s">
        <v>135</v>
      </c>
      <c r="J1435" t="s">
        <v>136</v>
      </c>
      <c r="K1435" t="s">
        <v>137</v>
      </c>
      <c r="L1435" t="s">
        <v>4360</v>
      </c>
      <c r="M1435" t="s">
        <v>4361</v>
      </c>
      <c r="N1435">
        <v>3.4041666660000001</v>
      </c>
      <c r="O1435">
        <v>0</v>
      </c>
      <c r="P1435">
        <v>1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1.7105466670695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1.7105466670695</v>
      </c>
    </row>
    <row r="1436" spans="1:31" x14ac:dyDescent="0.25">
      <c r="A1436">
        <v>1823095</v>
      </c>
      <c r="B1436">
        <v>1</v>
      </c>
      <c r="C1436" t="s">
        <v>80</v>
      </c>
      <c r="D1436" t="s">
        <v>96</v>
      </c>
      <c r="E1436" t="s">
        <v>140</v>
      </c>
      <c r="F1436" t="s">
        <v>4362</v>
      </c>
      <c r="G1436" t="s">
        <v>246</v>
      </c>
      <c r="H1436" t="s">
        <v>134</v>
      </c>
      <c r="I1436" t="s">
        <v>135</v>
      </c>
      <c r="J1436" t="s">
        <v>136</v>
      </c>
      <c r="K1436" t="s">
        <v>137</v>
      </c>
      <c r="L1436" t="s">
        <v>4363</v>
      </c>
      <c r="M1436" t="s">
        <v>4364</v>
      </c>
      <c r="N1436">
        <v>7.324166666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1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1.05714430791</v>
      </c>
      <c r="AC1436">
        <v>0</v>
      </c>
      <c r="AD1436">
        <v>0</v>
      </c>
      <c r="AE1436">
        <v>1.05714430791</v>
      </c>
    </row>
    <row r="1437" spans="1:31" x14ac:dyDescent="0.25">
      <c r="A1437">
        <v>1823387</v>
      </c>
      <c r="B1437">
        <v>1</v>
      </c>
      <c r="C1437" t="s">
        <v>80</v>
      </c>
      <c r="D1437" t="s">
        <v>98</v>
      </c>
      <c r="E1437" t="s">
        <v>154</v>
      </c>
      <c r="F1437" t="s">
        <v>4365</v>
      </c>
      <c r="G1437" t="s">
        <v>175</v>
      </c>
      <c r="H1437" t="s">
        <v>157</v>
      </c>
      <c r="I1437" t="s">
        <v>135</v>
      </c>
      <c r="J1437" t="s">
        <v>136</v>
      </c>
      <c r="K1437" t="s">
        <v>137</v>
      </c>
      <c r="L1437" t="s">
        <v>4366</v>
      </c>
      <c r="M1437" t="s">
        <v>4367</v>
      </c>
      <c r="N1437">
        <v>1.0205555550000001</v>
      </c>
      <c r="O1437">
        <v>0</v>
      </c>
      <c r="P1437">
        <v>131</v>
      </c>
      <c r="Q1437">
        <v>0</v>
      </c>
      <c r="R1437">
        <v>1</v>
      </c>
      <c r="S1437">
        <v>0</v>
      </c>
      <c r="T1437">
        <v>6</v>
      </c>
      <c r="U1437">
        <v>0</v>
      </c>
      <c r="V1437">
        <v>0</v>
      </c>
      <c r="W1437">
        <v>0</v>
      </c>
      <c r="X1437">
        <v>17.271775230394503</v>
      </c>
      <c r="Y1437">
        <v>0</v>
      </c>
      <c r="Z1437">
        <v>0.74712781867371658</v>
      </c>
      <c r="AA1437">
        <v>0</v>
      </c>
      <c r="AB1437">
        <v>1.7405050757531997</v>
      </c>
      <c r="AC1437">
        <v>0</v>
      </c>
      <c r="AD1437">
        <v>0</v>
      </c>
      <c r="AE1437">
        <v>19.75940812482142</v>
      </c>
    </row>
    <row r="1438" spans="1:31" x14ac:dyDescent="0.25">
      <c r="A1438">
        <v>1822992</v>
      </c>
      <c r="B1438">
        <v>1</v>
      </c>
      <c r="C1438" t="s">
        <v>80</v>
      </c>
      <c r="D1438" t="s">
        <v>94</v>
      </c>
      <c r="E1438" t="s">
        <v>140</v>
      </c>
      <c r="F1438" t="s">
        <v>4368</v>
      </c>
      <c r="G1438" t="s">
        <v>246</v>
      </c>
      <c r="H1438" t="s">
        <v>134</v>
      </c>
      <c r="I1438" t="s">
        <v>135</v>
      </c>
      <c r="J1438" t="s">
        <v>136</v>
      </c>
      <c r="K1438" t="s">
        <v>137</v>
      </c>
      <c r="L1438" t="s">
        <v>4369</v>
      </c>
      <c r="M1438" t="s">
        <v>4370</v>
      </c>
      <c r="N1438">
        <v>1.7394444440000001</v>
      </c>
      <c r="O1438">
        <v>0</v>
      </c>
      <c r="P1438">
        <v>0</v>
      </c>
      <c r="Q1438">
        <v>0</v>
      </c>
      <c r="R1438">
        <v>1</v>
      </c>
      <c r="S1438">
        <v>0</v>
      </c>
      <c r="T1438">
        <v>1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4.9752538125365824</v>
      </c>
      <c r="AA1438">
        <v>0</v>
      </c>
      <c r="AB1438">
        <v>1.2183902129957334</v>
      </c>
      <c r="AC1438">
        <v>0</v>
      </c>
      <c r="AD1438">
        <v>0</v>
      </c>
      <c r="AE1438">
        <v>6.1936440255323157</v>
      </c>
    </row>
    <row r="1439" spans="1:31" x14ac:dyDescent="0.25">
      <c r="A1439">
        <v>1823324</v>
      </c>
      <c r="B1439">
        <v>1</v>
      </c>
      <c r="C1439" t="s">
        <v>80</v>
      </c>
      <c r="D1439" t="s">
        <v>96</v>
      </c>
      <c r="E1439" t="s">
        <v>140</v>
      </c>
      <c r="F1439" t="s">
        <v>4371</v>
      </c>
      <c r="G1439" t="s">
        <v>213</v>
      </c>
      <c r="H1439" t="s">
        <v>134</v>
      </c>
      <c r="I1439" t="s">
        <v>135</v>
      </c>
      <c r="J1439" t="s">
        <v>136</v>
      </c>
      <c r="K1439" t="s">
        <v>137</v>
      </c>
      <c r="L1439" t="s">
        <v>4372</v>
      </c>
      <c r="M1439" t="s">
        <v>4373</v>
      </c>
      <c r="N1439">
        <v>5.801388888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10.266267447712851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10.266267447712851</v>
      </c>
    </row>
    <row r="1440" spans="1:31" x14ac:dyDescent="0.25">
      <c r="A1440">
        <v>1823118</v>
      </c>
      <c r="B1440">
        <v>1</v>
      </c>
      <c r="C1440" t="s">
        <v>80</v>
      </c>
      <c r="D1440" t="s">
        <v>90</v>
      </c>
      <c r="E1440" t="s">
        <v>140</v>
      </c>
      <c r="F1440" t="s">
        <v>4374</v>
      </c>
      <c r="G1440" t="s">
        <v>246</v>
      </c>
      <c r="H1440" t="s">
        <v>134</v>
      </c>
      <c r="I1440" t="s">
        <v>135</v>
      </c>
      <c r="J1440" t="s">
        <v>136</v>
      </c>
      <c r="K1440" t="s">
        <v>137</v>
      </c>
      <c r="L1440" t="s">
        <v>4375</v>
      </c>
      <c r="M1440" t="s">
        <v>4376</v>
      </c>
      <c r="N1440">
        <v>4.8902777769999997</v>
      </c>
      <c r="O1440">
        <v>0</v>
      </c>
      <c r="P1440">
        <v>6</v>
      </c>
      <c r="Q1440">
        <v>0</v>
      </c>
      <c r="R1440">
        <v>0</v>
      </c>
      <c r="S1440">
        <v>0</v>
      </c>
      <c r="T1440">
        <v>1</v>
      </c>
      <c r="U1440">
        <v>0</v>
      </c>
      <c r="V1440">
        <v>0</v>
      </c>
      <c r="W1440">
        <v>0</v>
      </c>
      <c r="X1440">
        <v>4.3909958037403332</v>
      </c>
      <c r="Y1440">
        <v>0</v>
      </c>
      <c r="Z1440">
        <v>0</v>
      </c>
      <c r="AA1440">
        <v>0</v>
      </c>
      <c r="AB1440">
        <v>1.2503406755752335</v>
      </c>
      <c r="AC1440">
        <v>0</v>
      </c>
      <c r="AD1440">
        <v>0</v>
      </c>
      <c r="AE1440">
        <v>5.6413364793155667</v>
      </c>
    </row>
    <row r="1441" spans="1:31" x14ac:dyDescent="0.25">
      <c r="A1441">
        <v>1822926</v>
      </c>
      <c r="B1441">
        <v>1</v>
      </c>
      <c r="C1441" t="s">
        <v>81</v>
      </c>
      <c r="D1441" t="s">
        <v>120</v>
      </c>
      <c r="E1441" t="s">
        <v>131</v>
      </c>
      <c r="F1441" t="s">
        <v>4377</v>
      </c>
      <c r="G1441" t="s">
        <v>133</v>
      </c>
      <c r="H1441" t="s">
        <v>134</v>
      </c>
      <c r="I1441" t="s">
        <v>135</v>
      </c>
      <c r="J1441" t="s">
        <v>136</v>
      </c>
      <c r="K1441" t="s">
        <v>137</v>
      </c>
      <c r="L1441" t="s">
        <v>4378</v>
      </c>
      <c r="M1441" t="s">
        <v>4379</v>
      </c>
      <c r="N1441">
        <v>1.3544444440000001</v>
      </c>
      <c r="O1441">
        <v>0</v>
      </c>
      <c r="P1441">
        <v>1</v>
      </c>
      <c r="Q1441">
        <v>0</v>
      </c>
      <c r="R1441">
        <v>1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3.9985782085333339E-3</v>
      </c>
      <c r="Y1441">
        <v>0</v>
      </c>
      <c r="Z1441">
        <v>0.27884955196643335</v>
      </c>
      <c r="AA1441">
        <v>0</v>
      </c>
      <c r="AB1441">
        <v>0</v>
      </c>
      <c r="AC1441">
        <v>0</v>
      </c>
      <c r="AD1441">
        <v>0</v>
      </c>
      <c r="AE1441">
        <v>0.28284813017496668</v>
      </c>
    </row>
    <row r="1442" spans="1:31" x14ac:dyDescent="0.25">
      <c r="A1442">
        <v>1823404</v>
      </c>
      <c r="B1442">
        <v>1</v>
      </c>
      <c r="C1442" t="s">
        <v>81</v>
      </c>
      <c r="D1442" t="s">
        <v>127</v>
      </c>
      <c r="E1442" t="s">
        <v>131</v>
      </c>
      <c r="F1442" t="s">
        <v>4380</v>
      </c>
      <c r="G1442" t="s">
        <v>873</v>
      </c>
      <c r="H1442" t="s">
        <v>134</v>
      </c>
      <c r="I1442" t="s">
        <v>135</v>
      </c>
      <c r="J1442" t="s">
        <v>136</v>
      </c>
      <c r="K1442" t="s">
        <v>137</v>
      </c>
      <c r="L1442" t="s">
        <v>4381</v>
      </c>
      <c r="M1442" t="s">
        <v>4382</v>
      </c>
      <c r="N1442">
        <v>0.98638888800000002</v>
      </c>
      <c r="O1442">
        <v>0</v>
      </c>
      <c r="P1442">
        <v>86</v>
      </c>
      <c r="Q1442">
        <v>0</v>
      </c>
      <c r="R1442">
        <v>5</v>
      </c>
      <c r="S1442">
        <v>0</v>
      </c>
      <c r="T1442">
        <v>3</v>
      </c>
      <c r="U1442">
        <v>0</v>
      </c>
      <c r="V1442">
        <v>0</v>
      </c>
      <c r="W1442">
        <v>0</v>
      </c>
      <c r="X1442">
        <v>23.930499723129262</v>
      </c>
      <c r="Y1442">
        <v>0</v>
      </c>
      <c r="Z1442">
        <v>1.6485568628580001</v>
      </c>
      <c r="AA1442">
        <v>0</v>
      </c>
      <c r="AB1442">
        <v>2.7676536583052003</v>
      </c>
      <c r="AC1442">
        <v>0</v>
      </c>
      <c r="AD1442">
        <v>0</v>
      </c>
      <c r="AE1442">
        <v>28.346710244292463</v>
      </c>
    </row>
    <row r="1443" spans="1:31" x14ac:dyDescent="0.25">
      <c r="A1443">
        <v>1823261</v>
      </c>
      <c r="B1443">
        <v>1</v>
      </c>
      <c r="C1443" t="s">
        <v>80</v>
      </c>
      <c r="D1443" t="s">
        <v>99</v>
      </c>
      <c r="E1443" t="s">
        <v>140</v>
      </c>
      <c r="F1443" t="s">
        <v>4383</v>
      </c>
      <c r="G1443" t="s">
        <v>142</v>
      </c>
      <c r="H1443" t="s">
        <v>134</v>
      </c>
      <c r="I1443" t="s">
        <v>135</v>
      </c>
      <c r="J1443" t="s">
        <v>136</v>
      </c>
      <c r="K1443" t="s">
        <v>137</v>
      </c>
      <c r="L1443" t="s">
        <v>4384</v>
      </c>
      <c r="M1443" t="s">
        <v>4385</v>
      </c>
      <c r="N1443">
        <v>3.3047222220000001</v>
      </c>
      <c r="O1443">
        <v>0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0.40740050756985002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0.40740050756985002</v>
      </c>
    </row>
    <row r="1444" spans="1:31" x14ac:dyDescent="0.25">
      <c r="A1444">
        <v>1823384</v>
      </c>
      <c r="B1444">
        <v>1</v>
      </c>
      <c r="C1444" t="s">
        <v>80</v>
      </c>
      <c r="D1444" t="s">
        <v>101</v>
      </c>
      <c r="E1444" t="s">
        <v>223</v>
      </c>
      <c r="F1444" t="s">
        <v>3926</v>
      </c>
      <c r="G1444" t="s">
        <v>340</v>
      </c>
      <c r="H1444" t="s">
        <v>134</v>
      </c>
      <c r="I1444" t="s">
        <v>135</v>
      </c>
      <c r="J1444" t="s">
        <v>136</v>
      </c>
      <c r="K1444" t="s">
        <v>137</v>
      </c>
      <c r="L1444" t="s">
        <v>4386</v>
      </c>
      <c r="M1444" t="s">
        <v>4387</v>
      </c>
      <c r="N1444">
        <v>0.86499999999999999</v>
      </c>
      <c r="O1444">
        <v>0</v>
      </c>
      <c r="P1444">
        <v>26</v>
      </c>
      <c r="Q1444">
        <v>0</v>
      </c>
      <c r="R1444">
        <v>0</v>
      </c>
      <c r="S1444">
        <v>0</v>
      </c>
      <c r="T1444">
        <v>2</v>
      </c>
      <c r="U1444">
        <v>0</v>
      </c>
      <c r="V1444">
        <v>0</v>
      </c>
      <c r="W1444">
        <v>0</v>
      </c>
      <c r="X1444">
        <v>5.2370120843952019</v>
      </c>
      <c r="Y1444">
        <v>0</v>
      </c>
      <c r="Z1444">
        <v>0</v>
      </c>
      <c r="AA1444">
        <v>0</v>
      </c>
      <c r="AB1444">
        <v>1.6293139803243335</v>
      </c>
      <c r="AC1444">
        <v>0</v>
      </c>
      <c r="AD1444">
        <v>0</v>
      </c>
      <c r="AE1444">
        <v>6.8663260647195354</v>
      </c>
    </row>
    <row r="1445" spans="1:31" x14ac:dyDescent="0.25">
      <c r="A1445">
        <v>1823052</v>
      </c>
      <c r="B1445">
        <v>1</v>
      </c>
      <c r="C1445" t="s">
        <v>81</v>
      </c>
      <c r="D1445" t="s">
        <v>119</v>
      </c>
      <c r="E1445" t="s">
        <v>140</v>
      </c>
      <c r="F1445" t="s">
        <v>4388</v>
      </c>
      <c r="G1445" t="s">
        <v>142</v>
      </c>
      <c r="H1445" t="s">
        <v>134</v>
      </c>
      <c r="I1445" t="s">
        <v>135</v>
      </c>
      <c r="J1445" t="s">
        <v>136</v>
      </c>
      <c r="K1445" t="s">
        <v>137</v>
      </c>
      <c r="L1445" t="s">
        <v>4389</v>
      </c>
      <c r="M1445" t="s">
        <v>4390</v>
      </c>
      <c r="N1445">
        <v>1.6225000000000001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0.25569082400085003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0.25569082400085003</v>
      </c>
    </row>
    <row r="1446" spans="1:31" x14ac:dyDescent="0.25">
      <c r="A1446">
        <v>1823430</v>
      </c>
      <c r="B1446">
        <v>1</v>
      </c>
      <c r="C1446" t="s">
        <v>80</v>
      </c>
      <c r="D1446" t="s">
        <v>94</v>
      </c>
      <c r="E1446" t="s">
        <v>131</v>
      </c>
      <c r="F1446" t="s">
        <v>4391</v>
      </c>
      <c r="G1446" t="s">
        <v>1046</v>
      </c>
      <c r="H1446" t="s">
        <v>134</v>
      </c>
      <c r="I1446" t="s">
        <v>135</v>
      </c>
      <c r="J1446" t="s">
        <v>136</v>
      </c>
      <c r="K1446" t="s">
        <v>137</v>
      </c>
      <c r="L1446" t="s">
        <v>4392</v>
      </c>
      <c r="M1446" t="s">
        <v>4393</v>
      </c>
      <c r="N1446">
        <v>2.3050000000000002</v>
      </c>
      <c r="O1446">
        <v>0</v>
      </c>
      <c r="P1446">
        <v>2</v>
      </c>
      <c r="Q1446">
        <v>0</v>
      </c>
      <c r="R1446">
        <v>6</v>
      </c>
      <c r="S1446">
        <v>0</v>
      </c>
      <c r="T1446">
        <v>5</v>
      </c>
      <c r="U1446">
        <v>0</v>
      </c>
      <c r="V1446">
        <v>0</v>
      </c>
      <c r="W1446">
        <v>0</v>
      </c>
      <c r="X1446">
        <v>1.5490105552947</v>
      </c>
      <c r="Y1446">
        <v>0</v>
      </c>
      <c r="Z1446">
        <v>5.5044626517809983</v>
      </c>
      <c r="AA1446">
        <v>0</v>
      </c>
      <c r="AB1446">
        <v>8.4012594667140004</v>
      </c>
      <c r="AC1446">
        <v>0</v>
      </c>
      <c r="AD1446">
        <v>0</v>
      </c>
      <c r="AE1446">
        <v>15.4547326737897</v>
      </c>
    </row>
    <row r="1447" spans="1:31" x14ac:dyDescent="0.25">
      <c r="A1447">
        <v>1823221</v>
      </c>
      <c r="B1447">
        <v>1</v>
      </c>
      <c r="C1447" t="s">
        <v>80</v>
      </c>
      <c r="D1447" t="s">
        <v>92</v>
      </c>
      <c r="E1447" t="s">
        <v>140</v>
      </c>
      <c r="F1447" t="s">
        <v>4394</v>
      </c>
      <c r="G1447" t="s">
        <v>246</v>
      </c>
      <c r="H1447" t="s">
        <v>134</v>
      </c>
      <c r="I1447" t="s">
        <v>135</v>
      </c>
      <c r="J1447" t="s">
        <v>136</v>
      </c>
      <c r="K1447" t="s">
        <v>137</v>
      </c>
      <c r="L1447" t="s">
        <v>4395</v>
      </c>
      <c r="M1447" t="s">
        <v>3927</v>
      </c>
      <c r="N1447">
        <v>2.7127777769999999</v>
      </c>
      <c r="O1447">
        <v>0</v>
      </c>
      <c r="P1447">
        <v>4</v>
      </c>
      <c r="Q1447">
        <v>0</v>
      </c>
      <c r="R1447">
        <v>0</v>
      </c>
      <c r="S1447">
        <v>0</v>
      </c>
      <c r="T1447">
        <v>1</v>
      </c>
      <c r="U1447">
        <v>0</v>
      </c>
      <c r="V1447">
        <v>0</v>
      </c>
      <c r="W1447">
        <v>0</v>
      </c>
      <c r="X1447">
        <v>1.7241152214623334</v>
      </c>
      <c r="Y1447">
        <v>0</v>
      </c>
      <c r="Z1447">
        <v>0</v>
      </c>
      <c r="AA1447">
        <v>0</v>
      </c>
      <c r="AB1447">
        <v>2.2201470909025667</v>
      </c>
      <c r="AC1447">
        <v>0</v>
      </c>
      <c r="AD1447">
        <v>0</v>
      </c>
      <c r="AE1447">
        <v>3.9442623123649003</v>
      </c>
    </row>
    <row r="1448" spans="1:31" x14ac:dyDescent="0.25">
      <c r="A1448">
        <v>1823198</v>
      </c>
      <c r="B1448">
        <v>1</v>
      </c>
      <c r="C1448" t="s">
        <v>81</v>
      </c>
      <c r="D1448" t="s">
        <v>123</v>
      </c>
      <c r="E1448" t="s">
        <v>140</v>
      </c>
      <c r="F1448" t="s">
        <v>4396</v>
      </c>
      <c r="G1448" t="s">
        <v>213</v>
      </c>
      <c r="H1448" t="s">
        <v>134</v>
      </c>
      <c r="I1448" t="s">
        <v>135</v>
      </c>
      <c r="J1448" t="s">
        <v>136</v>
      </c>
      <c r="K1448" t="s">
        <v>137</v>
      </c>
      <c r="L1448" t="s">
        <v>4397</v>
      </c>
      <c r="M1448" t="s">
        <v>4398</v>
      </c>
      <c r="N1448">
        <v>7.8172222219999998</v>
      </c>
      <c r="O1448">
        <v>0</v>
      </c>
      <c r="P1448">
        <v>2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2.5740568168293332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2.5740568168293332</v>
      </c>
    </row>
    <row r="1449" spans="1:31" x14ac:dyDescent="0.25">
      <c r="A1449">
        <v>1823029</v>
      </c>
      <c r="B1449">
        <v>1</v>
      </c>
      <c r="C1449" t="s">
        <v>81</v>
      </c>
      <c r="D1449" t="s">
        <v>114</v>
      </c>
      <c r="E1449" t="s">
        <v>140</v>
      </c>
      <c r="F1449" t="s">
        <v>4399</v>
      </c>
      <c r="G1449" t="s">
        <v>142</v>
      </c>
      <c r="H1449" t="s">
        <v>134</v>
      </c>
      <c r="I1449" t="s">
        <v>135</v>
      </c>
      <c r="J1449" t="s">
        <v>136</v>
      </c>
      <c r="K1449" t="s">
        <v>137</v>
      </c>
      <c r="L1449" t="s">
        <v>4400</v>
      </c>
      <c r="M1449" t="s">
        <v>4401</v>
      </c>
      <c r="N1449">
        <v>1.891388888</v>
      </c>
      <c r="O1449">
        <v>0</v>
      </c>
      <c r="P1449">
        <v>1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3.6463510806633334E-2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3.6463510806633334E-2</v>
      </c>
    </row>
    <row r="1450" spans="1:31" x14ac:dyDescent="0.25">
      <c r="A1450">
        <v>1823035</v>
      </c>
      <c r="B1450">
        <v>1</v>
      </c>
      <c r="C1450" t="s">
        <v>81</v>
      </c>
      <c r="D1450" t="s">
        <v>113</v>
      </c>
      <c r="E1450" t="s">
        <v>252</v>
      </c>
      <c r="F1450" t="s">
        <v>4402</v>
      </c>
      <c r="G1450" t="s">
        <v>279</v>
      </c>
      <c r="H1450" t="s">
        <v>134</v>
      </c>
      <c r="I1450" t="s">
        <v>135</v>
      </c>
      <c r="J1450" t="s">
        <v>136</v>
      </c>
      <c r="K1450" t="s">
        <v>137</v>
      </c>
      <c r="L1450" t="s">
        <v>4403</v>
      </c>
      <c r="M1450" t="s">
        <v>4404</v>
      </c>
      <c r="N1450">
        <v>0.56777777699999998</v>
      </c>
      <c r="O1450">
        <v>0</v>
      </c>
      <c r="P1450">
        <v>34</v>
      </c>
      <c r="Q1450">
        <v>0</v>
      </c>
      <c r="R1450">
        <v>8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2.3174179712359666</v>
      </c>
      <c r="Y1450">
        <v>0</v>
      </c>
      <c r="Z1450">
        <v>4.5865935900232007</v>
      </c>
      <c r="AA1450">
        <v>0</v>
      </c>
      <c r="AB1450">
        <v>0</v>
      </c>
      <c r="AC1450">
        <v>0</v>
      </c>
      <c r="AD1450">
        <v>0</v>
      </c>
      <c r="AE1450">
        <v>6.9040115612591677</v>
      </c>
    </row>
    <row r="1451" spans="1:31" x14ac:dyDescent="0.25">
      <c r="A1451">
        <v>1823138</v>
      </c>
      <c r="B1451">
        <v>1</v>
      </c>
      <c r="C1451" t="s">
        <v>81</v>
      </c>
      <c r="D1451" t="s">
        <v>112</v>
      </c>
      <c r="E1451" t="s">
        <v>202</v>
      </c>
      <c r="F1451" t="s">
        <v>3544</v>
      </c>
      <c r="G1451" t="s">
        <v>156</v>
      </c>
      <c r="H1451" t="s">
        <v>157</v>
      </c>
      <c r="I1451" t="s">
        <v>135</v>
      </c>
      <c r="J1451" t="s">
        <v>136</v>
      </c>
      <c r="K1451" t="s">
        <v>137</v>
      </c>
      <c r="L1451" t="s">
        <v>4405</v>
      </c>
      <c r="M1451" t="s">
        <v>4406</v>
      </c>
      <c r="N1451">
        <v>0.92222222200000004</v>
      </c>
      <c r="O1451">
        <v>0</v>
      </c>
      <c r="P1451">
        <v>3</v>
      </c>
      <c r="Q1451">
        <v>8</v>
      </c>
      <c r="R1451">
        <v>53</v>
      </c>
      <c r="S1451">
        <v>5</v>
      </c>
      <c r="T1451">
        <v>3</v>
      </c>
      <c r="U1451">
        <v>0</v>
      </c>
      <c r="V1451">
        <v>0</v>
      </c>
      <c r="W1451">
        <v>0</v>
      </c>
      <c r="X1451">
        <v>0.48879960678400003</v>
      </c>
      <c r="Y1451">
        <v>506.7056208240154</v>
      </c>
      <c r="Z1451">
        <v>120.09044910287338</v>
      </c>
      <c r="AA1451">
        <v>60.901978516368324</v>
      </c>
      <c r="AB1451">
        <v>14.788023883063333</v>
      </c>
      <c r="AC1451">
        <v>0</v>
      </c>
      <c r="AD1451">
        <v>0</v>
      </c>
      <c r="AE1451">
        <v>702.97487193310451</v>
      </c>
    </row>
    <row r="1452" spans="1:31" x14ac:dyDescent="0.25">
      <c r="A1452">
        <v>1823301</v>
      </c>
      <c r="B1452">
        <v>1</v>
      </c>
      <c r="C1452" t="s">
        <v>80</v>
      </c>
      <c r="D1452" t="s">
        <v>97</v>
      </c>
      <c r="E1452" t="s">
        <v>140</v>
      </c>
      <c r="F1452" t="s">
        <v>4407</v>
      </c>
      <c r="G1452" t="s">
        <v>142</v>
      </c>
      <c r="H1452" t="s">
        <v>134</v>
      </c>
      <c r="I1452" t="s">
        <v>135</v>
      </c>
      <c r="J1452" t="s">
        <v>136</v>
      </c>
      <c r="K1452" t="s">
        <v>137</v>
      </c>
      <c r="L1452" t="s">
        <v>4408</v>
      </c>
      <c r="M1452" t="s">
        <v>4409</v>
      </c>
      <c r="N1452">
        <v>3.1541666660000001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0.99568833799208334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0.99568833799208334</v>
      </c>
    </row>
    <row r="1453" spans="1:31" x14ac:dyDescent="0.25">
      <c r="A1453">
        <v>1823278</v>
      </c>
      <c r="B1453">
        <v>1</v>
      </c>
      <c r="C1453" t="s">
        <v>80</v>
      </c>
      <c r="D1453" t="s">
        <v>103</v>
      </c>
      <c r="E1453" t="s">
        <v>140</v>
      </c>
      <c r="F1453" t="s">
        <v>4410</v>
      </c>
      <c r="G1453" t="s">
        <v>142</v>
      </c>
      <c r="H1453" t="s">
        <v>134</v>
      </c>
      <c r="I1453" t="s">
        <v>135</v>
      </c>
      <c r="J1453" t="s">
        <v>136</v>
      </c>
      <c r="K1453" t="s">
        <v>137</v>
      </c>
      <c r="L1453" t="s">
        <v>4411</v>
      </c>
      <c r="M1453" t="s">
        <v>4412</v>
      </c>
      <c r="N1453">
        <v>1.554166666</v>
      </c>
      <c r="O1453">
        <v>0</v>
      </c>
      <c r="P1453">
        <v>4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0.88280740295009996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0.88280740295009996</v>
      </c>
    </row>
    <row r="1454" spans="1:31" x14ac:dyDescent="0.25">
      <c r="A1454">
        <v>1823158</v>
      </c>
      <c r="B1454">
        <v>1</v>
      </c>
      <c r="C1454" t="s">
        <v>80</v>
      </c>
      <c r="D1454" t="s">
        <v>108</v>
      </c>
      <c r="E1454" t="s">
        <v>164</v>
      </c>
      <c r="F1454" t="s">
        <v>4413</v>
      </c>
      <c r="G1454" t="s">
        <v>386</v>
      </c>
      <c r="H1454" t="s">
        <v>157</v>
      </c>
      <c r="I1454" t="s">
        <v>135</v>
      </c>
      <c r="J1454" t="s">
        <v>136</v>
      </c>
      <c r="K1454" t="s">
        <v>151</v>
      </c>
      <c r="L1454" t="s">
        <v>4414</v>
      </c>
      <c r="M1454" t="s">
        <v>4415</v>
      </c>
      <c r="N1454">
        <v>5.8283333E-2</v>
      </c>
      <c r="O1454">
        <v>0</v>
      </c>
      <c r="P1454">
        <v>622</v>
      </c>
      <c r="Q1454">
        <v>0</v>
      </c>
      <c r="R1454">
        <v>88</v>
      </c>
      <c r="S1454">
        <v>2</v>
      </c>
      <c r="T1454">
        <v>84</v>
      </c>
      <c r="U1454">
        <v>0</v>
      </c>
      <c r="V1454">
        <v>0</v>
      </c>
      <c r="W1454">
        <v>0</v>
      </c>
      <c r="X1454">
        <v>4.9240785038602484</v>
      </c>
      <c r="Y1454">
        <v>0</v>
      </c>
      <c r="Z1454">
        <v>1.2566195689355006</v>
      </c>
      <c r="AA1454">
        <v>0.26806970972249999</v>
      </c>
      <c r="AB1454">
        <v>5.1793767070482506</v>
      </c>
      <c r="AC1454">
        <v>0</v>
      </c>
      <c r="AD1454">
        <v>0</v>
      </c>
      <c r="AE1454">
        <v>11.6281444895665</v>
      </c>
    </row>
    <row r="1455" spans="1:31" x14ac:dyDescent="0.25">
      <c r="A1455">
        <v>1823470</v>
      </c>
      <c r="B1455">
        <v>1</v>
      </c>
      <c r="C1455" t="s">
        <v>81</v>
      </c>
      <c r="D1455" t="s">
        <v>113</v>
      </c>
      <c r="E1455" t="s">
        <v>140</v>
      </c>
      <c r="F1455" t="s">
        <v>4416</v>
      </c>
      <c r="G1455" t="s">
        <v>142</v>
      </c>
      <c r="H1455" t="s">
        <v>134</v>
      </c>
      <c r="I1455" t="s">
        <v>135</v>
      </c>
      <c r="J1455" t="s">
        <v>136</v>
      </c>
      <c r="K1455" t="s">
        <v>137</v>
      </c>
      <c r="L1455" t="s">
        <v>4417</v>
      </c>
      <c r="M1455" t="s">
        <v>4418</v>
      </c>
      <c r="N1455">
        <v>1.575555555</v>
      </c>
      <c r="O1455">
        <v>0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0.26353861862958333</v>
      </c>
      <c r="AA1455">
        <v>0</v>
      </c>
      <c r="AB1455">
        <v>0</v>
      </c>
      <c r="AC1455">
        <v>0</v>
      </c>
      <c r="AD1455">
        <v>0</v>
      </c>
      <c r="AE1455">
        <v>0.26353861862958333</v>
      </c>
    </row>
    <row r="1456" spans="1:31" x14ac:dyDescent="0.25">
      <c r="A1456">
        <v>1823258</v>
      </c>
      <c r="B1456">
        <v>1</v>
      </c>
      <c r="C1456" t="s">
        <v>81</v>
      </c>
      <c r="D1456" t="s">
        <v>121</v>
      </c>
      <c r="E1456" t="s">
        <v>154</v>
      </c>
      <c r="F1456" t="s">
        <v>4419</v>
      </c>
      <c r="G1456" t="s">
        <v>507</v>
      </c>
      <c r="H1456" t="s">
        <v>157</v>
      </c>
      <c r="I1456" t="s">
        <v>135</v>
      </c>
      <c r="J1456" t="s">
        <v>136</v>
      </c>
      <c r="K1456" t="s">
        <v>137</v>
      </c>
      <c r="L1456" t="s">
        <v>4420</v>
      </c>
      <c r="M1456" t="s">
        <v>4421</v>
      </c>
      <c r="N1456">
        <v>0.97638888800000001</v>
      </c>
      <c r="O1456">
        <v>0</v>
      </c>
      <c r="P1456">
        <v>20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2.4452780989468339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2.4452780989468339</v>
      </c>
    </row>
    <row r="1457" spans="1:31" x14ac:dyDescent="0.25">
      <c r="A1457">
        <v>1823072</v>
      </c>
      <c r="B1457">
        <v>1</v>
      </c>
      <c r="C1457" t="s">
        <v>80</v>
      </c>
      <c r="D1457" t="s">
        <v>110</v>
      </c>
      <c r="E1457" t="s">
        <v>268</v>
      </c>
      <c r="F1457" t="s">
        <v>4422</v>
      </c>
      <c r="G1457" t="s">
        <v>156</v>
      </c>
      <c r="H1457" t="s">
        <v>157</v>
      </c>
      <c r="I1457" t="s">
        <v>135</v>
      </c>
      <c r="J1457" t="s">
        <v>136</v>
      </c>
      <c r="K1457" t="s">
        <v>137</v>
      </c>
      <c r="L1457" t="s">
        <v>4423</v>
      </c>
      <c r="M1457" t="s">
        <v>4424</v>
      </c>
      <c r="N1457">
        <v>0.76388888799999999</v>
      </c>
      <c r="O1457">
        <v>0</v>
      </c>
      <c r="P1457">
        <v>4</v>
      </c>
      <c r="Q1457">
        <v>0</v>
      </c>
      <c r="R1457">
        <v>0</v>
      </c>
      <c r="S1457">
        <v>2</v>
      </c>
      <c r="T1457">
        <v>119</v>
      </c>
      <c r="U1457">
        <v>0</v>
      </c>
      <c r="V1457">
        <v>0</v>
      </c>
      <c r="W1457">
        <v>0</v>
      </c>
      <c r="X1457">
        <v>4.3048833290020667</v>
      </c>
      <c r="Y1457">
        <v>0</v>
      </c>
      <c r="Z1457">
        <v>0</v>
      </c>
      <c r="AA1457">
        <v>39.144672901824606</v>
      </c>
      <c r="AB1457">
        <v>172.90142364408879</v>
      </c>
      <c r="AC1457">
        <v>0</v>
      </c>
      <c r="AD1457">
        <v>0</v>
      </c>
      <c r="AE1457">
        <v>216.35097987491548</v>
      </c>
    </row>
    <row r="1458" spans="1:31" x14ac:dyDescent="0.25">
      <c r="A1458">
        <v>1823364</v>
      </c>
      <c r="B1458">
        <v>1</v>
      </c>
      <c r="C1458" t="s">
        <v>80</v>
      </c>
      <c r="D1458" t="s">
        <v>85</v>
      </c>
      <c r="E1458" t="s">
        <v>131</v>
      </c>
      <c r="F1458" t="s">
        <v>4425</v>
      </c>
      <c r="G1458" t="s">
        <v>873</v>
      </c>
      <c r="H1458" t="s">
        <v>134</v>
      </c>
      <c r="I1458" t="s">
        <v>135</v>
      </c>
      <c r="J1458" t="s">
        <v>136</v>
      </c>
      <c r="K1458" t="s">
        <v>137</v>
      </c>
      <c r="L1458" t="s">
        <v>4426</v>
      </c>
      <c r="M1458" t="s">
        <v>4427</v>
      </c>
      <c r="N1458">
        <v>1.791111111</v>
      </c>
      <c r="O1458">
        <v>0</v>
      </c>
      <c r="P1458">
        <v>255</v>
      </c>
      <c r="Q1458">
        <v>0</v>
      </c>
      <c r="R1458">
        <v>0</v>
      </c>
      <c r="S1458">
        <v>0</v>
      </c>
      <c r="T1458">
        <v>10</v>
      </c>
      <c r="U1458">
        <v>0</v>
      </c>
      <c r="V1458">
        <v>0</v>
      </c>
      <c r="W1458">
        <v>0</v>
      </c>
      <c r="X1458">
        <v>99.865214255743965</v>
      </c>
      <c r="Y1458">
        <v>0</v>
      </c>
      <c r="Z1458">
        <v>0</v>
      </c>
      <c r="AA1458">
        <v>0</v>
      </c>
      <c r="AB1458">
        <v>10.930001350444233</v>
      </c>
      <c r="AC1458">
        <v>0</v>
      </c>
      <c r="AD1458">
        <v>0</v>
      </c>
      <c r="AE1458">
        <v>110.79521560618819</v>
      </c>
    </row>
    <row r="1459" spans="1:31" x14ac:dyDescent="0.25">
      <c r="A1459">
        <v>1823115</v>
      </c>
      <c r="B1459">
        <v>1</v>
      </c>
      <c r="C1459" t="s">
        <v>81</v>
      </c>
      <c r="D1459" t="s">
        <v>128</v>
      </c>
      <c r="E1459" t="s">
        <v>202</v>
      </c>
      <c r="F1459" t="s">
        <v>4428</v>
      </c>
      <c r="G1459" t="s">
        <v>156</v>
      </c>
      <c r="H1459" t="s">
        <v>157</v>
      </c>
      <c r="I1459" t="s">
        <v>135</v>
      </c>
      <c r="J1459" t="s">
        <v>136</v>
      </c>
      <c r="K1459" t="s">
        <v>137</v>
      </c>
      <c r="L1459" t="s">
        <v>4120</v>
      </c>
      <c r="M1459" t="s">
        <v>4429</v>
      </c>
      <c r="N1459">
        <v>6.8611111000000002E-2</v>
      </c>
      <c r="O1459">
        <v>0</v>
      </c>
      <c r="P1459">
        <v>18</v>
      </c>
      <c r="Q1459">
        <v>1</v>
      </c>
      <c r="R1459">
        <v>0</v>
      </c>
      <c r="S1459">
        <v>25</v>
      </c>
      <c r="T1459">
        <v>38</v>
      </c>
      <c r="U1459">
        <v>30</v>
      </c>
      <c r="V1459">
        <v>44</v>
      </c>
      <c r="W1459">
        <v>0</v>
      </c>
      <c r="X1459">
        <v>0.45964792847545016</v>
      </c>
      <c r="Y1459">
        <v>8.3086753250800005E-2</v>
      </c>
      <c r="Z1459">
        <v>0</v>
      </c>
      <c r="AA1459">
        <v>65.913841025310418</v>
      </c>
      <c r="AB1459">
        <v>18.080513353272941</v>
      </c>
      <c r="AC1459">
        <v>264.01923229931816</v>
      </c>
      <c r="AD1459">
        <v>176.82434290439718</v>
      </c>
      <c r="AE1459">
        <v>525.38066426402497</v>
      </c>
    </row>
    <row r="1460" spans="1:31" x14ac:dyDescent="0.25">
      <c r="A1460">
        <v>1823479</v>
      </c>
      <c r="B1460">
        <v>1</v>
      </c>
      <c r="C1460" t="s">
        <v>81</v>
      </c>
      <c r="D1460" t="s">
        <v>122</v>
      </c>
      <c r="E1460" t="s">
        <v>202</v>
      </c>
      <c r="F1460" t="s">
        <v>1156</v>
      </c>
      <c r="G1460" t="s">
        <v>242</v>
      </c>
      <c r="H1460" t="s">
        <v>157</v>
      </c>
      <c r="I1460" t="s">
        <v>135</v>
      </c>
      <c r="J1460" t="s">
        <v>3</v>
      </c>
      <c r="K1460" t="s">
        <v>137</v>
      </c>
      <c r="L1460" t="s">
        <v>4430</v>
      </c>
      <c r="M1460" t="s">
        <v>4431</v>
      </c>
      <c r="N1460">
        <v>0.35472222199999998</v>
      </c>
      <c r="O1460">
        <v>23</v>
      </c>
      <c r="P1460">
        <v>777</v>
      </c>
      <c r="Q1460">
        <v>66</v>
      </c>
      <c r="R1460">
        <v>26</v>
      </c>
      <c r="S1460">
        <v>18</v>
      </c>
      <c r="T1460">
        <v>49</v>
      </c>
      <c r="U1460">
        <v>0</v>
      </c>
      <c r="V1460">
        <v>1</v>
      </c>
      <c r="W1460">
        <v>1.9683313046450663</v>
      </c>
      <c r="X1460">
        <v>37.409995863575688</v>
      </c>
      <c r="Y1460">
        <v>24.477116951858523</v>
      </c>
      <c r="Z1460">
        <v>3.257666492720344</v>
      </c>
      <c r="AA1460">
        <v>19.089748370699738</v>
      </c>
      <c r="AB1460">
        <v>3.3510932454286677</v>
      </c>
      <c r="AC1460">
        <v>0</v>
      </c>
      <c r="AD1460">
        <v>0.46275982428503337</v>
      </c>
      <c r="AE1460">
        <v>90.01671205321307</v>
      </c>
    </row>
    <row r="1461" spans="1:31" x14ac:dyDescent="0.25">
      <c r="A1461">
        <v>1823456</v>
      </c>
      <c r="B1461">
        <v>1</v>
      </c>
      <c r="C1461" t="s">
        <v>80</v>
      </c>
      <c r="D1461" t="s">
        <v>90</v>
      </c>
      <c r="E1461" t="s">
        <v>268</v>
      </c>
      <c r="F1461" t="s">
        <v>4432</v>
      </c>
      <c r="G1461" t="s">
        <v>156</v>
      </c>
      <c r="H1461" t="s">
        <v>157</v>
      </c>
      <c r="I1461" t="s">
        <v>135</v>
      </c>
      <c r="J1461" t="s">
        <v>136</v>
      </c>
      <c r="K1461" t="s">
        <v>137</v>
      </c>
      <c r="L1461" t="s">
        <v>4433</v>
      </c>
      <c r="M1461" t="s">
        <v>4434</v>
      </c>
      <c r="N1461">
        <v>2.3205555549999999</v>
      </c>
      <c r="O1461">
        <v>0</v>
      </c>
      <c r="P1461">
        <v>4123</v>
      </c>
      <c r="Q1461">
        <v>0</v>
      </c>
      <c r="R1461">
        <v>0</v>
      </c>
      <c r="S1461">
        <v>0</v>
      </c>
      <c r="T1461">
        <v>230</v>
      </c>
      <c r="U1461">
        <v>0</v>
      </c>
      <c r="V1461">
        <v>0</v>
      </c>
      <c r="W1461">
        <v>0</v>
      </c>
      <c r="X1461">
        <v>2459.5468867653071</v>
      </c>
      <c r="Y1461">
        <v>0</v>
      </c>
      <c r="Z1461">
        <v>0</v>
      </c>
      <c r="AA1461">
        <v>0</v>
      </c>
      <c r="AB1461">
        <v>282.37555728844126</v>
      </c>
      <c r="AC1461">
        <v>0</v>
      </c>
      <c r="AD1461">
        <v>0</v>
      </c>
      <c r="AE1461">
        <v>2741.9224440537482</v>
      </c>
    </row>
    <row r="1462" spans="1:31" x14ac:dyDescent="0.25">
      <c r="A1462">
        <v>1823124</v>
      </c>
      <c r="B1462">
        <v>1</v>
      </c>
      <c r="C1462" t="s">
        <v>80</v>
      </c>
      <c r="D1462" t="s">
        <v>98</v>
      </c>
      <c r="E1462" t="s">
        <v>140</v>
      </c>
      <c r="F1462" t="s">
        <v>4435</v>
      </c>
      <c r="G1462" t="s">
        <v>142</v>
      </c>
      <c r="H1462" t="s">
        <v>134</v>
      </c>
      <c r="I1462" t="s">
        <v>135</v>
      </c>
      <c r="J1462" t="s">
        <v>136</v>
      </c>
      <c r="K1462" t="s">
        <v>137</v>
      </c>
      <c r="L1462" t="s">
        <v>4436</v>
      </c>
      <c r="M1462" t="s">
        <v>4437</v>
      </c>
      <c r="N1462">
        <v>1.3191666660000001</v>
      </c>
      <c r="O1462">
        <v>0</v>
      </c>
      <c r="P1462">
        <v>1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6.9527832476524998E-2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6.9527832476524998E-2</v>
      </c>
    </row>
    <row r="1463" spans="1:31" x14ac:dyDescent="0.25">
      <c r="A1463">
        <v>1822978</v>
      </c>
      <c r="B1463">
        <v>1</v>
      </c>
      <c r="C1463" t="s">
        <v>81</v>
      </c>
      <c r="D1463" t="s">
        <v>113</v>
      </c>
      <c r="E1463" t="s">
        <v>252</v>
      </c>
      <c r="F1463" t="s">
        <v>4438</v>
      </c>
      <c r="G1463" t="s">
        <v>279</v>
      </c>
      <c r="H1463" t="s">
        <v>134</v>
      </c>
      <c r="I1463" t="s">
        <v>135</v>
      </c>
      <c r="J1463" t="s">
        <v>136</v>
      </c>
      <c r="K1463" t="s">
        <v>137</v>
      </c>
      <c r="L1463" t="s">
        <v>4439</v>
      </c>
      <c r="M1463" t="s">
        <v>4440</v>
      </c>
      <c r="N1463">
        <v>1.36</v>
      </c>
      <c r="O1463">
        <v>0</v>
      </c>
      <c r="P1463">
        <v>79</v>
      </c>
      <c r="Q1463">
        <v>0</v>
      </c>
      <c r="R1463">
        <v>10</v>
      </c>
      <c r="S1463">
        <v>0</v>
      </c>
      <c r="T1463">
        <v>9</v>
      </c>
      <c r="U1463">
        <v>0</v>
      </c>
      <c r="V1463">
        <v>0</v>
      </c>
      <c r="W1463">
        <v>0</v>
      </c>
      <c r="X1463">
        <v>15.8018338845885</v>
      </c>
      <c r="Y1463">
        <v>0</v>
      </c>
      <c r="Z1463">
        <v>37.851923341995466</v>
      </c>
      <c r="AA1463">
        <v>0</v>
      </c>
      <c r="AB1463">
        <v>2.442020237510834</v>
      </c>
      <c r="AC1463">
        <v>0</v>
      </c>
      <c r="AD1463">
        <v>0</v>
      </c>
      <c r="AE1463">
        <v>56.095777464094795</v>
      </c>
    </row>
    <row r="1464" spans="1:31" x14ac:dyDescent="0.25">
      <c r="A1464">
        <v>1823141</v>
      </c>
      <c r="B1464">
        <v>1</v>
      </c>
      <c r="C1464" t="s">
        <v>81</v>
      </c>
      <c r="D1464" t="s">
        <v>128</v>
      </c>
      <c r="E1464" t="s">
        <v>164</v>
      </c>
      <c r="F1464" t="s">
        <v>4441</v>
      </c>
      <c r="G1464" t="s">
        <v>156</v>
      </c>
      <c r="H1464" t="s">
        <v>157</v>
      </c>
      <c r="I1464" t="s">
        <v>135</v>
      </c>
      <c r="J1464" t="s">
        <v>136</v>
      </c>
      <c r="K1464" t="s">
        <v>137</v>
      </c>
      <c r="L1464" t="s">
        <v>4442</v>
      </c>
      <c r="M1464" t="s">
        <v>4443</v>
      </c>
      <c r="N1464">
        <v>1.250277777</v>
      </c>
      <c r="O1464">
        <v>0</v>
      </c>
      <c r="P1464">
        <v>0</v>
      </c>
      <c r="Q1464">
        <v>0</v>
      </c>
      <c r="R1464">
        <v>0</v>
      </c>
      <c r="S1464">
        <v>4</v>
      </c>
      <c r="T1464">
        <v>0</v>
      </c>
      <c r="U1464">
        <v>3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46.275814417765631</v>
      </c>
      <c r="AB1464">
        <v>0</v>
      </c>
      <c r="AC1464">
        <v>429.45348453740206</v>
      </c>
      <c r="AD1464">
        <v>0</v>
      </c>
      <c r="AE1464">
        <v>475.72929895516768</v>
      </c>
    </row>
    <row r="1465" spans="1:31" x14ac:dyDescent="0.25">
      <c r="A1465">
        <v>1822938</v>
      </c>
      <c r="B1465">
        <v>1</v>
      </c>
      <c r="C1465" t="s">
        <v>80</v>
      </c>
      <c r="D1465" t="s">
        <v>96</v>
      </c>
      <c r="E1465" t="s">
        <v>140</v>
      </c>
      <c r="F1465" t="s">
        <v>4444</v>
      </c>
      <c r="G1465" t="s">
        <v>213</v>
      </c>
      <c r="H1465" t="s">
        <v>134</v>
      </c>
      <c r="I1465" t="s">
        <v>135</v>
      </c>
      <c r="J1465" t="s">
        <v>136</v>
      </c>
      <c r="K1465" t="s">
        <v>137</v>
      </c>
      <c r="L1465" t="s">
        <v>4445</v>
      </c>
      <c r="M1465" t="s">
        <v>4446</v>
      </c>
      <c r="N1465">
        <v>0.91194444399999997</v>
      </c>
      <c r="O1465">
        <v>0</v>
      </c>
      <c r="P1465">
        <v>1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0.25612822099013333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0.25612822099013333</v>
      </c>
    </row>
    <row r="1466" spans="1:31" x14ac:dyDescent="0.25">
      <c r="A1466">
        <v>1823084</v>
      </c>
      <c r="B1466">
        <v>1</v>
      </c>
      <c r="C1466" t="s">
        <v>80</v>
      </c>
      <c r="D1466" t="s">
        <v>97</v>
      </c>
      <c r="E1466" t="s">
        <v>154</v>
      </c>
      <c r="F1466" t="s">
        <v>4447</v>
      </c>
      <c r="G1466" t="s">
        <v>1283</v>
      </c>
      <c r="H1466" t="s">
        <v>157</v>
      </c>
      <c r="I1466" t="s">
        <v>135</v>
      </c>
      <c r="J1466" t="s">
        <v>136</v>
      </c>
      <c r="K1466" t="s">
        <v>137</v>
      </c>
      <c r="L1466" t="s">
        <v>4448</v>
      </c>
      <c r="M1466" t="s">
        <v>4449</v>
      </c>
      <c r="N1466">
        <v>0.28333333300000002</v>
      </c>
      <c r="O1466">
        <v>0</v>
      </c>
      <c r="P1466">
        <v>136</v>
      </c>
      <c r="Q1466">
        <v>0</v>
      </c>
      <c r="R1466">
        <v>24</v>
      </c>
      <c r="S1466">
        <v>0</v>
      </c>
      <c r="T1466">
        <v>15</v>
      </c>
      <c r="U1466">
        <v>0</v>
      </c>
      <c r="V1466">
        <v>0</v>
      </c>
      <c r="W1466">
        <v>0</v>
      </c>
      <c r="X1466">
        <v>11.478281539749997</v>
      </c>
      <c r="Y1466">
        <v>0</v>
      </c>
      <c r="Z1466">
        <v>4.3943815183753339</v>
      </c>
      <c r="AA1466">
        <v>0</v>
      </c>
      <c r="AB1466">
        <v>2.4434385579741664</v>
      </c>
      <c r="AC1466">
        <v>0</v>
      </c>
      <c r="AD1466">
        <v>0</v>
      </c>
      <c r="AE1466">
        <v>18.316101616099495</v>
      </c>
    </row>
    <row r="1467" spans="1:31" x14ac:dyDescent="0.25">
      <c r="A1467">
        <v>1823038</v>
      </c>
      <c r="B1467">
        <v>1</v>
      </c>
      <c r="C1467" t="s">
        <v>80</v>
      </c>
      <c r="D1467" t="s">
        <v>96</v>
      </c>
      <c r="E1467" t="s">
        <v>131</v>
      </c>
      <c r="F1467" t="s">
        <v>4450</v>
      </c>
      <c r="G1467" t="s">
        <v>133</v>
      </c>
      <c r="H1467" t="s">
        <v>134</v>
      </c>
      <c r="I1467" t="s">
        <v>135</v>
      </c>
      <c r="J1467" t="s">
        <v>136</v>
      </c>
      <c r="K1467" t="s">
        <v>137</v>
      </c>
      <c r="L1467" t="s">
        <v>4451</v>
      </c>
      <c r="M1467" t="s">
        <v>4452</v>
      </c>
      <c r="N1467">
        <v>4.97</v>
      </c>
      <c r="O1467">
        <v>0</v>
      </c>
      <c r="P1467">
        <v>55</v>
      </c>
      <c r="Q1467">
        <v>0</v>
      </c>
      <c r="R1467">
        <v>0</v>
      </c>
      <c r="S1467">
        <v>0</v>
      </c>
      <c r="T1467">
        <v>1</v>
      </c>
      <c r="U1467">
        <v>0</v>
      </c>
      <c r="V1467">
        <v>0</v>
      </c>
      <c r="W1467">
        <v>0</v>
      </c>
      <c r="X1467">
        <v>130.99712458881558</v>
      </c>
      <c r="Y1467">
        <v>0</v>
      </c>
      <c r="Z1467">
        <v>0</v>
      </c>
      <c r="AA1467">
        <v>0</v>
      </c>
      <c r="AB1467">
        <v>34.887212873274002</v>
      </c>
      <c r="AC1467">
        <v>0</v>
      </c>
      <c r="AD1467">
        <v>0</v>
      </c>
      <c r="AE1467">
        <v>165.88433746208958</v>
      </c>
    </row>
    <row r="1468" spans="1:31" x14ac:dyDescent="0.25">
      <c r="A1468">
        <v>1823287</v>
      </c>
      <c r="B1468">
        <v>1</v>
      </c>
      <c r="C1468" t="s">
        <v>80</v>
      </c>
      <c r="D1468" t="s">
        <v>100</v>
      </c>
      <c r="E1468" t="s">
        <v>140</v>
      </c>
      <c r="F1468" t="s">
        <v>4453</v>
      </c>
      <c r="G1468" t="s">
        <v>142</v>
      </c>
      <c r="H1468" t="s">
        <v>134</v>
      </c>
      <c r="I1468" t="s">
        <v>135</v>
      </c>
      <c r="J1468" t="s">
        <v>136</v>
      </c>
      <c r="K1468" t="s">
        <v>137</v>
      </c>
      <c r="L1468" t="s">
        <v>4174</v>
      </c>
      <c r="M1468" t="s">
        <v>4454</v>
      </c>
      <c r="N1468">
        <v>1.1913888880000001</v>
      </c>
      <c r="O1468">
        <v>0</v>
      </c>
      <c r="P1468">
        <v>1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0.37287712848150001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0.37287712848150001</v>
      </c>
    </row>
    <row r="1469" spans="1:31" x14ac:dyDescent="0.25">
      <c r="A1469">
        <v>1823396</v>
      </c>
      <c r="B1469">
        <v>1</v>
      </c>
      <c r="C1469" t="s">
        <v>80</v>
      </c>
      <c r="D1469" t="s">
        <v>84</v>
      </c>
      <c r="E1469" t="s">
        <v>223</v>
      </c>
      <c r="F1469" t="s">
        <v>4455</v>
      </c>
      <c r="G1469" t="s">
        <v>242</v>
      </c>
      <c r="H1469" t="s">
        <v>134</v>
      </c>
      <c r="I1469" t="s">
        <v>135</v>
      </c>
      <c r="J1469" t="s">
        <v>3</v>
      </c>
      <c r="K1469" t="s">
        <v>137</v>
      </c>
      <c r="L1469" t="s">
        <v>4456</v>
      </c>
      <c r="M1469" t="s">
        <v>4457</v>
      </c>
      <c r="N1469">
        <v>1.491666666</v>
      </c>
      <c r="O1469">
        <v>0</v>
      </c>
      <c r="P1469">
        <v>20</v>
      </c>
      <c r="Q1469">
        <v>0</v>
      </c>
      <c r="R1469">
        <v>0</v>
      </c>
      <c r="S1469">
        <v>0</v>
      </c>
      <c r="T1469">
        <v>3</v>
      </c>
      <c r="U1469">
        <v>0</v>
      </c>
      <c r="V1469">
        <v>0</v>
      </c>
      <c r="W1469">
        <v>0</v>
      </c>
      <c r="X1469">
        <v>7.5442591181794683</v>
      </c>
      <c r="Y1469">
        <v>0</v>
      </c>
      <c r="Z1469">
        <v>0</v>
      </c>
      <c r="AA1469">
        <v>0</v>
      </c>
      <c r="AB1469">
        <v>2.3764105151615111</v>
      </c>
      <c r="AC1469">
        <v>0</v>
      </c>
      <c r="AD1469">
        <v>0</v>
      </c>
      <c r="AE1469">
        <v>9.9206696333409798</v>
      </c>
    </row>
    <row r="1470" spans="1:31" x14ac:dyDescent="0.25">
      <c r="A1470">
        <v>1823373</v>
      </c>
      <c r="B1470">
        <v>1</v>
      </c>
      <c r="C1470" t="s">
        <v>80</v>
      </c>
      <c r="D1470" t="s">
        <v>107</v>
      </c>
      <c r="E1470" t="s">
        <v>140</v>
      </c>
      <c r="F1470" t="s">
        <v>4458</v>
      </c>
      <c r="G1470" t="s">
        <v>213</v>
      </c>
      <c r="H1470" t="s">
        <v>134</v>
      </c>
      <c r="I1470" t="s">
        <v>135</v>
      </c>
      <c r="J1470" t="s">
        <v>136</v>
      </c>
      <c r="K1470" t="s">
        <v>137</v>
      </c>
      <c r="L1470" t="s">
        <v>4459</v>
      </c>
      <c r="M1470" t="s">
        <v>4460</v>
      </c>
      <c r="N1470">
        <v>1.514444444</v>
      </c>
      <c r="O1470">
        <v>0</v>
      </c>
      <c r="P1470">
        <v>10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3.6514429810099998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3.6514429810099998</v>
      </c>
    </row>
    <row r="1471" spans="1:31" x14ac:dyDescent="0.25">
      <c r="A1471">
        <v>1823224</v>
      </c>
      <c r="B1471">
        <v>1</v>
      </c>
      <c r="C1471" t="s">
        <v>81</v>
      </c>
      <c r="D1471" t="s">
        <v>112</v>
      </c>
      <c r="E1471" t="s">
        <v>140</v>
      </c>
      <c r="F1471" t="s">
        <v>4461</v>
      </c>
      <c r="G1471" t="s">
        <v>142</v>
      </c>
      <c r="H1471" t="s">
        <v>134</v>
      </c>
      <c r="I1471" t="s">
        <v>135</v>
      </c>
      <c r="J1471" t="s">
        <v>136</v>
      </c>
      <c r="K1471" t="s">
        <v>137</v>
      </c>
      <c r="L1471" t="s">
        <v>4462</v>
      </c>
      <c r="M1471" t="s">
        <v>4463</v>
      </c>
      <c r="N1471">
        <v>2.2572222219999998</v>
      </c>
      <c r="O1471">
        <v>0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4.0388700105029827</v>
      </c>
      <c r="AA1471">
        <v>0</v>
      </c>
      <c r="AB1471">
        <v>0</v>
      </c>
      <c r="AC1471">
        <v>0</v>
      </c>
      <c r="AD1471">
        <v>0</v>
      </c>
      <c r="AE1471">
        <v>4.0388700105029827</v>
      </c>
    </row>
    <row r="1472" spans="1:31" x14ac:dyDescent="0.25">
      <c r="A1472">
        <v>1823167</v>
      </c>
      <c r="B1472">
        <v>1</v>
      </c>
      <c r="C1472" t="s">
        <v>81</v>
      </c>
      <c r="D1472" t="s">
        <v>113</v>
      </c>
      <c r="E1472" t="s">
        <v>140</v>
      </c>
      <c r="F1472" t="s">
        <v>4464</v>
      </c>
      <c r="G1472" t="s">
        <v>142</v>
      </c>
      <c r="H1472" t="s">
        <v>134</v>
      </c>
      <c r="I1472" t="s">
        <v>135</v>
      </c>
      <c r="J1472" t="s">
        <v>136</v>
      </c>
      <c r="K1472" t="s">
        <v>137</v>
      </c>
      <c r="L1472" t="s">
        <v>4465</v>
      </c>
      <c r="M1472" t="s">
        <v>4466</v>
      </c>
      <c r="N1472">
        <v>3.764444444</v>
      </c>
      <c r="O1472">
        <v>0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4.5723648726816668E-2</v>
      </c>
      <c r="AA1472">
        <v>0</v>
      </c>
      <c r="AB1472">
        <v>0</v>
      </c>
      <c r="AC1472">
        <v>0</v>
      </c>
      <c r="AD1472">
        <v>0</v>
      </c>
      <c r="AE1472">
        <v>4.5723648726816668E-2</v>
      </c>
    </row>
    <row r="1473" spans="1:31" x14ac:dyDescent="0.25">
      <c r="A1473">
        <v>1823018</v>
      </c>
      <c r="B1473">
        <v>1</v>
      </c>
      <c r="C1473" t="s">
        <v>80</v>
      </c>
      <c r="D1473" t="s">
        <v>83</v>
      </c>
      <c r="E1473" t="s">
        <v>164</v>
      </c>
      <c r="F1473" t="s">
        <v>4467</v>
      </c>
      <c r="G1473" t="s">
        <v>386</v>
      </c>
      <c r="H1473" t="s">
        <v>157</v>
      </c>
      <c r="I1473" t="s">
        <v>135</v>
      </c>
      <c r="J1473" t="s">
        <v>136</v>
      </c>
      <c r="K1473" t="s">
        <v>151</v>
      </c>
      <c r="L1473" t="s">
        <v>4468</v>
      </c>
      <c r="M1473" t="s">
        <v>4469</v>
      </c>
      <c r="N1473">
        <v>0.19567305500000001</v>
      </c>
      <c r="O1473">
        <v>0</v>
      </c>
      <c r="P1473">
        <v>5</v>
      </c>
      <c r="Q1473">
        <v>0</v>
      </c>
      <c r="R1473">
        <v>3</v>
      </c>
      <c r="S1473">
        <v>1</v>
      </c>
      <c r="T1473">
        <v>0</v>
      </c>
      <c r="U1473">
        <v>2</v>
      </c>
      <c r="V1473">
        <v>0</v>
      </c>
      <c r="W1473">
        <v>0</v>
      </c>
      <c r="X1473">
        <v>0.83828758164750006</v>
      </c>
      <c r="Y1473">
        <v>0</v>
      </c>
      <c r="Z1473">
        <v>2.7771811129500001E-2</v>
      </c>
      <c r="AA1473">
        <v>55.799583636250006</v>
      </c>
      <c r="AB1473">
        <v>0</v>
      </c>
      <c r="AC1473">
        <v>6.006657467017499</v>
      </c>
      <c r="AD1473">
        <v>0</v>
      </c>
      <c r="AE1473">
        <v>62.6723004960445</v>
      </c>
    </row>
    <row r="1474" spans="1:31" x14ac:dyDescent="0.25">
      <c r="A1474">
        <v>1823459</v>
      </c>
      <c r="B1474">
        <v>1</v>
      </c>
      <c r="C1474" t="s">
        <v>80</v>
      </c>
      <c r="D1474" t="s">
        <v>102</v>
      </c>
      <c r="E1474" t="s">
        <v>252</v>
      </c>
      <c r="F1474" t="s">
        <v>4470</v>
      </c>
      <c r="G1474" t="s">
        <v>279</v>
      </c>
      <c r="H1474" t="s">
        <v>134</v>
      </c>
      <c r="I1474" t="s">
        <v>135</v>
      </c>
      <c r="J1474" t="s">
        <v>136</v>
      </c>
      <c r="K1474" t="s">
        <v>137</v>
      </c>
      <c r="L1474" t="s">
        <v>4471</v>
      </c>
      <c r="M1474" t="s">
        <v>4472</v>
      </c>
      <c r="N1474">
        <v>0.76722222200000001</v>
      </c>
      <c r="O1474">
        <v>0</v>
      </c>
      <c r="P1474">
        <v>0</v>
      </c>
      <c r="Q1474">
        <v>0</v>
      </c>
      <c r="R1474">
        <v>15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13.913663358653269</v>
      </c>
      <c r="AA1474">
        <v>0</v>
      </c>
      <c r="AB1474">
        <v>0</v>
      </c>
      <c r="AC1474">
        <v>0</v>
      </c>
      <c r="AD1474">
        <v>0</v>
      </c>
      <c r="AE1474">
        <v>13.913663358653269</v>
      </c>
    </row>
    <row r="1475" spans="1:31" x14ac:dyDescent="0.25">
      <c r="A1475">
        <v>1822935</v>
      </c>
      <c r="B1475">
        <v>1</v>
      </c>
      <c r="C1475" t="s">
        <v>80</v>
      </c>
      <c r="D1475" t="s">
        <v>93</v>
      </c>
      <c r="E1475" t="s">
        <v>268</v>
      </c>
      <c r="F1475" t="s">
        <v>3633</v>
      </c>
      <c r="G1475" t="s">
        <v>156</v>
      </c>
      <c r="H1475" t="s">
        <v>157</v>
      </c>
      <c r="I1475" t="s">
        <v>135</v>
      </c>
      <c r="J1475" t="s">
        <v>136</v>
      </c>
      <c r="K1475" t="s">
        <v>137</v>
      </c>
      <c r="L1475" t="s">
        <v>4473</v>
      </c>
      <c r="M1475" t="s">
        <v>4474</v>
      </c>
      <c r="N1475">
        <v>0.102816666</v>
      </c>
      <c r="O1475">
        <v>5</v>
      </c>
      <c r="P1475">
        <v>3567</v>
      </c>
      <c r="Q1475">
        <v>142</v>
      </c>
      <c r="R1475">
        <v>726</v>
      </c>
      <c r="S1475">
        <v>34</v>
      </c>
      <c r="T1475">
        <v>869</v>
      </c>
      <c r="U1475">
        <v>6</v>
      </c>
      <c r="V1475">
        <v>2</v>
      </c>
      <c r="W1475">
        <v>1.8189772650664997</v>
      </c>
      <c r="X1475">
        <v>54.977110525988714</v>
      </c>
      <c r="Y1475">
        <v>88.882698683144397</v>
      </c>
      <c r="Z1475">
        <v>117.1903207267991</v>
      </c>
      <c r="AA1475">
        <v>21.799199859656497</v>
      </c>
      <c r="AB1475">
        <v>53.167425426504494</v>
      </c>
      <c r="AC1475">
        <v>38.33865582891292</v>
      </c>
      <c r="AD1475">
        <v>0.44786411081441674</v>
      </c>
      <c r="AE1475">
        <v>376.62225242688703</v>
      </c>
    </row>
    <row r="1476" spans="1:31" x14ac:dyDescent="0.25">
      <c r="A1476">
        <v>1823121</v>
      </c>
      <c r="B1476">
        <v>1</v>
      </c>
      <c r="C1476" t="s">
        <v>81</v>
      </c>
      <c r="D1476" t="s">
        <v>115</v>
      </c>
      <c r="E1476" t="s">
        <v>252</v>
      </c>
      <c r="F1476" t="s">
        <v>4475</v>
      </c>
      <c r="G1476" t="s">
        <v>279</v>
      </c>
      <c r="H1476" t="s">
        <v>134</v>
      </c>
      <c r="I1476" t="s">
        <v>135</v>
      </c>
      <c r="J1476" t="s">
        <v>136</v>
      </c>
      <c r="K1476" t="s">
        <v>137</v>
      </c>
      <c r="L1476" t="s">
        <v>4476</v>
      </c>
      <c r="M1476" t="s">
        <v>4477</v>
      </c>
      <c r="N1476">
        <v>3.411944444</v>
      </c>
      <c r="O1476">
        <v>0</v>
      </c>
      <c r="P1476">
        <v>23</v>
      </c>
      <c r="Q1476">
        <v>0</v>
      </c>
      <c r="R1476">
        <v>16</v>
      </c>
      <c r="S1476">
        <v>0</v>
      </c>
      <c r="T1476">
        <v>3</v>
      </c>
      <c r="U1476">
        <v>0</v>
      </c>
      <c r="V1476">
        <v>0</v>
      </c>
      <c r="W1476">
        <v>0</v>
      </c>
      <c r="X1476">
        <v>15.852485470323838</v>
      </c>
      <c r="Y1476">
        <v>0</v>
      </c>
      <c r="Z1476">
        <v>34.116612328612916</v>
      </c>
      <c r="AA1476">
        <v>0</v>
      </c>
      <c r="AB1476">
        <v>11.452641912115133</v>
      </c>
      <c r="AC1476">
        <v>0</v>
      </c>
      <c r="AD1476">
        <v>0</v>
      </c>
      <c r="AE1476">
        <v>61.421739711051892</v>
      </c>
    </row>
    <row r="1477" spans="1:31" x14ac:dyDescent="0.25">
      <c r="A1477">
        <v>1823244</v>
      </c>
      <c r="B1477">
        <v>1</v>
      </c>
      <c r="C1477" t="s">
        <v>80</v>
      </c>
      <c r="D1477" t="s">
        <v>93</v>
      </c>
      <c r="E1477" t="s">
        <v>140</v>
      </c>
      <c r="F1477" t="s">
        <v>4478</v>
      </c>
      <c r="G1477" t="s">
        <v>142</v>
      </c>
      <c r="H1477" t="s">
        <v>134</v>
      </c>
      <c r="I1477" t="s">
        <v>135</v>
      </c>
      <c r="J1477" t="s">
        <v>136</v>
      </c>
      <c r="K1477" t="s">
        <v>137</v>
      </c>
      <c r="L1477" t="s">
        <v>4479</v>
      </c>
      <c r="M1477" t="s">
        <v>4480</v>
      </c>
      <c r="N1477">
        <v>2.1683333330000001</v>
      </c>
      <c r="O1477">
        <v>0</v>
      </c>
      <c r="P1477">
        <v>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0.47205699744666668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0.47205699744666668</v>
      </c>
    </row>
    <row r="1478" spans="1:31" x14ac:dyDescent="0.25">
      <c r="A1478">
        <v>1823476</v>
      </c>
      <c r="B1478">
        <v>1</v>
      </c>
      <c r="C1478" t="s">
        <v>80</v>
      </c>
      <c r="D1478" t="s">
        <v>90</v>
      </c>
      <c r="E1478" t="s">
        <v>154</v>
      </c>
      <c r="F1478" t="s">
        <v>4481</v>
      </c>
      <c r="G1478" t="s">
        <v>156</v>
      </c>
      <c r="H1478" t="s">
        <v>157</v>
      </c>
      <c r="I1478" t="s">
        <v>135</v>
      </c>
      <c r="J1478" t="s">
        <v>136</v>
      </c>
      <c r="K1478" t="s">
        <v>137</v>
      </c>
      <c r="L1478" t="s">
        <v>4482</v>
      </c>
      <c r="M1478" t="s">
        <v>4483</v>
      </c>
      <c r="N1478">
        <v>0.62222222199999999</v>
      </c>
      <c r="O1478">
        <v>0</v>
      </c>
      <c r="P1478">
        <v>2362</v>
      </c>
      <c r="Q1478">
        <v>0</v>
      </c>
      <c r="R1478">
        <v>0</v>
      </c>
      <c r="S1478">
        <v>0</v>
      </c>
      <c r="T1478">
        <v>79</v>
      </c>
      <c r="U1478">
        <v>0</v>
      </c>
      <c r="V1478">
        <v>0</v>
      </c>
      <c r="W1478">
        <v>0</v>
      </c>
      <c r="X1478">
        <v>369.71258745410631</v>
      </c>
      <c r="Y1478">
        <v>0</v>
      </c>
      <c r="Z1478">
        <v>0</v>
      </c>
      <c r="AA1478">
        <v>0</v>
      </c>
      <c r="AB1478">
        <v>21.834670616209152</v>
      </c>
      <c r="AC1478">
        <v>0</v>
      </c>
      <c r="AD1478">
        <v>0</v>
      </c>
      <c r="AE1478">
        <v>391.54725807031548</v>
      </c>
    </row>
    <row r="1479" spans="1:31" x14ac:dyDescent="0.25">
      <c r="A1479">
        <v>1823081</v>
      </c>
      <c r="B1479">
        <v>1</v>
      </c>
      <c r="C1479" t="s">
        <v>80</v>
      </c>
      <c r="D1479" t="s">
        <v>88</v>
      </c>
      <c r="E1479" t="s">
        <v>140</v>
      </c>
      <c r="F1479" t="s">
        <v>4484</v>
      </c>
      <c r="G1479" t="s">
        <v>242</v>
      </c>
      <c r="H1479" t="s">
        <v>134</v>
      </c>
      <c r="I1479" t="s">
        <v>135</v>
      </c>
      <c r="J1479" t="s">
        <v>136</v>
      </c>
      <c r="K1479" t="s">
        <v>137</v>
      </c>
      <c r="L1479" t="s">
        <v>4485</v>
      </c>
      <c r="M1479" t="s">
        <v>4486</v>
      </c>
      <c r="N1479">
        <v>1.0986111110000001</v>
      </c>
      <c r="O1479">
        <v>0</v>
      </c>
      <c r="P1479">
        <v>13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3.7438438339892919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3.7438438339892919</v>
      </c>
    </row>
    <row r="1480" spans="1:31" x14ac:dyDescent="0.25">
      <c r="A1480">
        <v>1822998</v>
      </c>
      <c r="B1480">
        <v>1</v>
      </c>
      <c r="C1480" t="s">
        <v>81</v>
      </c>
      <c r="D1480" t="s">
        <v>117</v>
      </c>
      <c r="E1480" t="s">
        <v>140</v>
      </c>
      <c r="F1480" t="s">
        <v>4487</v>
      </c>
      <c r="G1480" t="s">
        <v>246</v>
      </c>
      <c r="H1480" t="s">
        <v>134</v>
      </c>
      <c r="I1480" t="s">
        <v>135</v>
      </c>
      <c r="J1480" t="s">
        <v>136</v>
      </c>
      <c r="K1480" t="s">
        <v>137</v>
      </c>
      <c r="L1480" t="s">
        <v>4488</v>
      </c>
      <c r="M1480" t="s">
        <v>4489</v>
      </c>
      <c r="N1480">
        <v>0.60611111100000004</v>
      </c>
      <c r="O1480">
        <v>0</v>
      </c>
      <c r="P1480">
        <v>1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4.2102746605399997E-2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4.2102746605399997E-2</v>
      </c>
    </row>
    <row r="1481" spans="1:31" x14ac:dyDescent="0.25">
      <c r="A1481">
        <v>1823144</v>
      </c>
      <c r="B1481">
        <v>1</v>
      </c>
      <c r="C1481" t="s">
        <v>81</v>
      </c>
      <c r="D1481" t="s">
        <v>114</v>
      </c>
      <c r="E1481" t="s">
        <v>154</v>
      </c>
      <c r="F1481" t="s">
        <v>4490</v>
      </c>
      <c r="G1481" t="s">
        <v>175</v>
      </c>
      <c r="H1481" t="s">
        <v>157</v>
      </c>
      <c r="I1481" t="s">
        <v>135</v>
      </c>
      <c r="J1481" t="s">
        <v>136</v>
      </c>
      <c r="K1481" t="s">
        <v>137</v>
      </c>
      <c r="L1481" t="s">
        <v>4491</v>
      </c>
      <c r="M1481" t="s">
        <v>4492</v>
      </c>
      <c r="N1481">
        <v>0.66277777699999996</v>
      </c>
      <c r="O1481">
        <v>0</v>
      </c>
      <c r="P1481">
        <v>167</v>
      </c>
      <c r="Q1481">
        <v>0</v>
      </c>
      <c r="R1481">
        <v>5</v>
      </c>
      <c r="S1481">
        <v>0</v>
      </c>
      <c r="T1481">
        <v>12</v>
      </c>
      <c r="U1481">
        <v>0</v>
      </c>
      <c r="V1481">
        <v>0</v>
      </c>
      <c r="W1481">
        <v>0</v>
      </c>
      <c r="X1481">
        <v>11.1183265432783</v>
      </c>
      <c r="Y1481">
        <v>0</v>
      </c>
      <c r="Z1481">
        <v>0.69231696219076677</v>
      </c>
      <c r="AA1481">
        <v>0</v>
      </c>
      <c r="AB1481">
        <v>15.631678485876566</v>
      </c>
      <c r="AC1481">
        <v>0</v>
      </c>
      <c r="AD1481">
        <v>0</v>
      </c>
      <c r="AE1481">
        <v>27.442321991345633</v>
      </c>
    </row>
    <row r="1482" spans="1:31" x14ac:dyDescent="0.25">
      <c r="A1482">
        <v>1823064</v>
      </c>
      <c r="B1482">
        <v>1</v>
      </c>
      <c r="C1482" t="s">
        <v>81</v>
      </c>
      <c r="D1482" t="s">
        <v>121</v>
      </c>
      <c r="E1482" t="s">
        <v>202</v>
      </c>
      <c r="F1482" t="s">
        <v>4493</v>
      </c>
      <c r="G1482" t="s">
        <v>225</v>
      </c>
      <c r="H1482" t="s">
        <v>157</v>
      </c>
      <c r="I1482" t="s">
        <v>135</v>
      </c>
      <c r="J1482" t="s">
        <v>136</v>
      </c>
      <c r="K1482" t="s">
        <v>151</v>
      </c>
      <c r="L1482" t="s">
        <v>4494</v>
      </c>
      <c r="M1482" t="s">
        <v>4495</v>
      </c>
      <c r="N1482">
        <v>4.5305555550000003</v>
      </c>
      <c r="O1482">
        <v>0</v>
      </c>
      <c r="P1482">
        <v>1122</v>
      </c>
      <c r="Q1482">
        <v>3</v>
      </c>
      <c r="R1482">
        <v>105</v>
      </c>
      <c r="S1482">
        <v>6</v>
      </c>
      <c r="T1482">
        <v>70</v>
      </c>
      <c r="U1482">
        <v>0</v>
      </c>
      <c r="V1482">
        <v>0</v>
      </c>
      <c r="W1482">
        <v>0</v>
      </c>
      <c r="X1482">
        <v>617.50453227044659</v>
      </c>
      <c r="Y1482">
        <v>48.250811345431941</v>
      </c>
      <c r="Z1482">
        <v>179.79117779723481</v>
      </c>
      <c r="AA1482">
        <v>157.32675961318517</v>
      </c>
      <c r="AB1482">
        <v>185.25707474333169</v>
      </c>
      <c r="AC1482">
        <v>0</v>
      </c>
      <c r="AD1482">
        <v>0</v>
      </c>
      <c r="AE1482">
        <v>1188.1303557696301</v>
      </c>
    </row>
    <row r="1483" spans="1:31" x14ac:dyDescent="0.25">
      <c r="A1483">
        <v>1823207</v>
      </c>
      <c r="B1483">
        <v>1</v>
      </c>
      <c r="C1483" t="s">
        <v>80</v>
      </c>
      <c r="D1483" t="s">
        <v>97</v>
      </c>
      <c r="E1483" t="s">
        <v>140</v>
      </c>
      <c r="F1483" t="s">
        <v>4496</v>
      </c>
      <c r="G1483" t="s">
        <v>213</v>
      </c>
      <c r="H1483" t="s">
        <v>134</v>
      </c>
      <c r="I1483" t="s">
        <v>135</v>
      </c>
      <c r="J1483" t="s">
        <v>136</v>
      </c>
      <c r="K1483" t="s">
        <v>137</v>
      </c>
      <c r="L1483" t="s">
        <v>4497</v>
      </c>
      <c r="M1483" t="s">
        <v>4498</v>
      </c>
      <c r="N1483">
        <v>8.4983333329999997</v>
      </c>
      <c r="O1483">
        <v>0</v>
      </c>
      <c r="P1483">
        <v>1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1.6692080586916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1.6692080586916</v>
      </c>
    </row>
    <row r="1484" spans="1:31" x14ac:dyDescent="0.25">
      <c r="A1484">
        <v>1823393</v>
      </c>
      <c r="B1484">
        <v>1</v>
      </c>
      <c r="C1484" t="s">
        <v>81</v>
      </c>
      <c r="D1484" t="s">
        <v>120</v>
      </c>
      <c r="E1484" t="s">
        <v>140</v>
      </c>
      <c r="F1484" t="s">
        <v>4499</v>
      </c>
      <c r="G1484" t="s">
        <v>142</v>
      </c>
      <c r="H1484" t="s">
        <v>134</v>
      </c>
      <c r="I1484" t="s">
        <v>135</v>
      </c>
      <c r="J1484" t="s">
        <v>136</v>
      </c>
      <c r="K1484" t="s">
        <v>137</v>
      </c>
      <c r="L1484" t="s">
        <v>4500</v>
      </c>
      <c r="M1484" t="s">
        <v>4501</v>
      </c>
      <c r="N1484">
        <v>1.2733333330000001</v>
      </c>
      <c r="O1484">
        <v>0</v>
      </c>
      <c r="P1484">
        <v>1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0.24843031203881669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0.24843031203881669</v>
      </c>
    </row>
    <row r="1485" spans="1:31" x14ac:dyDescent="0.25">
      <c r="A1485">
        <v>1823370</v>
      </c>
      <c r="B1485">
        <v>1</v>
      </c>
      <c r="C1485" t="s">
        <v>80</v>
      </c>
      <c r="D1485" t="s">
        <v>100</v>
      </c>
      <c r="E1485" t="s">
        <v>154</v>
      </c>
      <c r="F1485" t="s">
        <v>4502</v>
      </c>
      <c r="G1485" t="s">
        <v>175</v>
      </c>
      <c r="H1485" t="s">
        <v>157</v>
      </c>
      <c r="I1485" t="s">
        <v>135</v>
      </c>
      <c r="J1485" t="s">
        <v>136</v>
      </c>
      <c r="K1485" t="s">
        <v>137</v>
      </c>
      <c r="L1485" t="s">
        <v>4503</v>
      </c>
      <c r="M1485" t="s">
        <v>4504</v>
      </c>
      <c r="N1485">
        <v>0.91138888799999995</v>
      </c>
      <c r="O1485">
        <v>0</v>
      </c>
      <c r="P1485">
        <v>18</v>
      </c>
      <c r="Q1485">
        <v>0</v>
      </c>
      <c r="R1485">
        <v>17</v>
      </c>
      <c r="S1485">
        <v>0</v>
      </c>
      <c r="T1485">
        <v>8</v>
      </c>
      <c r="U1485">
        <v>0</v>
      </c>
      <c r="V1485">
        <v>0</v>
      </c>
      <c r="W1485">
        <v>0</v>
      </c>
      <c r="X1485">
        <v>6.028420713244234</v>
      </c>
      <c r="Y1485">
        <v>0</v>
      </c>
      <c r="Z1485">
        <v>17.361857144751724</v>
      </c>
      <c r="AA1485">
        <v>0</v>
      </c>
      <c r="AB1485">
        <v>5.2094887997095451</v>
      </c>
      <c r="AC1485">
        <v>0</v>
      </c>
      <c r="AD1485">
        <v>0</v>
      </c>
      <c r="AE1485">
        <v>28.599766657705501</v>
      </c>
    </row>
    <row r="1486" spans="1:31" x14ac:dyDescent="0.25">
      <c r="A1486">
        <v>1823307</v>
      </c>
      <c r="B1486">
        <v>1</v>
      </c>
      <c r="C1486" t="s">
        <v>80</v>
      </c>
      <c r="D1486" t="s">
        <v>96</v>
      </c>
      <c r="E1486" t="s">
        <v>140</v>
      </c>
      <c r="F1486" t="s">
        <v>4505</v>
      </c>
      <c r="G1486" t="s">
        <v>213</v>
      </c>
      <c r="H1486" t="s">
        <v>134</v>
      </c>
      <c r="I1486" t="s">
        <v>135</v>
      </c>
      <c r="J1486" t="s">
        <v>136</v>
      </c>
      <c r="K1486" t="s">
        <v>137</v>
      </c>
      <c r="L1486" t="s">
        <v>4506</v>
      </c>
      <c r="M1486" t="s">
        <v>4507</v>
      </c>
      <c r="N1486">
        <v>6.3441666659999996</v>
      </c>
      <c r="O1486">
        <v>0</v>
      </c>
      <c r="P1486">
        <v>1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2.0905765398111003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2.0905765398111003</v>
      </c>
    </row>
    <row r="1487" spans="1:31" x14ac:dyDescent="0.25">
      <c r="A1487">
        <v>1823058</v>
      </c>
      <c r="B1487">
        <v>1</v>
      </c>
      <c r="C1487" t="s">
        <v>80</v>
      </c>
      <c r="D1487" t="s">
        <v>93</v>
      </c>
      <c r="E1487" t="s">
        <v>140</v>
      </c>
      <c r="F1487" t="s">
        <v>4508</v>
      </c>
      <c r="G1487" t="s">
        <v>142</v>
      </c>
      <c r="H1487" t="s">
        <v>134</v>
      </c>
      <c r="I1487" t="s">
        <v>135</v>
      </c>
      <c r="J1487" t="s">
        <v>136</v>
      </c>
      <c r="K1487" t="s">
        <v>137</v>
      </c>
      <c r="L1487" t="s">
        <v>4509</v>
      </c>
      <c r="M1487" t="s">
        <v>4510</v>
      </c>
      <c r="N1487">
        <v>9.6977777770000007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1.2627225393629002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1.2627225393629002</v>
      </c>
    </row>
    <row r="1488" spans="1:31" x14ac:dyDescent="0.25">
      <c r="A1488">
        <v>1823413</v>
      </c>
      <c r="B1488">
        <v>1</v>
      </c>
      <c r="C1488" t="s">
        <v>80</v>
      </c>
      <c r="D1488" t="s">
        <v>93</v>
      </c>
      <c r="E1488" t="s">
        <v>140</v>
      </c>
      <c r="F1488" t="s">
        <v>4511</v>
      </c>
      <c r="G1488" t="s">
        <v>142</v>
      </c>
      <c r="H1488" t="s">
        <v>134</v>
      </c>
      <c r="I1488" t="s">
        <v>135</v>
      </c>
      <c r="J1488" t="s">
        <v>136</v>
      </c>
      <c r="K1488" t="s">
        <v>137</v>
      </c>
      <c r="L1488" t="s">
        <v>4512</v>
      </c>
      <c r="M1488" t="s">
        <v>4513</v>
      </c>
      <c r="N1488">
        <v>2.9677777769999998</v>
      </c>
      <c r="O1488">
        <v>0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24.86516813037597</v>
      </c>
      <c r="AA1488">
        <v>0</v>
      </c>
      <c r="AB1488">
        <v>0</v>
      </c>
      <c r="AC1488">
        <v>0</v>
      </c>
      <c r="AD1488">
        <v>0</v>
      </c>
      <c r="AE1488">
        <v>24.86516813037597</v>
      </c>
    </row>
    <row r="1489" spans="1:31" x14ac:dyDescent="0.25">
      <c r="A1489">
        <v>1823270</v>
      </c>
      <c r="B1489">
        <v>1</v>
      </c>
      <c r="C1489" t="s">
        <v>80</v>
      </c>
      <c r="D1489" t="s">
        <v>106</v>
      </c>
      <c r="E1489" t="s">
        <v>131</v>
      </c>
      <c r="F1489" t="s">
        <v>4514</v>
      </c>
      <c r="G1489" t="s">
        <v>133</v>
      </c>
      <c r="H1489" t="s">
        <v>134</v>
      </c>
      <c r="I1489" t="s">
        <v>135</v>
      </c>
      <c r="J1489" t="s">
        <v>136</v>
      </c>
      <c r="K1489" t="s">
        <v>137</v>
      </c>
      <c r="L1489" t="s">
        <v>4515</v>
      </c>
      <c r="M1489" t="s">
        <v>4516</v>
      </c>
      <c r="N1489">
        <v>2.8272222220000001</v>
      </c>
      <c r="O1489">
        <v>0</v>
      </c>
      <c r="P1489">
        <v>0</v>
      </c>
      <c r="Q1489">
        <v>0</v>
      </c>
      <c r="R1489">
        <v>1</v>
      </c>
      <c r="S1489">
        <v>0</v>
      </c>
      <c r="T1489">
        <v>1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20.743498939828999</v>
      </c>
      <c r="AA1489">
        <v>0</v>
      </c>
      <c r="AB1489">
        <v>0.65608546098560006</v>
      </c>
      <c r="AC1489">
        <v>0</v>
      </c>
      <c r="AD1489">
        <v>0</v>
      </c>
      <c r="AE1489">
        <v>21.3995844008146</v>
      </c>
    </row>
    <row r="1490" spans="1:31" x14ac:dyDescent="0.25">
      <c r="A1490">
        <v>1823193</v>
      </c>
      <c r="B1490">
        <v>1</v>
      </c>
      <c r="C1490" t="s">
        <v>81</v>
      </c>
      <c r="D1490" t="s">
        <v>123</v>
      </c>
      <c r="E1490" t="s">
        <v>131</v>
      </c>
      <c r="F1490" t="s">
        <v>4517</v>
      </c>
      <c r="G1490" t="s">
        <v>133</v>
      </c>
      <c r="H1490" t="s">
        <v>134</v>
      </c>
      <c r="I1490" t="s">
        <v>135</v>
      </c>
      <c r="J1490" t="s">
        <v>136</v>
      </c>
      <c r="K1490" t="s">
        <v>137</v>
      </c>
      <c r="L1490" t="s">
        <v>4518</v>
      </c>
      <c r="M1490" t="s">
        <v>4519</v>
      </c>
      <c r="N1490">
        <v>1.3463888879999999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70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38.150357385334154</v>
      </c>
      <c r="AC1490">
        <v>0</v>
      </c>
      <c r="AD1490">
        <v>0</v>
      </c>
      <c r="AE1490">
        <v>38.150357385334154</v>
      </c>
    </row>
    <row r="1491" spans="1:31" x14ac:dyDescent="0.25">
      <c r="A1491">
        <v>1823170</v>
      </c>
      <c r="B1491">
        <v>1</v>
      </c>
      <c r="C1491" t="s">
        <v>80</v>
      </c>
      <c r="D1491" t="s">
        <v>105</v>
      </c>
      <c r="E1491" t="s">
        <v>154</v>
      </c>
      <c r="F1491" t="s">
        <v>4520</v>
      </c>
      <c r="G1491" t="s">
        <v>1861</v>
      </c>
      <c r="H1491" t="s">
        <v>157</v>
      </c>
      <c r="I1491" t="s">
        <v>135</v>
      </c>
      <c r="J1491" t="s">
        <v>136</v>
      </c>
      <c r="K1491" t="s">
        <v>151</v>
      </c>
      <c r="L1491" t="s">
        <v>4521</v>
      </c>
      <c r="M1491" t="s">
        <v>4522</v>
      </c>
      <c r="N1491">
        <v>0.90958333300000005</v>
      </c>
      <c r="O1491">
        <v>0</v>
      </c>
      <c r="P1491">
        <v>297</v>
      </c>
      <c r="Q1491">
        <v>0</v>
      </c>
      <c r="R1491">
        <v>0</v>
      </c>
      <c r="S1491">
        <v>0</v>
      </c>
      <c r="T1491">
        <v>7</v>
      </c>
      <c r="U1491">
        <v>0</v>
      </c>
      <c r="V1491">
        <v>0</v>
      </c>
      <c r="W1491">
        <v>0</v>
      </c>
      <c r="X1491">
        <v>65.492002244637206</v>
      </c>
      <c r="Y1491">
        <v>0</v>
      </c>
      <c r="Z1491">
        <v>0</v>
      </c>
      <c r="AA1491">
        <v>0</v>
      </c>
      <c r="AB1491">
        <v>1.3759560642193331</v>
      </c>
      <c r="AC1491">
        <v>0</v>
      </c>
      <c r="AD1491">
        <v>0</v>
      </c>
      <c r="AE1491">
        <v>66.867958308856544</v>
      </c>
    </row>
    <row r="1492" spans="1:31" x14ac:dyDescent="0.25">
      <c r="A1492">
        <v>1822984</v>
      </c>
      <c r="B1492">
        <v>1</v>
      </c>
      <c r="C1492" t="s">
        <v>80</v>
      </c>
      <c r="D1492" t="s">
        <v>107</v>
      </c>
      <c r="E1492" t="s">
        <v>223</v>
      </c>
      <c r="F1492" t="s">
        <v>4523</v>
      </c>
      <c r="G1492" t="s">
        <v>1055</v>
      </c>
      <c r="H1492" t="s">
        <v>134</v>
      </c>
      <c r="I1492" t="s">
        <v>135</v>
      </c>
      <c r="J1492" t="s">
        <v>136</v>
      </c>
      <c r="K1492" t="s">
        <v>137</v>
      </c>
      <c r="L1492" t="s">
        <v>4524</v>
      </c>
      <c r="M1492" t="s">
        <v>4525</v>
      </c>
      <c r="N1492">
        <v>1.8588888880000001</v>
      </c>
      <c r="O1492">
        <v>0</v>
      </c>
      <c r="P1492">
        <v>7</v>
      </c>
      <c r="Q1492">
        <v>0</v>
      </c>
      <c r="R1492">
        <v>0</v>
      </c>
      <c r="S1492">
        <v>0</v>
      </c>
      <c r="T1492">
        <v>2</v>
      </c>
      <c r="U1492">
        <v>0</v>
      </c>
      <c r="V1492">
        <v>0</v>
      </c>
      <c r="W1492">
        <v>0</v>
      </c>
      <c r="X1492">
        <v>1.6745822928599499</v>
      </c>
      <c r="Y1492">
        <v>0</v>
      </c>
      <c r="Z1492">
        <v>0</v>
      </c>
      <c r="AA1492">
        <v>0</v>
      </c>
      <c r="AB1492">
        <v>1.4408626075011499</v>
      </c>
      <c r="AC1492">
        <v>0</v>
      </c>
      <c r="AD1492">
        <v>0</v>
      </c>
      <c r="AE1492">
        <v>3.1154449003610996</v>
      </c>
    </row>
    <row r="1493" spans="1:31" x14ac:dyDescent="0.25">
      <c r="A1493">
        <v>1823485</v>
      </c>
      <c r="B1493">
        <v>1</v>
      </c>
      <c r="C1493" t="s">
        <v>80</v>
      </c>
      <c r="D1493" t="s">
        <v>93</v>
      </c>
      <c r="E1493" t="s">
        <v>140</v>
      </c>
      <c r="F1493" t="s">
        <v>4526</v>
      </c>
      <c r="G1493" t="s">
        <v>142</v>
      </c>
      <c r="H1493" t="s">
        <v>134</v>
      </c>
      <c r="I1493" t="s">
        <v>135</v>
      </c>
      <c r="J1493" t="s">
        <v>136</v>
      </c>
      <c r="K1493" t="s">
        <v>137</v>
      </c>
      <c r="L1493" t="s">
        <v>4527</v>
      </c>
      <c r="M1493" t="s">
        <v>4528</v>
      </c>
      <c r="N1493">
        <v>3.2374999999999998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0.84452237795850005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0.84452237795850005</v>
      </c>
    </row>
    <row r="1494" spans="1:31" x14ac:dyDescent="0.25">
      <c r="A1494">
        <v>1823425</v>
      </c>
      <c r="B1494">
        <v>1</v>
      </c>
      <c r="C1494" t="s">
        <v>80</v>
      </c>
      <c r="D1494" t="s">
        <v>98</v>
      </c>
      <c r="E1494" t="s">
        <v>164</v>
      </c>
      <c r="F1494" t="s">
        <v>1904</v>
      </c>
      <c r="G1494" t="s">
        <v>386</v>
      </c>
      <c r="H1494" t="s">
        <v>157</v>
      </c>
      <c r="I1494" t="s">
        <v>135</v>
      </c>
      <c r="J1494" t="s">
        <v>136</v>
      </c>
      <c r="K1494" t="s">
        <v>137</v>
      </c>
      <c r="L1494" t="s">
        <v>4529</v>
      </c>
      <c r="M1494" t="s">
        <v>4530</v>
      </c>
      <c r="N1494">
        <v>0.42666666600000003</v>
      </c>
      <c r="O1494">
        <v>0</v>
      </c>
      <c r="P1494">
        <v>376</v>
      </c>
      <c r="Q1494">
        <v>3</v>
      </c>
      <c r="R1494">
        <v>7</v>
      </c>
      <c r="S1494">
        <v>8</v>
      </c>
      <c r="T1494">
        <v>27</v>
      </c>
      <c r="U1494">
        <v>0</v>
      </c>
      <c r="V1494">
        <v>0</v>
      </c>
      <c r="W1494">
        <v>0</v>
      </c>
      <c r="X1494">
        <v>19.224727100667256</v>
      </c>
      <c r="Y1494">
        <v>1.7152355066088003</v>
      </c>
      <c r="Z1494">
        <v>1.1926447651956</v>
      </c>
      <c r="AA1494">
        <v>35.806919741721842</v>
      </c>
      <c r="AB1494">
        <v>4.743130637308651</v>
      </c>
      <c r="AC1494">
        <v>0</v>
      </c>
      <c r="AD1494">
        <v>0</v>
      </c>
      <c r="AE1494">
        <v>62.682657751502148</v>
      </c>
    </row>
    <row r="1495" spans="1:31" x14ac:dyDescent="0.25">
      <c r="A1495">
        <v>1823130</v>
      </c>
      <c r="B1495">
        <v>1</v>
      </c>
      <c r="C1495" t="s">
        <v>80</v>
      </c>
      <c r="D1495" t="s">
        <v>107</v>
      </c>
      <c r="E1495" t="s">
        <v>131</v>
      </c>
      <c r="F1495" t="s">
        <v>4531</v>
      </c>
      <c r="G1495" t="s">
        <v>133</v>
      </c>
      <c r="H1495" t="s">
        <v>134</v>
      </c>
      <c r="I1495" t="s">
        <v>135</v>
      </c>
      <c r="J1495" t="s">
        <v>136</v>
      </c>
      <c r="K1495" t="s">
        <v>137</v>
      </c>
      <c r="L1495" t="s">
        <v>4532</v>
      </c>
      <c r="M1495" t="s">
        <v>4533</v>
      </c>
      <c r="N1495">
        <v>6.1266666660000002</v>
      </c>
      <c r="O1495">
        <v>0</v>
      </c>
      <c r="P1495">
        <v>0</v>
      </c>
      <c r="Q1495">
        <v>0</v>
      </c>
      <c r="R1495">
        <v>3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11.701372833071241</v>
      </c>
      <c r="AA1495">
        <v>0</v>
      </c>
      <c r="AB1495">
        <v>0</v>
      </c>
      <c r="AC1495">
        <v>0</v>
      </c>
      <c r="AD1495">
        <v>0</v>
      </c>
      <c r="AE1495">
        <v>11.701372833071241</v>
      </c>
    </row>
    <row r="1496" spans="1:31" x14ac:dyDescent="0.25">
      <c r="A1496">
        <v>1823379</v>
      </c>
      <c r="B1496">
        <v>1</v>
      </c>
      <c r="C1496" t="s">
        <v>81</v>
      </c>
      <c r="D1496" t="s">
        <v>119</v>
      </c>
      <c r="E1496" t="s">
        <v>202</v>
      </c>
      <c r="F1496" t="s">
        <v>1886</v>
      </c>
      <c r="G1496" t="s">
        <v>156</v>
      </c>
      <c r="H1496" t="s">
        <v>157</v>
      </c>
      <c r="I1496" t="s">
        <v>135</v>
      </c>
      <c r="J1496" t="s">
        <v>136</v>
      </c>
      <c r="K1496" t="s">
        <v>137</v>
      </c>
      <c r="L1496" t="s">
        <v>4534</v>
      </c>
      <c r="M1496" t="s">
        <v>4535</v>
      </c>
      <c r="N1496">
        <v>7.1388887999999998E-2</v>
      </c>
      <c r="O1496">
        <v>1</v>
      </c>
      <c r="P1496">
        <v>2578</v>
      </c>
      <c r="Q1496">
        <v>26</v>
      </c>
      <c r="R1496">
        <v>510</v>
      </c>
      <c r="S1496">
        <v>11</v>
      </c>
      <c r="T1496">
        <v>235</v>
      </c>
      <c r="U1496">
        <v>0</v>
      </c>
      <c r="V1496">
        <v>2</v>
      </c>
      <c r="W1496">
        <v>4.2812654633600004E-2</v>
      </c>
      <c r="X1496">
        <v>24.309900189788259</v>
      </c>
      <c r="Y1496">
        <v>10.315420831668897</v>
      </c>
      <c r="Z1496">
        <v>28.815275999076512</v>
      </c>
      <c r="AA1496">
        <v>3.2364219072776752</v>
      </c>
      <c r="AB1496">
        <v>6.5395639073102307</v>
      </c>
      <c r="AC1496">
        <v>0</v>
      </c>
      <c r="AD1496">
        <v>4.2931256903966673E-2</v>
      </c>
      <c r="AE1496">
        <v>73.302326746659134</v>
      </c>
    </row>
    <row r="1497" spans="1:31" x14ac:dyDescent="0.25">
      <c r="A1497">
        <v>1823047</v>
      </c>
      <c r="B1497">
        <v>1</v>
      </c>
      <c r="C1497" t="s">
        <v>80</v>
      </c>
      <c r="D1497" t="s">
        <v>107</v>
      </c>
      <c r="E1497" t="s">
        <v>223</v>
      </c>
      <c r="F1497" t="s">
        <v>4523</v>
      </c>
      <c r="G1497" t="s">
        <v>340</v>
      </c>
      <c r="H1497" t="s">
        <v>134</v>
      </c>
      <c r="I1497" t="s">
        <v>135</v>
      </c>
      <c r="J1497" t="s">
        <v>136</v>
      </c>
      <c r="K1497" t="s">
        <v>137</v>
      </c>
      <c r="L1497" t="s">
        <v>4536</v>
      </c>
      <c r="M1497" t="s">
        <v>4537</v>
      </c>
      <c r="N1497">
        <v>1.746111111</v>
      </c>
      <c r="O1497">
        <v>0</v>
      </c>
      <c r="P1497">
        <v>7</v>
      </c>
      <c r="Q1497">
        <v>0</v>
      </c>
      <c r="R1497">
        <v>0</v>
      </c>
      <c r="S1497">
        <v>0</v>
      </c>
      <c r="T1497">
        <v>2</v>
      </c>
      <c r="U1497">
        <v>0</v>
      </c>
      <c r="V1497">
        <v>0</v>
      </c>
      <c r="W1497">
        <v>0</v>
      </c>
      <c r="X1497">
        <v>1.8273012124194836</v>
      </c>
      <c r="Y1497">
        <v>0</v>
      </c>
      <c r="Z1497">
        <v>0</v>
      </c>
      <c r="AA1497">
        <v>0</v>
      </c>
      <c r="AB1497">
        <v>1.6617585701692501</v>
      </c>
      <c r="AC1497">
        <v>0</v>
      </c>
      <c r="AD1497">
        <v>0</v>
      </c>
      <c r="AE1497">
        <v>3.4890597825887335</v>
      </c>
    </row>
    <row r="1498" spans="1:31" x14ac:dyDescent="0.25">
      <c r="A1498">
        <v>1823253</v>
      </c>
      <c r="B1498">
        <v>1</v>
      </c>
      <c r="C1498" t="s">
        <v>81</v>
      </c>
      <c r="D1498" t="s">
        <v>128</v>
      </c>
      <c r="E1498" t="s">
        <v>164</v>
      </c>
      <c r="F1498" t="s">
        <v>4538</v>
      </c>
      <c r="G1498" t="s">
        <v>156</v>
      </c>
      <c r="H1498" t="s">
        <v>157</v>
      </c>
      <c r="I1498" t="s">
        <v>135</v>
      </c>
      <c r="J1498" t="s">
        <v>136</v>
      </c>
      <c r="K1498" t="s">
        <v>137</v>
      </c>
      <c r="L1498" t="s">
        <v>4539</v>
      </c>
      <c r="M1498" t="s">
        <v>4540</v>
      </c>
      <c r="N1498">
        <v>1.358333333</v>
      </c>
      <c r="O1498">
        <v>2</v>
      </c>
      <c r="P1498">
        <v>0</v>
      </c>
      <c r="Q1498">
        <v>6</v>
      </c>
      <c r="R1498">
        <v>0</v>
      </c>
      <c r="S1498">
        <v>1</v>
      </c>
      <c r="T1498">
        <v>2</v>
      </c>
      <c r="U1498">
        <v>0</v>
      </c>
      <c r="V1498">
        <v>0</v>
      </c>
      <c r="W1498">
        <v>62.517030618307501</v>
      </c>
      <c r="X1498">
        <v>0</v>
      </c>
      <c r="Y1498">
        <v>2.4245731054469997</v>
      </c>
      <c r="Z1498">
        <v>0</v>
      </c>
      <c r="AA1498">
        <v>4.2184179243140001</v>
      </c>
      <c r="AB1498">
        <v>1.500280947692</v>
      </c>
      <c r="AC1498">
        <v>0</v>
      </c>
      <c r="AD1498">
        <v>0</v>
      </c>
      <c r="AE1498">
        <v>70.660302595760498</v>
      </c>
    </row>
    <row r="1499" spans="1:31" x14ac:dyDescent="0.25">
      <c r="A1499">
        <v>1823087</v>
      </c>
      <c r="B1499">
        <v>1</v>
      </c>
      <c r="C1499" t="s">
        <v>80</v>
      </c>
      <c r="D1499" t="s">
        <v>103</v>
      </c>
      <c r="E1499" t="s">
        <v>131</v>
      </c>
      <c r="F1499" t="s">
        <v>4541</v>
      </c>
      <c r="G1499" t="s">
        <v>133</v>
      </c>
      <c r="H1499" t="s">
        <v>134</v>
      </c>
      <c r="I1499" t="s">
        <v>135</v>
      </c>
      <c r="J1499" t="s">
        <v>136</v>
      </c>
      <c r="K1499" t="s">
        <v>137</v>
      </c>
      <c r="L1499" t="s">
        <v>4542</v>
      </c>
      <c r="M1499" t="s">
        <v>4543</v>
      </c>
      <c r="N1499">
        <v>1.115555555</v>
      </c>
      <c r="O1499">
        <v>0</v>
      </c>
      <c r="P1499">
        <v>4</v>
      </c>
      <c r="Q1499">
        <v>0</v>
      </c>
      <c r="R1499">
        <v>0</v>
      </c>
      <c r="S1499">
        <v>0</v>
      </c>
      <c r="T1499">
        <v>1</v>
      </c>
      <c r="U1499">
        <v>0</v>
      </c>
      <c r="V1499">
        <v>0</v>
      </c>
      <c r="W1499">
        <v>0</v>
      </c>
      <c r="X1499">
        <v>0.59859288697220836</v>
      </c>
      <c r="Y1499">
        <v>0</v>
      </c>
      <c r="Z1499">
        <v>0</v>
      </c>
      <c r="AA1499">
        <v>0</v>
      </c>
      <c r="AB1499">
        <v>0.67643671542426675</v>
      </c>
      <c r="AC1499">
        <v>0</v>
      </c>
      <c r="AD1499">
        <v>0</v>
      </c>
      <c r="AE1499">
        <v>1.2750296023964751</v>
      </c>
    </row>
    <row r="1500" spans="1:31" x14ac:dyDescent="0.25">
      <c r="A1500">
        <v>1822947</v>
      </c>
      <c r="B1500">
        <v>1</v>
      </c>
      <c r="C1500" t="s">
        <v>81</v>
      </c>
      <c r="D1500" t="s">
        <v>118</v>
      </c>
      <c r="E1500" t="s">
        <v>202</v>
      </c>
      <c r="F1500" t="s">
        <v>4544</v>
      </c>
      <c r="G1500" t="s">
        <v>156</v>
      </c>
      <c r="H1500" t="s">
        <v>157</v>
      </c>
      <c r="I1500" t="s">
        <v>135</v>
      </c>
      <c r="J1500" t="s">
        <v>136</v>
      </c>
      <c r="K1500" t="s">
        <v>137</v>
      </c>
      <c r="L1500" t="s">
        <v>4545</v>
      </c>
      <c r="M1500" t="s">
        <v>4546</v>
      </c>
      <c r="N1500">
        <v>0.19055555499999999</v>
      </c>
      <c r="O1500">
        <v>0</v>
      </c>
      <c r="P1500">
        <v>207</v>
      </c>
      <c r="Q1500">
        <v>0</v>
      </c>
      <c r="R1500">
        <v>23</v>
      </c>
      <c r="S1500">
        <v>2</v>
      </c>
      <c r="T1500">
        <v>41</v>
      </c>
      <c r="U1500">
        <v>0</v>
      </c>
      <c r="V1500">
        <v>2</v>
      </c>
      <c r="W1500">
        <v>0</v>
      </c>
      <c r="X1500">
        <v>6.8473249289771667</v>
      </c>
      <c r="Y1500">
        <v>0</v>
      </c>
      <c r="Z1500">
        <v>1.6144240744410334</v>
      </c>
      <c r="AA1500">
        <v>0</v>
      </c>
      <c r="AB1500">
        <v>5.2987294794050559</v>
      </c>
      <c r="AC1500">
        <v>0</v>
      </c>
      <c r="AD1500">
        <v>1.9028502636810334</v>
      </c>
      <c r="AE1500">
        <v>15.663328746504289</v>
      </c>
    </row>
    <row r="1501" spans="1:31" x14ac:dyDescent="0.25">
      <c r="A1501">
        <v>1822924</v>
      </c>
      <c r="B1501">
        <v>1</v>
      </c>
      <c r="C1501" t="s">
        <v>81</v>
      </c>
      <c r="D1501" t="s">
        <v>112</v>
      </c>
      <c r="E1501" t="s">
        <v>202</v>
      </c>
      <c r="F1501" t="s">
        <v>4547</v>
      </c>
      <c r="G1501" t="s">
        <v>156</v>
      </c>
      <c r="H1501" t="s">
        <v>157</v>
      </c>
      <c r="I1501" t="s">
        <v>135</v>
      </c>
      <c r="J1501" t="s">
        <v>136</v>
      </c>
      <c r="K1501" t="s">
        <v>137</v>
      </c>
      <c r="L1501" t="s">
        <v>4548</v>
      </c>
      <c r="M1501" t="s">
        <v>4549</v>
      </c>
      <c r="N1501">
        <v>2.3516666659999999</v>
      </c>
      <c r="O1501">
        <v>0</v>
      </c>
      <c r="P1501">
        <v>1528</v>
      </c>
      <c r="Q1501">
        <v>197</v>
      </c>
      <c r="R1501">
        <v>125</v>
      </c>
      <c r="S1501">
        <v>14</v>
      </c>
      <c r="T1501">
        <v>399</v>
      </c>
      <c r="U1501">
        <v>0</v>
      </c>
      <c r="V1501">
        <v>4</v>
      </c>
      <c r="W1501">
        <v>0</v>
      </c>
      <c r="X1501">
        <v>435.54935806332333</v>
      </c>
      <c r="Y1501">
        <v>39.894887045364051</v>
      </c>
      <c r="Z1501">
        <v>26.269422048202312</v>
      </c>
      <c r="AA1501">
        <v>67.631668527453797</v>
      </c>
      <c r="AB1501">
        <v>150.3733486555214</v>
      </c>
      <c r="AC1501">
        <v>0</v>
      </c>
      <c r="AD1501">
        <v>17.422862326477627</v>
      </c>
      <c r="AE1501">
        <v>737.14154666634249</v>
      </c>
    </row>
    <row r="1502" spans="1:31" x14ac:dyDescent="0.25">
      <c r="A1502">
        <v>1823445</v>
      </c>
      <c r="B1502">
        <v>1</v>
      </c>
      <c r="C1502" t="s">
        <v>80</v>
      </c>
      <c r="D1502" t="s">
        <v>105</v>
      </c>
      <c r="E1502" t="s">
        <v>223</v>
      </c>
      <c r="F1502" t="s">
        <v>4550</v>
      </c>
      <c r="G1502" t="s">
        <v>1055</v>
      </c>
      <c r="H1502" t="s">
        <v>134</v>
      </c>
      <c r="I1502" t="s">
        <v>135</v>
      </c>
      <c r="J1502" t="s">
        <v>136</v>
      </c>
      <c r="K1502" t="s">
        <v>137</v>
      </c>
      <c r="L1502" t="s">
        <v>4551</v>
      </c>
      <c r="M1502" t="s">
        <v>4552</v>
      </c>
      <c r="N1502">
        <v>1.2963888880000001</v>
      </c>
      <c r="O1502">
        <v>0</v>
      </c>
      <c r="P1502">
        <v>10</v>
      </c>
      <c r="Q1502">
        <v>0</v>
      </c>
      <c r="R1502">
        <v>3</v>
      </c>
      <c r="S1502">
        <v>0</v>
      </c>
      <c r="T1502">
        <v>5</v>
      </c>
      <c r="U1502">
        <v>0</v>
      </c>
      <c r="V1502">
        <v>0</v>
      </c>
      <c r="W1502">
        <v>0</v>
      </c>
      <c r="X1502">
        <v>2.8347441126567832</v>
      </c>
      <c r="Y1502">
        <v>0</v>
      </c>
      <c r="Z1502">
        <v>0.4397181213546667</v>
      </c>
      <c r="AA1502">
        <v>0</v>
      </c>
      <c r="AB1502">
        <v>15.109227832201064</v>
      </c>
      <c r="AC1502">
        <v>0</v>
      </c>
      <c r="AD1502">
        <v>0</v>
      </c>
      <c r="AE1502">
        <v>18.383690066212516</v>
      </c>
    </row>
    <row r="1503" spans="1:31" x14ac:dyDescent="0.25">
      <c r="A1503">
        <v>1823422</v>
      </c>
      <c r="B1503">
        <v>1</v>
      </c>
      <c r="C1503" t="s">
        <v>80</v>
      </c>
      <c r="D1503" t="s">
        <v>90</v>
      </c>
      <c r="E1503" t="s">
        <v>268</v>
      </c>
      <c r="F1503" t="s">
        <v>4432</v>
      </c>
      <c r="G1503" t="s">
        <v>156</v>
      </c>
      <c r="H1503" t="s">
        <v>157</v>
      </c>
      <c r="I1503" t="s">
        <v>135</v>
      </c>
      <c r="J1503" t="s">
        <v>136</v>
      </c>
      <c r="K1503" t="s">
        <v>137</v>
      </c>
      <c r="L1503" t="s">
        <v>4553</v>
      </c>
      <c r="M1503" t="s">
        <v>4109</v>
      </c>
      <c r="N1503">
        <v>0.34472222200000002</v>
      </c>
      <c r="O1503">
        <v>0</v>
      </c>
      <c r="P1503">
        <v>4123</v>
      </c>
      <c r="Q1503">
        <v>0</v>
      </c>
      <c r="R1503">
        <v>0</v>
      </c>
      <c r="S1503">
        <v>0</v>
      </c>
      <c r="T1503">
        <v>230</v>
      </c>
      <c r="U1503">
        <v>0</v>
      </c>
      <c r="V1503">
        <v>0</v>
      </c>
      <c r="W1503">
        <v>0</v>
      </c>
      <c r="X1503">
        <v>343.33041555114329</v>
      </c>
      <c r="Y1503">
        <v>0</v>
      </c>
      <c r="Z1503">
        <v>0</v>
      </c>
      <c r="AA1503">
        <v>0</v>
      </c>
      <c r="AB1503">
        <v>46.970284153516396</v>
      </c>
      <c r="AC1503">
        <v>0</v>
      </c>
      <c r="AD1503">
        <v>0</v>
      </c>
      <c r="AE1503">
        <v>390.30069970465968</v>
      </c>
    </row>
    <row r="1504" spans="1:31" x14ac:dyDescent="0.25">
      <c r="A1504">
        <v>1823402</v>
      </c>
      <c r="B1504">
        <v>1</v>
      </c>
      <c r="C1504" t="s">
        <v>81</v>
      </c>
      <c r="D1504" t="s">
        <v>118</v>
      </c>
      <c r="E1504" t="s">
        <v>140</v>
      </c>
      <c r="F1504" t="s">
        <v>4554</v>
      </c>
      <c r="G1504" t="s">
        <v>246</v>
      </c>
      <c r="H1504" t="s">
        <v>134</v>
      </c>
      <c r="I1504" t="s">
        <v>135</v>
      </c>
      <c r="J1504" t="s">
        <v>136</v>
      </c>
      <c r="K1504" t="s">
        <v>137</v>
      </c>
      <c r="L1504" t="s">
        <v>4555</v>
      </c>
      <c r="M1504" t="s">
        <v>4556</v>
      </c>
      <c r="N1504">
        <v>0.74222222199999999</v>
      </c>
      <c r="O1504">
        <v>0</v>
      </c>
      <c r="P1504">
        <v>32</v>
      </c>
      <c r="Q1504">
        <v>0</v>
      </c>
      <c r="R1504">
        <v>0</v>
      </c>
      <c r="S1504">
        <v>0</v>
      </c>
      <c r="T1504">
        <v>5</v>
      </c>
      <c r="U1504">
        <v>0</v>
      </c>
      <c r="V1504">
        <v>0</v>
      </c>
      <c r="W1504">
        <v>0</v>
      </c>
      <c r="X1504">
        <v>4.7191172832495667</v>
      </c>
      <c r="Y1504">
        <v>0</v>
      </c>
      <c r="Z1504">
        <v>0</v>
      </c>
      <c r="AA1504">
        <v>0</v>
      </c>
      <c r="AB1504">
        <v>3.5212648378335998</v>
      </c>
      <c r="AC1504">
        <v>0</v>
      </c>
      <c r="AD1504">
        <v>0</v>
      </c>
      <c r="AE1504">
        <v>8.2403821210831669</v>
      </c>
    </row>
    <row r="1505" spans="1:31" x14ac:dyDescent="0.25">
      <c r="A1505">
        <v>1823067</v>
      </c>
      <c r="B1505">
        <v>1</v>
      </c>
      <c r="C1505" t="s">
        <v>81</v>
      </c>
      <c r="D1505" t="s">
        <v>120</v>
      </c>
      <c r="E1505" t="s">
        <v>140</v>
      </c>
      <c r="F1505" t="s">
        <v>4557</v>
      </c>
      <c r="G1505" t="s">
        <v>142</v>
      </c>
      <c r="H1505" t="s">
        <v>134</v>
      </c>
      <c r="I1505" t="s">
        <v>135</v>
      </c>
      <c r="J1505" t="s">
        <v>136</v>
      </c>
      <c r="K1505" t="s">
        <v>137</v>
      </c>
      <c r="L1505" t="s">
        <v>4558</v>
      </c>
      <c r="M1505" t="s">
        <v>4559</v>
      </c>
      <c r="N1505">
        <v>1.1616666659999999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0.2571167211366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0.2571167211366</v>
      </c>
    </row>
    <row r="1506" spans="1:31" x14ac:dyDescent="0.25">
      <c r="A1506">
        <v>1823316</v>
      </c>
      <c r="B1506">
        <v>1</v>
      </c>
      <c r="C1506" t="s">
        <v>80</v>
      </c>
      <c r="D1506" t="s">
        <v>99</v>
      </c>
      <c r="E1506" t="s">
        <v>131</v>
      </c>
      <c r="F1506" t="s">
        <v>4560</v>
      </c>
      <c r="G1506" t="s">
        <v>133</v>
      </c>
      <c r="H1506" t="s">
        <v>134</v>
      </c>
      <c r="I1506" t="s">
        <v>135</v>
      </c>
      <c r="J1506" t="s">
        <v>136</v>
      </c>
      <c r="K1506" t="s">
        <v>137</v>
      </c>
      <c r="L1506" t="s">
        <v>4561</v>
      </c>
      <c r="M1506" t="s">
        <v>4562</v>
      </c>
      <c r="N1506">
        <v>1.872777777</v>
      </c>
      <c r="O1506">
        <v>0</v>
      </c>
      <c r="P1506">
        <v>36</v>
      </c>
      <c r="Q1506">
        <v>0</v>
      </c>
      <c r="R1506">
        <v>0</v>
      </c>
      <c r="S1506">
        <v>0</v>
      </c>
      <c r="T1506">
        <v>4</v>
      </c>
      <c r="U1506">
        <v>0</v>
      </c>
      <c r="V1506">
        <v>0</v>
      </c>
      <c r="W1506">
        <v>0</v>
      </c>
      <c r="X1506">
        <v>8.0311482333882065</v>
      </c>
      <c r="Y1506">
        <v>0</v>
      </c>
      <c r="Z1506">
        <v>0</v>
      </c>
      <c r="AA1506">
        <v>0</v>
      </c>
      <c r="AB1506">
        <v>4.9298056220442845</v>
      </c>
      <c r="AC1506">
        <v>0</v>
      </c>
      <c r="AD1506">
        <v>0</v>
      </c>
      <c r="AE1506">
        <v>12.960953855432491</v>
      </c>
    </row>
    <row r="1507" spans="1:31" x14ac:dyDescent="0.25">
      <c r="A1507">
        <v>1823210</v>
      </c>
      <c r="B1507">
        <v>1</v>
      </c>
      <c r="C1507" t="s">
        <v>81</v>
      </c>
      <c r="D1507" t="s">
        <v>115</v>
      </c>
      <c r="E1507" t="s">
        <v>140</v>
      </c>
      <c r="F1507" t="s">
        <v>4563</v>
      </c>
      <c r="G1507" t="s">
        <v>142</v>
      </c>
      <c r="H1507" t="s">
        <v>134</v>
      </c>
      <c r="I1507" t="s">
        <v>135</v>
      </c>
      <c r="J1507" t="s">
        <v>136</v>
      </c>
      <c r="K1507" t="s">
        <v>137</v>
      </c>
      <c r="L1507" t="s">
        <v>4564</v>
      </c>
      <c r="M1507" t="s">
        <v>4565</v>
      </c>
      <c r="N1507">
        <v>1.095277777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4.3292304106666671E-4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4.3292304106666671E-4</v>
      </c>
    </row>
    <row r="1508" spans="1:31" x14ac:dyDescent="0.25">
      <c r="A1508">
        <v>1822967</v>
      </c>
      <c r="B1508">
        <v>1</v>
      </c>
      <c r="C1508" t="s">
        <v>81</v>
      </c>
      <c r="D1508" t="s">
        <v>118</v>
      </c>
      <c r="E1508" t="s">
        <v>154</v>
      </c>
      <c r="F1508" t="s">
        <v>4566</v>
      </c>
      <c r="G1508" t="s">
        <v>4567</v>
      </c>
      <c r="H1508" t="s">
        <v>157</v>
      </c>
      <c r="I1508" t="s">
        <v>135</v>
      </c>
      <c r="J1508" t="s">
        <v>136</v>
      </c>
      <c r="K1508" t="s">
        <v>137</v>
      </c>
      <c r="L1508" t="s">
        <v>4568</v>
      </c>
      <c r="M1508" t="s">
        <v>4569</v>
      </c>
      <c r="N1508">
        <v>0.65249999999999997</v>
      </c>
      <c r="O1508">
        <v>0</v>
      </c>
      <c r="P1508">
        <v>11</v>
      </c>
      <c r="Q1508">
        <v>0</v>
      </c>
      <c r="R1508">
        <v>13</v>
      </c>
      <c r="S1508">
        <v>0</v>
      </c>
      <c r="T1508">
        <v>7</v>
      </c>
      <c r="U1508">
        <v>0</v>
      </c>
      <c r="V1508">
        <v>0</v>
      </c>
      <c r="W1508">
        <v>0</v>
      </c>
      <c r="X1508">
        <v>2.4131577870490499</v>
      </c>
      <c r="Y1508">
        <v>0</v>
      </c>
      <c r="Z1508">
        <v>4.3875233280270001</v>
      </c>
      <c r="AA1508">
        <v>0</v>
      </c>
      <c r="AB1508">
        <v>3.5648972518905002</v>
      </c>
      <c r="AC1508">
        <v>0</v>
      </c>
      <c r="AD1508">
        <v>0</v>
      </c>
      <c r="AE1508">
        <v>10.365578366966551</v>
      </c>
    </row>
    <row r="1509" spans="1:31" x14ac:dyDescent="0.25">
      <c r="A1509">
        <v>1822981</v>
      </c>
      <c r="B1509">
        <v>1</v>
      </c>
      <c r="C1509" t="s">
        <v>81</v>
      </c>
      <c r="D1509" t="s">
        <v>120</v>
      </c>
      <c r="E1509" t="s">
        <v>202</v>
      </c>
      <c r="F1509" t="s">
        <v>4570</v>
      </c>
      <c r="G1509" t="s">
        <v>156</v>
      </c>
      <c r="H1509" t="s">
        <v>157</v>
      </c>
      <c r="I1509" t="s">
        <v>135</v>
      </c>
      <c r="J1509" t="s">
        <v>136</v>
      </c>
      <c r="K1509" t="s">
        <v>137</v>
      </c>
      <c r="L1509" t="s">
        <v>4571</v>
      </c>
      <c r="M1509" t="s">
        <v>4572</v>
      </c>
      <c r="N1509">
        <v>1.9936111110000001</v>
      </c>
      <c r="O1509">
        <v>1</v>
      </c>
      <c r="P1509">
        <v>294</v>
      </c>
      <c r="Q1509">
        <v>73</v>
      </c>
      <c r="R1509">
        <v>3</v>
      </c>
      <c r="S1509">
        <v>15</v>
      </c>
      <c r="T1509">
        <v>34</v>
      </c>
      <c r="U1509">
        <v>2</v>
      </c>
      <c r="V1509">
        <v>0</v>
      </c>
      <c r="W1509">
        <v>25.023092800706703</v>
      </c>
      <c r="X1509">
        <v>94.142343490043714</v>
      </c>
      <c r="Y1509">
        <v>529.51781338476883</v>
      </c>
      <c r="Z1509">
        <v>5.3705834133430752</v>
      </c>
      <c r="AA1509">
        <v>62.35746371269861</v>
      </c>
      <c r="AB1509">
        <v>10.402106997110915</v>
      </c>
      <c r="AC1509">
        <v>14.072752415823937</v>
      </c>
      <c r="AD1509">
        <v>0</v>
      </c>
      <c r="AE1509">
        <v>740.88615621449583</v>
      </c>
    </row>
    <row r="1510" spans="1:31" x14ac:dyDescent="0.25">
      <c r="A1510">
        <v>1823150</v>
      </c>
      <c r="B1510">
        <v>1</v>
      </c>
      <c r="C1510" t="s">
        <v>80</v>
      </c>
      <c r="D1510" t="s">
        <v>94</v>
      </c>
      <c r="E1510" t="s">
        <v>140</v>
      </c>
      <c r="F1510" t="s">
        <v>4573</v>
      </c>
      <c r="G1510" t="s">
        <v>246</v>
      </c>
      <c r="H1510" t="s">
        <v>134</v>
      </c>
      <c r="I1510" t="s">
        <v>135</v>
      </c>
      <c r="J1510" t="s">
        <v>136</v>
      </c>
      <c r="K1510" t="s">
        <v>137</v>
      </c>
      <c r="L1510" t="s">
        <v>4574</v>
      </c>
      <c r="M1510" t="s">
        <v>4575</v>
      </c>
      <c r="N1510">
        <v>2.0213888880000002</v>
      </c>
      <c r="O1510">
        <v>0</v>
      </c>
      <c r="P1510">
        <v>10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3.9517081010128332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3.9517081010128332</v>
      </c>
    </row>
    <row r="1511" spans="1:31" x14ac:dyDescent="0.25">
      <c r="A1511">
        <v>1823027</v>
      </c>
      <c r="B1511">
        <v>1</v>
      </c>
      <c r="C1511" t="s">
        <v>80</v>
      </c>
      <c r="D1511" t="s">
        <v>105</v>
      </c>
      <c r="E1511" t="s">
        <v>154</v>
      </c>
      <c r="F1511" t="s">
        <v>4576</v>
      </c>
      <c r="G1511" t="s">
        <v>1861</v>
      </c>
      <c r="H1511" t="s">
        <v>157</v>
      </c>
      <c r="I1511" t="s">
        <v>135</v>
      </c>
      <c r="J1511" t="s">
        <v>136</v>
      </c>
      <c r="K1511" t="s">
        <v>151</v>
      </c>
      <c r="L1511" t="s">
        <v>4577</v>
      </c>
      <c r="M1511" t="s">
        <v>4578</v>
      </c>
      <c r="N1511">
        <v>2.3247222220000001</v>
      </c>
      <c r="O1511">
        <v>0</v>
      </c>
      <c r="P1511">
        <v>1445</v>
      </c>
      <c r="Q1511">
        <v>0</v>
      </c>
      <c r="R1511">
        <v>0</v>
      </c>
      <c r="S1511">
        <v>0</v>
      </c>
      <c r="T1511">
        <v>140</v>
      </c>
      <c r="U1511">
        <v>0</v>
      </c>
      <c r="V1511">
        <v>0</v>
      </c>
      <c r="W1511">
        <v>0</v>
      </c>
      <c r="X1511">
        <v>838.95753653616327</v>
      </c>
      <c r="Y1511">
        <v>0</v>
      </c>
      <c r="Z1511">
        <v>0</v>
      </c>
      <c r="AA1511">
        <v>0</v>
      </c>
      <c r="AB1511">
        <v>331.10152129014966</v>
      </c>
      <c r="AC1511">
        <v>0</v>
      </c>
      <c r="AD1511">
        <v>0</v>
      </c>
      <c r="AE1511">
        <v>1170.0590578263129</v>
      </c>
    </row>
    <row r="1512" spans="1:31" x14ac:dyDescent="0.25">
      <c r="A1512">
        <v>1823004</v>
      </c>
      <c r="B1512">
        <v>1</v>
      </c>
      <c r="C1512" t="s">
        <v>80</v>
      </c>
      <c r="D1512" t="s">
        <v>106</v>
      </c>
      <c r="E1512" t="s">
        <v>164</v>
      </c>
      <c r="F1512" t="s">
        <v>4579</v>
      </c>
      <c r="G1512" t="s">
        <v>156</v>
      </c>
      <c r="H1512" t="s">
        <v>157</v>
      </c>
      <c r="I1512" t="s">
        <v>135</v>
      </c>
      <c r="J1512" t="s">
        <v>136</v>
      </c>
      <c r="K1512" t="s">
        <v>137</v>
      </c>
      <c r="L1512" t="s">
        <v>4580</v>
      </c>
      <c r="M1512" t="s">
        <v>4581</v>
      </c>
      <c r="N1512">
        <v>0.77749999999999997</v>
      </c>
      <c r="O1512">
        <v>0</v>
      </c>
      <c r="P1512">
        <v>0</v>
      </c>
      <c r="Q1512">
        <v>8</v>
      </c>
      <c r="R1512">
        <v>55</v>
      </c>
      <c r="S1512">
        <v>6</v>
      </c>
      <c r="T1512">
        <v>5</v>
      </c>
      <c r="U1512">
        <v>0</v>
      </c>
      <c r="V1512">
        <v>0</v>
      </c>
      <c r="W1512">
        <v>0</v>
      </c>
      <c r="X1512">
        <v>0</v>
      </c>
      <c r="Y1512">
        <v>30.321606460179694</v>
      </c>
      <c r="Z1512">
        <v>147.60993369550314</v>
      </c>
      <c r="AA1512">
        <v>23.706206839412925</v>
      </c>
      <c r="AB1512">
        <v>14.824078649550689</v>
      </c>
      <c r="AC1512">
        <v>0</v>
      </c>
      <c r="AD1512">
        <v>0</v>
      </c>
      <c r="AE1512">
        <v>216.46182564464647</v>
      </c>
    </row>
    <row r="1513" spans="1:31" x14ac:dyDescent="0.25">
      <c r="A1513">
        <v>1823236</v>
      </c>
      <c r="B1513">
        <v>1</v>
      </c>
      <c r="C1513" t="s">
        <v>80</v>
      </c>
      <c r="D1513" t="s">
        <v>96</v>
      </c>
      <c r="E1513" t="s">
        <v>140</v>
      </c>
      <c r="F1513" t="s">
        <v>4582</v>
      </c>
      <c r="G1513" t="s">
        <v>213</v>
      </c>
      <c r="H1513" t="s">
        <v>134</v>
      </c>
      <c r="I1513" t="s">
        <v>135</v>
      </c>
      <c r="J1513" t="s">
        <v>136</v>
      </c>
      <c r="K1513" t="s">
        <v>137</v>
      </c>
      <c r="L1513" t="s">
        <v>4583</v>
      </c>
      <c r="M1513" t="s">
        <v>4584</v>
      </c>
      <c r="N1513">
        <v>6.3733333329999997</v>
      </c>
      <c r="O1513">
        <v>0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</row>
    <row r="1514" spans="1:31" x14ac:dyDescent="0.25">
      <c r="A1514">
        <v>1822987</v>
      </c>
      <c r="B1514">
        <v>1</v>
      </c>
      <c r="C1514" t="s">
        <v>81</v>
      </c>
      <c r="D1514" t="s">
        <v>127</v>
      </c>
      <c r="E1514" t="s">
        <v>164</v>
      </c>
      <c r="F1514" t="s">
        <v>4585</v>
      </c>
      <c r="G1514" t="s">
        <v>156</v>
      </c>
      <c r="H1514" t="s">
        <v>157</v>
      </c>
      <c r="I1514" t="s">
        <v>135</v>
      </c>
      <c r="J1514" t="s">
        <v>136</v>
      </c>
      <c r="K1514" t="s">
        <v>137</v>
      </c>
      <c r="L1514" t="s">
        <v>4586</v>
      </c>
      <c r="M1514" t="s">
        <v>4587</v>
      </c>
      <c r="N1514">
        <v>1.174722222</v>
      </c>
      <c r="O1514">
        <v>2</v>
      </c>
      <c r="P1514">
        <v>52</v>
      </c>
      <c r="Q1514">
        <v>79</v>
      </c>
      <c r="R1514">
        <v>74</v>
      </c>
      <c r="S1514">
        <v>0</v>
      </c>
      <c r="T1514">
        <v>5</v>
      </c>
      <c r="U1514">
        <v>1</v>
      </c>
      <c r="V1514">
        <v>0</v>
      </c>
      <c r="W1514">
        <v>0.89405933283569994</v>
      </c>
      <c r="X1514">
        <v>11.082143069541102</v>
      </c>
      <c r="Y1514">
        <v>151.60194165535552</v>
      </c>
      <c r="Z1514">
        <v>109.50291549634707</v>
      </c>
      <c r="AA1514">
        <v>0</v>
      </c>
      <c r="AB1514">
        <v>2.5607801468404858</v>
      </c>
      <c r="AC1514">
        <v>209.21719833199734</v>
      </c>
      <c r="AD1514">
        <v>0</v>
      </c>
      <c r="AE1514">
        <v>484.85903803291723</v>
      </c>
    </row>
    <row r="1515" spans="1:31" x14ac:dyDescent="0.25">
      <c r="A1515">
        <v>1823342</v>
      </c>
      <c r="B1515">
        <v>1</v>
      </c>
      <c r="C1515" t="s">
        <v>81</v>
      </c>
      <c r="D1515" t="s">
        <v>121</v>
      </c>
      <c r="E1515" t="s">
        <v>164</v>
      </c>
      <c r="F1515" t="s">
        <v>1947</v>
      </c>
      <c r="G1515" t="s">
        <v>156</v>
      </c>
      <c r="H1515" t="s">
        <v>157</v>
      </c>
      <c r="I1515" t="s">
        <v>135</v>
      </c>
      <c r="J1515" t="s">
        <v>136</v>
      </c>
      <c r="K1515" t="s">
        <v>137</v>
      </c>
      <c r="L1515" t="s">
        <v>4588</v>
      </c>
      <c r="M1515" t="s">
        <v>4589</v>
      </c>
      <c r="N1515">
        <v>0.68777777699999998</v>
      </c>
      <c r="O1515">
        <v>0</v>
      </c>
      <c r="P1515">
        <v>449</v>
      </c>
      <c r="Q1515">
        <v>0</v>
      </c>
      <c r="R1515">
        <v>36</v>
      </c>
      <c r="S1515">
        <v>0</v>
      </c>
      <c r="T1515">
        <v>12</v>
      </c>
      <c r="U1515">
        <v>0</v>
      </c>
      <c r="V1515">
        <v>0</v>
      </c>
      <c r="W1515">
        <v>0</v>
      </c>
      <c r="X1515">
        <v>40.377455948192846</v>
      </c>
      <c r="Y1515">
        <v>0</v>
      </c>
      <c r="Z1515">
        <v>8.0596662117898248</v>
      </c>
      <c r="AA1515">
        <v>0</v>
      </c>
      <c r="AB1515">
        <v>2.9755890137356422</v>
      </c>
      <c r="AC1515">
        <v>0</v>
      </c>
      <c r="AD1515">
        <v>0</v>
      </c>
      <c r="AE1515">
        <v>51.412711173718314</v>
      </c>
    </row>
    <row r="1516" spans="1:31" x14ac:dyDescent="0.25">
      <c r="A1516">
        <v>1823488</v>
      </c>
      <c r="B1516">
        <v>1</v>
      </c>
      <c r="C1516" t="s">
        <v>80</v>
      </c>
      <c r="D1516" t="s">
        <v>101</v>
      </c>
      <c r="E1516" t="s">
        <v>154</v>
      </c>
      <c r="F1516" t="s">
        <v>4590</v>
      </c>
      <c r="G1516" t="s">
        <v>175</v>
      </c>
      <c r="H1516" t="s">
        <v>157</v>
      </c>
      <c r="I1516" t="s">
        <v>135</v>
      </c>
      <c r="J1516" t="s">
        <v>136</v>
      </c>
      <c r="K1516" t="s">
        <v>137</v>
      </c>
      <c r="L1516" t="s">
        <v>4591</v>
      </c>
      <c r="M1516" t="s">
        <v>4592</v>
      </c>
      <c r="N1516">
        <v>1.5652777769999999</v>
      </c>
      <c r="O1516">
        <v>0</v>
      </c>
      <c r="P1516">
        <v>89</v>
      </c>
      <c r="Q1516">
        <v>0</v>
      </c>
      <c r="R1516">
        <v>2</v>
      </c>
      <c r="S1516">
        <v>0</v>
      </c>
      <c r="T1516">
        <v>5</v>
      </c>
      <c r="U1516">
        <v>0</v>
      </c>
      <c r="V1516">
        <v>0</v>
      </c>
      <c r="W1516">
        <v>0</v>
      </c>
      <c r="X1516">
        <v>19.76451097406343</v>
      </c>
      <c r="Y1516">
        <v>0</v>
      </c>
      <c r="Z1516">
        <v>0.33007472013639172</v>
      </c>
      <c r="AA1516">
        <v>0</v>
      </c>
      <c r="AB1516">
        <v>1.6026788652202451</v>
      </c>
      <c r="AC1516">
        <v>0</v>
      </c>
      <c r="AD1516">
        <v>0</v>
      </c>
      <c r="AE1516">
        <v>21.697264559420066</v>
      </c>
    </row>
    <row r="1517" spans="1:31" x14ac:dyDescent="0.25">
      <c r="A1517">
        <v>1823382</v>
      </c>
      <c r="B1517">
        <v>1</v>
      </c>
      <c r="C1517" t="s">
        <v>80</v>
      </c>
      <c r="D1517" t="s">
        <v>93</v>
      </c>
      <c r="E1517" t="s">
        <v>140</v>
      </c>
      <c r="F1517" t="s">
        <v>4593</v>
      </c>
      <c r="G1517" t="s">
        <v>142</v>
      </c>
      <c r="H1517" t="s">
        <v>134</v>
      </c>
      <c r="I1517" t="s">
        <v>135</v>
      </c>
      <c r="J1517" t="s">
        <v>136</v>
      </c>
      <c r="K1517" t="s">
        <v>137</v>
      </c>
      <c r="L1517" t="s">
        <v>4594</v>
      </c>
      <c r="M1517" t="s">
        <v>4595</v>
      </c>
      <c r="N1517">
        <v>3.739166666</v>
      </c>
      <c r="O1517">
        <v>0</v>
      </c>
      <c r="P1517">
        <v>1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0.36464032946250002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0.36464032946250002</v>
      </c>
    </row>
    <row r="1518" spans="1:31" x14ac:dyDescent="0.25">
      <c r="A1518">
        <v>1823190</v>
      </c>
      <c r="B1518">
        <v>1</v>
      </c>
      <c r="C1518" t="s">
        <v>80</v>
      </c>
      <c r="D1518" t="s">
        <v>93</v>
      </c>
      <c r="E1518" t="s">
        <v>140</v>
      </c>
      <c r="F1518" t="s">
        <v>4596</v>
      </c>
      <c r="G1518" t="s">
        <v>246</v>
      </c>
      <c r="H1518" t="s">
        <v>134</v>
      </c>
      <c r="I1518" t="s">
        <v>135</v>
      </c>
      <c r="J1518" t="s">
        <v>136</v>
      </c>
      <c r="K1518" t="s">
        <v>137</v>
      </c>
      <c r="L1518" t="s">
        <v>4597</v>
      </c>
      <c r="M1518" t="s">
        <v>4598</v>
      </c>
      <c r="N1518">
        <v>5.5619444439999999</v>
      </c>
      <c r="O1518">
        <v>0</v>
      </c>
      <c r="P1518">
        <v>1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0.48327887286557508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0.48327887286557508</v>
      </c>
    </row>
    <row r="1519" spans="1:31" x14ac:dyDescent="0.25">
      <c r="A1519">
        <v>1823442</v>
      </c>
      <c r="B1519">
        <v>1</v>
      </c>
      <c r="C1519" t="s">
        <v>80</v>
      </c>
      <c r="D1519" t="s">
        <v>110</v>
      </c>
      <c r="E1519" t="s">
        <v>131</v>
      </c>
      <c r="F1519" t="s">
        <v>4599</v>
      </c>
      <c r="G1519" t="s">
        <v>2957</v>
      </c>
      <c r="H1519" t="s">
        <v>134</v>
      </c>
      <c r="I1519" t="s">
        <v>135</v>
      </c>
      <c r="J1519" t="s">
        <v>136</v>
      </c>
      <c r="K1519" t="s">
        <v>137</v>
      </c>
      <c r="L1519" t="s">
        <v>4600</v>
      </c>
      <c r="M1519" t="s">
        <v>4601</v>
      </c>
      <c r="N1519">
        <v>1.409166666</v>
      </c>
      <c r="O1519">
        <v>0</v>
      </c>
      <c r="P1519">
        <v>97</v>
      </c>
      <c r="Q1519">
        <v>0</v>
      </c>
      <c r="R1519">
        <v>0</v>
      </c>
      <c r="S1519">
        <v>0</v>
      </c>
      <c r="T1519">
        <v>1</v>
      </c>
      <c r="U1519">
        <v>0</v>
      </c>
      <c r="V1519">
        <v>0</v>
      </c>
      <c r="W1519">
        <v>0</v>
      </c>
      <c r="X1519">
        <v>40.69464283713684</v>
      </c>
      <c r="Y1519">
        <v>0</v>
      </c>
      <c r="Z1519">
        <v>0</v>
      </c>
      <c r="AA1519">
        <v>0</v>
      </c>
      <c r="AB1519">
        <v>8.2064386146599999E-2</v>
      </c>
      <c r="AC1519">
        <v>0</v>
      </c>
      <c r="AD1519">
        <v>0</v>
      </c>
      <c r="AE1519">
        <v>40.776707223283438</v>
      </c>
    </row>
    <row r="1520" spans="1:31" x14ac:dyDescent="0.25">
      <c r="A1520">
        <v>1823133</v>
      </c>
      <c r="B1520">
        <v>1</v>
      </c>
      <c r="C1520" t="s">
        <v>80</v>
      </c>
      <c r="D1520" t="s">
        <v>110</v>
      </c>
      <c r="E1520" t="s">
        <v>252</v>
      </c>
      <c r="F1520" t="s">
        <v>4602</v>
      </c>
      <c r="G1520" t="s">
        <v>225</v>
      </c>
      <c r="H1520" t="s">
        <v>134</v>
      </c>
      <c r="I1520" t="s">
        <v>135</v>
      </c>
      <c r="J1520" t="s">
        <v>136</v>
      </c>
      <c r="K1520" t="s">
        <v>151</v>
      </c>
      <c r="L1520" t="s">
        <v>4603</v>
      </c>
      <c r="M1520" t="s">
        <v>4604</v>
      </c>
      <c r="N1520">
        <v>0.54144722199999995</v>
      </c>
      <c r="O1520">
        <v>0</v>
      </c>
      <c r="P1520">
        <v>437</v>
      </c>
      <c r="Q1520">
        <v>0</v>
      </c>
      <c r="R1520">
        <v>0</v>
      </c>
      <c r="S1520">
        <v>0</v>
      </c>
      <c r="T1520">
        <v>21</v>
      </c>
      <c r="U1520">
        <v>0</v>
      </c>
      <c r="V1520">
        <v>0</v>
      </c>
      <c r="W1520">
        <v>0</v>
      </c>
      <c r="X1520">
        <v>53.766489203035924</v>
      </c>
      <c r="Y1520">
        <v>0</v>
      </c>
      <c r="Z1520">
        <v>0</v>
      </c>
      <c r="AA1520">
        <v>0</v>
      </c>
      <c r="AB1520">
        <v>90.098584469665468</v>
      </c>
      <c r="AC1520">
        <v>0</v>
      </c>
      <c r="AD1520">
        <v>0</v>
      </c>
      <c r="AE1520">
        <v>143.86507367270139</v>
      </c>
    </row>
    <row r="1521" spans="1:31" x14ac:dyDescent="0.25">
      <c r="A1521">
        <v>1823070</v>
      </c>
      <c r="B1521">
        <v>1</v>
      </c>
      <c r="C1521" t="s">
        <v>81</v>
      </c>
      <c r="D1521" t="s">
        <v>120</v>
      </c>
      <c r="E1521" t="s">
        <v>202</v>
      </c>
      <c r="F1521" t="s">
        <v>4570</v>
      </c>
      <c r="G1521" t="s">
        <v>156</v>
      </c>
      <c r="H1521" t="s">
        <v>157</v>
      </c>
      <c r="I1521" t="s">
        <v>135</v>
      </c>
      <c r="J1521" t="s">
        <v>136</v>
      </c>
      <c r="K1521" t="s">
        <v>137</v>
      </c>
      <c r="L1521" t="s">
        <v>4605</v>
      </c>
      <c r="M1521" t="s">
        <v>4606</v>
      </c>
      <c r="N1521">
        <v>0.66944444400000003</v>
      </c>
      <c r="O1521">
        <v>1</v>
      </c>
      <c r="P1521">
        <v>294</v>
      </c>
      <c r="Q1521">
        <v>73</v>
      </c>
      <c r="R1521">
        <v>3</v>
      </c>
      <c r="S1521">
        <v>15</v>
      </c>
      <c r="T1521">
        <v>34</v>
      </c>
      <c r="U1521">
        <v>2</v>
      </c>
      <c r="V1521">
        <v>0</v>
      </c>
      <c r="W1521">
        <v>11.4446358421275</v>
      </c>
      <c r="X1521">
        <v>43.057215777961567</v>
      </c>
      <c r="Y1521">
        <v>221.56702596633235</v>
      </c>
      <c r="Z1521">
        <v>2.1279331189640001</v>
      </c>
      <c r="AA1521">
        <v>28.557692221220833</v>
      </c>
      <c r="AB1521">
        <v>5.3076253546271115</v>
      </c>
      <c r="AC1521">
        <v>6.9613479658290007</v>
      </c>
      <c r="AD1521">
        <v>0</v>
      </c>
      <c r="AE1521">
        <v>319.02347624706243</v>
      </c>
    </row>
    <row r="1522" spans="1:31" x14ac:dyDescent="0.25">
      <c r="A1522">
        <v>1823319</v>
      </c>
      <c r="B1522">
        <v>1</v>
      </c>
      <c r="C1522" t="s">
        <v>81</v>
      </c>
      <c r="D1522" t="s">
        <v>113</v>
      </c>
      <c r="E1522" t="s">
        <v>223</v>
      </c>
      <c r="F1522" t="s">
        <v>4607</v>
      </c>
      <c r="G1522" t="s">
        <v>1055</v>
      </c>
      <c r="H1522" t="s">
        <v>134</v>
      </c>
      <c r="I1522" t="s">
        <v>135</v>
      </c>
      <c r="J1522" t="s">
        <v>136</v>
      </c>
      <c r="K1522" t="s">
        <v>137</v>
      </c>
      <c r="L1522" t="s">
        <v>4608</v>
      </c>
      <c r="M1522" t="s">
        <v>4609</v>
      </c>
      <c r="N1522">
        <v>2.4811111110000001</v>
      </c>
      <c r="O1522">
        <v>0</v>
      </c>
      <c r="P1522">
        <v>21</v>
      </c>
      <c r="Q1522">
        <v>0</v>
      </c>
      <c r="R1522">
        <v>0</v>
      </c>
      <c r="S1522">
        <v>0</v>
      </c>
      <c r="T1522">
        <v>2</v>
      </c>
      <c r="U1522">
        <v>0</v>
      </c>
      <c r="V1522">
        <v>0</v>
      </c>
      <c r="W1522">
        <v>0</v>
      </c>
      <c r="X1522">
        <v>9.9295861973459658</v>
      </c>
      <c r="Y1522">
        <v>0</v>
      </c>
      <c r="Z1522">
        <v>0</v>
      </c>
      <c r="AA1522">
        <v>0</v>
      </c>
      <c r="AB1522">
        <v>4.1890784106666666E-4</v>
      </c>
      <c r="AC1522">
        <v>0</v>
      </c>
      <c r="AD1522">
        <v>0</v>
      </c>
      <c r="AE1522">
        <v>9.9300051051870319</v>
      </c>
    </row>
    <row r="1523" spans="1:31" x14ac:dyDescent="0.25">
      <c r="A1523">
        <v>1823107</v>
      </c>
      <c r="B1523">
        <v>1</v>
      </c>
      <c r="C1523" t="s">
        <v>80</v>
      </c>
      <c r="D1523" t="s">
        <v>82</v>
      </c>
      <c r="E1523" t="s">
        <v>154</v>
      </c>
      <c r="F1523" t="s">
        <v>4610</v>
      </c>
      <c r="G1523" t="s">
        <v>242</v>
      </c>
      <c r="H1523" t="s">
        <v>157</v>
      </c>
      <c r="I1523" t="s">
        <v>135</v>
      </c>
      <c r="J1523" t="s">
        <v>3</v>
      </c>
      <c r="K1523" t="s">
        <v>137</v>
      </c>
      <c r="L1523" t="s">
        <v>4611</v>
      </c>
      <c r="M1523" t="s">
        <v>4612</v>
      </c>
      <c r="N1523">
        <v>0.96666666599999995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16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18.484774390085338</v>
      </c>
      <c r="AC1523">
        <v>0</v>
      </c>
      <c r="AD1523">
        <v>0</v>
      </c>
      <c r="AE1523">
        <v>18.484774390085338</v>
      </c>
    </row>
    <row r="1524" spans="1:31" x14ac:dyDescent="0.25">
      <c r="A1524">
        <v>1823405</v>
      </c>
      <c r="B1524">
        <v>1</v>
      </c>
      <c r="C1524" t="s">
        <v>80</v>
      </c>
      <c r="D1524" t="s">
        <v>83</v>
      </c>
      <c r="E1524" t="s">
        <v>140</v>
      </c>
      <c r="F1524" t="s">
        <v>4613</v>
      </c>
      <c r="G1524" t="s">
        <v>142</v>
      </c>
      <c r="H1524" t="s">
        <v>134</v>
      </c>
      <c r="I1524" t="s">
        <v>135</v>
      </c>
      <c r="J1524" t="s">
        <v>136</v>
      </c>
      <c r="K1524" t="s">
        <v>137</v>
      </c>
      <c r="L1524" t="s">
        <v>4614</v>
      </c>
      <c r="M1524" t="s">
        <v>4615</v>
      </c>
      <c r="N1524">
        <v>1.1455555550000001</v>
      </c>
      <c r="O1524">
        <v>0</v>
      </c>
      <c r="P1524">
        <v>5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0.8771025836896168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0.8771025836896168</v>
      </c>
    </row>
    <row r="1525" spans="1:31" x14ac:dyDescent="0.25">
      <c r="A1525">
        <v>1823362</v>
      </c>
      <c r="B1525">
        <v>1</v>
      </c>
      <c r="C1525" t="s">
        <v>80</v>
      </c>
      <c r="D1525" t="s">
        <v>105</v>
      </c>
      <c r="E1525" t="s">
        <v>140</v>
      </c>
      <c r="F1525" t="s">
        <v>4616</v>
      </c>
      <c r="G1525" t="s">
        <v>142</v>
      </c>
      <c r="H1525" t="s">
        <v>134</v>
      </c>
      <c r="I1525" t="s">
        <v>135</v>
      </c>
      <c r="J1525" t="s">
        <v>136</v>
      </c>
      <c r="K1525" t="s">
        <v>137</v>
      </c>
      <c r="L1525" t="s">
        <v>4617</v>
      </c>
      <c r="M1525" t="s">
        <v>4618</v>
      </c>
      <c r="N1525">
        <v>1.034444444</v>
      </c>
      <c r="O1525">
        <v>0</v>
      </c>
      <c r="P1525">
        <v>4</v>
      </c>
      <c r="Q1525">
        <v>0</v>
      </c>
      <c r="R1525">
        <v>0</v>
      </c>
      <c r="S1525">
        <v>0</v>
      </c>
      <c r="T1525">
        <v>1</v>
      </c>
      <c r="U1525">
        <v>0</v>
      </c>
      <c r="V1525">
        <v>0</v>
      </c>
      <c r="W1525">
        <v>0</v>
      </c>
      <c r="X1525">
        <v>1.4086605146087832</v>
      </c>
      <c r="Y1525">
        <v>0</v>
      </c>
      <c r="Z1525">
        <v>0</v>
      </c>
      <c r="AA1525">
        <v>0</v>
      </c>
      <c r="AB1525">
        <v>1.480637559704489</v>
      </c>
      <c r="AC1525">
        <v>0</v>
      </c>
      <c r="AD1525">
        <v>0</v>
      </c>
      <c r="AE1525">
        <v>2.8892980743132721</v>
      </c>
    </row>
    <row r="1526" spans="1:31" x14ac:dyDescent="0.25">
      <c r="A1526">
        <v>1823763</v>
      </c>
      <c r="B1526">
        <v>1</v>
      </c>
      <c r="C1526" t="s">
        <v>80</v>
      </c>
      <c r="D1526" t="s">
        <v>97</v>
      </c>
      <c r="E1526" t="s">
        <v>140</v>
      </c>
      <c r="F1526" t="s">
        <v>4619</v>
      </c>
      <c r="G1526" t="s">
        <v>142</v>
      </c>
      <c r="H1526" t="s">
        <v>134</v>
      </c>
      <c r="I1526" t="s">
        <v>135</v>
      </c>
      <c r="J1526" t="s">
        <v>136</v>
      </c>
      <c r="K1526" t="s">
        <v>137</v>
      </c>
      <c r="L1526" t="s">
        <v>4620</v>
      </c>
      <c r="M1526" t="s">
        <v>4621</v>
      </c>
      <c r="N1526">
        <v>2.3675000000000002</v>
      </c>
      <c r="O1526">
        <v>0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9.1518190877250008E-2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9.1518190877250008E-2</v>
      </c>
    </row>
    <row r="1527" spans="1:31" x14ac:dyDescent="0.25">
      <c r="A1527">
        <v>1823740</v>
      </c>
      <c r="B1527">
        <v>1</v>
      </c>
      <c r="C1527" t="s">
        <v>81</v>
      </c>
      <c r="D1527" t="s">
        <v>113</v>
      </c>
      <c r="E1527" t="s">
        <v>140</v>
      </c>
      <c r="F1527" t="s">
        <v>4622</v>
      </c>
      <c r="G1527" t="s">
        <v>142</v>
      </c>
      <c r="H1527" t="s">
        <v>134</v>
      </c>
      <c r="I1527" t="s">
        <v>135</v>
      </c>
      <c r="J1527" t="s">
        <v>136</v>
      </c>
      <c r="K1527" t="s">
        <v>137</v>
      </c>
      <c r="L1527" t="s">
        <v>4623</v>
      </c>
      <c r="M1527" t="s">
        <v>4624</v>
      </c>
      <c r="N1527">
        <v>2.9811111110000001</v>
      </c>
      <c r="O1527">
        <v>0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0.83004569361225</v>
      </c>
      <c r="AA1527">
        <v>0</v>
      </c>
      <c r="AB1527">
        <v>0</v>
      </c>
      <c r="AC1527">
        <v>0</v>
      </c>
      <c r="AD1527">
        <v>0</v>
      </c>
      <c r="AE1527">
        <v>0.83004569361225</v>
      </c>
    </row>
    <row r="1528" spans="1:31" x14ac:dyDescent="0.25">
      <c r="A1528">
        <v>1824141</v>
      </c>
      <c r="B1528">
        <v>1</v>
      </c>
      <c r="C1528" t="s">
        <v>80</v>
      </c>
      <c r="D1528" t="s">
        <v>96</v>
      </c>
      <c r="E1528" t="s">
        <v>131</v>
      </c>
      <c r="F1528" t="s">
        <v>4625</v>
      </c>
      <c r="G1528" t="s">
        <v>133</v>
      </c>
      <c r="H1528" t="s">
        <v>134</v>
      </c>
      <c r="I1528" t="s">
        <v>135</v>
      </c>
      <c r="J1528" t="s">
        <v>136</v>
      </c>
      <c r="K1528" t="s">
        <v>137</v>
      </c>
      <c r="L1528" t="s">
        <v>4626</v>
      </c>
      <c r="M1528" t="s">
        <v>4627</v>
      </c>
      <c r="N1528">
        <v>3.966388888</v>
      </c>
      <c r="O1528">
        <v>0</v>
      </c>
      <c r="P1528">
        <v>16</v>
      </c>
      <c r="Q1528">
        <v>0</v>
      </c>
      <c r="R1528">
        <v>0</v>
      </c>
      <c r="S1528">
        <v>0</v>
      </c>
      <c r="T1528">
        <v>1</v>
      </c>
      <c r="U1528">
        <v>0</v>
      </c>
      <c r="V1528">
        <v>0</v>
      </c>
      <c r="W1528">
        <v>0</v>
      </c>
      <c r="X1528">
        <v>39.455349590932734</v>
      </c>
      <c r="Y1528">
        <v>0</v>
      </c>
      <c r="Z1528">
        <v>0</v>
      </c>
      <c r="AA1528">
        <v>0</v>
      </c>
      <c r="AB1528">
        <v>4.4729715052425334</v>
      </c>
      <c r="AC1528">
        <v>0</v>
      </c>
      <c r="AD1528">
        <v>0</v>
      </c>
      <c r="AE1528">
        <v>43.928321096175267</v>
      </c>
    </row>
    <row r="1529" spans="1:31" x14ac:dyDescent="0.25">
      <c r="A1529">
        <v>1823600</v>
      </c>
      <c r="B1529">
        <v>1</v>
      </c>
      <c r="C1529" t="s">
        <v>80</v>
      </c>
      <c r="D1529" t="s">
        <v>110</v>
      </c>
      <c r="E1529" t="s">
        <v>131</v>
      </c>
      <c r="F1529" t="s">
        <v>4628</v>
      </c>
      <c r="G1529" t="s">
        <v>225</v>
      </c>
      <c r="H1529" t="s">
        <v>134</v>
      </c>
      <c r="I1529" t="s">
        <v>135</v>
      </c>
      <c r="J1529" t="s">
        <v>136</v>
      </c>
      <c r="K1529" t="s">
        <v>151</v>
      </c>
      <c r="L1529" t="s">
        <v>4629</v>
      </c>
      <c r="M1529" t="s">
        <v>4630</v>
      </c>
      <c r="N1529">
        <v>1.75091</v>
      </c>
      <c r="O1529">
        <v>0</v>
      </c>
      <c r="P1529">
        <v>164</v>
      </c>
      <c r="Q1529">
        <v>0</v>
      </c>
      <c r="R1529">
        <v>0</v>
      </c>
      <c r="S1529">
        <v>0</v>
      </c>
      <c r="T1529">
        <v>3</v>
      </c>
      <c r="U1529">
        <v>0</v>
      </c>
      <c r="V1529">
        <v>0</v>
      </c>
      <c r="W1529">
        <v>0</v>
      </c>
      <c r="X1529">
        <v>74.665300573783199</v>
      </c>
      <c r="Y1529">
        <v>0</v>
      </c>
      <c r="Z1529">
        <v>0</v>
      </c>
      <c r="AA1529">
        <v>0</v>
      </c>
      <c r="AB1529">
        <v>1.2767936386451999</v>
      </c>
      <c r="AC1529">
        <v>0</v>
      </c>
      <c r="AD1529">
        <v>0</v>
      </c>
      <c r="AE1529">
        <v>75.942094212428401</v>
      </c>
    </row>
    <row r="1530" spans="1:31" x14ac:dyDescent="0.25">
      <c r="A1530">
        <v>1823617</v>
      </c>
      <c r="B1530">
        <v>1</v>
      </c>
      <c r="C1530" t="s">
        <v>80</v>
      </c>
      <c r="D1530" t="s">
        <v>95</v>
      </c>
      <c r="E1530" t="s">
        <v>140</v>
      </c>
      <c r="F1530" t="s">
        <v>4631</v>
      </c>
      <c r="G1530" t="s">
        <v>142</v>
      </c>
      <c r="H1530" t="s">
        <v>134</v>
      </c>
      <c r="I1530" t="s">
        <v>135</v>
      </c>
      <c r="J1530" t="s">
        <v>136</v>
      </c>
      <c r="K1530" t="s">
        <v>137</v>
      </c>
      <c r="L1530" t="s">
        <v>4632</v>
      </c>
      <c r="M1530" t="s">
        <v>4633</v>
      </c>
      <c r="N1530">
        <v>0.58194444400000001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0.13121777814924998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0.13121777814924998</v>
      </c>
    </row>
    <row r="1531" spans="1:31" x14ac:dyDescent="0.25">
      <c r="A1531">
        <v>1823531</v>
      </c>
      <c r="B1531">
        <v>1</v>
      </c>
      <c r="C1531" t="s">
        <v>81</v>
      </c>
      <c r="D1531" t="s">
        <v>118</v>
      </c>
      <c r="E1531" t="s">
        <v>223</v>
      </c>
      <c r="F1531" t="s">
        <v>4634</v>
      </c>
      <c r="G1531" t="s">
        <v>1055</v>
      </c>
      <c r="H1531" t="s">
        <v>134</v>
      </c>
      <c r="I1531" t="s">
        <v>135</v>
      </c>
      <c r="J1531" t="s">
        <v>136</v>
      </c>
      <c r="K1531" t="s">
        <v>137</v>
      </c>
      <c r="L1531" t="s">
        <v>4635</v>
      </c>
      <c r="M1531" t="s">
        <v>4636</v>
      </c>
      <c r="N1531">
        <v>2.4644444440000002</v>
      </c>
      <c r="O1531">
        <v>0</v>
      </c>
      <c r="P1531">
        <v>92</v>
      </c>
      <c r="Q1531">
        <v>0</v>
      </c>
      <c r="R1531">
        <v>0</v>
      </c>
      <c r="S1531">
        <v>0</v>
      </c>
      <c r="T1531">
        <v>2</v>
      </c>
      <c r="U1531">
        <v>0</v>
      </c>
      <c r="V1531">
        <v>0</v>
      </c>
      <c r="W1531">
        <v>0</v>
      </c>
      <c r="X1531">
        <v>35.956291947856961</v>
      </c>
      <c r="Y1531">
        <v>0</v>
      </c>
      <c r="Z1531">
        <v>0</v>
      </c>
      <c r="AA1531">
        <v>0</v>
      </c>
      <c r="AB1531">
        <v>17.609775597664374</v>
      </c>
      <c r="AC1531">
        <v>0</v>
      </c>
      <c r="AD1531">
        <v>0</v>
      </c>
      <c r="AE1531">
        <v>53.566067545521335</v>
      </c>
    </row>
    <row r="1532" spans="1:31" x14ac:dyDescent="0.25">
      <c r="A1532">
        <v>1823640</v>
      </c>
      <c r="B1532">
        <v>1</v>
      </c>
      <c r="C1532" t="s">
        <v>80</v>
      </c>
      <c r="D1532" t="s">
        <v>106</v>
      </c>
      <c r="E1532" t="s">
        <v>223</v>
      </c>
      <c r="F1532" t="s">
        <v>4637</v>
      </c>
      <c r="G1532" t="s">
        <v>242</v>
      </c>
      <c r="H1532" t="s">
        <v>134</v>
      </c>
      <c r="I1532" t="s">
        <v>135</v>
      </c>
      <c r="J1532" t="s">
        <v>136</v>
      </c>
      <c r="K1532" t="s">
        <v>137</v>
      </c>
      <c r="L1532" t="s">
        <v>4638</v>
      </c>
      <c r="M1532" t="s">
        <v>4639</v>
      </c>
      <c r="N1532">
        <v>0.98499999999999999</v>
      </c>
      <c r="O1532">
        <v>0</v>
      </c>
      <c r="P1532">
        <v>36</v>
      </c>
      <c r="Q1532">
        <v>0</v>
      </c>
      <c r="R1532">
        <v>0</v>
      </c>
      <c r="S1532">
        <v>0</v>
      </c>
      <c r="T1532">
        <v>3</v>
      </c>
      <c r="U1532">
        <v>0</v>
      </c>
      <c r="V1532">
        <v>0</v>
      </c>
      <c r="W1532">
        <v>0</v>
      </c>
      <c r="X1532">
        <v>5.1739055635192015</v>
      </c>
      <c r="Y1532">
        <v>0</v>
      </c>
      <c r="Z1532">
        <v>0</v>
      </c>
      <c r="AA1532">
        <v>0</v>
      </c>
      <c r="AB1532">
        <v>0.60068281194720008</v>
      </c>
      <c r="AC1532">
        <v>0</v>
      </c>
      <c r="AD1532">
        <v>0</v>
      </c>
      <c r="AE1532">
        <v>5.7745883754664016</v>
      </c>
    </row>
    <row r="1533" spans="1:31" x14ac:dyDescent="0.25">
      <c r="A1533">
        <v>1823577</v>
      </c>
      <c r="B1533">
        <v>1</v>
      </c>
      <c r="C1533" t="s">
        <v>80</v>
      </c>
      <c r="D1533" t="s">
        <v>88</v>
      </c>
      <c r="E1533" t="s">
        <v>131</v>
      </c>
      <c r="F1533" t="s">
        <v>4640</v>
      </c>
      <c r="G1533" t="s">
        <v>217</v>
      </c>
      <c r="H1533" t="s">
        <v>134</v>
      </c>
      <c r="I1533" t="s">
        <v>135</v>
      </c>
      <c r="J1533" t="s">
        <v>136</v>
      </c>
      <c r="K1533" t="s">
        <v>137</v>
      </c>
      <c r="L1533" t="s">
        <v>4641</v>
      </c>
      <c r="M1533" t="s">
        <v>4642</v>
      </c>
      <c r="N1533">
        <v>1.6555555550000001</v>
      </c>
      <c r="O1533">
        <v>0</v>
      </c>
      <c r="P1533">
        <v>84</v>
      </c>
      <c r="Q1533">
        <v>0</v>
      </c>
      <c r="R1533">
        <v>0</v>
      </c>
      <c r="S1533">
        <v>0</v>
      </c>
      <c r="T1533">
        <v>4</v>
      </c>
      <c r="U1533">
        <v>0</v>
      </c>
      <c r="V1533">
        <v>0</v>
      </c>
      <c r="W1533">
        <v>0</v>
      </c>
      <c r="X1533">
        <v>39.147483997099023</v>
      </c>
      <c r="Y1533">
        <v>0</v>
      </c>
      <c r="Z1533">
        <v>0</v>
      </c>
      <c r="AA1533">
        <v>0</v>
      </c>
      <c r="AB1533">
        <v>4.0826888696473338</v>
      </c>
      <c r="AC1533">
        <v>0</v>
      </c>
      <c r="AD1533">
        <v>0</v>
      </c>
      <c r="AE1533">
        <v>43.230172866746358</v>
      </c>
    </row>
    <row r="1534" spans="1:31" x14ac:dyDescent="0.25">
      <c r="A1534">
        <v>1823826</v>
      </c>
      <c r="B1534">
        <v>1</v>
      </c>
      <c r="C1534" t="s">
        <v>80</v>
      </c>
      <c r="D1534" t="s">
        <v>96</v>
      </c>
      <c r="E1534" t="s">
        <v>140</v>
      </c>
      <c r="F1534" t="s">
        <v>4643</v>
      </c>
      <c r="G1534" t="s">
        <v>213</v>
      </c>
      <c r="H1534" t="s">
        <v>134</v>
      </c>
      <c r="I1534" t="s">
        <v>135</v>
      </c>
      <c r="J1534" t="s">
        <v>136</v>
      </c>
      <c r="K1534" t="s">
        <v>137</v>
      </c>
      <c r="L1534" t="s">
        <v>4644</v>
      </c>
      <c r="M1534" t="s">
        <v>4645</v>
      </c>
      <c r="N1534">
        <v>5.7266666659999999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5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94.92550596830398</v>
      </c>
      <c r="AC1534">
        <v>0</v>
      </c>
      <c r="AD1534">
        <v>0</v>
      </c>
      <c r="AE1534">
        <v>94.92550596830398</v>
      </c>
    </row>
    <row r="1535" spans="1:31" x14ac:dyDescent="0.25">
      <c r="A1535">
        <v>1823634</v>
      </c>
      <c r="B1535">
        <v>1</v>
      </c>
      <c r="C1535" t="s">
        <v>80</v>
      </c>
      <c r="D1535" t="s">
        <v>88</v>
      </c>
      <c r="E1535" t="s">
        <v>131</v>
      </c>
      <c r="F1535" t="s">
        <v>4646</v>
      </c>
      <c r="G1535" t="s">
        <v>225</v>
      </c>
      <c r="H1535" t="s">
        <v>134</v>
      </c>
      <c r="I1535" t="s">
        <v>135</v>
      </c>
      <c r="J1535" t="s">
        <v>136</v>
      </c>
      <c r="K1535" t="s">
        <v>151</v>
      </c>
      <c r="L1535" t="s">
        <v>4647</v>
      </c>
      <c r="M1535" t="s">
        <v>4648</v>
      </c>
      <c r="N1535">
        <v>0.443591666</v>
      </c>
      <c r="O1535">
        <v>0</v>
      </c>
      <c r="P1535">
        <v>87</v>
      </c>
      <c r="Q1535">
        <v>0</v>
      </c>
      <c r="R1535">
        <v>0</v>
      </c>
      <c r="S1535">
        <v>0</v>
      </c>
      <c r="T1535">
        <v>6</v>
      </c>
      <c r="U1535">
        <v>0</v>
      </c>
      <c r="V1535">
        <v>0</v>
      </c>
      <c r="W1535">
        <v>0</v>
      </c>
      <c r="X1535">
        <v>9.6482393154135533</v>
      </c>
      <c r="Y1535">
        <v>0</v>
      </c>
      <c r="Z1535">
        <v>0</v>
      </c>
      <c r="AA1535">
        <v>0</v>
      </c>
      <c r="AB1535">
        <v>3.4275806961810287</v>
      </c>
      <c r="AC1535">
        <v>0</v>
      </c>
      <c r="AD1535">
        <v>0</v>
      </c>
      <c r="AE1535">
        <v>13.075820011594582</v>
      </c>
    </row>
    <row r="1536" spans="1:31" x14ac:dyDescent="0.25">
      <c r="A1536">
        <v>1823537</v>
      </c>
      <c r="B1536">
        <v>1</v>
      </c>
      <c r="C1536" t="s">
        <v>80</v>
      </c>
      <c r="D1536" t="s">
        <v>103</v>
      </c>
      <c r="E1536" t="s">
        <v>154</v>
      </c>
      <c r="F1536" t="s">
        <v>4649</v>
      </c>
      <c r="G1536" t="s">
        <v>390</v>
      </c>
      <c r="H1536" t="s">
        <v>157</v>
      </c>
      <c r="I1536" t="s">
        <v>135</v>
      </c>
      <c r="J1536" t="s">
        <v>136</v>
      </c>
      <c r="K1536" t="s">
        <v>137</v>
      </c>
      <c r="L1536" t="s">
        <v>4650</v>
      </c>
      <c r="M1536" t="s">
        <v>4651</v>
      </c>
      <c r="N1536">
        <v>0.91666666600000002</v>
      </c>
      <c r="O1536">
        <v>0</v>
      </c>
      <c r="P1536">
        <v>463</v>
      </c>
      <c r="Q1536">
        <v>0</v>
      </c>
      <c r="R1536">
        <v>14</v>
      </c>
      <c r="S1536">
        <v>0</v>
      </c>
      <c r="T1536">
        <v>105</v>
      </c>
      <c r="U1536">
        <v>0</v>
      </c>
      <c r="V1536">
        <v>0</v>
      </c>
      <c r="W1536">
        <v>0</v>
      </c>
      <c r="X1536">
        <v>77.625164850055995</v>
      </c>
      <c r="Y1536">
        <v>0</v>
      </c>
      <c r="Z1536">
        <v>5.9913741887120011</v>
      </c>
      <c r="AA1536">
        <v>0</v>
      </c>
      <c r="AB1536">
        <v>42.874095248464677</v>
      </c>
      <c r="AC1536">
        <v>0</v>
      </c>
      <c r="AD1536">
        <v>0</v>
      </c>
      <c r="AE1536">
        <v>126.49063428723267</v>
      </c>
    </row>
    <row r="1537" spans="1:31" x14ac:dyDescent="0.25">
      <c r="A1537">
        <v>1824155</v>
      </c>
      <c r="B1537">
        <v>1</v>
      </c>
      <c r="C1537" t="s">
        <v>81</v>
      </c>
      <c r="D1537" t="s">
        <v>122</v>
      </c>
      <c r="E1537" t="s">
        <v>140</v>
      </c>
      <c r="F1537" t="s">
        <v>4652</v>
      </c>
      <c r="G1537" t="s">
        <v>142</v>
      </c>
      <c r="H1537" t="s">
        <v>134</v>
      </c>
      <c r="I1537" t="s">
        <v>135</v>
      </c>
      <c r="J1537" t="s">
        <v>136</v>
      </c>
      <c r="K1537" t="s">
        <v>137</v>
      </c>
      <c r="L1537" t="s">
        <v>4653</v>
      </c>
      <c r="M1537" t="s">
        <v>4654</v>
      </c>
      <c r="N1537">
        <v>4.37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1.2800347722141001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1.2800347722141001</v>
      </c>
    </row>
    <row r="1538" spans="1:31" x14ac:dyDescent="0.25">
      <c r="A1538">
        <v>1823843</v>
      </c>
      <c r="B1538">
        <v>1</v>
      </c>
      <c r="C1538" t="s">
        <v>80</v>
      </c>
      <c r="D1538" t="s">
        <v>100</v>
      </c>
      <c r="E1538" t="s">
        <v>202</v>
      </c>
      <c r="F1538" t="s">
        <v>704</v>
      </c>
      <c r="G1538" t="s">
        <v>156</v>
      </c>
      <c r="H1538" t="s">
        <v>157</v>
      </c>
      <c r="I1538" t="s">
        <v>135</v>
      </c>
      <c r="J1538" t="s">
        <v>136</v>
      </c>
      <c r="K1538" t="s">
        <v>137</v>
      </c>
      <c r="L1538" t="s">
        <v>4655</v>
      </c>
      <c r="M1538" t="s">
        <v>4656</v>
      </c>
      <c r="N1538">
        <v>0.57138888799999998</v>
      </c>
      <c r="O1538">
        <v>0</v>
      </c>
      <c r="P1538">
        <v>694</v>
      </c>
      <c r="Q1538">
        <v>2</v>
      </c>
      <c r="R1538">
        <v>33</v>
      </c>
      <c r="S1538">
        <v>9</v>
      </c>
      <c r="T1538">
        <v>98</v>
      </c>
      <c r="U1538">
        <v>4</v>
      </c>
      <c r="V1538">
        <v>4</v>
      </c>
      <c r="W1538">
        <v>0</v>
      </c>
      <c r="X1538">
        <v>105.82689319230052</v>
      </c>
      <c r="Y1538">
        <v>1.5251769187135331</v>
      </c>
      <c r="Z1538">
        <v>7.783719739909098</v>
      </c>
      <c r="AA1538">
        <v>68.401671621664164</v>
      </c>
      <c r="AB1538">
        <v>69.349343582661263</v>
      </c>
      <c r="AC1538">
        <v>30.48425532416875</v>
      </c>
      <c r="AD1538">
        <v>125.51840919158465</v>
      </c>
      <c r="AE1538">
        <v>408.889469571002</v>
      </c>
    </row>
    <row r="1539" spans="1:31" x14ac:dyDescent="0.25">
      <c r="A1539">
        <v>1824135</v>
      </c>
      <c r="B1539">
        <v>1</v>
      </c>
      <c r="C1539" t="s">
        <v>80</v>
      </c>
      <c r="D1539" t="s">
        <v>96</v>
      </c>
      <c r="E1539" t="s">
        <v>140</v>
      </c>
      <c r="F1539" t="s">
        <v>4657</v>
      </c>
      <c r="G1539" t="s">
        <v>213</v>
      </c>
      <c r="H1539" t="s">
        <v>134</v>
      </c>
      <c r="I1539" t="s">
        <v>135</v>
      </c>
      <c r="J1539" t="s">
        <v>136</v>
      </c>
      <c r="K1539" t="s">
        <v>137</v>
      </c>
      <c r="L1539" t="s">
        <v>4658</v>
      </c>
      <c r="M1539" t="s">
        <v>4659</v>
      </c>
      <c r="N1539">
        <v>3.215833333</v>
      </c>
      <c r="O1539">
        <v>0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1.5682457350000001E-3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1.5682457350000001E-3</v>
      </c>
    </row>
    <row r="1540" spans="1:31" x14ac:dyDescent="0.25">
      <c r="A1540">
        <v>1823863</v>
      </c>
      <c r="B1540">
        <v>1</v>
      </c>
      <c r="C1540" t="s">
        <v>80</v>
      </c>
      <c r="D1540" t="s">
        <v>106</v>
      </c>
      <c r="E1540" t="s">
        <v>131</v>
      </c>
      <c r="F1540" t="s">
        <v>4660</v>
      </c>
      <c r="G1540" t="s">
        <v>133</v>
      </c>
      <c r="H1540" t="s">
        <v>134</v>
      </c>
      <c r="I1540" t="s">
        <v>135</v>
      </c>
      <c r="J1540" t="s">
        <v>136</v>
      </c>
      <c r="K1540" t="s">
        <v>137</v>
      </c>
      <c r="L1540" t="s">
        <v>4661</v>
      </c>
      <c r="M1540" t="s">
        <v>4662</v>
      </c>
      <c r="N1540">
        <v>2.2561111110000001</v>
      </c>
      <c r="O1540">
        <v>0</v>
      </c>
      <c r="P1540">
        <v>14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5.5008317362513672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5.5008317362513672</v>
      </c>
    </row>
    <row r="1541" spans="1:31" x14ac:dyDescent="0.25">
      <c r="A1541">
        <v>1823614</v>
      </c>
      <c r="B1541">
        <v>1</v>
      </c>
      <c r="C1541" t="s">
        <v>81</v>
      </c>
      <c r="D1541" t="s">
        <v>112</v>
      </c>
      <c r="E1541" t="s">
        <v>202</v>
      </c>
      <c r="F1541" t="s">
        <v>4663</v>
      </c>
      <c r="G1541" t="s">
        <v>225</v>
      </c>
      <c r="H1541" t="s">
        <v>157</v>
      </c>
      <c r="I1541" t="s">
        <v>135</v>
      </c>
      <c r="J1541" t="s">
        <v>136</v>
      </c>
      <c r="K1541" t="s">
        <v>151</v>
      </c>
      <c r="L1541" t="s">
        <v>4664</v>
      </c>
      <c r="M1541" t="s">
        <v>4665</v>
      </c>
      <c r="N1541">
        <v>1.301666666</v>
      </c>
      <c r="O1541">
        <v>13</v>
      </c>
      <c r="P1541">
        <v>12844</v>
      </c>
      <c r="Q1541">
        <v>986</v>
      </c>
      <c r="R1541">
        <v>2346</v>
      </c>
      <c r="S1541">
        <v>132</v>
      </c>
      <c r="T1541">
        <v>1526</v>
      </c>
      <c r="U1541">
        <v>21</v>
      </c>
      <c r="V1541">
        <v>10</v>
      </c>
      <c r="W1541">
        <v>2.1218906086797999</v>
      </c>
      <c r="X1541">
        <v>2628.3480509291644</v>
      </c>
      <c r="Y1541">
        <v>730.04756524655841</v>
      </c>
      <c r="Z1541">
        <v>888.68978750691895</v>
      </c>
      <c r="AA1541">
        <v>1478.001012034299</v>
      </c>
      <c r="AB1541">
        <v>680.28199419915154</v>
      </c>
      <c r="AC1541">
        <v>1198.642932672755</v>
      </c>
      <c r="AD1541">
        <v>294.13418496679759</v>
      </c>
      <c r="AE1541">
        <v>7900.2674181643251</v>
      </c>
    </row>
    <row r="1542" spans="1:31" x14ac:dyDescent="0.25">
      <c r="A1542">
        <v>1823700</v>
      </c>
      <c r="B1542">
        <v>1</v>
      </c>
      <c r="C1542" t="s">
        <v>80</v>
      </c>
      <c r="D1542" t="s">
        <v>98</v>
      </c>
      <c r="E1542" t="s">
        <v>140</v>
      </c>
      <c r="F1542" t="s">
        <v>4666</v>
      </c>
      <c r="G1542" t="s">
        <v>142</v>
      </c>
      <c r="H1542" t="s">
        <v>134</v>
      </c>
      <c r="I1542" t="s">
        <v>135</v>
      </c>
      <c r="J1542" t="s">
        <v>136</v>
      </c>
      <c r="K1542" t="s">
        <v>137</v>
      </c>
      <c r="L1542" t="s">
        <v>4667</v>
      </c>
      <c r="M1542" t="s">
        <v>4668</v>
      </c>
      <c r="N1542">
        <v>1.6411111110000001</v>
      </c>
      <c r="O1542">
        <v>0</v>
      </c>
      <c r="P1542">
        <v>2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2.8260647928884999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2.8260647928884999</v>
      </c>
    </row>
    <row r="1543" spans="1:31" x14ac:dyDescent="0.25">
      <c r="A1543">
        <v>1823597</v>
      </c>
      <c r="B1543">
        <v>1</v>
      </c>
      <c r="C1543" t="s">
        <v>80</v>
      </c>
      <c r="D1543" t="s">
        <v>99</v>
      </c>
      <c r="E1543" t="s">
        <v>140</v>
      </c>
      <c r="F1543" t="s">
        <v>4669</v>
      </c>
      <c r="G1543" t="s">
        <v>142</v>
      </c>
      <c r="H1543" t="s">
        <v>134</v>
      </c>
      <c r="I1543" t="s">
        <v>135</v>
      </c>
      <c r="J1543" t="s">
        <v>136</v>
      </c>
      <c r="K1543" t="s">
        <v>137</v>
      </c>
      <c r="L1543" t="s">
        <v>4670</v>
      </c>
      <c r="M1543" t="s">
        <v>4671</v>
      </c>
      <c r="N1543">
        <v>4.2352777770000003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1.6586852376074168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1.6586852376074168</v>
      </c>
    </row>
    <row r="1544" spans="1:31" x14ac:dyDescent="0.25">
      <c r="A1544">
        <v>1823574</v>
      </c>
      <c r="B1544">
        <v>1</v>
      </c>
      <c r="C1544" t="s">
        <v>81</v>
      </c>
      <c r="D1544" t="s">
        <v>122</v>
      </c>
      <c r="E1544" t="s">
        <v>164</v>
      </c>
      <c r="F1544" t="s">
        <v>4672</v>
      </c>
      <c r="G1544" t="s">
        <v>150</v>
      </c>
      <c r="H1544" t="s">
        <v>157</v>
      </c>
      <c r="I1544" t="s">
        <v>135</v>
      </c>
      <c r="J1544" t="s">
        <v>136</v>
      </c>
      <c r="K1544" t="s">
        <v>151</v>
      </c>
      <c r="L1544" t="s">
        <v>4673</v>
      </c>
      <c r="M1544" t="s">
        <v>4674</v>
      </c>
      <c r="N1544">
        <v>8.3827599999999993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1122.4622332825543</v>
      </c>
      <c r="AD1544">
        <v>0</v>
      </c>
      <c r="AE1544">
        <v>1122.4622332825543</v>
      </c>
    </row>
    <row r="1545" spans="1:31" x14ac:dyDescent="0.25">
      <c r="A1545">
        <v>1824138</v>
      </c>
      <c r="B1545">
        <v>1</v>
      </c>
      <c r="C1545" t="s">
        <v>80</v>
      </c>
      <c r="D1545" t="s">
        <v>88</v>
      </c>
      <c r="E1545" t="s">
        <v>140</v>
      </c>
      <c r="F1545" t="s">
        <v>4675</v>
      </c>
      <c r="G1545" t="s">
        <v>246</v>
      </c>
      <c r="H1545" t="s">
        <v>134</v>
      </c>
      <c r="I1545" t="s">
        <v>135</v>
      </c>
      <c r="J1545" t="s">
        <v>136</v>
      </c>
      <c r="K1545" t="s">
        <v>137</v>
      </c>
      <c r="L1545" t="s">
        <v>4676</v>
      </c>
      <c r="M1545" t="s">
        <v>4677</v>
      </c>
      <c r="N1545">
        <v>1.4638888880000001</v>
      </c>
      <c r="O1545">
        <v>0</v>
      </c>
      <c r="P1545">
        <v>2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0.12013454770427501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0.12013454770427501</v>
      </c>
    </row>
    <row r="1546" spans="1:31" x14ac:dyDescent="0.25">
      <c r="A1546">
        <v>1823720</v>
      </c>
      <c r="B1546">
        <v>1</v>
      </c>
      <c r="C1546" t="s">
        <v>80</v>
      </c>
      <c r="D1546" t="s">
        <v>85</v>
      </c>
      <c r="E1546" t="s">
        <v>252</v>
      </c>
      <c r="F1546" t="s">
        <v>4678</v>
      </c>
      <c r="G1546" t="s">
        <v>217</v>
      </c>
      <c r="H1546" t="s">
        <v>134</v>
      </c>
      <c r="I1546" t="s">
        <v>135</v>
      </c>
      <c r="J1546" t="s">
        <v>136</v>
      </c>
      <c r="K1546" t="s">
        <v>137</v>
      </c>
      <c r="L1546" t="s">
        <v>4679</v>
      </c>
      <c r="M1546" t="s">
        <v>4680</v>
      </c>
      <c r="N1546">
        <v>4.3138888880000001</v>
      </c>
      <c r="O1546">
        <v>0</v>
      </c>
      <c r="P1546">
        <v>390</v>
      </c>
      <c r="Q1546">
        <v>0</v>
      </c>
      <c r="R1546">
        <v>0</v>
      </c>
      <c r="S1546">
        <v>0</v>
      </c>
      <c r="T1546">
        <v>8</v>
      </c>
      <c r="U1546">
        <v>0</v>
      </c>
      <c r="V1546">
        <v>0</v>
      </c>
      <c r="W1546">
        <v>0</v>
      </c>
      <c r="X1546">
        <v>481.76016065058025</v>
      </c>
      <c r="Y1546">
        <v>0</v>
      </c>
      <c r="Z1546">
        <v>0</v>
      </c>
      <c r="AA1546">
        <v>0</v>
      </c>
      <c r="AB1546">
        <v>18.01470838887688</v>
      </c>
      <c r="AC1546">
        <v>0</v>
      </c>
      <c r="AD1546">
        <v>0</v>
      </c>
      <c r="AE1546">
        <v>499.77486903945714</v>
      </c>
    </row>
    <row r="1547" spans="1:31" x14ac:dyDescent="0.25">
      <c r="A1547">
        <v>1823620</v>
      </c>
      <c r="B1547">
        <v>1</v>
      </c>
      <c r="C1547" t="s">
        <v>80</v>
      </c>
      <c r="D1547" t="s">
        <v>88</v>
      </c>
      <c r="E1547" t="s">
        <v>131</v>
      </c>
      <c r="F1547" t="s">
        <v>4681</v>
      </c>
      <c r="G1547" t="s">
        <v>225</v>
      </c>
      <c r="H1547" t="s">
        <v>134</v>
      </c>
      <c r="I1547" t="s">
        <v>135</v>
      </c>
      <c r="J1547" t="s">
        <v>136</v>
      </c>
      <c r="K1547" t="s">
        <v>151</v>
      </c>
      <c r="L1547" t="s">
        <v>4682</v>
      </c>
      <c r="M1547" t="s">
        <v>4683</v>
      </c>
      <c r="N1547">
        <v>0.42499999999999999</v>
      </c>
      <c r="O1547">
        <v>0</v>
      </c>
      <c r="P1547">
        <v>185</v>
      </c>
      <c r="Q1547">
        <v>0</v>
      </c>
      <c r="R1547">
        <v>0</v>
      </c>
      <c r="S1547">
        <v>0</v>
      </c>
      <c r="T1547">
        <v>3</v>
      </c>
      <c r="U1547">
        <v>0</v>
      </c>
      <c r="V1547">
        <v>0</v>
      </c>
      <c r="W1547">
        <v>0</v>
      </c>
      <c r="X1547">
        <v>16.597455523541242</v>
      </c>
      <c r="Y1547">
        <v>0</v>
      </c>
      <c r="Z1547">
        <v>0</v>
      </c>
      <c r="AA1547">
        <v>0</v>
      </c>
      <c r="AB1547">
        <v>1.2600796478117502</v>
      </c>
      <c r="AC1547">
        <v>0</v>
      </c>
      <c r="AD1547">
        <v>0</v>
      </c>
      <c r="AE1547">
        <v>17.857535171352993</v>
      </c>
    </row>
    <row r="1548" spans="1:31" x14ac:dyDescent="0.25">
      <c r="A1548">
        <v>1823637</v>
      </c>
      <c r="B1548">
        <v>1</v>
      </c>
      <c r="C1548" t="s">
        <v>80</v>
      </c>
      <c r="D1548" t="s">
        <v>94</v>
      </c>
      <c r="E1548" t="s">
        <v>140</v>
      </c>
      <c r="F1548" t="s">
        <v>4684</v>
      </c>
      <c r="G1548" t="s">
        <v>142</v>
      </c>
      <c r="H1548" t="s">
        <v>134</v>
      </c>
      <c r="I1548" t="s">
        <v>135</v>
      </c>
      <c r="J1548" t="s">
        <v>136</v>
      </c>
      <c r="K1548" t="s">
        <v>137</v>
      </c>
      <c r="L1548" t="s">
        <v>4685</v>
      </c>
      <c r="M1548" t="s">
        <v>4686</v>
      </c>
      <c r="N1548">
        <v>8.1105555549999995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1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6.9704774862500011E-4</v>
      </c>
      <c r="AC1548">
        <v>0</v>
      </c>
      <c r="AD1548">
        <v>0</v>
      </c>
      <c r="AE1548">
        <v>6.9704774862500011E-4</v>
      </c>
    </row>
    <row r="1549" spans="1:31" x14ac:dyDescent="0.25">
      <c r="A1549">
        <v>1823683</v>
      </c>
      <c r="B1549">
        <v>1</v>
      </c>
      <c r="C1549" t="s">
        <v>81</v>
      </c>
      <c r="D1549" t="s">
        <v>112</v>
      </c>
      <c r="E1549" t="s">
        <v>202</v>
      </c>
      <c r="F1549" t="s">
        <v>4663</v>
      </c>
      <c r="G1549" t="s">
        <v>225</v>
      </c>
      <c r="H1549" t="s">
        <v>157</v>
      </c>
      <c r="I1549" t="s">
        <v>135</v>
      </c>
      <c r="J1549" t="s">
        <v>136</v>
      </c>
      <c r="K1549" t="s">
        <v>151</v>
      </c>
      <c r="L1549" t="s">
        <v>4687</v>
      </c>
      <c r="M1549" t="s">
        <v>4688</v>
      </c>
      <c r="N1549">
        <v>3.6655555550000001</v>
      </c>
      <c r="O1549">
        <v>13</v>
      </c>
      <c r="P1549">
        <v>12844</v>
      </c>
      <c r="Q1549">
        <v>986</v>
      </c>
      <c r="R1549">
        <v>2346</v>
      </c>
      <c r="S1549">
        <v>132</v>
      </c>
      <c r="T1549">
        <v>1526</v>
      </c>
      <c r="U1549">
        <v>21</v>
      </c>
      <c r="V1549">
        <v>10</v>
      </c>
      <c r="W1549">
        <v>6.0388770747482843</v>
      </c>
      <c r="X1549">
        <v>7480.2493057851607</v>
      </c>
      <c r="Y1549">
        <v>2115.1696778964993</v>
      </c>
      <c r="Z1549">
        <v>2503.6955872613285</v>
      </c>
      <c r="AA1549">
        <v>4367.3958937381603</v>
      </c>
      <c r="AB1549">
        <v>2047.2074944748952</v>
      </c>
      <c r="AC1549">
        <v>3251.4373729297176</v>
      </c>
      <c r="AD1549">
        <v>814.48806893886729</v>
      </c>
      <c r="AE1549">
        <v>22585.682278099379</v>
      </c>
    </row>
    <row r="1550" spans="1:31" x14ac:dyDescent="0.25">
      <c r="A1550">
        <v>1824221</v>
      </c>
      <c r="B1550">
        <v>1</v>
      </c>
      <c r="C1550" t="s">
        <v>80</v>
      </c>
      <c r="D1550" t="s">
        <v>99</v>
      </c>
      <c r="E1550" t="s">
        <v>131</v>
      </c>
      <c r="F1550" t="s">
        <v>4689</v>
      </c>
      <c r="G1550" t="s">
        <v>217</v>
      </c>
      <c r="H1550" t="s">
        <v>134</v>
      </c>
      <c r="I1550" t="s">
        <v>135</v>
      </c>
      <c r="J1550" t="s">
        <v>136</v>
      </c>
      <c r="K1550" t="s">
        <v>137</v>
      </c>
      <c r="L1550" t="s">
        <v>4690</v>
      </c>
      <c r="M1550" t="s">
        <v>4691</v>
      </c>
      <c r="N1550">
        <v>1.2044444439999999</v>
      </c>
      <c r="O1550">
        <v>0</v>
      </c>
      <c r="P1550">
        <v>31</v>
      </c>
      <c r="Q1550">
        <v>0</v>
      </c>
      <c r="R1550">
        <v>1</v>
      </c>
      <c r="S1550">
        <v>0</v>
      </c>
      <c r="T1550">
        <v>2</v>
      </c>
      <c r="U1550">
        <v>0</v>
      </c>
      <c r="V1550">
        <v>0</v>
      </c>
      <c r="W1550">
        <v>0</v>
      </c>
      <c r="X1550">
        <v>5.6508993640999341</v>
      </c>
      <c r="Y1550">
        <v>0</v>
      </c>
      <c r="Z1550">
        <v>6.7743560231616665E-2</v>
      </c>
      <c r="AA1550">
        <v>0</v>
      </c>
      <c r="AB1550">
        <v>0.14058513003984999</v>
      </c>
      <c r="AC1550">
        <v>0</v>
      </c>
      <c r="AD1550">
        <v>0</v>
      </c>
      <c r="AE1550">
        <v>5.8592280543714006</v>
      </c>
    </row>
    <row r="1551" spans="1:31" x14ac:dyDescent="0.25">
      <c r="A1551">
        <v>1823846</v>
      </c>
      <c r="B1551">
        <v>1</v>
      </c>
      <c r="C1551" t="s">
        <v>80</v>
      </c>
      <c r="D1551" t="s">
        <v>85</v>
      </c>
      <c r="E1551" t="s">
        <v>131</v>
      </c>
      <c r="F1551" t="s">
        <v>4692</v>
      </c>
      <c r="G1551" t="s">
        <v>133</v>
      </c>
      <c r="H1551" t="s">
        <v>134</v>
      </c>
      <c r="I1551" t="s">
        <v>135</v>
      </c>
      <c r="J1551" t="s">
        <v>136</v>
      </c>
      <c r="K1551" t="s">
        <v>137</v>
      </c>
      <c r="L1551" t="s">
        <v>4693</v>
      </c>
      <c r="M1551" t="s">
        <v>4694</v>
      </c>
      <c r="N1551">
        <v>0.66972222199999998</v>
      </c>
      <c r="O1551">
        <v>0</v>
      </c>
      <c r="P1551">
        <v>60</v>
      </c>
      <c r="Q1551">
        <v>0</v>
      </c>
      <c r="R1551">
        <v>0</v>
      </c>
      <c r="S1551">
        <v>0</v>
      </c>
      <c r="T1551">
        <v>4</v>
      </c>
      <c r="U1551">
        <v>0</v>
      </c>
      <c r="V1551">
        <v>0</v>
      </c>
      <c r="W1551">
        <v>0</v>
      </c>
      <c r="X1551">
        <v>10.71242127689424</v>
      </c>
      <c r="Y1551">
        <v>0</v>
      </c>
      <c r="Z1551">
        <v>0</v>
      </c>
      <c r="AA1551">
        <v>0</v>
      </c>
      <c r="AB1551">
        <v>1.1688191119412834</v>
      </c>
      <c r="AC1551">
        <v>0</v>
      </c>
      <c r="AD1551">
        <v>0</v>
      </c>
      <c r="AE1551">
        <v>11.881240388835524</v>
      </c>
    </row>
    <row r="1552" spans="1:31" x14ac:dyDescent="0.25">
      <c r="A1552">
        <v>1823703</v>
      </c>
      <c r="B1552">
        <v>1</v>
      </c>
      <c r="C1552" t="s">
        <v>80</v>
      </c>
      <c r="D1552" t="s">
        <v>101</v>
      </c>
      <c r="E1552" t="s">
        <v>154</v>
      </c>
      <c r="F1552" t="s">
        <v>4695</v>
      </c>
      <c r="G1552" t="s">
        <v>156</v>
      </c>
      <c r="H1552" t="s">
        <v>157</v>
      </c>
      <c r="I1552" t="s">
        <v>135</v>
      </c>
      <c r="J1552" t="s">
        <v>136</v>
      </c>
      <c r="K1552" t="s">
        <v>137</v>
      </c>
      <c r="L1552" t="s">
        <v>4696</v>
      </c>
      <c r="M1552" t="s">
        <v>4697</v>
      </c>
      <c r="N1552">
        <v>0.89500000000000002</v>
      </c>
      <c r="O1552">
        <v>0</v>
      </c>
      <c r="P1552">
        <v>1809</v>
      </c>
      <c r="Q1552">
        <v>0</v>
      </c>
      <c r="R1552">
        <v>1</v>
      </c>
      <c r="S1552">
        <v>1</v>
      </c>
      <c r="T1552">
        <v>65</v>
      </c>
      <c r="U1552">
        <v>1</v>
      </c>
      <c r="V1552">
        <v>0</v>
      </c>
      <c r="W1552">
        <v>0</v>
      </c>
      <c r="X1552">
        <v>298.12794307223123</v>
      </c>
      <c r="Y1552">
        <v>0</v>
      </c>
      <c r="Z1552">
        <v>0.30970474053480002</v>
      </c>
      <c r="AA1552">
        <v>11.0126082111</v>
      </c>
      <c r="AB1552">
        <v>95.986060190511651</v>
      </c>
      <c r="AC1552">
        <v>126.23960868290101</v>
      </c>
      <c r="AD1552">
        <v>0</v>
      </c>
      <c r="AE1552">
        <v>531.67592489727872</v>
      </c>
    </row>
    <row r="1553" spans="1:31" x14ac:dyDescent="0.25">
      <c r="A1553">
        <v>1824201</v>
      </c>
      <c r="B1553">
        <v>1</v>
      </c>
      <c r="C1553" t="s">
        <v>80</v>
      </c>
      <c r="D1553" t="s">
        <v>93</v>
      </c>
      <c r="E1553" t="s">
        <v>140</v>
      </c>
      <c r="F1553" t="s">
        <v>4698</v>
      </c>
      <c r="G1553" t="s">
        <v>213</v>
      </c>
      <c r="H1553" t="s">
        <v>134</v>
      </c>
      <c r="I1553" t="s">
        <v>135</v>
      </c>
      <c r="J1553" t="s">
        <v>136</v>
      </c>
      <c r="K1553" t="s">
        <v>137</v>
      </c>
      <c r="L1553" t="s">
        <v>4699</v>
      </c>
      <c r="M1553" t="s">
        <v>4700</v>
      </c>
      <c r="N1553">
        <v>2.7738888880000001</v>
      </c>
      <c r="O1553">
        <v>0</v>
      </c>
      <c r="P1553">
        <v>8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5.2087818733262683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5.2087818733262683</v>
      </c>
    </row>
    <row r="1554" spans="1:31" x14ac:dyDescent="0.25">
      <c r="A1554">
        <v>1823823</v>
      </c>
      <c r="B1554">
        <v>1</v>
      </c>
      <c r="C1554" t="s">
        <v>80</v>
      </c>
      <c r="D1554" t="s">
        <v>100</v>
      </c>
      <c r="E1554" t="s">
        <v>140</v>
      </c>
      <c r="F1554" t="s">
        <v>4701</v>
      </c>
      <c r="G1554" t="s">
        <v>142</v>
      </c>
      <c r="H1554" t="s">
        <v>134</v>
      </c>
      <c r="I1554" t="s">
        <v>135</v>
      </c>
      <c r="J1554" t="s">
        <v>136</v>
      </c>
      <c r="K1554" t="s">
        <v>137</v>
      </c>
      <c r="L1554" t="s">
        <v>4702</v>
      </c>
      <c r="M1554" t="s">
        <v>4703</v>
      </c>
      <c r="N1554">
        <v>2.5480555549999999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0.54973323323170842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0.54973323323170842</v>
      </c>
    </row>
    <row r="1555" spans="1:31" x14ac:dyDescent="0.25">
      <c r="A1555">
        <v>1823866</v>
      </c>
      <c r="B1555">
        <v>1</v>
      </c>
      <c r="C1555" t="s">
        <v>81</v>
      </c>
      <c r="D1555" t="s">
        <v>112</v>
      </c>
      <c r="E1555" t="s">
        <v>140</v>
      </c>
      <c r="F1555" t="s">
        <v>4704</v>
      </c>
      <c r="G1555" t="s">
        <v>142</v>
      </c>
      <c r="H1555" t="s">
        <v>134</v>
      </c>
      <c r="I1555" t="s">
        <v>135</v>
      </c>
      <c r="J1555" t="s">
        <v>136</v>
      </c>
      <c r="K1555" t="s">
        <v>137</v>
      </c>
      <c r="L1555" t="s">
        <v>4705</v>
      </c>
      <c r="M1555" t="s">
        <v>4706</v>
      </c>
      <c r="N1555">
        <v>6.1352777769999998</v>
      </c>
      <c r="O1555">
        <v>0</v>
      </c>
      <c r="P1555">
        <v>1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1.0992129869476668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1.0992129869476668</v>
      </c>
    </row>
    <row r="1556" spans="1:31" x14ac:dyDescent="0.25">
      <c r="A1556">
        <v>1823697</v>
      </c>
      <c r="B1556">
        <v>1</v>
      </c>
      <c r="C1556" t="s">
        <v>81</v>
      </c>
      <c r="D1556" t="s">
        <v>121</v>
      </c>
      <c r="E1556" t="s">
        <v>164</v>
      </c>
      <c r="F1556" t="s">
        <v>4707</v>
      </c>
      <c r="G1556" t="s">
        <v>156</v>
      </c>
      <c r="H1556" t="s">
        <v>157</v>
      </c>
      <c r="I1556" t="s">
        <v>135</v>
      </c>
      <c r="J1556" t="s">
        <v>136</v>
      </c>
      <c r="K1556" t="s">
        <v>137</v>
      </c>
      <c r="L1556" t="s">
        <v>4708</v>
      </c>
      <c r="M1556" t="s">
        <v>4709</v>
      </c>
      <c r="N1556">
        <v>0.53805555500000002</v>
      </c>
      <c r="O1556">
        <v>0</v>
      </c>
      <c r="P1556">
        <v>324</v>
      </c>
      <c r="Q1556">
        <v>1</v>
      </c>
      <c r="R1556">
        <v>29</v>
      </c>
      <c r="S1556">
        <v>0</v>
      </c>
      <c r="T1556">
        <v>26</v>
      </c>
      <c r="U1556">
        <v>0</v>
      </c>
      <c r="V1556">
        <v>0</v>
      </c>
      <c r="W1556">
        <v>0</v>
      </c>
      <c r="X1556">
        <v>21.27662267526394</v>
      </c>
      <c r="Y1556">
        <v>0.81683088151170002</v>
      </c>
      <c r="Z1556">
        <v>5.3848277673029168</v>
      </c>
      <c r="AA1556">
        <v>0</v>
      </c>
      <c r="AB1556">
        <v>14.916376375359343</v>
      </c>
      <c r="AC1556">
        <v>0</v>
      </c>
      <c r="AD1556">
        <v>0</v>
      </c>
      <c r="AE1556">
        <v>42.3946576994379</v>
      </c>
    </row>
    <row r="1557" spans="1:31" x14ac:dyDescent="0.25">
      <c r="A1557">
        <v>1823554</v>
      </c>
      <c r="B1557">
        <v>1</v>
      </c>
      <c r="C1557" t="s">
        <v>80</v>
      </c>
      <c r="D1557" t="s">
        <v>93</v>
      </c>
      <c r="E1557" t="s">
        <v>140</v>
      </c>
      <c r="F1557" t="s">
        <v>4710</v>
      </c>
      <c r="G1557" t="s">
        <v>142</v>
      </c>
      <c r="H1557" t="s">
        <v>134</v>
      </c>
      <c r="I1557" t="s">
        <v>135</v>
      </c>
      <c r="J1557" t="s">
        <v>136</v>
      </c>
      <c r="K1557" t="s">
        <v>137</v>
      </c>
      <c r="L1557" t="s">
        <v>4711</v>
      </c>
      <c r="M1557" t="s">
        <v>4712</v>
      </c>
      <c r="N1557">
        <v>1.6797222220000001</v>
      </c>
      <c r="O1557">
        <v>0</v>
      </c>
      <c r="P1557">
        <v>0</v>
      </c>
      <c r="Q1557">
        <v>0</v>
      </c>
      <c r="R1557">
        <v>2</v>
      </c>
      <c r="S1557">
        <v>0</v>
      </c>
      <c r="T1557">
        <v>2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14.617697772205933</v>
      </c>
      <c r="AA1557">
        <v>0</v>
      </c>
      <c r="AB1557">
        <v>13.248189982312951</v>
      </c>
      <c r="AC1557">
        <v>0</v>
      </c>
      <c r="AD1557">
        <v>0</v>
      </c>
      <c r="AE1557">
        <v>27.865887754518884</v>
      </c>
    </row>
    <row r="1558" spans="1:31" x14ac:dyDescent="0.25">
      <c r="A1558">
        <v>1823760</v>
      </c>
      <c r="B1558">
        <v>1</v>
      </c>
      <c r="C1558" t="s">
        <v>81</v>
      </c>
      <c r="D1558" t="s">
        <v>117</v>
      </c>
      <c r="E1558" t="s">
        <v>140</v>
      </c>
      <c r="F1558" t="s">
        <v>4713</v>
      </c>
      <c r="G1558" t="s">
        <v>142</v>
      </c>
      <c r="H1558" t="s">
        <v>134</v>
      </c>
      <c r="I1558" t="s">
        <v>135</v>
      </c>
      <c r="J1558" t="s">
        <v>136</v>
      </c>
      <c r="K1558" t="s">
        <v>137</v>
      </c>
      <c r="L1558" t="s">
        <v>4714</v>
      </c>
      <c r="M1558" t="s">
        <v>4715</v>
      </c>
      <c r="N1558">
        <v>0.31277777699999998</v>
      </c>
      <c r="O1558">
        <v>0</v>
      </c>
      <c r="P1558">
        <v>1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7.2656907914499996E-2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7.2656907914499996E-2</v>
      </c>
    </row>
    <row r="1559" spans="1:31" x14ac:dyDescent="0.25">
      <c r="A1559">
        <v>1823523</v>
      </c>
      <c r="B1559">
        <v>1</v>
      </c>
      <c r="C1559" t="s">
        <v>81</v>
      </c>
      <c r="D1559" t="s">
        <v>127</v>
      </c>
      <c r="E1559" t="s">
        <v>154</v>
      </c>
      <c r="F1559" t="s">
        <v>4716</v>
      </c>
      <c r="G1559" t="s">
        <v>156</v>
      </c>
      <c r="H1559" t="s">
        <v>157</v>
      </c>
      <c r="I1559" t="s">
        <v>135</v>
      </c>
      <c r="J1559" t="s">
        <v>136</v>
      </c>
      <c r="K1559" t="s">
        <v>137</v>
      </c>
      <c r="L1559" t="s">
        <v>4717</v>
      </c>
      <c r="M1559" t="s">
        <v>4718</v>
      </c>
      <c r="N1559">
        <v>0.84611111100000003</v>
      </c>
      <c r="O1559">
        <v>0</v>
      </c>
      <c r="P1559">
        <v>348</v>
      </c>
      <c r="Q1559">
        <v>0</v>
      </c>
      <c r="R1559">
        <v>17</v>
      </c>
      <c r="S1559">
        <v>0</v>
      </c>
      <c r="T1559">
        <v>37</v>
      </c>
      <c r="U1559">
        <v>0</v>
      </c>
      <c r="V1559">
        <v>0</v>
      </c>
      <c r="W1559">
        <v>0</v>
      </c>
      <c r="X1559">
        <v>44.67765638582415</v>
      </c>
      <c r="Y1559">
        <v>0</v>
      </c>
      <c r="Z1559">
        <v>19.556365602679872</v>
      </c>
      <c r="AA1559">
        <v>0</v>
      </c>
      <c r="AB1559">
        <v>8.965964931054522</v>
      </c>
      <c r="AC1559">
        <v>0</v>
      </c>
      <c r="AD1559">
        <v>0</v>
      </c>
      <c r="AE1559">
        <v>73.19998691955854</v>
      </c>
    </row>
    <row r="1560" spans="1:31" x14ac:dyDescent="0.25">
      <c r="A1560">
        <v>1823623</v>
      </c>
      <c r="B1560">
        <v>1</v>
      </c>
      <c r="C1560" t="s">
        <v>80</v>
      </c>
      <c r="D1560" t="s">
        <v>87</v>
      </c>
      <c r="E1560" t="s">
        <v>154</v>
      </c>
      <c r="F1560" t="s">
        <v>4719</v>
      </c>
      <c r="G1560" t="s">
        <v>225</v>
      </c>
      <c r="H1560" t="s">
        <v>157</v>
      </c>
      <c r="I1560" t="s">
        <v>135</v>
      </c>
      <c r="J1560" t="s">
        <v>136</v>
      </c>
      <c r="K1560" t="s">
        <v>151</v>
      </c>
      <c r="L1560" t="s">
        <v>4720</v>
      </c>
      <c r="M1560" t="s">
        <v>4721</v>
      </c>
      <c r="N1560">
        <v>1.679883333</v>
      </c>
      <c r="O1560">
        <v>0</v>
      </c>
      <c r="P1560">
        <v>579</v>
      </c>
      <c r="Q1560">
        <v>0</v>
      </c>
      <c r="R1560">
        <v>1</v>
      </c>
      <c r="S1560">
        <v>3</v>
      </c>
      <c r="T1560">
        <v>40</v>
      </c>
      <c r="U1560">
        <v>0</v>
      </c>
      <c r="V1560">
        <v>0</v>
      </c>
      <c r="W1560">
        <v>0</v>
      </c>
      <c r="X1560">
        <v>283.85045651264801</v>
      </c>
      <c r="Y1560">
        <v>0</v>
      </c>
      <c r="Z1560">
        <v>8.7344890206000003E-2</v>
      </c>
      <c r="AA1560">
        <v>27.509085148177135</v>
      </c>
      <c r="AB1560">
        <v>78.749839961748876</v>
      </c>
      <c r="AC1560">
        <v>0</v>
      </c>
      <c r="AD1560">
        <v>0</v>
      </c>
      <c r="AE1560">
        <v>390.19672651278</v>
      </c>
    </row>
    <row r="1561" spans="1:31" x14ac:dyDescent="0.25">
      <c r="A1561">
        <v>1823500</v>
      </c>
      <c r="B1561">
        <v>1</v>
      </c>
      <c r="C1561" t="s">
        <v>80</v>
      </c>
      <c r="D1561" t="s">
        <v>98</v>
      </c>
      <c r="E1561" t="s">
        <v>164</v>
      </c>
      <c r="F1561" t="s">
        <v>4722</v>
      </c>
      <c r="G1561" t="s">
        <v>156</v>
      </c>
      <c r="H1561" t="s">
        <v>157</v>
      </c>
      <c r="I1561" t="s">
        <v>135</v>
      </c>
      <c r="J1561" t="s">
        <v>136</v>
      </c>
      <c r="K1561" t="s">
        <v>137</v>
      </c>
      <c r="L1561" t="s">
        <v>4723</v>
      </c>
      <c r="M1561" t="s">
        <v>4724</v>
      </c>
      <c r="N1561">
        <v>0.83750000000000002</v>
      </c>
      <c r="O1561">
        <v>0</v>
      </c>
      <c r="P1561">
        <v>435</v>
      </c>
      <c r="Q1561">
        <v>16</v>
      </c>
      <c r="R1561">
        <v>103</v>
      </c>
      <c r="S1561">
        <v>4</v>
      </c>
      <c r="T1561">
        <v>84</v>
      </c>
      <c r="U1561">
        <v>0</v>
      </c>
      <c r="V1561">
        <v>0</v>
      </c>
      <c r="W1561">
        <v>0</v>
      </c>
      <c r="X1561">
        <v>68.051707048438573</v>
      </c>
      <c r="Y1561">
        <v>15.49396043743068</v>
      </c>
      <c r="Z1561">
        <v>119.56446129197217</v>
      </c>
      <c r="AA1561">
        <v>4.9821450471882498</v>
      </c>
      <c r="AB1561">
        <v>47.245384671103018</v>
      </c>
      <c r="AC1561">
        <v>0</v>
      </c>
      <c r="AD1561">
        <v>0</v>
      </c>
      <c r="AE1561">
        <v>255.33765849613266</v>
      </c>
    </row>
    <row r="1562" spans="1:31" x14ac:dyDescent="0.25">
      <c r="A1562">
        <v>1823669</v>
      </c>
      <c r="B1562">
        <v>1</v>
      </c>
      <c r="C1562" t="s">
        <v>80</v>
      </c>
      <c r="D1562" t="s">
        <v>85</v>
      </c>
      <c r="E1562" t="s">
        <v>140</v>
      </c>
      <c r="F1562" t="s">
        <v>4725</v>
      </c>
      <c r="G1562" t="s">
        <v>142</v>
      </c>
      <c r="H1562" t="s">
        <v>134</v>
      </c>
      <c r="I1562" t="s">
        <v>135</v>
      </c>
      <c r="J1562" t="s">
        <v>136</v>
      </c>
      <c r="K1562" t="s">
        <v>137</v>
      </c>
      <c r="L1562" t="s">
        <v>4726</v>
      </c>
      <c r="M1562" t="s">
        <v>4727</v>
      </c>
      <c r="N1562">
        <v>2.786944444</v>
      </c>
      <c r="O1562">
        <v>0</v>
      </c>
      <c r="P1562">
        <v>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1.2209312230253666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1.2209312230253666</v>
      </c>
    </row>
    <row r="1563" spans="1:31" x14ac:dyDescent="0.25">
      <c r="A1563">
        <v>1823832</v>
      </c>
      <c r="B1563">
        <v>1</v>
      </c>
      <c r="C1563" t="s">
        <v>81</v>
      </c>
      <c r="D1563" t="s">
        <v>123</v>
      </c>
      <c r="E1563" t="s">
        <v>140</v>
      </c>
      <c r="F1563" t="s">
        <v>4728</v>
      </c>
      <c r="G1563" t="s">
        <v>142</v>
      </c>
      <c r="H1563" t="s">
        <v>134</v>
      </c>
      <c r="I1563" t="s">
        <v>135</v>
      </c>
      <c r="J1563" t="s">
        <v>136</v>
      </c>
      <c r="K1563" t="s">
        <v>137</v>
      </c>
      <c r="L1563" t="s">
        <v>4729</v>
      </c>
      <c r="M1563" t="s">
        <v>4730</v>
      </c>
      <c r="N1563">
        <v>3.477222222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1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0.47001316595823339</v>
      </c>
      <c r="AC1563">
        <v>0</v>
      </c>
      <c r="AD1563">
        <v>0</v>
      </c>
      <c r="AE1563">
        <v>0.47001316595823339</v>
      </c>
    </row>
    <row r="1564" spans="1:31" x14ac:dyDescent="0.25">
      <c r="A1564">
        <v>1823732</v>
      </c>
      <c r="B1564">
        <v>1</v>
      </c>
      <c r="C1564" t="s">
        <v>81</v>
      </c>
      <c r="D1564" t="s">
        <v>118</v>
      </c>
      <c r="E1564" t="s">
        <v>223</v>
      </c>
      <c r="F1564" t="s">
        <v>4634</v>
      </c>
      <c r="G1564" t="s">
        <v>1055</v>
      </c>
      <c r="H1564" t="s">
        <v>134</v>
      </c>
      <c r="I1564" t="s">
        <v>135</v>
      </c>
      <c r="J1564" t="s">
        <v>136</v>
      </c>
      <c r="K1564" t="s">
        <v>137</v>
      </c>
      <c r="L1564" t="s">
        <v>4731</v>
      </c>
      <c r="M1564" t="s">
        <v>4732</v>
      </c>
      <c r="N1564">
        <v>2.477222222</v>
      </c>
      <c r="O1564">
        <v>0</v>
      </c>
      <c r="P1564">
        <v>92</v>
      </c>
      <c r="Q1564">
        <v>0</v>
      </c>
      <c r="R1564">
        <v>0</v>
      </c>
      <c r="S1564">
        <v>0</v>
      </c>
      <c r="T1564">
        <v>2</v>
      </c>
      <c r="U1564">
        <v>0</v>
      </c>
      <c r="V1564">
        <v>0</v>
      </c>
      <c r="W1564">
        <v>0</v>
      </c>
      <c r="X1564">
        <v>45.736555308721982</v>
      </c>
      <c r="Y1564">
        <v>0</v>
      </c>
      <c r="Z1564">
        <v>0</v>
      </c>
      <c r="AA1564">
        <v>0</v>
      </c>
      <c r="AB1564">
        <v>24.859047568111659</v>
      </c>
      <c r="AC1564">
        <v>0</v>
      </c>
      <c r="AD1564">
        <v>0</v>
      </c>
      <c r="AE1564">
        <v>70.595602876833638</v>
      </c>
    </row>
    <row r="1565" spans="1:31" x14ac:dyDescent="0.25">
      <c r="A1565">
        <v>1823583</v>
      </c>
      <c r="B1565">
        <v>1</v>
      </c>
      <c r="C1565" t="s">
        <v>80</v>
      </c>
      <c r="D1565" t="s">
        <v>88</v>
      </c>
      <c r="E1565" t="s">
        <v>131</v>
      </c>
      <c r="F1565" t="s">
        <v>4733</v>
      </c>
      <c r="G1565" t="s">
        <v>225</v>
      </c>
      <c r="H1565" t="s">
        <v>134</v>
      </c>
      <c r="I1565" t="s">
        <v>135</v>
      </c>
      <c r="J1565" t="s">
        <v>136</v>
      </c>
      <c r="K1565" t="s">
        <v>151</v>
      </c>
      <c r="L1565" t="s">
        <v>4734</v>
      </c>
      <c r="M1565" t="s">
        <v>4735</v>
      </c>
      <c r="N1565">
        <v>0.48352666599999999</v>
      </c>
      <c r="O1565">
        <v>0</v>
      </c>
      <c r="P1565">
        <v>41</v>
      </c>
      <c r="Q1565">
        <v>0</v>
      </c>
      <c r="R1565">
        <v>0</v>
      </c>
      <c r="S1565">
        <v>0</v>
      </c>
      <c r="T1565">
        <v>2</v>
      </c>
      <c r="U1565">
        <v>0</v>
      </c>
      <c r="V1565">
        <v>0</v>
      </c>
      <c r="W1565">
        <v>0</v>
      </c>
      <c r="X1565">
        <v>4.4177268503499008</v>
      </c>
      <c r="Y1565">
        <v>0</v>
      </c>
      <c r="Z1565">
        <v>0</v>
      </c>
      <c r="AA1565">
        <v>0</v>
      </c>
      <c r="AB1565">
        <v>0.11424825527791665</v>
      </c>
      <c r="AC1565">
        <v>0</v>
      </c>
      <c r="AD1565">
        <v>0</v>
      </c>
      <c r="AE1565">
        <v>4.5319751056278177</v>
      </c>
    </row>
    <row r="1566" spans="1:31" x14ac:dyDescent="0.25">
      <c r="A1566">
        <v>1823878</v>
      </c>
      <c r="B1566">
        <v>1</v>
      </c>
      <c r="C1566" t="s">
        <v>81</v>
      </c>
      <c r="D1566" t="s">
        <v>123</v>
      </c>
      <c r="E1566" t="s">
        <v>140</v>
      </c>
      <c r="F1566" t="s">
        <v>4736</v>
      </c>
      <c r="G1566" t="s">
        <v>142</v>
      </c>
      <c r="H1566" t="s">
        <v>134</v>
      </c>
      <c r="I1566" t="s">
        <v>135</v>
      </c>
      <c r="J1566" t="s">
        <v>136</v>
      </c>
      <c r="K1566" t="s">
        <v>137</v>
      </c>
      <c r="L1566" t="s">
        <v>4737</v>
      </c>
      <c r="M1566" t="s">
        <v>4738</v>
      </c>
      <c r="N1566">
        <v>2.9311111109999999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0.53976993452560007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0.53976993452560007</v>
      </c>
    </row>
    <row r="1567" spans="1:31" x14ac:dyDescent="0.25">
      <c r="A1567">
        <v>1824124</v>
      </c>
      <c r="B1567">
        <v>1</v>
      </c>
      <c r="C1567" t="s">
        <v>80</v>
      </c>
      <c r="D1567" t="s">
        <v>82</v>
      </c>
      <c r="E1567" t="s">
        <v>140</v>
      </c>
      <c r="F1567" t="s">
        <v>4739</v>
      </c>
      <c r="G1567" t="s">
        <v>142</v>
      </c>
      <c r="H1567" t="s">
        <v>134</v>
      </c>
      <c r="I1567" t="s">
        <v>135</v>
      </c>
      <c r="J1567" t="s">
        <v>136</v>
      </c>
      <c r="K1567" t="s">
        <v>137</v>
      </c>
      <c r="L1567" t="s">
        <v>4740</v>
      </c>
      <c r="M1567" t="s">
        <v>4741</v>
      </c>
      <c r="N1567">
        <v>1.273055555</v>
      </c>
      <c r="O1567">
        <v>0</v>
      </c>
      <c r="P1567">
        <v>1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</row>
    <row r="1568" spans="1:31" x14ac:dyDescent="0.25">
      <c r="A1568">
        <v>1823563</v>
      </c>
      <c r="B1568">
        <v>1</v>
      </c>
      <c r="C1568" t="s">
        <v>81</v>
      </c>
      <c r="D1568" t="s">
        <v>122</v>
      </c>
      <c r="E1568" t="s">
        <v>164</v>
      </c>
      <c r="F1568" t="s">
        <v>4742</v>
      </c>
      <c r="G1568" t="s">
        <v>242</v>
      </c>
      <c r="H1568" t="s">
        <v>157</v>
      </c>
      <c r="I1568" t="s">
        <v>135</v>
      </c>
      <c r="J1568" t="s">
        <v>3</v>
      </c>
      <c r="K1568" t="s">
        <v>137</v>
      </c>
      <c r="L1568" t="s">
        <v>4743</v>
      </c>
      <c r="M1568" t="s">
        <v>4744</v>
      </c>
      <c r="N1568">
        <v>0.65555555499999996</v>
      </c>
      <c r="O1568">
        <v>0</v>
      </c>
      <c r="P1568">
        <v>112</v>
      </c>
      <c r="Q1568">
        <v>0</v>
      </c>
      <c r="R1568">
        <v>0</v>
      </c>
      <c r="S1568">
        <v>0</v>
      </c>
      <c r="T1568">
        <v>11</v>
      </c>
      <c r="U1568">
        <v>0</v>
      </c>
      <c r="V1568">
        <v>0</v>
      </c>
      <c r="W1568">
        <v>0</v>
      </c>
      <c r="X1568">
        <v>9.9750204879155984</v>
      </c>
      <c r="Y1568">
        <v>0</v>
      </c>
      <c r="Z1568">
        <v>0</v>
      </c>
      <c r="AA1568">
        <v>0</v>
      </c>
      <c r="AB1568">
        <v>3.1332666323078673</v>
      </c>
      <c r="AC1568">
        <v>0</v>
      </c>
      <c r="AD1568">
        <v>0</v>
      </c>
      <c r="AE1568">
        <v>13.108287120223466</v>
      </c>
    </row>
    <row r="1569" spans="1:31" x14ac:dyDescent="0.25">
      <c r="A1569">
        <v>1823749</v>
      </c>
      <c r="B1569">
        <v>1</v>
      </c>
      <c r="C1569" t="s">
        <v>80</v>
      </c>
      <c r="D1569" t="s">
        <v>93</v>
      </c>
      <c r="E1569" t="s">
        <v>131</v>
      </c>
      <c r="F1569" t="s">
        <v>4745</v>
      </c>
      <c r="G1569" t="s">
        <v>133</v>
      </c>
      <c r="H1569" t="s">
        <v>134</v>
      </c>
      <c r="I1569" t="s">
        <v>135</v>
      </c>
      <c r="J1569" t="s">
        <v>136</v>
      </c>
      <c r="K1569" t="s">
        <v>137</v>
      </c>
      <c r="L1569" t="s">
        <v>4746</v>
      </c>
      <c r="M1569" t="s">
        <v>4747</v>
      </c>
      <c r="N1569">
        <v>5.0774999999999997</v>
      </c>
      <c r="O1569">
        <v>0</v>
      </c>
      <c r="P1569">
        <v>7</v>
      </c>
      <c r="Q1569">
        <v>0</v>
      </c>
      <c r="R1569">
        <v>1</v>
      </c>
      <c r="S1569">
        <v>0</v>
      </c>
      <c r="T1569">
        <v>3</v>
      </c>
      <c r="U1569">
        <v>0</v>
      </c>
      <c r="V1569">
        <v>0</v>
      </c>
      <c r="W1569">
        <v>0</v>
      </c>
      <c r="X1569">
        <v>15.193921283413124</v>
      </c>
      <c r="Y1569">
        <v>0</v>
      </c>
      <c r="Z1569">
        <v>3.2819399819285335</v>
      </c>
      <c r="AA1569">
        <v>0</v>
      </c>
      <c r="AB1569">
        <v>15.21333829861922</v>
      </c>
      <c r="AC1569">
        <v>0</v>
      </c>
      <c r="AD1569">
        <v>0</v>
      </c>
      <c r="AE1569">
        <v>33.689199563960877</v>
      </c>
    </row>
    <row r="1570" spans="1:31" x14ac:dyDescent="0.25">
      <c r="A1570">
        <v>1824204</v>
      </c>
      <c r="B1570">
        <v>1</v>
      </c>
      <c r="C1570" t="s">
        <v>81</v>
      </c>
      <c r="D1570" t="s">
        <v>123</v>
      </c>
      <c r="E1570" t="s">
        <v>202</v>
      </c>
      <c r="F1570" t="s">
        <v>4748</v>
      </c>
      <c r="G1570" t="s">
        <v>156</v>
      </c>
      <c r="H1570" t="s">
        <v>157</v>
      </c>
      <c r="I1570" t="s">
        <v>135</v>
      </c>
      <c r="J1570" t="s">
        <v>136</v>
      </c>
      <c r="K1570" t="s">
        <v>137</v>
      </c>
      <c r="L1570" t="s">
        <v>4749</v>
      </c>
      <c r="M1570" t="s">
        <v>4750</v>
      </c>
      <c r="N1570">
        <v>0.30833333299999999</v>
      </c>
      <c r="O1570">
        <v>1</v>
      </c>
      <c r="P1570">
        <v>7137</v>
      </c>
      <c r="Q1570">
        <v>15</v>
      </c>
      <c r="R1570">
        <v>89</v>
      </c>
      <c r="S1570">
        <v>14</v>
      </c>
      <c r="T1570">
        <v>356</v>
      </c>
      <c r="U1570">
        <v>4</v>
      </c>
      <c r="V1570">
        <v>0</v>
      </c>
      <c r="W1570">
        <v>7.6814081786000007E-2</v>
      </c>
      <c r="X1570">
        <v>424.12405758825804</v>
      </c>
      <c r="Y1570">
        <v>7.4173198564080005</v>
      </c>
      <c r="Z1570">
        <v>11.866090996747905</v>
      </c>
      <c r="AA1570">
        <v>25.555416586189665</v>
      </c>
      <c r="AB1570">
        <v>59.435359444757914</v>
      </c>
      <c r="AC1570">
        <v>7.2681623547119987</v>
      </c>
      <c r="AD1570">
        <v>0</v>
      </c>
      <c r="AE1570">
        <v>535.74322090885948</v>
      </c>
    </row>
    <row r="1571" spans="1:31" x14ac:dyDescent="0.25">
      <c r="A1571">
        <v>1823649</v>
      </c>
      <c r="B1571">
        <v>1</v>
      </c>
      <c r="C1571" t="s">
        <v>80</v>
      </c>
      <c r="D1571" t="s">
        <v>104</v>
      </c>
      <c r="E1571" t="s">
        <v>140</v>
      </c>
      <c r="F1571" t="s">
        <v>4751</v>
      </c>
      <c r="G1571" t="s">
        <v>242</v>
      </c>
      <c r="H1571" t="s">
        <v>134</v>
      </c>
      <c r="I1571" t="s">
        <v>135</v>
      </c>
      <c r="J1571" t="s">
        <v>136</v>
      </c>
      <c r="K1571" t="s">
        <v>137</v>
      </c>
      <c r="L1571" t="s">
        <v>4752</v>
      </c>
      <c r="M1571" t="s">
        <v>4753</v>
      </c>
      <c r="N1571">
        <v>1.7963888880000001</v>
      </c>
      <c r="O1571">
        <v>0</v>
      </c>
      <c r="P1571">
        <v>2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1.1662533144668501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1.1662533144668501</v>
      </c>
    </row>
    <row r="1572" spans="1:31" x14ac:dyDescent="0.25">
      <c r="A1572">
        <v>1823855</v>
      </c>
      <c r="B1572">
        <v>1</v>
      </c>
      <c r="C1572" t="s">
        <v>80</v>
      </c>
      <c r="D1572" t="s">
        <v>97</v>
      </c>
      <c r="E1572" t="s">
        <v>140</v>
      </c>
      <c r="F1572" t="s">
        <v>4754</v>
      </c>
      <c r="G1572" t="s">
        <v>213</v>
      </c>
      <c r="H1572" t="s">
        <v>134</v>
      </c>
      <c r="I1572" t="s">
        <v>135</v>
      </c>
      <c r="J1572" t="s">
        <v>136</v>
      </c>
      <c r="K1572" t="s">
        <v>137</v>
      </c>
      <c r="L1572" t="s">
        <v>4755</v>
      </c>
      <c r="M1572" t="s">
        <v>4756</v>
      </c>
      <c r="N1572">
        <v>2.5466666660000001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0.72954079640539993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0.72954079640539993</v>
      </c>
    </row>
    <row r="1573" spans="1:31" x14ac:dyDescent="0.25">
      <c r="A1573">
        <v>1823998</v>
      </c>
      <c r="B1573">
        <v>1</v>
      </c>
      <c r="C1573" t="s">
        <v>80</v>
      </c>
      <c r="D1573" t="s">
        <v>100</v>
      </c>
      <c r="E1573" t="s">
        <v>140</v>
      </c>
      <c r="F1573" t="s">
        <v>4757</v>
      </c>
      <c r="G1573" t="s">
        <v>142</v>
      </c>
      <c r="H1573" t="s">
        <v>134</v>
      </c>
      <c r="I1573" t="s">
        <v>135</v>
      </c>
      <c r="J1573" t="s">
        <v>136</v>
      </c>
      <c r="K1573" t="s">
        <v>137</v>
      </c>
      <c r="L1573" t="s">
        <v>4758</v>
      </c>
      <c r="M1573" t="s">
        <v>4759</v>
      </c>
      <c r="N1573">
        <v>0.75083333299999999</v>
      </c>
      <c r="O1573">
        <v>0</v>
      </c>
      <c r="P1573">
        <v>0</v>
      </c>
      <c r="Q1573">
        <v>0</v>
      </c>
      <c r="R1573">
        <v>2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0.44079075570420007</v>
      </c>
      <c r="AA1573">
        <v>0</v>
      </c>
      <c r="AB1573">
        <v>0</v>
      </c>
      <c r="AC1573">
        <v>0</v>
      </c>
      <c r="AD1573">
        <v>0</v>
      </c>
      <c r="AE1573">
        <v>0.44079075570420007</v>
      </c>
    </row>
    <row r="1574" spans="1:31" x14ac:dyDescent="0.25">
      <c r="A1574">
        <v>1823706</v>
      </c>
      <c r="B1574">
        <v>1</v>
      </c>
      <c r="C1574" t="s">
        <v>80</v>
      </c>
      <c r="D1574" t="s">
        <v>84</v>
      </c>
      <c r="E1574" t="s">
        <v>223</v>
      </c>
      <c r="F1574" t="s">
        <v>4760</v>
      </c>
      <c r="G1574" t="s">
        <v>1055</v>
      </c>
      <c r="H1574" t="s">
        <v>134</v>
      </c>
      <c r="I1574" t="s">
        <v>135</v>
      </c>
      <c r="J1574" t="s">
        <v>136</v>
      </c>
      <c r="K1574" t="s">
        <v>137</v>
      </c>
      <c r="L1574" t="s">
        <v>4761</v>
      </c>
      <c r="M1574" t="s">
        <v>4762</v>
      </c>
      <c r="N1574">
        <v>5.289722222</v>
      </c>
      <c r="O1574">
        <v>0</v>
      </c>
      <c r="P1574">
        <v>47</v>
      </c>
      <c r="Q1574">
        <v>0</v>
      </c>
      <c r="R1574">
        <v>0</v>
      </c>
      <c r="S1574">
        <v>0</v>
      </c>
      <c r="T1574">
        <v>6</v>
      </c>
      <c r="U1574">
        <v>0</v>
      </c>
      <c r="V1574">
        <v>0</v>
      </c>
      <c r="W1574">
        <v>0</v>
      </c>
      <c r="X1574">
        <v>57.35970577865799</v>
      </c>
      <c r="Y1574">
        <v>0</v>
      </c>
      <c r="Z1574">
        <v>0</v>
      </c>
      <c r="AA1574">
        <v>0</v>
      </c>
      <c r="AB1574">
        <v>18.202819674025388</v>
      </c>
      <c r="AC1574">
        <v>0</v>
      </c>
      <c r="AD1574">
        <v>0</v>
      </c>
      <c r="AE1574">
        <v>75.562525452683374</v>
      </c>
    </row>
    <row r="1575" spans="1:31" x14ac:dyDescent="0.25">
      <c r="A1575">
        <v>1824190</v>
      </c>
      <c r="B1575">
        <v>1</v>
      </c>
      <c r="C1575" t="s">
        <v>81</v>
      </c>
      <c r="D1575" t="s">
        <v>127</v>
      </c>
      <c r="E1575" t="s">
        <v>131</v>
      </c>
      <c r="F1575" t="s">
        <v>4763</v>
      </c>
      <c r="G1575" t="s">
        <v>161</v>
      </c>
      <c r="H1575" t="s">
        <v>134</v>
      </c>
      <c r="I1575" t="s">
        <v>135</v>
      </c>
      <c r="J1575" t="s">
        <v>136</v>
      </c>
      <c r="K1575" t="s">
        <v>137</v>
      </c>
      <c r="L1575" t="s">
        <v>4764</v>
      </c>
      <c r="M1575" t="s">
        <v>4765</v>
      </c>
      <c r="N1575">
        <v>0.88</v>
      </c>
      <c r="O1575">
        <v>0</v>
      </c>
      <c r="P1575">
        <v>30</v>
      </c>
      <c r="Q1575">
        <v>0</v>
      </c>
      <c r="R1575">
        <v>0</v>
      </c>
      <c r="S1575">
        <v>0</v>
      </c>
      <c r="T1575">
        <v>2</v>
      </c>
      <c r="U1575">
        <v>0</v>
      </c>
      <c r="V1575">
        <v>0</v>
      </c>
      <c r="W1575">
        <v>0</v>
      </c>
      <c r="X1575">
        <v>3.724712668398809</v>
      </c>
      <c r="Y1575">
        <v>0</v>
      </c>
      <c r="Z1575">
        <v>0</v>
      </c>
      <c r="AA1575">
        <v>0</v>
      </c>
      <c r="AB1575">
        <v>0.31905180871814998</v>
      </c>
      <c r="AC1575">
        <v>0</v>
      </c>
      <c r="AD1575">
        <v>0</v>
      </c>
      <c r="AE1575">
        <v>4.0437644771169587</v>
      </c>
    </row>
    <row r="1576" spans="1:31" x14ac:dyDescent="0.25">
      <c r="A1576">
        <v>1823812</v>
      </c>
      <c r="B1576">
        <v>1</v>
      </c>
      <c r="C1576" t="s">
        <v>80</v>
      </c>
      <c r="D1576" t="s">
        <v>93</v>
      </c>
      <c r="E1576" t="s">
        <v>140</v>
      </c>
      <c r="F1576" t="s">
        <v>4766</v>
      </c>
      <c r="G1576" t="s">
        <v>142</v>
      </c>
      <c r="H1576" t="s">
        <v>134</v>
      </c>
      <c r="I1576" t="s">
        <v>135</v>
      </c>
      <c r="J1576" t="s">
        <v>136</v>
      </c>
      <c r="K1576" t="s">
        <v>137</v>
      </c>
      <c r="L1576" t="s">
        <v>4767</v>
      </c>
      <c r="M1576" t="s">
        <v>4768</v>
      </c>
      <c r="N1576">
        <v>3.043055555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0.32110343537059166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0.32110343537059166</v>
      </c>
    </row>
    <row r="1577" spans="1:31" x14ac:dyDescent="0.25">
      <c r="A1577">
        <v>1823503</v>
      </c>
      <c r="B1577">
        <v>1</v>
      </c>
      <c r="C1577" t="s">
        <v>80</v>
      </c>
      <c r="D1577" t="s">
        <v>100</v>
      </c>
      <c r="E1577" t="s">
        <v>131</v>
      </c>
      <c r="F1577" t="s">
        <v>4769</v>
      </c>
      <c r="G1577" t="s">
        <v>133</v>
      </c>
      <c r="H1577" t="s">
        <v>134</v>
      </c>
      <c r="I1577" t="s">
        <v>135</v>
      </c>
      <c r="J1577" t="s">
        <v>136</v>
      </c>
      <c r="K1577" t="s">
        <v>137</v>
      </c>
      <c r="L1577" t="s">
        <v>4770</v>
      </c>
      <c r="M1577" t="s">
        <v>4771</v>
      </c>
      <c r="N1577">
        <v>0.78333333299999997</v>
      </c>
      <c r="O1577">
        <v>0</v>
      </c>
      <c r="P1577">
        <v>82</v>
      </c>
      <c r="Q1577">
        <v>0</v>
      </c>
      <c r="R1577">
        <v>1</v>
      </c>
      <c r="S1577">
        <v>0</v>
      </c>
      <c r="T1577">
        <v>11</v>
      </c>
      <c r="U1577">
        <v>0</v>
      </c>
      <c r="V1577">
        <v>0</v>
      </c>
      <c r="W1577">
        <v>0</v>
      </c>
      <c r="X1577">
        <v>8.8231178049210026</v>
      </c>
      <c r="Y1577">
        <v>0</v>
      </c>
      <c r="Z1577">
        <v>8.4445908149999999E-2</v>
      </c>
      <c r="AA1577">
        <v>0</v>
      </c>
      <c r="AB1577">
        <v>3.8476781109575002</v>
      </c>
      <c r="AC1577">
        <v>0</v>
      </c>
      <c r="AD1577">
        <v>0</v>
      </c>
      <c r="AE1577">
        <v>12.755241824028502</v>
      </c>
    </row>
    <row r="1578" spans="1:31" x14ac:dyDescent="0.25">
      <c r="A1578">
        <v>1823835</v>
      </c>
      <c r="B1578">
        <v>1</v>
      </c>
      <c r="C1578" t="s">
        <v>80</v>
      </c>
      <c r="D1578" t="s">
        <v>94</v>
      </c>
      <c r="E1578" t="s">
        <v>202</v>
      </c>
      <c r="F1578" t="s">
        <v>4125</v>
      </c>
      <c r="G1578" t="s">
        <v>156</v>
      </c>
      <c r="H1578" t="s">
        <v>157</v>
      </c>
      <c r="I1578" t="s">
        <v>135</v>
      </c>
      <c r="J1578" t="s">
        <v>136</v>
      </c>
      <c r="K1578" t="s">
        <v>137</v>
      </c>
      <c r="L1578" t="s">
        <v>4772</v>
      </c>
      <c r="M1578" t="s">
        <v>4773</v>
      </c>
      <c r="N1578">
        <v>1.1969444440000001</v>
      </c>
      <c r="O1578">
        <v>0</v>
      </c>
      <c r="P1578">
        <v>119</v>
      </c>
      <c r="Q1578">
        <v>0</v>
      </c>
      <c r="R1578">
        <v>0</v>
      </c>
      <c r="S1578">
        <v>1</v>
      </c>
      <c r="T1578">
        <v>8</v>
      </c>
      <c r="U1578">
        <v>0</v>
      </c>
      <c r="V1578">
        <v>0</v>
      </c>
      <c r="W1578">
        <v>0</v>
      </c>
      <c r="X1578">
        <v>10.498803628663984</v>
      </c>
      <c r="Y1578">
        <v>0</v>
      </c>
      <c r="Z1578">
        <v>0</v>
      </c>
      <c r="AA1578">
        <v>1.5922594813247499</v>
      </c>
      <c r="AB1578">
        <v>4.6255432691682508</v>
      </c>
      <c r="AC1578">
        <v>0</v>
      </c>
      <c r="AD1578">
        <v>0</v>
      </c>
      <c r="AE1578">
        <v>16.716606379156985</v>
      </c>
    </row>
    <row r="1579" spans="1:31" x14ac:dyDescent="0.25">
      <c r="A1579">
        <v>1824167</v>
      </c>
      <c r="B1579">
        <v>1</v>
      </c>
      <c r="C1579" t="s">
        <v>80</v>
      </c>
      <c r="D1579" t="s">
        <v>86</v>
      </c>
      <c r="E1579" t="s">
        <v>140</v>
      </c>
      <c r="F1579" t="s">
        <v>4774</v>
      </c>
      <c r="G1579" t="s">
        <v>242</v>
      </c>
      <c r="H1579" t="s">
        <v>134</v>
      </c>
      <c r="I1579" t="s">
        <v>135</v>
      </c>
      <c r="J1579" t="s">
        <v>3</v>
      </c>
      <c r="K1579" t="s">
        <v>137</v>
      </c>
      <c r="L1579" t="s">
        <v>4775</v>
      </c>
      <c r="M1579" t="s">
        <v>4776</v>
      </c>
      <c r="N1579">
        <v>2.9158333330000001</v>
      </c>
      <c r="O1579">
        <v>0</v>
      </c>
      <c r="P1579">
        <v>2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1.4910104908504003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1.4910104908504003</v>
      </c>
    </row>
    <row r="1580" spans="1:31" x14ac:dyDescent="0.25">
      <c r="A1580">
        <v>1823643</v>
      </c>
      <c r="B1580">
        <v>1</v>
      </c>
      <c r="C1580" t="s">
        <v>81</v>
      </c>
      <c r="D1580" t="s">
        <v>120</v>
      </c>
      <c r="E1580" t="s">
        <v>164</v>
      </c>
      <c r="F1580" t="s">
        <v>4777</v>
      </c>
      <c r="G1580" t="s">
        <v>156</v>
      </c>
      <c r="H1580" t="s">
        <v>157</v>
      </c>
      <c r="I1580" t="s">
        <v>135</v>
      </c>
      <c r="J1580" t="s">
        <v>136</v>
      </c>
      <c r="K1580" t="s">
        <v>137</v>
      </c>
      <c r="L1580" t="s">
        <v>4778</v>
      </c>
      <c r="M1580" t="s">
        <v>4779</v>
      </c>
      <c r="N1580">
        <v>0.99138888800000002</v>
      </c>
      <c r="O1580">
        <v>0</v>
      </c>
      <c r="P1580">
        <v>1042</v>
      </c>
      <c r="Q1580">
        <v>0</v>
      </c>
      <c r="R1580">
        <v>22</v>
      </c>
      <c r="S1580">
        <v>0</v>
      </c>
      <c r="T1580">
        <v>130</v>
      </c>
      <c r="U1580">
        <v>0</v>
      </c>
      <c r="V1580">
        <v>1</v>
      </c>
      <c r="W1580">
        <v>0</v>
      </c>
      <c r="X1580">
        <v>166.75577374116105</v>
      </c>
      <c r="Y1580">
        <v>0</v>
      </c>
      <c r="Z1580">
        <v>9.5531229210566462</v>
      </c>
      <c r="AA1580">
        <v>0</v>
      </c>
      <c r="AB1580">
        <v>51.88280818152252</v>
      </c>
      <c r="AC1580">
        <v>0</v>
      </c>
      <c r="AD1580">
        <v>0.71206488800868339</v>
      </c>
      <c r="AE1580">
        <v>228.90376973174892</v>
      </c>
    </row>
    <row r="1581" spans="1:31" x14ac:dyDescent="0.25">
      <c r="A1581">
        <v>1823981</v>
      </c>
      <c r="B1581">
        <v>1</v>
      </c>
      <c r="C1581" t="s">
        <v>80</v>
      </c>
      <c r="D1581" t="s">
        <v>103</v>
      </c>
      <c r="E1581" t="s">
        <v>164</v>
      </c>
      <c r="F1581" t="s">
        <v>1404</v>
      </c>
      <c r="G1581" t="s">
        <v>156</v>
      </c>
      <c r="H1581" t="s">
        <v>157</v>
      </c>
      <c r="I1581" t="s">
        <v>135</v>
      </c>
      <c r="J1581" t="s">
        <v>136</v>
      </c>
      <c r="K1581" t="s">
        <v>137</v>
      </c>
      <c r="L1581" t="s">
        <v>4780</v>
      </c>
      <c r="M1581" t="s">
        <v>4781</v>
      </c>
      <c r="N1581">
        <v>1.0280555549999999</v>
      </c>
      <c r="O1581">
        <v>2</v>
      </c>
      <c r="P1581">
        <v>0</v>
      </c>
      <c r="Q1581">
        <v>3</v>
      </c>
      <c r="R1581">
        <v>0</v>
      </c>
      <c r="S1581">
        <v>4</v>
      </c>
      <c r="T1581">
        <v>0</v>
      </c>
      <c r="U1581">
        <v>3</v>
      </c>
      <c r="V1581">
        <v>0</v>
      </c>
      <c r="W1581">
        <v>9.5821643825750016</v>
      </c>
      <c r="X1581">
        <v>0</v>
      </c>
      <c r="Y1581">
        <v>6.3149030149887491</v>
      </c>
      <c r="Z1581">
        <v>0</v>
      </c>
      <c r="AA1581">
        <v>15.060259940439275</v>
      </c>
      <c r="AB1581">
        <v>0</v>
      </c>
      <c r="AC1581">
        <v>149.25488901953003</v>
      </c>
      <c r="AD1581">
        <v>0</v>
      </c>
      <c r="AE1581">
        <v>180.21221635753307</v>
      </c>
    </row>
    <row r="1582" spans="1:31" x14ac:dyDescent="0.25">
      <c r="A1582">
        <v>1824021</v>
      </c>
      <c r="B1582">
        <v>1</v>
      </c>
      <c r="C1582" t="s">
        <v>80</v>
      </c>
      <c r="D1582" t="s">
        <v>98</v>
      </c>
      <c r="E1582" t="s">
        <v>140</v>
      </c>
      <c r="F1582" t="s">
        <v>4782</v>
      </c>
      <c r="G1582" t="s">
        <v>142</v>
      </c>
      <c r="H1582" t="s">
        <v>134</v>
      </c>
      <c r="I1582" t="s">
        <v>135</v>
      </c>
      <c r="J1582" t="s">
        <v>136</v>
      </c>
      <c r="K1582" t="s">
        <v>137</v>
      </c>
      <c r="L1582" t="s">
        <v>4783</v>
      </c>
      <c r="M1582" t="s">
        <v>4784</v>
      </c>
      <c r="N1582">
        <v>2.5036111110000001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1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3.3050788718247111</v>
      </c>
      <c r="AC1582">
        <v>0</v>
      </c>
      <c r="AD1582">
        <v>0</v>
      </c>
      <c r="AE1582">
        <v>3.3050788718247111</v>
      </c>
    </row>
    <row r="1583" spans="1:31" x14ac:dyDescent="0.25">
      <c r="A1583">
        <v>1823517</v>
      </c>
      <c r="B1583">
        <v>1</v>
      </c>
      <c r="C1583" t="s">
        <v>80</v>
      </c>
      <c r="D1583" t="s">
        <v>103</v>
      </c>
      <c r="E1583" t="s">
        <v>202</v>
      </c>
      <c r="F1583" t="s">
        <v>4785</v>
      </c>
      <c r="G1583" t="s">
        <v>156</v>
      </c>
      <c r="H1583" t="s">
        <v>157</v>
      </c>
      <c r="I1583" t="s">
        <v>135</v>
      </c>
      <c r="J1583" t="s">
        <v>136</v>
      </c>
      <c r="K1583" t="s">
        <v>137</v>
      </c>
      <c r="L1583" t="s">
        <v>4786</v>
      </c>
      <c r="M1583" t="s">
        <v>4787</v>
      </c>
      <c r="N1583">
        <v>0.96388888800000005</v>
      </c>
      <c r="O1583">
        <v>32</v>
      </c>
      <c r="P1583">
        <v>6662</v>
      </c>
      <c r="Q1583">
        <v>25</v>
      </c>
      <c r="R1583">
        <v>347</v>
      </c>
      <c r="S1583">
        <v>26</v>
      </c>
      <c r="T1583">
        <v>750</v>
      </c>
      <c r="U1583">
        <v>2</v>
      </c>
      <c r="V1583">
        <v>0</v>
      </c>
      <c r="W1583">
        <v>11.419495657943507</v>
      </c>
      <c r="X1583">
        <v>966.72167788667196</v>
      </c>
      <c r="Y1583">
        <v>70.009678540879861</v>
      </c>
      <c r="Z1583">
        <v>142.8888229043896</v>
      </c>
      <c r="AA1583">
        <v>58.243434283351426</v>
      </c>
      <c r="AB1583">
        <v>291.4021372435094</v>
      </c>
      <c r="AC1583">
        <v>106.08704505841041</v>
      </c>
      <c r="AD1583">
        <v>0</v>
      </c>
      <c r="AE1583">
        <v>1646.7722915751563</v>
      </c>
    </row>
    <row r="1584" spans="1:31" x14ac:dyDescent="0.25">
      <c r="A1584">
        <v>1824064</v>
      </c>
      <c r="B1584">
        <v>1</v>
      </c>
      <c r="C1584" t="s">
        <v>81</v>
      </c>
      <c r="D1584" t="s">
        <v>123</v>
      </c>
      <c r="E1584" t="s">
        <v>202</v>
      </c>
      <c r="F1584" t="s">
        <v>4788</v>
      </c>
      <c r="G1584" t="s">
        <v>156</v>
      </c>
      <c r="H1584" t="s">
        <v>157</v>
      </c>
      <c r="I1584" t="s">
        <v>135</v>
      </c>
      <c r="J1584" t="s">
        <v>136</v>
      </c>
      <c r="K1584" t="s">
        <v>137</v>
      </c>
      <c r="L1584" t="s">
        <v>4789</v>
      </c>
      <c r="M1584" t="s">
        <v>4790</v>
      </c>
      <c r="N1584">
        <v>0.32138888799999998</v>
      </c>
      <c r="O1584">
        <v>0</v>
      </c>
      <c r="P1584">
        <v>874</v>
      </c>
      <c r="Q1584">
        <v>20</v>
      </c>
      <c r="R1584">
        <v>135</v>
      </c>
      <c r="S1584">
        <v>1</v>
      </c>
      <c r="T1584">
        <v>84</v>
      </c>
      <c r="U1584">
        <v>0</v>
      </c>
      <c r="V1584">
        <v>0</v>
      </c>
      <c r="W1584">
        <v>0</v>
      </c>
      <c r="X1584">
        <v>35.849158214724767</v>
      </c>
      <c r="Y1584">
        <v>1.8623226563597861</v>
      </c>
      <c r="Z1584">
        <v>18.3907610097861</v>
      </c>
      <c r="AA1584">
        <v>1.0796911246983332</v>
      </c>
      <c r="AB1584">
        <v>8.6490728947989197</v>
      </c>
      <c r="AC1584">
        <v>0</v>
      </c>
      <c r="AD1584">
        <v>0</v>
      </c>
      <c r="AE1584">
        <v>65.831005900367899</v>
      </c>
    </row>
    <row r="1585" spans="1:31" x14ac:dyDescent="0.25">
      <c r="A1585">
        <v>1823603</v>
      </c>
      <c r="B1585">
        <v>1</v>
      </c>
      <c r="C1585" t="s">
        <v>81</v>
      </c>
      <c r="D1585" t="s">
        <v>117</v>
      </c>
      <c r="E1585" t="s">
        <v>164</v>
      </c>
      <c r="F1585" t="s">
        <v>4791</v>
      </c>
      <c r="G1585" t="s">
        <v>156</v>
      </c>
      <c r="H1585" t="s">
        <v>157</v>
      </c>
      <c r="I1585" t="s">
        <v>179</v>
      </c>
      <c r="J1585" t="s">
        <v>136</v>
      </c>
      <c r="K1585" t="s">
        <v>137</v>
      </c>
      <c r="L1585" t="s">
        <v>4792</v>
      </c>
      <c r="M1585" t="s">
        <v>4793</v>
      </c>
      <c r="N1585">
        <v>2.2222222E-2</v>
      </c>
      <c r="O1585">
        <v>2</v>
      </c>
      <c r="P1585">
        <v>682</v>
      </c>
      <c r="Q1585">
        <v>78</v>
      </c>
      <c r="R1585">
        <v>196</v>
      </c>
      <c r="S1585">
        <v>6</v>
      </c>
      <c r="T1585">
        <v>69</v>
      </c>
      <c r="U1585">
        <v>0</v>
      </c>
      <c r="V1585">
        <v>0</v>
      </c>
      <c r="W1585">
        <v>6.9891580893333347E-3</v>
      </c>
      <c r="X1585">
        <v>2.9267994278279987</v>
      </c>
      <c r="Y1585">
        <v>4.9285058950713347</v>
      </c>
      <c r="Z1585">
        <v>5.2655287334913323</v>
      </c>
      <c r="AA1585">
        <v>0.31990167380666668</v>
      </c>
      <c r="AB1585">
        <v>1.6038096555773336</v>
      </c>
      <c r="AC1585">
        <v>0</v>
      </c>
      <c r="AD1585">
        <v>0</v>
      </c>
      <c r="AE1585">
        <v>15.051534543863999</v>
      </c>
    </row>
    <row r="1586" spans="1:31" x14ac:dyDescent="0.25">
      <c r="A1586">
        <v>1823852</v>
      </c>
      <c r="B1586">
        <v>1</v>
      </c>
      <c r="C1586" t="s">
        <v>80</v>
      </c>
      <c r="D1586" t="s">
        <v>97</v>
      </c>
      <c r="E1586" t="s">
        <v>140</v>
      </c>
      <c r="F1586" t="s">
        <v>4794</v>
      </c>
      <c r="G1586" t="s">
        <v>246</v>
      </c>
      <c r="H1586" t="s">
        <v>134</v>
      </c>
      <c r="I1586" t="s">
        <v>135</v>
      </c>
      <c r="J1586" t="s">
        <v>136</v>
      </c>
      <c r="K1586" t="s">
        <v>137</v>
      </c>
      <c r="L1586" t="s">
        <v>4795</v>
      </c>
      <c r="M1586" t="s">
        <v>4796</v>
      </c>
      <c r="N1586">
        <v>0.66722222200000003</v>
      </c>
      <c r="O1586">
        <v>0</v>
      </c>
      <c r="P1586">
        <v>1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0.16449155057324999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0.16449155057324999</v>
      </c>
    </row>
    <row r="1587" spans="1:31" x14ac:dyDescent="0.25">
      <c r="A1587">
        <v>1823560</v>
      </c>
      <c r="B1587">
        <v>1</v>
      </c>
      <c r="C1587" t="s">
        <v>81</v>
      </c>
      <c r="D1587" t="s">
        <v>122</v>
      </c>
      <c r="E1587" t="s">
        <v>202</v>
      </c>
      <c r="F1587" t="s">
        <v>4797</v>
      </c>
      <c r="G1587" t="s">
        <v>242</v>
      </c>
      <c r="H1587" t="s">
        <v>157</v>
      </c>
      <c r="I1587" t="s">
        <v>135</v>
      </c>
      <c r="J1587" t="s">
        <v>3</v>
      </c>
      <c r="K1587" t="s">
        <v>137</v>
      </c>
      <c r="L1587" t="s">
        <v>4798</v>
      </c>
      <c r="M1587" t="s">
        <v>4799</v>
      </c>
      <c r="N1587">
        <v>0.381111111</v>
      </c>
      <c r="O1587">
        <v>0</v>
      </c>
      <c r="P1587">
        <v>2639</v>
      </c>
      <c r="Q1587">
        <v>0</v>
      </c>
      <c r="R1587">
        <v>11</v>
      </c>
      <c r="S1587">
        <v>1</v>
      </c>
      <c r="T1587">
        <v>197</v>
      </c>
      <c r="U1587">
        <v>0</v>
      </c>
      <c r="V1587">
        <v>0</v>
      </c>
      <c r="W1587">
        <v>0</v>
      </c>
      <c r="X1587">
        <v>164.93602653325703</v>
      </c>
      <c r="Y1587">
        <v>0</v>
      </c>
      <c r="Z1587">
        <v>0.98650838021236686</v>
      </c>
      <c r="AA1587">
        <v>0.94303926409280003</v>
      </c>
      <c r="AB1587">
        <v>55.173981287075314</v>
      </c>
      <c r="AC1587">
        <v>0</v>
      </c>
      <c r="AD1587">
        <v>0</v>
      </c>
      <c r="AE1587">
        <v>222.03955546463752</v>
      </c>
    </row>
    <row r="1588" spans="1:31" x14ac:dyDescent="0.25">
      <c r="A1588">
        <v>1823715</v>
      </c>
      <c r="B1588">
        <v>1</v>
      </c>
      <c r="C1588" t="s">
        <v>80</v>
      </c>
      <c r="D1588" t="s">
        <v>99</v>
      </c>
      <c r="E1588" t="s">
        <v>140</v>
      </c>
      <c r="F1588" t="s">
        <v>4800</v>
      </c>
      <c r="G1588" t="s">
        <v>213</v>
      </c>
      <c r="H1588" t="s">
        <v>134</v>
      </c>
      <c r="I1588" t="s">
        <v>135</v>
      </c>
      <c r="J1588" t="s">
        <v>136</v>
      </c>
      <c r="K1588" t="s">
        <v>137</v>
      </c>
      <c r="L1588" t="s">
        <v>4801</v>
      </c>
      <c r="M1588" t="s">
        <v>4802</v>
      </c>
      <c r="N1588">
        <v>6.5922222220000002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1.0745441122562667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1.0745441122562667</v>
      </c>
    </row>
    <row r="1589" spans="1:31" x14ac:dyDescent="0.25">
      <c r="A1589">
        <v>1823738</v>
      </c>
      <c r="B1589">
        <v>1</v>
      </c>
      <c r="C1589" t="s">
        <v>80</v>
      </c>
      <c r="D1589" t="s">
        <v>98</v>
      </c>
      <c r="E1589" t="s">
        <v>202</v>
      </c>
      <c r="F1589" t="s">
        <v>4803</v>
      </c>
      <c r="G1589" t="s">
        <v>156</v>
      </c>
      <c r="H1589" t="s">
        <v>157</v>
      </c>
      <c r="I1589" t="s">
        <v>135</v>
      </c>
      <c r="J1589" t="s">
        <v>136</v>
      </c>
      <c r="K1589" t="s">
        <v>137</v>
      </c>
      <c r="L1589" t="s">
        <v>4804</v>
      </c>
      <c r="M1589" t="s">
        <v>4805</v>
      </c>
      <c r="N1589">
        <v>2.798888888</v>
      </c>
      <c r="O1589">
        <v>1</v>
      </c>
      <c r="P1589">
        <v>230</v>
      </c>
      <c r="Q1589">
        <v>2</v>
      </c>
      <c r="R1589">
        <v>12</v>
      </c>
      <c r="S1589">
        <v>7</v>
      </c>
      <c r="T1589">
        <v>52</v>
      </c>
      <c r="U1589">
        <v>2</v>
      </c>
      <c r="V1589">
        <v>0</v>
      </c>
      <c r="W1589">
        <v>1.3881514150933334</v>
      </c>
      <c r="X1589">
        <v>148.42016756661158</v>
      </c>
      <c r="Y1589">
        <v>6.6503851437589665</v>
      </c>
      <c r="Z1589">
        <v>39.337282538155463</v>
      </c>
      <c r="AA1589">
        <v>206.25332219509599</v>
      </c>
      <c r="AB1589">
        <v>201.48671050624549</v>
      </c>
      <c r="AC1589">
        <v>318.62601428270398</v>
      </c>
      <c r="AD1589">
        <v>0</v>
      </c>
      <c r="AE1589">
        <v>922.16203364766477</v>
      </c>
    </row>
    <row r="1590" spans="1:31" x14ac:dyDescent="0.25">
      <c r="A1590">
        <v>1824070</v>
      </c>
      <c r="B1590">
        <v>1</v>
      </c>
      <c r="C1590" t="s">
        <v>81</v>
      </c>
      <c r="D1590" t="s">
        <v>113</v>
      </c>
      <c r="E1590" t="s">
        <v>140</v>
      </c>
      <c r="F1590" t="s">
        <v>4806</v>
      </c>
      <c r="G1590" t="s">
        <v>142</v>
      </c>
      <c r="H1590" t="s">
        <v>134</v>
      </c>
      <c r="I1590" t="s">
        <v>135</v>
      </c>
      <c r="J1590" t="s">
        <v>136</v>
      </c>
      <c r="K1590" t="s">
        <v>137</v>
      </c>
      <c r="L1590" t="s">
        <v>4807</v>
      </c>
      <c r="M1590" t="s">
        <v>4808</v>
      </c>
      <c r="N1590">
        <v>2.991944444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1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2.3125053516538498</v>
      </c>
      <c r="AC1590">
        <v>0</v>
      </c>
      <c r="AD1590">
        <v>0</v>
      </c>
      <c r="AE1590">
        <v>2.3125053516538498</v>
      </c>
    </row>
    <row r="1591" spans="1:31" x14ac:dyDescent="0.25">
      <c r="A1591">
        <v>1823884</v>
      </c>
      <c r="B1591">
        <v>1</v>
      </c>
      <c r="C1591" t="s">
        <v>81</v>
      </c>
      <c r="D1591" t="s">
        <v>123</v>
      </c>
      <c r="E1591" t="s">
        <v>140</v>
      </c>
      <c r="F1591" t="s">
        <v>4809</v>
      </c>
      <c r="G1591" t="s">
        <v>246</v>
      </c>
      <c r="H1591" t="s">
        <v>134</v>
      </c>
      <c r="I1591" t="s">
        <v>135</v>
      </c>
      <c r="J1591" t="s">
        <v>136</v>
      </c>
      <c r="K1591" t="s">
        <v>137</v>
      </c>
      <c r="L1591" t="s">
        <v>4810</v>
      </c>
      <c r="M1591" t="s">
        <v>4811</v>
      </c>
      <c r="N1591">
        <v>1.0169444439999999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1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0.5266123159199001</v>
      </c>
      <c r="AC1591">
        <v>0</v>
      </c>
      <c r="AD1591">
        <v>0</v>
      </c>
      <c r="AE1591">
        <v>0.5266123159199001</v>
      </c>
    </row>
    <row r="1592" spans="1:31" x14ac:dyDescent="0.25">
      <c r="A1592">
        <v>1823761</v>
      </c>
      <c r="B1592">
        <v>1</v>
      </c>
      <c r="C1592" t="s">
        <v>81</v>
      </c>
      <c r="D1592" t="s">
        <v>122</v>
      </c>
      <c r="E1592" t="s">
        <v>140</v>
      </c>
      <c r="F1592" t="s">
        <v>4812</v>
      </c>
      <c r="G1592" t="s">
        <v>246</v>
      </c>
      <c r="H1592" t="s">
        <v>134</v>
      </c>
      <c r="I1592" t="s">
        <v>135</v>
      </c>
      <c r="J1592" t="s">
        <v>136</v>
      </c>
      <c r="K1592" t="s">
        <v>137</v>
      </c>
      <c r="L1592" t="s">
        <v>4813</v>
      </c>
      <c r="M1592" t="s">
        <v>4814</v>
      </c>
      <c r="N1592">
        <v>1.839722222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1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4.2679564098971259</v>
      </c>
      <c r="AC1592">
        <v>0</v>
      </c>
      <c r="AD1592">
        <v>0</v>
      </c>
      <c r="AE1592">
        <v>4.2679564098971259</v>
      </c>
    </row>
    <row r="1593" spans="1:31" x14ac:dyDescent="0.25">
      <c r="A1593">
        <v>1823861</v>
      </c>
      <c r="B1593">
        <v>1</v>
      </c>
      <c r="C1593" t="s">
        <v>80</v>
      </c>
      <c r="D1593" t="s">
        <v>98</v>
      </c>
      <c r="E1593" t="s">
        <v>131</v>
      </c>
      <c r="F1593" t="s">
        <v>4815</v>
      </c>
      <c r="G1593" t="s">
        <v>133</v>
      </c>
      <c r="H1593" t="s">
        <v>134</v>
      </c>
      <c r="I1593" t="s">
        <v>135</v>
      </c>
      <c r="J1593" t="s">
        <v>136</v>
      </c>
      <c r="K1593" t="s">
        <v>137</v>
      </c>
      <c r="L1593" t="s">
        <v>4816</v>
      </c>
      <c r="M1593" t="s">
        <v>4817</v>
      </c>
      <c r="N1593">
        <v>1.6219444439999999</v>
      </c>
      <c r="O1593">
        <v>0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</row>
    <row r="1594" spans="1:31" x14ac:dyDescent="0.25">
      <c r="A1594">
        <v>1823569</v>
      </c>
      <c r="B1594">
        <v>1</v>
      </c>
      <c r="C1594" t="s">
        <v>80</v>
      </c>
      <c r="D1594" t="s">
        <v>110</v>
      </c>
      <c r="E1594" t="s">
        <v>131</v>
      </c>
      <c r="F1594" t="s">
        <v>4818</v>
      </c>
      <c r="G1594" t="s">
        <v>133</v>
      </c>
      <c r="H1594" t="s">
        <v>134</v>
      </c>
      <c r="I1594" t="s">
        <v>135</v>
      </c>
      <c r="J1594" t="s">
        <v>136</v>
      </c>
      <c r="K1594" t="s">
        <v>137</v>
      </c>
      <c r="L1594" t="s">
        <v>4819</v>
      </c>
      <c r="M1594" t="s">
        <v>4820</v>
      </c>
      <c r="N1594">
        <v>2.3955555550000001</v>
      </c>
      <c r="O1594">
        <v>0</v>
      </c>
      <c r="P1594">
        <v>141</v>
      </c>
      <c r="Q1594">
        <v>0</v>
      </c>
      <c r="R1594">
        <v>0</v>
      </c>
      <c r="S1594">
        <v>0</v>
      </c>
      <c r="T1594">
        <v>17</v>
      </c>
      <c r="U1594">
        <v>0</v>
      </c>
      <c r="V1594">
        <v>0</v>
      </c>
      <c r="W1594">
        <v>0</v>
      </c>
      <c r="X1594">
        <v>81.517617786612206</v>
      </c>
      <c r="Y1594">
        <v>0</v>
      </c>
      <c r="Z1594">
        <v>0</v>
      </c>
      <c r="AA1594">
        <v>0</v>
      </c>
      <c r="AB1594">
        <v>14.484800587397686</v>
      </c>
      <c r="AC1594">
        <v>0</v>
      </c>
      <c r="AD1594">
        <v>0</v>
      </c>
      <c r="AE1594">
        <v>96.002418374009892</v>
      </c>
    </row>
    <row r="1595" spans="1:31" x14ac:dyDescent="0.25">
      <c r="A1595">
        <v>1823592</v>
      </c>
      <c r="B1595">
        <v>1</v>
      </c>
      <c r="C1595" t="s">
        <v>81</v>
      </c>
      <c r="D1595" t="s">
        <v>123</v>
      </c>
      <c r="E1595" t="s">
        <v>252</v>
      </c>
      <c r="F1595" t="s">
        <v>4821</v>
      </c>
      <c r="G1595" t="s">
        <v>279</v>
      </c>
      <c r="H1595" t="s">
        <v>134</v>
      </c>
      <c r="I1595" t="s">
        <v>135</v>
      </c>
      <c r="J1595" t="s">
        <v>136</v>
      </c>
      <c r="K1595" t="s">
        <v>137</v>
      </c>
      <c r="L1595" t="s">
        <v>4822</v>
      </c>
      <c r="M1595" t="s">
        <v>4823</v>
      </c>
      <c r="N1595">
        <v>0.74472222200000004</v>
      </c>
      <c r="O1595">
        <v>0</v>
      </c>
      <c r="P1595">
        <v>381</v>
      </c>
      <c r="Q1595">
        <v>0</v>
      </c>
      <c r="R1595">
        <v>0</v>
      </c>
      <c r="S1595">
        <v>0</v>
      </c>
      <c r="T1595">
        <v>53</v>
      </c>
      <c r="U1595">
        <v>0</v>
      </c>
      <c r="V1595">
        <v>0</v>
      </c>
      <c r="W1595">
        <v>0</v>
      </c>
      <c r="X1595">
        <v>53.380116153690842</v>
      </c>
      <c r="Y1595">
        <v>0</v>
      </c>
      <c r="Z1595">
        <v>0</v>
      </c>
      <c r="AA1595">
        <v>0</v>
      </c>
      <c r="AB1595">
        <v>43.352212924658751</v>
      </c>
      <c r="AC1595">
        <v>0</v>
      </c>
      <c r="AD1595">
        <v>0</v>
      </c>
      <c r="AE1595">
        <v>96.732329078349593</v>
      </c>
    </row>
    <row r="1596" spans="1:31" x14ac:dyDescent="0.25">
      <c r="A1596">
        <v>1823629</v>
      </c>
      <c r="B1596">
        <v>1</v>
      </c>
      <c r="C1596" t="s">
        <v>80</v>
      </c>
      <c r="D1596" t="s">
        <v>84</v>
      </c>
      <c r="E1596" t="s">
        <v>252</v>
      </c>
      <c r="F1596" t="s">
        <v>4824</v>
      </c>
      <c r="G1596" t="s">
        <v>225</v>
      </c>
      <c r="H1596" t="s">
        <v>134</v>
      </c>
      <c r="I1596" t="s">
        <v>135</v>
      </c>
      <c r="J1596" t="s">
        <v>136</v>
      </c>
      <c r="K1596" t="s">
        <v>151</v>
      </c>
      <c r="L1596" t="s">
        <v>4825</v>
      </c>
      <c r="M1596" t="s">
        <v>4826</v>
      </c>
      <c r="N1596">
        <v>0.53784166600000005</v>
      </c>
      <c r="O1596">
        <v>0</v>
      </c>
      <c r="P1596">
        <v>418</v>
      </c>
      <c r="Q1596">
        <v>0</v>
      </c>
      <c r="R1596">
        <v>0</v>
      </c>
      <c r="S1596">
        <v>0</v>
      </c>
      <c r="T1596">
        <v>16</v>
      </c>
      <c r="U1596">
        <v>0</v>
      </c>
      <c r="V1596">
        <v>0</v>
      </c>
      <c r="W1596">
        <v>0</v>
      </c>
      <c r="X1596">
        <v>45.082866347583675</v>
      </c>
      <c r="Y1596">
        <v>0</v>
      </c>
      <c r="Z1596">
        <v>0</v>
      </c>
      <c r="AA1596">
        <v>0</v>
      </c>
      <c r="AB1596">
        <v>8.4469934876198813</v>
      </c>
      <c r="AC1596">
        <v>0</v>
      </c>
      <c r="AD1596">
        <v>0</v>
      </c>
      <c r="AE1596">
        <v>53.529859835203553</v>
      </c>
    </row>
    <row r="1597" spans="1:31" x14ac:dyDescent="0.25">
      <c r="A1597">
        <v>1823941</v>
      </c>
      <c r="B1597">
        <v>1</v>
      </c>
      <c r="C1597" t="s">
        <v>80</v>
      </c>
      <c r="D1597" t="s">
        <v>92</v>
      </c>
      <c r="E1597" t="s">
        <v>140</v>
      </c>
      <c r="F1597" t="s">
        <v>4827</v>
      </c>
      <c r="G1597" t="s">
        <v>242</v>
      </c>
      <c r="H1597" t="s">
        <v>134</v>
      </c>
      <c r="I1597" t="s">
        <v>135</v>
      </c>
      <c r="J1597" t="s">
        <v>136</v>
      </c>
      <c r="K1597" t="s">
        <v>137</v>
      </c>
      <c r="L1597" t="s">
        <v>4828</v>
      </c>
      <c r="M1597" t="s">
        <v>4829</v>
      </c>
      <c r="N1597">
        <v>4.443333333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1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5.6553238576676446</v>
      </c>
      <c r="AC1597">
        <v>0</v>
      </c>
      <c r="AD1597">
        <v>0</v>
      </c>
      <c r="AE1597">
        <v>5.6553238576676446</v>
      </c>
    </row>
    <row r="1598" spans="1:31" x14ac:dyDescent="0.25">
      <c r="A1598">
        <v>1823798</v>
      </c>
      <c r="B1598">
        <v>1</v>
      </c>
      <c r="C1598" t="s">
        <v>81</v>
      </c>
      <c r="D1598" t="s">
        <v>113</v>
      </c>
      <c r="E1598" t="s">
        <v>223</v>
      </c>
      <c r="F1598" t="s">
        <v>4830</v>
      </c>
      <c r="G1598" t="s">
        <v>133</v>
      </c>
      <c r="H1598" t="s">
        <v>134</v>
      </c>
      <c r="I1598" t="s">
        <v>135</v>
      </c>
      <c r="J1598" t="s">
        <v>136</v>
      </c>
      <c r="K1598" t="s">
        <v>137</v>
      </c>
      <c r="L1598" t="s">
        <v>4831</v>
      </c>
      <c r="M1598" t="s">
        <v>4832</v>
      </c>
      <c r="N1598">
        <v>2.795833333</v>
      </c>
      <c r="O1598">
        <v>0</v>
      </c>
      <c r="P1598">
        <v>26</v>
      </c>
      <c r="Q1598">
        <v>0</v>
      </c>
      <c r="R1598">
        <v>0</v>
      </c>
      <c r="S1598">
        <v>0</v>
      </c>
      <c r="T1598">
        <v>14</v>
      </c>
      <c r="U1598">
        <v>0</v>
      </c>
      <c r="V1598">
        <v>0</v>
      </c>
      <c r="W1598">
        <v>0</v>
      </c>
      <c r="X1598">
        <v>17.871603905622813</v>
      </c>
      <c r="Y1598">
        <v>0</v>
      </c>
      <c r="Z1598">
        <v>0</v>
      </c>
      <c r="AA1598">
        <v>0</v>
      </c>
      <c r="AB1598">
        <v>117.72630270961317</v>
      </c>
      <c r="AC1598">
        <v>0</v>
      </c>
      <c r="AD1598">
        <v>0</v>
      </c>
      <c r="AE1598">
        <v>135.59790661523598</v>
      </c>
    </row>
    <row r="1599" spans="1:31" x14ac:dyDescent="0.25">
      <c r="A1599">
        <v>1823841</v>
      </c>
      <c r="B1599">
        <v>1</v>
      </c>
      <c r="C1599" t="s">
        <v>80</v>
      </c>
      <c r="D1599" t="s">
        <v>106</v>
      </c>
      <c r="E1599" t="s">
        <v>154</v>
      </c>
      <c r="F1599" t="s">
        <v>4833</v>
      </c>
      <c r="G1599" t="s">
        <v>175</v>
      </c>
      <c r="H1599" t="s">
        <v>157</v>
      </c>
      <c r="I1599" t="s">
        <v>135</v>
      </c>
      <c r="J1599" t="s">
        <v>136</v>
      </c>
      <c r="K1599" t="s">
        <v>137</v>
      </c>
      <c r="L1599" t="s">
        <v>4834</v>
      </c>
      <c r="M1599" t="s">
        <v>4835</v>
      </c>
      <c r="N1599">
        <v>1.8077777770000001</v>
      </c>
      <c r="O1599">
        <v>1</v>
      </c>
      <c r="P1599">
        <v>0</v>
      </c>
      <c r="Q1599">
        <v>12</v>
      </c>
      <c r="R1599">
        <v>0</v>
      </c>
      <c r="S1599">
        <v>1</v>
      </c>
      <c r="T1599">
        <v>0</v>
      </c>
      <c r="U1599">
        <v>0</v>
      </c>
      <c r="V1599">
        <v>0</v>
      </c>
      <c r="W1599">
        <v>0.53667271969290009</v>
      </c>
      <c r="X1599">
        <v>0</v>
      </c>
      <c r="Y1599">
        <v>294.21126435656265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294.74793707625554</v>
      </c>
    </row>
    <row r="1600" spans="1:31" x14ac:dyDescent="0.25">
      <c r="A1600">
        <v>1824196</v>
      </c>
      <c r="B1600">
        <v>1</v>
      </c>
      <c r="C1600" t="s">
        <v>80</v>
      </c>
      <c r="D1600" t="s">
        <v>96</v>
      </c>
      <c r="E1600" t="s">
        <v>140</v>
      </c>
      <c r="F1600" t="s">
        <v>4836</v>
      </c>
      <c r="G1600" t="s">
        <v>213</v>
      </c>
      <c r="H1600" t="s">
        <v>134</v>
      </c>
      <c r="I1600" t="s">
        <v>135</v>
      </c>
      <c r="J1600" t="s">
        <v>136</v>
      </c>
      <c r="K1600" t="s">
        <v>137</v>
      </c>
      <c r="L1600" t="s">
        <v>4837</v>
      </c>
      <c r="M1600" t="s">
        <v>4838</v>
      </c>
      <c r="N1600">
        <v>1.835555555</v>
      </c>
      <c r="O1600">
        <v>0</v>
      </c>
      <c r="P1600">
        <v>3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0.26123249655353337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0.26123249655353337</v>
      </c>
    </row>
    <row r="1601" spans="1:31" x14ac:dyDescent="0.25">
      <c r="A1601">
        <v>1823655</v>
      </c>
      <c r="B1601">
        <v>1</v>
      </c>
      <c r="C1601" t="s">
        <v>80</v>
      </c>
      <c r="D1601" t="s">
        <v>85</v>
      </c>
      <c r="E1601" t="s">
        <v>140</v>
      </c>
      <c r="F1601" t="s">
        <v>4839</v>
      </c>
      <c r="G1601" t="s">
        <v>142</v>
      </c>
      <c r="H1601" t="s">
        <v>134</v>
      </c>
      <c r="I1601" t="s">
        <v>135</v>
      </c>
      <c r="J1601" t="s">
        <v>136</v>
      </c>
      <c r="K1601" t="s">
        <v>137</v>
      </c>
      <c r="L1601" t="s">
        <v>4840</v>
      </c>
      <c r="M1601" t="s">
        <v>4841</v>
      </c>
      <c r="N1601">
        <v>0.77861111100000002</v>
      </c>
      <c r="O1601">
        <v>0</v>
      </c>
      <c r="P1601">
        <v>6</v>
      </c>
      <c r="Q1601">
        <v>0</v>
      </c>
      <c r="R1601">
        <v>0</v>
      </c>
      <c r="S1601">
        <v>0</v>
      </c>
      <c r="T1601">
        <v>1</v>
      </c>
      <c r="U1601">
        <v>0</v>
      </c>
      <c r="V1601">
        <v>0</v>
      </c>
      <c r="W1601">
        <v>0</v>
      </c>
      <c r="X1601">
        <v>0.63119602838175837</v>
      </c>
      <c r="Y1601">
        <v>0</v>
      </c>
      <c r="Z1601">
        <v>0</v>
      </c>
      <c r="AA1601">
        <v>0</v>
      </c>
      <c r="AB1601">
        <v>6.0224728227766672E-2</v>
      </c>
      <c r="AC1601">
        <v>0</v>
      </c>
      <c r="AD1601">
        <v>0</v>
      </c>
      <c r="AE1601">
        <v>0.69142075660952507</v>
      </c>
    </row>
    <row r="1602" spans="1:31" x14ac:dyDescent="0.25">
      <c r="A1602">
        <v>1823549</v>
      </c>
      <c r="B1602">
        <v>1</v>
      </c>
      <c r="C1602" t="s">
        <v>80</v>
      </c>
      <c r="D1602" t="s">
        <v>85</v>
      </c>
      <c r="E1602" t="s">
        <v>131</v>
      </c>
      <c r="F1602" t="s">
        <v>4842</v>
      </c>
      <c r="G1602" t="s">
        <v>133</v>
      </c>
      <c r="H1602" t="s">
        <v>134</v>
      </c>
      <c r="I1602" t="s">
        <v>135</v>
      </c>
      <c r="J1602" t="s">
        <v>136</v>
      </c>
      <c r="K1602" t="s">
        <v>137</v>
      </c>
      <c r="L1602" t="s">
        <v>4843</v>
      </c>
      <c r="M1602" t="s">
        <v>4844</v>
      </c>
      <c r="N1602">
        <v>2.4361111110000002</v>
      </c>
      <c r="O1602">
        <v>0</v>
      </c>
      <c r="P1602">
        <v>129</v>
      </c>
      <c r="Q1602">
        <v>0</v>
      </c>
      <c r="R1602">
        <v>0</v>
      </c>
      <c r="S1602">
        <v>0</v>
      </c>
      <c r="T1602">
        <v>2</v>
      </c>
      <c r="U1602">
        <v>0</v>
      </c>
      <c r="V1602">
        <v>0</v>
      </c>
      <c r="W1602">
        <v>0</v>
      </c>
      <c r="X1602">
        <v>85.273193098607436</v>
      </c>
      <c r="Y1602">
        <v>0</v>
      </c>
      <c r="Z1602">
        <v>0</v>
      </c>
      <c r="AA1602">
        <v>0</v>
      </c>
      <c r="AB1602">
        <v>0.63977284308290006</v>
      </c>
      <c r="AC1602">
        <v>0</v>
      </c>
      <c r="AD1602">
        <v>0</v>
      </c>
      <c r="AE1602">
        <v>85.912965941690331</v>
      </c>
    </row>
    <row r="1603" spans="1:31" x14ac:dyDescent="0.25">
      <c r="A1603">
        <v>1823881</v>
      </c>
      <c r="B1603">
        <v>1</v>
      </c>
      <c r="C1603" t="s">
        <v>80</v>
      </c>
      <c r="D1603" t="s">
        <v>85</v>
      </c>
      <c r="E1603" t="s">
        <v>131</v>
      </c>
      <c r="F1603" t="s">
        <v>4845</v>
      </c>
      <c r="G1603" t="s">
        <v>133</v>
      </c>
      <c r="H1603" t="s">
        <v>134</v>
      </c>
      <c r="I1603" t="s">
        <v>135</v>
      </c>
      <c r="J1603" t="s">
        <v>136</v>
      </c>
      <c r="K1603" t="s">
        <v>137</v>
      </c>
      <c r="L1603" t="s">
        <v>4846</v>
      </c>
      <c r="M1603" t="s">
        <v>4847</v>
      </c>
      <c r="N1603">
        <v>0.87111111100000005</v>
      </c>
      <c r="O1603">
        <v>0</v>
      </c>
      <c r="P1603">
        <v>109</v>
      </c>
      <c r="Q1603">
        <v>0</v>
      </c>
      <c r="R1603">
        <v>0</v>
      </c>
      <c r="S1603">
        <v>0</v>
      </c>
      <c r="T1603">
        <v>13</v>
      </c>
      <c r="U1603">
        <v>0</v>
      </c>
      <c r="V1603">
        <v>0</v>
      </c>
      <c r="W1603">
        <v>0</v>
      </c>
      <c r="X1603">
        <v>28.610163897001986</v>
      </c>
      <c r="Y1603">
        <v>0</v>
      </c>
      <c r="Z1603">
        <v>0</v>
      </c>
      <c r="AA1603">
        <v>0</v>
      </c>
      <c r="AB1603">
        <v>3.1993629412243916</v>
      </c>
      <c r="AC1603">
        <v>0</v>
      </c>
      <c r="AD1603">
        <v>0</v>
      </c>
      <c r="AE1603">
        <v>31.809526838226375</v>
      </c>
    </row>
    <row r="1604" spans="1:31" x14ac:dyDescent="0.25">
      <c r="A1604">
        <v>1823672</v>
      </c>
      <c r="B1604">
        <v>1</v>
      </c>
      <c r="C1604" t="s">
        <v>81</v>
      </c>
      <c r="D1604" t="s">
        <v>113</v>
      </c>
      <c r="E1604" t="s">
        <v>131</v>
      </c>
      <c r="F1604" t="s">
        <v>4848</v>
      </c>
      <c r="G1604" t="s">
        <v>873</v>
      </c>
      <c r="H1604" t="s">
        <v>134</v>
      </c>
      <c r="I1604" t="s">
        <v>135</v>
      </c>
      <c r="J1604" t="s">
        <v>136</v>
      </c>
      <c r="K1604" t="s">
        <v>137</v>
      </c>
      <c r="L1604" t="s">
        <v>4849</v>
      </c>
      <c r="M1604" t="s">
        <v>4850</v>
      </c>
      <c r="N1604">
        <v>1.855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0.24486917968749999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0.24486917968749999</v>
      </c>
    </row>
    <row r="1605" spans="1:31" x14ac:dyDescent="0.25">
      <c r="A1605">
        <v>1823572</v>
      </c>
      <c r="B1605">
        <v>1</v>
      </c>
      <c r="C1605" t="s">
        <v>80</v>
      </c>
      <c r="D1605" t="s">
        <v>96</v>
      </c>
      <c r="E1605" t="s">
        <v>131</v>
      </c>
      <c r="F1605" t="s">
        <v>4851</v>
      </c>
      <c r="G1605" t="s">
        <v>133</v>
      </c>
      <c r="H1605" t="s">
        <v>134</v>
      </c>
      <c r="I1605" t="s">
        <v>135</v>
      </c>
      <c r="J1605" t="s">
        <v>136</v>
      </c>
      <c r="K1605" t="s">
        <v>137</v>
      </c>
      <c r="L1605" t="s">
        <v>4852</v>
      </c>
      <c r="M1605" t="s">
        <v>4853</v>
      </c>
      <c r="N1605">
        <v>6.0041666659999997</v>
      </c>
      <c r="O1605">
        <v>0</v>
      </c>
      <c r="P1605">
        <v>6</v>
      </c>
      <c r="Q1605">
        <v>0</v>
      </c>
      <c r="R1605">
        <v>7</v>
      </c>
      <c r="S1605">
        <v>0</v>
      </c>
      <c r="T1605">
        <v>1</v>
      </c>
      <c r="U1605">
        <v>0</v>
      </c>
      <c r="V1605">
        <v>0</v>
      </c>
      <c r="W1605">
        <v>0</v>
      </c>
      <c r="X1605">
        <v>6.3861890833942487</v>
      </c>
      <c r="Y1605">
        <v>0</v>
      </c>
      <c r="Z1605">
        <v>8.6821786533865666</v>
      </c>
      <c r="AA1605">
        <v>0</v>
      </c>
      <c r="AB1605">
        <v>0</v>
      </c>
      <c r="AC1605">
        <v>0</v>
      </c>
      <c r="AD1605">
        <v>0</v>
      </c>
      <c r="AE1605">
        <v>15.068367736780814</v>
      </c>
    </row>
    <row r="1606" spans="1:31" x14ac:dyDescent="0.25">
      <c r="A1606">
        <v>1823532</v>
      </c>
      <c r="B1606">
        <v>1</v>
      </c>
      <c r="C1606" t="s">
        <v>80</v>
      </c>
      <c r="D1606" t="s">
        <v>83</v>
      </c>
      <c r="E1606" t="s">
        <v>164</v>
      </c>
      <c r="F1606" t="s">
        <v>4854</v>
      </c>
      <c r="G1606" t="s">
        <v>156</v>
      </c>
      <c r="H1606" t="s">
        <v>157</v>
      </c>
      <c r="I1606" t="s">
        <v>135</v>
      </c>
      <c r="J1606" t="s">
        <v>136</v>
      </c>
      <c r="K1606" t="s">
        <v>137</v>
      </c>
      <c r="L1606" t="s">
        <v>4855</v>
      </c>
      <c r="M1606" t="s">
        <v>4856</v>
      </c>
      <c r="N1606">
        <v>1.4102777769999999</v>
      </c>
      <c r="O1606">
        <v>3</v>
      </c>
      <c r="P1606">
        <v>192</v>
      </c>
      <c r="Q1606">
        <v>5</v>
      </c>
      <c r="R1606">
        <v>12</v>
      </c>
      <c r="S1606">
        <v>4</v>
      </c>
      <c r="T1606">
        <v>18</v>
      </c>
      <c r="U1606">
        <v>1</v>
      </c>
      <c r="V1606">
        <v>0</v>
      </c>
      <c r="W1606">
        <v>4.6603577973508337</v>
      </c>
      <c r="X1606">
        <v>49.913542904071065</v>
      </c>
      <c r="Y1606">
        <v>4.816720907990466</v>
      </c>
      <c r="Z1606">
        <v>2.9993091077455003</v>
      </c>
      <c r="AA1606">
        <v>9.9172783139197502</v>
      </c>
      <c r="AB1606">
        <v>6.6889259910904855</v>
      </c>
      <c r="AC1606">
        <v>24.358356016110008</v>
      </c>
      <c r="AD1606">
        <v>0</v>
      </c>
      <c r="AE1606">
        <v>103.35449103827811</v>
      </c>
    </row>
    <row r="1607" spans="1:31" x14ac:dyDescent="0.25">
      <c r="A1607">
        <v>1823781</v>
      </c>
      <c r="B1607">
        <v>1</v>
      </c>
      <c r="C1607" t="s">
        <v>80</v>
      </c>
      <c r="D1607" t="s">
        <v>100</v>
      </c>
      <c r="E1607" t="s">
        <v>140</v>
      </c>
      <c r="F1607" t="s">
        <v>4857</v>
      </c>
      <c r="G1607" t="s">
        <v>142</v>
      </c>
      <c r="H1607" t="s">
        <v>134</v>
      </c>
      <c r="I1607" t="s">
        <v>135</v>
      </c>
      <c r="J1607" t="s">
        <v>136</v>
      </c>
      <c r="K1607" t="s">
        <v>137</v>
      </c>
      <c r="L1607" t="s">
        <v>4858</v>
      </c>
      <c r="M1607" t="s">
        <v>4859</v>
      </c>
      <c r="N1607">
        <v>1.893333333</v>
      </c>
      <c r="O1607">
        <v>0</v>
      </c>
      <c r="P1607">
        <v>1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0.46332702169000001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0.46332702169000001</v>
      </c>
    </row>
    <row r="1608" spans="1:31" x14ac:dyDescent="0.25">
      <c r="A1608">
        <v>1824219</v>
      </c>
      <c r="B1608">
        <v>1</v>
      </c>
      <c r="C1608" t="s">
        <v>81</v>
      </c>
      <c r="D1608" t="s">
        <v>123</v>
      </c>
      <c r="E1608" t="s">
        <v>164</v>
      </c>
      <c r="F1608" t="s">
        <v>3498</v>
      </c>
      <c r="G1608" t="s">
        <v>156</v>
      </c>
      <c r="H1608" t="s">
        <v>157</v>
      </c>
      <c r="I1608" t="s">
        <v>135</v>
      </c>
      <c r="J1608" t="s">
        <v>136</v>
      </c>
      <c r="K1608" t="s">
        <v>137</v>
      </c>
      <c r="L1608" t="s">
        <v>4860</v>
      </c>
      <c r="M1608" t="s">
        <v>4861</v>
      </c>
      <c r="N1608">
        <v>1.1813888880000001</v>
      </c>
      <c r="O1608">
        <v>0</v>
      </c>
      <c r="P1608">
        <v>1</v>
      </c>
      <c r="Q1608">
        <v>0</v>
      </c>
      <c r="R1608">
        <v>33</v>
      </c>
      <c r="S1608">
        <v>0</v>
      </c>
      <c r="T1608">
        <v>3</v>
      </c>
      <c r="U1608">
        <v>0</v>
      </c>
      <c r="V1608">
        <v>0</v>
      </c>
      <c r="W1608">
        <v>0</v>
      </c>
      <c r="X1608">
        <v>1.3735551688682666</v>
      </c>
      <c r="Y1608">
        <v>0</v>
      </c>
      <c r="Z1608">
        <v>18.139318105548295</v>
      </c>
      <c r="AA1608">
        <v>0</v>
      </c>
      <c r="AB1608">
        <v>1.0673514908681168</v>
      </c>
      <c r="AC1608">
        <v>0</v>
      </c>
      <c r="AD1608">
        <v>0</v>
      </c>
      <c r="AE1608">
        <v>20.580224765284679</v>
      </c>
    </row>
    <row r="1609" spans="1:31" x14ac:dyDescent="0.25">
      <c r="A1609">
        <v>1823735</v>
      </c>
      <c r="B1609">
        <v>1</v>
      </c>
      <c r="C1609" t="s">
        <v>80</v>
      </c>
      <c r="D1609" t="s">
        <v>107</v>
      </c>
      <c r="E1609" t="s">
        <v>140</v>
      </c>
      <c r="F1609" t="s">
        <v>4862</v>
      </c>
      <c r="G1609" t="s">
        <v>213</v>
      </c>
      <c r="H1609" t="s">
        <v>134</v>
      </c>
      <c r="I1609" t="s">
        <v>135</v>
      </c>
      <c r="J1609" t="s">
        <v>136</v>
      </c>
      <c r="K1609" t="s">
        <v>137</v>
      </c>
      <c r="L1609" t="s">
        <v>4863</v>
      </c>
      <c r="M1609" t="s">
        <v>4864</v>
      </c>
      <c r="N1609">
        <v>2.8705555550000001</v>
      </c>
      <c r="O1609">
        <v>0</v>
      </c>
      <c r="P1609">
        <v>8</v>
      </c>
      <c r="Q1609">
        <v>0</v>
      </c>
      <c r="R1609">
        <v>0</v>
      </c>
      <c r="S1609">
        <v>0</v>
      </c>
      <c r="T1609">
        <v>4</v>
      </c>
      <c r="U1609">
        <v>0</v>
      </c>
      <c r="V1609">
        <v>0</v>
      </c>
      <c r="W1609">
        <v>0</v>
      </c>
      <c r="X1609">
        <v>5.2173222655846665</v>
      </c>
      <c r="Y1609">
        <v>0</v>
      </c>
      <c r="Z1609">
        <v>0</v>
      </c>
      <c r="AA1609">
        <v>0</v>
      </c>
      <c r="AB1609">
        <v>6.2539774730165281</v>
      </c>
      <c r="AC1609">
        <v>0</v>
      </c>
      <c r="AD1609">
        <v>0</v>
      </c>
      <c r="AE1609">
        <v>11.471299738601195</v>
      </c>
    </row>
    <row r="1610" spans="1:31" x14ac:dyDescent="0.25">
      <c r="A1610">
        <v>1823589</v>
      </c>
      <c r="B1610">
        <v>1</v>
      </c>
      <c r="C1610" t="s">
        <v>81</v>
      </c>
      <c r="D1610" t="s">
        <v>116</v>
      </c>
      <c r="E1610" t="s">
        <v>131</v>
      </c>
      <c r="F1610" t="s">
        <v>4865</v>
      </c>
      <c r="G1610" t="s">
        <v>150</v>
      </c>
      <c r="H1610" t="s">
        <v>134</v>
      </c>
      <c r="I1610" t="s">
        <v>135</v>
      </c>
      <c r="J1610" t="s">
        <v>136</v>
      </c>
      <c r="K1610" t="s">
        <v>151</v>
      </c>
      <c r="L1610" t="s">
        <v>4866</v>
      </c>
      <c r="M1610" t="s">
        <v>4867</v>
      </c>
      <c r="N1610">
        <v>8.2694444439999995</v>
      </c>
      <c r="O1610">
        <v>0</v>
      </c>
      <c r="P1610">
        <v>151</v>
      </c>
      <c r="Q1610">
        <v>0</v>
      </c>
      <c r="R1610">
        <v>0</v>
      </c>
      <c r="S1610">
        <v>0</v>
      </c>
      <c r="T1610">
        <v>28</v>
      </c>
      <c r="U1610">
        <v>0</v>
      </c>
      <c r="V1610">
        <v>0</v>
      </c>
      <c r="W1610">
        <v>0</v>
      </c>
      <c r="X1610">
        <v>179.06020816260508</v>
      </c>
      <c r="Y1610">
        <v>0</v>
      </c>
      <c r="Z1610">
        <v>0</v>
      </c>
      <c r="AA1610">
        <v>0</v>
      </c>
      <c r="AB1610">
        <v>61.175875720998903</v>
      </c>
      <c r="AC1610">
        <v>0</v>
      </c>
      <c r="AD1610">
        <v>0</v>
      </c>
      <c r="AE1610">
        <v>240.23608388360398</v>
      </c>
    </row>
    <row r="1611" spans="1:31" x14ac:dyDescent="0.25">
      <c r="A1611">
        <v>1823678</v>
      </c>
      <c r="B1611">
        <v>1</v>
      </c>
      <c r="C1611" t="s">
        <v>80</v>
      </c>
      <c r="D1611" t="s">
        <v>109</v>
      </c>
      <c r="E1611" t="s">
        <v>140</v>
      </c>
      <c r="F1611" t="s">
        <v>4868</v>
      </c>
      <c r="G1611" t="s">
        <v>142</v>
      </c>
      <c r="H1611" t="s">
        <v>134</v>
      </c>
      <c r="I1611" t="s">
        <v>135</v>
      </c>
      <c r="J1611" t="s">
        <v>136</v>
      </c>
      <c r="K1611" t="s">
        <v>137</v>
      </c>
      <c r="L1611" t="s">
        <v>4869</v>
      </c>
      <c r="M1611" t="s">
        <v>4870</v>
      </c>
      <c r="N1611">
        <v>0.82166666600000005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1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7.832489434125002E-2</v>
      </c>
      <c r="AC1611">
        <v>0</v>
      </c>
      <c r="AD1611">
        <v>0</v>
      </c>
      <c r="AE1611">
        <v>7.832489434125002E-2</v>
      </c>
    </row>
    <row r="1612" spans="1:31" x14ac:dyDescent="0.25">
      <c r="A1612">
        <v>1823635</v>
      </c>
      <c r="B1612">
        <v>1</v>
      </c>
      <c r="C1612" t="s">
        <v>81</v>
      </c>
      <c r="D1612" t="s">
        <v>123</v>
      </c>
      <c r="E1612" t="s">
        <v>140</v>
      </c>
      <c r="F1612" t="s">
        <v>4871</v>
      </c>
      <c r="G1612" t="s">
        <v>142</v>
      </c>
      <c r="H1612" t="s">
        <v>134</v>
      </c>
      <c r="I1612" t="s">
        <v>135</v>
      </c>
      <c r="J1612" t="s">
        <v>136</v>
      </c>
      <c r="K1612" t="s">
        <v>137</v>
      </c>
      <c r="L1612" t="s">
        <v>4872</v>
      </c>
      <c r="M1612" t="s">
        <v>4873</v>
      </c>
      <c r="N1612">
        <v>2.84</v>
      </c>
      <c r="O1612">
        <v>0</v>
      </c>
      <c r="P1612">
        <v>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0.91001042140905009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0.91001042140905009</v>
      </c>
    </row>
    <row r="1613" spans="1:31" x14ac:dyDescent="0.25">
      <c r="A1613">
        <v>1824173</v>
      </c>
      <c r="B1613">
        <v>1</v>
      </c>
      <c r="C1613" t="s">
        <v>80</v>
      </c>
      <c r="D1613" t="s">
        <v>97</v>
      </c>
      <c r="E1613" t="s">
        <v>202</v>
      </c>
      <c r="F1613" t="s">
        <v>4874</v>
      </c>
      <c r="G1613" t="s">
        <v>665</v>
      </c>
      <c r="H1613" t="s">
        <v>157</v>
      </c>
      <c r="I1613" t="s">
        <v>135</v>
      </c>
      <c r="J1613" t="s">
        <v>136</v>
      </c>
      <c r="K1613" t="s">
        <v>137</v>
      </c>
      <c r="L1613" t="s">
        <v>4875</v>
      </c>
      <c r="M1613" t="s">
        <v>4876</v>
      </c>
      <c r="N1613">
        <v>1.5333333330000001</v>
      </c>
      <c r="O1613">
        <v>7</v>
      </c>
      <c r="P1613">
        <v>782</v>
      </c>
      <c r="Q1613">
        <v>13</v>
      </c>
      <c r="R1613">
        <v>625</v>
      </c>
      <c r="S1613">
        <v>21</v>
      </c>
      <c r="T1613">
        <v>226</v>
      </c>
      <c r="U1613">
        <v>3</v>
      </c>
      <c r="V1613">
        <v>0</v>
      </c>
      <c r="W1613">
        <v>131.85419172299848</v>
      </c>
      <c r="X1613">
        <v>603.54273149959783</v>
      </c>
      <c r="Y1613">
        <v>89.305699664293002</v>
      </c>
      <c r="Z1613">
        <v>421.06296170715456</v>
      </c>
      <c r="AA1613">
        <v>157.51056139820517</v>
      </c>
      <c r="AB1613">
        <v>276.57405273786964</v>
      </c>
      <c r="AC1613">
        <v>67.087114047954003</v>
      </c>
      <c r="AD1613">
        <v>0</v>
      </c>
      <c r="AE1613">
        <v>1746.9373127780727</v>
      </c>
    </row>
    <row r="1614" spans="1:31" x14ac:dyDescent="0.25">
      <c r="A1614">
        <v>1824156</v>
      </c>
      <c r="B1614">
        <v>1</v>
      </c>
      <c r="C1614" t="s">
        <v>80</v>
      </c>
      <c r="D1614" t="s">
        <v>96</v>
      </c>
      <c r="E1614" t="s">
        <v>140</v>
      </c>
      <c r="F1614" t="s">
        <v>4877</v>
      </c>
      <c r="G1614" t="s">
        <v>213</v>
      </c>
      <c r="H1614" t="s">
        <v>134</v>
      </c>
      <c r="I1614" t="s">
        <v>135</v>
      </c>
      <c r="J1614" t="s">
        <v>136</v>
      </c>
      <c r="K1614" t="s">
        <v>137</v>
      </c>
      <c r="L1614" t="s">
        <v>4878</v>
      </c>
      <c r="M1614" t="s">
        <v>4879</v>
      </c>
      <c r="N1614">
        <v>3.2602777770000002</v>
      </c>
      <c r="O1614">
        <v>0</v>
      </c>
      <c r="P1614">
        <v>1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0.31749470512053335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0.31749470512053335</v>
      </c>
    </row>
    <row r="1615" spans="1:31" x14ac:dyDescent="0.25">
      <c r="A1615">
        <v>1823844</v>
      </c>
      <c r="B1615">
        <v>1</v>
      </c>
      <c r="C1615" t="s">
        <v>81</v>
      </c>
      <c r="D1615" t="s">
        <v>112</v>
      </c>
      <c r="E1615" t="s">
        <v>154</v>
      </c>
      <c r="F1615" t="s">
        <v>4880</v>
      </c>
      <c r="G1615" t="s">
        <v>175</v>
      </c>
      <c r="H1615" t="s">
        <v>157</v>
      </c>
      <c r="I1615" t="s">
        <v>135</v>
      </c>
      <c r="J1615" t="s">
        <v>136</v>
      </c>
      <c r="K1615" t="s">
        <v>137</v>
      </c>
      <c r="L1615" t="s">
        <v>4881</v>
      </c>
      <c r="M1615" t="s">
        <v>4882</v>
      </c>
      <c r="N1615">
        <v>4.4983333329999997</v>
      </c>
      <c r="O1615">
        <v>0</v>
      </c>
      <c r="P1615">
        <v>1339</v>
      </c>
      <c r="Q1615">
        <v>162</v>
      </c>
      <c r="R1615">
        <v>50</v>
      </c>
      <c r="S1615">
        <v>14</v>
      </c>
      <c r="T1615">
        <v>114</v>
      </c>
      <c r="U1615">
        <v>4</v>
      </c>
      <c r="V1615">
        <v>1</v>
      </c>
      <c r="W1615">
        <v>0</v>
      </c>
      <c r="X1615">
        <v>906.89237184253921</v>
      </c>
      <c r="Y1615">
        <v>147.64041285849717</v>
      </c>
      <c r="Z1615">
        <v>129.19160948383626</v>
      </c>
      <c r="AA1615">
        <v>55.712851985373653</v>
      </c>
      <c r="AB1615">
        <v>87.352458927700368</v>
      </c>
      <c r="AC1615">
        <v>740.65671209319271</v>
      </c>
      <c r="AD1615">
        <v>1.7948256608333333E-3</v>
      </c>
      <c r="AE1615">
        <v>2067.4482120168004</v>
      </c>
    </row>
    <row r="1616" spans="1:31" x14ac:dyDescent="0.25">
      <c r="A1616">
        <v>1823615</v>
      </c>
      <c r="B1616">
        <v>1</v>
      </c>
      <c r="C1616" t="s">
        <v>81</v>
      </c>
      <c r="D1616" t="s">
        <v>117</v>
      </c>
      <c r="E1616" t="s">
        <v>164</v>
      </c>
      <c r="F1616" t="s">
        <v>4883</v>
      </c>
      <c r="G1616" t="s">
        <v>156</v>
      </c>
      <c r="H1616" t="s">
        <v>157</v>
      </c>
      <c r="I1616" t="s">
        <v>135</v>
      </c>
      <c r="J1616" t="s">
        <v>136</v>
      </c>
      <c r="K1616" t="s">
        <v>137</v>
      </c>
      <c r="L1616" t="s">
        <v>4884</v>
      </c>
      <c r="M1616" t="s">
        <v>4885</v>
      </c>
      <c r="N1616">
        <v>0.97833333300000003</v>
      </c>
      <c r="O1616">
        <v>2</v>
      </c>
      <c r="P1616">
        <v>484</v>
      </c>
      <c r="Q1616">
        <v>65</v>
      </c>
      <c r="R1616">
        <v>113</v>
      </c>
      <c r="S1616">
        <v>6</v>
      </c>
      <c r="T1616">
        <v>59</v>
      </c>
      <c r="U1616">
        <v>0</v>
      </c>
      <c r="V1616">
        <v>0</v>
      </c>
      <c r="W1616">
        <v>0.32016451585592498</v>
      </c>
      <c r="X1616">
        <v>98.129179815731419</v>
      </c>
      <c r="Y1616">
        <v>135.8861317831948</v>
      </c>
      <c r="Z1616">
        <v>114.76721308683781</v>
      </c>
      <c r="AA1616">
        <v>14.51990532759765</v>
      </c>
      <c r="AB1616">
        <v>71.194370765780747</v>
      </c>
      <c r="AC1616">
        <v>0</v>
      </c>
      <c r="AD1616">
        <v>0</v>
      </c>
      <c r="AE1616">
        <v>434.81696529499834</v>
      </c>
    </row>
    <row r="1617" spans="1:31" x14ac:dyDescent="0.25">
      <c r="A1617">
        <v>1823864</v>
      </c>
      <c r="B1617">
        <v>1</v>
      </c>
      <c r="C1617" t="s">
        <v>81</v>
      </c>
      <c r="D1617" t="s">
        <v>112</v>
      </c>
      <c r="E1617" t="s">
        <v>140</v>
      </c>
      <c r="F1617" t="s">
        <v>4886</v>
      </c>
      <c r="G1617" t="s">
        <v>142</v>
      </c>
      <c r="H1617" t="s">
        <v>134</v>
      </c>
      <c r="I1617" t="s">
        <v>135</v>
      </c>
      <c r="J1617" t="s">
        <v>136</v>
      </c>
      <c r="K1617" t="s">
        <v>137</v>
      </c>
      <c r="L1617" t="s">
        <v>4887</v>
      </c>
      <c r="M1617" t="s">
        <v>4888</v>
      </c>
      <c r="N1617">
        <v>4.8908333329999998</v>
      </c>
      <c r="O1617">
        <v>0</v>
      </c>
      <c r="P1617">
        <v>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1.099886120253492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1.099886120253492</v>
      </c>
    </row>
    <row r="1618" spans="1:31" x14ac:dyDescent="0.25">
      <c r="A1618">
        <v>1823758</v>
      </c>
      <c r="B1618">
        <v>1</v>
      </c>
      <c r="C1618" t="s">
        <v>80</v>
      </c>
      <c r="D1618" t="s">
        <v>90</v>
      </c>
      <c r="E1618" t="s">
        <v>140</v>
      </c>
      <c r="F1618" t="s">
        <v>4889</v>
      </c>
      <c r="G1618" t="s">
        <v>142</v>
      </c>
      <c r="H1618" t="s">
        <v>134</v>
      </c>
      <c r="I1618" t="s">
        <v>135</v>
      </c>
      <c r="J1618" t="s">
        <v>136</v>
      </c>
      <c r="K1618" t="s">
        <v>137</v>
      </c>
      <c r="L1618" t="s">
        <v>4890</v>
      </c>
      <c r="M1618" t="s">
        <v>4891</v>
      </c>
      <c r="N1618">
        <v>2.6511111110000001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1</v>
      </c>
      <c r="U1618">
        <v>0</v>
      </c>
      <c r="V1618">
        <v>0</v>
      </c>
      <c r="W1618">
        <v>0</v>
      </c>
      <c r="X1618">
        <v>1.17613877204235</v>
      </c>
      <c r="Y1618">
        <v>0</v>
      </c>
      <c r="Z1618">
        <v>0</v>
      </c>
      <c r="AA1618">
        <v>0</v>
      </c>
      <c r="AB1618">
        <v>0.19192367471541666</v>
      </c>
      <c r="AC1618">
        <v>0</v>
      </c>
      <c r="AD1618">
        <v>0</v>
      </c>
      <c r="AE1618">
        <v>1.3680624467577667</v>
      </c>
    </row>
    <row r="1619" spans="1:31" x14ac:dyDescent="0.25">
      <c r="A1619">
        <v>1823652</v>
      </c>
      <c r="B1619">
        <v>1</v>
      </c>
      <c r="C1619" t="s">
        <v>80</v>
      </c>
      <c r="D1619" t="s">
        <v>85</v>
      </c>
      <c r="E1619" t="s">
        <v>140</v>
      </c>
      <c r="F1619" t="s">
        <v>4892</v>
      </c>
      <c r="G1619" t="s">
        <v>246</v>
      </c>
      <c r="H1619" t="s">
        <v>134</v>
      </c>
      <c r="I1619" t="s">
        <v>135</v>
      </c>
      <c r="J1619" t="s">
        <v>136</v>
      </c>
      <c r="K1619" t="s">
        <v>137</v>
      </c>
      <c r="L1619" t="s">
        <v>4893</v>
      </c>
      <c r="M1619" t="s">
        <v>4894</v>
      </c>
      <c r="N1619">
        <v>1.7813888879999999</v>
      </c>
      <c r="O1619">
        <v>0</v>
      </c>
      <c r="P1619">
        <v>2</v>
      </c>
      <c r="Q1619">
        <v>0</v>
      </c>
      <c r="R1619">
        <v>0</v>
      </c>
      <c r="S1619">
        <v>0</v>
      </c>
      <c r="T1619">
        <v>5</v>
      </c>
      <c r="U1619">
        <v>0</v>
      </c>
      <c r="V1619">
        <v>0</v>
      </c>
      <c r="W1619">
        <v>0</v>
      </c>
      <c r="X1619">
        <v>0.96628578747783345</v>
      </c>
      <c r="Y1619">
        <v>0</v>
      </c>
      <c r="Z1619">
        <v>0</v>
      </c>
      <c r="AA1619">
        <v>0</v>
      </c>
      <c r="AB1619">
        <v>2.274708984365025</v>
      </c>
      <c r="AC1619">
        <v>0</v>
      </c>
      <c r="AD1619">
        <v>0</v>
      </c>
      <c r="AE1619">
        <v>3.2409947718428587</v>
      </c>
    </row>
    <row r="1620" spans="1:31" x14ac:dyDescent="0.25">
      <c r="A1620">
        <v>1823801</v>
      </c>
      <c r="B1620">
        <v>1</v>
      </c>
      <c r="C1620" t="s">
        <v>81</v>
      </c>
      <c r="D1620" t="s">
        <v>128</v>
      </c>
      <c r="E1620" t="s">
        <v>140</v>
      </c>
      <c r="F1620" t="s">
        <v>4895</v>
      </c>
      <c r="G1620" t="s">
        <v>246</v>
      </c>
      <c r="H1620" t="s">
        <v>134</v>
      </c>
      <c r="I1620" t="s">
        <v>135</v>
      </c>
      <c r="J1620" t="s">
        <v>136</v>
      </c>
      <c r="K1620" t="s">
        <v>137</v>
      </c>
      <c r="L1620" t="s">
        <v>4896</v>
      </c>
      <c r="M1620" t="s">
        <v>4897</v>
      </c>
      <c r="N1620">
        <v>2.4344444439999999</v>
      </c>
      <c r="O1620">
        <v>0</v>
      </c>
      <c r="P1620">
        <v>8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4.0649758112815997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4.0649758112815997</v>
      </c>
    </row>
    <row r="1621" spans="1:31" x14ac:dyDescent="0.25">
      <c r="A1621">
        <v>1824150</v>
      </c>
      <c r="B1621">
        <v>1</v>
      </c>
      <c r="C1621" t="s">
        <v>81</v>
      </c>
      <c r="D1621" t="s">
        <v>123</v>
      </c>
      <c r="E1621" t="s">
        <v>154</v>
      </c>
      <c r="F1621" t="s">
        <v>4898</v>
      </c>
      <c r="G1621" t="s">
        <v>156</v>
      </c>
      <c r="H1621" t="s">
        <v>157</v>
      </c>
      <c r="I1621" t="s">
        <v>135</v>
      </c>
      <c r="J1621" t="s">
        <v>136</v>
      </c>
      <c r="K1621" t="s">
        <v>137</v>
      </c>
      <c r="L1621" t="s">
        <v>4899</v>
      </c>
      <c r="M1621" t="s">
        <v>4900</v>
      </c>
      <c r="N1621">
        <v>1.3474999999999999</v>
      </c>
      <c r="O1621">
        <v>0</v>
      </c>
      <c r="P1621">
        <v>616</v>
      </c>
      <c r="Q1621">
        <v>11</v>
      </c>
      <c r="R1621">
        <v>71</v>
      </c>
      <c r="S1621">
        <v>8</v>
      </c>
      <c r="T1621">
        <v>52</v>
      </c>
      <c r="U1621">
        <v>2</v>
      </c>
      <c r="V1621">
        <v>0</v>
      </c>
      <c r="W1621">
        <v>0</v>
      </c>
      <c r="X1621">
        <v>170.17485166808538</v>
      </c>
      <c r="Y1621">
        <v>16.693400119960096</v>
      </c>
      <c r="Z1621">
        <v>56.257559396470143</v>
      </c>
      <c r="AA1621">
        <v>60.269549444826374</v>
      </c>
      <c r="AB1621">
        <v>42.721501644435499</v>
      </c>
      <c r="AC1621">
        <v>17.266566906038769</v>
      </c>
      <c r="AD1621">
        <v>0</v>
      </c>
      <c r="AE1621">
        <v>363.38342917981623</v>
      </c>
    </row>
    <row r="1622" spans="1:31" x14ac:dyDescent="0.25">
      <c r="A1622">
        <v>1823509</v>
      </c>
      <c r="B1622">
        <v>1</v>
      </c>
      <c r="C1622" t="s">
        <v>80</v>
      </c>
      <c r="D1622" t="s">
        <v>103</v>
      </c>
      <c r="E1622" t="s">
        <v>202</v>
      </c>
      <c r="F1622" t="s">
        <v>4901</v>
      </c>
      <c r="G1622" t="s">
        <v>156</v>
      </c>
      <c r="H1622" t="s">
        <v>157</v>
      </c>
      <c r="I1622" t="s">
        <v>135</v>
      </c>
      <c r="J1622" t="s">
        <v>136</v>
      </c>
      <c r="K1622" t="s">
        <v>137</v>
      </c>
      <c r="L1622" t="s">
        <v>4902</v>
      </c>
      <c r="M1622" t="s">
        <v>4903</v>
      </c>
      <c r="N1622">
        <v>1.3661111109999999</v>
      </c>
      <c r="O1622">
        <v>0</v>
      </c>
      <c r="P1622">
        <v>4431</v>
      </c>
      <c r="Q1622">
        <v>0</v>
      </c>
      <c r="R1622">
        <v>72</v>
      </c>
      <c r="S1622">
        <v>0</v>
      </c>
      <c r="T1622">
        <v>412</v>
      </c>
      <c r="U1622">
        <v>0</v>
      </c>
      <c r="V1622">
        <v>0</v>
      </c>
      <c r="W1622">
        <v>0</v>
      </c>
      <c r="X1622">
        <v>879.32277302416003</v>
      </c>
      <c r="Y1622">
        <v>0</v>
      </c>
      <c r="Z1622">
        <v>85.744945685496859</v>
      </c>
      <c r="AA1622">
        <v>0</v>
      </c>
      <c r="AB1622">
        <v>244.11273489624097</v>
      </c>
      <c r="AC1622">
        <v>0</v>
      </c>
      <c r="AD1622">
        <v>0</v>
      </c>
      <c r="AE1622">
        <v>1209.1804536058978</v>
      </c>
    </row>
    <row r="1623" spans="1:31" x14ac:dyDescent="0.25">
      <c r="A1623">
        <v>1823621</v>
      </c>
      <c r="B1623">
        <v>1</v>
      </c>
      <c r="C1623" t="s">
        <v>80</v>
      </c>
      <c r="D1623" t="s">
        <v>83</v>
      </c>
      <c r="E1623" t="s">
        <v>154</v>
      </c>
      <c r="F1623" t="s">
        <v>4904</v>
      </c>
      <c r="G1623" t="s">
        <v>156</v>
      </c>
      <c r="H1623" t="s">
        <v>157</v>
      </c>
      <c r="I1623" t="s">
        <v>135</v>
      </c>
      <c r="J1623" t="s">
        <v>136</v>
      </c>
      <c r="K1623" t="s">
        <v>137</v>
      </c>
      <c r="L1623" t="s">
        <v>4905</v>
      </c>
      <c r="M1623" t="s">
        <v>4906</v>
      </c>
      <c r="N1623">
        <v>1.1555555550000001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252.91626119428</v>
      </c>
      <c r="AD1623">
        <v>0</v>
      </c>
      <c r="AE1623">
        <v>252.91626119428</v>
      </c>
    </row>
    <row r="1624" spans="1:31" x14ac:dyDescent="0.25">
      <c r="A1624">
        <v>1823953</v>
      </c>
      <c r="B1624">
        <v>1</v>
      </c>
      <c r="C1624" t="s">
        <v>80</v>
      </c>
      <c r="D1624" t="s">
        <v>104</v>
      </c>
      <c r="E1624" t="s">
        <v>140</v>
      </c>
      <c r="F1624" t="s">
        <v>4907</v>
      </c>
      <c r="G1624" t="s">
        <v>213</v>
      </c>
      <c r="H1624" t="s">
        <v>134</v>
      </c>
      <c r="I1624" t="s">
        <v>135</v>
      </c>
      <c r="J1624" t="s">
        <v>136</v>
      </c>
      <c r="K1624" t="s">
        <v>137</v>
      </c>
      <c r="L1624" t="s">
        <v>4908</v>
      </c>
      <c r="M1624" t="s">
        <v>4909</v>
      </c>
      <c r="N1624">
        <v>1.315833333</v>
      </c>
      <c r="O1624">
        <v>0</v>
      </c>
      <c r="P1624">
        <v>2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0.31148675323199998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0.31148675323199998</v>
      </c>
    </row>
    <row r="1625" spans="1:31" x14ac:dyDescent="0.25">
      <c r="A1625">
        <v>1823575</v>
      </c>
      <c r="B1625">
        <v>1</v>
      </c>
      <c r="C1625" t="s">
        <v>80</v>
      </c>
      <c r="D1625" t="s">
        <v>101</v>
      </c>
      <c r="E1625" t="s">
        <v>154</v>
      </c>
      <c r="F1625" t="s">
        <v>4910</v>
      </c>
      <c r="G1625" t="s">
        <v>175</v>
      </c>
      <c r="H1625" t="s">
        <v>157</v>
      </c>
      <c r="I1625" t="s">
        <v>135</v>
      </c>
      <c r="J1625" t="s">
        <v>136</v>
      </c>
      <c r="K1625" t="s">
        <v>137</v>
      </c>
      <c r="L1625" t="s">
        <v>4911</v>
      </c>
      <c r="M1625" t="s">
        <v>4912</v>
      </c>
      <c r="N1625">
        <v>2.383888888</v>
      </c>
      <c r="O1625">
        <v>6</v>
      </c>
      <c r="P1625">
        <v>52</v>
      </c>
      <c r="Q1625">
        <v>2</v>
      </c>
      <c r="R1625">
        <v>2</v>
      </c>
      <c r="S1625">
        <v>6</v>
      </c>
      <c r="T1625">
        <v>1</v>
      </c>
      <c r="U1625">
        <v>0</v>
      </c>
      <c r="V1625">
        <v>0</v>
      </c>
      <c r="W1625">
        <v>20.094323194062255</v>
      </c>
      <c r="X1625">
        <v>34.677597088596627</v>
      </c>
      <c r="Y1625">
        <v>2.033549032933875</v>
      </c>
      <c r="Z1625">
        <v>0.15947498679941668</v>
      </c>
      <c r="AA1625">
        <v>48.715273537716349</v>
      </c>
      <c r="AB1625">
        <v>1.4004891378089499</v>
      </c>
      <c r="AC1625">
        <v>0</v>
      </c>
      <c r="AD1625">
        <v>0</v>
      </c>
      <c r="AE1625">
        <v>107.08070697791747</v>
      </c>
    </row>
    <row r="1626" spans="1:31" x14ac:dyDescent="0.25">
      <c r="A1626">
        <v>1823790</v>
      </c>
      <c r="B1626">
        <v>1</v>
      </c>
      <c r="C1626" t="s">
        <v>80</v>
      </c>
      <c r="D1626" t="s">
        <v>97</v>
      </c>
      <c r="E1626" t="s">
        <v>140</v>
      </c>
      <c r="F1626" t="s">
        <v>4913</v>
      </c>
      <c r="G1626" t="s">
        <v>213</v>
      </c>
      <c r="H1626" t="s">
        <v>134</v>
      </c>
      <c r="I1626" t="s">
        <v>135</v>
      </c>
      <c r="J1626" t="s">
        <v>136</v>
      </c>
      <c r="K1626" t="s">
        <v>137</v>
      </c>
      <c r="L1626" t="s">
        <v>4914</v>
      </c>
      <c r="M1626" t="s">
        <v>4915</v>
      </c>
      <c r="N1626">
        <v>2.6163888879999999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0.90465458045326674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0.90465458045326674</v>
      </c>
    </row>
    <row r="1627" spans="1:31" x14ac:dyDescent="0.25">
      <c r="A1627">
        <v>1824139</v>
      </c>
      <c r="B1627">
        <v>1</v>
      </c>
      <c r="C1627" t="s">
        <v>80</v>
      </c>
      <c r="D1627" t="s">
        <v>98</v>
      </c>
      <c r="E1627" t="s">
        <v>140</v>
      </c>
      <c r="F1627" t="s">
        <v>4916</v>
      </c>
      <c r="G1627" t="s">
        <v>142</v>
      </c>
      <c r="H1627" t="s">
        <v>134</v>
      </c>
      <c r="I1627" t="s">
        <v>135</v>
      </c>
      <c r="J1627" t="s">
        <v>136</v>
      </c>
      <c r="K1627" t="s">
        <v>137</v>
      </c>
      <c r="L1627" t="s">
        <v>4917</v>
      </c>
      <c r="M1627" t="s">
        <v>4918</v>
      </c>
      <c r="N1627">
        <v>2.6552777769999998</v>
      </c>
      <c r="O1627">
        <v>0</v>
      </c>
      <c r="P1627">
        <v>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0.88604078807713327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0.88604078807713327</v>
      </c>
    </row>
    <row r="1628" spans="1:31" x14ac:dyDescent="0.25">
      <c r="A1628">
        <v>1823498</v>
      </c>
      <c r="B1628">
        <v>1</v>
      </c>
      <c r="C1628" t="s">
        <v>80</v>
      </c>
      <c r="D1628" t="s">
        <v>90</v>
      </c>
      <c r="E1628" t="s">
        <v>140</v>
      </c>
      <c r="F1628" t="s">
        <v>4919</v>
      </c>
      <c r="G1628" t="s">
        <v>246</v>
      </c>
      <c r="H1628" t="s">
        <v>134</v>
      </c>
      <c r="I1628" t="s">
        <v>135</v>
      </c>
      <c r="J1628" t="s">
        <v>136</v>
      </c>
      <c r="K1628" t="s">
        <v>137</v>
      </c>
      <c r="L1628" t="s">
        <v>4920</v>
      </c>
      <c r="M1628" t="s">
        <v>4921</v>
      </c>
      <c r="N1628">
        <v>0.60694444400000003</v>
      </c>
      <c r="O1628">
        <v>0</v>
      </c>
      <c r="P1628">
        <v>6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0.63400501989249991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0.63400501989249991</v>
      </c>
    </row>
    <row r="1629" spans="1:31" x14ac:dyDescent="0.25">
      <c r="A1629">
        <v>1824185</v>
      </c>
      <c r="B1629">
        <v>1</v>
      </c>
      <c r="C1629" t="s">
        <v>81</v>
      </c>
      <c r="D1629" t="s">
        <v>117</v>
      </c>
      <c r="E1629" t="s">
        <v>140</v>
      </c>
      <c r="F1629" t="s">
        <v>4922</v>
      </c>
      <c r="G1629" t="s">
        <v>142</v>
      </c>
      <c r="H1629" t="s">
        <v>134</v>
      </c>
      <c r="I1629" t="s">
        <v>135</v>
      </c>
      <c r="J1629" t="s">
        <v>136</v>
      </c>
      <c r="K1629" t="s">
        <v>137</v>
      </c>
      <c r="L1629" t="s">
        <v>4923</v>
      </c>
      <c r="M1629" t="s">
        <v>4924</v>
      </c>
      <c r="N1629">
        <v>0.76555555500000005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1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0.14152964001198334</v>
      </c>
      <c r="AC1629">
        <v>0</v>
      </c>
      <c r="AD1629">
        <v>0</v>
      </c>
      <c r="AE1629">
        <v>0.14152964001198334</v>
      </c>
    </row>
    <row r="1630" spans="1:31" x14ac:dyDescent="0.25">
      <c r="A1630">
        <v>1823721</v>
      </c>
      <c r="B1630">
        <v>1</v>
      </c>
      <c r="C1630" t="s">
        <v>80</v>
      </c>
      <c r="D1630" t="s">
        <v>83</v>
      </c>
      <c r="E1630" t="s">
        <v>268</v>
      </c>
      <c r="F1630" t="s">
        <v>4925</v>
      </c>
      <c r="G1630" t="s">
        <v>156</v>
      </c>
      <c r="H1630" t="s">
        <v>157</v>
      </c>
      <c r="I1630" t="s">
        <v>135</v>
      </c>
      <c r="J1630" t="s">
        <v>136</v>
      </c>
      <c r="K1630" t="s">
        <v>137</v>
      </c>
      <c r="L1630" t="s">
        <v>4926</v>
      </c>
      <c r="M1630" t="s">
        <v>4927</v>
      </c>
      <c r="N1630">
        <v>0.19166666600000001</v>
      </c>
      <c r="O1630">
        <v>9</v>
      </c>
      <c r="P1630">
        <v>1880</v>
      </c>
      <c r="Q1630">
        <v>17</v>
      </c>
      <c r="R1630">
        <v>325</v>
      </c>
      <c r="S1630">
        <v>82</v>
      </c>
      <c r="T1630">
        <v>717</v>
      </c>
      <c r="U1630">
        <v>9</v>
      </c>
      <c r="V1630">
        <v>2</v>
      </c>
      <c r="W1630">
        <v>1.063320228095</v>
      </c>
      <c r="X1630">
        <v>113.14624564898557</v>
      </c>
      <c r="Y1630">
        <v>4.4339328791309986</v>
      </c>
      <c r="Z1630">
        <v>31.98987669568</v>
      </c>
      <c r="AA1630">
        <v>136.14150529771851</v>
      </c>
      <c r="AB1630">
        <v>197.46831682919424</v>
      </c>
      <c r="AC1630">
        <v>172.49129962442299</v>
      </c>
      <c r="AD1630">
        <v>1.3635077123565</v>
      </c>
      <c r="AE1630">
        <v>658.09800491558383</v>
      </c>
    </row>
    <row r="1631" spans="1:31" x14ac:dyDescent="0.25">
      <c r="A1631">
        <v>1823784</v>
      </c>
      <c r="B1631">
        <v>1</v>
      </c>
      <c r="C1631" t="s">
        <v>81</v>
      </c>
      <c r="D1631" t="s">
        <v>128</v>
      </c>
      <c r="E1631" t="s">
        <v>164</v>
      </c>
      <c r="F1631" t="s">
        <v>1977</v>
      </c>
      <c r="G1631" t="s">
        <v>156</v>
      </c>
      <c r="H1631" t="s">
        <v>157</v>
      </c>
      <c r="I1631" t="s">
        <v>135</v>
      </c>
      <c r="J1631" t="s">
        <v>136</v>
      </c>
      <c r="K1631" t="s">
        <v>137</v>
      </c>
      <c r="L1631" t="s">
        <v>4928</v>
      </c>
      <c r="M1631" t="s">
        <v>4929</v>
      </c>
      <c r="N1631">
        <v>0.127222222</v>
      </c>
      <c r="O1631">
        <v>0</v>
      </c>
      <c r="P1631">
        <v>1148</v>
      </c>
      <c r="Q1631">
        <v>4</v>
      </c>
      <c r="R1631">
        <v>1</v>
      </c>
      <c r="S1631">
        <v>3</v>
      </c>
      <c r="T1631">
        <v>79</v>
      </c>
      <c r="U1631">
        <v>0</v>
      </c>
      <c r="V1631">
        <v>0</v>
      </c>
      <c r="W1631">
        <v>0</v>
      </c>
      <c r="X1631">
        <v>17.978265112065532</v>
      </c>
      <c r="Y1631">
        <v>0.88670026853759998</v>
      </c>
      <c r="Z1631">
        <v>7.5360273212499995E-3</v>
      </c>
      <c r="AA1631">
        <v>3.5676136998196495</v>
      </c>
      <c r="AB1631">
        <v>2.1727155658748156</v>
      </c>
      <c r="AC1631">
        <v>0</v>
      </c>
      <c r="AD1631">
        <v>0</v>
      </c>
      <c r="AE1631">
        <v>24.612830673618845</v>
      </c>
    </row>
    <row r="1632" spans="1:31" x14ac:dyDescent="0.25">
      <c r="A1632">
        <v>1823684</v>
      </c>
      <c r="B1632">
        <v>1</v>
      </c>
      <c r="C1632" t="s">
        <v>80</v>
      </c>
      <c r="D1632" t="s">
        <v>108</v>
      </c>
      <c r="E1632" t="s">
        <v>131</v>
      </c>
      <c r="F1632" t="s">
        <v>4930</v>
      </c>
      <c r="G1632" t="s">
        <v>873</v>
      </c>
      <c r="H1632" t="s">
        <v>134</v>
      </c>
      <c r="I1632" t="s">
        <v>135</v>
      </c>
      <c r="J1632" t="s">
        <v>136</v>
      </c>
      <c r="K1632" t="s">
        <v>137</v>
      </c>
      <c r="L1632" t="s">
        <v>4931</v>
      </c>
      <c r="M1632" t="s">
        <v>4932</v>
      </c>
      <c r="N1632">
        <v>2.153888888</v>
      </c>
      <c r="O1632">
        <v>0</v>
      </c>
      <c r="P1632">
        <v>8</v>
      </c>
      <c r="Q1632">
        <v>0</v>
      </c>
      <c r="R1632">
        <v>9</v>
      </c>
      <c r="S1632">
        <v>0</v>
      </c>
      <c r="T1632">
        <v>1</v>
      </c>
      <c r="U1632">
        <v>0</v>
      </c>
      <c r="V1632">
        <v>0</v>
      </c>
      <c r="W1632">
        <v>0</v>
      </c>
      <c r="X1632">
        <v>1.7789954262550001</v>
      </c>
      <c r="Y1632">
        <v>0</v>
      </c>
      <c r="Z1632">
        <v>1.7564799378698666</v>
      </c>
      <c r="AA1632">
        <v>0</v>
      </c>
      <c r="AB1632">
        <v>0.5800866845564</v>
      </c>
      <c r="AC1632">
        <v>0</v>
      </c>
      <c r="AD1632">
        <v>0</v>
      </c>
      <c r="AE1632">
        <v>4.1155620486812667</v>
      </c>
    </row>
    <row r="1633" spans="1:31" x14ac:dyDescent="0.25">
      <c r="A1633">
        <v>1823830</v>
      </c>
      <c r="B1633">
        <v>1</v>
      </c>
      <c r="C1633" t="s">
        <v>80</v>
      </c>
      <c r="D1633" t="s">
        <v>82</v>
      </c>
      <c r="E1633" t="s">
        <v>140</v>
      </c>
      <c r="F1633" t="s">
        <v>4933</v>
      </c>
      <c r="G1633" t="s">
        <v>213</v>
      </c>
      <c r="H1633" t="s">
        <v>134</v>
      </c>
      <c r="I1633" t="s">
        <v>135</v>
      </c>
      <c r="J1633" t="s">
        <v>136</v>
      </c>
      <c r="K1633" t="s">
        <v>137</v>
      </c>
      <c r="L1633" t="s">
        <v>4934</v>
      </c>
      <c r="M1633" t="s">
        <v>4935</v>
      </c>
      <c r="N1633">
        <v>2.0586111109999998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7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2.5287453969605251</v>
      </c>
      <c r="AC1633">
        <v>0</v>
      </c>
      <c r="AD1633">
        <v>0</v>
      </c>
      <c r="AE1633">
        <v>2.5287453969605251</v>
      </c>
    </row>
    <row r="1634" spans="1:31" x14ac:dyDescent="0.25">
      <c r="A1634">
        <v>1823561</v>
      </c>
      <c r="B1634">
        <v>1</v>
      </c>
      <c r="C1634" t="s">
        <v>81</v>
      </c>
      <c r="D1634" t="s">
        <v>122</v>
      </c>
      <c r="E1634" t="s">
        <v>202</v>
      </c>
      <c r="F1634" t="s">
        <v>4936</v>
      </c>
      <c r="G1634" t="s">
        <v>242</v>
      </c>
      <c r="H1634" t="s">
        <v>157</v>
      </c>
      <c r="I1634" t="s">
        <v>135</v>
      </c>
      <c r="J1634" t="s">
        <v>3</v>
      </c>
      <c r="K1634" t="s">
        <v>137</v>
      </c>
      <c r="L1634" t="s">
        <v>4937</v>
      </c>
      <c r="M1634" t="s">
        <v>4938</v>
      </c>
      <c r="N1634">
        <v>0.34833333300000002</v>
      </c>
      <c r="O1634">
        <v>0</v>
      </c>
      <c r="P1634">
        <v>20451</v>
      </c>
      <c r="Q1634">
        <v>0</v>
      </c>
      <c r="R1634">
        <v>9</v>
      </c>
      <c r="S1634">
        <v>12</v>
      </c>
      <c r="T1634">
        <v>2441</v>
      </c>
      <c r="U1634">
        <v>0</v>
      </c>
      <c r="V1634">
        <v>2</v>
      </c>
      <c r="W1634">
        <v>0</v>
      </c>
      <c r="X1634">
        <v>1185.6753904194909</v>
      </c>
      <c r="Y1634">
        <v>0</v>
      </c>
      <c r="Z1634">
        <v>0.56635270012530003</v>
      </c>
      <c r="AA1634">
        <v>121.60664408784282</v>
      </c>
      <c r="AB1634">
        <v>452.32826094581918</v>
      </c>
      <c r="AC1634">
        <v>0</v>
      </c>
      <c r="AD1634">
        <v>10.061147000450699</v>
      </c>
      <c r="AE1634">
        <v>1770.2377951537289</v>
      </c>
    </row>
    <row r="1635" spans="1:31" x14ac:dyDescent="0.25">
      <c r="A1635">
        <v>1823492</v>
      </c>
      <c r="B1635">
        <v>1</v>
      </c>
      <c r="C1635" t="s">
        <v>80</v>
      </c>
      <c r="D1635" t="s">
        <v>103</v>
      </c>
      <c r="E1635" t="s">
        <v>252</v>
      </c>
      <c r="F1635" t="s">
        <v>4939</v>
      </c>
      <c r="G1635" t="s">
        <v>189</v>
      </c>
      <c r="H1635" t="s">
        <v>134</v>
      </c>
      <c r="I1635" t="s">
        <v>135</v>
      </c>
      <c r="J1635" t="s">
        <v>136</v>
      </c>
      <c r="K1635" t="s">
        <v>137</v>
      </c>
      <c r="L1635" t="s">
        <v>4940</v>
      </c>
      <c r="M1635" t="s">
        <v>4941</v>
      </c>
      <c r="N1635">
        <v>0.73166666599999997</v>
      </c>
      <c r="O1635">
        <v>0</v>
      </c>
      <c r="P1635">
        <v>241</v>
      </c>
      <c r="Q1635">
        <v>0</v>
      </c>
      <c r="R1635">
        <v>3</v>
      </c>
      <c r="S1635">
        <v>0</v>
      </c>
      <c r="T1635">
        <v>12</v>
      </c>
      <c r="U1635">
        <v>0</v>
      </c>
      <c r="V1635">
        <v>0</v>
      </c>
      <c r="W1635">
        <v>0</v>
      </c>
      <c r="X1635">
        <v>33.439962344607629</v>
      </c>
      <c r="Y1635">
        <v>0</v>
      </c>
      <c r="Z1635">
        <v>0.15868151576550002</v>
      </c>
      <c r="AA1635">
        <v>0</v>
      </c>
      <c r="AB1635">
        <v>1.7371650015900333</v>
      </c>
      <c r="AC1635">
        <v>0</v>
      </c>
      <c r="AD1635">
        <v>0</v>
      </c>
      <c r="AE1635">
        <v>35.335808861963166</v>
      </c>
    </row>
    <row r="1636" spans="1:31" x14ac:dyDescent="0.25">
      <c r="A1636">
        <v>1823847</v>
      </c>
      <c r="B1636">
        <v>1</v>
      </c>
      <c r="C1636" t="s">
        <v>80</v>
      </c>
      <c r="D1636" t="s">
        <v>93</v>
      </c>
      <c r="E1636" t="s">
        <v>140</v>
      </c>
      <c r="F1636" t="s">
        <v>4942</v>
      </c>
      <c r="G1636" t="s">
        <v>142</v>
      </c>
      <c r="H1636" t="s">
        <v>134</v>
      </c>
      <c r="I1636" t="s">
        <v>135</v>
      </c>
      <c r="J1636" t="s">
        <v>136</v>
      </c>
      <c r="K1636" t="s">
        <v>137</v>
      </c>
      <c r="L1636" t="s">
        <v>4943</v>
      </c>
      <c r="M1636" t="s">
        <v>4944</v>
      </c>
      <c r="N1636">
        <v>0.75472222200000005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1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0.28674828230245003</v>
      </c>
      <c r="AC1636">
        <v>0</v>
      </c>
      <c r="AD1636">
        <v>0</v>
      </c>
      <c r="AE1636">
        <v>0.28674828230245003</v>
      </c>
    </row>
    <row r="1637" spans="1:31" x14ac:dyDescent="0.25">
      <c r="A1637">
        <v>1823867</v>
      </c>
      <c r="B1637">
        <v>1</v>
      </c>
      <c r="C1637" t="s">
        <v>80</v>
      </c>
      <c r="D1637" t="s">
        <v>99</v>
      </c>
      <c r="E1637" t="s">
        <v>140</v>
      </c>
      <c r="F1637" t="s">
        <v>4945</v>
      </c>
      <c r="G1637" t="s">
        <v>142</v>
      </c>
      <c r="H1637" t="s">
        <v>134</v>
      </c>
      <c r="I1637" t="s">
        <v>135</v>
      </c>
      <c r="J1637" t="s">
        <v>136</v>
      </c>
      <c r="K1637" t="s">
        <v>137</v>
      </c>
      <c r="L1637" t="s">
        <v>4946</v>
      </c>
      <c r="M1637" t="s">
        <v>4947</v>
      </c>
      <c r="N1637">
        <v>3.375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2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3.4739601539999998E-2</v>
      </c>
      <c r="AC1637">
        <v>0</v>
      </c>
      <c r="AD1637">
        <v>0</v>
      </c>
      <c r="AE1637">
        <v>3.4739601539999998E-2</v>
      </c>
    </row>
    <row r="1638" spans="1:31" x14ac:dyDescent="0.25">
      <c r="A1638">
        <v>1824033</v>
      </c>
      <c r="B1638">
        <v>1</v>
      </c>
      <c r="C1638" t="s">
        <v>80</v>
      </c>
      <c r="D1638" t="s">
        <v>93</v>
      </c>
      <c r="E1638" t="s">
        <v>140</v>
      </c>
      <c r="F1638" t="s">
        <v>4948</v>
      </c>
      <c r="G1638" t="s">
        <v>142</v>
      </c>
      <c r="H1638" t="s">
        <v>134</v>
      </c>
      <c r="I1638" t="s">
        <v>135</v>
      </c>
      <c r="J1638" t="s">
        <v>136</v>
      </c>
      <c r="K1638" t="s">
        <v>137</v>
      </c>
      <c r="L1638" t="s">
        <v>4949</v>
      </c>
      <c r="M1638" t="s">
        <v>4950</v>
      </c>
      <c r="N1638">
        <v>0.60416666600000002</v>
      </c>
      <c r="O1638">
        <v>0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0.33278478553125002</v>
      </c>
      <c r="AA1638">
        <v>0</v>
      </c>
      <c r="AB1638">
        <v>0</v>
      </c>
      <c r="AC1638">
        <v>0</v>
      </c>
      <c r="AD1638">
        <v>0</v>
      </c>
      <c r="AE1638">
        <v>0.33278478553125002</v>
      </c>
    </row>
    <row r="1639" spans="1:31" x14ac:dyDescent="0.25">
      <c r="A1639">
        <v>1823764</v>
      </c>
      <c r="B1639">
        <v>1</v>
      </c>
      <c r="C1639" t="s">
        <v>80</v>
      </c>
      <c r="D1639" t="s">
        <v>99</v>
      </c>
      <c r="E1639" t="s">
        <v>140</v>
      </c>
      <c r="F1639" t="s">
        <v>4951</v>
      </c>
      <c r="G1639" t="s">
        <v>142</v>
      </c>
      <c r="H1639" t="s">
        <v>134</v>
      </c>
      <c r="I1639" t="s">
        <v>135</v>
      </c>
      <c r="J1639" t="s">
        <v>136</v>
      </c>
      <c r="K1639" t="s">
        <v>137</v>
      </c>
      <c r="L1639" t="s">
        <v>4952</v>
      </c>
      <c r="M1639" t="s">
        <v>4953</v>
      </c>
      <c r="N1639">
        <v>3.9666666660000001</v>
      </c>
      <c r="O1639">
        <v>0</v>
      </c>
      <c r="P1639">
        <v>1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0.10171373603308333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0.10171373603308333</v>
      </c>
    </row>
    <row r="1640" spans="1:31" x14ac:dyDescent="0.25">
      <c r="A1640">
        <v>1824142</v>
      </c>
      <c r="B1640">
        <v>1</v>
      </c>
      <c r="C1640" t="s">
        <v>80</v>
      </c>
      <c r="D1640" t="s">
        <v>84</v>
      </c>
      <c r="E1640" t="s">
        <v>140</v>
      </c>
      <c r="F1640" t="s">
        <v>4954</v>
      </c>
      <c r="G1640" t="s">
        <v>142</v>
      </c>
      <c r="H1640" t="s">
        <v>134</v>
      </c>
      <c r="I1640" t="s">
        <v>135</v>
      </c>
      <c r="J1640" t="s">
        <v>136</v>
      </c>
      <c r="K1640" t="s">
        <v>137</v>
      </c>
      <c r="L1640" t="s">
        <v>4955</v>
      </c>
      <c r="M1640" t="s">
        <v>4956</v>
      </c>
      <c r="N1640">
        <v>2.4869444440000001</v>
      </c>
      <c r="O1640">
        <v>0</v>
      </c>
      <c r="P1640">
        <v>1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0.62462156532860003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0.62462156532860003</v>
      </c>
    </row>
    <row r="1641" spans="1:31" x14ac:dyDescent="0.25">
      <c r="A1641">
        <v>1823741</v>
      </c>
      <c r="B1641">
        <v>1</v>
      </c>
      <c r="C1641" t="s">
        <v>81</v>
      </c>
      <c r="D1641" t="s">
        <v>127</v>
      </c>
      <c r="E1641" t="s">
        <v>140</v>
      </c>
      <c r="F1641" t="s">
        <v>4957</v>
      </c>
      <c r="G1641" t="s">
        <v>246</v>
      </c>
      <c r="H1641" t="s">
        <v>134</v>
      </c>
      <c r="I1641" t="s">
        <v>135</v>
      </c>
      <c r="J1641" t="s">
        <v>136</v>
      </c>
      <c r="K1641" t="s">
        <v>137</v>
      </c>
      <c r="L1641" t="s">
        <v>4958</v>
      </c>
      <c r="M1641" t="s">
        <v>4959</v>
      </c>
      <c r="N1641">
        <v>1.7411111109999999</v>
      </c>
      <c r="O1641">
        <v>0</v>
      </c>
      <c r="P1641">
        <v>6</v>
      </c>
      <c r="Q1641">
        <v>0</v>
      </c>
      <c r="R1641">
        <v>0</v>
      </c>
      <c r="S1641">
        <v>0</v>
      </c>
      <c r="T1641">
        <v>1</v>
      </c>
      <c r="U1641">
        <v>0</v>
      </c>
      <c r="V1641">
        <v>0</v>
      </c>
      <c r="W1641">
        <v>0</v>
      </c>
      <c r="X1641">
        <v>1.5335340609414747</v>
      </c>
      <c r="Y1641">
        <v>0</v>
      </c>
      <c r="Z1641">
        <v>0</v>
      </c>
      <c r="AA1641">
        <v>0</v>
      </c>
      <c r="AB1641">
        <v>5.9709602533854165</v>
      </c>
      <c r="AC1641">
        <v>0</v>
      </c>
      <c r="AD1641">
        <v>0</v>
      </c>
      <c r="AE1641">
        <v>7.504494314326891</v>
      </c>
    </row>
    <row r="1642" spans="1:31" x14ac:dyDescent="0.25">
      <c r="A1642">
        <v>1823595</v>
      </c>
      <c r="B1642">
        <v>1</v>
      </c>
      <c r="C1642" t="s">
        <v>80</v>
      </c>
      <c r="D1642" t="s">
        <v>96</v>
      </c>
      <c r="E1642" t="s">
        <v>140</v>
      </c>
      <c r="F1642" t="s">
        <v>4067</v>
      </c>
      <c r="G1642" t="s">
        <v>213</v>
      </c>
      <c r="H1642" t="s">
        <v>134</v>
      </c>
      <c r="I1642" t="s">
        <v>135</v>
      </c>
      <c r="J1642" t="s">
        <v>136</v>
      </c>
      <c r="K1642" t="s">
        <v>137</v>
      </c>
      <c r="L1642" t="s">
        <v>4960</v>
      </c>
      <c r="M1642" t="s">
        <v>4961</v>
      </c>
      <c r="N1642">
        <v>3.9086111109999999</v>
      </c>
      <c r="O1642">
        <v>0</v>
      </c>
      <c r="P1642">
        <v>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1.3784518453500001E-2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1.3784518453500001E-2</v>
      </c>
    </row>
    <row r="1643" spans="1:31" x14ac:dyDescent="0.25">
      <c r="A1643">
        <v>1823578</v>
      </c>
      <c r="B1643">
        <v>1</v>
      </c>
      <c r="C1643" t="s">
        <v>80</v>
      </c>
      <c r="D1643" t="s">
        <v>92</v>
      </c>
      <c r="E1643" t="s">
        <v>140</v>
      </c>
      <c r="F1643" t="s">
        <v>4962</v>
      </c>
      <c r="G1643" t="s">
        <v>213</v>
      </c>
      <c r="H1643" t="s">
        <v>134</v>
      </c>
      <c r="I1643" t="s">
        <v>135</v>
      </c>
      <c r="J1643" t="s">
        <v>136</v>
      </c>
      <c r="K1643" t="s">
        <v>137</v>
      </c>
      <c r="L1643" t="s">
        <v>4963</v>
      </c>
      <c r="M1643" t="s">
        <v>4964</v>
      </c>
      <c r="N1643">
        <v>2.883611111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2</v>
      </c>
      <c r="U1643">
        <v>0</v>
      </c>
      <c r="V1643">
        <v>0</v>
      </c>
      <c r="W1643">
        <v>0</v>
      </c>
      <c r="X1643">
        <v>2.8534581463166668E-2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2.8534581463166668E-2</v>
      </c>
    </row>
    <row r="1644" spans="1:31" x14ac:dyDescent="0.25">
      <c r="A1644">
        <v>1823873</v>
      </c>
      <c r="B1644">
        <v>1</v>
      </c>
      <c r="C1644" t="s">
        <v>81</v>
      </c>
      <c r="D1644" t="s">
        <v>120</v>
      </c>
      <c r="E1644" t="s">
        <v>131</v>
      </c>
      <c r="F1644" t="s">
        <v>4965</v>
      </c>
      <c r="G1644" t="s">
        <v>133</v>
      </c>
      <c r="H1644" t="s">
        <v>134</v>
      </c>
      <c r="I1644" t="s">
        <v>135</v>
      </c>
      <c r="J1644" t="s">
        <v>136</v>
      </c>
      <c r="K1644" t="s">
        <v>137</v>
      </c>
      <c r="L1644" t="s">
        <v>4966</v>
      </c>
      <c r="M1644" t="s">
        <v>4967</v>
      </c>
      <c r="N1644">
        <v>1.1191666659999999</v>
      </c>
      <c r="O1644">
        <v>0</v>
      </c>
      <c r="P1644">
        <v>44</v>
      </c>
      <c r="Q1644">
        <v>0</v>
      </c>
      <c r="R1644">
        <v>0</v>
      </c>
      <c r="S1644">
        <v>0</v>
      </c>
      <c r="T1644">
        <v>2</v>
      </c>
      <c r="U1644">
        <v>0</v>
      </c>
      <c r="V1644">
        <v>0</v>
      </c>
      <c r="W1644">
        <v>0</v>
      </c>
      <c r="X1644">
        <v>8.6941931323392723</v>
      </c>
      <c r="Y1644">
        <v>0</v>
      </c>
      <c r="Z1644">
        <v>0</v>
      </c>
      <c r="AA1644">
        <v>0</v>
      </c>
      <c r="AB1644">
        <v>3.2010909991699998</v>
      </c>
      <c r="AC1644">
        <v>0</v>
      </c>
      <c r="AD1644">
        <v>0</v>
      </c>
      <c r="AE1644">
        <v>11.895284131509271</v>
      </c>
    </row>
    <row r="1645" spans="1:31" x14ac:dyDescent="0.25">
      <c r="A1645">
        <v>1823827</v>
      </c>
      <c r="B1645">
        <v>1</v>
      </c>
      <c r="C1645" t="s">
        <v>80</v>
      </c>
      <c r="D1645" t="s">
        <v>99</v>
      </c>
      <c r="E1645" t="s">
        <v>140</v>
      </c>
      <c r="F1645" t="s">
        <v>4968</v>
      </c>
      <c r="G1645" t="s">
        <v>142</v>
      </c>
      <c r="H1645" t="s">
        <v>134</v>
      </c>
      <c r="I1645" t="s">
        <v>135</v>
      </c>
      <c r="J1645" t="s">
        <v>136</v>
      </c>
      <c r="K1645" t="s">
        <v>137</v>
      </c>
      <c r="L1645" t="s">
        <v>4969</v>
      </c>
      <c r="M1645" t="s">
        <v>4970</v>
      </c>
      <c r="N1645">
        <v>1.6527777770000001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1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7.0846853592900008E-2</v>
      </c>
      <c r="AC1645">
        <v>0</v>
      </c>
      <c r="AD1645">
        <v>0</v>
      </c>
      <c r="AE1645">
        <v>7.0846853592900008E-2</v>
      </c>
    </row>
    <row r="1646" spans="1:31" x14ac:dyDescent="0.25">
      <c r="A1646">
        <v>1823870</v>
      </c>
      <c r="B1646">
        <v>1</v>
      </c>
      <c r="C1646" t="s">
        <v>81</v>
      </c>
      <c r="D1646" t="s">
        <v>113</v>
      </c>
      <c r="E1646" t="s">
        <v>164</v>
      </c>
      <c r="F1646" t="s">
        <v>2426</v>
      </c>
      <c r="G1646" t="s">
        <v>156</v>
      </c>
      <c r="H1646" t="s">
        <v>157</v>
      </c>
      <c r="I1646" t="s">
        <v>179</v>
      </c>
      <c r="J1646" t="s">
        <v>136</v>
      </c>
      <c r="K1646" t="s">
        <v>137</v>
      </c>
      <c r="L1646" t="s">
        <v>4971</v>
      </c>
      <c r="M1646" t="s">
        <v>4972</v>
      </c>
      <c r="N1646">
        <v>8.3333330000000001E-3</v>
      </c>
      <c r="O1646">
        <v>1</v>
      </c>
      <c r="P1646">
        <v>1501</v>
      </c>
      <c r="Q1646">
        <v>15</v>
      </c>
      <c r="R1646">
        <v>375</v>
      </c>
      <c r="S1646">
        <v>4</v>
      </c>
      <c r="T1646">
        <v>103</v>
      </c>
      <c r="U1646">
        <v>0</v>
      </c>
      <c r="V1646">
        <v>1</v>
      </c>
      <c r="W1646">
        <v>5.6774375507499999E-3</v>
      </c>
      <c r="X1646">
        <v>2.501266378817252</v>
      </c>
      <c r="Y1646">
        <v>0.31434016247750007</v>
      </c>
      <c r="Z1646">
        <v>4.0020400838769978</v>
      </c>
      <c r="AA1646">
        <v>0.28328699089250003</v>
      </c>
      <c r="AB1646">
        <v>0.47640010751266681</v>
      </c>
      <c r="AC1646">
        <v>0</v>
      </c>
      <c r="AD1646">
        <v>6.3899367210000007E-3</v>
      </c>
      <c r="AE1646">
        <v>7.5894010978486666</v>
      </c>
    </row>
    <row r="1647" spans="1:31" x14ac:dyDescent="0.25">
      <c r="A1647">
        <v>1823538</v>
      </c>
      <c r="B1647">
        <v>1</v>
      </c>
      <c r="C1647" t="s">
        <v>80</v>
      </c>
      <c r="D1647" t="s">
        <v>90</v>
      </c>
      <c r="E1647" t="s">
        <v>223</v>
      </c>
      <c r="F1647" t="s">
        <v>4973</v>
      </c>
      <c r="G1647" t="s">
        <v>4974</v>
      </c>
      <c r="H1647" t="s">
        <v>134</v>
      </c>
      <c r="I1647" t="s">
        <v>135</v>
      </c>
      <c r="J1647" t="s">
        <v>136</v>
      </c>
      <c r="K1647" t="s">
        <v>137</v>
      </c>
      <c r="L1647" t="s">
        <v>4975</v>
      </c>
      <c r="M1647" t="s">
        <v>4976</v>
      </c>
      <c r="N1647">
        <v>2.091111111</v>
      </c>
      <c r="O1647">
        <v>0</v>
      </c>
      <c r="P1647">
        <v>67</v>
      </c>
      <c r="Q1647">
        <v>0</v>
      </c>
      <c r="R1647">
        <v>0</v>
      </c>
      <c r="S1647">
        <v>0</v>
      </c>
      <c r="T1647">
        <v>3</v>
      </c>
      <c r="U1647">
        <v>0</v>
      </c>
      <c r="V1647">
        <v>0</v>
      </c>
      <c r="W1647">
        <v>0</v>
      </c>
      <c r="X1647">
        <v>35.897281552250064</v>
      </c>
      <c r="Y1647">
        <v>0</v>
      </c>
      <c r="Z1647">
        <v>0</v>
      </c>
      <c r="AA1647">
        <v>0</v>
      </c>
      <c r="AB1647">
        <v>5.0585806537128351</v>
      </c>
      <c r="AC1647">
        <v>0</v>
      </c>
      <c r="AD1647">
        <v>0</v>
      </c>
      <c r="AE1647">
        <v>40.955862205962902</v>
      </c>
    </row>
    <row r="1648" spans="1:31" x14ac:dyDescent="0.25">
      <c r="A1648">
        <v>1823727</v>
      </c>
      <c r="B1648">
        <v>1</v>
      </c>
      <c r="C1648" t="s">
        <v>81</v>
      </c>
      <c r="D1648" t="s">
        <v>128</v>
      </c>
      <c r="E1648" t="s">
        <v>154</v>
      </c>
      <c r="F1648" t="s">
        <v>4977</v>
      </c>
      <c r="G1648" t="s">
        <v>156</v>
      </c>
      <c r="H1648" t="s">
        <v>157</v>
      </c>
      <c r="I1648" t="s">
        <v>135</v>
      </c>
      <c r="J1648" t="s">
        <v>136</v>
      </c>
      <c r="K1648" t="s">
        <v>137</v>
      </c>
      <c r="L1648" t="s">
        <v>4978</v>
      </c>
      <c r="M1648" t="s">
        <v>4979</v>
      </c>
      <c r="N1648">
        <v>1.058888888</v>
      </c>
      <c r="O1648">
        <v>0</v>
      </c>
      <c r="P1648">
        <v>2599</v>
      </c>
      <c r="Q1648">
        <v>0</v>
      </c>
      <c r="R1648">
        <v>0</v>
      </c>
      <c r="S1648">
        <v>1</v>
      </c>
      <c r="T1648">
        <v>64</v>
      </c>
      <c r="U1648">
        <v>0</v>
      </c>
      <c r="V1648">
        <v>0</v>
      </c>
      <c r="W1648">
        <v>0</v>
      </c>
      <c r="X1648">
        <v>545.87881118925304</v>
      </c>
      <c r="Y1648">
        <v>0</v>
      </c>
      <c r="Z1648">
        <v>0</v>
      </c>
      <c r="AA1648">
        <v>19.999623714948001</v>
      </c>
      <c r="AB1648">
        <v>142.51808099130474</v>
      </c>
      <c r="AC1648">
        <v>0</v>
      </c>
      <c r="AD1648">
        <v>0</v>
      </c>
      <c r="AE1648">
        <v>708.39651589550579</v>
      </c>
    </row>
    <row r="1649" spans="1:31" x14ac:dyDescent="0.25">
      <c r="A1649">
        <v>1823515</v>
      </c>
      <c r="B1649">
        <v>1</v>
      </c>
      <c r="C1649" t="s">
        <v>80</v>
      </c>
      <c r="D1649" t="s">
        <v>105</v>
      </c>
      <c r="E1649" t="s">
        <v>154</v>
      </c>
      <c r="F1649" t="s">
        <v>4980</v>
      </c>
      <c r="G1649" t="s">
        <v>175</v>
      </c>
      <c r="H1649" t="s">
        <v>157</v>
      </c>
      <c r="I1649" t="s">
        <v>135</v>
      </c>
      <c r="J1649" t="s">
        <v>136</v>
      </c>
      <c r="K1649" t="s">
        <v>137</v>
      </c>
      <c r="L1649" t="s">
        <v>4981</v>
      </c>
      <c r="M1649" t="s">
        <v>4982</v>
      </c>
      <c r="N1649">
        <v>1.335555555</v>
      </c>
      <c r="O1649">
        <v>0</v>
      </c>
      <c r="P1649">
        <v>138</v>
      </c>
      <c r="Q1649">
        <v>0</v>
      </c>
      <c r="R1649">
        <v>0</v>
      </c>
      <c r="S1649">
        <v>0</v>
      </c>
      <c r="T1649">
        <v>11</v>
      </c>
      <c r="U1649">
        <v>0</v>
      </c>
      <c r="V1649">
        <v>0</v>
      </c>
      <c r="W1649">
        <v>0</v>
      </c>
      <c r="X1649">
        <v>25.566379803018656</v>
      </c>
      <c r="Y1649">
        <v>0</v>
      </c>
      <c r="Z1649">
        <v>0</v>
      </c>
      <c r="AA1649">
        <v>0</v>
      </c>
      <c r="AB1649">
        <v>9.0418074718046704</v>
      </c>
      <c r="AC1649">
        <v>0</v>
      </c>
      <c r="AD1649">
        <v>0</v>
      </c>
      <c r="AE1649">
        <v>34.608187274823322</v>
      </c>
    </row>
    <row r="1650" spans="1:31" x14ac:dyDescent="0.25">
      <c r="A1650">
        <v>1823664</v>
      </c>
      <c r="B1650">
        <v>1</v>
      </c>
      <c r="C1650" t="s">
        <v>80</v>
      </c>
      <c r="D1650" t="s">
        <v>94</v>
      </c>
      <c r="E1650" t="s">
        <v>202</v>
      </c>
      <c r="F1650" t="s">
        <v>749</v>
      </c>
      <c r="G1650" t="s">
        <v>225</v>
      </c>
      <c r="H1650" t="s">
        <v>157</v>
      </c>
      <c r="I1650" t="s">
        <v>135</v>
      </c>
      <c r="J1650" t="s">
        <v>136</v>
      </c>
      <c r="K1650" t="s">
        <v>151</v>
      </c>
      <c r="L1650" t="s">
        <v>4983</v>
      </c>
      <c r="M1650" t="s">
        <v>4984</v>
      </c>
      <c r="N1650">
        <v>5.9758333329999997</v>
      </c>
      <c r="O1650">
        <v>0</v>
      </c>
      <c r="P1650">
        <v>361</v>
      </c>
      <c r="Q1650">
        <v>1</v>
      </c>
      <c r="R1650">
        <v>30</v>
      </c>
      <c r="S1650">
        <v>2</v>
      </c>
      <c r="T1650">
        <v>50</v>
      </c>
      <c r="U1650">
        <v>1</v>
      </c>
      <c r="V1650">
        <v>0</v>
      </c>
      <c r="W1650">
        <v>0</v>
      </c>
      <c r="X1650">
        <v>401.05084161926578</v>
      </c>
      <c r="Y1650">
        <v>5.4640388397567001</v>
      </c>
      <c r="Z1650">
        <v>60.126273833487893</v>
      </c>
      <c r="AA1650">
        <v>22.7828002539819</v>
      </c>
      <c r="AB1650">
        <v>141.06141068097568</v>
      </c>
      <c r="AC1650">
        <v>84.341810571520014</v>
      </c>
      <c r="AD1650">
        <v>0</v>
      </c>
      <c r="AE1650">
        <v>714.82717579898804</v>
      </c>
    </row>
    <row r="1651" spans="1:31" x14ac:dyDescent="0.25">
      <c r="A1651">
        <v>1824199</v>
      </c>
      <c r="B1651">
        <v>1</v>
      </c>
      <c r="C1651" t="s">
        <v>80</v>
      </c>
      <c r="D1651" t="s">
        <v>100</v>
      </c>
      <c r="E1651" t="s">
        <v>140</v>
      </c>
      <c r="F1651" t="s">
        <v>4985</v>
      </c>
      <c r="G1651" t="s">
        <v>213</v>
      </c>
      <c r="H1651" t="s">
        <v>134</v>
      </c>
      <c r="I1651" t="s">
        <v>135</v>
      </c>
      <c r="J1651" t="s">
        <v>136</v>
      </c>
      <c r="K1651" t="s">
        <v>137</v>
      </c>
      <c r="L1651" t="s">
        <v>4986</v>
      </c>
      <c r="M1651" t="s">
        <v>4987</v>
      </c>
      <c r="N1651">
        <v>2.6036111110000002</v>
      </c>
      <c r="O1651">
        <v>0</v>
      </c>
      <c r="P1651">
        <v>2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0.14420628468656671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0.14420628468656671</v>
      </c>
    </row>
    <row r="1652" spans="1:31" x14ac:dyDescent="0.25">
      <c r="A1652">
        <v>1823701</v>
      </c>
      <c r="B1652">
        <v>1</v>
      </c>
      <c r="C1652" t="s">
        <v>80</v>
      </c>
      <c r="D1652" t="s">
        <v>104</v>
      </c>
      <c r="E1652" t="s">
        <v>140</v>
      </c>
      <c r="F1652" t="s">
        <v>4988</v>
      </c>
      <c r="G1652" t="s">
        <v>213</v>
      </c>
      <c r="H1652" t="s">
        <v>134</v>
      </c>
      <c r="I1652" t="s">
        <v>135</v>
      </c>
      <c r="J1652" t="s">
        <v>136</v>
      </c>
      <c r="K1652" t="s">
        <v>137</v>
      </c>
      <c r="L1652" t="s">
        <v>4989</v>
      </c>
      <c r="M1652" t="s">
        <v>4990</v>
      </c>
      <c r="N1652">
        <v>2.9313888879999999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0.81728323775384992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0.81728323775384992</v>
      </c>
    </row>
    <row r="1653" spans="1:31" x14ac:dyDescent="0.25">
      <c r="A1653">
        <v>1823658</v>
      </c>
      <c r="B1653">
        <v>1</v>
      </c>
      <c r="C1653" t="s">
        <v>80</v>
      </c>
      <c r="D1653" t="s">
        <v>99</v>
      </c>
      <c r="E1653" t="s">
        <v>140</v>
      </c>
      <c r="F1653" t="s">
        <v>4991</v>
      </c>
      <c r="G1653" t="s">
        <v>142</v>
      </c>
      <c r="H1653" t="s">
        <v>134</v>
      </c>
      <c r="I1653" t="s">
        <v>135</v>
      </c>
      <c r="J1653" t="s">
        <v>136</v>
      </c>
      <c r="K1653" t="s">
        <v>137</v>
      </c>
      <c r="L1653" t="s">
        <v>4992</v>
      </c>
      <c r="M1653" t="s">
        <v>4993</v>
      </c>
      <c r="N1653">
        <v>5.073611111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1.3938174683166666E-3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1.3938174683166666E-3</v>
      </c>
    </row>
    <row r="1654" spans="1:31" x14ac:dyDescent="0.25">
      <c r="A1654">
        <v>1823558</v>
      </c>
      <c r="B1654">
        <v>1</v>
      </c>
      <c r="C1654" t="s">
        <v>80</v>
      </c>
      <c r="D1654" t="s">
        <v>103</v>
      </c>
      <c r="E1654" t="s">
        <v>252</v>
      </c>
      <c r="F1654" t="s">
        <v>4994</v>
      </c>
      <c r="G1654" t="s">
        <v>1046</v>
      </c>
      <c r="H1654" t="s">
        <v>134</v>
      </c>
      <c r="I1654" t="s">
        <v>135</v>
      </c>
      <c r="J1654" t="s">
        <v>136</v>
      </c>
      <c r="K1654" t="s">
        <v>137</v>
      </c>
      <c r="L1654" t="s">
        <v>4995</v>
      </c>
      <c r="M1654" t="s">
        <v>4996</v>
      </c>
      <c r="N1654">
        <v>1.4655555549999999</v>
      </c>
      <c r="O1654">
        <v>0</v>
      </c>
      <c r="P1654">
        <v>195</v>
      </c>
      <c r="Q1654">
        <v>0</v>
      </c>
      <c r="R1654">
        <v>3</v>
      </c>
      <c r="S1654">
        <v>0</v>
      </c>
      <c r="T1654">
        <v>45</v>
      </c>
      <c r="U1654">
        <v>0</v>
      </c>
      <c r="V1654">
        <v>0</v>
      </c>
      <c r="W1654">
        <v>0</v>
      </c>
      <c r="X1654">
        <v>60.538699363136104</v>
      </c>
      <c r="Y1654">
        <v>0</v>
      </c>
      <c r="Z1654">
        <v>1.4175674604896</v>
      </c>
      <c r="AA1654">
        <v>0</v>
      </c>
      <c r="AB1654">
        <v>65.638794791328067</v>
      </c>
      <c r="AC1654">
        <v>0</v>
      </c>
      <c r="AD1654">
        <v>0</v>
      </c>
      <c r="AE1654">
        <v>127.59506161495378</v>
      </c>
    </row>
    <row r="1655" spans="1:31" x14ac:dyDescent="0.25">
      <c r="A1655">
        <v>1823527</v>
      </c>
      <c r="B1655">
        <v>1</v>
      </c>
      <c r="C1655" t="s">
        <v>80</v>
      </c>
      <c r="D1655" t="s">
        <v>89</v>
      </c>
      <c r="E1655" t="s">
        <v>202</v>
      </c>
      <c r="F1655" t="s">
        <v>4997</v>
      </c>
      <c r="G1655" t="s">
        <v>156</v>
      </c>
      <c r="H1655" t="s">
        <v>157</v>
      </c>
      <c r="I1655" t="s">
        <v>135</v>
      </c>
      <c r="J1655" t="s">
        <v>136</v>
      </c>
      <c r="K1655" t="s">
        <v>137</v>
      </c>
      <c r="L1655" t="s">
        <v>4998</v>
      </c>
      <c r="M1655" t="s">
        <v>4999</v>
      </c>
      <c r="N1655">
        <v>0.650277777</v>
      </c>
      <c r="O1655">
        <v>1</v>
      </c>
      <c r="P1655">
        <v>576</v>
      </c>
      <c r="Q1655">
        <v>1</v>
      </c>
      <c r="R1655">
        <v>12</v>
      </c>
      <c r="S1655">
        <v>9</v>
      </c>
      <c r="T1655">
        <v>58</v>
      </c>
      <c r="U1655">
        <v>0</v>
      </c>
      <c r="V1655">
        <v>0</v>
      </c>
      <c r="W1655">
        <v>20.411306740566665</v>
      </c>
      <c r="X1655">
        <v>164.07265827139088</v>
      </c>
      <c r="Y1655">
        <v>0.35700522141249991</v>
      </c>
      <c r="Z1655">
        <v>1.7704949634897502</v>
      </c>
      <c r="AA1655">
        <v>55.83559370461397</v>
      </c>
      <c r="AB1655">
        <v>62.986583922374578</v>
      </c>
      <c r="AC1655">
        <v>0</v>
      </c>
      <c r="AD1655">
        <v>0</v>
      </c>
      <c r="AE1655">
        <v>305.43364282384829</v>
      </c>
    </row>
    <row r="1656" spans="1:31" x14ac:dyDescent="0.25">
      <c r="A1656">
        <v>1823713</v>
      </c>
      <c r="B1656">
        <v>1</v>
      </c>
      <c r="C1656" t="s">
        <v>80</v>
      </c>
      <c r="D1656" t="s">
        <v>93</v>
      </c>
      <c r="E1656" t="s">
        <v>202</v>
      </c>
      <c r="F1656" t="s">
        <v>5000</v>
      </c>
      <c r="G1656" t="s">
        <v>225</v>
      </c>
      <c r="H1656" t="s">
        <v>157</v>
      </c>
      <c r="I1656" t="s">
        <v>135</v>
      </c>
      <c r="J1656" t="s">
        <v>136</v>
      </c>
      <c r="K1656" t="s">
        <v>151</v>
      </c>
      <c r="L1656" t="s">
        <v>5001</v>
      </c>
      <c r="M1656" t="s">
        <v>5002</v>
      </c>
      <c r="N1656">
        <v>0.96086555500000004</v>
      </c>
      <c r="O1656">
        <v>4</v>
      </c>
      <c r="P1656">
        <v>3312</v>
      </c>
      <c r="Q1656">
        <v>100</v>
      </c>
      <c r="R1656">
        <v>836</v>
      </c>
      <c r="S1656">
        <v>45</v>
      </c>
      <c r="T1656">
        <v>696</v>
      </c>
      <c r="U1656">
        <v>2</v>
      </c>
      <c r="V1656">
        <v>1</v>
      </c>
      <c r="W1656">
        <v>2.9507102756882579</v>
      </c>
      <c r="X1656">
        <v>537.39875129715881</v>
      </c>
      <c r="Y1656">
        <v>1429.707602128251</v>
      </c>
      <c r="Z1656">
        <v>2359.0998124615835</v>
      </c>
      <c r="AA1656">
        <v>321.10786740082409</v>
      </c>
      <c r="AB1656">
        <v>1050.1756678571735</v>
      </c>
      <c r="AC1656">
        <v>149.49185664454802</v>
      </c>
      <c r="AD1656">
        <v>11.781148066428003</v>
      </c>
      <c r="AE1656">
        <v>5861.7134161316544</v>
      </c>
    </row>
    <row r="1657" spans="1:31" x14ac:dyDescent="0.25">
      <c r="A1657">
        <v>1823813</v>
      </c>
      <c r="B1657">
        <v>1</v>
      </c>
      <c r="C1657" t="s">
        <v>81</v>
      </c>
      <c r="D1657" t="s">
        <v>118</v>
      </c>
      <c r="E1657" t="s">
        <v>140</v>
      </c>
      <c r="F1657" t="s">
        <v>5003</v>
      </c>
      <c r="G1657" t="s">
        <v>142</v>
      </c>
      <c r="H1657" t="s">
        <v>134</v>
      </c>
      <c r="I1657" t="s">
        <v>135</v>
      </c>
      <c r="J1657" t="s">
        <v>136</v>
      </c>
      <c r="K1657" t="s">
        <v>137</v>
      </c>
      <c r="L1657" t="s">
        <v>5004</v>
      </c>
      <c r="M1657" t="s">
        <v>5005</v>
      </c>
      <c r="N1657">
        <v>3.0261111110000001</v>
      </c>
      <c r="O1657">
        <v>0</v>
      </c>
      <c r="P1657">
        <v>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0.12108386785423332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0.12108386785423332</v>
      </c>
    </row>
    <row r="1658" spans="1:31" x14ac:dyDescent="0.25">
      <c r="A1658">
        <v>1823690</v>
      </c>
      <c r="B1658">
        <v>1</v>
      </c>
      <c r="C1658" t="s">
        <v>80</v>
      </c>
      <c r="D1658" t="s">
        <v>93</v>
      </c>
      <c r="E1658" t="s">
        <v>140</v>
      </c>
      <c r="F1658" t="s">
        <v>5006</v>
      </c>
      <c r="G1658" t="s">
        <v>142</v>
      </c>
      <c r="H1658" t="s">
        <v>134</v>
      </c>
      <c r="I1658" t="s">
        <v>135</v>
      </c>
      <c r="J1658" t="s">
        <v>136</v>
      </c>
      <c r="K1658" t="s">
        <v>137</v>
      </c>
      <c r="L1658" t="s">
        <v>5007</v>
      </c>
      <c r="M1658" t="s">
        <v>5008</v>
      </c>
      <c r="N1658">
        <v>2.0022222219999999</v>
      </c>
      <c r="O1658">
        <v>0</v>
      </c>
      <c r="P1658">
        <v>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0.23315444728830001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0.23315444728830001</v>
      </c>
    </row>
    <row r="1659" spans="1:31" x14ac:dyDescent="0.25">
      <c r="A1659">
        <v>1823667</v>
      </c>
      <c r="B1659">
        <v>1</v>
      </c>
      <c r="C1659" t="s">
        <v>80</v>
      </c>
      <c r="D1659" t="s">
        <v>86</v>
      </c>
      <c r="E1659" t="s">
        <v>140</v>
      </c>
      <c r="F1659" t="s">
        <v>5009</v>
      </c>
      <c r="G1659" t="s">
        <v>142</v>
      </c>
      <c r="H1659" t="s">
        <v>134</v>
      </c>
      <c r="I1659" t="s">
        <v>135</v>
      </c>
      <c r="J1659" t="s">
        <v>136</v>
      </c>
      <c r="K1659" t="s">
        <v>137</v>
      </c>
      <c r="L1659" t="s">
        <v>5010</v>
      </c>
      <c r="M1659" t="s">
        <v>5011</v>
      </c>
      <c r="N1659">
        <v>2.2574999999999998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1.6035519746212001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1.6035519746212001</v>
      </c>
    </row>
    <row r="1660" spans="1:31" x14ac:dyDescent="0.25">
      <c r="A1660">
        <v>1823521</v>
      </c>
      <c r="B1660">
        <v>1</v>
      </c>
      <c r="C1660" t="s">
        <v>81</v>
      </c>
      <c r="D1660" t="s">
        <v>122</v>
      </c>
      <c r="E1660" t="s">
        <v>164</v>
      </c>
      <c r="F1660" t="s">
        <v>5012</v>
      </c>
      <c r="G1660" t="s">
        <v>156</v>
      </c>
      <c r="H1660" t="s">
        <v>157</v>
      </c>
      <c r="I1660" t="s">
        <v>135</v>
      </c>
      <c r="J1660" t="s">
        <v>136</v>
      </c>
      <c r="K1660" t="s">
        <v>137</v>
      </c>
      <c r="L1660" t="s">
        <v>5013</v>
      </c>
      <c r="M1660" t="s">
        <v>5014</v>
      </c>
      <c r="N1660">
        <v>3.0583333330000002</v>
      </c>
      <c r="O1660">
        <v>0</v>
      </c>
      <c r="P1660">
        <v>132</v>
      </c>
      <c r="Q1660">
        <v>8</v>
      </c>
      <c r="R1660">
        <v>0</v>
      </c>
      <c r="S1660">
        <v>3</v>
      </c>
      <c r="T1660">
        <v>15</v>
      </c>
      <c r="U1660">
        <v>0</v>
      </c>
      <c r="V1660">
        <v>0</v>
      </c>
      <c r="W1660">
        <v>0</v>
      </c>
      <c r="X1660">
        <v>42.444003762297889</v>
      </c>
      <c r="Y1660">
        <v>170.90824417614633</v>
      </c>
      <c r="Z1660">
        <v>0</v>
      </c>
      <c r="AA1660">
        <v>127.54775066146833</v>
      </c>
      <c r="AB1660">
        <v>8.7756978454686489</v>
      </c>
      <c r="AC1660">
        <v>0</v>
      </c>
      <c r="AD1660">
        <v>0</v>
      </c>
      <c r="AE1660">
        <v>349.67569644538116</v>
      </c>
    </row>
    <row r="1661" spans="1:31" x14ac:dyDescent="0.25">
      <c r="A1661">
        <v>1823627</v>
      </c>
      <c r="B1661">
        <v>1</v>
      </c>
      <c r="C1661" t="s">
        <v>80</v>
      </c>
      <c r="D1661" t="s">
        <v>103</v>
      </c>
      <c r="E1661" t="s">
        <v>268</v>
      </c>
      <c r="F1661" t="s">
        <v>5015</v>
      </c>
      <c r="G1661" t="s">
        <v>386</v>
      </c>
      <c r="H1661" t="s">
        <v>157</v>
      </c>
      <c r="I1661" t="s">
        <v>135</v>
      </c>
      <c r="J1661" t="s">
        <v>136</v>
      </c>
      <c r="K1661" t="s">
        <v>137</v>
      </c>
      <c r="L1661" t="s">
        <v>5016</v>
      </c>
      <c r="M1661" t="s">
        <v>5017</v>
      </c>
      <c r="N1661">
        <v>9.7346110999999999E-2</v>
      </c>
      <c r="O1661">
        <v>1</v>
      </c>
      <c r="P1661">
        <v>268</v>
      </c>
      <c r="Q1661">
        <v>1</v>
      </c>
      <c r="R1661">
        <v>12</v>
      </c>
      <c r="S1661">
        <v>6</v>
      </c>
      <c r="T1661">
        <v>16</v>
      </c>
      <c r="U1661">
        <v>7</v>
      </c>
      <c r="V1661">
        <v>1</v>
      </c>
      <c r="W1661">
        <v>9.5524384760000011E-2</v>
      </c>
      <c r="X1661">
        <v>6.9236151594575022</v>
      </c>
      <c r="Y1661">
        <v>39.291125242833338</v>
      </c>
      <c r="Z1661">
        <v>2.3562406411687506</v>
      </c>
      <c r="AA1661">
        <v>11.321439126191251</v>
      </c>
      <c r="AB1661">
        <v>8.9554564493100006</v>
      </c>
      <c r="AC1661">
        <v>246.54455326900001</v>
      </c>
      <c r="AD1661">
        <v>24.896247892340416</v>
      </c>
      <c r="AE1661">
        <v>340.38420216506125</v>
      </c>
    </row>
    <row r="1662" spans="1:31" x14ac:dyDescent="0.25">
      <c r="A1662">
        <v>1823730</v>
      </c>
      <c r="B1662">
        <v>1</v>
      </c>
      <c r="C1662" t="s">
        <v>80</v>
      </c>
      <c r="D1662" t="s">
        <v>93</v>
      </c>
      <c r="E1662" t="s">
        <v>140</v>
      </c>
      <c r="F1662" t="s">
        <v>3935</v>
      </c>
      <c r="G1662" t="s">
        <v>142</v>
      </c>
      <c r="H1662" t="s">
        <v>134</v>
      </c>
      <c r="I1662" t="s">
        <v>135</v>
      </c>
      <c r="J1662" t="s">
        <v>136</v>
      </c>
      <c r="K1662" t="s">
        <v>137</v>
      </c>
      <c r="L1662" t="s">
        <v>5018</v>
      </c>
      <c r="M1662" t="s">
        <v>5019</v>
      </c>
      <c r="N1662">
        <v>8.2269444440000008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1.9367047760040499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1.9367047760040499</v>
      </c>
    </row>
    <row r="1663" spans="1:31" x14ac:dyDescent="0.25">
      <c r="A1663">
        <v>1823610</v>
      </c>
      <c r="B1663">
        <v>1</v>
      </c>
      <c r="C1663" t="s">
        <v>81</v>
      </c>
      <c r="D1663" t="s">
        <v>118</v>
      </c>
      <c r="E1663" t="s">
        <v>154</v>
      </c>
      <c r="F1663" t="s">
        <v>5020</v>
      </c>
      <c r="G1663" t="s">
        <v>225</v>
      </c>
      <c r="H1663" t="s">
        <v>157</v>
      </c>
      <c r="I1663" t="s">
        <v>135</v>
      </c>
      <c r="J1663" t="s">
        <v>136</v>
      </c>
      <c r="K1663" t="s">
        <v>151</v>
      </c>
      <c r="L1663" t="s">
        <v>5021</v>
      </c>
      <c r="M1663" t="s">
        <v>5022</v>
      </c>
      <c r="N1663">
        <v>7.3166666659999997</v>
      </c>
      <c r="O1663">
        <v>2</v>
      </c>
      <c r="P1663">
        <v>1306</v>
      </c>
      <c r="Q1663">
        <v>141</v>
      </c>
      <c r="R1663">
        <v>145</v>
      </c>
      <c r="S1663">
        <v>12</v>
      </c>
      <c r="T1663">
        <v>111</v>
      </c>
      <c r="U1663">
        <v>1</v>
      </c>
      <c r="V1663">
        <v>0</v>
      </c>
      <c r="W1663">
        <v>2.9309892840740006</v>
      </c>
      <c r="X1663">
        <v>1170.1133301665732</v>
      </c>
      <c r="Y1663">
        <v>3833.5499446955005</v>
      </c>
      <c r="Z1663">
        <v>1228.9403773395848</v>
      </c>
      <c r="AA1663">
        <v>259.16258722151866</v>
      </c>
      <c r="AB1663">
        <v>220.084443409334</v>
      </c>
      <c r="AC1663">
        <v>11.495327985589501</v>
      </c>
      <c r="AD1663">
        <v>0</v>
      </c>
      <c r="AE1663">
        <v>6726.2770001021754</v>
      </c>
    </row>
    <row r="1664" spans="1:31" x14ac:dyDescent="0.25">
      <c r="A1664">
        <v>1823773</v>
      </c>
      <c r="B1664">
        <v>1</v>
      </c>
      <c r="C1664" t="s">
        <v>80</v>
      </c>
      <c r="D1664" t="s">
        <v>93</v>
      </c>
      <c r="E1664" t="s">
        <v>202</v>
      </c>
      <c r="F1664" t="s">
        <v>5023</v>
      </c>
      <c r="G1664" t="s">
        <v>156</v>
      </c>
      <c r="H1664" t="s">
        <v>157</v>
      </c>
      <c r="I1664" t="s">
        <v>179</v>
      </c>
      <c r="J1664" t="s">
        <v>136</v>
      </c>
      <c r="K1664" t="s">
        <v>137</v>
      </c>
      <c r="L1664" t="s">
        <v>5024</v>
      </c>
      <c r="M1664" t="s">
        <v>5025</v>
      </c>
      <c r="N1664">
        <v>1.1111111E-2</v>
      </c>
      <c r="O1664">
        <v>0</v>
      </c>
      <c r="P1664">
        <v>388</v>
      </c>
      <c r="Q1664">
        <v>47</v>
      </c>
      <c r="R1664">
        <v>320</v>
      </c>
      <c r="S1664">
        <v>12</v>
      </c>
      <c r="T1664">
        <v>196</v>
      </c>
      <c r="U1664">
        <v>0</v>
      </c>
      <c r="V1664">
        <v>0</v>
      </c>
      <c r="W1664">
        <v>0</v>
      </c>
      <c r="X1664">
        <v>0.88822524267500147</v>
      </c>
      <c r="Y1664">
        <v>0.62447973908222221</v>
      </c>
      <c r="Z1664">
        <v>4.5463619145576617</v>
      </c>
      <c r="AA1664">
        <v>1.6316554460463335</v>
      </c>
      <c r="AB1664">
        <v>3.7537472019435576</v>
      </c>
      <c r="AC1664">
        <v>0</v>
      </c>
      <c r="AD1664">
        <v>0</v>
      </c>
      <c r="AE1664">
        <v>11.444469544304777</v>
      </c>
    </row>
    <row r="1665" spans="1:31" x14ac:dyDescent="0.25">
      <c r="A1665">
        <v>1824088</v>
      </c>
      <c r="B1665">
        <v>1</v>
      </c>
      <c r="C1665" t="s">
        <v>80</v>
      </c>
      <c r="D1665" t="s">
        <v>92</v>
      </c>
      <c r="E1665" t="s">
        <v>164</v>
      </c>
      <c r="F1665" t="s">
        <v>5026</v>
      </c>
      <c r="G1665" t="s">
        <v>156</v>
      </c>
      <c r="H1665" t="s">
        <v>157</v>
      </c>
      <c r="I1665" t="s">
        <v>135</v>
      </c>
      <c r="J1665" t="s">
        <v>136</v>
      </c>
      <c r="K1665" t="s">
        <v>137</v>
      </c>
      <c r="L1665" t="s">
        <v>5027</v>
      </c>
      <c r="M1665" t="s">
        <v>5028</v>
      </c>
      <c r="N1665">
        <v>0.84166666599999995</v>
      </c>
      <c r="O1665">
        <v>0</v>
      </c>
      <c r="P1665">
        <v>29</v>
      </c>
      <c r="Q1665">
        <v>0</v>
      </c>
      <c r="R1665">
        <v>25</v>
      </c>
      <c r="S1665">
        <v>0</v>
      </c>
      <c r="T1665">
        <v>2</v>
      </c>
      <c r="U1665">
        <v>0</v>
      </c>
      <c r="V1665">
        <v>0</v>
      </c>
      <c r="W1665">
        <v>0</v>
      </c>
      <c r="X1665">
        <v>3.6085854903321994</v>
      </c>
      <c r="Y1665">
        <v>0</v>
      </c>
      <c r="Z1665">
        <v>0.91515313445373336</v>
      </c>
      <c r="AA1665">
        <v>0</v>
      </c>
      <c r="AB1665">
        <v>7.5380372190500006E-2</v>
      </c>
      <c r="AC1665">
        <v>0</v>
      </c>
      <c r="AD1665">
        <v>0</v>
      </c>
      <c r="AE1665">
        <v>4.5991189969764328</v>
      </c>
    </row>
    <row r="1666" spans="1:31" x14ac:dyDescent="0.25">
      <c r="A1666">
        <v>1824208</v>
      </c>
      <c r="B1666">
        <v>1</v>
      </c>
      <c r="C1666" t="s">
        <v>80</v>
      </c>
      <c r="D1666" t="s">
        <v>101</v>
      </c>
      <c r="E1666" t="s">
        <v>202</v>
      </c>
      <c r="F1666" t="s">
        <v>5029</v>
      </c>
      <c r="G1666" t="s">
        <v>156</v>
      </c>
      <c r="H1666" t="s">
        <v>157</v>
      </c>
      <c r="I1666" t="s">
        <v>135</v>
      </c>
      <c r="J1666" t="s">
        <v>136</v>
      </c>
      <c r="K1666" t="s">
        <v>137</v>
      </c>
      <c r="L1666" t="s">
        <v>5030</v>
      </c>
      <c r="M1666" t="s">
        <v>5031</v>
      </c>
      <c r="N1666">
        <v>4.3136111110000002</v>
      </c>
      <c r="O1666">
        <v>3</v>
      </c>
      <c r="P1666">
        <v>391</v>
      </c>
      <c r="Q1666">
        <v>2</v>
      </c>
      <c r="R1666">
        <v>0</v>
      </c>
      <c r="S1666">
        <v>14</v>
      </c>
      <c r="T1666">
        <v>106</v>
      </c>
      <c r="U1666">
        <v>0</v>
      </c>
      <c r="V1666">
        <v>0</v>
      </c>
      <c r="W1666">
        <v>45.212853373995628</v>
      </c>
      <c r="X1666">
        <v>277.61494254462633</v>
      </c>
      <c r="Y1666">
        <v>30.586565691235538</v>
      </c>
      <c r="Z1666">
        <v>0</v>
      </c>
      <c r="AA1666">
        <v>285.82257001576568</v>
      </c>
      <c r="AB1666">
        <v>127.24187971307418</v>
      </c>
      <c r="AC1666">
        <v>0</v>
      </c>
      <c r="AD1666">
        <v>0</v>
      </c>
      <c r="AE1666">
        <v>766.47881133869737</v>
      </c>
    </row>
    <row r="1667" spans="1:31" x14ac:dyDescent="0.25">
      <c r="A1667">
        <v>1823567</v>
      </c>
      <c r="B1667">
        <v>1</v>
      </c>
      <c r="C1667" t="s">
        <v>80</v>
      </c>
      <c r="D1667" t="s">
        <v>95</v>
      </c>
      <c r="E1667" t="s">
        <v>268</v>
      </c>
      <c r="F1667" t="s">
        <v>1608</v>
      </c>
      <c r="G1667" t="s">
        <v>156</v>
      </c>
      <c r="H1667" t="s">
        <v>157</v>
      </c>
      <c r="I1667" t="s">
        <v>135</v>
      </c>
      <c r="J1667" t="s">
        <v>136</v>
      </c>
      <c r="K1667" t="s">
        <v>137</v>
      </c>
      <c r="L1667" t="s">
        <v>5032</v>
      </c>
      <c r="M1667" t="s">
        <v>5033</v>
      </c>
      <c r="N1667">
        <v>0.32305555499999999</v>
      </c>
      <c r="O1667">
        <v>1</v>
      </c>
      <c r="P1667">
        <v>436</v>
      </c>
      <c r="Q1667">
        <v>0</v>
      </c>
      <c r="R1667">
        <v>1</v>
      </c>
      <c r="S1667">
        <v>18</v>
      </c>
      <c r="T1667">
        <v>33</v>
      </c>
      <c r="U1667">
        <v>5</v>
      </c>
      <c r="V1667">
        <v>0</v>
      </c>
      <c r="W1667">
        <v>5.9658649725133329E-2</v>
      </c>
      <c r="X1667">
        <v>20.239931187326167</v>
      </c>
      <c r="Y1667">
        <v>0</v>
      </c>
      <c r="Z1667">
        <v>8.7307520955750006E-3</v>
      </c>
      <c r="AA1667">
        <v>85.029744519135306</v>
      </c>
      <c r="AB1667">
        <v>10.637468402220451</v>
      </c>
      <c r="AC1667">
        <v>179.32430008520561</v>
      </c>
      <c r="AD1667">
        <v>0</v>
      </c>
      <c r="AE1667">
        <v>295.29983359570826</v>
      </c>
    </row>
    <row r="1668" spans="1:31" x14ac:dyDescent="0.25">
      <c r="A1668">
        <v>1823604</v>
      </c>
      <c r="B1668">
        <v>1</v>
      </c>
      <c r="C1668" t="s">
        <v>81</v>
      </c>
      <c r="D1668" t="s">
        <v>112</v>
      </c>
      <c r="E1668" t="s">
        <v>140</v>
      </c>
      <c r="F1668" t="s">
        <v>5034</v>
      </c>
      <c r="G1668" t="s">
        <v>142</v>
      </c>
      <c r="H1668" t="s">
        <v>134</v>
      </c>
      <c r="I1668" t="s">
        <v>135</v>
      </c>
      <c r="J1668" t="s">
        <v>136</v>
      </c>
      <c r="K1668" t="s">
        <v>137</v>
      </c>
      <c r="L1668" t="s">
        <v>5035</v>
      </c>
      <c r="M1668" t="s">
        <v>5036</v>
      </c>
      <c r="N1668">
        <v>2.9877777769999998</v>
      </c>
      <c r="O1668">
        <v>0</v>
      </c>
      <c r="P1668">
        <v>3</v>
      </c>
      <c r="Q1668">
        <v>0</v>
      </c>
      <c r="R1668">
        <v>0</v>
      </c>
      <c r="S1668">
        <v>0</v>
      </c>
      <c r="T1668">
        <v>2</v>
      </c>
      <c r="U1668">
        <v>0</v>
      </c>
      <c r="V1668">
        <v>0</v>
      </c>
      <c r="W1668">
        <v>0</v>
      </c>
      <c r="X1668">
        <v>0.51702748620753347</v>
      </c>
      <c r="Y1668">
        <v>0</v>
      </c>
      <c r="Z1668">
        <v>0</v>
      </c>
      <c r="AA1668">
        <v>0</v>
      </c>
      <c r="AB1668">
        <v>0.32358328691900001</v>
      </c>
      <c r="AC1668">
        <v>0</v>
      </c>
      <c r="AD1668">
        <v>0</v>
      </c>
      <c r="AE1668">
        <v>0.84061077312653354</v>
      </c>
    </row>
    <row r="1669" spans="1:31" x14ac:dyDescent="0.25">
      <c r="A1669">
        <v>1824145</v>
      </c>
      <c r="B1669">
        <v>1</v>
      </c>
      <c r="C1669" t="s">
        <v>80</v>
      </c>
      <c r="D1669" t="s">
        <v>85</v>
      </c>
      <c r="E1669" t="s">
        <v>140</v>
      </c>
      <c r="F1669" t="s">
        <v>5037</v>
      </c>
      <c r="G1669" t="s">
        <v>246</v>
      </c>
      <c r="H1669" t="s">
        <v>134</v>
      </c>
      <c r="I1669" t="s">
        <v>135</v>
      </c>
      <c r="J1669" t="s">
        <v>136</v>
      </c>
      <c r="K1669" t="s">
        <v>137</v>
      </c>
      <c r="L1669" t="s">
        <v>5038</v>
      </c>
      <c r="M1669" t="s">
        <v>5039</v>
      </c>
      <c r="N1669">
        <v>1.307222222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11.889995939755835</v>
      </c>
      <c r="AC1669">
        <v>0</v>
      </c>
      <c r="AD1669">
        <v>0</v>
      </c>
      <c r="AE1669">
        <v>11.889995939755835</v>
      </c>
    </row>
    <row r="1670" spans="1:31" x14ac:dyDescent="0.25">
      <c r="A1670">
        <v>1824151</v>
      </c>
      <c r="B1670">
        <v>1</v>
      </c>
      <c r="C1670" t="s">
        <v>80</v>
      </c>
      <c r="D1670" t="s">
        <v>101</v>
      </c>
      <c r="E1670" t="s">
        <v>131</v>
      </c>
      <c r="F1670" t="s">
        <v>5040</v>
      </c>
      <c r="G1670" t="s">
        <v>133</v>
      </c>
      <c r="H1670" t="s">
        <v>134</v>
      </c>
      <c r="I1670" t="s">
        <v>135</v>
      </c>
      <c r="J1670" t="s">
        <v>136</v>
      </c>
      <c r="K1670" t="s">
        <v>137</v>
      </c>
      <c r="L1670" t="s">
        <v>5041</v>
      </c>
      <c r="M1670" t="s">
        <v>5042</v>
      </c>
      <c r="N1670">
        <v>1.9822222220000001</v>
      </c>
      <c r="O1670">
        <v>0</v>
      </c>
      <c r="P1670">
        <v>39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15.748266821858305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15.748266821858305</v>
      </c>
    </row>
    <row r="1671" spans="1:31" x14ac:dyDescent="0.25">
      <c r="A1671">
        <v>1824165</v>
      </c>
      <c r="B1671">
        <v>1</v>
      </c>
      <c r="C1671" t="s">
        <v>81</v>
      </c>
      <c r="D1671" t="s">
        <v>113</v>
      </c>
      <c r="E1671" t="s">
        <v>131</v>
      </c>
      <c r="F1671" t="s">
        <v>5043</v>
      </c>
      <c r="G1671" t="s">
        <v>133</v>
      </c>
      <c r="H1671" t="s">
        <v>134</v>
      </c>
      <c r="I1671" t="s">
        <v>135</v>
      </c>
      <c r="J1671" t="s">
        <v>136</v>
      </c>
      <c r="K1671" t="s">
        <v>137</v>
      </c>
      <c r="L1671" t="s">
        <v>5044</v>
      </c>
      <c r="M1671" t="s">
        <v>5045</v>
      </c>
      <c r="N1671">
        <v>0.77611111099999996</v>
      </c>
      <c r="O1671">
        <v>0</v>
      </c>
      <c r="P1671">
        <v>37</v>
      </c>
      <c r="Q1671">
        <v>0</v>
      </c>
      <c r="R1671">
        <v>2</v>
      </c>
      <c r="S1671">
        <v>0</v>
      </c>
      <c r="T1671">
        <v>5</v>
      </c>
      <c r="U1671">
        <v>0</v>
      </c>
      <c r="V1671">
        <v>0</v>
      </c>
      <c r="W1671">
        <v>0</v>
      </c>
      <c r="X1671">
        <v>5.7964286796939994</v>
      </c>
      <c r="Y1671">
        <v>0</v>
      </c>
      <c r="Z1671">
        <v>0.33190216605119999</v>
      </c>
      <c r="AA1671">
        <v>0</v>
      </c>
      <c r="AB1671">
        <v>1.2106604724668999</v>
      </c>
      <c r="AC1671">
        <v>0</v>
      </c>
      <c r="AD1671">
        <v>0</v>
      </c>
      <c r="AE1671">
        <v>7.3389913182120994</v>
      </c>
    </row>
    <row r="1672" spans="1:31" x14ac:dyDescent="0.25">
      <c r="A1672">
        <v>1823833</v>
      </c>
      <c r="B1672">
        <v>1</v>
      </c>
      <c r="C1672" t="s">
        <v>80</v>
      </c>
      <c r="D1672" t="s">
        <v>100</v>
      </c>
      <c r="E1672" t="s">
        <v>140</v>
      </c>
      <c r="F1672" t="s">
        <v>5046</v>
      </c>
      <c r="G1672" t="s">
        <v>142</v>
      </c>
      <c r="H1672" t="s">
        <v>134</v>
      </c>
      <c r="I1672" t="s">
        <v>135</v>
      </c>
      <c r="J1672" t="s">
        <v>136</v>
      </c>
      <c r="K1672" t="s">
        <v>137</v>
      </c>
      <c r="L1672" t="s">
        <v>5047</v>
      </c>
      <c r="M1672" t="s">
        <v>5048</v>
      </c>
      <c r="N1672">
        <v>1.760277777</v>
      </c>
      <c r="O1672">
        <v>0</v>
      </c>
      <c r="P1672">
        <v>1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0.33713142055862499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0.33713142055862499</v>
      </c>
    </row>
    <row r="1673" spans="1:31" x14ac:dyDescent="0.25">
      <c r="A1673">
        <v>1823524</v>
      </c>
      <c r="B1673">
        <v>1</v>
      </c>
      <c r="C1673" t="s">
        <v>80</v>
      </c>
      <c r="D1673" t="s">
        <v>97</v>
      </c>
      <c r="E1673" t="s">
        <v>154</v>
      </c>
      <c r="F1673" t="s">
        <v>5049</v>
      </c>
      <c r="G1673" t="s">
        <v>175</v>
      </c>
      <c r="H1673" t="s">
        <v>157</v>
      </c>
      <c r="I1673" t="s">
        <v>135</v>
      </c>
      <c r="J1673" t="s">
        <v>136</v>
      </c>
      <c r="K1673" t="s">
        <v>137</v>
      </c>
      <c r="L1673" t="s">
        <v>5050</v>
      </c>
      <c r="M1673" t="s">
        <v>5051</v>
      </c>
      <c r="N1673">
        <v>3.4361111110000002</v>
      </c>
      <c r="O1673">
        <v>0</v>
      </c>
      <c r="P1673">
        <v>18</v>
      </c>
      <c r="Q1673">
        <v>0</v>
      </c>
      <c r="R1673">
        <v>25</v>
      </c>
      <c r="S1673">
        <v>0</v>
      </c>
      <c r="T1673">
        <v>5</v>
      </c>
      <c r="U1673">
        <v>0</v>
      </c>
      <c r="V1673">
        <v>0</v>
      </c>
      <c r="W1673">
        <v>0</v>
      </c>
      <c r="X1673">
        <v>54.930262153371345</v>
      </c>
      <c r="Y1673">
        <v>0</v>
      </c>
      <c r="Z1673">
        <v>53.861761180300171</v>
      </c>
      <c r="AA1673">
        <v>0</v>
      </c>
      <c r="AB1673">
        <v>124.34497497551042</v>
      </c>
      <c r="AC1673">
        <v>0</v>
      </c>
      <c r="AD1673">
        <v>0</v>
      </c>
      <c r="AE1673">
        <v>233.13699830918193</v>
      </c>
    </row>
    <row r="1674" spans="1:31" x14ac:dyDescent="0.25">
      <c r="A1674">
        <v>1824125</v>
      </c>
      <c r="B1674">
        <v>1</v>
      </c>
      <c r="C1674" t="s">
        <v>80</v>
      </c>
      <c r="D1674" t="s">
        <v>82</v>
      </c>
      <c r="E1674" t="s">
        <v>131</v>
      </c>
      <c r="F1674" t="s">
        <v>5052</v>
      </c>
      <c r="G1674" t="s">
        <v>133</v>
      </c>
      <c r="H1674" t="s">
        <v>134</v>
      </c>
      <c r="I1674" t="s">
        <v>135</v>
      </c>
      <c r="J1674" t="s">
        <v>136</v>
      </c>
      <c r="K1674" t="s">
        <v>137</v>
      </c>
      <c r="L1674" t="s">
        <v>5053</v>
      </c>
      <c r="M1674" t="s">
        <v>5054</v>
      </c>
      <c r="N1674">
        <v>1.165277777</v>
      </c>
      <c r="O1674">
        <v>0</v>
      </c>
      <c r="P1674">
        <v>59</v>
      </c>
      <c r="Q1674">
        <v>0</v>
      </c>
      <c r="R1674">
        <v>0</v>
      </c>
      <c r="S1674">
        <v>0</v>
      </c>
      <c r="T1674">
        <v>1</v>
      </c>
      <c r="U1674">
        <v>0</v>
      </c>
      <c r="V1674">
        <v>0</v>
      </c>
      <c r="W1674">
        <v>0</v>
      </c>
      <c r="X1674">
        <v>15.095517043495509</v>
      </c>
      <c r="Y1674">
        <v>0</v>
      </c>
      <c r="Z1674">
        <v>0</v>
      </c>
      <c r="AA1674">
        <v>0</v>
      </c>
      <c r="AB1674">
        <v>1.5305746280972445</v>
      </c>
      <c r="AC1674">
        <v>0</v>
      </c>
      <c r="AD1674">
        <v>0</v>
      </c>
      <c r="AE1674">
        <v>16.626091671592754</v>
      </c>
    </row>
    <row r="1675" spans="1:31" x14ac:dyDescent="0.25">
      <c r="A1675">
        <v>1823630</v>
      </c>
      <c r="B1675">
        <v>1</v>
      </c>
      <c r="C1675" t="s">
        <v>80</v>
      </c>
      <c r="D1675" t="s">
        <v>83</v>
      </c>
      <c r="E1675" t="s">
        <v>140</v>
      </c>
      <c r="F1675" t="s">
        <v>5055</v>
      </c>
      <c r="G1675" t="s">
        <v>142</v>
      </c>
      <c r="H1675" t="s">
        <v>134</v>
      </c>
      <c r="I1675" t="s">
        <v>135</v>
      </c>
      <c r="J1675" t="s">
        <v>136</v>
      </c>
      <c r="K1675" t="s">
        <v>137</v>
      </c>
      <c r="L1675" t="s">
        <v>5056</v>
      </c>
      <c r="M1675" t="s">
        <v>5057</v>
      </c>
      <c r="N1675">
        <v>1.791388888</v>
      </c>
      <c r="O1675">
        <v>0</v>
      </c>
      <c r="P1675">
        <v>1</v>
      </c>
      <c r="Q1675">
        <v>0</v>
      </c>
      <c r="R1675">
        <v>0</v>
      </c>
      <c r="S1675">
        <v>0</v>
      </c>
      <c r="T1675">
        <v>1</v>
      </c>
      <c r="U1675">
        <v>0</v>
      </c>
      <c r="V1675">
        <v>0</v>
      </c>
      <c r="W1675">
        <v>0</v>
      </c>
      <c r="X1675">
        <v>1.0808373879540001</v>
      </c>
      <c r="Y1675">
        <v>0</v>
      </c>
      <c r="Z1675">
        <v>0</v>
      </c>
      <c r="AA1675">
        <v>0</v>
      </c>
      <c r="AB1675">
        <v>0.12409712048826668</v>
      </c>
      <c r="AC1675">
        <v>0</v>
      </c>
      <c r="AD1675">
        <v>0</v>
      </c>
      <c r="AE1675">
        <v>1.2049345084422667</v>
      </c>
    </row>
    <row r="1676" spans="1:31" x14ac:dyDescent="0.25">
      <c r="A1676">
        <v>1823584</v>
      </c>
      <c r="B1676">
        <v>1</v>
      </c>
      <c r="C1676" t="s">
        <v>81</v>
      </c>
      <c r="D1676" t="s">
        <v>113</v>
      </c>
      <c r="E1676" t="s">
        <v>252</v>
      </c>
      <c r="F1676" t="s">
        <v>5058</v>
      </c>
      <c r="G1676" t="s">
        <v>150</v>
      </c>
      <c r="H1676" t="s">
        <v>134</v>
      </c>
      <c r="I1676" t="s">
        <v>135</v>
      </c>
      <c r="J1676" t="s">
        <v>136</v>
      </c>
      <c r="K1676" t="s">
        <v>151</v>
      </c>
      <c r="L1676" t="s">
        <v>5059</v>
      </c>
      <c r="M1676" t="s">
        <v>5060</v>
      </c>
      <c r="N1676">
        <v>7.4857611110000004</v>
      </c>
      <c r="O1676">
        <v>0</v>
      </c>
      <c r="P1676">
        <v>27</v>
      </c>
      <c r="Q1676">
        <v>0</v>
      </c>
      <c r="R1676">
        <v>1</v>
      </c>
      <c r="S1676">
        <v>0</v>
      </c>
      <c r="T1676">
        <v>3</v>
      </c>
      <c r="U1676">
        <v>0</v>
      </c>
      <c r="V1676">
        <v>0</v>
      </c>
      <c r="W1676">
        <v>0</v>
      </c>
      <c r="X1676">
        <v>25.770114634891989</v>
      </c>
      <c r="Y1676">
        <v>0</v>
      </c>
      <c r="Z1676">
        <v>1.9447753350728005</v>
      </c>
      <c r="AA1676">
        <v>0</v>
      </c>
      <c r="AB1676">
        <v>16.298305080164102</v>
      </c>
      <c r="AC1676">
        <v>0</v>
      </c>
      <c r="AD1676">
        <v>0</v>
      </c>
      <c r="AE1676">
        <v>44.013195050128893</v>
      </c>
    </row>
    <row r="1677" spans="1:31" x14ac:dyDescent="0.25">
      <c r="A1677">
        <v>1823587</v>
      </c>
      <c r="B1677">
        <v>1</v>
      </c>
      <c r="C1677" t="s">
        <v>80</v>
      </c>
      <c r="D1677" t="s">
        <v>105</v>
      </c>
      <c r="E1677" t="s">
        <v>131</v>
      </c>
      <c r="F1677" t="s">
        <v>5061</v>
      </c>
      <c r="G1677" t="s">
        <v>150</v>
      </c>
      <c r="H1677" t="s">
        <v>134</v>
      </c>
      <c r="I1677" t="s">
        <v>135</v>
      </c>
      <c r="J1677" t="s">
        <v>136</v>
      </c>
      <c r="K1677" t="s">
        <v>151</v>
      </c>
      <c r="L1677" t="s">
        <v>5062</v>
      </c>
      <c r="M1677" t="s">
        <v>5063</v>
      </c>
      <c r="N1677">
        <v>8.1683544440000002</v>
      </c>
      <c r="O1677">
        <v>0</v>
      </c>
      <c r="P1677">
        <v>32</v>
      </c>
      <c r="Q1677">
        <v>0</v>
      </c>
      <c r="R1677">
        <v>1</v>
      </c>
      <c r="S1677">
        <v>0</v>
      </c>
      <c r="T1677">
        <v>13</v>
      </c>
      <c r="U1677">
        <v>0</v>
      </c>
      <c r="V1677">
        <v>0</v>
      </c>
      <c r="W1677">
        <v>0</v>
      </c>
      <c r="X1677">
        <v>86.253545389838607</v>
      </c>
      <c r="Y1677">
        <v>0</v>
      </c>
      <c r="Z1677">
        <v>0.97193115240000005</v>
      </c>
      <c r="AA1677">
        <v>0</v>
      </c>
      <c r="AB1677">
        <v>126.94313229449705</v>
      </c>
      <c r="AC1677">
        <v>0</v>
      </c>
      <c r="AD1677">
        <v>0</v>
      </c>
      <c r="AE1677">
        <v>214.16860883673564</v>
      </c>
    </row>
    <row r="1678" spans="1:31" x14ac:dyDescent="0.25">
      <c r="A1678">
        <v>1823750</v>
      </c>
      <c r="B1678">
        <v>1</v>
      </c>
      <c r="C1678" t="s">
        <v>80</v>
      </c>
      <c r="D1678" t="s">
        <v>107</v>
      </c>
      <c r="E1678" t="s">
        <v>223</v>
      </c>
      <c r="F1678" t="s">
        <v>5064</v>
      </c>
      <c r="G1678" t="s">
        <v>1055</v>
      </c>
      <c r="H1678" t="s">
        <v>134</v>
      </c>
      <c r="I1678" t="s">
        <v>135</v>
      </c>
      <c r="J1678" t="s">
        <v>136</v>
      </c>
      <c r="K1678" t="s">
        <v>137</v>
      </c>
      <c r="L1678" t="s">
        <v>5065</v>
      </c>
      <c r="M1678" t="s">
        <v>5066</v>
      </c>
      <c r="N1678">
        <v>1.105555555</v>
      </c>
      <c r="O1678">
        <v>0</v>
      </c>
      <c r="P1678">
        <v>8</v>
      </c>
      <c r="Q1678">
        <v>0</v>
      </c>
      <c r="R1678">
        <v>0</v>
      </c>
      <c r="S1678">
        <v>0</v>
      </c>
      <c r="T1678">
        <v>1</v>
      </c>
      <c r="U1678">
        <v>0</v>
      </c>
      <c r="V1678">
        <v>0</v>
      </c>
      <c r="W1678">
        <v>0</v>
      </c>
      <c r="X1678">
        <v>2.0882043048212502</v>
      </c>
      <c r="Y1678">
        <v>0</v>
      </c>
      <c r="Z1678">
        <v>0</v>
      </c>
      <c r="AA1678">
        <v>0</v>
      </c>
      <c r="AB1678">
        <v>0.81594213178700004</v>
      </c>
      <c r="AC1678">
        <v>0</v>
      </c>
      <c r="AD1678">
        <v>0</v>
      </c>
      <c r="AE1678">
        <v>2.9041464366082503</v>
      </c>
    </row>
    <row r="1679" spans="1:31" x14ac:dyDescent="0.25">
      <c r="A1679">
        <v>1823564</v>
      </c>
      <c r="B1679">
        <v>1</v>
      </c>
      <c r="C1679" t="s">
        <v>81</v>
      </c>
      <c r="D1679" t="s">
        <v>127</v>
      </c>
      <c r="E1679" t="s">
        <v>140</v>
      </c>
      <c r="F1679" t="s">
        <v>5067</v>
      </c>
      <c r="G1679" t="s">
        <v>142</v>
      </c>
      <c r="H1679" t="s">
        <v>134</v>
      </c>
      <c r="I1679" t="s">
        <v>135</v>
      </c>
      <c r="J1679" t="s">
        <v>136</v>
      </c>
      <c r="K1679" t="s">
        <v>137</v>
      </c>
      <c r="L1679" t="s">
        <v>5068</v>
      </c>
      <c r="M1679" t="s">
        <v>5069</v>
      </c>
      <c r="N1679">
        <v>1.8033333330000001</v>
      </c>
      <c r="O1679">
        <v>0</v>
      </c>
      <c r="P1679">
        <v>2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0.63623673435079997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0.63623673435079997</v>
      </c>
    </row>
    <row r="1680" spans="1:31" x14ac:dyDescent="0.25">
      <c r="A1680">
        <v>1824148</v>
      </c>
      <c r="B1680">
        <v>1</v>
      </c>
      <c r="C1680" t="s">
        <v>80</v>
      </c>
      <c r="D1680" t="s">
        <v>93</v>
      </c>
      <c r="E1680" t="s">
        <v>131</v>
      </c>
      <c r="F1680" t="s">
        <v>5070</v>
      </c>
      <c r="G1680" t="s">
        <v>1486</v>
      </c>
      <c r="H1680" t="s">
        <v>134</v>
      </c>
      <c r="I1680" t="s">
        <v>135</v>
      </c>
      <c r="J1680" t="s">
        <v>136</v>
      </c>
      <c r="K1680" t="s">
        <v>137</v>
      </c>
      <c r="L1680" t="s">
        <v>5071</v>
      </c>
      <c r="M1680" t="s">
        <v>5072</v>
      </c>
      <c r="N1680">
        <v>3.5138888879999999</v>
      </c>
      <c r="O1680">
        <v>0</v>
      </c>
      <c r="P1680">
        <v>4</v>
      </c>
      <c r="Q1680">
        <v>0</v>
      </c>
      <c r="R1680">
        <v>11</v>
      </c>
      <c r="S1680">
        <v>0</v>
      </c>
      <c r="T1680">
        <v>5</v>
      </c>
      <c r="U1680">
        <v>0</v>
      </c>
      <c r="V1680">
        <v>0</v>
      </c>
      <c r="W1680">
        <v>0</v>
      </c>
      <c r="X1680">
        <v>0.76494189183986683</v>
      </c>
      <c r="Y1680">
        <v>0</v>
      </c>
      <c r="Z1680">
        <v>16.508316603721216</v>
      </c>
      <c r="AA1680">
        <v>0</v>
      </c>
      <c r="AB1680">
        <v>4.0794511832268334</v>
      </c>
      <c r="AC1680">
        <v>0</v>
      </c>
      <c r="AD1680">
        <v>0</v>
      </c>
      <c r="AE1680">
        <v>21.352709678787917</v>
      </c>
    </row>
    <row r="1681" spans="1:31" x14ac:dyDescent="0.25">
      <c r="A1681">
        <v>1823607</v>
      </c>
      <c r="B1681">
        <v>1</v>
      </c>
      <c r="C1681" t="s">
        <v>80</v>
      </c>
      <c r="D1681" t="s">
        <v>90</v>
      </c>
      <c r="E1681" t="s">
        <v>140</v>
      </c>
      <c r="F1681" t="s">
        <v>5073</v>
      </c>
      <c r="G1681" t="s">
        <v>213</v>
      </c>
      <c r="H1681" t="s">
        <v>134</v>
      </c>
      <c r="I1681" t="s">
        <v>135</v>
      </c>
      <c r="J1681" t="s">
        <v>136</v>
      </c>
      <c r="K1681" t="s">
        <v>137</v>
      </c>
      <c r="L1681" t="s">
        <v>5074</v>
      </c>
      <c r="M1681" t="s">
        <v>5075</v>
      </c>
      <c r="N1681">
        <v>2.858055555</v>
      </c>
      <c r="O1681">
        <v>0</v>
      </c>
      <c r="P1681">
        <v>9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4.6526925070403671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4.6526925070403671</v>
      </c>
    </row>
    <row r="1682" spans="1:31" x14ac:dyDescent="0.25">
      <c r="A1682">
        <v>1823882</v>
      </c>
      <c r="B1682">
        <v>1</v>
      </c>
      <c r="C1682" t="s">
        <v>80</v>
      </c>
      <c r="D1682" t="s">
        <v>98</v>
      </c>
      <c r="E1682" t="s">
        <v>202</v>
      </c>
      <c r="F1682" t="s">
        <v>4238</v>
      </c>
      <c r="G1682" t="s">
        <v>156</v>
      </c>
      <c r="H1682" t="s">
        <v>157</v>
      </c>
      <c r="I1682" t="s">
        <v>135</v>
      </c>
      <c r="J1682" t="s">
        <v>136</v>
      </c>
      <c r="K1682" t="s">
        <v>137</v>
      </c>
      <c r="L1682" t="s">
        <v>5076</v>
      </c>
      <c r="M1682" t="s">
        <v>5077</v>
      </c>
      <c r="N1682">
        <v>0.145555555</v>
      </c>
      <c r="O1682">
        <v>0</v>
      </c>
      <c r="P1682">
        <v>0</v>
      </c>
      <c r="Q1682">
        <v>9</v>
      </c>
      <c r="R1682">
        <v>77</v>
      </c>
      <c r="S1682">
        <v>3</v>
      </c>
      <c r="T1682">
        <v>13</v>
      </c>
      <c r="U1682">
        <v>1</v>
      </c>
      <c r="V1682">
        <v>0</v>
      </c>
      <c r="W1682">
        <v>0</v>
      </c>
      <c r="X1682">
        <v>0</v>
      </c>
      <c r="Y1682">
        <v>16.212193506010177</v>
      </c>
      <c r="Z1682">
        <v>44.518854175652862</v>
      </c>
      <c r="AA1682">
        <v>1.0584205297553333</v>
      </c>
      <c r="AB1682">
        <v>10.072543202116023</v>
      </c>
      <c r="AC1682">
        <v>7.1526186875430007</v>
      </c>
      <c r="AD1682">
        <v>0</v>
      </c>
      <c r="AE1682">
        <v>79.014630101077387</v>
      </c>
    </row>
    <row r="1683" spans="1:31" x14ac:dyDescent="0.25">
      <c r="A1683">
        <v>1823550</v>
      </c>
      <c r="B1683">
        <v>1</v>
      </c>
      <c r="C1683" t="s">
        <v>81</v>
      </c>
      <c r="D1683" t="s">
        <v>122</v>
      </c>
      <c r="E1683" t="s">
        <v>164</v>
      </c>
      <c r="F1683" t="s">
        <v>5078</v>
      </c>
      <c r="G1683" t="s">
        <v>150</v>
      </c>
      <c r="H1683" t="s">
        <v>157</v>
      </c>
      <c r="I1683" t="s">
        <v>135</v>
      </c>
      <c r="J1683" t="s">
        <v>136</v>
      </c>
      <c r="K1683" t="s">
        <v>151</v>
      </c>
      <c r="L1683" t="s">
        <v>5079</v>
      </c>
      <c r="M1683" t="s">
        <v>5080</v>
      </c>
      <c r="N1683">
        <v>8.8891111110000001</v>
      </c>
      <c r="O1683">
        <v>0</v>
      </c>
      <c r="P1683">
        <v>0</v>
      </c>
      <c r="Q1683">
        <v>0</v>
      </c>
      <c r="R1683">
        <v>0</v>
      </c>
      <c r="S1683">
        <v>1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13.329270501691333</v>
      </c>
      <c r="AB1683">
        <v>0</v>
      </c>
      <c r="AC1683">
        <v>0</v>
      </c>
      <c r="AD1683">
        <v>0</v>
      </c>
      <c r="AE1683">
        <v>13.329270501691333</v>
      </c>
    </row>
    <row r="1684" spans="1:31" x14ac:dyDescent="0.25">
      <c r="A1684">
        <v>1823905</v>
      </c>
      <c r="B1684">
        <v>1</v>
      </c>
      <c r="C1684" t="s">
        <v>81</v>
      </c>
      <c r="D1684" t="s">
        <v>119</v>
      </c>
      <c r="E1684" t="s">
        <v>131</v>
      </c>
      <c r="F1684" t="s">
        <v>5081</v>
      </c>
      <c r="G1684" t="s">
        <v>133</v>
      </c>
      <c r="H1684" t="s">
        <v>134</v>
      </c>
      <c r="I1684" t="s">
        <v>135</v>
      </c>
      <c r="J1684" t="s">
        <v>136</v>
      </c>
      <c r="K1684" t="s">
        <v>137</v>
      </c>
      <c r="L1684" t="s">
        <v>5082</v>
      </c>
      <c r="M1684" t="s">
        <v>5083</v>
      </c>
      <c r="N1684">
        <v>1.4063888879999999</v>
      </c>
      <c r="O1684">
        <v>0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2.1219556239521502</v>
      </c>
      <c r="AA1684">
        <v>0</v>
      </c>
      <c r="AB1684">
        <v>0</v>
      </c>
      <c r="AC1684">
        <v>0</v>
      </c>
      <c r="AD1684">
        <v>0</v>
      </c>
      <c r="AE1684">
        <v>2.1219556239521502</v>
      </c>
    </row>
    <row r="1685" spans="1:31" x14ac:dyDescent="0.25">
      <c r="A1685">
        <v>1823696</v>
      </c>
      <c r="B1685">
        <v>1</v>
      </c>
      <c r="C1685" t="s">
        <v>80</v>
      </c>
      <c r="D1685" t="s">
        <v>97</v>
      </c>
      <c r="E1685" t="s">
        <v>140</v>
      </c>
      <c r="F1685" t="s">
        <v>5084</v>
      </c>
      <c r="G1685" t="s">
        <v>142</v>
      </c>
      <c r="H1685" t="s">
        <v>134</v>
      </c>
      <c r="I1685" t="s">
        <v>135</v>
      </c>
      <c r="J1685" t="s">
        <v>136</v>
      </c>
      <c r="K1685" t="s">
        <v>137</v>
      </c>
      <c r="L1685" t="s">
        <v>5085</v>
      </c>
      <c r="M1685" t="s">
        <v>5086</v>
      </c>
      <c r="N1685">
        <v>3.116666666</v>
      </c>
      <c r="O1685">
        <v>0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5.8323792292640002</v>
      </c>
      <c r="AA1685">
        <v>0</v>
      </c>
      <c r="AB1685">
        <v>0</v>
      </c>
      <c r="AC1685">
        <v>0</v>
      </c>
      <c r="AD1685">
        <v>0</v>
      </c>
      <c r="AE1685">
        <v>5.8323792292640002</v>
      </c>
    </row>
    <row r="1686" spans="1:31" x14ac:dyDescent="0.25">
      <c r="A1686">
        <v>1823888</v>
      </c>
      <c r="B1686">
        <v>1</v>
      </c>
      <c r="C1686" t="s">
        <v>80</v>
      </c>
      <c r="D1686" t="s">
        <v>90</v>
      </c>
      <c r="E1686" t="s">
        <v>131</v>
      </c>
      <c r="F1686" t="s">
        <v>5087</v>
      </c>
      <c r="G1686" t="s">
        <v>133</v>
      </c>
      <c r="H1686" t="s">
        <v>134</v>
      </c>
      <c r="I1686" t="s">
        <v>135</v>
      </c>
      <c r="J1686" t="s">
        <v>136</v>
      </c>
      <c r="K1686" t="s">
        <v>137</v>
      </c>
      <c r="L1686" t="s">
        <v>5088</v>
      </c>
      <c r="M1686" t="s">
        <v>5089</v>
      </c>
      <c r="N1686">
        <v>2.7208333329999999</v>
      </c>
      <c r="O1686">
        <v>0</v>
      </c>
      <c r="P1686">
        <v>38</v>
      </c>
      <c r="Q1686">
        <v>0</v>
      </c>
      <c r="R1686">
        <v>0</v>
      </c>
      <c r="S1686">
        <v>0</v>
      </c>
      <c r="T1686">
        <v>2</v>
      </c>
      <c r="U1686">
        <v>0</v>
      </c>
      <c r="V1686">
        <v>0</v>
      </c>
      <c r="W1686">
        <v>0</v>
      </c>
      <c r="X1686">
        <v>39.405520964670025</v>
      </c>
      <c r="Y1686">
        <v>0</v>
      </c>
      <c r="Z1686">
        <v>0</v>
      </c>
      <c r="AA1686">
        <v>0</v>
      </c>
      <c r="AB1686">
        <v>0.22615110653685003</v>
      </c>
      <c r="AC1686">
        <v>0</v>
      </c>
      <c r="AD1686">
        <v>0</v>
      </c>
      <c r="AE1686">
        <v>39.631672071206872</v>
      </c>
    </row>
    <row r="1687" spans="1:31" x14ac:dyDescent="0.25">
      <c r="A1687">
        <v>1824220</v>
      </c>
      <c r="B1687">
        <v>1</v>
      </c>
      <c r="C1687" t="s">
        <v>80</v>
      </c>
      <c r="D1687" t="s">
        <v>98</v>
      </c>
      <c r="E1687" t="s">
        <v>140</v>
      </c>
      <c r="F1687" t="s">
        <v>5090</v>
      </c>
      <c r="G1687" t="s">
        <v>142</v>
      </c>
      <c r="H1687" t="s">
        <v>134</v>
      </c>
      <c r="I1687" t="s">
        <v>135</v>
      </c>
      <c r="J1687" t="s">
        <v>136</v>
      </c>
      <c r="K1687" t="s">
        <v>137</v>
      </c>
      <c r="L1687" t="s">
        <v>5091</v>
      </c>
      <c r="M1687" t="s">
        <v>5092</v>
      </c>
      <c r="N1687">
        <v>1.146111111</v>
      </c>
      <c r="O1687">
        <v>0</v>
      </c>
      <c r="P1687">
        <v>1</v>
      </c>
      <c r="Q1687">
        <v>0</v>
      </c>
      <c r="R1687">
        <v>1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0.20058589654273334</v>
      </c>
      <c r="Y1687">
        <v>0</v>
      </c>
      <c r="Z1687">
        <v>1.3338243374161445</v>
      </c>
      <c r="AA1687">
        <v>0</v>
      </c>
      <c r="AB1687">
        <v>0</v>
      </c>
      <c r="AC1687">
        <v>0</v>
      </c>
      <c r="AD1687">
        <v>0</v>
      </c>
      <c r="AE1687">
        <v>1.5344102339588779</v>
      </c>
    </row>
    <row r="1688" spans="1:31" x14ac:dyDescent="0.25">
      <c r="A1688">
        <v>1823590</v>
      </c>
      <c r="B1688">
        <v>1</v>
      </c>
      <c r="C1688" t="s">
        <v>80</v>
      </c>
      <c r="D1688" t="s">
        <v>103</v>
      </c>
      <c r="E1688" t="s">
        <v>154</v>
      </c>
      <c r="F1688" t="s">
        <v>4649</v>
      </c>
      <c r="G1688" t="s">
        <v>390</v>
      </c>
      <c r="H1688" t="s">
        <v>157</v>
      </c>
      <c r="I1688" t="s">
        <v>135</v>
      </c>
      <c r="J1688" t="s">
        <v>136</v>
      </c>
      <c r="K1688" t="s">
        <v>137</v>
      </c>
      <c r="L1688" t="s">
        <v>5093</v>
      </c>
      <c r="M1688" t="s">
        <v>5094</v>
      </c>
      <c r="N1688">
        <v>0.38166666599999999</v>
      </c>
      <c r="O1688">
        <v>32</v>
      </c>
      <c r="P1688">
        <v>6662</v>
      </c>
      <c r="Q1688">
        <v>25</v>
      </c>
      <c r="R1688">
        <v>347</v>
      </c>
      <c r="S1688">
        <v>23</v>
      </c>
      <c r="T1688">
        <v>750</v>
      </c>
      <c r="U1688">
        <v>0</v>
      </c>
      <c r="V1688">
        <v>0</v>
      </c>
      <c r="W1688">
        <v>6.8085744525521514</v>
      </c>
      <c r="X1688">
        <v>576.38247643887644</v>
      </c>
      <c r="Y1688">
        <v>37.4850945125416</v>
      </c>
      <c r="Z1688">
        <v>69.233100096820436</v>
      </c>
      <c r="AA1688">
        <v>28.353682312815984</v>
      </c>
      <c r="AB1688">
        <v>203.29455217993004</v>
      </c>
      <c r="AC1688">
        <v>0</v>
      </c>
      <c r="AD1688">
        <v>0</v>
      </c>
      <c r="AE1688">
        <v>921.55747999353673</v>
      </c>
    </row>
    <row r="1689" spans="1:31" x14ac:dyDescent="0.25">
      <c r="A1689">
        <v>1823673</v>
      </c>
      <c r="B1689">
        <v>1</v>
      </c>
      <c r="C1689" t="s">
        <v>80</v>
      </c>
      <c r="D1689" t="s">
        <v>99</v>
      </c>
      <c r="E1689" t="s">
        <v>140</v>
      </c>
      <c r="F1689" t="s">
        <v>5095</v>
      </c>
      <c r="G1689" t="s">
        <v>142</v>
      </c>
      <c r="H1689" t="s">
        <v>134</v>
      </c>
      <c r="I1689" t="s">
        <v>135</v>
      </c>
      <c r="J1689" t="s">
        <v>136</v>
      </c>
      <c r="K1689" t="s">
        <v>137</v>
      </c>
      <c r="L1689" t="s">
        <v>5096</v>
      </c>
      <c r="M1689" t="s">
        <v>5097</v>
      </c>
      <c r="N1689">
        <v>6.0155555549999997</v>
      </c>
      <c r="O1689">
        <v>0</v>
      </c>
      <c r="P1689">
        <v>3</v>
      </c>
      <c r="Q1689">
        <v>0</v>
      </c>
      <c r="R1689">
        <v>0</v>
      </c>
      <c r="S1689">
        <v>0</v>
      </c>
      <c r="T1689">
        <v>5</v>
      </c>
      <c r="U1689">
        <v>0</v>
      </c>
      <c r="V1689">
        <v>0</v>
      </c>
      <c r="W1689">
        <v>0</v>
      </c>
      <c r="X1689">
        <v>6.218098271975335</v>
      </c>
      <c r="Y1689">
        <v>0</v>
      </c>
      <c r="Z1689">
        <v>0</v>
      </c>
      <c r="AA1689">
        <v>0</v>
      </c>
      <c r="AB1689">
        <v>136.1380103749745</v>
      </c>
      <c r="AC1689">
        <v>0</v>
      </c>
      <c r="AD1689">
        <v>0</v>
      </c>
      <c r="AE1689">
        <v>142.35610864694982</v>
      </c>
    </row>
    <row r="1690" spans="1:31" x14ac:dyDescent="0.25">
      <c r="A1690">
        <v>1823636</v>
      </c>
      <c r="B1690">
        <v>1</v>
      </c>
      <c r="C1690" t="s">
        <v>80</v>
      </c>
      <c r="D1690" t="s">
        <v>92</v>
      </c>
      <c r="E1690" t="s">
        <v>140</v>
      </c>
      <c r="F1690" t="s">
        <v>5098</v>
      </c>
      <c r="G1690" t="s">
        <v>242</v>
      </c>
      <c r="H1690" t="s">
        <v>134</v>
      </c>
      <c r="I1690" t="s">
        <v>135</v>
      </c>
      <c r="J1690" t="s">
        <v>136</v>
      </c>
      <c r="K1690" t="s">
        <v>137</v>
      </c>
      <c r="L1690" t="s">
        <v>5099</v>
      </c>
      <c r="M1690" t="s">
        <v>5100</v>
      </c>
      <c r="N1690">
        <v>2.3602777769999999</v>
      </c>
      <c r="O1690">
        <v>0</v>
      </c>
      <c r="P1690">
        <v>5</v>
      </c>
      <c r="Q1690">
        <v>0</v>
      </c>
      <c r="R1690">
        <v>0</v>
      </c>
      <c r="S1690">
        <v>0</v>
      </c>
      <c r="T1690">
        <v>1</v>
      </c>
      <c r="U1690">
        <v>0</v>
      </c>
      <c r="V1690">
        <v>0</v>
      </c>
      <c r="W1690">
        <v>0</v>
      </c>
      <c r="X1690">
        <v>2.1684022684956497</v>
      </c>
      <c r="Y1690">
        <v>0</v>
      </c>
      <c r="Z1690">
        <v>0</v>
      </c>
      <c r="AA1690">
        <v>0</v>
      </c>
      <c r="AB1690">
        <v>0.21836829842285832</v>
      </c>
      <c r="AC1690">
        <v>0</v>
      </c>
      <c r="AD1690">
        <v>0</v>
      </c>
      <c r="AE1690">
        <v>2.386770566918508</v>
      </c>
    </row>
    <row r="1691" spans="1:31" x14ac:dyDescent="0.25">
      <c r="A1691">
        <v>1824028</v>
      </c>
      <c r="B1691">
        <v>1</v>
      </c>
      <c r="C1691" t="s">
        <v>80</v>
      </c>
      <c r="D1691" t="s">
        <v>97</v>
      </c>
      <c r="E1691" t="s">
        <v>154</v>
      </c>
      <c r="F1691" t="s">
        <v>5101</v>
      </c>
      <c r="G1691" t="s">
        <v>1283</v>
      </c>
      <c r="H1691" t="s">
        <v>157</v>
      </c>
      <c r="I1691" t="s">
        <v>135</v>
      </c>
      <c r="J1691" t="s">
        <v>136</v>
      </c>
      <c r="K1691" t="s">
        <v>137</v>
      </c>
      <c r="L1691" t="s">
        <v>5102</v>
      </c>
      <c r="M1691" t="s">
        <v>5103</v>
      </c>
      <c r="N1691">
        <v>0.47222222200000002</v>
      </c>
      <c r="O1691">
        <v>0</v>
      </c>
      <c r="P1691">
        <v>123</v>
      </c>
      <c r="Q1691">
        <v>0</v>
      </c>
      <c r="R1691">
        <v>1</v>
      </c>
      <c r="S1691">
        <v>0</v>
      </c>
      <c r="T1691">
        <v>4</v>
      </c>
      <c r="U1691">
        <v>0</v>
      </c>
      <c r="V1691">
        <v>0</v>
      </c>
      <c r="W1691">
        <v>0</v>
      </c>
      <c r="X1691">
        <v>16.775836446100822</v>
      </c>
      <c r="Y1691">
        <v>0</v>
      </c>
      <c r="Z1691">
        <v>0.19312257822000001</v>
      </c>
      <c r="AA1691">
        <v>0</v>
      </c>
      <c r="AB1691">
        <v>1.3779534736544443</v>
      </c>
      <c r="AC1691">
        <v>0</v>
      </c>
      <c r="AD1691">
        <v>0</v>
      </c>
      <c r="AE1691">
        <v>18.346912497975264</v>
      </c>
    </row>
    <row r="1692" spans="1:31" x14ac:dyDescent="0.25">
      <c r="A1692">
        <v>1823533</v>
      </c>
      <c r="B1692">
        <v>1</v>
      </c>
      <c r="C1692" t="s">
        <v>81</v>
      </c>
      <c r="D1692" t="s">
        <v>120</v>
      </c>
      <c r="E1692" t="s">
        <v>154</v>
      </c>
      <c r="F1692" t="s">
        <v>1572</v>
      </c>
      <c r="G1692" t="s">
        <v>156</v>
      </c>
      <c r="H1692" t="s">
        <v>157</v>
      </c>
      <c r="I1692" t="s">
        <v>179</v>
      </c>
      <c r="J1692" t="s">
        <v>136</v>
      </c>
      <c r="K1692" t="s">
        <v>137</v>
      </c>
      <c r="L1692" t="s">
        <v>5104</v>
      </c>
      <c r="M1692" t="s">
        <v>5105</v>
      </c>
      <c r="N1692">
        <v>1.0277777E-2</v>
      </c>
      <c r="O1692">
        <v>1</v>
      </c>
      <c r="P1692">
        <v>1112</v>
      </c>
      <c r="Q1692">
        <v>72</v>
      </c>
      <c r="R1692">
        <v>45</v>
      </c>
      <c r="S1692">
        <v>15</v>
      </c>
      <c r="T1692">
        <v>49</v>
      </c>
      <c r="U1692">
        <v>2</v>
      </c>
      <c r="V1692">
        <v>0</v>
      </c>
      <c r="W1692">
        <v>1.944052913125E-3</v>
      </c>
      <c r="X1692">
        <v>1.3550817448802084</v>
      </c>
      <c r="Y1692">
        <v>1.0089421035822219</v>
      </c>
      <c r="Z1692">
        <v>0.17769245995520833</v>
      </c>
      <c r="AA1692">
        <v>0.32066200188241667</v>
      </c>
      <c r="AB1692">
        <v>9.8320724524027792E-2</v>
      </c>
      <c r="AC1692">
        <v>0.42096324020325832</v>
      </c>
      <c r="AD1692">
        <v>0</v>
      </c>
      <c r="AE1692">
        <v>3.3836063279404658</v>
      </c>
    </row>
    <row r="1693" spans="1:31" x14ac:dyDescent="0.25">
      <c r="A1693">
        <v>1824131</v>
      </c>
      <c r="B1693">
        <v>1</v>
      </c>
      <c r="C1693" t="s">
        <v>80</v>
      </c>
      <c r="D1693" t="s">
        <v>84</v>
      </c>
      <c r="E1693" t="s">
        <v>140</v>
      </c>
      <c r="F1693" t="s">
        <v>5106</v>
      </c>
      <c r="G1693" t="s">
        <v>142</v>
      </c>
      <c r="H1693" t="s">
        <v>134</v>
      </c>
      <c r="I1693" t="s">
        <v>135</v>
      </c>
      <c r="J1693" t="s">
        <v>136</v>
      </c>
      <c r="K1693" t="s">
        <v>137</v>
      </c>
      <c r="L1693" t="s">
        <v>5107</v>
      </c>
      <c r="M1693" t="s">
        <v>5108</v>
      </c>
      <c r="N1693">
        <v>1.582222222</v>
      </c>
      <c r="O1693">
        <v>0</v>
      </c>
      <c r="P1693">
        <v>2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0.78079884946732492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0.78079884946732492</v>
      </c>
    </row>
    <row r="1694" spans="1:31" x14ac:dyDescent="0.25">
      <c r="A1694">
        <v>1823865</v>
      </c>
      <c r="B1694">
        <v>1</v>
      </c>
      <c r="C1694" t="s">
        <v>80</v>
      </c>
      <c r="D1694" t="s">
        <v>90</v>
      </c>
      <c r="E1694" t="s">
        <v>223</v>
      </c>
      <c r="F1694" t="s">
        <v>4973</v>
      </c>
      <c r="G1694" t="s">
        <v>2957</v>
      </c>
      <c r="H1694" t="s">
        <v>134</v>
      </c>
      <c r="I1694" t="s">
        <v>135</v>
      </c>
      <c r="J1694" t="s">
        <v>136</v>
      </c>
      <c r="K1694" t="s">
        <v>137</v>
      </c>
      <c r="L1694" t="s">
        <v>5109</v>
      </c>
      <c r="M1694" t="s">
        <v>5110</v>
      </c>
      <c r="N1694">
        <v>1.6950000000000001</v>
      </c>
      <c r="O1694">
        <v>0</v>
      </c>
      <c r="P1694">
        <v>67</v>
      </c>
      <c r="Q1694">
        <v>0</v>
      </c>
      <c r="R1694">
        <v>0</v>
      </c>
      <c r="S1694">
        <v>0</v>
      </c>
      <c r="T1694">
        <v>3</v>
      </c>
      <c r="U1694">
        <v>0</v>
      </c>
      <c r="V1694">
        <v>0</v>
      </c>
      <c r="W1694">
        <v>0</v>
      </c>
      <c r="X1694">
        <v>35.551637503624796</v>
      </c>
      <c r="Y1694">
        <v>0</v>
      </c>
      <c r="Z1694">
        <v>0</v>
      </c>
      <c r="AA1694">
        <v>0</v>
      </c>
      <c r="AB1694">
        <v>4.6801285026149504</v>
      </c>
      <c r="AC1694">
        <v>0</v>
      </c>
      <c r="AD1694">
        <v>0</v>
      </c>
      <c r="AE1694">
        <v>40.231766006239745</v>
      </c>
    </row>
    <row r="1695" spans="1:31" x14ac:dyDescent="0.25">
      <c r="A1695">
        <v>1823616</v>
      </c>
      <c r="B1695">
        <v>1</v>
      </c>
      <c r="C1695" t="s">
        <v>81</v>
      </c>
      <c r="D1695" t="s">
        <v>123</v>
      </c>
      <c r="E1695" t="s">
        <v>154</v>
      </c>
      <c r="F1695" t="s">
        <v>5111</v>
      </c>
      <c r="G1695" t="s">
        <v>156</v>
      </c>
      <c r="H1695" t="s">
        <v>157</v>
      </c>
      <c r="I1695" t="s">
        <v>135</v>
      </c>
      <c r="J1695" t="s">
        <v>136</v>
      </c>
      <c r="K1695" t="s">
        <v>137</v>
      </c>
      <c r="L1695" t="s">
        <v>5112</v>
      </c>
      <c r="M1695" t="s">
        <v>5113</v>
      </c>
      <c r="N1695">
        <v>0.85694444400000003</v>
      </c>
      <c r="O1695">
        <v>0</v>
      </c>
      <c r="P1695">
        <v>16</v>
      </c>
      <c r="Q1695">
        <v>79</v>
      </c>
      <c r="R1695">
        <v>16</v>
      </c>
      <c r="S1695">
        <v>3</v>
      </c>
      <c r="T1695">
        <v>21</v>
      </c>
      <c r="U1695">
        <v>0</v>
      </c>
      <c r="V1695">
        <v>0</v>
      </c>
      <c r="W1695">
        <v>0</v>
      </c>
      <c r="X1695">
        <v>2.7956459102351747</v>
      </c>
      <c r="Y1695">
        <v>34.948100575767519</v>
      </c>
      <c r="Z1695">
        <v>0.51830645764795835</v>
      </c>
      <c r="AA1695">
        <v>9.6120132497545896</v>
      </c>
      <c r="AB1695">
        <v>1.2082850411044419</v>
      </c>
      <c r="AC1695">
        <v>0</v>
      </c>
      <c r="AD1695">
        <v>0</v>
      </c>
      <c r="AE1695">
        <v>49.08235123450968</v>
      </c>
    </row>
    <row r="1696" spans="1:31" x14ac:dyDescent="0.25">
      <c r="A1696">
        <v>1823759</v>
      </c>
      <c r="B1696">
        <v>1</v>
      </c>
      <c r="C1696" t="s">
        <v>81</v>
      </c>
      <c r="D1696" t="s">
        <v>119</v>
      </c>
      <c r="E1696" t="s">
        <v>140</v>
      </c>
      <c r="F1696" t="s">
        <v>5114</v>
      </c>
      <c r="G1696" t="s">
        <v>142</v>
      </c>
      <c r="H1696" t="s">
        <v>134</v>
      </c>
      <c r="I1696" t="s">
        <v>135</v>
      </c>
      <c r="J1696" t="s">
        <v>136</v>
      </c>
      <c r="K1696" t="s">
        <v>137</v>
      </c>
      <c r="L1696" t="s">
        <v>5115</v>
      </c>
      <c r="M1696" t="s">
        <v>5116</v>
      </c>
      <c r="N1696">
        <v>2.7075</v>
      </c>
      <c r="O1696">
        <v>0</v>
      </c>
      <c r="P1696">
        <v>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0.201325892165475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0.201325892165475</v>
      </c>
    </row>
    <row r="1697" spans="1:31" x14ac:dyDescent="0.25">
      <c r="A1697">
        <v>1823802</v>
      </c>
      <c r="B1697">
        <v>1</v>
      </c>
      <c r="C1697" t="s">
        <v>80</v>
      </c>
      <c r="D1697" t="s">
        <v>97</v>
      </c>
      <c r="E1697" t="s">
        <v>140</v>
      </c>
      <c r="F1697" t="s">
        <v>5117</v>
      </c>
      <c r="G1697" t="s">
        <v>142</v>
      </c>
      <c r="H1697" t="s">
        <v>134</v>
      </c>
      <c r="I1697" t="s">
        <v>135</v>
      </c>
      <c r="J1697" t="s">
        <v>136</v>
      </c>
      <c r="K1697" t="s">
        <v>137</v>
      </c>
      <c r="L1697" t="s">
        <v>5118</v>
      </c>
      <c r="M1697" t="s">
        <v>5119</v>
      </c>
      <c r="N1697">
        <v>3.0294444440000001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0.79888088755806685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0.79888088755806685</v>
      </c>
    </row>
    <row r="1698" spans="1:31" x14ac:dyDescent="0.25">
      <c r="A1698">
        <v>1823739</v>
      </c>
      <c r="B1698">
        <v>1</v>
      </c>
      <c r="C1698" t="s">
        <v>80</v>
      </c>
      <c r="D1698" t="s">
        <v>101</v>
      </c>
      <c r="E1698" t="s">
        <v>202</v>
      </c>
      <c r="F1698" t="s">
        <v>5120</v>
      </c>
      <c r="G1698" t="s">
        <v>3474</v>
      </c>
      <c r="H1698" t="s">
        <v>157</v>
      </c>
      <c r="I1698" t="s">
        <v>135</v>
      </c>
      <c r="J1698" t="s">
        <v>136</v>
      </c>
      <c r="K1698" t="s">
        <v>151</v>
      </c>
      <c r="L1698" t="s">
        <v>5121</v>
      </c>
      <c r="M1698" t="s">
        <v>5122</v>
      </c>
      <c r="N1698">
        <v>0.90161111100000002</v>
      </c>
      <c r="O1698">
        <v>0</v>
      </c>
      <c r="P1698">
        <v>0</v>
      </c>
      <c r="Q1698">
        <v>0</v>
      </c>
      <c r="R1698">
        <v>0</v>
      </c>
      <c r="S1698">
        <v>1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5.3096654509282999</v>
      </c>
      <c r="AB1698">
        <v>0</v>
      </c>
      <c r="AC1698">
        <v>0</v>
      </c>
      <c r="AD1698">
        <v>0</v>
      </c>
      <c r="AE1698">
        <v>5.3096654509282999</v>
      </c>
    </row>
    <row r="1699" spans="1:31" x14ac:dyDescent="0.25">
      <c r="A1699">
        <v>1824094</v>
      </c>
      <c r="B1699">
        <v>1</v>
      </c>
      <c r="C1699" t="s">
        <v>80</v>
      </c>
      <c r="D1699" t="s">
        <v>99</v>
      </c>
      <c r="E1699" t="s">
        <v>140</v>
      </c>
      <c r="F1699" t="s">
        <v>5123</v>
      </c>
      <c r="G1699" t="s">
        <v>246</v>
      </c>
      <c r="H1699" t="s">
        <v>134</v>
      </c>
      <c r="I1699" t="s">
        <v>135</v>
      </c>
      <c r="J1699" t="s">
        <v>136</v>
      </c>
      <c r="K1699" t="s">
        <v>137</v>
      </c>
      <c r="L1699" t="s">
        <v>5124</v>
      </c>
      <c r="M1699" t="s">
        <v>5125</v>
      </c>
      <c r="N1699">
        <v>4.6758333329999999</v>
      </c>
      <c r="O1699">
        <v>0</v>
      </c>
      <c r="P1699">
        <v>2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2.0302904542181337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2.0302904542181337</v>
      </c>
    </row>
    <row r="1700" spans="1:31" x14ac:dyDescent="0.25">
      <c r="A1700">
        <v>1823576</v>
      </c>
      <c r="B1700">
        <v>1</v>
      </c>
      <c r="C1700" t="s">
        <v>81</v>
      </c>
      <c r="D1700" t="s">
        <v>117</v>
      </c>
      <c r="E1700" t="s">
        <v>202</v>
      </c>
      <c r="F1700" t="s">
        <v>1000</v>
      </c>
      <c r="G1700" t="s">
        <v>156</v>
      </c>
      <c r="H1700" t="s">
        <v>157</v>
      </c>
      <c r="I1700" t="s">
        <v>179</v>
      </c>
      <c r="J1700" t="s">
        <v>136</v>
      </c>
      <c r="K1700" t="s">
        <v>137</v>
      </c>
      <c r="L1700" t="s">
        <v>5126</v>
      </c>
      <c r="M1700" t="s">
        <v>5127</v>
      </c>
      <c r="N1700">
        <v>4.3055555000000002E-2</v>
      </c>
      <c r="O1700">
        <v>1</v>
      </c>
      <c r="P1700">
        <v>490</v>
      </c>
      <c r="Q1700">
        <v>10</v>
      </c>
      <c r="R1700">
        <v>33</v>
      </c>
      <c r="S1700">
        <v>2</v>
      </c>
      <c r="T1700">
        <v>13</v>
      </c>
      <c r="U1700">
        <v>0</v>
      </c>
      <c r="V1700">
        <v>0</v>
      </c>
      <c r="W1700">
        <v>2.5495265266833333E-2</v>
      </c>
      <c r="X1700">
        <v>2.429982261025458</v>
      </c>
      <c r="Y1700">
        <v>0.33579409054441667</v>
      </c>
      <c r="Z1700">
        <v>0.3621621785049306</v>
      </c>
      <c r="AA1700">
        <v>5.7272660851249997E-2</v>
      </c>
      <c r="AB1700">
        <v>0.12065620829219445</v>
      </c>
      <c r="AC1700">
        <v>0</v>
      </c>
      <c r="AD1700">
        <v>0</v>
      </c>
      <c r="AE1700">
        <v>3.3313626644850829</v>
      </c>
    </row>
    <row r="1701" spans="1:31" x14ac:dyDescent="0.25">
      <c r="A1701">
        <v>1823862</v>
      </c>
      <c r="B1701">
        <v>1</v>
      </c>
      <c r="C1701" t="s">
        <v>81</v>
      </c>
      <c r="D1701" t="s">
        <v>127</v>
      </c>
      <c r="E1701" t="s">
        <v>131</v>
      </c>
      <c r="F1701" t="s">
        <v>5128</v>
      </c>
      <c r="G1701" t="s">
        <v>133</v>
      </c>
      <c r="H1701" t="s">
        <v>134</v>
      </c>
      <c r="I1701" t="s">
        <v>135</v>
      </c>
      <c r="J1701" t="s">
        <v>136</v>
      </c>
      <c r="K1701" t="s">
        <v>137</v>
      </c>
      <c r="L1701" t="s">
        <v>5129</v>
      </c>
      <c r="M1701" t="s">
        <v>5130</v>
      </c>
      <c r="N1701">
        <v>2.5947222220000001</v>
      </c>
      <c r="O1701">
        <v>0</v>
      </c>
      <c r="P1701">
        <v>2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5.0708735488584997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5.0708735488584997</v>
      </c>
    </row>
    <row r="1702" spans="1:31" x14ac:dyDescent="0.25">
      <c r="A1702">
        <v>1823593</v>
      </c>
      <c r="B1702">
        <v>1</v>
      </c>
      <c r="C1702" t="s">
        <v>81</v>
      </c>
      <c r="D1702" t="s">
        <v>127</v>
      </c>
      <c r="E1702" t="s">
        <v>154</v>
      </c>
      <c r="F1702" t="s">
        <v>5131</v>
      </c>
      <c r="G1702" t="s">
        <v>225</v>
      </c>
      <c r="H1702" t="s">
        <v>157</v>
      </c>
      <c r="I1702" t="s">
        <v>135</v>
      </c>
      <c r="J1702" t="s">
        <v>136</v>
      </c>
      <c r="K1702" t="s">
        <v>151</v>
      </c>
      <c r="L1702" t="s">
        <v>5132</v>
      </c>
      <c r="M1702" t="s">
        <v>5133</v>
      </c>
      <c r="N1702">
        <v>3.6538738880000001</v>
      </c>
      <c r="O1702">
        <v>0</v>
      </c>
      <c r="P1702">
        <v>375</v>
      </c>
      <c r="Q1702">
        <v>1</v>
      </c>
      <c r="R1702">
        <v>4</v>
      </c>
      <c r="S1702">
        <v>0</v>
      </c>
      <c r="T1702">
        <v>18</v>
      </c>
      <c r="U1702">
        <v>0</v>
      </c>
      <c r="V1702">
        <v>0</v>
      </c>
      <c r="W1702">
        <v>0</v>
      </c>
      <c r="X1702">
        <v>264.85225317276985</v>
      </c>
      <c r="Y1702">
        <v>34.968590676752299</v>
      </c>
      <c r="Z1702">
        <v>0.46671613865937506</v>
      </c>
      <c r="AA1702">
        <v>0</v>
      </c>
      <c r="AB1702">
        <v>68.604528820009989</v>
      </c>
      <c r="AC1702">
        <v>0</v>
      </c>
      <c r="AD1702">
        <v>0</v>
      </c>
      <c r="AE1702">
        <v>368.89208880819149</v>
      </c>
    </row>
    <row r="1703" spans="1:31" x14ac:dyDescent="0.25">
      <c r="A1703">
        <v>1823722</v>
      </c>
      <c r="B1703">
        <v>1</v>
      </c>
      <c r="C1703" t="s">
        <v>80</v>
      </c>
      <c r="D1703" t="s">
        <v>108</v>
      </c>
      <c r="E1703" t="s">
        <v>140</v>
      </c>
      <c r="F1703" t="s">
        <v>5134</v>
      </c>
      <c r="G1703" t="s">
        <v>142</v>
      </c>
      <c r="H1703" t="s">
        <v>134</v>
      </c>
      <c r="I1703" t="s">
        <v>135</v>
      </c>
      <c r="J1703" t="s">
        <v>136</v>
      </c>
      <c r="K1703" t="s">
        <v>137</v>
      </c>
      <c r="L1703" t="s">
        <v>5135</v>
      </c>
      <c r="M1703" t="s">
        <v>5136</v>
      </c>
      <c r="N1703">
        <v>5.4086111109999999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1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0.84695659660820011</v>
      </c>
      <c r="AC1703">
        <v>0</v>
      </c>
      <c r="AD1703">
        <v>0</v>
      </c>
      <c r="AE1703">
        <v>0.84695659660820011</v>
      </c>
    </row>
    <row r="1704" spans="1:31" x14ac:dyDescent="0.25">
      <c r="A1704">
        <v>1823530</v>
      </c>
      <c r="B1704">
        <v>1</v>
      </c>
      <c r="C1704" t="s">
        <v>80</v>
      </c>
      <c r="D1704" t="s">
        <v>103</v>
      </c>
      <c r="E1704" t="s">
        <v>154</v>
      </c>
      <c r="F1704" t="s">
        <v>5137</v>
      </c>
      <c r="G1704" t="s">
        <v>156</v>
      </c>
      <c r="H1704" t="s">
        <v>157</v>
      </c>
      <c r="I1704" t="s">
        <v>135</v>
      </c>
      <c r="J1704" t="s">
        <v>136</v>
      </c>
      <c r="K1704" t="s">
        <v>137</v>
      </c>
      <c r="L1704" t="s">
        <v>5138</v>
      </c>
      <c r="M1704" t="s">
        <v>5139</v>
      </c>
      <c r="N1704">
        <v>0.57999999999999996</v>
      </c>
      <c r="O1704">
        <v>0</v>
      </c>
      <c r="P1704">
        <v>4431</v>
      </c>
      <c r="Q1704">
        <v>0</v>
      </c>
      <c r="R1704">
        <v>72</v>
      </c>
      <c r="S1704">
        <v>0</v>
      </c>
      <c r="T1704">
        <v>412</v>
      </c>
      <c r="U1704">
        <v>0</v>
      </c>
      <c r="V1704">
        <v>0</v>
      </c>
      <c r="W1704">
        <v>0</v>
      </c>
      <c r="X1704">
        <v>404.856075935577</v>
      </c>
      <c r="Y1704">
        <v>0</v>
      </c>
      <c r="Z1704">
        <v>43.221368358266012</v>
      </c>
      <c r="AA1704">
        <v>0</v>
      </c>
      <c r="AB1704">
        <v>119.61855377590142</v>
      </c>
      <c r="AC1704">
        <v>0</v>
      </c>
      <c r="AD1704">
        <v>0</v>
      </c>
      <c r="AE1704">
        <v>567.69599806974441</v>
      </c>
    </row>
    <row r="1705" spans="1:31" x14ac:dyDescent="0.25">
      <c r="A1705">
        <v>1823799</v>
      </c>
      <c r="B1705">
        <v>1</v>
      </c>
      <c r="C1705" t="s">
        <v>80</v>
      </c>
      <c r="D1705" t="s">
        <v>84</v>
      </c>
      <c r="E1705" t="s">
        <v>131</v>
      </c>
      <c r="F1705" t="s">
        <v>5140</v>
      </c>
      <c r="G1705" t="s">
        <v>161</v>
      </c>
      <c r="H1705" t="s">
        <v>134</v>
      </c>
      <c r="I1705" t="s">
        <v>135</v>
      </c>
      <c r="J1705" t="s">
        <v>136</v>
      </c>
      <c r="K1705" t="s">
        <v>137</v>
      </c>
      <c r="L1705" t="s">
        <v>5141</v>
      </c>
      <c r="M1705" t="s">
        <v>5142</v>
      </c>
      <c r="N1705">
        <v>1.9838888880000001</v>
      </c>
      <c r="O1705">
        <v>0</v>
      </c>
      <c r="P1705">
        <v>109</v>
      </c>
      <c r="Q1705">
        <v>0</v>
      </c>
      <c r="R1705">
        <v>0</v>
      </c>
      <c r="S1705">
        <v>0</v>
      </c>
      <c r="T1705">
        <v>26</v>
      </c>
      <c r="U1705">
        <v>0</v>
      </c>
      <c r="V1705">
        <v>0</v>
      </c>
      <c r="W1705">
        <v>0</v>
      </c>
      <c r="X1705">
        <v>53.056575230096698</v>
      </c>
      <c r="Y1705">
        <v>0</v>
      </c>
      <c r="Z1705">
        <v>0</v>
      </c>
      <c r="AA1705">
        <v>0</v>
      </c>
      <c r="AB1705">
        <v>144.22015771290057</v>
      </c>
      <c r="AC1705">
        <v>0</v>
      </c>
      <c r="AD1705">
        <v>0</v>
      </c>
      <c r="AE1705">
        <v>197.27673294299728</v>
      </c>
    </row>
    <row r="1706" spans="1:31" x14ac:dyDescent="0.25">
      <c r="A1706">
        <v>1824154</v>
      </c>
      <c r="B1706">
        <v>1</v>
      </c>
      <c r="C1706" t="s">
        <v>80</v>
      </c>
      <c r="D1706" t="s">
        <v>96</v>
      </c>
      <c r="E1706" t="s">
        <v>140</v>
      </c>
      <c r="F1706" t="s">
        <v>5143</v>
      </c>
      <c r="G1706" t="s">
        <v>213</v>
      </c>
      <c r="H1706" t="s">
        <v>134</v>
      </c>
      <c r="I1706" t="s">
        <v>135</v>
      </c>
      <c r="J1706" t="s">
        <v>136</v>
      </c>
      <c r="K1706" t="s">
        <v>137</v>
      </c>
      <c r="L1706" t="s">
        <v>5144</v>
      </c>
      <c r="M1706" t="s">
        <v>5145</v>
      </c>
      <c r="N1706">
        <v>3.034166666</v>
      </c>
      <c r="O1706">
        <v>0</v>
      </c>
      <c r="P1706">
        <v>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2.8943633840232001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2.8943633840232001</v>
      </c>
    </row>
    <row r="1707" spans="1:31" x14ac:dyDescent="0.25">
      <c r="A1707">
        <v>1824134</v>
      </c>
      <c r="B1707">
        <v>1</v>
      </c>
      <c r="C1707" t="s">
        <v>80</v>
      </c>
      <c r="D1707" t="s">
        <v>97</v>
      </c>
      <c r="E1707" t="s">
        <v>202</v>
      </c>
      <c r="F1707" t="s">
        <v>4874</v>
      </c>
      <c r="G1707" t="s">
        <v>156</v>
      </c>
      <c r="H1707" t="s">
        <v>157</v>
      </c>
      <c r="I1707" t="s">
        <v>135</v>
      </c>
      <c r="J1707" t="s">
        <v>136</v>
      </c>
      <c r="K1707" t="s">
        <v>137</v>
      </c>
      <c r="L1707" t="s">
        <v>5146</v>
      </c>
      <c r="M1707" t="s">
        <v>5147</v>
      </c>
      <c r="N1707">
        <v>0.69138888799999998</v>
      </c>
      <c r="O1707">
        <v>7</v>
      </c>
      <c r="P1707">
        <v>782</v>
      </c>
      <c r="Q1707">
        <v>13</v>
      </c>
      <c r="R1707">
        <v>625</v>
      </c>
      <c r="S1707">
        <v>21</v>
      </c>
      <c r="T1707">
        <v>226</v>
      </c>
      <c r="U1707">
        <v>3</v>
      </c>
      <c r="V1707">
        <v>0</v>
      </c>
      <c r="W1707">
        <v>55.348550313652929</v>
      </c>
      <c r="X1707">
        <v>253.74263294237645</v>
      </c>
      <c r="Y1707">
        <v>43.8834932103358</v>
      </c>
      <c r="Z1707">
        <v>228.34352450500782</v>
      </c>
      <c r="AA1707">
        <v>75.965849511678172</v>
      </c>
      <c r="AB1707">
        <v>146.95637253886619</v>
      </c>
      <c r="AC1707">
        <v>31.255069199972795</v>
      </c>
      <c r="AD1707">
        <v>0</v>
      </c>
      <c r="AE1707">
        <v>835.49549222189012</v>
      </c>
    </row>
    <row r="1708" spans="1:31" x14ac:dyDescent="0.25">
      <c r="A1708">
        <v>1823868</v>
      </c>
      <c r="B1708">
        <v>1</v>
      </c>
      <c r="C1708" t="s">
        <v>80</v>
      </c>
      <c r="D1708" t="s">
        <v>98</v>
      </c>
      <c r="E1708" t="s">
        <v>140</v>
      </c>
      <c r="F1708" t="s">
        <v>5148</v>
      </c>
      <c r="G1708" t="s">
        <v>246</v>
      </c>
      <c r="H1708" t="s">
        <v>134</v>
      </c>
      <c r="I1708" t="s">
        <v>135</v>
      </c>
      <c r="J1708" t="s">
        <v>136</v>
      </c>
      <c r="K1708" t="s">
        <v>137</v>
      </c>
      <c r="L1708" t="s">
        <v>5149</v>
      </c>
      <c r="M1708" t="s">
        <v>5150</v>
      </c>
      <c r="N1708">
        <v>0.77500000000000002</v>
      </c>
      <c r="O1708">
        <v>0</v>
      </c>
      <c r="P1708">
        <v>1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0.17773045548916666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0.17773045548916666</v>
      </c>
    </row>
    <row r="1709" spans="1:31" x14ac:dyDescent="0.25">
      <c r="A1709">
        <v>1823842</v>
      </c>
      <c r="B1709">
        <v>1</v>
      </c>
      <c r="C1709" t="s">
        <v>80</v>
      </c>
      <c r="D1709" t="s">
        <v>100</v>
      </c>
      <c r="E1709" t="s">
        <v>140</v>
      </c>
      <c r="F1709" t="s">
        <v>5151</v>
      </c>
      <c r="G1709" t="s">
        <v>142</v>
      </c>
      <c r="H1709" t="s">
        <v>134</v>
      </c>
      <c r="I1709" t="s">
        <v>135</v>
      </c>
      <c r="J1709" t="s">
        <v>136</v>
      </c>
      <c r="K1709" t="s">
        <v>137</v>
      </c>
      <c r="L1709" t="s">
        <v>5152</v>
      </c>
      <c r="M1709" t="s">
        <v>5153</v>
      </c>
      <c r="N1709">
        <v>2.0497222220000002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0.95894823388571671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0.95894823388571671</v>
      </c>
    </row>
    <row r="1710" spans="1:31" x14ac:dyDescent="0.25">
      <c r="A1710">
        <v>1823507</v>
      </c>
      <c r="B1710">
        <v>1</v>
      </c>
      <c r="C1710" t="s">
        <v>80</v>
      </c>
      <c r="D1710" t="s">
        <v>83</v>
      </c>
      <c r="E1710" t="s">
        <v>202</v>
      </c>
      <c r="F1710" t="s">
        <v>5154</v>
      </c>
      <c r="G1710" t="s">
        <v>156</v>
      </c>
      <c r="H1710" t="s">
        <v>157</v>
      </c>
      <c r="I1710" t="s">
        <v>135</v>
      </c>
      <c r="J1710" t="s">
        <v>136</v>
      </c>
      <c r="K1710" t="s">
        <v>137</v>
      </c>
      <c r="L1710" t="s">
        <v>5155</v>
      </c>
      <c r="M1710" t="s">
        <v>5156</v>
      </c>
      <c r="N1710">
        <v>0.59416666600000001</v>
      </c>
      <c r="O1710">
        <v>0</v>
      </c>
      <c r="P1710">
        <v>251</v>
      </c>
      <c r="Q1710">
        <v>0</v>
      </c>
      <c r="R1710">
        <v>0</v>
      </c>
      <c r="S1710">
        <v>14</v>
      </c>
      <c r="T1710">
        <v>1010</v>
      </c>
      <c r="U1710">
        <v>2</v>
      </c>
      <c r="V1710">
        <v>15</v>
      </c>
      <c r="W1710">
        <v>0</v>
      </c>
      <c r="X1710">
        <v>22.376503888125825</v>
      </c>
      <c r="Y1710">
        <v>0</v>
      </c>
      <c r="Z1710">
        <v>0</v>
      </c>
      <c r="AA1710">
        <v>144.71729373922446</v>
      </c>
      <c r="AB1710">
        <v>153.55727715306398</v>
      </c>
      <c r="AC1710">
        <v>1.7495541901089999</v>
      </c>
      <c r="AD1710">
        <v>36.102145992404701</v>
      </c>
      <c r="AE1710">
        <v>358.50277496292796</v>
      </c>
    </row>
    <row r="1711" spans="1:31" x14ac:dyDescent="0.25">
      <c r="A1711">
        <v>1823788</v>
      </c>
      <c r="B1711">
        <v>1</v>
      </c>
      <c r="C1711" t="s">
        <v>80</v>
      </c>
      <c r="D1711" t="s">
        <v>96</v>
      </c>
      <c r="E1711" t="s">
        <v>140</v>
      </c>
      <c r="F1711" t="s">
        <v>5157</v>
      </c>
      <c r="G1711" t="s">
        <v>213</v>
      </c>
      <c r="H1711" t="s">
        <v>134</v>
      </c>
      <c r="I1711" t="s">
        <v>135</v>
      </c>
      <c r="J1711" t="s">
        <v>136</v>
      </c>
      <c r="K1711" t="s">
        <v>137</v>
      </c>
      <c r="L1711" t="s">
        <v>5158</v>
      </c>
      <c r="M1711" t="s">
        <v>5159</v>
      </c>
      <c r="N1711">
        <v>4.1183333329999998</v>
      </c>
      <c r="O1711">
        <v>0</v>
      </c>
      <c r="P1711">
        <v>1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0.39961143951333339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0.39961143951333339</v>
      </c>
    </row>
    <row r="1712" spans="1:31" x14ac:dyDescent="0.25">
      <c r="A1712">
        <v>1824120</v>
      </c>
      <c r="B1712">
        <v>1</v>
      </c>
      <c r="C1712" t="s">
        <v>80</v>
      </c>
      <c r="D1712" t="s">
        <v>100</v>
      </c>
      <c r="E1712" t="s">
        <v>140</v>
      </c>
      <c r="F1712" t="s">
        <v>5160</v>
      </c>
      <c r="G1712" t="s">
        <v>142</v>
      </c>
      <c r="H1712" t="s">
        <v>134</v>
      </c>
      <c r="I1712" t="s">
        <v>135</v>
      </c>
      <c r="J1712" t="s">
        <v>136</v>
      </c>
      <c r="K1712" t="s">
        <v>137</v>
      </c>
      <c r="L1712" t="s">
        <v>5161</v>
      </c>
      <c r="M1712" t="s">
        <v>5162</v>
      </c>
      <c r="N1712">
        <v>1.0738888879999999</v>
      </c>
      <c r="O1712">
        <v>0</v>
      </c>
      <c r="P1712">
        <v>1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0.8842131014960668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0.8842131014960668</v>
      </c>
    </row>
    <row r="1713" spans="1:31" x14ac:dyDescent="0.25">
      <c r="A1713">
        <v>1823665</v>
      </c>
      <c r="B1713">
        <v>1</v>
      </c>
      <c r="C1713" t="s">
        <v>81</v>
      </c>
      <c r="D1713" t="s">
        <v>123</v>
      </c>
      <c r="E1713" t="s">
        <v>131</v>
      </c>
      <c r="F1713" t="s">
        <v>5163</v>
      </c>
      <c r="G1713" t="s">
        <v>133</v>
      </c>
      <c r="H1713" t="s">
        <v>134</v>
      </c>
      <c r="I1713" t="s">
        <v>135</v>
      </c>
      <c r="J1713" t="s">
        <v>136</v>
      </c>
      <c r="K1713" t="s">
        <v>137</v>
      </c>
      <c r="L1713" t="s">
        <v>5164</v>
      </c>
      <c r="M1713" t="s">
        <v>5165</v>
      </c>
      <c r="N1713">
        <v>1.729166666</v>
      </c>
      <c r="O1713">
        <v>0</v>
      </c>
      <c r="P1713">
        <v>50</v>
      </c>
      <c r="Q1713">
        <v>0</v>
      </c>
      <c r="R1713">
        <v>0</v>
      </c>
      <c r="S1713">
        <v>0</v>
      </c>
      <c r="T1713">
        <v>1</v>
      </c>
      <c r="U1713">
        <v>0</v>
      </c>
      <c r="V1713">
        <v>0</v>
      </c>
      <c r="W1713">
        <v>0</v>
      </c>
      <c r="X1713">
        <v>15.620673326789779</v>
      </c>
      <c r="Y1713">
        <v>0</v>
      </c>
      <c r="Z1713">
        <v>0</v>
      </c>
      <c r="AA1713">
        <v>0</v>
      </c>
      <c r="AB1713">
        <v>2.8413942113242667</v>
      </c>
      <c r="AC1713">
        <v>0</v>
      </c>
      <c r="AD1713">
        <v>0</v>
      </c>
      <c r="AE1713">
        <v>18.462067538114045</v>
      </c>
    </row>
    <row r="1714" spans="1:31" x14ac:dyDescent="0.25">
      <c r="A1714">
        <v>1823579</v>
      </c>
      <c r="B1714">
        <v>1</v>
      </c>
      <c r="C1714" t="s">
        <v>81</v>
      </c>
      <c r="D1714" t="s">
        <v>118</v>
      </c>
      <c r="E1714" t="s">
        <v>154</v>
      </c>
      <c r="F1714" t="s">
        <v>5166</v>
      </c>
      <c r="G1714" t="s">
        <v>225</v>
      </c>
      <c r="H1714" t="s">
        <v>157</v>
      </c>
      <c r="I1714" t="s">
        <v>135</v>
      </c>
      <c r="J1714" t="s">
        <v>136</v>
      </c>
      <c r="K1714" t="s">
        <v>151</v>
      </c>
      <c r="L1714" t="s">
        <v>5167</v>
      </c>
      <c r="M1714" t="s">
        <v>5168</v>
      </c>
      <c r="N1714">
        <v>0.33289611099999999</v>
      </c>
      <c r="O1714">
        <v>2</v>
      </c>
      <c r="P1714">
        <v>1306</v>
      </c>
      <c r="Q1714">
        <v>141</v>
      </c>
      <c r="R1714">
        <v>144</v>
      </c>
      <c r="S1714">
        <v>12</v>
      </c>
      <c r="T1714">
        <v>111</v>
      </c>
      <c r="U1714">
        <v>1</v>
      </c>
      <c r="V1714">
        <v>0</v>
      </c>
      <c r="W1714">
        <v>0.12032864044103335</v>
      </c>
      <c r="X1714">
        <v>48.037758304744187</v>
      </c>
      <c r="Y1714">
        <v>165.63324434846271</v>
      </c>
      <c r="Z1714">
        <v>54.032811580281205</v>
      </c>
      <c r="AA1714">
        <v>10.49783181266768</v>
      </c>
      <c r="AB1714">
        <v>8.5419631469595121</v>
      </c>
      <c r="AC1714">
        <v>0.52014660804535007</v>
      </c>
      <c r="AD1714">
        <v>0</v>
      </c>
      <c r="AE1714">
        <v>287.38408444160171</v>
      </c>
    </row>
    <row r="1715" spans="1:31" x14ac:dyDescent="0.25">
      <c r="A1715">
        <v>1823688</v>
      </c>
      <c r="B1715">
        <v>1</v>
      </c>
      <c r="C1715" t="s">
        <v>80</v>
      </c>
      <c r="D1715" t="s">
        <v>93</v>
      </c>
      <c r="E1715" t="s">
        <v>140</v>
      </c>
      <c r="F1715" t="s">
        <v>5169</v>
      </c>
      <c r="G1715" t="s">
        <v>142</v>
      </c>
      <c r="H1715" t="s">
        <v>134</v>
      </c>
      <c r="I1715" t="s">
        <v>135</v>
      </c>
      <c r="J1715" t="s">
        <v>136</v>
      </c>
      <c r="K1715" t="s">
        <v>137</v>
      </c>
      <c r="L1715" t="s">
        <v>5170</v>
      </c>
      <c r="M1715" t="s">
        <v>5171</v>
      </c>
      <c r="N1715">
        <v>5.1063888879999997</v>
      </c>
      <c r="O1715">
        <v>0</v>
      </c>
      <c r="P1715">
        <v>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0.54362577650482502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0.54362577650482502</v>
      </c>
    </row>
    <row r="1716" spans="1:31" x14ac:dyDescent="0.25">
      <c r="A1716">
        <v>1823771</v>
      </c>
      <c r="B1716">
        <v>1</v>
      </c>
      <c r="C1716" t="s">
        <v>80</v>
      </c>
      <c r="D1716" t="s">
        <v>93</v>
      </c>
      <c r="E1716" t="s">
        <v>140</v>
      </c>
      <c r="F1716" t="s">
        <v>5172</v>
      </c>
      <c r="G1716" t="s">
        <v>142</v>
      </c>
      <c r="H1716" t="s">
        <v>134</v>
      </c>
      <c r="I1716" t="s">
        <v>135</v>
      </c>
      <c r="J1716" t="s">
        <v>136</v>
      </c>
      <c r="K1716" t="s">
        <v>137</v>
      </c>
      <c r="L1716" t="s">
        <v>5173</v>
      </c>
      <c r="M1716" t="s">
        <v>5174</v>
      </c>
      <c r="N1716">
        <v>5.6258333330000001</v>
      </c>
      <c r="O1716">
        <v>0</v>
      </c>
      <c r="P1716">
        <v>1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0.7298451765805416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0.7298451765805416</v>
      </c>
    </row>
    <row r="1717" spans="1:31" x14ac:dyDescent="0.25">
      <c r="A1717">
        <v>1823934</v>
      </c>
      <c r="B1717">
        <v>1</v>
      </c>
      <c r="C1717" t="s">
        <v>80</v>
      </c>
      <c r="D1717" t="s">
        <v>96</v>
      </c>
      <c r="E1717" t="s">
        <v>140</v>
      </c>
      <c r="F1717" t="s">
        <v>5175</v>
      </c>
      <c r="G1717" t="s">
        <v>246</v>
      </c>
      <c r="H1717" t="s">
        <v>134</v>
      </c>
      <c r="I1717" t="s">
        <v>135</v>
      </c>
      <c r="J1717" t="s">
        <v>136</v>
      </c>
      <c r="K1717" t="s">
        <v>137</v>
      </c>
      <c r="L1717" t="s">
        <v>5176</v>
      </c>
      <c r="M1717" t="s">
        <v>5177</v>
      </c>
      <c r="N1717">
        <v>5.864166666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8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31.77701635492345</v>
      </c>
      <c r="AC1717">
        <v>0</v>
      </c>
      <c r="AD1717">
        <v>0</v>
      </c>
      <c r="AE1717">
        <v>31.77701635492345</v>
      </c>
    </row>
    <row r="1718" spans="1:31" x14ac:dyDescent="0.25">
      <c r="A1718">
        <v>1823625</v>
      </c>
      <c r="B1718">
        <v>1</v>
      </c>
      <c r="C1718" t="s">
        <v>80</v>
      </c>
      <c r="D1718" t="s">
        <v>104</v>
      </c>
      <c r="E1718" t="s">
        <v>252</v>
      </c>
      <c r="F1718" t="s">
        <v>5178</v>
      </c>
      <c r="G1718" t="s">
        <v>225</v>
      </c>
      <c r="H1718" t="s">
        <v>134</v>
      </c>
      <c r="I1718" t="s">
        <v>135</v>
      </c>
      <c r="J1718" t="s">
        <v>136</v>
      </c>
      <c r="K1718" t="s">
        <v>151</v>
      </c>
      <c r="L1718" t="s">
        <v>5179</v>
      </c>
      <c r="M1718" t="s">
        <v>5180</v>
      </c>
      <c r="N1718">
        <v>5.2833333329999999</v>
      </c>
      <c r="O1718">
        <v>0</v>
      </c>
      <c r="P1718">
        <v>67</v>
      </c>
      <c r="Q1718">
        <v>0</v>
      </c>
      <c r="R1718">
        <v>3</v>
      </c>
      <c r="S1718">
        <v>0</v>
      </c>
      <c r="T1718">
        <v>11</v>
      </c>
      <c r="U1718">
        <v>0</v>
      </c>
      <c r="V1718">
        <v>0</v>
      </c>
      <c r="W1718">
        <v>0</v>
      </c>
      <c r="X1718">
        <v>58.315238499672972</v>
      </c>
      <c r="Y1718">
        <v>0</v>
      </c>
      <c r="Z1718">
        <v>5.0979436617195013</v>
      </c>
      <c r="AA1718">
        <v>0</v>
      </c>
      <c r="AB1718">
        <v>40.458356197032664</v>
      </c>
      <c r="AC1718">
        <v>0</v>
      </c>
      <c r="AD1718">
        <v>0</v>
      </c>
      <c r="AE1718">
        <v>103.87153835842514</v>
      </c>
    </row>
    <row r="1719" spans="1:31" x14ac:dyDescent="0.25">
      <c r="A1719">
        <v>1823828</v>
      </c>
      <c r="B1719">
        <v>1</v>
      </c>
      <c r="C1719" t="s">
        <v>80</v>
      </c>
      <c r="D1719" t="s">
        <v>107</v>
      </c>
      <c r="E1719" t="s">
        <v>202</v>
      </c>
      <c r="F1719" t="s">
        <v>5181</v>
      </c>
      <c r="G1719" t="s">
        <v>156</v>
      </c>
      <c r="H1719" t="s">
        <v>157</v>
      </c>
      <c r="I1719" t="s">
        <v>135</v>
      </c>
      <c r="J1719" t="s">
        <v>136</v>
      </c>
      <c r="K1719" t="s">
        <v>137</v>
      </c>
      <c r="L1719" t="s">
        <v>5182</v>
      </c>
      <c r="M1719" t="s">
        <v>5183</v>
      </c>
      <c r="N1719">
        <v>0.759444444</v>
      </c>
      <c r="O1719">
        <v>0</v>
      </c>
      <c r="P1719">
        <v>5127</v>
      </c>
      <c r="Q1719">
        <v>0</v>
      </c>
      <c r="R1719">
        <v>2</v>
      </c>
      <c r="S1719">
        <v>2</v>
      </c>
      <c r="T1719">
        <v>425</v>
      </c>
      <c r="U1719">
        <v>0</v>
      </c>
      <c r="V1719">
        <v>0</v>
      </c>
      <c r="W1719">
        <v>0</v>
      </c>
      <c r="X1719">
        <v>643.07812963188087</v>
      </c>
      <c r="Y1719">
        <v>0</v>
      </c>
      <c r="Z1719">
        <v>0.30764104582155</v>
      </c>
      <c r="AA1719">
        <v>30.261364061799068</v>
      </c>
      <c r="AB1719">
        <v>319.56815814984856</v>
      </c>
      <c r="AC1719">
        <v>0</v>
      </c>
      <c r="AD1719">
        <v>0</v>
      </c>
      <c r="AE1719">
        <v>993.21529288935017</v>
      </c>
    </row>
    <row r="1720" spans="1:31" x14ac:dyDescent="0.25">
      <c r="A1720">
        <v>1823894</v>
      </c>
      <c r="B1720">
        <v>1</v>
      </c>
      <c r="C1720" t="s">
        <v>80</v>
      </c>
      <c r="D1720" t="s">
        <v>103</v>
      </c>
      <c r="E1720" t="s">
        <v>164</v>
      </c>
      <c r="F1720" t="s">
        <v>1605</v>
      </c>
      <c r="G1720" t="s">
        <v>156</v>
      </c>
      <c r="H1720" t="s">
        <v>157</v>
      </c>
      <c r="I1720" t="s">
        <v>135</v>
      </c>
      <c r="J1720" t="s">
        <v>136</v>
      </c>
      <c r="K1720" t="s">
        <v>137</v>
      </c>
      <c r="L1720" t="s">
        <v>5048</v>
      </c>
      <c r="M1720" t="s">
        <v>5184</v>
      </c>
      <c r="N1720">
        <v>0.12222222200000001</v>
      </c>
      <c r="O1720">
        <v>4</v>
      </c>
      <c r="P1720">
        <v>2664</v>
      </c>
      <c r="Q1720">
        <v>43</v>
      </c>
      <c r="R1720">
        <v>143</v>
      </c>
      <c r="S1720">
        <v>13</v>
      </c>
      <c r="T1720">
        <v>296</v>
      </c>
      <c r="U1720">
        <v>4</v>
      </c>
      <c r="V1720">
        <v>8</v>
      </c>
      <c r="W1720">
        <v>1.7298937769446669</v>
      </c>
      <c r="X1720">
        <v>88.940845454127185</v>
      </c>
      <c r="Y1720">
        <v>57.943371997128445</v>
      </c>
      <c r="Z1720">
        <v>21.420656604515667</v>
      </c>
      <c r="AA1720">
        <v>15.557172825845441</v>
      </c>
      <c r="AB1720">
        <v>37.555641564733172</v>
      </c>
      <c r="AC1720">
        <v>36.626460141150005</v>
      </c>
      <c r="AD1720">
        <v>20.639980341141335</v>
      </c>
      <c r="AE1720">
        <v>280.41402270558592</v>
      </c>
    </row>
    <row r="1721" spans="1:31" x14ac:dyDescent="0.25">
      <c r="A1721">
        <v>1823871</v>
      </c>
      <c r="B1721">
        <v>1</v>
      </c>
      <c r="C1721" t="s">
        <v>80</v>
      </c>
      <c r="D1721" t="s">
        <v>89</v>
      </c>
      <c r="E1721" t="s">
        <v>140</v>
      </c>
      <c r="F1721" t="s">
        <v>5185</v>
      </c>
      <c r="G1721" t="s">
        <v>242</v>
      </c>
      <c r="H1721" t="s">
        <v>134</v>
      </c>
      <c r="I1721" t="s">
        <v>135</v>
      </c>
      <c r="J1721" t="s">
        <v>3</v>
      </c>
      <c r="K1721" t="s">
        <v>137</v>
      </c>
      <c r="L1721" t="s">
        <v>5186</v>
      </c>
      <c r="M1721" t="s">
        <v>5187</v>
      </c>
      <c r="N1721">
        <v>3.1202777770000001</v>
      </c>
      <c r="O1721">
        <v>0</v>
      </c>
      <c r="P1721">
        <v>7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5.7419589095878827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5.7419589095878827</v>
      </c>
    </row>
    <row r="1722" spans="1:31" x14ac:dyDescent="0.25">
      <c r="A1722">
        <v>1823539</v>
      </c>
      <c r="B1722">
        <v>1</v>
      </c>
      <c r="C1722" t="s">
        <v>80</v>
      </c>
      <c r="D1722" t="s">
        <v>96</v>
      </c>
      <c r="E1722" t="s">
        <v>140</v>
      </c>
      <c r="F1722" t="s">
        <v>4172</v>
      </c>
      <c r="G1722" t="s">
        <v>213</v>
      </c>
      <c r="H1722" t="s">
        <v>134</v>
      </c>
      <c r="I1722" t="s">
        <v>135</v>
      </c>
      <c r="J1722" t="s">
        <v>136</v>
      </c>
      <c r="K1722" t="s">
        <v>137</v>
      </c>
      <c r="L1722" t="s">
        <v>5188</v>
      </c>
      <c r="M1722" t="s">
        <v>5189</v>
      </c>
      <c r="N1722">
        <v>6.3438888880000004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1.3776523321274998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1.3776523321274998</v>
      </c>
    </row>
    <row r="1723" spans="1:31" x14ac:dyDescent="0.25">
      <c r="A1723">
        <v>1823808</v>
      </c>
      <c r="B1723">
        <v>1</v>
      </c>
      <c r="C1723" t="s">
        <v>80</v>
      </c>
      <c r="D1723" t="s">
        <v>98</v>
      </c>
      <c r="E1723" t="s">
        <v>131</v>
      </c>
      <c r="F1723" t="s">
        <v>5190</v>
      </c>
      <c r="G1723" t="s">
        <v>133</v>
      </c>
      <c r="H1723" t="s">
        <v>134</v>
      </c>
      <c r="I1723" t="s">
        <v>135</v>
      </c>
      <c r="J1723" t="s">
        <v>136</v>
      </c>
      <c r="K1723" t="s">
        <v>137</v>
      </c>
      <c r="L1723" t="s">
        <v>5191</v>
      </c>
      <c r="M1723" t="s">
        <v>5192</v>
      </c>
      <c r="N1723">
        <v>1.947777777</v>
      </c>
      <c r="O1723">
        <v>0</v>
      </c>
      <c r="P1723">
        <v>0</v>
      </c>
      <c r="Q1723">
        <v>0</v>
      </c>
      <c r="R1723">
        <v>3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9.1079758469362666</v>
      </c>
      <c r="AA1723">
        <v>0</v>
      </c>
      <c r="AB1723">
        <v>0</v>
      </c>
      <c r="AC1723">
        <v>0</v>
      </c>
      <c r="AD1723">
        <v>0</v>
      </c>
      <c r="AE1723">
        <v>9.1079758469362666</v>
      </c>
    </row>
    <row r="1724" spans="1:31" x14ac:dyDescent="0.25">
      <c r="A1724">
        <v>1823708</v>
      </c>
      <c r="B1724">
        <v>1</v>
      </c>
      <c r="C1724" t="s">
        <v>80</v>
      </c>
      <c r="D1724" t="s">
        <v>105</v>
      </c>
      <c r="E1724" t="s">
        <v>268</v>
      </c>
      <c r="F1724" t="s">
        <v>1584</v>
      </c>
      <c r="G1724" t="s">
        <v>225</v>
      </c>
      <c r="H1724" t="s">
        <v>157</v>
      </c>
      <c r="I1724" t="s">
        <v>135</v>
      </c>
      <c r="J1724" t="s">
        <v>136</v>
      </c>
      <c r="K1724" t="s">
        <v>151</v>
      </c>
      <c r="L1724" t="s">
        <v>5193</v>
      </c>
      <c r="M1724" t="s">
        <v>5194</v>
      </c>
      <c r="N1724">
        <v>0.87611111100000005</v>
      </c>
      <c r="O1724">
        <v>1</v>
      </c>
      <c r="P1724">
        <v>4586</v>
      </c>
      <c r="Q1724">
        <v>8</v>
      </c>
      <c r="R1724">
        <v>7</v>
      </c>
      <c r="S1724">
        <v>27</v>
      </c>
      <c r="T1724">
        <v>300</v>
      </c>
      <c r="U1724">
        <v>10</v>
      </c>
      <c r="V1724">
        <v>19</v>
      </c>
      <c r="W1724">
        <v>0.43320759372858325</v>
      </c>
      <c r="X1724">
        <v>965.67597746657793</v>
      </c>
      <c r="Y1724">
        <v>74.706418975339204</v>
      </c>
      <c r="Z1724">
        <v>1.4308294784591997</v>
      </c>
      <c r="AA1724">
        <v>333.61184648671048</v>
      </c>
      <c r="AB1724">
        <v>295.78388853851175</v>
      </c>
      <c r="AC1724">
        <v>1966.1280827043204</v>
      </c>
      <c r="AD1724">
        <v>502.17435228013846</v>
      </c>
      <c r="AE1724">
        <v>4139.9446035237852</v>
      </c>
    </row>
    <row r="1725" spans="1:31" x14ac:dyDescent="0.25">
      <c r="A1725">
        <v>1823702</v>
      </c>
      <c r="B1725">
        <v>1</v>
      </c>
      <c r="C1725" t="s">
        <v>80</v>
      </c>
      <c r="D1725" t="s">
        <v>109</v>
      </c>
      <c r="E1725" t="s">
        <v>140</v>
      </c>
      <c r="F1725" t="s">
        <v>5195</v>
      </c>
      <c r="G1725" t="s">
        <v>213</v>
      </c>
      <c r="H1725" t="s">
        <v>134</v>
      </c>
      <c r="I1725" t="s">
        <v>135</v>
      </c>
      <c r="J1725" t="s">
        <v>136</v>
      </c>
      <c r="K1725" t="s">
        <v>137</v>
      </c>
      <c r="L1725" t="s">
        <v>5196</v>
      </c>
      <c r="M1725" t="s">
        <v>5197</v>
      </c>
      <c r="N1725">
        <v>1.821111111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1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0.52804373426733331</v>
      </c>
      <c r="AC1725">
        <v>0</v>
      </c>
      <c r="AD1725">
        <v>0</v>
      </c>
      <c r="AE1725">
        <v>0.52804373426733331</v>
      </c>
    </row>
    <row r="1726" spans="1:31" x14ac:dyDescent="0.25">
      <c r="A1726">
        <v>1823851</v>
      </c>
      <c r="B1726">
        <v>1</v>
      </c>
      <c r="C1726" t="s">
        <v>80</v>
      </c>
      <c r="D1726" t="s">
        <v>104</v>
      </c>
      <c r="E1726" t="s">
        <v>202</v>
      </c>
      <c r="F1726" t="s">
        <v>5198</v>
      </c>
      <c r="G1726" t="s">
        <v>156</v>
      </c>
      <c r="H1726" t="s">
        <v>157</v>
      </c>
      <c r="I1726" t="s">
        <v>135</v>
      </c>
      <c r="J1726" t="s">
        <v>136</v>
      </c>
      <c r="K1726" t="s">
        <v>137</v>
      </c>
      <c r="L1726" t="s">
        <v>5199</v>
      </c>
      <c r="M1726" t="s">
        <v>5200</v>
      </c>
      <c r="N1726">
        <v>0.435</v>
      </c>
      <c r="O1726">
        <v>91</v>
      </c>
      <c r="P1726">
        <v>5997</v>
      </c>
      <c r="Q1726">
        <v>109</v>
      </c>
      <c r="R1726">
        <v>139</v>
      </c>
      <c r="S1726">
        <v>32</v>
      </c>
      <c r="T1726">
        <v>766</v>
      </c>
      <c r="U1726">
        <v>9</v>
      </c>
      <c r="V1726">
        <v>1</v>
      </c>
      <c r="W1726">
        <v>23.638112470576878</v>
      </c>
      <c r="X1726">
        <v>497.04301772239648</v>
      </c>
      <c r="Y1726">
        <v>55.644773731453405</v>
      </c>
      <c r="Z1726">
        <v>19.816754400815359</v>
      </c>
      <c r="AA1726">
        <v>23.889497606679335</v>
      </c>
      <c r="AB1726">
        <v>194.25429673460206</v>
      </c>
      <c r="AC1726">
        <v>129.5844593810217</v>
      </c>
      <c r="AD1726">
        <v>0</v>
      </c>
      <c r="AE1726">
        <v>943.87091204754518</v>
      </c>
    </row>
    <row r="1727" spans="1:31" x14ac:dyDescent="0.25">
      <c r="A1727">
        <v>1824100</v>
      </c>
      <c r="B1727">
        <v>1</v>
      </c>
      <c r="C1727" t="s">
        <v>80</v>
      </c>
      <c r="D1727" t="s">
        <v>93</v>
      </c>
      <c r="E1727" t="s">
        <v>131</v>
      </c>
      <c r="F1727" t="s">
        <v>5201</v>
      </c>
      <c r="G1727" t="s">
        <v>873</v>
      </c>
      <c r="H1727" t="s">
        <v>134</v>
      </c>
      <c r="I1727" t="s">
        <v>135</v>
      </c>
      <c r="J1727" t="s">
        <v>136</v>
      </c>
      <c r="K1727" t="s">
        <v>137</v>
      </c>
      <c r="L1727" t="s">
        <v>5202</v>
      </c>
      <c r="M1727" t="s">
        <v>5203</v>
      </c>
      <c r="N1727">
        <v>2.0158333329999998</v>
      </c>
      <c r="O1727">
        <v>0</v>
      </c>
      <c r="P1727">
        <v>30</v>
      </c>
      <c r="Q1727">
        <v>0</v>
      </c>
      <c r="R1727">
        <v>0</v>
      </c>
      <c r="S1727">
        <v>0</v>
      </c>
      <c r="T1727">
        <v>3</v>
      </c>
      <c r="U1727">
        <v>0</v>
      </c>
      <c r="V1727">
        <v>0</v>
      </c>
      <c r="W1727">
        <v>0</v>
      </c>
      <c r="X1727">
        <v>14.592959698558996</v>
      </c>
      <c r="Y1727">
        <v>0</v>
      </c>
      <c r="Z1727">
        <v>0</v>
      </c>
      <c r="AA1727">
        <v>0</v>
      </c>
      <c r="AB1727">
        <v>0.57560736915465005</v>
      </c>
      <c r="AC1727">
        <v>0</v>
      </c>
      <c r="AD1727">
        <v>0</v>
      </c>
      <c r="AE1727">
        <v>15.168567067713646</v>
      </c>
    </row>
    <row r="1728" spans="1:31" x14ac:dyDescent="0.25">
      <c r="A1728">
        <v>1823645</v>
      </c>
      <c r="B1728">
        <v>1</v>
      </c>
      <c r="C1728" t="s">
        <v>81</v>
      </c>
      <c r="D1728" t="s">
        <v>118</v>
      </c>
      <c r="E1728" t="s">
        <v>140</v>
      </c>
      <c r="F1728" t="s">
        <v>5204</v>
      </c>
      <c r="G1728" t="s">
        <v>217</v>
      </c>
      <c r="H1728" t="s">
        <v>134</v>
      </c>
      <c r="I1728" t="s">
        <v>135</v>
      </c>
      <c r="J1728" t="s">
        <v>136</v>
      </c>
      <c r="K1728" t="s">
        <v>137</v>
      </c>
      <c r="L1728" t="s">
        <v>5205</v>
      </c>
      <c r="M1728" t="s">
        <v>5206</v>
      </c>
      <c r="N1728">
        <v>0.91472222199999997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1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0.45347760607925836</v>
      </c>
      <c r="AC1728">
        <v>0</v>
      </c>
      <c r="AD1728">
        <v>0</v>
      </c>
      <c r="AE1728">
        <v>0.45347760607925836</v>
      </c>
    </row>
    <row r="1729" spans="1:31" x14ac:dyDescent="0.25">
      <c r="A1729">
        <v>1823622</v>
      </c>
      <c r="B1729">
        <v>1</v>
      </c>
      <c r="C1729" t="s">
        <v>80</v>
      </c>
      <c r="D1729" t="s">
        <v>103</v>
      </c>
      <c r="E1729" t="s">
        <v>140</v>
      </c>
      <c r="F1729" t="s">
        <v>5207</v>
      </c>
      <c r="G1729" t="s">
        <v>246</v>
      </c>
      <c r="H1729" t="s">
        <v>134</v>
      </c>
      <c r="I1729" t="s">
        <v>135</v>
      </c>
      <c r="J1729" t="s">
        <v>136</v>
      </c>
      <c r="K1729" t="s">
        <v>137</v>
      </c>
      <c r="L1729" t="s">
        <v>5208</v>
      </c>
      <c r="M1729" t="s">
        <v>5209</v>
      </c>
      <c r="N1729">
        <v>3.7633333329999998</v>
      </c>
      <c r="O1729">
        <v>0</v>
      </c>
      <c r="P1729">
        <v>2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1.4316935908200001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1.4316935908200001</v>
      </c>
    </row>
    <row r="1730" spans="1:31" x14ac:dyDescent="0.25">
      <c r="A1730">
        <v>1823768</v>
      </c>
      <c r="B1730">
        <v>1</v>
      </c>
      <c r="C1730" t="s">
        <v>81</v>
      </c>
      <c r="D1730" t="s">
        <v>118</v>
      </c>
      <c r="E1730" t="s">
        <v>140</v>
      </c>
      <c r="F1730" t="s">
        <v>5210</v>
      </c>
      <c r="G1730" t="s">
        <v>217</v>
      </c>
      <c r="H1730" t="s">
        <v>134</v>
      </c>
      <c r="I1730" t="s">
        <v>135</v>
      </c>
      <c r="J1730" t="s">
        <v>136</v>
      </c>
      <c r="K1730" t="s">
        <v>137</v>
      </c>
      <c r="L1730" t="s">
        <v>5211</v>
      </c>
      <c r="M1730" t="s">
        <v>5212</v>
      </c>
      <c r="N1730">
        <v>2.0141666659999999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1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0.23438572034885</v>
      </c>
      <c r="AC1730">
        <v>0</v>
      </c>
      <c r="AD1730">
        <v>0</v>
      </c>
      <c r="AE1730">
        <v>0.23438572034885</v>
      </c>
    </row>
    <row r="1731" spans="1:31" x14ac:dyDescent="0.25">
      <c r="A1731">
        <v>1823536</v>
      </c>
      <c r="B1731">
        <v>1</v>
      </c>
      <c r="C1731" t="s">
        <v>80</v>
      </c>
      <c r="D1731" t="s">
        <v>95</v>
      </c>
      <c r="E1731" t="s">
        <v>202</v>
      </c>
      <c r="F1731" t="s">
        <v>5213</v>
      </c>
      <c r="G1731" t="s">
        <v>156</v>
      </c>
      <c r="H1731" t="s">
        <v>157</v>
      </c>
      <c r="I1731" t="s">
        <v>135</v>
      </c>
      <c r="J1731" t="s">
        <v>136</v>
      </c>
      <c r="K1731" t="s">
        <v>137</v>
      </c>
      <c r="L1731" t="s">
        <v>5214</v>
      </c>
      <c r="M1731" t="s">
        <v>5215</v>
      </c>
      <c r="N1731">
        <v>5.6666665999999997E-2</v>
      </c>
      <c r="O1731">
        <v>0</v>
      </c>
      <c r="P1731">
        <v>1857</v>
      </c>
      <c r="Q1731">
        <v>0</v>
      </c>
      <c r="R1731">
        <v>1</v>
      </c>
      <c r="S1731">
        <v>1</v>
      </c>
      <c r="T1731">
        <v>145</v>
      </c>
      <c r="U1731">
        <v>0</v>
      </c>
      <c r="V1731">
        <v>2</v>
      </c>
      <c r="W1731">
        <v>0</v>
      </c>
      <c r="X1731">
        <v>13.820143584293533</v>
      </c>
      <c r="Y1731">
        <v>0</v>
      </c>
      <c r="Z1731">
        <v>8.5578778580166659E-2</v>
      </c>
      <c r="AA1731">
        <v>3.2622502869000002E-2</v>
      </c>
      <c r="AB1731">
        <v>4.8729715525797328</v>
      </c>
      <c r="AC1731">
        <v>0</v>
      </c>
      <c r="AD1731">
        <v>0.60237862322000002</v>
      </c>
      <c r="AE1731">
        <v>19.413695041542436</v>
      </c>
    </row>
    <row r="1732" spans="1:31" x14ac:dyDescent="0.25">
      <c r="A1732">
        <v>1823582</v>
      </c>
      <c r="B1732">
        <v>1</v>
      </c>
      <c r="C1732" t="s">
        <v>80</v>
      </c>
      <c r="D1732" t="s">
        <v>102</v>
      </c>
      <c r="E1732" t="s">
        <v>252</v>
      </c>
      <c r="F1732" t="s">
        <v>5216</v>
      </c>
      <c r="G1732" t="s">
        <v>279</v>
      </c>
      <c r="H1732" t="s">
        <v>134</v>
      </c>
      <c r="I1732" t="s">
        <v>135</v>
      </c>
      <c r="J1732" t="s">
        <v>136</v>
      </c>
      <c r="K1732" t="s">
        <v>137</v>
      </c>
      <c r="L1732" t="s">
        <v>5217</v>
      </c>
      <c r="M1732" t="s">
        <v>5218</v>
      </c>
      <c r="N1732">
        <v>1.0175000000000001</v>
      </c>
      <c r="O1732">
        <v>0</v>
      </c>
      <c r="P1732">
        <v>2</v>
      </c>
      <c r="Q1732">
        <v>0</v>
      </c>
      <c r="R1732">
        <v>4</v>
      </c>
      <c r="S1732">
        <v>0</v>
      </c>
      <c r="T1732">
        <v>2</v>
      </c>
      <c r="U1732">
        <v>0</v>
      </c>
      <c r="V1732">
        <v>0</v>
      </c>
      <c r="W1732">
        <v>0</v>
      </c>
      <c r="X1732">
        <v>1.5812387079839001</v>
      </c>
      <c r="Y1732">
        <v>0</v>
      </c>
      <c r="Z1732">
        <v>9.8868710309849686</v>
      </c>
      <c r="AA1732">
        <v>0</v>
      </c>
      <c r="AB1732">
        <v>1.5769543887951389</v>
      </c>
      <c r="AC1732">
        <v>0</v>
      </c>
      <c r="AD1732">
        <v>0</v>
      </c>
      <c r="AE1732">
        <v>13.045064127764007</v>
      </c>
    </row>
    <row r="1733" spans="1:31" x14ac:dyDescent="0.25">
      <c r="A1733">
        <v>1823917</v>
      </c>
      <c r="B1733">
        <v>1</v>
      </c>
      <c r="C1733" t="s">
        <v>80</v>
      </c>
      <c r="D1733" t="s">
        <v>84</v>
      </c>
      <c r="E1733" t="s">
        <v>131</v>
      </c>
      <c r="F1733" t="s">
        <v>5219</v>
      </c>
      <c r="G1733" t="s">
        <v>189</v>
      </c>
      <c r="H1733" t="s">
        <v>134</v>
      </c>
      <c r="I1733" t="s">
        <v>135</v>
      </c>
      <c r="J1733" t="s">
        <v>136</v>
      </c>
      <c r="K1733" t="s">
        <v>137</v>
      </c>
      <c r="L1733" t="s">
        <v>5220</v>
      </c>
      <c r="M1733" t="s">
        <v>5221</v>
      </c>
      <c r="N1733">
        <v>3.5586111109999998</v>
      </c>
      <c r="O1733">
        <v>0</v>
      </c>
      <c r="P1733">
        <v>78</v>
      </c>
      <c r="Q1733">
        <v>0</v>
      </c>
      <c r="R1733">
        <v>17</v>
      </c>
      <c r="S1733">
        <v>0</v>
      </c>
      <c r="T1733">
        <v>5</v>
      </c>
      <c r="U1733">
        <v>0</v>
      </c>
      <c r="V1733">
        <v>0</v>
      </c>
      <c r="W1733">
        <v>0</v>
      </c>
      <c r="X1733">
        <v>100.6141499089801</v>
      </c>
      <c r="Y1733">
        <v>0</v>
      </c>
      <c r="Z1733">
        <v>7.5797430872963671</v>
      </c>
      <c r="AA1733">
        <v>0</v>
      </c>
      <c r="AB1733">
        <v>29.399873727269156</v>
      </c>
      <c r="AC1733">
        <v>0</v>
      </c>
      <c r="AD1733">
        <v>0</v>
      </c>
      <c r="AE1733">
        <v>137.59376672354563</v>
      </c>
    </row>
    <row r="1734" spans="1:31" x14ac:dyDescent="0.25">
      <c r="A1734">
        <v>1823519</v>
      </c>
      <c r="B1734">
        <v>1</v>
      </c>
      <c r="C1734" t="s">
        <v>80</v>
      </c>
      <c r="D1734" t="s">
        <v>100</v>
      </c>
      <c r="E1734" t="s">
        <v>202</v>
      </c>
      <c r="F1734" t="s">
        <v>5222</v>
      </c>
      <c r="G1734" t="s">
        <v>156</v>
      </c>
      <c r="H1734" t="s">
        <v>157</v>
      </c>
      <c r="I1734" t="s">
        <v>135</v>
      </c>
      <c r="J1734" t="s">
        <v>136</v>
      </c>
      <c r="K1734" t="s">
        <v>137</v>
      </c>
      <c r="L1734" t="s">
        <v>5223</v>
      </c>
      <c r="M1734" t="s">
        <v>5224</v>
      </c>
      <c r="N1734">
        <v>0.83750000000000002</v>
      </c>
      <c r="O1734">
        <v>0</v>
      </c>
      <c r="P1734">
        <v>926</v>
      </c>
      <c r="Q1734">
        <v>11</v>
      </c>
      <c r="R1734">
        <v>31</v>
      </c>
      <c r="S1734">
        <v>2</v>
      </c>
      <c r="T1734">
        <v>111</v>
      </c>
      <c r="U1734">
        <v>0</v>
      </c>
      <c r="V1734">
        <v>0</v>
      </c>
      <c r="W1734">
        <v>0</v>
      </c>
      <c r="X1734">
        <v>123.41718025751132</v>
      </c>
      <c r="Y1734">
        <v>4.7923575920782335</v>
      </c>
      <c r="Z1734">
        <v>4.6989545778030593</v>
      </c>
      <c r="AA1734">
        <v>5.471872820163334</v>
      </c>
      <c r="AB1734">
        <v>36.025205416528685</v>
      </c>
      <c r="AC1734">
        <v>0</v>
      </c>
      <c r="AD1734">
        <v>0</v>
      </c>
      <c r="AE1734">
        <v>174.40557066408462</v>
      </c>
    </row>
    <row r="1735" spans="1:31" x14ac:dyDescent="0.25">
      <c r="A1735">
        <v>1824160</v>
      </c>
      <c r="B1735">
        <v>1</v>
      </c>
      <c r="C1735" t="s">
        <v>80</v>
      </c>
      <c r="D1735" t="s">
        <v>99</v>
      </c>
      <c r="E1735" t="s">
        <v>131</v>
      </c>
      <c r="F1735" t="s">
        <v>5225</v>
      </c>
      <c r="G1735" t="s">
        <v>133</v>
      </c>
      <c r="H1735" t="s">
        <v>134</v>
      </c>
      <c r="I1735" t="s">
        <v>135</v>
      </c>
      <c r="J1735" t="s">
        <v>136</v>
      </c>
      <c r="K1735" t="s">
        <v>137</v>
      </c>
      <c r="L1735" t="s">
        <v>5226</v>
      </c>
      <c r="M1735" t="s">
        <v>5227</v>
      </c>
      <c r="N1735">
        <v>0.54861111100000004</v>
      </c>
      <c r="O1735">
        <v>0</v>
      </c>
      <c r="P1735">
        <v>28</v>
      </c>
      <c r="Q1735">
        <v>0</v>
      </c>
      <c r="R1735">
        <v>0</v>
      </c>
      <c r="S1735">
        <v>0</v>
      </c>
      <c r="T1735">
        <v>2</v>
      </c>
      <c r="U1735">
        <v>0</v>
      </c>
      <c r="V1735">
        <v>0</v>
      </c>
      <c r="W1735">
        <v>0</v>
      </c>
      <c r="X1735">
        <v>3.3417806949641586</v>
      </c>
      <c r="Y1735">
        <v>0</v>
      </c>
      <c r="Z1735">
        <v>0</v>
      </c>
      <c r="AA1735">
        <v>0</v>
      </c>
      <c r="AB1735">
        <v>6.3609082310983348E-2</v>
      </c>
      <c r="AC1735">
        <v>0</v>
      </c>
      <c r="AD1735">
        <v>0</v>
      </c>
      <c r="AE1735">
        <v>3.405389777275142</v>
      </c>
    </row>
    <row r="1736" spans="1:31" x14ac:dyDescent="0.25">
      <c r="A1736">
        <v>1823662</v>
      </c>
      <c r="B1736">
        <v>1</v>
      </c>
      <c r="C1736" t="s">
        <v>80</v>
      </c>
      <c r="D1736" t="s">
        <v>100</v>
      </c>
      <c r="E1736" t="s">
        <v>140</v>
      </c>
      <c r="F1736" t="s">
        <v>5228</v>
      </c>
      <c r="G1736" t="s">
        <v>217</v>
      </c>
      <c r="H1736" t="s">
        <v>134</v>
      </c>
      <c r="I1736" t="s">
        <v>135</v>
      </c>
      <c r="J1736" t="s">
        <v>136</v>
      </c>
      <c r="K1736" t="s">
        <v>137</v>
      </c>
      <c r="L1736" t="s">
        <v>5229</v>
      </c>
      <c r="M1736" t="s">
        <v>5230</v>
      </c>
      <c r="N1736">
        <v>4.1402777769999997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0.44854145802666667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0.44854145802666667</v>
      </c>
    </row>
    <row r="1737" spans="1:31" x14ac:dyDescent="0.25">
      <c r="A1737">
        <v>1824146</v>
      </c>
      <c r="B1737">
        <v>1</v>
      </c>
      <c r="C1737" t="s">
        <v>80</v>
      </c>
      <c r="D1737" t="s">
        <v>90</v>
      </c>
      <c r="E1737" t="s">
        <v>140</v>
      </c>
      <c r="F1737" t="s">
        <v>5231</v>
      </c>
      <c r="G1737" t="s">
        <v>142</v>
      </c>
      <c r="H1737" t="s">
        <v>134</v>
      </c>
      <c r="I1737" t="s">
        <v>135</v>
      </c>
      <c r="J1737" t="s">
        <v>136</v>
      </c>
      <c r="K1737" t="s">
        <v>137</v>
      </c>
      <c r="L1737" t="s">
        <v>5232</v>
      </c>
      <c r="M1737" t="s">
        <v>5233</v>
      </c>
      <c r="N1737">
        <v>1.5519444440000001</v>
      </c>
      <c r="O1737">
        <v>0</v>
      </c>
      <c r="P1737">
        <v>1</v>
      </c>
      <c r="Q1737">
        <v>0</v>
      </c>
      <c r="R1737">
        <v>0</v>
      </c>
      <c r="S1737">
        <v>0</v>
      </c>
      <c r="T1737">
        <v>1</v>
      </c>
      <c r="U1737">
        <v>0</v>
      </c>
      <c r="V1737">
        <v>0</v>
      </c>
      <c r="W1737">
        <v>0</v>
      </c>
      <c r="X1737">
        <v>0.64768120988360833</v>
      </c>
      <c r="Y1737">
        <v>0</v>
      </c>
      <c r="Z1737">
        <v>0</v>
      </c>
      <c r="AA1737">
        <v>0</v>
      </c>
      <c r="AB1737">
        <v>0.40549870344958339</v>
      </c>
      <c r="AC1737">
        <v>0</v>
      </c>
      <c r="AD1737">
        <v>0</v>
      </c>
      <c r="AE1737">
        <v>1.0531799133331918</v>
      </c>
    </row>
    <row r="1738" spans="1:31" x14ac:dyDescent="0.25">
      <c r="A1738">
        <v>1824097</v>
      </c>
      <c r="B1738">
        <v>1</v>
      </c>
      <c r="C1738" t="s">
        <v>81</v>
      </c>
      <c r="D1738" t="s">
        <v>115</v>
      </c>
      <c r="E1738" t="s">
        <v>131</v>
      </c>
      <c r="F1738" t="s">
        <v>5234</v>
      </c>
      <c r="G1738" t="s">
        <v>133</v>
      </c>
      <c r="H1738" t="s">
        <v>134</v>
      </c>
      <c r="I1738" t="s">
        <v>135</v>
      </c>
      <c r="J1738" t="s">
        <v>136</v>
      </c>
      <c r="K1738" t="s">
        <v>137</v>
      </c>
      <c r="L1738" t="s">
        <v>5235</v>
      </c>
      <c r="M1738" t="s">
        <v>5236</v>
      </c>
      <c r="N1738">
        <v>3.9883333329999999</v>
      </c>
      <c r="O1738">
        <v>0</v>
      </c>
      <c r="P1738">
        <v>4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3.101982493077251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3.101982493077251</v>
      </c>
    </row>
    <row r="1739" spans="1:31" x14ac:dyDescent="0.25">
      <c r="A1739">
        <v>1823705</v>
      </c>
      <c r="B1739">
        <v>1</v>
      </c>
      <c r="C1739" t="s">
        <v>80</v>
      </c>
      <c r="D1739" t="s">
        <v>96</v>
      </c>
      <c r="E1739" t="s">
        <v>140</v>
      </c>
      <c r="F1739" t="s">
        <v>5237</v>
      </c>
      <c r="G1739" t="s">
        <v>142</v>
      </c>
      <c r="H1739" t="s">
        <v>134</v>
      </c>
      <c r="I1739" t="s">
        <v>135</v>
      </c>
      <c r="J1739" t="s">
        <v>136</v>
      </c>
      <c r="K1739" t="s">
        <v>137</v>
      </c>
      <c r="L1739" t="s">
        <v>5238</v>
      </c>
      <c r="M1739" t="s">
        <v>5239</v>
      </c>
      <c r="N1739">
        <v>1.83</v>
      </c>
      <c r="O1739">
        <v>0</v>
      </c>
      <c r="P1739">
        <v>2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0.30243473010712507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0.30243473010712507</v>
      </c>
    </row>
    <row r="1740" spans="1:31" x14ac:dyDescent="0.25">
      <c r="A1740">
        <v>1824189</v>
      </c>
      <c r="B1740">
        <v>1</v>
      </c>
      <c r="C1740" t="s">
        <v>80</v>
      </c>
      <c r="D1740" t="s">
        <v>101</v>
      </c>
      <c r="E1740" t="s">
        <v>164</v>
      </c>
      <c r="F1740" t="s">
        <v>5240</v>
      </c>
      <c r="G1740" t="s">
        <v>156</v>
      </c>
      <c r="H1740" t="s">
        <v>157</v>
      </c>
      <c r="I1740" t="s">
        <v>135</v>
      </c>
      <c r="J1740" t="s">
        <v>136</v>
      </c>
      <c r="K1740" t="s">
        <v>137</v>
      </c>
      <c r="L1740" t="s">
        <v>5241</v>
      </c>
      <c r="M1740" t="s">
        <v>5242</v>
      </c>
      <c r="N1740">
        <v>1.0125</v>
      </c>
      <c r="O1740">
        <v>0</v>
      </c>
      <c r="P1740">
        <v>157</v>
      </c>
      <c r="Q1740">
        <v>0</v>
      </c>
      <c r="R1740">
        <v>0</v>
      </c>
      <c r="S1740">
        <v>0</v>
      </c>
      <c r="T1740">
        <v>4</v>
      </c>
      <c r="U1740">
        <v>0</v>
      </c>
      <c r="V1740">
        <v>0</v>
      </c>
      <c r="W1740">
        <v>0</v>
      </c>
      <c r="X1740">
        <v>45.726393095652227</v>
      </c>
      <c r="Y1740">
        <v>0</v>
      </c>
      <c r="Z1740">
        <v>0</v>
      </c>
      <c r="AA1740">
        <v>0</v>
      </c>
      <c r="AB1740">
        <v>2.9126320292100001</v>
      </c>
      <c r="AC1740">
        <v>0</v>
      </c>
      <c r="AD1740">
        <v>0</v>
      </c>
      <c r="AE1740">
        <v>48.639025124862229</v>
      </c>
    </row>
    <row r="1741" spans="1:31" x14ac:dyDescent="0.25">
      <c r="A1741">
        <v>1823857</v>
      </c>
      <c r="B1741">
        <v>1</v>
      </c>
      <c r="C1741" t="s">
        <v>80</v>
      </c>
      <c r="D1741" t="s">
        <v>107</v>
      </c>
      <c r="E1741" t="s">
        <v>154</v>
      </c>
      <c r="F1741" t="s">
        <v>5243</v>
      </c>
      <c r="G1741" t="s">
        <v>156</v>
      </c>
      <c r="H1741" t="s">
        <v>157</v>
      </c>
      <c r="I1741" t="s">
        <v>135</v>
      </c>
      <c r="J1741" t="s">
        <v>136</v>
      </c>
      <c r="K1741" t="s">
        <v>137</v>
      </c>
      <c r="L1741" t="s">
        <v>5244</v>
      </c>
      <c r="M1741" t="s">
        <v>5245</v>
      </c>
      <c r="N1741">
        <v>1.1297222220000001</v>
      </c>
      <c r="O1741">
        <v>0</v>
      </c>
      <c r="P1741">
        <v>862</v>
      </c>
      <c r="Q1741">
        <v>0</v>
      </c>
      <c r="R1741">
        <v>0</v>
      </c>
      <c r="S1741">
        <v>0</v>
      </c>
      <c r="T1741">
        <v>20</v>
      </c>
      <c r="U1741">
        <v>0</v>
      </c>
      <c r="V1741">
        <v>0</v>
      </c>
      <c r="W1741">
        <v>0</v>
      </c>
      <c r="X1741">
        <v>158.79530307081308</v>
      </c>
      <c r="Y1741">
        <v>0</v>
      </c>
      <c r="Z1741">
        <v>0</v>
      </c>
      <c r="AA1741">
        <v>0</v>
      </c>
      <c r="AB1741">
        <v>17.130888894127768</v>
      </c>
      <c r="AC1741">
        <v>0</v>
      </c>
      <c r="AD1741">
        <v>0</v>
      </c>
      <c r="AE1741">
        <v>175.92619196494084</v>
      </c>
    </row>
    <row r="1742" spans="1:31" x14ac:dyDescent="0.25">
      <c r="A1742">
        <v>1823571</v>
      </c>
      <c r="B1742">
        <v>1</v>
      </c>
      <c r="C1742" t="s">
        <v>80</v>
      </c>
      <c r="D1742" t="s">
        <v>105</v>
      </c>
      <c r="E1742" t="s">
        <v>154</v>
      </c>
      <c r="F1742" t="s">
        <v>5246</v>
      </c>
      <c r="G1742" t="s">
        <v>386</v>
      </c>
      <c r="H1742" t="s">
        <v>157</v>
      </c>
      <c r="I1742" t="s">
        <v>135</v>
      </c>
      <c r="J1742" t="s">
        <v>136</v>
      </c>
      <c r="K1742" t="s">
        <v>151</v>
      </c>
      <c r="L1742" t="s">
        <v>5247</v>
      </c>
      <c r="M1742" t="s">
        <v>5248</v>
      </c>
      <c r="N1742">
        <v>0.312318333</v>
      </c>
      <c r="O1742">
        <v>0</v>
      </c>
      <c r="P1742">
        <v>3637</v>
      </c>
      <c r="Q1742">
        <v>0</v>
      </c>
      <c r="R1742">
        <v>1</v>
      </c>
      <c r="S1742">
        <v>1</v>
      </c>
      <c r="T1742">
        <v>235</v>
      </c>
      <c r="U1742">
        <v>0</v>
      </c>
      <c r="V1742">
        <v>2</v>
      </c>
      <c r="W1742">
        <v>0</v>
      </c>
      <c r="X1742">
        <v>196.8565776163546</v>
      </c>
      <c r="Y1742">
        <v>0</v>
      </c>
      <c r="Z1742">
        <v>0.13743855990757503</v>
      </c>
      <c r="AA1742">
        <v>4.1389896907800008</v>
      </c>
      <c r="AB1742">
        <v>63.436032767394408</v>
      </c>
      <c r="AC1742">
        <v>0</v>
      </c>
      <c r="AD1742">
        <v>49.088361902708698</v>
      </c>
      <c r="AE1742">
        <v>313.65740053714524</v>
      </c>
    </row>
    <row r="1743" spans="1:31" x14ac:dyDescent="0.25">
      <c r="A1743">
        <v>1823648</v>
      </c>
      <c r="B1743">
        <v>1</v>
      </c>
      <c r="C1743" t="s">
        <v>81</v>
      </c>
      <c r="D1743" t="s">
        <v>122</v>
      </c>
      <c r="E1743" t="s">
        <v>154</v>
      </c>
      <c r="F1743" t="s">
        <v>5249</v>
      </c>
      <c r="G1743" t="s">
        <v>665</v>
      </c>
      <c r="H1743" t="s">
        <v>157</v>
      </c>
      <c r="I1743" t="s">
        <v>135</v>
      </c>
      <c r="J1743" t="s">
        <v>136</v>
      </c>
      <c r="K1743" t="s">
        <v>137</v>
      </c>
      <c r="L1743" t="s">
        <v>5250</v>
      </c>
      <c r="M1743" t="s">
        <v>5251</v>
      </c>
      <c r="N1743">
        <v>2.6205555550000001</v>
      </c>
      <c r="O1743">
        <v>0</v>
      </c>
      <c r="P1743">
        <v>112</v>
      </c>
      <c r="Q1743">
        <v>0</v>
      </c>
      <c r="R1743">
        <v>0</v>
      </c>
      <c r="S1743">
        <v>0</v>
      </c>
      <c r="T1743">
        <v>11</v>
      </c>
      <c r="U1743">
        <v>0</v>
      </c>
      <c r="V1743">
        <v>0</v>
      </c>
      <c r="W1743">
        <v>0</v>
      </c>
      <c r="X1743">
        <v>47.119557315522918</v>
      </c>
      <c r="Y1743">
        <v>0</v>
      </c>
      <c r="Z1743">
        <v>0</v>
      </c>
      <c r="AA1743">
        <v>0</v>
      </c>
      <c r="AB1743">
        <v>15.553470338950115</v>
      </c>
      <c r="AC1743">
        <v>0</v>
      </c>
      <c r="AD1743">
        <v>0</v>
      </c>
      <c r="AE1743">
        <v>62.673027654473032</v>
      </c>
    </row>
    <row r="1744" spans="1:31" x14ac:dyDescent="0.25">
      <c r="A1744">
        <v>1823671</v>
      </c>
      <c r="B1744">
        <v>1</v>
      </c>
      <c r="C1744" t="s">
        <v>80</v>
      </c>
      <c r="D1744" t="s">
        <v>96</v>
      </c>
      <c r="E1744" t="s">
        <v>252</v>
      </c>
      <c r="F1744" t="s">
        <v>5252</v>
      </c>
      <c r="G1744" t="s">
        <v>225</v>
      </c>
      <c r="H1744" t="s">
        <v>134</v>
      </c>
      <c r="I1744" t="s">
        <v>135</v>
      </c>
      <c r="J1744" t="s">
        <v>136</v>
      </c>
      <c r="K1744" t="s">
        <v>151</v>
      </c>
      <c r="L1744" t="s">
        <v>5253</v>
      </c>
      <c r="M1744" t="s">
        <v>5254</v>
      </c>
      <c r="N1744">
        <v>3.8683627770000002</v>
      </c>
      <c r="O1744">
        <v>0</v>
      </c>
      <c r="P1744">
        <v>341</v>
      </c>
      <c r="Q1744">
        <v>0</v>
      </c>
      <c r="R1744">
        <v>0</v>
      </c>
      <c r="S1744">
        <v>0</v>
      </c>
      <c r="T1744">
        <v>16</v>
      </c>
      <c r="U1744">
        <v>0</v>
      </c>
      <c r="V1744">
        <v>0</v>
      </c>
      <c r="W1744">
        <v>0</v>
      </c>
      <c r="X1744">
        <v>368.71812888162827</v>
      </c>
      <c r="Y1744">
        <v>0</v>
      </c>
      <c r="Z1744">
        <v>0</v>
      </c>
      <c r="AA1744">
        <v>0</v>
      </c>
      <c r="AB1744">
        <v>58.366135889370995</v>
      </c>
      <c r="AC1744">
        <v>0</v>
      </c>
      <c r="AD1744">
        <v>0</v>
      </c>
      <c r="AE1744">
        <v>427.08426477099925</v>
      </c>
    </row>
    <row r="1745" spans="1:31" x14ac:dyDescent="0.25">
      <c r="A1745">
        <v>1823694</v>
      </c>
      <c r="B1745">
        <v>1</v>
      </c>
      <c r="C1745" t="s">
        <v>80</v>
      </c>
      <c r="D1745" t="s">
        <v>84</v>
      </c>
      <c r="E1745" t="s">
        <v>140</v>
      </c>
      <c r="F1745" t="s">
        <v>5255</v>
      </c>
      <c r="G1745" t="s">
        <v>213</v>
      </c>
      <c r="H1745" t="s">
        <v>134</v>
      </c>
      <c r="I1745" t="s">
        <v>135</v>
      </c>
      <c r="J1745" t="s">
        <v>136</v>
      </c>
      <c r="K1745" t="s">
        <v>137</v>
      </c>
      <c r="L1745" t="s">
        <v>5256</v>
      </c>
      <c r="M1745" t="s">
        <v>5257</v>
      </c>
      <c r="N1745">
        <v>7.7338888880000001</v>
      </c>
      <c r="O1745">
        <v>0</v>
      </c>
      <c r="P1745">
        <v>5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3.884878327983917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3.884878327983917</v>
      </c>
    </row>
    <row r="1746" spans="1:31" x14ac:dyDescent="0.25">
      <c r="A1746">
        <v>1823840</v>
      </c>
      <c r="B1746">
        <v>1</v>
      </c>
      <c r="C1746" t="s">
        <v>80</v>
      </c>
      <c r="D1746" t="s">
        <v>108</v>
      </c>
      <c r="E1746" t="s">
        <v>154</v>
      </c>
      <c r="F1746" t="s">
        <v>5258</v>
      </c>
      <c r="G1746" t="s">
        <v>175</v>
      </c>
      <c r="H1746" t="s">
        <v>157</v>
      </c>
      <c r="I1746" t="s">
        <v>135</v>
      </c>
      <c r="J1746" t="s">
        <v>136</v>
      </c>
      <c r="K1746" t="s">
        <v>137</v>
      </c>
      <c r="L1746" t="s">
        <v>5259</v>
      </c>
      <c r="M1746" t="s">
        <v>5260</v>
      </c>
      <c r="N1746">
        <v>2.2966666660000001</v>
      </c>
      <c r="O1746">
        <v>0</v>
      </c>
      <c r="P1746">
        <v>38</v>
      </c>
      <c r="Q1746">
        <v>0</v>
      </c>
      <c r="R1746">
        <v>0</v>
      </c>
      <c r="S1746">
        <v>0</v>
      </c>
      <c r="T1746">
        <v>4</v>
      </c>
      <c r="U1746">
        <v>0</v>
      </c>
      <c r="V1746">
        <v>0</v>
      </c>
      <c r="W1746">
        <v>0</v>
      </c>
      <c r="X1746">
        <v>14.195109036829997</v>
      </c>
      <c r="Y1746">
        <v>0</v>
      </c>
      <c r="Z1746">
        <v>0</v>
      </c>
      <c r="AA1746">
        <v>0</v>
      </c>
      <c r="AB1746">
        <v>0.94762726507523343</v>
      </c>
      <c r="AC1746">
        <v>0</v>
      </c>
      <c r="AD1746">
        <v>0</v>
      </c>
      <c r="AE1746">
        <v>15.142736301905231</v>
      </c>
    </row>
    <row r="1747" spans="1:31" x14ac:dyDescent="0.25">
      <c r="A1747">
        <v>1824126</v>
      </c>
      <c r="B1747">
        <v>1</v>
      </c>
      <c r="C1747" t="s">
        <v>80</v>
      </c>
      <c r="D1747" t="s">
        <v>85</v>
      </c>
      <c r="E1747" t="s">
        <v>131</v>
      </c>
      <c r="F1747" t="s">
        <v>4845</v>
      </c>
      <c r="G1747" t="s">
        <v>340</v>
      </c>
      <c r="H1747" t="s">
        <v>134</v>
      </c>
      <c r="I1747" t="s">
        <v>135</v>
      </c>
      <c r="J1747" t="s">
        <v>136</v>
      </c>
      <c r="K1747" t="s">
        <v>137</v>
      </c>
      <c r="L1747" t="s">
        <v>5261</v>
      </c>
      <c r="M1747" t="s">
        <v>5262</v>
      </c>
      <c r="N1747">
        <v>2.0552777770000001</v>
      </c>
      <c r="O1747">
        <v>0</v>
      </c>
      <c r="P1747">
        <v>109</v>
      </c>
      <c r="Q1747">
        <v>0</v>
      </c>
      <c r="R1747">
        <v>0</v>
      </c>
      <c r="S1747">
        <v>0</v>
      </c>
      <c r="T1747">
        <v>13</v>
      </c>
      <c r="U1747">
        <v>0</v>
      </c>
      <c r="V1747">
        <v>0</v>
      </c>
      <c r="W1747">
        <v>0</v>
      </c>
      <c r="X1747">
        <v>72.165018746329125</v>
      </c>
      <c r="Y1747">
        <v>0</v>
      </c>
      <c r="Z1747">
        <v>0</v>
      </c>
      <c r="AA1747">
        <v>0</v>
      </c>
      <c r="AB1747">
        <v>6.5827699310496026</v>
      </c>
      <c r="AC1747">
        <v>0</v>
      </c>
      <c r="AD1747">
        <v>0</v>
      </c>
      <c r="AE1747">
        <v>78.747788677378722</v>
      </c>
    </row>
    <row r="1748" spans="1:31" x14ac:dyDescent="0.25">
      <c r="A1748">
        <v>1823880</v>
      </c>
      <c r="B1748">
        <v>1</v>
      </c>
      <c r="C1748" t="s">
        <v>81</v>
      </c>
      <c r="D1748" t="s">
        <v>114</v>
      </c>
      <c r="E1748" t="s">
        <v>164</v>
      </c>
      <c r="F1748" t="s">
        <v>5263</v>
      </c>
      <c r="G1748" t="s">
        <v>156</v>
      </c>
      <c r="H1748" t="s">
        <v>157</v>
      </c>
      <c r="I1748" t="s">
        <v>179</v>
      </c>
      <c r="J1748" t="s">
        <v>136</v>
      </c>
      <c r="K1748" t="s">
        <v>137</v>
      </c>
      <c r="L1748" t="s">
        <v>5264</v>
      </c>
      <c r="M1748" t="s">
        <v>5265</v>
      </c>
      <c r="N1748">
        <v>7.7777769999999996E-3</v>
      </c>
      <c r="O1748">
        <v>0</v>
      </c>
      <c r="P1748">
        <v>860</v>
      </c>
      <c r="Q1748">
        <v>0</v>
      </c>
      <c r="R1748">
        <v>9</v>
      </c>
      <c r="S1748">
        <v>1</v>
      </c>
      <c r="T1748">
        <v>71</v>
      </c>
      <c r="U1748">
        <v>0</v>
      </c>
      <c r="V1748">
        <v>0</v>
      </c>
      <c r="W1748">
        <v>0</v>
      </c>
      <c r="X1748">
        <v>0.62730944498716623</v>
      </c>
      <c r="Y1748">
        <v>0</v>
      </c>
      <c r="Z1748">
        <v>3.3892760090000001E-3</v>
      </c>
      <c r="AA1748">
        <v>0</v>
      </c>
      <c r="AB1748">
        <v>9.427826076977773E-2</v>
      </c>
      <c r="AC1748">
        <v>0</v>
      </c>
      <c r="AD1748">
        <v>0</v>
      </c>
      <c r="AE1748">
        <v>0.72497698176594394</v>
      </c>
    </row>
    <row r="1749" spans="1:31" x14ac:dyDescent="0.25">
      <c r="A1749">
        <v>1823631</v>
      </c>
      <c r="B1749">
        <v>1</v>
      </c>
      <c r="C1749" t="s">
        <v>80</v>
      </c>
      <c r="D1749" t="s">
        <v>103</v>
      </c>
      <c r="E1749" t="s">
        <v>268</v>
      </c>
      <c r="F1749" t="s">
        <v>5015</v>
      </c>
      <c r="G1749" t="s">
        <v>225</v>
      </c>
      <c r="H1749" t="s">
        <v>157</v>
      </c>
      <c r="I1749" t="s">
        <v>135</v>
      </c>
      <c r="J1749" t="s">
        <v>136</v>
      </c>
      <c r="K1749" t="s">
        <v>151</v>
      </c>
      <c r="L1749" t="s">
        <v>5266</v>
      </c>
      <c r="M1749" t="s">
        <v>5267</v>
      </c>
      <c r="N1749">
        <v>5.2981980550000003</v>
      </c>
      <c r="O1749">
        <v>1</v>
      </c>
      <c r="P1749">
        <v>268</v>
      </c>
      <c r="Q1749">
        <v>1</v>
      </c>
      <c r="R1749">
        <v>12</v>
      </c>
      <c r="S1749">
        <v>6</v>
      </c>
      <c r="T1749">
        <v>16</v>
      </c>
      <c r="U1749">
        <v>7</v>
      </c>
      <c r="V1749">
        <v>1</v>
      </c>
      <c r="W1749">
        <v>5.2007476686573337</v>
      </c>
      <c r="X1749">
        <v>376.95060310446303</v>
      </c>
      <c r="Y1749">
        <v>2189.0048776531153</v>
      </c>
      <c r="Z1749">
        <v>126.92035859580825</v>
      </c>
      <c r="AA1749">
        <v>640.11478680109303</v>
      </c>
      <c r="AB1749">
        <v>512.22409153830711</v>
      </c>
      <c r="AC1749">
        <v>13112.552891044817</v>
      </c>
      <c r="AD1749">
        <v>1347.6745096432187</v>
      </c>
      <c r="AE1749">
        <v>18310.642866049478</v>
      </c>
    </row>
    <row r="1750" spans="1:31" x14ac:dyDescent="0.25">
      <c r="A1750">
        <v>1823943</v>
      </c>
      <c r="B1750">
        <v>1</v>
      </c>
      <c r="C1750" t="s">
        <v>80</v>
      </c>
      <c r="D1750" t="s">
        <v>93</v>
      </c>
      <c r="E1750" t="s">
        <v>140</v>
      </c>
      <c r="F1750" t="s">
        <v>5268</v>
      </c>
      <c r="G1750" t="s">
        <v>142</v>
      </c>
      <c r="H1750" t="s">
        <v>134</v>
      </c>
      <c r="I1750" t="s">
        <v>135</v>
      </c>
      <c r="J1750" t="s">
        <v>136</v>
      </c>
      <c r="K1750" t="s">
        <v>137</v>
      </c>
      <c r="L1750" t="s">
        <v>5269</v>
      </c>
      <c r="M1750" t="s">
        <v>5270</v>
      </c>
      <c r="N1750">
        <v>2.426666666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0.5715488030218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0.5715488030218</v>
      </c>
    </row>
    <row r="1751" spans="1:31" x14ac:dyDescent="0.25">
      <c r="A1751">
        <v>1823588</v>
      </c>
      <c r="B1751">
        <v>1</v>
      </c>
      <c r="C1751" t="s">
        <v>81</v>
      </c>
      <c r="D1751" t="s">
        <v>123</v>
      </c>
      <c r="E1751" t="s">
        <v>252</v>
      </c>
      <c r="F1751" t="s">
        <v>5271</v>
      </c>
      <c r="G1751" t="s">
        <v>150</v>
      </c>
      <c r="H1751" t="s">
        <v>134</v>
      </c>
      <c r="I1751" t="s">
        <v>135</v>
      </c>
      <c r="J1751" t="s">
        <v>136</v>
      </c>
      <c r="K1751" t="s">
        <v>151</v>
      </c>
      <c r="L1751" t="s">
        <v>5272</v>
      </c>
      <c r="M1751" t="s">
        <v>5273</v>
      </c>
      <c r="N1751">
        <v>7.526069444</v>
      </c>
      <c r="O1751">
        <v>0</v>
      </c>
      <c r="P1751">
        <v>42</v>
      </c>
      <c r="Q1751">
        <v>0</v>
      </c>
      <c r="R1751">
        <v>2</v>
      </c>
      <c r="S1751">
        <v>0</v>
      </c>
      <c r="T1751">
        <v>4</v>
      </c>
      <c r="U1751">
        <v>0</v>
      </c>
      <c r="V1751">
        <v>0</v>
      </c>
      <c r="W1751">
        <v>0</v>
      </c>
      <c r="X1751">
        <v>102.85309403965978</v>
      </c>
      <c r="Y1751">
        <v>0</v>
      </c>
      <c r="Z1751">
        <v>26.463162428359603</v>
      </c>
      <c r="AA1751">
        <v>0</v>
      </c>
      <c r="AB1751">
        <v>16.659046004225111</v>
      </c>
      <c r="AC1751">
        <v>0</v>
      </c>
      <c r="AD1751">
        <v>0</v>
      </c>
      <c r="AE1751">
        <v>145.97530247224449</v>
      </c>
    </row>
    <row r="1752" spans="1:31" x14ac:dyDescent="0.25">
      <c r="A1752">
        <v>1824129</v>
      </c>
      <c r="B1752">
        <v>1</v>
      </c>
      <c r="C1752" t="s">
        <v>80</v>
      </c>
      <c r="D1752" t="s">
        <v>101</v>
      </c>
      <c r="E1752" t="s">
        <v>223</v>
      </c>
      <c r="F1752" t="s">
        <v>3926</v>
      </c>
      <c r="G1752" t="s">
        <v>340</v>
      </c>
      <c r="H1752" t="s">
        <v>134</v>
      </c>
      <c r="I1752" t="s">
        <v>135</v>
      </c>
      <c r="J1752" t="s">
        <v>136</v>
      </c>
      <c r="K1752" t="s">
        <v>137</v>
      </c>
      <c r="L1752" t="s">
        <v>5274</v>
      </c>
      <c r="M1752" t="s">
        <v>5275</v>
      </c>
      <c r="N1752">
        <v>2.2613888879999999</v>
      </c>
      <c r="O1752">
        <v>0</v>
      </c>
      <c r="P1752">
        <v>26</v>
      </c>
      <c r="Q1752">
        <v>0</v>
      </c>
      <c r="R1752">
        <v>0</v>
      </c>
      <c r="S1752">
        <v>0</v>
      </c>
      <c r="T1752">
        <v>2</v>
      </c>
      <c r="U1752">
        <v>0</v>
      </c>
      <c r="V1752">
        <v>0</v>
      </c>
      <c r="W1752">
        <v>0</v>
      </c>
      <c r="X1752">
        <v>14.821098633319204</v>
      </c>
      <c r="Y1752">
        <v>0</v>
      </c>
      <c r="Z1752">
        <v>0</v>
      </c>
      <c r="AA1752">
        <v>0</v>
      </c>
      <c r="AB1752">
        <v>3.9117501716984338</v>
      </c>
      <c r="AC1752">
        <v>0</v>
      </c>
      <c r="AD1752">
        <v>0</v>
      </c>
      <c r="AE1752">
        <v>18.732848805017639</v>
      </c>
    </row>
    <row r="1753" spans="1:31" x14ac:dyDescent="0.25">
      <c r="A1753">
        <v>1823565</v>
      </c>
      <c r="B1753">
        <v>1</v>
      </c>
      <c r="C1753" t="s">
        <v>80</v>
      </c>
      <c r="D1753" t="s">
        <v>92</v>
      </c>
      <c r="E1753" t="s">
        <v>131</v>
      </c>
      <c r="F1753" t="s">
        <v>5276</v>
      </c>
      <c r="G1753" t="s">
        <v>1046</v>
      </c>
      <c r="H1753" t="s">
        <v>134</v>
      </c>
      <c r="I1753" t="s">
        <v>135</v>
      </c>
      <c r="J1753" t="s">
        <v>136</v>
      </c>
      <c r="K1753" t="s">
        <v>137</v>
      </c>
      <c r="L1753" t="s">
        <v>5277</v>
      </c>
      <c r="M1753" t="s">
        <v>5278</v>
      </c>
      <c r="N1753">
        <v>1.2524999999999999</v>
      </c>
      <c r="O1753">
        <v>0</v>
      </c>
      <c r="P1753">
        <v>13</v>
      </c>
      <c r="Q1753">
        <v>0</v>
      </c>
      <c r="R1753">
        <v>0</v>
      </c>
      <c r="S1753">
        <v>0</v>
      </c>
      <c r="T1753">
        <v>5</v>
      </c>
      <c r="U1753">
        <v>0</v>
      </c>
      <c r="V1753">
        <v>0</v>
      </c>
      <c r="W1753">
        <v>0</v>
      </c>
      <c r="X1753">
        <v>5.0310923814666664</v>
      </c>
      <c r="Y1753">
        <v>0</v>
      </c>
      <c r="Z1753">
        <v>0</v>
      </c>
      <c r="AA1753">
        <v>0</v>
      </c>
      <c r="AB1753">
        <v>3.1939394754330781</v>
      </c>
      <c r="AC1753">
        <v>0</v>
      </c>
      <c r="AD1753">
        <v>0</v>
      </c>
      <c r="AE1753">
        <v>8.2250318568997436</v>
      </c>
    </row>
    <row r="1754" spans="1:31" x14ac:dyDescent="0.25">
      <c r="A1754">
        <v>1823860</v>
      </c>
      <c r="B1754">
        <v>1</v>
      </c>
      <c r="C1754" t="s">
        <v>80</v>
      </c>
      <c r="D1754" t="s">
        <v>88</v>
      </c>
      <c r="E1754" t="s">
        <v>140</v>
      </c>
      <c r="F1754" t="s">
        <v>5279</v>
      </c>
      <c r="G1754" t="s">
        <v>246</v>
      </c>
      <c r="H1754" t="s">
        <v>134</v>
      </c>
      <c r="I1754" t="s">
        <v>135</v>
      </c>
      <c r="J1754" t="s">
        <v>136</v>
      </c>
      <c r="K1754" t="s">
        <v>137</v>
      </c>
      <c r="L1754" t="s">
        <v>5280</v>
      </c>
      <c r="M1754" t="s">
        <v>5281</v>
      </c>
      <c r="N1754">
        <v>1.3208333329999999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0.51394462969645838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0.51394462969645838</v>
      </c>
    </row>
    <row r="1755" spans="1:31" x14ac:dyDescent="0.25">
      <c r="A1755">
        <v>1823528</v>
      </c>
      <c r="B1755">
        <v>1</v>
      </c>
      <c r="C1755" t="s">
        <v>80</v>
      </c>
      <c r="D1755" t="s">
        <v>97</v>
      </c>
      <c r="E1755" t="s">
        <v>202</v>
      </c>
      <c r="F1755" t="s">
        <v>5282</v>
      </c>
      <c r="G1755" t="s">
        <v>156</v>
      </c>
      <c r="H1755" t="s">
        <v>157</v>
      </c>
      <c r="I1755" t="s">
        <v>135</v>
      </c>
      <c r="J1755" t="s">
        <v>136</v>
      </c>
      <c r="K1755" t="s">
        <v>137</v>
      </c>
      <c r="L1755" t="s">
        <v>4998</v>
      </c>
      <c r="M1755" t="s">
        <v>5283</v>
      </c>
      <c r="N1755">
        <v>0.44027777699999998</v>
      </c>
      <c r="O1755">
        <v>0</v>
      </c>
      <c r="P1755">
        <v>137</v>
      </c>
      <c r="Q1755">
        <v>0</v>
      </c>
      <c r="R1755">
        <v>0</v>
      </c>
      <c r="S1755">
        <v>0</v>
      </c>
      <c r="T1755">
        <v>3</v>
      </c>
      <c r="U1755">
        <v>0</v>
      </c>
      <c r="V1755">
        <v>0</v>
      </c>
      <c r="W1755">
        <v>0</v>
      </c>
      <c r="X1755">
        <v>17.43678766549667</v>
      </c>
      <c r="Y1755">
        <v>0</v>
      </c>
      <c r="Z1755">
        <v>0</v>
      </c>
      <c r="AA1755">
        <v>0</v>
      </c>
      <c r="AB1755">
        <v>0.80516546295676394</v>
      </c>
      <c r="AC1755">
        <v>0</v>
      </c>
      <c r="AD1755">
        <v>0</v>
      </c>
      <c r="AE1755">
        <v>18.241953128453435</v>
      </c>
    </row>
    <row r="1756" spans="1:31" x14ac:dyDescent="0.25">
      <c r="A1756">
        <v>1824192</v>
      </c>
      <c r="B1756">
        <v>1</v>
      </c>
      <c r="C1756" t="s">
        <v>80</v>
      </c>
      <c r="D1756" t="s">
        <v>100</v>
      </c>
      <c r="E1756" t="s">
        <v>252</v>
      </c>
      <c r="F1756" t="s">
        <v>5284</v>
      </c>
      <c r="G1756" t="s">
        <v>217</v>
      </c>
      <c r="H1756" t="s">
        <v>134</v>
      </c>
      <c r="I1756" t="s">
        <v>135</v>
      </c>
      <c r="J1756" t="s">
        <v>136</v>
      </c>
      <c r="K1756" t="s">
        <v>137</v>
      </c>
      <c r="L1756" t="s">
        <v>5285</v>
      </c>
      <c r="M1756" t="s">
        <v>5286</v>
      </c>
      <c r="N1756">
        <v>0.28361111100000003</v>
      </c>
      <c r="O1756">
        <v>0</v>
      </c>
      <c r="P1756">
        <v>292</v>
      </c>
      <c r="Q1756">
        <v>0</v>
      </c>
      <c r="R1756">
        <v>0</v>
      </c>
      <c r="S1756">
        <v>0</v>
      </c>
      <c r="T1756">
        <v>56</v>
      </c>
      <c r="U1756">
        <v>0</v>
      </c>
      <c r="V1756">
        <v>0</v>
      </c>
      <c r="W1756">
        <v>0</v>
      </c>
      <c r="X1756">
        <v>19.805304534046147</v>
      </c>
      <c r="Y1756">
        <v>0</v>
      </c>
      <c r="Z1756">
        <v>0</v>
      </c>
      <c r="AA1756">
        <v>0</v>
      </c>
      <c r="AB1756">
        <v>14.514033214570082</v>
      </c>
      <c r="AC1756">
        <v>0</v>
      </c>
      <c r="AD1756">
        <v>0</v>
      </c>
      <c r="AE1756">
        <v>34.319337748616228</v>
      </c>
    </row>
    <row r="1757" spans="1:31" x14ac:dyDescent="0.25">
      <c r="A1757">
        <v>1823883</v>
      </c>
      <c r="B1757">
        <v>1</v>
      </c>
      <c r="C1757" t="s">
        <v>80</v>
      </c>
      <c r="D1757" t="s">
        <v>103</v>
      </c>
      <c r="E1757" t="s">
        <v>223</v>
      </c>
      <c r="F1757" t="s">
        <v>5287</v>
      </c>
      <c r="G1757" t="s">
        <v>242</v>
      </c>
      <c r="H1757" t="s">
        <v>134</v>
      </c>
      <c r="I1757" t="s">
        <v>135</v>
      </c>
      <c r="J1757" t="s">
        <v>136</v>
      </c>
      <c r="K1757" t="s">
        <v>137</v>
      </c>
      <c r="L1757" t="s">
        <v>5288</v>
      </c>
      <c r="M1757" t="s">
        <v>5289</v>
      </c>
      <c r="N1757">
        <v>1.0027777769999999</v>
      </c>
      <c r="O1757">
        <v>0</v>
      </c>
      <c r="P1757">
        <v>82</v>
      </c>
      <c r="Q1757">
        <v>0</v>
      </c>
      <c r="R1757">
        <v>0</v>
      </c>
      <c r="S1757">
        <v>0</v>
      </c>
      <c r="T1757">
        <v>20</v>
      </c>
      <c r="U1757">
        <v>0</v>
      </c>
      <c r="V1757">
        <v>0</v>
      </c>
      <c r="W1757">
        <v>0</v>
      </c>
      <c r="X1757">
        <v>25.314305230463713</v>
      </c>
      <c r="Y1757">
        <v>0</v>
      </c>
      <c r="Z1757">
        <v>0</v>
      </c>
      <c r="AA1757">
        <v>0</v>
      </c>
      <c r="AB1757">
        <v>28.025594183274475</v>
      </c>
      <c r="AC1757">
        <v>0</v>
      </c>
      <c r="AD1757">
        <v>0</v>
      </c>
      <c r="AE1757">
        <v>53.339899413738188</v>
      </c>
    </row>
    <row r="1758" spans="1:31" x14ac:dyDescent="0.25">
      <c r="A1758">
        <v>1823737</v>
      </c>
      <c r="B1758">
        <v>1</v>
      </c>
      <c r="C1758" t="s">
        <v>80</v>
      </c>
      <c r="D1758" t="s">
        <v>101</v>
      </c>
      <c r="E1758" t="s">
        <v>202</v>
      </c>
      <c r="F1758" t="s">
        <v>5029</v>
      </c>
      <c r="G1758" t="s">
        <v>3474</v>
      </c>
      <c r="H1758" t="s">
        <v>157</v>
      </c>
      <c r="I1758" t="s">
        <v>135</v>
      </c>
      <c r="J1758" t="s">
        <v>136</v>
      </c>
      <c r="K1758" t="s">
        <v>151</v>
      </c>
      <c r="L1758" t="s">
        <v>5290</v>
      </c>
      <c r="M1758" t="s">
        <v>5291</v>
      </c>
      <c r="N1758">
        <v>0.96611111100000002</v>
      </c>
      <c r="O1758">
        <v>3</v>
      </c>
      <c r="P1758">
        <v>391</v>
      </c>
      <c r="Q1758">
        <v>2</v>
      </c>
      <c r="R1758">
        <v>0</v>
      </c>
      <c r="S1758">
        <v>14</v>
      </c>
      <c r="T1758">
        <v>106</v>
      </c>
      <c r="U1758">
        <v>0</v>
      </c>
      <c r="V1758">
        <v>0</v>
      </c>
      <c r="W1758">
        <v>12.020703780464501</v>
      </c>
      <c r="X1758">
        <v>74.107699412178789</v>
      </c>
      <c r="Y1758">
        <v>9.5886712386539781</v>
      </c>
      <c r="Z1758">
        <v>0</v>
      </c>
      <c r="AA1758">
        <v>98.092907435471361</v>
      </c>
      <c r="AB1758">
        <v>52.72005214835692</v>
      </c>
      <c r="AC1758">
        <v>0</v>
      </c>
      <c r="AD1758">
        <v>0</v>
      </c>
      <c r="AE1758">
        <v>246.53003401512555</v>
      </c>
    </row>
    <row r="1759" spans="1:31" x14ac:dyDescent="0.25">
      <c r="A1759">
        <v>1823814</v>
      </c>
      <c r="B1759">
        <v>1</v>
      </c>
      <c r="C1759" t="s">
        <v>80</v>
      </c>
      <c r="D1759" t="s">
        <v>82</v>
      </c>
      <c r="E1759" t="s">
        <v>140</v>
      </c>
      <c r="F1759" t="s">
        <v>5292</v>
      </c>
      <c r="G1759" t="s">
        <v>142</v>
      </c>
      <c r="H1759" t="s">
        <v>134</v>
      </c>
      <c r="I1759" t="s">
        <v>135</v>
      </c>
      <c r="J1759" t="s">
        <v>136</v>
      </c>
      <c r="K1759" t="s">
        <v>137</v>
      </c>
      <c r="L1759" t="s">
        <v>5293</v>
      </c>
      <c r="M1759" t="s">
        <v>5294</v>
      </c>
      <c r="N1759">
        <v>2.7324999999999999</v>
      </c>
      <c r="O1759">
        <v>0</v>
      </c>
      <c r="P1759">
        <v>3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2.2652520404062586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2.2652520404062586</v>
      </c>
    </row>
    <row r="1760" spans="1:31" x14ac:dyDescent="0.25">
      <c r="A1760">
        <v>1823714</v>
      </c>
      <c r="B1760">
        <v>1</v>
      </c>
      <c r="C1760" t="s">
        <v>81</v>
      </c>
      <c r="D1760" t="s">
        <v>113</v>
      </c>
      <c r="E1760" t="s">
        <v>140</v>
      </c>
      <c r="F1760" t="s">
        <v>5295</v>
      </c>
      <c r="G1760" t="s">
        <v>142</v>
      </c>
      <c r="H1760" t="s">
        <v>134</v>
      </c>
      <c r="I1760" t="s">
        <v>135</v>
      </c>
      <c r="J1760" t="s">
        <v>136</v>
      </c>
      <c r="K1760" t="s">
        <v>137</v>
      </c>
      <c r="L1760" t="s">
        <v>5296</v>
      </c>
      <c r="M1760" t="s">
        <v>5297</v>
      </c>
      <c r="N1760">
        <v>1.551388888</v>
      </c>
      <c r="O1760">
        <v>0</v>
      </c>
      <c r="P1760">
        <v>3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0.87799247501204991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0.87799247501204991</v>
      </c>
    </row>
    <row r="1761" spans="1:31" x14ac:dyDescent="0.25">
      <c r="A1761">
        <v>1823691</v>
      </c>
      <c r="B1761">
        <v>1</v>
      </c>
      <c r="C1761" t="s">
        <v>80</v>
      </c>
      <c r="D1761" t="s">
        <v>102</v>
      </c>
      <c r="E1761" t="s">
        <v>154</v>
      </c>
      <c r="F1761" t="s">
        <v>5298</v>
      </c>
      <c r="G1761" t="s">
        <v>156</v>
      </c>
      <c r="H1761" t="s">
        <v>157</v>
      </c>
      <c r="I1761" t="s">
        <v>135</v>
      </c>
      <c r="J1761" t="s">
        <v>136</v>
      </c>
      <c r="K1761" t="s">
        <v>137</v>
      </c>
      <c r="L1761" t="s">
        <v>5299</v>
      </c>
      <c r="M1761" t="s">
        <v>5300</v>
      </c>
      <c r="N1761">
        <v>0.77972222199999996</v>
      </c>
      <c r="O1761">
        <v>0</v>
      </c>
      <c r="P1761">
        <v>10</v>
      </c>
      <c r="Q1761">
        <v>3</v>
      </c>
      <c r="R1761">
        <v>116</v>
      </c>
      <c r="S1761">
        <v>0</v>
      </c>
      <c r="T1761">
        <v>21</v>
      </c>
      <c r="U1761">
        <v>0</v>
      </c>
      <c r="V1761">
        <v>0</v>
      </c>
      <c r="W1761">
        <v>0</v>
      </c>
      <c r="X1761">
        <v>4.0276734659700004</v>
      </c>
      <c r="Y1761">
        <v>6.439009956652999</v>
      </c>
      <c r="Z1761">
        <v>277.18598088180397</v>
      </c>
      <c r="AA1761">
        <v>0</v>
      </c>
      <c r="AB1761">
        <v>25.512899180607523</v>
      </c>
      <c r="AC1761">
        <v>0</v>
      </c>
      <c r="AD1761">
        <v>0</v>
      </c>
      <c r="AE1761">
        <v>313.16556348503451</v>
      </c>
    </row>
    <row r="1762" spans="1:31" x14ac:dyDescent="0.25">
      <c r="A1762">
        <v>1824209</v>
      </c>
      <c r="B1762">
        <v>1</v>
      </c>
      <c r="C1762" t="s">
        <v>80</v>
      </c>
      <c r="D1762" t="s">
        <v>95</v>
      </c>
      <c r="E1762" t="s">
        <v>140</v>
      </c>
      <c r="F1762" t="s">
        <v>5301</v>
      </c>
      <c r="G1762" t="s">
        <v>213</v>
      </c>
      <c r="H1762" t="s">
        <v>134</v>
      </c>
      <c r="I1762" t="s">
        <v>135</v>
      </c>
      <c r="J1762" t="s">
        <v>136</v>
      </c>
      <c r="K1762" t="s">
        <v>137</v>
      </c>
      <c r="L1762" t="s">
        <v>5302</v>
      </c>
      <c r="M1762" t="s">
        <v>5303</v>
      </c>
      <c r="N1762">
        <v>17.366666666</v>
      </c>
      <c r="O1762">
        <v>0</v>
      </c>
      <c r="P1762">
        <v>2</v>
      </c>
      <c r="Q1762">
        <v>0</v>
      </c>
      <c r="R1762">
        <v>0</v>
      </c>
      <c r="S1762">
        <v>0</v>
      </c>
      <c r="T1762">
        <v>5</v>
      </c>
      <c r="U1762">
        <v>0</v>
      </c>
      <c r="V1762">
        <v>0</v>
      </c>
      <c r="W1762">
        <v>0</v>
      </c>
      <c r="X1762">
        <v>6.215450273365601</v>
      </c>
      <c r="Y1762">
        <v>0</v>
      </c>
      <c r="Z1762">
        <v>0</v>
      </c>
      <c r="AA1762">
        <v>0</v>
      </c>
      <c r="AB1762">
        <v>22.29553112679821</v>
      </c>
      <c r="AC1762">
        <v>0</v>
      </c>
      <c r="AD1762">
        <v>0</v>
      </c>
      <c r="AE1762">
        <v>28.510981400163811</v>
      </c>
    </row>
    <row r="1763" spans="1:31" x14ac:dyDescent="0.25">
      <c r="A1763">
        <v>1823591</v>
      </c>
      <c r="B1763">
        <v>1</v>
      </c>
      <c r="C1763" t="s">
        <v>81</v>
      </c>
      <c r="D1763" t="s">
        <v>118</v>
      </c>
      <c r="E1763" t="s">
        <v>252</v>
      </c>
      <c r="F1763" t="s">
        <v>5304</v>
      </c>
      <c r="G1763" t="s">
        <v>150</v>
      </c>
      <c r="H1763" t="s">
        <v>134</v>
      </c>
      <c r="I1763" t="s">
        <v>135</v>
      </c>
      <c r="J1763" t="s">
        <v>136</v>
      </c>
      <c r="K1763" t="s">
        <v>151</v>
      </c>
      <c r="L1763" t="s">
        <v>5305</v>
      </c>
      <c r="M1763" t="s">
        <v>5306</v>
      </c>
      <c r="N1763">
        <v>7.981873888</v>
      </c>
      <c r="O1763">
        <v>0</v>
      </c>
      <c r="P1763">
        <v>90</v>
      </c>
      <c r="Q1763">
        <v>0</v>
      </c>
      <c r="R1763">
        <v>17</v>
      </c>
      <c r="S1763">
        <v>0</v>
      </c>
      <c r="T1763">
        <v>13</v>
      </c>
      <c r="U1763">
        <v>0</v>
      </c>
      <c r="V1763">
        <v>0</v>
      </c>
      <c r="W1763">
        <v>0</v>
      </c>
      <c r="X1763">
        <v>134.47593517817145</v>
      </c>
      <c r="Y1763">
        <v>0</v>
      </c>
      <c r="Z1763">
        <v>76.874092998472321</v>
      </c>
      <c r="AA1763">
        <v>0</v>
      </c>
      <c r="AB1763">
        <v>22.394855856134342</v>
      </c>
      <c r="AC1763">
        <v>0</v>
      </c>
      <c r="AD1763">
        <v>0</v>
      </c>
      <c r="AE1763">
        <v>233.74488403277812</v>
      </c>
    </row>
    <row r="1764" spans="1:31" x14ac:dyDescent="0.25">
      <c r="A1764">
        <v>1823628</v>
      </c>
      <c r="B1764">
        <v>1</v>
      </c>
      <c r="C1764" t="s">
        <v>81</v>
      </c>
      <c r="D1764" t="s">
        <v>115</v>
      </c>
      <c r="E1764" t="s">
        <v>164</v>
      </c>
      <c r="F1764" t="s">
        <v>5307</v>
      </c>
      <c r="G1764" t="s">
        <v>150</v>
      </c>
      <c r="H1764" t="s">
        <v>157</v>
      </c>
      <c r="I1764" t="s">
        <v>135</v>
      </c>
      <c r="J1764" t="s">
        <v>136</v>
      </c>
      <c r="K1764" t="s">
        <v>151</v>
      </c>
      <c r="L1764" t="s">
        <v>5308</v>
      </c>
      <c r="M1764" t="s">
        <v>5309</v>
      </c>
      <c r="N1764">
        <v>3.1633333330000002</v>
      </c>
      <c r="O1764">
        <v>0</v>
      </c>
      <c r="P1764">
        <v>582</v>
      </c>
      <c r="Q1764">
        <v>1</v>
      </c>
      <c r="R1764">
        <v>5</v>
      </c>
      <c r="S1764">
        <v>0</v>
      </c>
      <c r="T1764">
        <v>49</v>
      </c>
      <c r="U1764">
        <v>1</v>
      </c>
      <c r="V1764">
        <v>0</v>
      </c>
      <c r="W1764">
        <v>0</v>
      </c>
      <c r="X1764">
        <v>215.00886008104527</v>
      </c>
      <c r="Y1764">
        <v>5.2240001515709338</v>
      </c>
      <c r="Z1764">
        <v>5.7834349256250004</v>
      </c>
      <c r="AA1764">
        <v>0</v>
      </c>
      <c r="AB1764">
        <v>18.12174504331389</v>
      </c>
      <c r="AC1764">
        <v>68.77953383356801</v>
      </c>
      <c r="AD1764">
        <v>0</v>
      </c>
      <c r="AE1764">
        <v>312.9175740351231</v>
      </c>
    </row>
    <row r="1765" spans="1:31" x14ac:dyDescent="0.25">
      <c r="A1765">
        <v>1824175</v>
      </c>
      <c r="B1765">
        <v>1</v>
      </c>
      <c r="C1765" t="s">
        <v>80</v>
      </c>
      <c r="D1765" t="s">
        <v>85</v>
      </c>
      <c r="E1765" t="s">
        <v>131</v>
      </c>
      <c r="F1765" t="s">
        <v>4692</v>
      </c>
      <c r="G1765" t="s">
        <v>340</v>
      </c>
      <c r="H1765" t="s">
        <v>134</v>
      </c>
      <c r="I1765" t="s">
        <v>135</v>
      </c>
      <c r="J1765" t="s">
        <v>136</v>
      </c>
      <c r="K1765" t="s">
        <v>137</v>
      </c>
      <c r="L1765" t="s">
        <v>5310</v>
      </c>
      <c r="M1765" t="s">
        <v>5311</v>
      </c>
      <c r="N1765">
        <v>0.82611111100000001</v>
      </c>
      <c r="O1765">
        <v>0</v>
      </c>
      <c r="P1765">
        <v>60</v>
      </c>
      <c r="Q1765">
        <v>0</v>
      </c>
      <c r="R1765">
        <v>0</v>
      </c>
      <c r="S1765">
        <v>0</v>
      </c>
      <c r="T1765">
        <v>4</v>
      </c>
      <c r="U1765">
        <v>0</v>
      </c>
      <c r="V1765">
        <v>0</v>
      </c>
      <c r="W1765">
        <v>0</v>
      </c>
      <c r="X1765">
        <v>15.96575480151945</v>
      </c>
      <c r="Y1765">
        <v>0</v>
      </c>
      <c r="Z1765">
        <v>0</v>
      </c>
      <c r="AA1765">
        <v>0</v>
      </c>
      <c r="AB1765">
        <v>1.0329266226784335</v>
      </c>
      <c r="AC1765">
        <v>0</v>
      </c>
      <c r="AD1765">
        <v>0</v>
      </c>
      <c r="AE1765">
        <v>16.998681424197883</v>
      </c>
    </row>
    <row r="1766" spans="1:31" x14ac:dyDescent="0.25">
      <c r="A1766">
        <v>1823877</v>
      </c>
      <c r="B1766">
        <v>1</v>
      </c>
      <c r="C1766" t="s">
        <v>80</v>
      </c>
      <c r="D1766" t="s">
        <v>106</v>
      </c>
      <c r="E1766" t="s">
        <v>131</v>
      </c>
      <c r="F1766" t="s">
        <v>5312</v>
      </c>
      <c r="G1766" t="s">
        <v>133</v>
      </c>
      <c r="H1766" t="s">
        <v>134</v>
      </c>
      <c r="I1766" t="s">
        <v>135</v>
      </c>
      <c r="J1766" t="s">
        <v>136</v>
      </c>
      <c r="K1766" t="s">
        <v>137</v>
      </c>
      <c r="L1766" t="s">
        <v>5313</v>
      </c>
      <c r="M1766" t="s">
        <v>5314</v>
      </c>
      <c r="N1766">
        <v>1.274444444</v>
      </c>
      <c r="O1766">
        <v>0</v>
      </c>
      <c r="P1766">
        <v>37</v>
      </c>
      <c r="Q1766">
        <v>0</v>
      </c>
      <c r="R1766">
        <v>1</v>
      </c>
      <c r="S1766">
        <v>0</v>
      </c>
      <c r="T1766">
        <v>2</v>
      </c>
      <c r="U1766">
        <v>0</v>
      </c>
      <c r="V1766">
        <v>0</v>
      </c>
      <c r="W1766">
        <v>0</v>
      </c>
      <c r="X1766">
        <v>8.5327792666815512</v>
      </c>
      <c r="Y1766">
        <v>0</v>
      </c>
      <c r="Z1766">
        <v>2.5653151948000001</v>
      </c>
      <c r="AA1766">
        <v>0</v>
      </c>
      <c r="AB1766">
        <v>1.6202181158411832</v>
      </c>
      <c r="AC1766">
        <v>0</v>
      </c>
      <c r="AD1766">
        <v>0</v>
      </c>
      <c r="AE1766">
        <v>12.718312577322735</v>
      </c>
    </row>
    <row r="1767" spans="1:31" x14ac:dyDescent="0.25">
      <c r="A1767">
        <v>1823585</v>
      </c>
      <c r="B1767">
        <v>1</v>
      </c>
      <c r="C1767" t="s">
        <v>80</v>
      </c>
      <c r="D1767" t="s">
        <v>90</v>
      </c>
      <c r="E1767" t="s">
        <v>131</v>
      </c>
      <c r="F1767" t="s">
        <v>482</v>
      </c>
      <c r="G1767" t="s">
        <v>150</v>
      </c>
      <c r="H1767" t="s">
        <v>134</v>
      </c>
      <c r="I1767" t="s">
        <v>135</v>
      </c>
      <c r="J1767" t="s">
        <v>136</v>
      </c>
      <c r="K1767" t="s">
        <v>151</v>
      </c>
      <c r="L1767" t="s">
        <v>5315</v>
      </c>
      <c r="M1767" t="s">
        <v>5316</v>
      </c>
      <c r="N1767">
        <v>8.199988888</v>
      </c>
      <c r="O1767">
        <v>0</v>
      </c>
      <c r="P1767">
        <v>229</v>
      </c>
      <c r="Q1767">
        <v>0</v>
      </c>
      <c r="R1767">
        <v>0</v>
      </c>
      <c r="S1767">
        <v>0</v>
      </c>
      <c r="T1767">
        <v>13</v>
      </c>
      <c r="U1767">
        <v>0</v>
      </c>
      <c r="V1767">
        <v>0</v>
      </c>
      <c r="W1767">
        <v>0</v>
      </c>
      <c r="X1767">
        <v>427.1506602160768</v>
      </c>
      <c r="Y1767">
        <v>0</v>
      </c>
      <c r="Z1767">
        <v>0</v>
      </c>
      <c r="AA1767">
        <v>0</v>
      </c>
      <c r="AB1767">
        <v>43.566427835702818</v>
      </c>
      <c r="AC1767">
        <v>0</v>
      </c>
      <c r="AD1767">
        <v>0</v>
      </c>
      <c r="AE1767">
        <v>470.71708805177963</v>
      </c>
    </row>
    <row r="1768" spans="1:31" x14ac:dyDescent="0.25">
      <c r="A1768">
        <v>1823611</v>
      </c>
      <c r="B1768">
        <v>1</v>
      </c>
      <c r="C1768" t="s">
        <v>80</v>
      </c>
      <c r="D1768" t="s">
        <v>95</v>
      </c>
      <c r="E1768" t="s">
        <v>164</v>
      </c>
      <c r="F1768" t="s">
        <v>5317</v>
      </c>
      <c r="G1768" t="s">
        <v>156</v>
      </c>
      <c r="H1768" t="s">
        <v>157</v>
      </c>
      <c r="I1768" t="s">
        <v>135</v>
      </c>
      <c r="J1768" t="s">
        <v>136</v>
      </c>
      <c r="K1768" t="s">
        <v>137</v>
      </c>
      <c r="L1768" t="s">
        <v>5318</v>
      </c>
      <c r="M1768" t="s">
        <v>5319</v>
      </c>
      <c r="N1768">
        <v>0.53111111099999997</v>
      </c>
      <c r="O1768">
        <v>1</v>
      </c>
      <c r="P1768">
        <v>170</v>
      </c>
      <c r="Q1768">
        <v>0</v>
      </c>
      <c r="R1768">
        <v>1</v>
      </c>
      <c r="S1768">
        <v>13</v>
      </c>
      <c r="T1768">
        <v>13</v>
      </c>
      <c r="U1768">
        <v>2</v>
      </c>
      <c r="V1768">
        <v>0</v>
      </c>
      <c r="W1768">
        <v>0.11726644578545001</v>
      </c>
      <c r="X1768">
        <v>12.212572898022515</v>
      </c>
      <c r="Y1768">
        <v>0</v>
      </c>
      <c r="Z1768">
        <v>1.5644209965300002E-2</v>
      </c>
      <c r="AA1768">
        <v>23.079057157119284</v>
      </c>
      <c r="AB1768">
        <v>5.250944554097245</v>
      </c>
      <c r="AC1768">
        <v>41.896909736779662</v>
      </c>
      <c r="AD1768">
        <v>0</v>
      </c>
      <c r="AE1768">
        <v>82.572395001769451</v>
      </c>
    </row>
    <row r="1769" spans="1:31" x14ac:dyDescent="0.25">
      <c r="A1769">
        <v>1824109</v>
      </c>
      <c r="B1769">
        <v>1</v>
      </c>
      <c r="C1769" t="s">
        <v>81</v>
      </c>
      <c r="D1769" t="s">
        <v>120</v>
      </c>
      <c r="E1769" t="s">
        <v>131</v>
      </c>
      <c r="F1769" t="s">
        <v>5320</v>
      </c>
      <c r="G1769" t="s">
        <v>133</v>
      </c>
      <c r="H1769" t="s">
        <v>134</v>
      </c>
      <c r="I1769" t="s">
        <v>135</v>
      </c>
      <c r="J1769" t="s">
        <v>136</v>
      </c>
      <c r="K1769" t="s">
        <v>137</v>
      </c>
      <c r="L1769" t="s">
        <v>5321</v>
      </c>
      <c r="M1769" t="s">
        <v>5322</v>
      </c>
      <c r="N1769">
        <v>1.289722222</v>
      </c>
      <c r="O1769">
        <v>0</v>
      </c>
      <c r="P1769">
        <v>0</v>
      </c>
      <c r="Q1769">
        <v>0</v>
      </c>
      <c r="R1769">
        <v>4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5.1795999344115007</v>
      </c>
      <c r="AA1769">
        <v>0</v>
      </c>
      <c r="AB1769">
        <v>0</v>
      </c>
      <c r="AC1769">
        <v>0</v>
      </c>
      <c r="AD1769">
        <v>0</v>
      </c>
      <c r="AE1769">
        <v>5.1795999344115007</v>
      </c>
    </row>
    <row r="1770" spans="1:31" x14ac:dyDescent="0.25">
      <c r="A1770">
        <v>1823711</v>
      </c>
      <c r="B1770">
        <v>1</v>
      </c>
      <c r="C1770" t="s">
        <v>80</v>
      </c>
      <c r="D1770" t="s">
        <v>83</v>
      </c>
      <c r="E1770" t="s">
        <v>154</v>
      </c>
      <c r="F1770" t="s">
        <v>5323</v>
      </c>
      <c r="G1770" t="s">
        <v>225</v>
      </c>
      <c r="H1770" t="s">
        <v>157</v>
      </c>
      <c r="I1770" t="s">
        <v>135</v>
      </c>
      <c r="J1770" t="s">
        <v>136</v>
      </c>
      <c r="K1770" t="s">
        <v>151</v>
      </c>
      <c r="L1770" t="s">
        <v>5324</v>
      </c>
      <c r="M1770" t="s">
        <v>5325</v>
      </c>
      <c r="N1770">
        <v>1.4575527770000001</v>
      </c>
      <c r="O1770">
        <v>0</v>
      </c>
      <c r="P1770">
        <v>0</v>
      </c>
      <c r="Q1770">
        <v>0</v>
      </c>
      <c r="R1770">
        <v>0</v>
      </c>
      <c r="S1770">
        <v>6</v>
      </c>
      <c r="T1770">
        <v>0</v>
      </c>
      <c r="U1770">
        <v>4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67.281862691987797</v>
      </c>
      <c r="AB1770">
        <v>0</v>
      </c>
      <c r="AC1770">
        <v>863.3757368944672</v>
      </c>
      <c r="AD1770">
        <v>0</v>
      </c>
      <c r="AE1770">
        <v>930.65759958645504</v>
      </c>
    </row>
    <row r="1771" spans="1:31" x14ac:dyDescent="0.25">
      <c r="A1771">
        <v>1824152</v>
      </c>
      <c r="B1771">
        <v>1</v>
      </c>
      <c r="C1771" t="s">
        <v>81</v>
      </c>
      <c r="D1771" t="s">
        <v>123</v>
      </c>
      <c r="E1771" t="s">
        <v>202</v>
      </c>
      <c r="F1771" t="s">
        <v>4326</v>
      </c>
      <c r="G1771" t="s">
        <v>156</v>
      </c>
      <c r="H1771" t="s">
        <v>157</v>
      </c>
      <c r="I1771" t="s">
        <v>135</v>
      </c>
      <c r="J1771" t="s">
        <v>136</v>
      </c>
      <c r="K1771" t="s">
        <v>137</v>
      </c>
      <c r="L1771" t="s">
        <v>5326</v>
      </c>
      <c r="M1771" t="s">
        <v>5327</v>
      </c>
      <c r="N1771">
        <v>1.197777777</v>
      </c>
      <c r="O1771">
        <v>4</v>
      </c>
      <c r="P1771">
        <v>554</v>
      </c>
      <c r="Q1771">
        <v>311</v>
      </c>
      <c r="R1771">
        <v>504</v>
      </c>
      <c r="S1771">
        <v>27</v>
      </c>
      <c r="T1771">
        <v>79</v>
      </c>
      <c r="U1771">
        <v>3</v>
      </c>
      <c r="V1771">
        <v>0</v>
      </c>
      <c r="W1771">
        <v>43.398414927495466</v>
      </c>
      <c r="X1771">
        <v>186.93007892658648</v>
      </c>
      <c r="Y1771">
        <v>714.58829438045302</v>
      </c>
      <c r="Z1771">
        <v>912.06095749810697</v>
      </c>
      <c r="AA1771">
        <v>85.753743285536387</v>
      </c>
      <c r="AB1771">
        <v>95.880851205332988</v>
      </c>
      <c r="AC1771">
        <v>17.671883541771862</v>
      </c>
      <c r="AD1771">
        <v>0</v>
      </c>
      <c r="AE1771">
        <v>2056.2842237652831</v>
      </c>
    </row>
    <row r="1772" spans="1:31" x14ac:dyDescent="0.25">
      <c r="A1772">
        <v>1823505</v>
      </c>
      <c r="B1772">
        <v>1</v>
      </c>
      <c r="C1772" t="s">
        <v>81</v>
      </c>
      <c r="D1772" t="s">
        <v>118</v>
      </c>
      <c r="E1772" t="s">
        <v>268</v>
      </c>
      <c r="F1772" t="s">
        <v>1452</v>
      </c>
      <c r="G1772" t="s">
        <v>156</v>
      </c>
      <c r="H1772" t="s">
        <v>157</v>
      </c>
      <c r="I1772" t="s">
        <v>135</v>
      </c>
      <c r="J1772" t="s">
        <v>136</v>
      </c>
      <c r="K1772" t="s">
        <v>137</v>
      </c>
      <c r="L1772" t="s">
        <v>5328</v>
      </c>
      <c r="M1772" t="s">
        <v>5329</v>
      </c>
      <c r="N1772">
        <v>0.23250000000000001</v>
      </c>
      <c r="O1772">
        <v>7</v>
      </c>
      <c r="P1772">
        <v>1033</v>
      </c>
      <c r="Q1772">
        <v>156</v>
      </c>
      <c r="R1772">
        <v>64</v>
      </c>
      <c r="S1772">
        <v>34</v>
      </c>
      <c r="T1772">
        <v>87</v>
      </c>
      <c r="U1772">
        <v>0</v>
      </c>
      <c r="V1772">
        <v>0</v>
      </c>
      <c r="W1772">
        <v>0.34320310445204999</v>
      </c>
      <c r="X1772">
        <v>28.683993308312211</v>
      </c>
      <c r="Y1772">
        <v>125.52020669356357</v>
      </c>
      <c r="Z1772">
        <v>15.731134962378075</v>
      </c>
      <c r="AA1772">
        <v>74.841631961786689</v>
      </c>
      <c r="AB1772">
        <v>9.3311457813889493</v>
      </c>
      <c r="AC1772">
        <v>0</v>
      </c>
      <c r="AD1772">
        <v>0</v>
      </c>
      <c r="AE1772">
        <v>254.45131581188156</v>
      </c>
    </row>
    <row r="1773" spans="1:31" x14ac:dyDescent="0.25">
      <c r="A1773">
        <v>1824235</v>
      </c>
      <c r="B1773">
        <v>1</v>
      </c>
      <c r="C1773" t="s">
        <v>80</v>
      </c>
      <c r="D1773" t="s">
        <v>93</v>
      </c>
      <c r="E1773" t="s">
        <v>164</v>
      </c>
      <c r="F1773" t="s">
        <v>5330</v>
      </c>
      <c r="G1773" t="s">
        <v>156</v>
      </c>
      <c r="H1773" t="s">
        <v>157</v>
      </c>
      <c r="I1773" t="s">
        <v>135</v>
      </c>
      <c r="J1773" t="s">
        <v>136</v>
      </c>
      <c r="K1773" t="s">
        <v>137</v>
      </c>
      <c r="L1773" t="s">
        <v>5331</v>
      </c>
      <c r="M1773" t="s">
        <v>5332</v>
      </c>
      <c r="N1773">
        <v>0.90805555500000001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</row>
    <row r="1774" spans="1:31" x14ac:dyDescent="0.25">
      <c r="A1774">
        <v>1824238</v>
      </c>
      <c r="B1774">
        <v>1</v>
      </c>
      <c r="C1774" t="s">
        <v>80</v>
      </c>
      <c r="D1774" t="s">
        <v>90</v>
      </c>
      <c r="E1774" t="s">
        <v>131</v>
      </c>
      <c r="F1774" t="s">
        <v>5333</v>
      </c>
      <c r="G1774" t="s">
        <v>1046</v>
      </c>
      <c r="H1774" t="s">
        <v>134</v>
      </c>
      <c r="I1774" t="s">
        <v>135</v>
      </c>
      <c r="J1774" t="s">
        <v>136</v>
      </c>
      <c r="K1774" t="s">
        <v>137</v>
      </c>
      <c r="L1774" t="s">
        <v>5334</v>
      </c>
      <c r="M1774" t="s">
        <v>5335</v>
      </c>
      <c r="N1774">
        <v>2.4786111110000002</v>
      </c>
      <c r="O1774">
        <v>0</v>
      </c>
      <c r="P1774">
        <v>50</v>
      </c>
      <c r="Q1774">
        <v>0</v>
      </c>
      <c r="R1774">
        <v>0</v>
      </c>
      <c r="S1774">
        <v>0</v>
      </c>
      <c r="T1774">
        <v>4</v>
      </c>
      <c r="U1774">
        <v>0</v>
      </c>
      <c r="V1774">
        <v>0</v>
      </c>
      <c r="W1774">
        <v>0</v>
      </c>
      <c r="X1774">
        <v>24.582793028294198</v>
      </c>
      <c r="Y1774">
        <v>0</v>
      </c>
      <c r="Z1774">
        <v>0</v>
      </c>
      <c r="AA1774">
        <v>0</v>
      </c>
      <c r="AB1774">
        <v>2.8277761330780504</v>
      </c>
      <c r="AC1774">
        <v>0</v>
      </c>
      <c r="AD1774">
        <v>0</v>
      </c>
      <c r="AE1774">
        <v>27.410569161372248</v>
      </c>
    </row>
    <row r="1775" spans="1:31" x14ac:dyDescent="0.25">
      <c r="A1775">
        <v>1824241</v>
      </c>
      <c r="B1775">
        <v>1</v>
      </c>
      <c r="C1775" t="s">
        <v>80</v>
      </c>
      <c r="D1775" t="s">
        <v>83</v>
      </c>
      <c r="E1775" t="s">
        <v>154</v>
      </c>
      <c r="F1775" t="s">
        <v>5336</v>
      </c>
      <c r="G1775" t="s">
        <v>156</v>
      </c>
      <c r="H1775" t="s">
        <v>157</v>
      </c>
      <c r="I1775" t="s">
        <v>135</v>
      </c>
      <c r="J1775" t="s">
        <v>136</v>
      </c>
      <c r="K1775" t="s">
        <v>137</v>
      </c>
      <c r="L1775" t="s">
        <v>5337</v>
      </c>
      <c r="M1775" t="s">
        <v>5338</v>
      </c>
      <c r="N1775">
        <v>0.209166666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20</v>
      </c>
      <c r="U1775">
        <v>3</v>
      </c>
      <c r="V1775">
        <v>4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2.5698463981212751</v>
      </c>
      <c r="AC1775">
        <v>8.6218535993399996</v>
      </c>
      <c r="AD1775">
        <v>16.87085892342165</v>
      </c>
      <c r="AE1775">
        <v>28.062558920882925</v>
      </c>
    </row>
    <row r="1776" spans="1:31" x14ac:dyDescent="0.25">
      <c r="A1776">
        <v>1824245</v>
      </c>
      <c r="B1776">
        <v>1</v>
      </c>
      <c r="C1776" t="s">
        <v>81</v>
      </c>
      <c r="D1776" t="s">
        <v>120</v>
      </c>
      <c r="E1776" t="s">
        <v>164</v>
      </c>
      <c r="F1776" t="s">
        <v>5339</v>
      </c>
      <c r="G1776" t="s">
        <v>156</v>
      </c>
      <c r="H1776" t="s">
        <v>157</v>
      </c>
      <c r="I1776" t="s">
        <v>135</v>
      </c>
      <c r="J1776" t="s">
        <v>136</v>
      </c>
      <c r="K1776" t="s">
        <v>137</v>
      </c>
      <c r="L1776" t="s">
        <v>5340</v>
      </c>
      <c r="M1776" t="s">
        <v>5341</v>
      </c>
      <c r="N1776">
        <v>1.487777777</v>
      </c>
      <c r="O1776">
        <v>0</v>
      </c>
      <c r="P1776">
        <v>1124</v>
      </c>
      <c r="Q1776">
        <v>39</v>
      </c>
      <c r="R1776">
        <v>36</v>
      </c>
      <c r="S1776">
        <v>2</v>
      </c>
      <c r="T1776">
        <v>99</v>
      </c>
      <c r="U1776">
        <v>0</v>
      </c>
      <c r="V1776">
        <v>2</v>
      </c>
      <c r="W1776">
        <v>0</v>
      </c>
      <c r="X1776">
        <v>167.24406417226805</v>
      </c>
      <c r="Y1776">
        <v>27.395848799860321</v>
      </c>
      <c r="Z1776">
        <v>16.887197465899515</v>
      </c>
      <c r="AA1776">
        <v>3.9453962462975172</v>
      </c>
      <c r="AB1776">
        <v>28.397197904876371</v>
      </c>
      <c r="AC1776">
        <v>0</v>
      </c>
      <c r="AD1776">
        <v>0.86190303075975017</v>
      </c>
      <c r="AE1776">
        <v>244.73160761996152</v>
      </c>
    </row>
    <row r="1777" spans="1:31" x14ac:dyDescent="0.25">
      <c r="A1777">
        <v>1824246</v>
      </c>
      <c r="B1777">
        <v>1</v>
      </c>
      <c r="C1777" t="s">
        <v>81</v>
      </c>
      <c r="D1777" t="s">
        <v>123</v>
      </c>
      <c r="E1777" t="s">
        <v>154</v>
      </c>
      <c r="F1777" t="s">
        <v>951</v>
      </c>
      <c r="G1777" t="s">
        <v>156</v>
      </c>
      <c r="H1777" t="s">
        <v>157</v>
      </c>
      <c r="I1777" t="s">
        <v>135</v>
      </c>
      <c r="J1777" t="s">
        <v>136</v>
      </c>
      <c r="K1777" t="s">
        <v>137</v>
      </c>
      <c r="L1777" t="s">
        <v>5342</v>
      </c>
      <c r="M1777" t="s">
        <v>5343</v>
      </c>
      <c r="N1777">
        <v>1.9063888879999999</v>
      </c>
      <c r="O1777">
        <v>5</v>
      </c>
      <c r="P1777">
        <v>7</v>
      </c>
      <c r="Q1777">
        <v>178</v>
      </c>
      <c r="R1777">
        <v>129</v>
      </c>
      <c r="S1777">
        <v>28</v>
      </c>
      <c r="T1777">
        <v>14</v>
      </c>
      <c r="U1777">
        <v>0</v>
      </c>
      <c r="V1777">
        <v>0</v>
      </c>
      <c r="W1777">
        <v>2.4067042676971497</v>
      </c>
      <c r="X1777">
        <v>6.3592504282346995</v>
      </c>
      <c r="Y1777">
        <v>203.89269856594004</v>
      </c>
      <c r="Z1777">
        <v>203.46150166616698</v>
      </c>
      <c r="AA1777">
        <v>43.949700120426591</v>
      </c>
      <c r="AB1777">
        <v>15.894282854374872</v>
      </c>
      <c r="AC1777">
        <v>0</v>
      </c>
      <c r="AD1777">
        <v>0</v>
      </c>
      <c r="AE1777">
        <v>475.96413790284032</v>
      </c>
    </row>
    <row r="1778" spans="1:31" x14ac:dyDescent="0.25">
      <c r="A1778">
        <v>1824248</v>
      </c>
      <c r="B1778">
        <v>1</v>
      </c>
      <c r="C1778" t="s">
        <v>81</v>
      </c>
      <c r="D1778" t="s">
        <v>127</v>
      </c>
      <c r="E1778" t="s">
        <v>252</v>
      </c>
      <c r="F1778" t="s">
        <v>5344</v>
      </c>
      <c r="G1778" t="s">
        <v>279</v>
      </c>
      <c r="H1778" t="s">
        <v>134</v>
      </c>
      <c r="I1778" t="s">
        <v>135</v>
      </c>
      <c r="J1778" t="s">
        <v>136</v>
      </c>
      <c r="K1778" t="s">
        <v>137</v>
      </c>
      <c r="L1778" t="s">
        <v>5345</v>
      </c>
      <c r="M1778" t="s">
        <v>5346</v>
      </c>
      <c r="N1778">
        <v>1.869444444</v>
      </c>
      <c r="O1778">
        <v>0</v>
      </c>
      <c r="P1778">
        <v>0</v>
      </c>
      <c r="Q1778">
        <v>0</v>
      </c>
      <c r="R1778">
        <v>10</v>
      </c>
      <c r="S1778">
        <v>0</v>
      </c>
      <c r="T1778">
        <v>1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14.680482804626166</v>
      </c>
      <c r="AA1778">
        <v>0</v>
      </c>
      <c r="AB1778">
        <v>0.37598620629250001</v>
      </c>
      <c r="AC1778">
        <v>0</v>
      </c>
      <c r="AD1778">
        <v>0</v>
      </c>
      <c r="AE1778">
        <v>15.056469010918667</v>
      </c>
    </row>
    <row r="1779" spans="1:31" x14ac:dyDescent="0.25">
      <c r="A1779">
        <v>1824249</v>
      </c>
      <c r="B1779">
        <v>1</v>
      </c>
      <c r="C1779" t="s">
        <v>81</v>
      </c>
      <c r="D1779" t="s">
        <v>118</v>
      </c>
      <c r="E1779" t="s">
        <v>164</v>
      </c>
      <c r="F1779" t="s">
        <v>3607</v>
      </c>
      <c r="G1779" t="s">
        <v>156</v>
      </c>
      <c r="H1779" t="s">
        <v>157</v>
      </c>
      <c r="I1779" t="s">
        <v>135</v>
      </c>
      <c r="J1779" t="s">
        <v>136</v>
      </c>
      <c r="K1779" t="s">
        <v>137</v>
      </c>
      <c r="L1779" t="s">
        <v>5347</v>
      </c>
      <c r="M1779" t="s">
        <v>5348</v>
      </c>
      <c r="N1779">
        <v>1.566944444</v>
      </c>
      <c r="O1779">
        <v>0</v>
      </c>
      <c r="P1779">
        <v>341</v>
      </c>
      <c r="Q1779">
        <v>2</v>
      </c>
      <c r="R1779">
        <v>74</v>
      </c>
      <c r="S1779">
        <v>0</v>
      </c>
      <c r="T1779">
        <v>10</v>
      </c>
      <c r="U1779">
        <v>0</v>
      </c>
      <c r="V1779">
        <v>0</v>
      </c>
      <c r="W1779">
        <v>0</v>
      </c>
      <c r="X1779">
        <v>75.74321267066243</v>
      </c>
      <c r="Y1779">
        <v>10.687743664835249</v>
      </c>
      <c r="Z1779">
        <v>67.236745053772282</v>
      </c>
      <c r="AA1779">
        <v>0</v>
      </c>
      <c r="AB1779">
        <v>3.2834833776192172</v>
      </c>
      <c r="AC1779">
        <v>0</v>
      </c>
      <c r="AD1779">
        <v>0</v>
      </c>
      <c r="AE1779">
        <v>156.95118476688916</v>
      </c>
    </row>
    <row r="1780" spans="1:31" x14ac:dyDescent="0.25">
      <c r="A1780">
        <v>1824251</v>
      </c>
      <c r="B1780">
        <v>1</v>
      </c>
      <c r="C1780" t="s">
        <v>81</v>
      </c>
      <c r="D1780" t="s">
        <v>128</v>
      </c>
      <c r="E1780" t="s">
        <v>252</v>
      </c>
      <c r="F1780" t="s">
        <v>5349</v>
      </c>
      <c r="G1780" t="s">
        <v>279</v>
      </c>
      <c r="H1780" t="s">
        <v>134</v>
      </c>
      <c r="I1780" t="s">
        <v>135</v>
      </c>
      <c r="J1780" t="s">
        <v>136</v>
      </c>
      <c r="K1780" t="s">
        <v>137</v>
      </c>
      <c r="L1780" t="s">
        <v>5350</v>
      </c>
      <c r="M1780" t="s">
        <v>5351</v>
      </c>
      <c r="N1780">
        <v>0.513055555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83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13.600642431298315</v>
      </c>
      <c r="AC1780">
        <v>0</v>
      </c>
      <c r="AD1780">
        <v>0</v>
      </c>
      <c r="AE1780">
        <v>13.600642431298315</v>
      </c>
    </row>
    <row r="1781" spans="1:31" x14ac:dyDescent="0.25">
      <c r="A1781">
        <v>1824253</v>
      </c>
      <c r="B1781">
        <v>1</v>
      </c>
      <c r="C1781" t="s">
        <v>81</v>
      </c>
      <c r="D1781" t="s">
        <v>128</v>
      </c>
      <c r="E1781" t="s">
        <v>154</v>
      </c>
      <c r="F1781" t="s">
        <v>2066</v>
      </c>
      <c r="G1781" t="s">
        <v>156</v>
      </c>
      <c r="H1781" t="s">
        <v>157</v>
      </c>
      <c r="I1781" t="s">
        <v>135</v>
      </c>
      <c r="J1781" t="s">
        <v>136</v>
      </c>
      <c r="K1781" t="s">
        <v>137</v>
      </c>
      <c r="L1781" t="s">
        <v>5352</v>
      </c>
      <c r="M1781" t="s">
        <v>5353</v>
      </c>
      <c r="N1781">
        <v>2.5038888880000001</v>
      </c>
      <c r="O1781">
        <v>0</v>
      </c>
      <c r="P1781">
        <v>15</v>
      </c>
      <c r="Q1781">
        <v>0</v>
      </c>
      <c r="R1781">
        <v>19</v>
      </c>
      <c r="S1781">
        <v>8</v>
      </c>
      <c r="T1781">
        <v>4</v>
      </c>
      <c r="U1781">
        <v>2</v>
      </c>
      <c r="V1781">
        <v>0</v>
      </c>
      <c r="W1781">
        <v>0</v>
      </c>
      <c r="X1781">
        <v>10.011836413916848</v>
      </c>
      <c r="Y1781">
        <v>0</v>
      </c>
      <c r="Z1781">
        <v>25.118105769164519</v>
      </c>
      <c r="AA1781">
        <v>1518.7328069215782</v>
      </c>
      <c r="AB1781">
        <v>19.618253698617799</v>
      </c>
      <c r="AC1781">
        <v>289.44226442661727</v>
      </c>
      <c r="AD1781">
        <v>0</v>
      </c>
      <c r="AE1781">
        <v>1862.9232672298945</v>
      </c>
    </row>
    <row r="1782" spans="1:31" x14ac:dyDescent="0.25">
      <c r="A1782">
        <v>1824256</v>
      </c>
      <c r="B1782">
        <v>1</v>
      </c>
      <c r="C1782" t="s">
        <v>80</v>
      </c>
      <c r="D1782" t="s">
        <v>84</v>
      </c>
      <c r="E1782" t="s">
        <v>131</v>
      </c>
      <c r="F1782" t="s">
        <v>5354</v>
      </c>
      <c r="G1782" t="s">
        <v>133</v>
      </c>
      <c r="H1782" t="s">
        <v>134</v>
      </c>
      <c r="I1782" t="s">
        <v>135</v>
      </c>
      <c r="J1782" t="s">
        <v>136</v>
      </c>
      <c r="K1782" t="s">
        <v>137</v>
      </c>
      <c r="L1782" t="s">
        <v>5355</v>
      </c>
      <c r="M1782" t="s">
        <v>5356</v>
      </c>
      <c r="N1782">
        <v>1.1769444440000001</v>
      </c>
      <c r="O1782">
        <v>0</v>
      </c>
      <c r="P1782">
        <v>6</v>
      </c>
      <c r="Q1782">
        <v>0</v>
      </c>
      <c r="R1782">
        <v>0</v>
      </c>
      <c r="S1782">
        <v>0</v>
      </c>
      <c r="T1782">
        <v>65</v>
      </c>
      <c r="U1782">
        <v>0</v>
      </c>
      <c r="V1782">
        <v>0</v>
      </c>
      <c r="W1782">
        <v>0</v>
      </c>
      <c r="X1782">
        <v>1.6363014305226666</v>
      </c>
      <c r="Y1782">
        <v>0</v>
      </c>
      <c r="Z1782">
        <v>0</v>
      </c>
      <c r="AA1782">
        <v>0</v>
      </c>
      <c r="AB1782">
        <v>28.194428711259306</v>
      </c>
      <c r="AC1782">
        <v>0</v>
      </c>
      <c r="AD1782">
        <v>0</v>
      </c>
      <c r="AE1782">
        <v>29.830730141781974</v>
      </c>
    </row>
    <row r="1783" spans="1:31" x14ac:dyDescent="0.25">
      <c r="A1783">
        <v>1824260</v>
      </c>
      <c r="B1783">
        <v>1</v>
      </c>
      <c r="C1783" t="s">
        <v>80</v>
      </c>
      <c r="D1783" t="s">
        <v>105</v>
      </c>
      <c r="E1783" t="s">
        <v>140</v>
      </c>
      <c r="F1783" t="s">
        <v>5357</v>
      </c>
      <c r="G1783" t="s">
        <v>246</v>
      </c>
      <c r="H1783" t="s">
        <v>134</v>
      </c>
      <c r="I1783" t="s">
        <v>135</v>
      </c>
      <c r="J1783" t="s">
        <v>136</v>
      </c>
      <c r="K1783" t="s">
        <v>137</v>
      </c>
      <c r="L1783" t="s">
        <v>5358</v>
      </c>
      <c r="M1783" t="s">
        <v>5359</v>
      </c>
      <c r="N1783">
        <v>0.826944444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1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6.8785915503759991</v>
      </c>
      <c r="AC1783">
        <v>0</v>
      </c>
      <c r="AD1783">
        <v>0</v>
      </c>
      <c r="AE1783">
        <v>6.8785915503759991</v>
      </c>
    </row>
    <row r="1784" spans="1:31" x14ac:dyDescent="0.25">
      <c r="A1784">
        <v>1824262</v>
      </c>
      <c r="B1784">
        <v>1</v>
      </c>
      <c r="C1784" t="s">
        <v>80</v>
      </c>
      <c r="D1784" t="s">
        <v>99</v>
      </c>
      <c r="E1784" t="s">
        <v>202</v>
      </c>
      <c r="F1784" t="s">
        <v>5360</v>
      </c>
      <c r="G1784" t="s">
        <v>156</v>
      </c>
      <c r="H1784" t="s">
        <v>157</v>
      </c>
      <c r="I1784" t="s">
        <v>135</v>
      </c>
      <c r="J1784" t="s">
        <v>136</v>
      </c>
      <c r="K1784" t="s">
        <v>137</v>
      </c>
      <c r="L1784" t="s">
        <v>5361</v>
      </c>
      <c r="M1784" t="s">
        <v>5362</v>
      </c>
      <c r="N1784">
        <v>0.165833333</v>
      </c>
      <c r="O1784">
        <v>1</v>
      </c>
      <c r="P1784">
        <v>1992</v>
      </c>
      <c r="Q1784">
        <v>0</v>
      </c>
      <c r="R1784">
        <v>8</v>
      </c>
      <c r="S1784">
        <v>4</v>
      </c>
      <c r="T1784">
        <v>295</v>
      </c>
      <c r="U1784">
        <v>0</v>
      </c>
      <c r="V1784">
        <v>2</v>
      </c>
      <c r="W1784">
        <v>1.2106152706844999</v>
      </c>
      <c r="X1784">
        <v>48.50388114539308</v>
      </c>
      <c r="Y1784">
        <v>0</v>
      </c>
      <c r="Z1784">
        <v>0.112577365084725</v>
      </c>
      <c r="AA1784">
        <v>4.7670282321793751</v>
      </c>
      <c r="AB1784">
        <v>34.902723963162423</v>
      </c>
      <c r="AC1784">
        <v>0</v>
      </c>
      <c r="AD1784">
        <v>2.7769050384926501</v>
      </c>
      <c r="AE1784">
        <v>92.27373101499677</v>
      </c>
    </row>
    <row r="1785" spans="1:31" x14ac:dyDescent="0.25">
      <c r="A1785">
        <v>1824266</v>
      </c>
      <c r="B1785">
        <v>1</v>
      </c>
      <c r="C1785" t="s">
        <v>80</v>
      </c>
      <c r="D1785" t="s">
        <v>85</v>
      </c>
      <c r="E1785" t="s">
        <v>131</v>
      </c>
      <c r="F1785" t="s">
        <v>5363</v>
      </c>
      <c r="G1785" t="s">
        <v>133</v>
      </c>
      <c r="H1785" t="s">
        <v>134</v>
      </c>
      <c r="I1785" t="s">
        <v>135</v>
      </c>
      <c r="J1785" t="s">
        <v>136</v>
      </c>
      <c r="K1785" t="s">
        <v>137</v>
      </c>
      <c r="L1785" t="s">
        <v>5364</v>
      </c>
      <c r="M1785" t="s">
        <v>5365</v>
      </c>
      <c r="N1785">
        <v>1.3347222219999999</v>
      </c>
      <c r="O1785">
        <v>0</v>
      </c>
      <c r="P1785">
        <v>18</v>
      </c>
      <c r="Q1785">
        <v>0</v>
      </c>
      <c r="R1785">
        <v>0</v>
      </c>
      <c r="S1785">
        <v>0</v>
      </c>
      <c r="T1785">
        <v>2</v>
      </c>
      <c r="U1785">
        <v>0</v>
      </c>
      <c r="V1785">
        <v>0</v>
      </c>
      <c r="W1785">
        <v>0</v>
      </c>
      <c r="X1785">
        <v>4.148033303007451</v>
      </c>
      <c r="Y1785">
        <v>0</v>
      </c>
      <c r="Z1785">
        <v>0</v>
      </c>
      <c r="AA1785">
        <v>0</v>
      </c>
      <c r="AB1785">
        <v>10.447120265129275</v>
      </c>
      <c r="AC1785">
        <v>0</v>
      </c>
      <c r="AD1785">
        <v>0</v>
      </c>
      <c r="AE1785">
        <v>14.595153568136727</v>
      </c>
    </row>
    <row r="1786" spans="1:31" x14ac:dyDescent="0.25">
      <c r="A1786">
        <v>1824268</v>
      </c>
      <c r="B1786">
        <v>1</v>
      </c>
      <c r="C1786" t="s">
        <v>80</v>
      </c>
      <c r="D1786" t="s">
        <v>93</v>
      </c>
      <c r="E1786" t="s">
        <v>140</v>
      </c>
      <c r="F1786" t="s">
        <v>5366</v>
      </c>
      <c r="G1786" t="s">
        <v>246</v>
      </c>
      <c r="H1786" t="s">
        <v>134</v>
      </c>
      <c r="I1786" t="s">
        <v>135</v>
      </c>
      <c r="J1786" t="s">
        <v>136</v>
      </c>
      <c r="K1786" t="s">
        <v>137</v>
      </c>
      <c r="L1786" t="s">
        <v>5367</v>
      </c>
      <c r="M1786" t="s">
        <v>5368</v>
      </c>
      <c r="N1786">
        <v>0.70944444399999995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6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1.0768162021770444</v>
      </c>
      <c r="AC1786">
        <v>0</v>
      </c>
      <c r="AD1786">
        <v>0</v>
      </c>
      <c r="AE1786">
        <v>1.0768162021770444</v>
      </c>
    </row>
    <row r="1787" spans="1:31" x14ac:dyDescent="0.25">
      <c r="A1787">
        <v>1824269</v>
      </c>
      <c r="B1787">
        <v>1</v>
      </c>
      <c r="C1787" t="s">
        <v>80</v>
      </c>
      <c r="D1787" t="s">
        <v>83</v>
      </c>
      <c r="E1787" t="s">
        <v>154</v>
      </c>
      <c r="F1787" t="s">
        <v>5369</v>
      </c>
      <c r="G1787" t="s">
        <v>175</v>
      </c>
      <c r="H1787" t="s">
        <v>157</v>
      </c>
      <c r="I1787" t="s">
        <v>135</v>
      </c>
      <c r="J1787" t="s">
        <v>136</v>
      </c>
      <c r="K1787" t="s">
        <v>137</v>
      </c>
      <c r="L1787" t="s">
        <v>5370</v>
      </c>
      <c r="M1787" t="s">
        <v>5371</v>
      </c>
      <c r="N1787">
        <v>3.739166666</v>
      </c>
      <c r="O1787">
        <v>0</v>
      </c>
      <c r="P1787">
        <v>0</v>
      </c>
      <c r="Q1787">
        <v>0</v>
      </c>
      <c r="R1787">
        <v>0</v>
      </c>
      <c r="S1787">
        <v>2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15.592050045012902</v>
      </c>
      <c r="AB1787">
        <v>0</v>
      </c>
      <c r="AC1787">
        <v>0</v>
      </c>
      <c r="AD1787">
        <v>0</v>
      </c>
      <c r="AE1787">
        <v>15.592050045012902</v>
      </c>
    </row>
    <row r="1788" spans="1:31" x14ac:dyDescent="0.25">
      <c r="A1788">
        <v>1824270</v>
      </c>
      <c r="B1788">
        <v>1</v>
      </c>
      <c r="C1788" t="s">
        <v>81</v>
      </c>
      <c r="D1788" t="s">
        <v>127</v>
      </c>
      <c r="E1788" t="s">
        <v>252</v>
      </c>
      <c r="F1788" t="s">
        <v>5372</v>
      </c>
      <c r="G1788" t="s">
        <v>1486</v>
      </c>
      <c r="H1788" t="s">
        <v>134</v>
      </c>
      <c r="I1788" t="s">
        <v>135</v>
      </c>
      <c r="J1788" t="s">
        <v>136</v>
      </c>
      <c r="K1788" t="s">
        <v>137</v>
      </c>
      <c r="L1788" t="s">
        <v>5373</v>
      </c>
      <c r="M1788" t="s">
        <v>5374</v>
      </c>
      <c r="N1788">
        <v>2</v>
      </c>
      <c r="O1788">
        <v>0</v>
      </c>
      <c r="P1788">
        <v>150</v>
      </c>
      <c r="Q1788">
        <v>0</v>
      </c>
      <c r="R1788">
        <v>0</v>
      </c>
      <c r="S1788">
        <v>0</v>
      </c>
      <c r="T1788">
        <v>12</v>
      </c>
      <c r="U1788">
        <v>0</v>
      </c>
      <c r="V1788">
        <v>0</v>
      </c>
      <c r="W1788">
        <v>0</v>
      </c>
      <c r="X1788">
        <v>49.278532894320016</v>
      </c>
      <c r="Y1788">
        <v>0</v>
      </c>
      <c r="Z1788">
        <v>0</v>
      </c>
      <c r="AA1788">
        <v>0</v>
      </c>
      <c r="AB1788">
        <v>11.915029635294999</v>
      </c>
      <c r="AC1788">
        <v>0</v>
      </c>
      <c r="AD1788">
        <v>0</v>
      </c>
      <c r="AE1788">
        <v>61.193562529615015</v>
      </c>
    </row>
    <row r="1789" spans="1:31" x14ac:dyDescent="0.25">
      <c r="A1789">
        <v>1824274</v>
      </c>
      <c r="B1789">
        <v>1</v>
      </c>
      <c r="C1789" t="s">
        <v>81</v>
      </c>
      <c r="D1789" t="s">
        <v>123</v>
      </c>
      <c r="E1789" t="s">
        <v>154</v>
      </c>
      <c r="F1789" t="s">
        <v>951</v>
      </c>
      <c r="G1789" t="s">
        <v>156</v>
      </c>
      <c r="H1789" t="s">
        <v>157</v>
      </c>
      <c r="I1789" t="s">
        <v>135</v>
      </c>
      <c r="J1789" t="s">
        <v>136</v>
      </c>
      <c r="K1789" t="s">
        <v>137</v>
      </c>
      <c r="L1789" t="s">
        <v>5375</v>
      </c>
      <c r="M1789" t="s">
        <v>5376</v>
      </c>
      <c r="N1789">
        <v>1.108333333</v>
      </c>
      <c r="O1789">
        <v>5</v>
      </c>
      <c r="P1789">
        <v>7</v>
      </c>
      <c r="Q1789">
        <v>178</v>
      </c>
      <c r="R1789">
        <v>129</v>
      </c>
      <c r="S1789">
        <v>28</v>
      </c>
      <c r="T1789">
        <v>14</v>
      </c>
      <c r="U1789">
        <v>0</v>
      </c>
      <c r="V1789">
        <v>0</v>
      </c>
      <c r="W1789">
        <v>1.9959368656025003</v>
      </c>
      <c r="X1789">
        <v>5.2738770349450004</v>
      </c>
      <c r="Y1789">
        <v>158.38614774904755</v>
      </c>
      <c r="Z1789">
        <v>155.02636001977461</v>
      </c>
      <c r="AA1789">
        <v>37.504203757681324</v>
      </c>
      <c r="AB1789">
        <v>15.606114287782502</v>
      </c>
      <c r="AC1789">
        <v>0</v>
      </c>
      <c r="AD1789">
        <v>0</v>
      </c>
      <c r="AE1789">
        <v>373.79263971483351</v>
      </c>
    </row>
    <row r="1790" spans="1:31" x14ac:dyDescent="0.25">
      <c r="A1790">
        <v>1824275</v>
      </c>
      <c r="B1790">
        <v>1</v>
      </c>
      <c r="C1790" t="s">
        <v>81</v>
      </c>
      <c r="D1790" t="s">
        <v>119</v>
      </c>
      <c r="E1790" t="s">
        <v>154</v>
      </c>
      <c r="F1790" t="s">
        <v>5377</v>
      </c>
      <c r="G1790" t="s">
        <v>150</v>
      </c>
      <c r="H1790" t="s">
        <v>157</v>
      </c>
      <c r="I1790" t="s">
        <v>135</v>
      </c>
      <c r="J1790" t="s">
        <v>136</v>
      </c>
      <c r="K1790" t="s">
        <v>151</v>
      </c>
      <c r="L1790" t="s">
        <v>5378</v>
      </c>
      <c r="M1790" t="s">
        <v>5379</v>
      </c>
      <c r="N1790">
        <v>2.1686897219999999</v>
      </c>
      <c r="O1790">
        <v>0</v>
      </c>
      <c r="P1790">
        <v>179</v>
      </c>
      <c r="Q1790">
        <v>0</v>
      </c>
      <c r="R1790">
        <v>62</v>
      </c>
      <c r="S1790">
        <v>0</v>
      </c>
      <c r="T1790">
        <v>10</v>
      </c>
      <c r="U1790">
        <v>0</v>
      </c>
      <c r="V1790">
        <v>0</v>
      </c>
      <c r="W1790">
        <v>0</v>
      </c>
      <c r="X1790">
        <v>70.086049103759962</v>
      </c>
      <c r="Y1790">
        <v>0</v>
      </c>
      <c r="Z1790">
        <v>370.28664510597082</v>
      </c>
      <c r="AA1790">
        <v>0</v>
      </c>
      <c r="AB1790">
        <v>30.114689268224456</v>
      </c>
      <c r="AC1790">
        <v>0</v>
      </c>
      <c r="AD1790">
        <v>0</v>
      </c>
      <c r="AE1790">
        <v>470.48738347795523</v>
      </c>
    </row>
    <row r="1791" spans="1:31" x14ac:dyDescent="0.25">
      <c r="A1791">
        <v>1824276</v>
      </c>
      <c r="B1791">
        <v>1</v>
      </c>
      <c r="C1791" t="s">
        <v>81</v>
      </c>
      <c r="D1791" t="s">
        <v>122</v>
      </c>
      <c r="E1791" t="s">
        <v>164</v>
      </c>
      <c r="F1791" t="s">
        <v>5380</v>
      </c>
      <c r="G1791" t="s">
        <v>156</v>
      </c>
      <c r="H1791" t="s">
        <v>157</v>
      </c>
      <c r="I1791" t="s">
        <v>135</v>
      </c>
      <c r="J1791" t="s">
        <v>136</v>
      </c>
      <c r="K1791" t="s">
        <v>137</v>
      </c>
      <c r="L1791" t="s">
        <v>5381</v>
      </c>
      <c r="M1791" t="s">
        <v>5382</v>
      </c>
      <c r="N1791">
        <v>1.7966666659999999</v>
      </c>
      <c r="O1791">
        <v>1</v>
      </c>
      <c r="P1791">
        <v>188</v>
      </c>
      <c r="Q1791">
        <v>9</v>
      </c>
      <c r="R1791">
        <v>2</v>
      </c>
      <c r="S1791">
        <v>1</v>
      </c>
      <c r="T1791">
        <v>20</v>
      </c>
      <c r="U1791">
        <v>0</v>
      </c>
      <c r="V1791">
        <v>0</v>
      </c>
      <c r="W1791">
        <v>0.35456695767680002</v>
      </c>
      <c r="X1791">
        <v>45.014343939763215</v>
      </c>
      <c r="Y1791">
        <v>12.731165334200286</v>
      </c>
      <c r="Z1791">
        <v>0.94528088448839998</v>
      </c>
      <c r="AA1791">
        <v>1.6676761667232001</v>
      </c>
      <c r="AB1791">
        <v>7.8864937377882516</v>
      </c>
      <c r="AC1791">
        <v>0</v>
      </c>
      <c r="AD1791">
        <v>0</v>
      </c>
      <c r="AE1791">
        <v>68.599527020640153</v>
      </c>
    </row>
    <row r="1792" spans="1:31" x14ac:dyDescent="0.25">
      <c r="A1792">
        <v>1824277</v>
      </c>
      <c r="B1792">
        <v>1</v>
      </c>
      <c r="C1792" t="s">
        <v>80</v>
      </c>
      <c r="D1792" t="s">
        <v>103</v>
      </c>
      <c r="E1792" t="s">
        <v>154</v>
      </c>
      <c r="F1792" t="s">
        <v>5383</v>
      </c>
      <c r="G1792" t="s">
        <v>156</v>
      </c>
      <c r="H1792" t="s">
        <v>157</v>
      </c>
      <c r="I1792" t="s">
        <v>135</v>
      </c>
      <c r="J1792" t="s">
        <v>136</v>
      </c>
      <c r="K1792" t="s">
        <v>137</v>
      </c>
      <c r="L1792" t="s">
        <v>5384</v>
      </c>
      <c r="M1792" t="s">
        <v>5385</v>
      </c>
      <c r="N1792">
        <v>0.83388888800000005</v>
      </c>
      <c r="O1792">
        <v>0</v>
      </c>
      <c r="P1792">
        <v>0</v>
      </c>
      <c r="Q1792">
        <v>0</v>
      </c>
      <c r="R1792">
        <v>0</v>
      </c>
      <c r="S1792">
        <v>1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19.710492209198001</v>
      </c>
      <c r="AB1792">
        <v>0</v>
      </c>
      <c r="AC1792">
        <v>0</v>
      </c>
      <c r="AD1792">
        <v>0</v>
      </c>
      <c r="AE1792">
        <v>19.710492209198001</v>
      </c>
    </row>
    <row r="1793" spans="1:31" x14ac:dyDescent="0.25">
      <c r="A1793">
        <v>1824278</v>
      </c>
      <c r="B1793">
        <v>1</v>
      </c>
      <c r="C1793" t="s">
        <v>81</v>
      </c>
      <c r="D1793" t="s">
        <v>112</v>
      </c>
      <c r="E1793" t="s">
        <v>140</v>
      </c>
      <c r="F1793" t="s">
        <v>5386</v>
      </c>
      <c r="G1793" t="s">
        <v>142</v>
      </c>
      <c r="H1793" t="s">
        <v>134</v>
      </c>
      <c r="I1793" t="s">
        <v>135</v>
      </c>
      <c r="J1793" t="s">
        <v>136</v>
      </c>
      <c r="K1793" t="s">
        <v>137</v>
      </c>
      <c r="L1793" t="s">
        <v>5387</v>
      </c>
      <c r="M1793" t="s">
        <v>5388</v>
      </c>
      <c r="N1793">
        <v>1.491666666</v>
      </c>
      <c r="O1793">
        <v>0</v>
      </c>
      <c r="P1793">
        <v>1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0.11364856255450001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0.11364856255450001</v>
      </c>
    </row>
    <row r="1794" spans="1:31" x14ac:dyDescent="0.25">
      <c r="A1794">
        <v>1824282</v>
      </c>
      <c r="B1794">
        <v>1</v>
      </c>
      <c r="C1794" t="s">
        <v>81</v>
      </c>
      <c r="D1794" t="s">
        <v>119</v>
      </c>
      <c r="E1794" t="s">
        <v>164</v>
      </c>
      <c r="F1794" t="s">
        <v>5389</v>
      </c>
      <c r="G1794" t="s">
        <v>225</v>
      </c>
      <c r="H1794" t="s">
        <v>157</v>
      </c>
      <c r="I1794" t="s">
        <v>135</v>
      </c>
      <c r="J1794" t="s">
        <v>136</v>
      </c>
      <c r="K1794" t="s">
        <v>151</v>
      </c>
      <c r="L1794" t="s">
        <v>5390</v>
      </c>
      <c r="M1794" t="s">
        <v>5391</v>
      </c>
      <c r="N1794">
        <v>0.75207305499999999</v>
      </c>
      <c r="O1794">
        <v>0</v>
      </c>
      <c r="P1794">
        <v>265</v>
      </c>
      <c r="Q1794">
        <v>0</v>
      </c>
      <c r="R1794">
        <v>30</v>
      </c>
      <c r="S1794">
        <v>0</v>
      </c>
      <c r="T1794">
        <v>24</v>
      </c>
      <c r="U1794">
        <v>0</v>
      </c>
      <c r="V1794">
        <v>0</v>
      </c>
      <c r="W1794">
        <v>0</v>
      </c>
      <c r="X1794">
        <v>36.401934011613754</v>
      </c>
      <c r="Y1794">
        <v>0</v>
      </c>
      <c r="Z1794">
        <v>45.503135449035987</v>
      </c>
      <c r="AA1794">
        <v>0</v>
      </c>
      <c r="AB1794">
        <v>10.278443227038601</v>
      </c>
      <c r="AC1794">
        <v>0</v>
      </c>
      <c r="AD1794">
        <v>0</v>
      </c>
      <c r="AE1794">
        <v>92.183512687688335</v>
      </c>
    </row>
    <row r="1795" spans="1:31" x14ac:dyDescent="0.25">
      <c r="A1795">
        <v>1824283</v>
      </c>
      <c r="B1795">
        <v>1</v>
      </c>
      <c r="C1795" t="s">
        <v>80</v>
      </c>
      <c r="D1795" t="s">
        <v>96</v>
      </c>
      <c r="E1795" t="s">
        <v>140</v>
      </c>
      <c r="F1795" t="s">
        <v>5392</v>
      </c>
      <c r="G1795" t="s">
        <v>246</v>
      </c>
      <c r="H1795" t="s">
        <v>134</v>
      </c>
      <c r="I1795" t="s">
        <v>135</v>
      </c>
      <c r="J1795" t="s">
        <v>136</v>
      </c>
      <c r="K1795" t="s">
        <v>137</v>
      </c>
      <c r="L1795" t="s">
        <v>5393</v>
      </c>
      <c r="M1795" t="s">
        <v>5394</v>
      </c>
      <c r="N1795">
        <v>0.74138888800000002</v>
      </c>
      <c r="O1795">
        <v>0</v>
      </c>
      <c r="P1795">
        <v>1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0.37237792404641673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0.37237792404641673</v>
      </c>
    </row>
    <row r="1796" spans="1:31" x14ac:dyDescent="0.25">
      <c r="A1796">
        <v>1824284</v>
      </c>
      <c r="B1796">
        <v>1</v>
      </c>
      <c r="C1796" t="s">
        <v>81</v>
      </c>
      <c r="D1796" t="s">
        <v>123</v>
      </c>
      <c r="E1796" t="s">
        <v>252</v>
      </c>
      <c r="F1796" t="s">
        <v>1123</v>
      </c>
      <c r="G1796" t="s">
        <v>150</v>
      </c>
      <c r="H1796" t="s">
        <v>134</v>
      </c>
      <c r="I1796" t="s">
        <v>135</v>
      </c>
      <c r="J1796" t="s">
        <v>136</v>
      </c>
      <c r="K1796" t="s">
        <v>151</v>
      </c>
      <c r="L1796" t="s">
        <v>5395</v>
      </c>
      <c r="M1796" t="s">
        <v>5396</v>
      </c>
      <c r="N1796">
        <v>8.5150111109999997</v>
      </c>
      <c r="O1796">
        <v>0</v>
      </c>
      <c r="P1796">
        <v>96</v>
      </c>
      <c r="Q1796">
        <v>0</v>
      </c>
      <c r="R1796">
        <v>7</v>
      </c>
      <c r="S1796">
        <v>0</v>
      </c>
      <c r="T1796">
        <v>9</v>
      </c>
      <c r="U1796">
        <v>0</v>
      </c>
      <c r="V1796">
        <v>0</v>
      </c>
      <c r="W1796">
        <v>0</v>
      </c>
      <c r="X1796">
        <v>274.38707439231501</v>
      </c>
      <c r="Y1796">
        <v>0</v>
      </c>
      <c r="Z1796">
        <v>74.999175267101378</v>
      </c>
      <c r="AA1796">
        <v>0</v>
      </c>
      <c r="AB1796">
        <v>84.810508553041828</v>
      </c>
      <c r="AC1796">
        <v>0</v>
      </c>
      <c r="AD1796">
        <v>0</v>
      </c>
      <c r="AE1796">
        <v>434.19675821245823</v>
      </c>
    </row>
    <row r="1797" spans="1:31" x14ac:dyDescent="0.25">
      <c r="A1797">
        <v>1824286</v>
      </c>
      <c r="B1797">
        <v>1</v>
      </c>
      <c r="C1797" t="s">
        <v>81</v>
      </c>
      <c r="D1797" t="s">
        <v>112</v>
      </c>
      <c r="E1797" t="s">
        <v>252</v>
      </c>
      <c r="F1797" t="s">
        <v>5397</v>
      </c>
      <c r="G1797" t="s">
        <v>150</v>
      </c>
      <c r="H1797" t="s">
        <v>134</v>
      </c>
      <c r="I1797" t="s">
        <v>135</v>
      </c>
      <c r="J1797" t="s">
        <v>136</v>
      </c>
      <c r="K1797" t="s">
        <v>151</v>
      </c>
      <c r="L1797" t="s">
        <v>5398</v>
      </c>
      <c r="M1797" t="s">
        <v>5399</v>
      </c>
      <c r="N1797">
        <v>7.9083944439999998</v>
      </c>
      <c r="O1797">
        <v>0</v>
      </c>
      <c r="P1797">
        <v>353</v>
      </c>
      <c r="Q1797">
        <v>0</v>
      </c>
      <c r="R1797">
        <v>27</v>
      </c>
      <c r="S1797">
        <v>0</v>
      </c>
      <c r="T1797">
        <v>18</v>
      </c>
      <c r="U1797">
        <v>0</v>
      </c>
      <c r="V1797">
        <v>0</v>
      </c>
      <c r="W1797">
        <v>0</v>
      </c>
      <c r="X1797">
        <v>536.32999480995932</v>
      </c>
      <c r="Y1797">
        <v>0</v>
      </c>
      <c r="Z1797">
        <v>11.471445313090669</v>
      </c>
      <c r="AA1797">
        <v>0</v>
      </c>
      <c r="AB1797">
        <v>135.51652305519093</v>
      </c>
      <c r="AC1797">
        <v>0</v>
      </c>
      <c r="AD1797">
        <v>0</v>
      </c>
      <c r="AE1797">
        <v>683.31796317824092</v>
      </c>
    </row>
    <row r="1798" spans="1:31" x14ac:dyDescent="0.25">
      <c r="A1798">
        <v>1824288</v>
      </c>
      <c r="B1798">
        <v>1</v>
      </c>
      <c r="C1798" t="s">
        <v>81</v>
      </c>
      <c r="D1798" t="s">
        <v>112</v>
      </c>
      <c r="E1798" t="s">
        <v>131</v>
      </c>
      <c r="F1798" t="s">
        <v>5400</v>
      </c>
      <c r="G1798" t="s">
        <v>753</v>
      </c>
      <c r="H1798" t="s">
        <v>134</v>
      </c>
      <c r="I1798" t="s">
        <v>135</v>
      </c>
      <c r="J1798" t="s">
        <v>3</v>
      </c>
      <c r="K1798" t="s">
        <v>137</v>
      </c>
      <c r="L1798" t="s">
        <v>5401</v>
      </c>
      <c r="M1798" t="s">
        <v>5402</v>
      </c>
      <c r="N1798">
        <v>3.9002777769999999</v>
      </c>
      <c r="O1798">
        <v>0</v>
      </c>
      <c r="P1798">
        <v>55</v>
      </c>
      <c r="Q1798">
        <v>0</v>
      </c>
      <c r="R1798">
        <v>1</v>
      </c>
      <c r="S1798">
        <v>0</v>
      </c>
      <c r="T1798">
        <v>3</v>
      </c>
      <c r="U1798">
        <v>0</v>
      </c>
      <c r="V1798">
        <v>0</v>
      </c>
      <c r="W1798">
        <v>0</v>
      </c>
      <c r="X1798">
        <v>35.479471069708559</v>
      </c>
      <c r="Y1798">
        <v>0</v>
      </c>
      <c r="Z1798">
        <v>0.1335132282888</v>
      </c>
      <c r="AA1798">
        <v>0</v>
      </c>
      <c r="AB1798">
        <v>16.357819063637287</v>
      </c>
      <c r="AC1798">
        <v>0</v>
      </c>
      <c r="AD1798">
        <v>0</v>
      </c>
      <c r="AE1798">
        <v>51.970803361634644</v>
      </c>
    </row>
    <row r="1799" spans="1:31" x14ac:dyDescent="0.25">
      <c r="A1799">
        <v>1824289</v>
      </c>
      <c r="B1799">
        <v>1</v>
      </c>
      <c r="C1799" t="s">
        <v>80</v>
      </c>
      <c r="D1799" t="s">
        <v>110</v>
      </c>
      <c r="E1799" t="s">
        <v>154</v>
      </c>
      <c r="F1799" t="s">
        <v>5403</v>
      </c>
      <c r="G1799" t="s">
        <v>1861</v>
      </c>
      <c r="H1799" t="s">
        <v>157</v>
      </c>
      <c r="I1799" t="s">
        <v>135</v>
      </c>
      <c r="J1799" t="s">
        <v>136</v>
      </c>
      <c r="K1799" t="s">
        <v>151</v>
      </c>
      <c r="L1799" t="s">
        <v>5404</v>
      </c>
      <c r="M1799" t="s">
        <v>5405</v>
      </c>
      <c r="N1799">
        <v>1.489063888</v>
      </c>
      <c r="O1799">
        <v>0</v>
      </c>
      <c r="P1799">
        <v>186</v>
      </c>
      <c r="Q1799">
        <v>0</v>
      </c>
      <c r="R1799">
        <v>0</v>
      </c>
      <c r="S1799">
        <v>0</v>
      </c>
      <c r="T1799">
        <v>57</v>
      </c>
      <c r="U1799">
        <v>0</v>
      </c>
      <c r="V1799">
        <v>0</v>
      </c>
      <c r="W1799">
        <v>0</v>
      </c>
      <c r="X1799">
        <v>129.80316795029708</v>
      </c>
      <c r="Y1799">
        <v>0</v>
      </c>
      <c r="Z1799">
        <v>0</v>
      </c>
      <c r="AA1799">
        <v>0</v>
      </c>
      <c r="AB1799">
        <v>101.03073726109376</v>
      </c>
      <c r="AC1799">
        <v>0</v>
      </c>
      <c r="AD1799">
        <v>0</v>
      </c>
      <c r="AE1799">
        <v>230.83390521139086</v>
      </c>
    </row>
    <row r="1800" spans="1:31" x14ac:dyDescent="0.25">
      <c r="A1800">
        <v>1824291</v>
      </c>
      <c r="B1800">
        <v>1</v>
      </c>
      <c r="C1800" t="s">
        <v>80</v>
      </c>
      <c r="D1800" t="s">
        <v>104</v>
      </c>
      <c r="E1800" t="s">
        <v>164</v>
      </c>
      <c r="F1800" t="s">
        <v>5406</v>
      </c>
      <c r="G1800" t="s">
        <v>225</v>
      </c>
      <c r="H1800" t="s">
        <v>157</v>
      </c>
      <c r="I1800" t="s">
        <v>135</v>
      </c>
      <c r="J1800" t="s">
        <v>136</v>
      </c>
      <c r="K1800" t="s">
        <v>151</v>
      </c>
      <c r="L1800" t="s">
        <v>5407</v>
      </c>
      <c r="M1800" t="s">
        <v>5408</v>
      </c>
      <c r="N1800">
        <v>3.3908277770000002</v>
      </c>
      <c r="O1800">
        <v>3</v>
      </c>
      <c r="P1800">
        <v>115</v>
      </c>
      <c r="Q1800">
        <v>18</v>
      </c>
      <c r="R1800">
        <v>227</v>
      </c>
      <c r="S1800">
        <v>9</v>
      </c>
      <c r="T1800">
        <v>52</v>
      </c>
      <c r="U1800">
        <v>4</v>
      </c>
      <c r="V1800">
        <v>0</v>
      </c>
      <c r="W1800">
        <v>66.033063755748003</v>
      </c>
      <c r="X1800">
        <v>111.04975316374271</v>
      </c>
      <c r="Y1800">
        <v>167.42779658701642</v>
      </c>
      <c r="Z1800">
        <v>420.42411977637875</v>
      </c>
      <c r="AA1800">
        <v>123.10672495707524</v>
      </c>
      <c r="AB1800">
        <v>191.60993584967471</v>
      </c>
      <c r="AC1800">
        <v>1683.4242481747528</v>
      </c>
      <c r="AD1800">
        <v>0</v>
      </c>
      <c r="AE1800">
        <v>2763.075642264389</v>
      </c>
    </row>
    <row r="1801" spans="1:31" x14ac:dyDescent="0.25">
      <c r="A1801">
        <v>1824292</v>
      </c>
      <c r="B1801">
        <v>1</v>
      </c>
      <c r="C1801" t="s">
        <v>81</v>
      </c>
      <c r="D1801" t="s">
        <v>118</v>
      </c>
      <c r="E1801" t="s">
        <v>154</v>
      </c>
      <c r="F1801" t="s">
        <v>5409</v>
      </c>
      <c r="G1801" t="s">
        <v>150</v>
      </c>
      <c r="H1801" t="s">
        <v>157</v>
      </c>
      <c r="I1801" t="s">
        <v>135</v>
      </c>
      <c r="J1801" t="s">
        <v>136</v>
      </c>
      <c r="K1801" t="s">
        <v>151</v>
      </c>
      <c r="L1801" t="s">
        <v>5410</v>
      </c>
      <c r="M1801" t="s">
        <v>5411</v>
      </c>
      <c r="N1801">
        <v>8.4843722219999993</v>
      </c>
      <c r="O1801">
        <v>0</v>
      </c>
      <c r="P1801">
        <v>61</v>
      </c>
      <c r="Q1801">
        <v>0</v>
      </c>
      <c r="R1801">
        <v>7</v>
      </c>
      <c r="S1801">
        <v>0</v>
      </c>
      <c r="T1801">
        <v>5</v>
      </c>
      <c r="U1801">
        <v>0</v>
      </c>
      <c r="V1801">
        <v>0</v>
      </c>
      <c r="W1801">
        <v>0</v>
      </c>
      <c r="X1801">
        <v>89.24648751471463</v>
      </c>
      <c r="Y1801">
        <v>0</v>
      </c>
      <c r="Z1801">
        <v>29.313426952819615</v>
      </c>
      <c r="AA1801">
        <v>0</v>
      </c>
      <c r="AB1801">
        <v>2.0585282314741673</v>
      </c>
      <c r="AC1801">
        <v>0</v>
      </c>
      <c r="AD1801">
        <v>0</v>
      </c>
      <c r="AE1801">
        <v>120.61844269900841</v>
      </c>
    </row>
    <row r="1802" spans="1:31" x14ac:dyDescent="0.25">
      <c r="A1802">
        <v>1824294</v>
      </c>
      <c r="B1802">
        <v>1</v>
      </c>
      <c r="C1802" t="s">
        <v>80</v>
      </c>
      <c r="D1802" t="s">
        <v>105</v>
      </c>
      <c r="E1802" t="s">
        <v>131</v>
      </c>
      <c r="F1802" t="s">
        <v>5412</v>
      </c>
      <c r="G1802" t="s">
        <v>150</v>
      </c>
      <c r="H1802" t="s">
        <v>134</v>
      </c>
      <c r="I1802" t="s">
        <v>135</v>
      </c>
      <c r="J1802" t="s">
        <v>136</v>
      </c>
      <c r="K1802" t="s">
        <v>151</v>
      </c>
      <c r="L1802" t="s">
        <v>5413</v>
      </c>
      <c r="M1802" t="s">
        <v>5414</v>
      </c>
      <c r="N1802">
        <v>9.0383250000000004</v>
      </c>
      <c r="O1802">
        <v>0</v>
      </c>
      <c r="P1802">
        <v>18</v>
      </c>
      <c r="Q1802">
        <v>0</v>
      </c>
      <c r="R1802">
        <v>0</v>
      </c>
      <c r="S1802">
        <v>0</v>
      </c>
      <c r="T1802">
        <v>7</v>
      </c>
      <c r="U1802">
        <v>0</v>
      </c>
      <c r="V1802">
        <v>0</v>
      </c>
      <c r="W1802">
        <v>0</v>
      </c>
      <c r="X1802">
        <v>52.490534459092757</v>
      </c>
      <c r="Y1802">
        <v>0</v>
      </c>
      <c r="Z1802">
        <v>0</v>
      </c>
      <c r="AA1802">
        <v>0</v>
      </c>
      <c r="AB1802">
        <v>35.188740489888964</v>
      </c>
      <c r="AC1802">
        <v>0</v>
      </c>
      <c r="AD1802">
        <v>0</v>
      </c>
      <c r="AE1802">
        <v>87.679274948981714</v>
      </c>
    </row>
    <row r="1803" spans="1:31" x14ac:dyDescent="0.25">
      <c r="A1803">
        <v>1824295</v>
      </c>
      <c r="B1803">
        <v>1</v>
      </c>
      <c r="C1803" t="s">
        <v>80</v>
      </c>
      <c r="D1803" t="s">
        <v>92</v>
      </c>
      <c r="E1803" t="s">
        <v>140</v>
      </c>
      <c r="F1803" t="s">
        <v>5415</v>
      </c>
      <c r="G1803" t="s">
        <v>242</v>
      </c>
      <c r="H1803" t="s">
        <v>134</v>
      </c>
      <c r="I1803" t="s">
        <v>135</v>
      </c>
      <c r="J1803" t="s">
        <v>136</v>
      </c>
      <c r="K1803" t="s">
        <v>137</v>
      </c>
      <c r="L1803" t="s">
        <v>5416</v>
      </c>
      <c r="M1803" t="s">
        <v>5417</v>
      </c>
      <c r="N1803">
        <v>1.126944444</v>
      </c>
      <c r="O1803">
        <v>0</v>
      </c>
      <c r="P1803">
        <v>2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0.53097429301403332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0.53097429301403332</v>
      </c>
    </row>
    <row r="1804" spans="1:31" x14ac:dyDescent="0.25">
      <c r="A1804">
        <v>1824297</v>
      </c>
      <c r="B1804">
        <v>1</v>
      </c>
      <c r="C1804" t="s">
        <v>80</v>
      </c>
      <c r="D1804" t="s">
        <v>83</v>
      </c>
      <c r="E1804" t="s">
        <v>131</v>
      </c>
      <c r="F1804" t="s">
        <v>5418</v>
      </c>
      <c r="G1804" t="s">
        <v>150</v>
      </c>
      <c r="H1804" t="s">
        <v>134</v>
      </c>
      <c r="I1804" t="s">
        <v>135</v>
      </c>
      <c r="J1804" t="s">
        <v>136</v>
      </c>
      <c r="K1804" t="s">
        <v>151</v>
      </c>
      <c r="L1804" t="s">
        <v>5419</v>
      </c>
      <c r="M1804" t="s">
        <v>5420</v>
      </c>
      <c r="N1804">
        <v>9.8556444439999993</v>
      </c>
      <c r="O1804">
        <v>0</v>
      </c>
      <c r="P1804">
        <v>84</v>
      </c>
      <c r="Q1804">
        <v>0</v>
      </c>
      <c r="R1804">
        <v>0</v>
      </c>
      <c r="S1804">
        <v>0</v>
      </c>
      <c r="T1804">
        <v>7</v>
      </c>
      <c r="U1804">
        <v>0</v>
      </c>
      <c r="V1804">
        <v>0</v>
      </c>
      <c r="W1804">
        <v>0</v>
      </c>
      <c r="X1804">
        <v>191.4907695182724</v>
      </c>
      <c r="Y1804">
        <v>0</v>
      </c>
      <c r="Z1804">
        <v>0</v>
      </c>
      <c r="AA1804">
        <v>0</v>
      </c>
      <c r="AB1804">
        <v>20.566203301727576</v>
      </c>
      <c r="AC1804">
        <v>0</v>
      </c>
      <c r="AD1804">
        <v>0</v>
      </c>
      <c r="AE1804">
        <v>212.05697281999997</v>
      </c>
    </row>
    <row r="1805" spans="1:31" x14ac:dyDescent="0.25">
      <c r="A1805">
        <v>1824299</v>
      </c>
      <c r="B1805">
        <v>1</v>
      </c>
      <c r="C1805" t="s">
        <v>81</v>
      </c>
      <c r="D1805" t="s">
        <v>127</v>
      </c>
      <c r="E1805" t="s">
        <v>140</v>
      </c>
      <c r="F1805" t="s">
        <v>5421</v>
      </c>
      <c r="G1805" t="s">
        <v>246</v>
      </c>
      <c r="H1805" t="s">
        <v>134</v>
      </c>
      <c r="I1805" t="s">
        <v>135</v>
      </c>
      <c r="J1805" t="s">
        <v>136</v>
      </c>
      <c r="K1805" t="s">
        <v>137</v>
      </c>
      <c r="L1805" t="s">
        <v>5422</v>
      </c>
      <c r="M1805" t="s">
        <v>5423</v>
      </c>
      <c r="N1805">
        <v>2.988888888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4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9.6840794195172215</v>
      </c>
      <c r="AC1805">
        <v>0</v>
      </c>
      <c r="AD1805">
        <v>0</v>
      </c>
      <c r="AE1805">
        <v>9.6840794195172215</v>
      </c>
    </row>
    <row r="1806" spans="1:31" x14ac:dyDescent="0.25">
      <c r="A1806">
        <v>1824300</v>
      </c>
      <c r="B1806">
        <v>1</v>
      </c>
      <c r="C1806" t="s">
        <v>80</v>
      </c>
      <c r="D1806" t="s">
        <v>105</v>
      </c>
      <c r="E1806" t="s">
        <v>252</v>
      </c>
      <c r="F1806" t="s">
        <v>5424</v>
      </c>
      <c r="G1806" t="s">
        <v>225</v>
      </c>
      <c r="H1806" t="s">
        <v>134</v>
      </c>
      <c r="I1806" t="s">
        <v>135</v>
      </c>
      <c r="J1806" t="s">
        <v>136</v>
      </c>
      <c r="K1806" t="s">
        <v>151</v>
      </c>
      <c r="L1806" t="s">
        <v>5425</v>
      </c>
      <c r="M1806" t="s">
        <v>5426</v>
      </c>
      <c r="N1806">
        <v>1.794166666</v>
      </c>
      <c r="O1806">
        <v>0</v>
      </c>
      <c r="P1806">
        <v>130</v>
      </c>
      <c r="Q1806">
        <v>0</v>
      </c>
      <c r="R1806">
        <v>0</v>
      </c>
      <c r="S1806">
        <v>0</v>
      </c>
      <c r="T1806">
        <v>8</v>
      </c>
      <c r="U1806">
        <v>0</v>
      </c>
      <c r="V1806">
        <v>0</v>
      </c>
      <c r="W1806">
        <v>0</v>
      </c>
      <c r="X1806">
        <v>50.273697120166716</v>
      </c>
      <c r="Y1806">
        <v>0</v>
      </c>
      <c r="Z1806">
        <v>0</v>
      </c>
      <c r="AA1806">
        <v>0</v>
      </c>
      <c r="AB1806">
        <v>15.906853347613433</v>
      </c>
      <c r="AC1806">
        <v>0</v>
      </c>
      <c r="AD1806">
        <v>0</v>
      </c>
      <c r="AE1806">
        <v>66.180550467780151</v>
      </c>
    </row>
    <row r="1807" spans="1:31" x14ac:dyDescent="0.25">
      <c r="A1807">
        <v>1824301</v>
      </c>
      <c r="B1807">
        <v>1</v>
      </c>
      <c r="C1807" t="s">
        <v>81</v>
      </c>
      <c r="D1807" t="s">
        <v>118</v>
      </c>
      <c r="E1807" t="s">
        <v>154</v>
      </c>
      <c r="F1807" t="s">
        <v>5427</v>
      </c>
      <c r="G1807" t="s">
        <v>156</v>
      </c>
      <c r="H1807" t="s">
        <v>157</v>
      </c>
      <c r="I1807" t="s">
        <v>135</v>
      </c>
      <c r="J1807" t="s">
        <v>136</v>
      </c>
      <c r="K1807" t="s">
        <v>137</v>
      </c>
      <c r="L1807" t="s">
        <v>5428</v>
      </c>
      <c r="M1807" t="s">
        <v>5429</v>
      </c>
      <c r="N1807">
        <v>2.0327777770000002</v>
      </c>
      <c r="O1807">
        <v>0</v>
      </c>
      <c r="P1807">
        <v>0</v>
      </c>
      <c r="Q1807">
        <v>24</v>
      </c>
      <c r="R1807">
        <v>31</v>
      </c>
      <c r="S1807">
        <v>4</v>
      </c>
      <c r="T1807">
        <v>3</v>
      </c>
      <c r="U1807">
        <v>0</v>
      </c>
      <c r="V1807">
        <v>0</v>
      </c>
      <c r="W1807">
        <v>0</v>
      </c>
      <c r="X1807">
        <v>0</v>
      </c>
      <c r="Y1807">
        <v>90.751566432039482</v>
      </c>
      <c r="Z1807">
        <v>98.759874127061792</v>
      </c>
      <c r="AA1807">
        <v>38.200300553453935</v>
      </c>
      <c r="AB1807">
        <v>6.8355429386094997</v>
      </c>
      <c r="AC1807">
        <v>0</v>
      </c>
      <c r="AD1807">
        <v>0</v>
      </c>
      <c r="AE1807">
        <v>234.54728405116472</v>
      </c>
    </row>
    <row r="1808" spans="1:31" x14ac:dyDescent="0.25">
      <c r="A1808">
        <v>1824302</v>
      </c>
      <c r="B1808">
        <v>1</v>
      </c>
      <c r="C1808" t="s">
        <v>81</v>
      </c>
      <c r="D1808" t="s">
        <v>123</v>
      </c>
      <c r="E1808" t="s">
        <v>154</v>
      </c>
      <c r="F1808" t="s">
        <v>5430</v>
      </c>
      <c r="G1808" t="s">
        <v>150</v>
      </c>
      <c r="H1808" t="s">
        <v>157</v>
      </c>
      <c r="I1808" t="s">
        <v>135</v>
      </c>
      <c r="J1808" t="s">
        <v>136</v>
      </c>
      <c r="K1808" t="s">
        <v>151</v>
      </c>
      <c r="L1808" t="s">
        <v>5431</v>
      </c>
      <c r="M1808" t="s">
        <v>5432</v>
      </c>
      <c r="N1808">
        <v>1.443162777</v>
      </c>
      <c r="O1808">
        <v>0</v>
      </c>
      <c r="P1808">
        <v>0</v>
      </c>
      <c r="Q1808">
        <v>0</v>
      </c>
      <c r="R1808">
        <v>0</v>
      </c>
      <c r="S1808">
        <v>1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9.8325565288470003</v>
      </c>
      <c r="AB1808">
        <v>0</v>
      </c>
      <c r="AC1808">
        <v>0</v>
      </c>
      <c r="AD1808">
        <v>0</v>
      </c>
      <c r="AE1808">
        <v>9.8325565288470003</v>
      </c>
    </row>
    <row r="1809" spans="1:31" x14ac:dyDescent="0.25">
      <c r="A1809">
        <v>1824304</v>
      </c>
      <c r="B1809">
        <v>1</v>
      </c>
      <c r="C1809" t="s">
        <v>81</v>
      </c>
      <c r="D1809" t="s">
        <v>112</v>
      </c>
      <c r="E1809" t="s">
        <v>252</v>
      </c>
      <c r="F1809" t="s">
        <v>5433</v>
      </c>
      <c r="G1809" t="s">
        <v>133</v>
      </c>
      <c r="H1809" t="s">
        <v>134</v>
      </c>
      <c r="I1809" t="s">
        <v>135</v>
      </c>
      <c r="J1809" t="s">
        <v>136</v>
      </c>
      <c r="K1809" t="s">
        <v>137</v>
      </c>
      <c r="L1809" t="s">
        <v>5434</v>
      </c>
      <c r="M1809" t="s">
        <v>5435</v>
      </c>
      <c r="N1809">
        <v>3.9280555549999998</v>
      </c>
      <c r="O1809">
        <v>0</v>
      </c>
      <c r="P1809">
        <v>0</v>
      </c>
      <c r="Q1809">
        <v>0</v>
      </c>
      <c r="R1809">
        <v>6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226.58619767283653</v>
      </c>
      <c r="AA1809">
        <v>0</v>
      </c>
      <c r="AB1809">
        <v>0</v>
      </c>
      <c r="AC1809">
        <v>0</v>
      </c>
      <c r="AD1809">
        <v>0</v>
      </c>
      <c r="AE1809">
        <v>226.58619767283653</v>
      </c>
    </row>
    <row r="1810" spans="1:31" x14ac:dyDescent="0.25">
      <c r="A1810">
        <v>1824305</v>
      </c>
      <c r="B1810">
        <v>1</v>
      </c>
      <c r="C1810" t="s">
        <v>81</v>
      </c>
      <c r="D1810" t="s">
        <v>116</v>
      </c>
      <c r="E1810" t="s">
        <v>252</v>
      </c>
      <c r="F1810" t="s">
        <v>4027</v>
      </c>
      <c r="G1810" t="s">
        <v>150</v>
      </c>
      <c r="H1810" t="s">
        <v>134</v>
      </c>
      <c r="I1810" t="s">
        <v>135</v>
      </c>
      <c r="J1810" t="s">
        <v>136</v>
      </c>
      <c r="K1810" t="s">
        <v>151</v>
      </c>
      <c r="L1810" t="s">
        <v>5436</v>
      </c>
      <c r="M1810" t="s">
        <v>5437</v>
      </c>
      <c r="N1810">
        <v>8.1028916659999997</v>
      </c>
      <c r="O1810">
        <v>0</v>
      </c>
      <c r="P1810">
        <v>297</v>
      </c>
      <c r="Q1810">
        <v>0</v>
      </c>
      <c r="R1810">
        <v>2</v>
      </c>
      <c r="S1810">
        <v>0</v>
      </c>
      <c r="T1810">
        <v>82</v>
      </c>
      <c r="U1810">
        <v>0</v>
      </c>
      <c r="V1810">
        <v>0</v>
      </c>
      <c r="W1810">
        <v>0</v>
      </c>
      <c r="X1810">
        <v>332.21138934937903</v>
      </c>
      <c r="Y1810">
        <v>0</v>
      </c>
      <c r="Z1810">
        <v>2.1203613044259586</v>
      </c>
      <c r="AA1810">
        <v>0</v>
      </c>
      <c r="AB1810">
        <v>175.93704369541408</v>
      </c>
      <c r="AC1810">
        <v>0</v>
      </c>
      <c r="AD1810">
        <v>0</v>
      </c>
      <c r="AE1810">
        <v>510.26879434921909</v>
      </c>
    </row>
    <row r="1811" spans="1:31" x14ac:dyDescent="0.25">
      <c r="A1811">
        <v>1824307</v>
      </c>
      <c r="B1811">
        <v>1</v>
      </c>
      <c r="C1811" t="s">
        <v>81</v>
      </c>
      <c r="D1811" t="s">
        <v>113</v>
      </c>
      <c r="E1811" t="s">
        <v>131</v>
      </c>
      <c r="F1811" t="s">
        <v>5438</v>
      </c>
      <c r="G1811" t="s">
        <v>873</v>
      </c>
      <c r="H1811" t="s">
        <v>134</v>
      </c>
      <c r="I1811" t="s">
        <v>135</v>
      </c>
      <c r="J1811" t="s">
        <v>136</v>
      </c>
      <c r="K1811" t="s">
        <v>137</v>
      </c>
      <c r="L1811" t="s">
        <v>5439</v>
      </c>
      <c r="M1811" t="s">
        <v>5440</v>
      </c>
      <c r="N1811">
        <v>4.0225</v>
      </c>
      <c r="O1811">
        <v>0</v>
      </c>
      <c r="P1811">
        <v>7</v>
      </c>
      <c r="Q1811">
        <v>0</v>
      </c>
      <c r="R1811">
        <v>1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1.9203328703997002</v>
      </c>
      <c r="Y1811">
        <v>0</v>
      </c>
      <c r="Z1811">
        <v>9.659605585900001E-2</v>
      </c>
      <c r="AA1811">
        <v>0</v>
      </c>
      <c r="AB1811">
        <v>0</v>
      </c>
      <c r="AC1811">
        <v>0</v>
      </c>
      <c r="AD1811">
        <v>0</v>
      </c>
      <c r="AE1811">
        <v>2.0169289262587005</v>
      </c>
    </row>
    <row r="1812" spans="1:31" x14ac:dyDescent="0.25">
      <c r="A1812">
        <v>1824308</v>
      </c>
      <c r="B1812">
        <v>1</v>
      </c>
      <c r="C1812" t="s">
        <v>80</v>
      </c>
      <c r="D1812" t="s">
        <v>93</v>
      </c>
      <c r="E1812" t="s">
        <v>131</v>
      </c>
      <c r="F1812" t="s">
        <v>5441</v>
      </c>
      <c r="G1812" t="s">
        <v>189</v>
      </c>
      <c r="H1812" t="s">
        <v>134</v>
      </c>
      <c r="I1812" t="s">
        <v>135</v>
      </c>
      <c r="J1812" t="s">
        <v>136</v>
      </c>
      <c r="K1812" t="s">
        <v>137</v>
      </c>
      <c r="L1812" t="s">
        <v>5442</v>
      </c>
      <c r="M1812" t="s">
        <v>5443</v>
      </c>
      <c r="N1812">
        <v>3.5661111110000001</v>
      </c>
      <c r="O1812">
        <v>0</v>
      </c>
      <c r="P1812">
        <v>0</v>
      </c>
      <c r="Q1812">
        <v>0</v>
      </c>
      <c r="R1812">
        <v>10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6.2804173250961988</v>
      </c>
      <c r="AA1812">
        <v>0</v>
      </c>
      <c r="AB1812">
        <v>0</v>
      </c>
      <c r="AC1812">
        <v>0</v>
      </c>
      <c r="AD1812">
        <v>0</v>
      </c>
      <c r="AE1812">
        <v>6.2804173250961988</v>
      </c>
    </row>
    <row r="1813" spans="1:31" x14ac:dyDescent="0.25">
      <c r="A1813">
        <v>1824310</v>
      </c>
      <c r="B1813">
        <v>1</v>
      </c>
      <c r="C1813" t="s">
        <v>80</v>
      </c>
      <c r="D1813" t="s">
        <v>99</v>
      </c>
      <c r="E1813" t="s">
        <v>252</v>
      </c>
      <c r="F1813" t="s">
        <v>5444</v>
      </c>
      <c r="G1813" t="s">
        <v>225</v>
      </c>
      <c r="H1813" t="s">
        <v>134</v>
      </c>
      <c r="I1813" t="s">
        <v>135</v>
      </c>
      <c r="J1813" t="s">
        <v>136</v>
      </c>
      <c r="K1813" t="s">
        <v>151</v>
      </c>
      <c r="L1813" t="s">
        <v>5445</v>
      </c>
      <c r="M1813" t="s">
        <v>5446</v>
      </c>
      <c r="N1813">
        <v>1.335480555</v>
      </c>
      <c r="O1813">
        <v>0</v>
      </c>
      <c r="P1813">
        <v>80</v>
      </c>
      <c r="Q1813">
        <v>0</v>
      </c>
      <c r="R1813">
        <v>0</v>
      </c>
      <c r="S1813">
        <v>0</v>
      </c>
      <c r="T1813">
        <v>2</v>
      </c>
      <c r="U1813">
        <v>0</v>
      </c>
      <c r="V1813">
        <v>0</v>
      </c>
      <c r="W1813">
        <v>0</v>
      </c>
      <c r="X1813">
        <v>9.0650667214695613</v>
      </c>
      <c r="Y1813">
        <v>0</v>
      </c>
      <c r="Z1813">
        <v>0</v>
      </c>
      <c r="AA1813">
        <v>0</v>
      </c>
      <c r="AB1813">
        <v>2.2977903816049361</v>
      </c>
      <c r="AC1813">
        <v>0</v>
      </c>
      <c r="AD1813">
        <v>0</v>
      </c>
      <c r="AE1813">
        <v>11.362857103074496</v>
      </c>
    </row>
    <row r="1814" spans="1:31" x14ac:dyDescent="0.25">
      <c r="A1814">
        <v>1824311</v>
      </c>
      <c r="B1814">
        <v>1</v>
      </c>
      <c r="C1814" t="s">
        <v>80</v>
      </c>
      <c r="D1814" t="s">
        <v>83</v>
      </c>
      <c r="E1814" t="s">
        <v>131</v>
      </c>
      <c r="F1814" t="s">
        <v>5447</v>
      </c>
      <c r="G1814" t="s">
        <v>150</v>
      </c>
      <c r="H1814" t="s">
        <v>134</v>
      </c>
      <c r="I1814" t="s">
        <v>135</v>
      </c>
      <c r="J1814" t="s">
        <v>136</v>
      </c>
      <c r="K1814" t="s">
        <v>151</v>
      </c>
      <c r="L1814" t="s">
        <v>5448</v>
      </c>
      <c r="M1814" t="s">
        <v>5449</v>
      </c>
      <c r="N1814">
        <v>9.6882638879999998</v>
      </c>
      <c r="O1814">
        <v>0</v>
      </c>
      <c r="P1814">
        <v>97</v>
      </c>
      <c r="Q1814">
        <v>0</v>
      </c>
      <c r="R1814">
        <v>0</v>
      </c>
      <c r="S1814">
        <v>0</v>
      </c>
      <c r="T1814">
        <v>3</v>
      </c>
      <c r="U1814">
        <v>0</v>
      </c>
      <c r="V1814">
        <v>0</v>
      </c>
      <c r="W1814">
        <v>0</v>
      </c>
      <c r="X1814">
        <v>213.92702768397319</v>
      </c>
      <c r="Y1814">
        <v>0</v>
      </c>
      <c r="Z1814">
        <v>0</v>
      </c>
      <c r="AA1814">
        <v>0</v>
      </c>
      <c r="AB1814">
        <v>0.19449231949583334</v>
      </c>
      <c r="AC1814">
        <v>0</v>
      </c>
      <c r="AD1814">
        <v>0</v>
      </c>
      <c r="AE1814">
        <v>214.12152000346902</v>
      </c>
    </row>
    <row r="1815" spans="1:31" x14ac:dyDescent="0.25">
      <c r="A1815">
        <v>1824312</v>
      </c>
      <c r="B1815">
        <v>1</v>
      </c>
      <c r="C1815" t="s">
        <v>80</v>
      </c>
      <c r="D1815" t="s">
        <v>83</v>
      </c>
      <c r="E1815" t="s">
        <v>131</v>
      </c>
      <c r="F1815" t="s">
        <v>5450</v>
      </c>
      <c r="G1815" t="s">
        <v>150</v>
      </c>
      <c r="H1815" t="s">
        <v>134</v>
      </c>
      <c r="I1815" t="s">
        <v>135</v>
      </c>
      <c r="J1815" t="s">
        <v>136</v>
      </c>
      <c r="K1815" t="s">
        <v>151</v>
      </c>
      <c r="L1815" t="s">
        <v>5451</v>
      </c>
      <c r="M1815" t="s">
        <v>5452</v>
      </c>
      <c r="N1815">
        <v>9.6426258330000003</v>
      </c>
      <c r="O1815">
        <v>0</v>
      </c>
      <c r="P1815">
        <v>135</v>
      </c>
      <c r="Q1815">
        <v>0</v>
      </c>
      <c r="R1815">
        <v>0</v>
      </c>
      <c r="S1815">
        <v>0</v>
      </c>
      <c r="T1815">
        <v>8</v>
      </c>
      <c r="U1815">
        <v>0</v>
      </c>
      <c r="V1815">
        <v>0</v>
      </c>
      <c r="W1815">
        <v>0</v>
      </c>
      <c r="X1815">
        <v>305.50643566012121</v>
      </c>
      <c r="Y1815">
        <v>0</v>
      </c>
      <c r="Z1815">
        <v>0</v>
      </c>
      <c r="AA1815">
        <v>0</v>
      </c>
      <c r="AB1815">
        <v>22.651291051991667</v>
      </c>
      <c r="AC1815">
        <v>0</v>
      </c>
      <c r="AD1815">
        <v>0</v>
      </c>
      <c r="AE1815">
        <v>328.15772671211289</v>
      </c>
    </row>
    <row r="1816" spans="1:31" x14ac:dyDescent="0.25">
      <c r="A1816">
        <v>1824313</v>
      </c>
      <c r="B1816">
        <v>1</v>
      </c>
      <c r="C1816" t="s">
        <v>80</v>
      </c>
      <c r="D1816" t="s">
        <v>93</v>
      </c>
      <c r="E1816" t="s">
        <v>131</v>
      </c>
      <c r="F1816" t="s">
        <v>5453</v>
      </c>
      <c r="G1816" t="s">
        <v>189</v>
      </c>
      <c r="H1816" t="s">
        <v>134</v>
      </c>
      <c r="I1816" t="s">
        <v>135</v>
      </c>
      <c r="J1816" t="s">
        <v>136</v>
      </c>
      <c r="K1816" t="s">
        <v>137</v>
      </c>
      <c r="L1816" t="s">
        <v>5454</v>
      </c>
      <c r="M1816" t="s">
        <v>5455</v>
      </c>
      <c r="N1816">
        <v>1.2566666660000001</v>
      </c>
      <c r="O1816">
        <v>0</v>
      </c>
      <c r="P1816">
        <v>34</v>
      </c>
      <c r="Q1816">
        <v>0</v>
      </c>
      <c r="R1816">
        <v>3</v>
      </c>
      <c r="S1816">
        <v>0</v>
      </c>
      <c r="T1816">
        <v>1</v>
      </c>
      <c r="U1816">
        <v>0</v>
      </c>
      <c r="V1816">
        <v>0</v>
      </c>
      <c r="W1816">
        <v>0</v>
      </c>
      <c r="X1816">
        <v>2.7977195972396998</v>
      </c>
      <c r="Y1816">
        <v>0</v>
      </c>
      <c r="Z1816">
        <v>1.9196268102433335E-2</v>
      </c>
      <c r="AA1816">
        <v>0</v>
      </c>
      <c r="AB1816">
        <v>1.6240008447166668E-3</v>
      </c>
      <c r="AC1816">
        <v>0</v>
      </c>
      <c r="AD1816">
        <v>0</v>
      </c>
      <c r="AE1816">
        <v>2.8185398661868497</v>
      </c>
    </row>
    <row r="1817" spans="1:31" x14ac:dyDescent="0.25">
      <c r="A1817">
        <v>1824314</v>
      </c>
      <c r="B1817">
        <v>1</v>
      </c>
      <c r="C1817" t="s">
        <v>81</v>
      </c>
      <c r="D1817" t="s">
        <v>117</v>
      </c>
      <c r="E1817" t="s">
        <v>252</v>
      </c>
      <c r="F1817" t="s">
        <v>5456</v>
      </c>
      <c r="G1817" t="s">
        <v>150</v>
      </c>
      <c r="H1817" t="s">
        <v>134</v>
      </c>
      <c r="I1817" t="s">
        <v>135</v>
      </c>
      <c r="J1817" t="s">
        <v>136</v>
      </c>
      <c r="K1817" t="s">
        <v>151</v>
      </c>
      <c r="L1817" t="s">
        <v>5457</v>
      </c>
      <c r="M1817" t="s">
        <v>5458</v>
      </c>
      <c r="N1817">
        <v>8.3394869440000008</v>
      </c>
      <c r="O1817">
        <v>0</v>
      </c>
      <c r="P1817">
        <v>36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23.217892442441268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23.217892442441268</v>
      </c>
    </row>
    <row r="1818" spans="1:31" x14ac:dyDescent="0.25">
      <c r="A1818">
        <v>1824316</v>
      </c>
      <c r="B1818">
        <v>1</v>
      </c>
      <c r="C1818" t="s">
        <v>80</v>
      </c>
      <c r="D1818" t="s">
        <v>90</v>
      </c>
      <c r="E1818" t="s">
        <v>131</v>
      </c>
      <c r="F1818" t="s">
        <v>5459</v>
      </c>
      <c r="G1818" t="s">
        <v>150</v>
      </c>
      <c r="H1818" t="s">
        <v>134</v>
      </c>
      <c r="I1818" t="s">
        <v>135</v>
      </c>
      <c r="J1818" t="s">
        <v>136</v>
      </c>
      <c r="K1818" t="s">
        <v>151</v>
      </c>
      <c r="L1818" t="s">
        <v>5460</v>
      </c>
      <c r="M1818" t="s">
        <v>5461</v>
      </c>
      <c r="N1818">
        <v>6.2046805550000004</v>
      </c>
      <c r="O1818">
        <v>0</v>
      </c>
      <c r="P1818">
        <v>387</v>
      </c>
      <c r="Q1818">
        <v>0</v>
      </c>
      <c r="R1818">
        <v>0</v>
      </c>
      <c r="S1818">
        <v>0</v>
      </c>
      <c r="T1818">
        <v>9</v>
      </c>
      <c r="U1818">
        <v>0</v>
      </c>
      <c r="V1818">
        <v>0</v>
      </c>
      <c r="W1818">
        <v>0</v>
      </c>
      <c r="X1818">
        <v>629.57357180235476</v>
      </c>
      <c r="Y1818">
        <v>0</v>
      </c>
      <c r="Z1818">
        <v>0</v>
      </c>
      <c r="AA1818">
        <v>0</v>
      </c>
      <c r="AB1818">
        <v>17.226412841378618</v>
      </c>
      <c r="AC1818">
        <v>0</v>
      </c>
      <c r="AD1818">
        <v>0</v>
      </c>
      <c r="AE1818">
        <v>646.79998464373341</v>
      </c>
    </row>
    <row r="1819" spans="1:31" x14ac:dyDescent="0.25">
      <c r="A1819">
        <v>1824318</v>
      </c>
      <c r="B1819">
        <v>1</v>
      </c>
      <c r="C1819" t="s">
        <v>80</v>
      </c>
      <c r="D1819" t="s">
        <v>84</v>
      </c>
      <c r="E1819" t="s">
        <v>131</v>
      </c>
      <c r="F1819" t="s">
        <v>5462</v>
      </c>
      <c r="G1819" t="s">
        <v>225</v>
      </c>
      <c r="H1819" t="s">
        <v>134</v>
      </c>
      <c r="I1819" t="s">
        <v>135</v>
      </c>
      <c r="J1819" t="s">
        <v>136</v>
      </c>
      <c r="K1819" t="s">
        <v>151</v>
      </c>
      <c r="L1819" t="s">
        <v>5463</v>
      </c>
      <c r="M1819" t="s">
        <v>5464</v>
      </c>
      <c r="N1819">
        <v>3.1043008329999999</v>
      </c>
      <c r="O1819">
        <v>0</v>
      </c>
      <c r="P1819">
        <v>61</v>
      </c>
      <c r="Q1819">
        <v>0</v>
      </c>
      <c r="R1819">
        <v>4</v>
      </c>
      <c r="S1819">
        <v>0</v>
      </c>
      <c r="T1819">
        <v>5</v>
      </c>
      <c r="U1819">
        <v>0</v>
      </c>
      <c r="V1819">
        <v>0</v>
      </c>
      <c r="W1819">
        <v>0</v>
      </c>
      <c r="X1819">
        <v>61.557291744407614</v>
      </c>
      <c r="Y1819">
        <v>0</v>
      </c>
      <c r="Z1819">
        <v>25.619706229458135</v>
      </c>
      <c r="AA1819">
        <v>0</v>
      </c>
      <c r="AB1819">
        <v>10.178851891036533</v>
      </c>
      <c r="AC1819">
        <v>0</v>
      </c>
      <c r="AD1819">
        <v>0</v>
      </c>
      <c r="AE1819">
        <v>97.355849864902282</v>
      </c>
    </row>
    <row r="1820" spans="1:31" x14ac:dyDescent="0.25">
      <c r="A1820">
        <v>1824319</v>
      </c>
      <c r="B1820">
        <v>1</v>
      </c>
      <c r="C1820" t="s">
        <v>80</v>
      </c>
      <c r="D1820" t="s">
        <v>101</v>
      </c>
      <c r="E1820" t="s">
        <v>154</v>
      </c>
      <c r="F1820" t="s">
        <v>5465</v>
      </c>
      <c r="G1820" t="s">
        <v>225</v>
      </c>
      <c r="H1820" t="s">
        <v>157</v>
      </c>
      <c r="I1820" t="s">
        <v>135</v>
      </c>
      <c r="J1820" t="s">
        <v>136</v>
      </c>
      <c r="K1820" t="s">
        <v>151</v>
      </c>
      <c r="L1820" t="s">
        <v>5466</v>
      </c>
      <c r="M1820" t="s">
        <v>5467</v>
      </c>
      <c r="N1820">
        <v>3.2590841660000001</v>
      </c>
      <c r="O1820">
        <v>0</v>
      </c>
      <c r="P1820">
        <v>0</v>
      </c>
      <c r="Q1820">
        <v>0</v>
      </c>
      <c r="R1820">
        <v>0</v>
      </c>
      <c r="S1820">
        <v>2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26.708729438839505</v>
      </c>
      <c r="AB1820">
        <v>0</v>
      </c>
      <c r="AC1820">
        <v>0</v>
      </c>
      <c r="AD1820">
        <v>0</v>
      </c>
      <c r="AE1820">
        <v>26.708729438839505</v>
      </c>
    </row>
    <row r="1821" spans="1:31" x14ac:dyDescent="0.25">
      <c r="A1821">
        <v>1824320</v>
      </c>
      <c r="B1821">
        <v>1</v>
      </c>
      <c r="C1821" t="s">
        <v>81</v>
      </c>
      <c r="D1821" t="s">
        <v>128</v>
      </c>
      <c r="E1821" t="s">
        <v>131</v>
      </c>
      <c r="F1821" t="s">
        <v>5468</v>
      </c>
      <c r="G1821" t="s">
        <v>133</v>
      </c>
      <c r="H1821" t="s">
        <v>134</v>
      </c>
      <c r="I1821" t="s">
        <v>135</v>
      </c>
      <c r="J1821" t="s">
        <v>136</v>
      </c>
      <c r="K1821" t="s">
        <v>137</v>
      </c>
      <c r="L1821" t="s">
        <v>5469</v>
      </c>
      <c r="M1821" t="s">
        <v>5470</v>
      </c>
      <c r="N1821">
        <v>2.5633333330000001</v>
      </c>
      <c r="O1821">
        <v>0</v>
      </c>
      <c r="P1821">
        <v>11</v>
      </c>
      <c r="Q1821">
        <v>0</v>
      </c>
      <c r="R1821">
        <v>4</v>
      </c>
      <c r="S1821">
        <v>0</v>
      </c>
      <c r="T1821">
        <v>1</v>
      </c>
      <c r="U1821">
        <v>0</v>
      </c>
      <c r="V1821">
        <v>0</v>
      </c>
      <c r="W1821">
        <v>0</v>
      </c>
      <c r="X1821">
        <v>7.9012729938794495</v>
      </c>
      <c r="Y1821">
        <v>0</v>
      </c>
      <c r="Z1821">
        <v>1.3154333880132003</v>
      </c>
      <c r="AA1821">
        <v>0</v>
      </c>
      <c r="AB1821">
        <v>0</v>
      </c>
      <c r="AC1821">
        <v>0</v>
      </c>
      <c r="AD1821">
        <v>0</v>
      </c>
      <c r="AE1821">
        <v>9.2167063818926493</v>
      </c>
    </row>
    <row r="1822" spans="1:31" x14ac:dyDescent="0.25">
      <c r="A1822">
        <v>1824324</v>
      </c>
      <c r="B1822">
        <v>1</v>
      </c>
      <c r="C1822" t="s">
        <v>81</v>
      </c>
      <c r="D1822" t="s">
        <v>117</v>
      </c>
      <c r="E1822" t="s">
        <v>131</v>
      </c>
      <c r="F1822" t="s">
        <v>5471</v>
      </c>
      <c r="G1822" t="s">
        <v>873</v>
      </c>
      <c r="H1822" t="s">
        <v>134</v>
      </c>
      <c r="I1822" t="s">
        <v>135</v>
      </c>
      <c r="J1822" t="s">
        <v>136</v>
      </c>
      <c r="K1822" t="s">
        <v>137</v>
      </c>
      <c r="L1822" t="s">
        <v>5472</v>
      </c>
      <c r="M1822" t="s">
        <v>5473</v>
      </c>
      <c r="N1822">
        <v>4.4252777769999998</v>
      </c>
      <c r="O1822">
        <v>0</v>
      </c>
      <c r="P1822">
        <v>21</v>
      </c>
      <c r="Q1822">
        <v>0</v>
      </c>
      <c r="R1822">
        <v>1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11.796882908643953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11.796882908643953</v>
      </c>
    </row>
    <row r="1823" spans="1:31" x14ac:dyDescent="0.25">
      <c r="A1823">
        <v>1824327</v>
      </c>
      <c r="B1823">
        <v>1</v>
      </c>
      <c r="C1823" t="s">
        <v>80</v>
      </c>
      <c r="D1823" t="s">
        <v>96</v>
      </c>
      <c r="E1823" t="s">
        <v>131</v>
      </c>
      <c r="F1823" t="s">
        <v>5474</v>
      </c>
      <c r="G1823" t="s">
        <v>225</v>
      </c>
      <c r="H1823" t="s">
        <v>134</v>
      </c>
      <c r="I1823" t="s">
        <v>135</v>
      </c>
      <c r="J1823" t="s">
        <v>136</v>
      </c>
      <c r="K1823" t="s">
        <v>151</v>
      </c>
      <c r="L1823" t="s">
        <v>5475</v>
      </c>
      <c r="M1823" t="s">
        <v>5476</v>
      </c>
      <c r="N1823">
        <v>2.2358850000000001</v>
      </c>
      <c r="O1823">
        <v>0</v>
      </c>
      <c r="P1823">
        <v>17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8.2527728276003209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8.2527728276003209</v>
      </c>
    </row>
    <row r="1824" spans="1:31" x14ac:dyDescent="0.25">
      <c r="A1824">
        <v>1824332</v>
      </c>
      <c r="B1824">
        <v>1</v>
      </c>
      <c r="C1824" t="s">
        <v>80</v>
      </c>
      <c r="D1824" t="s">
        <v>97</v>
      </c>
      <c r="E1824" t="s">
        <v>140</v>
      </c>
      <c r="F1824" t="s">
        <v>4407</v>
      </c>
      <c r="G1824" t="s">
        <v>142</v>
      </c>
      <c r="H1824" t="s">
        <v>134</v>
      </c>
      <c r="I1824" t="s">
        <v>135</v>
      </c>
      <c r="J1824" t="s">
        <v>136</v>
      </c>
      <c r="K1824" t="s">
        <v>137</v>
      </c>
      <c r="L1824" t="s">
        <v>5477</v>
      </c>
      <c r="M1824" t="s">
        <v>5478</v>
      </c>
      <c r="N1824">
        <v>1.420833333</v>
      </c>
      <c r="O1824">
        <v>0</v>
      </c>
      <c r="P1824">
        <v>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0.46687011800125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0.46687011800125</v>
      </c>
    </row>
    <row r="1825" spans="1:31" x14ac:dyDescent="0.25">
      <c r="A1825">
        <v>1824334</v>
      </c>
      <c r="B1825">
        <v>1</v>
      </c>
      <c r="C1825" t="s">
        <v>80</v>
      </c>
      <c r="D1825" t="s">
        <v>106</v>
      </c>
      <c r="E1825" t="s">
        <v>164</v>
      </c>
      <c r="F1825" t="s">
        <v>2456</v>
      </c>
      <c r="G1825" t="s">
        <v>225</v>
      </c>
      <c r="H1825" t="s">
        <v>157</v>
      </c>
      <c r="I1825" t="s">
        <v>135</v>
      </c>
      <c r="J1825" t="s">
        <v>136</v>
      </c>
      <c r="K1825" t="s">
        <v>151</v>
      </c>
      <c r="L1825" t="s">
        <v>5479</v>
      </c>
      <c r="M1825" t="s">
        <v>5480</v>
      </c>
      <c r="N1825">
        <v>0.42884611099999997</v>
      </c>
      <c r="O1825">
        <v>1</v>
      </c>
      <c r="P1825">
        <v>186</v>
      </c>
      <c r="Q1825">
        <v>13</v>
      </c>
      <c r="R1825">
        <v>42</v>
      </c>
      <c r="S1825">
        <v>4</v>
      </c>
      <c r="T1825">
        <v>17</v>
      </c>
      <c r="U1825">
        <v>0</v>
      </c>
      <c r="V1825">
        <v>0</v>
      </c>
      <c r="W1825">
        <v>0</v>
      </c>
      <c r="X1825">
        <v>16.652404909307503</v>
      </c>
      <c r="Y1825">
        <v>17.030311762174328</v>
      </c>
      <c r="Z1825">
        <v>33.783362507610939</v>
      </c>
      <c r="AA1825">
        <v>15.471773829858435</v>
      </c>
      <c r="AB1825">
        <v>7.0456127916517799</v>
      </c>
      <c r="AC1825">
        <v>0</v>
      </c>
      <c r="AD1825">
        <v>0</v>
      </c>
      <c r="AE1825">
        <v>89.983465800602971</v>
      </c>
    </row>
    <row r="1826" spans="1:31" x14ac:dyDescent="0.25">
      <c r="A1826">
        <v>1824335</v>
      </c>
      <c r="B1826">
        <v>1</v>
      </c>
      <c r="C1826" t="s">
        <v>81</v>
      </c>
      <c r="D1826" t="s">
        <v>118</v>
      </c>
      <c r="E1826" t="s">
        <v>154</v>
      </c>
      <c r="F1826" t="s">
        <v>5481</v>
      </c>
      <c r="G1826" t="s">
        <v>225</v>
      </c>
      <c r="H1826" t="s">
        <v>157</v>
      </c>
      <c r="I1826" t="s">
        <v>135</v>
      </c>
      <c r="J1826" t="s">
        <v>136</v>
      </c>
      <c r="K1826" t="s">
        <v>151</v>
      </c>
      <c r="L1826" t="s">
        <v>5482</v>
      </c>
      <c r="M1826" t="s">
        <v>5483</v>
      </c>
      <c r="N1826">
        <v>7.1918175</v>
      </c>
      <c r="O1826">
        <v>0</v>
      </c>
      <c r="P1826">
        <v>0</v>
      </c>
      <c r="Q1826">
        <v>2</v>
      </c>
      <c r="R1826">
        <v>1</v>
      </c>
      <c r="S1826">
        <v>1</v>
      </c>
      <c r="T1826">
        <v>1</v>
      </c>
      <c r="U1826">
        <v>0</v>
      </c>
      <c r="V1826">
        <v>0</v>
      </c>
      <c r="W1826">
        <v>0</v>
      </c>
      <c r="X1826">
        <v>0</v>
      </c>
      <c r="Y1826">
        <v>312.98497400961162</v>
      </c>
      <c r="Z1826">
        <v>0.91366616866962502</v>
      </c>
      <c r="AA1826">
        <v>71.793138242680399</v>
      </c>
      <c r="AB1826">
        <v>0</v>
      </c>
      <c r="AC1826">
        <v>0</v>
      </c>
      <c r="AD1826">
        <v>0</v>
      </c>
      <c r="AE1826">
        <v>385.69177842096167</v>
      </c>
    </row>
    <row r="1827" spans="1:31" x14ac:dyDescent="0.25">
      <c r="A1827">
        <v>1824337</v>
      </c>
      <c r="B1827">
        <v>1</v>
      </c>
      <c r="C1827" t="s">
        <v>80</v>
      </c>
      <c r="D1827" t="s">
        <v>105</v>
      </c>
      <c r="E1827" t="s">
        <v>202</v>
      </c>
      <c r="F1827" t="s">
        <v>5484</v>
      </c>
      <c r="G1827" t="s">
        <v>156</v>
      </c>
      <c r="H1827" t="s">
        <v>157</v>
      </c>
      <c r="I1827" t="s">
        <v>135</v>
      </c>
      <c r="J1827" t="s">
        <v>136</v>
      </c>
      <c r="K1827" t="s">
        <v>137</v>
      </c>
      <c r="L1827" t="s">
        <v>5485</v>
      </c>
      <c r="M1827" t="s">
        <v>5486</v>
      </c>
      <c r="N1827">
        <v>0.13888888799999999</v>
      </c>
      <c r="O1827">
        <v>0</v>
      </c>
      <c r="P1827">
        <v>2232</v>
      </c>
      <c r="Q1827">
        <v>0</v>
      </c>
      <c r="R1827">
        <v>27</v>
      </c>
      <c r="S1827">
        <v>4</v>
      </c>
      <c r="T1827">
        <v>315</v>
      </c>
      <c r="U1827">
        <v>3</v>
      </c>
      <c r="V1827">
        <v>1</v>
      </c>
      <c r="W1827">
        <v>0</v>
      </c>
      <c r="X1827">
        <v>74.382827037005057</v>
      </c>
      <c r="Y1827">
        <v>0</v>
      </c>
      <c r="Z1827">
        <v>1.6154894004993334</v>
      </c>
      <c r="AA1827">
        <v>3.6364369514446664</v>
      </c>
      <c r="AB1827">
        <v>48.346928341355692</v>
      </c>
      <c r="AC1827">
        <v>47.766043168048668</v>
      </c>
      <c r="AD1827">
        <v>3.2014977899204999</v>
      </c>
      <c r="AE1827">
        <v>178.94922268827389</v>
      </c>
    </row>
    <row r="1828" spans="1:31" x14ac:dyDescent="0.25">
      <c r="A1828">
        <v>1824339</v>
      </c>
      <c r="B1828">
        <v>1</v>
      </c>
      <c r="C1828" t="s">
        <v>80</v>
      </c>
      <c r="D1828" t="s">
        <v>91</v>
      </c>
      <c r="E1828" t="s">
        <v>202</v>
      </c>
      <c r="F1828" t="s">
        <v>5487</v>
      </c>
      <c r="G1828" t="s">
        <v>386</v>
      </c>
      <c r="H1828" t="s">
        <v>157</v>
      </c>
      <c r="I1828" t="s">
        <v>135</v>
      </c>
      <c r="J1828" t="s">
        <v>136</v>
      </c>
      <c r="K1828" t="s">
        <v>137</v>
      </c>
      <c r="L1828" t="s">
        <v>5488</v>
      </c>
      <c r="M1828" t="s">
        <v>5489</v>
      </c>
      <c r="N1828">
        <v>0.30555555499999998</v>
      </c>
      <c r="O1828">
        <v>5</v>
      </c>
      <c r="P1828">
        <v>1458</v>
      </c>
      <c r="Q1828">
        <v>151</v>
      </c>
      <c r="R1828">
        <v>215</v>
      </c>
      <c r="S1828">
        <v>44</v>
      </c>
      <c r="T1828">
        <v>214</v>
      </c>
      <c r="U1828">
        <v>2</v>
      </c>
      <c r="V1828">
        <v>0</v>
      </c>
      <c r="W1828">
        <v>0.48478333570333337</v>
      </c>
      <c r="X1828">
        <v>88.044689584060166</v>
      </c>
      <c r="Y1828">
        <v>382.28593669933019</v>
      </c>
      <c r="Z1828">
        <v>140.157226506</v>
      </c>
      <c r="AA1828">
        <v>100.64160044387781</v>
      </c>
      <c r="AB1828">
        <v>66.000540502242515</v>
      </c>
      <c r="AC1828">
        <v>4.5710543322950015</v>
      </c>
      <c r="AD1828">
        <v>0</v>
      </c>
      <c r="AE1828">
        <v>782.18583140350904</v>
      </c>
    </row>
    <row r="1829" spans="1:31" x14ac:dyDescent="0.25">
      <c r="A1829">
        <v>1824341</v>
      </c>
      <c r="B1829">
        <v>1</v>
      </c>
      <c r="C1829" t="s">
        <v>80</v>
      </c>
      <c r="D1829" t="s">
        <v>97</v>
      </c>
      <c r="E1829" t="s">
        <v>252</v>
      </c>
      <c r="F1829" t="s">
        <v>5490</v>
      </c>
      <c r="G1829" t="s">
        <v>189</v>
      </c>
      <c r="H1829" t="s">
        <v>134</v>
      </c>
      <c r="I1829" t="s">
        <v>135</v>
      </c>
      <c r="J1829" t="s">
        <v>136</v>
      </c>
      <c r="K1829" t="s">
        <v>137</v>
      </c>
      <c r="L1829" t="s">
        <v>5491</v>
      </c>
      <c r="M1829" t="s">
        <v>5492</v>
      </c>
      <c r="N1829">
        <v>0.68861111100000005</v>
      </c>
      <c r="O1829">
        <v>0</v>
      </c>
      <c r="P1829">
        <v>248</v>
      </c>
      <c r="Q1829">
        <v>0</v>
      </c>
      <c r="R1829">
        <v>1</v>
      </c>
      <c r="S1829">
        <v>0</v>
      </c>
      <c r="T1829">
        <v>4</v>
      </c>
      <c r="U1829">
        <v>0</v>
      </c>
      <c r="V1829">
        <v>0</v>
      </c>
      <c r="W1829">
        <v>0</v>
      </c>
      <c r="X1829">
        <v>41.956295574511266</v>
      </c>
      <c r="Y1829">
        <v>0</v>
      </c>
      <c r="Z1829">
        <v>7.9070141856999992E-3</v>
      </c>
      <c r="AA1829">
        <v>0</v>
      </c>
      <c r="AB1829">
        <v>1.3367395480761499</v>
      </c>
      <c r="AC1829">
        <v>0</v>
      </c>
      <c r="AD1829">
        <v>0</v>
      </c>
      <c r="AE1829">
        <v>43.300942136773116</v>
      </c>
    </row>
    <row r="1830" spans="1:31" x14ac:dyDescent="0.25">
      <c r="A1830">
        <v>1824342</v>
      </c>
      <c r="B1830">
        <v>1</v>
      </c>
      <c r="C1830" t="s">
        <v>80</v>
      </c>
      <c r="D1830" t="s">
        <v>91</v>
      </c>
      <c r="E1830" t="s">
        <v>202</v>
      </c>
      <c r="F1830" t="s">
        <v>5493</v>
      </c>
      <c r="G1830" t="s">
        <v>225</v>
      </c>
      <c r="H1830" t="s">
        <v>157</v>
      </c>
      <c r="I1830" t="s">
        <v>135</v>
      </c>
      <c r="J1830" t="s">
        <v>136</v>
      </c>
      <c r="K1830" t="s">
        <v>151</v>
      </c>
      <c r="L1830" t="s">
        <v>5494</v>
      </c>
      <c r="M1830" t="s">
        <v>5495</v>
      </c>
      <c r="N1830">
        <v>1.8472563879999999</v>
      </c>
      <c r="O1830">
        <v>2</v>
      </c>
      <c r="P1830">
        <v>695</v>
      </c>
      <c r="Q1830">
        <v>85</v>
      </c>
      <c r="R1830">
        <v>155</v>
      </c>
      <c r="S1830">
        <v>10</v>
      </c>
      <c r="T1830">
        <v>91</v>
      </c>
      <c r="U1830">
        <v>1</v>
      </c>
      <c r="V1830">
        <v>0</v>
      </c>
      <c r="W1830">
        <v>1.1466264138672502</v>
      </c>
      <c r="X1830">
        <v>246.94728621028176</v>
      </c>
      <c r="Y1830">
        <v>862.32107570833443</v>
      </c>
      <c r="Z1830">
        <v>760.26016928705337</v>
      </c>
      <c r="AA1830">
        <v>43.778081150311237</v>
      </c>
      <c r="AB1830">
        <v>240.10747550767584</v>
      </c>
      <c r="AC1830">
        <v>1.6028049016913999</v>
      </c>
      <c r="AD1830">
        <v>0</v>
      </c>
      <c r="AE1830">
        <v>2156.1635191792152</v>
      </c>
    </row>
    <row r="1831" spans="1:31" x14ac:dyDescent="0.25">
      <c r="A1831">
        <v>1824345</v>
      </c>
      <c r="B1831">
        <v>1</v>
      </c>
      <c r="C1831" t="s">
        <v>80</v>
      </c>
      <c r="D1831" t="s">
        <v>90</v>
      </c>
      <c r="E1831" t="s">
        <v>223</v>
      </c>
      <c r="F1831" t="s">
        <v>5496</v>
      </c>
      <c r="G1831" t="s">
        <v>150</v>
      </c>
      <c r="H1831" t="s">
        <v>134</v>
      </c>
      <c r="I1831" t="s">
        <v>135</v>
      </c>
      <c r="J1831" t="s">
        <v>136</v>
      </c>
      <c r="K1831" t="s">
        <v>151</v>
      </c>
      <c r="L1831" t="s">
        <v>5497</v>
      </c>
      <c r="M1831" t="s">
        <v>5498</v>
      </c>
      <c r="N1831">
        <v>4.8330555549999996</v>
      </c>
      <c r="O1831">
        <v>0</v>
      </c>
      <c r="P1831">
        <v>43</v>
      </c>
      <c r="Q1831">
        <v>0</v>
      </c>
      <c r="R1831">
        <v>0</v>
      </c>
      <c r="S1831">
        <v>0</v>
      </c>
      <c r="T1831">
        <v>11</v>
      </c>
      <c r="U1831">
        <v>0</v>
      </c>
      <c r="V1831">
        <v>0</v>
      </c>
      <c r="W1831">
        <v>0</v>
      </c>
      <c r="X1831">
        <v>37.933506021339433</v>
      </c>
      <c r="Y1831">
        <v>0</v>
      </c>
      <c r="Z1831">
        <v>0</v>
      </c>
      <c r="AA1831">
        <v>0</v>
      </c>
      <c r="AB1831">
        <v>16.326502393465951</v>
      </c>
      <c r="AC1831">
        <v>0</v>
      </c>
      <c r="AD1831">
        <v>0</v>
      </c>
      <c r="AE1831">
        <v>54.260008414805384</v>
      </c>
    </row>
    <row r="1832" spans="1:31" x14ac:dyDescent="0.25">
      <c r="A1832">
        <v>1824346</v>
      </c>
      <c r="B1832">
        <v>1</v>
      </c>
      <c r="C1832" t="s">
        <v>81</v>
      </c>
      <c r="D1832" t="s">
        <v>115</v>
      </c>
      <c r="E1832" t="s">
        <v>202</v>
      </c>
      <c r="F1832" t="s">
        <v>5499</v>
      </c>
      <c r="G1832" t="s">
        <v>150</v>
      </c>
      <c r="H1832" t="s">
        <v>157</v>
      </c>
      <c r="I1832" t="s">
        <v>135</v>
      </c>
      <c r="J1832" t="s">
        <v>136</v>
      </c>
      <c r="K1832" t="s">
        <v>151</v>
      </c>
      <c r="L1832" t="s">
        <v>5500</v>
      </c>
      <c r="M1832" t="s">
        <v>5501</v>
      </c>
      <c r="N1832">
        <v>5.2819444439999996</v>
      </c>
      <c r="O1832">
        <v>0</v>
      </c>
      <c r="P1832">
        <v>2929</v>
      </c>
      <c r="Q1832">
        <v>6</v>
      </c>
      <c r="R1832">
        <v>165</v>
      </c>
      <c r="S1832">
        <v>6</v>
      </c>
      <c r="T1832">
        <v>204</v>
      </c>
      <c r="U1832">
        <v>1</v>
      </c>
      <c r="V1832">
        <v>1</v>
      </c>
      <c r="W1832">
        <v>0</v>
      </c>
      <c r="X1832">
        <v>1571.0711904650375</v>
      </c>
      <c r="Y1832">
        <v>38.487713811714215</v>
      </c>
      <c r="Z1832">
        <v>463.10709833198541</v>
      </c>
      <c r="AA1832">
        <v>82.818307714383437</v>
      </c>
      <c r="AB1832">
        <v>297.53746290554329</v>
      </c>
      <c r="AC1832">
        <v>69.49154090325834</v>
      </c>
      <c r="AD1832">
        <v>4.7169838609833342E-2</v>
      </c>
      <c r="AE1832">
        <v>2522.560483970532</v>
      </c>
    </row>
    <row r="1833" spans="1:31" x14ac:dyDescent="0.25">
      <c r="A1833">
        <v>1824347</v>
      </c>
      <c r="B1833">
        <v>1</v>
      </c>
      <c r="C1833" t="s">
        <v>80</v>
      </c>
      <c r="D1833" t="s">
        <v>97</v>
      </c>
      <c r="E1833" t="s">
        <v>131</v>
      </c>
      <c r="F1833" t="s">
        <v>5502</v>
      </c>
      <c r="G1833" t="s">
        <v>225</v>
      </c>
      <c r="H1833" t="s">
        <v>134</v>
      </c>
      <c r="I1833" t="s">
        <v>135</v>
      </c>
      <c r="J1833" t="s">
        <v>136</v>
      </c>
      <c r="K1833" t="s">
        <v>151</v>
      </c>
      <c r="L1833" t="s">
        <v>5503</v>
      </c>
      <c r="M1833" t="s">
        <v>5504</v>
      </c>
      <c r="N1833">
        <v>2.3434416659999999</v>
      </c>
      <c r="O1833">
        <v>0</v>
      </c>
      <c r="P1833">
        <v>65</v>
      </c>
      <c r="Q1833">
        <v>0</v>
      </c>
      <c r="R1833">
        <v>0</v>
      </c>
      <c r="S1833">
        <v>0</v>
      </c>
      <c r="T1833">
        <v>3</v>
      </c>
      <c r="U1833">
        <v>0</v>
      </c>
      <c r="V1833">
        <v>0</v>
      </c>
      <c r="W1833">
        <v>0</v>
      </c>
      <c r="X1833">
        <v>65.226119507436835</v>
      </c>
      <c r="Y1833">
        <v>0</v>
      </c>
      <c r="Z1833">
        <v>0</v>
      </c>
      <c r="AA1833">
        <v>0</v>
      </c>
      <c r="AB1833">
        <v>2.5496416739285754</v>
      </c>
      <c r="AC1833">
        <v>0</v>
      </c>
      <c r="AD1833">
        <v>0</v>
      </c>
      <c r="AE1833">
        <v>67.775761181365411</v>
      </c>
    </row>
    <row r="1834" spans="1:31" x14ac:dyDescent="0.25">
      <c r="A1834">
        <v>1824349</v>
      </c>
      <c r="B1834">
        <v>1</v>
      </c>
      <c r="C1834" t="s">
        <v>81</v>
      </c>
      <c r="D1834" t="s">
        <v>120</v>
      </c>
      <c r="E1834" t="s">
        <v>164</v>
      </c>
      <c r="F1834" t="s">
        <v>5505</v>
      </c>
      <c r="G1834" t="s">
        <v>156</v>
      </c>
      <c r="H1834" t="s">
        <v>157</v>
      </c>
      <c r="I1834" t="s">
        <v>135</v>
      </c>
      <c r="J1834" t="s">
        <v>136</v>
      </c>
      <c r="K1834" t="s">
        <v>137</v>
      </c>
      <c r="L1834" t="s">
        <v>5506</v>
      </c>
      <c r="M1834" t="s">
        <v>5507</v>
      </c>
      <c r="N1834">
        <v>0.81333333299999999</v>
      </c>
      <c r="O1834">
        <v>0</v>
      </c>
      <c r="P1834">
        <v>473</v>
      </c>
      <c r="Q1834">
        <v>23</v>
      </c>
      <c r="R1834">
        <v>38</v>
      </c>
      <c r="S1834">
        <v>3</v>
      </c>
      <c r="T1834">
        <v>24</v>
      </c>
      <c r="U1834">
        <v>0</v>
      </c>
      <c r="V1834">
        <v>0</v>
      </c>
      <c r="W1834">
        <v>0</v>
      </c>
      <c r="X1834">
        <v>85.709152831297644</v>
      </c>
      <c r="Y1834">
        <v>29.814684390549871</v>
      </c>
      <c r="Z1834">
        <v>20.835761803161596</v>
      </c>
      <c r="AA1834">
        <v>29.985693048841597</v>
      </c>
      <c r="AB1834">
        <v>6.3700881025808016</v>
      </c>
      <c r="AC1834">
        <v>0</v>
      </c>
      <c r="AD1834">
        <v>0</v>
      </c>
      <c r="AE1834">
        <v>172.71538017643152</v>
      </c>
    </row>
    <row r="1835" spans="1:31" x14ac:dyDescent="0.25">
      <c r="A1835">
        <v>1824352</v>
      </c>
      <c r="B1835">
        <v>1</v>
      </c>
      <c r="C1835" t="s">
        <v>80</v>
      </c>
      <c r="D1835" t="s">
        <v>104</v>
      </c>
      <c r="E1835" t="s">
        <v>140</v>
      </c>
      <c r="F1835" t="s">
        <v>5508</v>
      </c>
      <c r="G1835" t="s">
        <v>142</v>
      </c>
      <c r="H1835" t="s">
        <v>134</v>
      </c>
      <c r="I1835" t="s">
        <v>135</v>
      </c>
      <c r="J1835" t="s">
        <v>136</v>
      </c>
      <c r="K1835" t="s">
        <v>137</v>
      </c>
      <c r="L1835" t="s">
        <v>5509</v>
      </c>
      <c r="M1835" t="s">
        <v>5510</v>
      </c>
      <c r="N1835">
        <v>3.3433333329999999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1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</row>
    <row r="1836" spans="1:31" x14ac:dyDescent="0.25">
      <c r="A1836">
        <v>1824353</v>
      </c>
      <c r="B1836">
        <v>1</v>
      </c>
      <c r="C1836" t="s">
        <v>81</v>
      </c>
      <c r="D1836" t="s">
        <v>127</v>
      </c>
      <c r="E1836" t="s">
        <v>202</v>
      </c>
      <c r="F1836" t="s">
        <v>5511</v>
      </c>
      <c r="G1836" t="s">
        <v>225</v>
      </c>
      <c r="H1836" t="s">
        <v>157</v>
      </c>
      <c r="I1836" t="s">
        <v>135</v>
      </c>
      <c r="J1836" t="s">
        <v>136</v>
      </c>
      <c r="K1836" t="s">
        <v>151</v>
      </c>
      <c r="L1836" t="s">
        <v>5512</v>
      </c>
      <c r="M1836" t="s">
        <v>5513</v>
      </c>
      <c r="N1836">
        <v>0.68308694400000003</v>
      </c>
      <c r="O1836">
        <v>0</v>
      </c>
      <c r="P1836">
        <v>453</v>
      </c>
      <c r="Q1836">
        <v>0</v>
      </c>
      <c r="R1836">
        <v>1</v>
      </c>
      <c r="S1836">
        <v>0</v>
      </c>
      <c r="T1836">
        <v>54</v>
      </c>
      <c r="U1836">
        <v>0</v>
      </c>
      <c r="V1836">
        <v>0</v>
      </c>
      <c r="W1836">
        <v>0</v>
      </c>
      <c r="X1836">
        <v>59.515401992467822</v>
      </c>
      <c r="Y1836">
        <v>0</v>
      </c>
      <c r="Z1836">
        <v>17.0918316865476</v>
      </c>
      <c r="AA1836">
        <v>0</v>
      </c>
      <c r="AB1836">
        <v>26.796670468578803</v>
      </c>
      <c r="AC1836">
        <v>0</v>
      </c>
      <c r="AD1836">
        <v>0</v>
      </c>
      <c r="AE1836">
        <v>103.40390414759423</v>
      </c>
    </row>
    <row r="1837" spans="1:31" x14ac:dyDescent="0.25">
      <c r="A1837">
        <v>1824359</v>
      </c>
      <c r="B1837">
        <v>1</v>
      </c>
      <c r="C1837" t="s">
        <v>80</v>
      </c>
      <c r="D1837" t="s">
        <v>105</v>
      </c>
      <c r="E1837" t="s">
        <v>154</v>
      </c>
      <c r="F1837" t="s">
        <v>5514</v>
      </c>
      <c r="G1837" t="s">
        <v>156</v>
      </c>
      <c r="H1837" t="s">
        <v>157</v>
      </c>
      <c r="I1837" t="s">
        <v>135</v>
      </c>
      <c r="J1837" t="s">
        <v>136</v>
      </c>
      <c r="K1837" t="s">
        <v>137</v>
      </c>
      <c r="L1837" t="s">
        <v>5515</v>
      </c>
      <c r="M1837" t="s">
        <v>5516</v>
      </c>
      <c r="N1837">
        <v>0.95166666600000005</v>
      </c>
      <c r="O1837">
        <v>1</v>
      </c>
      <c r="P1837">
        <v>1818</v>
      </c>
      <c r="Q1837">
        <v>0</v>
      </c>
      <c r="R1837">
        <v>0</v>
      </c>
      <c r="S1837">
        <v>2</v>
      </c>
      <c r="T1837">
        <v>165</v>
      </c>
      <c r="U1837">
        <v>0</v>
      </c>
      <c r="V1837">
        <v>0</v>
      </c>
      <c r="W1837">
        <v>10.326182494384799</v>
      </c>
      <c r="X1837">
        <v>413.6200258936492</v>
      </c>
      <c r="Y1837">
        <v>0</v>
      </c>
      <c r="Z1837">
        <v>0</v>
      </c>
      <c r="AA1837">
        <v>58.206184690398956</v>
      </c>
      <c r="AB1837">
        <v>115.45097347761406</v>
      </c>
      <c r="AC1837">
        <v>0</v>
      </c>
      <c r="AD1837">
        <v>0</v>
      </c>
      <c r="AE1837">
        <v>597.60336655604704</v>
      </c>
    </row>
    <row r="1838" spans="1:31" x14ac:dyDescent="0.25">
      <c r="A1838">
        <v>1824360</v>
      </c>
      <c r="B1838">
        <v>1</v>
      </c>
      <c r="C1838" t="s">
        <v>80</v>
      </c>
      <c r="D1838" t="s">
        <v>94</v>
      </c>
      <c r="E1838" t="s">
        <v>202</v>
      </c>
      <c r="F1838" t="s">
        <v>749</v>
      </c>
      <c r="G1838" t="s">
        <v>225</v>
      </c>
      <c r="H1838" t="s">
        <v>157</v>
      </c>
      <c r="I1838" t="s">
        <v>135</v>
      </c>
      <c r="J1838" t="s">
        <v>136</v>
      </c>
      <c r="K1838" t="s">
        <v>151</v>
      </c>
      <c r="L1838" t="s">
        <v>5517</v>
      </c>
      <c r="M1838" t="s">
        <v>5518</v>
      </c>
      <c r="N1838">
        <v>3.0816666659999998</v>
      </c>
      <c r="O1838">
        <v>0</v>
      </c>
      <c r="P1838">
        <v>361</v>
      </c>
      <c r="Q1838">
        <v>1</v>
      </c>
      <c r="R1838">
        <v>30</v>
      </c>
      <c r="S1838">
        <v>2</v>
      </c>
      <c r="T1838">
        <v>50</v>
      </c>
      <c r="U1838">
        <v>1</v>
      </c>
      <c r="V1838">
        <v>0</v>
      </c>
      <c r="W1838">
        <v>0</v>
      </c>
      <c r="X1838">
        <v>212.50887784309768</v>
      </c>
      <c r="Y1838">
        <v>2.8824903030546003</v>
      </c>
      <c r="Z1838">
        <v>32.042745816777007</v>
      </c>
      <c r="AA1838">
        <v>11.5491794887194</v>
      </c>
      <c r="AB1838">
        <v>71.639753445286374</v>
      </c>
      <c r="AC1838">
        <v>42.882363218560002</v>
      </c>
      <c r="AD1838">
        <v>0</v>
      </c>
      <c r="AE1838">
        <v>373.50541011549501</v>
      </c>
    </row>
    <row r="1839" spans="1:31" x14ac:dyDescent="0.25">
      <c r="A1839">
        <v>1824361</v>
      </c>
      <c r="B1839">
        <v>1</v>
      </c>
      <c r="C1839" t="s">
        <v>81</v>
      </c>
      <c r="D1839" t="s">
        <v>112</v>
      </c>
      <c r="E1839" t="s">
        <v>131</v>
      </c>
      <c r="F1839" t="s">
        <v>5519</v>
      </c>
      <c r="G1839" t="s">
        <v>873</v>
      </c>
      <c r="H1839" t="s">
        <v>134</v>
      </c>
      <c r="I1839" t="s">
        <v>135</v>
      </c>
      <c r="J1839" t="s">
        <v>136</v>
      </c>
      <c r="K1839" t="s">
        <v>137</v>
      </c>
      <c r="L1839" t="s">
        <v>5520</v>
      </c>
      <c r="M1839" t="s">
        <v>5521</v>
      </c>
      <c r="N1839">
        <v>2.1658333330000001</v>
      </c>
      <c r="O1839">
        <v>0</v>
      </c>
      <c r="P1839">
        <v>15</v>
      </c>
      <c r="Q1839">
        <v>0</v>
      </c>
      <c r="R1839">
        <v>4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6.1670476038011479</v>
      </c>
      <c r="Y1839">
        <v>0</v>
      </c>
      <c r="Z1839">
        <v>1.9195979209593335</v>
      </c>
      <c r="AA1839">
        <v>0</v>
      </c>
      <c r="AB1839">
        <v>0</v>
      </c>
      <c r="AC1839">
        <v>0</v>
      </c>
      <c r="AD1839">
        <v>0</v>
      </c>
      <c r="AE1839">
        <v>8.0866455247604812</v>
      </c>
    </row>
    <row r="1840" spans="1:31" x14ac:dyDescent="0.25">
      <c r="A1840">
        <v>1824364</v>
      </c>
      <c r="B1840">
        <v>1</v>
      </c>
      <c r="C1840" t="s">
        <v>80</v>
      </c>
      <c r="D1840" t="s">
        <v>87</v>
      </c>
      <c r="E1840" t="s">
        <v>131</v>
      </c>
      <c r="F1840" t="s">
        <v>5522</v>
      </c>
      <c r="G1840" t="s">
        <v>561</v>
      </c>
      <c r="H1840" t="s">
        <v>134</v>
      </c>
      <c r="I1840" t="s">
        <v>135</v>
      </c>
      <c r="J1840" t="s">
        <v>136</v>
      </c>
      <c r="K1840" t="s">
        <v>137</v>
      </c>
      <c r="L1840" t="s">
        <v>5523</v>
      </c>
      <c r="M1840" t="s">
        <v>5524</v>
      </c>
      <c r="N1840">
        <v>1.3219444440000001</v>
      </c>
      <c r="O1840">
        <v>0</v>
      </c>
      <c r="P1840">
        <v>182</v>
      </c>
      <c r="Q1840">
        <v>0</v>
      </c>
      <c r="R1840">
        <v>0</v>
      </c>
      <c r="S1840">
        <v>0</v>
      </c>
      <c r="T1840">
        <v>9</v>
      </c>
      <c r="U1840">
        <v>0</v>
      </c>
      <c r="V1840">
        <v>0</v>
      </c>
      <c r="W1840">
        <v>0</v>
      </c>
      <c r="X1840">
        <v>67.664752911677652</v>
      </c>
      <c r="Y1840">
        <v>0</v>
      </c>
      <c r="Z1840">
        <v>0</v>
      </c>
      <c r="AA1840">
        <v>0</v>
      </c>
      <c r="AB1840">
        <v>1.8701477870067498</v>
      </c>
      <c r="AC1840">
        <v>0</v>
      </c>
      <c r="AD1840">
        <v>0</v>
      </c>
      <c r="AE1840">
        <v>69.534900698684396</v>
      </c>
    </row>
    <row r="1841" spans="1:31" x14ac:dyDescent="0.25">
      <c r="A1841">
        <v>1824366</v>
      </c>
      <c r="B1841">
        <v>1</v>
      </c>
      <c r="C1841" t="s">
        <v>80</v>
      </c>
      <c r="D1841" t="s">
        <v>90</v>
      </c>
      <c r="E1841" t="s">
        <v>131</v>
      </c>
      <c r="F1841" t="s">
        <v>3292</v>
      </c>
      <c r="G1841" t="s">
        <v>133</v>
      </c>
      <c r="H1841" t="s">
        <v>134</v>
      </c>
      <c r="I1841" t="s">
        <v>135</v>
      </c>
      <c r="J1841" t="s">
        <v>136</v>
      </c>
      <c r="K1841" t="s">
        <v>137</v>
      </c>
      <c r="L1841" t="s">
        <v>5525</v>
      </c>
      <c r="M1841" t="s">
        <v>5526</v>
      </c>
      <c r="N1841">
        <v>2.8719444439999999</v>
      </c>
      <c r="O1841">
        <v>0</v>
      </c>
      <c r="P1841">
        <v>35</v>
      </c>
      <c r="Q1841">
        <v>0</v>
      </c>
      <c r="R1841">
        <v>0</v>
      </c>
      <c r="S1841">
        <v>0</v>
      </c>
      <c r="T1841">
        <v>4</v>
      </c>
      <c r="U1841">
        <v>0</v>
      </c>
      <c r="V1841">
        <v>0</v>
      </c>
      <c r="W1841">
        <v>0</v>
      </c>
      <c r="X1841">
        <v>29.505635870479505</v>
      </c>
      <c r="Y1841">
        <v>0</v>
      </c>
      <c r="Z1841">
        <v>0</v>
      </c>
      <c r="AA1841">
        <v>0</v>
      </c>
      <c r="AB1841">
        <v>56.189065108180955</v>
      </c>
      <c r="AC1841">
        <v>0</v>
      </c>
      <c r="AD1841">
        <v>0</v>
      </c>
      <c r="AE1841">
        <v>85.694700978660464</v>
      </c>
    </row>
    <row r="1842" spans="1:31" x14ac:dyDescent="0.25">
      <c r="A1842">
        <v>1824374</v>
      </c>
      <c r="B1842">
        <v>1</v>
      </c>
      <c r="C1842" t="s">
        <v>80</v>
      </c>
      <c r="D1842" t="s">
        <v>84</v>
      </c>
      <c r="E1842" t="s">
        <v>140</v>
      </c>
      <c r="F1842" t="s">
        <v>5527</v>
      </c>
      <c r="G1842" t="s">
        <v>242</v>
      </c>
      <c r="H1842" t="s">
        <v>134</v>
      </c>
      <c r="I1842" t="s">
        <v>135</v>
      </c>
      <c r="J1842" t="s">
        <v>3</v>
      </c>
      <c r="K1842" t="s">
        <v>137</v>
      </c>
      <c r="L1842" t="s">
        <v>5405</v>
      </c>
      <c r="M1842" t="s">
        <v>5528</v>
      </c>
      <c r="N1842">
        <v>2.2352777769999999</v>
      </c>
      <c r="O1842">
        <v>0</v>
      </c>
      <c r="P1842">
        <v>9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4.8586356116275509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4.8586356116275509</v>
      </c>
    </row>
    <row r="1843" spans="1:31" x14ac:dyDescent="0.25">
      <c r="A1843">
        <v>1824377</v>
      </c>
      <c r="B1843">
        <v>1</v>
      </c>
      <c r="C1843" t="s">
        <v>80</v>
      </c>
      <c r="D1843" t="s">
        <v>96</v>
      </c>
      <c r="E1843" t="s">
        <v>140</v>
      </c>
      <c r="F1843" t="s">
        <v>5529</v>
      </c>
      <c r="G1843" t="s">
        <v>142</v>
      </c>
      <c r="H1843" t="s">
        <v>134</v>
      </c>
      <c r="I1843" t="s">
        <v>135</v>
      </c>
      <c r="J1843" t="s">
        <v>136</v>
      </c>
      <c r="K1843" t="s">
        <v>137</v>
      </c>
      <c r="L1843" t="s">
        <v>5530</v>
      </c>
      <c r="M1843" t="s">
        <v>5531</v>
      </c>
      <c r="N1843">
        <v>2.17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0.44777558273119999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0.44777558273119999</v>
      </c>
    </row>
    <row r="1844" spans="1:31" x14ac:dyDescent="0.25">
      <c r="A1844">
        <v>1824378</v>
      </c>
      <c r="B1844">
        <v>1</v>
      </c>
      <c r="C1844" t="s">
        <v>80</v>
      </c>
      <c r="D1844" t="s">
        <v>96</v>
      </c>
      <c r="E1844" t="s">
        <v>140</v>
      </c>
      <c r="F1844" t="s">
        <v>5532</v>
      </c>
      <c r="G1844" t="s">
        <v>213</v>
      </c>
      <c r="H1844" t="s">
        <v>134</v>
      </c>
      <c r="I1844" t="s">
        <v>135</v>
      </c>
      <c r="J1844" t="s">
        <v>136</v>
      </c>
      <c r="K1844" t="s">
        <v>137</v>
      </c>
      <c r="L1844" t="s">
        <v>5533</v>
      </c>
      <c r="M1844" t="s">
        <v>5534</v>
      </c>
      <c r="N1844">
        <v>5.2874999999999996</v>
      </c>
      <c r="O1844">
        <v>0</v>
      </c>
      <c r="P1844">
        <v>1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0.56055336282949986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0.56055336282949986</v>
      </c>
    </row>
    <row r="1845" spans="1:31" x14ac:dyDescent="0.25">
      <c r="A1845">
        <v>1824379</v>
      </c>
      <c r="B1845">
        <v>1</v>
      </c>
      <c r="C1845" t="s">
        <v>80</v>
      </c>
      <c r="D1845" t="s">
        <v>85</v>
      </c>
      <c r="E1845" t="s">
        <v>140</v>
      </c>
      <c r="F1845" t="s">
        <v>5535</v>
      </c>
      <c r="G1845" t="s">
        <v>213</v>
      </c>
      <c r="H1845" t="s">
        <v>134</v>
      </c>
      <c r="I1845" t="s">
        <v>135</v>
      </c>
      <c r="J1845" t="s">
        <v>136</v>
      </c>
      <c r="K1845" t="s">
        <v>137</v>
      </c>
      <c r="L1845" t="s">
        <v>5536</v>
      </c>
      <c r="M1845" t="s">
        <v>5537</v>
      </c>
      <c r="N1845">
        <v>2.8869444440000001</v>
      </c>
      <c r="O1845">
        <v>0</v>
      </c>
      <c r="P1845">
        <v>24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18.219413732640167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18.219413732640167</v>
      </c>
    </row>
    <row r="1846" spans="1:31" x14ac:dyDescent="0.25">
      <c r="A1846">
        <v>1824381</v>
      </c>
      <c r="B1846">
        <v>1</v>
      </c>
      <c r="C1846" t="s">
        <v>80</v>
      </c>
      <c r="D1846" t="s">
        <v>106</v>
      </c>
      <c r="E1846" t="s">
        <v>140</v>
      </c>
      <c r="F1846" t="s">
        <v>5538</v>
      </c>
      <c r="G1846" t="s">
        <v>246</v>
      </c>
      <c r="H1846" t="s">
        <v>134</v>
      </c>
      <c r="I1846" t="s">
        <v>135</v>
      </c>
      <c r="J1846" t="s">
        <v>136</v>
      </c>
      <c r="K1846" t="s">
        <v>137</v>
      </c>
      <c r="L1846" t="s">
        <v>5539</v>
      </c>
      <c r="M1846" t="s">
        <v>5540</v>
      </c>
      <c r="N1846">
        <v>2.1286111110000001</v>
      </c>
      <c r="O1846">
        <v>0</v>
      </c>
      <c r="P1846">
        <v>0</v>
      </c>
      <c r="Q1846">
        <v>0</v>
      </c>
      <c r="R1846">
        <v>6</v>
      </c>
      <c r="S1846">
        <v>0</v>
      </c>
      <c r="T1846">
        <v>1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49.7299660892376</v>
      </c>
      <c r="AA1846">
        <v>0</v>
      </c>
      <c r="AB1846">
        <v>2.6702448002313748</v>
      </c>
      <c r="AC1846">
        <v>0</v>
      </c>
      <c r="AD1846">
        <v>0</v>
      </c>
      <c r="AE1846">
        <v>52.400210889468973</v>
      </c>
    </row>
    <row r="1847" spans="1:31" x14ac:dyDescent="0.25">
      <c r="A1847">
        <v>1824382</v>
      </c>
      <c r="B1847">
        <v>1</v>
      </c>
      <c r="C1847" t="s">
        <v>80</v>
      </c>
      <c r="D1847" t="s">
        <v>105</v>
      </c>
      <c r="E1847" t="s">
        <v>202</v>
      </c>
      <c r="F1847" t="s">
        <v>1973</v>
      </c>
      <c r="G1847" t="s">
        <v>242</v>
      </c>
      <c r="H1847" t="s">
        <v>157</v>
      </c>
      <c r="I1847" t="s">
        <v>135</v>
      </c>
      <c r="J1847" t="s">
        <v>3</v>
      </c>
      <c r="K1847" t="s">
        <v>137</v>
      </c>
      <c r="L1847" t="s">
        <v>5541</v>
      </c>
      <c r="M1847" t="s">
        <v>5542</v>
      </c>
      <c r="N1847">
        <v>7.1330555550000003</v>
      </c>
      <c r="O1847">
        <v>0</v>
      </c>
      <c r="P1847">
        <v>1725</v>
      </c>
      <c r="Q1847">
        <v>0</v>
      </c>
      <c r="R1847">
        <v>7</v>
      </c>
      <c r="S1847">
        <v>8</v>
      </c>
      <c r="T1847">
        <v>85</v>
      </c>
      <c r="U1847">
        <v>6</v>
      </c>
      <c r="V1847">
        <v>4</v>
      </c>
      <c r="W1847">
        <v>0</v>
      </c>
      <c r="X1847">
        <v>2982.6218910905181</v>
      </c>
      <c r="Y1847">
        <v>0</v>
      </c>
      <c r="Z1847">
        <v>11.116126713168622</v>
      </c>
      <c r="AA1847">
        <v>564.74569982076628</v>
      </c>
      <c r="AB1847">
        <v>637.98834532059482</v>
      </c>
      <c r="AC1847">
        <v>2782.6734841910393</v>
      </c>
      <c r="AD1847">
        <v>103.83717845704346</v>
      </c>
      <c r="AE1847">
        <v>7082.9827255931305</v>
      </c>
    </row>
    <row r="1848" spans="1:31" x14ac:dyDescent="0.25">
      <c r="A1848">
        <v>1824384</v>
      </c>
      <c r="B1848">
        <v>1</v>
      </c>
      <c r="C1848" t="s">
        <v>81</v>
      </c>
      <c r="D1848" t="s">
        <v>118</v>
      </c>
      <c r="E1848" t="s">
        <v>164</v>
      </c>
      <c r="F1848" t="s">
        <v>5543</v>
      </c>
      <c r="G1848" t="s">
        <v>156</v>
      </c>
      <c r="H1848" t="s">
        <v>157</v>
      </c>
      <c r="I1848" t="s">
        <v>179</v>
      </c>
      <c r="J1848" t="s">
        <v>136</v>
      </c>
      <c r="K1848" t="s">
        <v>137</v>
      </c>
      <c r="L1848" t="s">
        <v>5544</v>
      </c>
      <c r="M1848" t="s">
        <v>5545</v>
      </c>
      <c r="N1848">
        <v>1.9444444000000002E-2</v>
      </c>
      <c r="O1848">
        <v>6</v>
      </c>
      <c r="P1848">
        <v>560</v>
      </c>
      <c r="Q1848">
        <v>82</v>
      </c>
      <c r="R1848">
        <v>209</v>
      </c>
      <c r="S1848">
        <v>7</v>
      </c>
      <c r="T1848">
        <v>72</v>
      </c>
      <c r="U1848">
        <v>4</v>
      </c>
      <c r="V1848">
        <v>0</v>
      </c>
      <c r="W1848">
        <v>9.2935127209166662E-2</v>
      </c>
      <c r="X1848">
        <v>2.1106935332431642</v>
      </c>
      <c r="Y1848">
        <v>11.358644894360559</v>
      </c>
      <c r="Z1848">
        <v>8.6328666793512507</v>
      </c>
      <c r="AA1848">
        <v>2.1897261895880002</v>
      </c>
      <c r="AB1848">
        <v>1.5352615344791662</v>
      </c>
      <c r="AC1848">
        <v>3.148442180560834</v>
      </c>
      <c r="AD1848">
        <v>0</v>
      </c>
      <c r="AE1848">
        <v>29.068570138792143</v>
      </c>
    </row>
    <row r="1849" spans="1:31" x14ac:dyDescent="0.25">
      <c r="A1849">
        <v>1824391</v>
      </c>
      <c r="B1849">
        <v>1</v>
      </c>
      <c r="C1849" t="s">
        <v>81</v>
      </c>
      <c r="D1849" t="s">
        <v>113</v>
      </c>
      <c r="E1849" t="s">
        <v>140</v>
      </c>
      <c r="F1849" t="s">
        <v>5546</v>
      </c>
      <c r="G1849" t="s">
        <v>142</v>
      </c>
      <c r="H1849" t="s">
        <v>134</v>
      </c>
      <c r="I1849" t="s">
        <v>135</v>
      </c>
      <c r="J1849" t="s">
        <v>136</v>
      </c>
      <c r="K1849" t="s">
        <v>137</v>
      </c>
      <c r="L1849" t="s">
        <v>5547</v>
      </c>
      <c r="M1849" t="s">
        <v>5548</v>
      </c>
      <c r="N1849">
        <v>2.1691666660000002</v>
      </c>
      <c r="O1849">
        <v>0</v>
      </c>
      <c r="P1849">
        <v>1</v>
      </c>
      <c r="Q1849">
        <v>0</v>
      </c>
      <c r="R1849">
        <v>0</v>
      </c>
      <c r="S1849">
        <v>0</v>
      </c>
      <c r="T1849">
        <v>1</v>
      </c>
      <c r="U1849">
        <v>0</v>
      </c>
      <c r="V1849">
        <v>0</v>
      </c>
      <c r="W1849">
        <v>0</v>
      </c>
      <c r="X1849">
        <v>0.99467083535298328</v>
      </c>
      <c r="Y1849">
        <v>0</v>
      </c>
      <c r="Z1849">
        <v>0</v>
      </c>
      <c r="AA1849">
        <v>0</v>
      </c>
      <c r="AB1849">
        <v>1.8836393329186503</v>
      </c>
      <c r="AC1849">
        <v>0</v>
      </c>
      <c r="AD1849">
        <v>0</v>
      </c>
      <c r="AE1849">
        <v>2.8783101682716334</v>
      </c>
    </row>
    <row r="1850" spans="1:31" x14ac:dyDescent="0.25">
      <c r="A1850">
        <v>1824392</v>
      </c>
      <c r="B1850">
        <v>1</v>
      </c>
      <c r="C1850" t="s">
        <v>80</v>
      </c>
      <c r="D1850" t="s">
        <v>101</v>
      </c>
      <c r="E1850" t="s">
        <v>202</v>
      </c>
      <c r="F1850" t="s">
        <v>5029</v>
      </c>
      <c r="G1850" t="s">
        <v>955</v>
      </c>
      <c r="H1850" t="s">
        <v>157</v>
      </c>
      <c r="I1850" t="s">
        <v>135</v>
      </c>
      <c r="J1850" t="s">
        <v>136</v>
      </c>
      <c r="K1850" t="s">
        <v>137</v>
      </c>
      <c r="L1850" t="s">
        <v>5549</v>
      </c>
      <c r="M1850" t="s">
        <v>5550</v>
      </c>
      <c r="N1850">
        <v>4.4022222219999998</v>
      </c>
      <c r="O1850">
        <v>3</v>
      </c>
      <c r="P1850">
        <v>391</v>
      </c>
      <c r="Q1850">
        <v>2</v>
      </c>
      <c r="R1850">
        <v>0</v>
      </c>
      <c r="S1850">
        <v>14</v>
      </c>
      <c r="T1850">
        <v>106</v>
      </c>
      <c r="U1850">
        <v>0</v>
      </c>
      <c r="V1850">
        <v>0</v>
      </c>
      <c r="W1850">
        <v>55.697836211126813</v>
      </c>
      <c r="X1850">
        <v>343.37743036864293</v>
      </c>
      <c r="Y1850">
        <v>44.169547900099452</v>
      </c>
      <c r="Z1850">
        <v>0</v>
      </c>
      <c r="AA1850">
        <v>447.70666599269265</v>
      </c>
      <c r="AB1850">
        <v>232.50848831218974</v>
      </c>
      <c r="AC1850">
        <v>0</v>
      </c>
      <c r="AD1850">
        <v>0</v>
      </c>
      <c r="AE1850">
        <v>1123.4599687847515</v>
      </c>
    </row>
    <row r="1851" spans="1:31" x14ac:dyDescent="0.25">
      <c r="A1851">
        <v>1824396</v>
      </c>
      <c r="B1851">
        <v>1</v>
      </c>
      <c r="C1851" t="s">
        <v>81</v>
      </c>
      <c r="D1851" t="s">
        <v>118</v>
      </c>
      <c r="E1851" t="s">
        <v>154</v>
      </c>
      <c r="F1851" t="s">
        <v>5551</v>
      </c>
      <c r="G1851" t="s">
        <v>242</v>
      </c>
      <c r="H1851" t="s">
        <v>157</v>
      </c>
      <c r="I1851" t="s">
        <v>135</v>
      </c>
      <c r="J1851" t="s">
        <v>3</v>
      </c>
      <c r="K1851" t="s">
        <v>137</v>
      </c>
      <c r="L1851" t="s">
        <v>5552</v>
      </c>
      <c r="M1851" t="s">
        <v>5553</v>
      </c>
      <c r="N1851">
        <v>2.5580555550000001</v>
      </c>
      <c r="O1851">
        <v>0</v>
      </c>
      <c r="P1851">
        <v>0</v>
      </c>
      <c r="Q1851">
        <v>0</v>
      </c>
      <c r="R1851">
        <v>0</v>
      </c>
      <c r="S1851">
        <v>1</v>
      </c>
      <c r="T1851">
        <v>0</v>
      </c>
      <c r="U1851">
        <v>1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170.93926536438434</v>
      </c>
      <c r="AB1851">
        <v>0</v>
      </c>
      <c r="AC1851">
        <v>156.948720680224</v>
      </c>
      <c r="AD1851">
        <v>0</v>
      </c>
      <c r="AE1851">
        <v>327.88798604460834</v>
      </c>
    </row>
    <row r="1852" spans="1:31" x14ac:dyDescent="0.25">
      <c r="A1852">
        <v>1824398</v>
      </c>
      <c r="B1852">
        <v>1</v>
      </c>
      <c r="C1852" t="s">
        <v>80</v>
      </c>
      <c r="D1852" t="s">
        <v>83</v>
      </c>
      <c r="E1852" t="s">
        <v>268</v>
      </c>
      <c r="F1852" t="s">
        <v>4925</v>
      </c>
      <c r="G1852" t="s">
        <v>156</v>
      </c>
      <c r="H1852" t="s">
        <v>157</v>
      </c>
      <c r="I1852" t="s">
        <v>135</v>
      </c>
      <c r="J1852" t="s">
        <v>136</v>
      </c>
      <c r="K1852" t="s">
        <v>137</v>
      </c>
      <c r="L1852" t="s">
        <v>5554</v>
      </c>
      <c r="M1852" t="s">
        <v>5555</v>
      </c>
      <c r="N1852">
        <v>0.33628333300000002</v>
      </c>
      <c r="O1852">
        <v>9</v>
      </c>
      <c r="P1852">
        <v>1880</v>
      </c>
      <c r="Q1852">
        <v>17</v>
      </c>
      <c r="R1852">
        <v>325</v>
      </c>
      <c r="S1852">
        <v>82</v>
      </c>
      <c r="T1852">
        <v>717</v>
      </c>
      <c r="U1852">
        <v>9</v>
      </c>
      <c r="V1852">
        <v>2</v>
      </c>
      <c r="W1852">
        <v>1.970024200136667</v>
      </c>
      <c r="X1852">
        <v>209.70749647225495</v>
      </c>
      <c r="Y1852">
        <v>8.1938219457416679</v>
      </c>
      <c r="Z1852">
        <v>57.839071281280987</v>
      </c>
      <c r="AA1852">
        <v>247.65569952658149</v>
      </c>
      <c r="AB1852">
        <v>351.27785731919147</v>
      </c>
      <c r="AC1852">
        <v>359.08540274180388</v>
      </c>
      <c r="AD1852">
        <v>2.7914372143845001</v>
      </c>
      <c r="AE1852">
        <v>1238.5208107013757</v>
      </c>
    </row>
    <row r="1853" spans="1:31" x14ac:dyDescent="0.25">
      <c r="A1853">
        <v>1824399</v>
      </c>
      <c r="B1853">
        <v>1</v>
      </c>
      <c r="C1853" t="s">
        <v>80</v>
      </c>
      <c r="D1853" t="s">
        <v>100</v>
      </c>
      <c r="E1853" t="s">
        <v>164</v>
      </c>
      <c r="F1853" t="s">
        <v>5556</v>
      </c>
      <c r="G1853" t="s">
        <v>156</v>
      </c>
      <c r="H1853" t="s">
        <v>157</v>
      </c>
      <c r="I1853" t="s">
        <v>135</v>
      </c>
      <c r="J1853" t="s">
        <v>136</v>
      </c>
      <c r="K1853" t="s">
        <v>137</v>
      </c>
      <c r="L1853" t="s">
        <v>5557</v>
      </c>
      <c r="M1853" t="s">
        <v>5558</v>
      </c>
      <c r="N1853">
        <v>0.58194444400000001</v>
      </c>
      <c r="O1853">
        <v>5</v>
      </c>
      <c r="P1853">
        <v>148</v>
      </c>
      <c r="Q1853">
        <v>7</v>
      </c>
      <c r="R1853">
        <v>69</v>
      </c>
      <c r="S1853">
        <v>10</v>
      </c>
      <c r="T1853">
        <v>55</v>
      </c>
      <c r="U1853">
        <v>4</v>
      </c>
      <c r="V1853">
        <v>0</v>
      </c>
      <c r="W1853">
        <v>1.0922890083170835</v>
      </c>
      <c r="X1853">
        <v>25.64807312079617</v>
      </c>
      <c r="Y1853">
        <v>40.05935353885625</v>
      </c>
      <c r="Z1853">
        <v>29.566040283486309</v>
      </c>
      <c r="AA1853">
        <v>59.608834255249434</v>
      </c>
      <c r="AB1853">
        <v>18.265043386914751</v>
      </c>
      <c r="AC1853">
        <v>61.369736675918837</v>
      </c>
      <c r="AD1853">
        <v>0</v>
      </c>
      <c r="AE1853">
        <v>235.60937026953883</v>
      </c>
    </row>
    <row r="1854" spans="1:31" x14ac:dyDescent="0.25">
      <c r="A1854">
        <v>1824400</v>
      </c>
      <c r="B1854">
        <v>1</v>
      </c>
      <c r="C1854" t="s">
        <v>80</v>
      </c>
      <c r="D1854" t="s">
        <v>93</v>
      </c>
      <c r="E1854" t="s">
        <v>202</v>
      </c>
      <c r="F1854" t="s">
        <v>5559</v>
      </c>
      <c r="G1854" t="s">
        <v>225</v>
      </c>
      <c r="H1854" t="s">
        <v>157</v>
      </c>
      <c r="I1854" t="s">
        <v>135</v>
      </c>
      <c r="J1854" t="s">
        <v>136</v>
      </c>
      <c r="K1854" t="s">
        <v>151</v>
      </c>
      <c r="L1854" t="s">
        <v>5560</v>
      </c>
      <c r="M1854" t="s">
        <v>5561</v>
      </c>
      <c r="N1854">
        <v>0.42888888800000002</v>
      </c>
      <c r="O1854">
        <v>0</v>
      </c>
      <c r="P1854">
        <v>234</v>
      </c>
      <c r="Q1854">
        <v>2</v>
      </c>
      <c r="R1854">
        <v>47</v>
      </c>
      <c r="S1854">
        <v>5</v>
      </c>
      <c r="T1854">
        <v>39</v>
      </c>
      <c r="U1854">
        <v>0</v>
      </c>
      <c r="V1854">
        <v>0</v>
      </c>
      <c r="W1854">
        <v>0</v>
      </c>
      <c r="X1854">
        <v>19.805546860260542</v>
      </c>
      <c r="Y1854">
        <v>21.947984189762224</v>
      </c>
      <c r="Z1854">
        <v>45.133004756283775</v>
      </c>
      <c r="AA1854">
        <v>48.147362664153199</v>
      </c>
      <c r="AB1854">
        <v>24.061802208204512</v>
      </c>
      <c r="AC1854">
        <v>0</v>
      </c>
      <c r="AD1854">
        <v>0</v>
      </c>
      <c r="AE1854">
        <v>159.09570067866426</v>
      </c>
    </row>
    <row r="1855" spans="1:31" x14ac:dyDescent="0.25">
      <c r="A1855">
        <v>1824409</v>
      </c>
      <c r="B1855">
        <v>1</v>
      </c>
      <c r="C1855" t="s">
        <v>81</v>
      </c>
      <c r="D1855" t="s">
        <v>112</v>
      </c>
      <c r="E1855" t="s">
        <v>252</v>
      </c>
      <c r="F1855" t="s">
        <v>479</v>
      </c>
      <c r="G1855" t="s">
        <v>279</v>
      </c>
      <c r="H1855" t="s">
        <v>134</v>
      </c>
      <c r="I1855" t="s">
        <v>135</v>
      </c>
      <c r="J1855" t="s">
        <v>136</v>
      </c>
      <c r="K1855" t="s">
        <v>137</v>
      </c>
      <c r="L1855" t="s">
        <v>5562</v>
      </c>
      <c r="M1855" t="s">
        <v>5563</v>
      </c>
      <c r="N1855">
        <v>2.679166666</v>
      </c>
      <c r="O1855">
        <v>0</v>
      </c>
      <c r="P1855">
        <v>0</v>
      </c>
      <c r="Q1855">
        <v>0</v>
      </c>
      <c r="R1855">
        <v>9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9.1288177634008498</v>
      </c>
      <c r="AA1855">
        <v>0</v>
      </c>
      <c r="AB1855">
        <v>0</v>
      </c>
      <c r="AC1855">
        <v>0</v>
      </c>
      <c r="AD1855">
        <v>0</v>
      </c>
      <c r="AE1855">
        <v>9.1288177634008498</v>
      </c>
    </row>
    <row r="1856" spans="1:31" x14ac:dyDescent="0.25">
      <c r="A1856">
        <v>1824419</v>
      </c>
      <c r="B1856">
        <v>1</v>
      </c>
      <c r="C1856" t="s">
        <v>81</v>
      </c>
      <c r="D1856" t="s">
        <v>112</v>
      </c>
      <c r="E1856" t="s">
        <v>140</v>
      </c>
      <c r="F1856" t="s">
        <v>5564</v>
      </c>
      <c r="G1856" t="s">
        <v>242</v>
      </c>
      <c r="H1856" t="s">
        <v>134</v>
      </c>
      <c r="I1856" t="s">
        <v>135</v>
      </c>
      <c r="J1856" t="s">
        <v>3</v>
      </c>
      <c r="K1856" t="s">
        <v>137</v>
      </c>
      <c r="L1856" t="s">
        <v>5565</v>
      </c>
      <c r="M1856" t="s">
        <v>5566</v>
      </c>
      <c r="N1856">
        <v>3.3758333330000001</v>
      </c>
      <c r="O1856">
        <v>0</v>
      </c>
      <c r="P1856">
        <v>7</v>
      </c>
      <c r="Q1856">
        <v>0</v>
      </c>
      <c r="R1856">
        <v>0</v>
      </c>
      <c r="S1856">
        <v>0</v>
      </c>
      <c r="T1856">
        <v>2</v>
      </c>
      <c r="U1856">
        <v>0</v>
      </c>
      <c r="V1856">
        <v>0</v>
      </c>
      <c r="W1856">
        <v>0</v>
      </c>
      <c r="X1856">
        <v>2.8537826168374831</v>
      </c>
      <c r="Y1856">
        <v>0</v>
      </c>
      <c r="Z1856">
        <v>0</v>
      </c>
      <c r="AA1856">
        <v>0</v>
      </c>
      <c r="AB1856">
        <v>1.22410370891635</v>
      </c>
      <c r="AC1856">
        <v>0</v>
      </c>
      <c r="AD1856">
        <v>0</v>
      </c>
      <c r="AE1856">
        <v>4.0778863257538331</v>
      </c>
    </row>
    <row r="1857" spans="1:31" x14ac:dyDescent="0.25">
      <c r="A1857">
        <v>1824421</v>
      </c>
      <c r="B1857">
        <v>1</v>
      </c>
      <c r="C1857" t="s">
        <v>81</v>
      </c>
      <c r="D1857" t="s">
        <v>128</v>
      </c>
      <c r="E1857" t="s">
        <v>131</v>
      </c>
      <c r="F1857" t="s">
        <v>5567</v>
      </c>
      <c r="G1857" t="s">
        <v>133</v>
      </c>
      <c r="H1857" t="s">
        <v>134</v>
      </c>
      <c r="I1857" t="s">
        <v>135</v>
      </c>
      <c r="J1857" t="s">
        <v>136</v>
      </c>
      <c r="K1857" t="s">
        <v>137</v>
      </c>
      <c r="L1857" t="s">
        <v>5568</v>
      </c>
      <c r="M1857" t="s">
        <v>5569</v>
      </c>
      <c r="N1857">
        <v>1.011111111</v>
      </c>
      <c r="O1857">
        <v>0</v>
      </c>
      <c r="P1857">
        <v>1</v>
      </c>
      <c r="Q1857">
        <v>0</v>
      </c>
      <c r="R1857">
        <v>1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0.26494055980133335</v>
      </c>
      <c r="Y1857">
        <v>0</v>
      </c>
      <c r="Z1857">
        <v>7.1447030666666684E-5</v>
      </c>
      <c r="AA1857">
        <v>0</v>
      </c>
      <c r="AB1857">
        <v>0</v>
      </c>
      <c r="AC1857">
        <v>0</v>
      </c>
      <c r="AD1857">
        <v>0</v>
      </c>
      <c r="AE1857">
        <v>0.26501200683200005</v>
      </c>
    </row>
    <row r="1858" spans="1:31" x14ac:dyDescent="0.25">
      <c r="A1858">
        <v>1824434</v>
      </c>
      <c r="B1858">
        <v>1</v>
      </c>
      <c r="C1858" t="s">
        <v>80</v>
      </c>
      <c r="D1858" t="s">
        <v>106</v>
      </c>
      <c r="E1858" t="s">
        <v>140</v>
      </c>
      <c r="F1858" t="s">
        <v>5570</v>
      </c>
      <c r="G1858" t="s">
        <v>142</v>
      </c>
      <c r="H1858" t="s">
        <v>134</v>
      </c>
      <c r="I1858" t="s">
        <v>135</v>
      </c>
      <c r="J1858" t="s">
        <v>136</v>
      </c>
      <c r="K1858" t="s">
        <v>137</v>
      </c>
      <c r="L1858" t="s">
        <v>5571</v>
      </c>
      <c r="M1858" t="s">
        <v>5572</v>
      </c>
      <c r="N1858">
        <v>4.4233333330000004</v>
      </c>
      <c r="O1858">
        <v>0</v>
      </c>
      <c r="P1858">
        <v>1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1.1061806074891001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1.1061806074891001</v>
      </c>
    </row>
    <row r="1859" spans="1:31" x14ac:dyDescent="0.25">
      <c r="A1859">
        <v>1824438</v>
      </c>
      <c r="B1859">
        <v>1</v>
      </c>
      <c r="C1859" t="s">
        <v>80</v>
      </c>
      <c r="D1859" t="s">
        <v>88</v>
      </c>
      <c r="E1859" t="s">
        <v>164</v>
      </c>
      <c r="F1859" t="s">
        <v>5573</v>
      </c>
      <c r="G1859" t="s">
        <v>955</v>
      </c>
      <c r="H1859" t="s">
        <v>157</v>
      </c>
      <c r="I1859" t="s">
        <v>135</v>
      </c>
      <c r="J1859" t="s">
        <v>136</v>
      </c>
      <c r="K1859" t="s">
        <v>137</v>
      </c>
      <c r="L1859" t="s">
        <v>5574</v>
      </c>
      <c r="M1859" t="s">
        <v>5575</v>
      </c>
      <c r="N1859">
        <v>1.885277777</v>
      </c>
      <c r="O1859">
        <v>0</v>
      </c>
      <c r="P1859">
        <v>595</v>
      </c>
      <c r="Q1859">
        <v>0</v>
      </c>
      <c r="R1859">
        <v>0</v>
      </c>
      <c r="S1859">
        <v>1</v>
      </c>
      <c r="T1859">
        <v>97</v>
      </c>
      <c r="U1859">
        <v>0</v>
      </c>
      <c r="V1859">
        <v>0</v>
      </c>
      <c r="W1859">
        <v>0</v>
      </c>
      <c r="X1859">
        <v>359.44559415799233</v>
      </c>
      <c r="Y1859">
        <v>0</v>
      </c>
      <c r="Z1859">
        <v>0</v>
      </c>
      <c r="AA1859">
        <v>81.405148323451343</v>
      </c>
      <c r="AB1859">
        <v>220.50195107179724</v>
      </c>
      <c r="AC1859">
        <v>0</v>
      </c>
      <c r="AD1859">
        <v>0</v>
      </c>
      <c r="AE1859">
        <v>661.3526935532409</v>
      </c>
    </row>
    <row r="1860" spans="1:31" x14ac:dyDescent="0.25">
      <c r="A1860">
        <v>1824439</v>
      </c>
      <c r="B1860">
        <v>1</v>
      </c>
      <c r="C1860" t="s">
        <v>81</v>
      </c>
      <c r="D1860" t="s">
        <v>114</v>
      </c>
      <c r="E1860" t="s">
        <v>140</v>
      </c>
      <c r="F1860" t="s">
        <v>5576</v>
      </c>
      <c r="G1860" t="s">
        <v>142</v>
      </c>
      <c r="H1860" t="s">
        <v>134</v>
      </c>
      <c r="I1860" t="s">
        <v>135</v>
      </c>
      <c r="J1860" t="s">
        <v>136</v>
      </c>
      <c r="K1860" t="s">
        <v>137</v>
      </c>
      <c r="L1860" t="s">
        <v>5577</v>
      </c>
      <c r="M1860" t="s">
        <v>5578</v>
      </c>
      <c r="N1860">
        <v>2.1841666659999999</v>
      </c>
      <c r="O1860">
        <v>0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9.4251369432650001E-2</v>
      </c>
      <c r="AA1860">
        <v>0</v>
      </c>
      <c r="AB1860">
        <v>0</v>
      </c>
      <c r="AC1860">
        <v>0</v>
      </c>
      <c r="AD1860">
        <v>0</v>
      </c>
      <c r="AE1860">
        <v>9.4251369432650001E-2</v>
      </c>
    </row>
    <row r="1861" spans="1:31" x14ac:dyDescent="0.25">
      <c r="A1861">
        <v>1824442</v>
      </c>
      <c r="B1861">
        <v>1</v>
      </c>
      <c r="C1861" t="s">
        <v>80</v>
      </c>
      <c r="D1861" t="s">
        <v>107</v>
      </c>
      <c r="E1861" t="s">
        <v>131</v>
      </c>
      <c r="F1861" t="s">
        <v>5579</v>
      </c>
      <c r="G1861" t="s">
        <v>242</v>
      </c>
      <c r="H1861" t="s">
        <v>134</v>
      </c>
      <c r="I1861" t="s">
        <v>135</v>
      </c>
      <c r="J1861" t="s">
        <v>136</v>
      </c>
      <c r="K1861" t="s">
        <v>137</v>
      </c>
      <c r="L1861" t="s">
        <v>5580</v>
      </c>
      <c r="M1861" t="s">
        <v>5581</v>
      </c>
      <c r="N1861">
        <v>1.878333333</v>
      </c>
      <c r="O1861">
        <v>0</v>
      </c>
      <c r="P1861">
        <v>42</v>
      </c>
      <c r="Q1861">
        <v>0</v>
      </c>
      <c r="R1861">
        <v>1</v>
      </c>
      <c r="S1861">
        <v>0</v>
      </c>
      <c r="T1861">
        <v>13</v>
      </c>
      <c r="U1861">
        <v>0</v>
      </c>
      <c r="V1861">
        <v>1</v>
      </c>
      <c r="W1861">
        <v>0</v>
      </c>
      <c r="X1861">
        <v>16.060846556675166</v>
      </c>
      <c r="Y1861">
        <v>0</v>
      </c>
      <c r="Z1861">
        <v>0.1751667453536</v>
      </c>
      <c r="AA1861">
        <v>0</v>
      </c>
      <c r="AB1861">
        <v>11.521488769274315</v>
      </c>
      <c r="AC1861">
        <v>0</v>
      </c>
      <c r="AD1861">
        <v>39.597272948444996</v>
      </c>
      <c r="AE1861">
        <v>67.354775019748075</v>
      </c>
    </row>
    <row r="1862" spans="1:31" x14ac:dyDescent="0.25">
      <c r="A1862">
        <v>1824445</v>
      </c>
      <c r="B1862">
        <v>1</v>
      </c>
      <c r="C1862" t="s">
        <v>81</v>
      </c>
      <c r="D1862" t="s">
        <v>127</v>
      </c>
      <c r="E1862" t="s">
        <v>164</v>
      </c>
      <c r="F1862" t="s">
        <v>5582</v>
      </c>
      <c r="G1862" t="s">
        <v>225</v>
      </c>
      <c r="H1862" t="s">
        <v>157</v>
      </c>
      <c r="I1862" t="s">
        <v>135</v>
      </c>
      <c r="J1862" t="s">
        <v>136</v>
      </c>
      <c r="K1862" t="s">
        <v>151</v>
      </c>
      <c r="L1862" t="s">
        <v>5583</v>
      </c>
      <c r="M1862" t="s">
        <v>5584</v>
      </c>
      <c r="N1862">
        <v>0.91330555499999999</v>
      </c>
      <c r="O1862">
        <v>3</v>
      </c>
      <c r="P1862">
        <v>442</v>
      </c>
      <c r="Q1862">
        <v>72</v>
      </c>
      <c r="R1862">
        <v>67</v>
      </c>
      <c r="S1862">
        <v>15</v>
      </c>
      <c r="T1862">
        <v>29</v>
      </c>
      <c r="U1862">
        <v>5</v>
      </c>
      <c r="V1862">
        <v>0</v>
      </c>
      <c r="W1862">
        <v>0.54921176933039995</v>
      </c>
      <c r="X1862">
        <v>88.872329328129808</v>
      </c>
      <c r="Y1862">
        <v>89.325226271531292</v>
      </c>
      <c r="Z1862">
        <v>51.51376651413085</v>
      </c>
      <c r="AA1862">
        <v>656.20931645982193</v>
      </c>
      <c r="AB1862">
        <v>9.5308330744594745</v>
      </c>
      <c r="AC1862">
        <v>281.14795023895795</v>
      </c>
      <c r="AD1862">
        <v>0</v>
      </c>
      <c r="AE1862">
        <v>1177.1486336563617</v>
      </c>
    </row>
    <row r="1863" spans="1:31" x14ac:dyDescent="0.25">
      <c r="A1863">
        <v>1824446</v>
      </c>
      <c r="B1863">
        <v>1</v>
      </c>
      <c r="C1863" t="s">
        <v>80</v>
      </c>
      <c r="D1863" t="s">
        <v>99</v>
      </c>
      <c r="E1863" t="s">
        <v>140</v>
      </c>
      <c r="F1863" t="s">
        <v>5585</v>
      </c>
      <c r="G1863" t="s">
        <v>213</v>
      </c>
      <c r="H1863" t="s">
        <v>134</v>
      </c>
      <c r="I1863" t="s">
        <v>135</v>
      </c>
      <c r="J1863" t="s">
        <v>136</v>
      </c>
      <c r="K1863" t="s">
        <v>137</v>
      </c>
      <c r="L1863" t="s">
        <v>5586</v>
      </c>
      <c r="M1863" t="s">
        <v>5587</v>
      </c>
      <c r="N1863">
        <v>3.5186111109999998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9.0873813532949335</v>
      </c>
      <c r="AC1863">
        <v>0</v>
      </c>
      <c r="AD1863">
        <v>0</v>
      </c>
      <c r="AE1863">
        <v>9.0873813532949335</v>
      </c>
    </row>
    <row r="1864" spans="1:31" x14ac:dyDescent="0.25">
      <c r="A1864">
        <v>1824449</v>
      </c>
      <c r="B1864">
        <v>1</v>
      </c>
      <c r="C1864" t="s">
        <v>80</v>
      </c>
      <c r="D1864" t="s">
        <v>83</v>
      </c>
      <c r="E1864" t="s">
        <v>154</v>
      </c>
      <c r="F1864" t="s">
        <v>1623</v>
      </c>
      <c r="G1864" t="s">
        <v>156</v>
      </c>
      <c r="H1864" t="s">
        <v>157</v>
      </c>
      <c r="I1864" t="s">
        <v>135</v>
      </c>
      <c r="J1864" t="s">
        <v>136</v>
      </c>
      <c r="K1864" t="s">
        <v>137</v>
      </c>
      <c r="L1864" t="s">
        <v>5588</v>
      </c>
      <c r="M1864" t="s">
        <v>5589</v>
      </c>
      <c r="N1864">
        <v>0.255</v>
      </c>
      <c r="O1864">
        <v>0</v>
      </c>
      <c r="P1864">
        <v>129</v>
      </c>
      <c r="Q1864">
        <v>0</v>
      </c>
      <c r="R1864">
        <v>1</v>
      </c>
      <c r="S1864">
        <v>22</v>
      </c>
      <c r="T1864">
        <v>12</v>
      </c>
      <c r="U1864">
        <v>12</v>
      </c>
      <c r="V1864">
        <v>2</v>
      </c>
      <c r="W1864">
        <v>0</v>
      </c>
      <c r="X1864">
        <v>9.5953272147881954</v>
      </c>
      <c r="Y1864">
        <v>0</v>
      </c>
      <c r="Z1864">
        <v>5.1214274460000007E-2</v>
      </c>
      <c r="AA1864">
        <v>79.997097682239001</v>
      </c>
      <c r="AB1864">
        <v>2.7596816673853501</v>
      </c>
      <c r="AC1864">
        <v>241.25997871617932</v>
      </c>
      <c r="AD1864">
        <v>55.248093843822005</v>
      </c>
      <c r="AE1864">
        <v>388.91139339887388</v>
      </c>
    </row>
    <row r="1865" spans="1:31" x14ac:dyDescent="0.25">
      <c r="A1865">
        <v>1824452</v>
      </c>
      <c r="B1865">
        <v>1</v>
      </c>
      <c r="C1865" t="s">
        <v>80</v>
      </c>
      <c r="D1865" t="s">
        <v>90</v>
      </c>
      <c r="E1865" t="s">
        <v>140</v>
      </c>
      <c r="F1865" t="s">
        <v>5590</v>
      </c>
      <c r="G1865" t="s">
        <v>142</v>
      </c>
      <c r="H1865" t="s">
        <v>134</v>
      </c>
      <c r="I1865" t="s">
        <v>135</v>
      </c>
      <c r="J1865" t="s">
        <v>136</v>
      </c>
      <c r="K1865" t="s">
        <v>137</v>
      </c>
      <c r="L1865" t="s">
        <v>5591</v>
      </c>
      <c r="M1865" t="s">
        <v>5592</v>
      </c>
      <c r="N1865">
        <v>1.1191666659999999</v>
      </c>
      <c r="O1865">
        <v>0</v>
      </c>
      <c r="P1865">
        <v>3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1.8797249146365498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1.8797249146365498</v>
      </c>
    </row>
    <row r="1866" spans="1:31" x14ac:dyDescent="0.25">
      <c r="A1866">
        <v>1824453</v>
      </c>
      <c r="B1866">
        <v>1</v>
      </c>
      <c r="C1866" t="s">
        <v>80</v>
      </c>
      <c r="D1866" t="s">
        <v>84</v>
      </c>
      <c r="E1866" t="s">
        <v>140</v>
      </c>
      <c r="F1866" t="s">
        <v>5593</v>
      </c>
      <c r="G1866" t="s">
        <v>246</v>
      </c>
      <c r="H1866" t="s">
        <v>134</v>
      </c>
      <c r="I1866" t="s">
        <v>135</v>
      </c>
      <c r="J1866" t="s">
        <v>136</v>
      </c>
      <c r="K1866" t="s">
        <v>137</v>
      </c>
      <c r="L1866" t="s">
        <v>5594</v>
      </c>
      <c r="M1866" t="s">
        <v>5595</v>
      </c>
      <c r="N1866">
        <v>0.78166666600000001</v>
      </c>
      <c r="O1866">
        <v>0</v>
      </c>
      <c r="P1866">
        <v>5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0.71891734813571673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0.71891734813571673</v>
      </c>
    </row>
    <row r="1867" spans="1:31" x14ac:dyDescent="0.25">
      <c r="A1867">
        <v>1824454</v>
      </c>
      <c r="B1867">
        <v>1</v>
      </c>
      <c r="C1867" t="s">
        <v>80</v>
      </c>
      <c r="D1867" t="s">
        <v>101</v>
      </c>
      <c r="E1867" t="s">
        <v>202</v>
      </c>
      <c r="F1867" t="s">
        <v>5120</v>
      </c>
      <c r="G1867" t="s">
        <v>156</v>
      </c>
      <c r="H1867" t="s">
        <v>157</v>
      </c>
      <c r="I1867" t="s">
        <v>135</v>
      </c>
      <c r="J1867" t="s">
        <v>136</v>
      </c>
      <c r="K1867" t="s">
        <v>137</v>
      </c>
      <c r="L1867" t="s">
        <v>5596</v>
      </c>
      <c r="M1867" t="s">
        <v>5597</v>
      </c>
      <c r="N1867">
        <v>2.2183333329999999</v>
      </c>
      <c r="O1867">
        <v>0</v>
      </c>
      <c r="P1867">
        <v>0</v>
      </c>
      <c r="Q1867">
        <v>0</v>
      </c>
      <c r="R1867">
        <v>0</v>
      </c>
      <c r="S1867">
        <v>1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13.1027411429761</v>
      </c>
      <c r="AB1867">
        <v>0</v>
      </c>
      <c r="AC1867">
        <v>0</v>
      </c>
      <c r="AD1867">
        <v>0</v>
      </c>
      <c r="AE1867">
        <v>13.1027411429761</v>
      </c>
    </row>
    <row r="1868" spans="1:31" x14ac:dyDescent="0.25">
      <c r="A1868">
        <v>1824455</v>
      </c>
      <c r="B1868">
        <v>1</v>
      </c>
      <c r="C1868" t="s">
        <v>81</v>
      </c>
      <c r="D1868" t="s">
        <v>119</v>
      </c>
      <c r="E1868" t="s">
        <v>140</v>
      </c>
      <c r="F1868" t="s">
        <v>5598</v>
      </c>
      <c r="G1868" t="s">
        <v>142</v>
      </c>
      <c r="H1868" t="s">
        <v>134</v>
      </c>
      <c r="I1868" t="s">
        <v>135</v>
      </c>
      <c r="J1868" t="s">
        <v>136</v>
      </c>
      <c r="K1868" t="s">
        <v>137</v>
      </c>
      <c r="L1868" t="s">
        <v>5599</v>
      </c>
      <c r="M1868" t="s">
        <v>5600</v>
      </c>
      <c r="N1868">
        <v>3.2205555549999998</v>
      </c>
      <c r="O1868">
        <v>0</v>
      </c>
      <c r="P1868">
        <v>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0.53717167213531669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0.53717167213531669</v>
      </c>
    </row>
    <row r="1869" spans="1:31" x14ac:dyDescent="0.25">
      <c r="A1869">
        <v>1824456</v>
      </c>
      <c r="B1869">
        <v>1</v>
      </c>
      <c r="C1869" t="s">
        <v>80</v>
      </c>
      <c r="D1869" t="s">
        <v>104</v>
      </c>
      <c r="E1869" t="s">
        <v>164</v>
      </c>
      <c r="F1869" t="s">
        <v>5601</v>
      </c>
      <c r="G1869" t="s">
        <v>175</v>
      </c>
      <c r="H1869" t="s">
        <v>157</v>
      </c>
      <c r="I1869" t="s">
        <v>135</v>
      </c>
      <c r="J1869" t="s">
        <v>136</v>
      </c>
      <c r="K1869" t="s">
        <v>137</v>
      </c>
      <c r="L1869" t="s">
        <v>5602</v>
      </c>
      <c r="M1869" t="s">
        <v>5603</v>
      </c>
      <c r="N1869">
        <v>3.7891666659999999</v>
      </c>
      <c r="O1869">
        <v>0</v>
      </c>
      <c r="P1869">
        <v>336</v>
      </c>
      <c r="Q1869">
        <v>7</v>
      </c>
      <c r="R1869">
        <v>1</v>
      </c>
      <c r="S1869">
        <v>14</v>
      </c>
      <c r="T1869">
        <v>30</v>
      </c>
      <c r="U1869">
        <v>4</v>
      </c>
      <c r="V1869">
        <v>0</v>
      </c>
      <c r="W1869">
        <v>0</v>
      </c>
      <c r="X1869">
        <v>324.10585192269525</v>
      </c>
      <c r="Y1869">
        <v>511.3239319239097</v>
      </c>
      <c r="Z1869">
        <v>0.45627467281246675</v>
      </c>
      <c r="AA1869">
        <v>820.63711234986658</v>
      </c>
      <c r="AB1869">
        <v>64.578205494449946</v>
      </c>
      <c r="AC1869">
        <v>1546.9322272513225</v>
      </c>
      <c r="AD1869">
        <v>0</v>
      </c>
      <c r="AE1869">
        <v>3268.0336036150566</v>
      </c>
    </row>
    <row r="1870" spans="1:31" x14ac:dyDescent="0.25">
      <c r="A1870">
        <v>1824458</v>
      </c>
      <c r="B1870">
        <v>1</v>
      </c>
      <c r="C1870" t="s">
        <v>80</v>
      </c>
      <c r="D1870" t="s">
        <v>104</v>
      </c>
      <c r="E1870" t="s">
        <v>164</v>
      </c>
      <c r="F1870" t="s">
        <v>5604</v>
      </c>
      <c r="G1870" t="s">
        <v>225</v>
      </c>
      <c r="H1870" t="s">
        <v>157</v>
      </c>
      <c r="I1870" t="s">
        <v>135</v>
      </c>
      <c r="J1870" t="s">
        <v>136</v>
      </c>
      <c r="K1870" t="s">
        <v>151</v>
      </c>
      <c r="L1870" t="s">
        <v>5605</v>
      </c>
      <c r="M1870" t="s">
        <v>5606</v>
      </c>
      <c r="N1870">
        <v>2.2166666660000001</v>
      </c>
      <c r="O1870">
        <v>3</v>
      </c>
      <c r="P1870">
        <v>115</v>
      </c>
      <c r="Q1870">
        <v>18</v>
      </c>
      <c r="R1870">
        <v>227</v>
      </c>
      <c r="S1870">
        <v>9</v>
      </c>
      <c r="T1870">
        <v>52</v>
      </c>
      <c r="U1870">
        <v>4</v>
      </c>
      <c r="V1870">
        <v>0</v>
      </c>
      <c r="W1870">
        <v>43.574399480280015</v>
      </c>
      <c r="X1870">
        <v>73.280359221185947</v>
      </c>
      <c r="Y1870">
        <v>111.24662084142699</v>
      </c>
      <c r="Z1870">
        <v>269.09557300599488</v>
      </c>
      <c r="AA1870">
        <v>83.813749152985679</v>
      </c>
      <c r="AB1870">
        <v>132.35776869876742</v>
      </c>
      <c r="AC1870">
        <v>1075.3413907297954</v>
      </c>
      <c r="AD1870">
        <v>0</v>
      </c>
      <c r="AE1870">
        <v>1788.7098611304364</v>
      </c>
    </row>
    <row r="1871" spans="1:31" x14ac:dyDescent="0.25">
      <c r="A1871">
        <v>1824459</v>
      </c>
      <c r="B1871">
        <v>1</v>
      </c>
      <c r="C1871" t="s">
        <v>81</v>
      </c>
      <c r="D1871" t="s">
        <v>118</v>
      </c>
      <c r="E1871" t="s">
        <v>154</v>
      </c>
      <c r="F1871" t="s">
        <v>5607</v>
      </c>
      <c r="G1871" t="s">
        <v>175</v>
      </c>
      <c r="H1871" t="s">
        <v>157</v>
      </c>
      <c r="I1871" t="s">
        <v>135</v>
      </c>
      <c r="J1871" t="s">
        <v>136</v>
      </c>
      <c r="K1871" t="s">
        <v>137</v>
      </c>
      <c r="L1871" t="s">
        <v>5608</v>
      </c>
      <c r="M1871" t="s">
        <v>5609</v>
      </c>
      <c r="N1871">
        <v>2.8336111110000002</v>
      </c>
      <c r="O1871">
        <v>0</v>
      </c>
      <c r="P1871">
        <v>0</v>
      </c>
      <c r="Q1871">
        <v>0</v>
      </c>
      <c r="R1871">
        <v>3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3.1023981590327665</v>
      </c>
      <c r="AA1871">
        <v>0</v>
      </c>
      <c r="AB1871">
        <v>0</v>
      </c>
      <c r="AC1871">
        <v>0</v>
      </c>
      <c r="AD1871">
        <v>0</v>
      </c>
      <c r="AE1871">
        <v>3.1023981590327665</v>
      </c>
    </row>
    <row r="1872" spans="1:31" x14ac:dyDescent="0.25">
      <c r="A1872">
        <v>1824460</v>
      </c>
      <c r="B1872">
        <v>1</v>
      </c>
      <c r="C1872" t="s">
        <v>80</v>
      </c>
      <c r="D1872" t="s">
        <v>82</v>
      </c>
      <c r="E1872" t="s">
        <v>223</v>
      </c>
      <c r="F1872" t="s">
        <v>5610</v>
      </c>
      <c r="G1872" t="s">
        <v>133</v>
      </c>
      <c r="H1872" t="s">
        <v>134</v>
      </c>
      <c r="I1872" t="s">
        <v>135</v>
      </c>
      <c r="J1872" t="s">
        <v>136</v>
      </c>
      <c r="K1872" t="s">
        <v>137</v>
      </c>
      <c r="L1872" t="s">
        <v>5611</v>
      </c>
      <c r="M1872" t="s">
        <v>5612</v>
      </c>
      <c r="N1872">
        <v>2.003333333</v>
      </c>
      <c r="O1872">
        <v>0</v>
      </c>
      <c r="P1872">
        <v>34</v>
      </c>
      <c r="Q1872">
        <v>0</v>
      </c>
      <c r="R1872">
        <v>0</v>
      </c>
      <c r="S1872">
        <v>0</v>
      </c>
      <c r="T1872">
        <v>12</v>
      </c>
      <c r="U1872">
        <v>0</v>
      </c>
      <c r="V1872">
        <v>0</v>
      </c>
      <c r="W1872">
        <v>0</v>
      </c>
      <c r="X1872">
        <v>13.351534000142065</v>
      </c>
      <c r="Y1872">
        <v>0</v>
      </c>
      <c r="Z1872">
        <v>0</v>
      </c>
      <c r="AA1872">
        <v>0</v>
      </c>
      <c r="AB1872">
        <v>38.859220501176289</v>
      </c>
      <c r="AC1872">
        <v>0</v>
      </c>
      <c r="AD1872">
        <v>0</v>
      </c>
      <c r="AE1872">
        <v>52.210754501318355</v>
      </c>
    </row>
    <row r="1873" spans="1:31" x14ac:dyDescent="0.25">
      <c r="A1873">
        <v>1824463</v>
      </c>
      <c r="B1873">
        <v>1</v>
      </c>
      <c r="C1873" t="s">
        <v>81</v>
      </c>
      <c r="D1873" t="s">
        <v>117</v>
      </c>
      <c r="E1873" t="s">
        <v>164</v>
      </c>
      <c r="F1873" t="s">
        <v>5613</v>
      </c>
      <c r="G1873" t="s">
        <v>156</v>
      </c>
      <c r="H1873" t="s">
        <v>157</v>
      </c>
      <c r="I1873" t="s">
        <v>179</v>
      </c>
      <c r="J1873" t="s">
        <v>136</v>
      </c>
      <c r="K1873" t="s">
        <v>137</v>
      </c>
      <c r="L1873" t="s">
        <v>5614</v>
      </c>
      <c r="M1873" t="s">
        <v>5615</v>
      </c>
      <c r="N1873">
        <v>1.0555554999999999E-2</v>
      </c>
      <c r="O1873">
        <v>0</v>
      </c>
      <c r="P1873">
        <v>959</v>
      </c>
      <c r="Q1873">
        <v>8</v>
      </c>
      <c r="R1873">
        <v>49</v>
      </c>
      <c r="S1873">
        <v>5</v>
      </c>
      <c r="T1873">
        <v>102</v>
      </c>
      <c r="U1873">
        <v>2</v>
      </c>
      <c r="V1873">
        <v>0</v>
      </c>
      <c r="W1873">
        <v>0</v>
      </c>
      <c r="X1873">
        <v>1.5115171096992344</v>
      </c>
      <c r="Y1873">
        <v>1.3722476073700336</v>
      </c>
      <c r="Z1873">
        <v>0.17618937655926667</v>
      </c>
      <c r="AA1873">
        <v>0.15920821447522221</v>
      </c>
      <c r="AB1873">
        <v>0.73831903887225059</v>
      </c>
      <c r="AC1873">
        <v>0.95320040016599994</v>
      </c>
      <c r="AD1873">
        <v>0</v>
      </c>
      <c r="AE1873">
        <v>4.9106817471420072</v>
      </c>
    </row>
    <row r="1874" spans="1:31" x14ac:dyDescent="0.25">
      <c r="A1874">
        <v>1824464</v>
      </c>
      <c r="B1874">
        <v>1</v>
      </c>
      <c r="C1874" t="s">
        <v>80</v>
      </c>
      <c r="D1874" t="s">
        <v>93</v>
      </c>
      <c r="E1874" t="s">
        <v>140</v>
      </c>
      <c r="F1874" t="s">
        <v>5616</v>
      </c>
      <c r="G1874" t="s">
        <v>142</v>
      </c>
      <c r="H1874" t="s">
        <v>134</v>
      </c>
      <c r="I1874" t="s">
        <v>135</v>
      </c>
      <c r="J1874" t="s">
        <v>136</v>
      </c>
      <c r="K1874" t="s">
        <v>137</v>
      </c>
      <c r="L1874" t="s">
        <v>5617</v>
      </c>
      <c r="M1874" t="s">
        <v>5618</v>
      </c>
      <c r="N1874">
        <v>9.1494444440000002</v>
      </c>
      <c r="O1874">
        <v>0</v>
      </c>
      <c r="P1874">
        <v>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1.1100941010431999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1.1100941010431999</v>
      </c>
    </row>
    <row r="1875" spans="1:31" x14ac:dyDescent="0.25">
      <c r="A1875">
        <v>1824465</v>
      </c>
      <c r="B1875">
        <v>1</v>
      </c>
      <c r="C1875" t="s">
        <v>80</v>
      </c>
      <c r="D1875" t="s">
        <v>96</v>
      </c>
      <c r="E1875" t="s">
        <v>131</v>
      </c>
      <c r="F1875" t="s">
        <v>5619</v>
      </c>
      <c r="G1875" t="s">
        <v>225</v>
      </c>
      <c r="H1875" t="s">
        <v>134</v>
      </c>
      <c r="I1875" t="s">
        <v>135</v>
      </c>
      <c r="J1875" t="s">
        <v>136</v>
      </c>
      <c r="K1875" t="s">
        <v>151</v>
      </c>
      <c r="L1875" t="s">
        <v>5620</v>
      </c>
      <c r="M1875" t="s">
        <v>5621</v>
      </c>
      <c r="N1875">
        <v>1.2954961110000001</v>
      </c>
      <c r="O1875">
        <v>0</v>
      </c>
      <c r="P1875">
        <v>29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6.9470416396234684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6.9470416396234684</v>
      </c>
    </row>
    <row r="1876" spans="1:31" x14ac:dyDescent="0.25">
      <c r="A1876">
        <v>1824467</v>
      </c>
      <c r="B1876">
        <v>1</v>
      </c>
      <c r="C1876" t="s">
        <v>81</v>
      </c>
      <c r="D1876" t="s">
        <v>118</v>
      </c>
      <c r="E1876" t="s">
        <v>140</v>
      </c>
      <c r="F1876" t="s">
        <v>5622</v>
      </c>
      <c r="G1876" t="s">
        <v>246</v>
      </c>
      <c r="H1876" t="s">
        <v>134</v>
      </c>
      <c r="I1876" t="s">
        <v>135</v>
      </c>
      <c r="J1876" t="s">
        <v>136</v>
      </c>
      <c r="K1876" t="s">
        <v>137</v>
      </c>
      <c r="L1876" t="s">
        <v>5623</v>
      </c>
      <c r="M1876" t="s">
        <v>5624</v>
      </c>
      <c r="N1876">
        <v>1.7747222220000001</v>
      </c>
      <c r="O1876">
        <v>0</v>
      </c>
      <c r="P1876">
        <v>11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4.6115150401187011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4.6115150401187011</v>
      </c>
    </row>
    <row r="1877" spans="1:31" x14ac:dyDescent="0.25">
      <c r="A1877">
        <v>1824469</v>
      </c>
      <c r="B1877">
        <v>1</v>
      </c>
      <c r="C1877" t="s">
        <v>80</v>
      </c>
      <c r="D1877" t="s">
        <v>104</v>
      </c>
      <c r="E1877" t="s">
        <v>140</v>
      </c>
      <c r="F1877" t="s">
        <v>5625</v>
      </c>
      <c r="G1877" t="s">
        <v>213</v>
      </c>
      <c r="H1877" t="s">
        <v>134</v>
      </c>
      <c r="I1877" t="s">
        <v>135</v>
      </c>
      <c r="J1877" t="s">
        <v>136</v>
      </c>
      <c r="K1877" t="s">
        <v>137</v>
      </c>
      <c r="L1877" t="s">
        <v>5626</v>
      </c>
      <c r="M1877" t="s">
        <v>5627</v>
      </c>
      <c r="N1877">
        <v>2.4044444440000001</v>
      </c>
      <c r="O1877">
        <v>0</v>
      </c>
      <c r="P1877">
        <v>2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1.2722131458185502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1.2722131458185502</v>
      </c>
    </row>
    <row r="1878" spans="1:31" x14ac:dyDescent="0.25">
      <c r="A1878">
        <v>1824470</v>
      </c>
      <c r="B1878">
        <v>1</v>
      </c>
      <c r="C1878" t="s">
        <v>80</v>
      </c>
      <c r="D1878" t="s">
        <v>99</v>
      </c>
      <c r="E1878" t="s">
        <v>131</v>
      </c>
      <c r="F1878" t="s">
        <v>5628</v>
      </c>
      <c r="G1878" t="s">
        <v>133</v>
      </c>
      <c r="H1878" t="s">
        <v>134</v>
      </c>
      <c r="I1878" t="s">
        <v>135</v>
      </c>
      <c r="J1878" t="s">
        <v>136</v>
      </c>
      <c r="K1878" t="s">
        <v>137</v>
      </c>
      <c r="L1878" t="s">
        <v>5629</v>
      </c>
      <c r="M1878" t="s">
        <v>5630</v>
      </c>
      <c r="N1878">
        <v>1.303055555</v>
      </c>
      <c r="O1878">
        <v>0</v>
      </c>
      <c r="P1878">
        <v>113</v>
      </c>
      <c r="Q1878">
        <v>0</v>
      </c>
      <c r="R1878">
        <v>0</v>
      </c>
      <c r="S1878">
        <v>0</v>
      </c>
      <c r="T1878">
        <v>1</v>
      </c>
      <c r="U1878">
        <v>0</v>
      </c>
      <c r="V1878">
        <v>0</v>
      </c>
      <c r="W1878">
        <v>0</v>
      </c>
      <c r="X1878">
        <v>37.976174619528138</v>
      </c>
      <c r="Y1878">
        <v>0</v>
      </c>
      <c r="Z1878">
        <v>0</v>
      </c>
      <c r="AA1878">
        <v>0</v>
      </c>
      <c r="AB1878">
        <v>3.931134247E-4</v>
      </c>
      <c r="AC1878">
        <v>0</v>
      </c>
      <c r="AD1878">
        <v>0</v>
      </c>
      <c r="AE1878">
        <v>37.976567732952837</v>
      </c>
    </row>
    <row r="1879" spans="1:31" x14ac:dyDescent="0.25">
      <c r="A1879">
        <v>1824471</v>
      </c>
      <c r="B1879">
        <v>1</v>
      </c>
      <c r="C1879" t="s">
        <v>80</v>
      </c>
      <c r="D1879" t="s">
        <v>106</v>
      </c>
      <c r="E1879" t="s">
        <v>252</v>
      </c>
      <c r="F1879" t="s">
        <v>5631</v>
      </c>
      <c r="G1879" t="s">
        <v>133</v>
      </c>
      <c r="H1879" t="s">
        <v>134</v>
      </c>
      <c r="I1879" t="s">
        <v>135</v>
      </c>
      <c r="J1879" t="s">
        <v>136</v>
      </c>
      <c r="K1879" t="s">
        <v>137</v>
      </c>
      <c r="L1879" t="s">
        <v>5632</v>
      </c>
      <c r="M1879" t="s">
        <v>5633</v>
      </c>
      <c r="N1879">
        <v>4.9591666659999998</v>
      </c>
      <c r="O1879">
        <v>0</v>
      </c>
      <c r="P1879">
        <v>0</v>
      </c>
      <c r="Q1879">
        <v>0</v>
      </c>
      <c r="R1879">
        <v>11</v>
      </c>
      <c r="S1879">
        <v>0</v>
      </c>
      <c r="T1879">
        <v>5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189.38832839328234</v>
      </c>
      <c r="AA1879">
        <v>0</v>
      </c>
      <c r="AB1879">
        <v>107.621134248712</v>
      </c>
      <c r="AC1879">
        <v>0</v>
      </c>
      <c r="AD1879">
        <v>0</v>
      </c>
      <c r="AE1879">
        <v>297.00946264199433</v>
      </c>
    </row>
    <row r="1880" spans="1:31" x14ac:dyDescent="0.25">
      <c r="A1880">
        <v>1824472</v>
      </c>
      <c r="B1880">
        <v>1</v>
      </c>
      <c r="C1880" t="s">
        <v>81</v>
      </c>
      <c r="D1880" t="s">
        <v>120</v>
      </c>
      <c r="E1880" t="s">
        <v>140</v>
      </c>
      <c r="F1880" t="s">
        <v>5634</v>
      </c>
      <c r="G1880" t="s">
        <v>142</v>
      </c>
      <c r="H1880" t="s">
        <v>134</v>
      </c>
      <c r="I1880" t="s">
        <v>135</v>
      </c>
      <c r="J1880" t="s">
        <v>136</v>
      </c>
      <c r="K1880" t="s">
        <v>137</v>
      </c>
      <c r="L1880" t="s">
        <v>5635</v>
      </c>
      <c r="M1880" t="s">
        <v>5636</v>
      </c>
      <c r="N1880">
        <v>1.9430555549999999</v>
      </c>
      <c r="O1880">
        <v>0</v>
      </c>
      <c r="P1880">
        <v>1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0.33618282048640002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0.33618282048640002</v>
      </c>
    </row>
    <row r="1881" spans="1:31" x14ac:dyDescent="0.25">
      <c r="A1881">
        <v>1824473</v>
      </c>
      <c r="B1881">
        <v>1</v>
      </c>
      <c r="C1881" t="s">
        <v>80</v>
      </c>
      <c r="D1881" t="s">
        <v>107</v>
      </c>
      <c r="E1881" t="s">
        <v>140</v>
      </c>
      <c r="F1881" t="s">
        <v>324</v>
      </c>
      <c r="G1881" t="s">
        <v>246</v>
      </c>
      <c r="H1881" t="s">
        <v>134</v>
      </c>
      <c r="I1881" t="s">
        <v>135</v>
      </c>
      <c r="J1881" t="s">
        <v>136</v>
      </c>
      <c r="K1881" t="s">
        <v>137</v>
      </c>
      <c r="L1881" t="s">
        <v>5637</v>
      </c>
      <c r="M1881" t="s">
        <v>5638</v>
      </c>
      <c r="N1881">
        <v>1.544166666</v>
      </c>
      <c r="O1881">
        <v>0</v>
      </c>
      <c r="P1881">
        <v>10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2.7476161903125007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2.7476161903125007</v>
      </c>
    </row>
    <row r="1882" spans="1:31" x14ac:dyDescent="0.25">
      <c r="A1882">
        <v>1824475</v>
      </c>
      <c r="B1882">
        <v>1</v>
      </c>
      <c r="C1882" t="s">
        <v>80</v>
      </c>
      <c r="D1882" t="s">
        <v>84</v>
      </c>
      <c r="E1882" t="s">
        <v>164</v>
      </c>
      <c r="F1882" t="s">
        <v>5639</v>
      </c>
      <c r="G1882" t="s">
        <v>156</v>
      </c>
      <c r="H1882" t="s">
        <v>157</v>
      </c>
      <c r="I1882" t="s">
        <v>135</v>
      </c>
      <c r="J1882" t="s">
        <v>136</v>
      </c>
      <c r="K1882" t="s">
        <v>137</v>
      </c>
      <c r="L1882" t="s">
        <v>5640</v>
      </c>
      <c r="M1882" t="s">
        <v>5641</v>
      </c>
      <c r="N1882">
        <v>0.63416666600000005</v>
      </c>
      <c r="O1882">
        <v>0</v>
      </c>
      <c r="P1882">
        <v>1</v>
      </c>
      <c r="Q1882">
        <v>0</v>
      </c>
      <c r="R1882">
        <v>0</v>
      </c>
      <c r="S1882">
        <v>3</v>
      </c>
      <c r="T1882">
        <v>48</v>
      </c>
      <c r="U1882">
        <v>1</v>
      </c>
      <c r="V1882">
        <v>0</v>
      </c>
      <c r="W1882">
        <v>0</v>
      </c>
      <c r="X1882">
        <v>1.0535338232100001E-2</v>
      </c>
      <c r="Y1882">
        <v>0</v>
      </c>
      <c r="Z1882">
        <v>0</v>
      </c>
      <c r="AA1882">
        <v>41.860703825844269</v>
      </c>
      <c r="AB1882">
        <v>45.052104825153144</v>
      </c>
      <c r="AC1882">
        <v>57.840427915462499</v>
      </c>
      <c r="AD1882">
        <v>0</v>
      </c>
      <c r="AE1882">
        <v>144.76377190469202</v>
      </c>
    </row>
    <row r="1883" spans="1:31" x14ac:dyDescent="0.25">
      <c r="A1883">
        <v>1824477</v>
      </c>
      <c r="B1883">
        <v>1</v>
      </c>
      <c r="C1883" t="s">
        <v>80</v>
      </c>
      <c r="D1883" t="s">
        <v>106</v>
      </c>
      <c r="E1883" t="s">
        <v>131</v>
      </c>
      <c r="F1883" t="s">
        <v>5642</v>
      </c>
      <c r="G1883" t="s">
        <v>133</v>
      </c>
      <c r="H1883" t="s">
        <v>134</v>
      </c>
      <c r="I1883" t="s">
        <v>135</v>
      </c>
      <c r="J1883" t="s">
        <v>136</v>
      </c>
      <c r="K1883" t="s">
        <v>137</v>
      </c>
      <c r="L1883" t="s">
        <v>5643</v>
      </c>
      <c r="M1883" t="s">
        <v>5644</v>
      </c>
      <c r="N1883">
        <v>1.572777777</v>
      </c>
      <c r="O1883">
        <v>0</v>
      </c>
      <c r="P1883">
        <v>1</v>
      </c>
      <c r="Q1883">
        <v>0</v>
      </c>
      <c r="R1883">
        <v>2</v>
      </c>
      <c r="S1883">
        <v>0</v>
      </c>
      <c r="T1883">
        <v>1</v>
      </c>
      <c r="U1883">
        <v>0</v>
      </c>
      <c r="V1883">
        <v>0</v>
      </c>
      <c r="W1883">
        <v>0</v>
      </c>
      <c r="X1883">
        <v>0.18197921511710002</v>
      </c>
      <c r="Y1883">
        <v>0</v>
      </c>
      <c r="Z1883">
        <v>6.297385182429001</v>
      </c>
      <c r="AA1883">
        <v>0</v>
      </c>
      <c r="AB1883">
        <v>2.6722573415793778</v>
      </c>
      <c r="AC1883">
        <v>0</v>
      </c>
      <c r="AD1883">
        <v>0</v>
      </c>
      <c r="AE1883">
        <v>9.1516217391254795</v>
      </c>
    </row>
    <row r="1884" spans="1:31" x14ac:dyDescent="0.25">
      <c r="A1884">
        <v>1824479</v>
      </c>
      <c r="B1884">
        <v>1</v>
      </c>
      <c r="C1884" t="s">
        <v>81</v>
      </c>
      <c r="D1884" t="s">
        <v>112</v>
      </c>
      <c r="E1884" t="s">
        <v>140</v>
      </c>
      <c r="F1884" t="s">
        <v>5645</v>
      </c>
      <c r="G1884" t="s">
        <v>242</v>
      </c>
      <c r="H1884" t="s">
        <v>134</v>
      </c>
      <c r="I1884" t="s">
        <v>135</v>
      </c>
      <c r="J1884" t="s">
        <v>136</v>
      </c>
      <c r="K1884" t="s">
        <v>137</v>
      </c>
      <c r="L1884" t="s">
        <v>5646</v>
      </c>
      <c r="M1884" t="s">
        <v>5647</v>
      </c>
      <c r="N1884">
        <v>1.9027777770000001</v>
      </c>
      <c r="O1884">
        <v>0</v>
      </c>
      <c r="P1884">
        <v>6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2.0229821235217504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2.0229821235217504</v>
      </c>
    </row>
    <row r="1885" spans="1:31" x14ac:dyDescent="0.25">
      <c r="A1885">
        <v>1824480</v>
      </c>
      <c r="B1885">
        <v>1</v>
      </c>
      <c r="C1885" t="s">
        <v>80</v>
      </c>
      <c r="D1885" t="s">
        <v>97</v>
      </c>
      <c r="E1885" t="s">
        <v>140</v>
      </c>
      <c r="F1885" t="s">
        <v>5648</v>
      </c>
      <c r="G1885" t="s">
        <v>142</v>
      </c>
      <c r="H1885" t="s">
        <v>134</v>
      </c>
      <c r="I1885" t="s">
        <v>135</v>
      </c>
      <c r="J1885" t="s">
        <v>136</v>
      </c>
      <c r="K1885" t="s">
        <v>137</v>
      </c>
      <c r="L1885" t="s">
        <v>5649</v>
      </c>
      <c r="M1885" t="s">
        <v>5650</v>
      </c>
      <c r="N1885">
        <v>1.9997222219999999</v>
      </c>
      <c r="O1885">
        <v>0</v>
      </c>
      <c r="P1885">
        <v>2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0.94117189533899992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0.94117189533899992</v>
      </c>
    </row>
    <row r="1886" spans="1:31" x14ac:dyDescent="0.25">
      <c r="A1886">
        <v>1824485</v>
      </c>
      <c r="B1886">
        <v>1</v>
      </c>
      <c r="C1886" t="s">
        <v>81</v>
      </c>
      <c r="D1886" t="s">
        <v>112</v>
      </c>
      <c r="E1886" t="s">
        <v>140</v>
      </c>
      <c r="F1886" t="s">
        <v>5651</v>
      </c>
      <c r="G1886" t="s">
        <v>142</v>
      </c>
      <c r="H1886" t="s">
        <v>134</v>
      </c>
      <c r="I1886" t="s">
        <v>135</v>
      </c>
      <c r="J1886" t="s">
        <v>136</v>
      </c>
      <c r="K1886" t="s">
        <v>137</v>
      </c>
      <c r="L1886" t="s">
        <v>5652</v>
      </c>
      <c r="M1886" t="s">
        <v>5653</v>
      </c>
      <c r="N1886">
        <v>4.6275000000000004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1.1369411086515417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1.1369411086515417</v>
      </c>
    </row>
    <row r="1887" spans="1:31" x14ac:dyDescent="0.25">
      <c r="A1887">
        <v>1824486</v>
      </c>
      <c r="B1887">
        <v>1</v>
      </c>
      <c r="C1887" t="s">
        <v>81</v>
      </c>
      <c r="D1887" t="s">
        <v>118</v>
      </c>
      <c r="E1887" t="s">
        <v>154</v>
      </c>
      <c r="F1887" t="s">
        <v>5654</v>
      </c>
      <c r="G1887" t="s">
        <v>175</v>
      </c>
      <c r="H1887" t="s">
        <v>157</v>
      </c>
      <c r="I1887" t="s">
        <v>135</v>
      </c>
      <c r="J1887" t="s">
        <v>136</v>
      </c>
      <c r="K1887" t="s">
        <v>137</v>
      </c>
      <c r="L1887" t="s">
        <v>5655</v>
      </c>
      <c r="M1887" t="s">
        <v>5656</v>
      </c>
      <c r="N1887">
        <v>3.85</v>
      </c>
      <c r="O1887">
        <v>0</v>
      </c>
      <c r="P1887">
        <v>149</v>
      </c>
      <c r="Q1887">
        <v>0</v>
      </c>
      <c r="R1887">
        <v>30</v>
      </c>
      <c r="S1887">
        <v>0</v>
      </c>
      <c r="T1887">
        <v>12</v>
      </c>
      <c r="U1887">
        <v>0</v>
      </c>
      <c r="V1887">
        <v>0</v>
      </c>
      <c r="W1887">
        <v>0</v>
      </c>
      <c r="X1887">
        <v>100.566483048564</v>
      </c>
      <c r="Y1887">
        <v>0</v>
      </c>
      <c r="Z1887">
        <v>19.941070998101679</v>
      </c>
      <c r="AA1887">
        <v>0</v>
      </c>
      <c r="AB1887">
        <v>30.708659680925329</v>
      </c>
      <c r="AC1887">
        <v>0</v>
      </c>
      <c r="AD1887">
        <v>0</v>
      </c>
      <c r="AE1887">
        <v>151.216213727591</v>
      </c>
    </row>
    <row r="1888" spans="1:31" x14ac:dyDescent="0.25">
      <c r="A1888">
        <v>1824490</v>
      </c>
      <c r="B1888">
        <v>1</v>
      </c>
      <c r="C1888" t="s">
        <v>81</v>
      </c>
      <c r="D1888" t="s">
        <v>127</v>
      </c>
      <c r="E1888" t="s">
        <v>252</v>
      </c>
      <c r="F1888" t="s">
        <v>5372</v>
      </c>
      <c r="G1888" t="s">
        <v>873</v>
      </c>
      <c r="H1888" t="s">
        <v>134</v>
      </c>
      <c r="I1888" t="s">
        <v>135</v>
      </c>
      <c r="J1888" t="s">
        <v>136</v>
      </c>
      <c r="K1888" t="s">
        <v>137</v>
      </c>
      <c r="L1888" t="s">
        <v>5374</v>
      </c>
      <c r="M1888" t="s">
        <v>5657</v>
      </c>
      <c r="N1888">
        <v>5.1966666659999996</v>
      </c>
      <c r="O1888">
        <v>0</v>
      </c>
      <c r="P1888">
        <v>150</v>
      </c>
      <c r="Q1888">
        <v>0</v>
      </c>
      <c r="R1888">
        <v>0</v>
      </c>
      <c r="S1888">
        <v>0</v>
      </c>
      <c r="T1888">
        <v>12</v>
      </c>
      <c r="U1888">
        <v>0</v>
      </c>
      <c r="V1888">
        <v>0</v>
      </c>
      <c r="W1888">
        <v>0</v>
      </c>
      <c r="X1888">
        <v>140.62810436398976</v>
      </c>
      <c r="Y1888">
        <v>0</v>
      </c>
      <c r="Z1888">
        <v>0</v>
      </c>
      <c r="AA1888">
        <v>0</v>
      </c>
      <c r="AB1888">
        <v>35.609334135343467</v>
      </c>
      <c r="AC1888">
        <v>0</v>
      </c>
      <c r="AD1888">
        <v>0</v>
      </c>
      <c r="AE1888">
        <v>176.23743849933322</v>
      </c>
    </row>
    <row r="1889" spans="1:31" x14ac:dyDescent="0.25">
      <c r="A1889">
        <v>1824491</v>
      </c>
      <c r="B1889">
        <v>1</v>
      </c>
      <c r="C1889" t="s">
        <v>81</v>
      </c>
      <c r="D1889" t="s">
        <v>117</v>
      </c>
      <c r="E1889" t="s">
        <v>140</v>
      </c>
      <c r="F1889" t="s">
        <v>5658</v>
      </c>
      <c r="G1889" t="s">
        <v>142</v>
      </c>
      <c r="H1889" t="s">
        <v>134</v>
      </c>
      <c r="I1889" t="s">
        <v>135</v>
      </c>
      <c r="J1889" t="s">
        <v>136</v>
      </c>
      <c r="K1889" t="s">
        <v>137</v>
      </c>
      <c r="L1889" t="s">
        <v>5659</v>
      </c>
      <c r="M1889" t="s">
        <v>5660</v>
      </c>
      <c r="N1889">
        <v>1.9450000000000001</v>
      </c>
      <c r="O1889">
        <v>0</v>
      </c>
      <c r="P1889">
        <v>1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0.10279943276295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0.10279943276295</v>
      </c>
    </row>
    <row r="1890" spans="1:31" x14ac:dyDescent="0.25">
      <c r="A1890">
        <v>1824492</v>
      </c>
      <c r="B1890">
        <v>1</v>
      </c>
      <c r="C1890" t="s">
        <v>80</v>
      </c>
      <c r="D1890" t="s">
        <v>82</v>
      </c>
      <c r="E1890" t="s">
        <v>140</v>
      </c>
      <c r="F1890" t="s">
        <v>5661</v>
      </c>
      <c r="G1890" t="s">
        <v>142</v>
      </c>
      <c r="H1890" t="s">
        <v>134</v>
      </c>
      <c r="I1890" t="s">
        <v>135</v>
      </c>
      <c r="J1890" t="s">
        <v>136</v>
      </c>
      <c r="K1890" t="s">
        <v>137</v>
      </c>
      <c r="L1890" t="s">
        <v>5662</v>
      </c>
      <c r="M1890" t="s">
        <v>5663</v>
      </c>
      <c r="N1890">
        <v>2.7180555549999998</v>
      </c>
      <c r="O1890">
        <v>0</v>
      </c>
      <c r="P1890">
        <v>4</v>
      </c>
      <c r="Q1890">
        <v>0</v>
      </c>
      <c r="R1890">
        <v>0</v>
      </c>
      <c r="S1890">
        <v>0</v>
      </c>
      <c r="T1890">
        <v>2</v>
      </c>
      <c r="U1890">
        <v>0</v>
      </c>
      <c r="V1890">
        <v>0</v>
      </c>
      <c r="W1890">
        <v>0</v>
      </c>
      <c r="X1890">
        <v>2.7090576216738</v>
      </c>
      <c r="Y1890">
        <v>0</v>
      </c>
      <c r="Z1890">
        <v>0</v>
      </c>
      <c r="AA1890">
        <v>0</v>
      </c>
      <c r="AB1890">
        <v>16.572301590722674</v>
      </c>
      <c r="AC1890">
        <v>0</v>
      </c>
      <c r="AD1890">
        <v>0</v>
      </c>
      <c r="AE1890">
        <v>19.281359212396474</v>
      </c>
    </row>
    <row r="1891" spans="1:31" x14ac:dyDescent="0.25">
      <c r="A1891">
        <v>1824494</v>
      </c>
      <c r="B1891">
        <v>1</v>
      </c>
      <c r="C1891" t="s">
        <v>80</v>
      </c>
      <c r="D1891" t="s">
        <v>103</v>
      </c>
      <c r="E1891" t="s">
        <v>140</v>
      </c>
      <c r="F1891" t="s">
        <v>5664</v>
      </c>
      <c r="G1891" t="s">
        <v>142</v>
      </c>
      <c r="H1891" t="s">
        <v>134</v>
      </c>
      <c r="I1891" t="s">
        <v>135</v>
      </c>
      <c r="J1891" t="s">
        <v>136</v>
      </c>
      <c r="K1891" t="s">
        <v>137</v>
      </c>
      <c r="L1891" t="s">
        <v>5665</v>
      </c>
      <c r="M1891" t="s">
        <v>5666</v>
      </c>
      <c r="N1891">
        <v>0.99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2.1801555580499999E-3</v>
      </c>
      <c r="AC1891">
        <v>0</v>
      </c>
      <c r="AD1891">
        <v>0</v>
      </c>
      <c r="AE1891">
        <v>2.1801555580499999E-3</v>
      </c>
    </row>
    <row r="1892" spans="1:31" x14ac:dyDescent="0.25">
      <c r="A1892">
        <v>1824499</v>
      </c>
      <c r="B1892">
        <v>1</v>
      </c>
      <c r="C1892" t="s">
        <v>80</v>
      </c>
      <c r="D1892" t="s">
        <v>105</v>
      </c>
      <c r="E1892" t="s">
        <v>131</v>
      </c>
      <c r="F1892" t="s">
        <v>5667</v>
      </c>
      <c r="G1892" t="s">
        <v>189</v>
      </c>
      <c r="H1892" t="s">
        <v>134</v>
      </c>
      <c r="I1892" t="s">
        <v>135</v>
      </c>
      <c r="J1892" t="s">
        <v>136</v>
      </c>
      <c r="K1892" t="s">
        <v>137</v>
      </c>
      <c r="L1892" t="s">
        <v>5668</v>
      </c>
      <c r="M1892" t="s">
        <v>5669</v>
      </c>
      <c r="N1892">
        <v>2.8505555550000001</v>
      </c>
      <c r="O1892">
        <v>0</v>
      </c>
      <c r="P1892">
        <v>185</v>
      </c>
      <c r="Q1892">
        <v>0</v>
      </c>
      <c r="R1892">
        <v>0</v>
      </c>
      <c r="S1892">
        <v>0</v>
      </c>
      <c r="T1892">
        <v>16</v>
      </c>
      <c r="U1892">
        <v>0</v>
      </c>
      <c r="V1892">
        <v>0</v>
      </c>
      <c r="W1892">
        <v>0</v>
      </c>
      <c r="X1892">
        <v>144.633099479458</v>
      </c>
      <c r="Y1892">
        <v>0</v>
      </c>
      <c r="Z1892">
        <v>0</v>
      </c>
      <c r="AA1892">
        <v>0</v>
      </c>
      <c r="AB1892">
        <v>39.466473718624272</v>
      </c>
      <c r="AC1892">
        <v>0</v>
      </c>
      <c r="AD1892">
        <v>0</v>
      </c>
      <c r="AE1892">
        <v>184.09957319808228</v>
      </c>
    </row>
    <row r="1893" spans="1:31" x14ac:dyDescent="0.25">
      <c r="A1893">
        <v>1824500</v>
      </c>
      <c r="B1893">
        <v>1</v>
      </c>
      <c r="C1893" t="s">
        <v>81</v>
      </c>
      <c r="D1893" t="s">
        <v>112</v>
      </c>
      <c r="E1893" t="s">
        <v>140</v>
      </c>
      <c r="F1893" t="s">
        <v>5670</v>
      </c>
      <c r="G1893" t="s">
        <v>142</v>
      </c>
      <c r="H1893" t="s">
        <v>134</v>
      </c>
      <c r="I1893" t="s">
        <v>135</v>
      </c>
      <c r="J1893" t="s">
        <v>136</v>
      </c>
      <c r="K1893" t="s">
        <v>137</v>
      </c>
      <c r="L1893" t="s">
        <v>5671</v>
      </c>
      <c r="M1893" t="s">
        <v>5672</v>
      </c>
      <c r="N1893">
        <v>6.3897222219999996</v>
      </c>
      <c r="O1893">
        <v>0</v>
      </c>
      <c r="P1893">
        <v>1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0.78985600375500009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0.78985600375500009</v>
      </c>
    </row>
    <row r="1894" spans="1:31" x14ac:dyDescent="0.25">
      <c r="A1894">
        <v>1824502</v>
      </c>
      <c r="B1894">
        <v>1</v>
      </c>
      <c r="C1894" t="s">
        <v>80</v>
      </c>
      <c r="D1894" t="s">
        <v>83</v>
      </c>
      <c r="E1894" t="s">
        <v>131</v>
      </c>
      <c r="F1894" t="s">
        <v>5673</v>
      </c>
      <c r="G1894" t="s">
        <v>150</v>
      </c>
      <c r="H1894" t="s">
        <v>134</v>
      </c>
      <c r="I1894" t="s">
        <v>135</v>
      </c>
      <c r="J1894" t="s">
        <v>136</v>
      </c>
      <c r="K1894" t="s">
        <v>151</v>
      </c>
      <c r="L1894" t="s">
        <v>5674</v>
      </c>
      <c r="M1894" t="s">
        <v>5675</v>
      </c>
      <c r="N1894">
        <v>0.818333333</v>
      </c>
      <c r="O1894">
        <v>0</v>
      </c>
      <c r="P1894">
        <v>125</v>
      </c>
      <c r="Q1894">
        <v>0</v>
      </c>
      <c r="R1894">
        <v>0</v>
      </c>
      <c r="S1894">
        <v>0</v>
      </c>
      <c r="T1894">
        <v>1</v>
      </c>
      <c r="U1894">
        <v>0</v>
      </c>
      <c r="V1894">
        <v>0</v>
      </c>
      <c r="W1894">
        <v>0</v>
      </c>
      <c r="X1894">
        <v>27.598521667676902</v>
      </c>
      <c r="Y1894">
        <v>0</v>
      </c>
      <c r="Z1894">
        <v>0</v>
      </c>
      <c r="AA1894">
        <v>0</v>
      </c>
      <c r="AB1894">
        <v>1.6947290927269751</v>
      </c>
      <c r="AC1894">
        <v>0</v>
      </c>
      <c r="AD1894">
        <v>0</v>
      </c>
      <c r="AE1894">
        <v>29.293250760403879</v>
      </c>
    </row>
    <row r="1895" spans="1:31" x14ac:dyDescent="0.25">
      <c r="A1895">
        <v>1824505</v>
      </c>
      <c r="B1895">
        <v>1</v>
      </c>
      <c r="C1895" t="s">
        <v>80</v>
      </c>
      <c r="D1895" t="s">
        <v>83</v>
      </c>
      <c r="E1895" t="s">
        <v>131</v>
      </c>
      <c r="F1895" t="s">
        <v>5676</v>
      </c>
      <c r="G1895" t="s">
        <v>753</v>
      </c>
      <c r="H1895" t="s">
        <v>134</v>
      </c>
      <c r="I1895" t="s">
        <v>135</v>
      </c>
      <c r="J1895" t="s">
        <v>136</v>
      </c>
      <c r="K1895" t="s">
        <v>137</v>
      </c>
      <c r="L1895" t="s">
        <v>5677</v>
      </c>
      <c r="M1895" t="s">
        <v>5678</v>
      </c>
      <c r="N1895">
        <v>2.2319444439999998</v>
      </c>
      <c r="O1895">
        <v>0</v>
      </c>
      <c r="P1895">
        <v>62</v>
      </c>
      <c r="Q1895">
        <v>0</v>
      </c>
      <c r="R1895">
        <v>0</v>
      </c>
      <c r="S1895">
        <v>0</v>
      </c>
      <c r="T1895">
        <v>1</v>
      </c>
      <c r="U1895">
        <v>0</v>
      </c>
      <c r="V1895">
        <v>0</v>
      </c>
      <c r="W1895">
        <v>0</v>
      </c>
      <c r="X1895">
        <v>42.940264755328116</v>
      </c>
      <c r="Y1895">
        <v>0</v>
      </c>
      <c r="Z1895">
        <v>0</v>
      </c>
      <c r="AA1895">
        <v>0</v>
      </c>
      <c r="AB1895">
        <v>1.3283970358777919</v>
      </c>
      <c r="AC1895">
        <v>0</v>
      </c>
      <c r="AD1895">
        <v>0</v>
      </c>
      <c r="AE1895">
        <v>44.268661791205908</v>
      </c>
    </row>
    <row r="1896" spans="1:31" x14ac:dyDescent="0.25">
      <c r="A1896">
        <v>1824506</v>
      </c>
      <c r="B1896">
        <v>1</v>
      </c>
      <c r="C1896" t="s">
        <v>80</v>
      </c>
      <c r="D1896" t="s">
        <v>94</v>
      </c>
      <c r="E1896" t="s">
        <v>131</v>
      </c>
      <c r="F1896" t="s">
        <v>560</v>
      </c>
      <c r="G1896" t="s">
        <v>225</v>
      </c>
      <c r="H1896" t="s">
        <v>134</v>
      </c>
      <c r="I1896" t="s">
        <v>135</v>
      </c>
      <c r="J1896" t="s">
        <v>136</v>
      </c>
      <c r="K1896" t="s">
        <v>151</v>
      </c>
      <c r="L1896" t="s">
        <v>5679</v>
      </c>
      <c r="M1896" t="s">
        <v>5680</v>
      </c>
      <c r="N1896">
        <v>3.0297222220000002</v>
      </c>
      <c r="O1896">
        <v>0</v>
      </c>
      <c r="P1896">
        <v>42</v>
      </c>
      <c r="Q1896">
        <v>0</v>
      </c>
      <c r="R1896">
        <v>0</v>
      </c>
      <c r="S1896">
        <v>0</v>
      </c>
      <c r="T1896">
        <v>4</v>
      </c>
      <c r="U1896">
        <v>0</v>
      </c>
      <c r="V1896">
        <v>0</v>
      </c>
      <c r="W1896">
        <v>0</v>
      </c>
      <c r="X1896">
        <v>17.810519799610919</v>
      </c>
      <c r="Y1896">
        <v>0</v>
      </c>
      <c r="Z1896">
        <v>0</v>
      </c>
      <c r="AA1896">
        <v>0</v>
      </c>
      <c r="AB1896">
        <v>5.1836531966202504</v>
      </c>
      <c r="AC1896">
        <v>0</v>
      </c>
      <c r="AD1896">
        <v>0</v>
      </c>
      <c r="AE1896">
        <v>22.994172996231171</v>
      </c>
    </row>
    <row r="1897" spans="1:31" x14ac:dyDescent="0.25">
      <c r="A1897">
        <v>1824509</v>
      </c>
      <c r="B1897">
        <v>1</v>
      </c>
      <c r="C1897" t="s">
        <v>80</v>
      </c>
      <c r="D1897" t="s">
        <v>93</v>
      </c>
      <c r="E1897" t="s">
        <v>131</v>
      </c>
      <c r="F1897" t="s">
        <v>5681</v>
      </c>
      <c r="G1897" t="s">
        <v>189</v>
      </c>
      <c r="H1897" t="s">
        <v>134</v>
      </c>
      <c r="I1897" t="s">
        <v>135</v>
      </c>
      <c r="J1897" t="s">
        <v>136</v>
      </c>
      <c r="K1897" t="s">
        <v>137</v>
      </c>
      <c r="L1897" t="s">
        <v>5682</v>
      </c>
      <c r="M1897" t="s">
        <v>5683</v>
      </c>
      <c r="N1897">
        <v>5.306944444</v>
      </c>
      <c r="O1897">
        <v>0</v>
      </c>
      <c r="P1897">
        <v>0</v>
      </c>
      <c r="Q1897">
        <v>0</v>
      </c>
      <c r="R1897">
        <v>4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117.87274489453256</v>
      </c>
      <c r="AA1897">
        <v>0</v>
      </c>
      <c r="AB1897">
        <v>0</v>
      </c>
      <c r="AC1897">
        <v>0</v>
      </c>
      <c r="AD1897">
        <v>0</v>
      </c>
      <c r="AE1897">
        <v>117.87274489453256</v>
      </c>
    </row>
    <row r="1898" spans="1:31" x14ac:dyDescent="0.25">
      <c r="A1898">
        <v>1824510</v>
      </c>
      <c r="B1898">
        <v>1</v>
      </c>
      <c r="C1898" t="s">
        <v>80</v>
      </c>
      <c r="D1898" t="s">
        <v>90</v>
      </c>
      <c r="E1898" t="s">
        <v>140</v>
      </c>
      <c r="F1898" t="s">
        <v>5684</v>
      </c>
      <c r="G1898" t="s">
        <v>242</v>
      </c>
      <c r="H1898" t="s">
        <v>134</v>
      </c>
      <c r="I1898" t="s">
        <v>135</v>
      </c>
      <c r="J1898" t="s">
        <v>136</v>
      </c>
      <c r="K1898" t="s">
        <v>137</v>
      </c>
      <c r="L1898" t="s">
        <v>5685</v>
      </c>
      <c r="M1898" t="s">
        <v>5686</v>
      </c>
      <c r="N1898">
        <v>2.3325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0.59834551707905004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0.59834551707905004</v>
      </c>
    </row>
    <row r="1899" spans="1:31" x14ac:dyDescent="0.25">
      <c r="A1899">
        <v>1824528</v>
      </c>
      <c r="B1899">
        <v>1</v>
      </c>
      <c r="C1899" t="s">
        <v>80</v>
      </c>
      <c r="D1899" t="s">
        <v>103</v>
      </c>
      <c r="E1899" t="s">
        <v>268</v>
      </c>
      <c r="F1899" t="s">
        <v>5687</v>
      </c>
      <c r="G1899" t="s">
        <v>386</v>
      </c>
      <c r="H1899" t="s">
        <v>157</v>
      </c>
      <c r="I1899" t="s">
        <v>135</v>
      </c>
      <c r="J1899" t="s">
        <v>136</v>
      </c>
      <c r="K1899" t="s">
        <v>137</v>
      </c>
      <c r="L1899" t="s">
        <v>5688</v>
      </c>
      <c r="M1899" t="s">
        <v>5689</v>
      </c>
      <c r="N1899">
        <v>0.103333333</v>
      </c>
      <c r="O1899">
        <v>2</v>
      </c>
      <c r="P1899">
        <v>348</v>
      </c>
      <c r="Q1899">
        <v>40</v>
      </c>
      <c r="R1899">
        <v>79</v>
      </c>
      <c r="S1899">
        <v>20</v>
      </c>
      <c r="T1899">
        <v>60</v>
      </c>
      <c r="U1899">
        <v>6</v>
      </c>
      <c r="V1899">
        <v>1</v>
      </c>
      <c r="W1899">
        <v>0.1571467479075</v>
      </c>
      <c r="X1899">
        <v>9.2228973800285967</v>
      </c>
      <c r="Y1899">
        <v>29.044769591639195</v>
      </c>
      <c r="Z1899">
        <v>12.130527817549199</v>
      </c>
      <c r="AA1899">
        <v>10.466987229470767</v>
      </c>
      <c r="AB1899">
        <v>6.1454259234042672</v>
      </c>
      <c r="AC1899">
        <v>64.073695540247101</v>
      </c>
      <c r="AD1899">
        <v>3.7083225569280001</v>
      </c>
      <c r="AE1899">
        <v>134.94977278717465</v>
      </c>
    </row>
    <row r="1900" spans="1:31" x14ac:dyDescent="0.25">
      <c r="A1900">
        <v>1824531</v>
      </c>
      <c r="B1900">
        <v>1</v>
      </c>
      <c r="C1900" t="s">
        <v>81</v>
      </c>
      <c r="D1900" t="s">
        <v>112</v>
      </c>
      <c r="E1900" t="s">
        <v>154</v>
      </c>
      <c r="F1900" t="s">
        <v>5690</v>
      </c>
      <c r="G1900" t="s">
        <v>175</v>
      </c>
      <c r="H1900" t="s">
        <v>157</v>
      </c>
      <c r="I1900" t="s">
        <v>135</v>
      </c>
      <c r="J1900" t="s">
        <v>136</v>
      </c>
      <c r="K1900" t="s">
        <v>137</v>
      </c>
      <c r="L1900" t="s">
        <v>5691</v>
      </c>
      <c r="M1900" t="s">
        <v>5692</v>
      </c>
      <c r="N1900">
        <v>1.4016666659999999</v>
      </c>
      <c r="O1900">
        <v>0</v>
      </c>
      <c r="P1900">
        <v>132</v>
      </c>
      <c r="Q1900">
        <v>0</v>
      </c>
      <c r="R1900">
        <v>0</v>
      </c>
      <c r="S1900">
        <v>0</v>
      </c>
      <c r="T1900">
        <v>140</v>
      </c>
      <c r="U1900">
        <v>0</v>
      </c>
      <c r="V1900">
        <v>0</v>
      </c>
      <c r="W1900">
        <v>0</v>
      </c>
      <c r="X1900">
        <v>27.779314394654389</v>
      </c>
      <c r="Y1900">
        <v>0</v>
      </c>
      <c r="Z1900">
        <v>0</v>
      </c>
      <c r="AA1900">
        <v>0</v>
      </c>
      <c r="AB1900">
        <v>70.797674570549091</v>
      </c>
      <c r="AC1900">
        <v>0</v>
      </c>
      <c r="AD1900">
        <v>0</v>
      </c>
      <c r="AE1900">
        <v>98.576988965203483</v>
      </c>
    </row>
    <row r="1901" spans="1:31" x14ac:dyDescent="0.25">
      <c r="A1901">
        <v>1824532</v>
      </c>
      <c r="B1901">
        <v>1</v>
      </c>
      <c r="C1901" t="s">
        <v>80</v>
      </c>
      <c r="D1901" t="s">
        <v>83</v>
      </c>
      <c r="E1901" t="s">
        <v>252</v>
      </c>
      <c r="F1901" t="s">
        <v>5693</v>
      </c>
      <c r="G1901" t="s">
        <v>150</v>
      </c>
      <c r="H1901" t="s">
        <v>134</v>
      </c>
      <c r="I1901" t="s">
        <v>135</v>
      </c>
      <c r="J1901" t="s">
        <v>136</v>
      </c>
      <c r="K1901" t="s">
        <v>151</v>
      </c>
      <c r="L1901" t="s">
        <v>5694</v>
      </c>
      <c r="M1901" t="s">
        <v>5695</v>
      </c>
      <c r="N1901">
        <v>0.2</v>
      </c>
      <c r="O1901">
        <v>0</v>
      </c>
      <c r="P1901">
        <v>716</v>
      </c>
      <c r="Q1901">
        <v>0</v>
      </c>
      <c r="R1901">
        <v>0</v>
      </c>
      <c r="S1901">
        <v>0</v>
      </c>
      <c r="T1901">
        <v>16</v>
      </c>
      <c r="U1901">
        <v>0</v>
      </c>
      <c r="V1901">
        <v>0</v>
      </c>
      <c r="W1901">
        <v>0</v>
      </c>
      <c r="X1901">
        <v>30.736316770932046</v>
      </c>
      <c r="Y1901">
        <v>0</v>
      </c>
      <c r="Z1901">
        <v>0</v>
      </c>
      <c r="AA1901">
        <v>0</v>
      </c>
      <c r="AB1901">
        <v>0.67277879233800009</v>
      </c>
      <c r="AC1901">
        <v>0</v>
      </c>
      <c r="AD1901">
        <v>0</v>
      </c>
      <c r="AE1901">
        <v>31.409095563270046</v>
      </c>
    </row>
    <row r="1902" spans="1:31" x14ac:dyDescent="0.25">
      <c r="A1902">
        <v>1824534</v>
      </c>
      <c r="B1902">
        <v>1</v>
      </c>
      <c r="C1902" t="s">
        <v>80</v>
      </c>
      <c r="D1902" t="s">
        <v>102</v>
      </c>
      <c r="E1902" t="s">
        <v>140</v>
      </c>
      <c r="F1902" t="s">
        <v>5696</v>
      </c>
      <c r="G1902" t="s">
        <v>246</v>
      </c>
      <c r="H1902" t="s">
        <v>134</v>
      </c>
      <c r="I1902" t="s">
        <v>135</v>
      </c>
      <c r="J1902" t="s">
        <v>136</v>
      </c>
      <c r="K1902" t="s">
        <v>137</v>
      </c>
      <c r="L1902" t="s">
        <v>5697</v>
      </c>
      <c r="M1902" t="s">
        <v>5698</v>
      </c>
      <c r="N1902">
        <v>5.6338888880000004</v>
      </c>
      <c r="O1902">
        <v>0</v>
      </c>
      <c r="P1902">
        <v>1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0.55226878860950002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0.55226878860950002</v>
      </c>
    </row>
    <row r="1903" spans="1:31" x14ac:dyDescent="0.25">
      <c r="A1903">
        <v>1824538</v>
      </c>
      <c r="B1903">
        <v>1</v>
      </c>
      <c r="C1903" t="s">
        <v>80</v>
      </c>
      <c r="D1903" t="s">
        <v>94</v>
      </c>
      <c r="E1903" t="s">
        <v>131</v>
      </c>
      <c r="F1903" t="s">
        <v>5699</v>
      </c>
      <c r="G1903" t="s">
        <v>133</v>
      </c>
      <c r="H1903" t="s">
        <v>134</v>
      </c>
      <c r="I1903" t="s">
        <v>135</v>
      </c>
      <c r="J1903" t="s">
        <v>136</v>
      </c>
      <c r="K1903" t="s">
        <v>137</v>
      </c>
      <c r="L1903" t="s">
        <v>5700</v>
      </c>
      <c r="M1903" t="s">
        <v>5701</v>
      </c>
      <c r="N1903">
        <v>5.6405555549999997</v>
      </c>
      <c r="O1903">
        <v>0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10.543047351700501</v>
      </c>
      <c r="AA1903">
        <v>0</v>
      </c>
      <c r="AB1903">
        <v>0</v>
      </c>
      <c r="AC1903">
        <v>0</v>
      </c>
      <c r="AD1903">
        <v>0</v>
      </c>
      <c r="AE1903">
        <v>10.543047351700501</v>
      </c>
    </row>
    <row r="1904" spans="1:31" x14ac:dyDescent="0.25">
      <c r="A1904">
        <v>1824541</v>
      </c>
      <c r="B1904">
        <v>1</v>
      </c>
      <c r="C1904" t="s">
        <v>81</v>
      </c>
      <c r="D1904" t="s">
        <v>123</v>
      </c>
      <c r="E1904" t="s">
        <v>131</v>
      </c>
      <c r="F1904" t="s">
        <v>5702</v>
      </c>
      <c r="G1904" t="s">
        <v>133</v>
      </c>
      <c r="H1904" t="s">
        <v>134</v>
      </c>
      <c r="I1904" t="s">
        <v>135</v>
      </c>
      <c r="J1904" t="s">
        <v>136</v>
      </c>
      <c r="K1904" t="s">
        <v>137</v>
      </c>
      <c r="L1904" t="s">
        <v>5703</v>
      </c>
      <c r="M1904" t="s">
        <v>5704</v>
      </c>
      <c r="N1904">
        <v>2.0813888880000002</v>
      </c>
      <c r="O1904">
        <v>0</v>
      </c>
      <c r="P1904">
        <v>112</v>
      </c>
      <c r="Q1904">
        <v>0</v>
      </c>
      <c r="R1904">
        <v>0</v>
      </c>
      <c r="S1904">
        <v>0</v>
      </c>
      <c r="T1904">
        <v>33</v>
      </c>
      <c r="U1904">
        <v>0</v>
      </c>
      <c r="V1904">
        <v>0</v>
      </c>
      <c r="W1904">
        <v>0</v>
      </c>
      <c r="X1904">
        <v>52.205486452855943</v>
      </c>
      <c r="Y1904">
        <v>0</v>
      </c>
      <c r="Z1904">
        <v>0</v>
      </c>
      <c r="AA1904">
        <v>0</v>
      </c>
      <c r="AB1904">
        <v>30.917117949189979</v>
      </c>
      <c r="AC1904">
        <v>0</v>
      </c>
      <c r="AD1904">
        <v>0</v>
      </c>
      <c r="AE1904">
        <v>83.122604402045923</v>
      </c>
    </row>
    <row r="1905" spans="1:31" x14ac:dyDescent="0.25">
      <c r="A1905">
        <v>1824545</v>
      </c>
      <c r="B1905">
        <v>1</v>
      </c>
      <c r="C1905" t="s">
        <v>80</v>
      </c>
      <c r="D1905" t="s">
        <v>93</v>
      </c>
      <c r="E1905" t="s">
        <v>140</v>
      </c>
      <c r="F1905" t="s">
        <v>5705</v>
      </c>
      <c r="G1905" t="s">
        <v>142</v>
      </c>
      <c r="H1905" t="s">
        <v>134</v>
      </c>
      <c r="I1905" t="s">
        <v>135</v>
      </c>
      <c r="J1905" t="s">
        <v>136</v>
      </c>
      <c r="K1905" t="s">
        <v>137</v>
      </c>
      <c r="L1905" t="s">
        <v>5706</v>
      </c>
      <c r="M1905" t="s">
        <v>5707</v>
      </c>
      <c r="N1905">
        <v>2.9766666659999999</v>
      </c>
      <c r="O1905">
        <v>0</v>
      </c>
      <c r="P1905">
        <v>1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0.18977464352000001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0.18977464352000001</v>
      </c>
    </row>
    <row r="1906" spans="1:31" x14ac:dyDescent="0.25">
      <c r="A1906">
        <v>1824546</v>
      </c>
      <c r="B1906">
        <v>1</v>
      </c>
      <c r="C1906" t="s">
        <v>81</v>
      </c>
      <c r="D1906" t="s">
        <v>127</v>
      </c>
      <c r="E1906" t="s">
        <v>140</v>
      </c>
      <c r="F1906" t="s">
        <v>5708</v>
      </c>
      <c r="G1906" t="s">
        <v>142</v>
      </c>
      <c r="H1906" t="s">
        <v>134</v>
      </c>
      <c r="I1906" t="s">
        <v>135</v>
      </c>
      <c r="J1906" t="s">
        <v>136</v>
      </c>
      <c r="K1906" t="s">
        <v>137</v>
      </c>
      <c r="L1906" t="s">
        <v>5709</v>
      </c>
      <c r="M1906" t="s">
        <v>5710</v>
      </c>
      <c r="N1906">
        <v>3.3977777769999999</v>
      </c>
      <c r="O1906">
        <v>0</v>
      </c>
      <c r="P1906">
        <v>1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0.72939991261500015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0.72939991261500015</v>
      </c>
    </row>
    <row r="1907" spans="1:31" x14ac:dyDescent="0.25">
      <c r="A1907">
        <v>1824547</v>
      </c>
      <c r="B1907">
        <v>1</v>
      </c>
      <c r="C1907" t="s">
        <v>80</v>
      </c>
      <c r="D1907" t="s">
        <v>99</v>
      </c>
      <c r="E1907" t="s">
        <v>140</v>
      </c>
      <c r="F1907" t="s">
        <v>5711</v>
      </c>
      <c r="G1907" t="s">
        <v>142</v>
      </c>
      <c r="H1907" t="s">
        <v>134</v>
      </c>
      <c r="I1907" t="s">
        <v>135</v>
      </c>
      <c r="J1907" t="s">
        <v>136</v>
      </c>
      <c r="K1907" t="s">
        <v>137</v>
      </c>
      <c r="L1907" t="s">
        <v>5712</v>
      </c>
      <c r="M1907" t="s">
        <v>5713</v>
      </c>
      <c r="N1907">
        <v>2.2727777769999999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5.9903105775000007E-4</v>
      </c>
      <c r="AC1907">
        <v>0</v>
      </c>
      <c r="AD1907">
        <v>0</v>
      </c>
      <c r="AE1907">
        <v>5.9903105775000007E-4</v>
      </c>
    </row>
    <row r="1908" spans="1:31" x14ac:dyDescent="0.25">
      <c r="A1908">
        <v>1824556</v>
      </c>
      <c r="B1908">
        <v>1</v>
      </c>
      <c r="C1908" t="s">
        <v>80</v>
      </c>
      <c r="D1908" t="s">
        <v>100</v>
      </c>
      <c r="E1908" t="s">
        <v>140</v>
      </c>
      <c r="F1908" t="s">
        <v>5714</v>
      </c>
      <c r="G1908" t="s">
        <v>142</v>
      </c>
      <c r="H1908" t="s">
        <v>134</v>
      </c>
      <c r="I1908" t="s">
        <v>135</v>
      </c>
      <c r="J1908" t="s">
        <v>136</v>
      </c>
      <c r="K1908" t="s">
        <v>137</v>
      </c>
      <c r="L1908" t="s">
        <v>5715</v>
      </c>
      <c r="M1908" t="s">
        <v>5716</v>
      </c>
      <c r="N1908">
        <v>2.0783333329999998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3.2112847664583333E-2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3.2112847664583333E-2</v>
      </c>
    </row>
    <row r="1909" spans="1:31" x14ac:dyDescent="0.25">
      <c r="A1909">
        <v>1824557</v>
      </c>
      <c r="B1909">
        <v>1</v>
      </c>
      <c r="C1909" t="s">
        <v>81</v>
      </c>
      <c r="D1909" t="s">
        <v>112</v>
      </c>
      <c r="E1909" t="s">
        <v>140</v>
      </c>
      <c r="F1909" t="s">
        <v>5717</v>
      </c>
      <c r="G1909" t="s">
        <v>142</v>
      </c>
      <c r="H1909" t="s">
        <v>134</v>
      </c>
      <c r="I1909" t="s">
        <v>135</v>
      </c>
      <c r="J1909" t="s">
        <v>136</v>
      </c>
      <c r="K1909" t="s">
        <v>137</v>
      </c>
      <c r="L1909" t="s">
        <v>5718</v>
      </c>
      <c r="M1909" t="s">
        <v>5719</v>
      </c>
      <c r="N1909">
        <v>3.6744444440000001</v>
      </c>
      <c r="O1909">
        <v>0</v>
      </c>
      <c r="P1909">
        <v>0</v>
      </c>
      <c r="Q1909">
        <v>0</v>
      </c>
      <c r="R1909">
        <v>2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2.0771730417071996</v>
      </c>
      <c r="AA1909">
        <v>0</v>
      </c>
      <c r="AB1909">
        <v>0</v>
      </c>
      <c r="AC1909">
        <v>0</v>
      </c>
      <c r="AD1909">
        <v>0</v>
      </c>
      <c r="AE1909">
        <v>2.0771730417071996</v>
      </c>
    </row>
    <row r="1910" spans="1:31" x14ac:dyDescent="0.25">
      <c r="A1910">
        <v>1824560</v>
      </c>
      <c r="B1910">
        <v>1</v>
      </c>
      <c r="C1910" t="s">
        <v>80</v>
      </c>
      <c r="D1910" t="s">
        <v>104</v>
      </c>
      <c r="E1910" t="s">
        <v>140</v>
      </c>
      <c r="F1910" t="s">
        <v>5720</v>
      </c>
      <c r="G1910" t="s">
        <v>142</v>
      </c>
      <c r="H1910" t="s">
        <v>134</v>
      </c>
      <c r="I1910" t="s">
        <v>135</v>
      </c>
      <c r="J1910" t="s">
        <v>136</v>
      </c>
      <c r="K1910" t="s">
        <v>137</v>
      </c>
      <c r="L1910" t="s">
        <v>5721</v>
      </c>
      <c r="M1910" t="s">
        <v>5722</v>
      </c>
      <c r="N1910">
        <v>3.1983333329999999</v>
      </c>
      <c r="O1910">
        <v>0</v>
      </c>
      <c r="P1910">
        <v>1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1.01888660228485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1.01888660228485</v>
      </c>
    </row>
    <row r="1911" spans="1:31" x14ac:dyDescent="0.25">
      <c r="A1911">
        <v>1824563</v>
      </c>
      <c r="B1911">
        <v>1</v>
      </c>
      <c r="C1911" t="s">
        <v>81</v>
      </c>
      <c r="D1911" t="s">
        <v>112</v>
      </c>
      <c r="E1911" t="s">
        <v>154</v>
      </c>
      <c r="F1911" t="s">
        <v>5723</v>
      </c>
      <c r="G1911" t="s">
        <v>156</v>
      </c>
      <c r="H1911" t="s">
        <v>157</v>
      </c>
      <c r="I1911" t="s">
        <v>135</v>
      </c>
      <c r="J1911" t="s">
        <v>136</v>
      </c>
      <c r="K1911" t="s">
        <v>137</v>
      </c>
      <c r="L1911" t="s">
        <v>5724</v>
      </c>
      <c r="M1911" t="s">
        <v>5725</v>
      </c>
      <c r="N1911">
        <v>6.1111111000000003E-2</v>
      </c>
      <c r="O1911">
        <v>0</v>
      </c>
      <c r="P1911">
        <v>880</v>
      </c>
      <c r="Q1911">
        <v>0</v>
      </c>
      <c r="R1911">
        <v>0</v>
      </c>
      <c r="S1911">
        <v>0</v>
      </c>
      <c r="T1911">
        <v>361</v>
      </c>
      <c r="U1911">
        <v>0</v>
      </c>
      <c r="V1911">
        <v>0</v>
      </c>
      <c r="W1911">
        <v>0</v>
      </c>
      <c r="X1911">
        <v>8.0489286874809878</v>
      </c>
      <c r="Y1911">
        <v>0</v>
      </c>
      <c r="Z1911">
        <v>0</v>
      </c>
      <c r="AA1911">
        <v>0</v>
      </c>
      <c r="AB1911">
        <v>7.6390049514728862</v>
      </c>
      <c r="AC1911">
        <v>0</v>
      </c>
      <c r="AD1911">
        <v>0</v>
      </c>
      <c r="AE1911">
        <v>15.687933638953874</v>
      </c>
    </row>
    <row r="1912" spans="1:31" x14ac:dyDescent="0.25">
      <c r="A1912">
        <v>1824564</v>
      </c>
      <c r="B1912">
        <v>1</v>
      </c>
      <c r="C1912" t="s">
        <v>80</v>
      </c>
      <c r="D1912" t="s">
        <v>94</v>
      </c>
      <c r="E1912" t="s">
        <v>140</v>
      </c>
      <c r="F1912" t="s">
        <v>5726</v>
      </c>
      <c r="G1912" t="s">
        <v>142</v>
      </c>
      <c r="H1912" t="s">
        <v>134</v>
      </c>
      <c r="I1912" t="s">
        <v>135</v>
      </c>
      <c r="J1912" t="s">
        <v>136</v>
      </c>
      <c r="K1912" t="s">
        <v>137</v>
      </c>
      <c r="L1912" t="s">
        <v>5727</v>
      </c>
      <c r="M1912" t="s">
        <v>5728</v>
      </c>
      <c r="N1912">
        <v>2.9722222220000001</v>
      </c>
      <c r="O1912">
        <v>0</v>
      </c>
      <c r="P1912">
        <v>1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0.31863962988916666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0.31863962988916666</v>
      </c>
    </row>
    <row r="1913" spans="1:31" x14ac:dyDescent="0.25">
      <c r="A1913">
        <v>1824565</v>
      </c>
      <c r="B1913">
        <v>1</v>
      </c>
      <c r="C1913" t="s">
        <v>81</v>
      </c>
      <c r="D1913" t="s">
        <v>113</v>
      </c>
      <c r="E1913" t="s">
        <v>131</v>
      </c>
      <c r="F1913" t="s">
        <v>5729</v>
      </c>
      <c r="G1913" t="s">
        <v>133</v>
      </c>
      <c r="H1913" t="s">
        <v>134</v>
      </c>
      <c r="I1913" t="s">
        <v>135</v>
      </c>
      <c r="J1913" t="s">
        <v>136</v>
      </c>
      <c r="K1913" t="s">
        <v>137</v>
      </c>
      <c r="L1913" t="s">
        <v>5730</v>
      </c>
      <c r="M1913" t="s">
        <v>5731</v>
      </c>
      <c r="N1913">
        <v>3.4080555549999998</v>
      </c>
      <c r="O1913">
        <v>0</v>
      </c>
      <c r="P1913">
        <v>131</v>
      </c>
      <c r="Q1913">
        <v>0</v>
      </c>
      <c r="R1913">
        <v>0</v>
      </c>
      <c r="S1913">
        <v>0</v>
      </c>
      <c r="T1913">
        <v>1</v>
      </c>
      <c r="U1913">
        <v>0</v>
      </c>
      <c r="V1913">
        <v>0</v>
      </c>
      <c r="W1913">
        <v>0</v>
      </c>
      <c r="X1913">
        <v>79.473171470765905</v>
      </c>
      <c r="Y1913">
        <v>0</v>
      </c>
      <c r="Z1913">
        <v>0</v>
      </c>
      <c r="AA1913">
        <v>0</v>
      </c>
      <c r="AB1913">
        <v>2.6819987224570001</v>
      </c>
      <c r="AC1913">
        <v>0</v>
      </c>
      <c r="AD1913">
        <v>0</v>
      </c>
      <c r="AE1913">
        <v>82.155170193222901</v>
      </c>
    </row>
    <row r="1914" spans="1:31" x14ac:dyDescent="0.25">
      <c r="A1914">
        <v>1824568</v>
      </c>
      <c r="B1914">
        <v>1</v>
      </c>
      <c r="C1914" t="s">
        <v>80</v>
      </c>
      <c r="D1914" t="s">
        <v>102</v>
      </c>
      <c r="E1914" t="s">
        <v>154</v>
      </c>
      <c r="F1914" t="s">
        <v>5732</v>
      </c>
      <c r="G1914" t="s">
        <v>507</v>
      </c>
      <c r="H1914" t="s">
        <v>157</v>
      </c>
      <c r="I1914" t="s">
        <v>135</v>
      </c>
      <c r="J1914" t="s">
        <v>136</v>
      </c>
      <c r="K1914" t="s">
        <v>137</v>
      </c>
      <c r="L1914" t="s">
        <v>5733</v>
      </c>
      <c r="M1914" t="s">
        <v>5734</v>
      </c>
      <c r="N1914">
        <v>2.6983333329999999</v>
      </c>
      <c r="O1914">
        <v>0</v>
      </c>
      <c r="P1914">
        <v>356</v>
      </c>
      <c r="Q1914">
        <v>1</v>
      </c>
      <c r="R1914">
        <v>211</v>
      </c>
      <c r="S1914">
        <v>1</v>
      </c>
      <c r="T1914">
        <v>29</v>
      </c>
      <c r="U1914">
        <v>0</v>
      </c>
      <c r="V1914">
        <v>0</v>
      </c>
      <c r="W1914">
        <v>0</v>
      </c>
      <c r="X1914">
        <v>230.20377213189545</v>
      </c>
      <c r="Y1914">
        <v>0.42857811268333335</v>
      </c>
      <c r="Z1914">
        <v>153.71076575143988</v>
      </c>
      <c r="AA1914">
        <v>3.9729018462871561</v>
      </c>
      <c r="AB1914">
        <v>62.677768650889881</v>
      </c>
      <c r="AC1914">
        <v>0</v>
      </c>
      <c r="AD1914">
        <v>0</v>
      </c>
      <c r="AE1914">
        <v>450.99378649319573</v>
      </c>
    </row>
    <row r="1915" spans="1:31" x14ac:dyDescent="0.25">
      <c r="A1915">
        <v>1824569</v>
      </c>
      <c r="B1915">
        <v>1</v>
      </c>
      <c r="C1915" t="s">
        <v>80</v>
      </c>
      <c r="D1915" t="s">
        <v>95</v>
      </c>
      <c r="E1915" t="s">
        <v>223</v>
      </c>
      <c r="F1915" t="s">
        <v>5735</v>
      </c>
      <c r="G1915" t="s">
        <v>133</v>
      </c>
      <c r="H1915" t="s">
        <v>134</v>
      </c>
      <c r="I1915" t="s">
        <v>135</v>
      </c>
      <c r="J1915" t="s">
        <v>136</v>
      </c>
      <c r="K1915" t="s">
        <v>137</v>
      </c>
      <c r="L1915" t="s">
        <v>5736</v>
      </c>
      <c r="M1915" t="s">
        <v>5737</v>
      </c>
      <c r="N1915">
        <v>1.1525000000000001</v>
      </c>
      <c r="O1915">
        <v>0</v>
      </c>
      <c r="P1915">
        <v>33</v>
      </c>
      <c r="Q1915">
        <v>0</v>
      </c>
      <c r="R1915">
        <v>0</v>
      </c>
      <c r="S1915">
        <v>0</v>
      </c>
      <c r="T1915">
        <v>1</v>
      </c>
      <c r="U1915">
        <v>0</v>
      </c>
      <c r="V1915">
        <v>0</v>
      </c>
      <c r="W1915">
        <v>0</v>
      </c>
      <c r="X1915">
        <v>11.529017555563948</v>
      </c>
      <c r="Y1915">
        <v>0</v>
      </c>
      <c r="Z1915">
        <v>0</v>
      </c>
      <c r="AA1915">
        <v>0</v>
      </c>
      <c r="AB1915">
        <v>0.97919526012427505</v>
      </c>
      <c r="AC1915">
        <v>0</v>
      </c>
      <c r="AD1915">
        <v>0</v>
      </c>
      <c r="AE1915">
        <v>12.508212815688223</v>
      </c>
    </row>
    <row r="1916" spans="1:31" x14ac:dyDescent="0.25">
      <c r="A1916">
        <v>1824573</v>
      </c>
      <c r="B1916">
        <v>1</v>
      </c>
      <c r="C1916" t="s">
        <v>80</v>
      </c>
      <c r="D1916" t="s">
        <v>83</v>
      </c>
      <c r="E1916" t="s">
        <v>131</v>
      </c>
      <c r="F1916" t="s">
        <v>5738</v>
      </c>
      <c r="G1916" t="s">
        <v>133</v>
      </c>
      <c r="H1916" t="s">
        <v>134</v>
      </c>
      <c r="I1916" t="s">
        <v>135</v>
      </c>
      <c r="J1916" t="s">
        <v>136</v>
      </c>
      <c r="K1916" t="s">
        <v>137</v>
      </c>
      <c r="L1916" t="s">
        <v>5739</v>
      </c>
      <c r="M1916" t="s">
        <v>5740</v>
      </c>
      <c r="N1916">
        <v>1.845277777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102</v>
      </c>
      <c r="U1916">
        <v>0</v>
      </c>
      <c r="V1916">
        <v>1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79.761459473655421</v>
      </c>
      <c r="AC1916">
        <v>0</v>
      </c>
      <c r="AD1916">
        <v>292.21447740889244</v>
      </c>
      <c r="AE1916">
        <v>371.97593688254784</v>
      </c>
    </row>
    <row r="1917" spans="1:31" x14ac:dyDescent="0.25">
      <c r="A1917">
        <v>1824574</v>
      </c>
      <c r="B1917">
        <v>1</v>
      </c>
      <c r="C1917" t="s">
        <v>80</v>
      </c>
      <c r="D1917" t="s">
        <v>96</v>
      </c>
      <c r="E1917" t="s">
        <v>131</v>
      </c>
      <c r="F1917" t="s">
        <v>5741</v>
      </c>
      <c r="G1917" t="s">
        <v>189</v>
      </c>
      <c r="H1917" t="s">
        <v>134</v>
      </c>
      <c r="I1917" t="s">
        <v>135</v>
      </c>
      <c r="J1917" t="s">
        <v>136</v>
      </c>
      <c r="K1917" t="s">
        <v>137</v>
      </c>
      <c r="L1917" t="s">
        <v>5742</v>
      </c>
      <c r="M1917" t="s">
        <v>5743</v>
      </c>
      <c r="N1917">
        <v>2.4994444439999999</v>
      </c>
      <c r="O1917">
        <v>0</v>
      </c>
      <c r="P1917">
        <v>38</v>
      </c>
      <c r="Q1917">
        <v>0</v>
      </c>
      <c r="R1917">
        <v>5</v>
      </c>
      <c r="S1917">
        <v>0</v>
      </c>
      <c r="T1917">
        <v>13</v>
      </c>
      <c r="U1917">
        <v>0</v>
      </c>
      <c r="V1917">
        <v>0</v>
      </c>
      <c r="W1917">
        <v>0</v>
      </c>
      <c r="X1917">
        <v>46.569688337755949</v>
      </c>
      <c r="Y1917">
        <v>0</v>
      </c>
      <c r="Z1917">
        <v>8.3850407195487335</v>
      </c>
      <c r="AA1917">
        <v>0</v>
      </c>
      <c r="AB1917">
        <v>94.556037244766458</v>
      </c>
      <c r="AC1917">
        <v>0</v>
      </c>
      <c r="AD1917">
        <v>0</v>
      </c>
      <c r="AE1917">
        <v>149.51076630207115</v>
      </c>
    </row>
    <row r="1918" spans="1:31" x14ac:dyDescent="0.25">
      <c r="A1918">
        <v>1824577</v>
      </c>
      <c r="B1918">
        <v>1</v>
      </c>
      <c r="C1918" t="s">
        <v>80</v>
      </c>
      <c r="D1918" t="s">
        <v>97</v>
      </c>
      <c r="E1918" t="s">
        <v>140</v>
      </c>
      <c r="F1918" t="s">
        <v>5744</v>
      </c>
      <c r="G1918" t="s">
        <v>142</v>
      </c>
      <c r="H1918" t="s">
        <v>134</v>
      </c>
      <c r="I1918" t="s">
        <v>135</v>
      </c>
      <c r="J1918" t="s">
        <v>136</v>
      </c>
      <c r="K1918" t="s">
        <v>137</v>
      </c>
      <c r="L1918" t="s">
        <v>5745</v>
      </c>
      <c r="M1918" t="s">
        <v>5746</v>
      </c>
      <c r="N1918">
        <v>2.8569444439999998</v>
      </c>
      <c r="O1918">
        <v>0</v>
      </c>
      <c r="P1918">
        <v>1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3.1832231712281667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3.1832231712281667</v>
      </c>
    </row>
    <row r="1919" spans="1:31" x14ac:dyDescent="0.25">
      <c r="A1919">
        <v>1824580</v>
      </c>
      <c r="B1919">
        <v>1</v>
      </c>
      <c r="C1919" t="s">
        <v>80</v>
      </c>
      <c r="D1919" t="s">
        <v>96</v>
      </c>
      <c r="E1919" t="s">
        <v>140</v>
      </c>
      <c r="F1919" t="s">
        <v>5747</v>
      </c>
      <c r="G1919" t="s">
        <v>213</v>
      </c>
      <c r="H1919" t="s">
        <v>134</v>
      </c>
      <c r="I1919" t="s">
        <v>135</v>
      </c>
      <c r="J1919" t="s">
        <v>136</v>
      </c>
      <c r="K1919" t="s">
        <v>137</v>
      </c>
      <c r="L1919" t="s">
        <v>5748</v>
      </c>
      <c r="M1919" t="s">
        <v>5749</v>
      </c>
      <c r="N1919">
        <v>3.0175000000000001</v>
      </c>
      <c r="O1919">
        <v>0</v>
      </c>
      <c r="P1919">
        <v>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1.779462450401025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1.779462450401025</v>
      </c>
    </row>
    <row r="1920" spans="1:31" x14ac:dyDescent="0.25">
      <c r="A1920">
        <v>1824582</v>
      </c>
      <c r="B1920">
        <v>1</v>
      </c>
      <c r="C1920" t="s">
        <v>80</v>
      </c>
      <c r="D1920" t="s">
        <v>83</v>
      </c>
      <c r="E1920" t="s">
        <v>140</v>
      </c>
      <c r="F1920" t="s">
        <v>5750</v>
      </c>
      <c r="G1920" t="s">
        <v>142</v>
      </c>
      <c r="H1920" t="s">
        <v>134</v>
      </c>
      <c r="I1920" t="s">
        <v>135</v>
      </c>
      <c r="J1920" t="s">
        <v>136</v>
      </c>
      <c r="K1920" t="s">
        <v>137</v>
      </c>
      <c r="L1920" t="s">
        <v>5751</v>
      </c>
      <c r="M1920" t="s">
        <v>5752</v>
      </c>
      <c r="N1920">
        <v>4.4769444439999999</v>
      </c>
      <c r="O1920">
        <v>0</v>
      </c>
      <c r="P1920">
        <v>5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6.5117050058524271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6.5117050058524271</v>
      </c>
    </row>
    <row r="1921" spans="1:31" x14ac:dyDescent="0.25">
      <c r="A1921">
        <v>1824584</v>
      </c>
      <c r="B1921">
        <v>1</v>
      </c>
      <c r="C1921" t="s">
        <v>80</v>
      </c>
      <c r="D1921" t="s">
        <v>96</v>
      </c>
      <c r="E1921" t="s">
        <v>140</v>
      </c>
      <c r="F1921" t="s">
        <v>5753</v>
      </c>
      <c r="G1921" t="s">
        <v>213</v>
      </c>
      <c r="H1921" t="s">
        <v>134</v>
      </c>
      <c r="I1921" t="s">
        <v>135</v>
      </c>
      <c r="J1921" t="s">
        <v>136</v>
      </c>
      <c r="K1921" t="s">
        <v>137</v>
      </c>
      <c r="L1921" t="s">
        <v>5754</v>
      </c>
      <c r="M1921" t="s">
        <v>5755</v>
      </c>
      <c r="N1921">
        <v>5.4488888879999999</v>
      </c>
      <c r="O1921">
        <v>0</v>
      </c>
      <c r="P1921">
        <v>1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0.34213908125193337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0.34213908125193337</v>
      </c>
    </row>
    <row r="1922" spans="1:31" x14ac:dyDescent="0.25">
      <c r="A1922">
        <v>1824587</v>
      </c>
      <c r="B1922">
        <v>1</v>
      </c>
      <c r="C1922" t="s">
        <v>80</v>
      </c>
      <c r="D1922" t="s">
        <v>109</v>
      </c>
      <c r="E1922" t="s">
        <v>140</v>
      </c>
      <c r="F1922" t="s">
        <v>5756</v>
      </c>
      <c r="G1922" t="s">
        <v>142</v>
      </c>
      <c r="H1922" t="s">
        <v>134</v>
      </c>
      <c r="I1922" t="s">
        <v>135</v>
      </c>
      <c r="J1922" t="s">
        <v>136</v>
      </c>
      <c r="K1922" t="s">
        <v>137</v>
      </c>
      <c r="L1922" t="s">
        <v>5757</v>
      </c>
      <c r="M1922" t="s">
        <v>5758</v>
      </c>
      <c r="N1922">
        <v>0.85138888800000001</v>
      </c>
      <c r="O1922">
        <v>0</v>
      </c>
      <c r="P1922">
        <v>1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9.6343809095083333E-2</v>
      </c>
      <c r="Y1922">
        <v>0</v>
      </c>
      <c r="Z1922">
        <v>0</v>
      </c>
      <c r="AA1922">
        <v>0</v>
      </c>
      <c r="AB1922">
        <v>0.14358674744050004</v>
      </c>
      <c r="AC1922">
        <v>0</v>
      </c>
      <c r="AD1922">
        <v>0</v>
      </c>
      <c r="AE1922">
        <v>0.23993055653558337</v>
      </c>
    </row>
    <row r="1923" spans="1:31" x14ac:dyDescent="0.25">
      <c r="A1923">
        <v>1824588</v>
      </c>
      <c r="B1923">
        <v>1</v>
      </c>
      <c r="C1923" t="s">
        <v>80</v>
      </c>
      <c r="D1923" t="s">
        <v>82</v>
      </c>
      <c r="E1923" t="s">
        <v>268</v>
      </c>
      <c r="F1923" t="s">
        <v>5759</v>
      </c>
      <c r="G1923" t="s">
        <v>242</v>
      </c>
      <c r="H1923" t="s">
        <v>157</v>
      </c>
      <c r="I1923" t="s">
        <v>135</v>
      </c>
      <c r="J1923" t="s">
        <v>136</v>
      </c>
      <c r="K1923" t="s">
        <v>137</v>
      </c>
      <c r="L1923" t="s">
        <v>5760</v>
      </c>
      <c r="M1923" t="s">
        <v>5761</v>
      </c>
      <c r="N1923">
        <v>0.91166666600000001</v>
      </c>
      <c r="O1923">
        <v>0</v>
      </c>
      <c r="P1923">
        <v>48</v>
      </c>
      <c r="Q1923">
        <v>0</v>
      </c>
      <c r="R1923">
        <v>0</v>
      </c>
      <c r="S1923">
        <v>8</v>
      </c>
      <c r="T1923">
        <v>122</v>
      </c>
      <c r="U1923">
        <v>0</v>
      </c>
      <c r="V1923">
        <v>2</v>
      </c>
      <c r="W1923">
        <v>0</v>
      </c>
      <c r="X1923">
        <v>8.2328921458420226</v>
      </c>
      <c r="Y1923">
        <v>0</v>
      </c>
      <c r="Z1923">
        <v>0</v>
      </c>
      <c r="AA1923">
        <v>1956.8928367000617</v>
      </c>
      <c r="AB1923">
        <v>164.09687797639057</v>
      </c>
      <c r="AC1923">
        <v>0</v>
      </c>
      <c r="AD1923">
        <v>3.0785237655142996</v>
      </c>
      <c r="AE1923">
        <v>2132.3011305878085</v>
      </c>
    </row>
    <row r="1924" spans="1:31" x14ac:dyDescent="0.25">
      <c r="A1924">
        <v>1824597</v>
      </c>
      <c r="B1924">
        <v>1</v>
      </c>
      <c r="C1924" t="s">
        <v>80</v>
      </c>
      <c r="D1924" t="s">
        <v>82</v>
      </c>
      <c r="E1924" t="s">
        <v>268</v>
      </c>
      <c r="F1924" t="s">
        <v>5762</v>
      </c>
      <c r="G1924" t="s">
        <v>5763</v>
      </c>
      <c r="H1924" t="s">
        <v>157</v>
      </c>
      <c r="I1924" t="s">
        <v>135</v>
      </c>
      <c r="J1924" t="s">
        <v>136</v>
      </c>
      <c r="K1924" t="s">
        <v>137</v>
      </c>
      <c r="L1924" t="s">
        <v>5764</v>
      </c>
      <c r="M1924" t="s">
        <v>5765</v>
      </c>
      <c r="N1924">
        <v>2.95</v>
      </c>
      <c r="O1924">
        <v>0</v>
      </c>
      <c r="P1924">
        <v>316</v>
      </c>
      <c r="Q1924">
        <v>0</v>
      </c>
      <c r="R1924">
        <v>0</v>
      </c>
      <c r="S1924">
        <v>11</v>
      </c>
      <c r="T1924">
        <v>1930</v>
      </c>
      <c r="U1924">
        <v>0</v>
      </c>
      <c r="V1924">
        <v>20</v>
      </c>
      <c r="W1924">
        <v>0</v>
      </c>
      <c r="X1924">
        <v>394.26435963790857</v>
      </c>
      <c r="Y1924">
        <v>0</v>
      </c>
      <c r="Z1924">
        <v>0</v>
      </c>
      <c r="AA1924">
        <v>1763.3643333811619</v>
      </c>
      <c r="AB1924">
        <v>3892.6565954209764</v>
      </c>
      <c r="AC1924">
        <v>0</v>
      </c>
      <c r="AD1924">
        <v>2445.1826204065701</v>
      </c>
      <c r="AE1924">
        <v>8495.4679088466182</v>
      </c>
    </row>
    <row r="1925" spans="1:31" x14ac:dyDescent="0.25">
      <c r="A1925">
        <v>1824598</v>
      </c>
      <c r="B1925">
        <v>1</v>
      </c>
      <c r="C1925" t="s">
        <v>80</v>
      </c>
      <c r="D1925" t="s">
        <v>103</v>
      </c>
      <c r="E1925" t="s">
        <v>140</v>
      </c>
      <c r="F1925" t="s">
        <v>5766</v>
      </c>
      <c r="G1925" t="s">
        <v>213</v>
      </c>
      <c r="H1925" t="s">
        <v>134</v>
      </c>
      <c r="I1925" t="s">
        <v>135</v>
      </c>
      <c r="J1925" t="s">
        <v>136</v>
      </c>
      <c r="K1925" t="s">
        <v>137</v>
      </c>
      <c r="L1925" t="s">
        <v>5767</v>
      </c>
      <c r="M1925" t="s">
        <v>5768</v>
      </c>
      <c r="N1925">
        <v>4.4402777770000004</v>
      </c>
      <c r="O1925">
        <v>0</v>
      </c>
      <c r="P1925">
        <v>5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4.7695188295030579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4.7695188295030579</v>
      </c>
    </row>
    <row r="1926" spans="1:31" x14ac:dyDescent="0.25">
      <c r="A1926">
        <v>1824599</v>
      </c>
      <c r="B1926">
        <v>1</v>
      </c>
      <c r="C1926" t="s">
        <v>80</v>
      </c>
      <c r="D1926" t="s">
        <v>92</v>
      </c>
      <c r="E1926" t="s">
        <v>140</v>
      </c>
      <c r="F1926" t="s">
        <v>5769</v>
      </c>
      <c r="G1926" t="s">
        <v>3936</v>
      </c>
      <c r="H1926" t="s">
        <v>134</v>
      </c>
      <c r="I1926" t="s">
        <v>135</v>
      </c>
      <c r="J1926" t="s">
        <v>136</v>
      </c>
      <c r="K1926" t="s">
        <v>137</v>
      </c>
      <c r="L1926" t="s">
        <v>5770</v>
      </c>
      <c r="M1926" t="s">
        <v>5771</v>
      </c>
      <c r="N1926">
        <v>2.5663888880000001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1.4016675961807166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1.4016675961807166</v>
      </c>
    </row>
    <row r="1927" spans="1:31" x14ac:dyDescent="0.25">
      <c r="A1927">
        <v>1824602</v>
      </c>
      <c r="B1927">
        <v>1</v>
      </c>
      <c r="C1927" t="s">
        <v>81</v>
      </c>
      <c r="D1927" t="s">
        <v>113</v>
      </c>
      <c r="E1927" t="s">
        <v>140</v>
      </c>
      <c r="F1927" t="s">
        <v>5772</v>
      </c>
      <c r="G1927" t="s">
        <v>142</v>
      </c>
      <c r="H1927" t="s">
        <v>134</v>
      </c>
      <c r="I1927" t="s">
        <v>135</v>
      </c>
      <c r="J1927" t="s">
        <v>136</v>
      </c>
      <c r="K1927" t="s">
        <v>137</v>
      </c>
      <c r="L1927" t="s">
        <v>5773</v>
      </c>
      <c r="M1927" t="s">
        <v>5774</v>
      </c>
      <c r="N1927">
        <v>0.98277777700000002</v>
      </c>
      <c r="O1927">
        <v>0</v>
      </c>
      <c r="P1927">
        <v>1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4.2332442857833337E-2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4.2332442857833337E-2</v>
      </c>
    </row>
    <row r="1928" spans="1:31" x14ac:dyDescent="0.25">
      <c r="A1928">
        <v>1824605</v>
      </c>
      <c r="B1928">
        <v>1</v>
      </c>
      <c r="C1928" t="s">
        <v>80</v>
      </c>
      <c r="D1928" t="s">
        <v>98</v>
      </c>
      <c r="E1928" t="s">
        <v>140</v>
      </c>
      <c r="F1928" t="s">
        <v>5775</v>
      </c>
      <c r="G1928" t="s">
        <v>217</v>
      </c>
      <c r="H1928" t="s">
        <v>134</v>
      </c>
      <c r="I1928" t="s">
        <v>135</v>
      </c>
      <c r="J1928" t="s">
        <v>136</v>
      </c>
      <c r="K1928" t="s">
        <v>137</v>
      </c>
      <c r="L1928" t="s">
        <v>5572</v>
      </c>
      <c r="M1928" t="s">
        <v>5776</v>
      </c>
      <c r="N1928">
        <v>4.5824999999999996</v>
      </c>
      <c r="O1928">
        <v>0</v>
      </c>
      <c r="P1928">
        <v>1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0.94194243624959983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0.94194243624959983</v>
      </c>
    </row>
    <row r="1929" spans="1:31" x14ac:dyDescent="0.25">
      <c r="A1929">
        <v>1824606</v>
      </c>
      <c r="B1929">
        <v>1</v>
      </c>
      <c r="C1929" t="s">
        <v>80</v>
      </c>
      <c r="D1929" t="s">
        <v>106</v>
      </c>
      <c r="E1929" t="s">
        <v>131</v>
      </c>
      <c r="F1929" t="s">
        <v>4514</v>
      </c>
      <c r="G1929" t="s">
        <v>133</v>
      </c>
      <c r="H1929" t="s">
        <v>134</v>
      </c>
      <c r="I1929" t="s">
        <v>135</v>
      </c>
      <c r="J1929" t="s">
        <v>136</v>
      </c>
      <c r="K1929" t="s">
        <v>137</v>
      </c>
      <c r="L1929" t="s">
        <v>5777</v>
      </c>
      <c r="M1929" t="s">
        <v>5778</v>
      </c>
      <c r="N1929">
        <v>1.0236111109999999</v>
      </c>
      <c r="O1929">
        <v>0</v>
      </c>
      <c r="P1929">
        <v>0</v>
      </c>
      <c r="Q1929">
        <v>0</v>
      </c>
      <c r="R1929">
        <v>1</v>
      </c>
      <c r="S1929">
        <v>0</v>
      </c>
      <c r="T1929">
        <v>1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6.5102167361924996</v>
      </c>
      <c r="AA1929">
        <v>0</v>
      </c>
      <c r="AB1929">
        <v>0.23362225670960002</v>
      </c>
      <c r="AC1929">
        <v>0</v>
      </c>
      <c r="AD1929">
        <v>0</v>
      </c>
      <c r="AE1929">
        <v>6.7438389929020994</v>
      </c>
    </row>
    <row r="1930" spans="1:31" x14ac:dyDescent="0.25">
      <c r="A1930">
        <v>1824607</v>
      </c>
      <c r="B1930">
        <v>1</v>
      </c>
      <c r="C1930" t="s">
        <v>81</v>
      </c>
      <c r="D1930" t="s">
        <v>112</v>
      </c>
      <c r="E1930" t="s">
        <v>140</v>
      </c>
      <c r="F1930" t="s">
        <v>5779</v>
      </c>
      <c r="G1930" t="s">
        <v>217</v>
      </c>
      <c r="H1930" t="s">
        <v>134</v>
      </c>
      <c r="I1930" t="s">
        <v>135</v>
      </c>
      <c r="J1930" t="s">
        <v>136</v>
      </c>
      <c r="K1930" t="s">
        <v>137</v>
      </c>
      <c r="L1930" t="s">
        <v>5780</v>
      </c>
      <c r="M1930" t="s">
        <v>5781</v>
      </c>
      <c r="N1930">
        <v>3.176666666</v>
      </c>
      <c r="O1930">
        <v>0</v>
      </c>
      <c r="P1930">
        <v>1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</row>
    <row r="1931" spans="1:31" x14ac:dyDescent="0.25">
      <c r="A1931">
        <v>1824608</v>
      </c>
      <c r="B1931">
        <v>1</v>
      </c>
      <c r="C1931" t="s">
        <v>81</v>
      </c>
      <c r="D1931" t="s">
        <v>118</v>
      </c>
      <c r="E1931" t="s">
        <v>223</v>
      </c>
      <c r="F1931" t="s">
        <v>5782</v>
      </c>
      <c r="G1931" t="s">
        <v>1055</v>
      </c>
      <c r="H1931" t="s">
        <v>134</v>
      </c>
      <c r="I1931" t="s">
        <v>135</v>
      </c>
      <c r="J1931" t="s">
        <v>136</v>
      </c>
      <c r="K1931" t="s">
        <v>137</v>
      </c>
      <c r="L1931" t="s">
        <v>5783</v>
      </c>
      <c r="M1931" t="s">
        <v>5784</v>
      </c>
      <c r="N1931">
        <v>2.5652777769999999</v>
      </c>
      <c r="O1931">
        <v>0</v>
      </c>
      <c r="P1931">
        <v>19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14.496617878926839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14.496617878926839</v>
      </c>
    </row>
    <row r="1932" spans="1:31" x14ac:dyDescent="0.25">
      <c r="A1932">
        <v>1824611</v>
      </c>
      <c r="B1932">
        <v>1</v>
      </c>
      <c r="C1932" t="s">
        <v>81</v>
      </c>
      <c r="D1932" t="s">
        <v>125</v>
      </c>
      <c r="E1932" t="s">
        <v>140</v>
      </c>
      <c r="F1932" t="s">
        <v>5785</v>
      </c>
      <c r="G1932" t="s">
        <v>246</v>
      </c>
      <c r="H1932" t="s">
        <v>134</v>
      </c>
      <c r="I1932" t="s">
        <v>135</v>
      </c>
      <c r="J1932" t="s">
        <v>136</v>
      </c>
      <c r="K1932" t="s">
        <v>137</v>
      </c>
      <c r="L1932" t="s">
        <v>5786</v>
      </c>
      <c r="M1932" t="s">
        <v>5787</v>
      </c>
      <c r="N1932">
        <v>1.028333333</v>
      </c>
      <c r="O1932">
        <v>0</v>
      </c>
      <c r="P1932">
        <v>1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0.13751457070291667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0.13751457070291667</v>
      </c>
    </row>
    <row r="1933" spans="1:31" x14ac:dyDescent="0.25">
      <c r="A1933">
        <v>1824615</v>
      </c>
      <c r="B1933">
        <v>1</v>
      </c>
      <c r="C1933" t="s">
        <v>80</v>
      </c>
      <c r="D1933" t="s">
        <v>96</v>
      </c>
      <c r="E1933" t="s">
        <v>140</v>
      </c>
      <c r="F1933" t="s">
        <v>5788</v>
      </c>
      <c r="G1933" t="s">
        <v>213</v>
      </c>
      <c r="H1933" t="s">
        <v>134</v>
      </c>
      <c r="I1933" t="s">
        <v>135</v>
      </c>
      <c r="J1933" t="s">
        <v>136</v>
      </c>
      <c r="K1933" t="s">
        <v>137</v>
      </c>
      <c r="L1933" t="s">
        <v>5789</v>
      </c>
      <c r="M1933" t="s">
        <v>5790</v>
      </c>
      <c r="N1933">
        <v>5.8</v>
      </c>
      <c r="O1933">
        <v>0</v>
      </c>
      <c r="P1933">
        <v>1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4.8821566028087666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4.8821566028087666</v>
      </c>
    </row>
    <row r="1934" spans="1:31" x14ac:dyDescent="0.25">
      <c r="A1934">
        <v>1824618</v>
      </c>
      <c r="B1934">
        <v>1</v>
      </c>
      <c r="C1934" t="s">
        <v>80</v>
      </c>
      <c r="D1934" t="s">
        <v>96</v>
      </c>
      <c r="E1934" t="s">
        <v>140</v>
      </c>
      <c r="F1934" t="s">
        <v>5791</v>
      </c>
      <c r="G1934" t="s">
        <v>213</v>
      </c>
      <c r="H1934" t="s">
        <v>134</v>
      </c>
      <c r="I1934" t="s">
        <v>135</v>
      </c>
      <c r="J1934" t="s">
        <v>136</v>
      </c>
      <c r="K1934" t="s">
        <v>137</v>
      </c>
      <c r="L1934" t="s">
        <v>5792</v>
      </c>
      <c r="M1934" t="s">
        <v>5793</v>
      </c>
      <c r="N1934">
        <v>3.2677777770000001</v>
      </c>
      <c r="O1934">
        <v>0</v>
      </c>
      <c r="P1934">
        <v>1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3.7001686298750005E-3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3.7001686298750005E-3</v>
      </c>
    </row>
    <row r="1935" spans="1:31" x14ac:dyDescent="0.25">
      <c r="A1935">
        <v>1824624</v>
      </c>
      <c r="B1935">
        <v>1</v>
      </c>
      <c r="C1935" t="s">
        <v>80</v>
      </c>
      <c r="D1935" t="s">
        <v>100</v>
      </c>
      <c r="E1935" t="s">
        <v>154</v>
      </c>
      <c r="F1935" t="s">
        <v>5794</v>
      </c>
      <c r="G1935" t="s">
        <v>1283</v>
      </c>
      <c r="H1935" t="s">
        <v>157</v>
      </c>
      <c r="I1935" t="s">
        <v>135</v>
      </c>
      <c r="J1935" t="s">
        <v>136</v>
      </c>
      <c r="K1935" t="s">
        <v>137</v>
      </c>
      <c r="L1935" t="s">
        <v>5795</v>
      </c>
      <c r="M1935" t="s">
        <v>5796</v>
      </c>
      <c r="N1935">
        <v>0.25</v>
      </c>
      <c r="O1935">
        <v>0</v>
      </c>
      <c r="P1935">
        <v>243</v>
      </c>
      <c r="Q1935">
        <v>0</v>
      </c>
      <c r="R1935">
        <v>0</v>
      </c>
      <c r="S1935">
        <v>0</v>
      </c>
      <c r="T1935">
        <v>14</v>
      </c>
      <c r="U1935">
        <v>0</v>
      </c>
      <c r="V1935">
        <v>0</v>
      </c>
      <c r="W1935">
        <v>0</v>
      </c>
      <c r="X1935">
        <v>12.010824072537991</v>
      </c>
      <c r="Y1935">
        <v>0</v>
      </c>
      <c r="Z1935">
        <v>0</v>
      </c>
      <c r="AA1935">
        <v>0</v>
      </c>
      <c r="AB1935">
        <v>2.0387041989799997</v>
      </c>
      <c r="AC1935">
        <v>0</v>
      </c>
      <c r="AD1935">
        <v>0</v>
      </c>
      <c r="AE1935">
        <v>14.049528271517991</v>
      </c>
    </row>
    <row r="1936" spans="1:31" x14ac:dyDescent="0.25">
      <c r="A1936">
        <v>1824628</v>
      </c>
      <c r="B1936">
        <v>1</v>
      </c>
      <c r="C1936" t="s">
        <v>80</v>
      </c>
      <c r="D1936" t="s">
        <v>98</v>
      </c>
      <c r="E1936" t="s">
        <v>131</v>
      </c>
      <c r="F1936" t="s">
        <v>5797</v>
      </c>
      <c r="G1936" t="s">
        <v>133</v>
      </c>
      <c r="H1936" t="s">
        <v>134</v>
      </c>
      <c r="I1936" t="s">
        <v>135</v>
      </c>
      <c r="J1936" t="s">
        <v>136</v>
      </c>
      <c r="K1936" t="s">
        <v>137</v>
      </c>
      <c r="L1936" t="s">
        <v>5798</v>
      </c>
      <c r="M1936" t="s">
        <v>5799</v>
      </c>
      <c r="N1936">
        <v>4.8091666660000003</v>
      </c>
      <c r="O1936">
        <v>0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1.3292684989600501</v>
      </c>
      <c r="AA1936">
        <v>0</v>
      </c>
      <c r="AB1936">
        <v>0</v>
      </c>
      <c r="AC1936">
        <v>0</v>
      </c>
      <c r="AD1936">
        <v>0</v>
      </c>
      <c r="AE1936">
        <v>1.3292684989600501</v>
      </c>
    </row>
    <row r="1937" spans="1:31" x14ac:dyDescent="0.25">
      <c r="A1937">
        <v>1824631</v>
      </c>
      <c r="B1937">
        <v>1</v>
      </c>
      <c r="C1937" t="s">
        <v>81</v>
      </c>
      <c r="D1937" t="s">
        <v>112</v>
      </c>
      <c r="E1937" t="s">
        <v>140</v>
      </c>
      <c r="F1937" t="s">
        <v>5800</v>
      </c>
      <c r="G1937" t="s">
        <v>142</v>
      </c>
      <c r="H1937" t="s">
        <v>134</v>
      </c>
      <c r="I1937" t="s">
        <v>135</v>
      </c>
      <c r="J1937" t="s">
        <v>136</v>
      </c>
      <c r="K1937" t="s">
        <v>137</v>
      </c>
      <c r="L1937" t="s">
        <v>5801</v>
      </c>
      <c r="M1937" t="s">
        <v>5802</v>
      </c>
      <c r="N1937">
        <v>2.1033333330000001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4.227294022033333E-2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4.227294022033333E-2</v>
      </c>
    </row>
    <row r="1938" spans="1:31" x14ac:dyDescent="0.25">
      <c r="A1938">
        <v>1824632</v>
      </c>
      <c r="B1938">
        <v>1</v>
      </c>
      <c r="C1938" t="s">
        <v>80</v>
      </c>
      <c r="D1938" t="s">
        <v>99</v>
      </c>
      <c r="E1938" t="s">
        <v>140</v>
      </c>
      <c r="F1938" t="s">
        <v>5803</v>
      </c>
      <c r="G1938" t="s">
        <v>142</v>
      </c>
      <c r="H1938" t="s">
        <v>134</v>
      </c>
      <c r="I1938" t="s">
        <v>135</v>
      </c>
      <c r="J1938" t="s">
        <v>136</v>
      </c>
      <c r="K1938" t="s">
        <v>137</v>
      </c>
      <c r="L1938" t="s">
        <v>5804</v>
      </c>
      <c r="M1938" t="s">
        <v>5805</v>
      </c>
      <c r="N1938">
        <v>2.466388888</v>
      </c>
      <c r="O1938">
        <v>0</v>
      </c>
      <c r="P1938">
        <v>1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0.17621047627633335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0.17621047627633335</v>
      </c>
    </row>
    <row r="1939" spans="1:31" x14ac:dyDescent="0.25">
      <c r="A1939">
        <v>1824633</v>
      </c>
      <c r="B1939">
        <v>1</v>
      </c>
      <c r="C1939" t="s">
        <v>81</v>
      </c>
      <c r="D1939" t="s">
        <v>123</v>
      </c>
      <c r="E1939" t="s">
        <v>154</v>
      </c>
      <c r="F1939" t="s">
        <v>4898</v>
      </c>
      <c r="G1939" t="s">
        <v>156</v>
      </c>
      <c r="H1939" t="s">
        <v>157</v>
      </c>
      <c r="I1939" t="s">
        <v>135</v>
      </c>
      <c r="J1939" t="s">
        <v>136</v>
      </c>
      <c r="K1939" t="s">
        <v>137</v>
      </c>
      <c r="L1939" t="s">
        <v>5806</v>
      </c>
      <c r="M1939" t="s">
        <v>5807</v>
      </c>
      <c r="N1939">
        <v>0.74388888799999997</v>
      </c>
      <c r="O1939">
        <v>0</v>
      </c>
      <c r="P1939">
        <v>616</v>
      </c>
      <c r="Q1939">
        <v>11</v>
      </c>
      <c r="R1939">
        <v>71</v>
      </c>
      <c r="S1939">
        <v>8</v>
      </c>
      <c r="T1939">
        <v>52</v>
      </c>
      <c r="U1939">
        <v>2</v>
      </c>
      <c r="V1939">
        <v>0</v>
      </c>
      <c r="W1939">
        <v>0</v>
      </c>
      <c r="X1939">
        <v>86.798016486132298</v>
      </c>
      <c r="Y1939">
        <v>9.8720593228114009</v>
      </c>
      <c r="Z1939">
        <v>29.870193187017442</v>
      </c>
      <c r="AA1939">
        <v>39.440331648653867</v>
      </c>
      <c r="AB1939">
        <v>29.422131554862375</v>
      </c>
      <c r="AC1939">
        <v>12.788789797419135</v>
      </c>
      <c r="AD1939">
        <v>0</v>
      </c>
      <c r="AE1939">
        <v>208.19152199689648</v>
      </c>
    </row>
    <row r="1940" spans="1:31" x14ac:dyDescent="0.25">
      <c r="A1940">
        <v>1824634</v>
      </c>
      <c r="B1940">
        <v>1</v>
      </c>
      <c r="C1940" t="s">
        <v>80</v>
      </c>
      <c r="D1940" t="s">
        <v>82</v>
      </c>
      <c r="E1940" t="s">
        <v>252</v>
      </c>
      <c r="F1940" t="s">
        <v>5808</v>
      </c>
      <c r="G1940" t="s">
        <v>279</v>
      </c>
      <c r="H1940" t="s">
        <v>134</v>
      </c>
      <c r="I1940" t="s">
        <v>135</v>
      </c>
      <c r="J1940" t="s">
        <v>136</v>
      </c>
      <c r="K1940" t="s">
        <v>137</v>
      </c>
      <c r="L1940" t="s">
        <v>5809</v>
      </c>
      <c r="M1940" t="s">
        <v>5810</v>
      </c>
      <c r="N1940">
        <v>0.72444444399999997</v>
      </c>
      <c r="O1940">
        <v>0</v>
      </c>
      <c r="P1940">
        <v>270</v>
      </c>
      <c r="Q1940">
        <v>0</v>
      </c>
      <c r="R1940">
        <v>0</v>
      </c>
      <c r="S1940">
        <v>0</v>
      </c>
      <c r="T1940">
        <v>14</v>
      </c>
      <c r="U1940">
        <v>0</v>
      </c>
      <c r="V1940">
        <v>0</v>
      </c>
      <c r="W1940">
        <v>0</v>
      </c>
      <c r="X1940">
        <v>45.992292966994789</v>
      </c>
      <c r="Y1940">
        <v>0</v>
      </c>
      <c r="Z1940">
        <v>0</v>
      </c>
      <c r="AA1940">
        <v>0</v>
      </c>
      <c r="AB1940">
        <v>4.7231406596974246</v>
      </c>
      <c r="AC1940">
        <v>0</v>
      </c>
      <c r="AD1940">
        <v>0</v>
      </c>
      <c r="AE1940">
        <v>50.715433626692217</v>
      </c>
    </row>
    <row r="1941" spans="1:31" x14ac:dyDescent="0.25">
      <c r="A1941">
        <v>1824635</v>
      </c>
      <c r="B1941">
        <v>1</v>
      </c>
      <c r="C1941" t="s">
        <v>80</v>
      </c>
      <c r="D1941" t="s">
        <v>105</v>
      </c>
      <c r="E1941" t="s">
        <v>131</v>
      </c>
      <c r="F1941" t="s">
        <v>5667</v>
      </c>
      <c r="G1941" t="s">
        <v>753</v>
      </c>
      <c r="H1941" t="s">
        <v>134</v>
      </c>
      <c r="I1941" t="s">
        <v>135</v>
      </c>
      <c r="J1941" t="s">
        <v>136</v>
      </c>
      <c r="K1941" t="s">
        <v>137</v>
      </c>
      <c r="L1941" t="s">
        <v>5811</v>
      </c>
      <c r="M1941" t="s">
        <v>5812</v>
      </c>
      <c r="N1941">
        <v>0.59416666600000001</v>
      </c>
      <c r="O1941">
        <v>0</v>
      </c>
      <c r="P1941">
        <v>185</v>
      </c>
      <c r="Q1941">
        <v>0</v>
      </c>
      <c r="R1941">
        <v>0</v>
      </c>
      <c r="S1941">
        <v>0</v>
      </c>
      <c r="T1941">
        <v>16</v>
      </c>
      <c r="U1941">
        <v>0</v>
      </c>
      <c r="V1941">
        <v>0</v>
      </c>
      <c r="W1941">
        <v>0</v>
      </c>
      <c r="X1941">
        <v>30.114504656963611</v>
      </c>
      <c r="Y1941">
        <v>0</v>
      </c>
      <c r="Z1941">
        <v>0</v>
      </c>
      <c r="AA1941">
        <v>0</v>
      </c>
      <c r="AB1941">
        <v>7.5270845159617492</v>
      </c>
      <c r="AC1941">
        <v>0</v>
      </c>
      <c r="AD1941">
        <v>0</v>
      </c>
      <c r="AE1941">
        <v>37.641589172925357</v>
      </c>
    </row>
    <row r="1942" spans="1:31" x14ac:dyDescent="0.25">
      <c r="A1942">
        <v>1824636</v>
      </c>
      <c r="B1942">
        <v>1</v>
      </c>
      <c r="C1942" t="s">
        <v>80</v>
      </c>
      <c r="D1942" t="s">
        <v>92</v>
      </c>
      <c r="E1942" t="s">
        <v>140</v>
      </c>
      <c r="F1942" t="s">
        <v>5813</v>
      </c>
      <c r="G1942" t="s">
        <v>246</v>
      </c>
      <c r="H1942" t="s">
        <v>134</v>
      </c>
      <c r="I1942" t="s">
        <v>135</v>
      </c>
      <c r="J1942" t="s">
        <v>136</v>
      </c>
      <c r="K1942" t="s">
        <v>137</v>
      </c>
      <c r="L1942" t="s">
        <v>5814</v>
      </c>
      <c r="M1942" t="s">
        <v>5815</v>
      </c>
      <c r="N1942">
        <v>4.6838888880000003</v>
      </c>
      <c r="O1942">
        <v>0</v>
      </c>
      <c r="P1942">
        <v>12</v>
      </c>
      <c r="Q1942">
        <v>0</v>
      </c>
      <c r="R1942">
        <v>0</v>
      </c>
      <c r="S1942">
        <v>0</v>
      </c>
      <c r="T1942">
        <v>2</v>
      </c>
      <c r="U1942">
        <v>0</v>
      </c>
      <c r="V1942">
        <v>0</v>
      </c>
      <c r="W1942">
        <v>0</v>
      </c>
      <c r="X1942">
        <v>20.037465742256664</v>
      </c>
      <c r="Y1942">
        <v>0</v>
      </c>
      <c r="Z1942">
        <v>0</v>
      </c>
      <c r="AA1942">
        <v>0</v>
      </c>
      <c r="AB1942">
        <v>9.2359550328500004E-2</v>
      </c>
      <c r="AC1942">
        <v>0</v>
      </c>
      <c r="AD1942">
        <v>0</v>
      </c>
      <c r="AE1942">
        <v>20.129825292585164</v>
      </c>
    </row>
    <row r="1943" spans="1:31" x14ac:dyDescent="0.25">
      <c r="A1943">
        <v>1824639</v>
      </c>
      <c r="B1943">
        <v>1</v>
      </c>
      <c r="C1943" t="s">
        <v>80</v>
      </c>
      <c r="D1943" t="s">
        <v>97</v>
      </c>
      <c r="E1943" t="s">
        <v>223</v>
      </c>
      <c r="F1943" t="s">
        <v>5816</v>
      </c>
      <c r="G1943" t="s">
        <v>1055</v>
      </c>
      <c r="H1943" t="s">
        <v>134</v>
      </c>
      <c r="I1943" t="s">
        <v>135</v>
      </c>
      <c r="J1943" t="s">
        <v>136</v>
      </c>
      <c r="K1943" t="s">
        <v>137</v>
      </c>
      <c r="L1943" t="s">
        <v>5817</v>
      </c>
      <c r="M1943" t="s">
        <v>5818</v>
      </c>
      <c r="N1943">
        <v>1.254444444</v>
      </c>
      <c r="O1943">
        <v>0</v>
      </c>
      <c r="P1943">
        <v>54</v>
      </c>
      <c r="Q1943">
        <v>0</v>
      </c>
      <c r="R1943">
        <v>0</v>
      </c>
      <c r="S1943">
        <v>0</v>
      </c>
      <c r="T1943">
        <v>4</v>
      </c>
      <c r="U1943">
        <v>0</v>
      </c>
      <c r="V1943">
        <v>0</v>
      </c>
      <c r="W1943">
        <v>0</v>
      </c>
      <c r="X1943">
        <v>17.835377507584077</v>
      </c>
      <c r="Y1943">
        <v>0</v>
      </c>
      <c r="Z1943">
        <v>0</v>
      </c>
      <c r="AA1943">
        <v>0</v>
      </c>
      <c r="AB1943">
        <v>3.9443563031145001</v>
      </c>
      <c r="AC1943">
        <v>0</v>
      </c>
      <c r="AD1943">
        <v>0</v>
      </c>
      <c r="AE1943">
        <v>21.779733810698577</v>
      </c>
    </row>
    <row r="1944" spans="1:31" x14ac:dyDescent="0.25">
      <c r="A1944">
        <v>1824640</v>
      </c>
      <c r="B1944">
        <v>1</v>
      </c>
      <c r="C1944" t="s">
        <v>80</v>
      </c>
      <c r="D1944" t="s">
        <v>108</v>
      </c>
      <c r="E1944" t="s">
        <v>154</v>
      </c>
      <c r="F1944" t="s">
        <v>5819</v>
      </c>
      <c r="G1944" t="s">
        <v>175</v>
      </c>
      <c r="H1944" t="s">
        <v>157</v>
      </c>
      <c r="I1944" t="s">
        <v>135</v>
      </c>
      <c r="J1944" t="s">
        <v>136</v>
      </c>
      <c r="K1944" t="s">
        <v>137</v>
      </c>
      <c r="L1944" t="s">
        <v>5820</v>
      </c>
      <c r="M1944" t="s">
        <v>5821</v>
      </c>
      <c r="N1944">
        <v>1.858333333</v>
      </c>
      <c r="O1944">
        <v>0</v>
      </c>
      <c r="P1944">
        <v>30</v>
      </c>
      <c r="Q1944">
        <v>0</v>
      </c>
      <c r="R1944">
        <v>2</v>
      </c>
      <c r="S1944">
        <v>0</v>
      </c>
      <c r="T1944">
        <v>4</v>
      </c>
      <c r="U1944">
        <v>0</v>
      </c>
      <c r="V1944">
        <v>0</v>
      </c>
      <c r="W1944">
        <v>0</v>
      </c>
      <c r="X1944">
        <v>7.9567704064959974</v>
      </c>
      <c r="Y1944">
        <v>0</v>
      </c>
      <c r="Z1944">
        <v>0.3428443095441</v>
      </c>
      <c r="AA1944">
        <v>0</v>
      </c>
      <c r="AB1944">
        <v>13.952986060042502</v>
      </c>
      <c r="AC1944">
        <v>0</v>
      </c>
      <c r="AD1944">
        <v>0</v>
      </c>
      <c r="AE1944">
        <v>22.252600776082598</v>
      </c>
    </row>
    <row r="1945" spans="1:31" x14ac:dyDescent="0.25">
      <c r="A1945">
        <v>1824643</v>
      </c>
      <c r="B1945">
        <v>1</v>
      </c>
      <c r="C1945" t="s">
        <v>80</v>
      </c>
      <c r="D1945" t="s">
        <v>100</v>
      </c>
      <c r="E1945" t="s">
        <v>202</v>
      </c>
      <c r="F1945" t="s">
        <v>333</v>
      </c>
      <c r="G1945" t="s">
        <v>156</v>
      </c>
      <c r="H1945" t="s">
        <v>157</v>
      </c>
      <c r="I1945" t="s">
        <v>135</v>
      </c>
      <c r="J1945" t="s">
        <v>136</v>
      </c>
      <c r="K1945" t="s">
        <v>137</v>
      </c>
      <c r="L1945" t="s">
        <v>5822</v>
      </c>
      <c r="M1945" t="s">
        <v>5823</v>
      </c>
      <c r="N1945">
        <v>9.9722221999999999E-2</v>
      </c>
      <c r="O1945">
        <v>4</v>
      </c>
      <c r="P1945">
        <v>839</v>
      </c>
      <c r="Q1945">
        <v>23</v>
      </c>
      <c r="R1945">
        <v>361</v>
      </c>
      <c r="S1945">
        <v>12</v>
      </c>
      <c r="T1945">
        <v>135</v>
      </c>
      <c r="U1945">
        <v>1</v>
      </c>
      <c r="V1945">
        <v>1</v>
      </c>
      <c r="W1945">
        <v>0.26960800973333332</v>
      </c>
      <c r="X1945">
        <v>20.54189047567472</v>
      </c>
      <c r="Y1945">
        <v>1.6509296600504999</v>
      </c>
      <c r="Z1945">
        <v>11.102495809134256</v>
      </c>
      <c r="AA1945">
        <v>28.381974953412104</v>
      </c>
      <c r="AB1945">
        <v>11.078675582863095</v>
      </c>
      <c r="AC1945">
        <v>0</v>
      </c>
      <c r="AD1945">
        <v>6.2357191724466673E-2</v>
      </c>
      <c r="AE1945">
        <v>73.087931682592483</v>
      </c>
    </row>
    <row r="1946" spans="1:31" x14ac:dyDescent="0.25">
      <c r="A1946">
        <v>1824645</v>
      </c>
      <c r="B1946">
        <v>1</v>
      </c>
      <c r="C1946" t="s">
        <v>81</v>
      </c>
      <c r="D1946" t="s">
        <v>127</v>
      </c>
      <c r="E1946" t="s">
        <v>131</v>
      </c>
      <c r="F1946" t="s">
        <v>5824</v>
      </c>
      <c r="G1946" t="s">
        <v>133</v>
      </c>
      <c r="H1946" t="s">
        <v>134</v>
      </c>
      <c r="I1946" t="s">
        <v>135</v>
      </c>
      <c r="J1946" t="s">
        <v>136</v>
      </c>
      <c r="K1946" t="s">
        <v>137</v>
      </c>
      <c r="L1946" t="s">
        <v>5825</v>
      </c>
      <c r="M1946" t="s">
        <v>5826</v>
      </c>
      <c r="N1946">
        <v>8.9436111109999992</v>
      </c>
      <c r="O1946">
        <v>0</v>
      </c>
      <c r="P1946">
        <v>3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16.782099622180333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16.782099622180333</v>
      </c>
    </row>
    <row r="1947" spans="1:31" x14ac:dyDescent="0.25">
      <c r="A1947">
        <v>1824646</v>
      </c>
      <c r="B1947">
        <v>1</v>
      </c>
      <c r="C1947" t="s">
        <v>80</v>
      </c>
      <c r="D1947" t="s">
        <v>93</v>
      </c>
      <c r="E1947" t="s">
        <v>140</v>
      </c>
      <c r="F1947" t="s">
        <v>5827</v>
      </c>
      <c r="G1947" t="s">
        <v>213</v>
      </c>
      <c r="H1947" t="s">
        <v>134</v>
      </c>
      <c r="I1947" t="s">
        <v>135</v>
      </c>
      <c r="J1947" t="s">
        <v>136</v>
      </c>
      <c r="K1947" t="s">
        <v>137</v>
      </c>
      <c r="L1947" t="s">
        <v>5828</v>
      </c>
      <c r="M1947" t="s">
        <v>5829</v>
      </c>
      <c r="N1947">
        <v>1.096944444</v>
      </c>
      <c r="O1947">
        <v>0</v>
      </c>
      <c r="P1947">
        <v>1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0.95899599421879156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0.95899599421879156</v>
      </c>
    </row>
    <row r="1948" spans="1:31" x14ac:dyDescent="0.25">
      <c r="A1948">
        <v>1824648</v>
      </c>
      <c r="B1948">
        <v>1</v>
      </c>
      <c r="C1948" t="s">
        <v>80</v>
      </c>
      <c r="D1948" t="s">
        <v>96</v>
      </c>
      <c r="E1948" t="s">
        <v>140</v>
      </c>
      <c r="F1948" t="s">
        <v>5830</v>
      </c>
      <c r="G1948" t="s">
        <v>213</v>
      </c>
      <c r="H1948" t="s">
        <v>134</v>
      </c>
      <c r="I1948" t="s">
        <v>135</v>
      </c>
      <c r="J1948" t="s">
        <v>136</v>
      </c>
      <c r="K1948" t="s">
        <v>137</v>
      </c>
      <c r="L1948" t="s">
        <v>5831</v>
      </c>
      <c r="M1948" t="s">
        <v>5832</v>
      </c>
      <c r="N1948">
        <v>1.632222222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0.59046502495450004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0.59046502495450004</v>
      </c>
    </row>
    <row r="1949" spans="1:31" x14ac:dyDescent="0.25">
      <c r="A1949">
        <v>1824649</v>
      </c>
      <c r="B1949">
        <v>1</v>
      </c>
      <c r="C1949" t="s">
        <v>81</v>
      </c>
      <c r="D1949" t="s">
        <v>127</v>
      </c>
      <c r="E1949" t="s">
        <v>154</v>
      </c>
      <c r="F1949" t="s">
        <v>1826</v>
      </c>
      <c r="G1949" t="s">
        <v>156</v>
      </c>
      <c r="H1949" t="s">
        <v>157</v>
      </c>
      <c r="I1949" t="s">
        <v>179</v>
      </c>
      <c r="J1949" t="s">
        <v>136</v>
      </c>
      <c r="K1949" t="s">
        <v>137</v>
      </c>
      <c r="L1949" t="s">
        <v>5833</v>
      </c>
      <c r="M1949" t="s">
        <v>5834</v>
      </c>
      <c r="N1949">
        <v>8.8888879999999993E-3</v>
      </c>
      <c r="O1949">
        <v>0</v>
      </c>
      <c r="P1949">
        <v>395</v>
      </c>
      <c r="Q1949">
        <v>10</v>
      </c>
      <c r="R1949">
        <v>28</v>
      </c>
      <c r="S1949">
        <v>3</v>
      </c>
      <c r="T1949">
        <v>27</v>
      </c>
      <c r="U1949">
        <v>4</v>
      </c>
      <c r="V1949">
        <v>0</v>
      </c>
      <c r="W1949">
        <v>0</v>
      </c>
      <c r="X1949">
        <v>0.82470712776719945</v>
      </c>
      <c r="Y1949">
        <v>0.10139559912391111</v>
      </c>
      <c r="Z1949">
        <v>0.18181465243884443</v>
      </c>
      <c r="AA1949">
        <v>5.2832934876533333</v>
      </c>
      <c r="AB1949">
        <v>7.6405976628799999E-2</v>
      </c>
      <c r="AC1949">
        <v>0.74462573452799996</v>
      </c>
      <c r="AD1949">
        <v>0</v>
      </c>
      <c r="AE1949">
        <v>7.2122425781400885</v>
      </c>
    </row>
    <row r="1950" spans="1:31" x14ac:dyDescent="0.25">
      <c r="A1950">
        <v>1824650</v>
      </c>
      <c r="B1950">
        <v>1</v>
      </c>
      <c r="C1950" t="s">
        <v>80</v>
      </c>
      <c r="D1950" t="s">
        <v>98</v>
      </c>
      <c r="E1950" t="s">
        <v>140</v>
      </c>
      <c r="F1950" t="s">
        <v>5835</v>
      </c>
      <c r="G1950" t="s">
        <v>142</v>
      </c>
      <c r="H1950" t="s">
        <v>134</v>
      </c>
      <c r="I1950" t="s">
        <v>135</v>
      </c>
      <c r="J1950" t="s">
        <v>136</v>
      </c>
      <c r="K1950" t="s">
        <v>137</v>
      </c>
      <c r="L1950" t="s">
        <v>5836</v>
      </c>
      <c r="M1950" t="s">
        <v>5837</v>
      </c>
      <c r="N1950">
        <v>3.008888888</v>
      </c>
      <c r="O1950">
        <v>0</v>
      </c>
      <c r="P1950">
        <v>2</v>
      </c>
      <c r="Q1950">
        <v>0</v>
      </c>
      <c r="R1950">
        <v>1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1.112960800614625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1.112960800614625</v>
      </c>
    </row>
    <row r="1951" spans="1:31" x14ac:dyDescent="0.25">
      <c r="A1951">
        <v>1824651</v>
      </c>
      <c r="B1951">
        <v>1</v>
      </c>
      <c r="C1951" t="s">
        <v>80</v>
      </c>
      <c r="D1951" t="s">
        <v>94</v>
      </c>
      <c r="E1951" t="s">
        <v>140</v>
      </c>
      <c r="F1951" t="s">
        <v>5838</v>
      </c>
      <c r="G1951" t="s">
        <v>142</v>
      </c>
      <c r="H1951" t="s">
        <v>134</v>
      </c>
      <c r="I1951" t="s">
        <v>135</v>
      </c>
      <c r="J1951" t="s">
        <v>136</v>
      </c>
      <c r="K1951" t="s">
        <v>137</v>
      </c>
      <c r="L1951" t="s">
        <v>5839</v>
      </c>
      <c r="M1951" t="s">
        <v>5840</v>
      </c>
      <c r="N1951">
        <v>1.4430555549999999</v>
      </c>
      <c r="O1951">
        <v>0</v>
      </c>
      <c r="P1951">
        <v>1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0.25431569791874997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0.25431569791874997</v>
      </c>
    </row>
    <row r="1952" spans="1:31" x14ac:dyDescent="0.25">
      <c r="A1952">
        <v>1824652</v>
      </c>
      <c r="B1952">
        <v>1</v>
      </c>
      <c r="C1952" t="s">
        <v>80</v>
      </c>
      <c r="D1952" t="s">
        <v>96</v>
      </c>
      <c r="E1952" t="s">
        <v>140</v>
      </c>
      <c r="F1952" t="s">
        <v>5841</v>
      </c>
      <c r="G1952" t="s">
        <v>242</v>
      </c>
      <c r="H1952" t="s">
        <v>134</v>
      </c>
      <c r="I1952" t="s">
        <v>135</v>
      </c>
      <c r="J1952" t="s">
        <v>136</v>
      </c>
      <c r="K1952" t="s">
        <v>137</v>
      </c>
      <c r="L1952" t="s">
        <v>5842</v>
      </c>
      <c r="M1952" t="s">
        <v>5843</v>
      </c>
      <c r="N1952">
        <v>1.76</v>
      </c>
      <c r="O1952">
        <v>0</v>
      </c>
      <c r="P1952">
        <v>1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1.1586641375035001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1.1586641375035001</v>
      </c>
    </row>
    <row r="1953" spans="1:31" x14ac:dyDescent="0.25">
      <c r="A1953">
        <v>1824653</v>
      </c>
      <c r="B1953">
        <v>1</v>
      </c>
      <c r="C1953" t="s">
        <v>80</v>
      </c>
      <c r="D1953" t="s">
        <v>107</v>
      </c>
      <c r="E1953" t="s">
        <v>140</v>
      </c>
      <c r="F1953" t="s">
        <v>5844</v>
      </c>
      <c r="G1953" t="s">
        <v>246</v>
      </c>
      <c r="H1953" t="s">
        <v>134</v>
      </c>
      <c r="I1953" t="s">
        <v>135</v>
      </c>
      <c r="J1953" t="s">
        <v>136</v>
      </c>
      <c r="K1953" t="s">
        <v>137</v>
      </c>
      <c r="L1953" t="s">
        <v>5845</v>
      </c>
      <c r="M1953" t="s">
        <v>5846</v>
      </c>
      <c r="N1953">
        <v>1.6258333330000001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1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0.50344208191079998</v>
      </c>
      <c r="AC1953">
        <v>0</v>
      </c>
      <c r="AD1953">
        <v>0</v>
      </c>
      <c r="AE1953">
        <v>0.50344208191079998</v>
      </c>
    </row>
    <row r="1954" spans="1:31" x14ac:dyDescent="0.25">
      <c r="A1954">
        <v>1824655</v>
      </c>
      <c r="B1954">
        <v>1</v>
      </c>
      <c r="C1954" t="s">
        <v>81</v>
      </c>
      <c r="D1954" t="s">
        <v>112</v>
      </c>
      <c r="E1954" t="s">
        <v>252</v>
      </c>
      <c r="F1954" t="s">
        <v>479</v>
      </c>
      <c r="G1954" t="s">
        <v>279</v>
      </c>
      <c r="H1954" t="s">
        <v>134</v>
      </c>
      <c r="I1954" t="s">
        <v>135</v>
      </c>
      <c r="J1954" t="s">
        <v>136</v>
      </c>
      <c r="K1954" t="s">
        <v>137</v>
      </c>
      <c r="L1954" t="s">
        <v>5847</v>
      </c>
      <c r="M1954" t="s">
        <v>5848</v>
      </c>
      <c r="N1954">
        <v>5.4083333329999999</v>
      </c>
      <c r="O1954">
        <v>0</v>
      </c>
      <c r="P1954">
        <v>0</v>
      </c>
      <c r="Q1954">
        <v>0</v>
      </c>
      <c r="R1954">
        <v>9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14.230102422174882</v>
      </c>
      <c r="AA1954">
        <v>0</v>
      </c>
      <c r="AB1954">
        <v>0</v>
      </c>
      <c r="AC1954">
        <v>0</v>
      </c>
      <c r="AD1954">
        <v>0</v>
      </c>
      <c r="AE1954">
        <v>14.230102422174882</v>
      </c>
    </row>
    <row r="1955" spans="1:31" x14ac:dyDescent="0.25">
      <c r="A1955">
        <v>1824656</v>
      </c>
      <c r="B1955">
        <v>1</v>
      </c>
      <c r="C1955" t="s">
        <v>80</v>
      </c>
      <c r="D1955" t="s">
        <v>100</v>
      </c>
      <c r="E1955" t="s">
        <v>140</v>
      </c>
      <c r="F1955" t="s">
        <v>5849</v>
      </c>
      <c r="G1955" t="s">
        <v>142</v>
      </c>
      <c r="H1955" t="s">
        <v>134</v>
      </c>
      <c r="I1955" t="s">
        <v>135</v>
      </c>
      <c r="J1955" t="s">
        <v>136</v>
      </c>
      <c r="K1955" t="s">
        <v>137</v>
      </c>
      <c r="L1955" t="s">
        <v>5850</v>
      </c>
      <c r="M1955" t="s">
        <v>5851</v>
      </c>
      <c r="N1955">
        <v>3.309722222</v>
      </c>
      <c r="O1955">
        <v>0</v>
      </c>
      <c r="P1955">
        <v>1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0.17325399075959999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0.17325399075959999</v>
      </c>
    </row>
    <row r="1956" spans="1:31" x14ac:dyDescent="0.25">
      <c r="A1956">
        <v>1824659</v>
      </c>
      <c r="B1956">
        <v>1</v>
      </c>
      <c r="C1956" t="s">
        <v>80</v>
      </c>
      <c r="D1956" t="s">
        <v>98</v>
      </c>
      <c r="E1956" t="s">
        <v>140</v>
      </c>
      <c r="F1956" t="s">
        <v>5090</v>
      </c>
      <c r="G1956" t="s">
        <v>142</v>
      </c>
      <c r="H1956" t="s">
        <v>134</v>
      </c>
      <c r="I1956" t="s">
        <v>135</v>
      </c>
      <c r="J1956" t="s">
        <v>136</v>
      </c>
      <c r="K1956" t="s">
        <v>137</v>
      </c>
      <c r="L1956" t="s">
        <v>5852</v>
      </c>
      <c r="M1956" t="s">
        <v>5853</v>
      </c>
      <c r="N1956">
        <v>3.4069444440000001</v>
      </c>
      <c r="O1956">
        <v>0</v>
      </c>
      <c r="P1956">
        <v>1</v>
      </c>
      <c r="Q1956">
        <v>0</v>
      </c>
      <c r="R1956">
        <v>1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0.75859087287935834</v>
      </c>
      <c r="Y1956">
        <v>0</v>
      </c>
      <c r="Z1956">
        <v>4.9400705743787752</v>
      </c>
      <c r="AA1956">
        <v>0</v>
      </c>
      <c r="AB1956">
        <v>0</v>
      </c>
      <c r="AC1956">
        <v>0</v>
      </c>
      <c r="AD1956">
        <v>0</v>
      </c>
      <c r="AE1956">
        <v>5.6986614472581332</v>
      </c>
    </row>
    <row r="1957" spans="1:31" x14ac:dyDescent="0.25">
      <c r="A1957">
        <v>1824660</v>
      </c>
      <c r="B1957">
        <v>1</v>
      </c>
      <c r="C1957" t="s">
        <v>80</v>
      </c>
      <c r="D1957" t="s">
        <v>100</v>
      </c>
      <c r="E1957" t="s">
        <v>154</v>
      </c>
      <c r="F1957" t="s">
        <v>5854</v>
      </c>
      <c r="G1957" t="s">
        <v>175</v>
      </c>
      <c r="H1957" t="s">
        <v>157</v>
      </c>
      <c r="I1957" t="s">
        <v>135</v>
      </c>
      <c r="J1957" t="s">
        <v>136</v>
      </c>
      <c r="K1957" t="s">
        <v>137</v>
      </c>
      <c r="L1957" t="s">
        <v>5855</v>
      </c>
      <c r="M1957" t="s">
        <v>5856</v>
      </c>
      <c r="N1957">
        <v>1.405277777</v>
      </c>
      <c r="O1957">
        <v>0</v>
      </c>
      <c r="P1957">
        <v>25</v>
      </c>
      <c r="Q1957">
        <v>0</v>
      </c>
      <c r="R1957">
        <v>46</v>
      </c>
      <c r="S1957">
        <v>0</v>
      </c>
      <c r="T1957">
        <v>7</v>
      </c>
      <c r="U1957">
        <v>0</v>
      </c>
      <c r="V1957">
        <v>0</v>
      </c>
      <c r="W1957">
        <v>0</v>
      </c>
      <c r="X1957">
        <v>8.9872956606693322</v>
      </c>
      <c r="Y1957">
        <v>0</v>
      </c>
      <c r="Z1957">
        <v>14.588609373326204</v>
      </c>
      <c r="AA1957">
        <v>0</v>
      </c>
      <c r="AB1957">
        <v>22.786365353120733</v>
      </c>
      <c r="AC1957">
        <v>0</v>
      </c>
      <c r="AD1957">
        <v>0</v>
      </c>
      <c r="AE1957">
        <v>46.362270387116268</v>
      </c>
    </row>
    <row r="1958" spans="1:31" x14ac:dyDescent="0.25">
      <c r="A1958">
        <v>1824661</v>
      </c>
      <c r="B1958">
        <v>1</v>
      </c>
      <c r="C1958" t="s">
        <v>81</v>
      </c>
      <c r="D1958" t="s">
        <v>122</v>
      </c>
      <c r="E1958" t="s">
        <v>140</v>
      </c>
      <c r="F1958" t="s">
        <v>5857</v>
      </c>
      <c r="G1958" t="s">
        <v>142</v>
      </c>
      <c r="H1958" t="s">
        <v>134</v>
      </c>
      <c r="I1958" t="s">
        <v>135</v>
      </c>
      <c r="J1958" t="s">
        <v>136</v>
      </c>
      <c r="K1958" t="s">
        <v>137</v>
      </c>
      <c r="L1958" t="s">
        <v>5858</v>
      </c>
      <c r="M1958" t="s">
        <v>5859</v>
      </c>
      <c r="N1958">
        <v>3.2324999999999999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1.7906066530080751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1.7906066530080751</v>
      </c>
    </row>
    <row r="1959" spans="1:31" x14ac:dyDescent="0.25">
      <c r="A1959">
        <v>1824662</v>
      </c>
      <c r="B1959">
        <v>1</v>
      </c>
      <c r="C1959" t="s">
        <v>80</v>
      </c>
      <c r="D1959" t="s">
        <v>88</v>
      </c>
      <c r="E1959" t="s">
        <v>131</v>
      </c>
      <c r="F1959" t="s">
        <v>5860</v>
      </c>
      <c r="G1959" t="s">
        <v>873</v>
      </c>
      <c r="H1959" t="s">
        <v>134</v>
      </c>
      <c r="I1959" t="s">
        <v>135</v>
      </c>
      <c r="J1959" t="s">
        <v>136</v>
      </c>
      <c r="K1959" t="s">
        <v>137</v>
      </c>
      <c r="L1959" t="s">
        <v>5861</v>
      </c>
      <c r="M1959" t="s">
        <v>5862</v>
      </c>
      <c r="N1959">
        <v>0.84</v>
      </c>
      <c r="O1959">
        <v>0</v>
      </c>
      <c r="P1959">
        <v>15</v>
      </c>
      <c r="Q1959">
        <v>0</v>
      </c>
      <c r="R1959">
        <v>0</v>
      </c>
      <c r="S1959">
        <v>0</v>
      </c>
      <c r="T1959">
        <v>1</v>
      </c>
      <c r="U1959">
        <v>0</v>
      </c>
      <c r="V1959">
        <v>0</v>
      </c>
      <c r="W1959">
        <v>0</v>
      </c>
      <c r="X1959">
        <v>3.4214629335760005</v>
      </c>
      <c r="Y1959">
        <v>0</v>
      </c>
      <c r="Z1959">
        <v>0</v>
      </c>
      <c r="AA1959">
        <v>0</v>
      </c>
      <c r="AB1959">
        <v>0.28049873137379999</v>
      </c>
      <c r="AC1959">
        <v>0</v>
      </c>
      <c r="AD1959">
        <v>0</v>
      </c>
      <c r="AE1959">
        <v>3.7019616649498004</v>
      </c>
    </row>
    <row r="1960" spans="1:31" x14ac:dyDescent="0.25">
      <c r="A1960">
        <v>1824663</v>
      </c>
      <c r="B1960">
        <v>1</v>
      </c>
      <c r="C1960" t="s">
        <v>81</v>
      </c>
      <c r="D1960" t="s">
        <v>113</v>
      </c>
      <c r="E1960" t="s">
        <v>140</v>
      </c>
      <c r="F1960" t="s">
        <v>5863</v>
      </c>
      <c r="G1960" t="s">
        <v>142</v>
      </c>
      <c r="H1960" t="s">
        <v>134</v>
      </c>
      <c r="I1960" t="s">
        <v>135</v>
      </c>
      <c r="J1960" t="s">
        <v>136</v>
      </c>
      <c r="K1960" t="s">
        <v>137</v>
      </c>
      <c r="L1960" t="s">
        <v>5864</v>
      </c>
      <c r="M1960" t="s">
        <v>5865</v>
      </c>
      <c r="N1960">
        <v>2.2069444439999999</v>
      </c>
      <c r="O1960">
        <v>0</v>
      </c>
      <c r="P1960">
        <v>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0.75568428486514161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0.75568428486514161</v>
      </c>
    </row>
    <row r="1961" spans="1:31" x14ac:dyDescent="0.25">
      <c r="A1961">
        <v>1824664</v>
      </c>
      <c r="B1961">
        <v>1</v>
      </c>
      <c r="C1961" t="s">
        <v>80</v>
      </c>
      <c r="D1961" t="s">
        <v>88</v>
      </c>
      <c r="E1961" t="s">
        <v>223</v>
      </c>
      <c r="F1961" t="s">
        <v>5866</v>
      </c>
      <c r="G1961" t="s">
        <v>1724</v>
      </c>
      <c r="H1961" t="s">
        <v>134</v>
      </c>
      <c r="I1961" t="s">
        <v>135</v>
      </c>
      <c r="J1961" t="s">
        <v>136</v>
      </c>
      <c r="K1961" t="s">
        <v>137</v>
      </c>
      <c r="L1961" t="s">
        <v>5867</v>
      </c>
      <c r="M1961" t="s">
        <v>5868</v>
      </c>
      <c r="N1961">
        <v>1.5208333329999999</v>
      </c>
      <c r="O1961">
        <v>0</v>
      </c>
      <c r="P1961">
        <v>1</v>
      </c>
      <c r="Q1961">
        <v>0</v>
      </c>
      <c r="R1961">
        <v>0</v>
      </c>
      <c r="S1961">
        <v>0</v>
      </c>
      <c r="T1961">
        <v>44</v>
      </c>
      <c r="U1961">
        <v>0</v>
      </c>
      <c r="V1961">
        <v>0</v>
      </c>
      <c r="W1961">
        <v>0</v>
      </c>
      <c r="X1961">
        <v>8.0156903951666678E-2</v>
      </c>
      <c r="Y1961">
        <v>0</v>
      </c>
      <c r="Z1961">
        <v>0</v>
      </c>
      <c r="AA1961">
        <v>0</v>
      </c>
      <c r="AB1961">
        <v>28.995346717551769</v>
      </c>
      <c r="AC1961">
        <v>0</v>
      </c>
      <c r="AD1961">
        <v>0</v>
      </c>
      <c r="AE1961">
        <v>29.075503621503437</v>
      </c>
    </row>
    <row r="1962" spans="1:31" x14ac:dyDescent="0.25">
      <c r="A1962">
        <v>1824665</v>
      </c>
      <c r="B1962">
        <v>1</v>
      </c>
      <c r="C1962" t="s">
        <v>81</v>
      </c>
      <c r="D1962" t="s">
        <v>118</v>
      </c>
      <c r="E1962" t="s">
        <v>140</v>
      </c>
      <c r="F1962" t="s">
        <v>5869</v>
      </c>
      <c r="G1962" t="s">
        <v>3936</v>
      </c>
      <c r="H1962" t="s">
        <v>134</v>
      </c>
      <c r="I1962" t="s">
        <v>135</v>
      </c>
      <c r="J1962" t="s">
        <v>136</v>
      </c>
      <c r="K1962" t="s">
        <v>137</v>
      </c>
      <c r="L1962" t="s">
        <v>5870</v>
      </c>
      <c r="M1962" t="s">
        <v>5871</v>
      </c>
      <c r="N1962">
        <v>1.341111111</v>
      </c>
      <c r="O1962">
        <v>0</v>
      </c>
      <c r="P1962">
        <v>12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3.1394465461299994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3.1394465461299994</v>
      </c>
    </row>
    <row r="1963" spans="1:31" x14ac:dyDescent="0.25">
      <c r="A1963">
        <v>1824667</v>
      </c>
      <c r="B1963">
        <v>1</v>
      </c>
      <c r="C1963" t="s">
        <v>80</v>
      </c>
      <c r="D1963" t="s">
        <v>101</v>
      </c>
      <c r="E1963" t="s">
        <v>154</v>
      </c>
      <c r="F1963" t="s">
        <v>5872</v>
      </c>
      <c r="G1963" t="s">
        <v>175</v>
      </c>
      <c r="H1963" t="s">
        <v>157</v>
      </c>
      <c r="I1963" t="s">
        <v>135</v>
      </c>
      <c r="J1963" t="s">
        <v>136</v>
      </c>
      <c r="K1963" t="s">
        <v>137</v>
      </c>
      <c r="L1963" t="s">
        <v>5873</v>
      </c>
      <c r="M1963" t="s">
        <v>5874</v>
      </c>
      <c r="N1963">
        <v>2.6886111110000002</v>
      </c>
      <c r="O1963">
        <v>0</v>
      </c>
      <c r="P1963">
        <v>64</v>
      </c>
      <c r="Q1963">
        <v>0</v>
      </c>
      <c r="R1963">
        <v>0</v>
      </c>
      <c r="S1963">
        <v>0</v>
      </c>
      <c r="T1963">
        <v>10</v>
      </c>
      <c r="U1963">
        <v>0</v>
      </c>
      <c r="V1963">
        <v>0</v>
      </c>
      <c r="W1963">
        <v>0</v>
      </c>
      <c r="X1963">
        <v>102.21102797787621</v>
      </c>
      <c r="Y1963">
        <v>0</v>
      </c>
      <c r="Z1963">
        <v>0</v>
      </c>
      <c r="AA1963">
        <v>0</v>
      </c>
      <c r="AB1963">
        <v>11.102589518897883</v>
      </c>
      <c r="AC1963">
        <v>0</v>
      </c>
      <c r="AD1963">
        <v>0</v>
      </c>
      <c r="AE1963">
        <v>113.3136174967741</v>
      </c>
    </row>
    <row r="1964" spans="1:31" x14ac:dyDescent="0.25">
      <c r="A1964">
        <v>1824672</v>
      </c>
      <c r="B1964">
        <v>1</v>
      </c>
      <c r="C1964" t="s">
        <v>81</v>
      </c>
      <c r="D1964" t="s">
        <v>118</v>
      </c>
      <c r="E1964" t="s">
        <v>154</v>
      </c>
      <c r="F1964" t="s">
        <v>5875</v>
      </c>
      <c r="G1964" t="s">
        <v>175</v>
      </c>
      <c r="H1964" t="s">
        <v>157</v>
      </c>
      <c r="I1964" t="s">
        <v>135</v>
      </c>
      <c r="J1964" t="s">
        <v>136</v>
      </c>
      <c r="K1964" t="s">
        <v>137</v>
      </c>
      <c r="L1964" t="s">
        <v>5876</v>
      </c>
      <c r="M1964" t="s">
        <v>5877</v>
      </c>
      <c r="N1964">
        <v>1.938055555</v>
      </c>
      <c r="O1964">
        <v>0</v>
      </c>
      <c r="P1964">
        <v>0</v>
      </c>
      <c r="Q1964">
        <v>10</v>
      </c>
      <c r="R1964">
        <v>20</v>
      </c>
      <c r="S1964">
        <v>0</v>
      </c>
      <c r="T1964">
        <v>2</v>
      </c>
      <c r="U1964">
        <v>0</v>
      </c>
      <c r="V1964">
        <v>0</v>
      </c>
      <c r="W1964">
        <v>0</v>
      </c>
      <c r="X1964">
        <v>0</v>
      </c>
      <c r="Y1964">
        <v>22.681111234119037</v>
      </c>
      <c r="Z1964">
        <v>45.516764299558339</v>
      </c>
      <c r="AA1964">
        <v>0</v>
      </c>
      <c r="AB1964">
        <v>6.6009190948399993E-2</v>
      </c>
      <c r="AC1964">
        <v>0</v>
      </c>
      <c r="AD1964">
        <v>0</v>
      </c>
      <c r="AE1964">
        <v>68.263884724625782</v>
      </c>
    </row>
    <row r="1965" spans="1:31" x14ac:dyDescent="0.25">
      <c r="A1965">
        <v>1824676</v>
      </c>
      <c r="B1965">
        <v>1</v>
      </c>
      <c r="C1965" t="s">
        <v>80</v>
      </c>
      <c r="D1965" t="s">
        <v>84</v>
      </c>
      <c r="E1965" t="s">
        <v>140</v>
      </c>
      <c r="F1965" t="s">
        <v>5878</v>
      </c>
      <c r="G1965" t="s">
        <v>246</v>
      </c>
      <c r="H1965" t="s">
        <v>134</v>
      </c>
      <c r="I1965" t="s">
        <v>135</v>
      </c>
      <c r="J1965" t="s">
        <v>136</v>
      </c>
      <c r="K1965" t="s">
        <v>137</v>
      </c>
      <c r="L1965" t="s">
        <v>5879</v>
      </c>
      <c r="M1965" t="s">
        <v>5880</v>
      </c>
      <c r="N1965">
        <v>0.96805555499999996</v>
      </c>
      <c r="O1965">
        <v>0</v>
      </c>
      <c r="P1965">
        <v>4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1.1644644422775001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1.1644644422775001</v>
      </c>
    </row>
    <row r="1966" spans="1:31" x14ac:dyDescent="0.25">
      <c r="A1966">
        <v>1824677</v>
      </c>
      <c r="B1966">
        <v>1</v>
      </c>
      <c r="C1966" t="s">
        <v>80</v>
      </c>
      <c r="D1966" t="s">
        <v>83</v>
      </c>
      <c r="E1966" t="s">
        <v>164</v>
      </c>
      <c r="F1966" t="s">
        <v>5881</v>
      </c>
      <c r="G1966" t="s">
        <v>156</v>
      </c>
      <c r="H1966" t="s">
        <v>157</v>
      </c>
      <c r="I1966" t="s">
        <v>135</v>
      </c>
      <c r="J1966" t="s">
        <v>136</v>
      </c>
      <c r="K1966" t="s">
        <v>137</v>
      </c>
      <c r="L1966" t="s">
        <v>5882</v>
      </c>
      <c r="M1966" t="s">
        <v>5883</v>
      </c>
      <c r="N1966">
        <v>0.60027777699999996</v>
      </c>
      <c r="O1966">
        <v>0</v>
      </c>
      <c r="P1966">
        <v>0</v>
      </c>
      <c r="Q1966">
        <v>1</v>
      </c>
      <c r="R1966">
        <v>0</v>
      </c>
      <c r="S1966">
        <v>3</v>
      </c>
      <c r="T1966">
        <v>11</v>
      </c>
      <c r="U1966">
        <v>6</v>
      </c>
      <c r="V1966">
        <v>5</v>
      </c>
      <c r="W1966">
        <v>0</v>
      </c>
      <c r="X1966">
        <v>0</v>
      </c>
      <c r="Y1966">
        <v>7.3995255698583326E-2</v>
      </c>
      <c r="Z1966">
        <v>0</v>
      </c>
      <c r="AA1966">
        <v>28.752901647331552</v>
      </c>
      <c r="AB1966">
        <v>27.480159759552198</v>
      </c>
      <c r="AC1966">
        <v>555.50590321384595</v>
      </c>
      <c r="AD1966">
        <v>46.434648198249896</v>
      </c>
      <c r="AE1966">
        <v>658.24760807467817</v>
      </c>
    </row>
    <row r="1967" spans="1:31" x14ac:dyDescent="0.25">
      <c r="A1967">
        <v>1824679</v>
      </c>
      <c r="B1967">
        <v>1</v>
      </c>
      <c r="C1967" t="s">
        <v>80</v>
      </c>
      <c r="D1967" t="s">
        <v>104</v>
      </c>
      <c r="E1967" t="s">
        <v>131</v>
      </c>
      <c r="F1967" t="s">
        <v>5884</v>
      </c>
      <c r="G1967" t="s">
        <v>873</v>
      </c>
      <c r="H1967" t="s">
        <v>134</v>
      </c>
      <c r="I1967" t="s">
        <v>135</v>
      </c>
      <c r="J1967" t="s">
        <v>136</v>
      </c>
      <c r="K1967" t="s">
        <v>137</v>
      </c>
      <c r="L1967" t="s">
        <v>5885</v>
      </c>
      <c r="M1967" t="s">
        <v>5886</v>
      </c>
      <c r="N1967">
        <v>1.3777777769999999</v>
      </c>
      <c r="O1967">
        <v>0</v>
      </c>
      <c r="P1967">
        <v>63</v>
      </c>
      <c r="Q1967">
        <v>0</v>
      </c>
      <c r="R1967">
        <v>5</v>
      </c>
      <c r="S1967">
        <v>0</v>
      </c>
      <c r="T1967">
        <v>8</v>
      </c>
      <c r="U1967">
        <v>0</v>
      </c>
      <c r="V1967">
        <v>0</v>
      </c>
      <c r="W1967">
        <v>0</v>
      </c>
      <c r="X1967">
        <v>19.010269305483561</v>
      </c>
      <c r="Y1967">
        <v>0</v>
      </c>
      <c r="Z1967">
        <v>1.4786533306166667</v>
      </c>
      <c r="AA1967">
        <v>0</v>
      </c>
      <c r="AB1967">
        <v>6.505656733299344</v>
      </c>
      <c r="AC1967">
        <v>0</v>
      </c>
      <c r="AD1967">
        <v>0</v>
      </c>
      <c r="AE1967">
        <v>26.99457936939957</v>
      </c>
    </row>
    <row r="1968" spans="1:31" x14ac:dyDescent="0.25">
      <c r="A1968">
        <v>1824680</v>
      </c>
      <c r="B1968">
        <v>1</v>
      </c>
      <c r="C1968" t="s">
        <v>81</v>
      </c>
      <c r="D1968" t="s">
        <v>122</v>
      </c>
      <c r="E1968" t="s">
        <v>131</v>
      </c>
      <c r="F1968" t="s">
        <v>5887</v>
      </c>
      <c r="G1968" t="s">
        <v>133</v>
      </c>
      <c r="H1968" t="s">
        <v>134</v>
      </c>
      <c r="I1968" t="s">
        <v>135</v>
      </c>
      <c r="J1968" t="s">
        <v>136</v>
      </c>
      <c r="K1968" t="s">
        <v>137</v>
      </c>
      <c r="L1968" t="s">
        <v>5888</v>
      </c>
      <c r="M1968" t="s">
        <v>5889</v>
      </c>
      <c r="N1968">
        <v>0.92472222199999998</v>
      </c>
      <c r="O1968">
        <v>0</v>
      </c>
      <c r="P1968">
        <v>178</v>
      </c>
      <c r="Q1968">
        <v>0</v>
      </c>
      <c r="R1968">
        <v>1</v>
      </c>
      <c r="S1968">
        <v>0</v>
      </c>
      <c r="T1968">
        <v>6</v>
      </c>
      <c r="U1968">
        <v>0</v>
      </c>
      <c r="V1968">
        <v>0</v>
      </c>
      <c r="W1968">
        <v>0</v>
      </c>
      <c r="X1968">
        <v>35.687742118590492</v>
      </c>
      <c r="Y1968">
        <v>0</v>
      </c>
      <c r="Z1968">
        <v>0.37528793674994998</v>
      </c>
      <c r="AA1968">
        <v>0</v>
      </c>
      <c r="AB1968">
        <v>4.5234302103393329</v>
      </c>
      <c r="AC1968">
        <v>0</v>
      </c>
      <c r="AD1968">
        <v>0</v>
      </c>
      <c r="AE1968">
        <v>40.586460265679776</v>
      </c>
    </row>
    <row r="1969" spans="1:31" x14ac:dyDescent="0.25">
      <c r="A1969">
        <v>1824681</v>
      </c>
      <c r="B1969">
        <v>1</v>
      </c>
      <c r="C1969" t="s">
        <v>81</v>
      </c>
      <c r="D1969" t="s">
        <v>112</v>
      </c>
      <c r="E1969" t="s">
        <v>131</v>
      </c>
      <c r="F1969" t="s">
        <v>5890</v>
      </c>
      <c r="G1969" t="s">
        <v>1046</v>
      </c>
      <c r="H1969" t="s">
        <v>134</v>
      </c>
      <c r="I1969" t="s">
        <v>135</v>
      </c>
      <c r="J1969" t="s">
        <v>136</v>
      </c>
      <c r="K1969" t="s">
        <v>137</v>
      </c>
      <c r="L1969" t="s">
        <v>5891</v>
      </c>
      <c r="M1969" t="s">
        <v>5892</v>
      </c>
      <c r="N1969">
        <v>4.8216666659999996</v>
      </c>
      <c r="O1969">
        <v>0</v>
      </c>
      <c r="P1969">
        <v>2</v>
      </c>
      <c r="Q1969">
        <v>0</v>
      </c>
      <c r="R1969">
        <v>1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3.8870695578000001E-3</v>
      </c>
      <c r="Y1969">
        <v>0</v>
      </c>
      <c r="Z1969">
        <v>3.750966420616667E-3</v>
      </c>
      <c r="AA1969">
        <v>0</v>
      </c>
      <c r="AB1969">
        <v>0</v>
      </c>
      <c r="AC1969">
        <v>0</v>
      </c>
      <c r="AD1969">
        <v>0</v>
      </c>
      <c r="AE1969">
        <v>7.6380359784166667E-3</v>
      </c>
    </row>
    <row r="1970" spans="1:31" x14ac:dyDescent="0.25">
      <c r="A1970">
        <v>1824683</v>
      </c>
      <c r="B1970">
        <v>1</v>
      </c>
      <c r="C1970" t="s">
        <v>80</v>
      </c>
      <c r="D1970" t="s">
        <v>92</v>
      </c>
      <c r="E1970" t="s">
        <v>140</v>
      </c>
      <c r="F1970" t="s">
        <v>5893</v>
      </c>
      <c r="G1970" t="s">
        <v>142</v>
      </c>
      <c r="H1970" t="s">
        <v>134</v>
      </c>
      <c r="I1970" t="s">
        <v>135</v>
      </c>
      <c r="J1970" t="s">
        <v>136</v>
      </c>
      <c r="K1970" t="s">
        <v>137</v>
      </c>
      <c r="L1970" t="s">
        <v>5894</v>
      </c>
      <c r="M1970" t="s">
        <v>5895</v>
      </c>
      <c r="N1970">
        <v>0.89027777699999999</v>
      </c>
      <c r="O1970">
        <v>0</v>
      </c>
      <c r="P1970">
        <v>1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7.3065412410100006E-2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7.3065412410100006E-2</v>
      </c>
    </row>
    <row r="1971" spans="1:31" x14ac:dyDescent="0.25">
      <c r="A1971">
        <v>1824687</v>
      </c>
      <c r="B1971">
        <v>1</v>
      </c>
      <c r="C1971" t="s">
        <v>80</v>
      </c>
      <c r="D1971" t="s">
        <v>92</v>
      </c>
      <c r="E1971" t="s">
        <v>131</v>
      </c>
      <c r="F1971" t="s">
        <v>5896</v>
      </c>
      <c r="G1971" t="s">
        <v>133</v>
      </c>
      <c r="H1971" t="s">
        <v>134</v>
      </c>
      <c r="I1971" t="s">
        <v>135</v>
      </c>
      <c r="J1971" t="s">
        <v>136</v>
      </c>
      <c r="K1971" t="s">
        <v>137</v>
      </c>
      <c r="L1971" t="s">
        <v>5897</v>
      </c>
      <c r="M1971" t="s">
        <v>5898</v>
      </c>
      <c r="N1971">
        <v>2.1886111110000002</v>
      </c>
      <c r="O1971">
        <v>0</v>
      </c>
      <c r="P1971">
        <v>21</v>
      </c>
      <c r="Q1971">
        <v>0</v>
      </c>
      <c r="R1971">
        <v>24</v>
      </c>
      <c r="S1971">
        <v>0</v>
      </c>
      <c r="T1971">
        <v>3</v>
      </c>
      <c r="U1971">
        <v>0</v>
      </c>
      <c r="V1971">
        <v>0</v>
      </c>
      <c r="W1971">
        <v>0</v>
      </c>
      <c r="X1971">
        <v>10.195283031917469</v>
      </c>
      <c r="Y1971">
        <v>0</v>
      </c>
      <c r="Z1971">
        <v>18.816809377087473</v>
      </c>
      <c r="AA1971">
        <v>0</v>
      </c>
      <c r="AB1971">
        <v>22.700791604355171</v>
      </c>
      <c r="AC1971">
        <v>0</v>
      </c>
      <c r="AD1971">
        <v>0</v>
      </c>
      <c r="AE1971">
        <v>51.71288401336011</v>
      </c>
    </row>
    <row r="1972" spans="1:31" x14ac:dyDescent="0.25">
      <c r="A1972">
        <v>1824689</v>
      </c>
      <c r="B1972">
        <v>1</v>
      </c>
      <c r="C1972" t="s">
        <v>80</v>
      </c>
      <c r="D1972" t="s">
        <v>82</v>
      </c>
      <c r="E1972" t="s">
        <v>252</v>
      </c>
      <c r="F1972" t="s">
        <v>5899</v>
      </c>
      <c r="G1972" t="s">
        <v>4567</v>
      </c>
      <c r="H1972" t="s">
        <v>134</v>
      </c>
      <c r="I1972" t="s">
        <v>135</v>
      </c>
      <c r="J1972" t="s">
        <v>136</v>
      </c>
      <c r="K1972" t="s">
        <v>137</v>
      </c>
      <c r="L1972" t="s">
        <v>5900</v>
      </c>
      <c r="M1972" t="s">
        <v>5901</v>
      </c>
      <c r="N1972">
        <v>0.38527777699999999</v>
      </c>
      <c r="O1972">
        <v>0</v>
      </c>
      <c r="P1972">
        <v>515</v>
      </c>
      <c r="Q1972">
        <v>0</v>
      </c>
      <c r="R1972">
        <v>0</v>
      </c>
      <c r="S1972">
        <v>0</v>
      </c>
      <c r="T1972">
        <v>145</v>
      </c>
      <c r="U1972">
        <v>0</v>
      </c>
      <c r="V1972">
        <v>0</v>
      </c>
      <c r="W1972">
        <v>0</v>
      </c>
      <c r="X1972">
        <v>61.050971041156032</v>
      </c>
      <c r="Y1972">
        <v>0</v>
      </c>
      <c r="Z1972">
        <v>0</v>
      </c>
      <c r="AA1972">
        <v>0</v>
      </c>
      <c r="AB1972">
        <v>27.060283476304694</v>
      </c>
      <c r="AC1972">
        <v>0</v>
      </c>
      <c r="AD1972">
        <v>0</v>
      </c>
      <c r="AE1972">
        <v>88.111254517460722</v>
      </c>
    </row>
    <row r="1973" spans="1:31" x14ac:dyDescent="0.25">
      <c r="A1973">
        <v>1824691</v>
      </c>
      <c r="B1973">
        <v>1</v>
      </c>
      <c r="C1973" t="s">
        <v>81</v>
      </c>
      <c r="D1973" t="s">
        <v>123</v>
      </c>
      <c r="E1973" t="s">
        <v>140</v>
      </c>
      <c r="F1973" t="s">
        <v>5902</v>
      </c>
      <c r="G1973" t="s">
        <v>217</v>
      </c>
      <c r="H1973" t="s">
        <v>134</v>
      </c>
      <c r="I1973" t="s">
        <v>135</v>
      </c>
      <c r="J1973" t="s">
        <v>136</v>
      </c>
      <c r="K1973" t="s">
        <v>137</v>
      </c>
      <c r="L1973" t="s">
        <v>5903</v>
      </c>
      <c r="M1973" t="s">
        <v>5904</v>
      </c>
      <c r="N1973">
        <v>2.7883333330000002</v>
      </c>
      <c r="O1973">
        <v>0</v>
      </c>
      <c r="P1973">
        <v>32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29.055715188102415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29.055715188102415</v>
      </c>
    </row>
    <row r="1974" spans="1:31" x14ac:dyDescent="0.25">
      <c r="A1974">
        <v>1824692</v>
      </c>
      <c r="B1974">
        <v>1</v>
      </c>
      <c r="C1974" t="s">
        <v>80</v>
      </c>
      <c r="D1974" t="s">
        <v>104</v>
      </c>
      <c r="E1974" t="s">
        <v>131</v>
      </c>
      <c r="F1974" t="s">
        <v>5905</v>
      </c>
      <c r="G1974" t="s">
        <v>189</v>
      </c>
      <c r="H1974" t="s">
        <v>134</v>
      </c>
      <c r="I1974" t="s">
        <v>135</v>
      </c>
      <c r="J1974" t="s">
        <v>136</v>
      </c>
      <c r="K1974" t="s">
        <v>137</v>
      </c>
      <c r="L1974" t="s">
        <v>5906</v>
      </c>
      <c r="M1974" t="s">
        <v>5907</v>
      </c>
      <c r="N1974">
        <v>2.4283333329999999</v>
      </c>
      <c r="O1974">
        <v>0</v>
      </c>
      <c r="P1974">
        <v>3</v>
      </c>
      <c r="Q1974">
        <v>0</v>
      </c>
      <c r="R1974">
        <v>7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2.4117045934591501</v>
      </c>
      <c r="Y1974">
        <v>0</v>
      </c>
      <c r="Z1974">
        <v>9.5731751846563995</v>
      </c>
      <c r="AA1974">
        <v>0</v>
      </c>
      <c r="AB1974">
        <v>0</v>
      </c>
      <c r="AC1974">
        <v>0</v>
      </c>
      <c r="AD1974">
        <v>0</v>
      </c>
      <c r="AE1974">
        <v>11.98487977811555</v>
      </c>
    </row>
    <row r="1975" spans="1:31" x14ac:dyDescent="0.25">
      <c r="A1975">
        <v>1824698</v>
      </c>
      <c r="B1975">
        <v>1</v>
      </c>
      <c r="C1975" t="s">
        <v>80</v>
      </c>
      <c r="D1975" t="s">
        <v>104</v>
      </c>
      <c r="E1975" t="s">
        <v>140</v>
      </c>
      <c r="F1975" t="s">
        <v>5908</v>
      </c>
      <c r="G1975" t="s">
        <v>142</v>
      </c>
      <c r="H1975" t="s">
        <v>134</v>
      </c>
      <c r="I1975" t="s">
        <v>135</v>
      </c>
      <c r="J1975" t="s">
        <v>136</v>
      </c>
      <c r="K1975" t="s">
        <v>137</v>
      </c>
      <c r="L1975" t="s">
        <v>5909</v>
      </c>
      <c r="M1975" t="s">
        <v>5910</v>
      </c>
      <c r="N1975">
        <v>2.2225000000000001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1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8.3643967578321501</v>
      </c>
      <c r="AC1975">
        <v>0</v>
      </c>
      <c r="AD1975">
        <v>0</v>
      </c>
      <c r="AE1975">
        <v>8.3643967578321501</v>
      </c>
    </row>
    <row r="1976" spans="1:31" x14ac:dyDescent="0.25">
      <c r="A1976">
        <v>1824699</v>
      </c>
      <c r="B1976">
        <v>1</v>
      </c>
      <c r="C1976" t="s">
        <v>81</v>
      </c>
      <c r="D1976" t="s">
        <v>127</v>
      </c>
      <c r="E1976" t="s">
        <v>131</v>
      </c>
      <c r="F1976" t="s">
        <v>5911</v>
      </c>
      <c r="G1976" t="s">
        <v>133</v>
      </c>
      <c r="H1976" t="s">
        <v>134</v>
      </c>
      <c r="I1976" t="s">
        <v>135</v>
      </c>
      <c r="J1976" t="s">
        <v>136</v>
      </c>
      <c r="K1976" t="s">
        <v>137</v>
      </c>
      <c r="L1976" t="s">
        <v>5912</v>
      </c>
      <c r="M1976" t="s">
        <v>5913</v>
      </c>
      <c r="N1976">
        <v>6.7938888879999997</v>
      </c>
      <c r="O1976">
        <v>0</v>
      </c>
      <c r="P1976">
        <v>35</v>
      </c>
      <c r="Q1976">
        <v>0</v>
      </c>
      <c r="R1976">
        <v>6</v>
      </c>
      <c r="S1976">
        <v>0</v>
      </c>
      <c r="T1976">
        <v>4</v>
      </c>
      <c r="U1976">
        <v>0</v>
      </c>
      <c r="V1976">
        <v>1</v>
      </c>
      <c r="W1976">
        <v>0</v>
      </c>
      <c r="X1976">
        <v>63.943148996429372</v>
      </c>
      <c r="Y1976">
        <v>0</v>
      </c>
      <c r="Z1976">
        <v>23.244430764023768</v>
      </c>
      <c r="AA1976">
        <v>0</v>
      </c>
      <c r="AB1976">
        <v>21.357680585726104</v>
      </c>
      <c r="AC1976">
        <v>0</v>
      </c>
      <c r="AD1976">
        <v>1.7090452272332499</v>
      </c>
      <c r="AE1976">
        <v>110.25430557341248</v>
      </c>
    </row>
    <row r="1977" spans="1:31" x14ac:dyDescent="0.25">
      <c r="A1977">
        <v>1824700</v>
      </c>
      <c r="B1977">
        <v>1</v>
      </c>
      <c r="C1977" t="s">
        <v>80</v>
      </c>
      <c r="D1977" t="s">
        <v>82</v>
      </c>
      <c r="E1977" t="s">
        <v>154</v>
      </c>
      <c r="F1977" t="s">
        <v>5914</v>
      </c>
      <c r="G1977" t="s">
        <v>5763</v>
      </c>
      <c r="H1977" t="s">
        <v>157</v>
      </c>
      <c r="I1977" t="s">
        <v>135</v>
      </c>
      <c r="J1977" t="s">
        <v>136</v>
      </c>
      <c r="K1977" t="s">
        <v>137</v>
      </c>
      <c r="L1977" t="s">
        <v>5915</v>
      </c>
      <c r="M1977" t="s">
        <v>5916</v>
      </c>
      <c r="N1977">
        <v>1.420555555</v>
      </c>
      <c r="O1977">
        <v>0</v>
      </c>
      <c r="P1977">
        <v>12</v>
      </c>
      <c r="Q1977">
        <v>0</v>
      </c>
      <c r="R1977">
        <v>0</v>
      </c>
      <c r="S1977">
        <v>0</v>
      </c>
      <c r="T1977">
        <v>426</v>
      </c>
      <c r="U1977">
        <v>0</v>
      </c>
      <c r="V1977">
        <v>3</v>
      </c>
      <c r="W1977">
        <v>0</v>
      </c>
      <c r="X1977">
        <v>1.0251064241813999</v>
      </c>
      <c r="Y1977">
        <v>0</v>
      </c>
      <c r="Z1977">
        <v>0</v>
      </c>
      <c r="AA1977">
        <v>0</v>
      </c>
      <c r="AB1977">
        <v>391.64664822771755</v>
      </c>
      <c r="AC1977">
        <v>0</v>
      </c>
      <c r="AD1977">
        <v>20.216201342191205</v>
      </c>
      <c r="AE1977">
        <v>412.88795599409013</v>
      </c>
    </row>
    <row r="1978" spans="1:31" x14ac:dyDescent="0.25">
      <c r="A1978">
        <v>1824701</v>
      </c>
      <c r="B1978">
        <v>1</v>
      </c>
      <c r="C1978" t="s">
        <v>80</v>
      </c>
      <c r="D1978" t="s">
        <v>100</v>
      </c>
      <c r="E1978" t="s">
        <v>202</v>
      </c>
      <c r="F1978" t="s">
        <v>333</v>
      </c>
      <c r="G1978" t="s">
        <v>386</v>
      </c>
      <c r="H1978" t="s">
        <v>157</v>
      </c>
      <c r="I1978" t="s">
        <v>135</v>
      </c>
      <c r="J1978" t="s">
        <v>136</v>
      </c>
      <c r="K1978" t="s">
        <v>137</v>
      </c>
      <c r="L1978" t="s">
        <v>5917</v>
      </c>
      <c r="M1978" t="s">
        <v>5918</v>
      </c>
      <c r="N1978">
        <v>5.6666665999999997E-2</v>
      </c>
      <c r="O1978">
        <v>4</v>
      </c>
      <c r="P1978">
        <v>839</v>
      </c>
      <c r="Q1978">
        <v>23</v>
      </c>
      <c r="R1978">
        <v>361</v>
      </c>
      <c r="S1978">
        <v>12</v>
      </c>
      <c r="T1978">
        <v>135</v>
      </c>
      <c r="U1978">
        <v>1</v>
      </c>
      <c r="V1978">
        <v>1</v>
      </c>
      <c r="W1978">
        <v>0.16489173850999997</v>
      </c>
      <c r="X1978">
        <v>12.56338292216609</v>
      </c>
      <c r="Y1978">
        <v>0.91063882197599988</v>
      </c>
      <c r="Z1978">
        <v>6.1883405304532708</v>
      </c>
      <c r="AA1978">
        <v>14.8107733323726</v>
      </c>
      <c r="AB1978">
        <v>5.6849246277548025</v>
      </c>
      <c r="AC1978">
        <v>0</v>
      </c>
      <c r="AD1978">
        <v>2.9289390868400003E-2</v>
      </c>
      <c r="AE1978">
        <v>40.352241364101161</v>
      </c>
    </row>
    <row r="1979" spans="1:31" x14ac:dyDescent="0.25">
      <c r="A1979">
        <v>1824707</v>
      </c>
      <c r="B1979">
        <v>1</v>
      </c>
      <c r="C1979" t="s">
        <v>80</v>
      </c>
      <c r="D1979" t="s">
        <v>103</v>
      </c>
      <c r="E1979" t="s">
        <v>164</v>
      </c>
      <c r="F1979" t="s">
        <v>5919</v>
      </c>
      <c r="G1979" t="s">
        <v>156</v>
      </c>
      <c r="H1979" t="s">
        <v>157</v>
      </c>
      <c r="I1979" t="s">
        <v>135</v>
      </c>
      <c r="J1979" t="s">
        <v>136</v>
      </c>
      <c r="K1979" t="s">
        <v>137</v>
      </c>
      <c r="L1979" t="s">
        <v>5920</v>
      </c>
      <c r="M1979" t="s">
        <v>5921</v>
      </c>
      <c r="N1979">
        <v>0.80194444399999998</v>
      </c>
      <c r="O1979">
        <v>0</v>
      </c>
      <c r="P1979">
        <v>0</v>
      </c>
      <c r="Q1979">
        <v>1</v>
      </c>
      <c r="R1979">
        <v>0</v>
      </c>
      <c r="S1979">
        <v>0</v>
      </c>
      <c r="T1979">
        <v>0</v>
      </c>
      <c r="U1979">
        <v>5</v>
      </c>
      <c r="V1979">
        <v>0</v>
      </c>
      <c r="W1979">
        <v>0</v>
      </c>
      <c r="X1979">
        <v>0</v>
      </c>
      <c r="Y1979">
        <v>48.239432491189334</v>
      </c>
      <c r="Z1979">
        <v>0</v>
      </c>
      <c r="AA1979">
        <v>0</v>
      </c>
      <c r="AB1979">
        <v>0</v>
      </c>
      <c r="AC1979">
        <v>212.11270176487039</v>
      </c>
      <c r="AD1979">
        <v>0</v>
      </c>
      <c r="AE1979">
        <v>260.35213425605974</v>
      </c>
    </row>
    <row r="1980" spans="1:31" x14ac:dyDescent="0.25">
      <c r="A1980">
        <v>1824708</v>
      </c>
      <c r="B1980">
        <v>1</v>
      </c>
      <c r="C1980" t="s">
        <v>80</v>
      </c>
      <c r="D1980" t="s">
        <v>108</v>
      </c>
      <c r="E1980" t="s">
        <v>140</v>
      </c>
      <c r="F1980" t="s">
        <v>5922</v>
      </c>
      <c r="G1980" t="s">
        <v>142</v>
      </c>
      <c r="H1980" t="s">
        <v>134</v>
      </c>
      <c r="I1980" t="s">
        <v>135</v>
      </c>
      <c r="J1980" t="s">
        <v>136</v>
      </c>
      <c r="K1980" t="s">
        <v>137</v>
      </c>
      <c r="L1980" t="s">
        <v>5923</v>
      </c>
      <c r="M1980" t="s">
        <v>5924</v>
      </c>
      <c r="N1980">
        <v>3.9544444439999999</v>
      </c>
      <c r="O1980">
        <v>0</v>
      </c>
      <c r="P1980">
        <v>1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1.4012682961498002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1.4012682961498002</v>
      </c>
    </row>
    <row r="1981" spans="1:31" x14ac:dyDescent="0.25">
      <c r="A1981">
        <v>1824709</v>
      </c>
      <c r="B1981">
        <v>1</v>
      </c>
      <c r="C1981" t="s">
        <v>81</v>
      </c>
      <c r="D1981" t="s">
        <v>127</v>
      </c>
      <c r="E1981" t="s">
        <v>154</v>
      </c>
      <c r="F1981" t="s">
        <v>5925</v>
      </c>
      <c r="G1981" t="s">
        <v>507</v>
      </c>
      <c r="H1981" t="s">
        <v>157</v>
      </c>
      <c r="I1981" t="s">
        <v>135</v>
      </c>
      <c r="J1981" t="s">
        <v>136</v>
      </c>
      <c r="K1981" t="s">
        <v>137</v>
      </c>
      <c r="L1981" t="s">
        <v>5926</v>
      </c>
      <c r="M1981" t="s">
        <v>5927</v>
      </c>
      <c r="N1981">
        <v>2.946388888</v>
      </c>
      <c r="O1981">
        <v>0</v>
      </c>
      <c r="P1981">
        <v>53</v>
      </c>
      <c r="Q1981">
        <v>0</v>
      </c>
      <c r="R1981">
        <v>2</v>
      </c>
      <c r="S1981">
        <v>0</v>
      </c>
      <c r="T1981">
        <v>3</v>
      </c>
      <c r="U1981">
        <v>0</v>
      </c>
      <c r="V1981">
        <v>0</v>
      </c>
      <c r="W1981">
        <v>0</v>
      </c>
      <c r="X1981">
        <v>30.096296649858473</v>
      </c>
      <c r="Y1981">
        <v>0</v>
      </c>
      <c r="Z1981">
        <v>1.632406491509675</v>
      </c>
      <c r="AA1981">
        <v>0</v>
      </c>
      <c r="AB1981">
        <v>2.0214207135499998E-3</v>
      </c>
      <c r="AC1981">
        <v>0</v>
      </c>
      <c r="AD1981">
        <v>0</v>
      </c>
      <c r="AE1981">
        <v>31.730724562081697</v>
      </c>
    </row>
    <row r="1982" spans="1:31" x14ac:dyDescent="0.25">
      <c r="A1982">
        <v>1824710</v>
      </c>
      <c r="B1982">
        <v>1</v>
      </c>
      <c r="C1982" t="s">
        <v>81</v>
      </c>
      <c r="D1982" t="s">
        <v>127</v>
      </c>
      <c r="E1982" t="s">
        <v>164</v>
      </c>
      <c r="F1982" t="s">
        <v>762</v>
      </c>
      <c r="G1982" t="s">
        <v>156</v>
      </c>
      <c r="H1982" t="s">
        <v>157</v>
      </c>
      <c r="I1982" t="s">
        <v>135</v>
      </c>
      <c r="J1982" t="s">
        <v>136</v>
      </c>
      <c r="K1982" t="s">
        <v>137</v>
      </c>
      <c r="L1982" t="s">
        <v>5928</v>
      </c>
      <c r="M1982" t="s">
        <v>5929</v>
      </c>
      <c r="N1982">
        <v>2.7625000000000002</v>
      </c>
      <c r="O1982">
        <v>2</v>
      </c>
      <c r="P1982">
        <v>52</v>
      </c>
      <c r="Q1982">
        <v>79</v>
      </c>
      <c r="R1982">
        <v>74</v>
      </c>
      <c r="S1982">
        <v>0</v>
      </c>
      <c r="T1982">
        <v>5</v>
      </c>
      <c r="U1982">
        <v>1</v>
      </c>
      <c r="V1982">
        <v>0</v>
      </c>
      <c r="W1982">
        <v>3.2711544251165501</v>
      </c>
      <c r="X1982">
        <v>40.538109894062622</v>
      </c>
      <c r="Y1982">
        <v>350.1187740907248</v>
      </c>
      <c r="Z1982">
        <v>223.1363782240922</v>
      </c>
      <c r="AA1982">
        <v>0</v>
      </c>
      <c r="AB1982">
        <v>6.2286635088657505</v>
      </c>
      <c r="AC1982">
        <v>344.13348986044883</v>
      </c>
      <c r="AD1982">
        <v>0</v>
      </c>
      <c r="AE1982">
        <v>967.42657000331087</v>
      </c>
    </row>
    <row r="1983" spans="1:31" x14ac:dyDescent="0.25">
      <c r="A1983">
        <v>1824711</v>
      </c>
      <c r="B1983">
        <v>1</v>
      </c>
      <c r="C1983" t="s">
        <v>81</v>
      </c>
      <c r="D1983" t="s">
        <v>122</v>
      </c>
      <c r="E1983" t="s">
        <v>131</v>
      </c>
      <c r="F1983" t="s">
        <v>3470</v>
      </c>
      <c r="G1983" t="s">
        <v>133</v>
      </c>
      <c r="H1983" t="s">
        <v>134</v>
      </c>
      <c r="I1983" t="s">
        <v>135</v>
      </c>
      <c r="J1983" t="s">
        <v>136</v>
      </c>
      <c r="K1983" t="s">
        <v>137</v>
      </c>
      <c r="L1983" t="s">
        <v>5930</v>
      </c>
      <c r="M1983" t="s">
        <v>5931</v>
      </c>
      <c r="N1983">
        <v>0.91249999999999998</v>
      </c>
      <c r="O1983">
        <v>0</v>
      </c>
      <c r="P1983">
        <v>141</v>
      </c>
      <c r="Q1983">
        <v>0</v>
      </c>
      <c r="R1983">
        <v>0</v>
      </c>
      <c r="S1983">
        <v>0</v>
      </c>
      <c r="T1983">
        <v>4</v>
      </c>
      <c r="U1983">
        <v>0</v>
      </c>
      <c r="V1983">
        <v>0</v>
      </c>
      <c r="W1983">
        <v>0</v>
      </c>
      <c r="X1983">
        <v>27.969454579484932</v>
      </c>
      <c r="Y1983">
        <v>0</v>
      </c>
      <c r="Z1983">
        <v>0</v>
      </c>
      <c r="AA1983">
        <v>0</v>
      </c>
      <c r="AB1983">
        <v>0.83206518954071673</v>
      </c>
      <c r="AC1983">
        <v>0</v>
      </c>
      <c r="AD1983">
        <v>0</v>
      </c>
      <c r="AE1983">
        <v>28.801519769025649</v>
      </c>
    </row>
    <row r="1984" spans="1:31" x14ac:dyDescent="0.25">
      <c r="A1984">
        <v>1824712</v>
      </c>
      <c r="B1984">
        <v>1</v>
      </c>
      <c r="C1984" t="s">
        <v>80</v>
      </c>
      <c r="D1984" t="s">
        <v>83</v>
      </c>
      <c r="E1984" t="s">
        <v>131</v>
      </c>
      <c r="F1984" t="s">
        <v>5932</v>
      </c>
      <c r="G1984" t="s">
        <v>133</v>
      </c>
      <c r="H1984" t="s">
        <v>134</v>
      </c>
      <c r="I1984" t="s">
        <v>135</v>
      </c>
      <c r="J1984" t="s">
        <v>136</v>
      </c>
      <c r="K1984" t="s">
        <v>137</v>
      </c>
      <c r="L1984" t="s">
        <v>5933</v>
      </c>
      <c r="M1984" t="s">
        <v>5934</v>
      </c>
      <c r="N1984">
        <v>1.133611111</v>
      </c>
      <c r="O1984">
        <v>0</v>
      </c>
      <c r="P1984">
        <v>114</v>
      </c>
      <c r="Q1984">
        <v>0</v>
      </c>
      <c r="R1984">
        <v>0</v>
      </c>
      <c r="S1984">
        <v>0</v>
      </c>
      <c r="T1984">
        <v>8</v>
      </c>
      <c r="U1984">
        <v>0</v>
      </c>
      <c r="V1984">
        <v>0</v>
      </c>
      <c r="W1984">
        <v>0</v>
      </c>
      <c r="X1984">
        <v>39.429406705103617</v>
      </c>
      <c r="Y1984">
        <v>0</v>
      </c>
      <c r="Z1984">
        <v>0</v>
      </c>
      <c r="AA1984">
        <v>0</v>
      </c>
      <c r="AB1984">
        <v>2.0307408888129999</v>
      </c>
      <c r="AC1984">
        <v>0</v>
      </c>
      <c r="AD1984">
        <v>0</v>
      </c>
      <c r="AE1984">
        <v>41.460147593916616</v>
      </c>
    </row>
    <row r="1985" spans="1:31" x14ac:dyDescent="0.25">
      <c r="A1985">
        <v>1824714</v>
      </c>
      <c r="B1985">
        <v>1</v>
      </c>
      <c r="C1985" t="s">
        <v>80</v>
      </c>
      <c r="D1985" t="s">
        <v>92</v>
      </c>
      <c r="E1985" t="s">
        <v>140</v>
      </c>
      <c r="F1985" t="s">
        <v>5935</v>
      </c>
      <c r="G1985" t="s">
        <v>246</v>
      </c>
      <c r="H1985" t="s">
        <v>134</v>
      </c>
      <c r="I1985" t="s">
        <v>135</v>
      </c>
      <c r="J1985" t="s">
        <v>136</v>
      </c>
      <c r="K1985" t="s">
        <v>137</v>
      </c>
      <c r="L1985" t="s">
        <v>5936</v>
      </c>
      <c r="M1985" t="s">
        <v>5937</v>
      </c>
      <c r="N1985">
        <v>3.5444444439999998</v>
      </c>
      <c r="O1985">
        <v>0</v>
      </c>
      <c r="P1985">
        <v>1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1.0775942881045999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1.0775942881045999</v>
      </c>
    </row>
    <row r="1986" spans="1:31" x14ac:dyDescent="0.25">
      <c r="A1986">
        <v>1824715</v>
      </c>
      <c r="B1986">
        <v>1</v>
      </c>
      <c r="C1986" t="s">
        <v>80</v>
      </c>
      <c r="D1986" t="s">
        <v>99</v>
      </c>
      <c r="E1986" t="s">
        <v>140</v>
      </c>
      <c r="F1986" t="s">
        <v>5938</v>
      </c>
      <c r="G1986" t="s">
        <v>142</v>
      </c>
      <c r="H1986" t="s">
        <v>134</v>
      </c>
      <c r="I1986" t="s">
        <v>135</v>
      </c>
      <c r="J1986" t="s">
        <v>136</v>
      </c>
      <c r="K1986" t="s">
        <v>137</v>
      </c>
      <c r="L1986" t="s">
        <v>5939</v>
      </c>
      <c r="M1986" t="s">
        <v>5940</v>
      </c>
      <c r="N1986">
        <v>2.9041666660000001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0.18597500781198334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0.18597500781198334</v>
      </c>
    </row>
    <row r="1987" spans="1:31" x14ac:dyDescent="0.25">
      <c r="A1987">
        <v>1824718</v>
      </c>
      <c r="B1987">
        <v>1</v>
      </c>
      <c r="C1987" t="s">
        <v>80</v>
      </c>
      <c r="D1987" t="s">
        <v>92</v>
      </c>
      <c r="E1987" t="s">
        <v>140</v>
      </c>
      <c r="F1987" t="s">
        <v>5941</v>
      </c>
      <c r="G1987" t="s">
        <v>246</v>
      </c>
      <c r="H1987" t="s">
        <v>134</v>
      </c>
      <c r="I1987" t="s">
        <v>135</v>
      </c>
      <c r="J1987" t="s">
        <v>136</v>
      </c>
      <c r="K1987" t="s">
        <v>137</v>
      </c>
      <c r="L1987" t="s">
        <v>5942</v>
      </c>
      <c r="M1987" t="s">
        <v>5943</v>
      </c>
      <c r="N1987">
        <v>2.148055555</v>
      </c>
      <c r="O1987">
        <v>0</v>
      </c>
      <c r="P1987">
        <v>1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0.59638631544179987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0.59638631544179987</v>
      </c>
    </row>
    <row r="1988" spans="1:31" x14ac:dyDescent="0.25">
      <c r="A1988">
        <v>1824719</v>
      </c>
      <c r="B1988">
        <v>1</v>
      </c>
      <c r="C1988" t="s">
        <v>80</v>
      </c>
      <c r="D1988" t="s">
        <v>99</v>
      </c>
      <c r="E1988" t="s">
        <v>140</v>
      </c>
      <c r="F1988" t="s">
        <v>5944</v>
      </c>
      <c r="G1988" t="s">
        <v>213</v>
      </c>
      <c r="H1988" t="s">
        <v>134</v>
      </c>
      <c r="I1988" t="s">
        <v>135</v>
      </c>
      <c r="J1988" t="s">
        <v>136</v>
      </c>
      <c r="K1988" t="s">
        <v>137</v>
      </c>
      <c r="L1988" t="s">
        <v>5945</v>
      </c>
      <c r="M1988" t="s">
        <v>5946</v>
      </c>
      <c r="N1988">
        <v>19.243888888000001</v>
      </c>
      <c r="O1988">
        <v>0</v>
      </c>
      <c r="P1988">
        <v>1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</row>
    <row r="1989" spans="1:31" x14ac:dyDescent="0.25">
      <c r="A1989">
        <v>1824723</v>
      </c>
      <c r="B1989">
        <v>1</v>
      </c>
      <c r="C1989" t="s">
        <v>81</v>
      </c>
      <c r="D1989" t="s">
        <v>119</v>
      </c>
      <c r="E1989" t="s">
        <v>252</v>
      </c>
      <c r="F1989" t="s">
        <v>5947</v>
      </c>
      <c r="G1989" t="s">
        <v>279</v>
      </c>
      <c r="H1989" t="s">
        <v>134</v>
      </c>
      <c r="I1989" t="s">
        <v>135</v>
      </c>
      <c r="J1989" t="s">
        <v>136</v>
      </c>
      <c r="K1989" t="s">
        <v>137</v>
      </c>
      <c r="L1989" t="s">
        <v>5948</v>
      </c>
      <c r="M1989" t="s">
        <v>5949</v>
      </c>
      <c r="N1989">
        <v>1.4952777770000001</v>
      </c>
      <c r="O1989">
        <v>0</v>
      </c>
      <c r="P1989">
        <v>38</v>
      </c>
      <c r="Q1989">
        <v>0</v>
      </c>
      <c r="R1989">
        <v>6</v>
      </c>
      <c r="S1989">
        <v>0</v>
      </c>
      <c r="T1989">
        <v>3</v>
      </c>
      <c r="U1989">
        <v>0</v>
      </c>
      <c r="V1989">
        <v>0</v>
      </c>
      <c r="W1989">
        <v>0</v>
      </c>
      <c r="X1989">
        <v>16.7246932875148</v>
      </c>
      <c r="Y1989">
        <v>0</v>
      </c>
      <c r="Z1989">
        <v>13.870695712265874</v>
      </c>
      <c r="AA1989">
        <v>0</v>
      </c>
      <c r="AB1989">
        <v>1.7723902668261835</v>
      </c>
      <c r="AC1989">
        <v>0</v>
      </c>
      <c r="AD1989">
        <v>0</v>
      </c>
      <c r="AE1989">
        <v>32.36777926660686</v>
      </c>
    </row>
    <row r="1990" spans="1:31" x14ac:dyDescent="0.25">
      <c r="A1990">
        <v>1824727</v>
      </c>
      <c r="B1990">
        <v>1</v>
      </c>
      <c r="C1990" t="s">
        <v>80</v>
      </c>
      <c r="D1990" t="s">
        <v>83</v>
      </c>
      <c r="E1990" t="s">
        <v>140</v>
      </c>
      <c r="F1990" t="s">
        <v>5950</v>
      </c>
      <c r="G1990" t="s">
        <v>142</v>
      </c>
      <c r="H1990" t="s">
        <v>134</v>
      </c>
      <c r="I1990" t="s">
        <v>135</v>
      </c>
      <c r="J1990" t="s">
        <v>136</v>
      </c>
      <c r="K1990" t="s">
        <v>137</v>
      </c>
      <c r="L1990" t="s">
        <v>5951</v>
      </c>
      <c r="M1990" t="s">
        <v>5952</v>
      </c>
      <c r="N1990">
        <v>0.70611111100000001</v>
      </c>
      <c r="O1990">
        <v>0</v>
      </c>
      <c r="P1990">
        <v>1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7.6040881290699996E-2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7.6040881290699996E-2</v>
      </c>
    </row>
    <row r="1991" spans="1:31" x14ac:dyDescent="0.25">
      <c r="A1991">
        <v>1824729</v>
      </c>
      <c r="B1991">
        <v>1</v>
      </c>
      <c r="C1991" t="s">
        <v>80</v>
      </c>
      <c r="D1991" t="s">
        <v>83</v>
      </c>
      <c r="E1991" t="s">
        <v>140</v>
      </c>
      <c r="F1991" t="s">
        <v>5953</v>
      </c>
      <c r="G1991" t="s">
        <v>142</v>
      </c>
      <c r="H1991" t="s">
        <v>134</v>
      </c>
      <c r="I1991" t="s">
        <v>135</v>
      </c>
      <c r="J1991" t="s">
        <v>136</v>
      </c>
      <c r="K1991" t="s">
        <v>137</v>
      </c>
      <c r="L1991" t="s">
        <v>5954</v>
      </c>
      <c r="M1991" t="s">
        <v>5955</v>
      </c>
      <c r="N1991">
        <v>1.3052777769999999</v>
      </c>
      <c r="O1991">
        <v>0</v>
      </c>
      <c r="P1991">
        <v>3</v>
      </c>
      <c r="Q1991">
        <v>0</v>
      </c>
      <c r="R1991">
        <v>0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1.721765619843</v>
      </c>
      <c r="Y1991">
        <v>0</v>
      </c>
      <c r="Z1991">
        <v>0</v>
      </c>
      <c r="AA1991">
        <v>0</v>
      </c>
      <c r="AB1991">
        <v>0.28031930217725004</v>
      </c>
      <c r="AC1991">
        <v>0</v>
      </c>
      <c r="AD1991">
        <v>0</v>
      </c>
      <c r="AE1991">
        <v>2.0020849220202499</v>
      </c>
    </row>
    <row r="1992" spans="1:31" x14ac:dyDescent="0.25">
      <c r="A1992">
        <v>1824733</v>
      </c>
      <c r="B1992">
        <v>1</v>
      </c>
      <c r="C1992" t="s">
        <v>80</v>
      </c>
      <c r="D1992" t="s">
        <v>98</v>
      </c>
      <c r="E1992" t="s">
        <v>140</v>
      </c>
      <c r="F1992" t="s">
        <v>5956</v>
      </c>
      <c r="G1992" t="s">
        <v>142</v>
      </c>
      <c r="H1992" t="s">
        <v>134</v>
      </c>
      <c r="I1992" t="s">
        <v>135</v>
      </c>
      <c r="J1992" t="s">
        <v>136</v>
      </c>
      <c r="K1992" t="s">
        <v>137</v>
      </c>
      <c r="L1992" t="s">
        <v>5957</v>
      </c>
      <c r="M1992" t="s">
        <v>5958</v>
      </c>
      <c r="N1992">
        <v>0.961388888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1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0.13733602717890001</v>
      </c>
      <c r="AC1992">
        <v>0</v>
      </c>
      <c r="AD1992">
        <v>0</v>
      </c>
      <c r="AE1992">
        <v>0.13733602717890001</v>
      </c>
    </row>
    <row r="1993" spans="1:31" x14ac:dyDescent="0.25">
      <c r="A1993">
        <v>1824734</v>
      </c>
      <c r="B1993">
        <v>1</v>
      </c>
      <c r="C1993" t="s">
        <v>81</v>
      </c>
      <c r="D1993" t="s">
        <v>127</v>
      </c>
      <c r="E1993" t="s">
        <v>164</v>
      </c>
      <c r="F1993" t="s">
        <v>5959</v>
      </c>
      <c r="G1993" t="s">
        <v>156</v>
      </c>
      <c r="H1993" t="s">
        <v>157</v>
      </c>
      <c r="I1993" t="s">
        <v>135</v>
      </c>
      <c r="J1993" t="s">
        <v>136</v>
      </c>
      <c r="K1993" t="s">
        <v>137</v>
      </c>
      <c r="L1993" t="s">
        <v>5960</v>
      </c>
      <c r="M1993" t="s">
        <v>5961</v>
      </c>
      <c r="N1993">
        <v>1.071111111</v>
      </c>
      <c r="O1993">
        <v>0</v>
      </c>
      <c r="P1993">
        <v>1063</v>
      </c>
      <c r="Q1993">
        <v>130</v>
      </c>
      <c r="R1993">
        <v>79</v>
      </c>
      <c r="S1993">
        <v>7</v>
      </c>
      <c r="T1993">
        <v>102</v>
      </c>
      <c r="U1993">
        <v>4</v>
      </c>
      <c r="V1993">
        <v>0</v>
      </c>
      <c r="W1993">
        <v>0</v>
      </c>
      <c r="X1993">
        <v>316.48767037556399</v>
      </c>
      <c r="Y1993">
        <v>473.08788972378812</v>
      </c>
      <c r="Z1993">
        <v>62.025434954685402</v>
      </c>
      <c r="AA1993">
        <v>44.041265363097999</v>
      </c>
      <c r="AB1993">
        <v>36.809092631017208</v>
      </c>
      <c r="AC1993">
        <v>199.90827672393098</v>
      </c>
      <c r="AD1993">
        <v>0</v>
      </c>
      <c r="AE1993">
        <v>1132.3596297720835</v>
      </c>
    </row>
    <row r="1994" spans="1:31" x14ac:dyDescent="0.25">
      <c r="A1994">
        <v>1824739</v>
      </c>
      <c r="B1994">
        <v>1</v>
      </c>
      <c r="C1994" t="s">
        <v>80</v>
      </c>
      <c r="D1994" t="s">
        <v>93</v>
      </c>
      <c r="E1994" t="s">
        <v>131</v>
      </c>
      <c r="F1994" t="s">
        <v>5962</v>
      </c>
      <c r="G1994" t="s">
        <v>1486</v>
      </c>
      <c r="H1994" t="s">
        <v>134</v>
      </c>
      <c r="I1994" t="s">
        <v>135</v>
      </c>
      <c r="J1994" t="s">
        <v>136</v>
      </c>
      <c r="K1994" t="s">
        <v>137</v>
      </c>
      <c r="L1994" t="s">
        <v>5963</v>
      </c>
      <c r="M1994" t="s">
        <v>5964</v>
      </c>
      <c r="N1994">
        <v>2.3955555550000001</v>
      </c>
      <c r="O1994">
        <v>0</v>
      </c>
      <c r="P1994">
        <v>3</v>
      </c>
      <c r="Q1994">
        <v>0</v>
      </c>
      <c r="R1994">
        <v>2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1.5023131429614667</v>
      </c>
      <c r="Y1994">
        <v>0</v>
      </c>
      <c r="Z1994">
        <v>2.7947008638864004</v>
      </c>
      <c r="AA1994">
        <v>0</v>
      </c>
      <c r="AB1994">
        <v>0</v>
      </c>
      <c r="AC1994">
        <v>0</v>
      </c>
      <c r="AD1994">
        <v>0</v>
      </c>
      <c r="AE1994">
        <v>4.2970140068478671</v>
      </c>
    </row>
    <row r="1995" spans="1:31" x14ac:dyDescent="0.25">
      <c r="A1995">
        <v>1824740</v>
      </c>
      <c r="B1995">
        <v>1</v>
      </c>
      <c r="C1995" t="s">
        <v>81</v>
      </c>
      <c r="D1995" t="s">
        <v>118</v>
      </c>
      <c r="E1995" t="s">
        <v>140</v>
      </c>
      <c r="F1995" t="s">
        <v>5965</v>
      </c>
      <c r="G1995" t="s">
        <v>213</v>
      </c>
      <c r="H1995" t="s">
        <v>134</v>
      </c>
      <c r="I1995" t="s">
        <v>135</v>
      </c>
      <c r="J1995" t="s">
        <v>136</v>
      </c>
      <c r="K1995" t="s">
        <v>137</v>
      </c>
      <c r="L1995" t="s">
        <v>5966</v>
      </c>
      <c r="M1995" t="s">
        <v>5967</v>
      </c>
      <c r="N1995">
        <v>0.93638888799999997</v>
      </c>
      <c r="O1995">
        <v>0</v>
      </c>
      <c r="P1995">
        <v>10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1.9904510612591664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1.9904510612591664</v>
      </c>
    </row>
    <row r="1996" spans="1:31" x14ac:dyDescent="0.25">
      <c r="A1996">
        <v>1824744</v>
      </c>
      <c r="B1996">
        <v>1</v>
      </c>
      <c r="C1996" t="s">
        <v>80</v>
      </c>
      <c r="D1996" t="s">
        <v>100</v>
      </c>
      <c r="E1996" t="s">
        <v>131</v>
      </c>
      <c r="F1996" t="s">
        <v>5968</v>
      </c>
      <c r="G1996" t="s">
        <v>217</v>
      </c>
      <c r="H1996" t="s">
        <v>134</v>
      </c>
      <c r="I1996" t="s">
        <v>135</v>
      </c>
      <c r="J1996" t="s">
        <v>136</v>
      </c>
      <c r="K1996" t="s">
        <v>137</v>
      </c>
      <c r="L1996" t="s">
        <v>5969</v>
      </c>
      <c r="M1996" t="s">
        <v>5970</v>
      </c>
      <c r="N1996">
        <v>0.35361111099999998</v>
      </c>
      <c r="O1996">
        <v>0</v>
      </c>
      <c r="P1996">
        <v>14</v>
      </c>
      <c r="Q1996">
        <v>0</v>
      </c>
      <c r="R1996">
        <v>11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0.81584379591333323</v>
      </c>
      <c r="Y1996">
        <v>0</v>
      </c>
      <c r="Z1996">
        <v>1.0409913509575501</v>
      </c>
      <c r="AA1996">
        <v>0</v>
      </c>
      <c r="AB1996">
        <v>0</v>
      </c>
      <c r="AC1996">
        <v>0</v>
      </c>
      <c r="AD1996">
        <v>0</v>
      </c>
      <c r="AE1996">
        <v>1.8568351468708832</v>
      </c>
    </row>
    <row r="1997" spans="1:31" x14ac:dyDescent="0.25">
      <c r="A1997">
        <v>1824746</v>
      </c>
      <c r="B1997">
        <v>1</v>
      </c>
      <c r="C1997" t="s">
        <v>80</v>
      </c>
      <c r="D1997" t="s">
        <v>97</v>
      </c>
      <c r="E1997" t="s">
        <v>131</v>
      </c>
      <c r="F1997" t="s">
        <v>5971</v>
      </c>
      <c r="G1997" t="s">
        <v>133</v>
      </c>
      <c r="H1997" t="s">
        <v>134</v>
      </c>
      <c r="I1997" t="s">
        <v>135</v>
      </c>
      <c r="J1997" t="s">
        <v>136</v>
      </c>
      <c r="K1997" t="s">
        <v>137</v>
      </c>
      <c r="L1997" t="s">
        <v>5972</v>
      </c>
      <c r="M1997" t="s">
        <v>5973</v>
      </c>
      <c r="N1997">
        <v>2.1369444440000001</v>
      </c>
      <c r="O1997">
        <v>0</v>
      </c>
      <c r="P1997">
        <v>5</v>
      </c>
      <c r="Q1997">
        <v>0</v>
      </c>
      <c r="R1997">
        <v>14</v>
      </c>
      <c r="S1997">
        <v>0</v>
      </c>
      <c r="T1997">
        <v>2</v>
      </c>
      <c r="U1997">
        <v>0</v>
      </c>
      <c r="V1997">
        <v>0</v>
      </c>
      <c r="W1997">
        <v>0</v>
      </c>
      <c r="X1997">
        <v>8.4669942247390519</v>
      </c>
      <c r="Y1997">
        <v>0</v>
      </c>
      <c r="Z1997">
        <v>8.7068909751795012</v>
      </c>
      <c r="AA1997">
        <v>0</v>
      </c>
      <c r="AB1997">
        <v>1.8094139186916001</v>
      </c>
      <c r="AC1997">
        <v>0</v>
      </c>
      <c r="AD1997">
        <v>0</v>
      </c>
      <c r="AE1997">
        <v>18.983299118610152</v>
      </c>
    </row>
    <row r="1998" spans="1:31" x14ac:dyDescent="0.25">
      <c r="A1998">
        <v>1824747</v>
      </c>
      <c r="B1998">
        <v>1</v>
      </c>
      <c r="C1998" t="s">
        <v>80</v>
      </c>
      <c r="D1998" t="s">
        <v>93</v>
      </c>
      <c r="E1998" t="s">
        <v>131</v>
      </c>
      <c r="F1998" t="s">
        <v>5974</v>
      </c>
      <c r="G1998" t="s">
        <v>133</v>
      </c>
      <c r="H1998" t="s">
        <v>134</v>
      </c>
      <c r="I1998" t="s">
        <v>135</v>
      </c>
      <c r="J1998" t="s">
        <v>136</v>
      </c>
      <c r="K1998" t="s">
        <v>137</v>
      </c>
      <c r="L1998" t="s">
        <v>5975</v>
      </c>
      <c r="M1998" t="s">
        <v>5976</v>
      </c>
      <c r="N1998">
        <v>2.4536111109999998</v>
      </c>
      <c r="O1998">
        <v>0</v>
      </c>
      <c r="P1998">
        <v>14</v>
      </c>
      <c r="Q1998">
        <v>0</v>
      </c>
      <c r="R1998">
        <v>0</v>
      </c>
      <c r="S1998">
        <v>0</v>
      </c>
      <c r="T1998">
        <v>7</v>
      </c>
      <c r="U1998">
        <v>0</v>
      </c>
      <c r="V1998">
        <v>0</v>
      </c>
      <c r="W1998">
        <v>0</v>
      </c>
      <c r="X1998">
        <v>14.649207537016865</v>
      </c>
      <c r="Y1998">
        <v>0</v>
      </c>
      <c r="Z1998">
        <v>0</v>
      </c>
      <c r="AA1998">
        <v>0</v>
      </c>
      <c r="AB1998">
        <v>6.6017456445698341</v>
      </c>
      <c r="AC1998">
        <v>0</v>
      </c>
      <c r="AD1998">
        <v>0</v>
      </c>
      <c r="AE1998">
        <v>21.250953181586699</v>
      </c>
    </row>
    <row r="1999" spans="1:31" x14ac:dyDescent="0.25">
      <c r="A1999">
        <v>1824752</v>
      </c>
      <c r="B1999">
        <v>1</v>
      </c>
      <c r="C1999" t="s">
        <v>81</v>
      </c>
      <c r="D1999" t="s">
        <v>120</v>
      </c>
      <c r="E1999" t="s">
        <v>140</v>
      </c>
      <c r="F1999" t="s">
        <v>5977</v>
      </c>
      <c r="G1999" t="s">
        <v>142</v>
      </c>
      <c r="H1999" t="s">
        <v>134</v>
      </c>
      <c r="I1999" t="s">
        <v>135</v>
      </c>
      <c r="J1999" t="s">
        <v>136</v>
      </c>
      <c r="K1999" t="s">
        <v>137</v>
      </c>
      <c r="L1999" t="s">
        <v>5978</v>
      </c>
      <c r="M1999" t="s">
        <v>5979</v>
      </c>
      <c r="N1999">
        <v>2.4224999999999999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0.37153819849050007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0.37153819849050007</v>
      </c>
    </row>
    <row r="2000" spans="1:31" x14ac:dyDescent="0.25">
      <c r="A2000">
        <v>1824753</v>
      </c>
      <c r="B2000">
        <v>1</v>
      </c>
      <c r="C2000" t="s">
        <v>80</v>
      </c>
      <c r="D2000" t="s">
        <v>95</v>
      </c>
      <c r="E2000" t="s">
        <v>223</v>
      </c>
      <c r="F2000" t="s">
        <v>5980</v>
      </c>
      <c r="G2000" t="s">
        <v>1055</v>
      </c>
      <c r="H2000" t="s">
        <v>134</v>
      </c>
      <c r="I2000" t="s">
        <v>135</v>
      </c>
      <c r="J2000" t="s">
        <v>136</v>
      </c>
      <c r="K2000" t="s">
        <v>137</v>
      </c>
      <c r="L2000" t="s">
        <v>5981</v>
      </c>
      <c r="M2000" t="s">
        <v>5982</v>
      </c>
      <c r="N2000">
        <v>1.0011111109999999</v>
      </c>
      <c r="O2000">
        <v>0</v>
      </c>
      <c r="P2000">
        <v>24</v>
      </c>
      <c r="Q2000">
        <v>0</v>
      </c>
      <c r="R2000">
        <v>0</v>
      </c>
      <c r="S2000">
        <v>0</v>
      </c>
      <c r="T2000">
        <v>1</v>
      </c>
      <c r="U2000">
        <v>0</v>
      </c>
      <c r="V2000">
        <v>0</v>
      </c>
      <c r="W2000">
        <v>0</v>
      </c>
      <c r="X2000">
        <v>8.7969355517157499</v>
      </c>
      <c r="Y2000">
        <v>0</v>
      </c>
      <c r="Z2000">
        <v>0</v>
      </c>
      <c r="AA2000">
        <v>0</v>
      </c>
      <c r="AB2000">
        <v>0.57454642297425007</v>
      </c>
      <c r="AC2000">
        <v>0</v>
      </c>
      <c r="AD2000">
        <v>0</v>
      </c>
      <c r="AE2000">
        <v>9.3714819746899991</v>
      </c>
    </row>
    <row r="2001" spans="1:31" x14ac:dyDescent="0.25">
      <c r="A2001">
        <v>1824754</v>
      </c>
      <c r="B2001">
        <v>1</v>
      </c>
      <c r="C2001" t="s">
        <v>80</v>
      </c>
      <c r="D2001" t="s">
        <v>95</v>
      </c>
      <c r="E2001" t="s">
        <v>140</v>
      </c>
      <c r="F2001" t="s">
        <v>5983</v>
      </c>
      <c r="G2001" t="s">
        <v>142</v>
      </c>
      <c r="H2001" t="s">
        <v>134</v>
      </c>
      <c r="I2001" t="s">
        <v>135</v>
      </c>
      <c r="J2001" t="s">
        <v>136</v>
      </c>
      <c r="K2001" t="s">
        <v>137</v>
      </c>
      <c r="L2001" t="s">
        <v>5984</v>
      </c>
      <c r="M2001" t="s">
        <v>5985</v>
      </c>
      <c r="N2001">
        <v>1.300277777</v>
      </c>
      <c r="O2001">
        <v>0</v>
      </c>
      <c r="P2001">
        <v>9</v>
      </c>
      <c r="Q2001">
        <v>0</v>
      </c>
      <c r="R2001">
        <v>0</v>
      </c>
      <c r="S2001">
        <v>0</v>
      </c>
      <c r="T2001">
        <v>1</v>
      </c>
      <c r="U2001">
        <v>0</v>
      </c>
      <c r="V2001">
        <v>0</v>
      </c>
      <c r="W2001">
        <v>0</v>
      </c>
      <c r="X2001">
        <v>2.78349380105485</v>
      </c>
      <c r="Y2001">
        <v>0</v>
      </c>
      <c r="Z2001">
        <v>0</v>
      </c>
      <c r="AA2001">
        <v>0</v>
      </c>
      <c r="AB2001">
        <v>0.30136553700200003</v>
      </c>
      <c r="AC2001">
        <v>0</v>
      </c>
      <c r="AD2001">
        <v>0</v>
      </c>
      <c r="AE2001">
        <v>3.0848593380568499</v>
      </c>
    </row>
    <row r="2002" spans="1:31" x14ac:dyDescent="0.25">
      <c r="A2002">
        <v>1824756</v>
      </c>
      <c r="B2002">
        <v>1</v>
      </c>
      <c r="C2002" t="s">
        <v>80</v>
      </c>
      <c r="D2002" t="s">
        <v>96</v>
      </c>
      <c r="E2002" t="s">
        <v>131</v>
      </c>
      <c r="F2002" t="s">
        <v>5986</v>
      </c>
      <c r="G2002" t="s">
        <v>161</v>
      </c>
      <c r="H2002" t="s">
        <v>134</v>
      </c>
      <c r="I2002" t="s">
        <v>135</v>
      </c>
      <c r="J2002" t="s">
        <v>136</v>
      </c>
      <c r="K2002" t="s">
        <v>137</v>
      </c>
      <c r="L2002" t="s">
        <v>5987</v>
      </c>
      <c r="M2002" t="s">
        <v>5988</v>
      </c>
      <c r="N2002">
        <v>4.9177777770000004</v>
      </c>
      <c r="O2002">
        <v>0</v>
      </c>
      <c r="P2002">
        <v>54</v>
      </c>
      <c r="Q2002">
        <v>0</v>
      </c>
      <c r="R2002">
        <v>0</v>
      </c>
      <c r="S2002">
        <v>0</v>
      </c>
      <c r="T2002">
        <v>2</v>
      </c>
      <c r="U2002">
        <v>0</v>
      </c>
      <c r="V2002">
        <v>0</v>
      </c>
      <c r="W2002">
        <v>0</v>
      </c>
      <c r="X2002">
        <v>65.476192607802886</v>
      </c>
      <c r="Y2002">
        <v>0</v>
      </c>
      <c r="Z2002">
        <v>0</v>
      </c>
      <c r="AA2002">
        <v>0</v>
      </c>
      <c r="AB2002">
        <v>3.32196844624E-2</v>
      </c>
      <c r="AC2002">
        <v>0</v>
      </c>
      <c r="AD2002">
        <v>0</v>
      </c>
      <c r="AE2002">
        <v>65.509412292265282</v>
      </c>
    </row>
    <row r="2003" spans="1:31" x14ac:dyDescent="0.25">
      <c r="A2003">
        <v>1824757</v>
      </c>
      <c r="B2003">
        <v>1</v>
      </c>
      <c r="C2003" t="s">
        <v>81</v>
      </c>
      <c r="D2003" t="s">
        <v>127</v>
      </c>
      <c r="E2003" t="s">
        <v>164</v>
      </c>
      <c r="F2003" t="s">
        <v>5959</v>
      </c>
      <c r="G2003" t="s">
        <v>156</v>
      </c>
      <c r="H2003" t="s">
        <v>157</v>
      </c>
      <c r="I2003" t="s">
        <v>135</v>
      </c>
      <c r="J2003" t="s">
        <v>136</v>
      </c>
      <c r="K2003" t="s">
        <v>137</v>
      </c>
      <c r="L2003" t="s">
        <v>5989</v>
      </c>
      <c r="M2003" t="s">
        <v>5990</v>
      </c>
      <c r="N2003">
        <v>1.164722222</v>
      </c>
      <c r="O2003">
        <v>0</v>
      </c>
      <c r="P2003">
        <v>1063</v>
      </c>
      <c r="Q2003">
        <v>130</v>
      </c>
      <c r="R2003">
        <v>79</v>
      </c>
      <c r="S2003">
        <v>7</v>
      </c>
      <c r="T2003">
        <v>102</v>
      </c>
      <c r="U2003">
        <v>4</v>
      </c>
      <c r="V2003">
        <v>0</v>
      </c>
      <c r="W2003">
        <v>0</v>
      </c>
      <c r="X2003">
        <v>323.70837135228976</v>
      </c>
      <c r="Y2003">
        <v>485.05492010788066</v>
      </c>
      <c r="Z2003">
        <v>60.774529905062614</v>
      </c>
      <c r="AA2003">
        <v>44.548574759414834</v>
      </c>
      <c r="AB2003">
        <v>34.138455645990469</v>
      </c>
      <c r="AC2003">
        <v>228.41085392214214</v>
      </c>
      <c r="AD2003">
        <v>0</v>
      </c>
      <c r="AE2003">
        <v>1176.6357056927804</v>
      </c>
    </row>
    <row r="2004" spans="1:31" x14ac:dyDescent="0.25">
      <c r="A2004">
        <v>1824758</v>
      </c>
      <c r="B2004">
        <v>1</v>
      </c>
      <c r="C2004" t="s">
        <v>80</v>
      </c>
      <c r="D2004" t="s">
        <v>103</v>
      </c>
      <c r="E2004" t="s">
        <v>140</v>
      </c>
      <c r="F2004" t="s">
        <v>5991</v>
      </c>
      <c r="G2004" t="s">
        <v>142</v>
      </c>
      <c r="H2004" t="s">
        <v>134</v>
      </c>
      <c r="I2004" t="s">
        <v>135</v>
      </c>
      <c r="J2004" t="s">
        <v>136</v>
      </c>
      <c r="K2004" t="s">
        <v>137</v>
      </c>
      <c r="L2004" t="s">
        <v>5992</v>
      </c>
      <c r="M2004" t="s">
        <v>5993</v>
      </c>
      <c r="N2004">
        <v>0.87305555499999998</v>
      </c>
      <c r="O2004">
        <v>0</v>
      </c>
      <c r="P2004">
        <v>1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3.0252369606433335E-2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3.0252369606433335E-2</v>
      </c>
    </row>
    <row r="2005" spans="1:31" x14ac:dyDescent="0.25">
      <c r="A2005">
        <v>1824760</v>
      </c>
      <c r="B2005">
        <v>1</v>
      </c>
      <c r="C2005" t="s">
        <v>80</v>
      </c>
      <c r="D2005" t="s">
        <v>110</v>
      </c>
      <c r="E2005" t="s">
        <v>140</v>
      </c>
      <c r="F2005" t="s">
        <v>5994</v>
      </c>
      <c r="G2005" t="s">
        <v>142</v>
      </c>
      <c r="H2005" t="s">
        <v>134</v>
      </c>
      <c r="I2005" t="s">
        <v>135</v>
      </c>
      <c r="J2005" t="s">
        <v>136</v>
      </c>
      <c r="K2005" t="s">
        <v>137</v>
      </c>
      <c r="L2005" t="s">
        <v>5995</v>
      </c>
      <c r="M2005" t="s">
        <v>5996</v>
      </c>
      <c r="N2005">
        <v>1.0608333329999999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0.74661279815650006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0.74661279815650006</v>
      </c>
    </row>
    <row r="2006" spans="1:31" x14ac:dyDescent="0.25">
      <c r="A2006">
        <v>1824761</v>
      </c>
      <c r="B2006">
        <v>1</v>
      </c>
      <c r="C2006" t="s">
        <v>80</v>
      </c>
      <c r="D2006" t="s">
        <v>97</v>
      </c>
      <c r="E2006" t="s">
        <v>140</v>
      </c>
      <c r="F2006" t="s">
        <v>5997</v>
      </c>
      <c r="G2006" t="s">
        <v>213</v>
      </c>
      <c r="H2006" t="s">
        <v>134</v>
      </c>
      <c r="I2006" t="s">
        <v>135</v>
      </c>
      <c r="J2006" t="s">
        <v>136</v>
      </c>
      <c r="K2006" t="s">
        <v>137</v>
      </c>
      <c r="L2006" t="s">
        <v>5998</v>
      </c>
      <c r="M2006" t="s">
        <v>5999</v>
      </c>
      <c r="N2006">
        <v>1.8105555550000001</v>
      </c>
      <c r="O2006">
        <v>0</v>
      </c>
      <c r="P2006">
        <v>1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0.16717368303618335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0.16717368303618335</v>
      </c>
    </row>
    <row r="2007" spans="1:31" x14ac:dyDescent="0.25">
      <c r="A2007">
        <v>1824763</v>
      </c>
      <c r="B2007">
        <v>1</v>
      </c>
      <c r="C2007" t="s">
        <v>80</v>
      </c>
      <c r="D2007" t="s">
        <v>93</v>
      </c>
      <c r="E2007" t="s">
        <v>140</v>
      </c>
      <c r="F2007" t="s">
        <v>6000</v>
      </c>
      <c r="G2007" t="s">
        <v>142</v>
      </c>
      <c r="H2007" t="s">
        <v>134</v>
      </c>
      <c r="I2007" t="s">
        <v>135</v>
      </c>
      <c r="J2007" t="s">
        <v>136</v>
      </c>
      <c r="K2007" t="s">
        <v>137</v>
      </c>
      <c r="L2007" t="s">
        <v>6001</v>
      </c>
      <c r="M2007" t="s">
        <v>6002</v>
      </c>
      <c r="N2007">
        <v>0.574722222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1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6.4680794887500004E-2</v>
      </c>
      <c r="AC2007">
        <v>0</v>
      </c>
      <c r="AD2007">
        <v>0</v>
      </c>
      <c r="AE2007">
        <v>6.4680794887500004E-2</v>
      </c>
    </row>
    <row r="2008" spans="1:31" x14ac:dyDescent="0.25">
      <c r="A2008">
        <v>1824764</v>
      </c>
      <c r="B2008">
        <v>1</v>
      </c>
      <c r="C2008" t="s">
        <v>81</v>
      </c>
      <c r="D2008" t="s">
        <v>123</v>
      </c>
      <c r="E2008" t="s">
        <v>154</v>
      </c>
      <c r="F2008" t="s">
        <v>6003</v>
      </c>
      <c r="G2008" t="s">
        <v>156</v>
      </c>
      <c r="H2008" t="s">
        <v>157</v>
      </c>
      <c r="I2008" t="s">
        <v>135</v>
      </c>
      <c r="J2008" t="s">
        <v>136</v>
      </c>
      <c r="K2008" t="s">
        <v>137</v>
      </c>
      <c r="L2008" t="s">
        <v>6004</v>
      </c>
      <c r="M2008" t="s">
        <v>6005</v>
      </c>
      <c r="N2008">
        <v>1.370833333</v>
      </c>
      <c r="O2008">
        <v>1</v>
      </c>
      <c r="P2008">
        <v>356</v>
      </c>
      <c r="Q2008">
        <v>4</v>
      </c>
      <c r="R2008">
        <v>13</v>
      </c>
      <c r="S2008">
        <v>4</v>
      </c>
      <c r="T2008">
        <v>15</v>
      </c>
      <c r="U2008">
        <v>2</v>
      </c>
      <c r="V2008">
        <v>0</v>
      </c>
      <c r="W2008">
        <v>0.35257846980200003</v>
      </c>
      <c r="X2008">
        <v>111.78475871219402</v>
      </c>
      <c r="Y2008">
        <v>17.388193633359247</v>
      </c>
      <c r="Z2008">
        <v>2.439550212623125</v>
      </c>
      <c r="AA2008">
        <v>43.374606827840324</v>
      </c>
      <c r="AB2008">
        <v>9.7961536996997474</v>
      </c>
      <c r="AC2008">
        <v>14.31010051664625</v>
      </c>
      <c r="AD2008">
        <v>0</v>
      </c>
      <c r="AE2008">
        <v>199.44594207216471</v>
      </c>
    </row>
    <row r="2009" spans="1:31" x14ac:dyDescent="0.25">
      <c r="A2009">
        <v>1824772</v>
      </c>
      <c r="B2009">
        <v>1</v>
      </c>
      <c r="C2009" t="s">
        <v>81</v>
      </c>
      <c r="D2009" t="s">
        <v>127</v>
      </c>
      <c r="E2009" t="s">
        <v>164</v>
      </c>
      <c r="F2009" t="s">
        <v>4205</v>
      </c>
      <c r="G2009" t="s">
        <v>156</v>
      </c>
      <c r="H2009" t="s">
        <v>157</v>
      </c>
      <c r="I2009" t="s">
        <v>135</v>
      </c>
      <c r="J2009" t="s">
        <v>136</v>
      </c>
      <c r="K2009" t="s">
        <v>137</v>
      </c>
      <c r="L2009" t="s">
        <v>6006</v>
      </c>
      <c r="M2009" t="s">
        <v>6007</v>
      </c>
      <c r="N2009">
        <v>0.35638888800000001</v>
      </c>
      <c r="O2009">
        <v>2</v>
      </c>
      <c r="P2009">
        <v>52</v>
      </c>
      <c r="Q2009">
        <v>79</v>
      </c>
      <c r="R2009">
        <v>74</v>
      </c>
      <c r="S2009">
        <v>0</v>
      </c>
      <c r="T2009">
        <v>5</v>
      </c>
      <c r="U2009">
        <v>1</v>
      </c>
      <c r="V2009">
        <v>0</v>
      </c>
      <c r="W2009">
        <v>0.38939992446895</v>
      </c>
      <c r="X2009">
        <v>4.8279601084947172</v>
      </c>
      <c r="Y2009">
        <v>40.396320359706301</v>
      </c>
      <c r="Z2009">
        <v>22.917359027016545</v>
      </c>
      <c r="AA2009">
        <v>0</v>
      </c>
      <c r="AB2009">
        <v>0.62602488551566671</v>
      </c>
      <c r="AC2009">
        <v>41.930291200285495</v>
      </c>
      <c r="AD2009">
        <v>0</v>
      </c>
      <c r="AE2009">
        <v>111.08735550548768</v>
      </c>
    </row>
    <row r="2010" spans="1:31" x14ac:dyDescent="0.25">
      <c r="A2010">
        <v>1824775</v>
      </c>
      <c r="B2010">
        <v>1</v>
      </c>
      <c r="C2010" t="s">
        <v>81</v>
      </c>
      <c r="D2010" t="s">
        <v>126</v>
      </c>
      <c r="E2010" t="s">
        <v>140</v>
      </c>
      <c r="F2010" t="s">
        <v>6008</v>
      </c>
      <c r="G2010" t="s">
        <v>142</v>
      </c>
      <c r="H2010" t="s">
        <v>134</v>
      </c>
      <c r="I2010" t="s">
        <v>135</v>
      </c>
      <c r="J2010" t="s">
        <v>136</v>
      </c>
      <c r="K2010" t="s">
        <v>137</v>
      </c>
      <c r="L2010" t="s">
        <v>6009</v>
      </c>
      <c r="M2010" t="s">
        <v>6010</v>
      </c>
      <c r="N2010">
        <v>0.85416666600000002</v>
      </c>
      <c r="O2010">
        <v>0</v>
      </c>
      <c r="P2010">
        <v>2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0.16047130394239997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0.16047130394239997</v>
      </c>
    </row>
    <row r="2011" spans="1:31" x14ac:dyDescent="0.25">
      <c r="A2011">
        <v>1824781</v>
      </c>
      <c r="B2011">
        <v>1</v>
      </c>
      <c r="C2011" t="s">
        <v>80</v>
      </c>
      <c r="D2011" t="s">
        <v>104</v>
      </c>
      <c r="E2011" t="s">
        <v>131</v>
      </c>
      <c r="F2011" t="s">
        <v>6011</v>
      </c>
      <c r="G2011" t="s">
        <v>189</v>
      </c>
      <c r="H2011" t="s">
        <v>134</v>
      </c>
      <c r="I2011" t="s">
        <v>135</v>
      </c>
      <c r="J2011" t="s">
        <v>136</v>
      </c>
      <c r="K2011" t="s">
        <v>137</v>
      </c>
      <c r="L2011" t="s">
        <v>6012</v>
      </c>
      <c r="M2011" t="s">
        <v>6013</v>
      </c>
      <c r="N2011">
        <v>1.7250000000000001</v>
      </c>
      <c r="O2011">
        <v>0</v>
      </c>
      <c r="P2011">
        <v>159</v>
      </c>
      <c r="Q2011">
        <v>0</v>
      </c>
      <c r="R2011">
        <v>0</v>
      </c>
      <c r="S2011">
        <v>0</v>
      </c>
      <c r="T2011">
        <v>4</v>
      </c>
      <c r="U2011">
        <v>0</v>
      </c>
      <c r="V2011">
        <v>0</v>
      </c>
      <c r="W2011">
        <v>0</v>
      </c>
      <c r="X2011">
        <v>49.610339891234275</v>
      </c>
      <c r="Y2011">
        <v>0</v>
      </c>
      <c r="Z2011">
        <v>0</v>
      </c>
      <c r="AA2011">
        <v>0</v>
      </c>
      <c r="AB2011">
        <v>0.47835781485066664</v>
      </c>
      <c r="AC2011">
        <v>0</v>
      </c>
      <c r="AD2011">
        <v>0</v>
      </c>
      <c r="AE2011">
        <v>50.088697706084943</v>
      </c>
    </row>
    <row r="2012" spans="1:31" x14ac:dyDescent="0.25">
      <c r="A2012">
        <v>1824784</v>
      </c>
      <c r="B2012">
        <v>1</v>
      </c>
      <c r="C2012" t="s">
        <v>80</v>
      </c>
      <c r="D2012" t="s">
        <v>98</v>
      </c>
      <c r="E2012" t="s">
        <v>154</v>
      </c>
      <c r="F2012" t="s">
        <v>6014</v>
      </c>
      <c r="G2012" t="s">
        <v>175</v>
      </c>
      <c r="H2012" t="s">
        <v>157</v>
      </c>
      <c r="I2012" t="s">
        <v>135</v>
      </c>
      <c r="J2012" t="s">
        <v>136</v>
      </c>
      <c r="K2012" t="s">
        <v>137</v>
      </c>
      <c r="L2012" t="s">
        <v>6015</v>
      </c>
      <c r="M2012" t="s">
        <v>6016</v>
      </c>
      <c r="N2012">
        <v>0.818333333</v>
      </c>
      <c r="O2012">
        <v>0</v>
      </c>
      <c r="P2012">
        <v>27</v>
      </c>
      <c r="Q2012">
        <v>0</v>
      </c>
      <c r="R2012">
        <v>3</v>
      </c>
      <c r="S2012">
        <v>0</v>
      </c>
      <c r="T2012">
        <v>9</v>
      </c>
      <c r="U2012">
        <v>0</v>
      </c>
      <c r="V2012">
        <v>0</v>
      </c>
      <c r="W2012">
        <v>0</v>
      </c>
      <c r="X2012">
        <v>5.4768327410467013</v>
      </c>
      <c r="Y2012">
        <v>0</v>
      </c>
      <c r="Z2012">
        <v>2.6907364327629502</v>
      </c>
      <c r="AA2012">
        <v>0</v>
      </c>
      <c r="AB2012">
        <v>1.2902709278984499</v>
      </c>
      <c r="AC2012">
        <v>0</v>
      </c>
      <c r="AD2012">
        <v>0</v>
      </c>
      <c r="AE2012">
        <v>9.4578401017081006</v>
      </c>
    </row>
    <row r="2013" spans="1:31" x14ac:dyDescent="0.25">
      <c r="A2013">
        <v>1824794</v>
      </c>
      <c r="B2013">
        <v>1</v>
      </c>
      <c r="C2013" t="s">
        <v>81</v>
      </c>
      <c r="D2013" t="s">
        <v>117</v>
      </c>
      <c r="E2013" t="s">
        <v>164</v>
      </c>
      <c r="F2013" t="s">
        <v>6017</v>
      </c>
      <c r="G2013" t="s">
        <v>225</v>
      </c>
      <c r="H2013" t="s">
        <v>157</v>
      </c>
      <c r="I2013" t="s">
        <v>135</v>
      </c>
      <c r="J2013" t="s">
        <v>136</v>
      </c>
      <c r="K2013" t="s">
        <v>151</v>
      </c>
      <c r="L2013" t="s">
        <v>6018</v>
      </c>
      <c r="M2013" t="s">
        <v>6019</v>
      </c>
      <c r="N2013">
        <v>1.336915555</v>
      </c>
      <c r="O2013">
        <v>0</v>
      </c>
      <c r="P2013">
        <v>666</v>
      </c>
      <c r="Q2013">
        <v>0</v>
      </c>
      <c r="R2013">
        <v>0</v>
      </c>
      <c r="S2013">
        <v>0</v>
      </c>
      <c r="T2013">
        <v>119</v>
      </c>
      <c r="U2013">
        <v>0</v>
      </c>
      <c r="V2013">
        <v>1</v>
      </c>
      <c r="W2013">
        <v>0</v>
      </c>
      <c r="X2013">
        <v>133.55937575486672</v>
      </c>
      <c r="Y2013">
        <v>0</v>
      </c>
      <c r="Z2013">
        <v>0</v>
      </c>
      <c r="AA2013">
        <v>0</v>
      </c>
      <c r="AB2013">
        <v>77.79511890677351</v>
      </c>
      <c r="AC2013">
        <v>0</v>
      </c>
      <c r="AD2013">
        <v>3.7402064418399998</v>
      </c>
      <c r="AE2013">
        <v>215.09470110348022</v>
      </c>
    </row>
    <row r="2014" spans="1:31" x14ac:dyDescent="0.25">
      <c r="A2014">
        <v>1824795</v>
      </c>
      <c r="B2014">
        <v>1</v>
      </c>
      <c r="C2014" t="s">
        <v>80</v>
      </c>
      <c r="D2014" t="s">
        <v>94</v>
      </c>
      <c r="E2014" t="s">
        <v>154</v>
      </c>
      <c r="F2014" t="s">
        <v>6020</v>
      </c>
      <c r="G2014" t="s">
        <v>175</v>
      </c>
      <c r="H2014" t="s">
        <v>157</v>
      </c>
      <c r="I2014" t="s">
        <v>135</v>
      </c>
      <c r="J2014" t="s">
        <v>136</v>
      </c>
      <c r="K2014" t="s">
        <v>137</v>
      </c>
      <c r="L2014" t="s">
        <v>6021</v>
      </c>
      <c r="M2014" t="s">
        <v>6022</v>
      </c>
      <c r="N2014">
        <v>4.6286111109999997</v>
      </c>
      <c r="O2014">
        <v>0</v>
      </c>
      <c r="P2014">
        <v>169</v>
      </c>
      <c r="Q2014">
        <v>0</v>
      </c>
      <c r="R2014">
        <v>104</v>
      </c>
      <c r="S2014">
        <v>0</v>
      </c>
      <c r="T2014">
        <v>8</v>
      </c>
      <c r="U2014">
        <v>0</v>
      </c>
      <c r="V2014">
        <v>0</v>
      </c>
      <c r="W2014">
        <v>0</v>
      </c>
      <c r="X2014">
        <v>121.1679832673755</v>
      </c>
      <c r="Y2014">
        <v>0</v>
      </c>
      <c r="Z2014">
        <v>68.12761414316644</v>
      </c>
      <c r="AA2014">
        <v>0</v>
      </c>
      <c r="AB2014">
        <v>28.249976781843049</v>
      </c>
      <c r="AC2014">
        <v>0</v>
      </c>
      <c r="AD2014">
        <v>0</v>
      </c>
      <c r="AE2014">
        <v>217.545574192385</v>
      </c>
    </row>
    <row r="2015" spans="1:31" x14ac:dyDescent="0.25">
      <c r="A2015">
        <v>1824813</v>
      </c>
      <c r="B2015">
        <v>1</v>
      </c>
      <c r="C2015" t="s">
        <v>81</v>
      </c>
      <c r="D2015" t="s">
        <v>118</v>
      </c>
      <c r="E2015" t="s">
        <v>268</v>
      </c>
      <c r="F2015" t="s">
        <v>6023</v>
      </c>
      <c r="G2015" t="s">
        <v>225</v>
      </c>
      <c r="H2015" t="s">
        <v>157</v>
      </c>
      <c r="I2015" t="s">
        <v>135</v>
      </c>
      <c r="J2015" t="s">
        <v>136</v>
      </c>
      <c r="K2015" t="s">
        <v>151</v>
      </c>
      <c r="L2015" t="s">
        <v>6024</v>
      </c>
      <c r="M2015" t="s">
        <v>6025</v>
      </c>
      <c r="N2015">
        <v>0.69008333300000002</v>
      </c>
      <c r="O2015">
        <v>0</v>
      </c>
      <c r="P2015">
        <v>0</v>
      </c>
      <c r="Q2015">
        <v>5</v>
      </c>
      <c r="R2015">
        <v>0</v>
      </c>
      <c r="S2015">
        <v>5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25.478274095657252</v>
      </c>
      <c r="Z2015">
        <v>0</v>
      </c>
      <c r="AA2015">
        <v>11.554978531144998</v>
      </c>
      <c r="AB2015">
        <v>0</v>
      </c>
      <c r="AC2015">
        <v>0</v>
      </c>
      <c r="AD2015">
        <v>0</v>
      </c>
      <c r="AE2015">
        <v>37.033252626802252</v>
      </c>
    </row>
    <row r="2016" spans="1:31" x14ac:dyDescent="0.25">
      <c r="A2016">
        <v>1824815</v>
      </c>
      <c r="B2016">
        <v>1</v>
      </c>
      <c r="C2016" t="s">
        <v>81</v>
      </c>
      <c r="D2016" t="s">
        <v>118</v>
      </c>
      <c r="E2016" t="s">
        <v>268</v>
      </c>
      <c r="F2016" t="s">
        <v>346</v>
      </c>
      <c r="G2016" t="s">
        <v>225</v>
      </c>
      <c r="H2016" t="s">
        <v>157</v>
      </c>
      <c r="I2016" t="s">
        <v>135</v>
      </c>
      <c r="J2016" t="s">
        <v>136</v>
      </c>
      <c r="K2016" t="s">
        <v>151</v>
      </c>
      <c r="L2016" t="s">
        <v>6026</v>
      </c>
      <c r="M2016" t="s">
        <v>6027</v>
      </c>
      <c r="N2016">
        <v>0.61444444399999998</v>
      </c>
      <c r="O2016">
        <v>4</v>
      </c>
      <c r="P2016">
        <v>7582</v>
      </c>
      <c r="Q2016">
        <v>165</v>
      </c>
      <c r="R2016">
        <v>1098</v>
      </c>
      <c r="S2016">
        <v>43</v>
      </c>
      <c r="T2016">
        <v>934</v>
      </c>
      <c r="U2016">
        <v>3</v>
      </c>
      <c r="V2016">
        <v>1</v>
      </c>
      <c r="W2016">
        <v>0.9926540284719334</v>
      </c>
      <c r="X2016">
        <v>411.37605134945125</v>
      </c>
      <c r="Y2016">
        <v>645.54661565900824</v>
      </c>
      <c r="Z2016">
        <v>216.0772882759822</v>
      </c>
      <c r="AA2016">
        <v>93.676593094431055</v>
      </c>
      <c r="AB2016">
        <v>216.15348988803521</v>
      </c>
      <c r="AC2016">
        <v>40.59720592020706</v>
      </c>
      <c r="AD2016">
        <v>2.7469977142402668</v>
      </c>
      <c r="AE2016">
        <v>1627.1668959298272</v>
      </c>
    </row>
    <row r="2017" spans="1:31" x14ac:dyDescent="0.25">
      <c r="A2017">
        <v>1824822</v>
      </c>
      <c r="B2017">
        <v>1</v>
      </c>
      <c r="C2017" t="s">
        <v>80</v>
      </c>
      <c r="D2017" t="s">
        <v>100</v>
      </c>
      <c r="E2017" t="s">
        <v>202</v>
      </c>
      <c r="F2017" t="s">
        <v>2335</v>
      </c>
      <c r="G2017" t="s">
        <v>156</v>
      </c>
      <c r="H2017" t="s">
        <v>157</v>
      </c>
      <c r="I2017" t="s">
        <v>135</v>
      </c>
      <c r="J2017" t="s">
        <v>136</v>
      </c>
      <c r="K2017" t="s">
        <v>137</v>
      </c>
      <c r="L2017" t="s">
        <v>6028</v>
      </c>
      <c r="M2017" t="s">
        <v>6029</v>
      </c>
      <c r="N2017">
        <v>1.0277777770000001</v>
      </c>
      <c r="O2017">
        <v>1</v>
      </c>
      <c r="P2017">
        <v>1267</v>
      </c>
      <c r="Q2017">
        <v>18</v>
      </c>
      <c r="R2017">
        <v>443</v>
      </c>
      <c r="S2017">
        <v>13</v>
      </c>
      <c r="T2017">
        <v>238</v>
      </c>
      <c r="U2017">
        <v>0</v>
      </c>
      <c r="V2017">
        <v>1</v>
      </c>
      <c r="W2017">
        <v>0.396380507134375</v>
      </c>
      <c r="X2017">
        <v>210.32816848267854</v>
      </c>
      <c r="Y2017">
        <v>201.73353352320575</v>
      </c>
      <c r="Z2017">
        <v>260.39450525400633</v>
      </c>
      <c r="AA2017">
        <v>100.69595805037783</v>
      </c>
      <c r="AB2017">
        <v>109.59427759442362</v>
      </c>
      <c r="AC2017">
        <v>0</v>
      </c>
      <c r="AD2017">
        <v>59.690133334512915</v>
      </c>
      <c r="AE2017">
        <v>942.83295674633928</v>
      </c>
    </row>
    <row r="2018" spans="1:31" x14ac:dyDescent="0.25">
      <c r="A2018">
        <v>1824825</v>
      </c>
      <c r="B2018">
        <v>1</v>
      </c>
      <c r="C2018" t="s">
        <v>80</v>
      </c>
      <c r="D2018" t="s">
        <v>93</v>
      </c>
      <c r="E2018" t="s">
        <v>154</v>
      </c>
      <c r="F2018" t="s">
        <v>6030</v>
      </c>
      <c r="G2018" t="s">
        <v>156</v>
      </c>
      <c r="H2018" t="s">
        <v>157</v>
      </c>
      <c r="I2018" t="s">
        <v>135</v>
      </c>
      <c r="J2018" t="s">
        <v>136</v>
      </c>
      <c r="K2018" t="s">
        <v>137</v>
      </c>
      <c r="L2018" t="s">
        <v>6031</v>
      </c>
      <c r="M2018" t="s">
        <v>6032</v>
      </c>
      <c r="N2018">
        <v>0.41694444400000003</v>
      </c>
      <c r="O2018">
        <v>0</v>
      </c>
      <c r="P2018">
        <v>697</v>
      </c>
      <c r="Q2018">
        <v>0</v>
      </c>
      <c r="R2018">
        <v>29</v>
      </c>
      <c r="S2018">
        <v>0</v>
      </c>
      <c r="T2018">
        <v>49</v>
      </c>
      <c r="U2018">
        <v>0</v>
      </c>
      <c r="V2018">
        <v>1</v>
      </c>
      <c r="W2018">
        <v>0</v>
      </c>
      <c r="X2018">
        <v>29.836092170812911</v>
      </c>
      <c r="Y2018">
        <v>0</v>
      </c>
      <c r="Z2018">
        <v>13.574727724290003</v>
      </c>
      <c r="AA2018">
        <v>0</v>
      </c>
      <c r="AB2018">
        <v>11.612224138325413</v>
      </c>
      <c r="AC2018">
        <v>0</v>
      </c>
      <c r="AD2018">
        <v>4.1250473621418005</v>
      </c>
      <c r="AE2018">
        <v>59.148091395570134</v>
      </c>
    </row>
    <row r="2019" spans="1:31" x14ac:dyDescent="0.25">
      <c r="A2019">
        <v>1824826</v>
      </c>
      <c r="B2019">
        <v>1</v>
      </c>
      <c r="C2019" t="s">
        <v>80</v>
      </c>
      <c r="D2019" t="s">
        <v>91</v>
      </c>
      <c r="E2019" t="s">
        <v>202</v>
      </c>
      <c r="F2019" t="s">
        <v>6033</v>
      </c>
      <c r="G2019" t="s">
        <v>156</v>
      </c>
      <c r="H2019" t="s">
        <v>157</v>
      </c>
      <c r="I2019" t="s">
        <v>135</v>
      </c>
      <c r="J2019" t="s">
        <v>136</v>
      </c>
      <c r="K2019" t="s">
        <v>137</v>
      </c>
      <c r="L2019" t="s">
        <v>6034</v>
      </c>
      <c r="M2019" t="s">
        <v>6035</v>
      </c>
      <c r="N2019">
        <v>0.39135999999999999</v>
      </c>
      <c r="O2019">
        <v>0</v>
      </c>
      <c r="P2019">
        <v>725</v>
      </c>
      <c r="Q2019">
        <v>0</v>
      </c>
      <c r="R2019">
        <v>16</v>
      </c>
      <c r="S2019">
        <v>1</v>
      </c>
      <c r="T2019">
        <v>107</v>
      </c>
      <c r="U2019">
        <v>0</v>
      </c>
      <c r="V2019">
        <v>0</v>
      </c>
      <c r="W2019">
        <v>0</v>
      </c>
      <c r="X2019">
        <v>35.017596488676254</v>
      </c>
      <c r="Y2019">
        <v>0</v>
      </c>
      <c r="Z2019">
        <v>4.2926377911999998</v>
      </c>
      <c r="AA2019">
        <v>1.27345918656</v>
      </c>
      <c r="AB2019">
        <v>11.436941986037331</v>
      </c>
      <c r="AC2019">
        <v>0</v>
      </c>
      <c r="AD2019">
        <v>0</v>
      </c>
      <c r="AE2019">
        <v>52.020635452473584</v>
      </c>
    </row>
    <row r="2020" spans="1:31" x14ac:dyDescent="0.25">
      <c r="A2020">
        <v>1824827</v>
      </c>
      <c r="B2020">
        <v>1</v>
      </c>
      <c r="C2020" t="s">
        <v>80</v>
      </c>
      <c r="D2020" t="s">
        <v>110</v>
      </c>
      <c r="E2020" t="s">
        <v>131</v>
      </c>
      <c r="F2020" t="s">
        <v>6036</v>
      </c>
      <c r="G2020" t="s">
        <v>189</v>
      </c>
      <c r="H2020" t="s">
        <v>134</v>
      </c>
      <c r="I2020" t="s">
        <v>135</v>
      </c>
      <c r="J2020" t="s">
        <v>136</v>
      </c>
      <c r="K2020" t="s">
        <v>137</v>
      </c>
      <c r="L2020" t="s">
        <v>6037</v>
      </c>
      <c r="M2020" t="s">
        <v>6038</v>
      </c>
      <c r="N2020">
        <v>4.0663888879999996</v>
      </c>
      <c r="O2020">
        <v>0</v>
      </c>
      <c r="P2020">
        <v>90</v>
      </c>
      <c r="Q2020">
        <v>0</v>
      </c>
      <c r="R2020">
        <v>0</v>
      </c>
      <c r="S2020">
        <v>0</v>
      </c>
      <c r="T2020">
        <v>5</v>
      </c>
      <c r="U2020">
        <v>0</v>
      </c>
      <c r="V2020">
        <v>0</v>
      </c>
      <c r="W2020">
        <v>0</v>
      </c>
      <c r="X2020">
        <v>81.594494688744064</v>
      </c>
      <c r="Y2020">
        <v>0</v>
      </c>
      <c r="Z2020">
        <v>0</v>
      </c>
      <c r="AA2020">
        <v>0</v>
      </c>
      <c r="AB2020">
        <v>4.7849232691381429</v>
      </c>
      <c r="AC2020">
        <v>0</v>
      </c>
      <c r="AD2020">
        <v>0</v>
      </c>
      <c r="AE2020">
        <v>86.379417957882211</v>
      </c>
    </row>
    <row r="2021" spans="1:31" x14ac:dyDescent="0.25">
      <c r="A2021">
        <v>1824831</v>
      </c>
      <c r="B2021">
        <v>1</v>
      </c>
      <c r="C2021" t="s">
        <v>80</v>
      </c>
      <c r="D2021" t="s">
        <v>102</v>
      </c>
      <c r="E2021" t="s">
        <v>154</v>
      </c>
      <c r="F2021" t="s">
        <v>5298</v>
      </c>
      <c r="G2021" t="s">
        <v>156</v>
      </c>
      <c r="H2021" t="s">
        <v>157</v>
      </c>
      <c r="I2021" t="s">
        <v>135</v>
      </c>
      <c r="J2021" t="s">
        <v>136</v>
      </c>
      <c r="K2021" t="s">
        <v>137</v>
      </c>
      <c r="L2021" t="s">
        <v>6039</v>
      </c>
      <c r="M2021" t="s">
        <v>6040</v>
      </c>
      <c r="N2021">
        <v>1.885</v>
      </c>
      <c r="O2021">
        <v>0</v>
      </c>
      <c r="P2021">
        <v>10</v>
      </c>
      <c r="Q2021">
        <v>3</v>
      </c>
      <c r="R2021">
        <v>116</v>
      </c>
      <c r="S2021">
        <v>0</v>
      </c>
      <c r="T2021">
        <v>21</v>
      </c>
      <c r="U2021">
        <v>0</v>
      </c>
      <c r="V2021">
        <v>0</v>
      </c>
      <c r="W2021">
        <v>0</v>
      </c>
      <c r="X2021">
        <v>6.8026025502512013</v>
      </c>
      <c r="Y2021">
        <v>12.279740810038746</v>
      </c>
      <c r="Z2021">
        <v>500.98721133087736</v>
      </c>
      <c r="AA2021">
        <v>0</v>
      </c>
      <c r="AB2021">
        <v>33.144036499962979</v>
      </c>
      <c r="AC2021">
        <v>0</v>
      </c>
      <c r="AD2021">
        <v>0</v>
      </c>
      <c r="AE2021">
        <v>553.21359119113038</v>
      </c>
    </row>
    <row r="2022" spans="1:31" x14ac:dyDescent="0.25">
      <c r="A2022">
        <v>1824832</v>
      </c>
      <c r="B2022">
        <v>1</v>
      </c>
      <c r="C2022" t="s">
        <v>81</v>
      </c>
      <c r="D2022" t="s">
        <v>120</v>
      </c>
      <c r="E2022" t="s">
        <v>164</v>
      </c>
      <c r="F2022" t="s">
        <v>5505</v>
      </c>
      <c r="G2022" t="s">
        <v>156</v>
      </c>
      <c r="H2022" t="s">
        <v>157</v>
      </c>
      <c r="I2022" t="s">
        <v>135</v>
      </c>
      <c r="J2022" t="s">
        <v>136</v>
      </c>
      <c r="K2022" t="s">
        <v>137</v>
      </c>
      <c r="L2022" t="s">
        <v>6041</v>
      </c>
      <c r="M2022" t="s">
        <v>6042</v>
      </c>
      <c r="N2022">
        <v>1.1541666660000001</v>
      </c>
      <c r="O2022">
        <v>0</v>
      </c>
      <c r="P2022">
        <v>473</v>
      </c>
      <c r="Q2022">
        <v>23</v>
      </c>
      <c r="R2022">
        <v>38</v>
      </c>
      <c r="S2022">
        <v>3</v>
      </c>
      <c r="T2022">
        <v>24</v>
      </c>
      <c r="U2022">
        <v>0</v>
      </c>
      <c r="V2022">
        <v>0</v>
      </c>
      <c r="W2022">
        <v>0</v>
      </c>
      <c r="X2022">
        <v>79.446828270303243</v>
      </c>
      <c r="Y2022">
        <v>31.410180615140888</v>
      </c>
      <c r="Z2022">
        <v>22.743331268777837</v>
      </c>
      <c r="AA2022">
        <v>25.900796601806874</v>
      </c>
      <c r="AB2022">
        <v>4.7996872397053556</v>
      </c>
      <c r="AC2022">
        <v>0</v>
      </c>
      <c r="AD2022">
        <v>0</v>
      </c>
      <c r="AE2022">
        <v>164.30082399573416</v>
      </c>
    </row>
    <row r="2023" spans="1:31" x14ac:dyDescent="0.25">
      <c r="A2023">
        <v>1824836</v>
      </c>
      <c r="B2023">
        <v>1</v>
      </c>
      <c r="C2023" t="s">
        <v>80</v>
      </c>
      <c r="D2023" t="s">
        <v>91</v>
      </c>
      <c r="E2023" t="s">
        <v>154</v>
      </c>
      <c r="F2023" t="s">
        <v>6043</v>
      </c>
      <c r="G2023" t="s">
        <v>3560</v>
      </c>
      <c r="H2023" t="s">
        <v>157</v>
      </c>
      <c r="I2023" t="s">
        <v>135</v>
      </c>
      <c r="J2023" t="s">
        <v>136</v>
      </c>
      <c r="K2023" t="s">
        <v>137</v>
      </c>
      <c r="L2023" t="s">
        <v>6044</v>
      </c>
      <c r="M2023" t="s">
        <v>6045</v>
      </c>
      <c r="N2023">
        <v>2.2527777769999999</v>
      </c>
      <c r="O2023">
        <v>0</v>
      </c>
      <c r="P2023">
        <v>536</v>
      </c>
      <c r="Q2023">
        <v>0</v>
      </c>
      <c r="R2023">
        <v>0</v>
      </c>
      <c r="S2023">
        <v>0</v>
      </c>
      <c r="T2023">
        <v>12</v>
      </c>
      <c r="U2023">
        <v>0</v>
      </c>
      <c r="V2023">
        <v>0</v>
      </c>
      <c r="W2023">
        <v>0</v>
      </c>
      <c r="X2023">
        <v>209.14294302522222</v>
      </c>
      <c r="Y2023">
        <v>0</v>
      </c>
      <c r="Z2023">
        <v>0</v>
      </c>
      <c r="AA2023">
        <v>0</v>
      </c>
      <c r="AB2023">
        <v>5.9324580004306009</v>
      </c>
      <c r="AC2023">
        <v>0</v>
      </c>
      <c r="AD2023">
        <v>0</v>
      </c>
      <c r="AE2023">
        <v>215.07540102565284</v>
      </c>
    </row>
    <row r="2024" spans="1:31" x14ac:dyDescent="0.25">
      <c r="A2024">
        <v>1824840</v>
      </c>
      <c r="B2024">
        <v>1</v>
      </c>
      <c r="C2024" t="s">
        <v>81</v>
      </c>
      <c r="D2024" t="s">
        <v>123</v>
      </c>
      <c r="E2024" t="s">
        <v>202</v>
      </c>
      <c r="F2024" t="s">
        <v>6046</v>
      </c>
      <c r="G2024" t="s">
        <v>156</v>
      </c>
      <c r="H2024" t="s">
        <v>157</v>
      </c>
      <c r="I2024" t="s">
        <v>135</v>
      </c>
      <c r="J2024" t="s">
        <v>136</v>
      </c>
      <c r="K2024" t="s">
        <v>137</v>
      </c>
      <c r="L2024" t="s">
        <v>6047</v>
      </c>
      <c r="M2024" t="s">
        <v>6048</v>
      </c>
      <c r="N2024">
        <v>0.76166666599999999</v>
      </c>
      <c r="O2024">
        <v>1</v>
      </c>
      <c r="P2024">
        <v>1</v>
      </c>
      <c r="Q2024">
        <v>62</v>
      </c>
      <c r="R2024">
        <v>62</v>
      </c>
      <c r="S2024">
        <v>9</v>
      </c>
      <c r="T2024">
        <v>7</v>
      </c>
      <c r="U2024">
        <v>0</v>
      </c>
      <c r="V2024">
        <v>0</v>
      </c>
      <c r="W2024">
        <v>0.17264698132799999</v>
      </c>
      <c r="X2024">
        <v>0.1055263003968</v>
      </c>
      <c r="Y2024">
        <v>24.487653491920909</v>
      </c>
      <c r="Z2024">
        <v>41.88584860645841</v>
      </c>
      <c r="AA2024">
        <v>14.372334969712201</v>
      </c>
      <c r="AB2024">
        <v>6.0326676708200013</v>
      </c>
      <c r="AC2024">
        <v>0</v>
      </c>
      <c r="AD2024">
        <v>0</v>
      </c>
      <c r="AE2024">
        <v>87.056678020636326</v>
      </c>
    </row>
    <row r="2025" spans="1:31" x14ac:dyDescent="0.25">
      <c r="A2025">
        <v>1824842</v>
      </c>
      <c r="B2025">
        <v>1</v>
      </c>
      <c r="C2025" t="s">
        <v>80</v>
      </c>
      <c r="D2025" t="s">
        <v>104</v>
      </c>
      <c r="E2025" t="s">
        <v>154</v>
      </c>
      <c r="F2025" t="s">
        <v>6049</v>
      </c>
      <c r="G2025" t="s">
        <v>175</v>
      </c>
      <c r="H2025" t="s">
        <v>157</v>
      </c>
      <c r="I2025" t="s">
        <v>135</v>
      </c>
      <c r="J2025" t="s">
        <v>136</v>
      </c>
      <c r="K2025" t="s">
        <v>137</v>
      </c>
      <c r="L2025" t="s">
        <v>6050</v>
      </c>
      <c r="M2025" t="s">
        <v>6051</v>
      </c>
      <c r="N2025">
        <v>3.4363888880000002</v>
      </c>
      <c r="O2025">
        <v>0</v>
      </c>
      <c r="P2025">
        <v>8</v>
      </c>
      <c r="Q2025">
        <v>0</v>
      </c>
      <c r="R2025">
        <v>34</v>
      </c>
      <c r="S2025">
        <v>0</v>
      </c>
      <c r="T2025">
        <v>6</v>
      </c>
      <c r="U2025">
        <v>0</v>
      </c>
      <c r="V2025">
        <v>0</v>
      </c>
      <c r="W2025">
        <v>0</v>
      </c>
      <c r="X2025">
        <v>7.1963319066128495</v>
      </c>
      <c r="Y2025">
        <v>0</v>
      </c>
      <c r="Z2025">
        <v>50.800722135170673</v>
      </c>
      <c r="AA2025">
        <v>0</v>
      </c>
      <c r="AB2025">
        <v>7.2800129667797586</v>
      </c>
      <c r="AC2025">
        <v>0</v>
      </c>
      <c r="AD2025">
        <v>0</v>
      </c>
      <c r="AE2025">
        <v>65.277067008563279</v>
      </c>
    </row>
    <row r="2026" spans="1:31" x14ac:dyDescent="0.25">
      <c r="A2026">
        <v>1824843</v>
      </c>
      <c r="B2026">
        <v>1</v>
      </c>
      <c r="C2026" t="s">
        <v>81</v>
      </c>
      <c r="D2026" t="s">
        <v>115</v>
      </c>
      <c r="E2026" t="s">
        <v>154</v>
      </c>
      <c r="F2026" t="s">
        <v>1473</v>
      </c>
      <c r="G2026" t="s">
        <v>175</v>
      </c>
      <c r="H2026" t="s">
        <v>157</v>
      </c>
      <c r="I2026" t="s">
        <v>135</v>
      </c>
      <c r="J2026" t="s">
        <v>136</v>
      </c>
      <c r="K2026" t="s">
        <v>137</v>
      </c>
      <c r="L2026" t="s">
        <v>6052</v>
      </c>
      <c r="M2026" t="s">
        <v>6053</v>
      </c>
      <c r="N2026">
        <v>3.946388888</v>
      </c>
      <c r="O2026">
        <v>0</v>
      </c>
      <c r="P2026">
        <v>208</v>
      </c>
      <c r="Q2026">
        <v>0</v>
      </c>
      <c r="R2026">
        <v>3</v>
      </c>
      <c r="S2026">
        <v>1</v>
      </c>
      <c r="T2026">
        <v>13</v>
      </c>
      <c r="U2026">
        <v>0</v>
      </c>
      <c r="V2026">
        <v>0</v>
      </c>
      <c r="W2026">
        <v>0</v>
      </c>
      <c r="X2026">
        <v>87.261251615852544</v>
      </c>
      <c r="Y2026">
        <v>0</v>
      </c>
      <c r="Z2026">
        <v>7.5084422640833343E-2</v>
      </c>
      <c r="AA2026">
        <v>4.5113119716415113</v>
      </c>
      <c r="AB2026">
        <v>6.2151339860090253</v>
      </c>
      <c r="AC2026">
        <v>0</v>
      </c>
      <c r="AD2026">
        <v>0</v>
      </c>
      <c r="AE2026">
        <v>98.062781996143912</v>
      </c>
    </row>
    <row r="2027" spans="1:31" x14ac:dyDescent="0.25">
      <c r="A2027">
        <v>1824847</v>
      </c>
      <c r="B2027">
        <v>1</v>
      </c>
      <c r="C2027" t="s">
        <v>81</v>
      </c>
      <c r="D2027" t="s">
        <v>128</v>
      </c>
      <c r="E2027" t="s">
        <v>164</v>
      </c>
      <c r="F2027" t="s">
        <v>1273</v>
      </c>
      <c r="G2027" t="s">
        <v>156</v>
      </c>
      <c r="H2027" t="s">
        <v>157</v>
      </c>
      <c r="I2027" t="s">
        <v>135</v>
      </c>
      <c r="J2027" t="s">
        <v>136</v>
      </c>
      <c r="K2027" t="s">
        <v>137</v>
      </c>
      <c r="L2027" t="s">
        <v>6054</v>
      </c>
      <c r="M2027" t="s">
        <v>6055</v>
      </c>
      <c r="N2027">
        <v>1.214444444</v>
      </c>
      <c r="O2027">
        <v>0</v>
      </c>
      <c r="P2027">
        <v>203</v>
      </c>
      <c r="Q2027">
        <v>1</v>
      </c>
      <c r="R2027">
        <v>3</v>
      </c>
      <c r="S2027">
        <v>3</v>
      </c>
      <c r="T2027">
        <v>19</v>
      </c>
      <c r="U2027">
        <v>0</v>
      </c>
      <c r="V2027">
        <v>0</v>
      </c>
      <c r="W2027">
        <v>0</v>
      </c>
      <c r="X2027">
        <v>55.147649961093322</v>
      </c>
      <c r="Y2027">
        <v>0.93233354351995001</v>
      </c>
      <c r="Z2027">
        <v>1.957322275529042</v>
      </c>
      <c r="AA2027">
        <v>2.177665288163003</v>
      </c>
      <c r="AB2027">
        <v>10.613943021160678</v>
      </c>
      <c r="AC2027">
        <v>0</v>
      </c>
      <c r="AD2027">
        <v>0</v>
      </c>
      <c r="AE2027">
        <v>70.828914089465997</v>
      </c>
    </row>
    <row r="2028" spans="1:31" x14ac:dyDescent="0.25">
      <c r="A2028">
        <v>1824849</v>
      </c>
      <c r="B2028">
        <v>1</v>
      </c>
      <c r="C2028" t="s">
        <v>81</v>
      </c>
      <c r="D2028" t="s">
        <v>122</v>
      </c>
      <c r="E2028" t="s">
        <v>140</v>
      </c>
      <c r="F2028" t="s">
        <v>6056</v>
      </c>
      <c r="G2028" t="s">
        <v>246</v>
      </c>
      <c r="H2028" t="s">
        <v>134</v>
      </c>
      <c r="I2028" t="s">
        <v>135</v>
      </c>
      <c r="J2028" t="s">
        <v>136</v>
      </c>
      <c r="K2028" t="s">
        <v>137</v>
      </c>
      <c r="L2028" t="s">
        <v>6057</v>
      </c>
      <c r="M2028" t="s">
        <v>6058</v>
      </c>
      <c r="N2028">
        <v>3.3163888880000001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1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0.18384026671785</v>
      </c>
      <c r="AC2028">
        <v>0</v>
      </c>
      <c r="AD2028">
        <v>0</v>
      </c>
      <c r="AE2028">
        <v>0.18384026671785</v>
      </c>
    </row>
    <row r="2029" spans="1:31" x14ac:dyDescent="0.25">
      <c r="A2029">
        <v>1824850</v>
      </c>
      <c r="B2029">
        <v>1</v>
      </c>
      <c r="C2029" t="s">
        <v>80</v>
      </c>
      <c r="D2029" t="s">
        <v>95</v>
      </c>
      <c r="E2029" t="s">
        <v>223</v>
      </c>
      <c r="F2029" t="s">
        <v>6059</v>
      </c>
      <c r="G2029" t="s">
        <v>340</v>
      </c>
      <c r="H2029" t="s">
        <v>134</v>
      </c>
      <c r="I2029" t="s">
        <v>135</v>
      </c>
      <c r="J2029" t="s">
        <v>136</v>
      </c>
      <c r="K2029" t="s">
        <v>137</v>
      </c>
      <c r="L2029" t="s">
        <v>6060</v>
      </c>
      <c r="M2029" t="s">
        <v>6061</v>
      </c>
      <c r="N2029">
        <v>12.206111111</v>
      </c>
      <c r="O2029">
        <v>0</v>
      </c>
      <c r="P2029">
        <v>33</v>
      </c>
      <c r="Q2029">
        <v>0</v>
      </c>
      <c r="R2029">
        <v>0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132.59594429003323</v>
      </c>
      <c r="Y2029">
        <v>0</v>
      </c>
      <c r="Z2029">
        <v>0</v>
      </c>
      <c r="AA2029">
        <v>0</v>
      </c>
      <c r="AB2029">
        <v>7.9728445889817507</v>
      </c>
      <c r="AC2029">
        <v>0</v>
      </c>
      <c r="AD2029">
        <v>0</v>
      </c>
      <c r="AE2029">
        <v>140.56878887901499</v>
      </c>
    </row>
    <row r="2030" spans="1:31" x14ac:dyDescent="0.25">
      <c r="A2030">
        <v>1824855</v>
      </c>
      <c r="B2030">
        <v>1</v>
      </c>
      <c r="C2030" t="s">
        <v>81</v>
      </c>
      <c r="D2030" t="s">
        <v>112</v>
      </c>
      <c r="E2030" t="s">
        <v>131</v>
      </c>
      <c r="F2030" t="s">
        <v>6062</v>
      </c>
      <c r="G2030" t="s">
        <v>873</v>
      </c>
      <c r="H2030" t="s">
        <v>134</v>
      </c>
      <c r="I2030" t="s">
        <v>135</v>
      </c>
      <c r="J2030" t="s">
        <v>136</v>
      </c>
      <c r="K2030" t="s">
        <v>137</v>
      </c>
      <c r="L2030" t="s">
        <v>6063</v>
      </c>
      <c r="M2030" t="s">
        <v>6064</v>
      </c>
      <c r="N2030">
        <v>4.4349999999999996</v>
      </c>
      <c r="O2030">
        <v>0</v>
      </c>
      <c r="P2030">
        <v>6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4.9744076472948011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4.9744076472948011</v>
      </c>
    </row>
    <row r="2031" spans="1:31" x14ac:dyDescent="0.25">
      <c r="A2031">
        <v>1824856</v>
      </c>
      <c r="B2031">
        <v>1</v>
      </c>
      <c r="C2031" t="s">
        <v>80</v>
      </c>
      <c r="D2031" t="s">
        <v>96</v>
      </c>
      <c r="E2031" t="s">
        <v>140</v>
      </c>
      <c r="F2031" t="s">
        <v>6065</v>
      </c>
      <c r="G2031" t="s">
        <v>213</v>
      </c>
      <c r="H2031" t="s">
        <v>134</v>
      </c>
      <c r="I2031" t="s">
        <v>135</v>
      </c>
      <c r="J2031" t="s">
        <v>136</v>
      </c>
      <c r="K2031" t="s">
        <v>137</v>
      </c>
      <c r="L2031" t="s">
        <v>6066</v>
      </c>
      <c r="M2031" t="s">
        <v>6067</v>
      </c>
      <c r="N2031">
        <v>1.5802777770000001</v>
      </c>
      <c r="O2031">
        <v>0</v>
      </c>
      <c r="P2031">
        <v>1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0.49650962113453334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0.49650962113453334</v>
      </c>
    </row>
    <row r="2032" spans="1:31" x14ac:dyDescent="0.25">
      <c r="A2032">
        <v>1824857</v>
      </c>
      <c r="B2032">
        <v>1</v>
      </c>
      <c r="C2032" t="s">
        <v>80</v>
      </c>
      <c r="D2032" t="s">
        <v>83</v>
      </c>
      <c r="E2032" t="s">
        <v>131</v>
      </c>
      <c r="F2032" t="s">
        <v>6068</v>
      </c>
      <c r="G2032" t="s">
        <v>150</v>
      </c>
      <c r="H2032" t="s">
        <v>134</v>
      </c>
      <c r="I2032" t="s">
        <v>135</v>
      </c>
      <c r="J2032" t="s">
        <v>136</v>
      </c>
      <c r="K2032" t="s">
        <v>151</v>
      </c>
      <c r="L2032" t="s">
        <v>6069</v>
      </c>
      <c r="M2032" t="s">
        <v>6070</v>
      </c>
      <c r="N2032">
        <v>2.8724666659999998</v>
      </c>
      <c r="O2032">
        <v>0</v>
      </c>
      <c r="P2032">
        <v>157</v>
      </c>
      <c r="Q2032">
        <v>0</v>
      </c>
      <c r="R2032">
        <v>0</v>
      </c>
      <c r="S2032">
        <v>0</v>
      </c>
      <c r="T2032">
        <v>5</v>
      </c>
      <c r="U2032">
        <v>0</v>
      </c>
      <c r="V2032">
        <v>0</v>
      </c>
      <c r="W2032">
        <v>0</v>
      </c>
      <c r="X2032">
        <v>131.96601343464658</v>
      </c>
      <c r="Y2032">
        <v>0</v>
      </c>
      <c r="Z2032">
        <v>0</v>
      </c>
      <c r="AA2032">
        <v>0</v>
      </c>
      <c r="AB2032">
        <v>4.0276355259806254</v>
      </c>
      <c r="AC2032">
        <v>0</v>
      </c>
      <c r="AD2032">
        <v>0</v>
      </c>
      <c r="AE2032">
        <v>135.99364896062721</v>
      </c>
    </row>
    <row r="2033" spans="1:31" x14ac:dyDescent="0.25">
      <c r="A2033">
        <v>1824858</v>
      </c>
      <c r="B2033">
        <v>1</v>
      </c>
      <c r="C2033" t="s">
        <v>80</v>
      </c>
      <c r="D2033" t="s">
        <v>83</v>
      </c>
      <c r="E2033" t="s">
        <v>131</v>
      </c>
      <c r="F2033" t="s">
        <v>6071</v>
      </c>
      <c r="G2033" t="s">
        <v>150</v>
      </c>
      <c r="H2033" t="s">
        <v>134</v>
      </c>
      <c r="I2033" t="s">
        <v>135</v>
      </c>
      <c r="J2033" t="s">
        <v>136</v>
      </c>
      <c r="K2033" t="s">
        <v>151</v>
      </c>
      <c r="L2033" t="s">
        <v>6072</v>
      </c>
      <c r="M2033" t="s">
        <v>6073</v>
      </c>
      <c r="N2033">
        <v>2.8338888880000002</v>
      </c>
      <c r="O2033">
        <v>0</v>
      </c>
      <c r="P2033">
        <v>51</v>
      </c>
      <c r="Q2033">
        <v>0</v>
      </c>
      <c r="R2033">
        <v>0</v>
      </c>
      <c r="S2033">
        <v>0</v>
      </c>
      <c r="T2033">
        <v>6</v>
      </c>
      <c r="U2033">
        <v>0</v>
      </c>
      <c r="V2033">
        <v>0</v>
      </c>
      <c r="W2033">
        <v>0</v>
      </c>
      <c r="X2033">
        <v>44.240390090002158</v>
      </c>
      <c r="Y2033">
        <v>0</v>
      </c>
      <c r="Z2033">
        <v>0</v>
      </c>
      <c r="AA2033">
        <v>0</v>
      </c>
      <c r="AB2033">
        <v>1.9043392601913001</v>
      </c>
      <c r="AC2033">
        <v>0</v>
      </c>
      <c r="AD2033">
        <v>0</v>
      </c>
      <c r="AE2033">
        <v>46.144729350193458</v>
      </c>
    </row>
    <row r="2034" spans="1:31" x14ac:dyDescent="0.25">
      <c r="A2034">
        <v>1824859</v>
      </c>
      <c r="B2034">
        <v>1</v>
      </c>
      <c r="C2034" t="s">
        <v>81</v>
      </c>
      <c r="D2034" t="s">
        <v>123</v>
      </c>
      <c r="E2034" t="s">
        <v>252</v>
      </c>
      <c r="F2034" t="s">
        <v>5271</v>
      </c>
      <c r="G2034" t="s">
        <v>150</v>
      </c>
      <c r="H2034" t="s">
        <v>134</v>
      </c>
      <c r="I2034" t="s">
        <v>135</v>
      </c>
      <c r="J2034" t="s">
        <v>136</v>
      </c>
      <c r="K2034" t="s">
        <v>151</v>
      </c>
      <c r="L2034" t="s">
        <v>6074</v>
      </c>
      <c r="M2034" t="s">
        <v>6075</v>
      </c>
      <c r="N2034">
        <v>8.9228472219999997</v>
      </c>
      <c r="O2034">
        <v>0</v>
      </c>
      <c r="P2034">
        <v>42</v>
      </c>
      <c r="Q2034">
        <v>0</v>
      </c>
      <c r="R2034">
        <v>2</v>
      </c>
      <c r="S2034">
        <v>0</v>
      </c>
      <c r="T2034">
        <v>4</v>
      </c>
      <c r="U2034">
        <v>0</v>
      </c>
      <c r="V2034">
        <v>0</v>
      </c>
      <c r="W2034">
        <v>0</v>
      </c>
      <c r="X2034">
        <v>134.20004978516127</v>
      </c>
      <c r="Y2034">
        <v>0</v>
      </c>
      <c r="Z2034">
        <v>29.536541368641803</v>
      </c>
      <c r="AA2034">
        <v>0</v>
      </c>
      <c r="AB2034">
        <v>15.853891662389152</v>
      </c>
      <c r="AC2034">
        <v>0</v>
      </c>
      <c r="AD2034">
        <v>0</v>
      </c>
      <c r="AE2034">
        <v>179.59048281619221</v>
      </c>
    </row>
    <row r="2035" spans="1:31" x14ac:dyDescent="0.25">
      <c r="A2035">
        <v>1824860</v>
      </c>
      <c r="B2035">
        <v>1</v>
      </c>
      <c r="C2035" t="s">
        <v>81</v>
      </c>
      <c r="D2035" t="s">
        <v>128</v>
      </c>
      <c r="E2035" t="s">
        <v>154</v>
      </c>
      <c r="F2035" t="s">
        <v>6076</v>
      </c>
      <c r="G2035" t="s">
        <v>150</v>
      </c>
      <c r="H2035" t="s">
        <v>157</v>
      </c>
      <c r="I2035" t="s">
        <v>135</v>
      </c>
      <c r="J2035" t="s">
        <v>136</v>
      </c>
      <c r="K2035" t="s">
        <v>151</v>
      </c>
      <c r="L2035" t="s">
        <v>6077</v>
      </c>
      <c r="M2035" t="s">
        <v>6078</v>
      </c>
      <c r="N2035">
        <v>7.3916286109999998</v>
      </c>
      <c r="O2035">
        <v>0</v>
      </c>
      <c r="P2035">
        <v>396</v>
      </c>
      <c r="Q2035">
        <v>0</v>
      </c>
      <c r="R2035">
        <v>0</v>
      </c>
      <c r="S2035">
        <v>0</v>
      </c>
      <c r="T2035">
        <v>33</v>
      </c>
      <c r="U2035">
        <v>0</v>
      </c>
      <c r="V2035">
        <v>0</v>
      </c>
      <c r="W2035">
        <v>0</v>
      </c>
      <c r="X2035">
        <v>711.83411571291742</v>
      </c>
      <c r="Y2035">
        <v>0</v>
      </c>
      <c r="Z2035">
        <v>0</v>
      </c>
      <c r="AA2035">
        <v>0</v>
      </c>
      <c r="AB2035">
        <v>293.10434722482699</v>
      </c>
      <c r="AC2035">
        <v>0</v>
      </c>
      <c r="AD2035">
        <v>0</v>
      </c>
      <c r="AE2035">
        <v>1004.9384629377444</v>
      </c>
    </row>
    <row r="2036" spans="1:31" x14ac:dyDescent="0.25">
      <c r="A2036">
        <v>1824863</v>
      </c>
      <c r="B2036">
        <v>1</v>
      </c>
      <c r="C2036" t="s">
        <v>80</v>
      </c>
      <c r="D2036" t="s">
        <v>90</v>
      </c>
      <c r="E2036" t="s">
        <v>131</v>
      </c>
      <c r="F2036" t="s">
        <v>482</v>
      </c>
      <c r="G2036" t="s">
        <v>150</v>
      </c>
      <c r="H2036" t="s">
        <v>134</v>
      </c>
      <c r="I2036" t="s">
        <v>135</v>
      </c>
      <c r="J2036" t="s">
        <v>136</v>
      </c>
      <c r="K2036" t="s">
        <v>151</v>
      </c>
      <c r="L2036" t="s">
        <v>6079</v>
      </c>
      <c r="M2036" t="s">
        <v>6080</v>
      </c>
      <c r="N2036">
        <v>8.0712166659999998</v>
      </c>
      <c r="O2036">
        <v>0</v>
      </c>
      <c r="P2036">
        <v>229</v>
      </c>
      <c r="Q2036">
        <v>0</v>
      </c>
      <c r="R2036">
        <v>0</v>
      </c>
      <c r="S2036">
        <v>0</v>
      </c>
      <c r="T2036">
        <v>13</v>
      </c>
      <c r="U2036">
        <v>0</v>
      </c>
      <c r="V2036">
        <v>0</v>
      </c>
      <c r="W2036">
        <v>0</v>
      </c>
      <c r="X2036">
        <v>464.03649339206947</v>
      </c>
      <c r="Y2036">
        <v>0</v>
      </c>
      <c r="Z2036">
        <v>0</v>
      </c>
      <c r="AA2036">
        <v>0</v>
      </c>
      <c r="AB2036">
        <v>34.456944836521075</v>
      </c>
      <c r="AC2036">
        <v>0</v>
      </c>
      <c r="AD2036">
        <v>0</v>
      </c>
      <c r="AE2036">
        <v>498.49343822859055</v>
      </c>
    </row>
    <row r="2037" spans="1:31" x14ac:dyDescent="0.25">
      <c r="A2037">
        <v>1824865</v>
      </c>
      <c r="B2037">
        <v>1</v>
      </c>
      <c r="C2037" t="s">
        <v>81</v>
      </c>
      <c r="D2037" t="s">
        <v>112</v>
      </c>
      <c r="E2037" t="s">
        <v>202</v>
      </c>
      <c r="F2037" t="s">
        <v>6081</v>
      </c>
      <c r="G2037" t="s">
        <v>386</v>
      </c>
      <c r="H2037" t="s">
        <v>157</v>
      </c>
      <c r="I2037" t="s">
        <v>135</v>
      </c>
      <c r="J2037" t="s">
        <v>136</v>
      </c>
      <c r="K2037" t="s">
        <v>151</v>
      </c>
      <c r="L2037" t="s">
        <v>6082</v>
      </c>
      <c r="M2037" t="s">
        <v>6083</v>
      </c>
      <c r="N2037">
        <v>8.1111111E-2</v>
      </c>
      <c r="O2037">
        <v>0</v>
      </c>
      <c r="P2037">
        <v>15555</v>
      </c>
      <c r="Q2037">
        <v>28</v>
      </c>
      <c r="R2037">
        <v>638</v>
      </c>
      <c r="S2037">
        <v>42</v>
      </c>
      <c r="T2037">
        <v>1757</v>
      </c>
      <c r="U2037">
        <v>8</v>
      </c>
      <c r="V2037">
        <v>3</v>
      </c>
      <c r="W2037">
        <v>0</v>
      </c>
      <c r="X2037">
        <v>150.24718325664264</v>
      </c>
      <c r="Y2037">
        <v>15.223602237646107</v>
      </c>
      <c r="Z2037">
        <v>28.593646655075545</v>
      </c>
      <c r="AA2037">
        <v>12.525955461244754</v>
      </c>
      <c r="AB2037">
        <v>45.223466670921404</v>
      </c>
      <c r="AC2037">
        <v>13.987761496626664</v>
      </c>
      <c r="AD2037">
        <v>0.67001208323149997</v>
      </c>
      <c r="AE2037">
        <v>266.47162786138858</v>
      </c>
    </row>
    <row r="2038" spans="1:31" x14ac:dyDescent="0.25">
      <c r="A2038">
        <v>1824867</v>
      </c>
      <c r="B2038">
        <v>1</v>
      </c>
      <c r="C2038" t="s">
        <v>81</v>
      </c>
      <c r="D2038" t="s">
        <v>115</v>
      </c>
      <c r="E2038" t="s">
        <v>202</v>
      </c>
      <c r="F2038" t="s">
        <v>551</v>
      </c>
      <c r="G2038" t="s">
        <v>156</v>
      </c>
      <c r="H2038" t="s">
        <v>157</v>
      </c>
      <c r="I2038" t="s">
        <v>135</v>
      </c>
      <c r="J2038" t="s">
        <v>136</v>
      </c>
      <c r="K2038" t="s">
        <v>137</v>
      </c>
      <c r="L2038" t="s">
        <v>6084</v>
      </c>
      <c r="M2038" t="s">
        <v>6085</v>
      </c>
      <c r="N2038">
        <v>5.3055554999999997E-2</v>
      </c>
      <c r="O2038">
        <v>0</v>
      </c>
      <c r="P2038">
        <v>3048</v>
      </c>
      <c r="Q2038">
        <v>0</v>
      </c>
      <c r="R2038">
        <v>45</v>
      </c>
      <c r="S2038">
        <v>7</v>
      </c>
      <c r="T2038">
        <v>491</v>
      </c>
      <c r="U2038">
        <v>0</v>
      </c>
      <c r="V2038">
        <v>0</v>
      </c>
      <c r="W2038">
        <v>0</v>
      </c>
      <c r="X2038">
        <v>22.064734690464945</v>
      </c>
      <c r="Y2038">
        <v>0</v>
      </c>
      <c r="Z2038">
        <v>1.3293958442272222</v>
      </c>
      <c r="AA2038">
        <v>3.1595355960373581</v>
      </c>
      <c r="AB2038">
        <v>10.015067979022248</v>
      </c>
      <c r="AC2038">
        <v>0</v>
      </c>
      <c r="AD2038">
        <v>0</v>
      </c>
      <c r="AE2038">
        <v>36.568734109751773</v>
      </c>
    </row>
    <row r="2039" spans="1:31" x14ac:dyDescent="0.25">
      <c r="A2039">
        <v>1824870</v>
      </c>
      <c r="B2039">
        <v>1</v>
      </c>
      <c r="C2039" t="s">
        <v>81</v>
      </c>
      <c r="D2039" t="s">
        <v>115</v>
      </c>
      <c r="E2039" t="s">
        <v>202</v>
      </c>
      <c r="F2039" t="s">
        <v>6086</v>
      </c>
      <c r="G2039" t="s">
        <v>156</v>
      </c>
      <c r="H2039" t="s">
        <v>157</v>
      </c>
      <c r="I2039" t="s">
        <v>135</v>
      </c>
      <c r="J2039" t="s">
        <v>136</v>
      </c>
      <c r="K2039" t="s">
        <v>137</v>
      </c>
      <c r="L2039" t="s">
        <v>6087</v>
      </c>
      <c r="M2039" t="s">
        <v>6088</v>
      </c>
      <c r="N2039">
        <v>5.4444444000000002E-2</v>
      </c>
      <c r="O2039">
        <v>0</v>
      </c>
      <c r="P2039">
        <v>1690</v>
      </c>
      <c r="Q2039">
        <v>0</v>
      </c>
      <c r="R2039">
        <v>11</v>
      </c>
      <c r="S2039">
        <v>7</v>
      </c>
      <c r="T2039">
        <v>250</v>
      </c>
      <c r="U2039">
        <v>2</v>
      </c>
      <c r="V2039">
        <v>0</v>
      </c>
      <c r="W2039">
        <v>0</v>
      </c>
      <c r="X2039">
        <v>12.065693916195716</v>
      </c>
      <c r="Y2039">
        <v>0</v>
      </c>
      <c r="Z2039">
        <v>0.21077547274000002</v>
      </c>
      <c r="AA2039">
        <v>1.6706689249043889</v>
      </c>
      <c r="AB2039">
        <v>5.2834364032930674</v>
      </c>
      <c r="AC2039">
        <v>2.1237513327333328</v>
      </c>
      <c r="AD2039">
        <v>0</v>
      </c>
      <c r="AE2039">
        <v>21.354326049866508</v>
      </c>
    </row>
    <row r="2040" spans="1:31" x14ac:dyDescent="0.25">
      <c r="A2040">
        <v>1824871</v>
      </c>
      <c r="B2040">
        <v>1</v>
      </c>
      <c r="C2040" t="s">
        <v>80</v>
      </c>
      <c r="D2040" t="s">
        <v>97</v>
      </c>
      <c r="E2040" t="s">
        <v>202</v>
      </c>
      <c r="F2040" t="s">
        <v>6089</v>
      </c>
      <c r="G2040" t="s">
        <v>225</v>
      </c>
      <c r="H2040" t="s">
        <v>157</v>
      </c>
      <c r="I2040" t="s">
        <v>135</v>
      </c>
      <c r="J2040" t="s">
        <v>136</v>
      </c>
      <c r="K2040" t="s">
        <v>151</v>
      </c>
      <c r="L2040" t="s">
        <v>6090</v>
      </c>
      <c r="M2040" t="s">
        <v>6091</v>
      </c>
      <c r="N2040">
        <v>2.6885388880000001</v>
      </c>
      <c r="O2040">
        <v>30</v>
      </c>
      <c r="P2040">
        <v>7171</v>
      </c>
      <c r="Q2040">
        <v>5</v>
      </c>
      <c r="R2040">
        <v>141</v>
      </c>
      <c r="S2040">
        <v>17</v>
      </c>
      <c r="T2040">
        <v>642</v>
      </c>
      <c r="U2040">
        <v>0</v>
      </c>
      <c r="V2040">
        <v>1</v>
      </c>
      <c r="W2040">
        <v>745.27300249679854</v>
      </c>
      <c r="X2040">
        <v>6580.0266009833322</v>
      </c>
      <c r="Y2040">
        <v>12.725694111493734</v>
      </c>
      <c r="Z2040">
        <v>156.27914587637031</v>
      </c>
      <c r="AA2040">
        <v>1352.2998167523131</v>
      </c>
      <c r="AB2040">
        <v>1433.7863590966529</v>
      </c>
      <c r="AC2040">
        <v>0</v>
      </c>
      <c r="AD2040">
        <v>312.62918847198938</v>
      </c>
      <c r="AE2040">
        <v>10593.019807788951</v>
      </c>
    </row>
    <row r="2041" spans="1:31" x14ac:dyDescent="0.25">
      <c r="A2041">
        <v>1824872</v>
      </c>
      <c r="B2041">
        <v>1</v>
      </c>
      <c r="C2041" t="s">
        <v>81</v>
      </c>
      <c r="D2041" t="s">
        <v>127</v>
      </c>
      <c r="E2041" t="s">
        <v>268</v>
      </c>
      <c r="F2041" t="s">
        <v>6092</v>
      </c>
      <c r="G2041" t="s">
        <v>225</v>
      </c>
      <c r="H2041" t="s">
        <v>157</v>
      </c>
      <c r="I2041" t="s">
        <v>135</v>
      </c>
      <c r="J2041" t="s">
        <v>136</v>
      </c>
      <c r="K2041" t="s">
        <v>151</v>
      </c>
      <c r="L2041" t="s">
        <v>6093</v>
      </c>
      <c r="M2041" t="s">
        <v>6094</v>
      </c>
      <c r="N2041">
        <v>3.957222222</v>
      </c>
      <c r="O2041">
        <v>9</v>
      </c>
      <c r="P2041">
        <v>4475</v>
      </c>
      <c r="Q2041">
        <v>578</v>
      </c>
      <c r="R2041">
        <v>404</v>
      </c>
      <c r="S2041">
        <v>74</v>
      </c>
      <c r="T2041">
        <v>475</v>
      </c>
      <c r="U2041">
        <v>20</v>
      </c>
      <c r="V2041">
        <v>2</v>
      </c>
      <c r="W2041">
        <v>11.672058519724164</v>
      </c>
      <c r="X2041">
        <v>3887.3106852483775</v>
      </c>
      <c r="Y2041">
        <v>3549.1266310718179</v>
      </c>
      <c r="Z2041">
        <v>1715.6320928078271</v>
      </c>
      <c r="AA2041">
        <v>3648.8453676678459</v>
      </c>
      <c r="AB2041">
        <v>765.35369042432774</v>
      </c>
      <c r="AC2041">
        <v>3708.7129051591955</v>
      </c>
      <c r="AD2041">
        <v>12.462799769140354</v>
      </c>
      <c r="AE2041">
        <v>17299.116230668256</v>
      </c>
    </row>
    <row r="2042" spans="1:31" x14ac:dyDescent="0.25">
      <c r="A2042">
        <v>1824873</v>
      </c>
      <c r="B2042">
        <v>1</v>
      </c>
      <c r="C2042" t="s">
        <v>81</v>
      </c>
      <c r="D2042" t="s">
        <v>127</v>
      </c>
      <c r="E2042" t="s">
        <v>268</v>
      </c>
      <c r="F2042" t="s">
        <v>6095</v>
      </c>
      <c r="G2042" t="s">
        <v>225</v>
      </c>
      <c r="H2042" t="s">
        <v>157</v>
      </c>
      <c r="I2042" t="s">
        <v>135</v>
      </c>
      <c r="J2042" t="s">
        <v>136</v>
      </c>
      <c r="K2042" t="s">
        <v>151</v>
      </c>
      <c r="L2042" t="s">
        <v>6096</v>
      </c>
      <c r="M2042" t="s">
        <v>6097</v>
      </c>
      <c r="N2042">
        <v>2.5690027770000001</v>
      </c>
      <c r="O2042">
        <v>5</v>
      </c>
      <c r="P2042">
        <v>127</v>
      </c>
      <c r="Q2042">
        <v>190</v>
      </c>
      <c r="R2042">
        <v>165</v>
      </c>
      <c r="S2042">
        <v>6</v>
      </c>
      <c r="T2042">
        <v>20</v>
      </c>
      <c r="U2042">
        <v>0</v>
      </c>
      <c r="V2042">
        <v>0</v>
      </c>
      <c r="W2042">
        <v>4.1853557637083503</v>
      </c>
      <c r="X2042">
        <v>75.89476765560245</v>
      </c>
      <c r="Y2042">
        <v>648.26887245135129</v>
      </c>
      <c r="Z2042">
        <v>556.1738437110813</v>
      </c>
      <c r="AA2042">
        <v>9.8396661142339994</v>
      </c>
      <c r="AB2042">
        <v>24.314740168025214</v>
      </c>
      <c r="AC2042">
        <v>0</v>
      </c>
      <c r="AD2042">
        <v>0</v>
      </c>
      <c r="AE2042">
        <v>1318.6772458640028</v>
      </c>
    </row>
    <row r="2043" spans="1:31" x14ac:dyDescent="0.25">
      <c r="A2043">
        <v>1824874</v>
      </c>
      <c r="B2043">
        <v>1</v>
      </c>
      <c r="C2043" t="s">
        <v>81</v>
      </c>
      <c r="D2043" t="s">
        <v>116</v>
      </c>
      <c r="E2043" t="s">
        <v>131</v>
      </c>
      <c r="F2043" t="s">
        <v>6098</v>
      </c>
      <c r="G2043" t="s">
        <v>150</v>
      </c>
      <c r="H2043" t="s">
        <v>134</v>
      </c>
      <c r="I2043" t="s">
        <v>135</v>
      </c>
      <c r="J2043" t="s">
        <v>136</v>
      </c>
      <c r="K2043" t="s">
        <v>151</v>
      </c>
      <c r="L2043" t="s">
        <v>6099</v>
      </c>
      <c r="M2043" t="s">
        <v>6100</v>
      </c>
      <c r="N2043">
        <v>8.4369388880000002</v>
      </c>
      <c r="O2043">
        <v>0</v>
      </c>
      <c r="P2043">
        <v>86</v>
      </c>
      <c r="Q2043">
        <v>0</v>
      </c>
      <c r="R2043">
        <v>2</v>
      </c>
      <c r="S2043">
        <v>0</v>
      </c>
      <c r="T2043">
        <v>16</v>
      </c>
      <c r="U2043">
        <v>0</v>
      </c>
      <c r="V2043">
        <v>0</v>
      </c>
      <c r="W2043">
        <v>0</v>
      </c>
      <c r="X2043">
        <v>101.87110518318082</v>
      </c>
      <c r="Y2043">
        <v>0</v>
      </c>
      <c r="Z2043">
        <v>2.1251564792841169</v>
      </c>
      <c r="AA2043">
        <v>0</v>
      </c>
      <c r="AB2043">
        <v>11.472469759742497</v>
      </c>
      <c r="AC2043">
        <v>0</v>
      </c>
      <c r="AD2043">
        <v>0</v>
      </c>
      <c r="AE2043">
        <v>115.46873142220743</v>
      </c>
    </row>
    <row r="2044" spans="1:31" x14ac:dyDescent="0.25">
      <c r="A2044">
        <v>1824875</v>
      </c>
      <c r="B2044">
        <v>1</v>
      </c>
      <c r="C2044" t="s">
        <v>81</v>
      </c>
      <c r="D2044" t="s">
        <v>122</v>
      </c>
      <c r="E2044" t="s">
        <v>202</v>
      </c>
      <c r="F2044" t="s">
        <v>1425</v>
      </c>
      <c r="G2044" t="s">
        <v>156</v>
      </c>
      <c r="H2044" t="s">
        <v>157</v>
      </c>
      <c r="I2044" t="s">
        <v>135</v>
      </c>
      <c r="J2044" t="s">
        <v>136</v>
      </c>
      <c r="K2044" t="s">
        <v>137</v>
      </c>
      <c r="L2044" t="s">
        <v>6101</v>
      </c>
      <c r="M2044" t="s">
        <v>6102</v>
      </c>
      <c r="N2044">
        <v>0.51888888799999999</v>
      </c>
      <c r="O2044">
        <v>12</v>
      </c>
      <c r="P2044">
        <v>819</v>
      </c>
      <c r="Q2044">
        <v>1</v>
      </c>
      <c r="R2044">
        <v>19</v>
      </c>
      <c r="S2044">
        <v>2</v>
      </c>
      <c r="T2044">
        <v>52</v>
      </c>
      <c r="U2044">
        <v>1</v>
      </c>
      <c r="V2044">
        <v>0</v>
      </c>
      <c r="W2044">
        <v>1.1735042022191331</v>
      </c>
      <c r="X2044">
        <v>55.158545726173919</v>
      </c>
      <c r="Y2044">
        <v>2.2412074942833329E-2</v>
      </c>
      <c r="Z2044">
        <v>1.6945294284466665</v>
      </c>
      <c r="AA2044">
        <v>29.270837563110863</v>
      </c>
      <c r="AB2044">
        <v>5.5518059457269757</v>
      </c>
      <c r="AC2044">
        <v>0.59735056086333327</v>
      </c>
      <c r="AD2044">
        <v>0</v>
      </c>
      <c r="AE2044">
        <v>93.468985501483729</v>
      </c>
    </row>
    <row r="2045" spans="1:31" x14ac:dyDescent="0.25">
      <c r="A2045">
        <v>1824876</v>
      </c>
      <c r="B2045">
        <v>1</v>
      </c>
      <c r="C2045" t="s">
        <v>81</v>
      </c>
      <c r="D2045" t="s">
        <v>117</v>
      </c>
      <c r="E2045" t="s">
        <v>252</v>
      </c>
      <c r="F2045" t="s">
        <v>6103</v>
      </c>
      <c r="G2045" t="s">
        <v>150</v>
      </c>
      <c r="H2045" t="s">
        <v>134</v>
      </c>
      <c r="I2045" t="s">
        <v>135</v>
      </c>
      <c r="J2045" t="s">
        <v>136</v>
      </c>
      <c r="K2045" t="s">
        <v>151</v>
      </c>
      <c r="L2045" t="s">
        <v>6104</v>
      </c>
      <c r="M2045" t="s">
        <v>6105</v>
      </c>
      <c r="N2045">
        <v>5.0353647219999997</v>
      </c>
      <c r="O2045">
        <v>0</v>
      </c>
      <c r="P2045">
        <v>7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2.471760908111734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2.471760908111734</v>
      </c>
    </row>
    <row r="2046" spans="1:31" x14ac:dyDescent="0.25">
      <c r="A2046">
        <v>1824878</v>
      </c>
      <c r="B2046">
        <v>1</v>
      </c>
      <c r="C2046" t="s">
        <v>80</v>
      </c>
      <c r="D2046" t="s">
        <v>83</v>
      </c>
      <c r="E2046" t="s">
        <v>131</v>
      </c>
      <c r="F2046" t="s">
        <v>6106</v>
      </c>
      <c r="G2046" t="s">
        <v>753</v>
      </c>
      <c r="H2046" t="s">
        <v>134</v>
      </c>
      <c r="I2046" t="s">
        <v>135</v>
      </c>
      <c r="J2046" t="s">
        <v>136</v>
      </c>
      <c r="K2046" t="s">
        <v>137</v>
      </c>
      <c r="L2046" t="s">
        <v>6107</v>
      </c>
      <c r="M2046" t="s">
        <v>6108</v>
      </c>
      <c r="N2046">
        <v>2.9325000000000001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1</v>
      </c>
      <c r="U2046">
        <v>0</v>
      </c>
      <c r="V2046">
        <v>2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0.578770254820275</v>
      </c>
      <c r="AC2046">
        <v>0</v>
      </c>
      <c r="AD2046">
        <v>74.122651648952839</v>
      </c>
      <c r="AE2046">
        <v>74.70142190377311</v>
      </c>
    </row>
    <row r="2047" spans="1:31" x14ac:dyDescent="0.25">
      <c r="A2047">
        <v>1824880</v>
      </c>
      <c r="B2047">
        <v>1</v>
      </c>
      <c r="C2047" t="s">
        <v>80</v>
      </c>
      <c r="D2047" t="s">
        <v>84</v>
      </c>
      <c r="E2047" t="s">
        <v>140</v>
      </c>
      <c r="F2047" t="s">
        <v>6109</v>
      </c>
      <c r="G2047" t="s">
        <v>142</v>
      </c>
      <c r="H2047" t="s">
        <v>134</v>
      </c>
      <c r="I2047" t="s">
        <v>135</v>
      </c>
      <c r="J2047" t="s">
        <v>136</v>
      </c>
      <c r="K2047" t="s">
        <v>137</v>
      </c>
      <c r="L2047" t="s">
        <v>6110</v>
      </c>
      <c r="M2047" t="s">
        <v>6111</v>
      </c>
      <c r="N2047">
        <v>1.139444444</v>
      </c>
      <c r="O2047">
        <v>0</v>
      </c>
      <c r="P2047">
        <v>2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0.15457673867405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0.15457673867405</v>
      </c>
    </row>
    <row r="2048" spans="1:31" x14ac:dyDescent="0.25">
      <c r="A2048">
        <v>1824881</v>
      </c>
      <c r="B2048">
        <v>1</v>
      </c>
      <c r="C2048" t="s">
        <v>80</v>
      </c>
      <c r="D2048" t="s">
        <v>96</v>
      </c>
      <c r="E2048" t="s">
        <v>131</v>
      </c>
      <c r="F2048" t="s">
        <v>6112</v>
      </c>
      <c r="G2048" t="s">
        <v>133</v>
      </c>
      <c r="H2048" t="s">
        <v>134</v>
      </c>
      <c r="I2048" t="s">
        <v>135</v>
      </c>
      <c r="J2048" t="s">
        <v>136</v>
      </c>
      <c r="K2048" t="s">
        <v>137</v>
      </c>
      <c r="L2048" t="s">
        <v>6113</v>
      </c>
      <c r="M2048" t="s">
        <v>6114</v>
      </c>
      <c r="N2048">
        <v>2.7055555550000001</v>
      </c>
      <c r="O2048">
        <v>0</v>
      </c>
      <c r="P2048">
        <v>4</v>
      </c>
      <c r="Q2048">
        <v>0</v>
      </c>
      <c r="R2048">
        <v>0</v>
      </c>
      <c r="S2048">
        <v>0</v>
      </c>
      <c r="T2048">
        <v>1</v>
      </c>
      <c r="U2048">
        <v>0</v>
      </c>
      <c r="V2048">
        <v>0</v>
      </c>
      <c r="W2048">
        <v>0</v>
      </c>
      <c r="X2048">
        <v>6.6472983880239997</v>
      </c>
      <c r="Y2048">
        <v>0</v>
      </c>
      <c r="Z2048">
        <v>0</v>
      </c>
      <c r="AA2048">
        <v>0</v>
      </c>
      <c r="AB2048">
        <v>0.70894441309300005</v>
      </c>
      <c r="AC2048">
        <v>0</v>
      </c>
      <c r="AD2048">
        <v>0</v>
      </c>
      <c r="AE2048">
        <v>7.3562428011170002</v>
      </c>
    </row>
    <row r="2049" spans="1:31" x14ac:dyDescent="0.25">
      <c r="A2049">
        <v>1824882</v>
      </c>
      <c r="B2049">
        <v>1</v>
      </c>
      <c r="C2049" t="s">
        <v>80</v>
      </c>
      <c r="D2049" t="s">
        <v>83</v>
      </c>
      <c r="E2049" t="s">
        <v>131</v>
      </c>
      <c r="F2049" t="s">
        <v>6115</v>
      </c>
      <c r="G2049" t="s">
        <v>1486</v>
      </c>
      <c r="H2049" t="s">
        <v>134</v>
      </c>
      <c r="I2049" t="s">
        <v>135</v>
      </c>
      <c r="J2049" t="s">
        <v>136</v>
      </c>
      <c r="K2049" t="s">
        <v>137</v>
      </c>
      <c r="L2049" t="s">
        <v>6116</v>
      </c>
      <c r="M2049" t="s">
        <v>6117</v>
      </c>
      <c r="N2049">
        <v>1.136111111</v>
      </c>
      <c r="O2049">
        <v>0</v>
      </c>
      <c r="P2049">
        <v>135</v>
      </c>
      <c r="Q2049">
        <v>0</v>
      </c>
      <c r="R2049">
        <v>0</v>
      </c>
      <c r="S2049">
        <v>0</v>
      </c>
      <c r="T2049">
        <v>9</v>
      </c>
      <c r="U2049">
        <v>0</v>
      </c>
      <c r="V2049">
        <v>0</v>
      </c>
      <c r="W2049">
        <v>0</v>
      </c>
      <c r="X2049">
        <v>37.439842702850846</v>
      </c>
      <c r="Y2049">
        <v>0</v>
      </c>
      <c r="Z2049">
        <v>0</v>
      </c>
      <c r="AA2049">
        <v>0</v>
      </c>
      <c r="AB2049">
        <v>4.2263008281337502</v>
      </c>
      <c r="AC2049">
        <v>0</v>
      </c>
      <c r="AD2049">
        <v>0</v>
      </c>
      <c r="AE2049">
        <v>41.666143530984598</v>
      </c>
    </row>
    <row r="2050" spans="1:31" x14ac:dyDescent="0.25">
      <c r="A2050">
        <v>1824886</v>
      </c>
      <c r="B2050">
        <v>1</v>
      </c>
      <c r="C2050" t="s">
        <v>80</v>
      </c>
      <c r="D2050" t="s">
        <v>106</v>
      </c>
      <c r="E2050" t="s">
        <v>223</v>
      </c>
      <c r="F2050" t="s">
        <v>6118</v>
      </c>
      <c r="G2050" t="s">
        <v>150</v>
      </c>
      <c r="H2050" t="s">
        <v>134</v>
      </c>
      <c r="I2050" t="s">
        <v>135</v>
      </c>
      <c r="J2050" t="s">
        <v>136</v>
      </c>
      <c r="K2050" t="s">
        <v>151</v>
      </c>
      <c r="L2050" t="s">
        <v>6119</v>
      </c>
      <c r="M2050" t="s">
        <v>6120</v>
      </c>
      <c r="N2050">
        <v>8.3471600000000006</v>
      </c>
      <c r="O2050">
        <v>0</v>
      </c>
      <c r="P2050">
        <v>22</v>
      </c>
      <c r="Q2050">
        <v>0</v>
      </c>
      <c r="R2050">
        <v>0</v>
      </c>
      <c r="S2050">
        <v>0</v>
      </c>
      <c r="T2050">
        <v>99</v>
      </c>
      <c r="U2050">
        <v>0</v>
      </c>
      <c r="V2050">
        <v>0</v>
      </c>
      <c r="W2050">
        <v>0</v>
      </c>
      <c r="X2050">
        <v>41.904464704156148</v>
      </c>
      <c r="Y2050">
        <v>0</v>
      </c>
      <c r="Z2050">
        <v>0</v>
      </c>
      <c r="AA2050">
        <v>0</v>
      </c>
      <c r="AB2050">
        <v>178.77616938854152</v>
      </c>
      <c r="AC2050">
        <v>0</v>
      </c>
      <c r="AD2050">
        <v>0</v>
      </c>
      <c r="AE2050">
        <v>220.68063409269766</v>
      </c>
    </row>
    <row r="2051" spans="1:31" x14ac:dyDescent="0.25">
      <c r="A2051">
        <v>1824887</v>
      </c>
      <c r="B2051">
        <v>1</v>
      </c>
      <c r="C2051" t="s">
        <v>81</v>
      </c>
      <c r="D2051" t="s">
        <v>118</v>
      </c>
      <c r="E2051" t="s">
        <v>154</v>
      </c>
      <c r="F2051" t="s">
        <v>6121</v>
      </c>
      <c r="G2051" t="s">
        <v>150</v>
      </c>
      <c r="H2051" t="s">
        <v>157</v>
      </c>
      <c r="I2051" t="s">
        <v>135</v>
      </c>
      <c r="J2051" t="s">
        <v>136</v>
      </c>
      <c r="K2051" t="s">
        <v>151</v>
      </c>
      <c r="L2051" t="s">
        <v>6122</v>
      </c>
      <c r="M2051" t="s">
        <v>6123</v>
      </c>
      <c r="N2051">
        <v>7.4544444439999999</v>
      </c>
      <c r="O2051">
        <v>0</v>
      </c>
      <c r="P2051">
        <v>735</v>
      </c>
      <c r="Q2051">
        <v>0</v>
      </c>
      <c r="R2051">
        <v>29</v>
      </c>
      <c r="S2051">
        <v>1</v>
      </c>
      <c r="T2051">
        <v>82</v>
      </c>
      <c r="U2051">
        <v>0</v>
      </c>
      <c r="V2051">
        <v>1</v>
      </c>
      <c r="W2051">
        <v>0</v>
      </c>
      <c r="X2051">
        <v>1111.8847829505678</v>
      </c>
      <c r="Y2051">
        <v>0</v>
      </c>
      <c r="Z2051">
        <v>306.22273311352524</v>
      </c>
      <c r="AA2051">
        <v>3.6235410365890663</v>
      </c>
      <c r="AB2051">
        <v>240.56949524019259</v>
      </c>
      <c r="AC2051">
        <v>0</v>
      </c>
      <c r="AD2051">
        <v>127.17644442404689</v>
      </c>
      <c r="AE2051">
        <v>1789.4769967649215</v>
      </c>
    </row>
    <row r="2052" spans="1:31" x14ac:dyDescent="0.25">
      <c r="A2052">
        <v>1824890</v>
      </c>
      <c r="B2052">
        <v>1</v>
      </c>
      <c r="C2052" t="s">
        <v>80</v>
      </c>
      <c r="D2052" t="s">
        <v>103</v>
      </c>
      <c r="E2052" t="s">
        <v>140</v>
      </c>
      <c r="F2052" t="s">
        <v>6124</v>
      </c>
      <c r="G2052" t="s">
        <v>213</v>
      </c>
      <c r="H2052" t="s">
        <v>134</v>
      </c>
      <c r="I2052" t="s">
        <v>135</v>
      </c>
      <c r="J2052" t="s">
        <v>136</v>
      </c>
      <c r="K2052" t="s">
        <v>137</v>
      </c>
      <c r="L2052" t="s">
        <v>6125</v>
      </c>
      <c r="M2052" t="s">
        <v>6126</v>
      </c>
      <c r="N2052">
        <v>1.178055555</v>
      </c>
      <c r="O2052">
        <v>0</v>
      </c>
      <c r="P2052">
        <v>1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0.99599108727040009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0.99599108727040009</v>
      </c>
    </row>
    <row r="2053" spans="1:31" x14ac:dyDescent="0.25">
      <c r="A2053">
        <v>1824892</v>
      </c>
      <c r="B2053">
        <v>1</v>
      </c>
      <c r="C2053" t="s">
        <v>81</v>
      </c>
      <c r="D2053" t="s">
        <v>118</v>
      </c>
      <c r="E2053" t="s">
        <v>154</v>
      </c>
      <c r="F2053" t="s">
        <v>6127</v>
      </c>
      <c r="G2053" t="s">
        <v>150</v>
      </c>
      <c r="H2053" t="s">
        <v>157</v>
      </c>
      <c r="I2053" t="s">
        <v>135</v>
      </c>
      <c r="J2053" t="s">
        <v>136</v>
      </c>
      <c r="K2053" t="s">
        <v>151</v>
      </c>
      <c r="L2053" t="s">
        <v>6128</v>
      </c>
      <c r="M2053" t="s">
        <v>6129</v>
      </c>
      <c r="N2053">
        <v>7.526783333</v>
      </c>
      <c r="O2053">
        <v>0</v>
      </c>
      <c r="P2053">
        <v>34</v>
      </c>
      <c r="Q2053">
        <v>0</v>
      </c>
      <c r="R2053">
        <v>8</v>
      </c>
      <c r="S2053">
        <v>0</v>
      </c>
      <c r="T2053">
        <v>9</v>
      </c>
      <c r="U2053">
        <v>0</v>
      </c>
      <c r="V2053">
        <v>0</v>
      </c>
      <c r="W2053">
        <v>0</v>
      </c>
      <c r="X2053">
        <v>66.124975431775013</v>
      </c>
      <c r="Y2053">
        <v>0</v>
      </c>
      <c r="Z2053">
        <v>46.967273386633941</v>
      </c>
      <c r="AA2053">
        <v>0</v>
      </c>
      <c r="AB2053">
        <v>88.584600548545865</v>
      </c>
      <c r="AC2053">
        <v>0</v>
      </c>
      <c r="AD2053">
        <v>0</v>
      </c>
      <c r="AE2053">
        <v>201.67684936695483</v>
      </c>
    </row>
    <row r="2054" spans="1:31" x14ac:dyDescent="0.25">
      <c r="A2054">
        <v>1824894</v>
      </c>
      <c r="B2054">
        <v>1</v>
      </c>
      <c r="C2054" t="s">
        <v>81</v>
      </c>
      <c r="D2054" t="s">
        <v>128</v>
      </c>
      <c r="E2054" t="s">
        <v>131</v>
      </c>
      <c r="F2054" t="s">
        <v>6130</v>
      </c>
      <c r="G2054" t="s">
        <v>189</v>
      </c>
      <c r="H2054" t="s">
        <v>134</v>
      </c>
      <c r="I2054" t="s">
        <v>135</v>
      </c>
      <c r="J2054" t="s">
        <v>136</v>
      </c>
      <c r="K2054" t="s">
        <v>137</v>
      </c>
      <c r="L2054" t="s">
        <v>6131</v>
      </c>
      <c r="M2054" t="s">
        <v>6132</v>
      </c>
      <c r="N2054">
        <v>3.136111111</v>
      </c>
      <c r="O2054">
        <v>0</v>
      </c>
      <c r="P2054">
        <v>60</v>
      </c>
      <c r="Q2054">
        <v>0</v>
      </c>
      <c r="R2054">
        <v>1</v>
      </c>
      <c r="S2054">
        <v>0</v>
      </c>
      <c r="T2054">
        <v>2</v>
      </c>
      <c r="U2054">
        <v>0</v>
      </c>
      <c r="V2054">
        <v>0</v>
      </c>
      <c r="W2054">
        <v>0</v>
      </c>
      <c r="X2054">
        <v>45.3045790972511</v>
      </c>
      <c r="Y2054">
        <v>0</v>
      </c>
      <c r="Z2054">
        <v>2.2680011288610666</v>
      </c>
      <c r="AA2054">
        <v>0</v>
      </c>
      <c r="AB2054">
        <v>2.9090938796051837</v>
      </c>
      <c r="AC2054">
        <v>0</v>
      </c>
      <c r="AD2054">
        <v>0</v>
      </c>
      <c r="AE2054">
        <v>50.481674105717346</v>
      </c>
    </row>
    <row r="2055" spans="1:31" x14ac:dyDescent="0.25">
      <c r="A2055">
        <v>1824896</v>
      </c>
      <c r="B2055">
        <v>1</v>
      </c>
      <c r="C2055" t="s">
        <v>80</v>
      </c>
      <c r="D2055" t="s">
        <v>96</v>
      </c>
      <c r="E2055" t="s">
        <v>140</v>
      </c>
      <c r="F2055" t="s">
        <v>6133</v>
      </c>
      <c r="G2055" t="s">
        <v>242</v>
      </c>
      <c r="H2055" t="s">
        <v>134</v>
      </c>
      <c r="I2055" t="s">
        <v>135</v>
      </c>
      <c r="J2055" t="s">
        <v>136</v>
      </c>
      <c r="K2055" t="s">
        <v>137</v>
      </c>
      <c r="L2055" t="s">
        <v>6134</v>
      </c>
      <c r="M2055" t="s">
        <v>6135</v>
      </c>
      <c r="N2055">
        <v>1.685277777</v>
      </c>
      <c r="O2055">
        <v>0</v>
      </c>
      <c r="P2055">
        <v>6</v>
      </c>
      <c r="Q2055">
        <v>0</v>
      </c>
      <c r="R2055">
        <v>0</v>
      </c>
      <c r="S2055">
        <v>0</v>
      </c>
      <c r="T2055">
        <v>2</v>
      </c>
      <c r="U2055">
        <v>0</v>
      </c>
      <c r="V2055">
        <v>0</v>
      </c>
      <c r="W2055">
        <v>0</v>
      </c>
      <c r="X2055">
        <v>3.2483243410841833</v>
      </c>
      <c r="Y2055">
        <v>0</v>
      </c>
      <c r="Z2055">
        <v>0</v>
      </c>
      <c r="AA2055">
        <v>0</v>
      </c>
      <c r="AB2055">
        <v>2.2083322629880389</v>
      </c>
      <c r="AC2055">
        <v>0</v>
      </c>
      <c r="AD2055">
        <v>0</v>
      </c>
      <c r="AE2055">
        <v>5.4566566040722222</v>
      </c>
    </row>
    <row r="2056" spans="1:31" x14ac:dyDescent="0.25">
      <c r="A2056">
        <v>1824901</v>
      </c>
      <c r="B2056">
        <v>1</v>
      </c>
      <c r="C2056" t="s">
        <v>80</v>
      </c>
      <c r="D2056" t="s">
        <v>98</v>
      </c>
      <c r="E2056" t="s">
        <v>131</v>
      </c>
      <c r="F2056" t="s">
        <v>6136</v>
      </c>
      <c r="G2056" t="s">
        <v>133</v>
      </c>
      <c r="H2056" t="s">
        <v>134</v>
      </c>
      <c r="I2056" t="s">
        <v>135</v>
      </c>
      <c r="J2056" t="s">
        <v>136</v>
      </c>
      <c r="K2056" t="s">
        <v>137</v>
      </c>
      <c r="L2056" t="s">
        <v>6137</v>
      </c>
      <c r="M2056" t="s">
        <v>6138</v>
      </c>
      <c r="N2056">
        <v>4.7441666659999999</v>
      </c>
      <c r="O2056">
        <v>0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1.290981234914875</v>
      </c>
      <c r="AA2056">
        <v>0</v>
      </c>
      <c r="AB2056">
        <v>0</v>
      </c>
      <c r="AC2056">
        <v>0</v>
      </c>
      <c r="AD2056">
        <v>0</v>
      </c>
      <c r="AE2056">
        <v>1.290981234914875</v>
      </c>
    </row>
    <row r="2057" spans="1:31" x14ac:dyDescent="0.25">
      <c r="A2057">
        <v>1824903</v>
      </c>
      <c r="B2057">
        <v>1</v>
      </c>
      <c r="C2057" t="s">
        <v>80</v>
      </c>
      <c r="D2057" t="s">
        <v>96</v>
      </c>
      <c r="E2057" t="s">
        <v>140</v>
      </c>
      <c r="F2057" t="s">
        <v>6139</v>
      </c>
      <c r="G2057" t="s">
        <v>142</v>
      </c>
      <c r="H2057" t="s">
        <v>134</v>
      </c>
      <c r="I2057" t="s">
        <v>135</v>
      </c>
      <c r="J2057" t="s">
        <v>136</v>
      </c>
      <c r="K2057" t="s">
        <v>137</v>
      </c>
      <c r="L2057" t="s">
        <v>6140</v>
      </c>
      <c r="M2057" t="s">
        <v>6141</v>
      </c>
      <c r="N2057">
        <v>7.8622222219999998</v>
      </c>
      <c r="O2057">
        <v>0</v>
      </c>
      <c r="P2057">
        <v>1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0.61686170963678333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0.61686170963678333</v>
      </c>
    </row>
    <row r="2058" spans="1:31" x14ac:dyDescent="0.25">
      <c r="A2058">
        <v>1824904</v>
      </c>
      <c r="B2058">
        <v>1</v>
      </c>
      <c r="C2058" t="s">
        <v>80</v>
      </c>
      <c r="D2058" t="s">
        <v>106</v>
      </c>
      <c r="E2058" t="s">
        <v>140</v>
      </c>
      <c r="F2058" t="s">
        <v>6142</v>
      </c>
      <c r="G2058" t="s">
        <v>142</v>
      </c>
      <c r="H2058" t="s">
        <v>134</v>
      </c>
      <c r="I2058" t="s">
        <v>135</v>
      </c>
      <c r="J2058" t="s">
        <v>136</v>
      </c>
      <c r="K2058" t="s">
        <v>137</v>
      </c>
      <c r="L2058" t="s">
        <v>6143</v>
      </c>
      <c r="M2058" t="s">
        <v>6144</v>
      </c>
      <c r="N2058">
        <v>1.83</v>
      </c>
      <c r="O2058">
        <v>0</v>
      </c>
      <c r="P2058">
        <v>1</v>
      </c>
      <c r="Q2058">
        <v>0</v>
      </c>
      <c r="R2058">
        <v>0</v>
      </c>
      <c r="S2058">
        <v>0</v>
      </c>
      <c r="T2058">
        <v>2</v>
      </c>
      <c r="U2058">
        <v>0</v>
      </c>
      <c r="V2058">
        <v>0</v>
      </c>
      <c r="W2058">
        <v>0</v>
      </c>
      <c r="X2058">
        <v>1.273963248E-3</v>
      </c>
      <c r="Y2058">
        <v>0</v>
      </c>
      <c r="Z2058">
        <v>0</v>
      </c>
      <c r="AA2058">
        <v>0</v>
      </c>
      <c r="AB2058">
        <v>0.51654950894520002</v>
      </c>
      <c r="AC2058">
        <v>0</v>
      </c>
      <c r="AD2058">
        <v>0</v>
      </c>
      <c r="AE2058">
        <v>0.51782347219320002</v>
      </c>
    </row>
    <row r="2059" spans="1:31" x14ac:dyDescent="0.25">
      <c r="A2059">
        <v>1824905</v>
      </c>
      <c r="B2059">
        <v>1</v>
      </c>
      <c r="C2059" t="s">
        <v>81</v>
      </c>
      <c r="D2059" t="s">
        <v>120</v>
      </c>
      <c r="E2059" t="s">
        <v>164</v>
      </c>
      <c r="F2059" t="s">
        <v>6145</v>
      </c>
      <c r="G2059" t="s">
        <v>225</v>
      </c>
      <c r="H2059" t="s">
        <v>157</v>
      </c>
      <c r="I2059" t="s">
        <v>135</v>
      </c>
      <c r="J2059" t="s">
        <v>136</v>
      </c>
      <c r="K2059" t="s">
        <v>151</v>
      </c>
      <c r="L2059" t="s">
        <v>6146</v>
      </c>
      <c r="M2059" t="s">
        <v>6147</v>
      </c>
      <c r="N2059">
        <v>1.736111111</v>
      </c>
      <c r="O2059">
        <v>0</v>
      </c>
      <c r="P2059">
        <v>745</v>
      </c>
      <c r="Q2059">
        <v>0</v>
      </c>
      <c r="R2059">
        <v>25</v>
      </c>
      <c r="S2059">
        <v>0</v>
      </c>
      <c r="T2059">
        <v>154</v>
      </c>
      <c r="U2059">
        <v>1</v>
      </c>
      <c r="V2059">
        <v>0</v>
      </c>
      <c r="W2059">
        <v>0</v>
      </c>
      <c r="X2059">
        <v>261.58498665855421</v>
      </c>
      <c r="Y2059">
        <v>0</v>
      </c>
      <c r="Z2059">
        <v>23.527280375908543</v>
      </c>
      <c r="AA2059">
        <v>0</v>
      </c>
      <c r="AB2059">
        <v>111.21185882519313</v>
      </c>
      <c r="AC2059">
        <v>185.08785254046791</v>
      </c>
      <c r="AD2059">
        <v>0</v>
      </c>
      <c r="AE2059">
        <v>581.41197840012387</v>
      </c>
    </row>
    <row r="2060" spans="1:31" x14ac:dyDescent="0.25">
      <c r="A2060">
        <v>1824906</v>
      </c>
      <c r="B2060">
        <v>1</v>
      </c>
      <c r="C2060" t="s">
        <v>80</v>
      </c>
      <c r="D2060" t="s">
        <v>97</v>
      </c>
      <c r="E2060" t="s">
        <v>140</v>
      </c>
      <c r="F2060" t="s">
        <v>6148</v>
      </c>
      <c r="G2060" t="s">
        <v>142</v>
      </c>
      <c r="H2060" t="s">
        <v>134</v>
      </c>
      <c r="I2060" t="s">
        <v>135</v>
      </c>
      <c r="J2060" t="s">
        <v>136</v>
      </c>
      <c r="K2060" t="s">
        <v>137</v>
      </c>
      <c r="L2060" t="s">
        <v>6149</v>
      </c>
      <c r="M2060" t="s">
        <v>6150</v>
      </c>
      <c r="N2060">
        <v>1.458611111</v>
      </c>
      <c r="O2060">
        <v>0</v>
      </c>
      <c r="P2060">
        <v>1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0.71134574183980004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0.71134574183980004</v>
      </c>
    </row>
    <row r="2061" spans="1:31" x14ac:dyDescent="0.25">
      <c r="A2061">
        <v>1824910</v>
      </c>
      <c r="B2061">
        <v>1</v>
      </c>
      <c r="C2061" t="s">
        <v>81</v>
      </c>
      <c r="D2061" t="s">
        <v>128</v>
      </c>
      <c r="E2061" t="s">
        <v>164</v>
      </c>
      <c r="F2061" t="s">
        <v>1464</v>
      </c>
      <c r="G2061" t="s">
        <v>156</v>
      </c>
      <c r="H2061" t="s">
        <v>157</v>
      </c>
      <c r="I2061" t="s">
        <v>135</v>
      </c>
      <c r="J2061" t="s">
        <v>136</v>
      </c>
      <c r="K2061" t="s">
        <v>137</v>
      </c>
      <c r="L2061" t="s">
        <v>6151</v>
      </c>
      <c r="M2061" t="s">
        <v>6152</v>
      </c>
      <c r="N2061">
        <v>0.130833333</v>
      </c>
      <c r="O2061">
        <v>1</v>
      </c>
      <c r="P2061">
        <v>553</v>
      </c>
      <c r="Q2061">
        <v>2</v>
      </c>
      <c r="R2061">
        <v>3</v>
      </c>
      <c r="S2061">
        <v>3</v>
      </c>
      <c r="T2061">
        <v>38</v>
      </c>
      <c r="U2061">
        <v>0</v>
      </c>
      <c r="V2061">
        <v>0</v>
      </c>
      <c r="W2061">
        <v>3.4536962128500007E-2</v>
      </c>
      <c r="X2061">
        <v>9.1669967735013049</v>
      </c>
      <c r="Y2061">
        <v>0.61533422993602505</v>
      </c>
      <c r="Z2061">
        <v>4.0543864608449998E-2</v>
      </c>
      <c r="AA2061">
        <v>2.9238600731406748</v>
      </c>
      <c r="AB2061">
        <v>2.4537609027009752</v>
      </c>
      <c r="AC2061">
        <v>0</v>
      </c>
      <c r="AD2061">
        <v>0</v>
      </c>
      <c r="AE2061">
        <v>15.23503280601593</v>
      </c>
    </row>
    <row r="2062" spans="1:31" x14ac:dyDescent="0.25">
      <c r="A2062">
        <v>1824912</v>
      </c>
      <c r="B2062">
        <v>1</v>
      </c>
      <c r="C2062" t="s">
        <v>80</v>
      </c>
      <c r="D2062" t="s">
        <v>96</v>
      </c>
      <c r="E2062" t="s">
        <v>140</v>
      </c>
      <c r="F2062" t="s">
        <v>6153</v>
      </c>
      <c r="G2062" t="s">
        <v>213</v>
      </c>
      <c r="H2062" t="s">
        <v>134</v>
      </c>
      <c r="I2062" t="s">
        <v>135</v>
      </c>
      <c r="J2062" t="s">
        <v>136</v>
      </c>
      <c r="K2062" t="s">
        <v>137</v>
      </c>
      <c r="L2062" t="s">
        <v>6154</v>
      </c>
      <c r="M2062" t="s">
        <v>6155</v>
      </c>
      <c r="N2062">
        <v>3.4952777770000001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1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4.5221124476197785</v>
      </c>
      <c r="AC2062">
        <v>0</v>
      </c>
      <c r="AD2062">
        <v>0</v>
      </c>
      <c r="AE2062">
        <v>4.5221124476197785</v>
      </c>
    </row>
    <row r="2063" spans="1:31" x14ac:dyDescent="0.25">
      <c r="A2063">
        <v>1824915</v>
      </c>
      <c r="B2063">
        <v>1</v>
      </c>
      <c r="C2063" t="s">
        <v>80</v>
      </c>
      <c r="D2063" t="s">
        <v>110</v>
      </c>
      <c r="E2063" t="s">
        <v>131</v>
      </c>
      <c r="F2063" t="s">
        <v>6156</v>
      </c>
      <c r="G2063" t="s">
        <v>133</v>
      </c>
      <c r="H2063" t="s">
        <v>134</v>
      </c>
      <c r="I2063" t="s">
        <v>135</v>
      </c>
      <c r="J2063" t="s">
        <v>136</v>
      </c>
      <c r="K2063" t="s">
        <v>137</v>
      </c>
      <c r="L2063" t="s">
        <v>6157</v>
      </c>
      <c r="M2063" t="s">
        <v>6158</v>
      </c>
      <c r="N2063">
        <v>1.4688888879999999</v>
      </c>
      <c r="O2063">
        <v>0</v>
      </c>
      <c r="P2063">
        <v>59</v>
      </c>
      <c r="Q2063">
        <v>0</v>
      </c>
      <c r="R2063">
        <v>0</v>
      </c>
      <c r="S2063">
        <v>0</v>
      </c>
      <c r="T2063">
        <v>13</v>
      </c>
      <c r="U2063">
        <v>0</v>
      </c>
      <c r="V2063">
        <v>0</v>
      </c>
      <c r="W2063">
        <v>0</v>
      </c>
      <c r="X2063">
        <v>26.864642063233727</v>
      </c>
      <c r="Y2063">
        <v>0</v>
      </c>
      <c r="Z2063">
        <v>0</v>
      </c>
      <c r="AA2063">
        <v>0</v>
      </c>
      <c r="AB2063">
        <v>6.75127697897174</v>
      </c>
      <c r="AC2063">
        <v>0</v>
      </c>
      <c r="AD2063">
        <v>0</v>
      </c>
      <c r="AE2063">
        <v>33.615919042205469</v>
      </c>
    </row>
    <row r="2064" spans="1:31" x14ac:dyDescent="0.25">
      <c r="A2064">
        <v>1824917</v>
      </c>
      <c r="B2064">
        <v>1</v>
      </c>
      <c r="C2064" t="s">
        <v>81</v>
      </c>
      <c r="D2064" t="s">
        <v>115</v>
      </c>
      <c r="E2064" t="s">
        <v>154</v>
      </c>
      <c r="F2064" t="s">
        <v>6159</v>
      </c>
      <c r="G2064" t="s">
        <v>507</v>
      </c>
      <c r="H2064" t="s">
        <v>157</v>
      </c>
      <c r="I2064" t="s">
        <v>135</v>
      </c>
      <c r="J2064" t="s">
        <v>136</v>
      </c>
      <c r="K2064" t="s">
        <v>137</v>
      </c>
      <c r="L2064" t="s">
        <v>6160</v>
      </c>
      <c r="M2064" t="s">
        <v>6161</v>
      </c>
      <c r="N2064">
        <v>4.6127777769999998</v>
      </c>
      <c r="O2064">
        <v>0</v>
      </c>
      <c r="P2064">
        <v>20</v>
      </c>
      <c r="Q2064">
        <v>0</v>
      </c>
      <c r="R2064">
        <v>12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35.445164750891429</v>
      </c>
      <c r="Y2064">
        <v>0</v>
      </c>
      <c r="Z2064">
        <v>41.962922502593592</v>
      </c>
      <c r="AA2064">
        <v>0</v>
      </c>
      <c r="AB2064">
        <v>0</v>
      </c>
      <c r="AC2064">
        <v>0</v>
      </c>
      <c r="AD2064">
        <v>0</v>
      </c>
      <c r="AE2064">
        <v>77.408087253485022</v>
      </c>
    </row>
    <row r="2065" spans="1:31" x14ac:dyDescent="0.25">
      <c r="A2065">
        <v>1824918</v>
      </c>
      <c r="B2065">
        <v>1</v>
      </c>
      <c r="C2065" t="s">
        <v>81</v>
      </c>
      <c r="D2065" t="s">
        <v>126</v>
      </c>
      <c r="E2065" t="s">
        <v>164</v>
      </c>
      <c r="F2065" t="s">
        <v>909</v>
      </c>
      <c r="G2065" t="s">
        <v>156</v>
      </c>
      <c r="H2065" t="s">
        <v>157</v>
      </c>
      <c r="I2065" t="s">
        <v>179</v>
      </c>
      <c r="J2065" t="s">
        <v>136</v>
      </c>
      <c r="K2065" t="s">
        <v>137</v>
      </c>
      <c r="L2065" t="s">
        <v>6162</v>
      </c>
      <c r="M2065" t="s">
        <v>6163</v>
      </c>
      <c r="N2065">
        <v>3.0277776999999999E-2</v>
      </c>
      <c r="O2065">
        <v>0</v>
      </c>
      <c r="P2065">
        <v>619</v>
      </c>
      <c r="Q2065">
        <v>5</v>
      </c>
      <c r="R2065">
        <v>77</v>
      </c>
      <c r="S2065">
        <v>10</v>
      </c>
      <c r="T2065">
        <v>40</v>
      </c>
      <c r="U2065">
        <v>0</v>
      </c>
      <c r="V2065">
        <v>0</v>
      </c>
      <c r="W2065">
        <v>0</v>
      </c>
      <c r="X2065">
        <v>2.4154443998358666</v>
      </c>
      <c r="Y2065">
        <v>0.44493689299145839</v>
      </c>
      <c r="Z2065">
        <v>0.88138704139674184</v>
      </c>
      <c r="AA2065">
        <v>1.9734863116349253</v>
      </c>
      <c r="AB2065">
        <v>0.94076402960512784</v>
      </c>
      <c r="AC2065">
        <v>0</v>
      </c>
      <c r="AD2065">
        <v>0</v>
      </c>
      <c r="AE2065">
        <v>6.6560186754641197</v>
      </c>
    </row>
    <row r="2066" spans="1:31" x14ac:dyDescent="0.25">
      <c r="A2066">
        <v>1824919</v>
      </c>
      <c r="B2066">
        <v>1</v>
      </c>
      <c r="C2066" t="s">
        <v>80</v>
      </c>
      <c r="D2066" t="s">
        <v>98</v>
      </c>
      <c r="E2066" t="s">
        <v>202</v>
      </c>
      <c r="F2066" t="s">
        <v>6164</v>
      </c>
      <c r="G2066" t="s">
        <v>225</v>
      </c>
      <c r="H2066" t="s">
        <v>157</v>
      </c>
      <c r="I2066" t="s">
        <v>135</v>
      </c>
      <c r="J2066" t="s">
        <v>136</v>
      </c>
      <c r="K2066" t="s">
        <v>151</v>
      </c>
      <c r="L2066" t="s">
        <v>6165</v>
      </c>
      <c r="M2066" t="s">
        <v>6166</v>
      </c>
      <c r="N2066">
        <v>1.3491666659999999</v>
      </c>
      <c r="O2066">
        <v>0</v>
      </c>
      <c r="P2066">
        <v>5838</v>
      </c>
      <c r="Q2066">
        <v>22</v>
      </c>
      <c r="R2066">
        <v>872</v>
      </c>
      <c r="S2066">
        <v>39</v>
      </c>
      <c r="T2066">
        <v>1069</v>
      </c>
      <c r="U2066">
        <v>2</v>
      </c>
      <c r="V2066">
        <v>0</v>
      </c>
      <c r="W2066">
        <v>0</v>
      </c>
      <c r="X2066">
        <v>1722.5534046119155</v>
      </c>
      <c r="Y2066">
        <v>150.16438106406059</v>
      </c>
      <c r="Z2066">
        <v>1052.6155133455825</v>
      </c>
      <c r="AA2066">
        <v>391.08858551250404</v>
      </c>
      <c r="AB2066">
        <v>1103.865734369095</v>
      </c>
      <c r="AC2066">
        <v>355.8384082676024</v>
      </c>
      <c r="AD2066">
        <v>0</v>
      </c>
      <c r="AE2066">
        <v>4776.1260271707597</v>
      </c>
    </row>
    <row r="2067" spans="1:31" x14ac:dyDescent="0.25">
      <c r="A2067">
        <v>1824921</v>
      </c>
      <c r="B2067">
        <v>1</v>
      </c>
      <c r="C2067" t="s">
        <v>81</v>
      </c>
      <c r="D2067" t="s">
        <v>117</v>
      </c>
      <c r="E2067" t="s">
        <v>154</v>
      </c>
      <c r="F2067" t="s">
        <v>6167</v>
      </c>
      <c r="G2067" t="s">
        <v>150</v>
      </c>
      <c r="H2067" t="s">
        <v>157</v>
      </c>
      <c r="I2067" t="s">
        <v>135</v>
      </c>
      <c r="J2067" t="s">
        <v>136</v>
      </c>
      <c r="K2067" t="s">
        <v>151</v>
      </c>
      <c r="L2067" t="s">
        <v>6168</v>
      </c>
      <c r="M2067" t="s">
        <v>6169</v>
      </c>
      <c r="N2067">
        <v>2.9851933329999998</v>
      </c>
      <c r="O2067">
        <v>2</v>
      </c>
      <c r="P2067">
        <v>0</v>
      </c>
      <c r="Q2067">
        <v>0</v>
      </c>
      <c r="R2067">
        <v>0</v>
      </c>
      <c r="S2067">
        <v>1</v>
      </c>
      <c r="T2067">
        <v>0</v>
      </c>
      <c r="U2067">
        <v>0</v>
      </c>
      <c r="V2067">
        <v>0</v>
      </c>
      <c r="W2067">
        <v>1.1022874203176334</v>
      </c>
      <c r="X2067">
        <v>0</v>
      </c>
      <c r="Y2067">
        <v>0</v>
      </c>
      <c r="Z2067">
        <v>0</v>
      </c>
      <c r="AA2067">
        <v>6.0159180041825335</v>
      </c>
      <c r="AB2067">
        <v>0</v>
      </c>
      <c r="AC2067">
        <v>0</v>
      </c>
      <c r="AD2067">
        <v>0</v>
      </c>
      <c r="AE2067">
        <v>7.1182054245001671</v>
      </c>
    </row>
    <row r="2068" spans="1:31" x14ac:dyDescent="0.25">
      <c r="A2068">
        <v>1824922</v>
      </c>
      <c r="B2068">
        <v>1</v>
      </c>
      <c r="C2068" t="s">
        <v>80</v>
      </c>
      <c r="D2068" t="s">
        <v>83</v>
      </c>
      <c r="E2068" t="s">
        <v>202</v>
      </c>
      <c r="F2068" t="s">
        <v>6170</v>
      </c>
      <c r="G2068" t="s">
        <v>156</v>
      </c>
      <c r="H2068" t="s">
        <v>157</v>
      </c>
      <c r="I2068" t="s">
        <v>135</v>
      </c>
      <c r="J2068" t="s">
        <v>136</v>
      </c>
      <c r="K2068" t="s">
        <v>137</v>
      </c>
      <c r="L2068" t="s">
        <v>6171</v>
      </c>
      <c r="M2068" t="s">
        <v>6172</v>
      </c>
      <c r="N2068">
        <v>9.7777776999999996E-2</v>
      </c>
      <c r="O2068">
        <v>0</v>
      </c>
      <c r="P2068">
        <v>23</v>
      </c>
      <c r="Q2068">
        <v>0</v>
      </c>
      <c r="R2068">
        <v>0</v>
      </c>
      <c r="S2068">
        <v>22</v>
      </c>
      <c r="T2068">
        <v>312</v>
      </c>
      <c r="U2068">
        <v>6</v>
      </c>
      <c r="V2068">
        <v>10</v>
      </c>
      <c r="W2068">
        <v>0</v>
      </c>
      <c r="X2068">
        <v>0.76752185487120006</v>
      </c>
      <c r="Y2068">
        <v>0</v>
      </c>
      <c r="Z2068">
        <v>0</v>
      </c>
      <c r="AA2068">
        <v>26.881218343701345</v>
      </c>
      <c r="AB2068">
        <v>26.643676254799029</v>
      </c>
      <c r="AC2068">
        <v>46.379617343605332</v>
      </c>
      <c r="AD2068">
        <v>4.5352142080373339</v>
      </c>
      <c r="AE2068">
        <v>105.20724800501424</v>
      </c>
    </row>
    <row r="2069" spans="1:31" x14ac:dyDescent="0.25">
      <c r="A2069">
        <v>1824925</v>
      </c>
      <c r="B2069">
        <v>1</v>
      </c>
      <c r="C2069" t="s">
        <v>80</v>
      </c>
      <c r="D2069" t="s">
        <v>99</v>
      </c>
      <c r="E2069" t="s">
        <v>252</v>
      </c>
      <c r="F2069" t="s">
        <v>6173</v>
      </c>
      <c r="G2069" t="s">
        <v>225</v>
      </c>
      <c r="H2069" t="s">
        <v>134</v>
      </c>
      <c r="I2069" t="s">
        <v>135</v>
      </c>
      <c r="J2069" t="s">
        <v>136</v>
      </c>
      <c r="K2069" t="s">
        <v>151</v>
      </c>
      <c r="L2069" t="s">
        <v>6174</v>
      </c>
      <c r="M2069" t="s">
        <v>6175</v>
      </c>
      <c r="N2069">
        <v>3.3940155550000002</v>
      </c>
      <c r="O2069">
        <v>0</v>
      </c>
      <c r="P2069">
        <v>433</v>
      </c>
      <c r="Q2069">
        <v>0</v>
      </c>
      <c r="R2069">
        <v>0</v>
      </c>
      <c r="S2069">
        <v>0</v>
      </c>
      <c r="T2069">
        <v>22</v>
      </c>
      <c r="U2069">
        <v>0</v>
      </c>
      <c r="V2069">
        <v>0</v>
      </c>
      <c r="W2069">
        <v>0</v>
      </c>
      <c r="X2069">
        <v>300.28849022644926</v>
      </c>
      <c r="Y2069">
        <v>0</v>
      </c>
      <c r="Z2069">
        <v>0</v>
      </c>
      <c r="AA2069">
        <v>0</v>
      </c>
      <c r="AB2069">
        <v>34.930018593271576</v>
      </c>
      <c r="AC2069">
        <v>0</v>
      </c>
      <c r="AD2069">
        <v>0</v>
      </c>
      <c r="AE2069">
        <v>335.21850881972085</v>
      </c>
    </row>
    <row r="2070" spans="1:31" x14ac:dyDescent="0.25">
      <c r="A2070">
        <v>1824927</v>
      </c>
      <c r="B2070">
        <v>1</v>
      </c>
      <c r="C2070" t="s">
        <v>81</v>
      </c>
      <c r="D2070" t="s">
        <v>120</v>
      </c>
      <c r="E2070" t="s">
        <v>252</v>
      </c>
      <c r="F2070" t="s">
        <v>6176</v>
      </c>
      <c r="G2070" t="s">
        <v>279</v>
      </c>
      <c r="H2070" t="s">
        <v>134</v>
      </c>
      <c r="I2070" t="s">
        <v>135</v>
      </c>
      <c r="J2070" t="s">
        <v>136</v>
      </c>
      <c r="K2070" t="s">
        <v>137</v>
      </c>
      <c r="L2070" t="s">
        <v>6177</v>
      </c>
      <c r="M2070" t="s">
        <v>6178</v>
      </c>
      <c r="N2070">
        <v>1.6725000000000001</v>
      </c>
      <c r="O2070">
        <v>0</v>
      </c>
      <c r="P2070">
        <v>0</v>
      </c>
      <c r="Q2070">
        <v>0</v>
      </c>
      <c r="R2070">
        <v>10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10.953512344175918</v>
      </c>
      <c r="AA2070">
        <v>0</v>
      </c>
      <c r="AB2070">
        <v>0</v>
      </c>
      <c r="AC2070">
        <v>0</v>
      </c>
      <c r="AD2070">
        <v>0</v>
      </c>
      <c r="AE2070">
        <v>10.953512344175918</v>
      </c>
    </row>
    <row r="2071" spans="1:31" x14ac:dyDescent="0.25">
      <c r="A2071">
        <v>1824928</v>
      </c>
      <c r="B2071">
        <v>1</v>
      </c>
      <c r="C2071" t="s">
        <v>80</v>
      </c>
      <c r="D2071" t="s">
        <v>107</v>
      </c>
      <c r="E2071" t="s">
        <v>140</v>
      </c>
      <c r="F2071" t="s">
        <v>6179</v>
      </c>
      <c r="G2071" t="s">
        <v>246</v>
      </c>
      <c r="H2071" t="s">
        <v>134</v>
      </c>
      <c r="I2071" t="s">
        <v>135</v>
      </c>
      <c r="J2071" t="s">
        <v>136</v>
      </c>
      <c r="K2071" t="s">
        <v>137</v>
      </c>
      <c r="L2071" t="s">
        <v>6180</v>
      </c>
      <c r="M2071" t="s">
        <v>6181</v>
      </c>
      <c r="N2071">
        <v>2.4705555549999998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</row>
    <row r="2072" spans="1:31" x14ac:dyDescent="0.25">
      <c r="A2072">
        <v>1824931</v>
      </c>
      <c r="B2072">
        <v>1</v>
      </c>
      <c r="C2072" t="s">
        <v>81</v>
      </c>
      <c r="D2072" t="s">
        <v>128</v>
      </c>
      <c r="E2072" t="s">
        <v>131</v>
      </c>
      <c r="F2072" t="s">
        <v>6182</v>
      </c>
      <c r="G2072" t="s">
        <v>133</v>
      </c>
      <c r="H2072" t="s">
        <v>134</v>
      </c>
      <c r="I2072" t="s">
        <v>135</v>
      </c>
      <c r="J2072" t="s">
        <v>136</v>
      </c>
      <c r="K2072" t="s">
        <v>137</v>
      </c>
      <c r="L2072" t="s">
        <v>6183</v>
      </c>
      <c r="M2072" t="s">
        <v>6184</v>
      </c>
      <c r="N2072">
        <v>3.628055555</v>
      </c>
      <c r="O2072">
        <v>0</v>
      </c>
      <c r="P2072">
        <v>4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0.84312648949582503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0.84312648949582503</v>
      </c>
    </row>
    <row r="2073" spans="1:31" x14ac:dyDescent="0.25">
      <c r="A2073">
        <v>1824932</v>
      </c>
      <c r="B2073">
        <v>1</v>
      </c>
      <c r="C2073" t="s">
        <v>80</v>
      </c>
      <c r="D2073" t="s">
        <v>97</v>
      </c>
      <c r="E2073" t="s">
        <v>140</v>
      </c>
      <c r="F2073" t="s">
        <v>6185</v>
      </c>
      <c r="G2073" t="s">
        <v>142</v>
      </c>
      <c r="H2073" t="s">
        <v>134</v>
      </c>
      <c r="I2073" t="s">
        <v>135</v>
      </c>
      <c r="J2073" t="s">
        <v>136</v>
      </c>
      <c r="K2073" t="s">
        <v>137</v>
      </c>
      <c r="L2073" t="s">
        <v>6186</v>
      </c>
      <c r="M2073" t="s">
        <v>6187</v>
      </c>
      <c r="N2073">
        <v>1.605</v>
      </c>
      <c r="O2073">
        <v>0</v>
      </c>
      <c r="P2073">
        <v>1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0.20846792143725001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0.20846792143725001</v>
      </c>
    </row>
    <row r="2074" spans="1:31" x14ac:dyDescent="0.25">
      <c r="A2074">
        <v>1824934</v>
      </c>
      <c r="B2074">
        <v>1</v>
      </c>
      <c r="C2074" t="s">
        <v>80</v>
      </c>
      <c r="D2074" t="s">
        <v>104</v>
      </c>
      <c r="E2074" t="s">
        <v>140</v>
      </c>
      <c r="F2074" t="s">
        <v>6188</v>
      </c>
      <c r="G2074" t="s">
        <v>142</v>
      </c>
      <c r="H2074" t="s">
        <v>134</v>
      </c>
      <c r="I2074" t="s">
        <v>135</v>
      </c>
      <c r="J2074" t="s">
        <v>136</v>
      </c>
      <c r="K2074" t="s">
        <v>137</v>
      </c>
      <c r="L2074" t="s">
        <v>6189</v>
      </c>
      <c r="M2074" t="s">
        <v>6190</v>
      </c>
      <c r="N2074">
        <v>1.6030555550000001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1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2.4294540902569999</v>
      </c>
      <c r="AC2074">
        <v>0</v>
      </c>
      <c r="AD2074">
        <v>0</v>
      </c>
      <c r="AE2074">
        <v>2.4294540902569999</v>
      </c>
    </row>
    <row r="2075" spans="1:31" x14ac:dyDescent="0.25">
      <c r="A2075">
        <v>1824935</v>
      </c>
      <c r="B2075">
        <v>1</v>
      </c>
      <c r="C2075" t="s">
        <v>80</v>
      </c>
      <c r="D2075" t="s">
        <v>109</v>
      </c>
      <c r="E2075" t="s">
        <v>154</v>
      </c>
      <c r="F2075" t="s">
        <v>6191</v>
      </c>
      <c r="G2075" t="s">
        <v>175</v>
      </c>
      <c r="H2075" t="s">
        <v>157</v>
      </c>
      <c r="I2075" t="s">
        <v>135</v>
      </c>
      <c r="J2075" t="s">
        <v>136</v>
      </c>
      <c r="K2075" t="s">
        <v>137</v>
      </c>
      <c r="L2075" t="s">
        <v>6192</v>
      </c>
      <c r="M2075" t="s">
        <v>6193</v>
      </c>
      <c r="N2075">
        <v>2.8261111109999999</v>
      </c>
      <c r="O2075">
        <v>0</v>
      </c>
      <c r="P2075">
        <v>32</v>
      </c>
      <c r="Q2075">
        <v>0</v>
      </c>
      <c r="R2075">
        <v>0</v>
      </c>
      <c r="S2075">
        <v>0</v>
      </c>
      <c r="T2075">
        <v>1</v>
      </c>
      <c r="U2075">
        <v>0</v>
      </c>
      <c r="V2075">
        <v>0</v>
      </c>
      <c r="W2075">
        <v>0</v>
      </c>
      <c r="X2075">
        <v>10.378871510746718</v>
      </c>
      <c r="Y2075">
        <v>0</v>
      </c>
      <c r="Z2075">
        <v>0</v>
      </c>
      <c r="AA2075">
        <v>0</v>
      </c>
      <c r="AB2075">
        <v>8.5121931620000006E-4</v>
      </c>
      <c r="AC2075">
        <v>0</v>
      </c>
      <c r="AD2075">
        <v>0</v>
      </c>
      <c r="AE2075">
        <v>10.379722730062918</v>
      </c>
    </row>
    <row r="2076" spans="1:31" x14ac:dyDescent="0.25">
      <c r="A2076">
        <v>1824938</v>
      </c>
      <c r="B2076">
        <v>1</v>
      </c>
      <c r="C2076" t="s">
        <v>80</v>
      </c>
      <c r="D2076" t="s">
        <v>97</v>
      </c>
      <c r="E2076" t="s">
        <v>140</v>
      </c>
      <c r="F2076" t="s">
        <v>6194</v>
      </c>
      <c r="G2076" t="s">
        <v>213</v>
      </c>
      <c r="H2076" t="s">
        <v>134</v>
      </c>
      <c r="I2076" t="s">
        <v>135</v>
      </c>
      <c r="J2076" t="s">
        <v>136</v>
      </c>
      <c r="K2076" t="s">
        <v>137</v>
      </c>
      <c r="L2076" t="s">
        <v>6195</v>
      </c>
      <c r="M2076" t="s">
        <v>6196</v>
      </c>
      <c r="N2076">
        <v>4.6638888879999998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3.0204514610489497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3.0204514610489497</v>
      </c>
    </row>
    <row r="2077" spans="1:31" x14ac:dyDescent="0.25">
      <c r="A2077">
        <v>1824939</v>
      </c>
      <c r="B2077">
        <v>1</v>
      </c>
      <c r="C2077" t="s">
        <v>80</v>
      </c>
      <c r="D2077" t="s">
        <v>97</v>
      </c>
      <c r="E2077" t="s">
        <v>140</v>
      </c>
      <c r="F2077" t="s">
        <v>6197</v>
      </c>
      <c r="G2077" t="s">
        <v>142</v>
      </c>
      <c r="H2077" t="s">
        <v>134</v>
      </c>
      <c r="I2077" t="s">
        <v>135</v>
      </c>
      <c r="J2077" t="s">
        <v>136</v>
      </c>
      <c r="K2077" t="s">
        <v>137</v>
      </c>
      <c r="L2077" t="s">
        <v>6198</v>
      </c>
      <c r="M2077" t="s">
        <v>6199</v>
      </c>
      <c r="N2077">
        <v>2.438055555</v>
      </c>
      <c r="O2077">
        <v>0</v>
      </c>
      <c r="P2077">
        <v>2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1.2404176755541998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1.2404176755541998</v>
      </c>
    </row>
    <row r="2078" spans="1:31" x14ac:dyDescent="0.25">
      <c r="A2078">
        <v>1824940</v>
      </c>
      <c r="B2078">
        <v>1</v>
      </c>
      <c r="C2078" t="s">
        <v>80</v>
      </c>
      <c r="D2078" t="s">
        <v>103</v>
      </c>
      <c r="E2078" t="s">
        <v>140</v>
      </c>
      <c r="F2078" t="s">
        <v>6200</v>
      </c>
      <c r="G2078" t="s">
        <v>213</v>
      </c>
      <c r="H2078" t="s">
        <v>134</v>
      </c>
      <c r="I2078" t="s">
        <v>135</v>
      </c>
      <c r="J2078" t="s">
        <v>136</v>
      </c>
      <c r="K2078" t="s">
        <v>137</v>
      </c>
      <c r="L2078" t="s">
        <v>6201</v>
      </c>
      <c r="M2078" t="s">
        <v>6202</v>
      </c>
      <c r="N2078">
        <v>3.4847222219999998</v>
      </c>
      <c r="O2078">
        <v>0</v>
      </c>
      <c r="P2078">
        <v>5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3.5783675233626835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3.5783675233626835</v>
      </c>
    </row>
    <row r="2079" spans="1:31" x14ac:dyDescent="0.25">
      <c r="A2079">
        <v>1824941</v>
      </c>
      <c r="B2079">
        <v>1</v>
      </c>
      <c r="C2079" t="s">
        <v>81</v>
      </c>
      <c r="D2079" t="s">
        <v>123</v>
      </c>
      <c r="E2079" t="s">
        <v>140</v>
      </c>
      <c r="F2079" t="s">
        <v>6203</v>
      </c>
      <c r="G2079" t="s">
        <v>142</v>
      </c>
      <c r="H2079" t="s">
        <v>134</v>
      </c>
      <c r="I2079" t="s">
        <v>135</v>
      </c>
      <c r="J2079" t="s">
        <v>136</v>
      </c>
      <c r="K2079" t="s">
        <v>137</v>
      </c>
      <c r="L2079" t="s">
        <v>6204</v>
      </c>
      <c r="M2079" t="s">
        <v>6205</v>
      </c>
      <c r="N2079">
        <v>1.71</v>
      </c>
      <c r="O2079">
        <v>0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1.1289234088168001</v>
      </c>
      <c r="AA2079">
        <v>0</v>
      </c>
      <c r="AB2079">
        <v>0</v>
      </c>
      <c r="AC2079">
        <v>0</v>
      </c>
      <c r="AD2079">
        <v>0</v>
      </c>
      <c r="AE2079">
        <v>1.1289234088168001</v>
      </c>
    </row>
    <row r="2080" spans="1:31" x14ac:dyDescent="0.25">
      <c r="A2080">
        <v>1824942</v>
      </c>
      <c r="B2080">
        <v>1</v>
      </c>
      <c r="C2080" t="s">
        <v>80</v>
      </c>
      <c r="D2080" t="s">
        <v>92</v>
      </c>
      <c r="E2080" t="s">
        <v>140</v>
      </c>
      <c r="F2080" t="s">
        <v>6206</v>
      </c>
      <c r="G2080" t="s">
        <v>142</v>
      </c>
      <c r="H2080" t="s">
        <v>134</v>
      </c>
      <c r="I2080" t="s">
        <v>135</v>
      </c>
      <c r="J2080" t="s">
        <v>136</v>
      </c>
      <c r="K2080" t="s">
        <v>137</v>
      </c>
      <c r="L2080" t="s">
        <v>6207</v>
      </c>
      <c r="M2080" t="s">
        <v>6208</v>
      </c>
      <c r="N2080">
        <v>1.190833333</v>
      </c>
      <c r="O2080">
        <v>0</v>
      </c>
      <c r="P2080">
        <v>1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</row>
    <row r="2081" spans="1:31" x14ac:dyDescent="0.25">
      <c r="A2081">
        <v>1824943</v>
      </c>
      <c r="B2081">
        <v>1</v>
      </c>
      <c r="C2081" t="s">
        <v>80</v>
      </c>
      <c r="D2081" t="s">
        <v>83</v>
      </c>
      <c r="E2081" t="s">
        <v>154</v>
      </c>
      <c r="F2081" t="s">
        <v>6209</v>
      </c>
      <c r="G2081" t="s">
        <v>156</v>
      </c>
      <c r="H2081" t="s">
        <v>157</v>
      </c>
      <c r="I2081" t="s">
        <v>135</v>
      </c>
      <c r="J2081" t="s">
        <v>136</v>
      </c>
      <c r="K2081" t="s">
        <v>137</v>
      </c>
      <c r="L2081" t="s">
        <v>6210</v>
      </c>
      <c r="M2081" t="s">
        <v>6211</v>
      </c>
      <c r="N2081">
        <v>1.5944444440000001</v>
      </c>
      <c r="O2081">
        <v>0</v>
      </c>
      <c r="P2081">
        <v>11</v>
      </c>
      <c r="Q2081">
        <v>0</v>
      </c>
      <c r="R2081">
        <v>1</v>
      </c>
      <c r="S2081">
        <v>17</v>
      </c>
      <c r="T2081">
        <v>24</v>
      </c>
      <c r="U2081">
        <v>6</v>
      </c>
      <c r="V2081">
        <v>1</v>
      </c>
      <c r="W2081">
        <v>0</v>
      </c>
      <c r="X2081">
        <v>4.8613693174407997</v>
      </c>
      <c r="Y2081">
        <v>0</v>
      </c>
      <c r="Z2081">
        <v>2.0310678472463999</v>
      </c>
      <c r="AA2081">
        <v>249.51495868749961</v>
      </c>
      <c r="AB2081">
        <v>82.765242317672204</v>
      </c>
      <c r="AC2081">
        <v>904.75988630984534</v>
      </c>
      <c r="AD2081">
        <v>46.176972053040004</v>
      </c>
      <c r="AE2081">
        <v>1290.1094965327443</v>
      </c>
    </row>
    <row r="2082" spans="1:31" x14ac:dyDescent="0.25">
      <c r="A2082">
        <v>1824945</v>
      </c>
      <c r="B2082">
        <v>1</v>
      </c>
      <c r="C2082" t="s">
        <v>80</v>
      </c>
      <c r="D2082" t="s">
        <v>94</v>
      </c>
      <c r="E2082" t="s">
        <v>131</v>
      </c>
      <c r="F2082" t="s">
        <v>6212</v>
      </c>
      <c r="G2082" t="s">
        <v>225</v>
      </c>
      <c r="H2082" t="s">
        <v>134</v>
      </c>
      <c r="I2082" t="s">
        <v>135</v>
      </c>
      <c r="J2082" t="s">
        <v>136</v>
      </c>
      <c r="K2082" t="s">
        <v>151</v>
      </c>
      <c r="L2082" t="s">
        <v>6213</v>
      </c>
      <c r="M2082" t="s">
        <v>6214</v>
      </c>
      <c r="N2082">
        <v>6.6833333330000002</v>
      </c>
      <c r="O2082">
        <v>0</v>
      </c>
      <c r="P2082">
        <v>21</v>
      </c>
      <c r="Q2082">
        <v>0</v>
      </c>
      <c r="R2082">
        <v>6</v>
      </c>
      <c r="S2082">
        <v>0</v>
      </c>
      <c r="T2082">
        <v>2</v>
      </c>
      <c r="U2082">
        <v>0</v>
      </c>
      <c r="V2082">
        <v>0</v>
      </c>
      <c r="W2082">
        <v>0</v>
      </c>
      <c r="X2082">
        <v>23.090862070924995</v>
      </c>
      <c r="Y2082">
        <v>0</v>
      </c>
      <c r="Z2082">
        <v>17.259524512623997</v>
      </c>
      <c r="AA2082">
        <v>0</v>
      </c>
      <c r="AB2082">
        <v>8.9555797109240007</v>
      </c>
      <c r="AC2082">
        <v>0</v>
      </c>
      <c r="AD2082">
        <v>0</v>
      </c>
      <c r="AE2082">
        <v>49.305966294472995</v>
      </c>
    </row>
    <row r="2083" spans="1:31" x14ac:dyDescent="0.25">
      <c r="A2083">
        <v>1824946</v>
      </c>
      <c r="B2083">
        <v>1</v>
      </c>
      <c r="C2083" t="s">
        <v>80</v>
      </c>
      <c r="D2083" t="s">
        <v>96</v>
      </c>
      <c r="E2083" t="s">
        <v>140</v>
      </c>
      <c r="F2083" t="s">
        <v>6215</v>
      </c>
      <c r="G2083" t="s">
        <v>213</v>
      </c>
      <c r="H2083" t="s">
        <v>134</v>
      </c>
      <c r="I2083" t="s">
        <v>135</v>
      </c>
      <c r="J2083" t="s">
        <v>136</v>
      </c>
      <c r="K2083" t="s">
        <v>137</v>
      </c>
      <c r="L2083" t="s">
        <v>6216</v>
      </c>
      <c r="M2083" t="s">
        <v>6217</v>
      </c>
      <c r="N2083">
        <v>9.2308333329999996</v>
      </c>
      <c r="O2083">
        <v>0</v>
      </c>
      <c r="P2083">
        <v>1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0.84385353769266669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0.84385353769266669</v>
      </c>
    </row>
    <row r="2084" spans="1:31" x14ac:dyDescent="0.25">
      <c r="A2084">
        <v>1824950</v>
      </c>
      <c r="B2084">
        <v>1</v>
      </c>
      <c r="C2084" t="s">
        <v>80</v>
      </c>
      <c r="D2084" t="s">
        <v>90</v>
      </c>
      <c r="E2084" t="s">
        <v>252</v>
      </c>
      <c r="F2084" t="s">
        <v>6218</v>
      </c>
      <c r="G2084" t="s">
        <v>217</v>
      </c>
      <c r="H2084" t="s">
        <v>134</v>
      </c>
      <c r="I2084" t="s">
        <v>135</v>
      </c>
      <c r="J2084" t="s">
        <v>136</v>
      </c>
      <c r="K2084" t="s">
        <v>137</v>
      </c>
      <c r="L2084" t="s">
        <v>6219</v>
      </c>
      <c r="M2084" t="s">
        <v>6220</v>
      </c>
      <c r="N2084">
        <v>1.2322222220000001</v>
      </c>
      <c r="O2084">
        <v>0</v>
      </c>
      <c r="P2084">
        <v>214</v>
      </c>
      <c r="Q2084">
        <v>0</v>
      </c>
      <c r="R2084">
        <v>0</v>
      </c>
      <c r="S2084">
        <v>0</v>
      </c>
      <c r="T2084">
        <v>4</v>
      </c>
      <c r="U2084">
        <v>0</v>
      </c>
      <c r="V2084">
        <v>0</v>
      </c>
      <c r="W2084">
        <v>0</v>
      </c>
      <c r="X2084">
        <v>60.406345197238778</v>
      </c>
      <c r="Y2084">
        <v>0</v>
      </c>
      <c r="Z2084">
        <v>0</v>
      </c>
      <c r="AA2084">
        <v>0</v>
      </c>
      <c r="AB2084">
        <v>10.437333588822444</v>
      </c>
      <c r="AC2084">
        <v>0</v>
      </c>
      <c r="AD2084">
        <v>0</v>
      </c>
      <c r="AE2084">
        <v>70.843678786061218</v>
      </c>
    </row>
    <row r="2085" spans="1:31" x14ac:dyDescent="0.25">
      <c r="A2085">
        <v>1824953</v>
      </c>
      <c r="B2085">
        <v>1</v>
      </c>
      <c r="C2085" t="s">
        <v>81</v>
      </c>
      <c r="D2085" t="s">
        <v>128</v>
      </c>
      <c r="E2085" t="s">
        <v>252</v>
      </c>
      <c r="F2085" t="s">
        <v>6221</v>
      </c>
      <c r="G2085" t="s">
        <v>279</v>
      </c>
      <c r="H2085" t="s">
        <v>134</v>
      </c>
      <c r="I2085" t="s">
        <v>135</v>
      </c>
      <c r="J2085" t="s">
        <v>136</v>
      </c>
      <c r="K2085" t="s">
        <v>137</v>
      </c>
      <c r="L2085" t="s">
        <v>6222</v>
      </c>
      <c r="M2085" t="s">
        <v>6223</v>
      </c>
      <c r="N2085">
        <v>1.6583333330000001</v>
      </c>
      <c r="O2085">
        <v>0</v>
      </c>
      <c r="P2085">
        <v>67</v>
      </c>
      <c r="Q2085">
        <v>0</v>
      </c>
      <c r="R2085">
        <v>2</v>
      </c>
      <c r="S2085">
        <v>0</v>
      </c>
      <c r="T2085">
        <v>6</v>
      </c>
      <c r="U2085">
        <v>0</v>
      </c>
      <c r="V2085">
        <v>0</v>
      </c>
      <c r="W2085">
        <v>0</v>
      </c>
      <c r="X2085">
        <v>24.606617235828491</v>
      </c>
      <c r="Y2085">
        <v>0</v>
      </c>
      <c r="Z2085">
        <v>0.22678834785113339</v>
      </c>
      <c r="AA2085">
        <v>0</v>
      </c>
      <c r="AB2085">
        <v>6.2242862882352341</v>
      </c>
      <c r="AC2085">
        <v>0</v>
      </c>
      <c r="AD2085">
        <v>0</v>
      </c>
      <c r="AE2085">
        <v>31.057691871914859</v>
      </c>
    </row>
    <row r="2086" spans="1:31" x14ac:dyDescent="0.25">
      <c r="A2086">
        <v>1824954</v>
      </c>
      <c r="B2086">
        <v>1</v>
      </c>
      <c r="C2086" t="s">
        <v>80</v>
      </c>
      <c r="D2086" t="s">
        <v>109</v>
      </c>
      <c r="E2086" t="s">
        <v>131</v>
      </c>
      <c r="F2086" t="s">
        <v>6224</v>
      </c>
      <c r="G2086" t="s">
        <v>133</v>
      </c>
      <c r="H2086" t="s">
        <v>134</v>
      </c>
      <c r="I2086" t="s">
        <v>135</v>
      </c>
      <c r="J2086" t="s">
        <v>136</v>
      </c>
      <c r="K2086" t="s">
        <v>137</v>
      </c>
      <c r="L2086" t="s">
        <v>6225</v>
      </c>
      <c r="M2086" t="s">
        <v>6226</v>
      </c>
      <c r="N2086">
        <v>3.238888888</v>
      </c>
      <c r="O2086">
        <v>0</v>
      </c>
      <c r="P2086">
        <v>30</v>
      </c>
      <c r="Q2086">
        <v>0</v>
      </c>
      <c r="R2086">
        <v>2</v>
      </c>
      <c r="S2086">
        <v>0</v>
      </c>
      <c r="T2086">
        <v>1</v>
      </c>
      <c r="U2086">
        <v>0</v>
      </c>
      <c r="V2086">
        <v>0</v>
      </c>
      <c r="W2086">
        <v>0</v>
      </c>
      <c r="X2086">
        <v>10.272715974739375</v>
      </c>
      <c r="Y2086">
        <v>0</v>
      </c>
      <c r="Z2086">
        <v>7.4958768826461801</v>
      </c>
      <c r="AA2086">
        <v>0</v>
      </c>
      <c r="AB2086">
        <v>1.4760343100250002E-3</v>
      </c>
      <c r="AC2086">
        <v>0</v>
      </c>
      <c r="AD2086">
        <v>0</v>
      </c>
      <c r="AE2086">
        <v>17.77006889169558</v>
      </c>
    </row>
    <row r="2087" spans="1:31" x14ac:dyDescent="0.25">
      <c r="A2087">
        <v>1824955</v>
      </c>
      <c r="B2087">
        <v>1</v>
      </c>
      <c r="C2087" t="s">
        <v>81</v>
      </c>
      <c r="D2087" t="s">
        <v>122</v>
      </c>
      <c r="E2087" t="s">
        <v>202</v>
      </c>
      <c r="F2087" t="s">
        <v>1425</v>
      </c>
      <c r="G2087" t="s">
        <v>386</v>
      </c>
      <c r="H2087" t="s">
        <v>157</v>
      </c>
      <c r="I2087" t="s">
        <v>135</v>
      </c>
      <c r="J2087" t="s">
        <v>136</v>
      </c>
      <c r="K2087" t="s">
        <v>137</v>
      </c>
      <c r="L2087" t="s">
        <v>6227</v>
      </c>
      <c r="M2087" t="s">
        <v>6228</v>
      </c>
      <c r="N2087">
        <v>0.28083333300000002</v>
      </c>
      <c r="O2087">
        <v>12</v>
      </c>
      <c r="P2087">
        <v>819</v>
      </c>
      <c r="Q2087">
        <v>1</v>
      </c>
      <c r="R2087">
        <v>19</v>
      </c>
      <c r="S2087">
        <v>2</v>
      </c>
      <c r="T2087">
        <v>52</v>
      </c>
      <c r="U2087">
        <v>1</v>
      </c>
      <c r="V2087">
        <v>0</v>
      </c>
      <c r="W2087">
        <v>0.72041449278925007</v>
      </c>
      <c r="X2087">
        <v>33.861843310115439</v>
      </c>
      <c r="Y2087">
        <v>1.30587424849E-2</v>
      </c>
      <c r="Z2087">
        <v>0.98131215193295007</v>
      </c>
      <c r="AA2087">
        <v>17.225543327941001</v>
      </c>
      <c r="AB2087">
        <v>3.3006631915106017</v>
      </c>
      <c r="AC2087">
        <v>0.32578128652985</v>
      </c>
      <c r="AD2087">
        <v>0</v>
      </c>
      <c r="AE2087">
        <v>56.428616503303999</v>
      </c>
    </row>
    <row r="2088" spans="1:31" x14ac:dyDescent="0.25">
      <c r="A2088">
        <v>1824956</v>
      </c>
      <c r="B2088">
        <v>1</v>
      </c>
      <c r="C2088" t="s">
        <v>80</v>
      </c>
      <c r="D2088" t="s">
        <v>100</v>
      </c>
      <c r="E2088" t="s">
        <v>140</v>
      </c>
      <c r="F2088" t="s">
        <v>6229</v>
      </c>
      <c r="G2088" t="s">
        <v>142</v>
      </c>
      <c r="H2088" t="s">
        <v>134</v>
      </c>
      <c r="I2088" t="s">
        <v>135</v>
      </c>
      <c r="J2088" t="s">
        <v>136</v>
      </c>
      <c r="K2088" t="s">
        <v>137</v>
      </c>
      <c r="L2088" t="s">
        <v>6230</v>
      </c>
      <c r="M2088" t="s">
        <v>6231</v>
      </c>
      <c r="N2088">
        <v>4.0555555549999998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0.37945268959208339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0.37945268959208339</v>
      </c>
    </row>
    <row r="2089" spans="1:31" x14ac:dyDescent="0.25">
      <c r="A2089">
        <v>1824958</v>
      </c>
      <c r="B2089">
        <v>1</v>
      </c>
      <c r="C2089" t="s">
        <v>80</v>
      </c>
      <c r="D2089" t="s">
        <v>105</v>
      </c>
      <c r="E2089" t="s">
        <v>164</v>
      </c>
      <c r="F2089" t="s">
        <v>6232</v>
      </c>
      <c r="G2089" t="s">
        <v>225</v>
      </c>
      <c r="H2089" t="s">
        <v>157</v>
      </c>
      <c r="I2089" t="s">
        <v>135</v>
      </c>
      <c r="J2089" t="s">
        <v>136</v>
      </c>
      <c r="K2089" t="s">
        <v>151</v>
      </c>
      <c r="L2089" t="s">
        <v>6233</v>
      </c>
      <c r="M2089" t="s">
        <v>6234</v>
      </c>
      <c r="N2089">
        <v>0.63271666599999998</v>
      </c>
      <c r="O2089">
        <v>1</v>
      </c>
      <c r="P2089">
        <v>2</v>
      </c>
      <c r="Q2089">
        <v>0</v>
      </c>
      <c r="R2089">
        <v>2</v>
      </c>
      <c r="S2089">
        <v>6</v>
      </c>
      <c r="T2089">
        <v>6</v>
      </c>
      <c r="U2089">
        <v>1</v>
      </c>
      <c r="V2089">
        <v>0</v>
      </c>
      <c r="W2089">
        <v>2.4793804261973253</v>
      </c>
      <c r="X2089">
        <v>0.73674869463405002</v>
      </c>
      <c r="Y2089">
        <v>0</v>
      </c>
      <c r="Z2089">
        <v>0.78235414190087516</v>
      </c>
      <c r="AA2089">
        <v>10.382264898279205</v>
      </c>
      <c r="AB2089">
        <v>3.7225463388263895</v>
      </c>
      <c r="AC2089">
        <v>268.91032873839168</v>
      </c>
      <c r="AD2089">
        <v>0</v>
      </c>
      <c r="AE2089">
        <v>287.01362323822951</v>
      </c>
    </row>
    <row r="2090" spans="1:31" x14ac:dyDescent="0.25">
      <c r="A2090">
        <v>1824961</v>
      </c>
      <c r="B2090">
        <v>1</v>
      </c>
      <c r="C2090" t="s">
        <v>80</v>
      </c>
      <c r="D2090" t="s">
        <v>103</v>
      </c>
      <c r="E2090" t="s">
        <v>131</v>
      </c>
      <c r="F2090" t="s">
        <v>6235</v>
      </c>
      <c r="G2090" t="s">
        <v>1046</v>
      </c>
      <c r="H2090" t="s">
        <v>134</v>
      </c>
      <c r="I2090" t="s">
        <v>135</v>
      </c>
      <c r="J2090" t="s">
        <v>136</v>
      </c>
      <c r="K2090" t="s">
        <v>137</v>
      </c>
      <c r="L2090" t="s">
        <v>6236</v>
      </c>
      <c r="M2090" t="s">
        <v>6237</v>
      </c>
      <c r="N2090">
        <v>0.72666666599999996</v>
      </c>
      <c r="O2090">
        <v>0</v>
      </c>
      <c r="P2090">
        <v>46</v>
      </c>
      <c r="Q2090">
        <v>0</v>
      </c>
      <c r="R2090">
        <v>0</v>
      </c>
      <c r="S2090">
        <v>0</v>
      </c>
      <c r="T2090">
        <v>1</v>
      </c>
      <c r="U2090">
        <v>0</v>
      </c>
      <c r="V2090">
        <v>0</v>
      </c>
      <c r="W2090">
        <v>0</v>
      </c>
      <c r="X2090">
        <v>9.3936517289850663</v>
      </c>
      <c r="Y2090">
        <v>0</v>
      </c>
      <c r="Z2090">
        <v>0</v>
      </c>
      <c r="AA2090">
        <v>0</v>
      </c>
      <c r="AB2090">
        <v>0.14835967084166668</v>
      </c>
      <c r="AC2090">
        <v>0</v>
      </c>
      <c r="AD2090">
        <v>0</v>
      </c>
      <c r="AE2090">
        <v>9.5420113998267322</v>
      </c>
    </row>
    <row r="2091" spans="1:31" x14ac:dyDescent="0.25">
      <c r="A2091">
        <v>1824963</v>
      </c>
      <c r="B2091">
        <v>1</v>
      </c>
      <c r="C2091" t="s">
        <v>80</v>
      </c>
      <c r="D2091" t="s">
        <v>92</v>
      </c>
      <c r="E2091" t="s">
        <v>140</v>
      </c>
      <c r="F2091" t="s">
        <v>6238</v>
      </c>
      <c r="G2091" t="s">
        <v>142</v>
      </c>
      <c r="H2091" t="s">
        <v>134</v>
      </c>
      <c r="I2091" t="s">
        <v>135</v>
      </c>
      <c r="J2091" t="s">
        <v>136</v>
      </c>
      <c r="K2091" t="s">
        <v>137</v>
      </c>
      <c r="L2091" t="s">
        <v>6239</v>
      </c>
      <c r="M2091" t="s">
        <v>6240</v>
      </c>
      <c r="N2091">
        <v>1.3677777769999999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0.34940597589169997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0.34940597589169997</v>
      </c>
    </row>
    <row r="2092" spans="1:31" x14ac:dyDescent="0.25">
      <c r="A2092">
        <v>1824964</v>
      </c>
      <c r="B2092">
        <v>1</v>
      </c>
      <c r="C2092" t="s">
        <v>80</v>
      </c>
      <c r="D2092" t="s">
        <v>107</v>
      </c>
      <c r="E2092" t="s">
        <v>140</v>
      </c>
      <c r="F2092" t="s">
        <v>6241</v>
      </c>
      <c r="G2092" t="s">
        <v>142</v>
      </c>
      <c r="H2092" t="s">
        <v>134</v>
      </c>
      <c r="I2092" t="s">
        <v>135</v>
      </c>
      <c r="J2092" t="s">
        <v>136</v>
      </c>
      <c r="K2092" t="s">
        <v>137</v>
      </c>
      <c r="L2092" t="s">
        <v>6242</v>
      </c>
      <c r="M2092" t="s">
        <v>6243</v>
      </c>
      <c r="N2092">
        <v>2.9955555550000001</v>
      </c>
      <c r="O2092">
        <v>0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33.043083283526983</v>
      </c>
      <c r="AA2092">
        <v>0</v>
      </c>
      <c r="AB2092">
        <v>0</v>
      </c>
      <c r="AC2092">
        <v>0</v>
      </c>
      <c r="AD2092">
        <v>0</v>
      </c>
      <c r="AE2092">
        <v>33.043083283526983</v>
      </c>
    </row>
    <row r="2093" spans="1:31" x14ac:dyDescent="0.25">
      <c r="A2093">
        <v>1824965</v>
      </c>
      <c r="B2093">
        <v>1</v>
      </c>
      <c r="C2093" t="s">
        <v>80</v>
      </c>
      <c r="D2093" t="s">
        <v>82</v>
      </c>
      <c r="E2093" t="s">
        <v>252</v>
      </c>
      <c r="F2093" t="s">
        <v>6244</v>
      </c>
      <c r="G2093" t="s">
        <v>242</v>
      </c>
      <c r="H2093" t="s">
        <v>134</v>
      </c>
      <c r="I2093" t="s">
        <v>135</v>
      </c>
      <c r="J2093" t="s">
        <v>3</v>
      </c>
      <c r="K2093" t="s">
        <v>137</v>
      </c>
      <c r="L2093" t="s">
        <v>6245</v>
      </c>
      <c r="M2093" t="s">
        <v>6246</v>
      </c>
      <c r="N2093">
        <v>1.2324999999999999</v>
      </c>
      <c r="O2093">
        <v>0</v>
      </c>
      <c r="P2093">
        <v>691</v>
      </c>
      <c r="Q2093">
        <v>0</v>
      </c>
      <c r="R2093">
        <v>0</v>
      </c>
      <c r="S2093">
        <v>0</v>
      </c>
      <c r="T2093">
        <v>87</v>
      </c>
      <c r="U2093">
        <v>0</v>
      </c>
      <c r="V2093">
        <v>0</v>
      </c>
      <c r="W2093">
        <v>0</v>
      </c>
      <c r="X2093">
        <v>222.59114775185688</v>
      </c>
      <c r="Y2093">
        <v>0</v>
      </c>
      <c r="Z2093">
        <v>0</v>
      </c>
      <c r="AA2093">
        <v>0</v>
      </c>
      <c r="AB2093">
        <v>55.092738735644467</v>
      </c>
      <c r="AC2093">
        <v>0</v>
      </c>
      <c r="AD2093">
        <v>0</v>
      </c>
      <c r="AE2093">
        <v>277.68388648750135</v>
      </c>
    </row>
    <row r="2094" spans="1:31" x14ac:dyDescent="0.25">
      <c r="A2094">
        <v>1824966</v>
      </c>
      <c r="B2094">
        <v>1</v>
      </c>
      <c r="C2094" t="s">
        <v>80</v>
      </c>
      <c r="D2094" t="s">
        <v>100</v>
      </c>
      <c r="E2094" t="s">
        <v>140</v>
      </c>
      <c r="F2094" t="s">
        <v>6247</v>
      </c>
      <c r="G2094" t="s">
        <v>142</v>
      </c>
      <c r="H2094" t="s">
        <v>134</v>
      </c>
      <c r="I2094" t="s">
        <v>135</v>
      </c>
      <c r="J2094" t="s">
        <v>136</v>
      </c>
      <c r="K2094" t="s">
        <v>137</v>
      </c>
      <c r="L2094" t="s">
        <v>6248</v>
      </c>
      <c r="M2094" t="s">
        <v>6249</v>
      </c>
      <c r="N2094">
        <v>1.2269444439999999</v>
      </c>
      <c r="O2094">
        <v>0</v>
      </c>
      <c r="P2094">
        <v>1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8.510415313750002E-3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8.510415313750002E-3</v>
      </c>
    </row>
    <row r="2095" spans="1:31" x14ac:dyDescent="0.25">
      <c r="A2095">
        <v>1824967</v>
      </c>
      <c r="B2095">
        <v>1</v>
      </c>
      <c r="C2095" t="s">
        <v>80</v>
      </c>
      <c r="D2095" t="s">
        <v>93</v>
      </c>
      <c r="E2095" t="s">
        <v>154</v>
      </c>
      <c r="F2095" t="s">
        <v>6250</v>
      </c>
      <c r="G2095" t="s">
        <v>386</v>
      </c>
      <c r="H2095" t="s">
        <v>157</v>
      </c>
      <c r="I2095" t="s">
        <v>135</v>
      </c>
      <c r="J2095" t="s">
        <v>136</v>
      </c>
      <c r="K2095" t="s">
        <v>137</v>
      </c>
      <c r="L2095" t="s">
        <v>6251</v>
      </c>
      <c r="M2095" t="s">
        <v>6252</v>
      </c>
      <c r="N2095">
        <v>0.41055555500000002</v>
      </c>
      <c r="O2095">
        <v>0</v>
      </c>
      <c r="P2095">
        <v>1314</v>
      </c>
      <c r="Q2095">
        <v>0</v>
      </c>
      <c r="R2095">
        <v>35</v>
      </c>
      <c r="S2095">
        <v>6</v>
      </c>
      <c r="T2095">
        <v>141</v>
      </c>
      <c r="U2095">
        <v>2</v>
      </c>
      <c r="V2095">
        <v>0</v>
      </c>
      <c r="W2095">
        <v>0</v>
      </c>
      <c r="X2095">
        <v>120.50257063025582</v>
      </c>
      <c r="Y2095">
        <v>0</v>
      </c>
      <c r="Z2095">
        <v>43.382587836528849</v>
      </c>
      <c r="AA2095">
        <v>7.6668702508702227</v>
      </c>
      <c r="AB2095">
        <v>73.874625645372049</v>
      </c>
      <c r="AC2095">
        <v>91.467568054091515</v>
      </c>
      <c r="AD2095">
        <v>0</v>
      </c>
      <c r="AE2095">
        <v>336.8942224171185</v>
      </c>
    </row>
    <row r="2096" spans="1:31" x14ac:dyDescent="0.25">
      <c r="A2096">
        <v>1824973</v>
      </c>
      <c r="B2096">
        <v>1</v>
      </c>
      <c r="C2096" t="s">
        <v>80</v>
      </c>
      <c r="D2096" t="s">
        <v>98</v>
      </c>
      <c r="E2096" t="s">
        <v>252</v>
      </c>
      <c r="F2096" t="s">
        <v>6253</v>
      </c>
      <c r="G2096" t="s">
        <v>561</v>
      </c>
      <c r="H2096" t="s">
        <v>134</v>
      </c>
      <c r="I2096" t="s">
        <v>135</v>
      </c>
      <c r="J2096" t="s">
        <v>136</v>
      </c>
      <c r="K2096" t="s">
        <v>137</v>
      </c>
      <c r="L2096" t="s">
        <v>6254</v>
      </c>
      <c r="M2096" t="s">
        <v>6255</v>
      </c>
      <c r="N2096">
        <v>4.1683333329999996</v>
      </c>
      <c r="O2096">
        <v>0</v>
      </c>
      <c r="P2096">
        <v>183</v>
      </c>
      <c r="Q2096">
        <v>0</v>
      </c>
      <c r="R2096">
        <v>7</v>
      </c>
      <c r="S2096">
        <v>0</v>
      </c>
      <c r="T2096">
        <v>32</v>
      </c>
      <c r="U2096">
        <v>0</v>
      </c>
      <c r="V2096">
        <v>0</v>
      </c>
      <c r="W2096">
        <v>0</v>
      </c>
      <c r="X2096">
        <v>107.53585488856947</v>
      </c>
      <c r="Y2096">
        <v>0</v>
      </c>
      <c r="Z2096">
        <v>10.43800094352555</v>
      </c>
      <c r="AA2096">
        <v>0</v>
      </c>
      <c r="AB2096">
        <v>31.496498889320392</v>
      </c>
      <c r="AC2096">
        <v>0</v>
      </c>
      <c r="AD2096">
        <v>0</v>
      </c>
      <c r="AE2096">
        <v>149.47035472141542</v>
      </c>
    </row>
    <row r="2097" spans="1:31" x14ac:dyDescent="0.25">
      <c r="A2097">
        <v>1824976</v>
      </c>
      <c r="B2097">
        <v>1</v>
      </c>
      <c r="C2097" t="s">
        <v>80</v>
      </c>
      <c r="D2097" t="s">
        <v>97</v>
      </c>
      <c r="E2097" t="s">
        <v>140</v>
      </c>
      <c r="F2097" t="s">
        <v>6256</v>
      </c>
      <c r="G2097" t="s">
        <v>213</v>
      </c>
      <c r="H2097" t="s">
        <v>134</v>
      </c>
      <c r="I2097" t="s">
        <v>135</v>
      </c>
      <c r="J2097" t="s">
        <v>136</v>
      </c>
      <c r="K2097" t="s">
        <v>137</v>
      </c>
      <c r="L2097" t="s">
        <v>6257</v>
      </c>
      <c r="M2097" t="s">
        <v>6258</v>
      </c>
      <c r="N2097">
        <v>2.031666666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1.67008231755125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1.67008231755125</v>
      </c>
    </row>
    <row r="2098" spans="1:31" x14ac:dyDescent="0.25">
      <c r="A2098">
        <v>1824977</v>
      </c>
      <c r="B2098">
        <v>1</v>
      </c>
      <c r="C2098" t="s">
        <v>81</v>
      </c>
      <c r="D2098" t="s">
        <v>120</v>
      </c>
      <c r="E2098" t="s">
        <v>131</v>
      </c>
      <c r="F2098" t="s">
        <v>6259</v>
      </c>
      <c r="G2098" t="s">
        <v>133</v>
      </c>
      <c r="H2098" t="s">
        <v>134</v>
      </c>
      <c r="I2098" t="s">
        <v>135</v>
      </c>
      <c r="J2098" t="s">
        <v>136</v>
      </c>
      <c r="K2098" t="s">
        <v>137</v>
      </c>
      <c r="L2098" t="s">
        <v>6260</v>
      </c>
      <c r="M2098" t="s">
        <v>6261</v>
      </c>
      <c r="N2098">
        <v>3.7761111110000001</v>
      </c>
      <c r="O2098">
        <v>0</v>
      </c>
      <c r="P2098">
        <v>1</v>
      </c>
      <c r="Q2098">
        <v>0</v>
      </c>
      <c r="R2098">
        <v>0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0.12475368360620001</v>
      </c>
      <c r="Y2098">
        <v>0</v>
      </c>
      <c r="Z2098">
        <v>0</v>
      </c>
      <c r="AA2098">
        <v>0</v>
      </c>
      <c r="AB2098">
        <v>0.90197821712125004</v>
      </c>
      <c r="AC2098">
        <v>0</v>
      </c>
      <c r="AD2098">
        <v>0</v>
      </c>
      <c r="AE2098">
        <v>1.02673190072745</v>
      </c>
    </row>
    <row r="2099" spans="1:31" x14ac:dyDescent="0.25">
      <c r="A2099">
        <v>1824980</v>
      </c>
      <c r="B2099">
        <v>1</v>
      </c>
      <c r="C2099" t="s">
        <v>80</v>
      </c>
      <c r="D2099" t="s">
        <v>99</v>
      </c>
      <c r="E2099" t="s">
        <v>140</v>
      </c>
      <c r="F2099" t="s">
        <v>6262</v>
      </c>
      <c r="G2099" t="s">
        <v>213</v>
      </c>
      <c r="H2099" t="s">
        <v>134</v>
      </c>
      <c r="I2099" t="s">
        <v>135</v>
      </c>
      <c r="J2099" t="s">
        <v>136</v>
      </c>
      <c r="K2099" t="s">
        <v>137</v>
      </c>
      <c r="L2099" t="s">
        <v>6263</v>
      </c>
      <c r="M2099" t="s">
        <v>6264</v>
      </c>
      <c r="N2099">
        <v>7.2541666659999997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1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0.61843392897666671</v>
      </c>
      <c r="AC2099">
        <v>0</v>
      </c>
      <c r="AD2099">
        <v>0</v>
      </c>
      <c r="AE2099">
        <v>0.61843392897666671</v>
      </c>
    </row>
    <row r="2100" spans="1:31" x14ac:dyDescent="0.25">
      <c r="A2100">
        <v>1824981</v>
      </c>
      <c r="B2100">
        <v>1</v>
      </c>
      <c r="C2100" t="s">
        <v>80</v>
      </c>
      <c r="D2100" t="s">
        <v>86</v>
      </c>
      <c r="E2100" t="s">
        <v>140</v>
      </c>
      <c r="F2100" t="s">
        <v>6265</v>
      </c>
      <c r="G2100" t="s">
        <v>213</v>
      </c>
      <c r="H2100" t="s">
        <v>134</v>
      </c>
      <c r="I2100" t="s">
        <v>135</v>
      </c>
      <c r="J2100" t="s">
        <v>136</v>
      </c>
      <c r="K2100" t="s">
        <v>137</v>
      </c>
      <c r="L2100" t="s">
        <v>6266</v>
      </c>
      <c r="M2100" t="s">
        <v>6267</v>
      </c>
      <c r="N2100">
        <v>1.3402777770000001</v>
      </c>
      <c r="O2100">
        <v>0</v>
      </c>
      <c r="P2100">
        <v>9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5.7878105676352503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5.7878105676352503</v>
      </c>
    </row>
    <row r="2101" spans="1:31" x14ac:dyDescent="0.25">
      <c r="A2101">
        <v>1824985</v>
      </c>
      <c r="B2101">
        <v>1</v>
      </c>
      <c r="C2101" t="s">
        <v>80</v>
      </c>
      <c r="D2101" t="s">
        <v>84</v>
      </c>
      <c r="E2101" t="s">
        <v>140</v>
      </c>
      <c r="F2101" t="s">
        <v>6268</v>
      </c>
      <c r="G2101" t="s">
        <v>246</v>
      </c>
      <c r="H2101" t="s">
        <v>134</v>
      </c>
      <c r="I2101" t="s">
        <v>135</v>
      </c>
      <c r="J2101" t="s">
        <v>136</v>
      </c>
      <c r="K2101" t="s">
        <v>137</v>
      </c>
      <c r="L2101" t="s">
        <v>6269</v>
      </c>
      <c r="M2101" t="s">
        <v>6270</v>
      </c>
      <c r="N2101">
        <v>1.9655555549999999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0.45287777676966667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0.45287777676966667</v>
      </c>
    </row>
    <row r="2102" spans="1:31" x14ac:dyDescent="0.25">
      <c r="A2102">
        <v>1824986</v>
      </c>
      <c r="B2102">
        <v>1</v>
      </c>
      <c r="C2102" t="s">
        <v>80</v>
      </c>
      <c r="D2102" t="s">
        <v>97</v>
      </c>
      <c r="E2102" t="s">
        <v>131</v>
      </c>
      <c r="F2102" t="s">
        <v>3017</v>
      </c>
      <c r="G2102" t="s">
        <v>133</v>
      </c>
      <c r="H2102" t="s">
        <v>134</v>
      </c>
      <c r="I2102" t="s">
        <v>135</v>
      </c>
      <c r="J2102" t="s">
        <v>136</v>
      </c>
      <c r="K2102" t="s">
        <v>137</v>
      </c>
      <c r="L2102" t="s">
        <v>6271</v>
      </c>
      <c r="M2102" t="s">
        <v>6272</v>
      </c>
      <c r="N2102">
        <v>2.9108333329999998</v>
      </c>
      <c r="O2102">
        <v>0</v>
      </c>
      <c r="P2102">
        <v>2</v>
      </c>
      <c r="Q2102">
        <v>0</v>
      </c>
      <c r="R2102">
        <v>1</v>
      </c>
      <c r="S2102">
        <v>0</v>
      </c>
      <c r="T2102">
        <v>1</v>
      </c>
      <c r="U2102">
        <v>0</v>
      </c>
      <c r="V2102">
        <v>0</v>
      </c>
      <c r="W2102">
        <v>0</v>
      </c>
      <c r="X2102">
        <v>2.2436568963224999</v>
      </c>
      <c r="Y2102">
        <v>0</v>
      </c>
      <c r="Z2102">
        <v>4.2959379143545506</v>
      </c>
      <c r="AA2102">
        <v>0</v>
      </c>
      <c r="AB2102">
        <v>0.17940301047820001</v>
      </c>
      <c r="AC2102">
        <v>0</v>
      </c>
      <c r="AD2102">
        <v>0</v>
      </c>
      <c r="AE2102">
        <v>6.7189978211552503</v>
      </c>
    </row>
    <row r="2103" spans="1:31" x14ac:dyDescent="0.25">
      <c r="A2103">
        <v>1824990</v>
      </c>
      <c r="B2103">
        <v>1</v>
      </c>
      <c r="C2103" t="s">
        <v>81</v>
      </c>
      <c r="D2103" t="s">
        <v>127</v>
      </c>
      <c r="E2103" t="s">
        <v>164</v>
      </c>
      <c r="F2103" t="s">
        <v>762</v>
      </c>
      <c r="G2103" t="s">
        <v>175</v>
      </c>
      <c r="H2103" t="s">
        <v>157</v>
      </c>
      <c r="I2103" t="s">
        <v>135</v>
      </c>
      <c r="J2103" t="s">
        <v>136</v>
      </c>
      <c r="K2103" t="s">
        <v>137</v>
      </c>
      <c r="L2103" t="s">
        <v>6273</v>
      </c>
      <c r="M2103" t="s">
        <v>6274</v>
      </c>
      <c r="N2103">
        <v>2.9997222219999999</v>
      </c>
      <c r="O2103">
        <v>2</v>
      </c>
      <c r="P2103">
        <v>52</v>
      </c>
      <c r="Q2103">
        <v>79</v>
      </c>
      <c r="R2103">
        <v>74</v>
      </c>
      <c r="S2103">
        <v>0</v>
      </c>
      <c r="T2103">
        <v>5</v>
      </c>
      <c r="U2103">
        <v>1</v>
      </c>
      <c r="V2103">
        <v>0</v>
      </c>
      <c r="W2103">
        <v>3.3379087143861255</v>
      </c>
      <c r="X2103">
        <v>41.374413440757614</v>
      </c>
      <c r="Y2103">
        <v>484.3006676737362</v>
      </c>
      <c r="Z2103">
        <v>297.1133117932892</v>
      </c>
      <c r="AA2103">
        <v>0</v>
      </c>
      <c r="AB2103">
        <v>7.5883603042589165</v>
      </c>
      <c r="AC2103">
        <v>455.74279507344579</v>
      </c>
      <c r="AD2103">
        <v>0</v>
      </c>
      <c r="AE2103">
        <v>1289.4574569998738</v>
      </c>
    </row>
    <row r="2104" spans="1:31" x14ac:dyDescent="0.25">
      <c r="A2104">
        <v>1824992</v>
      </c>
      <c r="B2104">
        <v>1</v>
      </c>
      <c r="C2104" t="s">
        <v>81</v>
      </c>
      <c r="D2104" t="s">
        <v>118</v>
      </c>
      <c r="E2104" t="s">
        <v>131</v>
      </c>
      <c r="F2104" t="s">
        <v>6275</v>
      </c>
      <c r="G2104" t="s">
        <v>133</v>
      </c>
      <c r="H2104" t="s">
        <v>134</v>
      </c>
      <c r="I2104" t="s">
        <v>135</v>
      </c>
      <c r="J2104" t="s">
        <v>136</v>
      </c>
      <c r="K2104" t="s">
        <v>137</v>
      </c>
      <c r="L2104" t="s">
        <v>6276</v>
      </c>
      <c r="M2104" t="s">
        <v>6277</v>
      </c>
      <c r="N2104">
        <v>2.8475000000000001</v>
      </c>
      <c r="O2104">
        <v>0</v>
      </c>
      <c r="P2104">
        <v>70</v>
      </c>
      <c r="Q2104">
        <v>0</v>
      </c>
      <c r="R2104">
        <v>0</v>
      </c>
      <c r="S2104">
        <v>0</v>
      </c>
      <c r="T2104">
        <v>13</v>
      </c>
      <c r="U2104">
        <v>0</v>
      </c>
      <c r="V2104">
        <v>0</v>
      </c>
      <c r="W2104">
        <v>0</v>
      </c>
      <c r="X2104">
        <v>36.845742766235418</v>
      </c>
      <c r="Y2104">
        <v>0</v>
      </c>
      <c r="Z2104">
        <v>0</v>
      </c>
      <c r="AA2104">
        <v>0</v>
      </c>
      <c r="AB2104">
        <v>10.53996734308889</v>
      </c>
      <c r="AC2104">
        <v>0</v>
      </c>
      <c r="AD2104">
        <v>0</v>
      </c>
      <c r="AE2104">
        <v>47.385710109324307</v>
      </c>
    </row>
    <row r="2105" spans="1:31" x14ac:dyDescent="0.25">
      <c r="A2105">
        <v>1824993</v>
      </c>
      <c r="B2105">
        <v>1</v>
      </c>
      <c r="C2105" t="s">
        <v>80</v>
      </c>
      <c r="D2105" t="s">
        <v>93</v>
      </c>
      <c r="E2105" t="s">
        <v>252</v>
      </c>
      <c r="F2105" t="s">
        <v>6278</v>
      </c>
      <c r="G2105" t="s">
        <v>150</v>
      </c>
      <c r="H2105" t="s">
        <v>134</v>
      </c>
      <c r="I2105" t="s">
        <v>135</v>
      </c>
      <c r="J2105" t="s">
        <v>136</v>
      </c>
      <c r="K2105" t="s">
        <v>151</v>
      </c>
      <c r="L2105" t="s">
        <v>6279</v>
      </c>
      <c r="M2105" t="s">
        <v>6280</v>
      </c>
      <c r="N2105">
        <v>6.0033333329999996</v>
      </c>
      <c r="O2105">
        <v>0</v>
      </c>
      <c r="P2105">
        <v>25</v>
      </c>
      <c r="Q2105">
        <v>0</v>
      </c>
      <c r="R2105">
        <v>18</v>
      </c>
      <c r="S2105">
        <v>0</v>
      </c>
      <c r="T2105">
        <v>5</v>
      </c>
      <c r="U2105">
        <v>0</v>
      </c>
      <c r="V2105">
        <v>0</v>
      </c>
      <c r="W2105">
        <v>0</v>
      </c>
      <c r="X2105">
        <v>40.643362451847985</v>
      </c>
      <c r="Y2105">
        <v>0</v>
      </c>
      <c r="Z2105">
        <v>221.4694865948488</v>
      </c>
      <c r="AA2105">
        <v>0</v>
      </c>
      <c r="AB2105">
        <v>23.64252160423813</v>
      </c>
      <c r="AC2105">
        <v>0</v>
      </c>
      <c r="AD2105">
        <v>0</v>
      </c>
      <c r="AE2105">
        <v>285.75537065093494</v>
      </c>
    </row>
    <row r="2106" spans="1:31" x14ac:dyDescent="0.25">
      <c r="A2106">
        <v>1824996</v>
      </c>
      <c r="B2106">
        <v>1</v>
      </c>
      <c r="C2106" t="s">
        <v>81</v>
      </c>
      <c r="D2106" t="s">
        <v>120</v>
      </c>
      <c r="E2106" t="s">
        <v>140</v>
      </c>
      <c r="F2106" t="s">
        <v>6281</v>
      </c>
      <c r="G2106" t="s">
        <v>142</v>
      </c>
      <c r="H2106" t="s">
        <v>134</v>
      </c>
      <c r="I2106" t="s">
        <v>135</v>
      </c>
      <c r="J2106" t="s">
        <v>136</v>
      </c>
      <c r="K2106" t="s">
        <v>137</v>
      </c>
      <c r="L2106" t="s">
        <v>6282</v>
      </c>
      <c r="M2106" t="s">
        <v>6283</v>
      </c>
      <c r="N2106">
        <v>2.4252777769999998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0.62345771890111656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0.62345771890111656</v>
      </c>
    </row>
    <row r="2107" spans="1:31" x14ac:dyDescent="0.25">
      <c r="A2107">
        <v>1824997</v>
      </c>
      <c r="B2107">
        <v>1</v>
      </c>
      <c r="C2107" t="s">
        <v>80</v>
      </c>
      <c r="D2107" t="s">
        <v>85</v>
      </c>
      <c r="E2107" t="s">
        <v>140</v>
      </c>
      <c r="F2107" t="s">
        <v>6284</v>
      </c>
      <c r="G2107" t="s">
        <v>246</v>
      </c>
      <c r="H2107" t="s">
        <v>134</v>
      </c>
      <c r="I2107" t="s">
        <v>135</v>
      </c>
      <c r="J2107" t="s">
        <v>136</v>
      </c>
      <c r="K2107" t="s">
        <v>137</v>
      </c>
      <c r="L2107" t="s">
        <v>6285</v>
      </c>
      <c r="M2107" t="s">
        <v>6286</v>
      </c>
      <c r="N2107">
        <v>1.612222222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1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3.8278045976500003E-2</v>
      </c>
      <c r="AC2107">
        <v>0</v>
      </c>
      <c r="AD2107">
        <v>0</v>
      </c>
      <c r="AE2107">
        <v>3.8278045976500003E-2</v>
      </c>
    </row>
    <row r="2108" spans="1:31" x14ac:dyDescent="0.25">
      <c r="A2108">
        <v>1824998</v>
      </c>
      <c r="B2108">
        <v>1</v>
      </c>
      <c r="C2108" t="s">
        <v>80</v>
      </c>
      <c r="D2108" t="s">
        <v>84</v>
      </c>
      <c r="E2108" t="s">
        <v>131</v>
      </c>
      <c r="F2108" t="s">
        <v>4321</v>
      </c>
      <c r="G2108" t="s">
        <v>133</v>
      </c>
      <c r="H2108" t="s">
        <v>134</v>
      </c>
      <c r="I2108" t="s">
        <v>135</v>
      </c>
      <c r="J2108" t="s">
        <v>136</v>
      </c>
      <c r="K2108" t="s">
        <v>137</v>
      </c>
      <c r="L2108" t="s">
        <v>6287</v>
      </c>
      <c r="M2108" t="s">
        <v>6288</v>
      </c>
      <c r="N2108">
        <v>1.2136111110000001</v>
      </c>
      <c r="O2108">
        <v>0</v>
      </c>
      <c r="P2108">
        <v>163</v>
      </c>
      <c r="Q2108">
        <v>0</v>
      </c>
      <c r="R2108">
        <v>0</v>
      </c>
      <c r="S2108">
        <v>0</v>
      </c>
      <c r="T2108">
        <v>15</v>
      </c>
      <c r="U2108">
        <v>0</v>
      </c>
      <c r="V2108">
        <v>0</v>
      </c>
      <c r="W2108">
        <v>0</v>
      </c>
      <c r="X2108">
        <v>45.554806653511193</v>
      </c>
      <c r="Y2108">
        <v>0</v>
      </c>
      <c r="Z2108">
        <v>0</v>
      </c>
      <c r="AA2108">
        <v>0</v>
      </c>
      <c r="AB2108">
        <v>22.983962348673604</v>
      </c>
      <c r="AC2108">
        <v>0</v>
      </c>
      <c r="AD2108">
        <v>0</v>
      </c>
      <c r="AE2108">
        <v>68.538769002184793</v>
      </c>
    </row>
    <row r="2109" spans="1:31" x14ac:dyDescent="0.25">
      <c r="A2109">
        <v>1824999</v>
      </c>
      <c r="B2109">
        <v>1</v>
      </c>
      <c r="C2109" t="s">
        <v>81</v>
      </c>
      <c r="D2109" t="s">
        <v>128</v>
      </c>
      <c r="E2109" t="s">
        <v>131</v>
      </c>
      <c r="F2109" t="s">
        <v>6289</v>
      </c>
      <c r="G2109" t="s">
        <v>133</v>
      </c>
      <c r="H2109" t="s">
        <v>134</v>
      </c>
      <c r="I2109" t="s">
        <v>135</v>
      </c>
      <c r="J2109" t="s">
        <v>136</v>
      </c>
      <c r="K2109" t="s">
        <v>137</v>
      </c>
      <c r="L2109" t="s">
        <v>6290</v>
      </c>
      <c r="M2109" t="s">
        <v>6291</v>
      </c>
      <c r="N2109">
        <v>3.8788888880000001</v>
      </c>
      <c r="O2109">
        <v>0</v>
      </c>
      <c r="P2109">
        <v>14</v>
      </c>
      <c r="Q2109">
        <v>0</v>
      </c>
      <c r="R2109">
        <v>2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9.8649063801306696</v>
      </c>
      <c r="Y2109">
        <v>0</v>
      </c>
      <c r="Z2109">
        <v>0.46061866573139171</v>
      </c>
      <c r="AA2109">
        <v>0</v>
      </c>
      <c r="AB2109">
        <v>0</v>
      </c>
      <c r="AC2109">
        <v>0</v>
      </c>
      <c r="AD2109">
        <v>0</v>
      </c>
      <c r="AE2109">
        <v>10.325525045862062</v>
      </c>
    </row>
    <row r="2110" spans="1:31" x14ac:dyDescent="0.25">
      <c r="A2110">
        <v>1825001</v>
      </c>
      <c r="B2110">
        <v>1</v>
      </c>
      <c r="C2110" t="s">
        <v>81</v>
      </c>
      <c r="D2110" t="s">
        <v>120</v>
      </c>
      <c r="E2110" t="s">
        <v>164</v>
      </c>
      <c r="F2110" t="s">
        <v>6292</v>
      </c>
      <c r="G2110" t="s">
        <v>225</v>
      </c>
      <c r="H2110" t="s">
        <v>157</v>
      </c>
      <c r="I2110" t="s">
        <v>135</v>
      </c>
      <c r="J2110" t="s">
        <v>136</v>
      </c>
      <c r="K2110" t="s">
        <v>151</v>
      </c>
      <c r="L2110" t="s">
        <v>6293</v>
      </c>
      <c r="M2110" t="s">
        <v>6294</v>
      </c>
      <c r="N2110">
        <v>0.998611111</v>
      </c>
      <c r="O2110">
        <v>3</v>
      </c>
      <c r="P2110">
        <v>738</v>
      </c>
      <c r="Q2110">
        <v>28</v>
      </c>
      <c r="R2110">
        <v>18</v>
      </c>
      <c r="S2110">
        <v>12</v>
      </c>
      <c r="T2110">
        <v>43</v>
      </c>
      <c r="U2110">
        <v>5</v>
      </c>
      <c r="V2110">
        <v>0</v>
      </c>
      <c r="W2110">
        <v>1.1549232781618752</v>
      </c>
      <c r="X2110">
        <v>108.76550787616934</v>
      </c>
      <c r="Y2110">
        <v>192.93685560245652</v>
      </c>
      <c r="Z2110">
        <v>7.1294529999546521</v>
      </c>
      <c r="AA2110">
        <v>113.14858206951531</v>
      </c>
      <c r="AB2110">
        <v>7.8499059596998357</v>
      </c>
      <c r="AC2110">
        <v>151.8151101850755</v>
      </c>
      <c r="AD2110">
        <v>0</v>
      </c>
      <c r="AE2110">
        <v>582.80033797103306</v>
      </c>
    </row>
    <row r="2111" spans="1:31" x14ac:dyDescent="0.25">
      <c r="A2111">
        <v>1825002</v>
      </c>
      <c r="B2111">
        <v>1</v>
      </c>
      <c r="C2111" t="s">
        <v>80</v>
      </c>
      <c r="D2111" t="s">
        <v>100</v>
      </c>
      <c r="E2111" t="s">
        <v>140</v>
      </c>
      <c r="F2111" t="s">
        <v>6295</v>
      </c>
      <c r="G2111" t="s">
        <v>142</v>
      </c>
      <c r="H2111" t="s">
        <v>134</v>
      </c>
      <c r="I2111" t="s">
        <v>135</v>
      </c>
      <c r="J2111" t="s">
        <v>136</v>
      </c>
      <c r="K2111" t="s">
        <v>137</v>
      </c>
      <c r="L2111" t="s">
        <v>6296</v>
      </c>
      <c r="M2111" t="s">
        <v>6297</v>
      </c>
      <c r="N2111">
        <v>1.0816666660000001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0.15823743766600001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0.15823743766600001</v>
      </c>
    </row>
    <row r="2112" spans="1:31" x14ac:dyDescent="0.25">
      <c r="A2112">
        <v>1825007</v>
      </c>
      <c r="B2112">
        <v>1</v>
      </c>
      <c r="C2112" t="s">
        <v>80</v>
      </c>
      <c r="D2112" t="s">
        <v>92</v>
      </c>
      <c r="E2112" t="s">
        <v>140</v>
      </c>
      <c r="F2112" t="s">
        <v>6298</v>
      </c>
      <c r="G2112" t="s">
        <v>213</v>
      </c>
      <c r="H2112" t="s">
        <v>134</v>
      </c>
      <c r="I2112" t="s">
        <v>135</v>
      </c>
      <c r="J2112" t="s">
        <v>136</v>
      </c>
      <c r="K2112" t="s">
        <v>137</v>
      </c>
      <c r="L2112" t="s">
        <v>6299</v>
      </c>
      <c r="M2112" t="s">
        <v>6300</v>
      </c>
      <c r="N2112">
        <v>1.353888888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1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0.23423146530783334</v>
      </c>
      <c r="AC2112">
        <v>0</v>
      </c>
      <c r="AD2112">
        <v>0</v>
      </c>
      <c r="AE2112">
        <v>0.23423146530783334</v>
      </c>
    </row>
    <row r="2113" spans="1:31" x14ac:dyDescent="0.25">
      <c r="A2113">
        <v>1825011</v>
      </c>
      <c r="B2113">
        <v>1</v>
      </c>
      <c r="C2113" t="s">
        <v>80</v>
      </c>
      <c r="D2113" t="s">
        <v>83</v>
      </c>
      <c r="E2113" t="s">
        <v>252</v>
      </c>
      <c r="F2113" t="s">
        <v>6301</v>
      </c>
      <c r="G2113" t="s">
        <v>150</v>
      </c>
      <c r="H2113" t="s">
        <v>134</v>
      </c>
      <c r="I2113" t="s">
        <v>135</v>
      </c>
      <c r="J2113" t="s">
        <v>136</v>
      </c>
      <c r="K2113" t="s">
        <v>151</v>
      </c>
      <c r="L2113" t="s">
        <v>6302</v>
      </c>
      <c r="M2113" t="s">
        <v>6303</v>
      </c>
      <c r="N2113">
        <v>0.21666666600000001</v>
      </c>
      <c r="O2113">
        <v>0</v>
      </c>
      <c r="P2113">
        <v>173</v>
      </c>
      <c r="Q2113">
        <v>0</v>
      </c>
      <c r="R2113">
        <v>0</v>
      </c>
      <c r="S2113">
        <v>0</v>
      </c>
      <c r="T2113">
        <v>10</v>
      </c>
      <c r="U2113">
        <v>0</v>
      </c>
      <c r="V2113">
        <v>0</v>
      </c>
      <c r="W2113">
        <v>0</v>
      </c>
      <c r="X2113">
        <v>12.330035244851993</v>
      </c>
      <c r="Y2113">
        <v>0</v>
      </c>
      <c r="Z2113">
        <v>0</v>
      </c>
      <c r="AA2113">
        <v>0</v>
      </c>
      <c r="AB2113">
        <v>4.7554448684166672</v>
      </c>
      <c r="AC2113">
        <v>0</v>
      </c>
      <c r="AD2113">
        <v>0</v>
      </c>
      <c r="AE2113">
        <v>17.085480113268659</v>
      </c>
    </row>
    <row r="2114" spans="1:31" x14ac:dyDescent="0.25">
      <c r="A2114">
        <v>1825012</v>
      </c>
      <c r="B2114">
        <v>1</v>
      </c>
      <c r="C2114" t="s">
        <v>80</v>
      </c>
      <c r="D2114" t="s">
        <v>82</v>
      </c>
      <c r="E2114" t="s">
        <v>131</v>
      </c>
      <c r="F2114" t="s">
        <v>6304</v>
      </c>
      <c r="G2114" t="s">
        <v>133</v>
      </c>
      <c r="H2114" t="s">
        <v>134</v>
      </c>
      <c r="I2114" t="s">
        <v>135</v>
      </c>
      <c r="J2114" t="s">
        <v>136</v>
      </c>
      <c r="K2114" t="s">
        <v>137</v>
      </c>
      <c r="L2114" t="s">
        <v>6305</v>
      </c>
      <c r="M2114" t="s">
        <v>6306</v>
      </c>
      <c r="N2114">
        <v>1.5919444439999999</v>
      </c>
      <c r="O2114">
        <v>0</v>
      </c>
      <c r="P2114">
        <v>143</v>
      </c>
      <c r="Q2114">
        <v>0</v>
      </c>
      <c r="R2114">
        <v>0</v>
      </c>
      <c r="S2114">
        <v>0</v>
      </c>
      <c r="T2114">
        <v>17</v>
      </c>
      <c r="U2114">
        <v>0</v>
      </c>
      <c r="V2114">
        <v>0</v>
      </c>
      <c r="W2114">
        <v>0</v>
      </c>
      <c r="X2114">
        <v>60.70556247159174</v>
      </c>
      <c r="Y2114">
        <v>0</v>
      </c>
      <c r="Z2114">
        <v>0</v>
      </c>
      <c r="AA2114">
        <v>0</v>
      </c>
      <c r="AB2114">
        <v>27.587835711558373</v>
      </c>
      <c r="AC2114">
        <v>0</v>
      </c>
      <c r="AD2114">
        <v>0</v>
      </c>
      <c r="AE2114">
        <v>88.293398183150117</v>
      </c>
    </row>
    <row r="2115" spans="1:31" x14ac:dyDescent="0.25">
      <c r="A2115">
        <v>1825013</v>
      </c>
      <c r="B2115">
        <v>1</v>
      </c>
      <c r="C2115" t="s">
        <v>80</v>
      </c>
      <c r="D2115" t="s">
        <v>93</v>
      </c>
      <c r="E2115" t="s">
        <v>131</v>
      </c>
      <c r="F2115" t="s">
        <v>6307</v>
      </c>
      <c r="G2115" t="s">
        <v>133</v>
      </c>
      <c r="H2115" t="s">
        <v>134</v>
      </c>
      <c r="I2115" t="s">
        <v>135</v>
      </c>
      <c r="J2115" t="s">
        <v>136</v>
      </c>
      <c r="K2115" t="s">
        <v>137</v>
      </c>
      <c r="L2115" t="s">
        <v>6308</v>
      </c>
      <c r="M2115" t="s">
        <v>6309</v>
      </c>
      <c r="N2115">
        <v>4.5197222220000004</v>
      </c>
      <c r="O2115">
        <v>0</v>
      </c>
      <c r="P2115">
        <v>9</v>
      </c>
      <c r="Q2115">
        <v>0</v>
      </c>
      <c r="R2115">
        <v>8</v>
      </c>
      <c r="S2115">
        <v>0</v>
      </c>
      <c r="T2115">
        <v>3</v>
      </c>
      <c r="U2115">
        <v>0</v>
      </c>
      <c r="V2115">
        <v>0</v>
      </c>
      <c r="W2115">
        <v>0</v>
      </c>
      <c r="X2115">
        <v>2.9462835443196997</v>
      </c>
      <c r="Y2115">
        <v>0</v>
      </c>
      <c r="Z2115">
        <v>13.828085287650028</v>
      </c>
      <c r="AA2115">
        <v>0</v>
      </c>
      <c r="AB2115">
        <v>1.0326977971227</v>
      </c>
      <c r="AC2115">
        <v>0</v>
      </c>
      <c r="AD2115">
        <v>0</v>
      </c>
      <c r="AE2115">
        <v>17.807066629092429</v>
      </c>
    </row>
    <row r="2116" spans="1:31" x14ac:dyDescent="0.25">
      <c r="A2116">
        <v>1825014</v>
      </c>
      <c r="B2116">
        <v>1</v>
      </c>
      <c r="C2116" t="s">
        <v>81</v>
      </c>
      <c r="D2116" t="s">
        <v>121</v>
      </c>
      <c r="E2116" t="s">
        <v>252</v>
      </c>
      <c r="F2116" t="s">
        <v>6310</v>
      </c>
      <c r="G2116" t="s">
        <v>279</v>
      </c>
      <c r="H2116" t="s">
        <v>134</v>
      </c>
      <c r="I2116" t="s">
        <v>135</v>
      </c>
      <c r="J2116" t="s">
        <v>136</v>
      </c>
      <c r="K2116" t="s">
        <v>137</v>
      </c>
      <c r="L2116" t="s">
        <v>6311</v>
      </c>
      <c r="M2116" t="s">
        <v>6312</v>
      </c>
      <c r="N2116">
        <v>0.54083333300000003</v>
      </c>
      <c r="O2116">
        <v>0</v>
      </c>
      <c r="P2116">
        <v>43</v>
      </c>
      <c r="Q2116">
        <v>0</v>
      </c>
      <c r="R2116">
        <v>10</v>
      </c>
      <c r="S2116">
        <v>0</v>
      </c>
      <c r="T2116">
        <v>5</v>
      </c>
      <c r="U2116">
        <v>0</v>
      </c>
      <c r="V2116">
        <v>0</v>
      </c>
      <c r="W2116">
        <v>0</v>
      </c>
      <c r="X2116">
        <v>4.3413882829152</v>
      </c>
      <c r="Y2116">
        <v>0</v>
      </c>
      <c r="Z2116">
        <v>0.36045509067644999</v>
      </c>
      <c r="AA2116">
        <v>0</v>
      </c>
      <c r="AB2116">
        <v>0.4068297058768251</v>
      </c>
      <c r="AC2116">
        <v>0</v>
      </c>
      <c r="AD2116">
        <v>0</v>
      </c>
      <c r="AE2116">
        <v>5.1086730794684758</v>
      </c>
    </row>
    <row r="2117" spans="1:31" x14ac:dyDescent="0.25">
      <c r="A2117">
        <v>1825015</v>
      </c>
      <c r="B2117">
        <v>1</v>
      </c>
      <c r="C2117" t="s">
        <v>80</v>
      </c>
      <c r="D2117" t="s">
        <v>103</v>
      </c>
      <c r="E2117" t="s">
        <v>140</v>
      </c>
      <c r="F2117" t="s">
        <v>6313</v>
      </c>
      <c r="G2117" t="s">
        <v>246</v>
      </c>
      <c r="H2117" t="s">
        <v>134</v>
      </c>
      <c r="I2117" t="s">
        <v>135</v>
      </c>
      <c r="J2117" t="s">
        <v>136</v>
      </c>
      <c r="K2117" t="s">
        <v>137</v>
      </c>
      <c r="L2117" t="s">
        <v>6314</v>
      </c>
      <c r="M2117" t="s">
        <v>6315</v>
      </c>
      <c r="N2117">
        <v>1.231944444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0.36750554193663337</v>
      </c>
      <c r="AC2117">
        <v>0</v>
      </c>
      <c r="AD2117">
        <v>0</v>
      </c>
      <c r="AE2117">
        <v>0.36750554193663337</v>
      </c>
    </row>
    <row r="2118" spans="1:31" x14ac:dyDescent="0.25">
      <c r="A2118">
        <v>1825016</v>
      </c>
      <c r="B2118">
        <v>1</v>
      </c>
      <c r="C2118" t="s">
        <v>80</v>
      </c>
      <c r="D2118" t="s">
        <v>104</v>
      </c>
      <c r="E2118" t="s">
        <v>140</v>
      </c>
      <c r="F2118" t="s">
        <v>6316</v>
      </c>
      <c r="G2118" t="s">
        <v>142</v>
      </c>
      <c r="H2118" t="s">
        <v>134</v>
      </c>
      <c r="I2118" t="s">
        <v>135</v>
      </c>
      <c r="J2118" t="s">
        <v>136</v>
      </c>
      <c r="K2118" t="s">
        <v>137</v>
      </c>
      <c r="L2118" t="s">
        <v>6317</v>
      </c>
      <c r="M2118" t="s">
        <v>6318</v>
      </c>
      <c r="N2118">
        <v>2.602222222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1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3.5052328457161779</v>
      </c>
      <c r="AC2118">
        <v>0</v>
      </c>
      <c r="AD2118">
        <v>0</v>
      </c>
      <c r="AE2118">
        <v>3.5052328457161779</v>
      </c>
    </row>
    <row r="2119" spans="1:31" x14ac:dyDescent="0.25">
      <c r="A2119">
        <v>1825021</v>
      </c>
      <c r="B2119">
        <v>1</v>
      </c>
      <c r="C2119" t="s">
        <v>80</v>
      </c>
      <c r="D2119" t="s">
        <v>110</v>
      </c>
      <c r="E2119" t="s">
        <v>131</v>
      </c>
      <c r="F2119" t="s">
        <v>6319</v>
      </c>
      <c r="G2119" t="s">
        <v>242</v>
      </c>
      <c r="H2119" t="s">
        <v>134</v>
      </c>
      <c r="I2119" t="s">
        <v>135</v>
      </c>
      <c r="J2119" t="s">
        <v>136</v>
      </c>
      <c r="K2119" t="s">
        <v>137</v>
      </c>
      <c r="L2119" t="s">
        <v>6320</v>
      </c>
      <c r="M2119" t="s">
        <v>6321</v>
      </c>
      <c r="N2119">
        <v>3.875277777</v>
      </c>
      <c r="O2119">
        <v>0</v>
      </c>
      <c r="P2119">
        <v>143</v>
      </c>
      <c r="Q2119">
        <v>0</v>
      </c>
      <c r="R2119">
        <v>0</v>
      </c>
      <c r="S2119">
        <v>0</v>
      </c>
      <c r="T2119">
        <v>10</v>
      </c>
      <c r="U2119">
        <v>0</v>
      </c>
      <c r="V2119">
        <v>0</v>
      </c>
      <c r="W2119">
        <v>0</v>
      </c>
      <c r="X2119">
        <v>148.41650169176978</v>
      </c>
      <c r="Y2119">
        <v>0</v>
      </c>
      <c r="Z2119">
        <v>0</v>
      </c>
      <c r="AA2119">
        <v>0</v>
      </c>
      <c r="AB2119">
        <v>26.895804947641324</v>
      </c>
      <c r="AC2119">
        <v>0</v>
      </c>
      <c r="AD2119">
        <v>0</v>
      </c>
      <c r="AE2119">
        <v>175.3123066394111</v>
      </c>
    </row>
    <row r="2120" spans="1:31" x14ac:dyDescent="0.25">
      <c r="A2120">
        <v>1825023</v>
      </c>
      <c r="B2120">
        <v>1</v>
      </c>
      <c r="C2120" t="s">
        <v>80</v>
      </c>
      <c r="D2120" t="s">
        <v>105</v>
      </c>
      <c r="E2120" t="s">
        <v>131</v>
      </c>
      <c r="F2120" t="s">
        <v>6322</v>
      </c>
      <c r="G2120" t="s">
        <v>133</v>
      </c>
      <c r="H2120" t="s">
        <v>134</v>
      </c>
      <c r="I2120" t="s">
        <v>135</v>
      </c>
      <c r="J2120" t="s">
        <v>136</v>
      </c>
      <c r="K2120" t="s">
        <v>137</v>
      </c>
      <c r="L2120" t="s">
        <v>6323</v>
      </c>
      <c r="M2120" t="s">
        <v>6324</v>
      </c>
      <c r="N2120">
        <v>1.5652777769999999</v>
      </c>
      <c r="O2120">
        <v>0</v>
      </c>
      <c r="P2120">
        <v>82</v>
      </c>
      <c r="Q2120">
        <v>0</v>
      </c>
      <c r="R2120">
        <v>5</v>
      </c>
      <c r="S2120">
        <v>0</v>
      </c>
      <c r="T2120">
        <v>5</v>
      </c>
      <c r="U2120">
        <v>0</v>
      </c>
      <c r="V2120">
        <v>0</v>
      </c>
      <c r="W2120">
        <v>0</v>
      </c>
      <c r="X2120">
        <v>31.833718856562054</v>
      </c>
      <c r="Y2120">
        <v>0</v>
      </c>
      <c r="Z2120">
        <v>0.85123654402216675</v>
      </c>
      <c r="AA2120">
        <v>0</v>
      </c>
      <c r="AB2120">
        <v>4.99610666401139</v>
      </c>
      <c r="AC2120">
        <v>0</v>
      </c>
      <c r="AD2120">
        <v>0</v>
      </c>
      <c r="AE2120">
        <v>37.681062064595615</v>
      </c>
    </row>
    <row r="2121" spans="1:31" x14ac:dyDescent="0.25">
      <c r="A2121">
        <v>1825025</v>
      </c>
      <c r="B2121">
        <v>1</v>
      </c>
      <c r="C2121" t="s">
        <v>81</v>
      </c>
      <c r="D2121" t="s">
        <v>118</v>
      </c>
      <c r="E2121" t="s">
        <v>140</v>
      </c>
      <c r="F2121" t="s">
        <v>6325</v>
      </c>
      <c r="G2121" t="s">
        <v>213</v>
      </c>
      <c r="H2121" t="s">
        <v>134</v>
      </c>
      <c r="I2121" t="s">
        <v>135</v>
      </c>
      <c r="J2121" t="s">
        <v>136</v>
      </c>
      <c r="K2121" t="s">
        <v>137</v>
      </c>
      <c r="L2121" t="s">
        <v>6326</v>
      </c>
      <c r="M2121" t="s">
        <v>6327</v>
      </c>
      <c r="N2121">
        <v>0.390833333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1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0.15427249464885001</v>
      </c>
      <c r="AC2121">
        <v>0</v>
      </c>
      <c r="AD2121">
        <v>0</v>
      </c>
      <c r="AE2121">
        <v>0.15427249464885001</v>
      </c>
    </row>
    <row r="2122" spans="1:31" x14ac:dyDescent="0.25">
      <c r="A2122">
        <v>1825026</v>
      </c>
      <c r="B2122">
        <v>1</v>
      </c>
      <c r="C2122" t="s">
        <v>81</v>
      </c>
      <c r="D2122" t="s">
        <v>127</v>
      </c>
      <c r="E2122" t="s">
        <v>154</v>
      </c>
      <c r="F2122" t="s">
        <v>6328</v>
      </c>
      <c r="G2122" t="s">
        <v>175</v>
      </c>
      <c r="H2122" t="s">
        <v>157</v>
      </c>
      <c r="I2122" t="s">
        <v>135</v>
      </c>
      <c r="J2122" t="s">
        <v>136</v>
      </c>
      <c r="K2122" t="s">
        <v>137</v>
      </c>
      <c r="L2122" t="s">
        <v>6329</v>
      </c>
      <c r="M2122" t="s">
        <v>6330</v>
      </c>
      <c r="N2122">
        <v>0.65611111099999997</v>
      </c>
      <c r="O2122">
        <v>0</v>
      </c>
      <c r="P2122">
        <v>232</v>
      </c>
      <c r="Q2122">
        <v>0</v>
      </c>
      <c r="R2122">
        <v>0</v>
      </c>
      <c r="S2122">
        <v>0</v>
      </c>
      <c r="T2122">
        <v>161</v>
      </c>
      <c r="U2122">
        <v>0</v>
      </c>
      <c r="V2122">
        <v>1</v>
      </c>
      <c r="W2122">
        <v>0</v>
      </c>
      <c r="X2122">
        <v>32.415572629268432</v>
      </c>
      <c r="Y2122">
        <v>0</v>
      </c>
      <c r="Z2122">
        <v>0</v>
      </c>
      <c r="AA2122">
        <v>0</v>
      </c>
      <c r="AB2122">
        <v>46.06480400927903</v>
      </c>
      <c r="AC2122">
        <v>0</v>
      </c>
      <c r="AD2122">
        <v>2.3423232844540003</v>
      </c>
      <c r="AE2122">
        <v>80.822699923001451</v>
      </c>
    </row>
    <row r="2123" spans="1:31" x14ac:dyDescent="0.25">
      <c r="A2123">
        <v>1825027</v>
      </c>
      <c r="B2123">
        <v>1</v>
      </c>
      <c r="C2123" t="s">
        <v>81</v>
      </c>
      <c r="D2123" t="s">
        <v>119</v>
      </c>
      <c r="E2123" t="s">
        <v>131</v>
      </c>
      <c r="F2123" t="s">
        <v>6331</v>
      </c>
      <c r="G2123" t="s">
        <v>133</v>
      </c>
      <c r="H2123" t="s">
        <v>134</v>
      </c>
      <c r="I2123" t="s">
        <v>135</v>
      </c>
      <c r="J2123" t="s">
        <v>136</v>
      </c>
      <c r="K2123" t="s">
        <v>137</v>
      </c>
      <c r="L2123" t="s">
        <v>6332</v>
      </c>
      <c r="M2123" t="s">
        <v>6333</v>
      </c>
      <c r="N2123">
        <v>1.1744444439999999</v>
      </c>
      <c r="O2123">
        <v>0</v>
      </c>
      <c r="P2123">
        <v>6</v>
      </c>
      <c r="Q2123">
        <v>0</v>
      </c>
      <c r="R2123">
        <v>2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1.2299101154819416</v>
      </c>
      <c r="Y2123">
        <v>0</v>
      </c>
      <c r="Z2123">
        <v>1.1153477934386751</v>
      </c>
      <c r="AA2123">
        <v>0</v>
      </c>
      <c r="AB2123">
        <v>0</v>
      </c>
      <c r="AC2123">
        <v>0</v>
      </c>
      <c r="AD2123">
        <v>0</v>
      </c>
      <c r="AE2123">
        <v>2.3452579089206167</v>
      </c>
    </row>
    <row r="2124" spans="1:31" x14ac:dyDescent="0.25">
      <c r="A2124">
        <v>1825029</v>
      </c>
      <c r="B2124">
        <v>1</v>
      </c>
      <c r="C2124" t="s">
        <v>80</v>
      </c>
      <c r="D2124" t="s">
        <v>104</v>
      </c>
      <c r="E2124" t="s">
        <v>154</v>
      </c>
      <c r="F2124" t="s">
        <v>6334</v>
      </c>
      <c r="G2124" t="s">
        <v>156</v>
      </c>
      <c r="H2124" t="s">
        <v>157</v>
      </c>
      <c r="I2124" t="s">
        <v>135</v>
      </c>
      <c r="J2124" t="s">
        <v>136</v>
      </c>
      <c r="K2124" t="s">
        <v>137</v>
      </c>
      <c r="L2124" t="s">
        <v>6335</v>
      </c>
      <c r="M2124" t="s">
        <v>6336</v>
      </c>
      <c r="N2124">
        <v>4.841111111</v>
      </c>
      <c r="O2124">
        <v>0</v>
      </c>
      <c r="P2124">
        <v>192</v>
      </c>
      <c r="Q2124">
        <v>0</v>
      </c>
      <c r="R2124">
        <v>18</v>
      </c>
      <c r="S2124">
        <v>0</v>
      </c>
      <c r="T2124">
        <v>39</v>
      </c>
      <c r="U2124">
        <v>0</v>
      </c>
      <c r="V2124">
        <v>0</v>
      </c>
      <c r="W2124">
        <v>0</v>
      </c>
      <c r="X2124">
        <v>214.25722308088277</v>
      </c>
      <c r="Y2124">
        <v>0</v>
      </c>
      <c r="Z2124">
        <v>33.225596957442193</v>
      </c>
      <c r="AA2124">
        <v>0</v>
      </c>
      <c r="AB2124">
        <v>174.90838841332985</v>
      </c>
      <c r="AC2124">
        <v>0</v>
      </c>
      <c r="AD2124">
        <v>0</v>
      </c>
      <c r="AE2124">
        <v>422.39120845165485</v>
      </c>
    </row>
    <row r="2125" spans="1:31" x14ac:dyDescent="0.25">
      <c r="A2125">
        <v>1825030</v>
      </c>
      <c r="B2125">
        <v>1</v>
      </c>
      <c r="C2125" t="s">
        <v>80</v>
      </c>
      <c r="D2125" t="s">
        <v>96</v>
      </c>
      <c r="E2125" t="s">
        <v>202</v>
      </c>
      <c r="F2125" t="s">
        <v>6337</v>
      </c>
      <c r="G2125" t="s">
        <v>955</v>
      </c>
      <c r="H2125" t="s">
        <v>157</v>
      </c>
      <c r="I2125" t="s">
        <v>135</v>
      </c>
      <c r="J2125" t="s">
        <v>136</v>
      </c>
      <c r="K2125" t="s">
        <v>137</v>
      </c>
      <c r="L2125" t="s">
        <v>6338</v>
      </c>
      <c r="M2125" t="s">
        <v>6339</v>
      </c>
      <c r="N2125">
        <v>2.7352777769999999</v>
      </c>
      <c r="O2125">
        <v>1</v>
      </c>
      <c r="P2125">
        <v>1300</v>
      </c>
      <c r="Q2125">
        <v>0</v>
      </c>
      <c r="R2125">
        <v>0</v>
      </c>
      <c r="S2125">
        <v>6</v>
      </c>
      <c r="T2125">
        <v>28</v>
      </c>
      <c r="U2125">
        <v>0</v>
      </c>
      <c r="V2125">
        <v>1</v>
      </c>
      <c r="W2125">
        <v>49.802769473423339</v>
      </c>
      <c r="X2125">
        <v>746.44699997249859</v>
      </c>
      <c r="Y2125">
        <v>0</v>
      </c>
      <c r="Z2125">
        <v>0</v>
      </c>
      <c r="AA2125">
        <v>187.94954337963679</v>
      </c>
      <c r="AB2125">
        <v>134.02014457133185</v>
      </c>
      <c r="AC2125">
        <v>0</v>
      </c>
      <c r="AD2125">
        <v>4.2807707719133337E-2</v>
      </c>
      <c r="AE2125">
        <v>1118.2622651046097</v>
      </c>
    </row>
    <row r="2126" spans="1:31" x14ac:dyDescent="0.25">
      <c r="A2126">
        <v>1825033</v>
      </c>
      <c r="B2126">
        <v>1</v>
      </c>
      <c r="C2126" t="s">
        <v>81</v>
      </c>
      <c r="D2126" t="s">
        <v>115</v>
      </c>
      <c r="E2126" t="s">
        <v>140</v>
      </c>
      <c r="F2126" t="s">
        <v>6340</v>
      </c>
      <c r="G2126" t="s">
        <v>142</v>
      </c>
      <c r="H2126" t="s">
        <v>134</v>
      </c>
      <c r="I2126" t="s">
        <v>135</v>
      </c>
      <c r="J2126" t="s">
        <v>136</v>
      </c>
      <c r="K2126" t="s">
        <v>137</v>
      </c>
      <c r="L2126" t="s">
        <v>6341</v>
      </c>
      <c r="M2126" t="s">
        <v>6342</v>
      </c>
      <c r="N2126">
        <v>6.3658333330000003</v>
      </c>
      <c r="O2126">
        <v>0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2.7785925436824002</v>
      </c>
      <c r="AA2126">
        <v>0</v>
      </c>
      <c r="AB2126">
        <v>0</v>
      </c>
      <c r="AC2126">
        <v>0</v>
      </c>
      <c r="AD2126">
        <v>0</v>
      </c>
      <c r="AE2126">
        <v>2.7785925436824002</v>
      </c>
    </row>
    <row r="2127" spans="1:31" x14ac:dyDescent="0.25">
      <c r="A2127">
        <v>1825034</v>
      </c>
      <c r="B2127">
        <v>1</v>
      </c>
      <c r="C2127" t="s">
        <v>80</v>
      </c>
      <c r="D2127" t="s">
        <v>107</v>
      </c>
      <c r="E2127" t="s">
        <v>140</v>
      </c>
      <c r="F2127" t="s">
        <v>6343</v>
      </c>
      <c r="G2127" t="s">
        <v>246</v>
      </c>
      <c r="H2127" t="s">
        <v>134</v>
      </c>
      <c r="I2127" t="s">
        <v>135</v>
      </c>
      <c r="J2127" t="s">
        <v>136</v>
      </c>
      <c r="K2127" t="s">
        <v>137</v>
      </c>
      <c r="L2127" t="s">
        <v>6344</v>
      </c>
      <c r="M2127" t="s">
        <v>6345</v>
      </c>
      <c r="N2127">
        <v>1.111388888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3.3611651465608336E-2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3.3611651465608336E-2</v>
      </c>
    </row>
    <row r="2128" spans="1:31" x14ac:dyDescent="0.25">
      <c r="A2128">
        <v>1825037</v>
      </c>
      <c r="B2128">
        <v>1</v>
      </c>
      <c r="C2128" t="s">
        <v>81</v>
      </c>
      <c r="D2128" t="s">
        <v>123</v>
      </c>
      <c r="E2128" t="s">
        <v>131</v>
      </c>
      <c r="F2128" t="s">
        <v>6346</v>
      </c>
      <c r="G2128" t="s">
        <v>133</v>
      </c>
      <c r="H2128" t="s">
        <v>134</v>
      </c>
      <c r="I2128" t="s">
        <v>135</v>
      </c>
      <c r="J2128" t="s">
        <v>136</v>
      </c>
      <c r="K2128" t="s">
        <v>137</v>
      </c>
      <c r="L2128" t="s">
        <v>6347</v>
      </c>
      <c r="M2128" t="s">
        <v>6348</v>
      </c>
      <c r="N2128">
        <v>4.074166666</v>
      </c>
      <c r="O2128">
        <v>0</v>
      </c>
      <c r="P2128">
        <v>0</v>
      </c>
      <c r="Q2128">
        <v>0</v>
      </c>
      <c r="R2128">
        <v>3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2.8698879651565248</v>
      </c>
      <c r="AA2128">
        <v>0</v>
      </c>
      <c r="AB2128">
        <v>0</v>
      </c>
      <c r="AC2128">
        <v>0</v>
      </c>
      <c r="AD2128">
        <v>0</v>
      </c>
      <c r="AE2128">
        <v>2.8698879651565248</v>
      </c>
    </row>
    <row r="2129" spans="1:31" x14ac:dyDescent="0.25">
      <c r="A2129">
        <v>1825039</v>
      </c>
      <c r="B2129">
        <v>1</v>
      </c>
      <c r="C2129" t="s">
        <v>80</v>
      </c>
      <c r="D2129" t="s">
        <v>82</v>
      </c>
      <c r="E2129" t="s">
        <v>140</v>
      </c>
      <c r="F2129" t="s">
        <v>6349</v>
      </c>
      <c r="G2129" t="s">
        <v>142</v>
      </c>
      <c r="H2129" t="s">
        <v>134</v>
      </c>
      <c r="I2129" t="s">
        <v>135</v>
      </c>
      <c r="J2129" t="s">
        <v>136</v>
      </c>
      <c r="K2129" t="s">
        <v>137</v>
      </c>
      <c r="L2129" t="s">
        <v>6350</v>
      </c>
      <c r="M2129" t="s">
        <v>6351</v>
      </c>
      <c r="N2129">
        <v>3.05</v>
      </c>
      <c r="O2129">
        <v>0</v>
      </c>
      <c r="P2129">
        <v>5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4.2903325455463079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4.2903325455463079</v>
      </c>
    </row>
    <row r="2130" spans="1:31" x14ac:dyDescent="0.25">
      <c r="A2130">
        <v>1825040</v>
      </c>
      <c r="B2130">
        <v>1</v>
      </c>
      <c r="C2130" t="s">
        <v>80</v>
      </c>
      <c r="D2130" t="s">
        <v>108</v>
      </c>
      <c r="E2130" t="s">
        <v>164</v>
      </c>
      <c r="F2130" t="s">
        <v>6352</v>
      </c>
      <c r="G2130" t="s">
        <v>156</v>
      </c>
      <c r="H2130" t="s">
        <v>157</v>
      </c>
      <c r="I2130" t="s">
        <v>135</v>
      </c>
      <c r="J2130" t="s">
        <v>136</v>
      </c>
      <c r="K2130" t="s">
        <v>137</v>
      </c>
      <c r="L2130" t="s">
        <v>6353</v>
      </c>
      <c r="M2130" t="s">
        <v>6354</v>
      </c>
      <c r="N2130">
        <v>1.303055555</v>
      </c>
      <c r="O2130">
        <v>0</v>
      </c>
      <c r="P2130">
        <v>665</v>
      </c>
      <c r="Q2130">
        <v>0</v>
      </c>
      <c r="R2130">
        <v>191</v>
      </c>
      <c r="S2130">
        <v>3</v>
      </c>
      <c r="T2130">
        <v>124</v>
      </c>
      <c r="U2130">
        <v>0</v>
      </c>
      <c r="V2130">
        <v>0</v>
      </c>
      <c r="W2130">
        <v>0</v>
      </c>
      <c r="X2130">
        <v>164.41905183068346</v>
      </c>
      <c r="Y2130">
        <v>0</v>
      </c>
      <c r="Z2130">
        <v>509.21128759371743</v>
      </c>
      <c r="AA2130">
        <v>14.971243763493499</v>
      </c>
      <c r="AB2130">
        <v>198.12824344173902</v>
      </c>
      <c r="AC2130">
        <v>0</v>
      </c>
      <c r="AD2130">
        <v>0</v>
      </c>
      <c r="AE2130">
        <v>886.72982662963341</v>
      </c>
    </row>
    <row r="2131" spans="1:31" x14ac:dyDescent="0.25">
      <c r="A2131">
        <v>1825046</v>
      </c>
      <c r="B2131">
        <v>1</v>
      </c>
      <c r="C2131" t="s">
        <v>80</v>
      </c>
      <c r="D2131" t="s">
        <v>108</v>
      </c>
      <c r="E2131" t="s">
        <v>164</v>
      </c>
      <c r="F2131" t="s">
        <v>6355</v>
      </c>
      <c r="G2131" t="s">
        <v>3985</v>
      </c>
      <c r="H2131" t="s">
        <v>157</v>
      </c>
      <c r="I2131" t="s">
        <v>135</v>
      </c>
      <c r="J2131" t="s">
        <v>5</v>
      </c>
      <c r="K2131" t="s">
        <v>137</v>
      </c>
      <c r="L2131" t="s">
        <v>6356</v>
      </c>
      <c r="M2131" t="s">
        <v>6357</v>
      </c>
      <c r="N2131">
        <v>3.781666666</v>
      </c>
      <c r="O2131">
        <v>0</v>
      </c>
      <c r="P2131">
        <v>380</v>
      </c>
      <c r="Q2131">
        <v>2</v>
      </c>
      <c r="R2131">
        <v>115</v>
      </c>
      <c r="S2131">
        <v>2</v>
      </c>
      <c r="T2131">
        <v>109</v>
      </c>
      <c r="U2131">
        <v>0</v>
      </c>
      <c r="V2131">
        <v>0</v>
      </c>
      <c r="W2131">
        <v>0</v>
      </c>
      <c r="X2131">
        <v>315.13116616103218</v>
      </c>
      <c r="Y2131">
        <v>46.940591395973058</v>
      </c>
      <c r="Z2131">
        <v>1041.1359805670882</v>
      </c>
      <c r="AA2131">
        <v>138.11478365923699</v>
      </c>
      <c r="AB2131">
        <v>363.49687980299643</v>
      </c>
      <c r="AC2131">
        <v>0</v>
      </c>
      <c r="AD2131">
        <v>0</v>
      </c>
      <c r="AE2131">
        <v>1904.8194015863269</v>
      </c>
    </row>
    <row r="2132" spans="1:31" x14ac:dyDescent="0.25">
      <c r="A2132">
        <v>1825048</v>
      </c>
      <c r="B2132">
        <v>1</v>
      </c>
      <c r="C2132" t="s">
        <v>80</v>
      </c>
      <c r="D2132" t="s">
        <v>97</v>
      </c>
      <c r="E2132" t="s">
        <v>140</v>
      </c>
      <c r="F2132" t="s">
        <v>6185</v>
      </c>
      <c r="G2132" t="s">
        <v>242</v>
      </c>
      <c r="H2132" t="s">
        <v>134</v>
      </c>
      <c r="I2132" t="s">
        <v>135</v>
      </c>
      <c r="J2132" t="s">
        <v>136</v>
      </c>
      <c r="K2132" t="s">
        <v>137</v>
      </c>
      <c r="L2132" t="s">
        <v>6358</v>
      </c>
      <c r="M2132" t="s">
        <v>6359</v>
      </c>
      <c r="N2132">
        <v>1.338055555</v>
      </c>
      <c r="O2132">
        <v>0</v>
      </c>
      <c r="P2132">
        <v>1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0.17797210048209167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0.17797210048209167</v>
      </c>
    </row>
    <row r="2133" spans="1:31" x14ac:dyDescent="0.25">
      <c r="A2133">
        <v>1825049</v>
      </c>
      <c r="B2133">
        <v>1</v>
      </c>
      <c r="C2133" t="s">
        <v>81</v>
      </c>
      <c r="D2133" t="s">
        <v>123</v>
      </c>
      <c r="E2133" t="s">
        <v>140</v>
      </c>
      <c r="F2133" t="s">
        <v>6360</v>
      </c>
      <c r="G2133" t="s">
        <v>142</v>
      </c>
      <c r="H2133" t="s">
        <v>134</v>
      </c>
      <c r="I2133" t="s">
        <v>135</v>
      </c>
      <c r="J2133" t="s">
        <v>136</v>
      </c>
      <c r="K2133" t="s">
        <v>137</v>
      </c>
      <c r="L2133" t="s">
        <v>6361</v>
      </c>
      <c r="M2133" t="s">
        <v>6362</v>
      </c>
      <c r="N2133">
        <v>4.630833333</v>
      </c>
      <c r="O2133">
        <v>0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1.0817472520087001</v>
      </c>
      <c r="AA2133">
        <v>0</v>
      </c>
      <c r="AB2133">
        <v>0</v>
      </c>
      <c r="AC2133">
        <v>0</v>
      </c>
      <c r="AD2133">
        <v>0</v>
      </c>
      <c r="AE2133">
        <v>1.0817472520087001</v>
      </c>
    </row>
    <row r="2134" spans="1:31" x14ac:dyDescent="0.25">
      <c r="A2134">
        <v>1825053</v>
      </c>
      <c r="B2134">
        <v>1</v>
      </c>
      <c r="C2134" t="s">
        <v>80</v>
      </c>
      <c r="D2134" t="s">
        <v>84</v>
      </c>
      <c r="E2134" t="s">
        <v>131</v>
      </c>
      <c r="F2134" t="s">
        <v>6363</v>
      </c>
      <c r="G2134" t="s">
        <v>133</v>
      </c>
      <c r="H2134" t="s">
        <v>134</v>
      </c>
      <c r="I2134" t="s">
        <v>135</v>
      </c>
      <c r="J2134" t="s">
        <v>136</v>
      </c>
      <c r="K2134" t="s">
        <v>137</v>
      </c>
      <c r="L2134" t="s">
        <v>6364</v>
      </c>
      <c r="M2134" t="s">
        <v>6365</v>
      </c>
      <c r="N2134">
        <v>1.3991666659999999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0.14301957955200001</v>
      </c>
      <c r="AC2134">
        <v>0</v>
      </c>
      <c r="AD2134">
        <v>0</v>
      </c>
      <c r="AE2134">
        <v>0.14301957955200001</v>
      </c>
    </row>
    <row r="2135" spans="1:31" x14ac:dyDescent="0.25">
      <c r="A2135">
        <v>1825054</v>
      </c>
      <c r="B2135">
        <v>1</v>
      </c>
      <c r="C2135" t="s">
        <v>80</v>
      </c>
      <c r="D2135" t="s">
        <v>83</v>
      </c>
      <c r="E2135" t="s">
        <v>268</v>
      </c>
      <c r="F2135" t="s">
        <v>6366</v>
      </c>
      <c r="G2135" t="s">
        <v>242</v>
      </c>
      <c r="H2135" t="s">
        <v>157</v>
      </c>
      <c r="I2135" t="s">
        <v>135</v>
      </c>
      <c r="J2135" t="s">
        <v>3</v>
      </c>
      <c r="K2135" t="s">
        <v>137</v>
      </c>
      <c r="L2135" t="s">
        <v>6367</v>
      </c>
      <c r="M2135" t="s">
        <v>6368</v>
      </c>
      <c r="N2135">
        <v>0.86638888800000002</v>
      </c>
      <c r="O2135">
        <v>0</v>
      </c>
      <c r="P2135">
        <v>931</v>
      </c>
      <c r="Q2135">
        <v>0</v>
      </c>
      <c r="R2135">
        <v>29</v>
      </c>
      <c r="S2135">
        <v>4</v>
      </c>
      <c r="T2135">
        <v>2330</v>
      </c>
      <c r="U2135">
        <v>5</v>
      </c>
      <c r="V2135">
        <v>67</v>
      </c>
      <c r="W2135">
        <v>0</v>
      </c>
      <c r="X2135">
        <v>285.00375217990461</v>
      </c>
      <c r="Y2135">
        <v>0</v>
      </c>
      <c r="Z2135">
        <v>18.894287485727329</v>
      </c>
      <c r="AA2135">
        <v>133.69339811080712</v>
      </c>
      <c r="AB2135">
        <v>1479.4497853637342</v>
      </c>
      <c r="AC2135">
        <v>452.18016989646344</v>
      </c>
      <c r="AD2135">
        <v>741.76872703848392</v>
      </c>
      <c r="AE2135">
        <v>3110.990120075121</v>
      </c>
    </row>
    <row r="2136" spans="1:31" x14ac:dyDescent="0.25">
      <c r="A2136">
        <v>1825055</v>
      </c>
      <c r="B2136">
        <v>1</v>
      </c>
      <c r="C2136" t="s">
        <v>81</v>
      </c>
      <c r="D2136" t="s">
        <v>118</v>
      </c>
      <c r="E2136" t="s">
        <v>140</v>
      </c>
      <c r="F2136" t="s">
        <v>6369</v>
      </c>
      <c r="G2136" t="s">
        <v>246</v>
      </c>
      <c r="H2136" t="s">
        <v>134</v>
      </c>
      <c r="I2136" t="s">
        <v>135</v>
      </c>
      <c r="J2136" t="s">
        <v>136</v>
      </c>
      <c r="K2136" t="s">
        <v>137</v>
      </c>
      <c r="L2136" t="s">
        <v>6370</v>
      </c>
      <c r="M2136" t="s">
        <v>6371</v>
      </c>
      <c r="N2136">
        <v>0.575555555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8.1135347987199999E-2</v>
      </c>
      <c r="AC2136">
        <v>0</v>
      </c>
      <c r="AD2136">
        <v>0</v>
      </c>
      <c r="AE2136">
        <v>8.1135347987199999E-2</v>
      </c>
    </row>
    <row r="2137" spans="1:31" x14ac:dyDescent="0.25">
      <c r="A2137">
        <v>1825056</v>
      </c>
      <c r="B2137">
        <v>1</v>
      </c>
      <c r="C2137" t="s">
        <v>80</v>
      </c>
      <c r="D2137" t="s">
        <v>92</v>
      </c>
      <c r="E2137" t="s">
        <v>140</v>
      </c>
      <c r="F2137" t="s">
        <v>6372</v>
      </c>
      <c r="G2137" t="s">
        <v>142</v>
      </c>
      <c r="H2137" t="s">
        <v>134</v>
      </c>
      <c r="I2137" t="s">
        <v>135</v>
      </c>
      <c r="J2137" t="s">
        <v>136</v>
      </c>
      <c r="K2137" t="s">
        <v>137</v>
      </c>
      <c r="L2137" t="s">
        <v>6373</v>
      </c>
      <c r="M2137" t="s">
        <v>6374</v>
      </c>
      <c r="N2137">
        <v>1.142222222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0.76397454049620006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0.76397454049620006</v>
      </c>
    </row>
    <row r="2138" spans="1:31" x14ac:dyDescent="0.25">
      <c r="A2138">
        <v>1825057</v>
      </c>
      <c r="B2138">
        <v>1</v>
      </c>
      <c r="C2138" t="s">
        <v>80</v>
      </c>
      <c r="D2138" t="s">
        <v>100</v>
      </c>
      <c r="E2138" t="s">
        <v>140</v>
      </c>
      <c r="F2138" t="s">
        <v>6375</v>
      </c>
      <c r="G2138" t="s">
        <v>142</v>
      </c>
      <c r="H2138" t="s">
        <v>134</v>
      </c>
      <c r="I2138" t="s">
        <v>135</v>
      </c>
      <c r="J2138" t="s">
        <v>136</v>
      </c>
      <c r="K2138" t="s">
        <v>137</v>
      </c>
      <c r="L2138" t="s">
        <v>6376</v>
      </c>
      <c r="M2138" t="s">
        <v>6377</v>
      </c>
      <c r="N2138">
        <v>0.69861111099999995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4.7691624423391671E-2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4.7691624423391671E-2</v>
      </c>
    </row>
    <row r="2139" spans="1:31" x14ac:dyDescent="0.25">
      <c r="A2139">
        <v>1825058</v>
      </c>
      <c r="B2139">
        <v>1</v>
      </c>
      <c r="C2139" t="s">
        <v>80</v>
      </c>
      <c r="D2139" t="s">
        <v>99</v>
      </c>
      <c r="E2139" t="s">
        <v>140</v>
      </c>
      <c r="F2139" t="s">
        <v>6378</v>
      </c>
      <c r="G2139" t="s">
        <v>213</v>
      </c>
      <c r="H2139" t="s">
        <v>134</v>
      </c>
      <c r="I2139" t="s">
        <v>135</v>
      </c>
      <c r="J2139" t="s">
        <v>136</v>
      </c>
      <c r="K2139" t="s">
        <v>137</v>
      </c>
      <c r="L2139" t="s">
        <v>6379</v>
      </c>
      <c r="M2139" t="s">
        <v>6380</v>
      </c>
      <c r="N2139">
        <v>3.5816666659999998</v>
      </c>
      <c r="O2139">
        <v>0</v>
      </c>
      <c r="P2139">
        <v>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0.91575245572312514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0.91575245572312514</v>
      </c>
    </row>
    <row r="2140" spans="1:31" x14ac:dyDescent="0.25">
      <c r="A2140">
        <v>1825059</v>
      </c>
      <c r="B2140">
        <v>1</v>
      </c>
      <c r="C2140" t="s">
        <v>81</v>
      </c>
      <c r="D2140" t="s">
        <v>123</v>
      </c>
      <c r="E2140" t="s">
        <v>131</v>
      </c>
      <c r="F2140" t="s">
        <v>6381</v>
      </c>
      <c r="G2140" t="s">
        <v>133</v>
      </c>
      <c r="H2140" t="s">
        <v>134</v>
      </c>
      <c r="I2140" t="s">
        <v>135</v>
      </c>
      <c r="J2140" t="s">
        <v>136</v>
      </c>
      <c r="K2140" t="s">
        <v>137</v>
      </c>
      <c r="L2140" t="s">
        <v>6382</v>
      </c>
      <c r="M2140" t="s">
        <v>6383</v>
      </c>
      <c r="N2140">
        <v>1.0533333330000001</v>
      </c>
      <c r="O2140">
        <v>0</v>
      </c>
      <c r="P2140">
        <v>62</v>
      </c>
      <c r="Q2140">
        <v>0</v>
      </c>
      <c r="R2140">
        <v>0</v>
      </c>
      <c r="S2140">
        <v>0</v>
      </c>
      <c r="T2140">
        <v>6</v>
      </c>
      <c r="U2140">
        <v>0</v>
      </c>
      <c r="V2140">
        <v>0</v>
      </c>
      <c r="W2140">
        <v>0</v>
      </c>
      <c r="X2140">
        <v>14.228523708484804</v>
      </c>
      <c r="Y2140">
        <v>0</v>
      </c>
      <c r="Z2140">
        <v>0</v>
      </c>
      <c r="AA2140">
        <v>0</v>
      </c>
      <c r="AB2140">
        <v>1.8436629170242669</v>
      </c>
      <c r="AC2140">
        <v>0</v>
      </c>
      <c r="AD2140">
        <v>0</v>
      </c>
      <c r="AE2140">
        <v>16.072186625509072</v>
      </c>
    </row>
    <row r="2141" spans="1:31" x14ac:dyDescent="0.25">
      <c r="A2141">
        <v>1825060</v>
      </c>
      <c r="B2141">
        <v>1</v>
      </c>
      <c r="C2141" t="s">
        <v>80</v>
      </c>
      <c r="D2141" t="s">
        <v>84</v>
      </c>
      <c r="E2141" t="s">
        <v>131</v>
      </c>
      <c r="F2141" t="s">
        <v>4321</v>
      </c>
      <c r="G2141" t="s">
        <v>133</v>
      </c>
      <c r="H2141" t="s">
        <v>134</v>
      </c>
      <c r="I2141" t="s">
        <v>135</v>
      </c>
      <c r="J2141" t="s">
        <v>136</v>
      </c>
      <c r="K2141" t="s">
        <v>137</v>
      </c>
      <c r="L2141" t="s">
        <v>6384</v>
      </c>
      <c r="M2141" t="s">
        <v>6385</v>
      </c>
      <c r="N2141">
        <v>2.0155555550000002</v>
      </c>
      <c r="O2141">
        <v>0</v>
      </c>
      <c r="P2141">
        <v>163</v>
      </c>
      <c r="Q2141">
        <v>0</v>
      </c>
      <c r="R2141">
        <v>0</v>
      </c>
      <c r="S2141">
        <v>0</v>
      </c>
      <c r="T2141">
        <v>15</v>
      </c>
      <c r="U2141">
        <v>0</v>
      </c>
      <c r="V2141">
        <v>0</v>
      </c>
      <c r="W2141">
        <v>0</v>
      </c>
      <c r="X2141">
        <v>76.139497375612976</v>
      </c>
      <c r="Y2141">
        <v>0</v>
      </c>
      <c r="Z2141">
        <v>0</v>
      </c>
      <c r="AA2141">
        <v>0</v>
      </c>
      <c r="AB2141">
        <v>40.319245430508417</v>
      </c>
      <c r="AC2141">
        <v>0</v>
      </c>
      <c r="AD2141">
        <v>0</v>
      </c>
      <c r="AE2141">
        <v>116.45874280612139</v>
      </c>
    </row>
    <row r="2142" spans="1:31" x14ac:dyDescent="0.25">
      <c r="A2142">
        <v>1825061</v>
      </c>
      <c r="B2142">
        <v>1</v>
      </c>
      <c r="C2142" t="s">
        <v>81</v>
      </c>
      <c r="D2142" t="s">
        <v>112</v>
      </c>
      <c r="E2142" t="s">
        <v>252</v>
      </c>
      <c r="F2142" t="s">
        <v>6386</v>
      </c>
      <c r="G2142" t="s">
        <v>279</v>
      </c>
      <c r="H2142" t="s">
        <v>134</v>
      </c>
      <c r="I2142" t="s">
        <v>135</v>
      </c>
      <c r="J2142" t="s">
        <v>136</v>
      </c>
      <c r="K2142" t="s">
        <v>137</v>
      </c>
      <c r="L2142" t="s">
        <v>6387</v>
      </c>
      <c r="M2142" t="s">
        <v>6388</v>
      </c>
      <c r="N2142">
        <v>1.014444444</v>
      </c>
      <c r="O2142">
        <v>0</v>
      </c>
      <c r="P2142">
        <v>0</v>
      </c>
      <c r="Q2142">
        <v>0</v>
      </c>
      <c r="R2142">
        <v>8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17.925918424599796</v>
      </c>
      <c r="AA2142">
        <v>0</v>
      </c>
      <c r="AB2142">
        <v>0</v>
      </c>
      <c r="AC2142">
        <v>0</v>
      </c>
      <c r="AD2142">
        <v>0</v>
      </c>
      <c r="AE2142">
        <v>17.925918424599796</v>
      </c>
    </row>
    <row r="2143" spans="1:31" x14ac:dyDescent="0.25">
      <c r="A2143">
        <v>1825062</v>
      </c>
      <c r="B2143">
        <v>1</v>
      </c>
      <c r="C2143" t="s">
        <v>80</v>
      </c>
      <c r="D2143" t="s">
        <v>110</v>
      </c>
      <c r="E2143" t="s">
        <v>131</v>
      </c>
      <c r="F2143" t="s">
        <v>6389</v>
      </c>
      <c r="G2143" t="s">
        <v>133</v>
      </c>
      <c r="H2143" t="s">
        <v>134</v>
      </c>
      <c r="I2143" t="s">
        <v>135</v>
      </c>
      <c r="J2143" t="s">
        <v>136</v>
      </c>
      <c r="K2143" t="s">
        <v>137</v>
      </c>
      <c r="L2143" t="s">
        <v>6390</v>
      </c>
      <c r="M2143" t="s">
        <v>6391</v>
      </c>
      <c r="N2143">
        <v>1.9602777769999999</v>
      </c>
      <c r="O2143">
        <v>0</v>
      </c>
      <c r="P2143">
        <v>345</v>
      </c>
      <c r="Q2143">
        <v>0</v>
      </c>
      <c r="R2143">
        <v>0</v>
      </c>
      <c r="S2143">
        <v>0</v>
      </c>
      <c r="T2143">
        <v>25</v>
      </c>
      <c r="U2143">
        <v>0</v>
      </c>
      <c r="V2143">
        <v>0</v>
      </c>
      <c r="W2143">
        <v>0</v>
      </c>
      <c r="X2143">
        <v>191.04440494005115</v>
      </c>
      <c r="Y2143">
        <v>0</v>
      </c>
      <c r="Z2143">
        <v>0</v>
      </c>
      <c r="AA2143">
        <v>0</v>
      </c>
      <c r="AB2143">
        <v>65.255360698859107</v>
      </c>
      <c r="AC2143">
        <v>0</v>
      </c>
      <c r="AD2143">
        <v>0</v>
      </c>
      <c r="AE2143">
        <v>256.29976563891023</v>
      </c>
    </row>
    <row r="2144" spans="1:31" x14ac:dyDescent="0.25">
      <c r="A2144">
        <v>1825065</v>
      </c>
      <c r="B2144">
        <v>1</v>
      </c>
      <c r="C2144" t="s">
        <v>81</v>
      </c>
      <c r="D2144" t="s">
        <v>118</v>
      </c>
      <c r="E2144" t="s">
        <v>154</v>
      </c>
      <c r="F2144" t="s">
        <v>6392</v>
      </c>
      <c r="G2144" t="s">
        <v>156</v>
      </c>
      <c r="H2144" t="s">
        <v>157</v>
      </c>
      <c r="I2144" t="s">
        <v>135</v>
      </c>
      <c r="J2144" t="s">
        <v>136</v>
      </c>
      <c r="K2144" t="s">
        <v>137</v>
      </c>
      <c r="L2144" t="s">
        <v>6393</v>
      </c>
      <c r="M2144" t="s">
        <v>6394</v>
      </c>
      <c r="N2144">
        <v>0.73138888800000001</v>
      </c>
      <c r="O2144">
        <v>2</v>
      </c>
      <c r="P2144">
        <v>1813</v>
      </c>
      <c r="Q2144">
        <v>173</v>
      </c>
      <c r="R2144">
        <v>185</v>
      </c>
      <c r="S2144">
        <v>13</v>
      </c>
      <c r="T2144">
        <v>184</v>
      </c>
      <c r="U2144">
        <v>1</v>
      </c>
      <c r="V2144">
        <v>0</v>
      </c>
      <c r="W2144">
        <v>0.33185956273094164</v>
      </c>
      <c r="X2144">
        <v>208.2213439994087</v>
      </c>
      <c r="Y2144">
        <v>516.64774588105001</v>
      </c>
      <c r="Z2144">
        <v>176.22003880639056</v>
      </c>
      <c r="AA2144">
        <v>23.044094440800084</v>
      </c>
      <c r="AB2144">
        <v>55.879789025774976</v>
      </c>
      <c r="AC2144">
        <v>0.79987691995802501</v>
      </c>
      <c r="AD2144">
        <v>0</v>
      </c>
      <c r="AE2144">
        <v>981.14474863611326</v>
      </c>
    </row>
    <row r="2145" spans="1:31" x14ac:dyDescent="0.25">
      <c r="A2145">
        <v>1825068</v>
      </c>
      <c r="B2145">
        <v>1</v>
      </c>
      <c r="C2145" t="s">
        <v>81</v>
      </c>
      <c r="D2145" t="s">
        <v>113</v>
      </c>
      <c r="E2145" t="s">
        <v>252</v>
      </c>
      <c r="F2145" t="s">
        <v>6395</v>
      </c>
      <c r="G2145" t="s">
        <v>279</v>
      </c>
      <c r="H2145" t="s">
        <v>134</v>
      </c>
      <c r="I2145" t="s">
        <v>135</v>
      </c>
      <c r="J2145" t="s">
        <v>136</v>
      </c>
      <c r="K2145" t="s">
        <v>137</v>
      </c>
      <c r="L2145" t="s">
        <v>6396</v>
      </c>
      <c r="M2145" t="s">
        <v>6397</v>
      </c>
      <c r="N2145">
        <v>0.73805555499999997</v>
      </c>
      <c r="O2145">
        <v>0</v>
      </c>
      <c r="P2145">
        <v>95</v>
      </c>
      <c r="Q2145">
        <v>0</v>
      </c>
      <c r="R2145">
        <v>0</v>
      </c>
      <c r="S2145">
        <v>0</v>
      </c>
      <c r="T2145">
        <v>11</v>
      </c>
      <c r="U2145">
        <v>0</v>
      </c>
      <c r="V2145">
        <v>0</v>
      </c>
      <c r="W2145">
        <v>0</v>
      </c>
      <c r="X2145">
        <v>15.658280342398749</v>
      </c>
      <c r="Y2145">
        <v>0</v>
      </c>
      <c r="Z2145">
        <v>0</v>
      </c>
      <c r="AA2145">
        <v>0</v>
      </c>
      <c r="AB2145">
        <v>2.390158583296456</v>
      </c>
      <c r="AC2145">
        <v>0</v>
      </c>
      <c r="AD2145">
        <v>0</v>
      </c>
      <c r="AE2145">
        <v>18.048438925695205</v>
      </c>
    </row>
    <row r="2146" spans="1:31" x14ac:dyDescent="0.25">
      <c r="A2146">
        <v>1825076</v>
      </c>
      <c r="B2146">
        <v>1</v>
      </c>
      <c r="C2146" t="s">
        <v>80</v>
      </c>
      <c r="D2146" t="s">
        <v>105</v>
      </c>
      <c r="E2146" t="s">
        <v>140</v>
      </c>
      <c r="F2146" t="s">
        <v>6398</v>
      </c>
      <c r="G2146" t="s">
        <v>242</v>
      </c>
      <c r="H2146" t="s">
        <v>134</v>
      </c>
      <c r="I2146" t="s">
        <v>135</v>
      </c>
      <c r="J2146" t="s">
        <v>3</v>
      </c>
      <c r="K2146" t="s">
        <v>137</v>
      </c>
      <c r="L2146" t="s">
        <v>6399</v>
      </c>
      <c r="M2146" t="s">
        <v>6400</v>
      </c>
      <c r="N2146">
        <v>3.6377777770000002</v>
      </c>
      <c r="O2146">
        <v>0</v>
      </c>
      <c r="P2146">
        <v>20</v>
      </c>
      <c r="Q2146">
        <v>0</v>
      </c>
      <c r="R2146">
        <v>0</v>
      </c>
      <c r="S2146">
        <v>0</v>
      </c>
      <c r="T2146">
        <v>2</v>
      </c>
      <c r="U2146">
        <v>0</v>
      </c>
      <c r="V2146">
        <v>0</v>
      </c>
      <c r="W2146">
        <v>0</v>
      </c>
      <c r="X2146">
        <v>17.792876313847323</v>
      </c>
      <c r="Y2146">
        <v>0</v>
      </c>
      <c r="Z2146">
        <v>0</v>
      </c>
      <c r="AA2146">
        <v>0</v>
      </c>
      <c r="AB2146">
        <v>1.33561825463745</v>
      </c>
      <c r="AC2146">
        <v>0</v>
      </c>
      <c r="AD2146">
        <v>0</v>
      </c>
      <c r="AE2146">
        <v>19.128494568484772</v>
      </c>
    </row>
    <row r="2147" spans="1:31" x14ac:dyDescent="0.25">
      <c r="A2147">
        <v>1825077</v>
      </c>
      <c r="B2147">
        <v>1</v>
      </c>
      <c r="C2147" t="s">
        <v>81</v>
      </c>
      <c r="D2147" t="s">
        <v>118</v>
      </c>
      <c r="E2147" t="s">
        <v>140</v>
      </c>
      <c r="F2147" t="s">
        <v>6401</v>
      </c>
      <c r="G2147" t="s">
        <v>213</v>
      </c>
      <c r="H2147" t="s">
        <v>134</v>
      </c>
      <c r="I2147" t="s">
        <v>135</v>
      </c>
      <c r="J2147" t="s">
        <v>136</v>
      </c>
      <c r="K2147" t="s">
        <v>137</v>
      </c>
      <c r="L2147" t="s">
        <v>6402</v>
      </c>
      <c r="M2147" t="s">
        <v>6403</v>
      </c>
      <c r="N2147">
        <v>5.8855555549999998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2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143.37136908116267</v>
      </c>
      <c r="AC2147">
        <v>0</v>
      </c>
      <c r="AD2147">
        <v>0</v>
      </c>
      <c r="AE2147">
        <v>143.37136908116267</v>
      </c>
    </row>
    <row r="2148" spans="1:31" x14ac:dyDescent="0.25">
      <c r="A2148">
        <v>1825079</v>
      </c>
      <c r="B2148">
        <v>1</v>
      </c>
      <c r="C2148" t="s">
        <v>80</v>
      </c>
      <c r="D2148" t="s">
        <v>95</v>
      </c>
      <c r="E2148" t="s">
        <v>268</v>
      </c>
      <c r="F2148" t="s">
        <v>6404</v>
      </c>
      <c r="G2148" t="s">
        <v>156</v>
      </c>
      <c r="H2148" t="s">
        <v>157</v>
      </c>
      <c r="I2148" t="s">
        <v>135</v>
      </c>
      <c r="J2148" t="s">
        <v>136</v>
      </c>
      <c r="K2148" t="s">
        <v>137</v>
      </c>
      <c r="L2148" t="s">
        <v>6405</v>
      </c>
      <c r="M2148" t="s">
        <v>6406</v>
      </c>
      <c r="N2148">
        <v>0.13388888800000001</v>
      </c>
      <c r="O2148">
        <v>0</v>
      </c>
      <c r="P2148">
        <v>3647</v>
      </c>
      <c r="Q2148">
        <v>0</v>
      </c>
      <c r="R2148">
        <v>1</v>
      </c>
      <c r="S2148">
        <v>8</v>
      </c>
      <c r="T2148">
        <v>639</v>
      </c>
      <c r="U2148">
        <v>0</v>
      </c>
      <c r="V2148">
        <v>0</v>
      </c>
      <c r="W2148">
        <v>0</v>
      </c>
      <c r="X2148">
        <v>115.56163473650417</v>
      </c>
      <c r="Y2148">
        <v>0</v>
      </c>
      <c r="Z2148">
        <v>5.8964415625000002E-3</v>
      </c>
      <c r="AA2148">
        <v>17.814722479440132</v>
      </c>
      <c r="AB2148">
        <v>72.685198790169039</v>
      </c>
      <c r="AC2148">
        <v>0</v>
      </c>
      <c r="AD2148">
        <v>0</v>
      </c>
      <c r="AE2148">
        <v>206.06745244767583</v>
      </c>
    </row>
    <row r="2149" spans="1:31" x14ac:dyDescent="0.25">
      <c r="A2149">
        <v>1825081</v>
      </c>
      <c r="B2149">
        <v>1</v>
      </c>
      <c r="C2149" t="s">
        <v>80</v>
      </c>
      <c r="D2149" t="s">
        <v>83</v>
      </c>
      <c r="E2149" t="s">
        <v>154</v>
      </c>
      <c r="F2149" t="s">
        <v>6407</v>
      </c>
      <c r="G2149" t="s">
        <v>242</v>
      </c>
      <c r="H2149" t="s">
        <v>157</v>
      </c>
      <c r="I2149" t="s">
        <v>135</v>
      </c>
      <c r="J2149" t="s">
        <v>3</v>
      </c>
      <c r="K2149" t="s">
        <v>137</v>
      </c>
      <c r="L2149" t="s">
        <v>6408</v>
      </c>
      <c r="M2149" t="s">
        <v>6409</v>
      </c>
      <c r="N2149">
        <v>0.91611111099999998</v>
      </c>
      <c r="O2149">
        <v>0</v>
      </c>
      <c r="P2149">
        <v>16</v>
      </c>
      <c r="Q2149">
        <v>0</v>
      </c>
      <c r="R2149">
        <v>0</v>
      </c>
      <c r="S2149">
        <v>0</v>
      </c>
      <c r="T2149">
        <v>206</v>
      </c>
      <c r="U2149">
        <v>0</v>
      </c>
      <c r="V2149">
        <v>4</v>
      </c>
      <c r="W2149">
        <v>0</v>
      </c>
      <c r="X2149">
        <v>6.0882858933139747</v>
      </c>
      <c r="Y2149">
        <v>0</v>
      </c>
      <c r="Z2149">
        <v>0</v>
      </c>
      <c r="AA2149">
        <v>0</v>
      </c>
      <c r="AB2149">
        <v>189.07378646271172</v>
      </c>
      <c r="AC2149">
        <v>0</v>
      </c>
      <c r="AD2149">
        <v>14.071016627096506</v>
      </c>
      <c r="AE2149">
        <v>209.2330889831222</v>
      </c>
    </row>
    <row r="2150" spans="1:31" x14ac:dyDescent="0.25">
      <c r="A2150">
        <v>1825083</v>
      </c>
      <c r="B2150">
        <v>1</v>
      </c>
      <c r="C2150" t="s">
        <v>80</v>
      </c>
      <c r="D2150" t="s">
        <v>99</v>
      </c>
      <c r="E2150" t="s">
        <v>140</v>
      </c>
      <c r="F2150" t="s">
        <v>6410</v>
      </c>
      <c r="G2150" t="s">
        <v>142</v>
      </c>
      <c r="H2150" t="s">
        <v>134</v>
      </c>
      <c r="I2150" t="s">
        <v>135</v>
      </c>
      <c r="J2150" t="s">
        <v>136</v>
      </c>
      <c r="K2150" t="s">
        <v>137</v>
      </c>
      <c r="L2150" t="s">
        <v>6411</v>
      </c>
      <c r="M2150" t="s">
        <v>6412</v>
      </c>
      <c r="N2150">
        <v>1.563055555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2.8123054573129673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2.8123054573129673</v>
      </c>
    </row>
    <row r="2151" spans="1:31" x14ac:dyDescent="0.25">
      <c r="A2151">
        <v>1825084</v>
      </c>
      <c r="B2151">
        <v>1</v>
      </c>
      <c r="C2151" t="s">
        <v>81</v>
      </c>
      <c r="D2151" t="s">
        <v>121</v>
      </c>
      <c r="E2151" t="s">
        <v>140</v>
      </c>
      <c r="F2151" t="s">
        <v>6413</v>
      </c>
      <c r="G2151" t="s">
        <v>142</v>
      </c>
      <c r="H2151" t="s">
        <v>134</v>
      </c>
      <c r="I2151" t="s">
        <v>135</v>
      </c>
      <c r="J2151" t="s">
        <v>136</v>
      </c>
      <c r="K2151" t="s">
        <v>137</v>
      </c>
      <c r="L2151" t="s">
        <v>6414</v>
      </c>
      <c r="M2151" t="s">
        <v>6415</v>
      </c>
      <c r="N2151">
        <v>1.1897222220000001</v>
      </c>
      <c r="O2151">
        <v>0</v>
      </c>
      <c r="P2151">
        <v>1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0.10466283959541667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0.10466283959541667</v>
      </c>
    </row>
    <row r="2152" spans="1:31" x14ac:dyDescent="0.25">
      <c r="A2152">
        <v>1825087</v>
      </c>
      <c r="B2152">
        <v>1</v>
      </c>
      <c r="C2152" t="s">
        <v>81</v>
      </c>
      <c r="D2152" t="s">
        <v>127</v>
      </c>
      <c r="E2152" t="s">
        <v>164</v>
      </c>
      <c r="F2152" t="s">
        <v>6416</v>
      </c>
      <c r="G2152" t="s">
        <v>156</v>
      </c>
      <c r="H2152" t="s">
        <v>157</v>
      </c>
      <c r="I2152" t="s">
        <v>179</v>
      </c>
      <c r="J2152" t="s">
        <v>136</v>
      </c>
      <c r="K2152" t="s">
        <v>137</v>
      </c>
      <c r="L2152" t="s">
        <v>6417</v>
      </c>
      <c r="M2152" t="s">
        <v>6418</v>
      </c>
      <c r="N2152">
        <v>3.3333333E-2</v>
      </c>
      <c r="O2152">
        <v>2</v>
      </c>
      <c r="P2152">
        <v>1266</v>
      </c>
      <c r="Q2152">
        <v>25</v>
      </c>
      <c r="R2152">
        <v>68</v>
      </c>
      <c r="S2152">
        <v>6</v>
      </c>
      <c r="T2152">
        <v>88</v>
      </c>
      <c r="U2152">
        <v>2</v>
      </c>
      <c r="V2152">
        <v>0</v>
      </c>
      <c r="W2152">
        <v>1.9153482579E-2</v>
      </c>
      <c r="X2152">
        <v>7.7843496699429942</v>
      </c>
      <c r="Y2152">
        <v>1.2643201221120002</v>
      </c>
      <c r="Z2152">
        <v>0.80563741655866683</v>
      </c>
      <c r="AA2152">
        <v>1.2399081156206666</v>
      </c>
      <c r="AB2152">
        <v>0.82954747661533335</v>
      </c>
      <c r="AC2152">
        <v>9.9039783423000002E-2</v>
      </c>
      <c r="AD2152">
        <v>0</v>
      </c>
      <c r="AE2152">
        <v>12.041956066851663</v>
      </c>
    </row>
    <row r="2153" spans="1:31" x14ac:dyDescent="0.25">
      <c r="A2153">
        <v>1825088</v>
      </c>
      <c r="B2153">
        <v>1</v>
      </c>
      <c r="C2153" t="s">
        <v>80</v>
      </c>
      <c r="D2153" t="s">
        <v>105</v>
      </c>
      <c r="E2153" t="s">
        <v>131</v>
      </c>
      <c r="F2153" t="s">
        <v>6322</v>
      </c>
      <c r="G2153" t="s">
        <v>133</v>
      </c>
      <c r="H2153" t="s">
        <v>134</v>
      </c>
      <c r="I2153" t="s">
        <v>135</v>
      </c>
      <c r="J2153" t="s">
        <v>136</v>
      </c>
      <c r="K2153" t="s">
        <v>137</v>
      </c>
      <c r="L2153" t="s">
        <v>6419</v>
      </c>
      <c r="M2153" t="s">
        <v>6420</v>
      </c>
      <c r="N2153">
        <v>0.97138888800000001</v>
      </c>
      <c r="O2153">
        <v>0</v>
      </c>
      <c r="P2153">
        <v>82</v>
      </c>
      <c r="Q2153">
        <v>0</v>
      </c>
      <c r="R2153">
        <v>5</v>
      </c>
      <c r="S2153">
        <v>0</v>
      </c>
      <c r="T2153">
        <v>5</v>
      </c>
      <c r="U2153">
        <v>0</v>
      </c>
      <c r="V2153">
        <v>0</v>
      </c>
      <c r="W2153">
        <v>0</v>
      </c>
      <c r="X2153">
        <v>19.694853792830656</v>
      </c>
      <c r="Y2153">
        <v>0</v>
      </c>
      <c r="Z2153">
        <v>0.50904133373583338</v>
      </c>
      <c r="AA2153">
        <v>0</v>
      </c>
      <c r="AB2153">
        <v>3.2224739409286114</v>
      </c>
      <c r="AC2153">
        <v>0</v>
      </c>
      <c r="AD2153">
        <v>0</v>
      </c>
      <c r="AE2153">
        <v>23.426369067495102</v>
      </c>
    </row>
    <row r="2154" spans="1:31" x14ac:dyDescent="0.25">
      <c r="A2154">
        <v>1825090</v>
      </c>
      <c r="B2154">
        <v>1</v>
      </c>
      <c r="C2154" t="s">
        <v>81</v>
      </c>
      <c r="D2154" t="s">
        <v>123</v>
      </c>
      <c r="E2154" t="s">
        <v>252</v>
      </c>
      <c r="F2154" t="s">
        <v>6421</v>
      </c>
      <c r="G2154" t="s">
        <v>279</v>
      </c>
      <c r="H2154" t="s">
        <v>134</v>
      </c>
      <c r="I2154" t="s">
        <v>135</v>
      </c>
      <c r="J2154" t="s">
        <v>136</v>
      </c>
      <c r="K2154" t="s">
        <v>137</v>
      </c>
      <c r="L2154" t="s">
        <v>6422</v>
      </c>
      <c r="M2154" t="s">
        <v>6423</v>
      </c>
      <c r="N2154">
        <v>2.5263888880000001</v>
      </c>
      <c r="O2154">
        <v>0</v>
      </c>
      <c r="P2154">
        <v>0</v>
      </c>
      <c r="Q2154">
        <v>0</v>
      </c>
      <c r="R2154">
        <v>2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7.5901460434674162</v>
      </c>
      <c r="AA2154">
        <v>0</v>
      </c>
      <c r="AB2154">
        <v>0</v>
      </c>
      <c r="AC2154">
        <v>0</v>
      </c>
      <c r="AD2154">
        <v>0</v>
      </c>
      <c r="AE2154">
        <v>7.5901460434674162</v>
      </c>
    </row>
    <row r="2155" spans="1:31" x14ac:dyDescent="0.25">
      <c r="A2155">
        <v>1825092</v>
      </c>
      <c r="B2155">
        <v>1</v>
      </c>
      <c r="C2155" t="s">
        <v>81</v>
      </c>
      <c r="D2155" t="s">
        <v>123</v>
      </c>
      <c r="E2155" t="s">
        <v>140</v>
      </c>
      <c r="F2155" t="s">
        <v>6424</v>
      </c>
      <c r="G2155" t="s">
        <v>142</v>
      </c>
      <c r="H2155" t="s">
        <v>134</v>
      </c>
      <c r="I2155" t="s">
        <v>135</v>
      </c>
      <c r="J2155" t="s">
        <v>136</v>
      </c>
      <c r="K2155" t="s">
        <v>137</v>
      </c>
      <c r="L2155" t="s">
        <v>6425</v>
      </c>
      <c r="M2155" t="s">
        <v>6426</v>
      </c>
      <c r="N2155">
        <v>1.516388888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0.18672787871870833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0.18672787871870833</v>
      </c>
    </row>
    <row r="2156" spans="1:31" x14ac:dyDescent="0.25">
      <c r="A2156">
        <v>1825093</v>
      </c>
      <c r="B2156">
        <v>1</v>
      </c>
      <c r="C2156" t="s">
        <v>80</v>
      </c>
      <c r="D2156" t="s">
        <v>101</v>
      </c>
      <c r="E2156" t="s">
        <v>140</v>
      </c>
      <c r="F2156" t="s">
        <v>6427</v>
      </c>
      <c r="G2156" t="s">
        <v>142</v>
      </c>
      <c r="H2156" t="s">
        <v>134</v>
      </c>
      <c r="I2156" t="s">
        <v>135</v>
      </c>
      <c r="J2156" t="s">
        <v>136</v>
      </c>
      <c r="K2156" t="s">
        <v>137</v>
      </c>
      <c r="L2156" t="s">
        <v>6425</v>
      </c>
      <c r="M2156" t="s">
        <v>6428</v>
      </c>
      <c r="N2156">
        <v>1.473055555</v>
      </c>
      <c r="O2156">
        <v>0</v>
      </c>
      <c r="P2156">
        <v>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0.21964717485065829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0.21964717485065829</v>
      </c>
    </row>
    <row r="2157" spans="1:31" x14ac:dyDescent="0.25">
      <c r="A2157">
        <v>1825096</v>
      </c>
      <c r="B2157">
        <v>1</v>
      </c>
      <c r="C2157" t="s">
        <v>80</v>
      </c>
      <c r="D2157" t="s">
        <v>93</v>
      </c>
      <c r="E2157" t="s">
        <v>131</v>
      </c>
      <c r="F2157" t="s">
        <v>6429</v>
      </c>
      <c r="G2157" t="s">
        <v>340</v>
      </c>
      <c r="H2157" t="s">
        <v>134</v>
      </c>
      <c r="I2157" t="s">
        <v>135</v>
      </c>
      <c r="J2157" t="s">
        <v>136</v>
      </c>
      <c r="K2157" t="s">
        <v>137</v>
      </c>
      <c r="L2157" t="s">
        <v>6430</v>
      </c>
      <c r="M2157" t="s">
        <v>6431</v>
      </c>
      <c r="N2157">
        <v>9.1127777769999998</v>
      </c>
      <c r="O2157">
        <v>0</v>
      </c>
      <c r="P2157">
        <v>0</v>
      </c>
      <c r="Q2157">
        <v>0</v>
      </c>
      <c r="R2157">
        <v>5</v>
      </c>
      <c r="S2157">
        <v>0</v>
      </c>
      <c r="T2157">
        <v>1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162.85302206121835</v>
      </c>
      <c r="AA2157">
        <v>0</v>
      </c>
      <c r="AB2157">
        <v>9.2385527550834095</v>
      </c>
      <c r="AC2157">
        <v>0</v>
      </c>
      <c r="AD2157">
        <v>0</v>
      </c>
      <c r="AE2157">
        <v>172.09157481630177</v>
      </c>
    </row>
    <row r="2158" spans="1:31" x14ac:dyDescent="0.25">
      <c r="A2158">
        <v>1825101</v>
      </c>
      <c r="B2158">
        <v>1</v>
      </c>
      <c r="C2158" t="s">
        <v>81</v>
      </c>
      <c r="D2158" t="s">
        <v>115</v>
      </c>
      <c r="E2158" t="s">
        <v>154</v>
      </c>
      <c r="F2158" t="s">
        <v>6432</v>
      </c>
      <c r="G2158" t="s">
        <v>175</v>
      </c>
      <c r="H2158" t="s">
        <v>157</v>
      </c>
      <c r="I2158" t="s">
        <v>135</v>
      </c>
      <c r="J2158" t="s">
        <v>136</v>
      </c>
      <c r="K2158" t="s">
        <v>137</v>
      </c>
      <c r="L2158" t="s">
        <v>6255</v>
      </c>
      <c r="M2158" t="s">
        <v>6433</v>
      </c>
      <c r="N2158">
        <v>3.5644444439999998</v>
      </c>
      <c r="O2158">
        <v>0</v>
      </c>
      <c r="P2158">
        <v>117</v>
      </c>
      <c r="Q2158">
        <v>2</v>
      </c>
      <c r="R2158">
        <v>10</v>
      </c>
      <c r="S2158">
        <v>2</v>
      </c>
      <c r="T2158">
        <v>2</v>
      </c>
      <c r="U2158">
        <v>0</v>
      </c>
      <c r="V2158">
        <v>0</v>
      </c>
      <c r="W2158">
        <v>0</v>
      </c>
      <c r="X2158">
        <v>44.314096480224116</v>
      </c>
      <c r="Y2158">
        <v>26.294844693196801</v>
      </c>
      <c r="Z2158">
        <v>27.960980751814883</v>
      </c>
      <c r="AA2158">
        <v>12.348777893404051</v>
      </c>
      <c r="AB2158">
        <v>1.9028396576000001E-2</v>
      </c>
      <c r="AC2158">
        <v>0</v>
      </c>
      <c r="AD2158">
        <v>0</v>
      </c>
      <c r="AE2158">
        <v>110.93772821521586</v>
      </c>
    </row>
    <row r="2159" spans="1:31" x14ac:dyDescent="0.25">
      <c r="A2159">
        <v>1825102</v>
      </c>
      <c r="B2159">
        <v>1</v>
      </c>
      <c r="C2159" t="s">
        <v>81</v>
      </c>
      <c r="D2159" t="s">
        <v>121</v>
      </c>
      <c r="E2159" t="s">
        <v>140</v>
      </c>
      <c r="F2159" t="s">
        <v>6434</v>
      </c>
      <c r="G2159" t="s">
        <v>246</v>
      </c>
      <c r="H2159" t="s">
        <v>134</v>
      </c>
      <c r="I2159" t="s">
        <v>135</v>
      </c>
      <c r="J2159" t="s">
        <v>136</v>
      </c>
      <c r="K2159" t="s">
        <v>137</v>
      </c>
      <c r="L2159" t="s">
        <v>6435</v>
      </c>
      <c r="M2159" t="s">
        <v>6436</v>
      </c>
      <c r="N2159">
        <v>1.121388888</v>
      </c>
      <c r="O2159">
        <v>0</v>
      </c>
      <c r="P2159">
        <v>1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9.1922025960366666E-2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9.1922025960366666E-2</v>
      </c>
    </row>
    <row r="2160" spans="1:31" x14ac:dyDescent="0.25">
      <c r="A2160">
        <v>1825103</v>
      </c>
      <c r="B2160">
        <v>1</v>
      </c>
      <c r="C2160" t="s">
        <v>80</v>
      </c>
      <c r="D2160" t="s">
        <v>103</v>
      </c>
      <c r="E2160" t="s">
        <v>131</v>
      </c>
      <c r="F2160" t="s">
        <v>6437</v>
      </c>
      <c r="G2160" t="s">
        <v>1046</v>
      </c>
      <c r="H2160" t="s">
        <v>134</v>
      </c>
      <c r="I2160" t="s">
        <v>135</v>
      </c>
      <c r="J2160" t="s">
        <v>136</v>
      </c>
      <c r="K2160" t="s">
        <v>137</v>
      </c>
      <c r="L2160" t="s">
        <v>6438</v>
      </c>
      <c r="M2160" t="s">
        <v>6439</v>
      </c>
      <c r="N2160">
        <v>3.6208333330000002</v>
      </c>
      <c r="O2160">
        <v>0</v>
      </c>
      <c r="P2160">
        <v>179</v>
      </c>
      <c r="Q2160">
        <v>0</v>
      </c>
      <c r="R2160">
        <v>13</v>
      </c>
      <c r="S2160">
        <v>0</v>
      </c>
      <c r="T2160">
        <v>44</v>
      </c>
      <c r="U2160">
        <v>0</v>
      </c>
      <c r="V2160">
        <v>0</v>
      </c>
      <c r="W2160">
        <v>0</v>
      </c>
      <c r="X2160">
        <v>168.95644332240889</v>
      </c>
      <c r="Y2160">
        <v>0</v>
      </c>
      <c r="Z2160">
        <v>19.563198638491958</v>
      </c>
      <c r="AA2160">
        <v>0</v>
      </c>
      <c r="AB2160">
        <v>57.498380179395483</v>
      </c>
      <c r="AC2160">
        <v>0</v>
      </c>
      <c r="AD2160">
        <v>0</v>
      </c>
      <c r="AE2160">
        <v>246.01802214029635</v>
      </c>
    </row>
    <row r="2161" spans="1:31" x14ac:dyDescent="0.25">
      <c r="A2161">
        <v>1825105</v>
      </c>
      <c r="B2161">
        <v>1</v>
      </c>
      <c r="C2161" t="s">
        <v>80</v>
      </c>
      <c r="D2161" t="s">
        <v>86</v>
      </c>
      <c r="E2161" t="s">
        <v>268</v>
      </c>
      <c r="F2161" t="s">
        <v>411</v>
      </c>
      <c r="G2161" t="s">
        <v>5763</v>
      </c>
      <c r="H2161" t="s">
        <v>157</v>
      </c>
      <c r="I2161" t="s">
        <v>135</v>
      </c>
      <c r="J2161" t="s">
        <v>136</v>
      </c>
      <c r="K2161" t="s">
        <v>137</v>
      </c>
      <c r="L2161" t="s">
        <v>6440</v>
      </c>
      <c r="M2161" t="s">
        <v>6441</v>
      </c>
      <c r="N2161">
        <v>1.2833333330000001</v>
      </c>
      <c r="O2161">
        <v>0</v>
      </c>
      <c r="P2161">
        <v>3043</v>
      </c>
      <c r="Q2161">
        <v>0</v>
      </c>
      <c r="R2161">
        <v>0</v>
      </c>
      <c r="S2161">
        <v>0</v>
      </c>
      <c r="T2161">
        <v>243</v>
      </c>
      <c r="U2161">
        <v>1</v>
      </c>
      <c r="V2161">
        <v>1</v>
      </c>
      <c r="W2161">
        <v>0</v>
      </c>
      <c r="X2161">
        <v>1113.9981503071992</v>
      </c>
      <c r="Y2161">
        <v>0</v>
      </c>
      <c r="Z2161">
        <v>0</v>
      </c>
      <c r="AA2161">
        <v>0</v>
      </c>
      <c r="AB2161">
        <v>357.21140648633008</v>
      </c>
      <c r="AC2161">
        <v>38.054679287625</v>
      </c>
      <c r="AD2161">
        <v>5.3345683978289999</v>
      </c>
      <c r="AE2161">
        <v>1514.5988044789833</v>
      </c>
    </row>
    <row r="2162" spans="1:31" x14ac:dyDescent="0.25">
      <c r="A2162">
        <v>1825107</v>
      </c>
      <c r="B2162">
        <v>1</v>
      </c>
      <c r="C2162" t="s">
        <v>80</v>
      </c>
      <c r="D2162" t="s">
        <v>96</v>
      </c>
      <c r="E2162" t="s">
        <v>140</v>
      </c>
      <c r="F2162" t="s">
        <v>6442</v>
      </c>
      <c r="G2162" t="s">
        <v>213</v>
      </c>
      <c r="H2162" t="s">
        <v>134</v>
      </c>
      <c r="I2162" t="s">
        <v>135</v>
      </c>
      <c r="J2162" t="s">
        <v>136</v>
      </c>
      <c r="K2162" t="s">
        <v>137</v>
      </c>
      <c r="L2162" t="s">
        <v>6443</v>
      </c>
      <c r="M2162" t="s">
        <v>6444</v>
      </c>
      <c r="N2162">
        <v>4.1988888879999999</v>
      </c>
      <c r="O2162">
        <v>0</v>
      </c>
      <c r="P2162">
        <v>2</v>
      </c>
      <c r="Q2162">
        <v>0</v>
      </c>
      <c r="R2162">
        <v>0</v>
      </c>
      <c r="S2162">
        <v>0</v>
      </c>
      <c r="T2162">
        <v>1</v>
      </c>
      <c r="U2162">
        <v>0</v>
      </c>
      <c r="V2162">
        <v>0</v>
      </c>
      <c r="W2162">
        <v>0</v>
      </c>
      <c r="X2162">
        <v>0.81177322012856679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0.81177322012856679</v>
      </c>
    </row>
    <row r="2163" spans="1:31" x14ac:dyDescent="0.25">
      <c r="A2163">
        <v>1825109</v>
      </c>
      <c r="B2163">
        <v>1</v>
      </c>
      <c r="C2163" t="s">
        <v>81</v>
      </c>
      <c r="D2163" t="s">
        <v>118</v>
      </c>
      <c r="E2163" t="s">
        <v>131</v>
      </c>
      <c r="F2163" t="s">
        <v>6445</v>
      </c>
      <c r="G2163" t="s">
        <v>133</v>
      </c>
      <c r="H2163" t="s">
        <v>134</v>
      </c>
      <c r="I2163" t="s">
        <v>135</v>
      </c>
      <c r="J2163" t="s">
        <v>136</v>
      </c>
      <c r="K2163" t="s">
        <v>137</v>
      </c>
      <c r="L2163" t="s">
        <v>6446</v>
      </c>
      <c r="M2163" t="s">
        <v>6447</v>
      </c>
      <c r="N2163">
        <v>2.1430555550000001</v>
      </c>
      <c r="O2163">
        <v>0</v>
      </c>
      <c r="P2163">
        <v>8</v>
      </c>
      <c r="Q2163">
        <v>0</v>
      </c>
      <c r="R2163">
        <v>1</v>
      </c>
      <c r="S2163">
        <v>0</v>
      </c>
      <c r="T2163">
        <v>1</v>
      </c>
      <c r="U2163">
        <v>0</v>
      </c>
      <c r="V2163">
        <v>0</v>
      </c>
      <c r="W2163">
        <v>0</v>
      </c>
      <c r="X2163">
        <v>2.4296081742095006</v>
      </c>
      <c r="Y2163">
        <v>0</v>
      </c>
      <c r="Z2163">
        <v>1.59106221088035</v>
      </c>
      <c r="AA2163">
        <v>0</v>
      </c>
      <c r="AB2163">
        <v>2.9506028567027558</v>
      </c>
      <c r="AC2163">
        <v>0</v>
      </c>
      <c r="AD2163">
        <v>0</v>
      </c>
      <c r="AE2163">
        <v>6.9712732417926064</v>
      </c>
    </row>
    <row r="2164" spans="1:31" x14ac:dyDescent="0.25">
      <c r="A2164">
        <v>1825112</v>
      </c>
      <c r="B2164">
        <v>1</v>
      </c>
      <c r="C2164" t="s">
        <v>80</v>
      </c>
      <c r="D2164" t="s">
        <v>97</v>
      </c>
      <c r="E2164" t="s">
        <v>140</v>
      </c>
      <c r="F2164" t="s">
        <v>6448</v>
      </c>
      <c r="G2164" t="s">
        <v>142</v>
      </c>
      <c r="H2164" t="s">
        <v>134</v>
      </c>
      <c r="I2164" t="s">
        <v>135</v>
      </c>
      <c r="J2164" t="s">
        <v>136</v>
      </c>
      <c r="K2164" t="s">
        <v>137</v>
      </c>
      <c r="L2164" t="s">
        <v>6449</v>
      </c>
      <c r="M2164" t="s">
        <v>6450</v>
      </c>
      <c r="N2164">
        <v>3.858055555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1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5.194250896839689</v>
      </c>
      <c r="AC2164">
        <v>0</v>
      </c>
      <c r="AD2164">
        <v>0</v>
      </c>
      <c r="AE2164">
        <v>5.194250896839689</v>
      </c>
    </row>
    <row r="2165" spans="1:31" x14ac:dyDescent="0.25">
      <c r="A2165">
        <v>1825113</v>
      </c>
      <c r="B2165">
        <v>1</v>
      </c>
      <c r="C2165" t="s">
        <v>80</v>
      </c>
      <c r="D2165" t="s">
        <v>97</v>
      </c>
      <c r="E2165" t="s">
        <v>140</v>
      </c>
      <c r="F2165" t="s">
        <v>6451</v>
      </c>
      <c r="G2165" t="s">
        <v>213</v>
      </c>
      <c r="H2165" t="s">
        <v>134</v>
      </c>
      <c r="I2165" t="s">
        <v>135</v>
      </c>
      <c r="J2165" t="s">
        <v>136</v>
      </c>
      <c r="K2165" t="s">
        <v>137</v>
      </c>
      <c r="L2165" t="s">
        <v>6452</v>
      </c>
      <c r="M2165" t="s">
        <v>6453</v>
      </c>
      <c r="N2165">
        <v>7.0794444439999999</v>
      </c>
      <c r="O2165">
        <v>0</v>
      </c>
      <c r="P2165">
        <v>3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7.1582898792207157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7.1582898792207157</v>
      </c>
    </row>
    <row r="2166" spans="1:31" x14ac:dyDescent="0.25">
      <c r="A2166">
        <v>1825115</v>
      </c>
      <c r="B2166">
        <v>1</v>
      </c>
      <c r="C2166" t="s">
        <v>80</v>
      </c>
      <c r="D2166" t="s">
        <v>96</v>
      </c>
      <c r="E2166" t="s">
        <v>140</v>
      </c>
      <c r="F2166" t="s">
        <v>6454</v>
      </c>
      <c r="G2166" t="s">
        <v>213</v>
      </c>
      <c r="H2166" t="s">
        <v>134</v>
      </c>
      <c r="I2166" t="s">
        <v>135</v>
      </c>
      <c r="J2166" t="s">
        <v>136</v>
      </c>
      <c r="K2166" t="s">
        <v>137</v>
      </c>
      <c r="L2166" t="s">
        <v>6455</v>
      </c>
      <c r="M2166" t="s">
        <v>6456</v>
      </c>
      <c r="N2166">
        <v>5.1061111109999997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0.45380410151716671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0.45380410151716671</v>
      </c>
    </row>
    <row r="2167" spans="1:31" x14ac:dyDescent="0.25">
      <c r="A2167">
        <v>1825118</v>
      </c>
      <c r="B2167">
        <v>1</v>
      </c>
      <c r="C2167" t="s">
        <v>80</v>
      </c>
      <c r="D2167" t="s">
        <v>102</v>
      </c>
      <c r="E2167" t="s">
        <v>252</v>
      </c>
      <c r="F2167" t="s">
        <v>6457</v>
      </c>
      <c r="G2167" t="s">
        <v>279</v>
      </c>
      <c r="H2167" t="s">
        <v>134</v>
      </c>
      <c r="I2167" t="s">
        <v>135</v>
      </c>
      <c r="J2167" t="s">
        <v>136</v>
      </c>
      <c r="K2167" t="s">
        <v>137</v>
      </c>
      <c r="L2167" t="s">
        <v>6458</v>
      </c>
      <c r="M2167" t="s">
        <v>6459</v>
      </c>
      <c r="N2167">
        <v>1.7622222219999999</v>
      </c>
      <c r="O2167">
        <v>0</v>
      </c>
      <c r="P2167">
        <v>0</v>
      </c>
      <c r="Q2167">
        <v>0</v>
      </c>
      <c r="R2167">
        <v>7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22.869681313321873</v>
      </c>
      <c r="AA2167">
        <v>0</v>
      </c>
      <c r="AB2167">
        <v>0</v>
      </c>
      <c r="AC2167">
        <v>0</v>
      </c>
      <c r="AD2167">
        <v>0</v>
      </c>
      <c r="AE2167">
        <v>22.869681313321873</v>
      </c>
    </row>
    <row r="2168" spans="1:31" x14ac:dyDescent="0.25">
      <c r="A2168">
        <v>1825119</v>
      </c>
      <c r="B2168">
        <v>1</v>
      </c>
      <c r="C2168" t="s">
        <v>80</v>
      </c>
      <c r="D2168" t="s">
        <v>103</v>
      </c>
      <c r="E2168" t="s">
        <v>252</v>
      </c>
      <c r="F2168" t="s">
        <v>6460</v>
      </c>
      <c r="G2168" t="s">
        <v>279</v>
      </c>
      <c r="H2168" t="s">
        <v>134</v>
      </c>
      <c r="I2168" t="s">
        <v>135</v>
      </c>
      <c r="J2168" t="s">
        <v>136</v>
      </c>
      <c r="K2168" t="s">
        <v>137</v>
      </c>
      <c r="L2168" t="s">
        <v>6461</v>
      </c>
      <c r="M2168" t="s">
        <v>6462</v>
      </c>
      <c r="N2168">
        <v>0.58888888800000005</v>
      </c>
      <c r="O2168">
        <v>0</v>
      </c>
      <c r="P2168">
        <v>250</v>
      </c>
      <c r="Q2168">
        <v>0</v>
      </c>
      <c r="R2168">
        <v>0</v>
      </c>
      <c r="S2168">
        <v>0</v>
      </c>
      <c r="T2168">
        <v>37</v>
      </c>
      <c r="U2168">
        <v>0</v>
      </c>
      <c r="V2168">
        <v>0</v>
      </c>
      <c r="W2168">
        <v>0</v>
      </c>
      <c r="X2168">
        <v>34.757959671170859</v>
      </c>
      <c r="Y2168">
        <v>0</v>
      </c>
      <c r="Z2168">
        <v>0</v>
      </c>
      <c r="AA2168">
        <v>0</v>
      </c>
      <c r="AB2168">
        <v>14.777150750349804</v>
      </c>
      <c r="AC2168">
        <v>0</v>
      </c>
      <c r="AD2168">
        <v>0</v>
      </c>
      <c r="AE2168">
        <v>49.535110421520663</v>
      </c>
    </row>
    <row r="2169" spans="1:31" x14ac:dyDescent="0.25">
      <c r="A2169">
        <v>1825121</v>
      </c>
      <c r="B2169">
        <v>1</v>
      </c>
      <c r="C2169" t="s">
        <v>81</v>
      </c>
      <c r="D2169" t="s">
        <v>126</v>
      </c>
      <c r="E2169" t="s">
        <v>252</v>
      </c>
      <c r="F2169" t="s">
        <v>6463</v>
      </c>
      <c r="G2169" t="s">
        <v>279</v>
      </c>
      <c r="H2169" t="s">
        <v>134</v>
      </c>
      <c r="I2169" t="s">
        <v>135</v>
      </c>
      <c r="J2169" t="s">
        <v>136</v>
      </c>
      <c r="K2169" t="s">
        <v>137</v>
      </c>
      <c r="L2169" t="s">
        <v>6464</v>
      </c>
      <c r="M2169" t="s">
        <v>6465</v>
      </c>
      <c r="N2169">
        <v>0.64416666600000005</v>
      </c>
      <c r="O2169">
        <v>0</v>
      </c>
      <c r="P2169">
        <v>64</v>
      </c>
      <c r="Q2169">
        <v>0</v>
      </c>
      <c r="R2169">
        <v>22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6.0675109006376999</v>
      </c>
      <c r="Y2169">
        <v>0</v>
      </c>
      <c r="Z2169">
        <v>2.921167194993</v>
      </c>
      <c r="AA2169">
        <v>0</v>
      </c>
      <c r="AB2169">
        <v>0</v>
      </c>
      <c r="AC2169">
        <v>0</v>
      </c>
      <c r="AD2169">
        <v>0</v>
      </c>
      <c r="AE2169">
        <v>8.9886780956307</v>
      </c>
    </row>
    <row r="2170" spans="1:31" x14ac:dyDescent="0.25">
      <c r="A2170">
        <v>1825122</v>
      </c>
      <c r="B2170">
        <v>1</v>
      </c>
      <c r="C2170" t="s">
        <v>80</v>
      </c>
      <c r="D2170" t="s">
        <v>92</v>
      </c>
      <c r="E2170" t="s">
        <v>140</v>
      </c>
      <c r="F2170" t="s">
        <v>6466</v>
      </c>
      <c r="G2170" t="s">
        <v>142</v>
      </c>
      <c r="H2170" t="s">
        <v>134</v>
      </c>
      <c r="I2170" t="s">
        <v>135</v>
      </c>
      <c r="J2170" t="s">
        <v>136</v>
      </c>
      <c r="K2170" t="s">
        <v>137</v>
      </c>
      <c r="L2170" t="s">
        <v>6467</v>
      </c>
      <c r="M2170" t="s">
        <v>6468</v>
      </c>
      <c r="N2170">
        <v>4.2405555550000003</v>
      </c>
      <c r="O2170">
        <v>0</v>
      </c>
      <c r="P2170">
        <v>1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2.6146327445100583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2.6146327445100583</v>
      </c>
    </row>
    <row r="2171" spans="1:31" x14ac:dyDescent="0.25">
      <c r="A2171">
        <v>1825124</v>
      </c>
      <c r="B2171">
        <v>1</v>
      </c>
      <c r="C2171" t="s">
        <v>80</v>
      </c>
      <c r="D2171" t="s">
        <v>98</v>
      </c>
      <c r="E2171" t="s">
        <v>140</v>
      </c>
      <c r="F2171" t="s">
        <v>6469</v>
      </c>
      <c r="G2171" t="s">
        <v>142</v>
      </c>
      <c r="H2171" t="s">
        <v>134</v>
      </c>
      <c r="I2171" t="s">
        <v>135</v>
      </c>
      <c r="J2171" t="s">
        <v>136</v>
      </c>
      <c r="K2171" t="s">
        <v>137</v>
      </c>
      <c r="L2171" t="s">
        <v>6470</v>
      </c>
      <c r="M2171" t="s">
        <v>6471</v>
      </c>
      <c r="N2171">
        <v>1.439444444</v>
      </c>
      <c r="O2171">
        <v>0</v>
      </c>
      <c r="P2171">
        <v>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0.89548889912866658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0.89548889912866658</v>
      </c>
    </row>
    <row r="2172" spans="1:31" x14ac:dyDescent="0.25">
      <c r="A2172">
        <v>1825127</v>
      </c>
      <c r="B2172">
        <v>1</v>
      </c>
      <c r="C2172" t="s">
        <v>80</v>
      </c>
      <c r="D2172" t="s">
        <v>100</v>
      </c>
      <c r="E2172" t="s">
        <v>154</v>
      </c>
      <c r="F2172" t="s">
        <v>5794</v>
      </c>
      <c r="G2172" t="s">
        <v>1283</v>
      </c>
      <c r="H2172" t="s">
        <v>157</v>
      </c>
      <c r="I2172" t="s">
        <v>135</v>
      </c>
      <c r="J2172" t="s">
        <v>136</v>
      </c>
      <c r="K2172" t="s">
        <v>137</v>
      </c>
      <c r="L2172" t="s">
        <v>6472</v>
      </c>
      <c r="M2172" t="s">
        <v>6473</v>
      </c>
      <c r="N2172">
        <v>7.7777777000000006E-2</v>
      </c>
      <c r="O2172">
        <v>0</v>
      </c>
      <c r="P2172">
        <v>243</v>
      </c>
      <c r="Q2172">
        <v>0</v>
      </c>
      <c r="R2172">
        <v>0</v>
      </c>
      <c r="S2172">
        <v>0</v>
      </c>
      <c r="T2172">
        <v>14</v>
      </c>
      <c r="U2172">
        <v>0</v>
      </c>
      <c r="V2172">
        <v>0</v>
      </c>
      <c r="W2172">
        <v>0</v>
      </c>
      <c r="X2172">
        <v>3.3448951657380004</v>
      </c>
      <c r="Y2172">
        <v>0</v>
      </c>
      <c r="Z2172">
        <v>0</v>
      </c>
      <c r="AA2172">
        <v>0</v>
      </c>
      <c r="AB2172">
        <v>0.91645240293599994</v>
      </c>
      <c r="AC2172">
        <v>0</v>
      </c>
      <c r="AD2172">
        <v>0</v>
      </c>
      <c r="AE2172">
        <v>4.2613475686740001</v>
      </c>
    </row>
    <row r="2173" spans="1:31" x14ac:dyDescent="0.25">
      <c r="A2173">
        <v>1825132</v>
      </c>
      <c r="B2173">
        <v>1</v>
      </c>
      <c r="C2173" t="s">
        <v>80</v>
      </c>
      <c r="D2173" t="s">
        <v>106</v>
      </c>
      <c r="E2173" t="s">
        <v>252</v>
      </c>
      <c r="F2173" t="s">
        <v>6474</v>
      </c>
      <c r="G2173" t="s">
        <v>1510</v>
      </c>
      <c r="H2173" t="s">
        <v>134</v>
      </c>
      <c r="I2173" t="s">
        <v>135</v>
      </c>
      <c r="J2173" t="s">
        <v>136</v>
      </c>
      <c r="K2173" t="s">
        <v>137</v>
      </c>
      <c r="L2173" t="s">
        <v>6475</v>
      </c>
      <c r="M2173" t="s">
        <v>6476</v>
      </c>
      <c r="N2173">
        <v>3.3988888880000001</v>
      </c>
      <c r="O2173">
        <v>0</v>
      </c>
      <c r="P2173">
        <v>98</v>
      </c>
      <c r="Q2173">
        <v>0</v>
      </c>
      <c r="R2173">
        <v>1</v>
      </c>
      <c r="S2173">
        <v>0</v>
      </c>
      <c r="T2173">
        <v>11</v>
      </c>
      <c r="U2173">
        <v>0</v>
      </c>
      <c r="V2173">
        <v>0</v>
      </c>
      <c r="W2173">
        <v>0</v>
      </c>
      <c r="X2173">
        <v>61.127228974599262</v>
      </c>
      <c r="Y2173">
        <v>0</v>
      </c>
      <c r="Z2173">
        <v>0.57515613362844997</v>
      </c>
      <c r="AA2173">
        <v>0</v>
      </c>
      <c r="AB2173">
        <v>20.835364817623937</v>
      </c>
      <c r="AC2173">
        <v>0</v>
      </c>
      <c r="AD2173">
        <v>0</v>
      </c>
      <c r="AE2173">
        <v>82.537749925851642</v>
      </c>
    </row>
    <row r="2174" spans="1:31" x14ac:dyDescent="0.25">
      <c r="A2174">
        <v>1825133</v>
      </c>
      <c r="B2174">
        <v>1</v>
      </c>
      <c r="C2174" t="s">
        <v>81</v>
      </c>
      <c r="D2174" t="s">
        <v>128</v>
      </c>
      <c r="E2174" t="s">
        <v>252</v>
      </c>
      <c r="F2174" t="s">
        <v>6477</v>
      </c>
      <c r="G2174" t="s">
        <v>279</v>
      </c>
      <c r="H2174" t="s">
        <v>134</v>
      </c>
      <c r="I2174" t="s">
        <v>135</v>
      </c>
      <c r="J2174" t="s">
        <v>136</v>
      </c>
      <c r="K2174" t="s">
        <v>137</v>
      </c>
      <c r="L2174" t="s">
        <v>6478</v>
      </c>
      <c r="M2174" t="s">
        <v>6479</v>
      </c>
      <c r="N2174">
        <v>2.6425000000000001</v>
      </c>
      <c r="O2174">
        <v>0</v>
      </c>
      <c r="P2174">
        <v>143</v>
      </c>
      <c r="Q2174">
        <v>0</v>
      </c>
      <c r="R2174">
        <v>2</v>
      </c>
      <c r="S2174">
        <v>0</v>
      </c>
      <c r="T2174">
        <v>14</v>
      </c>
      <c r="U2174">
        <v>0</v>
      </c>
      <c r="V2174">
        <v>0</v>
      </c>
      <c r="W2174">
        <v>0</v>
      </c>
      <c r="X2174">
        <v>122.33430558722836</v>
      </c>
      <c r="Y2174">
        <v>0</v>
      </c>
      <c r="Z2174">
        <v>0.50019196863449999</v>
      </c>
      <c r="AA2174">
        <v>0</v>
      </c>
      <c r="AB2174">
        <v>26.136230320979905</v>
      </c>
      <c r="AC2174">
        <v>0</v>
      </c>
      <c r="AD2174">
        <v>0</v>
      </c>
      <c r="AE2174">
        <v>148.97072787684277</v>
      </c>
    </row>
    <row r="2175" spans="1:31" x14ac:dyDescent="0.25">
      <c r="A2175">
        <v>1825137</v>
      </c>
      <c r="B2175">
        <v>1</v>
      </c>
      <c r="C2175" t="s">
        <v>80</v>
      </c>
      <c r="D2175" t="s">
        <v>103</v>
      </c>
      <c r="E2175" t="s">
        <v>164</v>
      </c>
      <c r="F2175" t="s">
        <v>6480</v>
      </c>
      <c r="G2175" t="s">
        <v>156</v>
      </c>
      <c r="H2175" t="s">
        <v>157</v>
      </c>
      <c r="I2175" t="s">
        <v>135</v>
      </c>
      <c r="J2175" t="s">
        <v>136</v>
      </c>
      <c r="K2175" t="s">
        <v>137</v>
      </c>
      <c r="L2175" t="s">
        <v>6481</v>
      </c>
      <c r="M2175" t="s">
        <v>6482</v>
      </c>
      <c r="N2175">
        <v>0.79166666600000002</v>
      </c>
      <c r="O2175">
        <v>0</v>
      </c>
      <c r="P2175">
        <v>0</v>
      </c>
      <c r="Q2175">
        <v>0</v>
      </c>
      <c r="R2175">
        <v>0</v>
      </c>
      <c r="S2175">
        <v>5</v>
      </c>
      <c r="T2175">
        <v>0</v>
      </c>
      <c r="U2175">
        <v>4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13.010862439001667</v>
      </c>
      <c r="AB2175">
        <v>0</v>
      </c>
      <c r="AC2175">
        <v>48.988038046147501</v>
      </c>
      <c r="AD2175">
        <v>0</v>
      </c>
      <c r="AE2175">
        <v>61.998900485149164</v>
      </c>
    </row>
    <row r="2176" spans="1:31" x14ac:dyDescent="0.25">
      <c r="A2176">
        <v>1825138</v>
      </c>
      <c r="B2176">
        <v>1</v>
      </c>
      <c r="C2176" t="s">
        <v>81</v>
      </c>
      <c r="D2176" t="s">
        <v>115</v>
      </c>
      <c r="E2176" t="s">
        <v>140</v>
      </c>
      <c r="F2176" t="s">
        <v>6483</v>
      </c>
      <c r="G2176" t="s">
        <v>242</v>
      </c>
      <c r="H2176" t="s">
        <v>134</v>
      </c>
      <c r="I2176" t="s">
        <v>135</v>
      </c>
      <c r="J2176" t="s">
        <v>136</v>
      </c>
      <c r="K2176" t="s">
        <v>137</v>
      </c>
      <c r="L2176" t="s">
        <v>6484</v>
      </c>
      <c r="M2176" t="s">
        <v>6485</v>
      </c>
      <c r="N2176">
        <v>1.4527777770000001</v>
      </c>
      <c r="O2176">
        <v>0</v>
      </c>
      <c r="P2176">
        <v>11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2.787744182103125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2.787744182103125</v>
      </c>
    </row>
    <row r="2177" spans="1:31" x14ac:dyDescent="0.25">
      <c r="A2177">
        <v>1825142</v>
      </c>
      <c r="B2177">
        <v>1</v>
      </c>
      <c r="C2177" t="s">
        <v>80</v>
      </c>
      <c r="D2177" t="s">
        <v>98</v>
      </c>
      <c r="E2177" t="s">
        <v>131</v>
      </c>
      <c r="F2177" t="s">
        <v>6486</v>
      </c>
      <c r="G2177" t="s">
        <v>133</v>
      </c>
      <c r="H2177" t="s">
        <v>134</v>
      </c>
      <c r="I2177" t="s">
        <v>135</v>
      </c>
      <c r="J2177" t="s">
        <v>136</v>
      </c>
      <c r="K2177" t="s">
        <v>137</v>
      </c>
      <c r="L2177" t="s">
        <v>6487</v>
      </c>
      <c r="M2177" t="s">
        <v>6488</v>
      </c>
      <c r="N2177">
        <v>1.7413888879999999</v>
      </c>
      <c r="O2177">
        <v>0</v>
      </c>
      <c r="P2177">
        <v>1</v>
      </c>
      <c r="Q2177">
        <v>0</v>
      </c>
      <c r="R2177">
        <v>7</v>
      </c>
      <c r="S2177">
        <v>0</v>
      </c>
      <c r="T2177">
        <v>2</v>
      </c>
      <c r="U2177">
        <v>0</v>
      </c>
      <c r="V2177">
        <v>0</v>
      </c>
      <c r="W2177">
        <v>0</v>
      </c>
      <c r="X2177">
        <v>0.29912334940837504</v>
      </c>
      <c r="Y2177">
        <v>0</v>
      </c>
      <c r="Z2177">
        <v>8.0904434731194836</v>
      </c>
      <c r="AA2177">
        <v>0</v>
      </c>
      <c r="AB2177">
        <v>4.7773166594164458</v>
      </c>
      <c r="AC2177">
        <v>0</v>
      </c>
      <c r="AD2177">
        <v>0</v>
      </c>
      <c r="AE2177">
        <v>13.166883481944305</v>
      </c>
    </row>
    <row r="2178" spans="1:31" x14ac:dyDescent="0.25">
      <c r="A2178">
        <v>1825143</v>
      </c>
      <c r="B2178">
        <v>1</v>
      </c>
      <c r="C2178" t="s">
        <v>80</v>
      </c>
      <c r="D2178" t="s">
        <v>98</v>
      </c>
      <c r="E2178" t="s">
        <v>140</v>
      </c>
      <c r="F2178" t="s">
        <v>6489</v>
      </c>
      <c r="G2178" t="s">
        <v>213</v>
      </c>
      <c r="H2178" t="s">
        <v>134</v>
      </c>
      <c r="I2178" t="s">
        <v>135</v>
      </c>
      <c r="J2178" t="s">
        <v>136</v>
      </c>
      <c r="K2178" t="s">
        <v>137</v>
      </c>
      <c r="L2178" t="s">
        <v>6490</v>
      </c>
      <c r="M2178" t="s">
        <v>6491</v>
      </c>
      <c r="N2178">
        <v>3.000555555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1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3.1500506624836171</v>
      </c>
      <c r="AC2178">
        <v>0</v>
      </c>
      <c r="AD2178">
        <v>0</v>
      </c>
      <c r="AE2178">
        <v>3.1500506624836171</v>
      </c>
    </row>
    <row r="2179" spans="1:31" x14ac:dyDescent="0.25">
      <c r="A2179">
        <v>1825144</v>
      </c>
      <c r="B2179">
        <v>1</v>
      </c>
      <c r="C2179" t="s">
        <v>80</v>
      </c>
      <c r="D2179" t="s">
        <v>111</v>
      </c>
      <c r="E2179" t="s">
        <v>154</v>
      </c>
      <c r="F2179" t="s">
        <v>6492</v>
      </c>
      <c r="G2179" t="s">
        <v>5763</v>
      </c>
      <c r="H2179" t="s">
        <v>157</v>
      </c>
      <c r="I2179" t="s">
        <v>135</v>
      </c>
      <c r="J2179" t="s">
        <v>136</v>
      </c>
      <c r="K2179" t="s">
        <v>137</v>
      </c>
      <c r="L2179" t="s">
        <v>6493</v>
      </c>
      <c r="M2179" t="s">
        <v>6494</v>
      </c>
      <c r="N2179">
        <v>0.74416666600000003</v>
      </c>
      <c r="O2179">
        <v>0</v>
      </c>
      <c r="P2179">
        <v>2163</v>
      </c>
      <c r="Q2179">
        <v>0</v>
      </c>
      <c r="R2179">
        <v>0</v>
      </c>
      <c r="S2179">
        <v>0</v>
      </c>
      <c r="T2179">
        <v>131</v>
      </c>
      <c r="U2179">
        <v>1</v>
      </c>
      <c r="V2179">
        <v>1</v>
      </c>
      <c r="W2179">
        <v>0</v>
      </c>
      <c r="X2179">
        <v>495.40305191024532</v>
      </c>
      <c r="Y2179">
        <v>0</v>
      </c>
      <c r="Z2179">
        <v>0</v>
      </c>
      <c r="AA2179">
        <v>0</v>
      </c>
      <c r="AB2179">
        <v>55.414309804462277</v>
      </c>
      <c r="AC2179">
        <v>19.722708425691252</v>
      </c>
      <c r="AD2179">
        <v>2.56379050641105</v>
      </c>
      <c r="AE2179">
        <v>573.10386064680995</v>
      </c>
    </row>
    <row r="2180" spans="1:31" x14ac:dyDescent="0.25">
      <c r="A2180">
        <v>1825146</v>
      </c>
      <c r="B2180">
        <v>1</v>
      </c>
      <c r="C2180" t="s">
        <v>80</v>
      </c>
      <c r="D2180" t="s">
        <v>104</v>
      </c>
      <c r="E2180" t="s">
        <v>202</v>
      </c>
      <c r="F2180" t="s">
        <v>6495</v>
      </c>
      <c r="G2180" t="s">
        <v>156</v>
      </c>
      <c r="H2180" t="s">
        <v>157</v>
      </c>
      <c r="I2180" t="s">
        <v>135</v>
      </c>
      <c r="J2180" t="s">
        <v>136</v>
      </c>
      <c r="K2180" t="s">
        <v>137</v>
      </c>
      <c r="L2180" t="s">
        <v>6496</v>
      </c>
      <c r="M2180" t="s">
        <v>6497</v>
      </c>
      <c r="N2180">
        <v>0.99333333300000004</v>
      </c>
      <c r="O2180">
        <v>0</v>
      </c>
      <c r="P2180">
        <v>726</v>
      </c>
      <c r="Q2180">
        <v>5</v>
      </c>
      <c r="R2180">
        <v>15</v>
      </c>
      <c r="S2180">
        <v>3</v>
      </c>
      <c r="T2180">
        <v>36</v>
      </c>
      <c r="U2180">
        <v>0</v>
      </c>
      <c r="V2180">
        <v>0</v>
      </c>
      <c r="W2180">
        <v>0</v>
      </c>
      <c r="X2180">
        <v>197.56966064323808</v>
      </c>
      <c r="Y2180">
        <v>1.0977800125852</v>
      </c>
      <c r="Z2180">
        <v>8.5587232186106004</v>
      </c>
      <c r="AA2180">
        <v>2.0219743715550003</v>
      </c>
      <c r="AB2180">
        <v>25.37648720425441</v>
      </c>
      <c r="AC2180">
        <v>0</v>
      </c>
      <c r="AD2180">
        <v>0</v>
      </c>
      <c r="AE2180">
        <v>234.62462545024326</v>
      </c>
    </row>
    <row r="2181" spans="1:31" x14ac:dyDescent="0.25">
      <c r="A2181">
        <v>1825151</v>
      </c>
      <c r="B2181">
        <v>1</v>
      </c>
      <c r="C2181" t="s">
        <v>80</v>
      </c>
      <c r="D2181" t="s">
        <v>100</v>
      </c>
      <c r="E2181" t="s">
        <v>140</v>
      </c>
      <c r="F2181" t="s">
        <v>6498</v>
      </c>
      <c r="G2181" t="s">
        <v>142</v>
      </c>
      <c r="H2181" t="s">
        <v>134</v>
      </c>
      <c r="I2181" t="s">
        <v>135</v>
      </c>
      <c r="J2181" t="s">
        <v>136</v>
      </c>
      <c r="K2181" t="s">
        <v>137</v>
      </c>
      <c r="L2181" t="s">
        <v>6499</v>
      </c>
      <c r="M2181" t="s">
        <v>6500</v>
      </c>
      <c r="N2181">
        <v>1.670555555</v>
      </c>
      <c r="O2181">
        <v>0</v>
      </c>
      <c r="P2181">
        <v>3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1.3193385641532502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1.3193385641532502</v>
      </c>
    </row>
    <row r="2182" spans="1:31" x14ac:dyDescent="0.25">
      <c r="A2182">
        <v>1825152</v>
      </c>
      <c r="B2182">
        <v>1</v>
      </c>
      <c r="C2182" t="s">
        <v>81</v>
      </c>
      <c r="D2182" t="s">
        <v>112</v>
      </c>
      <c r="E2182" t="s">
        <v>131</v>
      </c>
      <c r="F2182" t="s">
        <v>6501</v>
      </c>
      <c r="G2182" t="s">
        <v>133</v>
      </c>
      <c r="H2182" t="s">
        <v>134</v>
      </c>
      <c r="I2182" t="s">
        <v>135</v>
      </c>
      <c r="J2182" t="s">
        <v>136</v>
      </c>
      <c r="K2182" t="s">
        <v>137</v>
      </c>
      <c r="L2182" t="s">
        <v>6502</v>
      </c>
      <c r="M2182" t="s">
        <v>6503</v>
      </c>
      <c r="N2182">
        <v>2.8358333330000001</v>
      </c>
      <c r="O2182">
        <v>0</v>
      </c>
      <c r="P2182">
        <v>13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4.89402048131765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4.89402048131765</v>
      </c>
    </row>
    <row r="2183" spans="1:31" x14ac:dyDescent="0.25">
      <c r="A2183">
        <v>1825153</v>
      </c>
      <c r="B2183">
        <v>1</v>
      </c>
      <c r="C2183" t="s">
        <v>80</v>
      </c>
      <c r="D2183" t="s">
        <v>107</v>
      </c>
      <c r="E2183" t="s">
        <v>140</v>
      </c>
      <c r="F2183" t="s">
        <v>6504</v>
      </c>
      <c r="G2183" t="s">
        <v>246</v>
      </c>
      <c r="H2183" t="s">
        <v>134</v>
      </c>
      <c r="I2183" t="s">
        <v>135</v>
      </c>
      <c r="J2183" t="s">
        <v>136</v>
      </c>
      <c r="K2183" t="s">
        <v>137</v>
      </c>
      <c r="L2183" t="s">
        <v>6505</v>
      </c>
      <c r="M2183" t="s">
        <v>6506</v>
      </c>
      <c r="N2183">
        <v>0.59277777700000001</v>
      </c>
      <c r="O2183">
        <v>0</v>
      </c>
      <c r="P2183">
        <v>1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5.4041023344000003E-2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5.4041023344000003E-2</v>
      </c>
    </row>
    <row r="2184" spans="1:31" x14ac:dyDescent="0.25">
      <c r="A2184">
        <v>1825156</v>
      </c>
      <c r="B2184">
        <v>1</v>
      </c>
      <c r="C2184" t="s">
        <v>81</v>
      </c>
      <c r="D2184" t="s">
        <v>122</v>
      </c>
      <c r="E2184" t="s">
        <v>131</v>
      </c>
      <c r="F2184" t="s">
        <v>6507</v>
      </c>
      <c r="G2184" t="s">
        <v>133</v>
      </c>
      <c r="H2184" t="s">
        <v>134</v>
      </c>
      <c r="I2184" t="s">
        <v>135</v>
      </c>
      <c r="J2184" t="s">
        <v>136</v>
      </c>
      <c r="K2184" t="s">
        <v>137</v>
      </c>
      <c r="L2184" t="s">
        <v>6508</v>
      </c>
      <c r="M2184" t="s">
        <v>6509</v>
      </c>
      <c r="N2184">
        <v>5.2983333330000004</v>
      </c>
      <c r="O2184">
        <v>0</v>
      </c>
      <c r="P2184">
        <v>34</v>
      </c>
      <c r="Q2184">
        <v>0</v>
      </c>
      <c r="R2184">
        <v>0</v>
      </c>
      <c r="S2184">
        <v>0</v>
      </c>
      <c r="T2184">
        <v>4</v>
      </c>
      <c r="U2184">
        <v>0</v>
      </c>
      <c r="V2184">
        <v>0</v>
      </c>
      <c r="W2184">
        <v>0</v>
      </c>
      <c r="X2184">
        <v>22.623097629835613</v>
      </c>
      <c r="Y2184">
        <v>0</v>
      </c>
      <c r="Z2184">
        <v>0</v>
      </c>
      <c r="AA2184">
        <v>0</v>
      </c>
      <c r="AB2184">
        <v>0.71409013329226656</v>
      </c>
      <c r="AC2184">
        <v>0</v>
      </c>
      <c r="AD2184">
        <v>0</v>
      </c>
      <c r="AE2184">
        <v>23.337187763127879</v>
      </c>
    </row>
    <row r="2185" spans="1:31" x14ac:dyDescent="0.25">
      <c r="A2185">
        <v>1825157</v>
      </c>
      <c r="B2185">
        <v>1</v>
      </c>
      <c r="C2185" t="s">
        <v>80</v>
      </c>
      <c r="D2185" t="s">
        <v>96</v>
      </c>
      <c r="E2185" t="s">
        <v>140</v>
      </c>
      <c r="F2185" t="s">
        <v>6510</v>
      </c>
      <c r="G2185" t="s">
        <v>213</v>
      </c>
      <c r="H2185" t="s">
        <v>134</v>
      </c>
      <c r="I2185" t="s">
        <v>135</v>
      </c>
      <c r="J2185" t="s">
        <v>136</v>
      </c>
      <c r="K2185" t="s">
        <v>137</v>
      </c>
      <c r="L2185" t="s">
        <v>6511</v>
      </c>
      <c r="M2185" t="s">
        <v>6512</v>
      </c>
      <c r="N2185">
        <v>4.784444444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1.3523597975896666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1.3523597975896666</v>
      </c>
    </row>
    <row r="2186" spans="1:31" x14ac:dyDescent="0.25">
      <c r="A2186">
        <v>1825158</v>
      </c>
      <c r="B2186">
        <v>1</v>
      </c>
      <c r="C2186" t="s">
        <v>81</v>
      </c>
      <c r="D2186" t="s">
        <v>121</v>
      </c>
      <c r="E2186" t="s">
        <v>223</v>
      </c>
      <c r="F2186" t="s">
        <v>6513</v>
      </c>
      <c r="G2186" t="s">
        <v>1055</v>
      </c>
      <c r="H2186" t="s">
        <v>134</v>
      </c>
      <c r="I2186" t="s">
        <v>135</v>
      </c>
      <c r="J2186" t="s">
        <v>136</v>
      </c>
      <c r="K2186" t="s">
        <v>137</v>
      </c>
      <c r="L2186" t="s">
        <v>6514</v>
      </c>
      <c r="M2186" t="s">
        <v>6515</v>
      </c>
      <c r="N2186">
        <v>0.895277777</v>
      </c>
      <c r="O2186">
        <v>0</v>
      </c>
      <c r="P2186">
        <v>57</v>
      </c>
      <c r="Q2186">
        <v>0</v>
      </c>
      <c r="R2186">
        <v>0</v>
      </c>
      <c r="S2186">
        <v>0</v>
      </c>
      <c r="T2186">
        <v>4</v>
      </c>
      <c r="U2186">
        <v>0</v>
      </c>
      <c r="V2186">
        <v>0</v>
      </c>
      <c r="W2186">
        <v>0</v>
      </c>
      <c r="X2186">
        <v>7.5649143981739178</v>
      </c>
      <c r="Y2186">
        <v>0</v>
      </c>
      <c r="Z2186">
        <v>0</v>
      </c>
      <c r="AA2186">
        <v>0</v>
      </c>
      <c r="AB2186">
        <v>1.5311042845317999</v>
      </c>
      <c r="AC2186">
        <v>0</v>
      </c>
      <c r="AD2186">
        <v>0</v>
      </c>
      <c r="AE2186">
        <v>9.0960186827057186</v>
      </c>
    </row>
    <row r="2187" spans="1:31" x14ac:dyDescent="0.25">
      <c r="A2187">
        <v>1825159</v>
      </c>
      <c r="B2187">
        <v>1</v>
      </c>
      <c r="C2187" t="s">
        <v>81</v>
      </c>
      <c r="D2187" t="s">
        <v>117</v>
      </c>
      <c r="E2187" t="s">
        <v>131</v>
      </c>
      <c r="F2187" t="s">
        <v>6516</v>
      </c>
      <c r="G2187" t="s">
        <v>873</v>
      </c>
      <c r="H2187" t="s">
        <v>134</v>
      </c>
      <c r="I2187" t="s">
        <v>135</v>
      </c>
      <c r="J2187" t="s">
        <v>136</v>
      </c>
      <c r="K2187" t="s">
        <v>137</v>
      </c>
      <c r="L2187" t="s">
        <v>6517</v>
      </c>
      <c r="M2187" t="s">
        <v>6518</v>
      </c>
      <c r="N2187">
        <v>2.037222222</v>
      </c>
      <c r="O2187">
        <v>0</v>
      </c>
      <c r="P2187">
        <v>49</v>
      </c>
      <c r="Q2187">
        <v>0</v>
      </c>
      <c r="R2187">
        <v>2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20.139324101864123</v>
      </c>
      <c r="Y2187">
        <v>0</v>
      </c>
      <c r="Z2187">
        <v>33.895547025887069</v>
      </c>
      <c r="AA2187">
        <v>0</v>
      </c>
      <c r="AB2187">
        <v>8.5140697763333335E-3</v>
      </c>
      <c r="AC2187">
        <v>0</v>
      </c>
      <c r="AD2187">
        <v>0</v>
      </c>
      <c r="AE2187">
        <v>54.04338519752752</v>
      </c>
    </row>
    <row r="2188" spans="1:31" x14ac:dyDescent="0.25">
      <c r="A2188">
        <v>1825160</v>
      </c>
      <c r="B2188">
        <v>1</v>
      </c>
      <c r="C2188" t="s">
        <v>81</v>
      </c>
      <c r="D2188" t="s">
        <v>118</v>
      </c>
      <c r="E2188" t="s">
        <v>140</v>
      </c>
      <c r="F2188" t="s">
        <v>6519</v>
      </c>
      <c r="G2188" t="s">
        <v>213</v>
      </c>
      <c r="H2188" t="s">
        <v>134</v>
      </c>
      <c r="I2188" t="s">
        <v>135</v>
      </c>
      <c r="J2188" t="s">
        <v>136</v>
      </c>
      <c r="K2188" t="s">
        <v>137</v>
      </c>
      <c r="L2188" t="s">
        <v>6520</v>
      </c>
      <c r="M2188" t="s">
        <v>6521</v>
      </c>
      <c r="N2188">
        <v>0.646666666</v>
      </c>
      <c r="O2188">
        <v>0</v>
      </c>
      <c r="P2188">
        <v>4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0.39491670993599998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0.39491670993599998</v>
      </c>
    </row>
    <row r="2189" spans="1:31" x14ac:dyDescent="0.25">
      <c r="A2189">
        <v>1825161</v>
      </c>
      <c r="B2189">
        <v>1</v>
      </c>
      <c r="C2189" t="s">
        <v>80</v>
      </c>
      <c r="D2189" t="s">
        <v>90</v>
      </c>
      <c r="E2189" t="s">
        <v>131</v>
      </c>
      <c r="F2189" t="s">
        <v>3292</v>
      </c>
      <c r="G2189" t="s">
        <v>133</v>
      </c>
      <c r="H2189" t="s">
        <v>134</v>
      </c>
      <c r="I2189" t="s">
        <v>135</v>
      </c>
      <c r="J2189" t="s">
        <v>136</v>
      </c>
      <c r="K2189" t="s">
        <v>137</v>
      </c>
      <c r="L2189" t="s">
        <v>6522</v>
      </c>
      <c r="M2189" t="s">
        <v>6523</v>
      </c>
      <c r="N2189">
        <v>3.1797222220000001</v>
      </c>
      <c r="O2189">
        <v>0</v>
      </c>
      <c r="P2189">
        <v>35</v>
      </c>
      <c r="Q2189">
        <v>0</v>
      </c>
      <c r="R2189">
        <v>0</v>
      </c>
      <c r="S2189">
        <v>0</v>
      </c>
      <c r="T2189">
        <v>4</v>
      </c>
      <c r="U2189">
        <v>0</v>
      </c>
      <c r="V2189">
        <v>0</v>
      </c>
      <c r="W2189">
        <v>0</v>
      </c>
      <c r="X2189">
        <v>40.119885416076919</v>
      </c>
      <c r="Y2189">
        <v>0</v>
      </c>
      <c r="Z2189">
        <v>0</v>
      </c>
      <c r="AA2189">
        <v>0</v>
      </c>
      <c r="AB2189">
        <v>48.136559317610036</v>
      </c>
      <c r="AC2189">
        <v>0</v>
      </c>
      <c r="AD2189">
        <v>0</v>
      </c>
      <c r="AE2189">
        <v>88.256444733686948</v>
      </c>
    </row>
    <row r="2190" spans="1:31" x14ac:dyDescent="0.25">
      <c r="A2190">
        <v>1825165</v>
      </c>
      <c r="B2190">
        <v>1</v>
      </c>
      <c r="C2190" t="s">
        <v>80</v>
      </c>
      <c r="D2190" t="s">
        <v>83</v>
      </c>
      <c r="E2190" t="s">
        <v>140</v>
      </c>
      <c r="F2190" t="s">
        <v>6524</v>
      </c>
      <c r="G2190" t="s">
        <v>142</v>
      </c>
      <c r="H2190" t="s">
        <v>134</v>
      </c>
      <c r="I2190" t="s">
        <v>135</v>
      </c>
      <c r="J2190" t="s">
        <v>136</v>
      </c>
      <c r="K2190" t="s">
        <v>137</v>
      </c>
      <c r="L2190" t="s">
        <v>6525</v>
      </c>
      <c r="M2190" t="s">
        <v>6526</v>
      </c>
      <c r="N2190">
        <v>1.0119444440000001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0.80052324033937516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0.80052324033937516</v>
      </c>
    </row>
    <row r="2191" spans="1:31" x14ac:dyDescent="0.25">
      <c r="A2191">
        <v>1825166</v>
      </c>
      <c r="B2191">
        <v>1</v>
      </c>
      <c r="C2191" t="s">
        <v>80</v>
      </c>
      <c r="D2191" t="s">
        <v>110</v>
      </c>
      <c r="E2191" t="s">
        <v>140</v>
      </c>
      <c r="F2191" t="s">
        <v>6527</v>
      </c>
      <c r="G2191" t="s">
        <v>246</v>
      </c>
      <c r="H2191" t="s">
        <v>134</v>
      </c>
      <c r="I2191" t="s">
        <v>135</v>
      </c>
      <c r="J2191" t="s">
        <v>136</v>
      </c>
      <c r="K2191" t="s">
        <v>137</v>
      </c>
      <c r="L2191" t="s">
        <v>6528</v>
      </c>
      <c r="M2191" t="s">
        <v>6529</v>
      </c>
      <c r="N2191">
        <v>1.885555555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1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2.4590747844096894</v>
      </c>
      <c r="AC2191">
        <v>0</v>
      </c>
      <c r="AD2191">
        <v>0</v>
      </c>
      <c r="AE2191">
        <v>2.4590747844096894</v>
      </c>
    </row>
    <row r="2192" spans="1:31" x14ac:dyDescent="0.25">
      <c r="A2192">
        <v>1825168</v>
      </c>
      <c r="B2192">
        <v>1</v>
      </c>
      <c r="C2192" t="s">
        <v>80</v>
      </c>
      <c r="D2192" t="s">
        <v>88</v>
      </c>
      <c r="E2192" t="s">
        <v>140</v>
      </c>
      <c r="F2192" t="s">
        <v>6530</v>
      </c>
      <c r="G2192" t="s">
        <v>246</v>
      </c>
      <c r="H2192" t="s">
        <v>134</v>
      </c>
      <c r="I2192" t="s">
        <v>135</v>
      </c>
      <c r="J2192" t="s">
        <v>136</v>
      </c>
      <c r="K2192" t="s">
        <v>137</v>
      </c>
      <c r="L2192" t="s">
        <v>6531</v>
      </c>
      <c r="M2192" t="s">
        <v>6532</v>
      </c>
      <c r="N2192">
        <v>1.4013888880000001</v>
      </c>
      <c r="O2192">
        <v>0</v>
      </c>
      <c r="P2192">
        <v>20</v>
      </c>
      <c r="Q2192">
        <v>0</v>
      </c>
      <c r="R2192">
        <v>0</v>
      </c>
      <c r="S2192">
        <v>0</v>
      </c>
      <c r="T2192">
        <v>1</v>
      </c>
      <c r="U2192">
        <v>0</v>
      </c>
      <c r="V2192">
        <v>0</v>
      </c>
      <c r="W2192">
        <v>0</v>
      </c>
      <c r="X2192">
        <v>6.6576160901947956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6.6576160901947956</v>
      </c>
    </row>
    <row r="2193" spans="1:31" x14ac:dyDescent="0.25">
      <c r="A2193">
        <v>1825172</v>
      </c>
      <c r="B2193">
        <v>1</v>
      </c>
      <c r="C2193" t="s">
        <v>81</v>
      </c>
      <c r="D2193" t="s">
        <v>127</v>
      </c>
      <c r="E2193" t="s">
        <v>131</v>
      </c>
      <c r="F2193" t="s">
        <v>6533</v>
      </c>
      <c r="G2193" t="s">
        <v>133</v>
      </c>
      <c r="H2193" t="s">
        <v>134</v>
      </c>
      <c r="I2193" t="s">
        <v>135</v>
      </c>
      <c r="J2193" t="s">
        <v>136</v>
      </c>
      <c r="K2193" t="s">
        <v>137</v>
      </c>
      <c r="L2193" t="s">
        <v>6534</v>
      </c>
      <c r="M2193" t="s">
        <v>6535</v>
      </c>
      <c r="N2193">
        <v>2.9811111110000001</v>
      </c>
      <c r="O2193">
        <v>0</v>
      </c>
      <c r="P2193">
        <v>2</v>
      </c>
      <c r="Q2193">
        <v>0</v>
      </c>
      <c r="R2193">
        <v>5</v>
      </c>
      <c r="S2193">
        <v>0</v>
      </c>
      <c r="T2193">
        <v>1</v>
      </c>
      <c r="U2193">
        <v>0</v>
      </c>
      <c r="V2193">
        <v>0</v>
      </c>
      <c r="W2193">
        <v>0</v>
      </c>
      <c r="X2193">
        <v>0.46058995538227498</v>
      </c>
      <c r="Y2193">
        <v>0</v>
      </c>
      <c r="Z2193">
        <v>15.239029642218954</v>
      </c>
      <c r="AA2193">
        <v>0</v>
      </c>
      <c r="AB2193">
        <v>0.12601257777062502</v>
      </c>
      <c r="AC2193">
        <v>0</v>
      </c>
      <c r="AD2193">
        <v>0</v>
      </c>
      <c r="AE2193">
        <v>15.825632175371855</v>
      </c>
    </row>
    <row r="2194" spans="1:31" x14ac:dyDescent="0.25">
      <c r="A2194">
        <v>1825173</v>
      </c>
      <c r="B2194">
        <v>1</v>
      </c>
      <c r="C2194" t="s">
        <v>80</v>
      </c>
      <c r="D2194" t="s">
        <v>104</v>
      </c>
      <c r="E2194" t="s">
        <v>154</v>
      </c>
      <c r="F2194" t="s">
        <v>6536</v>
      </c>
      <c r="G2194" t="s">
        <v>175</v>
      </c>
      <c r="H2194" t="s">
        <v>157</v>
      </c>
      <c r="I2194" t="s">
        <v>135</v>
      </c>
      <c r="J2194" t="s">
        <v>136</v>
      </c>
      <c r="K2194" t="s">
        <v>137</v>
      </c>
      <c r="L2194" t="s">
        <v>6537</v>
      </c>
      <c r="M2194" t="s">
        <v>6538</v>
      </c>
      <c r="N2194">
        <v>2.8311111109999998</v>
      </c>
      <c r="O2194">
        <v>0</v>
      </c>
      <c r="P2194">
        <v>386</v>
      </c>
      <c r="Q2194">
        <v>0</v>
      </c>
      <c r="R2194">
        <v>5</v>
      </c>
      <c r="S2194">
        <v>0</v>
      </c>
      <c r="T2194">
        <v>52</v>
      </c>
      <c r="U2194">
        <v>0</v>
      </c>
      <c r="V2194">
        <v>0</v>
      </c>
      <c r="W2194">
        <v>0</v>
      </c>
      <c r="X2194">
        <v>269.5342903829947</v>
      </c>
      <c r="Y2194">
        <v>0</v>
      </c>
      <c r="Z2194">
        <v>4.4673842897961666</v>
      </c>
      <c r="AA2194">
        <v>0</v>
      </c>
      <c r="AB2194">
        <v>51.324144553977455</v>
      </c>
      <c r="AC2194">
        <v>0</v>
      </c>
      <c r="AD2194">
        <v>0</v>
      </c>
      <c r="AE2194">
        <v>325.32581922676832</v>
      </c>
    </row>
    <row r="2195" spans="1:31" x14ac:dyDescent="0.25">
      <c r="A2195">
        <v>1825174</v>
      </c>
      <c r="B2195">
        <v>1</v>
      </c>
      <c r="C2195" t="s">
        <v>81</v>
      </c>
      <c r="D2195" t="s">
        <v>119</v>
      </c>
      <c r="E2195" t="s">
        <v>131</v>
      </c>
      <c r="F2195" t="s">
        <v>6539</v>
      </c>
      <c r="G2195" t="s">
        <v>133</v>
      </c>
      <c r="H2195" t="s">
        <v>134</v>
      </c>
      <c r="I2195" t="s">
        <v>135</v>
      </c>
      <c r="J2195" t="s">
        <v>136</v>
      </c>
      <c r="K2195" t="s">
        <v>137</v>
      </c>
      <c r="L2195" t="s">
        <v>6540</v>
      </c>
      <c r="M2195" t="s">
        <v>6541</v>
      </c>
      <c r="N2195">
        <v>0.895277777</v>
      </c>
      <c r="O2195">
        <v>0</v>
      </c>
      <c r="P2195">
        <v>19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8.1038822051036661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8.1038822051036661</v>
      </c>
    </row>
    <row r="2196" spans="1:31" x14ac:dyDescent="0.25">
      <c r="A2196">
        <v>1825176</v>
      </c>
      <c r="B2196">
        <v>1</v>
      </c>
      <c r="C2196" t="s">
        <v>80</v>
      </c>
      <c r="D2196" t="s">
        <v>100</v>
      </c>
      <c r="E2196" t="s">
        <v>202</v>
      </c>
      <c r="F2196" t="s">
        <v>6542</v>
      </c>
      <c r="G2196" t="s">
        <v>156</v>
      </c>
      <c r="H2196" t="s">
        <v>157</v>
      </c>
      <c r="I2196" t="s">
        <v>135</v>
      </c>
      <c r="J2196" t="s">
        <v>136</v>
      </c>
      <c r="K2196" t="s">
        <v>137</v>
      </c>
      <c r="L2196" t="s">
        <v>6543</v>
      </c>
      <c r="M2196" t="s">
        <v>6544</v>
      </c>
      <c r="N2196">
        <v>0.63333333300000005</v>
      </c>
      <c r="O2196">
        <v>1</v>
      </c>
      <c r="P2196">
        <v>337</v>
      </c>
      <c r="Q2196">
        <v>146</v>
      </c>
      <c r="R2196">
        <v>187</v>
      </c>
      <c r="S2196">
        <v>6</v>
      </c>
      <c r="T2196">
        <v>36</v>
      </c>
      <c r="U2196">
        <v>1</v>
      </c>
      <c r="V2196">
        <v>0</v>
      </c>
      <c r="W2196">
        <v>0.30373700735250003</v>
      </c>
      <c r="X2196">
        <v>58.899642860797016</v>
      </c>
      <c r="Y2196">
        <v>746.8174618539523</v>
      </c>
      <c r="Z2196">
        <v>484.05758454601175</v>
      </c>
      <c r="AA2196">
        <v>53.704974767294004</v>
      </c>
      <c r="AB2196">
        <v>15.89684945228567</v>
      </c>
      <c r="AC2196">
        <v>2.3338868775000003</v>
      </c>
      <c r="AD2196">
        <v>0</v>
      </c>
      <c r="AE2196">
        <v>1362.0141373651934</v>
      </c>
    </row>
    <row r="2197" spans="1:31" x14ac:dyDescent="0.25">
      <c r="A2197">
        <v>1825177</v>
      </c>
      <c r="B2197">
        <v>1</v>
      </c>
      <c r="C2197" t="s">
        <v>81</v>
      </c>
      <c r="D2197" t="s">
        <v>124</v>
      </c>
      <c r="E2197" t="s">
        <v>131</v>
      </c>
      <c r="F2197" t="s">
        <v>6545</v>
      </c>
      <c r="G2197" t="s">
        <v>561</v>
      </c>
      <c r="H2197" t="s">
        <v>134</v>
      </c>
      <c r="I2197" t="s">
        <v>135</v>
      </c>
      <c r="J2197" t="s">
        <v>136</v>
      </c>
      <c r="K2197" t="s">
        <v>137</v>
      </c>
      <c r="L2197" t="s">
        <v>6546</v>
      </c>
      <c r="M2197" t="s">
        <v>6547</v>
      </c>
      <c r="N2197">
        <v>0.78027777700000001</v>
      </c>
      <c r="O2197">
        <v>0</v>
      </c>
      <c r="P2197">
        <v>47</v>
      </c>
      <c r="Q2197">
        <v>0</v>
      </c>
      <c r="R2197">
        <v>0</v>
      </c>
      <c r="S2197">
        <v>0</v>
      </c>
      <c r="T2197">
        <v>3</v>
      </c>
      <c r="U2197">
        <v>0</v>
      </c>
      <c r="V2197">
        <v>0</v>
      </c>
      <c r="W2197">
        <v>0</v>
      </c>
      <c r="X2197">
        <v>8.1321443362825079</v>
      </c>
      <c r="Y2197">
        <v>0</v>
      </c>
      <c r="Z2197">
        <v>0</v>
      </c>
      <c r="AA2197">
        <v>0</v>
      </c>
      <c r="AB2197">
        <v>0.48976789492206668</v>
      </c>
      <c r="AC2197">
        <v>0</v>
      </c>
      <c r="AD2197">
        <v>0</v>
      </c>
      <c r="AE2197">
        <v>8.6219122312045737</v>
      </c>
    </row>
    <row r="2198" spans="1:31" x14ac:dyDescent="0.25">
      <c r="A2198">
        <v>1825178</v>
      </c>
      <c r="B2198">
        <v>1</v>
      </c>
      <c r="C2198" t="s">
        <v>81</v>
      </c>
      <c r="D2198" t="s">
        <v>118</v>
      </c>
      <c r="E2198" t="s">
        <v>252</v>
      </c>
      <c r="F2198" t="s">
        <v>6548</v>
      </c>
      <c r="G2198" t="s">
        <v>279</v>
      </c>
      <c r="H2198" t="s">
        <v>134</v>
      </c>
      <c r="I2198" t="s">
        <v>135</v>
      </c>
      <c r="J2198" t="s">
        <v>136</v>
      </c>
      <c r="K2198" t="s">
        <v>137</v>
      </c>
      <c r="L2198" t="s">
        <v>6549</v>
      </c>
      <c r="M2198" t="s">
        <v>6550</v>
      </c>
      <c r="N2198">
        <v>2.9175</v>
      </c>
      <c r="O2198">
        <v>0</v>
      </c>
      <c r="P2198">
        <v>53</v>
      </c>
      <c r="Q2198">
        <v>0</v>
      </c>
      <c r="R2198">
        <v>3</v>
      </c>
      <c r="S2198">
        <v>0</v>
      </c>
      <c r="T2198">
        <v>8</v>
      </c>
      <c r="U2198">
        <v>0</v>
      </c>
      <c r="V2198">
        <v>0</v>
      </c>
      <c r="W2198">
        <v>0</v>
      </c>
      <c r="X2198">
        <v>34.315515474127203</v>
      </c>
      <c r="Y2198">
        <v>0</v>
      </c>
      <c r="Z2198">
        <v>14.841911348723082</v>
      </c>
      <c r="AA2198">
        <v>0</v>
      </c>
      <c r="AB2198">
        <v>28.973627169190607</v>
      </c>
      <c r="AC2198">
        <v>0</v>
      </c>
      <c r="AD2198">
        <v>0</v>
      </c>
      <c r="AE2198">
        <v>78.13105399204089</v>
      </c>
    </row>
    <row r="2199" spans="1:31" x14ac:dyDescent="0.25">
      <c r="A2199">
        <v>1825185</v>
      </c>
      <c r="B2199">
        <v>1</v>
      </c>
      <c r="C2199" t="s">
        <v>80</v>
      </c>
      <c r="D2199" t="s">
        <v>102</v>
      </c>
      <c r="E2199" t="s">
        <v>252</v>
      </c>
      <c r="F2199" t="s">
        <v>4470</v>
      </c>
      <c r="G2199" t="s">
        <v>873</v>
      </c>
      <c r="H2199" t="s">
        <v>134</v>
      </c>
      <c r="I2199" t="s">
        <v>135</v>
      </c>
      <c r="J2199" t="s">
        <v>136</v>
      </c>
      <c r="K2199" t="s">
        <v>137</v>
      </c>
      <c r="L2199" t="s">
        <v>6551</v>
      </c>
      <c r="M2199" t="s">
        <v>6552</v>
      </c>
      <c r="N2199">
        <v>1.3391666659999999</v>
      </c>
      <c r="O2199">
        <v>0</v>
      </c>
      <c r="P2199">
        <v>0</v>
      </c>
      <c r="Q2199">
        <v>0</v>
      </c>
      <c r="R2199">
        <v>15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25.862411796135273</v>
      </c>
      <c r="AA2199">
        <v>0</v>
      </c>
      <c r="AB2199">
        <v>0</v>
      </c>
      <c r="AC2199">
        <v>0</v>
      </c>
      <c r="AD2199">
        <v>0</v>
      </c>
      <c r="AE2199">
        <v>25.862411796135273</v>
      </c>
    </row>
    <row r="2200" spans="1:31" x14ac:dyDescent="0.25">
      <c r="A2200">
        <v>1825186</v>
      </c>
      <c r="B2200">
        <v>1</v>
      </c>
      <c r="C2200" t="s">
        <v>80</v>
      </c>
      <c r="D2200" t="s">
        <v>106</v>
      </c>
      <c r="E2200" t="s">
        <v>154</v>
      </c>
      <c r="F2200" t="s">
        <v>6553</v>
      </c>
      <c r="G2200" t="s">
        <v>1283</v>
      </c>
      <c r="H2200" t="s">
        <v>157</v>
      </c>
      <c r="I2200" t="s">
        <v>135</v>
      </c>
      <c r="J2200" t="s">
        <v>136</v>
      </c>
      <c r="K2200" t="s">
        <v>137</v>
      </c>
      <c r="L2200" t="s">
        <v>6554</v>
      </c>
      <c r="M2200" t="s">
        <v>6555</v>
      </c>
      <c r="N2200">
        <v>2.818888888</v>
      </c>
      <c r="O2200">
        <v>0</v>
      </c>
      <c r="P2200">
        <v>52</v>
      </c>
      <c r="Q2200">
        <v>0</v>
      </c>
      <c r="R2200">
        <v>1</v>
      </c>
      <c r="S2200">
        <v>0</v>
      </c>
      <c r="T2200">
        <v>2</v>
      </c>
      <c r="U2200">
        <v>0</v>
      </c>
      <c r="V2200">
        <v>0</v>
      </c>
      <c r="W2200">
        <v>0</v>
      </c>
      <c r="X2200">
        <v>46.414031511425513</v>
      </c>
      <c r="Y2200">
        <v>0</v>
      </c>
      <c r="Z2200">
        <v>4.5015214923336773</v>
      </c>
      <c r="AA2200">
        <v>0</v>
      </c>
      <c r="AB2200">
        <v>6.5938003769803766</v>
      </c>
      <c r="AC2200">
        <v>0</v>
      </c>
      <c r="AD2200">
        <v>0</v>
      </c>
      <c r="AE2200">
        <v>57.509353380739569</v>
      </c>
    </row>
    <row r="2201" spans="1:31" x14ac:dyDescent="0.25">
      <c r="A2201">
        <v>1825187</v>
      </c>
      <c r="B2201">
        <v>1</v>
      </c>
      <c r="C2201" t="s">
        <v>81</v>
      </c>
      <c r="D2201" t="s">
        <v>123</v>
      </c>
      <c r="E2201" t="s">
        <v>140</v>
      </c>
      <c r="F2201" t="s">
        <v>6556</v>
      </c>
      <c r="G2201" t="s">
        <v>142</v>
      </c>
      <c r="H2201" t="s">
        <v>134</v>
      </c>
      <c r="I2201" t="s">
        <v>135</v>
      </c>
      <c r="J2201" t="s">
        <v>136</v>
      </c>
      <c r="K2201" t="s">
        <v>137</v>
      </c>
      <c r="L2201" t="s">
        <v>6557</v>
      </c>
      <c r="M2201" t="s">
        <v>6558</v>
      </c>
      <c r="N2201">
        <v>1.8561111109999999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0.29667018656490002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0.29667018656490002</v>
      </c>
    </row>
    <row r="2202" spans="1:31" x14ac:dyDescent="0.25">
      <c r="A2202">
        <v>1825188</v>
      </c>
      <c r="B2202">
        <v>1</v>
      </c>
      <c r="C2202" t="s">
        <v>80</v>
      </c>
      <c r="D2202" t="s">
        <v>108</v>
      </c>
      <c r="E2202" t="s">
        <v>154</v>
      </c>
      <c r="F2202" t="s">
        <v>6559</v>
      </c>
      <c r="G2202" t="s">
        <v>175</v>
      </c>
      <c r="H2202" t="s">
        <v>157</v>
      </c>
      <c r="I2202" t="s">
        <v>135</v>
      </c>
      <c r="J2202" t="s">
        <v>136</v>
      </c>
      <c r="K2202" t="s">
        <v>137</v>
      </c>
      <c r="L2202" t="s">
        <v>6560</v>
      </c>
      <c r="M2202" t="s">
        <v>6561</v>
      </c>
      <c r="N2202">
        <v>3.685277777</v>
      </c>
      <c r="O2202">
        <v>0</v>
      </c>
      <c r="P2202">
        <v>20</v>
      </c>
      <c r="Q2202">
        <v>0</v>
      </c>
      <c r="R2202">
        <v>1</v>
      </c>
      <c r="S2202">
        <v>0</v>
      </c>
      <c r="T2202">
        <v>3</v>
      </c>
      <c r="U2202">
        <v>0</v>
      </c>
      <c r="V2202">
        <v>0</v>
      </c>
      <c r="W2202">
        <v>0</v>
      </c>
      <c r="X2202">
        <v>17.157990043335996</v>
      </c>
      <c r="Y2202">
        <v>0</v>
      </c>
      <c r="Z2202">
        <v>1.3549382247037334</v>
      </c>
      <c r="AA2202">
        <v>0</v>
      </c>
      <c r="AB2202">
        <v>10.332555972885922</v>
      </c>
      <c r="AC2202">
        <v>0</v>
      </c>
      <c r="AD2202">
        <v>0</v>
      </c>
      <c r="AE2202">
        <v>28.84548424092565</v>
      </c>
    </row>
    <row r="2203" spans="1:31" x14ac:dyDescent="0.25">
      <c r="A2203">
        <v>1825191</v>
      </c>
      <c r="B2203">
        <v>1</v>
      </c>
      <c r="C2203" t="s">
        <v>80</v>
      </c>
      <c r="D2203" t="s">
        <v>92</v>
      </c>
      <c r="E2203" t="s">
        <v>140</v>
      </c>
      <c r="F2203" t="s">
        <v>6562</v>
      </c>
      <c r="G2203" t="s">
        <v>242</v>
      </c>
      <c r="H2203" t="s">
        <v>134</v>
      </c>
      <c r="I2203" t="s">
        <v>135</v>
      </c>
      <c r="J2203" t="s">
        <v>136</v>
      </c>
      <c r="K2203" t="s">
        <v>137</v>
      </c>
      <c r="L2203" t="s">
        <v>6563</v>
      </c>
      <c r="M2203" t="s">
        <v>6564</v>
      </c>
      <c r="N2203">
        <v>3.744722222</v>
      </c>
      <c r="O2203">
        <v>0</v>
      </c>
      <c r="P2203">
        <v>17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16.304123867369704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16.304123867369704</v>
      </c>
    </row>
    <row r="2204" spans="1:31" x14ac:dyDescent="0.25">
      <c r="A2204">
        <v>1825192</v>
      </c>
      <c r="B2204">
        <v>1</v>
      </c>
      <c r="C2204" t="s">
        <v>80</v>
      </c>
      <c r="D2204" t="s">
        <v>97</v>
      </c>
      <c r="E2204" t="s">
        <v>140</v>
      </c>
      <c r="F2204" t="s">
        <v>6565</v>
      </c>
      <c r="G2204" t="s">
        <v>213</v>
      </c>
      <c r="H2204" t="s">
        <v>134</v>
      </c>
      <c r="I2204" t="s">
        <v>135</v>
      </c>
      <c r="J2204" t="s">
        <v>136</v>
      </c>
      <c r="K2204" t="s">
        <v>137</v>
      </c>
      <c r="L2204" t="s">
        <v>6566</v>
      </c>
      <c r="M2204" t="s">
        <v>6567</v>
      </c>
      <c r="N2204">
        <v>4.1452777770000004</v>
      </c>
      <c r="O2204">
        <v>0</v>
      </c>
      <c r="P2204">
        <v>1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0.69951711910833336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0.69951711910833336</v>
      </c>
    </row>
    <row r="2205" spans="1:31" x14ac:dyDescent="0.25">
      <c r="A2205">
        <v>1825193</v>
      </c>
      <c r="B2205">
        <v>1</v>
      </c>
      <c r="C2205" t="s">
        <v>80</v>
      </c>
      <c r="D2205" t="s">
        <v>103</v>
      </c>
      <c r="E2205" t="s">
        <v>223</v>
      </c>
      <c r="F2205" t="s">
        <v>6568</v>
      </c>
      <c r="G2205" t="s">
        <v>246</v>
      </c>
      <c r="H2205" t="s">
        <v>134</v>
      </c>
      <c r="I2205" t="s">
        <v>135</v>
      </c>
      <c r="J2205" t="s">
        <v>136</v>
      </c>
      <c r="K2205" t="s">
        <v>137</v>
      </c>
      <c r="L2205" t="s">
        <v>6569</v>
      </c>
      <c r="M2205" t="s">
        <v>6570</v>
      </c>
      <c r="N2205">
        <v>1.6755555550000001</v>
      </c>
      <c r="O2205">
        <v>0</v>
      </c>
      <c r="P2205">
        <v>28</v>
      </c>
      <c r="Q2205">
        <v>0</v>
      </c>
      <c r="R2205">
        <v>0</v>
      </c>
      <c r="S2205">
        <v>0</v>
      </c>
      <c r="T2205">
        <v>1</v>
      </c>
      <c r="U2205">
        <v>0</v>
      </c>
      <c r="V2205">
        <v>0</v>
      </c>
      <c r="W2205">
        <v>0</v>
      </c>
      <c r="X2205">
        <v>14.089705943125892</v>
      </c>
      <c r="Y2205">
        <v>0</v>
      </c>
      <c r="Z2205">
        <v>0</v>
      </c>
      <c r="AA2205">
        <v>0</v>
      </c>
      <c r="AB2205">
        <v>2.3723008933333332E-4</v>
      </c>
      <c r="AC2205">
        <v>0</v>
      </c>
      <c r="AD2205">
        <v>0</v>
      </c>
      <c r="AE2205">
        <v>14.089943173215225</v>
      </c>
    </row>
    <row r="2206" spans="1:31" x14ac:dyDescent="0.25">
      <c r="A2206">
        <v>1825194</v>
      </c>
      <c r="B2206">
        <v>1</v>
      </c>
      <c r="C2206" t="s">
        <v>81</v>
      </c>
      <c r="D2206" t="s">
        <v>128</v>
      </c>
      <c r="E2206" t="s">
        <v>154</v>
      </c>
      <c r="F2206" t="s">
        <v>6571</v>
      </c>
      <c r="G2206" t="s">
        <v>156</v>
      </c>
      <c r="H2206" t="s">
        <v>157</v>
      </c>
      <c r="I2206" t="s">
        <v>135</v>
      </c>
      <c r="J2206" t="s">
        <v>136</v>
      </c>
      <c r="K2206" t="s">
        <v>137</v>
      </c>
      <c r="L2206" t="s">
        <v>6572</v>
      </c>
      <c r="M2206" t="s">
        <v>6573</v>
      </c>
      <c r="N2206">
        <v>1.544444444</v>
      </c>
      <c r="O2206">
        <v>0</v>
      </c>
      <c r="P2206">
        <v>106</v>
      </c>
      <c r="Q2206">
        <v>2</v>
      </c>
      <c r="R2206">
        <v>5</v>
      </c>
      <c r="S2206">
        <v>1</v>
      </c>
      <c r="T2206">
        <v>27</v>
      </c>
      <c r="U2206">
        <v>1</v>
      </c>
      <c r="V2206">
        <v>0</v>
      </c>
      <c r="W2206">
        <v>0</v>
      </c>
      <c r="X2206">
        <v>34.602363068365392</v>
      </c>
      <c r="Y2206">
        <v>4.4111613311640001</v>
      </c>
      <c r="Z2206">
        <v>4.1125194218188676</v>
      </c>
      <c r="AA2206">
        <v>10.422052189633334</v>
      </c>
      <c r="AB2206">
        <v>49.597327094247362</v>
      </c>
      <c r="AC2206">
        <v>1.3713584419755667</v>
      </c>
      <c r="AD2206">
        <v>0</v>
      </c>
      <c r="AE2206">
        <v>104.51678154720453</v>
      </c>
    </row>
    <row r="2207" spans="1:31" x14ac:dyDescent="0.25">
      <c r="A2207">
        <v>1825198</v>
      </c>
      <c r="B2207">
        <v>1</v>
      </c>
      <c r="C2207" t="s">
        <v>81</v>
      </c>
      <c r="D2207" t="s">
        <v>124</v>
      </c>
      <c r="E2207" t="s">
        <v>252</v>
      </c>
      <c r="F2207" t="s">
        <v>6574</v>
      </c>
      <c r="G2207" t="s">
        <v>133</v>
      </c>
      <c r="H2207" t="s">
        <v>134</v>
      </c>
      <c r="I2207" t="s">
        <v>135</v>
      </c>
      <c r="J2207" t="s">
        <v>136</v>
      </c>
      <c r="K2207" t="s">
        <v>137</v>
      </c>
      <c r="L2207" t="s">
        <v>6575</v>
      </c>
      <c r="M2207" t="s">
        <v>6576</v>
      </c>
      <c r="N2207">
        <v>1.22</v>
      </c>
      <c r="O2207">
        <v>0</v>
      </c>
      <c r="P2207">
        <v>19</v>
      </c>
      <c r="Q2207">
        <v>0</v>
      </c>
      <c r="R2207">
        <v>15</v>
      </c>
      <c r="S2207">
        <v>0</v>
      </c>
      <c r="T2207">
        <v>1</v>
      </c>
      <c r="U2207">
        <v>0</v>
      </c>
      <c r="V2207">
        <v>0</v>
      </c>
      <c r="W2207">
        <v>0</v>
      </c>
      <c r="X2207">
        <v>7.095548772052001</v>
      </c>
      <c r="Y2207">
        <v>0</v>
      </c>
      <c r="Z2207">
        <v>13.015202492512731</v>
      </c>
      <c r="AA2207">
        <v>0</v>
      </c>
      <c r="AB2207">
        <v>0.40673641682410006</v>
      </c>
      <c r="AC2207">
        <v>0</v>
      </c>
      <c r="AD2207">
        <v>0</v>
      </c>
      <c r="AE2207">
        <v>20.517487681388832</v>
      </c>
    </row>
    <row r="2208" spans="1:31" x14ac:dyDescent="0.25">
      <c r="A2208">
        <v>1825199</v>
      </c>
      <c r="B2208">
        <v>1</v>
      </c>
      <c r="C2208" t="s">
        <v>80</v>
      </c>
      <c r="D2208" t="s">
        <v>106</v>
      </c>
      <c r="E2208" t="s">
        <v>154</v>
      </c>
      <c r="F2208" t="s">
        <v>6577</v>
      </c>
      <c r="G2208" t="s">
        <v>175</v>
      </c>
      <c r="H2208" t="s">
        <v>157</v>
      </c>
      <c r="I2208" t="s">
        <v>135</v>
      </c>
      <c r="J2208" t="s">
        <v>136</v>
      </c>
      <c r="K2208" t="s">
        <v>137</v>
      </c>
      <c r="L2208" t="s">
        <v>6578</v>
      </c>
      <c r="M2208" t="s">
        <v>6579</v>
      </c>
      <c r="N2208">
        <v>1.6583333330000001</v>
      </c>
      <c r="O2208">
        <v>0</v>
      </c>
      <c r="P2208">
        <v>0</v>
      </c>
      <c r="Q2208">
        <v>0</v>
      </c>
      <c r="R2208">
        <v>7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31.533925550288831</v>
      </c>
      <c r="AA2208">
        <v>0</v>
      </c>
      <c r="AB2208">
        <v>0</v>
      </c>
      <c r="AC2208">
        <v>0</v>
      </c>
      <c r="AD2208">
        <v>0</v>
      </c>
      <c r="AE2208">
        <v>31.533925550288831</v>
      </c>
    </row>
    <row r="2209" spans="1:31" x14ac:dyDescent="0.25">
      <c r="A2209">
        <v>1825201</v>
      </c>
      <c r="B2209">
        <v>1</v>
      </c>
      <c r="C2209" t="s">
        <v>80</v>
      </c>
      <c r="D2209" t="s">
        <v>84</v>
      </c>
      <c r="E2209" t="s">
        <v>131</v>
      </c>
      <c r="F2209" t="s">
        <v>4321</v>
      </c>
      <c r="G2209" t="s">
        <v>340</v>
      </c>
      <c r="H2209" t="s">
        <v>134</v>
      </c>
      <c r="I2209" t="s">
        <v>135</v>
      </c>
      <c r="J2209" t="s">
        <v>136</v>
      </c>
      <c r="K2209" t="s">
        <v>137</v>
      </c>
      <c r="L2209" t="s">
        <v>6580</v>
      </c>
      <c r="M2209" t="s">
        <v>6581</v>
      </c>
      <c r="N2209">
        <v>4.9386111110000002</v>
      </c>
      <c r="O2209">
        <v>0</v>
      </c>
      <c r="P2209">
        <v>163</v>
      </c>
      <c r="Q2209">
        <v>0</v>
      </c>
      <c r="R2209">
        <v>0</v>
      </c>
      <c r="S2209">
        <v>0</v>
      </c>
      <c r="T2209">
        <v>15</v>
      </c>
      <c r="U2209">
        <v>0</v>
      </c>
      <c r="V2209">
        <v>0</v>
      </c>
      <c r="W2209">
        <v>0</v>
      </c>
      <c r="X2209">
        <v>196.05966398031293</v>
      </c>
      <c r="Y2209">
        <v>0</v>
      </c>
      <c r="Z2209">
        <v>0</v>
      </c>
      <c r="AA2209">
        <v>0</v>
      </c>
      <c r="AB2209">
        <v>72.884785001758829</v>
      </c>
      <c r="AC2209">
        <v>0</v>
      </c>
      <c r="AD2209">
        <v>0</v>
      </c>
      <c r="AE2209">
        <v>268.94444898207178</v>
      </c>
    </row>
    <row r="2210" spans="1:31" x14ac:dyDescent="0.25">
      <c r="A2210">
        <v>1825202</v>
      </c>
      <c r="B2210">
        <v>1</v>
      </c>
      <c r="C2210" t="s">
        <v>80</v>
      </c>
      <c r="D2210" t="s">
        <v>97</v>
      </c>
      <c r="E2210" t="s">
        <v>140</v>
      </c>
      <c r="F2210" t="s">
        <v>6582</v>
      </c>
      <c r="G2210" t="s">
        <v>142</v>
      </c>
      <c r="H2210" t="s">
        <v>134</v>
      </c>
      <c r="I2210" t="s">
        <v>135</v>
      </c>
      <c r="J2210" t="s">
        <v>136</v>
      </c>
      <c r="K2210" t="s">
        <v>137</v>
      </c>
      <c r="L2210" t="s">
        <v>6583</v>
      </c>
      <c r="M2210" t="s">
        <v>6584</v>
      </c>
      <c r="N2210">
        <v>3.6519444440000002</v>
      </c>
      <c r="O2210">
        <v>0</v>
      </c>
      <c r="P2210">
        <v>1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2.1583610662125419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2.1583610662125419</v>
      </c>
    </row>
    <row r="2211" spans="1:31" x14ac:dyDescent="0.25">
      <c r="A2211">
        <v>1825203</v>
      </c>
      <c r="B2211">
        <v>1</v>
      </c>
      <c r="C2211" t="s">
        <v>81</v>
      </c>
      <c r="D2211" t="s">
        <v>123</v>
      </c>
      <c r="E2211" t="s">
        <v>131</v>
      </c>
      <c r="F2211" t="s">
        <v>6585</v>
      </c>
      <c r="G2211" t="s">
        <v>133</v>
      </c>
      <c r="H2211" t="s">
        <v>134</v>
      </c>
      <c r="I2211" t="s">
        <v>135</v>
      </c>
      <c r="J2211" t="s">
        <v>136</v>
      </c>
      <c r="K2211" t="s">
        <v>137</v>
      </c>
      <c r="L2211" t="s">
        <v>6586</v>
      </c>
      <c r="M2211" t="s">
        <v>6587</v>
      </c>
      <c r="N2211">
        <v>2.0386111109999998</v>
      </c>
      <c r="O2211">
        <v>0</v>
      </c>
      <c r="P2211">
        <v>1</v>
      </c>
      <c r="Q2211">
        <v>0</v>
      </c>
      <c r="R2211">
        <v>8</v>
      </c>
      <c r="S2211">
        <v>0</v>
      </c>
      <c r="T2211">
        <v>2</v>
      </c>
      <c r="U2211">
        <v>0</v>
      </c>
      <c r="V2211">
        <v>0</v>
      </c>
      <c r="W2211">
        <v>0</v>
      </c>
      <c r="X2211">
        <v>0.59093559666916651</v>
      </c>
      <c r="Y2211">
        <v>0</v>
      </c>
      <c r="Z2211">
        <v>1.8438278061609668</v>
      </c>
      <c r="AA2211">
        <v>0</v>
      </c>
      <c r="AB2211">
        <v>1.95714766539215</v>
      </c>
      <c r="AC2211">
        <v>0</v>
      </c>
      <c r="AD2211">
        <v>0</v>
      </c>
      <c r="AE2211">
        <v>4.3919110682222833</v>
      </c>
    </row>
    <row r="2212" spans="1:31" x14ac:dyDescent="0.25">
      <c r="A2212">
        <v>1825204</v>
      </c>
      <c r="B2212">
        <v>1</v>
      </c>
      <c r="C2212" t="s">
        <v>80</v>
      </c>
      <c r="D2212" t="s">
        <v>83</v>
      </c>
      <c r="E2212" t="s">
        <v>154</v>
      </c>
      <c r="F2212" t="s">
        <v>6588</v>
      </c>
      <c r="G2212" t="s">
        <v>390</v>
      </c>
      <c r="H2212" t="s">
        <v>157</v>
      </c>
      <c r="I2212" t="s">
        <v>135</v>
      </c>
      <c r="J2212" t="s">
        <v>136</v>
      </c>
      <c r="K2212" t="s">
        <v>137</v>
      </c>
      <c r="L2212" t="s">
        <v>6589</v>
      </c>
      <c r="M2212" t="s">
        <v>6590</v>
      </c>
      <c r="N2212">
        <v>0.52444444400000001</v>
      </c>
      <c r="O2212">
        <v>0</v>
      </c>
      <c r="P2212">
        <v>1</v>
      </c>
      <c r="Q2212">
        <v>0</v>
      </c>
      <c r="R2212">
        <v>0</v>
      </c>
      <c r="S2212">
        <v>7</v>
      </c>
      <c r="T2212">
        <v>8</v>
      </c>
      <c r="U2212">
        <v>6</v>
      </c>
      <c r="V2212">
        <v>3</v>
      </c>
      <c r="W2212">
        <v>0</v>
      </c>
      <c r="X2212">
        <v>0.16909584273520001</v>
      </c>
      <c r="Y2212">
        <v>0</v>
      </c>
      <c r="Z2212">
        <v>0</v>
      </c>
      <c r="AA2212">
        <v>19.312959624291203</v>
      </c>
      <c r="AB2212">
        <v>11.294612852307203</v>
      </c>
      <c r="AC2212">
        <v>124.58864869726989</v>
      </c>
      <c r="AD2212">
        <v>8.9654331290080016</v>
      </c>
      <c r="AE2212">
        <v>164.33075014561149</v>
      </c>
    </row>
    <row r="2213" spans="1:31" x14ac:dyDescent="0.25">
      <c r="A2213">
        <v>1825205</v>
      </c>
      <c r="B2213">
        <v>1</v>
      </c>
      <c r="C2213" t="s">
        <v>81</v>
      </c>
      <c r="D2213" t="s">
        <v>128</v>
      </c>
      <c r="E2213" t="s">
        <v>131</v>
      </c>
      <c r="F2213" t="s">
        <v>6591</v>
      </c>
      <c r="G2213" t="s">
        <v>133</v>
      </c>
      <c r="H2213" t="s">
        <v>134</v>
      </c>
      <c r="I2213" t="s">
        <v>135</v>
      </c>
      <c r="J2213" t="s">
        <v>136</v>
      </c>
      <c r="K2213" t="s">
        <v>137</v>
      </c>
      <c r="L2213" t="s">
        <v>6592</v>
      </c>
      <c r="M2213" t="s">
        <v>6593</v>
      </c>
      <c r="N2213">
        <v>1.3163888880000001</v>
      </c>
      <c r="O2213">
        <v>0</v>
      </c>
      <c r="P2213">
        <v>58</v>
      </c>
      <c r="Q2213">
        <v>0</v>
      </c>
      <c r="R2213">
        <v>0</v>
      </c>
      <c r="S2213">
        <v>0</v>
      </c>
      <c r="T2213">
        <v>5</v>
      </c>
      <c r="U2213">
        <v>0</v>
      </c>
      <c r="V2213">
        <v>0</v>
      </c>
      <c r="W2213">
        <v>0</v>
      </c>
      <c r="X2213">
        <v>21.761011204096942</v>
      </c>
      <c r="Y2213">
        <v>0</v>
      </c>
      <c r="Z2213">
        <v>0</v>
      </c>
      <c r="AA2213">
        <v>0</v>
      </c>
      <c r="AB2213">
        <v>2.8314247903459</v>
      </c>
      <c r="AC2213">
        <v>0</v>
      </c>
      <c r="AD2213">
        <v>0</v>
      </c>
      <c r="AE2213">
        <v>24.592435994442841</v>
      </c>
    </row>
    <row r="2214" spans="1:31" x14ac:dyDescent="0.25">
      <c r="A2214">
        <v>1825207</v>
      </c>
      <c r="B2214">
        <v>1</v>
      </c>
      <c r="C2214" t="s">
        <v>80</v>
      </c>
      <c r="D2214" t="s">
        <v>110</v>
      </c>
      <c r="E2214" t="s">
        <v>202</v>
      </c>
      <c r="F2214" t="s">
        <v>6594</v>
      </c>
      <c r="G2214" t="s">
        <v>5763</v>
      </c>
      <c r="H2214" t="s">
        <v>157</v>
      </c>
      <c r="I2214" t="s">
        <v>135</v>
      </c>
      <c r="J2214" t="s">
        <v>136</v>
      </c>
      <c r="K2214" t="s">
        <v>137</v>
      </c>
      <c r="L2214" t="s">
        <v>6595</v>
      </c>
      <c r="M2214" t="s">
        <v>6596</v>
      </c>
      <c r="N2214">
        <v>1.1788888879999999</v>
      </c>
      <c r="O2214">
        <v>0</v>
      </c>
      <c r="P2214">
        <v>8516</v>
      </c>
      <c r="Q2214">
        <v>0</v>
      </c>
      <c r="R2214">
        <v>0</v>
      </c>
      <c r="S2214">
        <v>0</v>
      </c>
      <c r="T2214">
        <v>251</v>
      </c>
      <c r="U2214">
        <v>0</v>
      </c>
      <c r="V2214">
        <v>3</v>
      </c>
      <c r="W2214">
        <v>0</v>
      </c>
      <c r="X2214">
        <v>2725.3652477324622</v>
      </c>
      <c r="Y2214">
        <v>0</v>
      </c>
      <c r="Z2214">
        <v>0</v>
      </c>
      <c r="AA2214">
        <v>0</v>
      </c>
      <c r="AB2214">
        <v>335.23632009401484</v>
      </c>
      <c r="AC2214">
        <v>0</v>
      </c>
      <c r="AD2214">
        <v>13.060365310081535</v>
      </c>
      <c r="AE2214">
        <v>3073.6619331365587</v>
      </c>
    </row>
    <row r="2215" spans="1:31" x14ac:dyDescent="0.25">
      <c r="A2215">
        <v>1825209</v>
      </c>
      <c r="B2215">
        <v>1</v>
      </c>
      <c r="C2215" t="s">
        <v>80</v>
      </c>
      <c r="D2215" t="s">
        <v>100</v>
      </c>
      <c r="E2215" t="s">
        <v>140</v>
      </c>
      <c r="F2215" t="s">
        <v>6597</v>
      </c>
      <c r="G2215" t="s">
        <v>142</v>
      </c>
      <c r="H2215" t="s">
        <v>134</v>
      </c>
      <c r="I2215" t="s">
        <v>135</v>
      </c>
      <c r="J2215" t="s">
        <v>136</v>
      </c>
      <c r="K2215" t="s">
        <v>137</v>
      </c>
      <c r="L2215" t="s">
        <v>6598</v>
      </c>
      <c r="M2215" t="s">
        <v>6599</v>
      </c>
      <c r="N2215">
        <v>2.196388888</v>
      </c>
      <c r="O2215">
        <v>0</v>
      </c>
      <c r="P2215">
        <v>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0.40713930281391669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0.40713930281391669</v>
      </c>
    </row>
    <row r="2216" spans="1:31" x14ac:dyDescent="0.25">
      <c r="A2216">
        <v>1825210</v>
      </c>
      <c r="B2216">
        <v>1</v>
      </c>
      <c r="C2216" t="s">
        <v>80</v>
      </c>
      <c r="D2216" t="s">
        <v>97</v>
      </c>
      <c r="E2216" t="s">
        <v>140</v>
      </c>
      <c r="F2216" t="s">
        <v>6600</v>
      </c>
      <c r="G2216" t="s">
        <v>242</v>
      </c>
      <c r="H2216" t="s">
        <v>134</v>
      </c>
      <c r="I2216" t="s">
        <v>135</v>
      </c>
      <c r="J2216" t="s">
        <v>136</v>
      </c>
      <c r="K2216" t="s">
        <v>137</v>
      </c>
      <c r="L2216" t="s">
        <v>6601</v>
      </c>
      <c r="M2216" t="s">
        <v>6602</v>
      </c>
      <c r="N2216">
        <v>3.5983333329999998</v>
      </c>
      <c r="O2216">
        <v>0</v>
      </c>
      <c r="P2216">
        <v>6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6.542855383515751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6.542855383515751</v>
      </c>
    </row>
    <row r="2217" spans="1:31" x14ac:dyDescent="0.25">
      <c r="A2217">
        <v>1825212</v>
      </c>
      <c r="B2217">
        <v>1</v>
      </c>
      <c r="C2217" t="s">
        <v>81</v>
      </c>
      <c r="D2217" t="s">
        <v>112</v>
      </c>
      <c r="E2217" t="s">
        <v>140</v>
      </c>
      <c r="F2217" t="s">
        <v>6603</v>
      </c>
      <c r="G2217" t="s">
        <v>142</v>
      </c>
      <c r="H2217" t="s">
        <v>134</v>
      </c>
      <c r="I2217" t="s">
        <v>135</v>
      </c>
      <c r="J2217" t="s">
        <v>136</v>
      </c>
      <c r="K2217" t="s">
        <v>137</v>
      </c>
      <c r="L2217" t="s">
        <v>6604</v>
      </c>
      <c r="M2217" t="s">
        <v>6605</v>
      </c>
      <c r="N2217">
        <v>4.073611111</v>
      </c>
      <c r="O2217">
        <v>0</v>
      </c>
      <c r="P2217">
        <v>3</v>
      </c>
      <c r="Q2217">
        <v>0</v>
      </c>
      <c r="R2217">
        <v>0</v>
      </c>
      <c r="S2217">
        <v>0</v>
      </c>
      <c r="T2217">
        <v>1</v>
      </c>
      <c r="U2217">
        <v>0</v>
      </c>
      <c r="V2217">
        <v>0</v>
      </c>
      <c r="W2217">
        <v>0</v>
      </c>
      <c r="X2217">
        <v>2.4220241056283998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2.4220241056283998</v>
      </c>
    </row>
    <row r="2218" spans="1:31" x14ac:dyDescent="0.25">
      <c r="A2218">
        <v>1825213</v>
      </c>
      <c r="B2218">
        <v>1</v>
      </c>
      <c r="C2218" t="s">
        <v>80</v>
      </c>
      <c r="D2218" t="s">
        <v>92</v>
      </c>
      <c r="E2218" t="s">
        <v>140</v>
      </c>
      <c r="F2218" t="s">
        <v>6606</v>
      </c>
      <c r="G2218" t="s">
        <v>142</v>
      </c>
      <c r="H2218" t="s">
        <v>134</v>
      </c>
      <c r="I2218" t="s">
        <v>135</v>
      </c>
      <c r="J2218" t="s">
        <v>136</v>
      </c>
      <c r="K2218" t="s">
        <v>137</v>
      </c>
      <c r="L2218" t="s">
        <v>6607</v>
      </c>
      <c r="M2218" t="s">
        <v>6608</v>
      </c>
      <c r="N2218">
        <v>0.91861111100000004</v>
      </c>
      <c r="O2218">
        <v>0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1.0241845785967334</v>
      </c>
      <c r="AA2218">
        <v>0</v>
      </c>
      <c r="AB2218">
        <v>0</v>
      </c>
      <c r="AC2218">
        <v>0</v>
      </c>
      <c r="AD2218">
        <v>0</v>
      </c>
      <c r="AE2218">
        <v>1.0241845785967334</v>
      </c>
    </row>
    <row r="2219" spans="1:31" x14ac:dyDescent="0.25">
      <c r="A2219">
        <v>1825214</v>
      </c>
      <c r="B2219">
        <v>1</v>
      </c>
      <c r="C2219" t="s">
        <v>81</v>
      </c>
      <c r="D2219" t="s">
        <v>118</v>
      </c>
      <c r="E2219" t="s">
        <v>140</v>
      </c>
      <c r="F2219" t="s">
        <v>6609</v>
      </c>
      <c r="G2219" t="s">
        <v>213</v>
      </c>
      <c r="H2219" t="s">
        <v>134</v>
      </c>
      <c r="I2219" t="s">
        <v>135</v>
      </c>
      <c r="J2219" t="s">
        <v>136</v>
      </c>
      <c r="K2219" t="s">
        <v>137</v>
      </c>
      <c r="L2219" t="s">
        <v>6610</v>
      </c>
      <c r="M2219" t="s">
        <v>6611</v>
      </c>
      <c r="N2219">
        <v>0.77861111100000002</v>
      </c>
      <c r="O2219">
        <v>0</v>
      </c>
      <c r="P2219">
        <v>5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0.52927581685559999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0.52927581685559999</v>
      </c>
    </row>
    <row r="2220" spans="1:31" x14ac:dyDescent="0.25">
      <c r="A2220">
        <v>1825215</v>
      </c>
      <c r="B2220">
        <v>1</v>
      </c>
      <c r="C2220" t="s">
        <v>81</v>
      </c>
      <c r="D2220" t="s">
        <v>112</v>
      </c>
      <c r="E2220" t="s">
        <v>154</v>
      </c>
      <c r="F2220" t="s">
        <v>6612</v>
      </c>
      <c r="G2220" t="s">
        <v>175</v>
      </c>
      <c r="H2220" t="s">
        <v>157</v>
      </c>
      <c r="I2220" t="s">
        <v>135</v>
      </c>
      <c r="J2220" t="s">
        <v>136</v>
      </c>
      <c r="K2220" t="s">
        <v>137</v>
      </c>
      <c r="L2220" t="s">
        <v>6613</v>
      </c>
      <c r="M2220" t="s">
        <v>6614</v>
      </c>
      <c r="N2220">
        <v>1.3730555550000001</v>
      </c>
      <c r="O2220">
        <v>0</v>
      </c>
      <c r="P2220">
        <v>126</v>
      </c>
      <c r="Q2220">
        <v>0</v>
      </c>
      <c r="R2220">
        <v>0</v>
      </c>
      <c r="S2220">
        <v>0</v>
      </c>
      <c r="T2220">
        <v>25</v>
      </c>
      <c r="U2220">
        <v>0</v>
      </c>
      <c r="V2220">
        <v>0</v>
      </c>
      <c r="W2220">
        <v>0</v>
      </c>
      <c r="X2220">
        <v>19.748326996096569</v>
      </c>
      <c r="Y2220">
        <v>0</v>
      </c>
      <c r="Z2220">
        <v>0</v>
      </c>
      <c r="AA2220">
        <v>0</v>
      </c>
      <c r="AB2220">
        <v>10.075770297978647</v>
      </c>
      <c r="AC2220">
        <v>0</v>
      </c>
      <c r="AD2220">
        <v>0</v>
      </c>
      <c r="AE2220">
        <v>29.824097294075216</v>
      </c>
    </row>
    <row r="2221" spans="1:31" x14ac:dyDescent="0.25">
      <c r="A2221">
        <v>1825216</v>
      </c>
      <c r="B2221">
        <v>1</v>
      </c>
      <c r="C2221" t="s">
        <v>80</v>
      </c>
      <c r="D2221" t="s">
        <v>105</v>
      </c>
      <c r="E2221" t="s">
        <v>223</v>
      </c>
      <c r="F2221" t="s">
        <v>6615</v>
      </c>
      <c r="G2221" t="s">
        <v>340</v>
      </c>
      <c r="H2221" t="s">
        <v>134</v>
      </c>
      <c r="I2221" t="s">
        <v>135</v>
      </c>
      <c r="J2221" t="s">
        <v>136</v>
      </c>
      <c r="K2221" t="s">
        <v>137</v>
      </c>
      <c r="L2221" t="s">
        <v>6616</v>
      </c>
      <c r="M2221" t="s">
        <v>6617</v>
      </c>
      <c r="N2221">
        <v>8.4600000000000009</v>
      </c>
      <c r="O2221">
        <v>0</v>
      </c>
      <c r="P2221">
        <v>25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69.596965910252749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69.596965910252749</v>
      </c>
    </row>
    <row r="2222" spans="1:31" x14ac:dyDescent="0.25">
      <c r="A2222">
        <v>1825217</v>
      </c>
      <c r="B2222">
        <v>1</v>
      </c>
      <c r="C2222" t="s">
        <v>80</v>
      </c>
      <c r="D2222" t="s">
        <v>107</v>
      </c>
      <c r="E2222" t="s">
        <v>140</v>
      </c>
      <c r="F2222" t="s">
        <v>6618</v>
      </c>
      <c r="G2222" t="s">
        <v>142</v>
      </c>
      <c r="H2222" t="s">
        <v>134</v>
      </c>
      <c r="I2222" t="s">
        <v>135</v>
      </c>
      <c r="J2222" t="s">
        <v>136</v>
      </c>
      <c r="K2222" t="s">
        <v>137</v>
      </c>
      <c r="L2222" t="s">
        <v>6619</v>
      </c>
      <c r="M2222" t="s">
        <v>6620</v>
      </c>
      <c r="N2222">
        <v>2.0169444439999999</v>
      </c>
      <c r="O2222">
        <v>0</v>
      </c>
      <c r="P2222">
        <v>10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6.5932470462615171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6.5932470462615171</v>
      </c>
    </row>
    <row r="2223" spans="1:31" x14ac:dyDescent="0.25">
      <c r="A2223">
        <v>1825219</v>
      </c>
      <c r="B2223">
        <v>1</v>
      </c>
      <c r="C2223" t="s">
        <v>81</v>
      </c>
      <c r="D2223" t="s">
        <v>118</v>
      </c>
      <c r="E2223" t="s">
        <v>140</v>
      </c>
      <c r="F2223" t="s">
        <v>6621</v>
      </c>
      <c r="G2223" t="s">
        <v>142</v>
      </c>
      <c r="H2223" t="s">
        <v>134</v>
      </c>
      <c r="I2223" t="s">
        <v>135</v>
      </c>
      <c r="J2223" t="s">
        <v>136</v>
      </c>
      <c r="K2223" t="s">
        <v>137</v>
      </c>
      <c r="L2223" t="s">
        <v>6622</v>
      </c>
      <c r="M2223" t="s">
        <v>6623</v>
      </c>
      <c r="N2223">
        <v>1.2044444439999999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1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1.4475471798983111</v>
      </c>
      <c r="AC2223">
        <v>0</v>
      </c>
      <c r="AD2223">
        <v>0</v>
      </c>
      <c r="AE2223">
        <v>1.4475471798983111</v>
      </c>
    </row>
    <row r="2224" spans="1:31" x14ac:dyDescent="0.25">
      <c r="A2224">
        <v>1825221</v>
      </c>
      <c r="B2224">
        <v>1</v>
      </c>
      <c r="C2224" t="s">
        <v>80</v>
      </c>
      <c r="D2224" t="s">
        <v>100</v>
      </c>
      <c r="E2224" t="s">
        <v>140</v>
      </c>
      <c r="F2224" t="s">
        <v>6624</v>
      </c>
      <c r="G2224" t="s">
        <v>142</v>
      </c>
      <c r="H2224" t="s">
        <v>134</v>
      </c>
      <c r="I2224" t="s">
        <v>135</v>
      </c>
      <c r="J2224" t="s">
        <v>136</v>
      </c>
      <c r="K2224" t="s">
        <v>137</v>
      </c>
      <c r="L2224" t="s">
        <v>6625</v>
      </c>
      <c r="M2224" t="s">
        <v>6626</v>
      </c>
      <c r="N2224">
        <v>2.9336111109999998</v>
      </c>
      <c r="O2224">
        <v>0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0.25007966722658337</v>
      </c>
      <c r="AA2224">
        <v>0</v>
      </c>
      <c r="AB2224">
        <v>0</v>
      </c>
      <c r="AC2224">
        <v>0</v>
      </c>
      <c r="AD2224">
        <v>0</v>
      </c>
      <c r="AE2224">
        <v>0.25007966722658337</v>
      </c>
    </row>
    <row r="2225" spans="1:31" x14ac:dyDescent="0.25">
      <c r="A2225">
        <v>1825222</v>
      </c>
      <c r="B2225">
        <v>1</v>
      </c>
      <c r="C2225" t="s">
        <v>81</v>
      </c>
      <c r="D2225" t="s">
        <v>128</v>
      </c>
      <c r="E2225" t="s">
        <v>131</v>
      </c>
      <c r="F2225" t="s">
        <v>6627</v>
      </c>
      <c r="G2225" t="s">
        <v>133</v>
      </c>
      <c r="H2225" t="s">
        <v>134</v>
      </c>
      <c r="I2225" t="s">
        <v>135</v>
      </c>
      <c r="J2225" t="s">
        <v>136</v>
      </c>
      <c r="K2225" t="s">
        <v>137</v>
      </c>
      <c r="L2225" t="s">
        <v>6628</v>
      </c>
      <c r="M2225" t="s">
        <v>6629</v>
      </c>
      <c r="N2225">
        <v>1.668055555</v>
      </c>
      <c r="O2225">
        <v>0</v>
      </c>
      <c r="P2225">
        <v>9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3.5915142566415676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3.5915142566415676</v>
      </c>
    </row>
    <row r="2226" spans="1:31" x14ac:dyDescent="0.25">
      <c r="A2226">
        <v>1825226</v>
      </c>
      <c r="B2226">
        <v>1</v>
      </c>
      <c r="C2226" t="s">
        <v>80</v>
      </c>
      <c r="D2226" t="s">
        <v>85</v>
      </c>
      <c r="E2226" t="s">
        <v>140</v>
      </c>
      <c r="F2226" t="s">
        <v>6630</v>
      </c>
      <c r="G2226" t="s">
        <v>213</v>
      </c>
      <c r="H2226" t="s">
        <v>134</v>
      </c>
      <c r="I2226" t="s">
        <v>135</v>
      </c>
      <c r="J2226" t="s">
        <v>136</v>
      </c>
      <c r="K2226" t="s">
        <v>137</v>
      </c>
      <c r="L2226" t="s">
        <v>6631</v>
      </c>
      <c r="M2226" t="s">
        <v>6632</v>
      </c>
      <c r="N2226">
        <v>6.4747222219999996</v>
      </c>
      <c r="O2226">
        <v>0</v>
      </c>
      <c r="P2226">
        <v>3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8.4408925675339166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8.4408925675339166</v>
      </c>
    </row>
    <row r="2227" spans="1:31" x14ac:dyDescent="0.25">
      <c r="A2227">
        <v>1825229</v>
      </c>
      <c r="B2227">
        <v>1</v>
      </c>
      <c r="C2227" t="s">
        <v>81</v>
      </c>
      <c r="D2227" t="s">
        <v>126</v>
      </c>
      <c r="E2227" t="s">
        <v>131</v>
      </c>
      <c r="F2227" t="s">
        <v>6633</v>
      </c>
      <c r="G2227" t="s">
        <v>133</v>
      </c>
      <c r="H2227" t="s">
        <v>134</v>
      </c>
      <c r="I2227" t="s">
        <v>135</v>
      </c>
      <c r="J2227" t="s">
        <v>136</v>
      </c>
      <c r="K2227" t="s">
        <v>137</v>
      </c>
      <c r="L2227" t="s">
        <v>6634</v>
      </c>
      <c r="M2227" t="s">
        <v>6599</v>
      </c>
      <c r="N2227">
        <v>1.3830555550000001</v>
      </c>
      <c r="O2227">
        <v>0</v>
      </c>
      <c r="P2227">
        <v>35</v>
      </c>
      <c r="Q2227">
        <v>0</v>
      </c>
      <c r="R2227">
        <v>10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5.8761768686229061</v>
      </c>
      <c r="Y2227">
        <v>0</v>
      </c>
      <c r="Z2227">
        <v>0.36660015451360006</v>
      </c>
      <c r="AA2227">
        <v>0</v>
      </c>
      <c r="AB2227">
        <v>0.37537364518542504</v>
      </c>
      <c r="AC2227">
        <v>0</v>
      </c>
      <c r="AD2227">
        <v>0</v>
      </c>
      <c r="AE2227">
        <v>6.6181506683219311</v>
      </c>
    </row>
    <row r="2228" spans="1:31" x14ac:dyDescent="0.25">
      <c r="A2228">
        <v>1825231</v>
      </c>
      <c r="B2228">
        <v>1</v>
      </c>
      <c r="C2228" t="s">
        <v>80</v>
      </c>
      <c r="D2228" t="s">
        <v>101</v>
      </c>
      <c r="E2228" t="s">
        <v>140</v>
      </c>
      <c r="F2228" t="s">
        <v>6635</v>
      </c>
      <c r="G2228" t="s">
        <v>213</v>
      </c>
      <c r="H2228" t="s">
        <v>134</v>
      </c>
      <c r="I2228" t="s">
        <v>135</v>
      </c>
      <c r="J2228" t="s">
        <v>136</v>
      </c>
      <c r="K2228" t="s">
        <v>137</v>
      </c>
      <c r="L2228" t="s">
        <v>6636</v>
      </c>
      <c r="M2228" t="s">
        <v>6637</v>
      </c>
      <c r="N2228">
        <v>4.5049999999999999</v>
      </c>
      <c r="O2228">
        <v>0</v>
      </c>
      <c r="P2228">
        <v>1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</row>
    <row r="2229" spans="1:31" x14ac:dyDescent="0.25">
      <c r="A2229">
        <v>1825235</v>
      </c>
      <c r="B2229">
        <v>1</v>
      </c>
      <c r="C2229" t="s">
        <v>80</v>
      </c>
      <c r="D2229" t="s">
        <v>94</v>
      </c>
      <c r="E2229" t="s">
        <v>140</v>
      </c>
      <c r="F2229" t="s">
        <v>6638</v>
      </c>
      <c r="G2229" t="s">
        <v>142</v>
      </c>
      <c r="H2229" t="s">
        <v>134</v>
      </c>
      <c r="I2229" t="s">
        <v>135</v>
      </c>
      <c r="J2229" t="s">
        <v>136</v>
      </c>
      <c r="K2229" t="s">
        <v>137</v>
      </c>
      <c r="L2229" t="s">
        <v>6639</v>
      </c>
      <c r="M2229" t="s">
        <v>6640</v>
      </c>
      <c r="N2229">
        <v>1.3161111109999999</v>
      </c>
      <c r="O2229">
        <v>0</v>
      </c>
      <c r="P2229">
        <v>8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3.4784056867300004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3.4784056867300004</v>
      </c>
    </row>
    <row r="2230" spans="1:31" x14ac:dyDescent="0.25">
      <c r="A2230">
        <v>1825238</v>
      </c>
      <c r="B2230">
        <v>1</v>
      </c>
      <c r="C2230" t="s">
        <v>80</v>
      </c>
      <c r="D2230" t="s">
        <v>83</v>
      </c>
      <c r="E2230" t="s">
        <v>154</v>
      </c>
      <c r="F2230" t="s">
        <v>6641</v>
      </c>
      <c r="G2230" t="s">
        <v>5763</v>
      </c>
      <c r="H2230" t="s">
        <v>157</v>
      </c>
      <c r="I2230" t="s">
        <v>135</v>
      </c>
      <c r="J2230" t="s">
        <v>136</v>
      </c>
      <c r="K2230" t="s">
        <v>137</v>
      </c>
      <c r="L2230" t="s">
        <v>6642</v>
      </c>
      <c r="M2230" t="s">
        <v>6643</v>
      </c>
      <c r="N2230">
        <v>0.45</v>
      </c>
      <c r="O2230">
        <v>0</v>
      </c>
      <c r="P2230">
        <v>1446</v>
      </c>
      <c r="Q2230">
        <v>0</v>
      </c>
      <c r="R2230">
        <v>0</v>
      </c>
      <c r="S2230">
        <v>0</v>
      </c>
      <c r="T2230">
        <v>39</v>
      </c>
      <c r="U2230">
        <v>0</v>
      </c>
      <c r="V2230">
        <v>0</v>
      </c>
      <c r="W2230">
        <v>0</v>
      </c>
      <c r="X2230">
        <v>173.63875500548099</v>
      </c>
      <c r="Y2230">
        <v>0</v>
      </c>
      <c r="Z2230">
        <v>0</v>
      </c>
      <c r="AA2230">
        <v>0</v>
      </c>
      <c r="AB2230">
        <v>15.704459244990002</v>
      </c>
      <c r="AC2230">
        <v>0</v>
      </c>
      <c r="AD2230">
        <v>0</v>
      </c>
      <c r="AE2230">
        <v>189.34321425047099</v>
      </c>
    </row>
    <row r="2231" spans="1:31" x14ac:dyDescent="0.25">
      <c r="A2231">
        <v>1825239</v>
      </c>
      <c r="B2231">
        <v>1</v>
      </c>
      <c r="C2231" t="s">
        <v>80</v>
      </c>
      <c r="D2231" t="s">
        <v>104</v>
      </c>
      <c r="E2231" t="s">
        <v>154</v>
      </c>
      <c r="F2231" t="s">
        <v>6644</v>
      </c>
      <c r="G2231" t="s">
        <v>175</v>
      </c>
      <c r="H2231" t="s">
        <v>157</v>
      </c>
      <c r="I2231" t="s">
        <v>135</v>
      </c>
      <c r="J2231" t="s">
        <v>136</v>
      </c>
      <c r="K2231" t="s">
        <v>137</v>
      </c>
      <c r="L2231" t="s">
        <v>6645</v>
      </c>
      <c r="M2231" t="s">
        <v>6646</v>
      </c>
      <c r="N2231">
        <v>1.5636111109999999</v>
      </c>
      <c r="O2231">
        <v>0</v>
      </c>
      <c r="P2231">
        <v>49</v>
      </c>
      <c r="Q2231">
        <v>0</v>
      </c>
      <c r="R2231">
        <v>4</v>
      </c>
      <c r="S2231">
        <v>0</v>
      </c>
      <c r="T2231">
        <v>12</v>
      </c>
      <c r="U2231">
        <v>0</v>
      </c>
      <c r="V2231">
        <v>0</v>
      </c>
      <c r="W2231">
        <v>0</v>
      </c>
      <c r="X2231">
        <v>18.727288305434996</v>
      </c>
      <c r="Y2231">
        <v>0</v>
      </c>
      <c r="Z2231">
        <v>1.5653620869229166</v>
      </c>
      <c r="AA2231">
        <v>0</v>
      </c>
      <c r="AB2231">
        <v>19.653107294796161</v>
      </c>
      <c r="AC2231">
        <v>0</v>
      </c>
      <c r="AD2231">
        <v>0</v>
      </c>
      <c r="AE2231">
        <v>39.945757687154071</v>
      </c>
    </row>
    <row r="2232" spans="1:31" x14ac:dyDescent="0.25">
      <c r="A2232">
        <v>1825243</v>
      </c>
      <c r="B2232">
        <v>1</v>
      </c>
      <c r="C2232" t="s">
        <v>81</v>
      </c>
      <c r="D2232" t="s">
        <v>118</v>
      </c>
      <c r="E2232" t="s">
        <v>140</v>
      </c>
      <c r="F2232" t="s">
        <v>6647</v>
      </c>
      <c r="G2232" t="s">
        <v>142</v>
      </c>
      <c r="H2232" t="s">
        <v>134</v>
      </c>
      <c r="I2232" t="s">
        <v>135</v>
      </c>
      <c r="J2232" t="s">
        <v>136</v>
      </c>
      <c r="K2232" t="s">
        <v>137</v>
      </c>
      <c r="L2232" t="s">
        <v>6648</v>
      </c>
      <c r="M2232" t="s">
        <v>6649</v>
      </c>
      <c r="N2232">
        <v>0.75444444399999999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0.11515572857609999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0.11515572857609999</v>
      </c>
    </row>
    <row r="2233" spans="1:31" x14ac:dyDescent="0.25">
      <c r="A2233">
        <v>1825246</v>
      </c>
      <c r="B2233">
        <v>1</v>
      </c>
      <c r="C2233" t="s">
        <v>81</v>
      </c>
      <c r="D2233" t="s">
        <v>120</v>
      </c>
      <c r="E2233" t="s">
        <v>131</v>
      </c>
      <c r="F2233" t="s">
        <v>6650</v>
      </c>
      <c r="G2233" t="s">
        <v>161</v>
      </c>
      <c r="H2233" t="s">
        <v>134</v>
      </c>
      <c r="I2233" t="s">
        <v>135</v>
      </c>
      <c r="J2233" t="s">
        <v>136</v>
      </c>
      <c r="K2233" t="s">
        <v>137</v>
      </c>
      <c r="L2233" t="s">
        <v>6651</v>
      </c>
      <c r="M2233" t="s">
        <v>6652</v>
      </c>
      <c r="N2233">
        <v>2.0291666660000001</v>
      </c>
      <c r="O2233">
        <v>0</v>
      </c>
      <c r="P2233">
        <v>23</v>
      </c>
      <c r="Q2233">
        <v>0</v>
      </c>
      <c r="R2233">
        <v>0</v>
      </c>
      <c r="S2233">
        <v>0</v>
      </c>
      <c r="T2233">
        <v>1</v>
      </c>
      <c r="U2233">
        <v>0</v>
      </c>
      <c r="V2233">
        <v>0</v>
      </c>
      <c r="W2233">
        <v>0</v>
      </c>
      <c r="X2233">
        <v>8.1285657772303797</v>
      </c>
      <c r="Y2233">
        <v>0</v>
      </c>
      <c r="Z2233">
        <v>0</v>
      </c>
      <c r="AA2233">
        <v>0</v>
      </c>
      <c r="AB2233">
        <v>0.19207122718193334</v>
      </c>
      <c r="AC2233">
        <v>0</v>
      </c>
      <c r="AD2233">
        <v>0</v>
      </c>
      <c r="AE2233">
        <v>8.3206370044123137</v>
      </c>
    </row>
    <row r="2234" spans="1:31" x14ac:dyDescent="0.25">
      <c r="A2234">
        <v>1825247</v>
      </c>
      <c r="B2234">
        <v>1</v>
      </c>
      <c r="C2234" t="s">
        <v>80</v>
      </c>
      <c r="D2234" t="s">
        <v>97</v>
      </c>
      <c r="E2234" t="s">
        <v>140</v>
      </c>
      <c r="F2234" t="s">
        <v>6653</v>
      </c>
      <c r="G2234" t="s">
        <v>213</v>
      </c>
      <c r="H2234" t="s">
        <v>134</v>
      </c>
      <c r="I2234" t="s">
        <v>135</v>
      </c>
      <c r="J2234" t="s">
        <v>136</v>
      </c>
      <c r="K2234" t="s">
        <v>137</v>
      </c>
      <c r="L2234" t="s">
        <v>6654</v>
      </c>
      <c r="M2234" t="s">
        <v>6655</v>
      </c>
      <c r="N2234">
        <v>2.1066666660000002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1.3263221968564247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1.3263221968564247</v>
      </c>
    </row>
    <row r="2235" spans="1:31" x14ac:dyDescent="0.25">
      <c r="A2235">
        <v>1825249</v>
      </c>
      <c r="B2235">
        <v>1</v>
      </c>
      <c r="C2235" t="s">
        <v>80</v>
      </c>
      <c r="D2235" t="s">
        <v>97</v>
      </c>
      <c r="E2235" t="s">
        <v>140</v>
      </c>
      <c r="F2235" t="s">
        <v>6656</v>
      </c>
      <c r="G2235" t="s">
        <v>142</v>
      </c>
      <c r="H2235" t="s">
        <v>134</v>
      </c>
      <c r="I2235" t="s">
        <v>135</v>
      </c>
      <c r="J2235" t="s">
        <v>136</v>
      </c>
      <c r="K2235" t="s">
        <v>137</v>
      </c>
      <c r="L2235" t="s">
        <v>6643</v>
      </c>
      <c r="M2235" t="s">
        <v>6657</v>
      </c>
      <c r="N2235">
        <v>1.0222222219999999</v>
      </c>
      <c r="O2235">
        <v>0</v>
      </c>
      <c r="P2235">
        <v>3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1.4523088972079998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1.4523088972079998</v>
      </c>
    </row>
    <row r="2236" spans="1:31" x14ac:dyDescent="0.25">
      <c r="A2236">
        <v>1825252</v>
      </c>
      <c r="B2236">
        <v>1</v>
      </c>
      <c r="C2236" t="s">
        <v>80</v>
      </c>
      <c r="D2236" t="s">
        <v>83</v>
      </c>
      <c r="E2236" t="s">
        <v>154</v>
      </c>
      <c r="F2236" t="s">
        <v>6658</v>
      </c>
      <c r="G2236" t="s">
        <v>640</v>
      </c>
      <c r="H2236" t="s">
        <v>157</v>
      </c>
      <c r="I2236" t="s">
        <v>135</v>
      </c>
      <c r="J2236" t="s">
        <v>136</v>
      </c>
      <c r="K2236" t="s">
        <v>137</v>
      </c>
      <c r="L2236" t="s">
        <v>6659</v>
      </c>
      <c r="M2236" t="s">
        <v>6660</v>
      </c>
      <c r="N2236">
        <v>11.733611111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6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29.637872446666744</v>
      </c>
      <c r="AC2236">
        <v>0</v>
      </c>
      <c r="AD2236">
        <v>0</v>
      </c>
      <c r="AE2236">
        <v>29.637872446666744</v>
      </c>
    </row>
    <row r="2237" spans="1:31" x14ac:dyDescent="0.25">
      <c r="A2237">
        <v>1825253</v>
      </c>
      <c r="B2237">
        <v>1</v>
      </c>
      <c r="C2237" t="s">
        <v>80</v>
      </c>
      <c r="D2237" t="s">
        <v>97</v>
      </c>
      <c r="E2237" t="s">
        <v>140</v>
      </c>
      <c r="F2237" t="s">
        <v>6661</v>
      </c>
      <c r="G2237" t="s">
        <v>213</v>
      </c>
      <c r="H2237" t="s">
        <v>134</v>
      </c>
      <c r="I2237" t="s">
        <v>135</v>
      </c>
      <c r="J2237" t="s">
        <v>136</v>
      </c>
      <c r="K2237" t="s">
        <v>137</v>
      </c>
      <c r="L2237" t="s">
        <v>6662</v>
      </c>
      <c r="M2237" t="s">
        <v>6663</v>
      </c>
      <c r="N2237">
        <v>1.8563888879999999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1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0.15730160330733334</v>
      </c>
      <c r="AC2237">
        <v>0</v>
      </c>
      <c r="AD2237">
        <v>0</v>
      </c>
      <c r="AE2237">
        <v>0.15730160330733334</v>
      </c>
    </row>
    <row r="2238" spans="1:31" x14ac:dyDescent="0.25">
      <c r="A2238">
        <v>1825254</v>
      </c>
      <c r="B2238">
        <v>1</v>
      </c>
      <c r="C2238" t="s">
        <v>80</v>
      </c>
      <c r="D2238" t="s">
        <v>100</v>
      </c>
      <c r="E2238" t="s">
        <v>154</v>
      </c>
      <c r="F2238" t="s">
        <v>6664</v>
      </c>
      <c r="G2238" t="s">
        <v>175</v>
      </c>
      <c r="H2238" t="s">
        <v>157</v>
      </c>
      <c r="I2238" t="s">
        <v>135</v>
      </c>
      <c r="J2238" t="s">
        <v>136</v>
      </c>
      <c r="K2238" t="s">
        <v>137</v>
      </c>
      <c r="L2238" t="s">
        <v>6665</v>
      </c>
      <c r="M2238" t="s">
        <v>6666</v>
      </c>
      <c r="N2238">
        <v>1.5149999999999999</v>
      </c>
      <c r="O2238">
        <v>0</v>
      </c>
      <c r="P2238">
        <v>21</v>
      </c>
      <c r="Q2238">
        <v>0</v>
      </c>
      <c r="R2238">
        <v>30</v>
      </c>
      <c r="S2238">
        <v>0</v>
      </c>
      <c r="T2238">
        <v>21</v>
      </c>
      <c r="U2238">
        <v>0</v>
      </c>
      <c r="V2238">
        <v>0</v>
      </c>
      <c r="W2238">
        <v>0</v>
      </c>
      <c r="X2238">
        <v>8.5876752429129954</v>
      </c>
      <c r="Y2238">
        <v>0</v>
      </c>
      <c r="Z2238">
        <v>35.036160982352285</v>
      </c>
      <c r="AA2238">
        <v>0</v>
      </c>
      <c r="AB2238">
        <v>23.226284189089192</v>
      </c>
      <c r="AC2238">
        <v>0</v>
      </c>
      <c r="AD2238">
        <v>0</v>
      </c>
      <c r="AE2238">
        <v>66.850120414354478</v>
      </c>
    </row>
    <row r="2239" spans="1:31" x14ac:dyDescent="0.25">
      <c r="A2239">
        <v>1825256</v>
      </c>
      <c r="B2239">
        <v>1</v>
      </c>
      <c r="C2239" t="s">
        <v>80</v>
      </c>
      <c r="D2239" t="s">
        <v>106</v>
      </c>
      <c r="E2239" t="s">
        <v>131</v>
      </c>
      <c r="F2239" t="s">
        <v>6667</v>
      </c>
      <c r="G2239" t="s">
        <v>133</v>
      </c>
      <c r="H2239" t="s">
        <v>134</v>
      </c>
      <c r="I2239" t="s">
        <v>135</v>
      </c>
      <c r="J2239" t="s">
        <v>136</v>
      </c>
      <c r="K2239" t="s">
        <v>137</v>
      </c>
      <c r="L2239" t="s">
        <v>6668</v>
      </c>
      <c r="M2239" t="s">
        <v>6669</v>
      </c>
      <c r="N2239">
        <v>1.7511111109999999</v>
      </c>
      <c r="O2239">
        <v>0</v>
      </c>
      <c r="P2239">
        <v>8</v>
      </c>
      <c r="Q2239">
        <v>0</v>
      </c>
      <c r="R2239">
        <v>2</v>
      </c>
      <c r="S2239">
        <v>0</v>
      </c>
      <c r="T2239">
        <v>2</v>
      </c>
      <c r="U2239">
        <v>0</v>
      </c>
      <c r="V2239">
        <v>0</v>
      </c>
      <c r="W2239">
        <v>0</v>
      </c>
      <c r="X2239">
        <v>6.3337690286415427</v>
      </c>
      <c r="Y2239">
        <v>0</v>
      </c>
      <c r="Z2239">
        <v>4.2740142764769331</v>
      </c>
      <c r="AA2239">
        <v>0</v>
      </c>
      <c r="AB2239">
        <v>3.1284239109693752</v>
      </c>
      <c r="AC2239">
        <v>0</v>
      </c>
      <c r="AD2239">
        <v>0</v>
      </c>
      <c r="AE2239">
        <v>13.736207216087852</v>
      </c>
    </row>
    <row r="2240" spans="1:31" x14ac:dyDescent="0.25">
      <c r="A2240">
        <v>1825257</v>
      </c>
      <c r="B2240">
        <v>1</v>
      </c>
      <c r="C2240" t="s">
        <v>80</v>
      </c>
      <c r="D2240" t="s">
        <v>106</v>
      </c>
      <c r="E2240" t="s">
        <v>131</v>
      </c>
      <c r="F2240" t="s">
        <v>6670</v>
      </c>
      <c r="G2240" t="s">
        <v>133</v>
      </c>
      <c r="H2240" t="s">
        <v>134</v>
      </c>
      <c r="I2240" t="s">
        <v>135</v>
      </c>
      <c r="J2240" t="s">
        <v>136</v>
      </c>
      <c r="K2240" t="s">
        <v>137</v>
      </c>
      <c r="L2240" t="s">
        <v>6671</v>
      </c>
      <c r="M2240" t="s">
        <v>6672</v>
      </c>
      <c r="N2240">
        <v>1.657777777</v>
      </c>
      <c r="O2240">
        <v>0</v>
      </c>
      <c r="P2240">
        <v>21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8.8204038799716997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8.8204038799716997</v>
      </c>
    </row>
    <row r="2241" spans="1:31" x14ac:dyDescent="0.25">
      <c r="A2241">
        <v>1825259</v>
      </c>
      <c r="B2241">
        <v>1</v>
      </c>
      <c r="C2241" t="s">
        <v>80</v>
      </c>
      <c r="D2241" t="s">
        <v>106</v>
      </c>
      <c r="E2241" t="s">
        <v>164</v>
      </c>
      <c r="F2241" t="s">
        <v>6673</v>
      </c>
      <c r="G2241" t="s">
        <v>156</v>
      </c>
      <c r="H2241" t="s">
        <v>157</v>
      </c>
      <c r="I2241" t="s">
        <v>179</v>
      </c>
      <c r="J2241" t="s">
        <v>136</v>
      </c>
      <c r="K2241" t="s">
        <v>137</v>
      </c>
      <c r="L2241" t="s">
        <v>6674</v>
      </c>
      <c r="M2241" t="s">
        <v>6675</v>
      </c>
      <c r="N2241">
        <v>4.7222219999999999E-3</v>
      </c>
      <c r="O2241">
        <v>0</v>
      </c>
      <c r="P2241">
        <v>1160</v>
      </c>
      <c r="Q2241">
        <v>19</v>
      </c>
      <c r="R2241">
        <v>140</v>
      </c>
      <c r="S2241">
        <v>11</v>
      </c>
      <c r="T2241">
        <v>233</v>
      </c>
      <c r="U2241">
        <v>0</v>
      </c>
      <c r="V2241">
        <v>0</v>
      </c>
      <c r="W2241">
        <v>0</v>
      </c>
      <c r="X2241">
        <v>1.0478378834338666</v>
      </c>
      <c r="Y2241">
        <v>7.7886859059900004E-2</v>
      </c>
      <c r="Z2241">
        <v>0.22241177340631113</v>
      </c>
      <c r="AA2241">
        <v>0.25194233178885</v>
      </c>
      <c r="AB2241">
        <v>0.31581244445075035</v>
      </c>
      <c r="AC2241">
        <v>0</v>
      </c>
      <c r="AD2241">
        <v>0</v>
      </c>
      <c r="AE2241">
        <v>1.9158912921396782</v>
      </c>
    </row>
    <row r="2242" spans="1:31" x14ac:dyDescent="0.25">
      <c r="A2242">
        <v>1825260</v>
      </c>
      <c r="B2242">
        <v>1</v>
      </c>
      <c r="C2242" t="s">
        <v>80</v>
      </c>
      <c r="D2242" t="s">
        <v>106</v>
      </c>
      <c r="E2242" t="s">
        <v>164</v>
      </c>
      <c r="F2242" t="s">
        <v>6673</v>
      </c>
      <c r="G2242" t="s">
        <v>156</v>
      </c>
      <c r="H2242" t="s">
        <v>157</v>
      </c>
      <c r="I2242" t="s">
        <v>179</v>
      </c>
      <c r="J2242" t="s">
        <v>136</v>
      </c>
      <c r="K2242" t="s">
        <v>137</v>
      </c>
      <c r="L2242" t="s">
        <v>6676</v>
      </c>
      <c r="M2242" t="s">
        <v>6677</v>
      </c>
      <c r="N2242">
        <v>8.3333330000000001E-3</v>
      </c>
      <c r="O2242">
        <v>0</v>
      </c>
      <c r="P2242">
        <v>1160</v>
      </c>
      <c r="Q2242">
        <v>19</v>
      </c>
      <c r="R2242">
        <v>140</v>
      </c>
      <c r="S2242">
        <v>11</v>
      </c>
      <c r="T2242">
        <v>233</v>
      </c>
      <c r="U2242">
        <v>0</v>
      </c>
      <c r="V2242">
        <v>0</v>
      </c>
      <c r="W2242">
        <v>0</v>
      </c>
      <c r="X2242">
        <v>1.8491256766479998</v>
      </c>
      <c r="Y2242">
        <v>0.137447398341</v>
      </c>
      <c r="Z2242">
        <v>0.39249136483466646</v>
      </c>
      <c r="AA2242">
        <v>0.44460411492150009</v>
      </c>
      <c r="AB2242">
        <v>0.55731607844249975</v>
      </c>
      <c r="AC2242">
        <v>0</v>
      </c>
      <c r="AD2242">
        <v>0</v>
      </c>
      <c r="AE2242">
        <v>3.3809846331876665</v>
      </c>
    </row>
    <row r="2243" spans="1:31" x14ac:dyDescent="0.25">
      <c r="A2243">
        <v>1825261</v>
      </c>
      <c r="B2243">
        <v>1</v>
      </c>
      <c r="C2243" t="s">
        <v>80</v>
      </c>
      <c r="D2243" t="s">
        <v>104</v>
      </c>
      <c r="E2243" t="s">
        <v>164</v>
      </c>
      <c r="F2243" t="s">
        <v>6678</v>
      </c>
      <c r="G2243" t="s">
        <v>156</v>
      </c>
      <c r="H2243" t="s">
        <v>157</v>
      </c>
      <c r="I2243" t="s">
        <v>135</v>
      </c>
      <c r="J2243" t="s">
        <v>136</v>
      </c>
      <c r="K2243" t="s">
        <v>137</v>
      </c>
      <c r="L2243" t="s">
        <v>6679</v>
      </c>
      <c r="M2243" t="s">
        <v>6680</v>
      </c>
      <c r="N2243">
        <v>0.44861111100000001</v>
      </c>
      <c r="O2243">
        <v>2</v>
      </c>
      <c r="P2243">
        <v>5995</v>
      </c>
      <c r="Q2243">
        <v>18</v>
      </c>
      <c r="R2243">
        <v>139</v>
      </c>
      <c r="S2243">
        <v>5</v>
      </c>
      <c r="T2243">
        <v>766</v>
      </c>
      <c r="U2243">
        <v>8</v>
      </c>
      <c r="V2243">
        <v>1</v>
      </c>
      <c r="W2243">
        <v>0.27933148344966674</v>
      </c>
      <c r="X2243">
        <v>626.06126151209128</v>
      </c>
      <c r="Y2243">
        <v>3.9837453287946669</v>
      </c>
      <c r="Z2243">
        <v>15.740305156728526</v>
      </c>
      <c r="AA2243">
        <v>11.109946546523917</v>
      </c>
      <c r="AB2243">
        <v>125.7848981933288</v>
      </c>
      <c r="AC2243">
        <v>67.500910279326888</v>
      </c>
      <c r="AD2243">
        <v>0</v>
      </c>
      <c r="AE2243">
        <v>850.46039850024363</v>
      </c>
    </row>
    <row r="2244" spans="1:31" x14ac:dyDescent="0.25">
      <c r="A2244">
        <v>1825262</v>
      </c>
      <c r="B2244">
        <v>1</v>
      </c>
      <c r="C2244" t="s">
        <v>80</v>
      </c>
      <c r="D2244" t="s">
        <v>93</v>
      </c>
      <c r="E2244" t="s">
        <v>131</v>
      </c>
      <c r="F2244" t="s">
        <v>6681</v>
      </c>
      <c r="G2244" t="s">
        <v>133</v>
      </c>
      <c r="H2244" t="s">
        <v>134</v>
      </c>
      <c r="I2244" t="s">
        <v>135</v>
      </c>
      <c r="J2244" t="s">
        <v>136</v>
      </c>
      <c r="K2244" t="s">
        <v>137</v>
      </c>
      <c r="L2244" t="s">
        <v>6682</v>
      </c>
      <c r="M2244" t="s">
        <v>6683</v>
      </c>
      <c r="N2244">
        <v>3.5205555550000001</v>
      </c>
      <c r="O2244">
        <v>0</v>
      </c>
      <c r="P2244">
        <v>41</v>
      </c>
      <c r="Q2244">
        <v>0</v>
      </c>
      <c r="R2244">
        <v>2</v>
      </c>
      <c r="S2244">
        <v>0</v>
      </c>
      <c r="T2244">
        <v>8</v>
      </c>
      <c r="U2244">
        <v>0</v>
      </c>
      <c r="V2244">
        <v>0</v>
      </c>
      <c r="W2244">
        <v>0</v>
      </c>
      <c r="X2244">
        <v>27.285368198812868</v>
      </c>
      <c r="Y2244">
        <v>0</v>
      </c>
      <c r="Z2244">
        <v>1.7828697714526662</v>
      </c>
      <c r="AA2244">
        <v>0</v>
      </c>
      <c r="AB2244">
        <v>17.778457598481264</v>
      </c>
      <c r="AC2244">
        <v>0</v>
      </c>
      <c r="AD2244">
        <v>0</v>
      </c>
      <c r="AE2244">
        <v>46.846695568746796</v>
      </c>
    </row>
    <row r="2245" spans="1:31" x14ac:dyDescent="0.25">
      <c r="A2245">
        <v>1825263</v>
      </c>
      <c r="B2245">
        <v>1</v>
      </c>
      <c r="C2245" t="s">
        <v>80</v>
      </c>
      <c r="D2245" t="s">
        <v>108</v>
      </c>
      <c r="E2245" t="s">
        <v>140</v>
      </c>
      <c r="F2245" t="s">
        <v>6684</v>
      </c>
      <c r="G2245" t="s">
        <v>142</v>
      </c>
      <c r="H2245" t="s">
        <v>134</v>
      </c>
      <c r="I2245" t="s">
        <v>135</v>
      </c>
      <c r="J2245" t="s">
        <v>136</v>
      </c>
      <c r="K2245" t="s">
        <v>137</v>
      </c>
      <c r="L2245" t="s">
        <v>6685</v>
      </c>
      <c r="M2245" t="s">
        <v>6686</v>
      </c>
      <c r="N2245">
        <v>4.1858333329999997</v>
      </c>
      <c r="O2245">
        <v>0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0.65451333019522506</v>
      </c>
      <c r="AA2245">
        <v>0</v>
      </c>
      <c r="AB2245">
        <v>0</v>
      </c>
      <c r="AC2245">
        <v>0</v>
      </c>
      <c r="AD2245">
        <v>0</v>
      </c>
      <c r="AE2245">
        <v>0.65451333019522506</v>
      </c>
    </row>
    <row r="2246" spans="1:31" x14ac:dyDescent="0.25">
      <c r="A2246">
        <v>1825265</v>
      </c>
      <c r="B2246">
        <v>1</v>
      </c>
      <c r="C2246" t="s">
        <v>80</v>
      </c>
      <c r="D2246" t="s">
        <v>100</v>
      </c>
      <c r="E2246" t="s">
        <v>202</v>
      </c>
      <c r="F2246" t="s">
        <v>6687</v>
      </c>
      <c r="G2246" t="s">
        <v>386</v>
      </c>
      <c r="H2246" t="s">
        <v>157</v>
      </c>
      <c r="I2246" t="s">
        <v>135</v>
      </c>
      <c r="J2246" t="s">
        <v>136</v>
      </c>
      <c r="K2246" t="s">
        <v>137</v>
      </c>
      <c r="L2246" t="s">
        <v>6688</v>
      </c>
      <c r="M2246" t="s">
        <v>6689</v>
      </c>
      <c r="N2246">
        <v>0.28305555500000001</v>
      </c>
      <c r="O2246">
        <v>1</v>
      </c>
      <c r="P2246">
        <v>1267</v>
      </c>
      <c r="Q2246">
        <v>18</v>
      </c>
      <c r="R2246">
        <v>443</v>
      </c>
      <c r="S2246">
        <v>13</v>
      </c>
      <c r="T2246">
        <v>238</v>
      </c>
      <c r="U2246">
        <v>0</v>
      </c>
      <c r="V2246">
        <v>1</v>
      </c>
      <c r="W2246">
        <v>0.1943825846411667</v>
      </c>
      <c r="X2246">
        <v>101.45107723826288</v>
      </c>
      <c r="Y2246">
        <v>63.330432689736313</v>
      </c>
      <c r="Z2246">
        <v>68.562118313665508</v>
      </c>
      <c r="AA2246">
        <v>32.542230024273721</v>
      </c>
      <c r="AB2246">
        <v>35.288179403277091</v>
      </c>
      <c r="AC2246">
        <v>0</v>
      </c>
      <c r="AD2246">
        <v>11.66975109908125</v>
      </c>
      <c r="AE2246">
        <v>313.03817135293787</v>
      </c>
    </row>
    <row r="2247" spans="1:31" x14ac:dyDescent="0.25">
      <c r="A2247">
        <v>1825267</v>
      </c>
      <c r="B2247">
        <v>1</v>
      </c>
      <c r="C2247" t="s">
        <v>81</v>
      </c>
      <c r="D2247" t="s">
        <v>127</v>
      </c>
      <c r="E2247" t="s">
        <v>252</v>
      </c>
      <c r="F2247" t="s">
        <v>6690</v>
      </c>
      <c r="G2247" t="s">
        <v>279</v>
      </c>
      <c r="H2247" t="s">
        <v>134</v>
      </c>
      <c r="I2247" t="s">
        <v>135</v>
      </c>
      <c r="J2247" t="s">
        <v>136</v>
      </c>
      <c r="K2247" t="s">
        <v>137</v>
      </c>
      <c r="L2247" t="s">
        <v>6691</v>
      </c>
      <c r="M2247" t="s">
        <v>6692</v>
      </c>
      <c r="N2247">
        <v>3.7197222220000001</v>
      </c>
      <c r="O2247">
        <v>0</v>
      </c>
      <c r="P2247">
        <v>108</v>
      </c>
      <c r="Q2247">
        <v>0</v>
      </c>
      <c r="R2247">
        <v>7</v>
      </c>
      <c r="S2247">
        <v>0</v>
      </c>
      <c r="T2247">
        <v>22</v>
      </c>
      <c r="U2247">
        <v>0</v>
      </c>
      <c r="V2247">
        <v>0</v>
      </c>
      <c r="W2247">
        <v>0</v>
      </c>
      <c r="X2247">
        <v>78.499061698252532</v>
      </c>
      <c r="Y2247">
        <v>0</v>
      </c>
      <c r="Z2247">
        <v>2.2543078392489329</v>
      </c>
      <c r="AA2247">
        <v>0</v>
      </c>
      <c r="AB2247">
        <v>11.410810915956992</v>
      </c>
      <c r="AC2247">
        <v>0</v>
      </c>
      <c r="AD2247">
        <v>0</v>
      </c>
      <c r="AE2247">
        <v>92.164180453458457</v>
      </c>
    </row>
    <row r="2248" spans="1:31" x14ac:dyDescent="0.25">
      <c r="A2248">
        <v>1825269</v>
      </c>
      <c r="B2248">
        <v>1</v>
      </c>
      <c r="C2248" t="s">
        <v>80</v>
      </c>
      <c r="D2248" t="s">
        <v>90</v>
      </c>
      <c r="E2248" t="s">
        <v>131</v>
      </c>
      <c r="F2248" t="s">
        <v>6693</v>
      </c>
      <c r="G2248" t="s">
        <v>242</v>
      </c>
      <c r="H2248" t="s">
        <v>134</v>
      </c>
      <c r="I2248" t="s">
        <v>135</v>
      </c>
      <c r="J2248" t="s">
        <v>136</v>
      </c>
      <c r="K2248" t="s">
        <v>137</v>
      </c>
      <c r="L2248" t="s">
        <v>6694</v>
      </c>
      <c r="M2248" t="s">
        <v>6695</v>
      </c>
      <c r="N2248">
        <v>7.8402777769999998</v>
      </c>
      <c r="O2248">
        <v>0</v>
      </c>
      <c r="P2248">
        <v>55</v>
      </c>
      <c r="Q2248">
        <v>0</v>
      </c>
      <c r="R2248">
        <v>0</v>
      </c>
      <c r="S2248">
        <v>0</v>
      </c>
      <c r="T2248">
        <v>3</v>
      </c>
      <c r="U2248">
        <v>0</v>
      </c>
      <c r="V2248">
        <v>0</v>
      </c>
      <c r="W2248">
        <v>0</v>
      </c>
      <c r="X2248">
        <v>86.068320406838382</v>
      </c>
      <c r="Y2248">
        <v>0</v>
      </c>
      <c r="Z2248">
        <v>0</v>
      </c>
      <c r="AA2248">
        <v>0</v>
      </c>
      <c r="AB2248">
        <v>62.58895701368877</v>
      </c>
      <c r="AC2248">
        <v>0</v>
      </c>
      <c r="AD2248">
        <v>0</v>
      </c>
      <c r="AE2248">
        <v>148.65727742052715</v>
      </c>
    </row>
    <row r="2249" spans="1:31" x14ac:dyDescent="0.25">
      <c r="A2249">
        <v>1825270</v>
      </c>
      <c r="B2249">
        <v>1</v>
      </c>
      <c r="C2249" t="s">
        <v>81</v>
      </c>
      <c r="D2249" t="s">
        <v>118</v>
      </c>
      <c r="E2249" t="s">
        <v>131</v>
      </c>
      <c r="F2249" t="s">
        <v>3489</v>
      </c>
      <c r="G2249" t="s">
        <v>133</v>
      </c>
      <c r="H2249" t="s">
        <v>134</v>
      </c>
      <c r="I2249" t="s">
        <v>135</v>
      </c>
      <c r="J2249" t="s">
        <v>136</v>
      </c>
      <c r="K2249" t="s">
        <v>137</v>
      </c>
      <c r="L2249" t="s">
        <v>6696</v>
      </c>
      <c r="M2249" t="s">
        <v>6697</v>
      </c>
      <c r="N2249">
        <v>1.4002777769999999</v>
      </c>
      <c r="O2249">
        <v>0</v>
      </c>
      <c r="P2249">
        <v>20</v>
      </c>
      <c r="Q2249">
        <v>0</v>
      </c>
      <c r="R2249">
        <v>1</v>
      </c>
      <c r="S2249">
        <v>0</v>
      </c>
      <c r="T2249">
        <v>2</v>
      </c>
      <c r="U2249">
        <v>0</v>
      </c>
      <c r="V2249">
        <v>0</v>
      </c>
      <c r="W2249">
        <v>0</v>
      </c>
      <c r="X2249">
        <v>5.6457530427993756</v>
      </c>
      <c r="Y2249">
        <v>0</v>
      </c>
      <c r="Z2249">
        <v>0</v>
      </c>
      <c r="AA2249">
        <v>0</v>
      </c>
      <c r="AB2249">
        <v>0.76970359524963328</v>
      </c>
      <c r="AC2249">
        <v>0</v>
      </c>
      <c r="AD2249">
        <v>0</v>
      </c>
      <c r="AE2249">
        <v>6.415456638049009</v>
      </c>
    </row>
    <row r="2250" spans="1:31" x14ac:dyDescent="0.25">
      <c r="A2250">
        <v>1825271</v>
      </c>
      <c r="B2250">
        <v>1</v>
      </c>
      <c r="C2250" t="s">
        <v>81</v>
      </c>
      <c r="D2250" t="s">
        <v>123</v>
      </c>
      <c r="E2250" t="s">
        <v>140</v>
      </c>
      <c r="F2250" t="s">
        <v>6698</v>
      </c>
      <c r="G2250" t="s">
        <v>142</v>
      </c>
      <c r="H2250" t="s">
        <v>134</v>
      </c>
      <c r="I2250" t="s">
        <v>135</v>
      </c>
      <c r="J2250" t="s">
        <v>136</v>
      </c>
      <c r="K2250" t="s">
        <v>137</v>
      </c>
      <c r="L2250" t="s">
        <v>6699</v>
      </c>
      <c r="M2250" t="s">
        <v>6700</v>
      </c>
      <c r="N2250">
        <v>0.58194444400000001</v>
      </c>
      <c r="O2250">
        <v>0</v>
      </c>
      <c r="P2250">
        <v>3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0.63876797410770836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0.63876797410770836</v>
      </c>
    </row>
    <row r="2251" spans="1:31" x14ac:dyDescent="0.25">
      <c r="A2251">
        <v>1825272</v>
      </c>
      <c r="B2251">
        <v>1</v>
      </c>
      <c r="C2251" t="s">
        <v>80</v>
      </c>
      <c r="D2251" t="s">
        <v>108</v>
      </c>
      <c r="E2251" t="s">
        <v>131</v>
      </c>
      <c r="F2251" t="s">
        <v>6701</v>
      </c>
      <c r="G2251" t="s">
        <v>133</v>
      </c>
      <c r="H2251" t="s">
        <v>134</v>
      </c>
      <c r="I2251" t="s">
        <v>135</v>
      </c>
      <c r="J2251" t="s">
        <v>136</v>
      </c>
      <c r="K2251" t="s">
        <v>137</v>
      </c>
      <c r="L2251" t="s">
        <v>6702</v>
      </c>
      <c r="M2251" t="s">
        <v>6703</v>
      </c>
      <c r="N2251">
        <v>1.538888888</v>
      </c>
      <c r="O2251">
        <v>0</v>
      </c>
      <c r="P2251">
        <v>17</v>
      </c>
      <c r="Q2251">
        <v>0</v>
      </c>
      <c r="R2251">
        <v>0</v>
      </c>
      <c r="S2251">
        <v>0</v>
      </c>
      <c r="T2251">
        <v>3</v>
      </c>
      <c r="U2251">
        <v>0</v>
      </c>
      <c r="V2251">
        <v>0</v>
      </c>
      <c r="W2251">
        <v>0</v>
      </c>
      <c r="X2251">
        <v>3.556728803196866</v>
      </c>
      <c r="Y2251">
        <v>0</v>
      </c>
      <c r="Z2251">
        <v>0</v>
      </c>
      <c r="AA2251">
        <v>0</v>
      </c>
      <c r="AB2251">
        <v>3.2858551700565832</v>
      </c>
      <c r="AC2251">
        <v>0</v>
      </c>
      <c r="AD2251">
        <v>0</v>
      </c>
      <c r="AE2251">
        <v>6.8425839732534488</v>
      </c>
    </row>
    <row r="2252" spans="1:31" x14ac:dyDescent="0.25">
      <c r="A2252">
        <v>1881871</v>
      </c>
      <c r="B2252">
        <v>1</v>
      </c>
      <c r="C2252" t="s">
        <v>80</v>
      </c>
      <c r="D2252" t="s">
        <v>104</v>
      </c>
      <c r="E2252" t="s">
        <v>202</v>
      </c>
      <c r="F2252" t="s">
        <v>6704</v>
      </c>
      <c r="G2252" t="s">
        <v>156</v>
      </c>
      <c r="H2252" t="s">
        <v>157</v>
      </c>
      <c r="I2252" t="s">
        <v>135</v>
      </c>
      <c r="J2252" t="s">
        <v>136</v>
      </c>
      <c r="K2252" t="s">
        <v>137</v>
      </c>
      <c r="L2252" t="s">
        <v>6705</v>
      </c>
      <c r="M2252" t="s">
        <v>6706</v>
      </c>
      <c r="N2252">
        <v>0.45</v>
      </c>
      <c r="O2252">
        <v>0</v>
      </c>
      <c r="P2252">
        <v>3203</v>
      </c>
      <c r="Q2252">
        <v>0</v>
      </c>
      <c r="R2252">
        <v>53</v>
      </c>
      <c r="S2252">
        <v>0</v>
      </c>
      <c r="T2252">
        <v>300</v>
      </c>
      <c r="U2252">
        <v>0</v>
      </c>
      <c r="V2252">
        <v>1</v>
      </c>
      <c r="W2252">
        <v>0</v>
      </c>
      <c r="X2252">
        <v>294.16760505880524</v>
      </c>
      <c r="Y2252">
        <v>0</v>
      </c>
      <c r="Z2252">
        <v>10.306387744564502</v>
      </c>
      <c r="AA2252">
        <v>0</v>
      </c>
      <c r="AB2252">
        <v>85.0723259421015</v>
      </c>
      <c r="AC2252">
        <v>0</v>
      </c>
      <c r="AD2252">
        <v>0.74996845542000001</v>
      </c>
      <c r="AE2252">
        <v>390.29628720089124</v>
      </c>
    </row>
    <row r="2253" spans="1:31" x14ac:dyDescent="0.25">
      <c r="A2253">
        <v>1825277</v>
      </c>
      <c r="B2253">
        <v>1</v>
      </c>
      <c r="C2253" t="s">
        <v>81</v>
      </c>
      <c r="D2253" t="s">
        <v>127</v>
      </c>
      <c r="E2253" t="s">
        <v>252</v>
      </c>
      <c r="F2253" t="s">
        <v>6707</v>
      </c>
      <c r="G2253" t="s">
        <v>2957</v>
      </c>
      <c r="H2253" t="s">
        <v>134</v>
      </c>
      <c r="I2253" t="s">
        <v>135</v>
      </c>
      <c r="J2253" t="s">
        <v>136</v>
      </c>
      <c r="K2253" t="s">
        <v>137</v>
      </c>
      <c r="L2253" t="s">
        <v>6708</v>
      </c>
      <c r="M2253" t="s">
        <v>6709</v>
      </c>
      <c r="N2253">
        <v>3.7694444439999999</v>
      </c>
      <c r="O2253">
        <v>0</v>
      </c>
      <c r="P2253">
        <v>56</v>
      </c>
      <c r="Q2253">
        <v>0</v>
      </c>
      <c r="R2253">
        <v>2</v>
      </c>
      <c r="S2253">
        <v>0</v>
      </c>
      <c r="T2253">
        <v>4</v>
      </c>
      <c r="U2253">
        <v>0</v>
      </c>
      <c r="V2253">
        <v>0</v>
      </c>
      <c r="W2253">
        <v>0</v>
      </c>
      <c r="X2253">
        <v>37.501040969198677</v>
      </c>
      <c r="Y2253">
        <v>0</v>
      </c>
      <c r="Z2253">
        <v>9.206489596044003</v>
      </c>
      <c r="AA2253">
        <v>0</v>
      </c>
      <c r="AB2253">
        <v>3.2855643229042504</v>
      </c>
      <c r="AC2253">
        <v>0</v>
      </c>
      <c r="AD2253">
        <v>0</v>
      </c>
      <c r="AE2253">
        <v>49.993094888146928</v>
      </c>
    </row>
    <row r="2254" spans="1:31" x14ac:dyDescent="0.25">
      <c r="A2254">
        <v>1825278</v>
      </c>
      <c r="B2254">
        <v>1</v>
      </c>
      <c r="C2254" t="s">
        <v>81</v>
      </c>
      <c r="D2254" t="s">
        <v>118</v>
      </c>
      <c r="E2254" t="s">
        <v>140</v>
      </c>
      <c r="F2254" t="s">
        <v>6710</v>
      </c>
      <c r="G2254" t="s">
        <v>142</v>
      </c>
      <c r="H2254" t="s">
        <v>134</v>
      </c>
      <c r="I2254" t="s">
        <v>135</v>
      </c>
      <c r="J2254" t="s">
        <v>136</v>
      </c>
      <c r="K2254" t="s">
        <v>137</v>
      </c>
      <c r="L2254" t="s">
        <v>6711</v>
      </c>
      <c r="M2254" t="s">
        <v>6712</v>
      </c>
      <c r="N2254">
        <v>1.882777777</v>
      </c>
      <c r="O2254">
        <v>0</v>
      </c>
      <c r="P2254">
        <v>4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0.61141930861073324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0.61141930861073324</v>
      </c>
    </row>
    <row r="2255" spans="1:31" x14ac:dyDescent="0.25">
      <c r="A2255">
        <v>1825280</v>
      </c>
      <c r="B2255">
        <v>1</v>
      </c>
      <c r="C2255" t="s">
        <v>81</v>
      </c>
      <c r="D2255" t="s">
        <v>112</v>
      </c>
      <c r="E2255" t="s">
        <v>202</v>
      </c>
      <c r="F2255" t="s">
        <v>6713</v>
      </c>
      <c r="G2255" t="s">
        <v>156</v>
      </c>
      <c r="H2255" t="s">
        <v>157</v>
      </c>
      <c r="I2255" t="s">
        <v>135</v>
      </c>
      <c r="J2255" t="s">
        <v>136</v>
      </c>
      <c r="K2255" t="s">
        <v>137</v>
      </c>
      <c r="L2255" t="s">
        <v>6714</v>
      </c>
      <c r="M2255" t="s">
        <v>6715</v>
      </c>
      <c r="N2255">
        <v>0.22527777700000001</v>
      </c>
      <c r="O2255">
        <v>0</v>
      </c>
      <c r="P2255">
        <v>1018</v>
      </c>
      <c r="Q2255">
        <v>164</v>
      </c>
      <c r="R2255">
        <v>73</v>
      </c>
      <c r="S2255">
        <v>11</v>
      </c>
      <c r="T2255">
        <v>101</v>
      </c>
      <c r="U2255">
        <v>1</v>
      </c>
      <c r="V2255">
        <v>0</v>
      </c>
      <c r="W2255">
        <v>0</v>
      </c>
      <c r="X2255">
        <v>55.633162096324241</v>
      </c>
      <c r="Y2255">
        <v>144.96405854322984</v>
      </c>
      <c r="Z2255">
        <v>71.604452326221804</v>
      </c>
      <c r="AA2255">
        <v>5.4397614677918282</v>
      </c>
      <c r="AB2255">
        <v>5.5139041139794127</v>
      </c>
      <c r="AC2255">
        <v>0.34753783689350004</v>
      </c>
      <c r="AD2255">
        <v>0</v>
      </c>
      <c r="AE2255">
        <v>283.50287638444058</v>
      </c>
    </row>
    <row r="2256" spans="1:31" x14ac:dyDescent="0.25">
      <c r="A2256">
        <v>1825284</v>
      </c>
      <c r="B2256">
        <v>1</v>
      </c>
      <c r="C2256" t="s">
        <v>80</v>
      </c>
      <c r="D2256" t="s">
        <v>84</v>
      </c>
      <c r="E2256" t="s">
        <v>154</v>
      </c>
      <c r="F2256" t="s">
        <v>6716</v>
      </c>
      <c r="G2256" t="s">
        <v>386</v>
      </c>
      <c r="H2256" t="s">
        <v>157</v>
      </c>
      <c r="I2256" t="s">
        <v>135</v>
      </c>
      <c r="J2256" t="s">
        <v>136</v>
      </c>
      <c r="K2256" t="s">
        <v>151</v>
      </c>
      <c r="L2256" t="s">
        <v>6717</v>
      </c>
      <c r="M2256" t="s">
        <v>6718</v>
      </c>
      <c r="N2256">
        <v>0.52249999999999996</v>
      </c>
      <c r="O2256">
        <v>0</v>
      </c>
      <c r="P2256">
        <v>4727</v>
      </c>
      <c r="Q2256">
        <v>0</v>
      </c>
      <c r="R2256">
        <v>0</v>
      </c>
      <c r="S2256">
        <v>3</v>
      </c>
      <c r="T2256">
        <v>276</v>
      </c>
      <c r="U2256">
        <v>0</v>
      </c>
      <c r="V2256">
        <v>0</v>
      </c>
      <c r="W2256">
        <v>0</v>
      </c>
      <c r="X2256">
        <v>488.74361418368932</v>
      </c>
      <c r="Y2256">
        <v>0</v>
      </c>
      <c r="Z2256">
        <v>0</v>
      </c>
      <c r="AA2256">
        <v>12.017830355661898</v>
      </c>
      <c r="AB2256">
        <v>79.642077711547742</v>
      </c>
      <c r="AC2256">
        <v>0</v>
      </c>
      <c r="AD2256">
        <v>0</v>
      </c>
      <c r="AE2256">
        <v>580.40352225089896</v>
      </c>
    </row>
    <row r="2257" spans="1:31" x14ac:dyDescent="0.25">
      <c r="A2257">
        <v>1825285</v>
      </c>
      <c r="B2257">
        <v>1</v>
      </c>
      <c r="C2257" t="s">
        <v>81</v>
      </c>
      <c r="D2257" t="s">
        <v>113</v>
      </c>
      <c r="E2257" t="s">
        <v>154</v>
      </c>
      <c r="F2257" t="s">
        <v>6719</v>
      </c>
      <c r="G2257" t="s">
        <v>156</v>
      </c>
      <c r="H2257" t="s">
        <v>157</v>
      </c>
      <c r="I2257" t="s">
        <v>135</v>
      </c>
      <c r="J2257" t="s">
        <v>136</v>
      </c>
      <c r="K2257" t="s">
        <v>137</v>
      </c>
      <c r="L2257" t="s">
        <v>6720</v>
      </c>
      <c r="M2257" t="s">
        <v>6721</v>
      </c>
      <c r="N2257">
        <v>0.74666666599999998</v>
      </c>
      <c r="O2257">
        <v>4</v>
      </c>
      <c r="P2257">
        <v>116</v>
      </c>
      <c r="Q2257">
        <v>16</v>
      </c>
      <c r="R2257">
        <v>36</v>
      </c>
      <c r="S2257">
        <v>1</v>
      </c>
      <c r="T2257">
        <v>43</v>
      </c>
      <c r="U2257">
        <v>1</v>
      </c>
      <c r="V2257">
        <v>0</v>
      </c>
      <c r="W2257">
        <v>4.5860527836480012</v>
      </c>
      <c r="X2257">
        <v>13.523765456723201</v>
      </c>
      <c r="Y2257">
        <v>79.486539064038411</v>
      </c>
      <c r="Z2257">
        <v>27.350621675059198</v>
      </c>
      <c r="AA2257">
        <v>1.6096271456160003</v>
      </c>
      <c r="AB2257">
        <v>6.7882105161024002</v>
      </c>
      <c r="AC2257">
        <v>0.66114094941439994</v>
      </c>
      <c r="AD2257">
        <v>0</v>
      </c>
      <c r="AE2257">
        <v>134.00595759060161</v>
      </c>
    </row>
    <row r="2258" spans="1:31" x14ac:dyDescent="0.25">
      <c r="A2258">
        <v>1825289</v>
      </c>
      <c r="B2258">
        <v>1</v>
      </c>
      <c r="C2258" t="s">
        <v>80</v>
      </c>
      <c r="D2258" t="s">
        <v>84</v>
      </c>
      <c r="E2258" t="s">
        <v>154</v>
      </c>
      <c r="F2258" t="s">
        <v>6722</v>
      </c>
      <c r="G2258" t="s">
        <v>386</v>
      </c>
      <c r="H2258" t="s">
        <v>157</v>
      </c>
      <c r="I2258" t="s">
        <v>135</v>
      </c>
      <c r="J2258" t="s">
        <v>136</v>
      </c>
      <c r="K2258" t="s">
        <v>151</v>
      </c>
      <c r="L2258" t="s">
        <v>6723</v>
      </c>
      <c r="M2258" t="s">
        <v>6724</v>
      </c>
      <c r="N2258">
        <v>0.171666666</v>
      </c>
      <c r="O2258">
        <v>1</v>
      </c>
      <c r="P2258">
        <v>2311</v>
      </c>
      <c r="Q2258">
        <v>0</v>
      </c>
      <c r="R2258">
        <v>0</v>
      </c>
      <c r="S2258">
        <v>1</v>
      </c>
      <c r="T2258">
        <v>47</v>
      </c>
      <c r="U2258">
        <v>0</v>
      </c>
      <c r="V2258">
        <v>0</v>
      </c>
      <c r="W2258">
        <v>3.0944257600319998</v>
      </c>
      <c r="X2258">
        <v>88.105920750015002</v>
      </c>
      <c r="Y2258">
        <v>0</v>
      </c>
      <c r="Z2258">
        <v>0</v>
      </c>
      <c r="AA2258">
        <v>13.74906253935935</v>
      </c>
      <c r="AB2258">
        <v>4.7766730671988347</v>
      </c>
      <c r="AC2258">
        <v>0</v>
      </c>
      <c r="AD2258">
        <v>0</v>
      </c>
      <c r="AE2258">
        <v>109.72608211660517</v>
      </c>
    </row>
    <row r="2259" spans="1:31" x14ac:dyDescent="0.25">
      <c r="A2259">
        <v>1825290</v>
      </c>
      <c r="B2259">
        <v>1</v>
      </c>
      <c r="C2259" t="s">
        <v>81</v>
      </c>
      <c r="D2259" t="s">
        <v>128</v>
      </c>
      <c r="E2259" t="s">
        <v>131</v>
      </c>
      <c r="F2259" t="s">
        <v>6725</v>
      </c>
      <c r="G2259" t="s">
        <v>133</v>
      </c>
      <c r="H2259" t="s">
        <v>134</v>
      </c>
      <c r="I2259" t="s">
        <v>135</v>
      </c>
      <c r="J2259" t="s">
        <v>136</v>
      </c>
      <c r="K2259" t="s">
        <v>137</v>
      </c>
      <c r="L2259" t="s">
        <v>6726</v>
      </c>
      <c r="M2259" t="s">
        <v>6727</v>
      </c>
      <c r="N2259">
        <v>5.3777777770000004</v>
      </c>
      <c r="O2259">
        <v>0</v>
      </c>
      <c r="P2259">
        <v>99</v>
      </c>
      <c r="Q2259">
        <v>0</v>
      </c>
      <c r="R2259">
        <v>0</v>
      </c>
      <c r="S2259">
        <v>0</v>
      </c>
      <c r="T2259">
        <v>27</v>
      </c>
      <c r="U2259">
        <v>0</v>
      </c>
      <c r="V2259">
        <v>0</v>
      </c>
      <c r="W2259">
        <v>0</v>
      </c>
      <c r="X2259">
        <v>70.621541312256539</v>
      </c>
      <c r="Y2259">
        <v>0</v>
      </c>
      <c r="Z2259">
        <v>0</v>
      </c>
      <c r="AA2259">
        <v>0</v>
      </c>
      <c r="AB2259">
        <v>52.912646511653165</v>
      </c>
      <c r="AC2259">
        <v>0</v>
      </c>
      <c r="AD2259">
        <v>0</v>
      </c>
      <c r="AE2259">
        <v>123.5341878239097</v>
      </c>
    </row>
    <row r="2260" spans="1:31" x14ac:dyDescent="0.25">
      <c r="A2260">
        <v>1825291</v>
      </c>
      <c r="B2260">
        <v>1</v>
      </c>
      <c r="C2260" t="s">
        <v>80</v>
      </c>
      <c r="D2260" t="s">
        <v>107</v>
      </c>
      <c r="E2260" t="s">
        <v>164</v>
      </c>
      <c r="F2260" t="s">
        <v>6728</v>
      </c>
      <c r="G2260" t="s">
        <v>156</v>
      </c>
      <c r="H2260" t="s">
        <v>157</v>
      </c>
      <c r="I2260" t="s">
        <v>135</v>
      </c>
      <c r="J2260" t="s">
        <v>136</v>
      </c>
      <c r="K2260" t="s">
        <v>137</v>
      </c>
      <c r="L2260" t="s">
        <v>6729</v>
      </c>
      <c r="M2260" t="s">
        <v>6730</v>
      </c>
      <c r="N2260">
        <v>0.65722222200000002</v>
      </c>
      <c r="O2260">
        <v>2</v>
      </c>
      <c r="P2260">
        <v>299</v>
      </c>
      <c r="Q2260">
        <v>41</v>
      </c>
      <c r="R2260">
        <v>17</v>
      </c>
      <c r="S2260">
        <v>7</v>
      </c>
      <c r="T2260">
        <v>40</v>
      </c>
      <c r="U2260">
        <v>0</v>
      </c>
      <c r="V2260">
        <v>0</v>
      </c>
      <c r="W2260">
        <v>1.0737903301724332</v>
      </c>
      <c r="X2260">
        <v>27.030181631296365</v>
      </c>
      <c r="Y2260">
        <v>20.873089531008073</v>
      </c>
      <c r="Z2260">
        <v>2.6483230212212443</v>
      </c>
      <c r="AA2260">
        <v>71.354214262141397</v>
      </c>
      <c r="AB2260">
        <v>5.42470651741215</v>
      </c>
      <c r="AC2260">
        <v>0</v>
      </c>
      <c r="AD2260">
        <v>0</v>
      </c>
      <c r="AE2260">
        <v>128.40430529325167</v>
      </c>
    </row>
    <row r="2261" spans="1:31" x14ac:dyDescent="0.25">
      <c r="A2261">
        <v>1825294</v>
      </c>
      <c r="B2261">
        <v>1</v>
      </c>
      <c r="C2261" t="s">
        <v>80</v>
      </c>
      <c r="D2261" t="s">
        <v>110</v>
      </c>
      <c r="E2261" t="s">
        <v>154</v>
      </c>
      <c r="F2261" t="s">
        <v>6731</v>
      </c>
      <c r="G2261" t="s">
        <v>386</v>
      </c>
      <c r="H2261" t="s">
        <v>157</v>
      </c>
      <c r="I2261" t="s">
        <v>135</v>
      </c>
      <c r="J2261" t="s">
        <v>136</v>
      </c>
      <c r="K2261" t="s">
        <v>151</v>
      </c>
      <c r="L2261" t="s">
        <v>6732</v>
      </c>
      <c r="M2261" t="s">
        <v>6733</v>
      </c>
      <c r="N2261">
        <v>0.23972222200000001</v>
      </c>
      <c r="O2261">
        <v>0</v>
      </c>
      <c r="P2261">
        <v>1048</v>
      </c>
      <c r="Q2261">
        <v>0</v>
      </c>
      <c r="R2261">
        <v>0</v>
      </c>
      <c r="S2261">
        <v>0</v>
      </c>
      <c r="T2261">
        <v>69</v>
      </c>
      <c r="U2261">
        <v>0</v>
      </c>
      <c r="V2261">
        <v>0</v>
      </c>
      <c r="W2261">
        <v>0</v>
      </c>
      <c r="X2261">
        <v>55.104201432096907</v>
      </c>
      <c r="Y2261">
        <v>0</v>
      </c>
      <c r="Z2261">
        <v>0</v>
      </c>
      <c r="AA2261">
        <v>0</v>
      </c>
      <c r="AB2261">
        <v>10.428330664842234</v>
      </c>
      <c r="AC2261">
        <v>0</v>
      </c>
      <c r="AD2261">
        <v>0</v>
      </c>
      <c r="AE2261">
        <v>65.532532096939136</v>
      </c>
    </row>
    <row r="2262" spans="1:31" x14ac:dyDescent="0.25">
      <c r="A2262">
        <v>1825298</v>
      </c>
      <c r="B2262">
        <v>1</v>
      </c>
      <c r="C2262" t="s">
        <v>80</v>
      </c>
      <c r="D2262" t="s">
        <v>92</v>
      </c>
      <c r="E2262" t="s">
        <v>202</v>
      </c>
      <c r="F2262" t="s">
        <v>6734</v>
      </c>
      <c r="G2262" t="s">
        <v>156</v>
      </c>
      <c r="H2262" t="s">
        <v>157</v>
      </c>
      <c r="I2262" t="s">
        <v>135</v>
      </c>
      <c r="J2262" t="s">
        <v>136</v>
      </c>
      <c r="K2262" t="s">
        <v>137</v>
      </c>
      <c r="L2262" t="s">
        <v>6735</v>
      </c>
      <c r="M2262" t="s">
        <v>6736</v>
      </c>
      <c r="N2262">
        <v>0.92805555500000003</v>
      </c>
      <c r="O2262">
        <v>0</v>
      </c>
      <c r="P2262">
        <v>257</v>
      </c>
      <c r="Q2262">
        <v>0</v>
      </c>
      <c r="R2262">
        <v>1</v>
      </c>
      <c r="S2262">
        <v>7</v>
      </c>
      <c r="T2262">
        <v>12</v>
      </c>
      <c r="U2262">
        <v>0</v>
      </c>
      <c r="V2262">
        <v>0</v>
      </c>
      <c r="W2262">
        <v>0</v>
      </c>
      <c r="X2262">
        <v>45.513202041968363</v>
      </c>
      <c r="Y2262">
        <v>0</v>
      </c>
      <c r="Z2262">
        <v>0</v>
      </c>
      <c r="AA2262">
        <v>11.589089798047333</v>
      </c>
      <c r="AB2262">
        <v>3.8825373770754945</v>
      </c>
      <c r="AC2262">
        <v>0</v>
      </c>
      <c r="AD2262">
        <v>0</v>
      </c>
      <c r="AE2262">
        <v>60.984829217091189</v>
      </c>
    </row>
    <row r="2263" spans="1:31" x14ac:dyDescent="0.25">
      <c r="A2263">
        <v>1825303</v>
      </c>
      <c r="B2263">
        <v>1</v>
      </c>
      <c r="C2263" t="s">
        <v>81</v>
      </c>
      <c r="D2263" t="s">
        <v>121</v>
      </c>
      <c r="E2263" t="s">
        <v>140</v>
      </c>
      <c r="F2263" t="s">
        <v>6737</v>
      </c>
      <c r="G2263" t="s">
        <v>142</v>
      </c>
      <c r="H2263" t="s">
        <v>134</v>
      </c>
      <c r="I2263" t="s">
        <v>135</v>
      </c>
      <c r="J2263" t="s">
        <v>136</v>
      </c>
      <c r="K2263" t="s">
        <v>137</v>
      </c>
      <c r="L2263" t="s">
        <v>6738</v>
      </c>
      <c r="M2263" t="s">
        <v>6739</v>
      </c>
      <c r="N2263">
        <v>1.3725000000000001</v>
      </c>
      <c r="O2263">
        <v>0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4.2515186766033337E-2</v>
      </c>
      <c r="AA2263">
        <v>0</v>
      </c>
      <c r="AB2263">
        <v>0</v>
      </c>
      <c r="AC2263">
        <v>0</v>
      </c>
      <c r="AD2263">
        <v>0</v>
      </c>
      <c r="AE2263">
        <v>4.2515186766033337E-2</v>
      </c>
    </row>
    <row r="2264" spans="1:31" x14ac:dyDescent="0.25">
      <c r="A2264">
        <v>1825305</v>
      </c>
      <c r="B2264">
        <v>1</v>
      </c>
      <c r="C2264" t="s">
        <v>80</v>
      </c>
      <c r="D2264" t="s">
        <v>91</v>
      </c>
      <c r="E2264" t="s">
        <v>202</v>
      </c>
      <c r="F2264" t="s">
        <v>6740</v>
      </c>
      <c r="G2264" t="s">
        <v>386</v>
      </c>
      <c r="H2264" t="s">
        <v>1252</v>
      </c>
      <c r="I2264" t="s">
        <v>179</v>
      </c>
      <c r="J2264" t="s">
        <v>136</v>
      </c>
      <c r="K2264" t="s">
        <v>137</v>
      </c>
      <c r="L2264" t="s">
        <v>6741</v>
      </c>
      <c r="M2264" t="s">
        <v>6742</v>
      </c>
      <c r="N2264">
        <v>4.1666665999999998E-2</v>
      </c>
      <c r="O2264">
        <v>34</v>
      </c>
      <c r="P2264">
        <v>5611</v>
      </c>
      <c r="Q2264">
        <v>78</v>
      </c>
      <c r="R2264">
        <v>190</v>
      </c>
      <c r="S2264">
        <v>52</v>
      </c>
      <c r="T2264">
        <v>1252</v>
      </c>
      <c r="U2264">
        <v>6</v>
      </c>
      <c r="V2264">
        <v>6</v>
      </c>
      <c r="W2264">
        <v>0.95518567145625</v>
      </c>
      <c r="X2264">
        <v>30.423487106071281</v>
      </c>
      <c r="Y2264">
        <v>4.1006022199750003</v>
      </c>
      <c r="Z2264">
        <v>5.2809478038958337</v>
      </c>
      <c r="AA2264">
        <v>16.044356389666245</v>
      </c>
      <c r="AB2264">
        <v>19.497939594361245</v>
      </c>
      <c r="AC2264">
        <v>2.3797656244999996</v>
      </c>
      <c r="AD2264">
        <v>2.6901911239124998</v>
      </c>
      <c r="AE2264">
        <v>81.37247553383834</v>
      </c>
    </row>
    <row r="2265" spans="1:31" x14ac:dyDescent="0.25">
      <c r="A2265">
        <v>1825307</v>
      </c>
      <c r="B2265">
        <v>1</v>
      </c>
      <c r="C2265" t="s">
        <v>80</v>
      </c>
      <c r="D2265" t="s">
        <v>91</v>
      </c>
      <c r="E2265" t="s">
        <v>202</v>
      </c>
      <c r="F2265" t="s">
        <v>6743</v>
      </c>
      <c r="G2265" t="s">
        <v>386</v>
      </c>
      <c r="H2265" t="s">
        <v>1252</v>
      </c>
      <c r="I2265" t="s">
        <v>135</v>
      </c>
      <c r="J2265" t="s">
        <v>136</v>
      </c>
      <c r="K2265" t="s">
        <v>137</v>
      </c>
      <c r="L2265" t="s">
        <v>6744</v>
      </c>
      <c r="M2265" t="s">
        <v>6745</v>
      </c>
      <c r="N2265">
        <v>7.9444444000000003E-2</v>
      </c>
      <c r="O2265">
        <v>29</v>
      </c>
      <c r="P2265">
        <v>9704</v>
      </c>
      <c r="Q2265">
        <v>97</v>
      </c>
      <c r="R2265">
        <v>340</v>
      </c>
      <c r="S2265">
        <v>74</v>
      </c>
      <c r="T2265">
        <v>677</v>
      </c>
      <c r="U2265">
        <v>6</v>
      </c>
      <c r="V2265">
        <v>0</v>
      </c>
      <c r="W2265">
        <v>1.8931625471687499</v>
      </c>
      <c r="X2265">
        <v>112.57499357045026</v>
      </c>
      <c r="Y2265">
        <v>12.18790138267607</v>
      </c>
      <c r="Z2265">
        <v>16.35974143941835</v>
      </c>
      <c r="AA2265">
        <v>55.706466256026324</v>
      </c>
      <c r="AB2265">
        <v>23.257167264936339</v>
      </c>
      <c r="AC2265">
        <v>4.8413576858885321</v>
      </c>
      <c r="AD2265">
        <v>0</v>
      </c>
      <c r="AE2265">
        <v>226.82079014656463</v>
      </c>
    </row>
    <row r="2266" spans="1:31" x14ac:dyDescent="0.25">
      <c r="A2266">
        <v>1825310</v>
      </c>
      <c r="B2266">
        <v>1</v>
      </c>
      <c r="C2266" t="s">
        <v>80</v>
      </c>
      <c r="D2266" t="s">
        <v>107</v>
      </c>
      <c r="E2266" t="s">
        <v>202</v>
      </c>
      <c r="F2266" t="s">
        <v>6746</v>
      </c>
      <c r="G2266" t="s">
        <v>156</v>
      </c>
      <c r="H2266" t="s">
        <v>157</v>
      </c>
      <c r="I2266" t="s">
        <v>135</v>
      </c>
      <c r="J2266" t="s">
        <v>136</v>
      </c>
      <c r="K2266" t="s">
        <v>137</v>
      </c>
      <c r="L2266" t="s">
        <v>6747</v>
      </c>
      <c r="M2266" t="s">
        <v>6748</v>
      </c>
      <c r="N2266">
        <v>1.6244444440000001</v>
      </c>
      <c r="O2266">
        <v>0</v>
      </c>
      <c r="P2266">
        <v>2976</v>
      </c>
      <c r="Q2266">
        <v>0</v>
      </c>
      <c r="R2266">
        <v>6</v>
      </c>
      <c r="S2266">
        <v>2</v>
      </c>
      <c r="T2266">
        <v>158</v>
      </c>
      <c r="U2266">
        <v>0</v>
      </c>
      <c r="V2266">
        <v>1</v>
      </c>
      <c r="W2266">
        <v>0</v>
      </c>
      <c r="X2266">
        <v>489.33833715916467</v>
      </c>
      <c r="Y2266">
        <v>0</v>
      </c>
      <c r="Z2266">
        <v>3.056004749258955</v>
      </c>
      <c r="AA2266">
        <v>47.636016711690665</v>
      </c>
      <c r="AB2266">
        <v>145.51235190878913</v>
      </c>
      <c r="AC2266">
        <v>0</v>
      </c>
      <c r="AD2266">
        <v>0.4460385452854001</v>
      </c>
      <c r="AE2266">
        <v>685.98874907418883</v>
      </c>
    </row>
    <row r="2267" spans="1:31" x14ac:dyDescent="0.25">
      <c r="A2267">
        <v>1825312</v>
      </c>
      <c r="B2267">
        <v>1</v>
      </c>
      <c r="C2267" t="s">
        <v>80</v>
      </c>
      <c r="D2267" t="s">
        <v>95</v>
      </c>
      <c r="E2267" t="s">
        <v>268</v>
      </c>
      <c r="F2267" t="s">
        <v>588</v>
      </c>
      <c r="G2267" t="s">
        <v>156</v>
      </c>
      <c r="H2267" t="s">
        <v>157</v>
      </c>
      <c r="I2267" t="s">
        <v>135</v>
      </c>
      <c r="J2267" t="s">
        <v>136</v>
      </c>
      <c r="K2267" t="s">
        <v>137</v>
      </c>
      <c r="L2267" t="s">
        <v>6749</v>
      </c>
      <c r="M2267" t="s">
        <v>6750</v>
      </c>
      <c r="N2267">
        <v>0.45583333300000001</v>
      </c>
      <c r="O2267">
        <v>7</v>
      </c>
      <c r="P2267">
        <v>3976</v>
      </c>
      <c r="Q2267">
        <v>2</v>
      </c>
      <c r="R2267">
        <v>44</v>
      </c>
      <c r="S2267">
        <v>17</v>
      </c>
      <c r="T2267">
        <v>236</v>
      </c>
      <c r="U2267">
        <v>3</v>
      </c>
      <c r="V2267">
        <v>1</v>
      </c>
      <c r="W2267">
        <v>2.7576412800706249</v>
      </c>
      <c r="X2267">
        <v>236.66617142701389</v>
      </c>
      <c r="Y2267">
        <v>0.28371696644287497</v>
      </c>
      <c r="Z2267">
        <v>4.9428073750496591</v>
      </c>
      <c r="AA2267">
        <v>26.225911063386871</v>
      </c>
      <c r="AB2267">
        <v>56.258744233323412</v>
      </c>
      <c r="AC2267">
        <v>47.253526504419369</v>
      </c>
      <c r="AD2267">
        <v>4.5342105795449998E-2</v>
      </c>
      <c r="AE2267">
        <v>374.43386095550215</v>
      </c>
    </row>
    <row r="2268" spans="1:31" x14ac:dyDescent="0.25">
      <c r="A2268">
        <v>1825315</v>
      </c>
      <c r="B2268">
        <v>1</v>
      </c>
      <c r="C2268" t="s">
        <v>81</v>
      </c>
      <c r="D2268" t="s">
        <v>122</v>
      </c>
      <c r="E2268" t="s">
        <v>202</v>
      </c>
      <c r="F2268" t="s">
        <v>1425</v>
      </c>
      <c r="G2268" t="s">
        <v>156</v>
      </c>
      <c r="H2268" t="s">
        <v>157</v>
      </c>
      <c r="I2268" t="s">
        <v>135</v>
      </c>
      <c r="J2268" t="s">
        <v>136</v>
      </c>
      <c r="K2268" t="s">
        <v>137</v>
      </c>
      <c r="L2268" t="s">
        <v>6751</v>
      </c>
      <c r="M2268" t="s">
        <v>6752</v>
      </c>
      <c r="N2268">
        <v>0.89027777699999999</v>
      </c>
      <c r="O2268">
        <v>12</v>
      </c>
      <c r="P2268">
        <v>819</v>
      </c>
      <c r="Q2268">
        <v>1</v>
      </c>
      <c r="R2268">
        <v>19</v>
      </c>
      <c r="S2268">
        <v>2</v>
      </c>
      <c r="T2268">
        <v>52</v>
      </c>
      <c r="U2268">
        <v>1</v>
      </c>
      <c r="V2268">
        <v>0</v>
      </c>
      <c r="W2268">
        <v>1.3450710146705165</v>
      </c>
      <c r="X2268">
        <v>63.222748488798565</v>
      </c>
      <c r="Y2268">
        <v>2.8843824829925001E-2</v>
      </c>
      <c r="Z2268">
        <v>2.3888906119138591</v>
      </c>
      <c r="AA2268">
        <v>36.241476575884668</v>
      </c>
      <c r="AB2268">
        <v>6.2375392754472463</v>
      </c>
      <c r="AC2268">
        <v>0.45607375742775003</v>
      </c>
      <c r="AD2268">
        <v>0</v>
      </c>
      <c r="AE2268">
        <v>109.92064354897252</v>
      </c>
    </row>
    <row r="2269" spans="1:31" x14ac:dyDescent="0.25">
      <c r="A2269">
        <v>1825316</v>
      </c>
      <c r="B2269">
        <v>1</v>
      </c>
      <c r="C2269" t="s">
        <v>80</v>
      </c>
      <c r="D2269" t="s">
        <v>107</v>
      </c>
      <c r="E2269" t="s">
        <v>164</v>
      </c>
      <c r="F2269" t="s">
        <v>6753</v>
      </c>
      <c r="G2269" t="s">
        <v>156</v>
      </c>
      <c r="H2269" t="s">
        <v>157</v>
      </c>
      <c r="I2269" t="s">
        <v>135</v>
      </c>
      <c r="J2269" t="s">
        <v>136</v>
      </c>
      <c r="K2269" t="s">
        <v>137</v>
      </c>
      <c r="L2269" t="s">
        <v>6754</v>
      </c>
      <c r="M2269" t="s">
        <v>6755</v>
      </c>
      <c r="N2269">
        <v>3.3624999999999998</v>
      </c>
      <c r="O2269">
        <v>8</v>
      </c>
      <c r="P2269">
        <v>2789</v>
      </c>
      <c r="Q2269">
        <v>0</v>
      </c>
      <c r="R2269">
        <v>1</v>
      </c>
      <c r="S2269">
        <v>2</v>
      </c>
      <c r="T2269">
        <v>136</v>
      </c>
      <c r="U2269">
        <v>0</v>
      </c>
      <c r="V2269">
        <v>3</v>
      </c>
      <c r="W2269">
        <v>315.67989591652503</v>
      </c>
      <c r="X2269">
        <v>732.93369390095927</v>
      </c>
      <c r="Y2269">
        <v>0</v>
      </c>
      <c r="Z2269">
        <v>0.19910582044750003</v>
      </c>
      <c r="AA2269">
        <v>141.69092210528399</v>
      </c>
      <c r="AB2269">
        <v>226.42514972024648</v>
      </c>
      <c r="AC2269">
        <v>0</v>
      </c>
      <c r="AD2269">
        <v>26.337164660575127</v>
      </c>
      <c r="AE2269">
        <v>1443.2659321240376</v>
      </c>
    </row>
    <row r="2270" spans="1:31" x14ac:dyDescent="0.25">
      <c r="A2270">
        <v>1825317</v>
      </c>
      <c r="B2270">
        <v>1</v>
      </c>
      <c r="C2270" t="s">
        <v>80</v>
      </c>
      <c r="D2270" t="s">
        <v>103</v>
      </c>
      <c r="E2270" t="s">
        <v>202</v>
      </c>
      <c r="F2270" t="s">
        <v>6756</v>
      </c>
      <c r="G2270" t="s">
        <v>156</v>
      </c>
      <c r="H2270" t="s">
        <v>157</v>
      </c>
      <c r="I2270" t="s">
        <v>135</v>
      </c>
      <c r="J2270" t="s">
        <v>136</v>
      </c>
      <c r="K2270" t="s">
        <v>137</v>
      </c>
      <c r="L2270" t="s">
        <v>6757</v>
      </c>
      <c r="M2270" t="s">
        <v>6758</v>
      </c>
      <c r="N2270">
        <v>0.36888888800000003</v>
      </c>
      <c r="O2270">
        <v>0</v>
      </c>
      <c r="P2270">
        <v>933</v>
      </c>
      <c r="Q2270">
        <v>0</v>
      </c>
      <c r="R2270">
        <v>1</v>
      </c>
      <c r="S2270">
        <v>0</v>
      </c>
      <c r="T2270">
        <v>233</v>
      </c>
      <c r="U2270">
        <v>0</v>
      </c>
      <c r="V2270">
        <v>0</v>
      </c>
      <c r="W2270">
        <v>0</v>
      </c>
      <c r="X2270">
        <v>51.009767035165673</v>
      </c>
      <c r="Y2270">
        <v>0</v>
      </c>
      <c r="Z2270">
        <v>1.9738945070166665E-2</v>
      </c>
      <c r="AA2270">
        <v>0</v>
      </c>
      <c r="AB2270">
        <v>20.569932518897776</v>
      </c>
      <c r="AC2270">
        <v>0</v>
      </c>
      <c r="AD2270">
        <v>0</v>
      </c>
      <c r="AE2270">
        <v>71.599438499133612</v>
      </c>
    </row>
    <row r="2271" spans="1:31" x14ac:dyDescent="0.25">
      <c r="A2271">
        <v>1825318</v>
      </c>
      <c r="B2271">
        <v>1</v>
      </c>
      <c r="C2271" t="s">
        <v>81</v>
      </c>
      <c r="D2271" t="s">
        <v>118</v>
      </c>
      <c r="E2271" t="s">
        <v>131</v>
      </c>
      <c r="F2271" t="s">
        <v>6759</v>
      </c>
      <c r="G2271" t="s">
        <v>873</v>
      </c>
      <c r="H2271" t="s">
        <v>134</v>
      </c>
      <c r="I2271" t="s">
        <v>135</v>
      </c>
      <c r="J2271" t="s">
        <v>136</v>
      </c>
      <c r="K2271" t="s">
        <v>137</v>
      </c>
      <c r="L2271" t="s">
        <v>6760</v>
      </c>
      <c r="M2271" t="s">
        <v>6761</v>
      </c>
      <c r="N2271">
        <v>2.7411111109999999</v>
      </c>
      <c r="O2271">
        <v>0</v>
      </c>
      <c r="P2271">
        <v>11</v>
      </c>
      <c r="Q2271">
        <v>0</v>
      </c>
      <c r="R2271">
        <v>3</v>
      </c>
      <c r="S2271">
        <v>0</v>
      </c>
      <c r="T2271">
        <v>1</v>
      </c>
      <c r="U2271">
        <v>0</v>
      </c>
      <c r="V2271">
        <v>0</v>
      </c>
      <c r="W2271">
        <v>0</v>
      </c>
      <c r="X2271">
        <v>4.2869271297207998</v>
      </c>
      <c r="Y2271">
        <v>0</v>
      </c>
      <c r="Z2271">
        <v>22.470146246700583</v>
      </c>
      <c r="AA2271">
        <v>0</v>
      </c>
      <c r="AB2271">
        <v>0.26645519983679999</v>
      </c>
      <c r="AC2271">
        <v>0</v>
      </c>
      <c r="AD2271">
        <v>0</v>
      </c>
      <c r="AE2271">
        <v>27.02352857625818</v>
      </c>
    </row>
    <row r="2272" spans="1:31" x14ac:dyDescent="0.25">
      <c r="A2272">
        <v>1825321</v>
      </c>
      <c r="B2272">
        <v>1</v>
      </c>
      <c r="C2272" t="s">
        <v>80</v>
      </c>
      <c r="D2272" t="s">
        <v>95</v>
      </c>
      <c r="E2272" t="s">
        <v>202</v>
      </c>
      <c r="F2272" t="s">
        <v>6762</v>
      </c>
      <c r="G2272" t="s">
        <v>156</v>
      </c>
      <c r="H2272" t="s">
        <v>157</v>
      </c>
      <c r="I2272" t="s">
        <v>135</v>
      </c>
      <c r="J2272" t="s">
        <v>136</v>
      </c>
      <c r="K2272" t="s">
        <v>137</v>
      </c>
      <c r="L2272" t="s">
        <v>6763</v>
      </c>
      <c r="M2272" t="s">
        <v>6764</v>
      </c>
      <c r="N2272">
        <v>1.104166666</v>
      </c>
      <c r="O2272">
        <v>0</v>
      </c>
      <c r="P2272">
        <v>1</v>
      </c>
      <c r="Q2272">
        <v>0</v>
      </c>
      <c r="R2272">
        <v>0</v>
      </c>
      <c r="S2272">
        <v>16</v>
      </c>
      <c r="T2272">
        <v>471</v>
      </c>
      <c r="U2272">
        <v>9</v>
      </c>
      <c r="V2272">
        <v>4</v>
      </c>
      <c r="W2272">
        <v>0</v>
      </c>
      <c r="X2272">
        <v>0.20135400956276667</v>
      </c>
      <c r="Y2272">
        <v>0</v>
      </c>
      <c r="Z2272">
        <v>0</v>
      </c>
      <c r="AA2272">
        <v>71.349976827089293</v>
      </c>
      <c r="AB2272">
        <v>170.05713685552672</v>
      </c>
      <c r="AC2272">
        <v>1122.2734582108285</v>
      </c>
      <c r="AD2272">
        <v>51.464686202492999</v>
      </c>
      <c r="AE2272">
        <v>1415.3466121055003</v>
      </c>
    </row>
    <row r="2273" spans="1:31" x14ac:dyDescent="0.25">
      <c r="A2273">
        <v>1825322</v>
      </c>
      <c r="B2273">
        <v>1</v>
      </c>
      <c r="C2273" t="s">
        <v>80</v>
      </c>
      <c r="D2273" t="s">
        <v>101</v>
      </c>
      <c r="E2273" t="s">
        <v>154</v>
      </c>
      <c r="F2273" t="s">
        <v>793</v>
      </c>
      <c r="G2273" t="s">
        <v>1021</v>
      </c>
      <c r="H2273" t="s">
        <v>157</v>
      </c>
      <c r="I2273" t="s">
        <v>135</v>
      </c>
      <c r="J2273" t="s">
        <v>136</v>
      </c>
      <c r="K2273" t="s">
        <v>137</v>
      </c>
      <c r="L2273" t="s">
        <v>6765</v>
      </c>
      <c r="M2273" t="s">
        <v>6766</v>
      </c>
      <c r="N2273">
        <v>3.9069444440000001</v>
      </c>
      <c r="O2273">
        <v>0</v>
      </c>
      <c r="P2273">
        <v>2273</v>
      </c>
      <c r="Q2273">
        <v>0</v>
      </c>
      <c r="R2273">
        <v>40</v>
      </c>
      <c r="S2273">
        <v>1</v>
      </c>
      <c r="T2273">
        <v>127</v>
      </c>
      <c r="U2273">
        <v>1</v>
      </c>
      <c r="V2273">
        <v>1</v>
      </c>
      <c r="W2273">
        <v>0</v>
      </c>
      <c r="X2273">
        <v>1596.7426893170466</v>
      </c>
      <c r="Y2273">
        <v>0</v>
      </c>
      <c r="Z2273">
        <v>50.966354852027976</v>
      </c>
      <c r="AA2273">
        <v>30.832659094633335</v>
      </c>
      <c r="AB2273">
        <v>409.32598324793747</v>
      </c>
      <c r="AC2273">
        <v>224.12624225595712</v>
      </c>
      <c r="AD2273">
        <v>0.39715703976660005</v>
      </c>
      <c r="AE2273">
        <v>2312.3910858073691</v>
      </c>
    </row>
    <row r="2274" spans="1:31" x14ac:dyDescent="0.25">
      <c r="A2274">
        <v>1825325</v>
      </c>
      <c r="B2274">
        <v>1</v>
      </c>
      <c r="C2274" t="s">
        <v>80</v>
      </c>
      <c r="D2274" t="s">
        <v>83</v>
      </c>
      <c r="E2274" t="s">
        <v>154</v>
      </c>
      <c r="F2274" t="s">
        <v>6767</v>
      </c>
      <c r="G2274" t="s">
        <v>156</v>
      </c>
      <c r="H2274" t="s">
        <v>157</v>
      </c>
      <c r="I2274" t="s">
        <v>135</v>
      </c>
      <c r="J2274" t="s">
        <v>136</v>
      </c>
      <c r="K2274" t="s">
        <v>137</v>
      </c>
      <c r="L2274" t="s">
        <v>6768</v>
      </c>
      <c r="M2274" t="s">
        <v>6769</v>
      </c>
      <c r="N2274">
        <v>0.24444444400000001</v>
      </c>
      <c r="O2274">
        <v>0</v>
      </c>
      <c r="P2274">
        <v>55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3.4493018613753326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3.4493018613753326</v>
      </c>
    </row>
    <row r="2275" spans="1:31" x14ac:dyDescent="0.25">
      <c r="A2275">
        <v>1825326</v>
      </c>
      <c r="B2275">
        <v>1</v>
      </c>
      <c r="C2275" t="s">
        <v>80</v>
      </c>
      <c r="D2275" t="s">
        <v>85</v>
      </c>
      <c r="E2275" t="s">
        <v>140</v>
      </c>
      <c r="F2275" t="s">
        <v>6770</v>
      </c>
      <c r="G2275" t="s">
        <v>246</v>
      </c>
      <c r="H2275" t="s">
        <v>134</v>
      </c>
      <c r="I2275" t="s">
        <v>135</v>
      </c>
      <c r="J2275" t="s">
        <v>136</v>
      </c>
      <c r="K2275" t="s">
        <v>137</v>
      </c>
      <c r="L2275" t="s">
        <v>6771</v>
      </c>
      <c r="M2275" t="s">
        <v>6772</v>
      </c>
      <c r="N2275">
        <v>2.0269444440000002</v>
      </c>
      <c r="O2275">
        <v>0</v>
      </c>
      <c r="P2275">
        <v>6</v>
      </c>
      <c r="Q2275">
        <v>0</v>
      </c>
      <c r="R2275">
        <v>0</v>
      </c>
      <c r="S2275">
        <v>0</v>
      </c>
      <c r="T2275">
        <v>1</v>
      </c>
      <c r="U2275">
        <v>0</v>
      </c>
      <c r="V2275">
        <v>0</v>
      </c>
      <c r="W2275">
        <v>0</v>
      </c>
      <c r="X2275">
        <v>1.271884748389317</v>
      </c>
      <c r="Y2275">
        <v>0</v>
      </c>
      <c r="Z2275">
        <v>0</v>
      </c>
      <c r="AA2275">
        <v>0</v>
      </c>
      <c r="AB2275">
        <v>4.9448925994750002E-3</v>
      </c>
      <c r="AC2275">
        <v>0</v>
      </c>
      <c r="AD2275">
        <v>0</v>
      </c>
      <c r="AE2275">
        <v>1.276829640988792</v>
      </c>
    </row>
    <row r="2276" spans="1:31" x14ac:dyDescent="0.25">
      <c r="A2276">
        <v>1825327</v>
      </c>
      <c r="B2276">
        <v>1</v>
      </c>
      <c r="C2276" t="s">
        <v>80</v>
      </c>
      <c r="D2276" t="s">
        <v>103</v>
      </c>
      <c r="E2276" t="s">
        <v>223</v>
      </c>
      <c r="F2276" t="s">
        <v>6773</v>
      </c>
      <c r="G2276" t="s">
        <v>133</v>
      </c>
      <c r="H2276" t="s">
        <v>134</v>
      </c>
      <c r="I2276" t="s">
        <v>135</v>
      </c>
      <c r="J2276" t="s">
        <v>136</v>
      </c>
      <c r="K2276" t="s">
        <v>137</v>
      </c>
      <c r="L2276" t="s">
        <v>6774</v>
      </c>
      <c r="M2276" t="s">
        <v>6775</v>
      </c>
      <c r="N2276">
        <v>0.21916666600000001</v>
      </c>
      <c r="O2276">
        <v>0</v>
      </c>
      <c r="P2276">
        <v>79</v>
      </c>
      <c r="Q2276">
        <v>0</v>
      </c>
      <c r="R2276">
        <v>0</v>
      </c>
      <c r="S2276">
        <v>0</v>
      </c>
      <c r="T2276">
        <v>3</v>
      </c>
      <c r="U2276">
        <v>0</v>
      </c>
      <c r="V2276">
        <v>0</v>
      </c>
      <c r="W2276">
        <v>0</v>
      </c>
      <c r="X2276">
        <v>2.6073202309192256</v>
      </c>
      <c r="Y2276">
        <v>0</v>
      </c>
      <c r="Z2276">
        <v>0</v>
      </c>
      <c r="AA2276">
        <v>0</v>
      </c>
      <c r="AB2276">
        <v>0.18579001285062499</v>
      </c>
      <c r="AC2276">
        <v>0</v>
      </c>
      <c r="AD2276">
        <v>0</v>
      </c>
      <c r="AE2276">
        <v>2.7931102437698505</v>
      </c>
    </row>
    <row r="2277" spans="1:31" x14ac:dyDescent="0.25">
      <c r="A2277">
        <v>1825328</v>
      </c>
      <c r="B2277">
        <v>1</v>
      </c>
      <c r="C2277" t="s">
        <v>80</v>
      </c>
      <c r="D2277" t="s">
        <v>83</v>
      </c>
      <c r="E2277" t="s">
        <v>268</v>
      </c>
      <c r="F2277" t="s">
        <v>6776</v>
      </c>
      <c r="G2277" t="s">
        <v>156</v>
      </c>
      <c r="H2277" t="s">
        <v>157</v>
      </c>
      <c r="I2277" t="s">
        <v>135</v>
      </c>
      <c r="J2277" t="s">
        <v>136</v>
      </c>
      <c r="K2277" t="s">
        <v>137</v>
      </c>
      <c r="L2277" t="s">
        <v>6777</v>
      </c>
      <c r="M2277" t="s">
        <v>6778</v>
      </c>
      <c r="N2277">
        <v>0.72361111099999997</v>
      </c>
      <c r="O2277">
        <v>0</v>
      </c>
      <c r="P2277">
        <v>12</v>
      </c>
      <c r="Q2277">
        <v>0</v>
      </c>
      <c r="R2277">
        <v>0</v>
      </c>
      <c r="S2277">
        <v>1</v>
      </c>
      <c r="T2277">
        <v>208</v>
      </c>
      <c r="U2277">
        <v>0</v>
      </c>
      <c r="V2277">
        <v>1</v>
      </c>
      <c r="W2277">
        <v>0</v>
      </c>
      <c r="X2277">
        <v>1.5436543454082081</v>
      </c>
      <c r="Y2277">
        <v>0</v>
      </c>
      <c r="Z2277">
        <v>0</v>
      </c>
      <c r="AA2277">
        <v>366.98326513811998</v>
      </c>
      <c r="AB2277">
        <v>107.25114794762051</v>
      </c>
      <c r="AC2277">
        <v>0</v>
      </c>
      <c r="AD2277">
        <v>1.5140252289708334</v>
      </c>
      <c r="AE2277">
        <v>477.29209266011947</v>
      </c>
    </row>
    <row r="2278" spans="1:31" x14ac:dyDescent="0.25">
      <c r="A2278">
        <v>1825329</v>
      </c>
      <c r="B2278">
        <v>1</v>
      </c>
      <c r="C2278" t="s">
        <v>80</v>
      </c>
      <c r="D2278" t="s">
        <v>98</v>
      </c>
      <c r="E2278" t="s">
        <v>154</v>
      </c>
      <c r="F2278" t="s">
        <v>6779</v>
      </c>
      <c r="G2278" t="s">
        <v>175</v>
      </c>
      <c r="H2278" t="s">
        <v>157</v>
      </c>
      <c r="I2278" t="s">
        <v>135</v>
      </c>
      <c r="J2278" t="s">
        <v>136</v>
      </c>
      <c r="K2278" t="s">
        <v>137</v>
      </c>
      <c r="L2278" t="s">
        <v>6780</v>
      </c>
      <c r="M2278" t="s">
        <v>6781</v>
      </c>
      <c r="N2278">
        <v>2.0758333329999998</v>
      </c>
      <c r="O2278">
        <v>0</v>
      </c>
      <c r="P2278">
        <v>4</v>
      </c>
      <c r="Q2278">
        <v>0</v>
      </c>
      <c r="R2278">
        <v>7</v>
      </c>
      <c r="S2278">
        <v>0</v>
      </c>
      <c r="T2278">
        <v>3</v>
      </c>
      <c r="U2278">
        <v>0</v>
      </c>
      <c r="V2278">
        <v>0</v>
      </c>
      <c r="W2278">
        <v>0</v>
      </c>
      <c r="X2278">
        <v>1.9671576780099997</v>
      </c>
      <c r="Y2278">
        <v>0</v>
      </c>
      <c r="Z2278">
        <v>6.0133280761464754</v>
      </c>
      <c r="AA2278">
        <v>0</v>
      </c>
      <c r="AB2278">
        <v>2.9796409505081258</v>
      </c>
      <c r="AC2278">
        <v>0</v>
      </c>
      <c r="AD2278">
        <v>0</v>
      </c>
      <c r="AE2278">
        <v>10.960126704664601</v>
      </c>
    </row>
    <row r="2279" spans="1:31" x14ac:dyDescent="0.25">
      <c r="A2279">
        <v>1825332</v>
      </c>
      <c r="B2279">
        <v>1</v>
      </c>
      <c r="C2279" t="s">
        <v>81</v>
      </c>
      <c r="D2279" t="s">
        <v>127</v>
      </c>
      <c r="E2279" t="s">
        <v>131</v>
      </c>
      <c r="F2279" t="s">
        <v>6782</v>
      </c>
      <c r="G2279" t="s">
        <v>133</v>
      </c>
      <c r="H2279" t="s">
        <v>134</v>
      </c>
      <c r="I2279" t="s">
        <v>135</v>
      </c>
      <c r="J2279" t="s">
        <v>136</v>
      </c>
      <c r="K2279" t="s">
        <v>137</v>
      </c>
      <c r="L2279" t="s">
        <v>6783</v>
      </c>
      <c r="M2279" t="s">
        <v>6784</v>
      </c>
      <c r="N2279">
        <v>1.6383333330000001</v>
      </c>
      <c r="O2279">
        <v>0</v>
      </c>
      <c r="P2279">
        <v>29</v>
      </c>
      <c r="Q2279">
        <v>0</v>
      </c>
      <c r="R2279">
        <v>5</v>
      </c>
      <c r="S2279">
        <v>0</v>
      </c>
      <c r="T2279">
        <v>3</v>
      </c>
      <c r="U2279">
        <v>0</v>
      </c>
      <c r="V2279">
        <v>0</v>
      </c>
      <c r="W2279">
        <v>0</v>
      </c>
      <c r="X2279">
        <v>8.1777234810755974</v>
      </c>
      <c r="Y2279">
        <v>0</v>
      </c>
      <c r="Z2279">
        <v>14.527729152282932</v>
      </c>
      <c r="AA2279">
        <v>0</v>
      </c>
      <c r="AB2279">
        <v>0.38289497291624996</v>
      </c>
      <c r="AC2279">
        <v>0</v>
      </c>
      <c r="AD2279">
        <v>0</v>
      </c>
      <c r="AE2279">
        <v>23.08834760627478</v>
      </c>
    </row>
    <row r="2280" spans="1:31" x14ac:dyDescent="0.25">
      <c r="A2280">
        <v>1825333</v>
      </c>
      <c r="B2280">
        <v>1</v>
      </c>
      <c r="C2280" t="s">
        <v>80</v>
      </c>
      <c r="D2280" t="s">
        <v>105</v>
      </c>
      <c r="E2280" t="s">
        <v>223</v>
      </c>
      <c r="F2280" t="s">
        <v>6615</v>
      </c>
      <c r="G2280" t="s">
        <v>340</v>
      </c>
      <c r="H2280" t="s">
        <v>134</v>
      </c>
      <c r="I2280" t="s">
        <v>135</v>
      </c>
      <c r="J2280" t="s">
        <v>136</v>
      </c>
      <c r="K2280" t="s">
        <v>137</v>
      </c>
      <c r="L2280" t="s">
        <v>6785</v>
      </c>
      <c r="M2280" t="s">
        <v>6786</v>
      </c>
      <c r="N2280">
        <v>6.4291666660000004</v>
      </c>
      <c r="O2280">
        <v>0</v>
      </c>
      <c r="P2280">
        <v>25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52.700129519027186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52.700129519027186</v>
      </c>
    </row>
    <row r="2281" spans="1:31" x14ac:dyDescent="0.25">
      <c r="A2281">
        <v>1825336</v>
      </c>
      <c r="B2281">
        <v>1</v>
      </c>
      <c r="C2281" t="s">
        <v>81</v>
      </c>
      <c r="D2281" t="s">
        <v>122</v>
      </c>
      <c r="E2281" t="s">
        <v>164</v>
      </c>
      <c r="F2281" t="s">
        <v>6787</v>
      </c>
      <c r="G2281" t="s">
        <v>156</v>
      </c>
      <c r="H2281" t="s">
        <v>157</v>
      </c>
      <c r="I2281" t="s">
        <v>135</v>
      </c>
      <c r="J2281" t="s">
        <v>136</v>
      </c>
      <c r="K2281" t="s">
        <v>137</v>
      </c>
      <c r="L2281" t="s">
        <v>6788</v>
      </c>
      <c r="M2281" t="s">
        <v>6789</v>
      </c>
      <c r="N2281">
        <v>1.6755555550000001</v>
      </c>
      <c r="O2281">
        <v>1</v>
      </c>
      <c r="P2281">
        <v>462</v>
      </c>
      <c r="Q2281">
        <v>4</v>
      </c>
      <c r="R2281">
        <v>0</v>
      </c>
      <c r="S2281">
        <v>2</v>
      </c>
      <c r="T2281">
        <v>18</v>
      </c>
      <c r="U2281">
        <v>0</v>
      </c>
      <c r="V2281">
        <v>0</v>
      </c>
      <c r="W2281">
        <v>0.10561178793129999</v>
      </c>
      <c r="X2281">
        <v>59.235857558079751</v>
      </c>
      <c r="Y2281">
        <v>3.3605219818624001</v>
      </c>
      <c r="Z2281">
        <v>0</v>
      </c>
      <c r="AA2281">
        <v>8.8305807721389407</v>
      </c>
      <c r="AB2281">
        <v>1.839411734611033</v>
      </c>
      <c r="AC2281">
        <v>0</v>
      </c>
      <c r="AD2281">
        <v>0</v>
      </c>
      <c r="AE2281">
        <v>73.371983834623421</v>
      </c>
    </row>
    <row r="2282" spans="1:31" x14ac:dyDescent="0.25">
      <c r="A2282">
        <v>1825338</v>
      </c>
      <c r="B2282">
        <v>1</v>
      </c>
      <c r="C2282" t="s">
        <v>80</v>
      </c>
      <c r="D2282" t="s">
        <v>100</v>
      </c>
      <c r="E2282" t="s">
        <v>140</v>
      </c>
      <c r="F2282" t="s">
        <v>6790</v>
      </c>
      <c r="G2282" t="s">
        <v>142</v>
      </c>
      <c r="H2282" t="s">
        <v>134</v>
      </c>
      <c r="I2282" t="s">
        <v>135</v>
      </c>
      <c r="J2282" t="s">
        <v>136</v>
      </c>
      <c r="K2282" t="s">
        <v>137</v>
      </c>
      <c r="L2282" t="s">
        <v>6791</v>
      </c>
      <c r="M2282" t="s">
        <v>6792</v>
      </c>
      <c r="N2282">
        <v>1.49</v>
      </c>
      <c r="O2282">
        <v>0</v>
      </c>
      <c r="P2282">
        <v>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0.48296511445949997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0.48296511445949997</v>
      </c>
    </row>
    <row r="2283" spans="1:31" x14ac:dyDescent="0.25">
      <c r="A2283">
        <v>1825339</v>
      </c>
      <c r="B2283">
        <v>1</v>
      </c>
      <c r="C2283" t="s">
        <v>81</v>
      </c>
      <c r="D2283" t="s">
        <v>127</v>
      </c>
      <c r="E2283" t="s">
        <v>154</v>
      </c>
      <c r="F2283" t="s">
        <v>6793</v>
      </c>
      <c r="G2283" t="s">
        <v>507</v>
      </c>
      <c r="H2283" t="s">
        <v>157</v>
      </c>
      <c r="I2283" t="s">
        <v>135</v>
      </c>
      <c r="J2283" t="s">
        <v>136</v>
      </c>
      <c r="K2283" t="s">
        <v>137</v>
      </c>
      <c r="L2283" t="s">
        <v>6794</v>
      </c>
      <c r="M2283" t="s">
        <v>6795</v>
      </c>
      <c r="N2283">
        <v>1.8272222220000001</v>
      </c>
      <c r="O2283">
        <v>0</v>
      </c>
      <c r="P2283">
        <v>2</v>
      </c>
      <c r="Q2283">
        <v>0</v>
      </c>
      <c r="R2283">
        <v>7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0.12134361807075</v>
      </c>
      <c r="Y2283">
        <v>0</v>
      </c>
      <c r="Z2283">
        <v>9.3988039279029998</v>
      </c>
      <c r="AA2283">
        <v>0</v>
      </c>
      <c r="AB2283">
        <v>0</v>
      </c>
      <c r="AC2283">
        <v>0</v>
      </c>
      <c r="AD2283">
        <v>0</v>
      </c>
      <c r="AE2283">
        <v>9.5201475459737495</v>
      </c>
    </row>
    <row r="2284" spans="1:31" x14ac:dyDescent="0.25">
      <c r="A2284">
        <v>1825343</v>
      </c>
      <c r="B2284">
        <v>1</v>
      </c>
      <c r="C2284" t="s">
        <v>80</v>
      </c>
      <c r="D2284" t="s">
        <v>85</v>
      </c>
      <c r="E2284" t="s">
        <v>140</v>
      </c>
      <c r="F2284" t="s">
        <v>6796</v>
      </c>
      <c r="G2284" t="s">
        <v>213</v>
      </c>
      <c r="H2284" t="s">
        <v>134</v>
      </c>
      <c r="I2284" t="s">
        <v>135</v>
      </c>
      <c r="J2284" t="s">
        <v>136</v>
      </c>
      <c r="K2284" t="s">
        <v>137</v>
      </c>
      <c r="L2284" t="s">
        <v>6797</v>
      </c>
      <c r="M2284" t="s">
        <v>6798</v>
      </c>
      <c r="N2284">
        <v>0.99555555500000004</v>
      </c>
      <c r="O2284">
        <v>0</v>
      </c>
      <c r="P2284">
        <v>6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1.2562767114698667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1.2562767114698667</v>
      </c>
    </row>
    <row r="2285" spans="1:31" x14ac:dyDescent="0.25">
      <c r="A2285">
        <v>1825345</v>
      </c>
      <c r="B2285">
        <v>1</v>
      </c>
      <c r="C2285" t="s">
        <v>80</v>
      </c>
      <c r="D2285" t="s">
        <v>106</v>
      </c>
      <c r="E2285" t="s">
        <v>252</v>
      </c>
      <c r="F2285" t="s">
        <v>6799</v>
      </c>
      <c r="G2285" t="s">
        <v>4083</v>
      </c>
      <c r="H2285" t="s">
        <v>134</v>
      </c>
      <c r="I2285" t="s">
        <v>135</v>
      </c>
      <c r="J2285" t="s">
        <v>136</v>
      </c>
      <c r="K2285" t="s">
        <v>137</v>
      </c>
      <c r="L2285" t="s">
        <v>6800</v>
      </c>
      <c r="M2285" t="s">
        <v>6801</v>
      </c>
      <c r="N2285">
        <v>0.91361111100000003</v>
      </c>
      <c r="O2285">
        <v>0</v>
      </c>
      <c r="P2285">
        <v>0</v>
      </c>
      <c r="Q2285">
        <v>0</v>
      </c>
      <c r="R2285">
        <v>7</v>
      </c>
      <c r="S2285">
        <v>0</v>
      </c>
      <c r="T2285">
        <v>3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24.717320534798674</v>
      </c>
      <c r="AA2285">
        <v>0</v>
      </c>
      <c r="AB2285">
        <v>3.6126571411595743</v>
      </c>
      <c r="AC2285">
        <v>0</v>
      </c>
      <c r="AD2285">
        <v>0</v>
      </c>
      <c r="AE2285">
        <v>28.329977675958247</v>
      </c>
    </row>
    <row r="2286" spans="1:31" x14ac:dyDescent="0.25">
      <c r="A2286">
        <v>1825347</v>
      </c>
      <c r="B2286">
        <v>1</v>
      </c>
      <c r="C2286" t="s">
        <v>81</v>
      </c>
      <c r="D2286" t="s">
        <v>113</v>
      </c>
      <c r="E2286" t="s">
        <v>164</v>
      </c>
      <c r="F2286" t="s">
        <v>6802</v>
      </c>
      <c r="G2286" t="s">
        <v>156</v>
      </c>
      <c r="H2286" t="s">
        <v>157</v>
      </c>
      <c r="I2286" t="s">
        <v>179</v>
      </c>
      <c r="J2286" t="s">
        <v>136</v>
      </c>
      <c r="K2286" t="s">
        <v>137</v>
      </c>
      <c r="L2286" t="s">
        <v>6803</v>
      </c>
      <c r="M2286" t="s">
        <v>6804</v>
      </c>
      <c r="N2286">
        <v>1.1111111E-2</v>
      </c>
      <c r="O2286">
        <v>0</v>
      </c>
      <c r="P2286">
        <v>654</v>
      </c>
      <c r="Q2286">
        <v>47</v>
      </c>
      <c r="R2286">
        <v>241</v>
      </c>
      <c r="S2286">
        <v>4</v>
      </c>
      <c r="T2286">
        <v>32</v>
      </c>
      <c r="U2286">
        <v>1</v>
      </c>
      <c r="V2286">
        <v>0</v>
      </c>
      <c r="W2286">
        <v>0</v>
      </c>
      <c r="X2286">
        <v>1.1937344702960002</v>
      </c>
      <c r="Y2286">
        <v>3.3713082917820008</v>
      </c>
      <c r="Z2286">
        <v>8.7047102048388876</v>
      </c>
      <c r="AA2286">
        <v>0.83116501376066676</v>
      </c>
      <c r="AB2286">
        <v>0.14059329966666664</v>
      </c>
      <c r="AC2286">
        <v>5.5172033154000003E-2</v>
      </c>
      <c r="AD2286">
        <v>0</v>
      </c>
      <c r="AE2286">
        <v>14.296683313498221</v>
      </c>
    </row>
    <row r="2287" spans="1:31" x14ac:dyDescent="0.25">
      <c r="A2287">
        <v>1825348</v>
      </c>
      <c r="B2287">
        <v>1</v>
      </c>
      <c r="C2287" t="s">
        <v>80</v>
      </c>
      <c r="D2287" t="s">
        <v>108</v>
      </c>
      <c r="E2287" t="s">
        <v>131</v>
      </c>
      <c r="F2287" t="s">
        <v>6805</v>
      </c>
      <c r="G2287" t="s">
        <v>1046</v>
      </c>
      <c r="H2287" t="s">
        <v>134</v>
      </c>
      <c r="I2287" t="s">
        <v>135</v>
      </c>
      <c r="J2287" t="s">
        <v>136</v>
      </c>
      <c r="K2287" t="s">
        <v>137</v>
      </c>
      <c r="L2287" t="s">
        <v>6806</v>
      </c>
      <c r="M2287" t="s">
        <v>6807</v>
      </c>
      <c r="N2287">
        <v>5.6244444439999999</v>
      </c>
      <c r="O2287">
        <v>0</v>
      </c>
      <c r="P2287">
        <v>6</v>
      </c>
      <c r="Q2287">
        <v>0</v>
      </c>
      <c r="R2287">
        <v>0</v>
      </c>
      <c r="S2287">
        <v>0</v>
      </c>
      <c r="T2287">
        <v>1</v>
      </c>
      <c r="U2287">
        <v>0</v>
      </c>
      <c r="V2287">
        <v>0</v>
      </c>
      <c r="W2287">
        <v>0</v>
      </c>
      <c r="X2287">
        <v>3.7991632822468011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3.7991632822468011</v>
      </c>
    </row>
    <row r="2288" spans="1:31" x14ac:dyDescent="0.25">
      <c r="A2288">
        <v>1825350</v>
      </c>
      <c r="B2288">
        <v>1</v>
      </c>
      <c r="C2288" t="s">
        <v>81</v>
      </c>
      <c r="D2288" t="s">
        <v>120</v>
      </c>
      <c r="E2288" t="s">
        <v>202</v>
      </c>
      <c r="F2288" t="s">
        <v>6808</v>
      </c>
      <c r="G2288" t="s">
        <v>156</v>
      </c>
      <c r="H2288" t="s">
        <v>157</v>
      </c>
      <c r="I2288" t="s">
        <v>135</v>
      </c>
      <c r="J2288" t="s">
        <v>136</v>
      </c>
      <c r="K2288" t="s">
        <v>137</v>
      </c>
      <c r="L2288" t="s">
        <v>6809</v>
      </c>
      <c r="M2288" t="s">
        <v>6810</v>
      </c>
      <c r="N2288">
        <v>0.80277777699999997</v>
      </c>
      <c r="O2288">
        <v>0</v>
      </c>
      <c r="P2288">
        <v>0</v>
      </c>
      <c r="Q2288">
        <v>15</v>
      </c>
      <c r="R2288">
        <v>54</v>
      </c>
      <c r="S2288">
        <v>3</v>
      </c>
      <c r="T2288">
        <v>1</v>
      </c>
      <c r="U2288">
        <v>0</v>
      </c>
      <c r="V2288">
        <v>0</v>
      </c>
      <c r="W2288">
        <v>0</v>
      </c>
      <c r="X2288">
        <v>0</v>
      </c>
      <c r="Y2288">
        <v>53.061313749847635</v>
      </c>
      <c r="Z2288">
        <v>101.86342638778811</v>
      </c>
      <c r="AA2288">
        <v>2.7966984591984834</v>
      </c>
      <c r="AB2288">
        <v>8.6315849693653171</v>
      </c>
      <c r="AC2288">
        <v>0</v>
      </c>
      <c r="AD2288">
        <v>0</v>
      </c>
      <c r="AE2288">
        <v>166.35302356619957</v>
      </c>
    </row>
    <row r="2289" spans="1:31" x14ac:dyDescent="0.25">
      <c r="A2289">
        <v>1825351</v>
      </c>
      <c r="B2289">
        <v>1</v>
      </c>
      <c r="C2289" t="s">
        <v>80</v>
      </c>
      <c r="D2289" t="s">
        <v>100</v>
      </c>
      <c r="E2289" t="s">
        <v>164</v>
      </c>
      <c r="F2289" t="s">
        <v>6811</v>
      </c>
      <c r="G2289" t="s">
        <v>156</v>
      </c>
      <c r="H2289" t="s">
        <v>157</v>
      </c>
      <c r="I2289" t="s">
        <v>135</v>
      </c>
      <c r="J2289" t="s">
        <v>136</v>
      </c>
      <c r="K2289" t="s">
        <v>137</v>
      </c>
      <c r="L2289" t="s">
        <v>6812</v>
      </c>
      <c r="M2289" t="s">
        <v>6813</v>
      </c>
      <c r="N2289">
        <v>0.96472222200000002</v>
      </c>
      <c r="O2289">
        <v>1</v>
      </c>
      <c r="P2289">
        <v>335</v>
      </c>
      <c r="Q2289">
        <v>94</v>
      </c>
      <c r="R2289">
        <v>116</v>
      </c>
      <c r="S2289">
        <v>3</v>
      </c>
      <c r="T2289">
        <v>31</v>
      </c>
      <c r="U2289">
        <v>0</v>
      </c>
      <c r="V2289">
        <v>0</v>
      </c>
      <c r="W2289">
        <v>0.34639239789542497</v>
      </c>
      <c r="X2289">
        <v>65.976728823012266</v>
      </c>
      <c r="Y2289">
        <v>818.94482712115075</v>
      </c>
      <c r="Z2289">
        <v>380.23878093549075</v>
      </c>
      <c r="AA2289">
        <v>6.3289926525431675</v>
      </c>
      <c r="AB2289">
        <v>12.595200539745525</v>
      </c>
      <c r="AC2289">
        <v>0</v>
      </c>
      <c r="AD2289">
        <v>0</v>
      </c>
      <c r="AE2289">
        <v>1284.4309224698377</v>
      </c>
    </row>
    <row r="2290" spans="1:31" x14ac:dyDescent="0.25">
      <c r="A2290">
        <v>1825352</v>
      </c>
      <c r="B2290">
        <v>1</v>
      </c>
      <c r="C2290" t="s">
        <v>80</v>
      </c>
      <c r="D2290" t="s">
        <v>83</v>
      </c>
      <c r="E2290" t="s">
        <v>154</v>
      </c>
      <c r="F2290" t="s">
        <v>6814</v>
      </c>
      <c r="G2290" t="s">
        <v>156</v>
      </c>
      <c r="H2290" t="s">
        <v>157</v>
      </c>
      <c r="I2290" t="s">
        <v>135</v>
      </c>
      <c r="J2290" t="s">
        <v>136</v>
      </c>
      <c r="K2290" t="s">
        <v>137</v>
      </c>
      <c r="L2290" t="s">
        <v>6815</v>
      </c>
      <c r="M2290" t="s">
        <v>6816</v>
      </c>
      <c r="N2290">
        <v>0.36666666599999997</v>
      </c>
      <c r="O2290">
        <v>0</v>
      </c>
      <c r="P2290">
        <v>4</v>
      </c>
      <c r="Q2290">
        <v>0</v>
      </c>
      <c r="R2290">
        <v>0</v>
      </c>
      <c r="S2290">
        <v>1</v>
      </c>
      <c r="T2290">
        <v>82</v>
      </c>
      <c r="U2290">
        <v>0</v>
      </c>
      <c r="V2290">
        <v>1</v>
      </c>
      <c r="W2290">
        <v>0</v>
      </c>
      <c r="X2290">
        <v>0.34560589819800003</v>
      </c>
      <c r="Y2290">
        <v>0</v>
      </c>
      <c r="Z2290">
        <v>0</v>
      </c>
      <c r="AA2290">
        <v>198.30644745119997</v>
      </c>
      <c r="AB2290">
        <v>35.114110563858333</v>
      </c>
      <c r="AC2290">
        <v>0</v>
      </c>
      <c r="AD2290">
        <v>0.77138065069999995</v>
      </c>
      <c r="AE2290">
        <v>234.53754456395629</v>
      </c>
    </row>
    <row r="2291" spans="1:31" x14ac:dyDescent="0.25">
      <c r="A2291">
        <v>1825353</v>
      </c>
      <c r="B2291">
        <v>1</v>
      </c>
      <c r="C2291" t="s">
        <v>80</v>
      </c>
      <c r="D2291" t="s">
        <v>84</v>
      </c>
      <c r="E2291" t="s">
        <v>140</v>
      </c>
      <c r="F2291" t="s">
        <v>6817</v>
      </c>
      <c r="G2291" t="s">
        <v>213</v>
      </c>
      <c r="H2291" t="s">
        <v>134</v>
      </c>
      <c r="I2291" t="s">
        <v>135</v>
      </c>
      <c r="J2291" t="s">
        <v>136</v>
      </c>
      <c r="K2291" t="s">
        <v>137</v>
      </c>
      <c r="L2291" t="s">
        <v>6818</v>
      </c>
      <c r="M2291" t="s">
        <v>6819</v>
      </c>
      <c r="N2291">
        <v>8.8311111110000002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1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10.595530835838222</v>
      </c>
      <c r="AC2291">
        <v>0</v>
      </c>
      <c r="AD2291">
        <v>0</v>
      </c>
      <c r="AE2291">
        <v>10.595530835838222</v>
      </c>
    </row>
    <row r="2292" spans="1:31" x14ac:dyDescent="0.25">
      <c r="A2292">
        <v>1825356</v>
      </c>
      <c r="B2292">
        <v>1</v>
      </c>
      <c r="C2292" t="s">
        <v>80</v>
      </c>
      <c r="D2292" t="s">
        <v>83</v>
      </c>
      <c r="E2292" t="s">
        <v>154</v>
      </c>
      <c r="F2292" t="s">
        <v>6820</v>
      </c>
      <c r="G2292" t="s">
        <v>5763</v>
      </c>
      <c r="H2292" t="s">
        <v>157</v>
      </c>
      <c r="I2292" t="s">
        <v>135</v>
      </c>
      <c r="J2292" t="s">
        <v>136</v>
      </c>
      <c r="K2292" t="s">
        <v>137</v>
      </c>
      <c r="L2292" t="s">
        <v>6821</v>
      </c>
      <c r="M2292" t="s">
        <v>6822</v>
      </c>
      <c r="N2292">
        <v>0.3075</v>
      </c>
      <c r="O2292">
        <v>0</v>
      </c>
      <c r="P2292">
        <v>4</v>
      </c>
      <c r="Q2292">
        <v>0</v>
      </c>
      <c r="R2292">
        <v>0</v>
      </c>
      <c r="S2292">
        <v>0</v>
      </c>
      <c r="T2292">
        <v>82</v>
      </c>
      <c r="U2292">
        <v>0</v>
      </c>
      <c r="V2292">
        <v>1</v>
      </c>
      <c r="W2292">
        <v>0</v>
      </c>
      <c r="X2292">
        <v>0.30174424358789997</v>
      </c>
      <c r="Y2292">
        <v>0</v>
      </c>
      <c r="Z2292">
        <v>0</v>
      </c>
      <c r="AA2292">
        <v>0</v>
      </c>
      <c r="AB2292">
        <v>30.147258386617636</v>
      </c>
      <c r="AC2292">
        <v>0</v>
      </c>
      <c r="AD2292">
        <v>0.65434151178</v>
      </c>
      <c r="AE2292">
        <v>31.103344141985538</v>
      </c>
    </row>
    <row r="2293" spans="1:31" x14ac:dyDescent="0.25">
      <c r="A2293">
        <v>1825357</v>
      </c>
      <c r="B2293">
        <v>1</v>
      </c>
      <c r="C2293" t="s">
        <v>81</v>
      </c>
      <c r="D2293" t="s">
        <v>118</v>
      </c>
      <c r="E2293" t="s">
        <v>140</v>
      </c>
      <c r="F2293" t="s">
        <v>6823</v>
      </c>
      <c r="G2293" t="s">
        <v>142</v>
      </c>
      <c r="H2293" t="s">
        <v>134</v>
      </c>
      <c r="I2293" t="s">
        <v>135</v>
      </c>
      <c r="J2293" t="s">
        <v>136</v>
      </c>
      <c r="K2293" t="s">
        <v>137</v>
      </c>
      <c r="L2293" t="s">
        <v>6824</v>
      </c>
      <c r="M2293" t="s">
        <v>6825</v>
      </c>
      <c r="N2293">
        <v>2.1541666660000001</v>
      </c>
      <c r="O2293">
        <v>0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4.6836277271666681E-3</v>
      </c>
      <c r="AA2293">
        <v>0</v>
      </c>
      <c r="AB2293">
        <v>0</v>
      </c>
      <c r="AC2293">
        <v>0</v>
      </c>
      <c r="AD2293">
        <v>0</v>
      </c>
      <c r="AE2293">
        <v>4.6836277271666681E-3</v>
      </c>
    </row>
    <row r="2294" spans="1:31" x14ac:dyDescent="0.25">
      <c r="A2294">
        <v>1825358</v>
      </c>
      <c r="B2294">
        <v>1</v>
      </c>
      <c r="C2294" t="s">
        <v>80</v>
      </c>
      <c r="D2294" t="s">
        <v>84</v>
      </c>
      <c r="E2294" t="s">
        <v>154</v>
      </c>
      <c r="F2294" t="s">
        <v>6826</v>
      </c>
      <c r="G2294" t="s">
        <v>225</v>
      </c>
      <c r="H2294" t="s">
        <v>157</v>
      </c>
      <c r="I2294" t="s">
        <v>135</v>
      </c>
      <c r="J2294" t="s">
        <v>136</v>
      </c>
      <c r="K2294" t="s">
        <v>151</v>
      </c>
      <c r="L2294" t="s">
        <v>6827</v>
      </c>
      <c r="M2294" t="s">
        <v>6828</v>
      </c>
      <c r="N2294">
        <v>3.108666666</v>
      </c>
      <c r="O2294">
        <v>0</v>
      </c>
      <c r="P2294">
        <v>0</v>
      </c>
      <c r="Q2294">
        <v>0</v>
      </c>
      <c r="R2294">
        <v>0</v>
      </c>
      <c r="S2294">
        <v>1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56.490655991512597</v>
      </c>
      <c r="AB2294">
        <v>0</v>
      </c>
      <c r="AC2294">
        <v>0</v>
      </c>
      <c r="AD2294">
        <v>0</v>
      </c>
      <c r="AE2294">
        <v>56.490655991512597</v>
      </c>
    </row>
    <row r="2295" spans="1:31" x14ac:dyDescent="0.25">
      <c r="A2295">
        <v>1825360</v>
      </c>
      <c r="B2295">
        <v>1</v>
      </c>
      <c r="C2295" t="s">
        <v>81</v>
      </c>
      <c r="D2295" t="s">
        <v>120</v>
      </c>
      <c r="E2295" t="s">
        <v>164</v>
      </c>
      <c r="F2295" t="s">
        <v>6829</v>
      </c>
      <c r="G2295" t="s">
        <v>225</v>
      </c>
      <c r="H2295" t="s">
        <v>157</v>
      </c>
      <c r="I2295" t="s">
        <v>135</v>
      </c>
      <c r="J2295" t="s">
        <v>136</v>
      </c>
      <c r="K2295" t="s">
        <v>151</v>
      </c>
      <c r="L2295" t="s">
        <v>6830</v>
      </c>
      <c r="M2295" t="s">
        <v>6831</v>
      </c>
      <c r="N2295">
        <v>1.8744444440000001</v>
      </c>
      <c r="O2295">
        <v>4</v>
      </c>
      <c r="P2295">
        <v>2297</v>
      </c>
      <c r="Q2295">
        <v>72</v>
      </c>
      <c r="R2295">
        <v>92</v>
      </c>
      <c r="S2295">
        <v>17</v>
      </c>
      <c r="T2295">
        <v>261</v>
      </c>
      <c r="U2295">
        <v>7</v>
      </c>
      <c r="V2295">
        <v>0</v>
      </c>
      <c r="W2295">
        <v>2.2690613847155836</v>
      </c>
      <c r="X2295">
        <v>727.78783227064469</v>
      </c>
      <c r="Y2295">
        <v>440.23031420867011</v>
      </c>
      <c r="Z2295">
        <v>58.325517032217242</v>
      </c>
      <c r="AA2295">
        <v>180.4266298774219</v>
      </c>
      <c r="AB2295">
        <v>142.39285798422998</v>
      </c>
      <c r="AC2295">
        <v>435.45791378809093</v>
      </c>
      <c r="AD2295">
        <v>0</v>
      </c>
      <c r="AE2295">
        <v>1986.8901265459904</v>
      </c>
    </row>
    <row r="2296" spans="1:31" x14ac:dyDescent="0.25">
      <c r="A2296">
        <v>1825363</v>
      </c>
      <c r="B2296">
        <v>1</v>
      </c>
      <c r="C2296" t="s">
        <v>81</v>
      </c>
      <c r="D2296" t="s">
        <v>113</v>
      </c>
      <c r="E2296" t="s">
        <v>154</v>
      </c>
      <c r="F2296" t="s">
        <v>6832</v>
      </c>
      <c r="G2296" t="s">
        <v>386</v>
      </c>
      <c r="H2296" t="s">
        <v>157</v>
      </c>
      <c r="I2296" t="s">
        <v>135</v>
      </c>
      <c r="J2296" t="s">
        <v>136</v>
      </c>
      <c r="K2296" t="s">
        <v>151</v>
      </c>
      <c r="L2296" t="s">
        <v>6833</v>
      </c>
      <c r="M2296" t="s">
        <v>6834</v>
      </c>
      <c r="N2296">
        <v>0.36252499999999999</v>
      </c>
      <c r="O2296">
        <v>0</v>
      </c>
      <c r="P2296">
        <v>1030</v>
      </c>
      <c r="Q2296">
        <v>0</v>
      </c>
      <c r="R2296">
        <v>0</v>
      </c>
      <c r="S2296">
        <v>1</v>
      </c>
      <c r="T2296">
        <v>200</v>
      </c>
      <c r="U2296">
        <v>0</v>
      </c>
      <c r="V2296">
        <v>0</v>
      </c>
      <c r="W2296">
        <v>0</v>
      </c>
      <c r="X2296">
        <v>68.492304778591489</v>
      </c>
      <c r="Y2296">
        <v>0</v>
      </c>
      <c r="Z2296">
        <v>0</v>
      </c>
      <c r="AA2296">
        <v>1.9905959179314998</v>
      </c>
      <c r="AB2296">
        <v>57.147234254435595</v>
      </c>
      <c r="AC2296">
        <v>0</v>
      </c>
      <c r="AD2296">
        <v>0</v>
      </c>
      <c r="AE2296">
        <v>127.63013495095859</v>
      </c>
    </row>
    <row r="2297" spans="1:31" x14ac:dyDescent="0.25">
      <c r="A2297">
        <v>1825364</v>
      </c>
      <c r="B2297">
        <v>1</v>
      </c>
      <c r="C2297" t="s">
        <v>80</v>
      </c>
      <c r="D2297" t="s">
        <v>106</v>
      </c>
      <c r="E2297" t="s">
        <v>140</v>
      </c>
      <c r="F2297" t="s">
        <v>6835</v>
      </c>
      <c r="G2297" t="s">
        <v>142</v>
      </c>
      <c r="H2297" t="s">
        <v>134</v>
      </c>
      <c r="I2297" t="s">
        <v>135</v>
      </c>
      <c r="J2297" t="s">
        <v>136</v>
      </c>
      <c r="K2297" t="s">
        <v>137</v>
      </c>
      <c r="L2297" t="s">
        <v>6836</v>
      </c>
      <c r="M2297" t="s">
        <v>6837</v>
      </c>
      <c r="N2297">
        <v>1.1397222220000001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0.28021870339964999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0.28021870339964999</v>
      </c>
    </row>
    <row r="2298" spans="1:31" x14ac:dyDescent="0.25">
      <c r="A2298">
        <v>1825365</v>
      </c>
      <c r="B2298">
        <v>1</v>
      </c>
      <c r="C2298" t="s">
        <v>80</v>
      </c>
      <c r="D2298" t="s">
        <v>84</v>
      </c>
      <c r="E2298" t="s">
        <v>131</v>
      </c>
      <c r="F2298" t="s">
        <v>6838</v>
      </c>
      <c r="G2298" t="s">
        <v>150</v>
      </c>
      <c r="H2298" t="s">
        <v>134</v>
      </c>
      <c r="I2298" t="s">
        <v>135</v>
      </c>
      <c r="J2298" t="s">
        <v>136</v>
      </c>
      <c r="K2298" t="s">
        <v>151</v>
      </c>
      <c r="L2298" t="s">
        <v>6839</v>
      </c>
      <c r="M2298" t="s">
        <v>6840</v>
      </c>
      <c r="N2298">
        <v>3.1201591660000001</v>
      </c>
      <c r="O2298">
        <v>0</v>
      </c>
      <c r="P2298">
        <v>44</v>
      </c>
      <c r="Q2298">
        <v>0</v>
      </c>
      <c r="R2298">
        <v>0</v>
      </c>
      <c r="S2298">
        <v>0</v>
      </c>
      <c r="T2298">
        <v>5</v>
      </c>
      <c r="U2298">
        <v>0</v>
      </c>
      <c r="V2298">
        <v>0</v>
      </c>
      <c r="W2298">
        <v>0</v>
      </c>
      <c r="X2298">
        <v>33.397972260584403</v>
      </c>
      <c r="Y2298">
        <v>0</v>
      </c>
      <c r="Z2298">
        <v>0</v>
      </c>
      <c r="AA2298">
        <v>0</v>
      </c>
      <c r="AB2298">
        <v>6.4574566968339884</v>
      </c>
      <c r="AC2298">
        <v>0</v>
      </c>
      <c r="AD2298">
        <v>0</v>
      </c>
      <c r="AE2298">
        <v>39.85542895741839</v>
      </c>
    </row>
    <row r="2299" spans="1:31" x14ac:dyDescent="0.25">
      <c r="A2299">
        <v>1825366</v>
      </c>
      <c r="B2299">
        <v>1</v>
      </c>
      <c r="C2299" t="s">
        <v>81</v>
      </c>
      <c r="D2299" t="s">
        <v>113</v>
      </c>
      <c r="E2299" t="s">
        <v>154</v>
      </c>
      <c r="F2299" t="s">
        <v>6841</v>
      </c>
      <c r="G2299" t="s">
        <v>150</v>
      </c>
      <c r="H2299" t="s">
        <v>157</v>
      </c>
      <c r="I2299" t="s">
        <v>135</v>
      </c>
      <c r="J2299" t="s">
        <v>136</v>
      </c>
      <c r="K2299" t="s">
        <v>151</v>
      </c>
      <c r="L2299" t="s">
        <v>6842</v>
      </c>
      <c r="M2299" t="s">
        <v>6843</v>
      </c>
      <c r="N2299">
        <v>6.9686111110000004</v>
      </c>
      <c r="O2299">
        <v>0</v>
      </c>
      <c r="P2299">
        <v>684</v>
      </c>
      <c r="Q2299">
        <v>0</v>
      </c>
      <c r="R2299">
        <v>0</v>
      </c>
      <c r="S2299">
        <v>0</v>
      </c>
      <c r="T2299">
        <v>108</v>
      </c>
      <c r="U2299">
        <v>0</v>
      </c>
      <c r="V2299">
        <v>0</v>
      </c>
      <c r="W2299">
        <v>0</v>
      </c>
      <c r="X2299">
        <v>956.76527333065792</v>
      </c>
      <c r="Y2299">
        <v>0</v>
      </c>
      <c r="Z2299">
        <v>0</v>
      </c>
      <c r="AA2299">
        <v>0</v>
      </c>
      <c r="AB2299">
        <v>647.91822561791685</v>
      </c>
      <c r="AC2299">
        <v>0</v>
      </c>
      <c r="AD2299">
        <v>0</v>
      </c>
      <c r="AE2299">
        <v>1604.6834989485747</v>
      </c>
    </row>
    <row r="2300" spans="1:31" x14ac:dyDescent="0.25">
      <c r="A2300">
        <v>1825367</v>
      </c>
      <c r="B2300">
        <v>1</v>
      </c>
      <c r="C2300" t="s">
        <v>80</v>
      </c>
      <c r="D2300" t="s">
        <v>103</v>
      </c>
      <c r="E2300" t="s">
        <v>131</v>
      </c>
      <c r="F2300" t="s">
        <v>6844</v>
      </c>
      <c r="G2300" t="s">
        <v>161</v>
      </c>
      <c r="H2300" t="s">
        <v>134</v>
      </c>
      <c r="I2300" t="s">
        <v>135</v>
      </c>
      <c r="J2300" t="s">
        <v>136</v>
      </c>
      <c r="K2300" t="s">
        <v>137</v>
      </c>
      <c r="L2300" t="s">
        <v>6845</v>
      </c>
      <c r="M2300" t="s">
        <v>6846</v>
      </c>
      <c r="N2300">
        <v>0.58111111100000001</v>
      </c>
      <c r="O2300">
        <v>0</v>
      </c>
      <c r="P2300">
        <v>73</v>
      </c>
      <c r="Q2300">
        <v>0</v>
      </c>
      <c r="R2300">
        <v>2</v>
      </c>
      <c r="S2300">
        <v>0</v>
      </c>
      <c r="T2300">
        <v>10</v>
      </c>
      <c r="U2300">
        <v>0</v>
      </c>
      <c r="V2300">
        <v>0</v>
      </c>
      <c r="W2300">
        <v>0</v>
      </c>
      <c r="X2300">
        <v>9.0255725760907026</v>
      </c>
      <c r="Y2300">
        <v>0</v>
      </c>
      <c r="Z2300">
        <v>0.43612720495876672</v>
      </c>
      <c r="AA2300">
        <v>0</v>
      </c>
      <c r="AB2300">
        <v>2.7968383050228001</v>
      </c>
      <c r="AC2300">
        <v>0</v>
      </c>
      <c r="AD2300">
        <v>0</v>
      </c>
      <c r="AE2300">
        <v>12.258538086072271</v>
      </c>
    </row>
    <row r="2301" spans="1:31" x14ac:dyDescent="0.25">
      <c r="A2301">
        <v>1825370</v>
      </c>
      <c r="B2301">
        <v>1</v>
      </c>
      <c r="C2301" t="s">
        <v>81</v>
      </c>
      <c r="D2301" t="s">
        <v>116</v>
      </c>
      <c r="E2301" t="s">
        <v>131</v>
      </c>
      <c r="F2301" t="s">
        <v>6098</v>
      </c>
      <c r="G2301" t="s">
        <v>150</v>
      </c>
      <c r="H2301" t="s">
        <v>134</v>
      </c>
      <c r="I2301" t="s">
        <v>135</v>
      </c>
      <c r="J2301" t="s">
        <v>136</v>
      </c>
      <c r="K2301" t="s">
        <v>151</v>
      </c>
      <c r="L2301" t="s">
        <v>6847</v>
      </c>
      <c r="M2301" t="s">
        <v>6848</v>
      </c>
      <c r="N2301">
        <v>8.258851666</v>
      </c>
      <c r="O2301">
        <v>0</v>
      </c>
      <c r="P2301">
        <v>86</v>
      </c>
      <c r="Q2301">
        <v>0</v>
      </c>
      <c r="R2301">
        <v>2</v>
      </c>
      <c r="S2301">
        <v>0</v>
      </c>
      <c r="T2301">
        <v>16</v>
      </c>
      <c r="U2301">
        <v>0</v>
      </c>
      <c r="V2301">
        <v>0</v>
      </c>
      <c r="W2301">
        <v>0</v>
      </c>
      <c r="X2301">
        <v>103.04259258995603</v>
      </c>
      <c r="Y2301">
        <v>0</v>
      </c>
      <c r="Z2301">
        <v>2.1406144142527754</v>
      </c>
      <c r="AA2301">
        <v>0</v>
      </c>
      <c r="AB2301">
        <v>10.481003929530198</v>
      </c>
      <c r="AC2301">
        <v>0</v>
      </c>
      <c r="AD2301">
        <v>0</v>
      </c>
      <c r="AE2301">
        <v>115.66421093373901</v>
      </c>
    </row>
    <row r="2302" spans="1:31" x14ac:dyDescent="0.25">
      <c r="A2302">
        <v>1825371</v>
      </c>
      <c r="B2302">
        <v>1</v>
      </c>
      <c r="C2302" t="s">
        <v>81</v>
      </c>
      <c r="D2302" t="s">
        <v>115</v>
      </c>
      <c r="E2302" t="s">
        <v>164</v>
      </c>
      <c r="F2302" t="s">
        <v>6849</v>
      </c>
      <c r="G2302" t="s">
        <v>156</v>
      </c>
      <c r="H2302" t="s">
        <v>157</v>
      </c>
      <c r="I2302" t="s">
        <v>179</v>
      </c>
      <c r="J2302" t="s">
        <v>136</v>
      </c>
      <c r="K2302" t="s">
        <v>137</v>
      </c>
      <c r="L2302" t="s">
        <v>6850</v>
      </c>
      <c r="M2302" t="s">
        <v>6851</v>
      </c>
      <c r="N2302">
        <v>8.3333330000000001E-3</v>
      </c>
      <c r="O2302">
        <v>0</v>
      </c>
      <c r="P2302">
        <v>1243</v>
      </c>
      <c r="Q2302">
        <v>1</v>
      </c>
      <c r="R2302">
        <v>42</v>
      </c>
      <c r="S2302">
        <v>6</v>
      </c>
      <c r="T2302">
        <v>98</v>
      </c>
      <c r="U2302">
        <v>0</v>
      </c>
      <c r="V2302">
        <v>0</v>
      </c>
      <c r="W2302">
        <v>0</v>
      </c>
      <c r="X2302">
        <v>1.0344965161540023</v>
      </c>
      <c r="Y2302">
        <v>1.64745618495E-2</v>
      </c>
      <c r="Z2302">
        <v>7.127561231E-2</v>
      </c>
      <c r="AA2302">
        <v>6.8781823499666661E-2</v>
      </c>
      <c r="AB2302">
        <v>0.15785819527900002</v>
      </c>
      <c r="AC2302">
        <v>0</v>
      </c>
      <c r="AD2302">
        <v>0</v>
      </c>
      <c r="AE2302">
        <v>1.3488867090921688</v>
      </c>
    </row>
    <row r="2303" spans="1:31" x14ac:dyDescent="0.25">
      <c r="A2303">
        <v>1825372</v>
      </c>
      <c r="B2303">
        <v>1</v>
      </c>
      <c r="C2303" t="s">
        <v>80</v>
      </c>
      <c r="D2303" t="s">
        <v>95</v>
      </c>
      <c r="E2303" t="s">
        <v>268</v>
      </c>
      <c r="F2303" t="s">
        <v>588</v>
      </c>
      <c r="G2303" t="s">
        <v>156</v>
      </c>
      <c r="H2303" t="s">
        <v>157</v>
      </c>
      <c r="I2303" t="s">
        <v>179</v>
      </c>
      <c r="J2303" t="s">
        <v>136</v>
      </c>
      <c r="K2303" t="s">
        <v>137</v>
      </c>
      <c r="L2303" t="s">
        <v>6852</v>
      </c>
      <c r="M2303" t="s">
        <v>6853</v>
      </c>
      <c r="N2303">
        <v>3.0423055000000001E-2</v>
      </c>
      <c r="O2303">
        <v>7</v>
      </c>
      <c r="P2303">
        <v>1703</v>
      </c>
      <c r="Q2303">
        <v>2</v>
      </c>
      <c r="R2303">
        <v>4</v>
      </c>
      <c r="S2303">
        <v>16</v>
      </c>
      <c r="T2303">
        <v>109</v>
      </c>
      <c r="U2303">
        <v>2</v>
      </c>
      <c r="V2303">
        <v>0</v>
      </c>
      <c r="W2303">
        <v>0.28456315117075837</v>
      </c>
      <c r="X2303">
        <v>10.12680018607675</v>
      </c>
      <c r="Y2303">
        <v>2.492043600425E-2</v>
      </c>
      <c r="Z2303">
        <v>2.7269873742916668E-3</v>
      </c>
      <c r="AA2303">
        <v>1.8936266789510388</v>
      </c>
      <c r="AB2303">
        <v>1.6754153743862497</v>
      </c>
      <c r="AC2303">
        <v>1.6606299316193334</v>
      </c>
      <c r="AD2303">
        <v>0</v>
      </c>
      <c r="AE2303">
        <v>15.66868274558267</v>
      </c>
    </row>
    <row r="2304" spans="1:31" x14ac:dyDescent="0.25">
      <c r="A2304">
        <v>1825374</v>
      </c>
      <c r="B2304">
        <v>1</v>
      </c>
      <c r="C2304" t="s">
        <v>80</v>
      </c>
      <c r="D2304" t="s">
        <v>100</v>
      </c>
      <c r="E2304" t="s">
        <v>140</v>
      </c>
      <c r="F2304" t="s">
        <v>6854</v>
      </c>
      <c r="G2304" t="s">
        <v>142</v>
      </c>
      <c r="H2304" t="s">
        <v>134</v>
      </c>
      <c r="I2304" t="s">
        <v>135</v>
      </c>
      <c r="J2304" t="s">
        <v>136</v>
      </c>
      <c r="K2304" t="s">
        <v>137</v>
      </c>
      <c r="L2304" t="s">
        <v>6855</v>
      </c>
      <c r="M2304" t="s">
        <v>6856</v>
      </c>
      <c r="N2304">
        <v>2.3574999999999999</v>
      </c>
      <c r="O2304">
        <v>0</v>
      </c>
      <c r="P2304">
        <v>2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1.3978678423430251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1.3978678423430251</v>
      </c>
    </row>
    <row r="2305" spans="1:31" x14ac:dyDescent="0.25">
      <c r="A2305">
        <v>1825375</v>
      </c>
      <c r="B2305">
        <v>1</v>
      </c>
      <c r="C2305" t="s">
        <v>80</v>
      </c>
      <c r="D2305" t="s">
        <v>106</v>
      </c>
      <c r="E2305" t="s">
        <v>223</v>
      </c>
      <c r="F2305" t="s">
        <v>6857</v>
      </c>
      <c r="G2305" t="s">
        <v>150</v>
      </c>
      <c r="H2305" t="s">
        <v>134</v>
      </c>
      <c r="I2305" t="s">
        <v>135</v>
      </c>
      <c r="J2305" t="s">
        <v>136</v>
      </c>
      <c r="K2305" t="s">
        <v>151</v>
      </c>
      <c r="L2305" t="s">
        <v>6858</v>
      </c>
      <c r="M2305" t="s">
        <v>6859</v>
      </c>
      <c r="N2305">
        <v>6.333551666</v>
      </c>
      <c r="O2305">
        <v>0</v>
      </c>
      <c r="P2305">
        <v>6</v>
      </c>
      <c r="Q2305">
        <v>0</v>
      </c>
      <c r="R2305">
        <v>0</v>
      </c>
      <c r="S2305">
        <v>0</v>
      </c>
      <c r="T2305">
        <v>10</v>
      </c>
      <c r="U2305">
        <v>0</v>
      </c>
      <c r="V2305">
        <v>0</v>
      </c>
      <c r="W2305">
        <v>0</v>
      </c>
      <c r="X2305">
        <v>7.597055115267918</v>
      </c>
      <c r="Y2305">
        <v>0</v>
      </c>
      <c r="Z2305">
        <v>0</v>
      </c>
      <c r="AA2305">
        <v>0</v>
      </c>
      <c r="AB2305">
        <v>7.0118311164645029</v>
      </c>
      <c r="AC2305">
        <v>0</v>
      </c>
      <c r="AD2305">
        <v>0</v>
      </c>
      <c r="AE2305">
        <v>14.60888623173242</v>
      </c>
    </row>
    <row r="2306" spans="1:31" x14ac:dyDescent="0.25">
      <c r="A2306">
        <v>1825376</v>
      </c>
      <c r="B2306">
        <v>1</v>
      </c>
      <c r="C2306" t="s">
        <v>81</v>
      </c>
      <c r="D2306" t="s">
        <v>119</v>
      </c>
      <c r="E2306" t="s">
        <v>131</v>
      </c>
      <c r="F2306" t="s">
        <v>6860</v>
      </c>
      <c r="G2306" t="s">
        <v>6861</v>
      </c>
      <c r="H2306" t="s">
        <v>134</v>
      </c>
      <c r="I2306" t="s">
        <v>135</v>
      </c>
      <c r="J2306" t="s">
        <v>136</v>
      </c>
      <c r="K2306" t="s">
        <v>137</v>
      </c>
      <c r="L2306" t="s">
        <v>6862</v>
      </c>
      <c r="M2306" t="s">
        <v>6863</v>
      </c>
      <c r="N2306">
        <v>3.5180555550000001</v>
      </c>
      <c r="O2306">
        <v>0</v>
      </c>
      <c r="P2306">
        <v>11</v>
      </c>
      <c r="Q2306">
        <v>0</v>
      </c>
      <c r="R2306">
        <v>8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6.583451642088165</v>
      </c>
      <c r="Y2306">
        <v>0</v>
      </c>
      <c r="Z2306">
        <v>12.930850475317541</v>
      </c>
      <c r="AA2306">
        <v>0</v>
      </c>
      <c r="AB2306">
        <v>0</v>
      </c>
      <c r="AC2306">
        <v>0</v>
      </c>
      <c r="AD2306">
        <v>0</v>
      </c>
      <c r="AE2306">
        <v>19.514302117405705</v>
      </c>
    </row>
    <row r="2307" spans="1:31" x14ac:dyDescent="0.25">
      <c r="A2307">
        <v>1825377</v>
      </c>
      <c r="B2307">
        <v>1</v>
      </c>
      <c r="C2307" t="s">
        <v>80</v>
      </c>
      <c r="D2307" t="s">
        <v>103</v>
      </c>
      <c r="E2307" t="s">
        <v>154</v>
      </c>
      <c r="F2307" t="s">
        <v>6864</v>
      </c>
      <c r="G2307" t="s">
        <v>390</v>
      </c>
      <c r="H2307" t="s">
        <v>157</v>
      </c>
      <c r="I2307" t="s">
        <v>135</v>
      </c>
      <c r="J2307" t="s">
        <v>136</v>
      </c>
      <c r="K2307" t="s">
        <v>137</v>
      </c>
      <c r="L2307" t="s">
        <v>6865</v>
      </c>
      <c r="M2307" t="s">
        <v>6866</v>
      </c>
      <c r="N2307">
        <v>2.0811111109999998</v>
      </c>
      <c r="O2307">
        <v>0</v>
      </c>
      <c r="P2307">
        <v>0</v>
      </c>
      <c r="Q2307">
        <v>0</v>
      </c>
      <c r="R2307">
        <v>11</v>
      </c>
      <c r="S2307">
        <v>0</v>
      </c>
      <c r="T2307">
        <v>4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38.623968992400336</v>
      </c>
      <c r="AA2307">
        <v>0</v>
      </c>
      <c r="AB2307">
        <v>2.9495711217009837</v>
      </c>
      <c r="AC2307">
        <v>0</v>
      </c>
      <c r="AD2307">
        <v>0</v>
      </c>
      <c r="AE2307">
        <v>41.57354011410132</v>
      </c>
    </row>
    <row r="2308" spans="1:31" x14ac:dyDescent="0.25">
      <c r="A2308">
        <v>1825378</v>
      </c>
      <c r="B2308">
        <v>1</v>
      </c>
      <c r="C2308" t="s">
        <v>81</v>
      </c>
      <c r="D2308" t="s">
        <v>127</v>
      </c>
      <c r="E2308" t="s">
        <v>164</v>
      </c>
      <c r="F2308" t="s">
        <v>6867</v>
      </c>
      <c r="G2308" t="s">
        <v>156</v>
      </c>
      <c r="H2308" t="s">
        <v>157</v>
      </c>
      <c r="I2308" t="s">
        <v>135</v>
      </c>
      <c r="J2308" t="s">
        <v>136</v>
      </c>
      <c r="K2308" t="s">
        <v>137</v>
      </c>
      <c r="L2308" t="s">
        <v>6868</v>
      </c>
      <c r="M2308" t="s">
        <v>6869</v>
      </c>
      <c r="N2308">
        <v>1.0674999999999999</v>
      </c>
      <c r="O2308">
        <v>0</v>
      </c>
      <c r="P2308">
        <v>0</v>
      </c>
      <c r="Q2308">
        <v>25</v>
      </c>
      <c r="R2308">
        <v>6</v>
      </c>
      <c r="S2308">
        <v>2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73.468534398622339</v>
      </c>
      <c r="Z2308">
        <v>9.4388430879425407</v>
      </c>
      <c r="AA2308">
        <v>2.2062532274534998</v>
      </c>
      <c r="AB2308">
        <v>0</v>
      </c>
      <c r="AC2308">
        <v>0</v>
      </c>
      <c r="AD2308">
        <v>0</v>
      </c>
      <c r="AE2308">
        <v>85.113630714018385</v>
      </c>
    </row>
    <row r="2309" spans="1:31" x14ac:dyDescent="0.25">
      <c r="A2309">
        <v>1825379</v>
      </c>
      <c r="B2309">
        <v>1</v>
      </c>
      <c r="C2309" t="s">
        <v>80</v>
      </c>
      <c r="D2309" t="s">
        <v>100</v>
      </c>
      <c r="E2309" t="s">
        <v>164</v>
      </c>
      <c r="F2309" t="s">
        <v>6870</v>
      </c>
      <c r="G2309" t="s">
        <v>156</v>
      </c>
      <c r="H2309" t="s">
        <v>157</v>
      </c>
      <c r="I2309" t="s">
        <v>135</v>
      </c>
      <c r="J2309" t="s">
        <v>136</v>
      </c>
      <c r="K2309" t="s">
        <v>137</v>
      </c>
      <c r="L2309" t="s">
        <v>6871</v>
      </c>
      <c r="M2309" t="s">
        <v>6872</v>
      </c>
      <c r="N2309">
        <v>2.7194444440000001</v>
      </c>
      <c r="O2309">
        <v>0</v>
      </c>
      <c r="P2309">
        <v>2</v>
      </c>
      <c r="Q2309">
        <v>50</v>
      </c>
      <c r="R2309">
        <v>71</v>
      </c>
      <c r="S2309">
        <v>3</v>
      </c>
      <c r="T2309">
        <v>5</v>
      </c>
      <c r="U2309">
        <v>0</v>
      </c>
      <c r="V2309">
        <v>0</v>
      </c>
      <c r="W2309">
        <v>0</v>
      </c>
      <c r="X2309">
        <v>3.9899655981622919</v>
      </c>
      <c r="Y2309">
        <v>643.23177317254419</v>
      </c>
      <c r="Z2309">
        <v>786.29537083549451</v>
      </c>
      <c r="AA2309">
        <v>186.7612992559537</v>
      </c>
      <c r="AB2309">
        <v>17.071310683314362</v>
      </c>
      <c r="AC2309">
        <v>0</v>
      </c>
      <c r="AD2309">
        <v>0</v>
      </c>
      <c r="AE2309">
        <v>1637.3497195454688</v>
      </c>
    </row>
    <row r="2310" spans="1:31" x14ac:dyDescent="0.25">
      <c r="A2310">
        <v>1825380</v>
      </c>
      <c r="B2310">
        <v>1</v>
      </c>
      <c r="C2310" t="s">
        <v>81</v>
      </c>
      <c r="D2310" t="s">
        <v>118</v>
      </c>
      <c r="E2310" t="s">
        <v>131</v>
      </c>
      <c r="F2310" t="s">
        <v>6873</v>
      </c>
      <c r="G2310" t="s">
        <v>225</v>
      </c>
      <c r="H2310" t="s">
        <v>134</v>
      </c>
      <c r="I2310" t="s">
        <v>135</v>
      </c>
      <c r="J2310" t="s">
        <v>136</v>
      </c>
      <c r="K2310" t="s">
        <v>151</v>
      </c>
      <c r="L2310" t="s">
        <v>6874</v>
      </c>
      <c r="M2310" t="s">
        <v>6875</v>
      </c>
      <c r="N2310">
        <v>1.8166666659999999</v>
      </c>
      <c r="O2310">
        <v>0</v>
      </c>
      <c r="P2310">
        <v>13</v>
      </c>
      <c r="Q2310">
        <v>0</v>
      </c>
      <c r="R2310">
        <v>6</v>
      </c>
      <c r="S2310">
        <v>0</v>
      </c>
      <c r="T2310">
        <v>2</v>
      </c>
      <c r="U2310">
        <v>0</v>
      </c>
      <c r="V2310">
        <v>0</v>
      </c>
      <c r="W2310">
        <v>0</v>
      </c>
      <c r="X2310">
        <v>4.3509247909085014</v>
      </c>
      <c r="Y2310">
        <v>0</v>
      </c>
      <c r="Z2310">
        <v>2.2328175650510005</v>
      </c>
      <c r="AA2310">
        <v>0</v>
      </c>
      <c r="AB2310">
        <v>2.6134925377256666</v>
      </c>
      <c r="AC2310">
        <v>0</v>
      </c>
      <c r="AD2310">
        <v>0</v>
      </c>
      <c r="AE2310">
        <v>9.1972348936851684</v>
      </c>
    </row>
    <row r="2311" spans="1:31" x14ac:dyDescent="0.25">
      <c r="A2311">
        <v>1825381</v>
      </c>
      <c r="B2311">
        <v>1</v>
      </c>
      <c r="C2311" t="s">
        <v>80</v>
      </c>
      <c r="D2311" t="s">
        <v>107</v>
      </c>
      <c r="E2311" t="s">
        <v>154</v>
      </c>
      <c r="F2311" t="s">
        <v>6876</v>
      </c>
      <c r="G2311" t="s">
        <v>640</v>
      </c>
      <c r="H2311" t="s">
        <v>157</v>
      </c>
      <c r="I2311" t="s">
        <v>135</v>
      </c>
      <c r="J2311" t="s">
        <v>136</v>
      </c>
      <c r="K2311" t="s">
        <v>137</v>
      </c>
      <c r="L2311" t="s">
        <v>6877</v>
      </c>
      <c r="M2311" t="s">
        <v>6878</v>
      </c>
      <c r="N2311">
        <v>5.9030555549999999</v>
      </c>
      <c r="O2311">
        <v>0</v>
      </c>
      <c r="P2311">
        <v>201</v>
      </c>
      <c r="Q2311">
        <v>0</v>
      </c>
      <c r="R2311">
        <v>1</v>
      </c>
      <c r="S2311">
        <v>0</v>
      </c>
      <c r="T2311">
        <v>23</v>
      </c>
      <c r="U2311">
        <v>0</v>
      </c>
      <c r="V2311">
        <v>0</v>
      </c>
      <c r="W2311">
        <v>0</v>
      </c>
      <c r="X2311">
        <v>182.64222409882083</v>
      </c>
      <c r="Y2311">
        <v>0</v>
      </c>
      <c r="Z2311">
        <v>0</v>
      </c>
      <c r="AA2311">
        <v>0</v>
      </c>
      <c r="AB2311">
        <v>36.245003722139742</v>
      </c>
      <c r="AC2311">
        <v>0</v>
      </c>
      <c r="AD2311">
        <v>0</v>
      </c>
      <c r="AE2311">
        <v>218.88722782096056</v>
      </c>
    </row>
    <row r="2312" spans="1:31" x14ac:dyDescent="0.25">
      <c r="A2312">
        <v>1825382</v>
      </c>
      <c r="B2312">
        <v>1</v>
      </c>
      <c r="C2312" t="s">
        <v>80</v>
      </c>
      <c r="D2312" t="s">
        <v>96</v>
      </c>
      <c r="E2312" t="s">
        <v>140</v>
      </c>
      <c r="F2312" t="s">
        <v>6879</v>
      </c>
      <c r="G2312" t="s">
        <v>213</v>
      </c>
      <c r="H2312" t="s">
        <v>134</v>
      </c>
      <c r="I2312" t="s">
        <v>135</v>
      </c>
      <c r="J2312" t="s">
        <v>136</v>
      </c>
      <c r="K2312" t="s">
        <v>137</v>
      </c>
      <c r="L2312" t="s">
        <v>6880</v>
      </c>
      <c r="M2312" t="s">
        <v>6881</v>
      </c>
      <c r="N2312">
        <v>4.0547222219999997</v>
      </c>
      <c r="O2312">
        <v>0</v>
      </c>
      <c r="P2312">
        <v>1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1.4668679827791999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1.4668679827791999</v>
      </c>
    </row>
    <row r="2313" spans="1:31" x14ac:dyDescent="0.25">
      <c r="A2313">
        <v>1825383</v>
      </c>
      <c r="B2313">
        <v>1</v>
      </c>
      <c r="C2313" t="s">
        <v>80</v>
      </c>
      <c r="D2313" t="s">
        <v>99</v>
      </c>
      <c r="E2313" t="s">
        <v>131</v>
      </c>
      <c r="F2313" t="s">
        <v>6882</v>
      </c>
      <c r="G2313" t="s">
        <v>189</v>
      </c>
      <c r="H2313" t="s">
        <v>134</v>
      </c>
      <c r="I2313" t="s">
        <v>135</v>
      </c>
      <c r="J2313" t="s">
        <v>136</v>
      </c>
      <c r="K2313" t="s">
        <v>137</v>
      </c>
      <c r="L2313" t="s">
        <v>6883</v>
      </c>
      <c r="M2313" t="s">
        <v>6884</v>
      </c>
      <c r="N2313">
        <v>3.5313888879999999</v>
      </c>
      <c r="O2313">
        <v>0</v>
      </c>
      <c r="P2313">
        <v>47</v>
      </c>
      <c r="Q2313">
        <v>0</v>
      </c>
      <c r="R2313">
        <v>0</v>
      </c>
      <c r="S2313">
        <v>0</v>
      </c>
      <c r="T2313">
        <v>4</v>
      </c>
      <c r="U2313">
        <v>0</v>
      </c>
      <c r="V2313">
        <v>0</v>
      </c>
      <c r="W2313">
        <v>0</v>
      </c>
      <c r="X2313">
        <v>70.499919749574403</v>
      </c>
      <c r="Y2313">
        <v>0</v>
      </c>
      <c r="Z2313">
        <v>0</v>
      </c>
      <c r="AA2313">
        <v>0</v>
      </c>
      <c r="AB2313">
        <v>8.1784392351432782</v>
      </c>
      <c r="AC2313">
        <v>0</v>
      </c>
      <c r="AD2313">
        <v>0</v>
      </c>
      <c r="AE2313">
        <v>78.678358984717676</v>
      </c>
    </row>
    <row r="2314" spans="1:31" x14ac:dyDescent="0.25">
      <c r="A2314">
        <v>1825385</v>
      </c>
      <c r="B2314">
        <v>1</v>
      </c>
      <c r="C2314" t="s">
        <v>80</v>
      </c>
      <c r="D2314" t="s">
        <v>93</v>
      </c>
      <c r="E2314" t="s">
        <v>202</v>
      </c>
      <c r="F2314" t="s">
        <v>2744</v>
      </c>
      <c r="G2314" t="s">
        <v>156</v>
      </c>
      <c r="H2314" t="s">
        <v>157</v>
      </c>
      <c r="I2314" t="s">
        <v>135</v>
      </c>
      <c r="J2314" t="s">
        <v>136</v>
      </c>
      <c r="K2314" t="s">
        <v>137</v>
      </c>
      <c r="L2314" t="s">
        <v>6885</v>
      </c>
      <c r="M2314" t="s">
        <v>6886</v>
      </c>
      <c r="N2314">
        <v>2.3663888879999999</v>
      </c>
      <c r="O2314">
        <v>0</v>
      </c>
      <c r="P2314">
        <v>12</v>
      </c>
      <c r="Q2314">
        <v>6</v>
      </c>
      <c r="R2314">
        <v>56</v>
      </c>
      <c r="S2314">
        <v>0</v>
      </c>
      <c r="T2314">
        <v>27</v>
      </c>
      <c r="U2314">
        <v>0</v>
      </c>
      <c r="V2314">
        <v>0</v>
      </c>
      <c r="W2314">
        <v>0</v>
      </c>
      <c r="X2314">
        <v>26.853679639620328</v>
      </c>
      <c r="Y2314">
        <v>33.524508197558539</v>
      </c>
      <c r="Z2314">
        <v>215.64233294415752</v>
      </c>
      <c r="AA2314">
        <v>0</v>
      </c>
      <c r="AB2314">
        <v>54.22573365690107</v>
      </c>
      <c r="AC2314">
        <v>0</v>
      </c>
      <c r="AD2314">
        <v>0</v>
      </c>
      <c r="AE2314">
        <v>330.24625443823743</v>
      </c>
    </row>
    <row r="2315" spans="1:31" x14ac:dyDescent="0.25">
      <c r="A2315">
        <v>1825388</v>
      </c>
      <c r="B2315">
        <v>1</v>
      </c>
      <c r="C2315" t="s">
        <v>80</v>
      </c>
      <c r="D2315" t="s">
        <v>93</v>
      </c>
      <c r="E2315" t="s">
        <v>202</v>
      </c>
      <c r="F2315" t="s">
        <v>259</v>
      </c>
      <c r="G2315" t="s">
        <v>156</v>
      </c>
      <c r="H2315" t="s">
        <v>157</v>
      </c>
      <c r="I2315" t="s">
        <v>135</v>
      </c>
      <c r="J2315" t="s">
        <v>136</v>
      </c>
      <c r="K2315" t="s">
        <v>137</v>
      </c>
      <c r="L2315" t="s">
        <v>6887</v>
      </c>
      <c r="M2315" t="s">
        <v>6888</v>
      </c>
      <c r="N2315">
        <v>0.28111111100000002</v>
      </c>
      <c r="O2315">
        <v>0</v>
      </c>
      <c r="P2315">
        <v>0</v>
      </c>
      <c r="Q2315">
        <v>12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30.501224426084868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30.501224426084868</v>
      </c>
    </row>
    <row r="2316" spans="1:31" x14ac:dyDescent="0.25">
      <c r="A2316">
        <v>1825389</v>
      </c>
      <c r="B2316">
        <v>1</v>
      </c>
      <c r="C2316" t="s">
        <v>80</v>
      </c>
      <c r="D2316" t="s">
        <v>93</v>
      </c>
      <c r="E2316" t="s">
        <v>252</v>
      </c>
      <c r="F2316" t="s">
        <v>6889</v>
      </c>
      <c r="G2316" t="s">
        <v>150</v>
      </c>
      <c r="H2316" t="s">
        <v>134</v>
      </c>
      <c r="I2316" t="s">
        <v>135</v>
      </c>
      <c r="J2316" t="s">
        <v>136</v>
      </c>
      <c r="K2316" t="s">
        <v>151</v>
      </c>
      <c r="L2316" t="s">
        <v>6890</v>
      </c>
      <c r="M2316" t="s">
        <v>6891</v>
      </c>
      <c r="N2316">
        <v>3.5087666660000001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47</v>
      </c>
      <c r="U2316">
        <v>0</v>
      </c>
      <c r="V2316">
        <v>2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487.66557520911999</v>
      </c>
      <c r="AC2316">
        <v>0</v>
      </c>
      <c r="AD2316">
        <v>24.376214699717586</v>
      </c>
      <c r="AE2316">
        <v>512.04178990883759</v>
      </c>
    </row>
    <row r="2317" spans="1:31" x14ac:dyDescent="0.25">
      <c r="A2317">
        <v>1825390</v>
      </c>
      <c r="B2317">
        <v>1</v>
      </c>
      <c r="C2317" t="s">
        <v>80</v>
      </c>
      <c r="D2317" t="s">
        <v>96</v>
      </c>
      <c r="E2317" t="s">
        <v>140</v>
      </c>
      <c r="F2317" t="s">
        <v>6892</v>
      </c>
      <c r="G2317" t="s">
        <v>246</v>
      </c>
      <c r="H2317" t="s">
        <v>134</v>
      </c>
      <c r="I2317" t="s">
        <v>135</v>
      </c>
      <c r="J2317" t="s">
        <v>136</v>
      </c>
      <c r="K2317" t="s">
        <v>137</v>
      </c>
      <c r="L2317" t="s">
        <v>6893</v>
      </c>
      <c r="M2317" t="s">
        <v>6894</v>
      </c>
      <c r="N2317">
        <v>0.37888888799999998</v>
      </c>
      <c r="O2317">
        <v>0</v>
      </c>
      <c r="P2317">
        <v>10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0.75985260792209997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0.75985260792209997</v>
      </c>
    </row>
    <row r="2318" spans="1:31" x14ac:dyDescent="0.25">
      <c r="A2318">
        <v>1825392</v>
      </c>
      <c r="B2318">
        <v>1</v>
      </c>
      <c r="C2318" t="s">
        <v>80</v>
      </c>
      <c r="D2318" t="s">
        <v>95</v>
      </c>
      <c r="E2318" t="s">
        <v>268</v>
      </c>
      <c r="F2318" t="s">
        <v>588</v>
      </c>
      <c r="G2318" t="s">
        <v>156</v>
      </c>
      <c r="H2318" t="s">
        <v>157</v>
      </c>
      <c r="I2318" t="s">
        <v>135</v>
      </c>
      <c r="J2318" t="s">
        <v>136</v>
      </c>
      <c r="K2318" t="s">
        <v>137</v>
      </c>
      <c r="L2318" t="s">
        <v>6895</v>
      </c>
      <c r="M2318" t="s">
        <v>6896</v>
      </c>
      <c r="N2318">
        <v>5.4166666000000002E-2</v>
      </c>
      <c r="O2318">
        <v>7</v>
      </c>
      <c r="P2318">
        <v>1703</v>
      </c>
      <c r="Q2318">
        <v>2</v>
      </c>
      <c r="R2318">
        <v>4</v>
      </c>
      <c r="S2318">
        <v>16</v>
      </c>
      <c r="T2318">
        <v>109</v>
      </c>
      <c r="U2318">
        <v>2</v>
      </c>
      <c r="V2318">
        <v>0</v>
      </c>
      <c r="W2318">
        <v>0.57354360601037513</v>
      </c>
      <c r="X2318">
        <v>20.410829495067375</v>
      </c>
      <c r="Y2318">
        <v>4.6796903643749999E-2</v>
      </c>
      <c r="Z2318">
        <v>5.1483305493749999E-3</v>
      </c>
      <c r="AA2318">
        <v>3.5905133429468337</v>
      </c>
      <c r="AB2318">
        <v>3.2638531106804991</v>
      </c>
      <c r="AC2318">
        <v>2.9910130187925006</v>
      </c>
      <c r="AD2318">
        <v>0</v>
      </c>
      <c r="AE2318">
        <v>30.88169780769071</v>
      </c>
    </row>
    <row r="2319" spans="1:31" x14ac:dyDescent="0.25">
      <c r="A2319">
        <v>1825394</v>
      </c>
      <c r="B2319">
        <v>1</v>
      </c>
      <c r="C2319" t="s">
        <v>80</v>
      </c>
      <c r="D2319" t="s">
        <v>100</v>
      </c>
      <c r="E2319" t="s">
        <v>202</v>
      </c>
      <c r="F2319" t="s">
        <v>6897</v>
      </c>
      <c r="G2319" t="s">
        <v>225</v>
      </c>
      <c r="H2319" t="s">
        <v>157</v>
      </c>
      <c r="I2319" t="s">
        <v>135</v>
      </c>
      <c r="J2319" t="s">
        <v>136</v>
      </c>
      <c r="K2319" t="s">
        <v>151</v>
      </c>
      <c r="L2319" t="s">
        <v>6898</v>
      </c>
      <c r="M2319" t="s">
        <v>6899</v>
      </c>
      <c r="N2319">
        <v>5.3375000000000004</v>
      </c>
      <c r="O2319">
        <v>0</v>
      </c>
      <c r="P2319">
        <v>177</v>
      </c>
      <c r="Q2319">
        <v>0</v>
      </c>
      <c r="R2319">
        <v>23</v>
      </c>
      <c r="S2319">
        <v>4</v>
      </c>
      <c r="T2319">
        <v>210</v>
      </c>
      <c r="U2319">
        <v>6</v>
      </c>
      <c r="V2319">
        <v>19</v>
      </c>
      <c r="W2319">
        <v>0</v>
      </c>
      <c r="X2319">
        <v>268.57899198421734</v>
      </c>
      <c r="Y2319">
        <v>0</v>
      </c>
      <c r="Z2319">
        <v>60.375734522017659</v>
      </c>
      <c r="AA2319">
        <v>482.77183041772514</v>
      </c>
      <c r="AB2319">
        <v>1178.1727684775262</v>
      </c>
      <c r="AC2319">
        <v>901.58209958054965</v>
      </c>
      <c r="AD2319">
        <v>405.67493067831299</v>
      </c>
      <c r="AE2319">
        <v>3297.1563556603492</v>
      </c>
    </row>
    <row r="2320" spans="1:31" x14ac:dyDescent="0.25">
      <c r="A2320">
        <v>1825395</v>
      </c>
      <c r="B2320">
        <v>1</v>
      </c>
      <c r="C2320" t="s">
        <v>80</v>
      </c>
      <c r="D2320" t="s">
        <v>100</v>
      </c>
      <c r="E2320" t="s">
        <v>131</v>
      </c>
      <c r="F2320" t="s">
        <v>6900</v>
      </c>
      <c r="G2320" t="s">
        <v>193</v>
      </c>
      <c r="H2320" t="s">
        <v>134</v>
      </c>
      <c r="I2320" t="s">
        <v>135</v>
      </c>
      <c r="J2320" t="s">
        <v>136</v>
      </c>
      <c r="K2320" t="s">
        <v>137</v>
      </c>
      <c r="L2320" t="s">
        <v>6901</v>
      </c>
      <c r="M2320" t="s">
        <v>6902</v>
      </c>
      <c r="N2320">
        <v>2.173611111</v>
      </c>
      <c r="O2320">
        <v>0</v>
      </c>
      <c r="P2320">
        <v>180</v>
      </c>
      <c r="Q2320">
        <v>0</v>
      </c>
      <c r="R2320">
        <v>1</v>
      </c>
      <c r="S2320">
        <v>0</v>
      </c>
      <c r="T2320">
        <v>1</v>
      </c>
      <c r="U2320">
        <v>0</v>
      </c>
      <c r="V2320">
        <v>0</v>
      </c>
      <c r="W2320">
        <v>0</v>
      </c>
      <c r="X2320">
        <v>65.458622842759823</v>
      </c>
      <c r="Y2320">
        <v>0</v>
      </c>
      <c r="Z2320">
        <v>9.7527176336666688E-2</v>
      </c>
      <c r="AA2320">
        <v>0</v>
      </c>
      <c r="AB2320">
        <v>2.5831106708655112</v>
      </c>
      <c r="AC2320">
        <v>0</v>
      </c>
      <c r="AD2320">
        <v>0</v>
      </c>
      <c r="AE2320">
        <v>68.139260689962001</v>
      </c>
    </row>
    <row r="2321" spans="1:31" x14ac:dyDescent="0.25">
      <c r="A2321">
        <v>1825396</v>
      </c>
      <c r="B2321">
        <v>1</v>
      </c>
      <c r="C2321" t="s">
        <v>81</v>
      </c>
      <c r="D2321" t="s">
        <v>128</v>
      </c>
      <c r="E2321" t="s">
        <v>131</v>
      </c>
      <c r="F2321" t="s">
        <v>6903</v>
      </c>
      <c r="G2321" t="s">
        <v>133</v>
      </c>
      <c r="H2321" t="s">
        <v>134</v>
      </c>
      <c r="I2321" t="s">
        <v>135</v>
      </c>
      <c r="J2321" t="s">
        <v>136</v>
      </c>
      <c r="K2321" t="s">
        <v>137</v>
      </c>
      <c r="L2321" t="s">
        <v>6904</v>
      </c>
      <c r="M2321" t="s">
        <v>6905</v>
      </c>
      <c r="N2321">
        <v>2.5449999999999999</v>
      </c>
      <c r="O2321">
        <v>0</v>
      </c>
      <c r="P2321">
        <v>577</v>
      </c>
      <c r="Q2321">
        <v>0</v>
      </c>
      <c r="R2321">
        <v>0</v>
      </c>
      <c r="S2321">
        <v>0</v>
      </c>
      <c r="T2321">
        <v>16</v>
      </c>
      <c r="U2321">
        <v>0</v>
      </c>
      <c r="V2321">
        <v>0</v>
      </c>
      <c r="W2321">
        <v>0</v>
      </c>
      <c r="X2321">
        <v>323.16658918451014</v>
      </c>
      <c r="Y2321">
        <v>0</v>
      </c>
      <c r="Z2321">
        <v>0</v>
      </c>
      <c r="AA2321">
        <v>0</v>
      </c>
      <c r="AB2321">
        <v>19.82104238094816</v>
      </c>
      <c r="AC2321">
        <v>0</v>
      </c>
      <c r="AD2321">
        <v>0</v>
      </c>
      <c r="AE2321">
        <v>342.98763156545829</v>
      </c>
    </row>
    <row r="2322" spans="1:31" x14ac:dyDescent="0.25">
      <c r="A2322">
        <v>1825397</v>
      </c>
      <c r="B2322">
        <v>1</v>
      </c>
      <c r="C2322" t="s">
        <v>80</v>
      </c>
      <c r="D2322" t="s">
        <v>103</v>
      </c>
      <c r="E2322" t="s">
        <v>164</v>
      </c>
      <c r="F2322" t="s">
        <v>6906</v>
      </c>
      <c r="G2322" t="s">
        <v>156</v>
      </c>
      <c r="H2322" t="s">
        <v>157</v>
      </c>
      <c r="I2322" t="s">
        <v>135</v>
      </c>
      <c r="J2322" t="s">
        <v>136</v>
      </c>
      <c r="K2322" t="s">
        <v>137</v>
      </c>
      <c r="L2322" t="s">
        <v>6907</v>
      </c>
      <c r="M2322" t="s">
        <v>6908</v>
      </c>
      <c r="N2322">
        <v>0.64361111100000001</v>
      </c>
      <c r="O2322">
        <v>0</v>
      </c>
      <c r="P2322">
        <v>0</v>
      </c>
      <c r="Q2322">
        <v>1</v>
      </c>
      <c r="R2322">
        <v>0</v>
      </c>
      <c r="S2322">
        <v>4</v>
      </c>
      <c r="T2322">
        <v>0</v>
      </c>
      <c r="U2322">
        <v>2</v>
      </c>
      <c r="V2322">
        <v>0</v>
      </c>
      <c r="W2322">
        <v>0</v>
      </c>
      <c r="X2322">
        <v>0</v>
      </c>
      <c r="Y2322">
        <v>0.16477798092000001</v>
      </c>
      <c r="Z2322">
        <v>0</v>
      </c>
      <c r="AA2322">
        <v>20.076131850438767</v>
      </c>
      <c r="AB2322">
        <v>0</v>
      </c>
      <c r="AC2322">
        <v>23.075435071304</v>
      </c>
      <c r="AD2322">
        <v>0</v>
      </c>
      <c r="AE2322">
        <v>43.316344902662763</v>
      </c>
    </row>
    <row r="2323" spans="1:31" x14ac:dyDescent="0.25">
      <c r="A2323">
        <v>1825398</v>
      </c>
      <c r="B2323">
        <v>1</v>
      </c>
      <c r="C2323" t="s">
        <v>81</v>
      </c>
      <c r="D2323" t="s">
        <v>120</v>
      </c>
      <c r="E2323" t="s">
        <v>140</v>
      </c>
      <c r="F2323" t="s">
        <v>6909</v>
      </c>
      <c r="G2323" t="s">
        <v>142</v>
      </c>
      <c r="H2323" t="s">
        <v>134</v>
      </c>
      <c r="I2323" t="s">
        <v>135</v>
      </c>
      <c r="J2323" t="s">
        <v>136</v>
      </c>
      <c r="K2323" t="s">
        <v>137</v>
      </c>
      <c r="L2323" t="s">
        <v>6910</v>
      </c>
      <c r="M2323" t="s">
        <v>6911</v>
      </c>
      <c r="N2323">
        <v>3.6875</v>
      </c>
      <c r="O2323">
        <v>0</v>
      </c>
      <c r="P2323">
        <v>1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0.96904102234874989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0.96904102234874989</v>
      </c>
    </row>
    <row r="2324" spans="1:31" x14ac:dyDescent="0.25">
      <c r="A2324">
        <v>1825400</v>
      </c>
      <c r="B2324">
        <v>1</v>
      </c>
      <c r="C2324" t="s">
        <v>80</v>
      </c>
      <c r="D2324" t="s">
        <v>95</v>
      </c>
      <c r="E2324" t="s">
        <v>268</v>
      </c>
      <c r="F2324" t="s">
        <v>588</v>
      </c>
      <c r="G2324" t="s">
        <v>955</v>
      </c>
      <c r="H2324" t="s">
        <v>157</v>
      </c>
      <c r="I2324" t="s">
        <v>135</v>
      </c>
      <c r="J2324" t="s">
        <v>136</v>
      </c>
      <c r="K2324" t="s">
        <v>137</v>
      </c>
      <c r="L2324" t="s">
        <v>6912</v>
      </c>
      <c r="M2324" t="s">
        <v>6913</v>
      </c>
      <c r="N2324">
        <v>3.559722222</v>
      </c>
      <c r="O2324">
        <v>7</v>
      </c>
      <c r="P2324">
        <v>3976</v>
      </c>
      <c r="Q2324">
        <v>2</v>
      </c>
      <c r="R2324">
        <v>44</v>
      </c>
      <c r="S2324">
        <v>17</v>
      </c>
      <c r="T2324">
        <v>236</v>
      </c>
      <c r="U2324">
        <v>3</v>
      </c>
      <c r="V2324">
        <v>1</v>
      </c>
      <c r="W2324">
        <v>38.598939980160196</v>
      </c>
      <c r="X2324">
        <v>3312.6349084116591</v>
      </c>
      <c r="Y2324">
        <v>3.2000298098914173</v>
      </c>
      <c r="Z2324">
        <v>54.409372985388423</v>
      </c>
      <c r="AA2324">
        <v>279.71231288036591</v>
      </c>
      <c r="AB2324">
        <v>702.4718807692359</v>
      </c>
      <c r="AC2324">
        <v>414.61233783210548</v>
      </c>
      <c r="AD2324">
        <v>0.38536483195305005</v>
      </c>
      <c r="AE2324">
        <v>4806.025147500759</v>
      </c>
    </row>
    <row r="2325" spans="1:31" x14ac:dyDescent="0.25">
      <c r="A2325">
        <v>1825401</v>
      </c>
      <c r="B2325">
        <v>1</v>
      </c>
      <c r="C2325" t="s">
        <v>80</v>
      </c>
      <c r="D2325" t="s">
        <v>84</v>
      </c>
      <c r="E2325" t="s">
        <v>140</v>
      </c>
      <c r="F2325" t="s">
        <v>6914</v>
      </c>
      <c r="G2325" t="s">
        <v>142</v>
      </c>
      <c r="H2325" t="s">
        <v>134</v>
      </c>
      <c r="I2325" t="s">
        <v>135</v>
      </c>
      <c r="J2325" t="s">
        <v>136</v>
      </c>
      <c r="K2325" t="s">
        <v>137</v>
      </c>
      <c r="L2325" t="s">
        <v>6915</v>
      </c>
      <c r="M2325" t="s">
        <v>6916</v>
      </c>
      <c r="N2325">
        <v>3.2741666660000002</v>
      </c>
      <c r="O2325">
        <v>0</v>
      </c>
      <c r="P2325">
        <v>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0.80330591162250009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0.80330591162250009</v>
      </c>
    </row>
    <row r="2326" spans="1:31" x14ac:dyDescent="0.25">
      <c r="A2326">
        <v>1825405</v>
      </c>
      <c r="B2326">
        <v>1</v>
      </c>
      <c r="C2326" t="s">
        <v>81</v>
      </c>
      <c r="D2326" t="s">
        <v>128</v>
      </c>
      <c r="E2326" t="s">
        <v>202</v>
      </c>
      <c r="F2326" t="s">
        <v>6917</v>
      </c>
      <c r="G2326" t="s">
        <v>156</v>
      </c>
      <c r="H2326" t="s">
        <v>157</v>
      </c>
      <c r="I2326" t="s">
        <v>135</v>
      </c>
      <c r="J2326" t="s">
        <v>136</v>
      </c>
      <c r="K2326" t="s">
        <v>137</v>
      </c>
      <c r="L2326" t="s">
        <v>6918</v>
      </c>
      <c r="M2326" t="s">
        <v>6919</v>
      </c>
      <c r="N2326">
        <v>0.14972222199999999</v>
      </c>
      <c r="O2326">
        <v>0</v>
      </c>
      <c r="P2326">
        <v>507</v>
      </c>
      <c r="Q2326">
        <v>1</v>
      </c>
      <c r="R2326">
        <v>63</v>
      </c>
      <c r="S2326">
        <v>3</v>
      </c>
      <c r="T2326">
        <v>106</v>
      </c>
      <c r="U2326">
        <v>1</v>
      </c>
      <c r="V2326">
        <v>0</v>
      </c>
      <c r="W2326">
        <v>0</v>
      </c>
      <c r="X2326">
        <v>17.036329201728392</v>
      </c>
      <c r="Y2326">
        <v>5.3254533231322512</v>
      </c>
      <c r="Z2326">
        <v>3.4191994638064083</v>
      </c>
      <c r="AA2326">
        <v>0.92776203648718336</v>
      </c>
      <c r="AB2326">
        <v>5.2694530777773521</v>
      </c>
      <c r="AC2326">
        <v>1.7366475411496751</v>
      </c>
      <c r="AD2326">
        <v>0</v>
      </c>
      <c r="AE2326">
        <v>33.714844644081261</v>
      </c>
    </row>
    <row r="2327" spans="1:31" x14ac:dyDescent="0.25">
      <c r="A2327">
        <v>1825406</v>
      </c>
      <c r="B2327">
        <v>1</v>
      </c>
      <c r="C2327" t="s">
        <v>80</v>
      </c>
      <c r="D2327" t="s">
        <v>96</v>
      </c>
      <c r="E2327" t="s">
        <v>140</v>
      </c>
      <c r="F2327" t="s">
        <v>6920</v>
      </c>
      <c r="G2327" t="s">
        <v>242</v>
      </c>
      <c r="H2327" t="s">
        <v>134</v>
      </c>
      <c r="I2327" t="s">
        <v>135</v>
      </c>
      <c r="J2327" t="s">
        <v>136</v>
      </c>
      <c r="K2327" t="s">
        <v>137</v>
      </c>
      <c r="L2327" t="s">
        <v>6921</v>
      </c>
      <c r="M2327" t="s">
        <v>6922</v>
      </c>
      <c r="N2327">
        <v>3.5505555549999999</v>
      </c>
      <c r="O2327">
        <v>0</v>
      </c>
      <c r="P2327">
        <v>1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0.30473280645080003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0.30473280645080003</v>
      </c>
    </row>
    <row r="2328" spans="1:31" x14ac:dyDescent="0.25">
      <c r="A2328">
        <v>1825407</v>
      </c>
      <c r="B2328">
        <v>1</v>
      </c>
      <c r="C2328" t="s">
        <v>80</v>
      </c>
      <c r="D2328" t="s">
        <v>98</v>
      </c>
      <c r="E2328" t="s">
        <v>164</v>
      </c>
      <c r="F2328" t="s">
        <v>6923</v>
      </c>
      <c r="G2328" t="s">
        <v>156</v>
      </c>
      <c r="H2328" t="s">
        <v>157</v>
      </c>
      <c r="I2328" t="s">
        <v>135</v>
      </c>
      <c r="J2328" t="s">
        <v>136</v>
      </c>
      <c r="K2328" t="s">
        <v>137</v>
      </c>
      <c r="L2328" t="s">
        <v>6924</v>
      </c>
      <c r="M2328" t="s">
        <v>6925</v>
      </c>
      <c r="N2328">
        <v>1.5305555550000001</v>
      </c>
      <c r="O2328">
        <v>0</v>
      </c>
      <c r="P2328">
        <v>76</v>
      </c>
      <c r="Q2328">
        <v>0</v>
      </c>
      <c r="R2328">
        <v>16</v>
      </c>
      <c r="S2328">
        <v>0</v>
      </c>
      <c r="T2328">
        <v>23</v>
      </c>
      <c r="U2328">
        <v>0</v>
      </c>
      <c r="V2328">
        <v>0</v>
      </c>
      <c r="W2328">
        <v>0</v>
      </c>
      <c r="X2328">
        <v>42.284806500974859</v>
      </c>
      <c r="Y2328">
        <v>0</v>
      </c>
      <c r="Z2328">
        <v>53.76254621703881</v>
      </c>
      <c r="AA2328">
        <v>0</v>
      </c>
      <c r="AB2328">
        <v>21.555512537593565</v>
      </c>
      <c r="AC2328">
        <v>0</v>
      </c>
      <c r="AD2328">
        <v>0</v>
      </c>
      <c r="AE2328">
        <v>117.60286525560724</v>
      </c>
    </row>
    <row r="2329" spans="1:31" x14ac:dyDescent="0.25">
      <c r="A2329">
        <v>1825408</v>
      </c>
      <c r="B2329">
        <v>1</v>
      </c>
      <c r="C2329" t="s">
        <v>80</v>
      </c>
      <c r="D2329" t="s">
        <v>107</v>
      </c>
      <c r="E2329" t="s">
        <v>164</v>
      </c>
      <c r="F2329" t="s">
        <v>6753</v>
      </c>
      <c r="G2329" t="s">
        <v>156</v>
      </c>
      <c r="H2329" t="s">
        <v>157</v>
      </c>
      <c r="I2329" t="s">
        <v>135</v>
      </c>
      <c r="J2329" t="s">
        <v>136</v>
      </c>
      <c r="K2329" t="s">
        <v>137</v>
      </c>
      <c r="L2329" t="s">
        <v>6926</v>
      </c>
      <c r="M2329" t="s">
        <v>6927</v>
      </c>
      <c r="N2329">
        <v>4.1002777769999996</v>
      </c>
      <c r="O2329">
        <v>8</v>
      </c>
      <c r="P2329">
        <v>2789</v>
      </c>
      <c r="Q2329">
        <v>0</v>
      </c>
      <c r="R2329">
        <v>1</v>
      </c>
      <c r="S2329">
        <v>2</v>
      </c>
      <c r="T2329">
        <v>136</v>
      </c>
      <c r="U2329">
        <v>0</v>
      </c>
      <c r="V2329">
        <v>3</v>
      </c>
      <c r="W2329">
        <v>565.18317145341462</v>
      </c>
      <c r="X2329">
        <v>1312.2209872649389</v>
      </c>
      <c r="Y2329">
        <v>0</v>
      </c>
      <c r="Z2329">
        <v>0.29860897277296666</v>
      </c>
      <c r="AA2329">
        <v>216.38058515776095</v>
      </c>
      <c r="AB2329">
        <v>380.17610948378939</v>
      </c>
      <c r="AC2329">
        <v>0</v>
      </c>
      <c r="AD2329">
        <v>34.549647663491655</v>
      </c>
      <c r="AE2329">
        <v>2508.8091099961684</v>
      </c>
    </row>
    <row r="2330" spans="1:31" x14ac:dyDescent="0.25">
      <c r="A2330">
        <v>1825409</v>
      </c>
      <c r="B2330">
        <v>1</v>
      </c>
      <c r="C2330" t="s">
        <v>81</v>
      </c>
      <c r="D2330" t="s">
        <v>113</v>
      </c>
      <c r="E2330" t="s">
        <v>154</v>
      </c>
      <c r="F2330" t="s">
        <v>6928</v>
      </c>
      <c r="G2330" t="s">
        <v>156</v>
      </c>
      <c r="H2330" t="s">
        <v>157</v>
      </c>
      <c r="I2330" t="s">
        <v>135</v>
      </c>
      <c r="J2330" t="s">
        <v>136</v>
      </c>
      <c r="K2330" t="s">
        <v>137</v>
      </c>
      <c r="L2330" t="s">
        <v>6929</v>
      </c>
      <c r="M2330" t="s">
        <v>6930</v>
      </c>
      <c r="N2330">
        <v>0.66305555500000002</v>
      </c>
      <c r="O2330">
        <v>0</v>
      </c>
      <c r="P2330">
        <v>3360</v>
      </c>
      <c r="Q2330">
        <v>2</v>
      </c>
      <c r="R2330">
        <v>15</v>
      </c>
      <c r="S2330">
        <v>0</v>
      </c>
      <c r="T2330">
        <v>231</v>
      </c>
      <c r="U2330">
        <v>0</v>
      </c>
      <c r="V2330">
        <v>1</v>
      </c>
      <c r="W2330">
        <v>0</v>
      </c>
      <c r="X2330">
        <v>474.82300909740775</v>
      </c>
      <c r="Y2330">
        <v>6.4043796461875004</v>
      </c>
      <c r="Z2330">
        <v>5.2432556815020357</v>
      </c>
      <c r="AA2330">
        <v>0</v>
      </c>
      <c r="AB2330">
        <v>81.689898856522547</v>
      </c>
      <c r="AC2330">
        <v>0</v>
      </c>
      <c r="AD2330">
        <v>0.44408706633305006</v>
      </c>
      <c r="AE2330">
        <v>568.60463034795293</v>
      </c>
    </row>
    <row r="2331" spans="1:31" x14ac:dyDescent="0.25">
      <c r="A2331">
        <v>1825410</v>
      </c>
      <c r="B2331">
        <v>1</v>
      </c>
      <c r="C2331" t="s">
        <v>80</v>
      </c>
      <c r="D2331" t="s">
        <v>93</v>
      </c>
      <c r="E2331" t="s">
        <v>131</v>
      </c>
      <c r="F2331" t="s">
        <v>6931</v>
      </c>
      <c r="G2331" t="s">
        <v>133</v>
      </c>
      <c r="H2331" t="s">
        <v>134</v>
      </c>
      <c r="I2331" t="s">
        <v>135</v>
      </c>
      <c r="J2331" t="s">
        <v>136</v>
      </c>
      <c r="K2331" t="s">
        <v>137</v>
      </c>
      <c r="L2331" t="s">
        <v>6932</v>
      </c>
      <c r="M2331" t="s">
        <v>6933</v>
      </c>
      <c r="N2331">
        <v>1.190555555</v>
      </c>
      <c r="O2331">
        <v>0</v>
      </c>
      <c r="P2331">
        <v>1</v>
      </c>
      <c r="Q2331">
        <v>0</v>
      </c>
      <c r="R2331">
        <v>7</v>
      </c>
      <c r="S2331">
        <v>0</v>
      </c>
      <c r="T2331">
        <v>1</v>
      </c>
      <c r="U2331">
        <v>0</v>
      </c>
      <c r="V2331">
        <v>0</v>
      </c>
      <c r="W2331">
        <v>0</v>
      </c>
      <c r="X2331">
        <v>0.66888232499945</v>
      </c>
      <c r="Y2331">
        <v>0</v>
      </c>
      <c r="Z2331">
        <v>35.688159526380431</v>
      </c>
      <c r="AA2331">
        <v>0</v>
      </c>
      <c r="AB2331">
        <v>0.45939656361276671</v>
      </c>
      <c r="AC2331">
        <v>0</v>
      </c>
      <c r="AD2331">
        <v>0</v>
      </c>
      <c r="AE2331">
        <v>36.816438414992646</v>
      </c>
    </row>
    <row r="2332" spans="1:31" x14ac:dyDescent="0.25">
      <c r="A2332">
        <v>1825411</v>
      </c>
      <c r="B2332">
        <v>1</v>
      </c>
      <c r="C2332" t="s">
        <v>80</v>
      </c>
      <c r="D2332" t="s">
        <v>95</v>
      </c>
      <c r="E2332" t="s">
        <v>202</v>
      </c>
      <c r="F2332" t="s">
        <v>6934</v>
      </c>
      <c r="G2332" t="s">
        <v>156</v>
      </c>
      <c r="H2332" t="s">
        <v>157</v>
      </c>
      <c r="I2332" t="s">
        <v>135</v>
      </c>
      <c r="J2332" t="s">
        <v>136</v>
      </c>
      <c r="K2332" t="s">
        <v>137</v>
      </c>
      <c r="L2332" t="s">
        <v>6935</v>
      </c>
      <c r="M2332" t="s">
        <v>6936</v>
      </c>
      <c r="N2332">
        <v>0.22305555499999999</v>
      </c>
      <c r="O2332">
        <v>5</v>
      </c>
      <c r="P2332">
        <v>2171</v>
      </c>
      <c r="Q2332">
        <v>25</v>
      </c>
      <c r="R2332">
        <v>21</v>
      </c>
      <c r="S2332">
        <v>24</v>
      </c>
      <c r="T2332">
        <v>107</v>
      </c>
      <c r="U2332">
        <v>1</v>
      </c>
      <c r="V2332">
        <v>0</v>
      </c>
      <c r="W2332">
        <v>2.5832382129476996</v>
      </c>
      <c r="X2332">
        <v>104.40526757106633</v>
      </c>
      <c r="Y2332">
        <v>16.577757634497587</v>
      </c>
      <c r="Z2332">
        <v>1.6509601605719753</v>
      </c>
      <c r="AA2332">
        <v>55.682810374471217</v>
      </c>
      <c r="AB2332">
        <v>13.918468671692752</v>
      </c>
      <c r="AC2332">
        <v>0.21332501986895</v>
      </c>
      <c r="AD2332">
        <v>0</v>
      </c>
      <c r="AE2332">
        <v>195.03182764511652</v>
      </c>
    </row>
    <row r="2333" spans="1:31" x14ac:dyDescent="0.25">
      <c r="A2333">
        <v>1825412</v>
      </c>
      <c r="B2333">
        <v>1</v>
      </c>
      <c r="C2333" t="s">
        <v>81</v>
      </c>
      <c r="D2333" t="s">
        <v>128</v>
      </c>
      <c r="E2333" t="s">
        <v>202</v>
      </c>
      <c r="F2333" t="s">
        <v>6917</v>
      </c>
      <c r="G2333" t="s">
        <v>156</v>
      </c>
      <c r="H2333" t="s">
        <v>157</v>
      </c>
      <c r="I2333" t="s">
        <v>135</v>
      </c>
      <c r="J2333" t="s">
        <v>136</v>
      </c>
      <c r="K2333" t="s">
        <v>137</v>
      </c>
      <c r="L2333" t="s">
        <v>6937</v>
      </c>
      <c r="M2333" t="s">
        <v>6938</v>
      </c>
      <c r="N2333">
        <v>2.2113888880000001</v>
      </c>
      <c r="O2333">
        <v>0</v>
      </c>
      <c r="P2333">
        <v>507</v>
      </c>
      <c r="Q2333">
        <v>1</v>
      </c>
      <c r="R2333">
        <v>63</v>
      </c>
      <c r="S2333">
        <v>3</v>
      </c>
      <c r="T2333">
        <v>106</v>
      </c>
      <c r="U2333">
        <v>1</v>
      </c>
      <c r="V2333">
        <v>0</v>
      </c>
      <c r="W2333">
        <v>0</v>
      </c>
      <c r="X2333">
        <v>257.72011429868934</v>
      </c>
      <c r="Y2333">
        <v>81.768623871937663</v>
      </c>
      <c r="Z2333">
        <v>51.681558827949573</v>
      </c>
      <c r="AA2333">
        <v>14.315150321514478</v>
      </c>
      <c r="AB2333">
        <v>82.698999629941525</v>
      </c>
      <c r="AC2333">
        <v>25.657285739528593</v>
      </c>
      <c r="AD2333">
        <v>0</v>
      </c>
      <c r="AE2333">
        <v>513.84173268956113</v>
      </c>
    </row>
    <row r="2334" spans="1:31" x14ac:dyDescent="0.25">
      <c r="A2334">
        <v>1825413</v>
      </c>
      <c r="B2334">
        <v>1</v>
      </c>
      <c r="C2334" t="s">
        <v>80</v>
      </c>
      <c r="D2334" t="s">
        <v>92</v>
      </c>
      <c r="E2334" t="s">
        <v>140</v>
      </c>
      <c r="F2334" t="s">
        <v>6939</v>
      </c>
      <c r="G2334" t="s">
        <v>142</v>
      </c>
      <c r="H2334" t="s">
        <v>134</v>
      </c>
      <c r="I2334" t="s">
        <v>135</v>
      </c>
      <c r="J2334" t="s">
        <v>136</v>
      </c>
      <c r="K2334" t="s">
        <v>137</v>
      </c>
      <c r="L2334" t="s">
        <v>6940</v>
      </c>
      <c r="M2334" t="s">
        <v>6941</v>
      </c>
      <c r="N2334">
        <v>2.5019444439999998</v>
      </c>
      <c r="O2334">
        <v>0</v>
      </c>
      <c r="P2334">
        <v>1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0.52310297930719996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0.52310297930719996</v>
      </c>
    </row>
    <row r="2335" spans="1:31" x14ac:dyDescent="0.25">
      <c r="A2335">
        <v>1825414</v>
      </c>
      <c r="B2335">
        <v>1</v>
      </c>
      <c r="C2335" t="s">
        <v>80</v>
      </c>
      <c r="D2335" t="s">
        <v>103</v>
      </c>
      <c r="E2335" t="s">
        <v>202</v>
      </c>
      <c r="F2335" t="s">
        <v>438</v>
      </c>
      <c r="G2335" t="s">
        <v>386</v>
      </c>
      <c r="H2335" t="s">
        <v>157</v>
      </c>
      <c r="I2335" t="s">
        <v>135</v>
      </c>
      <c r="J2335" t="s">
        <v>136</v>
      </c>
      <c r="K2335" t="s">
        <v>137</v>
      </c>
      <c r="L2335" t="s">
        <v>6942</v>
      </c>
      <c r="M2335" t="s">
        <v>6943</v>
      </c>
      <c r="N2335">
        <v>0.229444444</v>
      </c>
      <c r="O2335">
        <v>1</v>
      </c>
      <c r="P2335">
        <v>270</v>
      </c>
      <c r="Q2335">
        <v>15</v>
      </c>
      <c r="R2335">
        <v>97</v>
      </c>
      <c r="S2335">
        <v>5</v>
      </c>
      <c r="T2335">
        <v>35</v>
      </c>
      <c r="U2335">
        <v>3</v>
      </c>
      <c r="V2335">
        <v>0</v>
      </c>
      <c r="W2335">
        <v>0.38607462767700002</v>
      </c>
      <c r="X2335">
        <v>15.940470722688412</v>
      </c>
      <c r="Y2335">
        <v>57.986020125861749</v>
      </c>
      <c r="Z2335">
        <v>51.329998859716746</v>
      </c>
      <c r="AA2335">
        <v>66.164938944277779</v>
      </c>
      <c r="AB2335">
        <v>5.8404920315672584</v>
      </c>
      <c r="AC2335">
        <v>1.5980244563178503</v>
      </c>
      <c r="AD2335">
        <v>0</v>
      </c>
      <c r="AE2335">
        <v>199.24601976810681</v>
      </c>
    </row>
    <row r="2336" spans="1:31" x14ac:dyDescent="0.25">
      <c r="A2336">
        <v>1825415</v>
      </c>
      <c r="B2336">
        <v>1</v>
      </c>
      <c r="C2336" t="s">
        <v>81</v>
      </c>
      <c r="D2336" t="s">
        <v>118</v>
      </c>
      <c r="E2336" t="s">
        <v>252</v>
      </c>
      <c r="F2336" t="s">
        <v>6944</v>
      </c>
      <c r="G2336" t="s">
        <v>279</v>
      </c>
      <c r="H2336" t="s">
        <v>134</v>
      </c>
      <c r="I2336" t="s">
        <v>135</v>
      </c>
      <c r="J2336" t="s">
        <v>136</v>
      </c>
      <c r="K2336" t="s">
        <v>137</v>
      </c>
      <c r="L2336" t="s">
        <v>6945</v>
      </c>
      <c r="M2336" t="s">
        <v>6946</v>
      </c>
      <c r="N2336">
        <v>0.85722222199999998</v>
      </c>
      <c r="O2336">
        <v>0</v>
      </c>
      <c r="P2336">
        <v>0</v>
      </c>
      <c r="Q2336">
        <v>0</v>
      </c>
      <c r="R2336">
        <v>5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3.5487998287070832</v>
      </c>
      <c r="AA2336">
        <v>0</v>
      </c>
      <c r="AB2336">
        <v>0</v>
      </c>
      <c r="AC2336">
        <v>0</v>
      </c>
      <c r="AD2336">
        <v>0</v>
      </c>
      <c r="AE2336">
        <v>3.5487998287070832</v>
      </c>
    </row>
    <row r="2337" spans="1:31" x14ac:dyDescent="0.25">
      <c r="A2337">
        <v>1825416</v>
      </c>
      <c r="B2337">
        <v>1</v>
      </c>
      <c r="C2337" t="s">
        <v>81</v>
      </c>
      <c r="D2337" t="s">
        <v>125</v>
      </c>
      <c r="E2337" t="s">
        <v>131</v>
      </c>
      <c r="F2337" t="s">
        <v>6947</v>
      </c>
      <c r="G2337" t="s">
        <v>217</v>
      </c>
      <c r="H2337" t="s">
        <v>134</v>
      </c>
      <c r="I2337" t="s">
        <v>135</v>
      </c>
      <c r="J2337" t="s">
        <v>136</v>
      </c>
      <c r="K2337" t="s">
        <v>137</v>
      </c>
      <c r="L2337" t="s">
        <v>6948</v>
      </c>
      <c r="M2337" t="s">
        <v>6949</v>
      </c>
      <c r="N2337">
        <v>1.716111111</v>
      </c>
      <c r="O2337">
        <v>0</v>
      </c>
      <c r="P2337">
        <v>69</v>
      </c>
      <c r="Q2337">
        <v>0</v>
      </c>
      <c r="R2337">
        <v>0</v>
      </c>
      <c r="S2337">
        <v>0</v>
      </c>
      <c r="T2337">
        <v>7</v>
      </c>
      <c r="U2337">
        <v>0</v>
      </c>
      <c r="V2337">
        <v>0</v>
      </c>
      <c r="W2337">
        <v>0</v>
      </c>
      <c r="X2337">
        <v>26.071623878589882</v>
      </c>
      <c r="Y2337">
        <v>0</v>
      </c>
      <c r="Z2337">
        <v>0</v>
      </c>
      <c r="AA2337">
        <v>0</v>
      </c>
      <c r="AB2337">
        <v>1.6744882177768998</v>
      </c>
      <c r="AC2337">
        <v>0</v>
      </c>
      <c r="AD2337">
        <v>0</v>
      </c>
      <c r="AE2337">
        <v>27.746112096366783</v>
      </c>
    </row>
    <row r="2338" spans="1:31" x14ac:dyDescent="0.25">
      <c r="A2338">
        <v>1825417</v>
      </c>
      <c r="B2338">
        <v>1</v>
      </c>
      <c r="C2338" t="s">
        <v>81</v>
      </c>
      <c r="D2338" t="s">
        <v>117</v>
      </c>
      <c r="E2338" t="s">
        <v>154</v>
      </c>
      <c r="F2338" t="s">
        <v>6950</v>
      </c>
      <c r="G2338" t="s">
        <v>175</v>
      </c>
      <c r="H2338" t="s">
        <v>157</v>
      </c>
      <c r="I2338" t="s">
        <v>135</v>
      </c>
      <c r="J2338" t="s">
        <v>136</v>
      </c>
      <c r="K2338" t="s">
        <v>137</v>
      </c>
      <c r="L2338" t="s">
        <v>6951</v>
      </c>
      <c r="M2338" t="s">
        <v>6952</v>
      </c>
      <c r="N2338">
        <v>2.5150000000000001</v>
      </c>
      <c r="O2338">
        <v>0</v>
      </c>
      <c r="P2338">
        <v>24</v>
      </c>
      <c r="Q2338">
        <v>1</v>
      </c>
      <c r="R2338">
        <v>2</v>
      </c>
      <c r="S2338">
        <v>0</v>
      </c>
      <c r="T2338">
        <v>1</v>
      </c>
      <c r="U2338">
        <v>0</v>
      </c>
      <c r="V2338">
        <v>0</v>
      </c>
      <c r="W2338">
        <v>0</v>
      </c>
      <c r="X2338">
        <v>10.710453341227467</v>
      </c>
      <c r="Y2338">
        <v>4.2941480585653222</v>
      </c>
      <c r="Z2338">
        <v>0.55579060859735008</v>
      </c>
      <c r="AA2338">
        <v>0</v>
      </c>
      <c r="AB2338">
        <v>0.10394557545225</v>
      </c>
      <c r="AC2338">
        <v>0</v>
      </c>
      <c r="AD2338">
        <v>0</v>
      </c>
      <c r="AE2338">
        <v>15.664337583842391</v>
      </c>
    </row>
    <row r="2339" spans="1:31" x14ac:dyDescent="0.25">
      <c r="A2339">
        <v>1825427</v>
      </c>
      <c r="B2339">
        <v>1</v>
      </c>
      <c r="C2339" t="s">
        <v>80</v>
      </c>
      <c r="D2339" t="s">
        <v>106</v>
      </c>
      <c r="E2339" t="s">
        <v>202</v>
      </c>
      <c r="F2339" t="s">
        <v>6953</v>
      </c>
      <c r="G2339" t="s">
        <v>156</v>
      </c>
      <c r="H2339" t="s">
        <v>157</v>
      </c>
      <c r="I2339" t="s">
        <v>135</v>
      </c>
      <c r="J2339" t="s">
        <v>136</v>
      </c>
      <c r="K2339" t="s">
        <v>137</v>
      </c>
      <c r="L2339" t="s">
        <v>6954</v>
      </c>
      <c r="M2339" t="s">
        <v>6955</v>
      </c>
      <c r="N2339">
        <v>1.4041666660000001</v>
      </c>
      <c r="O2339">
        <v>7</v>
      </c>
      <c r="P2339">
        <v>2139</v>
      </c>
      <c r="Q2339">
        <v>58</v>
      </c>
      <c r="R2339">
        <v>236</v>
      </c>
      <c r="S2339">
        <v>24</v>
      </c>
      <c r="T2339">
        <v>303</v>
      </c>
      <c r="U2339">
        <v>0</v>
      </c>
      <c r="V2339">
        <v>0</v>
      </c>
      <c r="W2339">
        <v>3.4815537191619006</v>
      </c>
      <c r="X2339">
        <v>530.17759831208502</v>
      </c>
      <c r="Y2339">
        <v>470.59678315986685</v>
      </c>
      <c r="Z2339">
        <v>632.2489773519452</v>
      </c>
      <c r="AA2339">
        <v>172.12337381326404</v>
      </c>
      <c r="AB2339">
        <v>328.21949410980142</v>
      </c>
      <c r="AC2339">
        <v>0</v>
      </c>
      <c r="AD2339">
        <v>0</v>
      </c>
      <c r="AE2339">
        <v>2136.8477804661243</v>
      </c>
    </row>
    <row r="2340" spans="1:31" x14ac:dyDescent="0.25">
      <c r="A2340">
        <v>1825428</v>
      </c>
      <c r="B2340">
        <v>1</v>
      </c>
      <c r="C2340" t="s">
        <v>80</v>
      </c>
      <c r="D2340" t="s">
        <v>95</v>
      </c>
      <c r="E2340" t="s">
        <v>164</v>
      </c>
      <c r="F2340" t="s">
        <v>6956</v>
      </c>
      <c r="G2340" t="s">
        <v>156</v>
      </c>
      <c r="H2340" t="s">
        <v>157</v>
      </c>
      <c r="I2340" t="s">
        <v>135</v>
      </c>
      <c r="J2340" t="s">
        <v>136</v>
      </c>
      <c r="K2340" t="s">
        <v>137</v>
      </c>
      <c r="L2340" t="s">
        <v>6957</v>
      </c>
      <c r="M2340" t="s">
        <v>6958</v>
      </c>
      <c r="N2340">
        <v>1.071666666</v>
      </c>
      <c r="O2340">
        <v>2</v>
      </c>
      <c r="P2340">
        <v>164</v>
      </c>
      <c r="Q2340">
        <v>11</v>
      </c>
      <c r="R2340">
        <v>0</v>
      </c>
      <c r="S2340">
        <v>15</v>
      </c>
      <c r="T2340">
        <v>10</v>
      </c>
      <c r="U2340">
        <v>1</v>
      </c>
      <c r="V2340">
        <v>0</v>
      </c>
      <c r="W2340">
        <v>0.5152745857629667</v>
      </c>
      <c r="X2340">
        <v>25.437522495545021</v>
      </c>
      <c r="Y2340">
        <v>34.976006431637742</v>
      </c>
      <c r="Z2340">
        <v>0</v>
      </c>
      <c r="AA2340">
        <v>215.55873959936412</v>
      </c>
      <c r="AB2340">
        <v>3.9814487972546675</v>
      </c>
      <c r="AC2340">
        <v>1.0468798446080332</v>
      </c>
      <c r="AD2340">
        <v>0</v>
      </c>
      <c r="AE2340">
        <v>281.51587175417251</v>
      </c>
    </row>
    <row r="2341" spans="1:31" x14ac:dyDescent="0.25">
      <c r="A2341">
        <v>1825431</v>
      </c>
      <c r="B2341">
        <v>1</v>
      </c>
      <c r="C2341" t="s">
        <v>80</v>
      </c>
      <c r="D2341" t="s">
        <v>100</v>
      </c>
      <c r="E2341" t="s">
        <v>140</v>
      </c>
      <c r="F2341" t="s">
        <v>6959</v>
      </c>
      <c r="G2341" t="s">
        <v>142</v>
      </c>
      <c r="H2341" t="s">
        <v>134</v>
      </c>
      <c r="I2341" t="s">
        <v>135</v>
      </c>
      <c r="J2341" t="s">
        <v>136</v>
      </c>
      <c r="K2341" t="s">
        <v>137</v>
      </c>
      <c r="L2341" t="s">
        <v>6960</v>
      </c>
      <c r="M2341" t="s">
        <v>6961</v>
      </c>
      <c r="N2341">
        <v>2.4216666660000001</v>
      </c>
      <c r="O2341">
        <v>0</v>
      </c>
      <c r="P2341">
        <v>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0.99134682632710014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0.99134682632710014</v>
      </c>
    </row>
    <row r="2342" spans="1:31" x14ac:dyDescent="0.25">
      <c r="A2342">
        <v>1825432</v>
      </c>
      <c r="B2342">
        <v>1</v>
      </c>
      <c r="C2342" t="s">
        <v>81</v>
      </c>
      <c r="D2342" t="s">
        <v>123</v>
      </c>
      <c r="E2342" t="s">
        <v>140</v>
      </c>
      <c r="F2342" t="s">
        <v>6962</v>
      </c>
      <c r="G2342" t="s">
        <v>213</v>
      </c>
      <c r="H2342" t="s">
        <v>134</v>
      </c>
      <c r="I2342" t="s">
        <v>135</v>
      </c>
      <c r="J2342" t="s">
        <v>136</v>
      </c>
      <c r="K2342" t="s">
        <v>137</v>
      </c>
      <c r="L2342" t="s">
        <v>6963</v>
      </c>
      <c r="M2342" t="s">
        <v>6964</v>
      </c>
      <c r="N2342">
        <v>4.0827777770000004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0.38862851823533329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0.38862851823533329</v>
      </c>
    </row>
    <row r="2343" spans="1:31" x14ac:dyDescent="0.25">
      <c r="A2343">
        <v>1825433</v>
      </c>
      <c r="B2343">
        <v>1</v>
      </c>
      <c r="C2343" t="s">
        <v>81</v>
      </c>
      <c r="D2343" t="s">
        <v>120</v>
      </c>
      <c r="E2343" t="s">
        <v>202</v>
      </c>
      <c r="F2343" t="s">
        <v>6965</v>
      </c>
      <c r="G2343" t="s">
        <v>156</v>
      </c>
      <c r="H2343" t="s">
        <v>157</v>
      </c>
      <c r="I2343" t="s">
        <v>135</v>
      </c>
      <c r="J2343" t="s">
        <v>136</v>
      </c>
      <c r="K2343" t="s">
        <v>137</v>
      </c>
      <c r="L2343" t="s">
        <v>6966</v>
      </c>
      <c r="M2343" t="s">
        <v>6967</v>
      </c>
      <c r="N2343">
        <v>0.42</v>
      </c>
      <c r="O2343">
        <v>0</v>
      </c>
      <c r="P2343">
        <v>1075</v>
      </c>
      <c r="Q2343">
        <v>0</v>
      </c>
      <c r="R2343">
        <v>5</v>
      </c>
      <c r="S2343">
        <v>1</v>
      </c>
      <c r="T2343">
        <v>125</v>
      </c>
      <c r="U2343">
        <v>0</v>
      </c>
      <c r="V2343">
        <v>0</v>
      </c>
      <c r="W2343">
        <v>0</v>
      </c>
      <c r="X2343">
        <v>104.32771485983754</v>
      </c>
      <c r="Y2343">
        <v>0</v>
      </c>
      <c r="Z2343">
        <v>3.7313750729912756</v>
      </c>
      <c r="AA2343">
        <v>6.5473740054940013</v>
      </c>
      <c r="AB2343">
        <v>17.498772265211052</v>
      </c>
      <c r="AC2343">
        <v>0</v>
      </c>
      <c r="AD2343">
        <v>0</v>
      </c>
      <c r="AE2343">
        <v>132.10523620353388</v>
      </c>
    </row>
    <row r="2344" spans="1:31" x14ac:dyDescent="0.25">
      <c r="A2344">
        <v>1825434</v>
      </c>
      <c r="B2344">
        <v>1</v>
      </c>
      <c r="C2344" t="s">
        <v>80</v>
      </c>
      <c r="D2344" t="s">
        <v>97</v>
      </c>
      <c r="E2344" t="s">
        <v>140</v>
      </c>
      <c r="F2344" t="s">
        <v>4496</v>
      </c>
      <c r="G2344" t="s">
        <v>242</v>
      </c>
      <c r="H2344" t="s">
        <v>134</v>
      </c>
      <c r="I2344" t="s">
        <v>135</v>
      </c>
      <c r="J2344" t="s">
        <v>136</v>
      </c>
      <c r="K2344" t="s">
        <v>137</v>
      </c>
      <c r="L2344" t="s">
        <v>6968</v>
      </c>
      <c r="M2344" t="s">
        <v>6969</v>
      </c>
      <c r="N2344">
        <v>2.5319444440000001</v>
      </c>
      <c r="O2344">
        <v>0</v>
      </c>
      <c r="P2344">
        <v>1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0.57500296536783335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0.57500296536783335</v>
      </c>
    </row>
    <row r="2345" spans="1:31" x14ac:dyDescent="0.25">
      <c r="A2345">
        <v>1825436</v>
      </c>
      <c r="B2345">
        <v>1</v>
      </c>
      <c r="C2345" t="s">
        <v>80</v>
      </c>
      <c r="D2345" t="s">
        <v>105</v>
      </c>
      <c r="E2345" t="s">
        <v>140</v>
      </c>
      <c r="F2345" t="s">
        <v>6970</v>
      </c>
      <c r="G2345" t="s">
        <v>142</v>
      </c>
      <c r="H2345" t="s">
        <v>134</v>
      </c>
      <c r="I2345" t="s">
        <v>135</v>
      </c>
      <c r="J2345" t="s">
        <v>136</v>
      </c>
      <c r="K2345" t="s">
        <v>137</v>
      </c>
      <c r="L2345" t="s">
        <v>6971</v>
      </c>
      <c r="M2345" t="s">
        <v>6972</v>
      </c>
      <c r="N2345">
        <v>4.6891666660000002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0.814352412199425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0.814352412199425</v>
      </c>
    </row>
    <row r="2346" spans="1:31" x14ac:dyDescent="0.25">
      <c r="A2346">
        <v>1825437</v>
      </c>
      <c r="B2346">
        <v>1</v>
      </c>
      <c r="C2346" t="s">
        <v>80</v>
      </c>
      <c r="D2346" t="s">
        <v>92</v>
      </c>
      <c r="E2346" t="s">
        <v>140</v>
      </c>
      <c r="F2346" t="s">
        <v>6973</v>
      </c>
      <c r="G2346" t="s">
        <v>142</v>
      </c>
      <c r="H2346" t="s">
        <v>134</v>
      </c>
      <c r="I2346" t="s">
        <v>135</v>
      </c>
      <c r="J2346" t="s">
        <v>136</v>
      </c>
      <c r="K2346" t="s">
        <v>137</v>
      </c>
      <c r="L2346" t="s">
        <v>6974</v>
      </c>
      <c r="M2346" t="s">
        <v>6975</v>
      </c>
      <c r="N2346">
        <v>0.69277777699999998</v>
      </c>
      <c r="O2346">
        <v>0</v>
      </c>
      <c r="P2346">
        <v>2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0.70573669561770003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0.70573669561770003</v>
      </c>
    </row>
    <row r="2347" spans="1:31" x14ac:dyDescent="0.25">
      <c r="A2347">
        <v>1825439</v>
      </c>
      <c r="B2347">
        <v>1</v>
      </c>
      <c r="C2347" t="s">
        <v>80</v>
      </c>
      <c r="D2347" t="s">
        <v>95</v>
      </c>
      <c r="E2347" t="s">
        <v>164</v>
      </c>
      <c r="F2347" t="s">
        <v>6976</v>
      </c>
      <c r="G2347" t="s">
        <v>156</v>
      </c>
      <c r="H2347" t="s">
        <v>157</v>
      </c>
      <c r="I2347" t="s">
        <v>135</v>
      </c>
      <c r="J2347" t="s">
        <v>136</v>
      </c>
      <c r="K2347" t="s">
        <v>137</v>
      </c>
      <c r="L2347" t="s">
        <v>6977</v>
      </c>
      <c r="M2347" t="s">
        <v>6978</v>
      </c>
      <c r="N2347">
        <v>0.502222222</v>
      </c>
      <c r="O2347">
        <v>1</v>
      </c>
      <c r="P2347">
        <v>0</v>
      </c>
      <c r="Q2347">
        <v>2</v>
      </c>
      <c r="R2347">
        <v>1</v>
      </c>
      <c r="S2347">
        <v>15</v>
      </c>
      <c r="T2347">
        <v>0</v>
      </c>
      <c r="U2347">
        <v>2</v>
      </c>
      <c r="V2347">
        <v>0</v>
      </c>
      <c r="W2347">
        <v>0.49311611274903339</v>
      </c>
      <c r="X2347">
        <v>0</v>
      </c>
      <c r="Y2347">
        <v>0.17792136208932502</v>
      </c>
      <c r="Z2347">
        <v>7.2290060671908338E-2</v>
      </c>
      <c r="AA2347">
        <v>30.760798419920693</v>
      </c>
      <c r="AB2347">
        <v>0</v>
      </c>
      <c r="AC2347">
        <v>16.889709242376497</v>
      </c>
      <c r="AD2347">
        <v>0</v>
      </c>
      <c r="AE2347">
        <v>48.393835197807462</v>
      </c>
    </row>
    <row r="2348" spans="1:31" x14ac:dyDescent="0.25">
      <c r="A2348">
        <v>1825445</v>
      </c>
      <c r="B2348">
        <v>1</v>
      </c>
      <c r="C2348" t="s">
        <v>80</v>
      </c>
      <c r="D2348" t="s">
        <v>96</v>
      </c>
      <c r="E2348" t="s">
        <v>140</v>
      </c>
      <c r="F2348" t="s">
        <v>6979</v>
      </c>
      <c r="G2348" t="s">
        <v>213</v>
      </c>
      <c r="H2348" t="s">
        <v>134</v>
      </c>
      <c r="I2348" t="s">
        <v>135</v>
      </c>
      <c r="J2348" t="s">
        <v>136</v>
      </c>
      <c r="K2348" t="s">
        <v>137</v>
      </c>
      <c r="L2348" t="s">
        <v>6980</v>
      </c>
      <c r="M2348" t="s">
        <v>6981</v>
      </c>
      <c r="N2348">
        <v>3.8374999999999999</v>
      </c>
      <c r="O2348">
        <v>0</v>
      </c>
      <c r="P2348">
        <v>1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5.0078684242500004E-2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5.0078684242500004E-2</v>
      </c>
    </row>
    <row r="2349" spans="1:31" x14ac:dyDescent="0.25">
      <c r="A2349">
        <v>1825447</v>
      </c>
      <c r="B2349">
        <v>1</v>
      </c>
      <c r="C2349" t="s">
        <v>80</v>
      </c>
      <c r="D2349" t="s">
        <v>107</v>
      </c>
      <c r="E2349" t="s">
        <v>140</v>
      </c>
      <c r="F2349" t="s">
        <v>6982</v>
      </c>
      <c r="G2349" t="s">
        <v>246</v>
      </c>
      <c r="H2349" t="s">
        <v>134</v>
      </c>
      <c r="I2349" t="s">
        <v>135</v>
      </c>
      <c r="J2349" t="s">
        <v>136</v>
      </c>
      <c r="K2349" t="s">
        <v>137</v>
      </c>
      <c r="L2349" t="s">
        <v>6983</v>
      </c>
      <c r="M2349" t="s">
        <v>6984</v>
      </c>
      <c r="N2349">
        <v>2.1008333330000002</v>
      </c>
      <c r="O2349">
        <v>0</v>
      </c>
      <c r="P2349">
        <v>1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0.51859493057852502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0.51859493057852502</v>
      </c>
    </row>
    <row r="2350" spans="1:31" x14ac:dyDescent="0.25">
      <c r="A2350">
        <v>1825448</v>
      </c>
      <c r="B2350">
        <v>1</v>
      </c>
      <c r="C2350" t="s">
        <v>80</v>
      </c>
      <c r="D2350" t="s">
        <v>92</v>
      </c>
      <c r="E2350" t="s">
        <v>140</v>
      </c>
      <c r="F2350" t="s">
        <v>6985</v>
      </c>
      <c r="G2350" t="s">
        <v>242</v>
      </c>
      <c r="H2350" t="s">
        <v>134</v>
      </c>
      <c r="I2350" t="s">
        <v>135</v>
      </c>
      <c r="J2350" t="s">
        <v>136</v>
      </c>
      <c r="K2350" t="s">
        <v>137</v>
      </c>
      <c r="L2350" t="s">
        <v>6986</v>
      </c>
      <c r="M2350" t="s">
        <v>6987</v>
      </c>
      <c r="N2350">
        <v>0.878611111</v>
      </c>
      <c r="O2350">
        <v>0</v>
      </c>
      <c r="P2350">
        <v>7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1.3012795471811669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1.3012795471811669</v>
      </c>
    </row>
    <row r="2351" spans="1:31" x14ac:dyDescent="0.25">
      <c r="A2351">
        <v>1825450</v>
      </c>
      <c r="B2351">
        <v>1</v>
      </c>
      <c r="C2351" t="s">
        <v>80</v>
      </c>
      <c r="D2351" t="s">
        <v>96</v>
      </c>
      <c r="E2351" t="s">
        <v>164</v>
      </c>
      <c r="F2351" t="s">
        <v>6988</v>
      </c>
      <c r="G2351" t="s">
        <v>156</v>
      </c>
      <c r="H2351" t="s">
        <v>157</v>
      </c>
      <c r="I2351" t="s">
        <v>135</v>
      </c>
      <c r="J2351" t="s">
        <v>136</v>
      </c>
      <c r="K2351" t="s">
        <v>137</v>
      </c>
      <c r="L2351" t="s">
        <v>6989</v>
      </c>
      <c r="M2351" t="s">
        <v>6990</v>
      </c>
      <c r="N2351">
        <v>0.96611111100000002</v>
      </c>
      <c r="O2351">
        <v>0</v>
      </c>
      <c r="P2351">
        <v>258</v>
      </c>
      <c r="Q2351">
        <v>11</v>
      </c>
      <c r="R2351">
        <v>21</v>
      </c>
      <c r="S2351">
        <v>7</v>
      </c>
      <c r="T2351">
        <v>28</v>
      </c>
      <c r="U2351">
        <v>3</v>
      </c>
      <c r="V2351">
        <v>0</v>
      </c>
      <c r="W2351">
        <v>0</v>
      </c>
      <c r="X2351">
        <v>84.371694632029772</v>
      </c>
      <c r="Y2351">
        <v>10.80321766124289</v>
      </c>
      <c r="Z2351">
        <v>9.3317341814363193</v>
      </c>
      <c r="AA2351">
        <v>37.469911419092661</v>
      </c>
      <c r="AB2351">
        <v>11.173684998890824</v>
      </c>
      <c r="AC2351">
        <v>112.86752700175114</v>
      </c>
      <c r="AD2351">
        <v>0</v>
      </c>
      <c r="AE2351">
        <v>266.01776989444363</v>
      </c>
    </row>
    <row r="2352" spans="1:31" x14ac:dyDescent="0.25">
      <c r="A2352">
        <v>1825455</v>
      </c>
      <c r="B2352">
        <v>1</v>
      </c>
      <c r="C2352" t="s">
        <v>80</v>
      </c>
      <c r="D2352" t="s">
        <v>93</v>
      </c>
      <c r="E2352" t="s">
        <v>131</v>
      </c>
      <c r="F2352" t="s">
        <v>6991</v>
      </c>
      <c r="G2352" t="s">
        <v>133</v>
      </c>
      <c r="H2352" t="s">
        <v>134</v>
      </c>
      <c r="I2352" t="s">
        <v>135</v>
      </c>
      <c r="J2352" t="s">
        <v>136</v>
      </c>
      <c r="K2352" t="s">
        <v>137</v>
      </c>
      <c r="L2352" t="s">
        <v>6992</v>
      </c>
      <c r="M2352" t="s">
        <v>6993</v>
      </c>
      <c r="N2352">
        <v>2.2022222220000001</v>
      </c>
      <c r="O2352">
        <v>0</v>
      </c>
      <c r="P2352">
        <v>2</v>
      </c>
      <c r="Q2352">
        <v>0</v>
      </c>
      <c r="R2352">
        <v>6</v>
      </c>
      <c r="S2352">
        <v>0</v>
      </c>
      <c r="T2352">
        <v>1</v>
      </c>
      <c r="U2352">
        <v>0</v>
      </c>
      <c r="V2352">
        <v>0</v>
      </c>
      <c r="W2352">
        <v>0</v>
      </c>
      <c r="X2352">
        <v>0.49179926631150001</v>
      </c>
      <c r="Y2352">
        <v>0</v>
      </c>
      <c r="Z2352">
        <v>16.457319965671203</v>
      </c>
      <c r="AA2352">
        <v>0</v>
      </c>
      <c r="AB2352">
        <v>2.7562790678963554</v>
      </c>
      <c r="AC2352">
        <v>0</v>
      </c>
      <c r="AD2352">
        <v>0</v>
      </c>
      <c r="AE2352">
        <v>19.705398299879057</v>
      </c>
    </row>
    <row r="2353" spans="1:31" x14ac:dyDescent="0.25">
      <c r="A2353">
        <v>1825457</v>
      </c>
      <c r="B2353">
        <v>1</v>
      </c>
      <c r="C2353" t="s">
        <v>81</v>
      </c>
      <c r="D2353" t="s">
        <v>114</v>
      </c>
      <c r="E2353" t="s">
        <v>202</v>
      </c>
      <c r="F2353" t="s">
        <v>2352</v>
      </c>
      <c r="G2353" t="s">
        <v>156</v>
      </c>
      <c r="H2353" t="s">
        <v>157</v>
      </c>
      <c r="I2353" t="s">
        <v>135</v>
      </c>
      <c r="J2353" t="s">
        <v>136</v>
      </c>
      <c r="K2353" t="s">
        <v>137</v>
      </c>
      <c r="L2353" t="s">
        <v>6994</v>
      </c>
      <c r="M2353" t="s">
        <v>6995</v>
      </c>
      <c r="N2353">
        <v>1.4736111110000001</v>
      </c>
      <c r="O2353">
        <v>0</v>
      </c>
      <c r="P2353">
        <v>701</v>
      </c>
      <c r="Q2353">
        <v>1</v>
      </c>
      <c r="R2353">
        <v>17</v>
      </c>
      <c r="S2353">
        <v>2</v>
      </c>
      <c r="T2353">
        <v>70</v>
      </c>
      <c r="U2353">
        <v>0</v>
      </c>
      <c r="V2353">
        <v>0</v>
      </c>
      <c r="W2353">
        <v>0</v>
      </c>
      <c r="X2353">
        <v>129.74951042790823</v>
      </c>
      <c r="Y2353">
        <v>1.1071788109075333</v>
      </c>
      <c r="Z2353">
        <v>4.5808271656213506</v>
      </c>
      <c r="AA2353">
        <v>7.0603182066217673</v>
      </c>
      <c r="AB2353">
        <v>17.627886282394662</v>
      </c>
      <c r="AC2353">
        <v>0</v>
      </c>
      <c r="AD2353">
        <v>0</v>
      </c>
      <c r="AE2353">
        <v>160.12572089345352</v>
      </c>
    </row>
    <row r="2354" spans="1:31" x14ac:dyDescent="0.25">
      <c r="A2354">
        <v>1825458</v>
      </c>
      <c r="B2354">
        <v>1</v>
      </c>
      <c r="C2354" t="s">
        <v>80</v>
      </c>
      <c r="D2354" t="s">
        <v>91</v>
      </c>
      <c r="E2354" t="s">
        <v>202</v>
      </c>
      <c r="F2354" t="s">
        <v>6996</v>
      </c>
      <c r="G2354" t="s">
        <v>156</v>
      </c>
      <c r="H2354" t="s">
        <v>157</v>
      </c>
      <c r="I2354" t="s">
        <v>135</v>
      </c>
      <c r="J2354" t="s">
        <v>136</v>
      </c>
      <c r="K2354" t="s">
        <v>137</v>
      </c>
      <c r="L2354" t="s">
        <v>6997</v>
      </c>
      <c r="M2354" t="s">
        <v>6998</v>
      </c>
      <c r="N2354">
        <v>0.14833333300000001</v>
      </c>
      <c r="O2354">
        <v>1</v>
      </c>
      <c r="P2354">
        <v>30</v>
      </c>
      <c r="Q2354">
        <v>21</v>
      </c>
      <c r="R2354">
        <v>261</v>
      </c>
      <c r="S2354">
        <v>8</v>
      </c>
      <c r="T2354">
        <v>43</v>
      </c>
      <c r="U2354">
        <v>3</v>
      </c>
      <c r="V2354">
        <v>0</v>
      </c>
      <c r="W2354">
        <v>0.25342611919170005</v>
      </c>
      <c r="X2354">
        <v>1.5433142717283002</v>
      </c>
      <c r="Y2354">
        <v>16.970131941114204</v>
      </c>
      <c r="Z2354">
        <v>44.039614630036468</v>
      </c>
      <c r="AA2354">
        <v>24.609374825878252</v>
      </c>
      <c r="AB2354">
        <v>6.6936424707337006</v>
      </c>
      <c r="AC2354">
        <v>8.1937648330628008</v>
      </c>
      <c r="AD2354">
        <v>0</v>
      </c>
      <c r="AE2354">
        <v>102.30326909174543</v>
      </c>
    </row>
    <row r="2355" spans="1:31" x14ac:dyDescent="0.25">
      <c r="A2355">
        <v>1825460</v>
      </c>
      <c r="B2355">
        <v>1</v>
      </c>
      <c r="C2355" t="s">
        <v>80</v>
      </c>
      <c r="D2355" t="s">
        <v>82</v>
      </c>
      <c r="E2355" t="s">
        <v>140</v>
      </c>
      <c r="F2355" t="s">
        <v>6999</v>
      </c>
      <c r="G2355" t="s">
        <v>142</v>
      </c>
      <c r="H2355" t="s">
        <v>134</v>
      </c>
      <c r="I2355" t="s">
        <v>135</v>
      </c>
      <c r="J2355" t="s">
        <v>136</v>
      </c>
      <c r="K2355" t="s">
        <v>137</v>
      </c>
      <c r="L2355" t="s">
        <v>7000</v>
      </c>
      <c r="M2355" t="s">
        <v>7001</v>
      </c>
      <c r="N2355">
        <v>1.198055555</v>
      </c>
      <c r="O2355">
        <v>0</v>
      </c>
      <c r="P2355">
        <v>1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1.1591544862575833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1.1591544862575833</v>
      </c>
    </row>
    <row r="2356" spans="1:31" x14ac:dyDescent="0.25">
      <c r="A2356">
        <v>1825461</v>
      </c>
      <c r="B2356">
        <v>1</v>
      </c>
      <c r="C2356" t="s">
        <v>81</v>
      </c>
      <c r="D2356" t="s">
        <v>127</v>
      </c>
      <c r="E2356" t="s">
        <v>131</v>
      </c>
      <c r="F2356" t="s">
        <v>7002</v>
      </c>
      <c r="G2356" t="s">
        <v>161</v>
      </c>
      <c r="H2356" t="s">
        <v>134</v>
      </c>
      <c r="I2356" t="s">
        <v>135</v>
      </c>
      <c r="J2356" t="s">
        <v>136</v>
      </c>
      <c r="K2356" t="s">
        <v>137</v>
      </c>
      <c r="L2356" t="s">
        <v>7003</v>
      </c>
      <c r="M2356" t="s">
        <v>7004</v>
      </c>
      <c r="N2356">
        <v>1.655</v>
      </c>
      <c r="O2356">
        <v>0</v>
      </c>
      <c r="P2356">
        <v>12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5.3287442357308494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5.3287442357308494</v>
      </c>
    </row>
    <row r="2357" spans="1:31" x14ac:dyDescent="0.25">
      <c r="A2357">
        <v>1825464</v>
      </c>
      <c r="B2357">
        <v>1</v>
      </c>
      <c r="C2357" t="s">
        <v>81</v>
      </c>
      <c r="D2357" t="s">
        <v>112</v>
      </c>
      <c r="E2357" t="s">
        <v>140</v>
      </c>
      <c r="F2357" t="s">
        <v>7005</v>
      </c>
      <c r="G2357" t="s">
        <v>242</v>
      </c>
      <c r="H2357" t="s">
        <v>134</v>
      </c>
      <c r="I2357" t="s">
        <v>135</v>
      </c>
      <c r="J2357" t="s">
        <v>136</v>
      </c>
      <c r="K2357" t="s">
        <v>137</v>
      </c>
      <c r="L2357" t="s">
        <v>7006</v>
      </c>
      <c r="M2357" t="s">
        <v>7007</v>
      </c>
      <c r="N2357">
        <v>1.0547222220000001</v>
      </c>
      <c r="O2357">
        <v>0</v>
      </c>
      <c r="P2357">
        <v>4</v>
      </c>
      <c r="Q2357">
        <v>0</v>
      </c>
      <c r="R2357">
        <v>0</v>
      </c>
      <c r="S2357">
        <v>0</v>
      </c>
      <c r="T2357">
        <v>1</v>
      </c>
      <c r="U2357">
        <v>0</v>
      </c>
      <c r="V2357">
        <v>0</v>
      </c>
      <c r="W2357">
        <v>0</v>
      </c>
      <c r="X2357">
        <v>0.95910471317723334</v>
      </c>
      <c r="Y2357">
        <v>0</v>
      </c>
      <c r="Z2357">
        <v>0</v>
      </c>
      <c r="AA2357">
        <v>0</v>
      </c>
      <c r="AB2357">
        <v>0.40789917941308329</v>
      </c>
      <c r="AC2357">
        <v>0</v>
      </c>
      <c r="AD2357">
        <v>0</v>
      </c>
      <c r="AE2357">
        <v>1.3670038925903167</v>
      </c>
    </row>
    <row r="2358" spans="1:31" x14ac:dyDescent="0.25">
      <c r="A2358">
        <v>1825465</v>
      </c>
      <c r="B2358">
        <v>1</v>
      </c>
      <c r="C2358" t="s">
        <v>81</v>
      </c>
      <c r="D2358" t="s">
        <v>117</v>
      </c>
      <c r="E2358" t="s">
        <v>140</v>
      </c>
      <c r="F2358" t="s">
        <v>7008</v>
      </c>
      <c r="G2358" t="s">
        <v>142</v>
      </c>
      <c r="H2358" t="s">
        <v>134</v>
      </c>
      <c r="I2358" t="s">
        <v>135</v>
      </c>
      <c r="J2358" t="s">
        <v>136</v>
      </c>
      <c r="K2358" t="s">
        <v>137</v>
      </c>
      <c r="L2358" t="s">
        <v>7009</v>
      </c>
      <c r="M2358" t="s">
        <v>7010</v>
      </c>
      <c r="N2358">
        <v>2.0652777769999999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0.44352652187020003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0.44352652187020003</v>
      </c>
    </row>
    <row r="2359" spans="1:31" x14ac:dyDescent="0.25">
      <c r="A2359">
        <v>1825469</v>
      </c>
      <c r="B2359">
        <v>1</v>
      </c>
      <c r="C2359" t="s">
        <v>80</v>
      </c>
      <c r="D2359" t="s">
        <v>93</v>
      </c>
      <c r="E2359" t="s">
        <v>140</v>
      </c>
      <c r="F2359" t="s">
        <v>7011</v>
      </c>
      <c r="G2359" t="s">
        <v>142</v>
      </c>
      <c r="H2359" t="s">
        <v>134</v>
      </c>
      <c r="I2359" t="s">
        <v>135</v>
      </c>
      <c r="J2359" t="s">
        <v>136</v>
      </c>
      <c r="K2359" t="s">
        <v>137</v>
      </c>
      <c r="L2359" t="s">
        <v>7012</v>
      </c>
      <c r="M2359" t="s">
        <v>7013</v>
      </c>
      <c r="N2359">
        <v>1.761111111</v>
      </c>
      <c r="O2359">
        <v>0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</row>
    <row r="2360" spans="1:31" x14ac:dyDescent="0.25">
      <c r="A2360">
        <v>1825473</v>
      </c>
      <c r="B2360">
        <v>1</v>
      </c>
      <c r="C2360" t="s">
        <v>80</v>
      </c>
      <c r="D2360" t="s">
        <v>110</v>
      </c>
      <c r="E2360" t="s">
        <v>140</v>
      </c>
      <c r="F2360" t="s">
        <v>7014</v>
      </c>
      <c r="G2360" t="s">
        <v>133</v>
      </c>
      <c r="H2360" t="s">
        <v>134</v>
      </c>
      <c r="I2360" t="s">
        <v>135</v>
      </c>
      <c r="J2360" t="s">
        <v>136</v>
      </c>
      <c r="K2360" t="s">
        <v>137</v>
      </c>
      <c r="L2360" t="s">
        <v>7015</v>
      </c>
      <c r="M2360" t="s">
        <v>7016</v>
      </c>
      <c r="N2360">
        <v>0.73750000000000004</v>
      </c>
      <c r="O2360">
        <v>0</v>
      </c>
      <c r="P2360">
        <v>26</v>
      </c>
      <c r="Q2360">
        <v>0</v>
      </c>
      <c r="R2360">
        <v>0</v>
      </c>
      <c r="S2360">
        <v>0</v>
      </c>
      <c r="T2360">
        <v>4</v>
      </c>
      <c r="U2360">
        <v>0</v>
      </c>
      <c r="V2360">
        <v>0</v>
      </c>
      <c r="W2360">
        <v>0</v>
      </c>
      <c r="X2360">
        <v>4.9555510759603667</v>
      </c>
      <c r="Y2360">
        <v>0</v>
      </c>
      <c r="Z2360">
        <v>0</v>
      </c>
      <c r="AA2360">
        <v>0</v>
      </c>
      <c r="AB2360">
        <v>1.0148781984320305</v>
      </c>
      <c r="AC2360">
        <v>0</v>
      </c>
      <c r="AD2360">
        <v>0</v>
      </c>
      <c r="AE2360">
        <v>5.970429274392397</v>
      </c>
    </row>
    <row r="2361" spans="1:31" x14ac:dyDescent="0.25">
      <c r="A2361">
        <v>1825474</v>
      </c>
      <c r="B2361">
        <v>1</v>
      </c>
      <c r="C2361" t="s">
        <v>80</v>
      </c>
      <c r="D2361" t="s">
        <v>90</v>
      </c>
      <c r="E2361" t="s">
        <v>140</v>
      </c>
      <c r="F2361" t="s">
        <v>7017</v>
      </c>
      <c r="G2361" t="s">
        <v>242</v>
      </c>
      <c r="H2361" t="s">
        <v>134</v>
      </c>
      <c r="I2361" t="s">
        <v>135</v>
      </c>
      <c r="J2361" t="s">
        <v>136</v>
      </c>
      <c r="K2361" t="s">
        <v>137</v>
      </c>
      <c r="L2361" t="s">
        <v>7018</v>
      </c>
      <c r="M2361" t="s">
        <v>7019</v>
      </c>
      <c r="N2361">
        <v>1.031666666</v>
      </c>
      <c r="O2361">
        <v>0</v>
      </c>
      <c r="P2361">
        <v>1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0.20241492664049998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0.20241492664049998</v>
      </c>
    </row>
    <row r="2362" spans="1:31" x14ac:dyDescent="0.25">
      <c r="A2362">
        <v>1825475</v>
      </c>
      <c r="B2362">
        <v>1</v>
      </c>
      <c r="C2362" t="s">
        <v>81</v>
      </c>
      <c r="D2362" t="s">
        <v>117</v>
      </c>
      <c r="E2362" t="s">
        <v>164</v>
      </c>
      <c r="F2362" t="s">
        <v>2338</v>
      </c>
      <c r="G2362" t="s">
        <v>156</v>
      </c>
      <c r="H2362" t="s">
        <v>157</v>
      </c>
      <c r="I2362" t="s">
        <v>179</v>
      </c>
      <c r="J2362" t="s">
        <v>136</v>
      </c>
      <c r="K2362" t="s">
        <v>137</v>
      </c>
      <c r="L2362" t="s">
        <v>7020</v>
      </c>
      <c r="M2362" t="s">
        <v>7021</v>
      </c>
      <c r="N2362">
        <v>1.1111111E-2</v>
      </c>
      <c r="O2362">
        <v>1</v>
      </c>
      <c r="P2362">
        <v>284</v>
      </c>
      <c r="Q2362">
        <v>48</v>
      </c>
      <c r="R2362">
        <v>57</v>
      </c>
      <c r="S2362">
        <v>3</v>
      </c>
      <c r="T2362">
        <v>14</v>
      </c>
      <c r="U2362">
        <v>0</v>
      </c>
      <c r="V2362">
        <v>0</v>
      </c>
      <c r="W2362">
        <v>9.3433103400000002E-4</v>
      </c>
      <c r="X2362">
        <v>0.65467608256600018</v>
      </c>
      <c r="Y2362">
        <v>2.350996814993334</v>
      </c>
      <c r="Z2362">
        <v>0.44336013398077784</v>
      </c>
      <c r="AA2362">
        <v>0.2412808156026667</v>
      </c>
      <c r="AB2362">
        <v>8.0022642527666665E-2</v>
      </c>
      <c r="AC2362">
        <v>0</v>
      </c>
      <c r="AD2362">
        <v>0</v>
      </c>
      <c r="AE2362">
        <v>3.7712708207044456</v>
      </c>
    </row>
    <row r="2363" spans="1:31" x14ac:dyDescent="0.25">
      <c r="A2363">
        <v>1825476</v>
      </c>
      <c r="B2363">
        <v>1</v>
      </c>
      <c r="C2363" t="s">
        <v>81</v>
      </c>
      <c r="D2363" t="s">
        <v>127</v>
      </c>
      <c r="E2363" t="s">
        <v>131</v>
      </c>
      <c r="F2363" t="s">
        <v>7022</v>
      </c>
      <c r="G2363" t="s">
        <v>133</v>
      </c>
      <c r="H2363" t="s">
        <v>134</v>
      </c>
      <c r="I2363" t="s">
        <v>135</v>
      </c>
      <c r="J2363" t="s">
        <v>136</v>
      </c>
      <c r="K2363" t="s">
        <v>137</v>
      </c>
      <c r="L2363" t="s">
        <v>7023</v>
      </c>
      <c r="M2363" t="s">
        <v>7024</v>
      </c>
      <c r="N2363">
        <v>6.2708333329999997</v>
      </c>
      <c r="O2363">
        <v>0</v>
      </c>
      <c r="P2363">
        <v>16</v>
      </c>
      <c r="Q2363">
        <v>0</v>
      </c>
      <c r="R2363">
        <v>2</v>
      </c>
      <c r="S2363">
        <v>0</v>
      </c>
      <c r="T2363">
        <v>3</v>
      </c>
      <c r="U2363">
        <v>0</v>
      </c>
      <c r="V2363">
        <v>0</v>
      </c>
      <c r="W2363">
        <v>0</v>
      </c>
      <c r="X2363">
        <v>37.237071064567509</v>
      </c>
      <c r="Y2363">
        <v>0</v>
      </c>
      <c r="Z2363">
        <v>10.858167121099999</v>
      </c>
      <c r="AA2363">
        <v>0</v>
      </c>
      <c r="AB2363">
        <v>4.290655419594775</v>
      </c>
      <c r="AC2363">
        <v>0</v>
      </c>
      <c r="AD2363">
        <v>0</v>
      </c>
      <c r="AE2363">
        <v>52.385893605262289</v>
      </c>
    </row>
    <row r="2364" spans="1:31" x14ac:dyDescent="0.25">
      <c r="A2364">
        <v>1825483</v>
      </c>
      <c r="B2364">
        <v>1</v>
      </c>
      <c r="C2364" t="s">
        <v>81</v>
      </c>
      <c r="D2364" t="s">
        <v>128</v>
      </c>
      <c r="E2364" t="s">
        <v>154</v>
      </c>
      <c r="F2364" t="s">
        <v>2716</v>
      </c>
      <c r="G2364" t="s">
        <v>156</v>
      </c>
      <c r="H2364" t="s">
        <v>157</v>
      </c>
      <c r="I2364" t="s">
        <v>179</v>
      </c>
      <c r="J2364" t="s">
        <v>136</v>
      </c>
      <c r="K2364" t="s">
        <v>137</v>
      </c>
      <c r="L2364" t="s">
        <v>7025</v>
      </c>
      <c r="M2364" t="s">
        <v>7026</v>
      </c>
      <c r="N2364">
        <v>1.0555554999999999E-2</v>
      </c>
      <c r="O2364">
        <v>0</v>
      </c>
      <c r="P2364">
        <v>496</v>
      </c>
      <c r="Q2364">
        <v>3</v>
      </c>
      <c r="R2364">
        <v>26</v>
      </c>
      <c r="S2364">
        <v>2</v>
      </c>
      <c r="T2364">
        <v>56</v>
      </c>
      <c r="U2364">
        <v>0</v>
      </c>
      <c r="V2364">
        <v>0</v>
      </c>
      <c r="W2364">
        <v>0</v>
      </c>
      <c r="X2364">
        <v>1.1605301455801005</v>
      </c>
      <c r="Y2364">
        <v>8.3019187995322236E-2</v>
      </c>
      <c r="Z2364">
        <v>0.10448618722029446</v>
      </c>
      <c r="AA2364">
        <v>5.4320442869333335E-3</v>
      </c>
      <c r="AB2364">
        <v>0.28457050183006111</v>
      </c>
      <c r="AC2364">
        <v>0</v>
      </c>
      <c r="AD2364">
        <v>0</v>
      </c>
      <c r="AE2364">
        <v>1.6380380669127115</v>
      </c>
    </row>
    <row r="2365" spans="1:31" x14ac:dyDescent="0.25">
      <c r="A2365">
        <v>1825484</v>
      </c>
      <c r="B2365">
        <v>1</v>
      </c>
      <c r="C2365" t="s">
        <v>81</v>
      </c>
      <c r="D2365" t="s">
        <v>120</v>
      </c>
      <c r="E2365" t="s">
        <v>140</v>
      </c>
      <c r="F2365" t="s">
        <v>7027</v>
      </c>
      <c r="G2365" t="s">
        <v>142</v>
      </c>
      <c r="H2365" t="s">
        <v>134</v>
      </c>
      <c r="I2365" t="s">
        <v>135</v>
      </c>
      <c r="J2365" t="s">
        <v>136</v>
      </c>
      <c r="K2365" t="s">
        <v>137</v>
      </c>
      <c r="L2365" t="s">
        <v>7028</v>
      </c>
      <c r="M2365" t="s">
        <v>7029</v>
      </c>
      <c r="N2365">
        <v>1.9172222219999999</v>
      </c>
      <c r="O2365">
        <v>0</v>
      </c>
      <c r="P2365">
        <v>1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0.57970602890625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0.57970602890625</v>
      </c>
    </row>
    <row r="2366" spans="1:31" x14ac:dyDescent="0.25">
      <c r="A2366">
        <v>1825485</v>
      </c>
      <c r="B2366">
        <v>1</v>
      </c>
      <c r="C2366" t="s">
        <v>80</v>
      </c>
      <c r="D2366" t="s">
        <v>82</v>
      </c>
      <c r="E2366" t="s">
        <v>223</v>
      </c>
      <c r="F2366" t="s">
        <v>7030</v>
      </c>
      <c r="G2366" t="s">
        <v>1055</v>
      </c>
      <c r="H2366" t="s">
        <v>134</v>
      </c>
      <c r="I2366" t="s">
        <v>135</v>
      </c>
      <c r="J2366" t="s">
        <v>136</v>
      </c>
      <c r="K2366" t="s">
        <v>137</v>
      </c>
      <c r="L2366" t="s">
        <v>7031</v>
      </c>
      <c r="M2366" t="s">
        <v>7032</v>
      </c>
      <c r="N2366">
        <v>1.2324999999999999</v>
      </c>
      <c r="O2366">
        <v>0</v>
      </c>
      <c r="P2366">
        <v>97</v>
      </c>
      <c r="Q2366">
        <v>0</v>
      </c>
      <c r="R2366">
        <v>0</v>
      </c>
      <c r="S2366">
        <v>0</v>
      </c>
      <c r="T2366">
        <v>13</v>
      </c>
      <c r="U2366">
        <v>0</v>
      </c>
      <c r="V2366">
        <v>0</v>
      </c>
      <c r="W2366">
        <v>0</v>
      </c>
      <c r="X2366">
        <v>31.290445026402978</v>
      </c>
      <c r="Y2366">
        <v>0</v>
      </c>
      <c r="Z2366">
        <v>0</v>
      </c>
      <c r="AA2366">
        <v>0</v>
      </c>
      <c r="AB2366">
        <v>2.8925428029754001</v>
      </c>
      <c r="AC2366">
        <v>0</v>
      </c>
      <c r="AD2366">
        <v>0</v>
      </c>
      <c r="AE2366">
        <v>34.182987829378376</v>
      </c>
    </row>
    <row r="2367" spans="1:31" x14ac:dyDescent="0.25">
      <c r="A2367">
        <v>1825489</v>
      </c>
      <c r="B2367">
        <v>1</v>
      </c>
      <c r="C2367" t="s">
        <v>80</v>
      </c>
      <c r="D2367" t="s">
        <v>91</v>
      </c>
      <c r="E2367" t="s">
        <v>202</v>
      </c>
      <c r="F2367" t="s">
        <v>6996</v>
      </c>
      <c r="G2367" t="s">
        <v>386</v>
      </c>
      <c r="H2367" t="s">
        <v>157</v>
      </c>
      <c r="I2367" t="s">
        <v>135</v>
      </c>
      <c r="J2367" t="s">
        <v>136</v>
      </c>
      <c r="K2367" t="s">
        <v>137</v>
      </c>
      <c r="L2367" t="s">
        <v>7033</v>
      </c>
      <c r="M2367" t="s">
        <v>7034</v>
      </c>
      <c r="N2367">
        <v>0.16777777699999999</v>
      </c>
      <c r="O2367">
        <v>1</v>
      </c>
      <c r="P2367">
        <v>30</v>
      </c>
      <c r="Q2367">
        <v>21</v>
      </c>
      <c r="R2367">
        <v>261</v>
      </c>
      <c r="S2367">
        <v>8</v>
      </c>
      <c r="T2367">
        <v>43</v>
      </c>
      <c r="U2367">
        <v>3</v>
      </c>
      <c r="V2367">
        <v>0</v>
      </c>
      <c r="W2367">
        <v>0.29185551376193331</v>
      </c>
      <c r="X2367">
        <v>1.7773415822647336</v>
      </c>
      <c r="Y2367">
        <v>19.753043723032942</v>
      </c>
      <c r="Z2367">
        <v>51.094144883891467</v>
      </c>
      <c r="AA2367">
        <v>28.496039471909789</v>
      </c>
      <c r="AB2367">
        <v>7.6828205920146315</v>
      </c>
      <c r="AC2367">
        <v>9.7164304669554653</v>
      </c>
      <c r="AD2367">
        <v>0</v>
      </c>
      <c r="AE2367">
        <v>118.81167623383095</v>
      </c>
    </row>
    <row r="2368" spans="1:31" x14ac:dyDescent="0.25">
      <c r="A2368">
        <v>1825495</v>
      </c>
      <c r="B2368">
        <v>1</v>
      </c>
      <c r="C2368" t="s">
        <v>80</v>
      </c>
      <c r="D2368" t="s">
        <v>98</v>
      </c>
      <c r="E2368" t="s">
        <v>131</v>
      </c>
      <c r="F2368" t="s">
        <v>7035</v>
      </c>
      <c r="G2368" t="s">
        <v>133</v>
      </c>
      <c r="H2368" t="s">
        <v>134</v>
      </c>
      <c r="I2368" t="s">
        <v>135</v>
      </c>
      <c r="J2368" t="s">
        <v>136</v>
      </c>
      <c r="K2368" t="s">
        <v>137</v>
      </c>
      <c r="L2368" t="s">
        <v>7036</v>
      </c>
      <c r="M2368" t="s">
        <v>7037</v>
      </c>
      <c r="N2368">
        <v>1.8261111109999999</v>
      </c>
      <c r="O2368">
        <v>0</v>
      </c>
      <c r="P2368">
        <v>7</v>
      </c>
      <c r="Q2368">
        <v>0</v>
      </c>
      <c r="R2368">
        <v>7</v>
      </c>
      <c r="S2368">
        <v>0</v>
      </c>
      <c r="T2368">
        <v>8</v>
      </c>
      <c r="U2368">
        <v>0</v>
      </c>
      <c r="V2368">
        <v>0</v>
      </c>
      <c r="W2368">
        <v>0</v>
      </c>
      <c r="X2368">
        <v>4.2650484131463999</v>
      </c>
      <c r="Y2368">
        <v>0</v>
      </c>
      <c r="Z2368">
        <v>9.0504215280451508</v>
      </c>
      <c r="AA2368">
        <v>0</v>
      </c>
      <c r="AB2368">
        <v>16.740488206555913</v>
      </c>
      <c r="AC2368">
        <v>0</v>
      </c>
      <c r="AD2368">
        <v>0</v>
      </c>
      <c r="AE2368">
        <v>30.055958147747464</v>
      </c>
    </row>
    <row r="2369" spans="1:31" x14ac:dyDescent="0.25">
      <c r="A2369">
        <v>1825496</v>
      </c>
      <c r="B2369">
        <v>1</v>
      </c>
      <c r="C2369" t="s">
        <v>80</v>
      </c>
      <c r="D2369" t="s">
        <v>93</v>
      </c>
      <c r="E2369" t="s">
        <v>140</v>
      </c>
      <c r="F2369" t="s">
        <v>7038</v>
      </c>
      <c r="G2369" t="s">
        <v>142</v>
      </c>
      <c r="H2369" t="s">
        <v>134</v>
      </c>
      <c r="I2369" t="s">
        <v>135</v>
      </c>
      <c r="J2369" t="s">
        <v>136</v>
      </c>
      <c r="K2369" t="s">
        <v>137</v>
      </c>
      <c r="L2369" t="s">
        <v>7039</v>
      </c>
      <c r="M2369" t="s">
        <v>7040</v>
      </c>
      <c r="N2369">
        <v>2.108333333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1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2.6898501639073333</v>
      </c>
      <c r="AC2369">
        <v>0</v>
      </c>
      <c r="AD2369">
        <v>0</v>
      </c>
      <c r="AE2369">
        <v>2.6898501639073333</v>
      </c>
    </row>
    <row r="2370" spans="1:31" x14ac:dyDescent="0.25">
      <c r="A2370">
        <v>1825499</v>
      </c>
      <c r="B2370">
        <v>1</v>
      </c>
      <c r="C2370" t="s">
        <v>81</v>
      </c>
      <c r="D2370" t="s">
        <v>112</v>
      </c>
      <c r="E2370" t="s">
        <v>140</v>
      </c>
      <c r="F2370" t="s">
        <v>7041</v>
      </c>
      <c r="G2370" t="s">
        <v>142</v>
      </c>
      <c r="H2370" t="s">
        <v>134</v>
      </c>
      <c r="I2370" t="s">
        <v>135</v>
      </c>
      <c r="J2370" t="s">
        <v>136</v>
      </c>
      <c r="K2370" t="s">
        <v>137</v>
      </c>
      <c r="L2370" t="s">
        <v>7042</v>
      </c>
      <c r="M2370" t="s">
        <v>7043</v>
      </c>
      <c r="N2370">
        <v>2.2716666659999998</v>
      </c>
      <c r="O2370">
        <v>0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0.82290962038203341</v>
      </c>
      <c r="AA2370">
        <v>0</v>
      </c>
      <c r="AB2370">
        <v>0</v>
      </c>
      <c r="AC2370">
        <v>0</v>
      </c>
      <c r="AD2370">
        <v>0</v>
      </c>
      <c r="AE2370">
        <v>0.82290962038203341</v>
      </c>
    </row>
    <row r="2371" spans="1:31" x14ac:dyDescent="0.25">
      <c r="A2371">
        <v>1825501</v>
      </c>
      <c r="B2371">
        <v>1</v>
      </c>
      <c r="C2371" t="s">
        <v>80</v>
      </c>
      <c r="D2371" t="s">
        <v>101</v>
      </c>
      <c r="E2371" t="s">
        <v>131</v>
      </c>
      <c r="F2371" t="s">
        <v>7044</v>
      </c>
      <c r="G2371" t="s">
        <v>1046</v>
      </c>
      <c r="H2371" t="s">
        <v>134</v>
      </c>
      <c r="I2371" t="s">
        <v>135</v>
      </c>
      <c r="J2371" t="s">
        <v>136</v>
      </c>
      <c r="K2371" t="s">
        <v>137</v>
      </c>
      <c r="L2371" t="s">
        <v>7045</v>
      </c>
      <c r="M2371" t="s">
        <v>7046</v>
      </c>
      <c r="N2371">
        <v>1.155277777</v>
      </c>
      <c r="O2371">
        <v>0</v>
      </c>
      <c r="P2371">
        <v>76</v>
      </c>
      <c r="Q2371">
        <v>0</v>
      </c>
      <c r="R2371">
        <v>0</v>
      </c>
      <c r="S2371">
        <v>0</v>
      </c>
      <c r="T2371">
        <v>3</v>
      </c>
      <c r="U2371">
        <v>0</v>
      </c>
      <c r="V2371">
        <v>0</v>
      </c>
      <c r="W2371">
        <v>0</v>
      </c>
      <c r="X2371">
        <v>15.580944452721205</v>
      </c>
      <c r="Y2371">
        <v>0</v>
      </c>
      <c r="Z2371">
        <v>0</v>
      </c>
      <c r="AA2371">
        <v>0</v>
      </c>
      <c r="AB2371">
        <v>0.61347783184079996</v>
      </c>
      <c r="AC2371">
        <v>0</v>
      </c>
      <c r="AD2371">
        <v>0</v>
      </c>
      <c r="AE2371">
        <v>16.194422284562005</v>
      </c>
    </row>
    <row r="2372" spans="1:31" x14ac:dyDescent="0.25">
      <c r="A2372">
        <v>1825502</v>
      </c>
      <c r="B2372">
        <v>1</v>
      </c>
      <c r="C2372" t="s">
        <v>81</v>
      </c>
      <c r="D2372" t="s">
        <v>128</v>
      </c>
      <c r="E2372" t="s">
        <v>131</v>
      </c>
      <c r="F2372" t="s">
        <v>7047</v>
      </c>
      <c r="G2372" t="s">
        <v>133</v>
      </c>
      <c r="H2372" t="s">
        <v>134</v>
      </c>
      <c r="I2372" t="s">
        <v>135</v>
      </c>
      <c r="J2372" t="s">
        <v>136</v>
      </c>
      <c r="K2372" t="s">
        <v>137</v>
      </c>
      <c r="L2372" t="s">
        <v>7048</v>
      </c>
      <c r="M2372" t="s">
        <v>7049</v>
      </c>
      <c r="N2372">
        <v>1.4738888880000001</v>
      </c>
      <c r="O2372">
        <v>0</v>
      </c>
      <c r="P2372">
        <v>24</v>
      </c>
      <c r="Q2372">
        <v>0</v>
      </c>
      <c r="R2372">
        <v>2</v>
      </c>
      <c r="S2372">
        <v>0</v>
      </c>
      <c r="T2372">
        <v>5</v>
      </c>
      <c r="U2372">
        <v>0</v>
      </c>
      <c r="V2372">
        <v>0</v>
      </c>
      <c r="W2372">
        <v>0</v>
      </c>
      <c r="X2372">
        <v>9.491951520496178</v>
      </c>
      <c r="Y2372">
        <v>0</v>
      </c>
      <c r="Z2372">
        <v>2.8167840511666672E-4</v>
      </c>
      <c r="AA2372">
        <v>0</v>
      </c>
      <c r="AB2372">
        <v>2.6982694811695418</v>
      </c>
      <c r="AC2372">
        <v>0</v>
      </c>
      <c r="AD2372">
        <v>0</v>
      </c>
      <c r="AE2372">
        <v>12.190502680070836</v>
      </c>
    </row>
    <row r="2373" spans="1:31" x14ac:dyDescent="0.25">
      <c r="A2373">
        <v>1825503</v>
      </c>
      <c r="B2373">
        <v>1</v>
      </c>
      <c r="C2373" t="s">
        <v>81</v>
      </c>
      <c r="D2373" t="s">
        <v>112</v>
      </c>
      <c r="E2373" t="s">
        <v>252</v>
      </c>
      <c r="F2373" t="s">
        <v>7050</v>
      </c>
      <c r="G2373" t="s">
        <v>279</v>
      </c>
      <c r="H2373" t="s">
        <v>134</v>
      </c>
      <c r="I2373" t="s">
        <v>135</v>
      </c>
      <c r="J2373" t="s">
        <v>136</v>
      </c>
      <c r="K2373" t="s">
        <v>137</v>
      </c>
      <c r="L2373" t="s">
        <v>7051</v>
      </c>
      <c r="M2373" t="s">
        <v>7052</v>
      </c>
      <c r="N2373">
        <v>1.648055555</v>
      </c>
      <c r="O2373">
        <v>0</v>
      </c>
      <c r="P2373">
        <v>10</v>
      </c>
      <c r="Q2373">
        <v>0</v>
      </c>
      <c r="R2373">
        <v>17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1.6824258860172498</v>
      </c>
      <c r="Y2373">
        <v>0</v>
      </c>
      <c r="Z2373">
        <v>11.88620059591852</v>
      </c>
      <c r="AA2373">
        <v>0</v>
      </c>
      <c r="AB2373">
        <v>0</v>
      </c>
      <c r="AC2373">
        <v>0</v>
      </c>
      <c r="AD2373">
        <v>0</v>
      </c>
      <c r="AE2373">
        <v>13.56862648193577</v>
      </c>
    </row>
    <row r="2374" spans="1:31" x14ac:dyDescent="0.25">
      <c r="A2374">
        <v>1825504</v>
      </c>
      <c r="B2374">
        <v>1</v>
      </c>
      <c r="C2374" t="s">
        <v>80</v>
      </c>
      <c r="D2374" t="s">
        <v>92</v>
      </c>
      <c r="E2374" t="s">
        <v>140</v>
      </c>
      <c r="F2374" t="s">
        <v>7053</v>
      </c>
      <c r="G2374" t="s">
        <v>242</v>
      </c>
      <c r="H2374" t="s">
        <v>134</v>
      </c>
      <c r="I2374" t="s">
        <v>135</v>
      </c>
      <c r="J2374" t="s">
        <v>136</v>
      </c>
      <c r="K2374" t="s">
        <v>137</v>
      </c>
      <c r="L2374" t="s">
        <v>7054</v>
      </c>
      <c r="M2374" t="s">
        <v>7055</v>
      </c>
      <c r="N2374">
        <v>7.9405555550000004</v>
      </c>
      <c r="O2374">
        <v>0</v>
      </c>
      <c r="P2374">
        <v>14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36.071329671737637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36.071329671737637</v>
      </c>
    </row>
    <row r="2375" spans="1:31" x14ac:dyDescent="0.25">
      <c r="A2375">
        <v>1825505</v>
      </c>
      <c r="B2375">
        <v>1</v>
      </c>
      <c r="C2375" t="s">
        <v>81</v>
      </c>
      <c r="D2375" t="s">
        <v>120</v>
      </c>
      <c r="E2375" t="s">
        <v>140</v>
      </c>
      <c r="F2375" t="s">
        <v>7056</v>
      </c>
      <c r="G2375" t="s">
        <v>142</v>
      </c>
      <c r="H2375" t="s">
        <v>134</v>
      </c>
      <c r="I2375" t="s">
        <v>135</v>
      </c>
      <c r="J2375" t="s">
        <v>136</v>
      </c>
      <c r="K2375" t="s">
        <v>137</v>
      </c>
      <c r="L2375" t="s">
        <v>7057</v>
      </c>
      <c r="M2375" t="s">
        <v>7058</v>
      </c>
      <c r="N2375">
        <v>1.104166666</v>
      </c>
      <c r="O2375">
        <v>0</v>
      </c>
      <c r="P2375">
        <v>2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0.58439370850943329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0.58439370850943329</v>
      </c>
    </row>
    <row r="2376" spans="1:31" x14ac:dyDescent="0.25">
      <c r="A2376">
        <v>1825506</v>
      </c>
      <c r="B2376">
        <v>1</v>
      </c>
      <c r="C2376" t="s">
        <v>80</v>
      </c>
      <c r="D2376" t="s">
        <v>96</v>
      </c>
      <c r="E2376" t="s">
        <v>140</v>
      </c>
      <c r="F2376" t="s">
        <v>7059</v>
      </c>
      <c r="G2376" t="s">
        <v>142</v>
      </c>
      <c r="H2376" t="s">
        <v>134</v>
      </c>
      <c r="I2376" t="s">
        <v>135</v>
      </c>
      <c r="J2376" t="s">
        <v>136</v>
      </c>
      <c r="K2376" t="s">
        <v>137</v>
      </c>
      <c r="L2376" t="s">
        <v>7060</v>
      </c>
      <c r="M2376" t="s">
        <v>7061</v>
      </c>
      <c r="N2376">
        <v>6.966388888</v>
      </c>
      <c r="O2376">
        <v>0</v>
      </c>
      <c r="P2376">
        <v>1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0.86273836477916677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0.86273836477916677</v>
      </c>
    </row>
    <row r="2377" spans="1:31" x14ac:dyDescent="0.25">
      <c r="A2377">
        <v>1825507</v>
      </c>
      <c r="B2377">
        <v>1</v>
      </c>
      <c r="C2377" t="s">
        <v>80</v>
      </c>
      <c r="D2377" t="s">
        <v>92</v>
      </c>
      <c r="E2377" t="s">
        <v>140</v>
      </c>
      <c r="F2377" t="s">
        <v>6939</v>
      </c>
      <c r="G2377" t="s">
        <v>142</v>
      </c>
      <c r="H2377" t="s">
        <v>134</v>
      </c>
      <c r="I2377" t="s">
        <v>135</v>
      </c>
      <c r="J2377" t="s">
        <v>136</v>
      </c>
      <c r="K2377" t="s">
        <v>137</v>
      </c>
      <c r="L2377" t="s">
        <v>7062</v>
      </c>
      <c r="M2377" t="s">
        <v>7063</v>
      </c>
      <c r="N2377">
        <v>2.2577777769999998</v>
      </c>
      <c r="O2377">
        <v>0</v>
      </c>
      <c r="P2377">
        <v>1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0.47572596193173339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0.47572596193173339</v>
      </c>
    </row>
    <row r="2378" spans="1:31" x14ac:dyDescent="0.25">
      <c r="A2378">
        <v>1825509</v>
      </c>
      <c r="B2378">
        <v>1</v>
      </c>
      <c r="C2378" t="s">
        <v>80</v>
      </c>
      <c r="D2378" t="s">
        <v>100</v>
      </c>
      <c r="E2378" t="s">
        <v>140</v>
      </c>
      <c r="F2378" t="s">
        <v>7064</v>
      </c>
      <c r="G2378" t="s">
        <v>142</v>
      </c>
      <c r="H2378" t="s">
        <v>134</v>
      </c>
      <c r="I2378" t="s">
        <v>135</v>
      </c>
      <c r="J2378" t="s">
        <v>136</v>
      </c>
      <c r="K2378" t="s">
        <v>137</v>
      </c>
      <c r="L2378" t="s">
        <v>7065</v>
      </c>
      <c r="M2378" t="s">
        <v>7066</v>
      </c>
      <c r="N2378">
        <v>3.346666666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2.0218217098872753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2.0218217098872753</v>
      </c>
    </row>
    <row r="2379" spans="1:31" x14ac:dyDescent="0.25">
      <c r="A2379">
        <v>1825510</v>
      </c>
      <c r="B2379">
        <v>1</v>
      </c>
      <c r="C2379" t="s">
        <v>80</v>
      </c>
      <c r="D2379" t="s">
        <v>97</v>
      </c>
      <c r="E2379" t="s">
        <v>140</v>
      </c>
      <c r="F2379" t="s">
        <v>7067</v>
      </c>
      <c r="G2379" t="s">
        <v>142</v>
      </c>
      <c r="H2379" t="s">
        <v>134</v>
      </c>
      <c r="I2379" t="s">
        <v>135</v>
      </c>
      <c r="J2379" t="s">
        <v>136</v>
      </c>
      <c r="K2379" t="s">
        <v>137</v>
      </c>
      <c r="L2379" t="s">
        <v>7068</v>
      </c>
      <c r="M2379" t="s">
        <v>7069</v>
      </c>
      <c r="N2379">
        <v>1.629444444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1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0.43037970733289999</v>
      </c>
      <c r="AC2379">
        <v>0</v>
      </c>
      <c r="AD2379">
        <v>0</v>
      </c>
      <c r="AE2379">
        <v>0.43037970733289999</v>
      </c>
    </row>
    <row r="2380" spans="1:31" x14ac:dyDescent="0.25">
      <c r="A2380">
        <v>1825513</v>
      </c>
      <c r="B2380">
        <v>1</v>
      </c>
      <c r="C2380" t="s">
        <v>80</v>
      </c>
      <c r="D2380" t="s">
        <v>104</v>
      </c>
      <c r="E2380" t="s">
        <v>131</v>
      </c>
      <c r="F2380" t="s">
        <v>7070</v>
      </c>
      <c r="G2380" t="s">
        <v>189</v>
      </c>
      <c r="H2380" t="s">
        <v>134</v>
      </c>
      <c r="I2380" t="s">
        <v>135</v>
      </c>
      <c r="J2380" t="s">
        <v>136</v>
      </c>
      <c r="K2380" t="s">
        <v>137</v>
      </c>
      <c r="L2380" t="s">
        <v>7071</v>
      </c>
      <c r="M2380" t="s">
        <v>7072</v>
      </c>
      <c r="N2380">
        <v>3.3125</v>
      </c>
      <c r="O2380">
        <v>0</v>
      </c>
      <c r="P2380">
        <v>0</v>
      </c>
      <c r="Q2380">
        <v>0</v>
      </c>
      <c r="R2380">
        <v>2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4.765310869691417</v>
      </c>
      <c r="AA2380">
        <v>0</v>
      </c>
      <c r="AB2380">
        <v>0</v>
      </c>
      <c r="AC2380">
        <v>0</v>
      </c>
      <c r="AD2380">
        <v>0</v>
      </c>
      <c r="AE2380">
        <v>4.765310869691417</v>
      </c>
    </row>
    <row r="2381" spans="1:31" x14ac:dyDescent="0.25">
      <c r="A2381">
        <v>1825515</v>
      </c>
      <c r="B2381">
        <v>1</v>
      </c>
      <c r="C2381" t="s">
        <v>81</v>
      </c>
      <c r="D2381" t="s">
        <v>122</v>
      </c>
      <c r="E2381" t="s">
        <v>252</v>
      </c>
      <c r="F2381" t="s">
        <v>7073</v>
      </c>
      <c r="G2381" t="s">
        <v>279</v>
      </c>
      <c r="H2381" t="s">
        <v>134</v>
      </c>
      <c r="I2381" t="s">
        <v>135</v>
      </c>
      <c r="J2381" t="s">
        <v>136</v>
      </c>
      <c r="K2381" t="s">
        <v>137</v>
      </c>
      <c r="L2381" t="s">
        <v>7074</v>
      </c>
      <c r="M2381" t="s">
        <v>7075</v>
      </c>
      <c r="N2381">
        <v>1.2124999999999999</v>
      </c>
      <c r="O2381">
        <v>0</v>
      </c>
      <c r="P2381">
        <v>813</v>
      </c>
      <c r="Q2381">
        <v>0</v>
      </c>
      <c r="R2381">
        <v>0</v>
      </c>
      <c r="S2381">
        <v>0</v>
      </c>
      <c r="T2381">
        <v>30</v>
      </c>
      <c r="U2381">
        <v>0</v>
      </c>
      <c r="V2381">
        <v>0</v>
      </c>
      <c r="W2381">
        <v>0</v>
      </c>
      <c r="X2381">
        <v>213.05593616878073</v>
      </c>
      <c r="Y2381">
        <v>0</v>
      </c>
      <c r="Z2381">
        <v>0</v>
      </c>
      <c r="AA2381">
        <v>0</v>
      </c>
      <c r="AB2381">
        <v>19.63497038212947</v>
      </c>
      <c r="AC2381">
        <v>0</v>
      </c>
      <c r="AD2381">
        <v>0</v>
      </c>
      <c r="AE2381">
        <v>232.6909065509102</v>
      </c>
    </row>
    <row r="2382" spans="1:31" x14ac:dyDescent="0.25">
      <c r="A2382">
        <v>1825516</v>
      </c>
      <c r="B2382">
        <v>1</v>
      </c>
      <c r="C2382" t="s">
        <v>81</v>
      </c>
      <c r="D2382" t="s">
        <v>123</v>
      </c>
      <c r="E2382" t="s">
        <v>131</v>
      </c>
      <c r="F2382" t="s">
        <v>7076</v>
      </c>
      <c r="G2382" t="s">
        <v>133</v>
      </c>
      <c r="H2382" t="s">
        <v>134</v>
      </c>
      <c r="I2382" t="s">
        <v>135</v>
      </c>
      <c r="J2382" t="s">
        <v>136</v>
      </c>
      <c r="K2382" t="s">
        <v>137</v>
      </c>
      <c r="L2382" t="s">
        <v>7077</v>
      </c>
      <c r="M2382" t="s">
        <v>7078</v>
      </c>
      <c r="N2382">
        <v>2.3308333330000002</v>
      </c>
      <c r="O2382">
        <v>0</v>
      </c>
      <c r="P2382">
        <v>26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22.019356294361526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22.019356294361526</v>
      </c>
    </row>
    <row r="2383" spans="1:31" x14ac:dyDescent="0.25">
      <c r="A2383">
        <v>1825518</v>
      </c>
      <c r="B2383">
        <v>1</v>
      </c>
      <c r="C2383" t="s">
        <v>80</v>
      </c>
      <c r="D2383" t="s">
        <v>100</v>
      </c>
      <c r="E2383" t="s">
        <v>164</v>
      </c>
      <c r="F2383" t="s">
        <v>7079</v>
      </c>
      <c r="G2383" t="s">
        <v>225</v>
      </c>
      <c r="H2383" t="s">
        <v>157</v>
      </c>
      <c r="I2383" t="s">
        <v>135</v>
      </c>
      <c r="J2383" t="s">
        <v>136</v>
      </c>
      <c r="K2383" t="s">
        <v>151</v>
      </c>
      <c r="L2383" t="s">
        <v>7080</v>
      </c>
      <c r="M2383" t="s">
        <v>7081</v>
      </c>
      <c r="N2383">
        <v>0.16666666599999999</v>
      </c>
      <c r="O2383">
        <v>1</v>
      </c>
      <c r="P2383">
        <v>268</v>
      </c>
      <c r="Q2383">
        <v>6</v>
      </c>
      <c r="R2383">
        <v>61</v>
      </c>
      <c r="S2383">
        <v>3</v>
      </c>
      <c r="T2383">
        <v>27</v>
      </c>
      <c r="U2383">
        <v>0</v>
      </c>
      <c r="V2383">
        <v>0</v>
      </c>
      <c r="W2383">
        <v>0.69503727061499998</v>
      </c>
      <c r="X2383">
        <v>15.173049099309999</v>
      </c>
      <c r="Y2383">
        <v>63.956523125560004</v>
      </c>
      <c r="Z2383">
        <v>16.729694650793331</v>
      </c>
      <c r="AA2383">
        <v>0.25817956807499998</v>
      </c>
      <c r="AB2383">
        <v>6.9236860879399984</v>
      </c>
      <c r="AC2383">
        <v>0</v>
      </c>
      <c r="AD2383">
        <v>0</v>
      </c>
      <c r="AE2383">
        <v>103.73616980229333</v>
      </c>
    </row>
    <row r="2384" spans="1:31" x14ac:dyDescent="0.25">
      <c r="A2384">
        <v>1825519</v>
      </c>
      <c r="B2384">
        <v>1</v>
      </c>
      <c r="C2384" t="s">
        <v>80</v>
      </c>
      <c r="D2384" t="s">
        <v>96</v>
      </c>
      <c r="E2384" t="s">
        <v>140</v>
      </c>
      <c r="F2384" t="s">
        <v>6920</v>
      </c>
      <c r="G2384" t="s">
        <v>242</v>
      </c>
      <c r="H2384" t="s">
        <v>134</v>
      </c>
      <c r="I2384" t="s">
        <v>135</v>
      </c>
      <c r="J2384" t="s">
        <v>136</v>
      </c>
      <c r="K2384" t="s">
        <v>137</v>
      </c>
      <c r="L2384" t="s">
        <v>7082</v>
      </c>
      <c r="M2384" t="s">
        <v>7083</v>
      </c>
      <c r="N2384">
        <v>2.7769444440000002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0.23867627134650832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0.23867627134650832</v>
      </c>
    </row>
    <row r="2385" spans="1:31" x14ac:dyDescent="0.25">
      <c r="A2385">
        <v>1825521</v>
      </c>
      <c r="B2385">
        <v>1</v>
      </c>
      <c r="C2385" t="s">
        <v>80</v>
      </c>
      <c r="D2385" t="s">
        <v>103</v>
      </c>
      <c r="E2385" t="s">
        <v>140</v>
      </c>
      <c r="F2385" t="s">
        <v>7084</v>
      </c>
      <c r="G2385" t="s">
        <v>142</v>
      </c>
      <c r="H2385" t="s">
        <v>134</v>
      </c>
      <c r="I2385" t="s">
        <v>135</v>
      </c>
      <c r="J2385" t="s">
        <v>136</v>
      </c>
      <c r="K2385" t="s">
        <v>137</v>
      </c>
      <c r="L2385" t="s">
        <v>7085</v>
      </c>
      <c r="M2385" t="s">
        <v>7086</v>
      </c>
      <c r="N2385">
        <v>0.95611111100000001</v>
      </c>
      <c r="O2385">
        <v>0</v>
      </c>
      <c r="P2385">
        <v>1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0.36336791715983341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0.36336791715983341</v>
      </c>
    </row>
    <row r="2386" spans="1:31" x14ac:dyDescent="0.25">
      <c r="A2386">
        <v>1825525</v>
      </c>
      <c r="B2386">
        <v>1</v>
      </c>
      <c r="C2386" t="s">
        <v>81</v>
      </c>
      <c r="D2386" t="s">
        <v>117</v>
      </c>
      <c r="E2386" t="s">
        <v>131</v>
      </c>
      <c r="F2386" t="s">
        <v>7087</v>
      </c>
      <c r="G2386" t="s">
        <v>133</v>
      </c>
      <c r="H2386" t="s">
        <v>134</v>
      </c>
      <c r="I2386" t="s">
        <v>135</v>
      </c>
      <c r="J2386" t="s">
        <v>136</v>
      </c>
      <c r="K2386" t="s">
        <v>137</v>
      </c>
      <c r="L2386" t="s">
        <v>7088</v>
      </c>
      <c r="M2386" t="s">
        <v>7089</v>
      </c>
      <c r="N2386">
        <v>0.21249999999999999</v>
      </c>
      <c r="O2386">
        <v>0</v>
      </c>
      <c r="P2386">
        <v>62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2.8007439296668744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2.8007439296668744</v>
      </c>
    </row>
    <row r="2387" spans="1:31" x14ac:dyDescent="0.25">
      <c r="A2387">
        <v>1825527</v>
      </c>
      <c r="B2387">
        <v>1</v>
      </c>
      <c r="C2387" t="s">
        <v>80</v>
      </c>
      <c r="D2387" t="s">
        <v>100</v>
      </c>
      <c r="E2387" t="s">
        <v>140</v>
      </c>
      <c r="F2387" t="s">
        <v>7090</v>
      </c>
      <c r="G2387" t="s">
        <v>142</v>
      </c>
      <c r="H2387" t="s">
        <v>134</v>
      </c>
      <c r="I2387" t="s">
        <v>135</v>
      </c>
      <c r="J2387" t="s">
        <v>136</v>
      </c>
      <c r="K2387" t="s">
        <v>137</v>
      </c>
      <c r="L2387" t="s">
        <v>7091</v>
      </c>
      <c r="M2387" t="s">
        <v>7092</v>
      </c>
      <c r="N2387">
        <v>1.6411111110000001</v>
      </c>
      <c r="O2387">
        <v>0</v>
      </c>
      <c r="P2387">
        <v>1</v>
      </c>
      <c r="Q2387">
        <v>0</v>
      </c>
      <c r="R2387">
        <v>1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1.0812136341411331</v>
      </c>
      <c r="Y2387">
        <v>0</v>
      </c>
      <c r="Z2387">
        <v>0.15193204880758332</v>
      </c>
      <c r="AA2387">
        <v>0</v>
      </c>
      <c r="AB2387">
        <v>0</v>
      </c>
      <c r="AC2387">
        <v>0</v>
      </c>
      <c r="AD2387">
        <v>0</v>
      </c>
      <c r="AE2387">
        <v>1.2331456829487164</v>
      </c>
    </row>
    <row r="2388" spans="1:31" x14ac:dyDescent="0.25">
      <c r="A2388">
        <v>1825528</v>
      </c>
      <c r="B2388">
        <v>1</v>
      </c>
      <c r="C2388" t="s">
        <v>80</v>
      </c>
      <c r="D2388" t="s">
        <v>110</v>
      </c>
      <c r="E2388" t="s">
        <v>140</v>
      </c>
      <c r="F2388" t="s">
        <v>7093</v>
      </c>
      <c r="G2388" t="s">
        <v>142</v>
      </c>
      <c r="H2388" t="s">
        <v>134</v>
      </c>
      <c r="I2388" t="s">
        <v>135</v>
      </c>
      <c r="J2388" t="s">
        <v>136</v>
      </c>
      <c r="K2388" t="s">
        <v>137</v>
      </c>
      <c r="L2388" t="s">
        <v>7094</v>
      </c>
      <c r="M2388" t="s">
        <v>7095</v>
      </c>
      <c r="N2388">
        <v>1.125555555</v>
      </c>
      <c r="O2388">
        <v>0</v>
      </c>
      <c r="P2388">
        <v>2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0.65478961110246681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0.65478961110246681</v>
      </c>
    </row>
    <row r="2389" spans="1:31" x14ac:dyDescent="0.25">
      <c r="A2389">
        <v>1825530</v>
      </c>
      <c r="B2389">
        <v>1</v>
      </c>
      <c r="C2389" t="s">
        <v>80</v>
      </c>
      <c r="D2389" t="s">
        <v>103</v>
      </c>
      <c r="E2389" t="s">
        <v>131</v>
      </c>
      <c r="F2389" t="s">
        <v>7096</v>
      </c>
      <c r="G2389" t="s">
        <v>161</v>
      </c>
      <c r="H2389" t="s">
        <v>134</v>
      </c>
      <c r="I2389" t="s">
        <v>135</v>
      </c>
      <c r="J2389" t="s">
        <v>136</v>
      </c>
      <c r="K2389" t="s">
        <v>137</v>
      </c>
      <c r="L2389" t="s">
        <v>7097</v>
      </c>
      <c r="M2389" t="s">
        <v>7098</v>
      </c>
      <c r="N2389">
        <v>0.93527777700000003</v>
      </c>
      <c r="O2389">
        <v>0</v>
      </c>
      <c r="P2389">
        <v>4</v>
      </c>
      <c r="Q2389">
        <v>0</v>
      </c>
      <c r="R2389">
        <v>3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1.21467030866855</v>
      </c>
      <c r="Y2389">
        <v>0</v>
      </c>
      <c r="Z2389">
        <v>2.8745997668891752</v>
      </c>
      <c r="AA2389">
        <v>0</v>
      </c>
      <c r="AB2389">
        <v>0</v>
      </c>
      <c r="AC2389">
        <v>0</v>
      </c>
      <c r="AD2389">
        <v>0</v>
      </c>
      <c r="AE2389">
        <v>4.0892700755577254</v>
      </c>
    </row>
    <row r="2390" spans="1:31" x14ac:dyDescent="0.25">
      <c r="A2390">
        <v>1825532</v>
      </c>
      <c r="B2390">
        <v>1</v>
      </c>
      <c r="C2390" t="s">
        <v>80</v>
      </c>
      <c r="D2390" t="s">
        <v>97</v>
      </c>
      <c r="E2390" t="s">
        <v>131</v>
      </c>
      <c r="F2390" t="s">
        <v>7099</v>
      </c>
      <c r="G2390" t="s">
        <v>189</v>
      </c>
      <c r="H2390" t="s">
        <v>134</v>
      </c>
      <c r="I2390" t="s">
        <v>135</v>
      </c>
      <c r="J2390" t="s">
        <v>136</v>
      </c>
      <c r="K2390" t="s">
        <v>137</v>
      </c>
      <c r="L2390" t="s">
        <v>7100</v>
      </c>
      <c r="M2390" t="s">
        <v>7101</v>
      </c>
      <c r="N2390">
        <v>2.3988888880000001</v>
      </c>
      <c r="O2390">
        <v>0</v>
      </c>
      <c r="P2390">
        <v>22</v>
      </c>
      <c r="Q2390">
        <v>0</v>
      </c>
      <c r="R2390">
        <v>0</v>
      </c>
      <c r="S2390">
        <v>0</v>
      </c>
      <c r="T2390">
        <v>3</v>
      </c>
      <c r="U2390">
        <v>0</v>
      </c>
      <c r="V2390">
        <v>0</v>
      </c>
      <c r="W2390">
        <v>0</v>
      </c>
      <c r="X2390">
        <v>13.78993050313759</v>
      </c>
      <c r="Y2390">
        <v>0</v>
      </c>
      <c r="Z2390">
        <v>0</v>
      </c>
      <c r="AA2390">
        <v>0</v>
      </c>
      <c r="AB2390">
        <v>0.3505500174557501</v>
      </c>
      <c r="AC2390">
        <v>0</v>
      </c>
      <c r="AD2390">
        <v>0</v>
      </c>
      <c r="AE2390">
        <v>14.140480520593341</v>
      </c>
    </row>
    <row r="2391" spans="1:31" x14ac:dyDescent="0.25">
      <c r="A2391">
        <v>1825533</v>
      </c>
      <c r="B2391">
        <v>1</v>
      </c>
      <c r="C2391" t="s">
        <v>80</v>
      </c>
      <c r="D2391" t="s">
        <v>97</v>
      </c>
      <c r="E2391" t="s">
        <v>140</v>
      </c>
      <c r="F2391" t="s">
        <v>7102</v>
      </c>
      <c r="G2391" t="s">
        <v>242</v>
      </c>
      <c r="H2391" t="s">
        <v>134</v>
      </c>
      <c r="I2391" t="s">
        <v>135</v>
      </c>
      <c r="J2391" t="s">
        <v>136</v>
      </c>
      <c r="K2391" t="s">
        <v>137</v>
      </c>
      <c r="L2391" t="s">
        <v>7103</v>
      </c>
      <c r="M2391" t="s">
        <v>7104</v>
      </c>
      <c r="N2391">
        <v>4.1825000000000001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1.2841692274291749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1.2841692274291749</v>
      </c>
    </row>
    <row r="2392" spans="1:31" x14ac:dyDescent="0.25">
      <c r="A2392">
        <v>1825534</v>
      </c>
      <c r="B2392">
        <v>1</v>
      </c>
      <c r="C2392" t="s">
        <v>80</v>
      </c>
      <c r="D2392" t="s">
        <v>100</v>
      </c>
      <c r="E2392" t="s">
        <v>140</v>
      </c>
      <c r="F2392" t="s">
        <v>7105</v>
      </c>
      <c r="G2392" t="s">
        <v>142</v>
      </c>
      <c r="H2392" t="s">
        <v>134</v>
      </c>
      <c r="I2392" t="s">
        <v>135</v>
      </c>
      <c r="J2392" t="s">
        <v>136</v>
      </c>
      <c r="K2392" t="s">
        <v>137</v>
      </c>
      <c r="L2392" t="s">
        <v>7106</v>
      </c>
      <c r="M2392" t="s">
        <v>7107</v>
      </c>
      <c r="N2392">
        <v>2.2686111109999998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0.61704705216606659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0.61704705216606659</v>
      </c>
    </row>
    <row r="2393" spans="1:31" x14ac:dyDescent="0.25">
      <c r="A2393">
        <v>1825535</v>
      </c>
      <c r="B2393">
        <v>1</v>
      </c>
      <c r="C2393" t="s">
        <v>80</v>
      </c>
      <c r="D2393" t="s">
        <v>96</v>
      </c>
      <c r="E2393" t="s">
        <v>140</v>
      </c>
      <c r="F2393" t="s">
        <v>7108</v>
      </c>
      <c r="G2393" t="s">
        <v>142</v>
      </c>
      <c r="H2393" t="s">
        <v>134</v>
      </c>
      <c r="I2393" t="s">
        <v>135</v>
      </c>
      <c r="J2393" t="s">
        <v>136</v>
      </c>
      <c r="K2393" t="s">
        <v>137</v>
      </c>
      <c r="L2393" t="s">
        <v>7109</v>
      </c>
      <c r="M2393" t="s">
        <v>7110</v>
      </c>
      <c r="N2393">
        <v>2.5591666659999999</v>
      </c>
      <c r="O2393">
        <v>0</v>
      </c>
      <c r="P2393">
        <v>1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0.51942846570907508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0.51942846570907508</v>
      </c>
    </row>
    <row r="2394" spans="1:31" x14ac:dyDescent="0.25">
      <c r="A2394">
        <v>1825536</v>
      </c>
      <c r="B2394">
        <v>1</v>
      </c>
      <c r="C2394" t="s">
        <v>81</v>
      </c>
      <c r="D2394" t="s">
        <v>119</v>
      </c>
      <c r="E2394" t="s">
        <v>131</v>
      </c>
      <c r="F2394" t="s">
        <v>7111</v>
      </c>
      <c r="G2394" t="s">
        <v>133</v>
      </c>
      <c r="H2394" t="s">
        <v>134</v>
      </c>
      <c r="I2394" t="s">
        <v>135</v>
      </c>
      <c r="J2394" t="s">
        <v>136</v>
      </c>
      <c r="K2394" t="s">
        <v>137</v>
      </c>
      <c r="L2394" t="s">
        <v>7112</v>
      </c>
      <c r="M2394" t="s">
        <v>7113</v>
      </c>
      <c r="N2394">
        <v>0.93166666600000003</v>
      </c>
      <c r="O2394">
        <v>0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0.30611557942687506</v>
      </c>
      <c r="AA2394">
        <v>0</v>
      </c>
      <c r="AB2394">
        <v>0</v>
      </c>
      <c r="AC2394">
        <v>0</v>
      </c>
      <c r="AD2394">
        <v>0</v>
      </c>
      <c r="AE2394">
        <v>0.30611557942687506</v>
      </c>
    </row>
    <row r="2395" spans="1:31" x14ac:dyDescent="0.25">
      <c r="A2395">
        <v>1825540</v>
      </c>
      <c r="B2395">
        <v>1</v>
      </c>
      <c r="C2395" t="s">
        <v>80</v>
      </c>
      <c r="D2395" t="s">
        <v>92</v>
      </c>
      <c r="E2395" t="s">
        <v>140</v>
      </c>
      <c r="F2395" t="s">
        <v>7114</v>
      </c>
      <c r="G2395" t="s">
        <v>213</v>
      </c>
      <c r="H2395" t="s">
        <v>134</v>
      </c>
      <c r="I2395" t="s">
        <v>135</v>
      </c>
      <c r="J2395" t="s">
        <v>136</v>
      </c>
      <c r="K2395" t="s">
        <v>137</v>
      </c>
      <c r="L2395" t="s">
        <v>7115</v>
      </c>
      <c r="M2395" t="s">
        <v>7116</v>
      </c>
      <c r="N2395">
        <v>4.000555555</v>
      </c>
      <c r="O2395">
        <v>0</v>
      </c>
      <c r="P2395">
        <v>4</v>
      </c>
      <c r="Q2395">
        <v>0</v>
      </c>
      <c r="R2395">
        <v>0</v>
      </c>
      <c r="S2395">
        <v>0</v>
      </c>
      <c r="T2395">
        <v>2</v>
      </c>
      <c r="U2395">
        <v>0</v>
      </c>
      <c r="V2395">
        <v>0</v>
      </c>
      <c r="W2395">
        <v>0</v>
      </c>
      <c r="X2395">
        <v>5.9207056410741163</v>
      </c>
      <c r="Y2395">
        <v>0</v>
      </c>
      <c r="Z2395">
        <v>0</v>
      </c>
      <c r="AA2395">
        <v>0</v>
      </c>
      <c r="AB2395">
        <v>3.1614653217565754</v>
      </c>
      <c r="AC2395">
        <v>0</v>
      </c>
      <c r="AD2395">
        <v>0</v>
      </c>
      <c r="AE2395">
        <v>9.0821709628306913</v>
      </c>
    </row>
    <row r="2396" spans="1:31" x14ac:dyDescent="0.25">
      <c r="A2396">
        <v>1825543</v>
      </c>
      <c r="B2396">
        <v>1</v>
      </c>
      <c r="C2396" t="s">
        <v>81</v>
      </c>
      <c r="D2396" t="s">
        <v>128</v>
      </c>
      <c r="E2396" t="s">
        <v>140</v>
      </c>
      <c r="F2396" t="s">
        <v>7117</v>
      </c>
      <c r="G2396" t="s">
        <v>142</v>
      </c>
      <c r="H2396" t="s">
        <v>134</v>
      </c>
      <c r="I2396" t="s">
        <v>135</v>
      </c>
      <c r="J2396" t="s">
        <v>136</v>
      </c>
      <c r="K2396" t="s">
        <v>137</v>
      </c>
      <c r="L2396" t="s">
        <v>7118</v>
      </c>
      <c r="M2396" t="s">
        <v>7119</v>
      </c>
      <c r="N2396">
        <v>2.7174999999999998</v>
      </c>
      <c r="O2396">
        <v>0</v>
      </c>
      <c r="P2396">
        <v>6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2.1186222657756746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2.1186222657756746</v>
      </c>
    </row>
    <row r="2397" spans="1:31" x14ac:dyDescent="0.25">
      <c r="A2397">
        <v>1825544</v>
      </c>
      <c r="B2397">
        <v>1</v>
      </c>
      <c r="C2397" t="s">
        <v>80</v>
      </c>
      <c r="D2397" t="s">
        <v>82</v>
      </c>
      <c r="E2397" t="s">
        <v>223</v>
      </c>
      <c r="F2397" t="s">
        <v>7120</v>
      </c>
      <c r="G2397" t="s">
        <v>1055</v>
      </c>
      <c r="H2397" t="s">
        <v>134</v>
      </c>
      <c r="I2397" t="s">
        <v>135</v>
      </c>
      <c r="J2397" t="s">
        <v>136</v>
      </c>
      <c r="K2397" t="s">
        <v>137</v>
      </c>
      <c r="L2397" t="s">
        <v>7121</v>
      </c>
      <c r="M2397" t="s">
        <v>7122</v>
      </c>
      <c r="N2397">
        <v>3.0119444440000001</v>
      </c>
      <c r="O2397">
        <v>0</v>
      </c>
      <c r="P2397">
        <v>32</v>
      </c>
      <c r="Q2397">
        <v>0</v>
      </c>
      <c r="R2397">
        <v>0</v>
      </c>
      <c r="S2397">
        <v>0</v>
      </c>
      <c r="T2397">
        <v>2</v>
      </c>
      <c r="U2397">
        <v>0</v>
      </c>
      <c r="V2397">
        <v>0</v>
      </c>
      <c r="W2397">
        <v>0</v>
      </c>
      <c r="X2397">
        <v>19.773601561661817</v>
      </c>
      <c r="Y2397">
        <v>0</v>
      </c>
      <c r="Z2397">
        <v>0</v>
      </c>
      <c r="AA2397">
        <v>0</v>
      </c>
      <c r="AB2397">
        <v>9.3289452697624338</v>
      </c>
      <c r="AC2397">
        <v>0</v>
      </c>
      <c r="AD2397">
        <v>0</v>
      </c>
      <c r="AE2397">
        <v>29.102546831424249</v>
      </c>
    </row>
    <row r="2398" spans="1:31" x14ac:dyDescent="0.25">
      <c r="A2398">
        <v>1825546</v>
      </c>
      <c r="B2398">
        <v>1</v>
      </c>
      <c r="C2398" t="s">
        <v>81</v>
      </c>
      <c r="D2398" t="s">
        <v>119</v>
      </c>
      <c r="E2398" t="s">
        <v>131</v>
      </c>
      <c r="F2398" t="s">
        <v>7123</v>
      </c>
      <c r="G2398" t="s">
        <v>133</v>
      </c>
      <c r="H2398" t="s">
        <v>134</v>
      </c>
      <c r="I2398" t="s">
        <v>135</v>
      </c>
      <c r="J2398" t="s">
        <v>136</v>
      </c>
      <c r="K2398" t="s">
        <v>137</v>
      </c>
      <c r="L2398" t="s">
        <v>7124</v>
      </c>
      <c r="M2398" t="s">
        <v>7125</v>
      </c>
      <c r="N2398">
        <v>1.758611111</v>
      </c>
      <c r="O2398">
        <v>0</v>
      </c>
      <c r="P2398">
        <v>5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0.77590433479083321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0.77590433479083321</v>
      </c>
    </row>
    <row r="2399" spans="1:31" x14ac:dyDescent="0.25">
      <c r="A2399">
        <v>1825549</v>
      </c>
      <c r="B2399">
        <v>1</v>
      </c>
      <c r="C2399" t="s">
        <v>80</v>
      </c>
      <c r="D2399" t="s">
        <v>93</v>
      </c>
      <c r="E2399" t="s">
        <v>131</v>
      </c>
      <c r="F2399" t="s">
        <v>7126</v>
      </c>
      <c r="G2399" t="s">
        <v>133</v>
      </c>
      <c r="H2399" t="s">
        <v>134</v>
      </c>
      <c r="I2399" t="s">
        <v>135</v>
      </c>
      <c r="J2399" t="s">
        <v>136</v>
      </c>
      <c r="K2399" t="s">
        <v>137</v>
      </c>
      <c r="L2399" t="s">
        <v>7127</v>
      </c>
      <c r="M2399" t="s">
        <v>7128</v>
      </c>
      <c r="N2399">
        <v>3.9458333329999999</v>
      </c>
      <c r="O2399">
        <v>0</v>
      </c>
      <c r="P2399">
        <v>6</v>
      </c>
      <c r="Q2399">
        <v>0</v>
      </c>
      <c r="R2399">
        <v>2</v>
      </c>
      <c r="S2399">
        <v>0</v>
      </c>
      <c r="T2399">
        <v>4</v>
      </c>
      <c r="U2399">
        <v>0</v>
      </c>
      <c r="V2399">
        <v>0</v>
      </c>
      <c r="W2399">
        <v>0</v>
      </c>
      <c r="X2399">
        <v>6.9064937450858253</v>
      </c>
      <c r="Y2399">
        <v>0</v>
      </c>
      <c r="Z2399">
        <v>3.957503876883</v>
      </c>
      <c r="AA2399">
        <v>0</v>
      </c>
      <c r="AB2399">
        <v>6.5842121645158063</v>
      </c>
      <c r="AC2399">
        <v>0</v>
      </c>
      <c r="AD2399">
        <v>0</v>
      </c>
      <c r="AE2399">
        <v>17.448209786484632</v>
      </c>
    </row>
    <row r="2400" spans="1:31" x14ac:dyDescent="0.25">
      <c r="A2400">
        <v>1825550</v>
      </c>
      <c r="B2400">
        <v>1</v>
      </c>
      <c r="C2400" t="s">
        <v>80</v>
      </c>
      <c r="D2400" t="s">
        <v>97</v>
      </c>
      <c r="E2400" t="s">
        <v>140</v>
      </c>
      <c r="F2400" t="s">
        <v>7129</v>
      </c>
      <c r="G2400" t="s">
        <v>242</v>
      </c>
      <c r="H2400" t="s">
        <v>134</v>
      </c>
      <c r="I2400" t="s">
        <v>135</v>
      </c>
      <c r="J2400" t="s">
        <v>136</v>
      </c>
      <c r="K2400" t="s">
        <v>137</v>
      </c>
      <c r="L2400" t="s">
        <v>7130</v>
      </c>
      <c r="M2400" t="s">
        <v>7131</v>
      </c>
      <c r="N2400">
        <v>2.9488888879999999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</row>
    <row r="2401" spans="1:31" x14ac:dyDescent="0.25">
      <c r="A2401">
        <v>1825551</v>
      </c>
      <c r="B2401">
        <v>1</v>
      </c>
      <c r="C2401" t="s">
        <v>80</v>
      </c>
      <c r="D2401" t="s">
        <v>93</v>
      </c>
      <c r="E2401" t="s">
        <v>131</v>
      </c>
      <c r="F2401" t="s">
        <v>7132</v>
      </c>
      <c r="G2401" t="s">
        <v>133</v>
      </c>
      <c r="H2401" t="s">
        <v>134</v>
      </c>
      <c r="I2401" t="s">
        <v>135</v>
      </c>
      <c r="J2401" t="s">
        <v>136</v>
      </c>
      <c r="K2401" t="s">
        <v>137</v>
      </c>
      <c r="L2401" t="s">
        <v>7133</v>
      </c>
      <c r="M2401" t="s">
        <v>7134</v>
      </c>
      <c r="N2401">
        <v>2.2275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3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0.69201025817234996</v>
      </c>
      <c r="AC2401">
        <v>0</v>
      </c>
      <c r="AD2401">
        <v>0</v>
      </c>
      <c r="AE2401">
        <v>0.69201025817234996</v>
      </c>
    </row>
    <row r="2402" spans="1:31" x14ac:dyDescent="0.25">
      <c r="A2402">
        <v>1825556</v>
      </c>
      <c r="B2402">
        <v>1</v>
      </c>
      <c r="C2402" t="s">
        <v>81</v>
      </c>
      <c r="D2402" t="s">
        <v>112</v>
      </c>
      <c r="E2402" t="s">
        <v>202</v>
      </c>
      <c r="F2402" t="s">
        <v>6081</v>
      </c>
      <c r="G2402" t="s">
        <v>386</v>
      </c>
      <c r="H2402" t="s">
        <v>157</v>
      </c>
      <c r="I2402" t="s">
        <v>135</v>
      </c>
      <c r="J2402" t="s">
        <v>136</v>
      </c>
      <c r="K2402" t="s">
        <v>151</v>
      </c>
      <c r="L2402" t="s">
        <v>7135</v>
      </c>
      <c r="M2402" t="s">
        <v>7136</v>
      </c>
      <c r="N2402">
        <v>7.5555554999999996E-2</v>
      </c>
      <c r="O2402">
        <v>0</v>
      </c>
      <c r="P2402">
        <v>15556</v>
      </c>
      <c r="Q2402">
        <v>28</v>
      </c>
      <c r="R2402">
        <v>638</v>
      </c>
      <c r="S2402">
        <v>42</v>
      </c>
      <c r="T2402">
        <v>1756</v>
      </c>
      <c r="U2402">
        <v>8</v>
      </c>
      <c r="V2402">
        <v>3</v>
      </c>
      <c r="W2402">
        <v>0</v>
      </c>
      <c r="X2402">
        <v>163.69707275061617</v>
      </c>
      <c r="Y2402">
        <v>15.408411799552445</v>
      </c>
      <c r="Z2402">
        <v>29.893341304564647</v>
      </c>
      <c r="AA2402">
        <v>11.881093529251732</v>
      </c>
      <c r="AB2402">
        <v>45.293965328887936</v>
      </c>
      <c r="AC2402">
        <v>6.2109974280778673</v>
      </c>
      <c r="AD2402">
        <v>0.19886806487666669</v>
      </c>
      <c r="AE2402">
        <v>272.58375020582741</v>
      </c>
    </row>
    <row r="2403" spans="1:31" x14ac:dyDescent="0.25">
      <c r="A2403">
        <v>1825558</v>
      </c>
      <c r="B2403">
        <v>1</v>
      </c>
      <c r="C2403" t="s">
        <v>80</v>
      </c>
      <c r="D2403" t="s">
        <v>82</v>
      </c>
      <c r="E2403" t="s">
        <v>223</v>
      </c>
      <c r="F2403" t="s">
        <v>7137</v>
      </c>
      <c r="G2403" t="s">
        <v>133</v>
      </c>
      <c r="H2403" t="s">
        <v>134</v>
      </c>
      <c r="I2403" t="s">
        <v>135</v>
      </c>
      <c r="J2403" t="s">
        <v>136</v>
      </c>
      <c r="K2403" t="s">
        <v>137</v>
      </c>
      <c r="L2403" t="s">
        <v>7138</v>
      </c>
      <c r="M2403" t="s">
        <v>7139</v>
      </c>
      <c r="N2403">
        <v>2.429444444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1</v>
      </c>
      <c r="U2403">
        <v>0</v>
      </c>
      <c r="V2403">
        <v>0</v>
      </c>
      <c r="W2403">
        <v>0</v>
      </c>
      <c r="X2403">
        <v>0.4265921295531</v>
      </c>
      <c r="Y2403">
        <v>0</v>
      </c>
      <c r="Z2403">
        <v>0</v>
      </c>
      <c r="AA2403">
        <v>0</v>
      </c>
      <c r="AB2403">
        <v>0.11217835721620001</v>
      </c>
      <c r="AC2403">
        <v>0</v>
      </c>
      <c r="AD2403">
        <v>0</v>
      </c>
      <c r="AE2403">
        <v>0.53877048676929995</v>
      </c>
    </row>
    <row r="2404" spans="1:31" x14ac:dyDescent="0.25">
      <c r="A2404">
        <v>1825559</v>
      </c>
      <c r="B2404">
        <v>1</v>
      </c>
      <c r="C2404" t="s">
        <v>80</v>
      </c>
      <c r="D2404" t="s">
        <v>94</v>
      </c>
      <c r="E2404" t="s">
        <v>202</v>
      </c>
      <c r="F2404" t="s">
        <v>3794</v>
      </c>
      <c r="G2404" t="s">
        <v>156</v>
      </c>
      <c r="H2404" t="s">
        <v>157</v>
      </c>
      <c r="I2404" t="s">
        <v>135</v>
      </c>
      <c r="J2404" t="s">
        <v>136</v>
      </c>
      <c r="K2404" t="s">
        <v>137</v>
      </c>
      <c r="L2404" t="s">
        <v>7140</v>
      </c>
      <c r="M2404" t="s">
        <v>7141</v>
      </c>
      <c r="N2404">
        <v>0.99666666599999998</v>
      </c>
      <c r="O2404">
        <v>0</v>
      </c>
      <c r="P2404">
        <v>530</v>
      </c>
      <c r="Q2404">
        <v>0</v>
      </c>
      <c r="R2404">
        <v>28</v>
      </c>
      <c r="S2404">
        <v>1</v>
      </c>
      <c r="T2404">
        <v>47</v>
      </c>
      <c r="U2404">
        <v>0</v>
      </c>
      <c r="V2404">
        <v>0</v>
      </c>
      <c r="W2404">
        <v>0</v>
      </c>
      <c r="X2404">
        <v>117.09307235889955</v>
      </c>
      <c r="Y2404">
        <v>0</v>
      </c>
      <c r="Z2404">
        <v>36.07747455909653</v>
      </c>
      <c r="AA2404">
        <v>16.122967228741334</v>
      </c>
      <c r="AB2404">
        <v>22.992868945799792</v>
      </c>
      <c r="AC2404">
        <v>0</v>
      </c>
      <c r="AD2404">
        <v>0</v>
      </c>
      <c r="AE2404">
        <v>192.28638309253722</v>
      </c>
    </row>
    <row r="2405" spans="1:31" x14ac:dyDescent="0.25">
      <c r="A2405">
        <v>1825562</v>
      </c>
      <c r="B2405">
        <v>1</v>
      </c>
      <c r="C2405" t="s">
        <v>81</v>
      </c>
      <c r="D2405" t="s">
        <v>122</v>
      </c>
      <c r="E2405" t="s">
        <v>131</v>
      </c>
      <c r="F2405" t="s">
        <v>7142</v>
      </c>
      <c r="G2405" t="s">
        <v>133</v>
      </c>
      <c r="H2405" t="s">
        <v>134</v>
      </c>
      <c r="I2405" t="s">
        <v>135</v>
      </c>
      <c r="J2405" t="s">
        <v>136</v>
      </c>
      <c r="K2405" t="s">
        <v>137</v>
      </c>
      <c r="L2405" t="s">
        <v>7143</v>
      </c>
      <c r="M2405" t="s">
        <v>7144</v>
      </c>
      <c r="N2405">
        <v>2.8591666660000001</v>
      </c>
      <c r="O2405">
        <v>0</v>
      </c>
      <c r="P2405">
        <v>67</v>
      </c>
      <c r="Q2405">
        <v>0</v>
      </c>
      <c r="R2405">
        <v>0</v>
      </c>
      <c r="S2405">
        <v>0</v>
      </c>
      <c r="T2405">
        <v>2</v>
      </c>
      <c r="U2405">
        <v>0</v>
      </c>
      <c r="V2405">
        <v>0</v>
      </c>
      <c r="W2405">
        <v>0</v>
      </c>
      <c r="X2405">
        <v>39.189503014412054</v>
      </c>
      <c r="Y2405">
        <v>0</v>
      </c>
      <c r="Z2405">
        <v>0</v>
      </c>
      <c r="AA2405">
        <v>0</v>
      </c>
      <c r="AB2405">
        <v>0.139608493453</v>
      </c>
      <c r="AC2405">
        <v>0</v>
      </c>
      <c r="AD2405">
        <v>0</v>
      </c>
      <c r="AE2405">
        <v>39.329111507865051</v>
      </c>
    </row>
    <row r="2406" spans="1:31" x14ac:dyDescent="0.25">
      <c r="A2406">
        <v>1825566</v>
      </c>
      <c r="B2406">
        <v>1</v>
      </c>
      <c r="C2406" t="s">
        <v>80</v>
      </c>
      <c r="D2406" t="s">
        <v>101</v>
      </c>
      <c r="E2406" t="s">
        <v>131</v>
      </c>
      <c r="F2406" t="s">
        <v>7145</v>
      </c>
      <c r="G2406" t="s">
        <v>133</v>
      </c>
      <c r="H2406" t="s">
        <v>134</v>
      </c>
      <c r="I2406" t="s">
        <v>135</v>
      </c>
      <c r="J2406" t="s">
        <v>136</v>
      </c>
      <c r="K2406" t="s">
        <v>137</v>
      </c>
      <c r="L2406" t="s">
        <v>7146</v>
      </c>
      <c r="M2406" t="s">
        <v>7147</v>
      </c>
      <c r="N2406">
        <v>1.5180555549999999</v>
      </c>
      <c r="O2406">
        <v>0</v>
      </c>
      <c r="P2406">
        <v>3</v>
      </c>
      <c r="Q2406">
        <v>0</v>
      </c>
      <c r="R2406">
        <v>0</v>
      </c>
      <c r="S2406">
        <v>0</v>
      </c>
      <c r="T2406">
        <v>3</v>
      </c>
      <c r="U2406">
        <v>0</v>
      </c>
      <c r="V2406">
        <v>0</v>
      </c>
      <c r="W2406">
        <v>0</v>
      </c>
      <c r="X2406">
        <v>1.8086479751206253</v>
      </c>
      <c r="Y2406">
        <v>0</v>
      </c>
      <c r="Z2406">
        <v>0</v>
      </c>
      <c r="AA2406">
        <v>0</v>
      </c>
      <c r="AB2406">
        <v>0.582397969721</v>
      </c>
      <c r="AC2406">
        <v>0</v>
      </c>
      <c r="AD2406">
        <v>0</v>
      </c>
      <c r="AE2406">
        <v>2.3910459448416255</v>
      </c>
    </row>
    <row r="2407" spans="1:31" x14ac:dyDescent="0.25">
      <c r="A2407">
        <v>1825568</v>
      </c>
      <c r="B2407">
        <v>1</v>
      </c>
      <c r="C2407" t="s">
        <v>80</v>
      </c>
      <c r="D2407" t="s">
        <v>96</v>
      </c>
      <c r="E2407" t="s">
        <v>140</v>
      </c>
      <c r="F2407" t="s">
        <v>7148</v>
      </c>
      <c r="G2407" t="s">
        <v>213</v>
      </c>
      <c r="H2407" t="s">
        <v>134</v>
      </c>
      <c r="I2407" t="s">
        <v>135</v>
      </c>
      <c r="J2407" t="s">
        <v>136</v>
      </c>
      <c r="K2407" t="s">
        <v>137</v>
      </c>
      <c r="L2407" t="s">
        <v>7149</v>
      </c>
      <c r="M2407" t="s">
        <v>7150</v>
      </c>
      <c r="N2407">
        <v>6.1488888880000001</v>
      </c>
      <c r="O2407">
        <v>0</v>
      </c>
      <c r="P2407">
        <v>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6.6610040785433325E-2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6.6610040785433325E-2</v>
      </c>
    </row>
    <row r="2408" spans="1:31" x14ac:dyDescent="0.25">
      <c r="A2408">
        <v>1825571</v>
      </c>
      <c r="B2408">
        <v>1</v>
      </c>
      <c r="C2408" t="s">
        <v>81</v>
      </c>
      <c r="D2408" t="s">
        <v>112</v>
      </c>
      <c r="E2408" t="s">
        <v>140</v>
      </c>
      <c r="F2408" t="s">
        <v>7151</v>
      </c>
      <c r="G2408" t="s">
        <v>142</v>
      </c>
      <c r="H2408" t="s">
        <v>134</v>
      </c>
      <c r="I2408" t="s">
        <v>135</v>
      </c>
      <c r="J2408" t="s">
        <v>136</v>
      </c>
      <c r="K2408" t="s">
        <v>137</v>
      </c>
      <c r="L2408" t="s">
        <v>7152</v>
      </c>
      <c r="M2408" t="s">
        <v>7153</v>
      </c>
      <c r="N2408">
        <v>1.063055555</v>
      </c>
      <c r="O2408">
        <v>0</v>
      </c>
      <c r="P2408">
        <v>1</v>
      </c>
      <c r="Q2408">
        <v>0</v>
      </c>
      <c r="R2408">
        <v>0</v>
      </c>
      <c r="S2408">
        <v>0</v>
      </c>
      <c r="T2408">
        <v>1</v>
      </c>
      <c r="U2408">
        <v>0</v>
      </c>
      <c r="V2408">
        <v>0</v>
      </c>
      <c r="W2408">
        <v>0</v>
      </c>
      <c r="X2408">
        <v>0.28920140137093331</v>
      </c>
      <c r="Y2408">
        <v>0</v>
      </c>
      <c r="Z2408">
        <v>0</v>
      </c>
      <c r="AA2408">
        <v>0</v>
      </c>
      <c r="AB2408">
        <v>6.327413373589999E-2</v>
      </c>
      <c r="AC2408">
        <v>0</v>
      </c>
      <c r="AD2408">
        <v>0</v>
      </c>
      <c r="AE2408">
        <v>0.35247553510683327</v>
      </c>
    </row>
    <row r="2409" spans="1:31" x14ac:dyDescent="0.25">
      <c r="A2409">
        <v>1825572</v>
      </c>
      <c r="B2409">
        <v>1</v>
      </c>
      <c r="C2409" t="s">
        <v>81</v>
      </c>
      <c r="D2409" t="s">
        <v>118</v>
      </c>
      <c r="E2409" t="s">
        <v>140</v>
      </c>
      <c r="F2409" t="s">
        <v>7154</v>
      </c>
      <c r="G2409" t="s">
        <v>217</v>
      </c>
      <c r="H2409" t="s">
        <v>134</v>
      </c>
      <c r="I2409" t="s">
        <v>135</v>
      </c>
      <c r="J2409" t="s">
        <v>136</v>
      </c>
      <c r="K2409" t="s">
        <v>137</v>
      </c>
      <c r="L2409" t="s">
        <v>7155</v>
      </c>
      <c r="M2409" t="s">
        <v>7156</v>
      </c>
      <c r="N2409">
        <v>0.77194444399999995</v>
      </c>
      <c r="O2409">
        <v>0</v>
      </c>
      <c r="P2409">
        <v>1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0.14160829986263335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0.14160829986263335</v>
      </c>
    </row>
    <row r="2410" spans="1:31" x14ac:dyDescent="0.25">
      <c r="A2410">
        <v>1825574</v>
      </c>
      <c r="B2410">
        <v>1</v>
      </c>
      <c r="C2410" t="s">
        <v>80</v>
      </c>
      <c r="D2410" t="s">
        <v>96</v>
      </c>
      <c r="E2410" t="s">
        <v>252</v>
      </c>
      <c r="F2410" t="s">
        <v>7157</v>
      </c>
      <c r="G2410" t="s">
        <v>4083</v>
      </c>
      <c r="H2410" t="s">
        <v>134</v>
      </c>
      <c r="I2410" t="s">
        <v>135</v>
      </c>
      <c r="J2410" t="s">
        <v>136</v>
      </c>
      <c r="K2410" t="s">
        <v>137</v>
      </c>
      <c r="L2410" t="s">
        <v>7158</v>
      </c>
      <c r="M2410" t="s">
        <v>7159</v>
      </c>
      <c r="N2410">
        <v>3.440555555</v>
      </c>
      <c r="O2410">
        <v>0</v>
      </c>
      <c r="P2410">
        <v>122</v>
      </c>
      <c r="Q2410">
        <v>0</v>
      </c>
      <c r="R2410">
        <v>1</v>
      </c>
      <c r="S2410">
        <v>0</v>
      </c>
      <c r="T2410">
        <v>15</v>
      </c>
      <c r="U2410">
        <v>0</v>
      </c>
      <c r="V2410">
        <v>0</v>
      </c>
      <c r="W2410">
        <v>0</v>
      </c>
      <c r="X2410">
        <v>116.04612055745105</v>
      </c>
      <c r="Y2410">
        <v>0</v>
      </c>
      <c r="Z2410">
        <v>0.55872329175000002</v>
      </c>
      <c r="AA2410">
        <v>0</v>
      </c>
      <c r="AB2410">
        <v>80.650249409092751</v>
      </c>
      <c r="AC2410">
        <v>0</v>
      </c>
      <c r="AD2410">
        <v>0</v>
      </c>
      <c r="AE2410">
        <v>197.25509325829381</v>
      </c>
    </row>
    <row r="2411" spans="1:31" x14ac:dyDescent="0.25">
      <c r="A2411">
        <v>1825575</v>
      </c>
      <c r="B2411">
        <v>1</v>
      </c>
      <c r="C2411" t="s">
        <v>80</v>
      </c>
      <c r="D2411" t="s">
        <v>99</v>
      </c>
      <c r="E2411" t="s">
        <v>131</v>
      </c>
      <c r="F2411" t="s">
        <v>6882</v>
      </c>
      <c r="G2411" t="s">
        <v>161</v>
      </c>
      <c r="H2411" t="s">
        <v>134</v>
      </c>
      <c r="I2411" t="s">
        <v>135</v>
      </c>
      <c r="J2411" t="s">
        <v>136</v>
      </c>
      <c r="K2411" t="s">
        <v>137</v>
      </c>
      <c r="L2411" t="s">
        <v>7160</v>
      </c>
      <c r="M2411" t="s">
        <v>7161</v>
      </c>
      <c r="N2411">
        <v>0.628611111</v>
      </c>
      <c r="O2411">
        <v>0</v>
      </c>
      <c r="P2411">
        <v>47</v>
      </c>
      <c r="Q2411">
        <v>0</v>
      </c>
      <c r="R2411">
        <v>0</v>
      </c>
      <c r="S2411">
        <v>0</v>
      </c>
      <c r="T2411">
        <v>4</v>
      </c>
      <c r="U2411">
        <v>0</v>
      </c>
      <c r="V2411">
        <v>0</v>
      </c>
      <c r="W2411">
        <v>0</v>
      </c>
      <c r="X2411">
        <v>12.744423365479161</v>
      </c>
      <c r="Y2411">
        <v>0</v>
      </c>
      <c r="Z2411">
        <v>0</v>
      </c>
      <c r="AA2411">
        <v>0</v>
      </c>
      <c r="AB2411">
        <v>1.5414130142022779</v>
      </c>
      <c r="AC2411">
        <v>0</v>
      </c>
      <c r="AD2411">
        <v>0</v>
      </c>
      <c r="AE2411">
        <v>14.285836379681438</v>
      </c>
    </row>
    <row r="2412" spans="1:31" x14ac:dyDescent="0.25">
      <c r="A2412">
        <v>1825576</v>
      </c>
      <c r="B2412">
        <v>1</v>
      </c>
      <c r="C2412" t="s">
        <v>80</v>
      </c>
      <c r="D2412" t="s">
        <v>110</v>
      </c>
      <c r="E2412" t="s">
        <v>140</v>
      </c>
      <c r="F2412" t="s">
        <v>7162</v>
      </c>
      <c r="G2412" t="s">
        <v>142</v>
      </c>
      <c r="H2412" t="s">
        <v>134</v>
      </c>
      <c r="I2412" t="s">
        <v>135</v>
      </c>
      <c r="J2412" t="s">
        <v>136</v>
      </c>
      <c r="K2412" t="s">
        <v>137</v>
      </c>
      <c r="L2412" t="s">
        <v>7163</v>
      </c>
      <c r="M2412" t="s">
        <v>7164</v>
      </c>
      <c r="N2412">
        <v>2.676388888</v>
      </c>
      <c r="O2412">
        <v>0</v>
      </c>
      <c r="P2412">
        <v>1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0.28212163064220835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0.28212163064220835</v>
      </c>
    </row>
    <row r="2413" spans="1:31" x14ac:dyDescent="0.25">
      <c r="A2413">
        <v>1825578</v>
      </c>
      <c r="B2413">
        <v>1</v>
      </c>
      <c r="C2413" t="s">
        <v>80</v>
      </c>
      <c r="D2413" t="s">
        <v>104</v>
      </c>
      <c r="E2413" t="s">
        <v>131</v>
      </c>
      <c r="F2413" t="s">
        <v>617</v>
      </c>
      <c r="G2413" t="s">
        <v>189</v>
      </c>
      <c r="H2413" t="s">
        <v>134</v>
      </c>
      <c r="I2413" t="s">
        <v>135</v>
      </c>
      <c r="J2413" t="s">
        <v>136</v>
      </c>
      <c r="K2413" t="s">
        <v>137</v>
      </c>
      <c r="L2413" t="s">
        <v>7165</v>
      </c>
      <c r="M2413" t="s">
        <v>7166</v>
      </c>
      <c r="N2413">
        <v>3.0277777769999998</v>
      </c>
      <c r="O2413">
        <v>0</v>
      </c>
      <c r="P2413">
        <v>106</v>
      </c>
      <c r="Q2413">
        <v>0</v>
      </c>
      <c r="R2413">
        <v>0</v>
      </c>
      <c r="S2413">
        <v>0</v>
      </c>
      <c r="T2413">
        <v>27</v>
      </c>
      <c r="U2413">
        <v>0</v>
      </c>
      <c r="V2413">
        <v>0</v>
      </c>
      <c r="W2413">
        <v>0</v>
      </c>
      <c r="X2413">
        <v>75.733124076777742</v>
      </c>
      <c r="Y2413">
        <v>0</v>
      </c>
      <c r="Z2413">
        <v>0</v>
      </c>
      <c r="AA2413">
        <v>0</v>
      </c>
      <c r="AB2413">
        <v>53.616407268724217</v>
      </c>
      <c r="AC2413">
        <v>0</v>
      </c>
      <c r="AD2413">
        <v>0</v>
      </c>
      <c r="AE2413">
        <v>129.34953134550196</v>
      </c>
    </row>
    <row r="2414" spans="1:31" x14ac:dyDescent="0.25">
      <c r="A2414">
        <v>1825579</v>
      </c>
      <c r="B2414">
        <v>1</v>
      </c>
      <c r="C2414" t="s">
        <v>81</v>
      </c>
      <c r="D2414" t="s">
        <v>127</v>
      </c>
      <c r="E2414" t="s">
        <v>252</v>
      </c>
      <c r="F2414" t="s">
        <v>7167</v>
      </c>
      <c r="G2414" t="s">
        <v>279</v>
      </c>
      <c r="H2414" t="s">
        <v>134</v>
      </c>
      <c r="I2414" t="s">
        <v>135</v>
      </c>
      <c r="J2414" t="s">
        <v>136</v>
      </c>
      <c r="K2414" t="s">
        <v>137</v>
      </c>
      <c r="L2414" t="s">
        <v>7168</v>
      </c>
      <c r="M2414" t="s">
        <v>7169</v>
      </c>
      <c r="N2414">
        <v>0.93722222200000005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12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27.582741515695421</v>
      </c>
      <c r="AC2414">
        <v>0</v>
      </c>
      <c r="AD2414">
        <v>0</v>
      </c>
      <c r="AE2414">
        <v>27.582741515695421</v>
      </c>
    </row>
    <row r="2415" spans="1:31" x14ac:dyDescent="0.25">
      <c r="A2415">
        <v>1825580</v>
      </c>
      <c r="B2415">
        <v>1</v>
      </c>
      <c r="C2415" t="s">
        <v>80</v>
      </c>
      <c r="D2415" t="s">
        <v>100</v>
      </c>
      <c r="E2415" t="s">
        <v>202</v>
      </c>
      <c r="F2415" t="s">
        <v>704</v>
      </c>
      <c r="G2415" t="s">
        <v>156</v>
      </c>
      <c r="H2415" t="s">
        <v>157</v>
      </c>
      <c r="I2415" t="s">
        <v>135</v>
      </c>
      <c r="J2415" t="s">
        <v>136</v>
      </c>
      <c r="K2415" t="s">
        <v>137</v>
      </c>
      <c r="L2415" t="s">
        <v>7170</v>
      </c>
      <c r="M2415" t="s">
        <v>7171</v>
      </c>
      <c r="N2415">
        <v>0.694722222</v>
      </c>
      <c r="O2415">
        <v>0</v>
      </c>
      <c r="P2415">
        <v>694</v>
      </c>
      <c r="Q2415">
        <v>2</v>
      </c>
      <c r="R2415">
        <v>33</v>
      </c>
      <c r="S2415">
        <v>9</v>
      </c>
      <c r="T2415">
        <v>98</v>
      </c>
      <c r="U2415">
        <v>4</v>
      </c>
      <c r="V2415">
        <v>4</v>
      </c>
      <c r="W2415">
        <v>0</v>
      </c>
      <c r="X2415">
        <v>149.92690024788649</v>
      </c>
      <c r="Y2415">
        <v>1.9634540895254335</v>
      </c>
      <c r="Z2415">
        <v>9.6695812512361012</v>
      </c>
      <c r="AA2415">
        <v>63.993464483016169</v>
      </c>
      <c r="AB2415">
        <v>63.812923520450582</v>
      </c>
      <c r="AC2415">
        <v>13.13624107634735</v>
      </c>
      <c r="AD2415">
        <v>32.27827143153084</v>
      </c>
      <c r="AE2415">
        <v>334.78083609999294</v>
      </c>
    </row>
    <row r="2416" spans="1:31" x14ac:dyDescent="0.25">
      <c r="A2416">
        <v>1825582</v>
      </c>
      <c r="B2416">
        <v>1</v>
      </c>
      <c r="C2416" t="s">
        <v>80</v>
      </c>
      <c r="D2416" t="s">
        <v>106</v>
      </c>
      <c r="E2416" t="s">
        <v>131</v>
      </c>
      <c r="F2416" t="s">
        <v>7172</v>
      </c>
      <c r="G2416" t="s">
        <v>133</v>
      </c>
      <c r="H2416" t="s">
        <v>134</v>
      </c>
      <c r="I2416" t="s">
        <v>135</v>
      </c>
      <c r="J2416" t="s">
        <v>136</v>
      </c>
      <c r="K2416" t="s">
        <v>137</v>
      </c>
      <c r="L2416" t="s">
        <v>7173</v>
      </c>
      <c r="M2416" t="s">
        <v>7174</v>
      </c>
      <c r="N2416">
        <v>3.3852777770000002</v>
      </c>
      <c r="O2416">
        <v>0</v>
      </c>
      <c r="P2416">
        <v>3</v>
      </c>
      <c r="Q2416">
        <v>0</v>
      </c>
      <c r="R2416">
        <v>2</v>
      </c>
      <c r="S2416">
        <v>0</v>
      </c>
      <c r="T2416">
        <v>1</v>
      </c>
      <c r="U2416">
        <v>0</v>
      </c>
      <c r="V2416">
        <v>0</v>
      </c>
      <c r="W2416">
        <v>0</v>
      </c>
      <c r="X2416">
        <v>5.5467606740345348</v>
      </c>
      <c r="Y2416">
        <v>0</v>
      </c>
      <c r="Z2416">
        <v>8.1353444807678663</v>
      </c>
      <c r="AA2416">
        <v>0</v>
      </c>
      <c r="AB2416">
        <v>0</v>
      </c>
      <c r="AC2416">
        <v>0</v>
      </c>
      <c r="AD2416">
        <v>0</v>
      </c>
      <c r="AE2416">
        <v>13.6821051548024</v>
      </c>
    </row>
    <row r="2417" spans="1:31" x14ac:dyDescent="0.25">
      <c r="A2417">
        <v>1825584</v>
      </c>
      <c r="B2417">
        <v>1</v>
      </c>
      <c r="C2417" t="s">
        <v>80</v>
      </c>
      <c r="D2417" t="s">
        <v>94</v>
      </c>
      <c r="E2417" t="s">
        <v>202</v>
      </c>
      <c r="F2417" t="s">
        <v>3966</v>
      </c>
      <c r="G2417" t="s">
        <v>156</v>
      </c>
      <c r="H2417" t="s">
        <v>157</v>
      </c>
      <c r="I2417" t="s">
        <v>135</v>
      </c>
      <c r="J2417" t="s">
        <v>136</v>
      </c>
      <c r="K2417" t="s">
        <v>137</v>
      </c>
      <c r="L2417" t="s">
        <v>7175</v>
      </c>
      <c r="M2417" t="s">
        <v>7176</v>
      </c>
      <c r="N2417">
        <v>0.55944444400000004</v>
      </c>
      <c r="O2417">
        <v>0</v>
      </c>
      <c r="P2417">
        <v>1</v>
      </c>
      <c r="Q2417">
        <v>8</v>
      </c>
      <c r="R2417">
        <v>128</v>
      </c>
      <c r="S2417">
        <v>1</v>
      </c>
      <c r="T2417">
        <v>9</v>
      </c>
      <c r="U2417">
        <v>0</v>
      </c>
      <c r="V2417">
        <v>0</v>
      </c>
      <c r="W2417">
        <v>0</v>
      </c>
      <c r="X2417">
        <v>0.34253599100714999</v>
      </c>
      <c r="Y2417">
        <v>7.3560210026180002</v>
      </c>
      <c r="Z2417">
        <v>51.210614744946817</v>
      </c>
      <c r="AA2417">
        <v>11.886987308171733</v>
      </c>
      <c r="AB2417">
        <v>5.4287166001245106</v>
      </c>
      <c r="AC2417">
        <v>0</v>
      </c>
      <c r="AD2417">
        <v>0</v>
      </c>
      <c r="AE2417">
        <v>76.224875646868213</v>
      </c>
    </row>
    <row r="2418" spans="1:31" x14ac:dyDescent="0.25">
      <c r="A2418">
        <v>1825585</v>
      </c>
      <c r="B2418">
        <v>1</v>
      </c>
      <c r="C2418" t="s">
        <v>80</v>
      </c>
      <c r="D2418" t="s">
        <v>92</v>
      </c>
      <c r="E2418" t="s">
        <v>202</v>
      </c>
      <c r="F2418" t="s">
        <v>7177</v>
      </c>
      <c r="G2418" t="s">
        <v>156</v>
      </c>
      <c r="H2418" t="s">
        <v>157</v>
      </c>
      <c r="I2418" t="s">
        <v>135</v>
      </c>
      <c r="J2418" t="s">
        <v>136</v>
      </c>
      <c r="K2418" t="s">
        <v>137</v>
      </c>
      <c r="L2418" t="s">
        <v>7178</v>
      </c>
      <c r="M2418" t="s">
        <v>7179</v>
      </c>
      <c r="N2418">
        <v>0.48527777700000002</v>
      </c>
      <c r="O2418">
        <v>0</v>
      </c>
      <c r="P2418">
        <v>261</v>
      </c>
      <c r="Q2418">
        <v>6</v>
      </c>
      <c r="R2418">
        <v>34</v>
      </c>
      <c r="S2418">
        <v>5</v>
      </c>
      <c r="T2418">
        <v>9</v>
      </c>
      <c r="U2418">
        <v>0</v>
      </c>
      <c r="V2418">
        <v>0</v>
      </c>
      <c r="W2418">
        <v>0</v>
      </c>
      <c r="X2418">
        <v>43.120215133044226</v>
      </c>
      <c r="Y2418">
        <v>3.5058234818858076</v>
      </c>
      <c r="Z2418">
        <v>15.931591063887186</v>
      </c>
      <c r="AA2418">
        <v>20.141339316352504</v>
      </c>
      <c r="AB2418">
        <v>3.9812981594782664</v>
      </c>
      <c r="AC2418">
        <v>0</v>
      </c>
      <c r="AD2418">
        <v>0</v>
      </c>
      <c r="AE2418">
        <v>86.680267154647993</v>
      </c>
    </row>
    <row r="2419" spans="1:31" x14ac:dyDescent="0.25">
      <c r="A2419">
        <v>1825586</v>
      </c>
      <c r="B2419">
        <v>1</v>
      </c>
      <c r="C2419" t="s">
        <v>80</v>
      </c>
      <c r="D2419" t="s">
        <v>87</v>
      </c>
      <c r="E2419" t="s">
        <v>140</v>
      </c>
      <c r="F2419" t="s">
        <v>7180</v>
      </c>
      <c r="G2419" t="s">
        <v>142</v>
      </c>
      <c r="H2419" t="s">
        <v>134</v>
      </c>
      <c r="I2419" t="s">
        <v>135</v>
      </c>
      <c r="J2419" t="s">
        <v>136</v>
      </c>
      <c r="K2419" t="s">
        <v>137</v>
      </c>
      <c r="L2419" t="s">
        <v>7181</v>
      </c>
      <c r="M2419" t="s">
        <v>7182</v>
      </c>
      <c r="N2419">
        <v>2.0902777769999998</v>
      </c>
      <c r="O2419">
        <v>0</v>
      </c>
      <c r="P2419">
        <v>4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1.6221879541393003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1.6221879541393003</v>
      </c>
    </row>
    <row r="2420" spans="1:31" x14ac:dyDescent="0.25">
      <c r="A2420">
        <v>1825587</v>
      </c>
      <c r="B2420">
        <v>1</v>
      </c>
      <c r="C2420" t="s">
        <v>81</v>
      </c>
      <c r="D2420" t="s">
        <v>113</v>
      </c>
      <c r="E2420" t="s">
        <v>154</v>
      </c>
      <c r="F2420" t="s">
        <v>7183</v>
      </c>
      <c r="G2420" t="s">
        <v>386</v>
      </c>
      <c r="H2420" t="s">
        <v>157</v>
      </c>
      <c r="I2420" t="s">
        <v>135</v>
      </c>
      <c r="J2420" t="s">
        <v>136</v>
      </c>
      <c r="K2420" t="s">
        <v>151</v>
      </c>
      <c r="L2420" t="s">
        <v>7184</v>
      </c>
      <c r="M2420" t="s">
        <v>7185</v>
      </c>
      <c r="N2420">
        <v>5.7855555000000003E-2</v>
      </c>
      <c r="O2420">
        <v>0</v>
      </c>
      <c r="P2420">
        <v>346</v>
      </c>
      <c r="Q2420">
        <v>0</v>
      </c>
      <c r="R2420">
        <v>0</v>
      </c>
      <c r="S2420">
        <v>1</v>
      </c>
      <c r="T2420">
        <v>92</v>
      </c>
      <c r="U2420">
        <v>0</v>
      </c>
      <c r="V2420">
        <v>0</v>
      </c>
      <c r="W2420">
        <v>0</v>
      </c>
      <c r="X2420">
        <v>4.6194871751788824</v>
      </c>
      <c r="Y2420">
        <v>0</v>
      </c>
      <c r="Z2420">
        <v>0</v>
      </c>
      <c r="AA2420">
        <v>0.38511576787108337</v>
      </c>
      <c r="AB2420">
        <v>5.3827163604837951</v>
      </c>
      <c r="AC2420">
        <v>0</v>
      </c>
      <c r="AD2420">
        <v>0</v>
      </c>
      <c r="AE2420">
        <v>10.387319303533761</v>
      </c>
    </row>
    <row r="2421" spans="1:31" x14ac:dyDescent="0.25">
      <c r="A2421">
        <v>1825588</v>
      </c>
      <c r="B2421">
        <v>1</v>
      </c>
      <c r="C2421" t="s">
        <v>80</v>
      </c>
      <c r="D2421" t="s">
        <v>107</v>
      </c>
      <c r="E2421" t="s">
        <v>202</v>
      </c>
      <c r="F2421" t="s">
        <v>2391</v>
      </c>
      <c r="G2421" t="s">
        <v>955</v>
      </c>
      <c r="H2421" t="s">
        <v>157</v>
      </c>
      <c r="I2421" t="s">
        <v>135</v>
      </c>
      <c r="J2421" t="s">
        <v>136</v>
      </c>
      <c r="K2421" t="s">
        <v>137</v>
      </c>
      <c r="L2421" t="s">
        <v>7186</v>
      </c>
      <c r="M2421" t="s">
        <v>7187</v>
      </c>
      <c r="N2421">
        <v>1.786944444</v>
      </c>
      <c r="O2421">
        <v>0</v>
      </c>
      <c r="P2421">
        <v>5127</v>
      </c>
      <c r="Q2421">
        <v>0</v>
      </c>
      <c r="R2421">
        <v>2</v>
      </c>
      <c r="S2421">
        <v>2</v>
      </c>
      <c r="T2421">
        <v>425</v>
      </c>
      <c r="U2421">
        <v>0</v>
      </c>
      <c r="V2421">
        <v>0</v>
      </c>
      <c r="W2421">
        <v>0</v>
      </c>
      <c r="X2421">
        <v>1814.227917815605</v>
      </c>
      <c r="Y2421">
        <v>0</v>
      </c>
      <c r="Z2421">
        <v>0.73871977705930003</v>
      </c>
      <c r="AA2421">
        <v>53.204880761722116</v>
      </c>
      <c r="AB2421">
        <v>567.34467656601532</v>
      </c>
      <c r="AC2421">
        <v>0</v>
      </c>
      <c r="AD2421">
        <v>0</v>
      </c>
      <c r="AE2421">
        <v>2435.5161949204016</v>
      </c>
    </row>
    <row r="2422" spans="1:31" x14ac:dyDescent="0.25">
      <c r="A2422">
        <v>1825590</v>
      </c>
      <c r="B2422">
        <v>1</v>
      </c>
      <c r="C2422" t="s">
        <v>80</v>
      </c>
      <c r="D2422" t="s">
        <v>98</v>
      </c>
      <c r="E2422" t="s">
        <v>164</v>
      </c>
      <c r="F2422" t="s">
        <v>7188</v>
      </c>
      <c r="G2422" t="s">
        <v>386</v>
      </c>
      <c r="H2422" t="s">
        <v>157</v>
      </c>
      <c r="I2422" t="s">
        <v>135</v>
      </c>
      <c r="J2422" t="s">
        <v>136</v>
      </c>
      <c r="K2422" t="s">
        <v>137</v>
      </c>
      <c r="L2422" t="s">
        <v>7189</v>
      </c>
      <c r="M2422" t="s">
        <v>7190</v>
      </c>
      <c r="N2422">
        <v>0.2525</v>
      </c>
      <c r="O2422">
        <v>0</v>
      </c>
      <c r="P2422">
        <v>752</v>
      </c>
      <c r="Q2422">
        <v>0</v>
      </c>
      <c r="R2422">
        <v>321</v>
      </c>
      <c r="S2422">
        <v>3</v>
      </c>
      <c r="T2422">
        <v>167</v>
      </c>
      <c r="U2422">
        <v>0</v>
      </c>
      <c r="V2422">
        <v>0</v>
      </c>
      <c r="W2422">
        <v>0</v>
      </c>
      <c r="X2422">
        <v>63.549655309419748</v>
      </c>
      <c r="Y2422">
        <v>0</v>
      </c>
      <c r="Z2422">
        <v>73.478974395989681</v>
      </c>
      <c r="AA2422">
        <v>2.6224656574163001</v>
      </c>
      <c r="AB2422">
        <v>32.292882907737919</v>
      </c>
      <c r="AC2422">
        <v>0</v>
      </c>
      <c r="AD2422">
        <v>0</v>
      </c>
      <c r="AE2422">
        <v>171.94397827056366</v>
      </c>
    </row>
    <row r="2423" spans="1:31" x14ac:dyDescent="0.25">
      <c r="A2423">
        <v>1825592</v>
      </c>
      <c r="B2423">
        <v>1</v>
      </c>
      <c r="C2423" t="s">
        <v>80</v>
      </c>
      <c r="D2423" t="s">
        <v>98</v>
      </c>
      <c r="E2423" t="s">
        <v>131</v>
      </c>
      <c r="F2423" t="s">
        <v>7191</v>
      </c>
      <c r="G2423" t="s">
        <v>133</v>
      </c>
      <c r="H2423" t="s">
        <v>134</v>
      </c>
      <c r="I2423" t="s">
        <v>135</v>
      </c>
      <c r="J2423" t="s">
        <v>136</v>
      </c>
      <c r="K2423" t="s">
        <v>137</v>
      </c>
      <c r="L2423" t="s">
        <v>7192</v>
      </c>
      <c r="M2423" t="s">
        <v>7193</v>
      </c>
      <c r="N2423">
        <v>3.8663888879999999</v>
      </c>
      <c r="O2423">
        <v>0</v>
      </c>
      <c r="P2423">
        <v>8</v>
      </c>
      <c r="Q2423">
        <v>0</v>
      </c>
      <c r="R2423">
        <v>0</v>
      </c>
      <c r="S2423">
        <v>0</v>
      </c>
      <c r="T2423">
        <v>4</v>
      </c>
      <c r="U2423">
        <v>0</v>
      </c>
      <c r="V2423">
        <v>0</v>
      </c>
      <c r="W2423">
        <v>0</v>
      </c>
      <c r="X2423">
        <v>9.7006696897760012</v>
      </c>
      <c r="Y2423">
        <v>0</v>
      </c>
      <c r="Z2423">
        <v>0</v>
      </c>
      <c r="AA2423">
        <v>0</v>
      </c>
      <c r="AB2423">
        <v>6.9032743732374504</v>
      </c>
      <c r="AC2423">
        <v>0</v>
      </c>
      <c r="AD2423">
        <v>0</v>
      </c>
      <c r="AE2423">
        <v>16.603944063013451</v>
      </c>
    </row>
    <row r="2424" spans="1:31" x14ac:dyDescent="0.25">
      <c r="A2424">
        <v>1825593</v>
      </c>
      <c r="B2424">
        <v>1</v>
      </c>
      <c r="C2424" t="s">
        <v>81</v>
      </c>
      <c r="D2424" t="s">
        <v>128</v>
      </c>
      <c r="E2424" t="s">
        <v>131</v>
      </c>
      <c r="F2424" t="s">
        <v>7194</v>
      </c>
      <c r="G2424" t="s">
        <v>217</v>
      </c>
      <c r="H2424" t="s">
        <v>134</v>
      </c>
      <c r="I2424" t="s">
        <v>135</v>
      </c>
      <c r="J2424" t="s">
        <v>136</v>
      </c>
      <c r="K2424" t="s">
        <v>137</v>
      </c>
      <c r="L2424" t="s">
        <v>7195</v>
      </c>
      <c r="M2424" t="s">
        <v>7196</v>
      </c>
      <c r="N2424">
        <v>0.71499999999999997</v>
      </c>
      <c r="O2424">
        <v>0</v>
      </c>
      <c r="P2424">
        <v>119</v>
      </c>
      <c r="Q2424">
        <v>0</v>
      </c>
      <c r="R2424">
        <v>0</v>
      </c>
      <c r="S2424">
        <v>0</v>
      </c>
      <c r="T2424">
        <v>18</v>
      </c>
      <c r="U2424">
        <v>0</v>
      </c>
      <c r="V2424">
        <v>0</v>
      </c>
      <c r="W2424">
        <v>0</v>
      </c>
      <c r="X2424">
        <v>15.792829180589493</v>
      </c>
      <c r="Y2424">
        <v>0</v>
      </c>
      <c r="Z2424">
        <v>0</v>
      </c>
      <c r="AA2424">
        <v>0</v>
      </c>
      <c r="AB2424">
        <v>5.6992043268957255</v>
      </c>
      <c r="AC2424">
        <v>0</v>
      </c>
      <c r="AD2424">
        <v>0</v>
      </c>
      <c r="AE2424">
        <v>21.492033507485218</v>
      </c>
    </row>
    <row r="2425" spans="1:31" x14ac:dyDescent="0.25">
      <c r="A2425">
        <v>1825594</v>
      </c>
      <c r="B2425">
        <v>1</v>
      </c>
      <c r="C2425" t="s">
        <v>80</v>
      </c>
      <c r="D2425" t="s">
        <v>106</v>
      </c>
      <c r="E2425" t="s">
        <v>252</v>
      </c>
      <c r="F2425" t="s">
        <v>7197</v>
      </c>
      <c r="G2425" t="s">
        <v>217</v>
      </c>
      <c r="H2425" t="s">
        <v>134</v>
      </c>
      <c r="I2425" t="s">
        <v>135</v>
      </c>
      <c r="J2425" t="s">
        <v>136</v>
      </c>
      <c r="K2425" t="s">
        <v>137</v>
      </c>
      <c r="L2425" t="s">
        <v>7198</v>
      </c>
      <c r="M2425" t="s">
        <v>7199</v>
      </c>
      <c r="N2425">
        <v>2.968611111</v>
      </c>
      <c r="O2425">
        <v>0</v>
      </c>
      <c r="P2425">
        <v>18</v>
      </c>
      <c r="Q2425">
        <v>0</v>
      </c>
      <c r="R2425">
        <v>2</v>
      </c>
      <c r="S2425">
        <v>0</v>
      </c>
      <c r="T2425">
        <v>2</v>
      </c>
      <c r="U2425">
        <v>0</v>
      </c>
      <c r="V2425">
        <v>0</v>
      </c>
      <c r="W2425">
        <v>0</v>
      </c>
      <c r="X2425">
        <v>10.704801530062632</v>
      </c>
      <c r="Y2425">
        <v>0</v>
      </c>
      <c r="Z2425">
        <v>7.1113395039362004</v>
      </c>
      <c r="AA2425">
        <v>0</v>
      </c>
      <c r="AB2425">
        <v>0.60405049644904996</v>
      </c>
      <c r="AC2425">
        <v>0</v>
      </c>
      <c r="AD2425">
        <v>0</v>
      </c>
      <c r="AE2425">
        <v>18.420191530447884</v>
      </c>
    </row>
    <row r="2426" spans="1:31" x14ac:dyDescent="0.25">
      <c r="A2426">
        <v>1825596</v>
      </c>
      <c r="B2426">
        <v>1</v>
      </c>
      <c r="C2426" t="s">
        <v>81</v>
      </c>
      <c r="D2426" t="s">
        <v>112</v>
      </c>
      <c r="E2426" t="s">
        <v>202</v>
      </c>
      <c r="F2426" t="s">
        <v>7200</v>
      </c>
      <c r="G2426" t="s">
        <v>156</v>
      </c>
      <c r="H2426" t="s">
        <v>157</v>
      </c>
      <c r="I2426" t="s">
        <v>135</v>
      </c>
      <c r="J2426" t="s">
        <v>136</v>
      </c>
      <c r="K2426" t="s">
        <v>137</v>
      </c>
      <c r="L2426" t="s">
        <v>7201</v>
      </c>
      <c r="M2426" t="s">
        <v>7202</v>
      </c>
      <c r="N2426">
        <v>1.7213888879999999</v>
      </c>
      <c r="O2426">
        <v>1</v>
      </c>
      <c r="P2426">
        <v>786</v>
      </c>
      <c r="Q2426">
        <v>84</v>
      </c>
      <c r="R2426">
        <v>134</v>
      </c>
      <c r="S2426">
        <v>29</v>
      </c>
      <c r="T2426">
        <v>91</v>
      </c>
      <c r="U2426">
        <v>4</v>
      </c>
      <c r="V2426">
        <v>3</v>
      </c>
      <c r="W2426">
        <v>0.48221452556571665</v>
      </c>
      <c r="X2426">
        <v>355.53151268837087</v>
      </c>
      <c r="Y2426">
        <v>805.23257959490797</v>
      </c>
      <c r="Z2426">
        <v>110.02171836987759</v>
      </c>
      <c r="AA2426">
        <v>462.41071298828729</v>
      </c>
      <c r="AB2426">
        <v>79.992293825007906</v>
      </c>
      <c r="AC2426">
        <v>113.06680904182562</v>
      </c>
      <c r="AD2426">
        <v>58.088301012123495</v>
      </c>
      <c r="AE2426">
        <v>1984.8261420459664</v>
      </c>
    </row>
    <row r="2427" spans="1:31" x14ac:dyDescent="0.25">
      <c r="A2427">
        <v>1825601</v>
      </c>
      <c r="B2427">
        <v>1</v>
      </c>
      <c r="C2427" t="s">
        <v>80</v>
      </c>
      <c r="D2427" t="s">
        <v>100</v>
      </c>
      <c r="E2427" t="s">
        <v>252</v>
      </c>
      <c r="F2427" t="s">
        <v>7203</v>
      </c>
      <c r="G2427" t="s">
        <v>279</v>
      </c>
      <c r="H2427" t="s">
        <v>134</v>
      </c>
      <c r="I2427" t="s">
        <v>135</v>
      </c>
      <c r="J2427" t="s">
        <v>136</v>
      </c>
      <c r="K2427" t="s">
        <v>137</v>
      </c>
      <c r="L2427" t="s">
        <v>7204</v>
      </c>
      <c r="M2427" t="s">
        <v>7205</v>
      </c>
      <c r="N2427">
        <v>3.9275000000000002</v>
      </c>
      <c r="O2427">
        <v>0</v>
      </c>
      <c r="P2427">
        <v>0</v>
      </c>
      <c r="Q2427">
        <v>0</v>
      </c>
      <c r="R2427">
        <v>19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237.75017103814346</v>
      </c>
      <c r="AA2427">
        <v>0</v>
      </c>
      <c r="AB2427">
        <v>0</v>
      </c>
      <c r="AC2427">
        <v>0</v>
      </c>
      <c r="AD2427">
        <v>0</v>
      </c>
      <c r="AE2427">
        <v>237.75017103814346</v>
      </c>
    </row>
    <row r="2428" spans="1:31" x14ac:dyDescent="0.25">
      <c r="A2428">
        <v>1825603</v>
      </c>
      <c r="B2428">
        <v>1</v>
      </c>
      <c r="C2428" t="s">
        <v>80</v>
      </c>
      <c r="D2428" t="s">
        <v>97</v>
      </c>
      <c r="E2428" t="s">
        <v>131</v>
      </c>
      <c r="F2428" t="s">
        <v>7206</v>
      </c>
      <c r="G2428" t="s">
        <v>217</v>
      </c>
      <c r="H2428" t="s">
        <v>134</v>
      </c>
      <c r="I2428" t="s">
        <v>135</v>
      </c>
      <c r="J2428" t="s">
        <v>136</v>
      </c>
      <c r="K2428" t="s">
        <v>137</v>
      </c>
      <c r="L2428" t="s">
        <v>7207</v>
      </c>
      <c r="M2428" t="s">
        <v>7208</v>
      </c>
      <c r="N2428">
        <v>1.0041666659999999</v>
      </c>
      <c r="O2428">
        <v>0</v>
      </c>
      <c r="P2428">
        <v>66</v>
      </c>
      <c r="Q2428">
        <v>0</v>
      </c>
      <c r="R2428">
        <v>3</v>
      </c>
      <c r="S2428">
        <v>0</v>
      </c>
      <c r="T2428">
        <v>3</v>
      </c>
      <c r="U2428">
        <v>0</v>
      </c>
      <c r="V2428">
        <v>0</v>
      </c>
      <c r="W2428">
        <v>0</v>
      </c>
      <c r="X2428">
        <v>27.480190007580418</v>
      </c>
      <c r="Y2428">
        <v>0</v>
      </c>
      <c r="Z2428">
        <v>2.2641737324141249</v>
      </c>
      <c r="AA2428">
        <v>0</v>
      </c>
      <c r="AB2428">
        <v>1.8239456411355337</v>
      </c>
      <c r="AC2428">
        <v>0</v>
      </c>
      <c r="AD2428">
        <v>0</v>
      </c>
      <c r="AE2428">
        <v>31.568309381130078</v>
      </c>
    </row>
    <row r="2429" spans="1:31" x14ac:dyDescent="0.25">
      <c r="A2429">
        <v>1825605</v>
      </c>
      <c r="B2429">
        <v>1</v>
      </c>
      <c r="C2429" t="s">
        <v>80</v>
      </c>
      <c r="D2429" t="s">
        <v>99</v>
      </c>
      <c r="E2429" t="s">
        <v>140</v>
      </c>
      <c r="F2429" t="s">
        <v>7209</v>
      </c>
      <c r="G2429" t="s">
        <v>213</v>
      </c>
      <c r="H2429" t="s">
        <v>134</v>
      </c>
      <c r="I2429" t="s">
        <v>135</v>
      </c>
      <c r="J2429" t="s">
        <v>136</v>
      </c>
      <c r="K2429" t="s">
        <v>137</v>
      </c>
      <c r="L2429" t="s">
        <v>7210</v>
      </c>
      <c r="M2429" t="s">
        <v>7211</v>
      </c>
      <c r="N2429">
        <v>2.6558333329999999</v>
      </c>
      <c r="O2429">
        <v>0</v>
      </c>
      <c r="P2429">
        <v>1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0.21527555187500003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0.21527555187500003</v>
      </c>
    </row>
    <row r="2430" spans="1:31" x14ac:dyDescent="0.25">
      <c r="A2430">
        <v>1825606</v>
      </c>
      <c r="B2430">
        <v>1</v>
      </c>
      <c r="C2430" t="s">
        <v>81</v>
      </c>
      <c r="D2430" t="s">
        <v>113</v>
      </c>
      <c r="E2430" t="s">
        <v>164</v>
      </c>
      <c r="F2430" t="s">
        <v>7212</v>
      </c>
      <c r="G2430" t="s">
        <v>156</v>
      </c>
      <c r="H2430" t="s">
        <v>157</v>
      </c>
      <c r="I2430" t="s">
        <v>135</v>
      </c>
      <c r="J2430" t="s">
        <v>136</v>
      </c>
      <c r="K2430" t="s">
        <v>137</v>
      </c>
      <c r="L2430" t="s">
        <v>7213</v>
      </c>
      <c r="M2430" t="s">
        <v>7214</v>
      </c>
      <c r="N2430">
        <v>0.56416666599999998</v>
      </c>
      <c r="O2430">
        <v>0</v>
      </c>
      <c r="P2430">
        <v>461</v>
      </c>
      <c r="Q2430">
        <v>43</v>
      </c>
      <c r="R2430">
        <v>247</v>
      </c>
      <c r="S2430">
        <v>7</v>
      </c>
      <c r="T2430">
        <v>30</v>
      </c>
      <c r="U2430">
        <v>0</v>
      </c>
      <c r="V2430">
        <v>0</v>
      </c>
      <c r="W2430">
        <v>0</v>
      </c>
      <c r="X2430">
        <v>70.942954474093582</v>
      </c>
      <c r="Y2430">
        <v>54.798878398501884</v>
      </c>
      <c r="Z2430">
        <v>295.86622804118127</v>
      </c>
      <c r="AA2430">
        <v>124.77565820110799</v>
      </c>
      <c r="AB2430">
        <v>18.274250518793536</v>
      </c>
      <c r="AC2430">
        <v>0</v>
      </c>
      <c r="AD2430">
        <v>0</v>
      </c>
      <c r="AE2430">
        <v>564.65796963367825</v>
      </c>
    </row>
    <row r="2431" spans="1:31" x14ac:dyDescent="0.25">
      <c r="A2431">
        <v>1825610</v>
      </c>
      <c r="B2431">
        <v>1</v>
      </c>
      <c r="C2431" t="s">
        <v>81</v>
      </c>
      <c r="D2431" t="s">
        <v>128</v>
      </c>
      <c r="E2431" t="s">
        <v>131</v>
      </c>
      <c r="F2431" t="s">
        <v>7215</v>
      </c>
      <c r="G2431" t="s">
        <v>133</v>
      </c>
      <c r="H2431" t="s">
        <v>134</v>
      </c>
      <c r="I2431" t="s">
        <v>135</v>
      </c>
      <c r="J2431" t="s">
        <v>136</v>
      </c>
      <c r="K2431" t="s">
        <v>137</v>
      </c>
      <c r="L2431" t="s">
        <v>7216</v>
      </c>
      <c r="M2431" t="s">
        <v>7217</v>
      </c>
      <c r="N2431">
        <v>1.856944444</v>
      </c>
      <c r="O2431">
        <v>0</v>
      </c>
      <c r="P2431">
        <v>61</v>
      </c>
      <c r="Q2431">
        <v>0</v>
      </c>
      <c r="R2431">
        <v>0</v>
      </c>
      <c r="S2431">
        <v>0</v>
      </c>
      <c r="T2431">
        <v>11</v>
      </c>
      <c r="U2431">
        <v>0</v>
      </c>
      <c r="V2431">
        <v>0</v>
      </c>
      <c r="W2431">
        <v>0</v>
      </c>
      <c r="X2431">
        <v>26.098402623635696</v>
      </c>
      <c r="Y2431">
        <v>0</v>
      </c>
      <c r="Z2431">
        <v>0</v>
      </c>
      <c r="AA2431">
        <v>0</v>
      </c>
      <c r="AB2431">
        <v>11.11753566246766</v>
      </c>
      <c r="AC2431">
        <v>0</v>
      </c>
      <c r="AD2431">
        <v>0</v>
      </c>
      <c r="AE2431">
        <v>37.215938286103352</v>
      </c>
    </row>
    <row r="2432" spans="1:31" x14ac:dyDescent="0.25">
      <c r="A2432">
        <v>1825611</v>
      </c>
      <c r="B2432">
        <v>1</v>
      </c>
      <c r="C2432" t="s">
        <v>81</v>
      </c>
      <c r="D2432" t="s">
        <v>122</v>
      </c>
      <c r="E2432" t="s">
        <v>164</v>
      </c>
      <c r="F2432" t="s">
        <v>6787</v>
      </c>
      <c r="G2432" t="s">
        <v>156</v>
      </c>
      <c r="H2432" t="s">
        <v>157</v>
      </c>
      <c r="I2432" t="s">
        <v>135</v>
      </c>
      <c r="J2432" t="s">
        <v>136</v>
      </c>
      <c r="K2432" t="s">
        <v>137</v>
      </c>
      <c r="L2432" t="s">
        <v>7218</v>
      </c>
      <c r="M2432" t="s">
        <v>7219</v>
      </c>
      <c r="N2432">
        <v>0.74166666599999997</v>
      </c>
      <c r="O2432">
        <v>1</v>
      </c>
      <c r="P2432">
        <v>462</v>
      </c>
      <c r="Q2432">
        <v>4</v>
      </c>
      <c r="R2432">
        <v>0</v>
      </c>
      <c r="S2432">
        <v>2</v>
      </c>
      <c r="T2432">
        <v>18</v>
      </c>
      <c r="U2432">
        <v>0</v>
      </c>
      <c r="V2432">
        <v>0</v>
      </c>
      <c r="W2432">
        <v>7.8788054161600007E-2</v>
      </c>
      <c r="X2432">
        <v>44.208744428709956</v>
      </c>
      <c r="Y2432">
        <v>1.8852527950997335</v>
      </c>
      <c r="Z2432">
        <v>0</v>
      </c>
      <c r="AA2432">
        <v>5.047145837195842</v>
      </c>
      <c r="AB2432">
        <v>1.2008107826359751</v>
      </c>
      <c r="AC2432">
        <v>0</v>
      </c>
      <c r="AD2432">
        <v>0</v>
      </c>
      <c r="AE2432">
        <v>52.420741897803104</v>
      </c>
    </row>
    <row r="2433" spans="1:31" x14ac:dyDescent="0.25">
      <c r="A2433">
        <v>1825613</v>
      </c>
      <c r="B2433">
        <v>1</v>
      </c>
      <c r="C2433" t="s">
        <v>80</v>
      </c>
      <c r="D2433" t="s">
        <v>97</v>
      </c>
      <c r="E2433" t="s">
        <v>140</v>
      </c>
      <c r="F2433" t="s">
        <v>7220</v>
      </c>
      <c r="G2433" t="s">
        <v>142</v>
      </c>
      <c r="H2433" t="s">
        <v>134</v>
      </c>
      <c r="I2433" t="s">
        <v>135</v>
      </c>
      <c r="J2433" t="s">
        <v>136</v>
      </c>
      <c r="K2433" t="s">
        <v>137</v>
      </c>
      <c r="L2433" t="s">
        <v>7221</v>
      </c>
      <c r="M2433" t="s">
        <v>7222</v>
      </c>
      <c r="N2433">
        <v>2.278333333</v>
      </c>
      <c r="O2433">
        <v>0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1.8310705023450002E-2</v>
      </c>
      <c r="AA2433">
        <v>0</v>
      </c>
      <c r="AB2433">
        <v>0</v>
      </c>
      <c r="AC2433">
        <v>0</v>
      </c>
      <c r="AD2433">
        <v>0</v>
      </c>
      <c r="AE2433">
        <v>1.8310705023450002E-2</v>
      </c>
    </row>
    <row r="2434" spans="1:31" x14ac:dyDescent="0.25">
      <c r="A2434">
        <v>1825614</v>
      </c>
      <c r="B2434">
        <v>1</v>
      </c>
      <c r="C2434" t="s">
        <v>81</v>
      </c>
      <c r="D2434" t="s">
        <v>121</v>
      </c>
      <c r="E2434" t="s">
        <v>154</v>
      </c>
      <c r="F2434" t="s">
        <v>7223</v>
      </c>
      <c r="G2434" t="s">
        <v>156</v>
      </c>
      <c r="H2434" t="s">
        <v>157</v>
      </c>
      <c r="I2434" t="s">
        <v>135</v>
      </c>
      <c r="J2434" t="s">
        <v>136</v>
      </c>
      <c r="K2434" t="s">
        <v>137</v>
      </c>
      <c r="L2434" t="s">
        <v>7224</v>
      </c>
      <c r="M2434" t="s">
        <v>7225</v>
      </c>
      <c r="N2434">
        <v>0.390833333</v>
      </c>
      <c r="O2434">
        <v>0</v>
      </c>
      <c r="P2434">
        <v>1166</v>
      </c>
      <c r="Q2434">
        <v>0</v>
      </c>
      <c r="R2434">
        <v>10</v>
      </c>
      <c r="S2434">
        <v>5</v>
      </c>
      <c r="T2434">
        <v>256</v>
      </c>
      <c r="U2434">
        <v>0</v>
      </c>
      <c r="V2434">
        <v>0</v>
      </c>
      <c r="W2434">
        <v>0</v>
      </c>
      <c r="X2434">
        <v>86.911975248014969</v>
      </c>
      <c r="Y2434">
        <v>0</v>
      </c>
      <c r="Z2434">
        <v>1.2314813509211002</v>
      </c>
      <c r="AA2434">
        <v>24.152938177039495</v>
      </c>
      <c r="AB2434">
        <v>29.295798809261022</v>
      </c>
      <c r="AC2434">
        <v>0</v>
      </c>
      <c r="AD2434">
        <v>0</v>
      </c>
      <c r="AE2434">
        <v>141.59219358523657</v>
      </c>
    </row>
    <row r="2435" spans="1:31" x14ac:dyDescent="0.25">
      <c r="A2435">
        <v>1825617</v>
      </c>
      <c r="B2435">
        <v>1</v>
      </c>
      <c r="C2435" t="s">
        <v>80</v>
      </c>
      <c r="D2435" t="s">
        <v>96</v>
      </c>
      <c r="E2435" t="s">
        <v>154</v>
      </c>
      <c r="F2435" t="s">
        <v>7226</v>
      </c>
      <c r="G2435" t="s">
        <v>175</v>
      </c>
      <c r="H2435" t="s">
        <v>157</v>
      </c>
      <c r="I2435" t="s">
        <v>135</v>
      </c>
      <c r="J2435" t="s">
        <v>136</v>
      </c>
      <c r="K2435" t="s">
        <v>137</v>
      </c>
      <c r="L2435" t="s">
        <v>7227</v>
      </c>
      <c r="M2435" t="s">
        <v>7228</v>
      </c>
      <c r="N2435">
        <v>1.0844444440000001</v>
      </c>
      <c r="O2435">
        <v>0</v>
      </c>
      <c r="P2435">
        <v>17</v>
      </c>
      <c r="Q2435">
        <v>0</v>
      </c>
      <c r="R2435">
        <v>1</v>
      </c>
      <c r="S2435">
        <v>0</v>
      </c>
      <c r="T2435">
        <v>2</v>
      </c>
      <c r="U2435">
        <v>0</v>
      </c>
      <c r="V2435">
        <v>0</v>
      </c>
      <c r="W2435">
        <v>0</v>
      </c>
      <c r="X2435">
        <v>24.230888190430807</v>
      </c>
      <c r="Y2435">
        <v>0</v>
      </c>
      <c r="Z2435">
        <v>0.58574038506779991</v>
      </c>
      <c r="AA2435">
        <v>0</v>
      </c>
      <c r="AB2435">
        <v>0.49925525816840005</v>
      </c>
      <c r="AC2435">
        <v>0</v>
      </c>
      <c r="AD2435">
        <v>0</v>
      </c>
      <c r="AE2435">
        <v>25.315883833667009</v>
      </c>
    </row>
    <row r="2436" spans="1:31" x14ac:dyDescent="0.25">
      <c r="A2436">
        <v>1825618</v>
      </c>
      <c r="B2436">
        <v>1</v>
      </c>
      <c r="C2436" t="s">
        <v>80</v>
      </c>
      <c r="D2436" t="s">
        <v>110</v>
      </c>
      <c r="E2436" t="s">
        <v>131</v>
      </c>
      <c r="F2436" t="s">
        <v>7229</v>
      </c>
      <c r="G2436" t="s">
        <v>133</v>
      </c>
      <c r="H2436" t="s">
        <v>134</v>
      </c>
      <c r="I2436" t="s">
        <v>135</v>
      </c>
      <c r="J2436" t="s">
        <v>136</v>
      </c>
      <c r="K2436" t="s">
        <v>137</v>
      </c>
      <c r="L2436" t="s">
        <v>7230</v>
      </c>
      <c r="M2436" t="s">
        <v>7231</v>
      </c>
      <c r="N2436">
        <v>1.4783333329999999</v>
      </c>
      <c r="O2436">
        <v>0</v>
      </c>
      <c r="P2436">
        <v>59</v>
      </c>
      <c r="Q2436">
        <v>0</v>
      </c>
      <c r="R2436">
        <v>0</v>
      </c>
      <c r="S2436">
        <v>0</v>
      </c>
      <c r="T2436">
        <v>4</v>
      </c>
      <c r="U2436">
        <v>0</v>
      </c>
      <c r="V2436">
        <v>0</v>
      </c>
      <c r="W2436">
        <v>0</v>
      </c>
      <c r="X2436">
        <v>37.744328468504058</v>
      </c>
      <c r="Y2436">
        <v>0</v>
      </c>
      <c r="Z2436">
        <v>0</v>
      </c>
      <c r="AA2436">
        <v>0</v>
      </c>
      <c r="AB2436">
        <v>5.9089668719462667</v>
      </c>
      <c r="AC2436">
        <v>0</v>
      </c>
      <c r="AD2436">
        <v>0</v>
      </c>
      <c r="AE2436">
        <v>43.653295340450327</v>
      </c>
    </row>
    <row r="2437" spans="1:31" x14ac:dyDescent="0.25">
      <c r="A2437">
        <v>1825619</v>
      </c>
      <c r="B2437">
        <v>1</v>
      </c>
      <c r="C2437" t="s">
        <v>81</v>
      </c>
      <c r="D2437" t="s">
        <v>113</v>
      </c>
      <c r="E2437" t="s">
        <v>131</v>
      </c>
      <c r="F2437" t="s">
        <v>7232</v>
      </c>
      <c r="G2437" t="s">
        <v>161</v>
      </c>
      <c r="H2437" t="s">
        <v>134</v>
      </c>
      <c r="I2437" t="s">
        <v>135</v>
      </c>
      <c r="J2437" t="s">
        <v>136</v>
      </c>
      <c r="K2437" t="s">
        <v>137</v>
      </c>
      <c r="L2437" t="s">
        <v>7233</v>
      </c>
      <c r="M2437" t="s">
        <v>7234</v>
      </c>
      <c r="N2437">
        <v>1.8816666660000001</v>
      </c>
      <c r="O2437">
        <v>0</v>
      </c>
      <c r="P2437">
        <v>65</v>
      </c>
      <c r="Q2437">
        <v>0</v>
      </c>
      <c r="R2437">
        <v>0</v>
      </c>
      <c r="S2437">
        <v>0</v>
      </c>
      <c r="T2437">
        <v>6</v>
      </c>
      <c r="U2437">
        <v>0</v>
      </c>
      <c r="V2437">
        <v>0</v>
      </c>
      <c r="W2437">
        <v>0</v>
      </c>
      <c r="X2437">
        <v>26.813947078232562</v>
      </c>
      <c r="Y2437">
        <v>0</v>
      </c>
      <c r="Z2437">
        <v>0</v>
      </c>
      <c r="AA2437">
        <v>0</v>
      </c>
      <c r="AB2437">
        <v>30.280683710589905</v>
      </c>
      <c r="AC2437">
        <v>0</v>
      </c>
      <c r="AD2437">
        <v>0</v>
      </c>
      <c r="AE2437">
        <v>57.094630788822471</v>
      </c>
    </row>
    <row r="2438" spans="1:31" x14ac:dyDescent="0.25">
      <c r="A2438">
        <v>1825620</v>
      </c>
      <c r="B2438">
        <v>1</v>
      </c>
      <c r="C2438" t="s">
        <v>80</v>
      </c>
      <c r="D2438" t="s">
        <v>93</v>
      </c>
      <c r="E2438" t="s">
        <v>131</v>
      </c>
      <c r="F2438" t="s">
        <v>7235</v>
      </c>
      <c r="G2438" t="s">
        <v>133</v>
      </c>
      <c r="H2438" t="s">
        <v>134</v>
      </c>
      <c r="I2438" t="s">
        <v>135</v>
      </c>
      <c r="J2438" t="s">
        <v>136</v>
      </c>
      <c r="K2438" t="s">
        <v>137</v>
      </c>
      <c r="L2438" t="s">
        <v>7236</v>
      </c>
      <c r="M2438" t="s">
        <v>7237</v>
      </c>
      <c r="N2438">
        <v>1.155</v>
      </c>
      <c r="O2438">
        <v>0</v>
      </c>
      <c r="P2438">
        <v>0</v>
      </c>
      <c r="Q2438">
        <v>0</v>
      </c>
      <c r="R2438">
        <v>4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12.667543572707583</v>
      </c>
      <c r="AA2438">
        <v>0</v>
      </c>
      <c r="AB2438">
        <v>0</v>
      </c>
      <c r="AC2438">
        <v>0</v>
      </c>
      <c r="AD2438">
        <v>0</v>
      </c>
      <c r="AE2438">
        <v>12.667543572707583</v>
      </c>
    </row>
    <row r="2439" spans="1:31" x14ac:dyDescent="0.25">
      <c r="A2439">
        <v>1825621</v>
      </c>
      <c r="B2439">
        <v>1</v>
      </c>
      <c r="C2439" t="s">
        <v>81</v>
      </c>
      <c r="D2439" t="s">
        <v>124</v>
      </c>
      <c r="E2439" t="s">
        <v>131</v>
      </c>
      <c r="F2439" t="s">
        <v>7238</v>
      </c>
      <c r="G2439" t="s">
        <v>753</v>
      </c>
      <c r="H2439" t="s">
        <v>134</v>
      </c>
      <c r="I2439" t="s">
        <v>135</v>
      </c>
      <c r="J2439" t="s">
        <v>136</v>
      </c>
      <c r="K2439" t="s">
        <v>137</v>
      </c>
      <c r="L2439" t="s">
        <v>7239</v>
      </c>
      <c r="M2439" t="s">
        <v>7240</v>
      </c>
      <c r="N2439">
        <v>0.85472222200000003</v>
      </c>
      <c r="O2439">
        <v>0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0.11497268009130002</v>
      </c>
      <c r="AA2439">
        <v>0</v>
      </c>
      <c r="AB2439">
        <v>0</v>
      </c>
      <c r="AC2439">
        <v>0</v>
      </c>
      <c r="AD2439">
        <v>0</v>
      </c>
      <c r="AE2439">
        <v>0.11497268009130002</v>
      </c>
    </row>
    <row r="2440" spans="1:31" x14ac:dyDescent="0.25">
      <c r="A2440">
        <v>1825622</v>
      </c>
      <c r="B2440">
        <v>1</v>
      </c>
      <c r="C2440" t="s">
        <v>80</v>
      </c>
      <c r="D2440" t="s">
        <v>84</v>
      </c>
      <c r="E2440" t="s">
        <v>131</v>
      </c>
      <c r="F2440" t="s">
        <v>7241</v>
      </c>
      <c r="G2440" t="s">
        <v>133</v>
      </c>
      <c r="H2440" t="s">
        <v>134</v>
      </c>
      <c r="I2440" t="s">
        <v>135</v>
      </c>
      <c r="J2440" t="s">
        <v>136</v>
      </c>
      <c r="K2440" t="s">
        <v>137</v>
      </c>
      <c r="L2440" t="s">
        <v>7242</v>
      </c>
      <c r="M2440" t="s">
        <v>7243</v>
      </c>
      <c r="N2440">
        <v>0.99916666600000004</v>
      </c>
      <c r="O2440">
        <v>0</v>
      </c>
      <c r="P2440">
        <v>76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23.504975183419273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23.504975183419273</v>
      </c>
    </row>
    <row r="2441" spans="1:31" x14ac:dyDescent="0.25">
      <c r="A2441">
        <v>1825623</v>
      </c>
      <c r="B2441">
        <v>1</v>
      </c>
      <c r="C2441" t="s">
        <v>80</v>
      </c>
      <c r="D2441" t="s">
        <v>94</v>
      </c>
      <c r="E2441" t="s">
        <v>252</v>
      </c>
      <c r="F2441" t="s">
        <v>7244</v>
      </c>
      <c r="G2441" t="s">
        <v>279</v>
      </c>
      <c r="H2441" t="s">
        <v>134</v>
      </c>
      <c r="I2441" t="s">
        <v>135</v>
      </c>
      <c r="J2441" t="s">
        <v>136</v>
      </c>
      <c r="K2441" t="s">
        <v>137</v>
      </c>
      <c r="L2441" t="s">
        <v>7245</v>
      </c>
      <c r="M2441" t="s">
        <v>7246</v>
      </c>
      <c r="N2441">
        <v>0.80416666599999997</v>
      </c>
      <c r="O2441">
        <v>0</v>
      </c>
      <c r="P2441">
        <v>85</v>
      </c>
      <c r="Q2441">
        <v>0</v>
      </c>
      <c r="R2441">
        <v>0</v>
      </c>
      <c r="S2441">
        <v>0</v>
      </c>
      <c r="T2441">
        <v>11</v>
      </c>
      <c r="U2441">
        <v>0</v>
      </c>
      <c r="V2441">
        <v>0</v>
      </c>
      <c r="W2441">
        <v>0</v>
      </c>
      <c r="X2441">
        <v>11.201701507270753</v>
      </c>
      <c r="Y2441">
        <v>0</v>
      </c>
      <c r="Z2441">
        <v>0</v>
      </c>
      <c r="AA2441">
        <v>0</v>
      </c>
      <c r="AB2441">
        <v>3.8855116476790004</v>
      </c>
      <c r="AC2441">
        <v>0</v>
      </c>
      <c r="AD2441">
        <v>0</v>
      </c>
      <c r="AE2441">
        <v>15.087213154949755</v>
      </c>
    </row>
    <row r="2442" spans="1:31" x14ac:dyDescent="0.25">
      <c r="A2442">
        <v>1825626</v>
      </c>
      <c r="B2442">
        <v>1</v>
      </c>
      <c r="C2442" t="s">
        <v>80</v>
      </c>
      <c r="D2442" t="s">
        <v>107</v>
      </c>
      <c r="E2442" t="s">
        <v>223</v>
      </c>
      <c r="F2442" t="s">
        <v>7247</v>
      </c>
      <c r="G2442" t="s">
        <v>1055</v>
      </c>
      <c r="H2442" t="s">
        <v>134</v>
      </c>
      <c r="I2442" t="s">
        <v>135</v>
      </c>
      <c r="J2442" t="s">
        <v>136</v>
      </c>
      <c r="K2442" t="s">
        <v>137</v>
      </c>
      <c r="L2442" t="s">
        <v>7248</v>
      </c>
      <c r="M2442" t="s">
        <v>7249</v>
      </c>
      <c r="N2442">
        <v>2.7269444439999999</v>
      </c>
      <c r="O2442">
        <v>0</v>
      </c>
      <c r="P2442">
        <v>16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4.356130430135809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4.356130430135809</v>
      </c>
    </row>
    <row r="2443" spans="1:31" x14ac:dyDescent="0.25">
      <c r="A2443">
        <v>1825629</v>
      </c>
      <c r="B2443">
        <v>1</v>
      </c>
      <c r="C2443" t="s">
        <v>81</v>
      </c>
      <c r="D2443" t="s">
        <v>123</v>
      </c>
      <c r="E2443" t="s">
        <v>131</v>
      </c>
      <c r="F2443" t="s">
        <v>7250</v>
      </c>
      <c r="G2443" t="s">
        <v>133</v>
      </c>
      <c r="H2443" t="s">
        <v>134</v>
      </c>
      <c r="I2443" t="s">
        <v>135</v>
      </c>
      <c r="J2443" t="s">
        <v>136</v>
      </c>
      <c r="K2443" t="s">
        <v>137</v>
      </c>
      <c r="L2443" t="s">
        <v>7251</v>
      </c>
      <c r="M2443" t="s">
        <v>7252</v>
      </c>
      <c r="N2443">
        <v>1.4522222220000001</v>
      </c>
      <c r="O2443">
        <v>0</v>
      </c>
      <c r="P2443">
        <v>1</v>
      </c>
      <c r="Q2443">
        <v>0</v>
      </c>
      <c r="R2443">
        <v>9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9.0723341868750015E-2</v>
      </c>
      <c r="Y2443">
        <v>0</v>
      </c>
      <c r="Z2443">
        <v>4.1283453218281334</v>
      </c>
      <c r="AA2443">
        <v>0</v>
      </c>
      <c r="AB2443">
        <v>0</v>
      </c>
      <c r="AC2443">
        <v>0</v>
      </c>
      <c r="AD2443">
        <v>0</v>
      </c>
      <c r="AE2443">
        <v>4.2190686636968833</v>
      </c>
    </row>
    <row r="2444" spans="1:31" x14ac:dyDescent="0.25">
      <c r="A2444">
        <v>1825631</v>
      </c>
      <c r="B2444">
        <v>1</v>
      </c>
      <c r="C2444" t="s">
        <v>80</v>
      </c>
      <c r="D2444" t="s">
        <v>82</v>
      </c>
      <c r="E2444" t="s">
        <v>140</v>
      </c>
      <c r="F2444" t="s">
        <v>7253</v>
      </c>
      <c r="G2444" t="s">
        <v>242</v>
      </c>
      <c r="H2444" t="s">
        <v>134</v>
      </c>
      <c r="I2444" t="s">
        <v>135</v>
      </c>
      <c r="J2444" t="s">
        <v>136</v>
      </c>
      <c r="K2444" t="s">
        <v>137</v>
      </c>
      <c r="L2444" t="s">
        <v>7254</v>
      </c>
      <c r="M2444" t="s">
        <v>7255</v>
      </c>
      <c r="N2444">
        <v>2.5583333330000002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1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0.15791029118273334</v>
      </c>
      <c r="AC2444">
        <v>0</v>
      </c>
      <c r="AD2444">
        <v>0</v>
      </c>
      <c r="AE2444">
        <v>0.15791029118273334</v>
      </c>
    </row>
    <row r="2445" spans="1:31" x14ac:dyDescent="0.25">
      <c r="A2445">
        <v>1825632</v>
      </c>
      <c r="B2445">
        <v>1</v>
      </c>
      <c r="C2445" t="s">
        <v>81</v>
      </c>
      <c r="D2445" t="s">
        <v>127</v>
      </c>
      <c r="E2445" t="s">
        <v>140</v>
      </c>
      <c r="F2445" t="s">
        <v>7256</v>
      </c>
      <c r="G2445" t="s">
        <v>213</v>
      </c>
      <c r="H2445" t="s">
        <v>134</v>
      </c>
      <c r="I2445" t="s">
        <v>135</v>
      </c>
      <c r="J2445" t="s">
        <v>136</v>
      </c>
      <c r="K2445" t="s">
        <v>137</v>
      </c>
      <c r="L2445" t="s">
        <v>7257</v>
      </c>
      <c r="M2445" t="s">
        <v>7258</v>
      </c>
      <c r="N2445">
        <v>5.8588888880000001</v>
      </c>
      <c r="O2445">
        <v>0</v>
      </c>
      <c r="P2445">
        <v>4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3.6883910713831005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3.6883910713831005</v>
      </c>
    </row>
    <row r="2446" spans="1:31" x14ac:dyDescent="0.25">
      <c r="A2446">
        <v>1825633</v>
      </c>
      <c r="B2446">
        <v>1</v>
      </c>
      <c r="C2446" t="s">
        <v>80</v>
      </c>
      <c r="D2446" t="s">
        <v>82</v>
      </c>
      <c r="E2446" t="s">
        <v>140</v>
      </c>
      <c r="F2446" t="s">
        <v>7259</v>
      </c>
      <c r="G2446" t="s">
        <v>142</v>
      </c>
      <c r="H2446" t="s">
        <v>134</v>
      </c>
      <c r="I2446" t="s">
        <v>135</v>
      </c>
      <c r="J2446" t="s">
        <v>136</v>
      </c>
      <c r="K2446" t="s">
        <v>137</v>
      </c>
      <c r="L2446" t="s">
        <v>7260</v>
      </c>
      <c r="M2446" t="s">
        <v>7261</v>
      </c>
      <c r="N2446">
        <v>3.525555555</v>
      </c>
      <c r="O2446">
        <v>0</v>
      </c>
      <c r="P2446">
        <v>1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0.4997478921623999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0.4997478921623999</v>
      </c>
    </row>
    <row r="2447" spans="1:31" x14ac:dyDescent="0.25">
      <c r="A2447">
        <v>1825635</v>
      </c>
      <c r="B2447">
        <v>1</v>
      </c>
      <c r="C2447" t="s">
        <v>80</v>
      </c>
      <c r="D2447" t="s">
        <v>96</v>
      </c>
      <c r="E2447" t="s">
        <v>164</v>
      </c>
      <c r="F2447" t="s">
        <v>7262</v>
      </c>
      <c r="G2447" t="s">
        <v>175</v>
      </c>
      <c r="H2447" t="s">
        <v>157</v>
      </c>
      <c r="I2447" t="s">
        <v>135</v>
      </c>
      <c r="J2447" t="s">
        <v>136</v>
      </c>
      <c r="K2447" t="s">
        <v>137</v>
      </c>
      <c r="L2447" t="s">
        <v>7263</v>
      </c>
      <c r="M2447" t="s">
        <v>7264</v>
      </c>
      <c r="N2447">
        <v>0.43944444399999999</v>
      </c>
      <c r="O2447">
        <v>2</v>
      </c>
      <c r="P2447">
        <v>104</v>
      </c>
      <c r="Q2447">
        <v>1</v>
      </c>
      <c r="R2447">
        <v>160</v>
      </c>
      <c r="S2447">
        <v>1</v>
      </c>
      <c r="T2447">
        <v>28</v>
      </c>
      <c r="U2447">
        <v>0</v>
      </c>
      <c r="V2447">
        <v>0</v>
      </c>
      <c r="W2447">
        <v>22.77116363875594</v>
      </c>
      <c r="X2447">
        <v>21.846263866450439</v>
      </c>
      <c r="Y2447">
        <v>0.37976557499416669</v>
      </c>
      <c r="Z2447">
        <v>62.768292709788525</v>
      </c>
      <c r="AA2447">
        <v>8.2934274845644822</v>
      </c>
      <c r="AB2447">
        <v>20.982567214596823</v>
      </c>
      <c r="AC2447">
        <v>0</v>
      </c>
      <c r="AD2447">
        <v>0</v>
      </c>
      <c r="AE2447">
        <v>137.04148048915039</v>
      </c>
    </row>
    <row r="2448" spans="1:31" x14ac:dyDescent="0.25">
      <c r="A2448">
        <v>1825637</v>
      </c>
      <c r="B2448">
        <v>1</v>
      </c>
      <c r="C2448" t="s">
        <v>80</v>
      </c>
      <c r="D2448" t="s">
        <v>92</v>
      </c>
      <c r="E2448" t="s">
        <v>140</v>
      </c>
      <c r="F2448" t="s">
        <v>7265</v>
      </c>
      <c r="G2448" t="s">
        <v>213</v>
      </c>
      <c r="H2448" t="s">
        <v>134</v>
      </c>
      <c r="I2448" t="s">
        <v>135</v>
      </c>
      <c r="J2448" t="s">
        <v>136</v>
      </c>
      <c r="K2448" t="s">
        <v>137</v>
      </c>
      <c r="L2448" t="s">
        <v>7266</v>
      </c>
      <c r="M2448" t="s">
        <v>7267</v>
      </c>
      <c r="N2448">
        <v>3.3108333330000002</v>
      </c>
      <c r="O2448">
        <v>0</v>
      </c>
      <c r="P2448">
        <v>8</v>
      </c>
      <c r="Q2448">
        <v>0</v>
      </c>
      <c r="R2448">
        <v>0</v>
      </c>
      <c r="S2448">
        <v>0</v>
      </c>
      <c r="T2448">
        <v>13</v>
      </c>
      <c r="U2448">
        <v>0</v>
      </c>
      <c r="V2448">
        <v>0</v>
      </c>
      <c r="W2448">
        <v>0</v>
      </c>
      <c r="X2448">
        <v>8.6584289170529498</v>
      </c>
      <c r="Y2448">
        <v>0</v>
      </c>
      <c r="Z2448">
        <v>0</v>
      </c>
      <c r="AA2448">
        <v>0</v>
      </c>
      <c r="AB2448">
        <v>5.7263771381476669</v>
      </c>
      <c r="AC2448">
        <v>0</v>
      </c>
      <c r="AD2448">
        <v>0</v>
      </c>
      <c r="AE2448">
        <v>14.384806055200617</v>
      </c>
    </row>
    <row r="2449" spans="1:31" x14ac:dyDescent="0.25">
      <c r="A2449">
        <v>1825641</v>
      </c>
      <c r="B2449">
        <v>1</v>
      </c>
      <c r="C2449" t="s">
        <v>81</v>
      </c>
      <c r="D2449" t="s">
        <v>127</v>
      </c>
      <c r="E2449" t="s">
        <v>154</v>
      </c>
      <c r="F2449" t="s">
        <v>7268</v>
      </c>
      <c r="G2449" t="s">
        <v>156</v>
      </c>
      <c r="H2449" t="s">
        <v>157</v>
      </c>
      <c r="I2449" t="s">
        <v>135</v>
      </c>
      <c r="J2449" t="s">
        <v>136</v>
      </c>
      <c r="K2449" t="s">
        <v>137</v>
      </c>
      <c r="L2449" t="s">
        <v>7269</v>
      </c>
      <c r="M2449" t="s">
        <v>7270</v>
      </c>
      <c r="N2449">
        <v>1.056944444</v>
      </c>
      <c r="O2449">
        <v>0</v>
      </c>
      <c r="P2449">
        <v>382</v>
      </c>
      <c r="Q2449">
        <v>23</v>
      </c>
      <c r="R2449">
        <v>52</v>
      </c>
      <c r="S2449">
        <v>4</v>
      </c>
      <c r="T2449">
        <v>20</v>
      </c>
      <c r="U2449">
        <v>0</v>
      </c>
      <c r="V2449">
        <v>0</v>
      </c>
      <c r="W2449">
        <v>0</v>
      </c>
      <c r="X2449">
        <v>96.445894275977622</v>
      </c>
      <c r="Y2449">
        <v>33.1922860979098</v>
      </c>
      <c r="Z2449">
        <v>72.174505718615265</v>
      </c>
      <c r="AA2449">
        <v>14.001044240635416</v>
      </c>
      <c r="AB2449">
        <v>9.4397400782954186</v>
      </c>
      <c r="AC2449">
        <v>0</v>
      </c>
      <c r="AD2449">
        <v>0</v>
      </c>
      <c r="AE2449">
        <v>225.25347041143354</v>
      </c>
    </row>
    <row r="2450" spans="1:31" x14ac:dyDescent="0.25">
      <c r="A2450">
        <v>1825642</v>
      </c>
      <c r="B2450">
        <v>1</v>
      </c>
      <c r="C2450" t="s">
        <v>80</v>
      </c>
      <c r="D2450" t="s">
        <v>93</v>
      </c>
      <c r="E2450" t="s">
        <v>202</v>
      </c>
      <c r="F2450" t="s">
        <v>7271</v>
      </c>
      <c r="G2450" t="s">
        <v>156</v>
      </c>
      <c r="H2450" t="s">
        <v>157</v>
      </c>
      <c r="I2450" t="s">
        <v>135</v>
      </c>
      <c r="J2450" t="s">
        <v>136</v>
      </c>
      <c r="K2450" t="s">
        <v>137</v>
      </c>
      <c r="L2450" t="s">
        <v>7272</v>
      </c>
      <c r="M2450" t="s">
        <v>7273</v>
      </c>
      <c r="N2450">
        <v>0.45250000000000001</v>
      </c>
      <c r="O2450">
        <v>1</v>
      </c>
      <c r="P2450">
        <v>310</v>
      </c>
      <c r="Q2450">
        <v>38</v>
      </c>
      <c r="R2450">
        <v>160</v>
      </c>
      <c r="S2450">
        <v>8</v>
      </c>
      <c r="T2450">
        <v>93</v>
      </c>
      <c r="U2450">
        <v>0</v>
      </c>
      <c r="V2450">
        <v>0</v>
      </c>
      <c r="W2450">
        <v>0.53224747582515008</v>
      </c>
      <c r="X2450">
        <v>32.075024133929347</v>
      </c>
      <c r="Y2450">
        <v>123.85105747530211</v>
      </c>
      <c r="Z2450">
        <v>66.537977623207325</v>
      </c>
      <c r="AA2450">
        <v>44.297501417534583</v>
      </c>
      <c r="AB2450">
        <v>33.161528342282203</v>
      </c>
      <c r="AC2450">
        <v>0</v>
      </c>
      <c r="AD2450">
        <v>0</v>
      </c>
      <c r="AE2450">
        <v>300.45533646808076</v>
      </c>
    </row>
    <row r="2451" spans="1:31" x14ac:dyDescent="0.25">
      <c r="A2451">
        <v>1825647</v>
      </c>
      <c r="B2451">
        <v>1</v>
      </c>
      <c r="C2451" t="s">
        <v>80</v>
      </c>
      <c r="D2451" t="s">
        <v>104</v>
      </c>
      <c r="E2451" t="s">
        <v>154</v>
      </c>
      <c r="F2451" t="s">
        <v>1677</v>
      </c>
      <c r="G2451" t="s">
        <v>156</v>
      </c>
      <c r="H2451" t="s">
        <v>157</v>
      </c>
      <c r="I2451" t="s">
        <v>135</v>
      </c>
      <c r="J2451" t="s">
        <v>136</v>
      </c>
      <c r="K2451" t="s">
        <v>137</v>
      </c>
      <c r="L2451" t="s">
        <v>7274</v>
      </c>
      <c r="M2451" t="s">
        <v>7275</v>
      </c>
      <c r="N2451">
        <v>0.88194444400000005</v>
      </c>
      <c r="O2451">
        <v>0</v>
      </c>
      <c r="P2451">
        <v>53</v>
      </c>
      <c r="Q2451">
        <v>0</v>
      </c>
      <c r="R2451">
        <v>24</v>
      </c>
      <c r="S2451">
        <v>0</v>
      </c>
      <c r="T2451">
        <v>17</v>
      </c>
      <c r="U2451">
        <v>0</v>
      </c>
      <c r="V2451">
        <v>1</v>
      </c>
      <c r="W2451">
        <v>0</v>
      </c>
      <c r="X2451">
        <v>22.262696242518601</v>
      </c>
      <c r="Y2451">
        <v>0</v>
      </c>
      <c r="Z2451">
        <v>16.388825132348053</v>
      </c>
      <c r="AA2451">
        <v>0</v>
      </c>
      <c r="AB2451">
        <v>11.046904396949866</v>
      </c>
      <c r="AC2451">
        <v>0</v>
      </c>
      <c r="AD2451">
        <v>1.8574801141769668</v>
      </c>
      <c r="AE2451">
        <v>51.555905885993482</v>
      </c>
    </row>
    <row r="2452" spans="1:31" x14ac:dyDescent="0.25">
      <c r="A2452">
        <v>1825648</v>
      </c>
      <c r="B2452">
        <v>1</v>
      </c>
      <c r="C2452" t="s">
        <v>81</v>
      </c>
      <c r="D2452" t="s">
        <v>120</v>
      </c>
      <c r="E2452" t="s">
        <v>131</v>
      </c>
      <c r="F2452" t="s">
        <v>7276</v>
      </c>
      <c r="G2452" t="s">
        <v>133</v>
      </c>
      <c r="H2452" t="s">
        <v>134</v>
      </c>
      <c r="I2452" t="s">
        <v>135</v>
      </c>
      <c r="J2452" t="s">
        <v>136</v>
      </c>
      <c r="K2452" t="s">
        <v>137</v>
      </c>
      <c r="L2452" t="s">
        <v>7277</v>
      </c>
      <c r="M2452" t="s">
        <v>7278</v>
      </c>
      <c r="N2452">
        <v>0.74805555499999998</v>
      </c>
      <c r="O2452">
        <v>0</v>
      </c>
      <c r="P2452">
        <v>41</v>
      </c>
      <c r="Q2452">
        <v>0</v>
      </c>
      <c r="R2452">
        <v>0</v>
      </c>
      <c r="S2452">
        <v>0</v>
      </c>
      <c r="T2452">
        <v>2</v>
      </c>
      <c r="U2452">
        <v>0</v>
      </c>
      <c r="V2452">
        <v>0</v>
      </c>
      <c r="W2452">
        <v>0</v>
      </c>
      <c r="X2452">
        <v>4.9672522629683264</v>
      </c>
      <c r="Y2452">
        <v>0</v>
      </c>
      <c r="Z2452">
        <v>0</v>
      </c>
      <c r="AA2452">
        <v>0</v>
      </c>
      <c r="AB2452">
        <v>4.7989846181583334E-2</v>
      </c>
      <c r="AC2452">
        <v>0</v>
      </c>
      <c r="AD2452">
        <v>0</v>
      </c>
      <c r="AE2452">
        <v>5.0152421091499102</v>
      </c>
    </row>
    <row r="2453" spans="1:31" x14ac:dyDescent="0.25">
      <c r="A2453">
        <v>1825650</v>
      </c>
      <c r="B2453">
        <v>1</v>
      </c>
      <c r="C2453" t="s">
        <v>81</v>
      </c>
      <c r="D2453" t="s">
        <v>118</v>
      </c>
      <c r="E2453" t="s">
        <v>131</v>
      </c>
      <c r="F2453" t="s">
        <v>7279</v>
      </c>
      <c r="G2453" t="s">
        <v>133</v>
      </c>
      <c r="H2453" t="s">
        <v>134</v>
      </c>
      <c r="I2453" t="s">
        <v>135</v>
      </c>
      <c r="J2453" t="s">
        <v>136</v>
      </c>
      <c r="K2453" t="s">
        <v>137</v>
      </c>
      <c r="L2453" t="s">
        <v>7280</v>
      </c>
      <c r="M2453" t="s">
        <v>7281</v>
      </c>
      <c r="N2453">
        <v>2.1688888880000001</v>
      </c>
      <c r="O2453">
        <v>0</v>
      </c>
      <c r="P2453">
        <v>7</v>
      </c>
      <c r="Q2453">
        <v>0</v>
      </c>
      <c r="R2453">
        <v>0</v>
      </c>
      <c r="S2453">
        <v>0</v>
      </c>
      <c r="T2453">
        <v>1</v>
      </c>
      <c r="U2453">
        <v>0</v>
      </c>
      <c r="V2453">
        <v>0</v>
      </c>
      <c r="W2453">
        <v>0</v>
      </c>
      <c r="X2453">
        <v>6.066107449661601</v>
      </c>
      <c r="Y2453">
        <v>0</v>
      </c>
      <c r="Z2453">
        <v>0</v>
      </c>
      <c r="AA2453">
        <v>0</v>
      </c>
      <c r="AB2453">
        <v>4.4902389333333332E-5</v>
      </c>
      <c r="AC2453">
        <v>0</v>
      </c>
      <c r="AD2453">
        <v>0</v>
      </c>
      <c r="AE2453">
        <v>6.0661523520509339</v>
      </c>
    </row>
    <row r="2454" spans="1:31" x14ac:dyDescent="0.25">
      <c r="A2454">
        <v>1825651</v>
      </c>
      <c r="B2454">
        <v>1</v>
      </c>
      <c r="C2454" t="s">
        <v>80</v>
      </c>
      <c r="D2454" t="s">
        <v>82</v>
      </c>
      <c r="E2454" t="s">
        <v>131</v>
      </c>
      <c r="F2454" t="s">
        <v>7282</v>
      </c>
      <c r="G2454" t="s">
        <v>753</v>
      </c>
      <c r="H2454" t="s">
        <v>134</v>
      </c>
      <c r="I2454" t="s">
        <v>135</v>
      </c>
      <c r="J2454" t="s">
        <v>136</v>
      </c>
      <c r="K2454" t="s">
        <v>137</v>
      </c>
      <c r="L2454" t="s">
        <v>7283</v>
      </c>
      <c r="M2454" t="s">
        <v>7284</v>
      </c>
      <c r="N2454">
        <v>1.001666666</v>
      </c>
      <c r="O2454">
        <v>0</v>
      </c>
      <c r="P2454">
        <v>191</v>
      </c>
      <c r="Q2454">
        <v>0</v>
      </c>
      <c r="R2454">
        <v>0</v>
      </c>
      <c r="S2454">
        <v>0</v>
      </c>
      <c r="T2454">
        <v>9</v>
      </c>
      <c r="U2454">
        <v>0</v>
      </c>
      <c r="V2454">
        <v>0</v>
      </c>
      <c r="W2454">
        <v>0</v>
      </c>
      <c r="X2454">
        <v>59.641703284595877</v>
      </c>
      <c r="Y2454">
        <v>0</v>
      </c>
      <c r="Z2454">
        <v>0</v>
      </c>
      <c r="AA2454">
        <v>0</v>
      </c>
      <c r="AB2454">
        <v>1.8501038299295669</v>
      </c>
      <c r="AC2454">
        <v>0</v>
      </c>
      <c r="AD2454">
        <v>0</v>
      </c>
      <c r="AE2454">
        <v>61.491807114525443</v>
      </c>
    </row>
    <row r="2455" spans="1:31" x14ac:dyDescent="0.25">
      <c r="A2455">
        <v>1825655</v>
      </c>
      <c r="B2455">
        <v>1</v>
      </c>
      <c r="C2455" t="s">
        <v>80</v>
      </c>
      <c r="D2455" t="s">
        <v>93</v>
      </c>
      <c r="E2455" t="s">
        <v>202</v>
      </c>
      <c r="F2455" t="s">
        <v>7285</v>
      </c>
      <c r="G2455" t="s">
        <v>156</v>
      </c>
      <c r="H2455" t="s">
        <v>157</v>
      </c>
      <c r="I2455" t="s">
        <v>135</v>
      </c>
      <c r="J2455" t="s">
        <v>136</v>
      </c>
      <c r="K2455" t="s">
        <v>137</v>
      </c>
      <c r="L2455" t="s">
        <v>7286</v>
      </c>
      <c r="M2455" t="s">
        <v>7287</v>
      </c>
      <c r="N2455">
        <v>0.85611111100000004</v>
      </c>
      <c r="O2455">
        <v>0</v>
      </c>
      <c r="P2455">
        <v>310</v>
      </c>
      <c r="Q2455">
        <v>16</v>
      </c>
      <c r="R2455">
        <v>160</v>
      </c>
      <c r="S2455">
        <v>2</v>
      </c>
      <c r="T2455">
        <v>93</v>
      </c>
      <c r="U2455">
        <v>0</v>
      </c>
      <c r="V2455">
        <v>0</v>
      </c>
      <c r="W2455">
        <v>0</v>
      </c>
      <c r="X2455">
        <v>60.975277861651215</v>
      </c>
      <c r="Y2455">
        <v>92.118059772412067</v>
      </c>
      <c r="Z2455">
        <v>121.16674839036041</v>
      </c>
      <c r="AA2455">
        <v>1.9296072693568003</v>
      </c>
      <c r="AB2455">
        <v>60.990471880998939</v>
      </c>
      <c r="AC2455">
        <v>0</v>
      </c>
      <c r="AD2455">
        <v>0</v>
      </c>
      <c r="AE2455">
        <v>337.1801651747794</v>
      </c>
    </row>
    <row r="2456" spans="1:31" x14ac:dyDescent="0.25">
      <c r="A2456">
        <v>1825662</v>
      </c>
      <c r="B2456">
        <v>1</v>
      </c>
      <c r="C2456" t="s">
        <v>80</v>
      </c>
      <c r="D2456" t="s">
        <v>84</v>
      </c>
      <c r="E2456" t="s">
        <v>131</v>
      </c>
      <c r="F2456" t="s">
        <v>7288</v>
      </c>
      <c r="G2456" t="s">
        <v>133</v>
      </c>
      <c r="H2456" t="s">
        <v>134</v>
      </c>
      <c r="I2456" t="s">
        <v>135</v>
      </c>
      <c r="J2456" t="s">
        <v>136</v>
      </c>
      <c r="K2456" t="s">
        <v>137</v>
      </c>
      <c r="L2456" t="s">
        <v>7289</v>
      </c>
      <c r="M2456" t="s">
        <v>7290</v>
      </c>
      <c r="N2456">
        <v>1.112777777</v>
      </c>
      <c r="O2456">
        <v>0</v>
      </c>
      <c r="P2456">
        <v>167</v>
      </c>
      <c r="Q2456">
        <v>0</v>
      </c>
      <c r="R2456">
        <v>0</v>
      </c>
      <c r="S2456">
        <v>0</v>
      </c>
      <c r="T2456">
        <v>64</v>
      </c>
      <c r="U2456">
        <v>0</v>
      </c>
      <c r="V2456">
        <v>1</v>
      </c>
      <c r="W2456">
        <v>0</v>
      </c>
      <c r="X2456">
        <v>53.893379672361512</v>
      </c>
      <c r="Y2456">
        <v>0</v>
      </c>
      <c r="Z2456">
        <v>0</v>
      </c>
      <c r="AA2456">
        <v>0</v>
      </c>
      <c r="AB2456">
        <v>37.912380716707744</v>
      </c>
      <c r="AC2456">
        <v>0</v>
      </c>
      <c r="AD2456">
        <v>8.0015204116951004</v>
      </c>
      <c r="AE2456">
        <v>99.80728080076436</v>
      </c>
    </row>
    <row r="2457" spans="1:31" x14ac:dyDescent="0.25">
      <c r="A2457">
        <v>1825663</v>
      </c>
      <c r="B2457">
        <v>1</v>
      </c>
      <c r="C2457" t="s">
        <v>80</v>
      </c>
      <c r="D2457" t="s">
        <v>97</v>
      </c>
      <c r="E2457" t="s">
        <v>131</v>
      </c>
      <c r="F2457" t="s">
        <v>3017</v>
      </c>
      <c r="G2457" t="s">
        <v>133</v>
      </c>
      <c r="H2457" t="s">
        <v>134</v>
      </c>
      <c r="I2457" t="s">
        <v>135</v>
      </c>
      <c r="J2457" t="s">
        <v>136</v>
      </c>
      <c r="K2457" t="s">
        <v>137</v>
      </c>
      <c r="L2457" t="s">
        <v>7291</v>
      </c>
      <c r="M2457" t="s">
        <v>7292</v>
      </c>
      <c r="N2457">
        <v>2.9641666660000001</v>
      </c>
      <c r="O2457">
        <v>0</v>
      </c>
      <c r="P2457">
        <v>2</v>
      </c>
      <c r="Q2457">
        <v>0</v>
      </c>
      <c r="R2457">
        <v>1</v>
      </c>
      <c r="S2457">
        <v>0</v>
      </c>
      <c r="T2457">
        <v>1</v>
      </c>
      <c r="U2457">
        <v>0</v>
      </c>
      <c r="V2457">
        <v>0</v>
      </c>
      <c r="W2457">
        <v>0</v>
      </c>
      <c r="X2457">
        <v>2.4976292144526999</v>
      </c>
      <c r="Y2457">
        <v>0</v>
      </c>
      <c r="Z2457">
        <v>3.7914315695718002</v>
      </c>
      <c r="AA2457">
        <v>0</v>
      </c>
      <c r="AB2457">
        <v>0.14266558784605834</v>
      </c>
      <c r="AC2457">
        <v>0</v>
      </c>
      <c r="AD2457">
        <v>0</v>
      </c>
      <c r="AE2457">
        <v>6.4317263718705577</v>
      </c>
    </row>
    <row r="2458" spans="1:31" x14ac:dyDescent="0.25">
      <c r="A2458">
        <v>1825666</v>
      </c>
      <c r="B2458">
        <v>1</v>
      </c>
      <c r="C2458" t="s">
        <v>80</v>
      </c>
      <c r="D2458" t="s">
        <v>90</v>
      </c>
      <c r="E2458" t="s">
        <v>131</v>
      </c>
      <c r="F2458" t="s">
        <v>7293</v>
      </c>
      <c r="G2458" t="s">
        <v>189</v>
      </c>
      <c r="H2458" t="s">
        <v>134</v>
      </c>
      <c r="I2458" t="s">
        <v>135</v>
      </c>
      <c r="J2458" t="s">
        <v>136</v>
      </c>
      <c r="K2458" t="s">
        <v>137</v>
      </c>
      <c r="L2458" t="s">
        <v>7294</v>
      </c>
      <c r="M2458" t="s">
        <v>7295</v>
      </c>
      <c r="N2458">
        <v>1.7511111109999999</v>
      </c>
      <c r="O2458">
        <v>0</v>
      </c>
      <c r="P2458">
        <v>82</v>
      </c>
      <c r="Q2458">
        <v>0</v>
      </c>
      <c r="R2458">
        <v>0</v>
      </c>
      <c r="S2458">
        <v>0</v>
      </c>
      <c r="T2458">
        <v>4</v>
      </c>
      <c r="U2458">
        <v>0</v>
      </c>
      <c r="V2458">
        <v>0</v>
      </c>
      <c r="W2458">
        <v>0</v>
      </c>
      <c r="X2458">
        <v>50.858947559075006</v>
      </c>
      <c r="Y2458">
        <v>0</v>
      </c>
      <c r="Z2458">
        <v>0</v>
      </c>
      <c r="AA2458">
        <v>0</v>
      </c>
      <c r="AB2458">
        <v>3.021414569197967</v>
      </c>
      <c r="AC2458">
        <v>0</v>
      </c>
      <c r="AD2458">
        <v>0</v>
      </c>
      <c r="AE2458">
        <v>53.880362128272971</v>
      </c>
    </row>
    <row r="2459" spans="1:31" x14ac:dyDescent="0.25">
      <c r="A2459">
        <v>1825668</v>
      </c>
      <c r="B2459">
        <v>1</v>
      </c>
      <c r="C2459" t="s">
        <v>80</v>
      </c>
      <c r="D2459" t="s">
        <v>95</v>
      </c>
      <c r="E2459" t="s">
        <v>154</v>
      </c>
      <c r="F2459" t="s">
        <v>7296</v>
      </c>
      <c r="G2459" t="s">
        <v>175</v>
      </c>
      <c r="H2459" t="s">
        <v>157</v>
      </c>
      <c r="I2459" t="s">
        <v>135</v>
      </c>
      <c r="J2459" t="s">
        <v>136</v>
      </c>
      <c r="K2459" t="s">
        <v>137</v>
      </c>
      <c r="L2459" t="s">
        <v>7297</v>
      </c>
      <c r="M2459" t="s">
        <v>7298</v>
      </c>
      <c r="N2459">
        <v>2.0436111110000001</v>
      </c>
      <c r="O2459">
        <v>0</v>
      </c>
      <c r="P2459">
        <v>241</v>
      </c>
      <c r="Q2459">
        <v>0</v>
      </c>
      <c r="R2459">
        <v>0</v>
      </c>
      <c r="S2459">
        <v>0</v>
      </c>
      <c r="T2459">
        <v>12</v>
      </c>
      <c r="U2459">
        <v>0</v>
      </c>
      <c r="V2459">
        <v>0</v>
      </c>
      <c r="W2459">
        <v>0</v>
      </c>
      <c r="X2459">
        <v>103.81829238330384</v>
      </c>
      <c r="Y2459">
        <v>0</v>
      </c>
      <c r="Z2459">
        <v>0</v>
      </c>
      <c r="AA2459">
        <v>0</v>
      </c>
      <c r="AB2459">
        <v>6.0461784909819647</v>
      </c>
      <c r="AC2459">
        <v>0</v>
      </c>
      <c r="AD2459">
        <v>0</v>
      </c>
      <c r="AE2459">
        <v>109.8644708742858</v>
      </c>
    </row>
    <row r="2460" spans="1:31" x14ac:dyDescent="0.25">
      <c r="A2460">
        <v>1825669</v>
      </c>
      <c r="B2460">
        <v>1</v>
      </c>
      <c r="C2460" t="s">
        <v>80</v>
      </c>
      <c r="D2460" t="s">
        <v>96</v>
      </c>
      <c r="E2460" t="s">
        <v>140</v>
      </c>
      <c r="F2460" t="s">
        <v>7299</v>
      </c>
      <c r="G2460" t="s">
        <v>246</v>
      </c>
      <c r="H2460" t="s">
        <v>134</v>
      </c>
      <c r="I2460" t="s">
        <v>135</v>
      </c>
      <c r="J2460" t="s">
        <v>136</v>
      </c>
      <c r="K2460" t="s">
        <v>137</v>
      </c>
      <c r="L2460" t="s">
        <v>7300</v>
      </c>
      <c r="M2460" t="s">
        <v>7301</v>
      </c>
      <c r="N2460">
        <v>3.0611111110000002</v>
      </c>
      <c r="O2460">
        <v>0</v>
      </c>
      <c r="P2460">
        <v>1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1.4523381403183336E-2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1.4523381403183336E-2</v>
      </c>
    </row>
    <row r="2461" spans="1:31" x14ac:dyDescent="0.25">
      <c r="A2461">
        <v>1825671</v>
      </c>
      <c r="B2461">
        <v>1</v>
      </c>
      <c r="C2461" t="s">
        <v>80</v>
      </c>
      <c r="D2461" t="s">
        <v>85</v>
      </c>
      <c r="E2461" t="s">
        <v>131</v>
      </c>
      <c r="F2461" t="s">
        <v>1519</v>
      </c>
      <c r="G2461" t="s">
        <v>133</v>
      </c>
      <c r="H2461" t="s">
        <v>134</v>
      </c>
      <c r="I2461" t="s">
        <v>135</v>
      </c>
      <c r="J2461" t="s">
        <v>136</v>
      </c>
      <c r="K2461" t="s">
        <v>137</v>
      </c>
      <c r="L2461" t="s">
        <v>7302</v>
      </c>
      <c r="M2461" t="s">
        <v>7303</v>
      </c>
      <c r="N2461">
        <v>1.0208333329999999</v>
      </c>
      <c r="O2461">
        <v>0</v>
      </c>
      <c r="P2461">
        <v>13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2.5812299025927752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2.5812299025927752</v>
      </c>
    </row>
    <row r="2462" spans="1:31" x14ac:dyDescent="0.25">
      <c r="A2462">
        <v>1825676</v>
      </c>
      <c r="B2462">
        <v>1</v>
      </c>
      <c r="C2462" t="s">
        <v>80</v>
      </c>
      <c r="D2462" t="s">
        <v>83</v>
      </c>
      <c r="E2462" t="s">
        <v>140</v>
      </c>
      <c r="F2462" t="s">
        <v>7304</v>
      </c>
      <c r="G2462" t="s">
        <v>246</v>
      </c>
      <c r="H2462" t="s">
        <v>134</v>
      </c>
      <c r="I2462" t="s">
        <v>135</v>
      </c>
      <c r="J2462" t="s">
        <v>136</v>
      </c>
      <c r="K2462" t="s">
        <v>137</v>
      </c>
      <c r="L2462" t="s">
        <v>7305</v>
      </c>
      <c r="M2462" t="s">
        <v>7306</v>
      </c>
      <c r="N2462">
        <v>1.3758333330000001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3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1.8815810307014502</v>
      </c>
      <c r="AC2462">
        <v>0</v>
      </c>
      <c r="AD2462">
        <v>0</v>
      </c>
      <c r="AE2462">
        <v>1.8815810307014502</v>
      </c>
    </row>
    <row r="2463" spans="1:31" x14ac:dyDescent="0.25">
      <c r="A2463">
        <v>1825677</v>
      </c>
      <c r="B2463">
        <v>1</v>
      </c>
      <c r="C2463" t="s">
        <v>81</v>
      </c>
      <c r="D2463" t="s">
        <v>115</v>
      </c>
      <c r="E2463" t="s">
        <v>131</v>
      </c>
      <c r="F2463" t="s">
        <v>7307</v>
      </c>
      <c r="G2463" t="s">
        <v>133</v>
      </c>
      <c r="H2463" t="s">
        <v>134</v>
      </c>
      <c r="I2463" t="s">
        <v>135</v>
      </c>
      <c r="J2463" t="s">
        <v>136</v>
      </c>
      <c r="K2463" t="s">
        <v>137</v>
      </c>
      <c r="L2463" t="s">
        <v>7308</v>
      </c>
      <c r="M2463" t="s">
        <v>7309</v>
      </c>
      <c r="N2463">
        <v>2.4758333330000002</v>
      </c>
      <c r="O2463">
        <v>0</v>
      </c>
      <c r="P2463">
        <v>4</v>
      </c>
      <c r="Q2463">
        <v>0</v>
      </c>
      <c r="R2463">
        <v>1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0.49825696391465002</v>
      </c>
      <c r="Y2463">
        <v>0</v>
      </c>
      <c r="Z2463">
        <v>2.5615726916040003</v>
      </c>
      <c r="AA2463">
        <v>0</v>
      </c>
      <c r="AB2463">
        <v>0</v>
      </c>
      <c r="AC2463">
        <v>0</v>
      </c>
      <c r="AD2463">
        <v>0</v>
      </c>
      <c r="AE2463">
        <v>3.0598296555186502</v>
      </c>
    </row>
    <row r="2464" spans="1:31" x14ac:dyDescent="0.25">
      <c r="A2464">
        <v>1825680</v>
      </c>
      <c r="B2464">
        <v>1</v>
      </c>
      <c r="C2464" t="s">
        <v>80</v>
      </c>
      <c r="D2464" t="s">
        <v>110</v>
      </c>
      <c r="E2464" t="s">
        <v>140</v>
      </c>
      <c r="F2464" t="s">
        <v>7310</v>
      </c>
      <c r="G2464" t="s">
        <v>142</v>
      </c>
      <c r="H2464" t="s">
        <v>134</v>
      </c>
      <c r="I2464" t="s">
        <v>135</v>
      </c>
      <c r="J2464" t="s">
        <v>136</v>
      </c>
      <c r="K2464" t="s">
        <v>137</v>
      </c>
      <c r="L2464" t="s">
        <v>7311</v>
      </c>
      <c r="M2464" t="s">
        <v>7312</v>
      </c>
      <c r="N2464">
        <v>1.750555555</v>
      </c>
      <c r="O2464">
        <v>0</v>
      </c>
      <c r="P2464">
        <v>3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2.5049556292148503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2.5049556292148503</v>
      </c>
    </row>
    <row r="2465" spans="1:31" x14ac:dyDescent="0.25">
      <c r="A2465">
        <v>1825681</v>
      </c>
      <c r="B2465">
        <v>1</v>
      </c>
      <c r="C2465" t="s">
        <v>80</v>
      </c>
      <c r="D2465" t="s">
        <v>92</v>
      </c>
      <c r="E2465" t="s">
        <v>140</v>
      </c>
      <c r="F2465" t="s">
        <v>7313</v>
      </c>
      <c r="G2465" t="s">
        <v>142</v>
      </c>
      <c r="H2465" t="s">
        <v>134</v>
      </c>
      <c r="I2465" t="s">
        <v>135</v>
      </c>
      <c r="J2465" t="s">
        <v>136</v>
      </c>
      <c r="K2465" t="s">
        <v>137</v>
      </c>
      <c r="L2465" t="s">
        <v>7314</v>
      </c>
      <c r="M2465" t="s">
        <v>7315</v>
      </c>
      <c r="N2465">
        <v>1.8066666659999999</v>
      </c>
      <c r="O2465">
        <v>0</v>
      </c>
      <c r="P2465">
        <v>1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0.31653154060302502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0.31653154060302502</v>
      </c>
    </row>
    <row r="2466" spans="1:31" x14ac:dyDescent="0.25">
      <c r="A2466">
        <v>1825682</v>
      </c>
      <c r="B2466">
        <v>1</v>
      </c>
      <c r="C2466" t="s">
        <v>80</v>
      </c>
      <c r="D2466" t="s">
        <v>95</v>
      </c>
      <c r="E2466" t="s">
        <v>164</v>
      </c>
      <c r="F2466" t="s">
        <v>6956</v>
      </c>
      <c r="G2466" t="s">
        <v>156</v>
      </c>
      <c r="H2466" t="s">
        <v>157</v>
      </c>
      <c r="I2466" t="s">
        <v>135</v>
      </c>
      <c r="J2466" t="s">
        <v>136</v>
      </c>
      <c r="K2466" t="s">
        <v>137</v>
      </c>
      <c r="L2466" t="s">
        <v>7316</v>
      </c>
      <c r="M2466" t="s">
        <v>7317</v>
      </c>
      <c r="N2466">
        <v>0.814722222</v>
      </c>
      <c r="O2466">
        <v>2</v>
      </c>
      <c r="P2466">
        <v>164</v>
      </c>
      <c r="Q2466">
        <v>11</v>
      </c>
      <c r="R2466">
        <v>0</v>
      </c>
      <c r="S2466">
        <v>15</v>
      </c>
      <c r="T2466">
        <v>10</v>
      </c>
      <c r="U2466">
        <v>1</v>
      </c>
      <c r="V2466">
        <v>0</v>
      </c>
      <c r="W2466">
        <v>0.41596454334761668</v>
      </c>
      <c r="X2466">
        <v>20.678459893274002</v>
      </c>
      <c r="Y2466">
        <v>22.21279371113695</v>
      </c>
      <c r="Z2466">
        <v>0</v>
      </c>
      <c r="AA2466">
        <v>153.37125055746247</v>
      </c>
      <c r="AB2466">
        <v>2.5194213530658671</v>
      </c>
      <c r="AC2466">
        <v>0.67042730181653332</v>
      </c>
      <c r="AD2466">
        <v>0</v>
      </c>
      <c r="AE2466">
        <v>199.86831736010345</v>
      </c>
    </row>
    <row r="2467" spans="1:31" x14ac:dyDescent="0.25">
      <c r="A2467">
        <v>1825683</v>
      </c>
      <c r="B2467">
        <v>1</v>
      </c>
      <c r="C2467" t="s">
        <v>80</v>
      </c>
      <c r="D2467" t="s">
        <v>108</v>
      </c>
      <c r="E2467" t="s">
        <v>131</v>
      </c>
      <c r="F2467" t="s">
        <v>7318</v>
      </c>
      <c r="G2467" t="s">
        <v>133</v>
      </c>
      <c r="H2467" t="s">
        <v>134</v>
      </c>
      <c r="I2467" t="s">
        <v>135</v>
      </c>
      <c r="J2467" t="s">
        <v>136</v>
      </c>
      <c r="K2467" t="s">
        <v>137</v>
      </c>
      <c r="L2467" t="s">
        <v>7319</v>
      </c>
      <c r="M2467" t="s">
        <v>7320</v>
      </c>
      <c r="N2467">
        <v>0.61666666599999997</v>
      </c>
      <c r="O2467">
        <v>0</v>
      </c>
      <c r="P2467">
        <v>1</v>
      </c>
      <c r="Q2467">
        <v>0</v>
      </c>
      <c r="R2467">
        <v>2</v>
      </c>
      <c r="S2467">
        <v>0</v>
      </c>
      <c r="T2467">
        <v>1</v>
      </c>
      <c r="U2467">
        <v>0</v>
      </c>
      <c r="V2467">
        <v>0</v>
      </c>
      <c r="W2467">
        <v>0</v>
      </c>
      <c r="X2467">
        <v>0.34511691181100002</v>
      </c>
      <c r="Y2467">
        <v>0</v>
      </c>
      <c r="Z2467">
        <v>2.0100224361590007</v>
      </c>
      <c r="AA2467">
        <v>0</v>
      </c>
      <c r="AB2467">
        <v>0.91162536491200019</v>
      </c>
      <c r="AC2467">
        <v>0</v>
      </c>
      <c r="AD2467">
        <v>0</v>
      </c>
      <c r="AE2467">
        <v>3.2667647128820008</v>
      </c>
    </row>
    <row r="2468" spans="1:31" x14ac:dyDescent="0.25">
      <c r="A2468">
        <v>1825684</v>
      </c>
      <c r="B2468">
        <v>1</v>
      </c>
      <c r="C2468" t="s">
        <v>80</v>
      </c>
      <c r="D2468" t="s">
        <v>84</v>
      </c>
      <c r="E2468" t="s">
        <v>131</v>
      </c>
      <c r="F2468" t="s">
        <v>7321</v>
      </c>
      <c r="G2468" t="s">
        <v>1046</v>
      </c>
      <c r="H2468" t="s">
        <v>134</v>
      </c>
      <c r="I2468" t="s">
        <v>135</v>
      </c>
      <c r="J2468" t="s">
        <v>136</v>
      </c>
      <c r="K2468" t="s">
        <v>137</v>
      </c>
      <c r="L2468" t="s">
        <v>7322</v>
      </c>
      <c r="M2468" t="s">
        <v>7323</v>
      </c>
      <c r="N2468">
        <v>2.0866666660000002</v>
      </c>
      <c r="O2468">
        <v>0</v>
      </c>
      <c r="P2468">
        <v>216</v>
      </c>
      <c r="Q2468">
        <v>0</v>
      </c>
      <c r="R2468">
        <v>0</v>
      </c>
      <c r="S2468">
        <v>0</v>
      </c>
      <c r="T2468">
        <v>12</v>
      </c>
      <c r="U2468">
        <v>0</v>
      </c>
      <c r="V2468">
        <v>0</v>
      </c>
      <c r="W2468">
        <v>0</v>
      </c>
      <c r="X2468">
        <v>107.92028155789188</v>
      </c>
      <c r="Y2468">
        <v>0</v>
      </c>
      <c r="Z2468">
        <v>0</v>
      </c>
      <c r="AA2468">
        <v>0</v>
      </c>
      <c r="AB2468">
        <v>17.459124229397553</v>
      </c>
      <c r="AC2468">
        <v>0</v>
      </c>
      <c r="AD2468">
        <v>0</v>
      </c>
      <c r="AE2468">
        <v>125.37940578728944</v>
      </c>
    </row>
    <row r="2469" spans="1:31" x14ac:dyDescent="0.25">
      <c r="A2469">
        <v>1825685</v>
      </c>
      <c r="B2469">
        <v>1</v>
      </c>
      <c r="C2469" t="s">
        <v>80</v>
      </c>
      <c r="D2469" t="s">
        <v>99</v>
      </c>
      <c r="E2469" t="s">
        <v>140</v>
      </c>
      <c r="F2469" t="s">
        <v>7324</v>
      </c>
      <c r="G2469" t="s">
        <v>142</v>
      </c>
      <c r="H2469" t="s">
        <v>134</v>
      </c>
      <c r="I2469" t="s">
        <v>135</v>
      </c>
      <c r="J2469" t="s">
        <v>136</v>
      </c>
      <c r="K2469" t="s">
        <v>137</v>
      </c>
      <c r="L2469" t="s">
        <v>7325</v>
      </c>
      <c r="M2469" t="s">
        <v>7326</v>
      </c>
      <c r="N2469">
        <v>1.738888888</v>
      </c>
      <c r="O2469">
        <v>0</v>
      </c>
      <c r="P2469">
        <v>2</v>
      </c>
      <c r="Q2469">
        <v>0</v>
      </c>
      <c r="R2469">
        <v>0</v>
      </c>
      <c r="S2469">
        <v>0</v>
      </c>
      <c r="T2469">
        <v>1</v>
      </c>
      <c r="U2469">
        <v>0</v>
      </c>
      <c r="V2469">
        <v>0</v>
      </c>
      <c r="W2469">
        <v>0</v>
      </c>
      <c r="X2469">
        <v>0.31454672522826665</v>
      </c>
      <c r="Y2469">
        <v>0</v>
      </c>
      <c r="Z2469">
        <v>0</v>
      </c>
      <c r="AA2469">
        <v>0</v>
      </c>
      <c r="AB2469">
        <v>0.20025762496961666</v>
      </c>
      <c r="AC2469">
        <v>0</v>
      </c>
      <c r="AD2469">
        <v>0</v>
      </c>
      <c r="AE2469">
        <v>0.51480435019788329</v>
      </c>
    </row>
    <row r="2470" spans="1:31" x14ac:dyDescent="0.25">
      <c r="A2470">
        <v>1825686</v>
      </c>
      <c r="B2470">
        <v>1</v>
      </c>
      <c r="C2470" t="s">
        <v>80</v>
      </c>
      <c r="D2470" t="s">
        <v>107</v>
      </c>
      <c r="E2470" t="s">
        <v>202</v>
      </c>
      <c r="F2470" t="s">
        <v>2391</v>
      </c>
      <c r="G2470" t="s">
        <v>507</v>
      </c>
      <c r="H2470" t="s">
        <v>157</v>
      </c>
      <c r="I2470" t="s">
        <v>135</v>
      </c>
      <c r="J2470" t="s">
        <v>136</v>
      </c>
      <c r="K2470" t="s">
        <v>137</v>
      </c>
      <c r="L2470" t="s">
        <v>7327</v>
      </c>
      <c r="M2470" t="s">
        <v>7328</v>
      </c>
      <c r="N2470">
        <v>0.47333333300000002</v>
      </c>
      <c r="O2470">
        <v>0</v>
      </c>
      <c r="P2470">
        <v>5127</v>
      </c>
      <c r="Q2470">
        <v>0</v>
      </c>
      <c r="R2470">
        <v>2</v>
      </c>
      <c r="S2470">
        <v>2</v>
      </c>
      <c r="T2470">
        <v>425</v>
      </c>
      <c r="U2470">
        <v>0</v>
      </c>
      <c r="V2470">
        <v>0</v>
      </c>
      <c r="W2470">
        <v>0</v>
      </c>
      <c r="X2470">
        <v>484.6288667096328</v>
      </c>
      <c r="Y2470">
        <v>0</v>
      </c>
      <c r="Z2470">
        <v>0.16876984416059998</v>
      </c>
      <c r="AA2470">
        <v>12.847266245184002</v>
      </c>
      <c r="AB2470">
        <v>118.328485162025</v>
      </c>
      <c r="AC2470">
        <v>0</v>
      </c>
      <c r="AD2470">
        <v>0</v>
      </c>
      <c r="AE2470">
        <v>615.97338796100235</v>
      </c>
    </row>
    <row r="2471" spans="1:31" x14ac:dyDescent="0.25">
      <c r="A2471">
        <v>1825687</v>
      </c>
      <c r="B2471">
        <v>1</v>
      </c>
      <c r="C2471" t="s">
        <v>80</v>
      </c>
      <c r="D2471" t="s">
        <v>107</v>
      </c>
      <c r="E2471" t="s">
        <v>140</v>
      </c>
      <c r="F2471" t="s">
        <v>7329</v>
      </c>
      <c r="G2471" t="s">
        <v>142</v>
      </c>
      <c r="H2471" t="s">
        <v>134</v>
      </c>
      <c r="I2471" t="s">
        <v>135</v>
      </c>
      <c r="J2471" t="s">
        <v>136</v>
      </c>
      <c r="K2471" t="s">
        <v>137</v>
      </c>
      <c r="L2471" t="s">
        <v>7330</v>
      </c>
      <c r="M2471" t="s">
        <v>7331</v>
      </c>
      <c r="N2471">
        <v>1.4225000000000001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3.7434410398000002E-3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3.7434410398000002E-3</v>
      </c>
    </row>
    <row r="2472" spans="1:31" x14ac:dyDescent="0.25">
      <c r="A2472">
        <v>1825688</v>
      </c>
      <c r="B2472">
        <v>1</v>
      </c>
      <c r="C2472" t="s">
        <v>80</v>
      </c>
      <c r="D2472" t="s">
        <v>97</v>
      </c>
      <c r="E2472" t="s">
        <v>252</v>
      </c>
      <c r="F2472" t="s">
        <v>7332</v>
      </c>
      <c r="G2472" t="s">
        <v>279</v>
      </c>
      <c r="H2472" t="s">
        <v>134</v>
      </c>
      <c r="I2472" t="s">
        <v>135</v>
      </c>
      <c r="J2472" t="s">
        <v>136</v>
      </c>
      <c r="K2472" t="s">
        <v>137</v>
      </c>
      <c r="L2472" t="s">
        <v>7333</v>
      </c>
      <c r="M2472" t="s">
        <v>7334</v>
      </c>
      <c r="N2472">
        <v>0.52749999999999997</v>
      </c>
      <c r="O2472">
        <v>0</v>
      </c>
      <c r="P2472">
        <v>241</v>
      </c>
      <c r="Q2472">
        <v>0</v>
      </c>
      <c r="R2472">
        <v>2</v>
      </c>
      <c r="S2472">
        <v>0</v>
      </c>
      <c r="T2472">
        <v>10</v>
      </c>
      <c r="U2472">
        <v>0</v>
      </c>
      <c r="V2472">
        <v>0</v>
      </c>
      <c r="W2472">
        <v>0</v>
      </c>
      <c r="X2472">
        <v>26.366663616255291</v>
      </c>
      <c r="Y2472">
        <v>0</v>
      </c>
      <c r="Z2472">
        <v>2.6468852288325004E-2</v>
      </c>
      <c r="AA2472">
        <v>0</v>
      </c>
      <c r="AB2472">
        <v>2.9161151641649994</v>
      </c>
      <c r="AC2472">
        <v>0</v>
      </c>
      <c r="AD2472">
        <v>0</v>
      </c>
      <c r="AE2472">
        <v>29.309247632708615</v>
      </c>
    </row>
    <row r="2473" spans="1:31" x14ac:dyDescent="0.25">
      <c r="A2473">
        <v>1825692</v>
      </c>
      <c r="B2473">
        <v>1</v>
      </c>
      <c r="C2473" t="s">
        <v>80</v>
      </c>
      <c r="D2473" t="s">
        <v>83</v>
      </c>
      <c r="E2473" t="s">
        <v>140</v>
      </c>
      <c r="F2473" t="s">
        <v>7335</v>
      </c>
      <c r="G2473" t="s">
        <v>246</v>
      </c>
      <c r="H2473" t="s">
        <v>134</v>
      </c>
      <c r="I2473" t="s">
        <v>135</v>
      </c>
      <c r="J2473" t="s">
        <v>136</v>
      </c>
      <c r="K2473" t="s">
        <v>137</v>
      </c>
      <c r="L2473" t="s">
        <v>7336</v>
      </c>
      <c r="M2473" t="s">
        <v>7337</v>
      </c>
      <c r="N2473">
        <v>1.2450000000000001</v>
      </c>
      <c r="O2473">
        <v>0</v>
      </c>
      <c r="P2473">
        <v>11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3.0533474564591248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3.0533474564591248</v>
      </c>
    </row>
    <row r="2474" spans="1:31" x14ac:dyDescent="0.25">
      <c r="A2474">
        <v>1825694</v>
      </c>
      <c r="B2474">
        <v>1</v>
      </c>
      <c r="C2474" t="s">
        <v>80</v>
      </c>
      <c r="D2474" t="s">
        <v>99</v>
      </c>
      <c r="E2474" t="s">
        <v>131</v>
      </c>
      <c r="F2474" t="s">
        <v>7338</v>
      </c>
      <c r="G2474" t="s">
        <v>133</v>
      </c>
      <c r="H2474" t="s">
        <v>134</v>
      </c>
      <c r="I2474" t="s">
        <v>135</v>
      </c>
      <c r="J2474" t="s">
        <v>136</v>
      </c>
      <c r="K2474" t="s">
        <v>137</v>
      </c>
      <c r="L2474" t="s">
        <v>7339</v>
      </c>
      <c r="M2474" t="s">
        <v>7340</v>
      </c>
      <c r="N2474">
        <v>2.0552777770000001</v>
      </c>
      <c r="O2474">
        <v>0</v>
      </c>
      <c r="P2474">
        <v>21</v>
      </c>
      <c r="Q2474">
        <v>0</v>
      </c>
      <c r="R2474">
        <v>0</v>
      </c>
      <c r="S2474">
        <v>0</v>
      </c>
      <c r="T2474">
        <v>1</v>
      </c>
      <c r="U2474">
        <v>0</v>
      </c>
      <c r="V2474">
        <v>0</v>
      </c>
      <c r="W2474">
        <v>0</v>
      </c>
      <c r="X2474">
        <v>14.458128086972733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14.458128086972733</v>
      </c>
    </row>
    <row r="2475" spans="1:31" x14ac:dyDescent="0.25">
      <c r="A2475">
        <v>1825700</v>
      </c>
      <c r="B2475">
        <v>1</v>
      </c>
      <c r="C2475" t="s">
        <v>80</v>
      </c>
      <c r="D2475" t="s">
        <v>96</v>
      </c>
      <c r="E2475" t="s">
        <v>131</v>
      </c>
      <c r="F2475" t="s">
        <v>4625</v>
      </c>
      <c r="G2475" t="s">
        <v>133</v>
      </c>
      <c r="H2475" t="s">
        <v>134</v>
      </c>
      <c r="I2475" t="s">
        <v>135</v>
      </c>
      <c r="J2475" t="s">
        <v>136</v>
      </c>
      <c r="K2475" t="s">
        <v>137</v>
      </c>
      <c r="L2475" t="s">
        <v>7341</v>
      </c>
      <c r="M2475" t="s">
        <v>7342</v>
      </c>
      <c r="N2475">
        <v>2.3849999999999998</v>
      </c>
      <c r="O2475">
        <v>0</v>
      </c>
      <c r="P2475">
        <v>16</v>
      </c>
      <c r="Q2475">
        <v>0</v>
      </c>
      <c r="R2475">
        <v>0</v>
      </c>
      <c r="S2475">
        <v>0</v>
      </c>
      <c r="T2475">
        <v>1</v>
      </c>
      <c r="U2475">
        <v>0</v>
      </c>
      <c r="V2475">
        <v>0</v>
      </c>
      <c r="W2475">
        <v>0</v>
      </c>
      <c r="X2475">
        <v>17.414725697238936</v>
      </c>
      <c r="Y2475">
        <v>0</v>
      </c>
      <c r="Z2475">
        <v>0</v>
      </c>
      <c r="AA2475">
        <v>0</v>
      </c>
      <c r="AB2475">
        <v>1.8922334413906667</v>
      </c>
      <c r="AC2475">
        <v>0</v>
      </c>
      <c r="AD2475">
        <v>0</v>
      </c>
      <c r="AE2475">
        <v>19.306959138629601</v>
      </c>
    </row>
    <row r="2476" spans="1:31" x14ac:dyDescent="0.25">
      <c r="A2476">
        <v>1825702</v>
      </c>
      <c r="B2476">
        <v>1</v>
      </c>
      <c r="C2476" t="s">
        <v>80</v>
      </c>
      <c r="D2476" t="s">
        <v>98</v>
      </c>
      <c r="E2476" t="s">
        <v>131</v>
      </c>
      <c r="F2476" t="s">
        <v>7343</v>
      </c>
      <c r="G2476" t="s">
        <v>217</v>
      </c>
      <c r="H2476" t="s">
        <v>134</v>
      </c>
      <c r="I2476" t="s">
        <v>135</v>
      </c>
      <c r="J2476" t="s">
        <v>136</v>
      </c>
      <c r="K2476" t="s">
        <v>137</v>
      </c>
      <c r="L2476" t="s">
        <v>7344</v>
      </c>
      <c r="M2476" t="s">
        <v>7345</v>
      </c>
      <c r="N2476">
        <v>1.294166666</v>
      </c>
      <c r="O2476">
        <v>0</v>
      </c>
      <c r="P2476">
        <v>0</v>
      </c>
      <c r="Q2476">
        <v>0</v>
      </c>
      <c r="R2476">
        <v>1</v>
      </c>
      <c r="S2476">
        <v>0</v>
      </c>
      <c r="T2476">
        <v>1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0.1011423954429</v>
      </c>
      <c r="AA2476">
        <v>0</v>
      </c>
      <c r="AB2476">
        <v>7.4264572024999994E-4</v>
      </c>
      <c r="AC2476">
        <v>0</v>
      </c>
      <c r="AD2476">
        <v>0</v>
      </c>
      <c r="AE2476">
        <v>0.10188504116315</v>
      </c>
    </row>
    <row r="2477" spans="1:31" x14ac:dyDescent="0.25">
      <c r="A2477">
        <v>1825703</v>
      </c>
      <c r="B2477">
        <v>1</v>
      </c>
      <c r="C2477" t="s">
        <v>80</v>
      </c>
      <c r="D2477" t="s">
        <v>101</v>
      </c>
      <c r="E2477" t="s">
        <v>154</v>
      </c>
      <c r="F2477" t="s">
        <v>4910</v>
      </c>
      <c r="G2477" t="s">
        <v>175</v>
      </c>
      <c r="H2477" t="s">
        <v>157</v>
      </c>
      <c r="I2477" t="s">
        <v>135</v>
      </c>
      <c r="J2477" t="s">
        <v>136</v>
      </c>
      <c r="K2477" t="s">
        <v>137</v>
      </c>
      <c r="L2477" t="s">
        <v>7346</v>
      </c>
      <c r="M2477" t="s">
        <v>7347</v>
      </c>
      <c r="N2477">
        <v>0.71166666599999995</v>
      </c>
      <c r="O2477">
        <v>6</v>
      </c>
      <c r="P2477">
        <v>52</v>
      </c>
      <c r="Q2477">
        <v>2</v>
      </c>
      <c r="R2477">
        <v>2</v>
      </c>
      <c r="S2477">
        <v>6</v>
      </c>
      <c r="T2477">
        <v>1</v>
      </c>
      <c r="U2477">
        <v>0</v>
      </c>
      <c r="V2477">
        <v>0</v>
      </c>
      <c r="W2477">
        <v>10.500416663818669</v>
      </c>
      <c r="X2477">
        <v>9.1670511079985531</v>
      </c>
      <c r="Y2477">
        <v>0.43977369055999993</v>
      </c>
      <c r="Z2477">
        <v>2.8812303477416666E-2</v>
      </c>
      <c r="AA2477">
        <v>9.4842733725337496</v>
      </c>
      <c r="AB2477">
        <v>0.22447868594939999</v>
      </c>
      <c r="AC2477">
        <v>0</v>
      </c>
      <c r="AD2477">
        <v>0</v>
      </c>
      <c r="AE2477">
        <v>29.844805824337787</v>
      </c>
    </row>
    <row r="2478" spans="1:31" x14ac:dyDescent="0.25">
      <c r="A2478">
        <v>1825704</v>
      </c>
      <c r="B2478">
        <v>1</v>
      </c>
      <c r="C2478" t="s">
        <v>81</v>
      </c>
      <c r="D2478" t="s">
        <v>118</v>
      </c>
      <c r="E2478" t="s">
        <v>164</v>
      </c>
      <c r="F2478" t="s">
        <v>7348</v>
      </c>
      <c r="G2478" t="s">
        <v>386</v>
      </c>
      <c r="H2478" t="s">
        <v>1252</v>
      </c>
      <c r="I2478" t="s">
        <v>135</v>
      </c>
      <c r="J2478" t="s">
        <v>136</v>
      </c>
      <c r="K2478" t="s">
        <v>151</v>
      </c>
      <c r="L2478" t="s">
        <v>7349</v>
      </c>
      <c r="M2478" t="s">
        <v>7350</v>
      </c>
      <c r="N2478">
        <v>6.1944444000000001E-2</v>
      </c>
      <c r="O2478">
        <v>0</v>
      </c>
      <c r="P2478">
        <v>1923</v>
      </c>
      <c r="Q2478">
        <v>0</v>
      </c>
      <c r="R2478">
        <v>80</v>
      </c>
      <c r="S2478">
        <v>0</v>
      </c>
      <c r="T2478">
        <v>233</v>
      </c>
      <c r="U2478">
        <v>0</v>
      </c>
      <c r="V2478">
        <v>1</v>
      </c>
      <c r="W2478">
        <v>0</v>
      </c>
      <c r="X2478">
        <v>16.958506677591497</v>
      </c>
      <c r="Y2478">
        <v>0</v>
      </c>
      <c r="Z2478">
        <v>2.5381294978371045</v>
      </c>
      <c r="AA2478">
        <v>0</v>
      </c>
      <c r="AB2478">
        <v>3.558978549205098</v>
      </c>
      <c r="AC2478">
        <v>0</v>
      </c>
      <c r="AD2478">
        <v>1.0509870110740001</v>
      </c>
      <c r="AE2478">
        <v>24.106601735707699</v>
      </c>
    </row>
    <row r="2479" spans="1:31" x14ac:dyDescent="0.25">
      <c r="A2479">
        <v>1825707</v>
      </c>
      <c r="B2479">
        <v>1</v>
      </c>
      <c r="C2479" t="s">
        <v>81</v>
      </c>
      <c r="D2479" t="s">
        <v>120</v>
      </c>
      <c r="E2479" t="s">
        <v>164</v>
      </c>
      <c r="F2479" t="s">
        <v>7351</v>
      </c>
      <c r="G2479" t="s">
        <v>156</v>
      </c>
      <c r="H2479" t="s">
        <v>157</v>
      </c>
      <c r="I2479" t="s">
        <v>179</v>
      </c>
      <c r="J2479" t="s">
        <v>136</v>
      </c>
      <c r="K2479" t="s">
        <v>137</v>
      </c>
      <c r="L2479" t="s">
        <v>7352</v>
      </c>
      <c r="M2479" t="s">
        <v>7353</v>
      </c>
      <c r="N2479">
        <v>7.4999999999999997E-3</v>
      </c>
      <c r="O2479">
        <v>0</v>
      </c>
      <c r="P2479">
        <v>1240</v>
      </c>
      <c r="Q2479">
        <v>39</v>
      </c>
      <c r="R2479">
        <v>35</v>
      </c>
      <c r="S2479">
        <v>2</v>
      </c>
      <c r="T2479">
        <v>148</v>
      </c>
      <c r="U2479">
        <v>0</v>
      </c>
      <c r="V2479">
        <v>2</v>
      </c>
      <c r="W2479">
        <v>0</v>
      </c>
      <c r="X2479">
        <v>1.2055109723527524</v>
      </c>
      <c r="Y2479">
        <v>0.138730098789</v>
      </c>
      <c r="Z2479">
        <v>7.2389695047524974E-2</v>
      </c>
      <c r="AA2479">
        <v>2.0368778526000001E-2</v>
      </c>
      <c r="AB2479">
        <v>0.2167255113839999</v>
      </c>
      <c r="AC2479">
        <v>0</v>
      </c>
      <c r="AD2479">
        <v>2.119716119475E-3</v>
      </c>
      <c r="AE2479">
        <v>1.6558447722187521</v>
      </c>
    </row>
    <row r="2480" spans="1:31" x14ac:dyDescent="0.25">
      <c r="A2480">
        <v>1825708</v>
      </c>
      <c r="B2480">
        <v>1</v>
      </c>
      <c r="C2480" t="s">
        <v>80</v>
      </c>
      <c r="D2480" t="s">
        <v>97</v>
      </c>
      <c r="E2480" t="s">
        <v>154</v>
      </c>
      <c r="F2480" t="s">
        <v>7354</v>
      </c>
      <c r="G2480" t="s">
        <v>156</v>
      </c>
      <c r="H2480" t="s">
        <v>157</v>
      </c>
      <c r="I2480" t="s">
        <v>135</v>
      </c>
      <c r="J2480" t="s">
        <v>136</v>
      </c>
      <c r="K2480" t="s">
        <v>137</v>
      </c>
      <c r="L2480" t="s">
        <v>7355</v>
      </c>
      <c r="M2480" t="s">
        <v>7356</v>
      </c>
      <c r="N2480">
        <v>0.520277777</v>
      </c>
      <c r="O2480">
        <v>0</v>
      </c>
      <c r="P2480">
        <v>145</v>
      </c>
      <c r="Q2480">
        <v>0</v>
      </c>
      <c r="R2480">
        <v>39</v>
      </c>
      <c r="S2480">
        <v>0</v>
      </c>
      <c r="T2480">
        <v>26</v>
      </c>
      <c r="U2480">
        <v>0</v>
      </c>
      <c r="V2480">
        <v>0</v>
      </c>
      <c r="W2480">
        <v>0</v>
      </c>
      <c r="X2480">
        <v>20.854830223754334</v>
      </c>
      <c r="Y2480">
        <v>0</v>
      </c>
      <c r="Z2480">
        <v>4.5968080705681835</v>
      </c>
      <c r="AA2480">
        <v>0</v>
      </c>
      <c r="AB2480">
        <v>8.3252537241836446</v>
      </c>
      <c r="AC2480">
        <v>0</v>
      </c>
      <c r="AD2480">
        <v>0</v>
      </c>
      <c r="AE2480">
        <v>33.77689201850616</v>
      </c>
    </row>
    <row r="2481" spans="1:31" x14ac:dyDescent="0.25">
      <c r="A2481">
        <v>1825711</v>
      </c>
      <c r="B2481">
        <v>1</v>
      </c>
      <c r="C2481" t="s">
        <v>81</v>
      </c>
      <c r="D2481" t="s">
        <v>112</v>
      </c>
      <c r="E2481" t="s">
        <v>202</v>
      </c>
      <c r="F2481" t="s">
        <v>3023</v>
      </c>
      <c r="G2481" t="s">
        <v>156</v>
      </c>
      <c r="H2481" t="s">
        <v>157</v>
      </c>
      <c r="I2481" t="s">
        <v>135</v>
      </c>
      <c r="J2481" t="s">
        <v>136</v>
      </c>
      <c r="K2481" t="s">
        <v>137</v>
      </c>
      <c r="L2481" t="s">
        <v>7357</v>
      </c>
      <c r="M2481" t="s">
        <v>7358</v>
      </c>
      <c r="N2481">
        <v>0.12111111099999999</v>
      </c>
      <c r="O2481">
        <v>0</v>
      </c>
      <c r="P2481">
        <v>1141</v>
      </c>
      <c r="Q2481">
        <v>5</v>
      </c>
      <c r="R2481">
        <v>28</v>
      </c>
      <c r="S2481">
        <v>6</v>
      </c>
      <c r="T2481">
        <v>55</v>
      </c>
      <c r="U2481">
        <v>0</v>
      </c>
      <c r="V2481">
        <v>0</v>
      </c>
      <c r="W2481">
        <v>0</v>
      </c>
      <c r="X2481">
        <v>9.9876194122134621</v>
      </c>
      <c r="Y2481">
        <v>2.1504488600160001</v>
      </c>
      <c r="Z2481">
        <v>0.38819706748247762</v>
      </c>
      <c r="AA2481">
        <v>1.6334557669886667</v>
      </c>
      <c r="AB2481">
        <v>1.3267709308386664</v>
      </c>
      <c r="AC2481">
        <v>0</v>
      </c>
      <c r="AD2481">
        <v>0</v>
      </c>
      <c r="AE2481">
        <v>15.486492037539273</v>
      </c>
    </row>
    <row r="2482" spans="1:31" x14ac:dyDescent="0.25">
      <c r="A2482">
        <v>1825712</v>
      </c>
      <c r="B2482">
        <v>1</v>
      </c>
      <c r="C2482" t="s">
        <v>81</v>
      </c>
      <c r="D2482" t="s">
        <v>112</v>
      </c>
      <c r="E2482" t="s">
        <v>268</v>
      </c>
      <c r="F2482" t="s">
        <v>7359</v>
      </c>
      <c r="G2482" t="s">
        <v>156</v>
      </c>
      <c r="H2482" t="s">
        <v>157</v>
      </c>
      <c r="I2482" t="s">
        <v>135</v>
      </c>
      <c r="J2482" t="s">
        <v>136</v>
      </c>
      <c r="K2482" t="s">
        <v>137</v>
      </c>
      <c r="L2482" t="s">
        <v>7360</v>
      </c>
      <c r="M2482" t="s">
        <v>7361</v>
      </c>
      <c r="N2482">
        <v>7.3055554999999994E-2</v>
      </c>
      <c r="O2482">
        <v>1</v>
      </c>
      <c r="P2482">
        <v>187</v>
      </c>
      <c r="Q2482">
        <v>191</v>
      </c>
      <c r="R2482">
        <v>77</v>
      </c>
      <c r="S2482">
        <v>8</v>
      </c>
      <c r="T2482">
        <v>14</v>
      </c>
      <c r="U2482">
        <v>3</v>
      </c>
      <c r="V2482">
        <v>0</v>
      </c>
      <c r="W2482">
        <v>0.78319444148995832</v>
      </c>
      <c r="X2482">
        <v>3.4811674255172087</v>
      </c>
      <c r="Y2482">
        <v>6.6157994814127656</v>
      </c>
      <c r="Z2482">
        <v>0.68834959216434455</v>
      </c>
      <c r="AA2482">
        <v>15.370507764930084</v>
      </c>
      <c r="AB2482">
        <v>0.30749554222121667</v>
      </c>
      <c r="AC2482">
        <v>18.148150998459997</v>
      </c>
      <c r="AD2482">
        <v>0</v>
      </c>
      <c r="AE2482">
        <v>45.394665246195572</v>
      </c>
    </row>
    <row r="2483" spans="1:31" x14ac:dyDescent="0.25">
      <c r="A2483">
        <v>1825713</v>
      </c>
      <c r="B2483">
        <v>1</v>
      </c>
      <c r="C2483" t="s">
        <v>81</v>
      </c>
      <c r="D2483" t="s">
        <v>118</v>
      </c>
      <c r="E2483" t="s">
        <v>268</v>
      </c>
      <c r="F2483" t="s">
        <v>7362</v>
      </c>
      <c r="G2483" t="s">
        <v>7363</v>
      </c>
      <c r="H2483" t="s">
        <v>1252</v>
      </c>
      <c r="I2483" t="s">
        <v>135</v>
      </c>
      <c r="J2483" t="s">
        <v>136</v>
      </c>
      <c r="K2483" t="s">
        <v>151</v>
      </c>
      <c r="L2483" t="s">
        <v>7364</v>
      </c>
      <c r="M2483" t="s">
        <v>7365</v>
      </c>
      <c r="N2483">
        <v>3.9483333329999999</v>
      </c>
      <c r="O2483">
        <v>3</v>
      </c>
      <c r="P2483">
        <v>3950</v>
      </c>
      <c r="Q2483">
        <v>84</v>
      </c>
      <c r="R2483">
        <v>252</v>
      </c>
      <c r="S2483">
        <v>27</v>
      </c>
      <c r="T2483">
        <v>406</v>
      </c>
      <c r="U2483">
        <v>14</v>
      </c>
      <c r="V2483">
        <v>1</v>
      </c>
      <c r="W2483">
        <v>4.2288451228891004</v>
      </c>
      <c r="X2483">
        <v>2034.1593698251584</v>
      </c>
      <c r="Y2483">
        <v>663.7396274495195</v>
      </c>
      <c r="Z2483">
        <v>558.35381612643232</v>
      </c>
      <c r="AA2483">
        <v>599.26138934278333</v>
      </c>
      <c r="AB2483">
        <v>506.27010051688916</v>
      </c>
      <c r="AC2483">
        <v>1637.0223444754656</v>
      </c>
      <c r="AD2483">
        <v>69.603503412733502</v>
      </c>
      <c r="AE2483">
        <v>6072.6389962718713</v>
      </c>
    </row>
    <row r="2484" spans="1:31" x14ac:dyDescent="0.25">
      <c r="A2484">
        <v>1825714</v>
      </c>
      <c r="B2484">
        <v>1</v>
      </c>
      <c r="C2484" t="s">
        <v>81</v>
      </c>
      <c r="D2484" t="s">
        <v>118</v>
      </c>
      <c r="E2484" t="s">
        <v>268</v>
      </c>
      <c r="F2484" t="s">
        <v>7366</v>
      </c>
      <c r="G2484" t="s">
        <v>1251</v>
      </c>
      <c r="H2484" t="s">
        <v>1252</v>
      </c>
      <c r="I2484" t="s">
        <v>135</v>
      </c>
      <c r="J2484" t="s">
        <v>136</v>
      </c>
      <c r="K2484" t="s">
        <v>151</v>
      </c>
      <c r="L2484" t="s">
        <v>7367</v>
      </c>
      <c r="M2484" t="s">
        <v>7368</v>
      </c>
      <c r="N2484">
        <v>4.1908333329999996</v>
      </c>
      <c r="O2484">
        <v>13</v>
      </c>
      <c r="P2484">
        <v>918</v>
      </c>
      <c r="Q2484">
        <v>143</v>
      </c>
      <c r="R2484">
        <v>238</v>
      </c>
      <c r="S2484">
        <v>27</v>
      </c>
      <c r="T2484">
        <v>97</v>
      </c>
      <c r="U2484">
        <v>10</v>
      </c>
      <c r="V2484">
        <v>0</v>
      </c>
      <c r="W2484">
        <v>16.424338737305067</v>
      </c>
      <c r="X2484">
        <v>496.7043581151832</v>
      </c>
      <c r="Y2484">
        <v>2204.5868538410728</v>
      </c>
      <c r="Z2484">
        <v>1126.408809983863</v>
      </c>
      <c r="AA2484">
        <v>676.31191616584636</v>
      </c>
      <c r="AB2484">
        <v>210.81341226827629</v>
      </c>
      <c r="AC2484">
        <v>1080.1447496561177</v>
      </c>
      <c r="AD2484">
        <v>0</v>
      </c>
      <c r="AE2484">
        <v>5811.3944387676638</v>
      </c>
    </row>
    <row r="2485" spans="1:31" x14ac:dyDescent="0.25">
      <c r="A2485">
        <v>1825716</v>
      </c>
      <c r="B2485">
        <v>1</v>
      </c>
      <c r="C2485" t="s">
        <v>80</v>
      </c>
      <c r="D2485" t="s">
        <v>106</v>
      </c>
      <c r="E2485" t="s">
        <v>202</v>
      </c>
      <c r="F2485" t="s">
        <v>7369</v>
      </c>
      <c r="G2485" t="s">
        <v>156</v>
      </c>
      <c r="H2485" t="s">
        <v>157</v>
      </c>
      <c r="I2485" t="s">
        <v>135</v>
      </c>
      <c r="J2485" t="s">
        <v>136</v>
      </c>
      <c r="K2485" t="s">
        <v>137</v>
      </c>
      <c r="L2485" t="s">
        <v>7370</v>
      </c>
      <c r="M2485" t="s">
        <v>7371</v>
      </c>
      <c r="N2485">
        <v>5.6666665999999997E-2</v>
      </c>
      <c r="O2485">
        <v>4</v>
      </c>
      <c r="P2485">
        <v>3609</v>
      </c>
      <c r="Q2485">
        <v>0</v>
      </c>
      <c r="R2485">
        <v>1</v>
      </c>
      <c r="S2485">
        <v>18</v>
      </c>
      <c r="T2485">
        <v>1245</v>
      </c>
      <c r="U2485">
        <v>0</v>
      </c>
      <c r="V2485">
        <v>0</v>
      </c>
      <c r="W2485">
        <v>4.3317324136799999E-2</v>
      </c>
      <c r="X2485">
        <v>27.35350894152409</v>
      </c>
      <c r="Y2485">
        <v>0</v>
      </c>
      <c r="Z2485">
        <v>1.3302584694000001E-2</v>
      </c>
      <c r="AA2485">
        <v>1.7581658273315999</v>
      </c>
      <c r="AB2485">
        <v>24.232198372492039</v>
      </c>
      <c r="AC2485">
        <v>0</v>
      </c>
      <c r="AD2485">
        <v>0</v>
      </c>
      <c r="AE2485">
        <v>53.400493050178525</v>
      </c>
    </row>
    <row r="2486" spans="1:31" x14ac:dyDescent="0.25">
      <c r="A2486">
        <v>1825719</v>
      </c>
      <c r="B2486">
        <v>1</v>
      </c>
      <c r="C2486" t="s">
        <v>81</v>
      </c>
      <c r="D2486" t="s">
        <v>118</v>
      </c>
      <c r="E2486" t="s">
        <v>268</v>
      </c>
      <c r="F2486" t="s">
        <v>7372</v>
      </c>
      <c r="G2486" t="s">
        <v>1251</v>
      </c>
      <c r="H2486" t="s">
        <v>1252</v>
      </c>
      <c r="I2486" t="s">
        <v>135</v>
      </c>
      <c r="J2486" t="s">
        <v>136</v>
      </c>
      <c r="K2486" t="s">
        <v>151</v>
      </c>
      <c r="L2486" t="s">
        <v>7373</v>
      </c>
      <c r="M2486" t="s">
        <v>7374</v>
      </c>
      <c r="N2486">
        <v>3.2075</v>
      </c>
      <c r="O2486">
        <v>28</v>
      </c>
      <c r="P2486">
        <v>1070</v>
      </c>
      <c r="Q2486">
        <v>181</v>
      </c>
      <c r="R2486">
        <v>271</v>
      </c>
      <c r="S2486">
        <v>57</v>
      </c>
      <c r="T2486">
        <v>154</v>
      </c>
      <c r="U2486">
        <v>3</v>
      </c>
      <c r="V2486">
        <v>2</v>
      </c>
      <c r="W2486">
        <v>51.426259610235853</v>
      </c>
      <c r="X2486">
        <v>576.83853710624214</v>
      </c>
      <c r="Y2486">
        <v>1028.8348085670527</v>
      </c>
      <c r="Z2486">
        <v>1001.4566850038851</v>
      </c>
      <c r="AA2486">
        <v>1423.1318491382499</v>
      </c>
      <c r="AB2486">
        <v>234.05827566756076</v>
      </c>
      <c r="AC2486">
        <v>1147.698327910191</v>
      </c>
      <c r="AD2486">
        <v>27.599372183995435</v>
      </c>
      <c r="AE2486">
        <v>5491.0441151874129</v>
      </c>
    </row>
    <row r="2487" spans="1:31" x14ac:dyDescent="0.25">
      <c r="A2487">
        <v>1825721</v>
      </c>
      <c r="B2487">
        <v>1</v>
      </c>
      <c r="C2487" t="s">
        <v>81</v>
      </c>
      <c r="D2487" t="s">
        <v>118</v>
      </c>
      <c r="E2487" t="s">
        <v>268</v>
      </c>
      <c r="F2487" t="s">
        <v>7375</v>
      </c>
      <c r="G2487" t="s">
        <v>1251</v>
      </c>
      <c r="H2487" t="s">
        <v>1252</v>
      </c>
      <c r="I2487" t="s">
        <v>135</v>
      </c>
      <c r="J2487" t="s">
        <v>136</v>
      </c>
      <c r="K2487" t="s">
        <v>151</v>
      </c>
      <c r="L2487" t="s">
        <v>7376</v>
      </c>
      <c r="M2487" t="s">
        <v>7377</v>
      </c>
      <c r="N2487">
        <v>2.9638888880000001</v>
      </c>
      <c r="O2487">
        <v>0</v>
      </c>
      <c r="P2487">
        <v>15431</v>
      </c>
      <c r="Q2487">
        <v>0</v>
      </c>
      <c r="R2487">
        <v>112</v>
      </c>
      <c r="S2487">
        <v>11</v>
      </c>
      <c r="T2487">
        <v>1707</v>
      </c>
      <c r="U2487">
        <v>4</v>
      </c>
      <c r="V2487">
        <v>20</v>
      </c>
      <c r="W2487">
        <v>0</v>
      </c>
      <c r="X2487">
        <v>6369.1812474322342</v>
      </c>
      <c r="Y2487">
        <v>0</v>
      </c>
      <c r="Z2487">
        <v>128.36563996277053</v>
      </c>
      <c r="AA2487">
        <v>620.89494934114759</v>
      </c>
      <c r="AB2487">
        <v>1818.1453841605373</v>
      </c>
      <c r="AC2487">
        <v>150.88259089964717</v>
      </c>
      <c r="AD2487">
        <v>117.73272523422115</v>
      </c>
      <c r="AE2487">
        <v>9205.2025370305601</v>
      </c>
    </row>
    <row r="2488" spans="1:31" x14ac:dyDescent="0.25">
      <c r="A2488">
        <v>1825724</v>
      </c>
      <c r="B2488">
        <v>1</v>
      </c>
      <c r="C2488" t="s">
        <v>80</v>
      </c>
      <c r="D2488" t="s">
        <v>107</v>
      </c>
      <c r="E2488" t="s">
        <v>202</v>
      </c>
      <c r="F2488" t="s">
        <v>7378</v>
      </c>
      <c r="G2488" t="s">
        <v>156</v>
      </c>
      <c r="H2488" t="s">
        <v>157</v>
      </c>
      <c r="I2488" t="s">
        <v>135</v>
      </c>
      <c r="J2488" t="s">
        <v>136</v>
      </c>
      <c r="K2488" t="s">
        <v>137</v>
      </c>
      <c r="L2488" t="s">
        <v>7379</v>
      </c>
      <c r="M2488" t="s">
        <v>7380</v>
      </c>
      <c r="N2488">
        <v>0.55361111100000004</v>
      </c>
      <c r="O2488">
        <v>0</v>
      </c>
      <c r="P2488">
        <v>2976</v>
      </c>
      <c r="Q2488">
        <v>0</v>
      </c>
      <c r="R2488">
        <v>6</v>
      </c>
      <c r="S2488">
        <v>2</v>
      </c>
      <c r="T2488">
        <v>158</v>
      </c>
      <c r="U2488">
        <v>0</v>
      </c>
      <c r="V2488">
        <v>1</v>
      </c>
      <c r="W2488">
        <v>0</v>
      </c>
      <c r="X2488">
        <v>172.46030018064988</v>
      </c>
      <c r="Y2488">
        <v>0</v>
      </c>
      <c r="Z2488">
        <v>0.81775636007875285</v>
      </c>
      <c r="AA2488">
        <v>16.861925931154005</v>
      </c>
      <c r="AB2488">
        <v>48.925798255931007</v>
      </c>
      <c r="AC2488">
        <v>0</v>
      </c>
      <c r="AD2488">
        <v>0.12508612557355003</v>
      </c>
      <c r="AE2488">
        <v>239.19086685338721</v>
      </c>
    </row>
    <row r="2489" spans="1:31" x14ac:dyDescent="0.25">
      <c r="A2489">
        <v>1825729</v>
      </c>
      <c r="B2489">
        <v>1</v>
      </c>
      <c r="C2489" t="s">
        <v>81</v>
      </c>
      <c r="D2489" t="s">
        <v>119</v>
      </c>
      <c r="E2489" t="s">
        <v>202</v>
      </c>
      <c r="F2489" t="s">
        <v>7381</v>
      </c>
      <c r="G2489" t="s">
        <v>156</v>
      </c>
      <c r="H2489" t="s">
        <v>157</v>
      </c>
      <c r="I2489" t="s">
        <v>135</v>
      </c>
      <c r="J2489" t="s">
        <v>136</v>
      </c>
      <c r="K2489" t="s">
        <v>137</v>
      </c>
      <c r="L2489" t="s">
        <v>7382</v>
      </c>
      <c r="M2489" t="s">
        <v>7383</v>
      </c>
      <c r="N2489">
        <v>9.7777776999999996E-2</v>
      </c>
      <c r="O2489">
        <v>3</v>
      </c>
      <c r="P2489">
        <v>2237</v>
      </c>
      <c r="Q2489">
        <v>242</v>
      </c>
      <c r="R2489">
        <v>394</v>
      </c>
      <c r="S2489">
        <v>6</v>
      </c>
      <c r="T2489">
        <v>141</v>
      </c>
      <c r="U2489">
        <v>0</v>
      </c>
      <c r="V2489">
        <v>0</v>
      </c>
      <c r="W2489">
        <v>3.8870743759466669E-2</v>
      </c>
      <c r="X2489">
        <v>20.277280204881318</v>
      </c>
      <c r="Y2489">
        <v>59.183038352290872</v>
      </c>
      <c r="Z2489">
        <v>23.190812984108973</v>
      </c>
      <c r="AA2489">
        <v>1.0345793379953778</v>
      </c>
      <c r="AB2489">
        <v>6.9669361435344053</v>
      </c>
      <c r="AC2489">
        <v>0</v>
      </c>
      <c r="AD2489">
        <v>0</v>
      </c>
      <c r="AE2489">
        <v>110.69151776657043</v>
      </c>
    </row>
    <row r="2490" spans="1:31" x14ac:dyDescent="0.25">
      <c r="A2490">
        <v>1825734</v>
      </c>
      <c r="B2490">
        <v>1</v>
      </c>
      <c r="C2490" t="s">
        <v>80</v>
      </c>
      <c r="D2490" t="s">
        <v>96</v>
      </c>
      <c r="E2490" t="s">
        <v>131</v>
      </c>
      <c r="F2490" t="s">
        <v>4625</v>
      </c>
      <c r="G2490" t="s">
        <v>133</v>
      </c>
      <c r="H2490" t="s">
        <v>134</v>
      </c>
      <c r="I2490" t="s">
        <v>135</v>
      </c>
      <c r="J2490" t="s">
        <v>136</v>
      </c>
      <c r="K2490" t="s">
        <v>137</v>
      </c>
      <c r="L2490" t="s">
        <v>7384</v>
      </c>
      <c r="M2490" t="s">
        <v>7385</v>
      </c>
      <c r="N2490">
        <v>4.0555555549999998</v>
      </c>
      <c r="O2490">
        <v>0</v>
      </c>
      <c r="P2490">
        <v>16</v>
      </c>
      <c r="Q2490">
        <v>0</v>
      </c>
      <c r="R2490">
        <v>0</v>
      </c>
      <c r="S2490">
        <v>0</v>
      </c>
      <c r="T2490">
        <v>1</v>
      </c>
      <c r="U2490">
        <v>0</v>
      </c>
      <c r="V2490">
        <v>0</v>
      </c>
      <c r="W2490">
        <v>0</v>
      </c>
      <c r="X2490">
        <v>26.81590870001817</v>
      </c>
      <c r="Y2490">
        <v>0</v>
      </c>
      <c r="Z2490">
        <v>0</v>
      </c>
      <c r="AA2490">
        <v>0</v>
      </c>
      <c r="AB2490">
        <v>4.1119664653915553</v>
      </c>
      <c r="AC2490">
        <v>0</v>
      </c>
      <c r="AD2490">
        <v>0</v>
      </c>
      <c r="AE2490">
        <v>30.927875165409723</v>
      </c>
    </row>
    <row r="2491" spans="1:31" x14ac:dyDescent="0.25">
      <c r="A2491">
        <v>1825739</v>
      </c>
      <c r="B2491">
        <v>1</v>
      </c>
      <c r="C2491" t="s">
        <v>80</v>
      </c>
      <c r="D2491" t="s">
        <v>95</v>
      </c>
      <c r="E2491" t="s">
        <v>202</v>
      </c>
      <c r="F2491" t="s">
        <v>6762</v>
      </c>
      <c r="G2491" t="s">
        <v>156</v>
      </c>
      <c r="H2491" t="s">
        <v>157</v>
      </c>
      <c r="I2491" t="s">
        <v>135</v>
      </c>
      <c r="J2491" t="s">
        <v>136</v>
      </c>
      <c r="K2491" t="s">
        <v>137</v>
      </c>
      <c r="L2491" t="s">
        <v>7386</v>
      </c>
      <c r="M2491" t="s">
        <v>7387</v>
      </c>
      <c r="N2491">
        <v>0.85361111099999998</v>
      </c>
      <c r="O2491">
        <v>0</v>
      </c>
      <c r="P2491">
        <v>1</v>
      </c>
      <c r="Q2491">
        <v>0</v>
      </c>
      <c r="R2491">
        <v>0</v>
      </c>
      <c r="S2491">
        <v>16</v>
      </c>
      <c r="T2491">
        <v>335</v>
      </c>
      <c r="U2491">
        <v>9</v>
      </c>
      <c r="V2491">
        <v>3</v>
      </c>
      <c r="W2491">
        <v>0</v>
      </c>
      <c r="X2491">
        <v>0.14897632910766667</v>
      </c>
      <c r="Y2491">
        <v>0</v>
      </c>
      <c r="Z2491">
        <v>0</v>
      </c>
      <c r="AA2491">
        <v>56.171223632349111</v>
      </c>
      <c r="AB2491">
        <v>90.806089688191676</v>
      </c>
      <c r="AC2491">
        <v>979.27858832257402</v>
      </c>
      <c r="AD2491">
        <v>8.5144688385342757</v>
      </c>
      <c r="AE2491">
        <v>1134.9193468107567</v>
      </c>
    </row>
    <row r="2492" spans="1:31" x14ac:dyDescent="0.25">
      <c r="A2492">
        <v>1825741</v>
      </c>
      <c r="B2492">
        <v>1</v>
      </c>
      <c r="C2492" t="s">
        <v>81</v>
      </c>
      <c r="D2492" t="s">
        <v>120</v>
      </c>
      <c r="E2492" t="s">
        <v>202</v>
      </c>
      <c r="F2492" t="s">
        <v>4570</v>
      </c>
      <c r="G2492" t="s">
        <v>156</v>
      </c>
      <c r="H2492" t="s">
        <v>157</v>
      </c>
      <c r="I2492" t="s">
        <v>135</v>
      </c>
      <c r="J2492" t="s">
        <v>136</v>
      </c>
      <c r="K2492" t="s">
        <v>137</v>
      </c>
      <c r="L2492" t="s">
        <v>7388</v>
      </c>
      <c r="M2492" t="s">
        <v>7389</v>
      </c>
      <c r="N2492">
        <v>0.56805555500000005</v>
      </c>
      <c r="O2492">
        <v>1</v>
      </c>
      <c r="P2492">
        <v>294</v>
      </c>
      <c r="Q2492">
        <v>73</v>
      </c>
      <c r="R2492">
        <v>3</v>
      </c>
      <c r="S2492">
        <v>15</v>
      </c>
      <c r="T2492">
        <v>34</v>
      </c>
      <c r="U2492">
        <v>2</v>
      </c>
      <c r="V2492">
        <v>0</v>
      </c>
      <c r="W2492">
        <v>6.3072432946477504</v>
      </c>
      <c r="X2492">
        <v>23.729228214242468</v>
      </c>
      <c r="Y2492">
        <v>131.00139222481764</v>
      </c>
      <c r="Z2492">
        <v>1.2170681542946666</v>
      </c>
      <c r="AA2492">
        <v>14.245841589849308</v>
      </c>
      <c r="AB2492">
        <v>2.2694413730078886</v>
      </c>
      <c r="AC2492">
        <v>2.1572942226816667</v>
      </c>
      <c r="AD2492">
        <v>0</v>
      </c>
      <c r="AE2492">
        <v>180.92750907354139</v>
      </c>
    </row>
    <row r="2493" spans="1:31" x14ac:dyDescent="0.25">
      <c r="A2493">
        <v>1825743</v>
      </c>
      <c r="B2493">
        <v>1</v>
      </c>
      <c r="C2493" t="s">
        <v>81</v>
      </c>
      <c r="D2493" t="s">
        <v>118</v>
      </c>
      <c r="E2493" t="s">
        <v>164</v>
      </c>
      <c r="F2493" t="s">
        <v>7390</v>
      </c>
      <c r="G2493" t="s">
        <v>386</v>
      </c>
      <c r="H2493" t="s">
        <v>157</v>
      </c>
      <c r="I2493" t="s">
        <v>135</v>
      </c>
      <c r="J2493" t="s">
        <v>136</v>
      </c>
      <c r="K2493" t="s">
        <v>151</v>
      </c>
      <c r="L2493" t="s">
        <v>7391</v>
      </c>
      <c r="M2493" t="s">
        <v>7392</v>
      </c>
      <c r="N2493">
        <v>5.0277777000000003E-2</v>
      </c>
      <c r="O2493">
        <v>0</v>
      </c>
      <c r="P2493">
        <v>1923</v>
      </c>
      <c r="Q2493">
        <v>0</v>
      </c>
      <c r="R2493">
        <v>80</v>
      </c>
      <c r="S2493">
        <v>0</v>
      </c>
      <c r="T2493">
        <v>233</v>
      </c>
      <c r="U2493">
        <v>0</v>
      </c>
      <c r="V2493">
        <v>1</v>
      </c>
      <c r="W2493">
        <v>0</v>
      </c>
      <c r="X2493">
        <v>10.773566164114625</v>
      </c>
      <c r="Y2493">
        <v>0</v>
      </c>
      <c r="Z2493">
        <v>2.7487130629764436</v>
      </c>
      <c r="AA2493">
        <v>0</v>
      </c>
      <c r="AB2493">
        <v>2.7558605034236994</v>
      </c>
      <c r="AC2493">
        <v>0</v>
      </c>
      <c r="AD2493">
        <v>0.57825187646039999</v>
      </c>
      <c r="AE2493">
        <v>16.856391606975166</v>
      </c>
    </row>
    <row r="2494" spans="1:31" x14ac:dyDescent="0.25">
      <c r="A2494">
        <v>1825745</v>
      </c>
      <c r="B2494">
        <v>1</v>
      </c>
      <c r="C2494" t="s">
        <v>80</v>
      </c>
      <c r="D2494" t="s">
        <v>97</v>
      </c>
      <c r="E2494" t="s">
        <v>154</v>
      </c>
      <c r="F2494" t="s">
        <v>7354</v>
      </c>
      <c r="G2494" t="s">
        <v>156</v>
      </c>
      <c r="H2494" t="s">
        <v>157</v>
      </c>
      <c r="I2494" t="s">
        <v>135</v>
      </c>
      <c r="J2494" t="s">
        <v>136</v>
      </c>
      <c r="K2494" t="s">
        <v>137</v>
      </c>
      <c r="L2494" t="s">
        <v>7393</v>
      </c>
      <c r="M2494" t="s">
        <v>7394</v>
      </c>
      <c r="N2494">
        <v>1.4116666659999999</v>
      </c>
      <c r="O2494">
        <v>0</v>
      </c>
      <c r="P2494">
        <v>145</v>
      </c>
      <c r="Q2494">
        <v>0</v>
      </c>
      <c r="R2494">
        <v>39</v>
      </c>
      <c r="S2494">
        <v>0</v>
      </c>
      <c r="T2494">
        <v>26</v>
      </c>
      <c r="U2494">
        <v>0</v>
      </c>
      <c r="V2494">
        <v>0</v>
      </c>
      <c r="W2494">
        <v>0</v>
      </c>
      <c r="X2494">
        <v>47.60644646976224</v>
      </c>
      <c r="Y2494">
        <v>0</v>
      </c>
      <c r="Z2494">
        <v>15.352014508719705</v>
      </c>
      <c r="AA2494">
        <v>0</v>
      </c>
      <c r="AB2494">
        <v>24.407976094184217</v>
      </c>
      <c r="AC2494">
        <v>0</v>
      </c>
      <c r="AD2494">
        <v>0</v>
      </c>
      <c r="AE2494">
        <v>87.366437072666159</v>
      </c>
    </row>
    <row r="2495" spans="1:31" x14ac:dyDescent="0.25">
      <c r="A2495">
        <v>1825746</v>
      </c>
      <c r="B2495">
        <v>1</v>
      </c>
      <c r="C2495" t="s">
        <v>80</v>
      </c>
      <c r="D2495" t="s">
        <v>97</v>
      </c>
      <c r="E2495" t="s">
        <v>131</v>
      </c>
      <c r="F2495" t="s">
        <v>7395</v>
      </c>
      <c r="G2495" t="s">
        <v>133</v>
      </c>
      <c r="H2495" t="s">
        <v>134</v>
      </c>
      <c r="I2495" t="s">
        <v>135</v>
      </c>
      <c r="J2495" t="s">
        <v>136</v>
      </c>
      <c r="K2495" t="s">
        <v>137</v>
      </c>
      <c r="L2495" t="s">
        <v>7396</v>
      </c>
      <c r="M2495" t="s">
        <v>7397</v>
      </c>
      <c r="N2495">
        <v>2.8997222219999998</v>
      </c>
      <c r="O2495">
        <v>0</v>
      </c>
      <c r="P2495">
        <v>68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38.716428044705694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38.716428044705694</v>
      </c>
    </row>
    <row r="2496" spans="1:31" x14ac:dyDescent="0.25">
      <c r="A2496">
        <v>1825750</v>
      </c>
      <c r="B2496">
        <v>1</v>
      </c>
      <c r="C2496" t="s">
        <v>80</v>
      </c>
      <c r="D2496" t="s">
        <v>104</v>
      </c>
      <c r="E2496" t="s">
        <v>154</v>
      </c>
      <c r="F2496" t="s">
        <v>7398</v>
      </c>
      <c r="G2496" t="s">
        <v>507</v>
      </c>
      <c r="H2496" t="s">
        <v>157</v>
      </c>
      <c r="I2496" t="s">
        <v>135</v>
      </c>
      <c r="J2496" t="s">
        <v>136</v>
      </c>
      <c r="K2496" t="s">
        <v>137</v>
      </c>
      <c r="L2496" t="s">
        <v>7399</v>
      </c>
      <c r="M2496" t="s">
        <v>7400</v>
      </c>
      <c r="N2496">
        <v>1.0974999999999999</v>
      </c>
      <c r="O2496">
        <v>0</v>
      </c>
      <c r="P2496">
        <v>0</v>
      </c>
      <c r="Q2496">
        <v>3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3.3116147749863942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3.3116147749863942</v>
      </c>
    </row>
    <row r="2497" spans="1:31" x14ac:dyDescent="0.25">
      <c r="A2497">
        <v>1825751</v>
      </c>
      <c r="B2497">
        <v>1</v>
      </c>
      <c r="C2497" t="s">
        <v>81</v>
      </c>
      <c r="D2497" t="s">
        <v>122</v>
      </c>
      <c r="E2497" t="s">
        <v>154</v>
      </c>
      <c r="F2497" t="s">
        <v>7401</v>
      </c>
      <c r="G2497" t="s">
        <v>955</v>
      </c>
      <c r="H2497" t="s">
        <v>157</v>
      </c>
      <c r="I2497" t="s">
        <v>135</v>
      </c>
      <c r="J2497" t="s">
        <v>136</v>
      </c>
      <c r="K2497" t="s">
        <v>137</v>
      </c>
      <c r="L2497" t="s">
        <v>7402</v>
      </c>
      <c r="M2497" t="s">
        <v>7403</v>
      </c>
      <c r="N2497">
        <v>4.1408333329999998</v>
      </c>
      <c r="O2497">
        <v>0</v>
      </c>
      <c r="P2497">
        <v>112</v>
      </c>
      <c r="Q2497">
        <v>0</v>
      </c>
      <c r="R2497">
        <v>0</v>
      </c>
      <c r="S2497">
        <v>0</v>
      </c>
      <c r="T2497">
        <v>11</v>
      </c>
      <c r="U2497">
        <v>0</v>
      </c>
      <c r="V2497">
        <v>0</v>
      </c>
      <c r="W2497">
        <v>0</v>
      </c>
      <c r="X2497">
        <v>65.896625533735715</v>
      </c>
      <c r="Y2497">
        <v>0</v>
      </c>
      <c r="Z2497">
        <v>0</v>
      </c>
      <c r="AA2497">
        <v>0</v>
      </c>
      <c r="AB2497">
        <v>20.064184484499446</v>
      </c>
      <c r="AC2497">
        <v>0</v>
      </c>
      <c r="AD2497">
        <v>0</v>
      </c>
      <c r="AE2497">
        <v>85.960810018235165</v>
      </c>
    </row>
    <row r="2498" spans="1:31" x14ac:dyDescent="0.25">
      <c r="A2498">
        <v>1825752</v>
      </c>
      <c r="B2498">
        <v>1</v>
      </c>
      <c r="C2498" t="s">
        <v>81</v>
      </c>
      <c r="D2498" t="s">
        <v>118</v>
      </c>
      <c r="E2498" t="s">
        <v>164</v>
      </c>
      <c r="F2498" t="s">
        <v>7404</v>
      </c>
      <c r="G2498" t="s">
        <v>156</v>
      </c>
      <c r="H2498" t="s">
        <v>157</v>
      </c>
      <c r="I2498" t="s">
        <v>135</v>
      </c>
      <c r="J2498" t="s">
        <v>136</v>
      </c>
      <c r="K2498" t="s">
        <v>137</v>
      </c>
      <c r="L2498" t="s">
        <v>7405</v>
      </c>
      <c r="M2498" t="s">
        <v>7406</v>
      </c>
      <c r="N2498">
        <v>0.74583333299999999</v>
      </c>
      <c r="O2498">
        <v>0</v>
      </c>
      <c r="P2498">
        <v>421</v>
      </c>
      <c r="Q2498">
        <v>0</v>
      </c>
      <c r="R2498">
        <v>23</v>
      </c>
      <c r="S2498">
        <v>1</v>
      </c>
      <c r="T2498">
        <v>10</v>
      </c>
      <c r="U2498">
        <v>0</v>
      </c>
      <c r="V2498">
        <v>0</v>
      </c>
      <c r="W2498">
        <v>0</v>
      </c>
      <c r="X2498">
        <v>34.209047510604755</v>
      </c>
      <c r="Y2498">
        <v>0</v>
      </c>
      <c r="Z2498">
        <v>7.1926005330647662</v>
      </c>
      <c r="AA2498">
        <v>2.0305952273377503</v>
      </c>
      <c r="AB2498">
        <v>2.0086251332788332</v>
      </c>
      <c r="AC2498">
        <v>0</v>
      </c>
      <c r="AD2498">
        <v>0</v>
      </c>
      <c r="AE2498">
        <v>45.440868404286107</v>
      </c>
    </row>
    <row r="2499" spans="1:31" x14ac:dyDescent="0.25">
      <c r="A2499">
        <v>1825753</v>
      </c>
      <c r="B2499">
        <v>1</v>
      </c>
      <c r="C2499" t="s">
        <v>80</v>
      </c>
      <c r="D2499" t="s">
        <v>93</v>
      </c>
      <c r="E2499" t="s">
        <v>131</v>
      </c>
      <c r="F2499" t="s">
        <v>7407</v>
      </c>
      <c r="G2499" t="s">
        <v>133</v>
      </c>
      <c r="H2499" t="s">
        <v>134</v>
      </c>
      <c r="I2499" t="s">
        <v>135</v>
      </c>
      <c r="J2499" t="s">
        <v>136</v>
      </c>
      <c r="K2499" t="s">
        <v>137</v>
      </c>
      <c r="L2499" t="s">
        <v>7408</v>
      </c>
      <c r="M2499" t="s">
        <v>7409</v>
      </c>
      <c r="N2499">
        <v>3.0794444439999999</v>
      </c>
      <c r="O2499">
        <v>0</v>
      </c>
      <c r="P2499">
        <v>0</v>
      </c>
      <c r="Q2499">
        <v>0</v>
      </c>
      <c r="R2499">
        <v>11</v>
      </c>
      <c r="S2499">
        <v>0</v>
      </c>
      <c r="T2499">
        <v>5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30.089690865671763</v>
      </c>
      <c r="AA2499">
        <v>0</v>
      </c>
      <c r="AB2499">
        <v>1.0029984350972665</v>
      </c>
      <c r="AC2499">
        <v>0</v>
      </c>
      <c r="AD2499">
        <v>0</v>
      </c>
      <c r="AE2499">
        <v>31.092689300769031</v>
      </c>
    </row>
    <row r="2500" spans="1:31" x14ac:dyDescent="0.25">
      <c r="A2500">
        <v>1825754</v>
      </c>
      <c r="B2500">
        <v>1</v>
      </c>
      <c r="C2500" t="s">
        <v>80</v>
      </c>
      <c r="D2500" t="s">
        <v>85</v>
      </c>
      <c r="E2500" t="s">
        <v>131</v>
      </c>
      <c r="F2500" t="s">
        <v>7410</v>
      </c>
      <c r="G2500" t="s">
        <v>242</v>
      </c>
      <c r="H2500" t="s">
        <v>134</v>
      </c>
      <c r="I2500" t="s">
        <v>135</v>
      </c>
      <c r="J2500" t="s">
        <v>136</v>
      </c>
      <c r="K2500" t="s">
        <v>137</v>
      </c>
      <c r="L2500" t="s">
        <v>7411</v>
      </c>
      <c r="M2500" t="s">
        <v>7412</v>
      </c>
      <c r="N2500">
        <v>2.7666666659999999</v>
      </c>
      <c r="O2500">
        <v>0</v>
      </c>
      <c r="P2500">
        <v>266</v>
      </c>
      <c r="Q2500">
        <v>0</v>
      </c>
      <c r="R2500">
        <v>0</v>
      </c>
      <c r="S2500">
        <v>0</v>
      </c>
      <c r="T2500">
        <v>28</v>
      </c>
      <c r="U2500">
        <v>0</v>
      </c>
      <c r="V2500">
        <v>0</v>
      </c>
      <c r="W2500">
        <v>0</v>
      </c>
      <c r="X2500">
        <v>116.94315271032656</v>
      </c>
      <c r="Y2500">
        <v>0</v>
      </c>
      <c r="Z2500">
        <v>0</v>
      </c>
      <c r="AA2500">
        <v>0</v>
      </c>
      <c r="AB2500">
        <v>13.919582001963946</v>
      </c>
      <c r="AC2500">
        <v>0</v>
      </c>
      <c r="AD2500">
        <v>0</v>
      </c>
      <c r="AE2500">
        <v>130.86273471229049</v>
      </c>
    </row>
    <row r="2501" spans="1:31" x14ac:dyDescent="0.25">
      <c r="A2501">
        <v>1825755</v>
      </c>
      <c r="B2501">
        <v>1</v>
      </c>
      <c r="C2501" t="s">
        <v>80</v>
      </c>
      <c r="D2501" t="s">
        <v>95</v>
      </c>
      <c r="E2501" t="s">
        <v>164</v>
      </c>
      <c r="F2501" t="s">
        <v>7413</v>
      </c>
      <c r="G2501" t="s">
        <v>156</v>
      </c>
      <c r="H2501" t="s">
        <v>157</v>
      </c>
      <c r="I2501" t="s">
        <v>135</v>
      </c>
      <c r="J2501" t="s">
        <v>136</v>
      </c>
      <c r="K2501" t="s">
        <v>137</v>
      </c>
      <c r="L2501" t="s">
        <v>7414</v>
      </c>
      <c r="M2501" t="s">
        <v>7415</v>
      </c>
      <c r="N2501">
        <v>0.319722222</v>
      </c>
      <c r="O2501">
        <v>0</v>
      </c>
      <c r="P2501">
        <v>1</v>
      </c>
      <c r="Q2501">
        <v>0</v>
      </c>
      <c r="R2501">
        <v>0</v>
      </c>
      <c r="S2501">
        <v>14</v>
      </c>
      <c r="T2501">
        <v>471</v>
      </c>
      <c r="U2501">
        <v>7</v>
      </c>
      <c r="V2501">
        <v>4</v>
      </c>
      <c r="W2501">
        <v>0</v>
      </c>
      <c r="X2501">
        <v>6.0744927000333335E-2</v>
      </c>
      <c r="Y2501">
        <v>0</v>
      </c>
      <c r="Z2501">
        <v>0</v>
      </c>
      <c r="AA2501">
        <v>20.833775180475037</v>
      </c>
      <c r="AB2501">
        <v>57.137207182387939</v>
      </c>
      <c r="AC2501">
        <v>109.68830562848939</v>
      </c>
      <c r="AD2501">
        <v>23.937833242885048</v>
      </c>
      <c r="AE2501">
        <v>211.65786616123773</v>
      </c>
    </row>
    <row r="2502" spans="1:31" x14ac:dyDescent="0.25">
      <c r="A2502">
        <v>1825756</v>
      </c>
      <c r="B2502">
        <v>1</v>
      </c>
      <c r="C2502" t="s">
        <v>80</v>
      </c>
      <c r="D2502" t="s">
        <v>93</v>
      </c>
      <c r="E2502" t="s">
        <v>154</v>
      </c>
      <c r="F2502" t="s">
        <v>7416</v>
      </c>
      <c r="G2502" t="s">
        <v>156</v>
      </c>
      <c r="H2502" t="s">
        <v>157</v>
      </c>
      <c r="I2502" t="s">
        <v>135</v>
      </c>
      <c r="J2502" t="s">
        <v>136</v>
      </c>
      <c r="K2502" t="s">
        <v>137</v>
      </c>
      <c r="L2502" t="s">
        <v>7417</v>
      </c>
      <c r="M2502" t="s">
        <v>7418</v>
      </c>
      <c r="N2502">
        <v>0.38555555499999999</v>
      </c>
      <c r="O2502">
        <v>0</v>
      </c>
      <c r="P2502">
        <v>999</v>
      </c>
      <c r="Q2502">
        <v>0</v>
      </c>
      <c r="R2502">
        <v>84</v>
      </c>
      <c r="S2502">
        <v>0</v>
      </c>
      <c r="T2502">
        <v>172</v>
      </c>
      <c r="U2502">
        <v>0</v>
      </c>
      <c r="V2502">
        <v>1</v>
      </c>
      <c r="W2502">
        <v>0</v>
      </c>
      <c r="X2502">
        <v>45.642311353277123</v>
      </c>
      <c r="Y2502">
        <v>0</v>
      </c>
      <c r="Z2502">
        <v>30.549452619936826</v>
      </c>
      <c r="AA2502">
        <v>0</v>
      </c>
      <c r="AB2502">
        <v>33.660041812199779</v>
      </c>
      <c r="AC2502">
        <v>0</v>
      </c>
      <c r="AD2502">
        <v>3.8847103575497997</v>
      </c>
      <c r="AE2502">
        <v>113.73651614296352</v>
      </c>
    </row>
    <row r="2503" spans="1:31" x14ac:dyDescent="0.25">
      <c r="A2503">
        <v>1825760</v>
      </c>
      <c r="B2503">
        <v>1</v>
      </c>
      <c r="C2503" t="s">
        <v>81</v>
      </c>
      <c r="D2503" t="s">
        <v>127</v>
      </c>
      <c r="E2503" t="s">
        <v>154</v>
      </c>
      <c r="F2503" t="s">
        <v>7419</v>
      </c>
      <c r="G2503" t="s">
        <v>507</v>
      </c>
      <c r="H2503" t="s">
        <v>157</v>
      </c>
      <c r="I2503" t="s">
        <v>135</v>
      </c>
      <c r="J2503" t="s">
        <v>136</v>
      </c>
      <c r="K2503" t="s">
        <v>137</v>
      </c>
      <c r="L2503" t="s">
        <v>7420</v>
      </c>
      <c r="M2503" t="s">
        <v>7421</v>
      </c>
      <c r="N2503">
        <v>1.9675</v>
      </c>
      <c r="O2503">
        <v>1</v>
      </c>
      <c r="P2503">
        <v>6</v>
      </c>
      <c r="Q2503">
        <v>116</v>
      </c>
      <c r="R2503">
        <v>63</v>
      </c>
      <c r="S2503">
        <v>8</v>
      </c>
      <c r="T2503">
        <v>2</v>
      </c>
      <c r="U2503">
        <v>0</v>
      </c>
      <c r="V2503">
        <v>0</v>
      </c>
      <c r="W2503">
        <v>0.25995953302980002</v>
      </c>
      <c r="X2503">
        <v>0.90401241920792497</v>
      </c>
      <c r="Y2503">
        <v>124.29548837104424</v>
      </c>
      <c r="Z2503">
        <v>54.961052044211094</v>
      </c>
      <c r="AA2503">
        <v>40.470438017561584</v>
      </c>
      <c r="AB2503">
        <v>4.6768573781714666</v>
      </c>
      <c r="AC2503">
        <v>0</v>
      </c>
      <c r="AD2503">
        <v>0</v>
      </c>
      <c r="AE2503">
        <v>225.56780776322611</v>
      </c>
    </row>
    <row r="2504" spans="1:31" x14ac:dyDescent="0.25">
      <c r="A2504">
        <v>1825762</v>
      </c>
      <c r="B2504">
        <v>1</v>
      </c>
      <c r="C2504" t="s">
        <v>81</v>
      </c>
      <c r="D2504" t="s">
        <v>127</v>
      </c>
      <c r="E2504" t="s">
        <v>164</v>
      </c>
      <c r="F2504" t="s">
        <v>4205</v>
      </c>
      <c r="G2504" t="s">
        <v>156</v>
      </c>
      <c r="H2504" t="s">
        <v>157</v>
      </c>
      <c r="I2504" t="s">
        <v>135</v>
      </c>
      <c r="J2504" t="s">
        <v>136</v>
      </c>
      <c r="K2504" t="s">
        <v>137</v>
      </c>
      <c r="L2504" t="s">
        <v>7422</v>
      </c>
      <c r="M2504" t="s">
        <v>7423</v>
      </c>
      <c r="N2504">
        <v>1.0766666659999999</v>
      </c>
      <c r="O2504">
        <v>2</v>
      </c>
      <c r="P2504">
        <v>52</v>
      </c>
      <c r="Q2504">
        <v>79</v>
      </c>
      <c r="R2504">
        <v>74</v>
      </c>
      <c r="S2504">
        <v>0</v>
      </c>
      <c r="T2504">
        <v>5</v>
      </c>
      <c r="U2504">
        <v>1</v>
      </c>
      <c r="V2504">
        <v>0</v>
      </c>
      <c r="W2504">
        <v>0.82540411762699994</v>
      </c>
      <c r="X2504">
        <v>10.231140173102116</v>
      </c>
      <c r="Y2504">
        <v>140.17147214062297</v>
      </c>
      <c r="Z2504">
        <v>86.647581423416554</v>
      </c>
      <c r="AA2504">
        <v>0</v>
      </c>
      <c r="AB2504">
        <v>2.2547508411073194</v>
      </c>
      <c r="AC2504">
        <v>154.46485655758499</v>
      </c>
      <c r="AD2504">
        <v>0</v>
      </c>
      <c r="AE2504">
        <v>394.5952052534609</v>
      </c>
    </row>
    <row r="2505" spans="1:31" x14ac:dyDescent="0.25">
      <c r="A2505">
        <v>1825763</v>
      </c>
      <c r="B2505">
        <v>1</v>
      </c>
      <c r="C2505" t="s">
        <v>80</v>
      </c>
      <c r="D2505" t="s">
        <v>87</v>
      </c>
      <c r="E2505" t="s">
        <v>140</v>
      </c>
      <c r="F2505" t="s">
        <v>7424</v>
      </c>
      <c r="G2505" t="s">
        <v>246</v>
      </c>
      <c r="H2505" t="s">
        <v>134</v>
      </c>
      <c r="I2505" t="s">
        <v>135</v>
      </c>
      <c r="J2505" t="s">
        <v>136</v>
      </c>
      <c r="K2505" t="s">
        <v>137</v>
      </c>
      <c r="L2505" t="s">
        <v>7425</v>
      </c>
      <c r="M2505" t="s">
        <v>7426</v>
      </c>
      <c r="N2505">
        <v>1.541388888</v>
      </c>
      <c r="O2505">
        <v>0</v>
      </c>
      <c r="P2505">
        <v>2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0.69926563028703326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0.69926563028703326</v>
      </c>
    </row>
    <row r="2506" spans="1:31" x14ac:dyDescent="0.25">
      <c r="A2506">
        <v>1825766</v>
      </c>
      <c r="B2506">
        <v>1</v>
      </c>
      <c r="C2506" t="s">
        <v>81</v>
      </c>
      <c r="D2506" t="s">
        <v>121</v>
      </c>
      <c r="E2506" t="s">
        <v>154</v>
      </c>
      <c r="F2506" t="s">
        <v>7427</v>
      </c>
      <c r="G2506" t="s">
        <v>156</v>
      </c>
      <c r="H2506" t="s">
        <v>157</v>
      </c>
      <c r="I2506" t="s">
        <v>135</v>
      </c>
      <c r="J2506" t="s">
        <v>136</v>
      </c>
      <c r="K2506" t="s">
        <v>137</v>
      </c>
      <c r="L2506" t="s">
        <v>7428</v>
      </c>
      <c r="M2506" t="s">
        <v>7429</v>
      </c>
      <c r="N2506">
        <v>0.61944444399999998</v>
      </c>
      <c r="O2506">
        <v>0</v>
      </c>
      <c r="P2506">
        <v>0</v>
      </c>
      <c r="Q2506">
        <v>0</v>
      </c>
      <c r="R2506">
        <v>0</v>
      </c>
      <c r="S2506">
        <v>1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1.7889187377600002</v>
      </c>
      <c r="AB2506">
        <v>0</v>
      </c>
      <c r="AC2506">
        <v>0</v>
      </c>
      <c r="AD2506">
        <v>0</v>
      </c>
      <c r="AE2506">
        <v>1.7889187377600002</v>
      </c>
    </row>
    <row r="2507" spans="1:31" x14ac:dyDescent="0.25">
      <c r="A2507">
        <v>1825768</v>
      </c>
      <c r="B2507">
        <v>1</v>
      </c>
      <c r="C2507" t="s">
        <v>80</v>
      </c>
      <c r="D2507" t="s">
        <v>110</v>
      </c>
      <c r="E2507" t="s">
        <v>140</v>
      </c>
      <c r="F2507" t="s">
        <v>7430</v>
      </c>
      <c r="G2507" t="s">
        <v>142</v>
      </c>
      <c r="H2507" t="s">
        <v>134</v>
      </c>
      <c r="I2507" t="s">
        <v>135</v>
      </c>
      <c r="J2507" t="s">
        <v>136</v>
      </c>
      <c r="K2507" t="s">
        <v>137</v>
      </c>
      <c r="L2507" t="s">
        <v>7431</v>
      </c>
      <c r="M2507" t="s">
        <v>7432</v>
      </c>
      <c r="N2507">
        <v>1.9955555549999999</v>
      </c>
      <c r="O2507">
        <v>0</v>
      </c>
      <c r="P2507">
        <v>3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0.90324556741813333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0.90324556741813333</v>
      </c>
    </row>
    <row r="2508" spans="1:31" x14ac:dyDescent="0.25">
      <c r="A2508">
        <v>1825779</v>
      </c>
      <c r="B2508">
        <v>1</v>
      </c>
      <c r="C2508" t="s">
        <v>80</v>
      </c>
      <c r="D2508" t="s">
        <v>97</v>
      </c>
      <c r="E2508" t="s">
        <v>140</v>
      </c>
      <c r="F2508" t="s">
        <v>7433</v>
      </c>
      <c r="G2508" t="s">
        <v>213</v>
      </c>
      <c r="H2508" t="s">
        <v>134</v>
      </c>
      <c r="I2508" t="s">
        <v>135</v>
      </c>
      <c r="J2508" t="s">
        <v>136</v>
      </c>
      <c r="K2508" t="s">
        <v>137</v>
      </c>
      <c r="L2508" t="s">
        <v>7434</v>
      </c>
      <c r="M2508" t="s">
        <v>7435</v>
      </c>
      <c r="N2508">
        <v>4.4019444439999997</v>
      </c>
      <c r="O2508">
        <v>0</v>
      </c>
      <c r="P2508">
        <v>1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0.66993758141078341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0.66993758141078341</v>
      </c>
    </row>
    <row r="2509" spans="1:31" x14ac:dyDescent="0.25">
      <c r="A2509">
        <v>1825781</v>
      </c>
      <c r="B2509">
        <v>1</v>
      </c>
      <c r="C2509" t="s">
        <v>80</v>
      </c>
      <c r="D2509" t="s">
        <v>100</v>
      </c>
      <c r="E2509" t="s">
        <v>140</v>
      </c>
      <c r="F2509" t="s">
        <v>7436</v>
      </c>
      <c r="G2509" t="s">
        <v>246</v>
      </c>
      <c r="H2509" t="s">
        <v>134</v>
      </c>
      <c r="I2509" t="s">
        <v>135</v>
      </c>
      <c r="J2509" t="s">
        <v>136</v>
      </c>
      <c r="K2509" t="s">
        <v>137</v>
      </c>
      <c r="L2509" t="s">
        <v>7437</v>
      </c>
      <c r="M2509" t="s">
        <v>7438</v>
      </c>
      <c r="N2509">
        <v>0.73666666599999997</v>
      </c>
      <c r="O2509">
        <v>0</v>
      </c>
      <c r="P2509">
        <v>4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0.69017312182539992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0.69017312182539992</v>
      </c>
    </row>
    <row r="2510" spans="1:31" x14ac:dyDescent="0.25">
      <c r="A2510">
        <v>1825783</v>
      </c>
      <c r="B2510">
        <v>1</v>
      </c>
      <c r="C2510" t="s">
        <v>80</v>
      </c>
      <c r="D2510" t="s">
        <v>96</v>
      </c>
      <c r="E2510" t="s">
        <v>202</v>
      </c>
      <c r="F2510" t="s">
        <v>7439</v>
      </c>
      <c r="G2510" t="s">
        <v>225</v>
      </c>
      <c r="H2510" t="s">
        <v>157</v>
      </c>
      <c r="I2510" t="s">
        <v>135</v>
      </c>
      <c r="J2510" t="s">
        <v>136</v>
      </c>
      <c r="K2510" t="s">
        <v>151</v>
      </c>
      <c r="L2510" t="s">
        <v>7440</v>
      </c>
      <c r="M2510" t="s">
        <v>7441</v>
      </c>
      <c r="N2510">
        <v>0.97250000000000003</v>
      </c>
      <c r="O2510">
        <v>0</v>
      </c>
      <c r="P2510">
        <v>716</v>
      </c>
      <c r="Q2510">
        <v>0</v>
      </c>
      <c r="R2510">
        <v>1</v>
      </c>
      <c r="S2510">
        <v>0</v>
      </c>
      <c r="T2510">
        <v>63</v>
      </c>
      <c r="U2510">
        <v>0</v>
      </c>
      <c r="V2510">
        <v>0</v>
      </c>
      <c r="W2510">
        <v>0</v>
      </c>
      <c r="X2510">
        <v>167.60352685827897</v>
      </c>
      <c r="Y2510">
        <v>0</v>
      </c>
      <c r="Z2510">
        <v>1.3235217871750001E-3</v>
      </c>
      <c r="AA2510">
        <v>0</v>
      </c>
      <c r="AB2510">
        <v>63.716541997815376</v>
      </c>
      <c r="AC2510">
        <v>0</v>
      </c>
      <c r="AD2510">
        <v>0</v>
      </c>
      <c r="AE2510">
        <v>231.32139237788152</v>
      </c>
    </row>
    <row r="2511" spans="1:31" x14ac:dyDescent="0.25">
      <c r="A2511">
        <v>1825785</v>
      </c>
      <c r="B2511">
        <v>1</v>
      </c>
      <c r="C2511" t="s">
        <v>80</v>
      </c>
      <c r="D2511" t="s">
        <v>93</v>
      </c>
      <c r="E2511" t="s">
        <v>202</v>
      </c>
      <c r="F2511" t="s">
        <v>7442</v>
      </c>
      <c r="G2511" t="s">
        <v>156</v>
      </c>
      <c r="H2511" t="s">
        <v>157</v>
      </c>
      <c r="I2511" t="s">
        <v>135</v>
      </c>
      <c r="J2511" t="s">
        <v>136</v>
      </c>
      <c r="K2511" t="s">
        <v>137</v>
      </c>
      <c r="L2511" t="s">
        <v>7443</v>
      </c>
      <c r="M2511" t="s">
        <v>7444</v>
      </c>
      <c r="N2511">
        <v>0.48472222199999998</v>
      </c>
      <c r="O2511">
        <v>0</v>
      </c>
      <c r="P2511">
        <v>8</v>
      </c>
      <c r="Q2511">
        <v>29</v>
      </c>
      <c r="R2511">
        <v>94</v>
      </c>
      <c r="S2511">
        <v>6</v>
      </c>
      <c r="T2511">
        <v>15</v>
      </c>
      <c r="U2511">
        <v>0</v>
      </c>
      <c r="V2511">
        <v>0</v>
      </c>
      <c r="W2511">
        <v>0</v>
      </c>
      <c r="X2511">
        <v>0.98383818676960011</v>
      </c>
      <c r="Y2511">
        <v>34.393453720380428</v>
      </c>
      <c r="Z2511">
        <v>74.728341864231027</v>
      </c>
      <c r="AA2511">
        <v>72.765860981753789</v>
      </c>
      <c r="AB2511">
        <v>13.00949529894547</v>
      </c>
      <c r="AC2511">
        <v>0</v>
      </c>
      <c r="AD2511">
        <v>0</v>
      </c>
      <c r="AE2511">
        <v>195.88099005208034</v>
      </c>
    </row>
    <row r="2512" spans="1:31" x14ac:dyDescent="0.25">
      <c r="A2512">
        <v>1825786</v>
      </c>
      <c r="B2512">
        <v>1</v>
      </c>
      <c r="C2512" t="s">
        <v>80</v>
      </c>
      <c r="D2512" t="s">
        <v>83</v>
      </c>
      <c r="E2512" t="s">
        <v>223</v>
      </c>
      <c r="F2512" t="s">
        <v>7445</v>
      </c>
      <c r="G2512" t="s">
        <v>242</v>
      </c>
      <c r="H2512" t="s">
        <v>134</v>
      </c>
      <c r="I2512" t="s">
        <v>135</v>
      </c>
      <c r="J2512" t="s">
        <v>136</v>
      </c>
      <c r="K2512" t="s">
        <v>137</v>
      </c>
      <c r="L2512" t="s">
        <v>7446</v>
      </c>
      <c r="M2512" t="s">
        <v>7447</v>
      </c>
      <c r="N2512">
        <v>4.6241666659999998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1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15.468783749489702</v>
      </c>
      <c r="AC2512">
        <v>0</v>
      </c>
      <c r="AD2512">
        <v>0</v>
      </c>
      <c r="AE2512">
        <v>15.468783749489702</v>
      </c>
    </row>
    <row r="2513" spans="1:31" x14ac:dyDescent="0.25">
      <c r="A2513">
        <v>1825789</v>
      </c>
      <c r="B2513">
        <v>1</v>
      </c>
      <c r="C2513" t="s">
        <v>81</v>
      </c>
      <c r="D2513" t="s">
        <v>120</v>
      </c>
      <c r="E2513" t="s">
        <v>252</v>
      </c>
      <c r="F2513" t="s">
        <v>7448</v>
      </c>
      <c r="G2513" t="s">
        <v>150</v>
      </c>
      <c r="H2513" t="s">
        <v>134</v>
      </c>
      <c r="I2513" t="s">
        <v>135</v>
      </c>
      <c r="J2513" t="s">
        <v>136</v>
      </c>
      <c r="K2513" t="s">
        <v>151</v>
      </c>
      <c r="L2513" t="s">
        <v>7449</v>
      </c>
      <c r="M2513" t="s">
        <v>7450</v>
      </c>
      <c r="N2513">
        <v>7.8843044439999996</v>
      </c>
      <c r="O2513">
        <v>0</v>
      </c>
      <c r="P2513">
        <v>133</v>
      </c>
      <c r="Q2513">
        <v>0</v>
      </c>
      <c r="R2513">
        <v>14</v>
      </c>
      <c r="S2513">
        <v>0</v>
      </c>
      <c r="T2513">
        <v>9</v>
      </c>
      <c r="U2513">
        <v>0</v>
      </c>
      <c r="V2513">
        <v>0</v>
      </c>
      <c r="W2513">
        <v>0</v>
      </c>
      <c r="X2513">
        <v>182.15738922154739</v>
      </c>
      <c r="Y2513">
        <v>0</v>
      </c>
      <c r="Z2513">
        <v>10.404496414623598</v>
      </c>
      <c r="AA2513">
        <v>0</v>
      </c>
      <c r="AB2513">
        <v>16.298742580813403</v>
      </c>
      <c r="AC2513">
        <v>0</v>
      </c>
      <c r="AD2513">
        <v>0</v>
      </c>
      <c r="AE2513">
        <v>208.8606282169844</v>
      </c>
    </row>
    <row r="2514" spans="1:31" x14ac:dyDescent="0.25">
      <c r="A2514">
        <v>1825790</v>
      </c>
      <c r="B2514">
        <v>1</v>
      </c>
      <c r="C2514" t="s">
        <v>80</v>
      </c>
      <c r="D2514" t="s">
        <v>85</v>
      </c>
      <c r="E2514" t="s">
        <v>252</v>
      </c>
      <c r="F2514" t="s">
        <v>7451</v>
      </c>
      <c r="G2514" t="s">
        <v>150</v>
      </c>
      <c r="H2514" t="s">
        <v>134</v>
      </c>
      <c r="I2514" t="s">
        <v>135</v>
      </c>
      <c r="J2514" t="s">
        <v>136</v>
      </c>
      <c r="K2514" t="s">
        <v>151</v>
      </c>
      <c r="L2514" t="s">
        <v>7452</v>
      </c>
      <c r="M2514" t="s">
        <v>7453</v>
      </c>
      <c r="N2514">
        <v>3.254548888</v>
      </c>
      <c r="O2514">
        <v>0</v>
      </c>
      <c r="P2514">
        <v>413</v>
      </c>
      <c r="Q2514">
        <v>0</v>
      </c>
      <c r="R2514">
        <v>1</v>
      </c>
      <c r="S2514">
        <v>0</v>
      </c>
      <c r="T2514">
        <v>50</v>
      </c>
      <c r="U2514">
        <v>0</v>
      </c>
      <c r="V2514">
        <v>0</v>
      </c>
      <c r="W2514">
        <v>0</v>
      </c>
      <c r="X2514">
        <v>314.3781297500185</v>
      </c>
      <c r="Y2514">
        <v>0</v>
      </c>
      <c r="Z2514">
        <v>6.9130724310374994E-2</v>
      </c>
      <c r="AA2514">
        <v>0</v>
      </c>
      <c r="AB2514">
        <v>375.88192383694815</v>
      </c>
      <c r="AC2514">
        <v>0</v>
      </c>
      <c r="AD2514">
        <v>0</v>
      </c>
      <c r="AE2514">
        <v>690.329184311277</v>
      </c>
    </row>
    <row r="2515" spans="1:31" x14ac:dyDescent="0.25">
      <c r="A2515">
        <v>1825791</v>
      </c>
      <c r="B2515">
        <v>1</v>
      </c>
      <c r="C2515" t="s">
        <v>80</v>
      </c>
      <c r="D2515" t="s">
        <v>99</v>
      </c>
      <c r="E2515" t="s">
        <v>131</v>
      </c>
      <c r="F2515" t="s">
        <v>7338</v>
      </c>
      <c r="G2515" t="s">
        <v>133</v>
      </c>
      <c r="H2515" t="s">
        <v>134</v>
      </c>
      <c r="I2515" t="s">
        <v>135</v>
      </c>
      <c r="J2515" t="s">
        <v>136</v>
      </c>
      <c r="K2515" t="s">
        <v>137</v>
      </c>
      <c r="L2515" t="s">
        <v>7454</v>
      </c>
      <c r="M2515" t="s">
        <v>7455</v>
      </c>
      <c r="N2515">
        <v>1.159166666</v>
      </c>
      <c r="O2515">
        <v>0</v>
      </c>
      <c r="P2515">
        <v>21</v>
      </c>
      <c r="Q2515">
        <v>0</v>
      </c>
      <c r="R2515">
        <v>0</v>
      </c>
      <c r="S2515">
        <v>0</v>
      </c>
      <c r="T2515">
        <v>1</v>
      </c>
      <c r="U2515">
        <v>0</v>
      </c>
      <c r="V2515">
        <v>0</v>
      </c>
      <c r="W2515">
        <v>0</v>
      </c>
      <c r="X2515">
        <v>7.653942002198268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7.653942002198268</v>
      </c>
    </row>
    <row r="2516" spans="1:31" x14ac:dyDescent="0.25">
      <c r="A2516">
        <v>1825792</v>
      </c>
      <c r="B2516">
        <v>1</v>
      </c>
      <c r="C2516" t="s">
        <v>80</v>
      </c>
      <c r="D2516" t="s">
        <v>92</v>
      </c>
      <c r="E2516" t="s">
        <v>131</v>
      </c>
      <c r="F2516" t="s">
        <v>7456</v>
      </c>
      <c r="G2516" t="s">
        <v>189</v>
      </c>
      <c r="H2516" t="s">
        <v>134</v>
      </c>
      <c r="I2516" t="s">
        <v>135</v>
      </c>
      <c r="J2516" t="s">
        <v>136</v>
      </c>
      <c r="K2516" t="s">
        <v>137</v>
      </c>
      <c r="L2516" t="s">
        <v>7457</v>
      </c>
      <c r="M2516" t="s">
        <v>7458</v>
      </c>
      <c r="N2516">
        <v>1.8616666660000001</v>
      </c>
      <c r="O2516">
        <v>0</v>
      </c>
      <c r="P2516">
        <v>75</v>
      </c>
      <c r="Q2516">
        <v>0</v>
      </c>
      <c r="R2516">
        <v>0</v>
      </c>
      <c r="S2516">
        <v>0</v>
      </c>
      <c r="T2516">
        <v>4</v>
      </c>
      <c r="U2516">
        <v>0</v>
      </c>
      <c r="V2516">
        <v>0</v>
      </c>
      <c r="W2516">
        <v>0</v>
      </c>
      <c r="X2516">
        <v>38.040949679520942</v>
      </c>
      <c r="Y2516">
        <v>0</v>
      </c>
      <c r="Z2516">
        <v>0</v>
      </c>
      <c r="AA2516">
        <v>0</v>
      </c>
      <c r="AB2516">
        <v>5.3059971408059274</v>
      </c>
      <c r="AC2516">
        <v>0</v>
      </c>
      <c r="AD2516">
        <v>0</v>
      </c>
      <c r="AE2516">
        <v>43.34694682032687</v>
      </c>
    </row>
    <row r="2517" spans="1:31" x14ac:dyDescent="0.25">
      <c r="A2517">
        <v>1825793</v>
      </c>
      <c r="B2517">
        <v>1</v>
      </c>
      <c r="C2517" t="s">
        <v>80</v>
      </c>
      <c r="D2517" t="s">
        <v>87</v>
      </c>
      <c r="E2517" t="s">
        <v>140</v>
      </c>
      <c r="F2517" t="s">
        <v>7459</v>
      </c>
      <c r="G2517" t="s">
        <v>133</v>
      </c>
      <c r="H2517" t="s">
        <v>134</v>
      </c>
      <c r="I2517" t="s">
        <v>135</v>
      </c>
      <c r="J2517" t="s">
        <v>136</v>
      </c>
      <c r="K2517" t="s">
        <v>137</v>
      </c>
      <c r="L2517" t="s">
        <v>7460</v>
      </c>
      <c r="M2517" t="s">
        <v>7461</v>
      </c>
      <c r="N2517">
        <v>2.4183333330000001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2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0.70975480681462499</v>
      </c>
      <c r="AC2517">
        <v>0</v>
      </c>
      <c r="AD2517">
        <v>0</v>
      </c>
      <c r="AE2517">
        <v>0.70975480681462499</v>
      </c>
    </row>
    <row r="2518" spans="1:31" x14ac:dyDescent="0.25">
      <c r="A2518">
        <v>1825794</v>
      </c>
      <c r="B2518">
        <v>1</v>
      </c>
      <c r="C2518" t="s">
        <v>81</v>
      </c>
      <c r="D2518" t="s">
        <v>118</v>
      </c>
      <c r="E2518" t="s">
        <v>154</v>
      </c>
      <c r="F2518" t="s">
        <v>7462</v>
      </c>
      <c r="G2518" t="s">
        <v>225</v>
      </c>
      <c r="H2518" t="s">
        <v>157</v>
      </c>
      <c r="I2518" t="s">
        <v>135</v>
      </c>
      <c r="J2518" t="s">
        <v>136</v>
      </c>
      <c r="K2518" t="s">
        <v>151</v>
      </c>
      <c r="L2518" t="s">
        <v>7463</v>
      </c>
      <c r="M2518" t="s">
        <v>7464</v>
      </c>
      <c r="N2518">
        <v>3.1895730549999999</v>
      </c>
      <c r="O2518">
        <v>0</v>
      </c>
      <c r="P2518">
        <v>4</v>
      </c>
      <c r="Q2518">
        <v>0</v>
      </c>
      <c r="R2518">
        <v>0</v>
      </c>
      <c r="S2518">
        <v>0</v>
      </c>
      <c r="T2518">
        <v>1</v>
      </c>
      <c r="U2518">
        <v>0</v>
      </c>
      <c r="V2518">
        <v>0</v>
      </c>
      <c r="W2518">
        <v>0</v>
      </c>
      <c r="X2518">
        <v>2.2016469388695832</v>
      </c>
      <c r="Y2518">
        <v>0</v>
      </c>
      <c r="Z2518">
        <v>0</v>
      </c>
      <c r="AA2518">
        <v>0</v>
      </c>
      <c r="AB2518">
        <v>22.143265098192</v>
      </c>
      <c r="AC2518">
        <v>0</v>
      </c>
      <c r="AD2518">
        <v>0</v>
      </c>
      <c r="AE2518">
        <v>24.344912037061583</v>
      </c>
    </row>
    <row r="2519" spans="1:31" x14ac:dyDescent="0.25">
      <c r="A2519">
        <v>1825795</v>
      </c>
      <c r="B2519">
        <v>1</v>
      </c>
      <c r="C2519" t="s">
        <v>80</v>
      </c>
      <c r="D2519" t="s">
        <v>104</v>
      </c>
      <c r="E2519" t="s">
        <v>154</v>
      </c>
      <c r="F2519" t="s">
        <v>7465</v>
      </c>
      <c r="G2519" t="s">
        <v>156</v>
      </c>
      <c r="H2519" t="s">
        <v>157</v>
      </c>
      <c r="I2519" t="s">
        <v>135</v>
      </c>
      <c r="J2519" t="s">
        <v>136</v>
      </c>
      <c r="K2519" t="s">
        <v>137</v>
      </c>
      <c r="L2519" t="s">
        <v>7466</v>
      </c>
      <c r="M2519" t="s">
        <v>7467</v>
      </c>
      <c r="N2519">
        <v>1.0349999999999999</v>
      </c>
      <c r="O2519">
        <v>4</v>
      </c>
      <c r="P2519">
        <v>1738</v>
      </c>
      <c r="Q2519">
        <v>0</v>
      </c>
      <c r="R2519">
        <v>8</v>
      </c>
      <c r="S2519">
        <v>1</v>
      </c>
      <c r="T2519">
        <v>143</v>
      </c>
      <c r="U2519">
        <v>0</v>
      </c>
      <c r="V2519">
        <v>2</v>
      </c>
      <c r="W2519">
        <v>0.91448783475919948</v>
      </c>
      <c r="X2519">
        <v>436.30431249084143</v>
      </c>
      <c r="Y2519">
        <v>0</v>
      </c>
      <c r="Z2519">
        <v>5.9957534629104003</v>
      </c>
      <c r="AA2519">
        <v>3.3195861638324002</v>
      </c>
      <c r="AB2519">
        <v>122.29226417198643</v>
      </c>
      <c r="AC2519">
        <v>0</v>
      </c>
      <c r="AD2519">
        <v>43.5225073844028</v>
      </c>
      <c r="AE2519">
        <v>612.34891150873273</v>
      </c>
    </row>
    <row r="2520" spans="1:31" x14ac:dyDescent="0.25">
      <c r="A2520">
        <v>1825796</v>
      </c>
      <c r="B2520">
        <v>1</v>
      </c>
      <c r="C2520" t="s">
        <v>81</v>
      </c>
      <c r="D2520" t="s">
        <v>118</v>
      </c>
      <c r="E2520" t="s">
        <v>252</v>
      </c>
      <c r="F2520" t="s">
        <v>5304</v>
      </c>
      <c r="G2520" t="s">
        <v>150</v>
      </c>
      <c r="H2520" t="s">
        <v>134</v>
      </c>
      <c r="I2520" t="s">
        <v>135</v>
      </c>
      <c r="J2520" t="s">
        <v>136</v>
      </c>
      <c r="K2520" t="s">
        <v>151</v>
      </c>
      <c r="L2520" t="s">
        <v>7468</v>
      </c>
      <c r="M2520" t="s">
        <v>7469</v>
      </c>
      <c r="N2520">
        <v>8.7587036109999996</v>
      </c>
      <c r="O2520">
        <v>0</v>
      </c>
      <c r="P2520">
        <v>90</v>
      </c>
      <c r="Q2520">
        <v>0</v>
      </c>
      <c r="R2520">
        <v>17</v>
      </c>
      <c r="S2520">
        <v>0</v>
      </c>
      <c r="T2520">
        <v>13</v>
      </c>
      <c r="U2520">
        <v>0</v>
      </c>
      <c r="V2520">
        <v>0</v>
      </c>
      <c r="W2520">
        <v>0</v>
      </c>
      <c r="X2520">
        <v>151.53903282925006</v>
      </c>
      <c r="Y2520">
        <v>0</v>
      </c>
      <c r="Z2520">
        <v>79.591009782153677</v>
      </c>
      <c r="AA2520">
        <v>0</v>
      </c>
      <c r="AB2520">
        <v>24.734215168054799</v>
      </c>
      <c r="AC2520">
        <v>0</v>
      </c>
      <c r="AD2520">
        <v>0</v>
      </c>
      <c r="AE2520">
        <v>255.86425777945851</v>
      </c>
    </row>
    <row r="2521" spans="1:31" x14ac:dyDescent="0.25">
      <c r="A2521">
        <v>1825797</v>
      </c>
      <c r="B2521">
        <v>1</v>
      </c>
      <c r="C2521" t="s">
        <v>81</v>
      </c>
      <c r="D2521" t="s">
        <v>112</v>
      </c>
      <c r="E2521" t="s">
        <v>164</v>
      </c>
      <c r="F2521" t="s">
        <v>7470</v>
      </c>
      <c r="G2521" t="s">
        <v>150</v>
      </c>
      <c r="H2521" t="s">
        <v>157</v>
      </c>
      <c r="I2521" t="s">
        <v>135</v>
      </c>
      <c r="J2521" t="s">
        <v>136</v>
      </c>
      <c r="K2521" t="s">
        <v>151</v>
      </c>
      <c r="L2521" t="s">
        <v>7471</v>
      </c>
      <c r="M2521" t="s">
        <v>7472</v>
      </c>
      <c r="N2521">
        <v>2.5133333329999998</v>
      </c>
      <c r="O2521">
        <v>0</v>
      </c>
      <c r="P2521">
        <v>569</v>
      </c>
      <c r="Q2521">
        <v>23</v>
      </c>
      <c r="R2521">
        <v>127</v>
      </c>
      <c r="S2521">
        <v>4</v>
      </c>
      <c r="T2521">
        <v>91</v>
      </c>
      <c r="U2521">
        <v>0</v>
      </c>
      <c r="V2521">
        <v>1</v>
      </c>
      <c r="W2521">
        <v>0</v>
      </c>
      <c r="X2521">
        <v>247.23144337844519</v>
      </c>
      <c r="Y2521">
        <v>29.766445921228431</v>
      </c>
      <c r="Z2521">
        <v>112.71899265443302</v>
      </c>
      <c r="AA2521">
        <v>9.991544981924001</v>
      </c>
      <c r="AB2521">
        <v>62.075738542638959</v>
      </c>
      <c r="AC2521">
        <v>0</v>
      </c>
      <c r="AD2521">
        <v>409.56746338168495</v>
      </c>
      <c r="AE2521">
        <v>871.35162886035459</v>
      </c>
    </row>
    <row r="2522" spans="1:31" x14ac:dyDescent="0.25">
      <c r="A2522">
        <v>1825800</v>
      </c>
      <c r="B2522">
        <v>1</v>
      </c>
      <c r="C2522" t="s">
        <v>80</v>
      </c>
      <c r="D2522" t="s">
        <v>93</v>
      </c>
      <c r="E2522" t="s">
        <v>131</v>
      </c>
      <c r="F2522" t="s">
        <v>7473</v>
      </c>
      <c r="G2522" t="s">
        <v>133</v>
      </c>
      <c r="H2522" t="s">
        <v>134</v>
      </c>
      <c r="I2522" t="s">
        <v>135</v>
      </c>
      <c r="J2522" t="s">
        <v>136</v>
      </c>
      <c r="K2522" t="s">
        <v>137</v>
      </c>
      <c r="L2522" t="s">
        <v>7474</v>
      </c>
      <c r="M2522" t="s">
        <v>7475</v>
      </c>
      <c r="N2522">
        <v>5.2861111110000003</v>
      </c>
      <c r="O2522">
        <v>0</v>
      </c>
      <c r="P2522">
        <v>0</v>
      </c>
      <c r="Q2522">
        <v>0</v>
      </c>
      <c r="R2522">
        <v>7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206.53706852198235</v>
      </c>
      <c r="AA2522">
        <v>0</v>
      </c>
      <c r="AB2522">
        <v>0</v>
      </c>
      <c r="AC2522">
        <v>0</v>
      </c>
      <c r="AD2522">
        <v>0</v>
      </c>
      <c r="AE2522">
        <v>206.53706852198235</v>
      </c>
    </row>
    <row r="2523" spans="1:31" x14ac:dyDescent="0.25">
      <c r="A2523">
        <v>1825801</v>
      </c>
      <c r="B2523">
        <v>1</v>
      </c>
      <c r="C2523" t="s">
        <v>81</v>
      </c>
      <c r="D2523" t="s">
        <v>112</v>
      </c>
      <c r="E2523" t="s">
        <v>154</v>
      </c>
      <c r="F2523" t="s">
        <v>1015</v>
      </c>
      <c r="G2523" t="s">
        <v>150</v>
      </c>
      <c r="H2523" t="s">
        <v>157</v>
      </c>
      <c r="I2523" t="s">
        <v>135</v>
      </c>
      <c r="J2523" t="s">
        <v>136</v>
      </c>
      <c r="K2523" t="s">
        <v>151</v>
      </c>
      <c r="L2523" t="s">
        <v>7476</v>
      </c>
      <c r="M2523" t="s">
        <v>7477</v>
      </c>
      <c r="N2523">
        <v>8.0945591659999998</v>
      </c>
      <c r="O2523">
        <v>0</v>
      </c>
      <c r="P2523">
        <v>115</v>
      </c>
      <c r="Q2523">
        <v>0</v>
      </c>
      <c r="R2523">
        <v>2</v>
      </c>
      <c r="S2523">
        <v>0</v>
      </c>
      <c r="T2523">
        <v>7</v>
      </c>
      <c r="U2523">
        <v>0</v>
      </c>
      <c r="V2523">
        <v>0</v>
      </c>
      <c r="W2523">
        <v>0</v>
      </c>
      <c r="X2523">
        <v>159.66600525631696</v>
      </c>
      <c r="Y2523">
        <v>0</v>
      </c>
      <c r="Z2523">
        <v>1.5273081364897416</v>
      </c>
      <c r="AA2523">
        <v>0</v>
      </c>
      <c r="AB2523">
        <v>12.850720435622728</v>
      </c>
      <c r="AC2523">
        <v>0</v>
      </c>
      <c r="AD2523">
        <v>0</v>
      </c>
      <c r="AE2523">
        <v>174.04403382842943</v>
      </c>
    </row>
    <row r="2524" spans="1:31" x14ac:dyDescent="0.25">
      <c r="A2524">
        <v>1825802</v>
      </c>
      <c r="B2524">
        <v>1</v>
      </c>
      <c r="C2524" t="s">
        <v>80</v>
      </c>
      <c r="D2524" t="s">
        <v>92</v>
      </c>
      <c r="E2524" t="s">
        <v>140</v>
      </c>
      <c r="F2524" t="s">
        <v>7478</v>
      </c>
      <c r="G2524" t="s">
        <v>242</v>
      </c>
      <c r="H2524" t="s">
        <v>134</v>
      </c>
      <c r="I2524" t="s">
        <v>135</v>
      </c>
      <c r="J2524" t="s">
        <v>3</v>
      </c>
      <c r="K2524" t="s">
        <v>137</v>
      </c>
      <c r="L2524" t="s">
        <v>7479</v>
      </c>
      <c r="M2524" t="s">
        <v>7480</v>
      </c>
      <c r="N2524">
        <v>2.599444444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0.69273557598244162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0.69273557598244162</v>
      </c>
    </row>
    <row r="2525" spans="1:31" x14ac:dyDescent="0.25">
      <c r="A2525">
        <v>1825804</v>
      </c>
      <c r="B2525">
        <v>1</v>
      </c>
      <c r="C2525" t="s">
        <v>81</v>
      </c>
      <c r="D2525" t="s">
        <v>113</v>
      </c>
      <c r="E2525" t="s">
        <v>252</v>
      </c>
      <c r="F2525" t="s">
        <v>7481</v>
      </c>
      <c r="G2525" t="s">
        <v>150</v>
      </c>
      <c r="H2525" t="s">
        <v>134</v>
      </c>
      <c r="I2525" t="s">
        <v>135</v>
      </c>
      <c r="J2525" t="s">
        <v>136</v>
      </c>
      <c r="K2525" t="s">
        <v>151</v>
      </c>
      <c r="L2525" t="s">
        <v>7482</v>
      </c>
      <c r="M2525" t="s">
        <v>7483</v>
      </c>
      <c r="N2525">
        <v>8.4598738880000006</v>
      </c>
      <c r="O2525">
        <v>0</v>
      </c>
      <c r="P2525">
        <v>33</v>
      </c>
      <c r="Q2525">
        <v>0</v>
      </c>
      <c r="R2525">
        <v>22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79.703696567480193</v>
      </c>
      <c r="Y2525">
        <v>0</v>
      </c>
      <c r="Z2525">
        <v>245.85123512184987</v>
      </c>
      <c r="AA2525">
        <v>0</v>
      </c>
      <c r="AB2525">
        <v>0</v>
      </c>
      <c r="AC2525">
        <v>0</v>
      </c>
      <c r="AD2525">
        <v>0</v>
      </c>
      <c r="AE2525">
        <v>325.55493168933003</v>
      </c>
    </row>
    <row r="2526" spans="1:31" x14ac:dyDescent="0.25">
      <c r="A2526">
        <v>1825806</v>
      </c>
      <c r="B2526">
        <v>1</v>
      </c>
      <c r="C2526" t="s">
        <v>81</v>
      </c>
      <c r="D2526" t="s">
        <v>117</v>
      </c>
      <c r="E2526" t="s">
        <v>164</v>
      </c>
      <c r="F2526" t="s">
        <v>7484</v>
      </c>
      <c r="G2526" t="s">
        <v>150</v>
      </c>
      <c r="H2526" t="s">
        <v>157</v>
      </c>
      <c r="I2526" t="s">
        <v>135</v>
      </c>
      <c r="J2526" t="s">
        <v>136</v>
      </c>
      <c r="K2526" t="s">
        <v>151</v>
      </c>
      <c r="L2526" t="s">
        <v>7485</v>
      </c>
      <c r="M2526" t="s">
        <v>7486</v>
      </c>
      <c r="N2526">
        <v>8.2764452770000005</v>
      </c>
      <c r="O2526">
        <v>0</v>
      </c>
      <c r="P2526">
        <v>403</v>
      </c>
      <c r="Q2526">
        <v>5</v>
      </c>
      <c r="R2526">
        <v>6</v>
      </c>
      <c r="S2526">
        <v>4</v>
      </c>
      <c r="T2526">
        <v>13</v>
      </c>
      <c r="U2526">
        <v>0</v>
      </c>
      <c r="V2526">
        <v>0</v>
      </c>
      <c r="W2526">
        <v>0</v>
      </c>
      <c r="X2526">
        <v>331.89004798467317</v>
      </c>
      <c r="Y2526">
        <v>344.27335052191484</v>
      </c>
      <c r="Z2526">
        <v>44.043100202629766</v>
      </c>
      <c r="AA2526">
        <v>155.29233252028124</v>
      </c>
      <c r="AB2526">
        <v>24.734737418120996</v>
      </c>
      <c r="AC2526">
        <v>0</v>
      </c>
      <c r="AD2526">
        <v>0</v>
      </c>
      <c r="AE2526">
        <v>900.2335686476199</v>
      </c>
    </row>
    <row r="2527" spans="1:31" x14ac:dyDescent="0.25">
      <c r="A2527">
        <v>1825807</v>
      </c>
      <c r="B2527">
        <v>1</v>
      </c>
      <c r="C2527" t="s">
        <v>81</v>
      </c>
      <c r="D2527" t="s">
        <v>113</v>
      </c>
      <c r="E2527" t="s">
        <v>131</v>
      </c>
      <c r="F2527" t="s">
        <v>7487</v>
      </c>
      <c r="G2527" t="s">
        <v>150</v>
      </c>
      <c r="H2527" t="s">
        <v>134</v>
      </c>
      <c r="I2527" t="s">
        <v>135</v>
      </c>
      <c r="J2527" t="s">
        <v>136</v>
      </c>
      <c r="K2527" t="s">
        <v>151</v>
      </c>
      <c r="L2527" t="s">
        <v>7488</v>
      </c>
      <c r="M2527" t="s">
        <v>7489</v>
      </c>
      <c r="N2527">
        <v>8.1283333330000005</v>
      </c>
      <c r="O2527">
        <v>0</v>
      </c>
      <c r="P2527">
        <v>61</v>
      </c>
      <c r="Q2527">
        <v>0</v>
      </c>
      <c r="R2527">
        <v>0</v>
      </c>
      <c r="S2527">
        <v>0</v>
      </c>
      <c r="T2527">
        <v>2</v>
      </c>
      <c r="U2527">
        <v>0</v>
      </c>
      <c r="V2527">
        <v>0</v>
      </c>
      <c r="W2527">
        <v>0</v>
      </c>
      <c r="X2527">
        <v>84.408598174551003</v>
      </c>
      <c r="Y2527">
        <v>0</v>
      </c>
      <c r="Z2527">
        <v>0</v>
      </c>
      <c r="AA2527">
        <v>0</v>
      </c>
      <c r="AB2527">
        <v>3.3001245914827</v>
      </c>
      <c r="AC2527">
        <v>0</v>
      </c>
      <c r="AD2527">
        <v>0</v>
      </c>
      <c r="AE2527">
        <v>87.708722766033702</v>
      </c>
    </row>
    <row r="2528" spans="1:31" x14ac:dyDescent="0.25">
      <c r="A2528">
        <v>1825808</v>
      </c>
      <c r="B2528">
        <v>1</v>
      </c>
      <c r="C2528" t="s">
        <v>81</v>
      </c>
      <c r="D2528" t="s">
        <v>116</v>
      </c>
      <c r="E2528" t="s">
        <v>252</v>
      </c>
      <c r="F2528" t="s">
        <v>4027</v>
      </c>
      <c r="G2528" t="s">
        <v>150</v>
      </c>
      <c r="H2528" t="s">
        <v>134</v>
      </c>
      <c r="I2528" t="s">
        <v>135</v>
      </c>
      <c r="J2528" t="s">
        <v>136</v>
      </c>
      <c r="K2528" t="s">
        <v>151</v>
      </c>
      <c r="L2528" t="s">
        <v>7490</v>
      </c>
      <c r="M2528" t="s">
        <v>7491</v>
      </c>
      <c r="N2528">
        <v>8.8825249999999993</v>
      </c>
      <c r="O2528">
        <v>0</v>
      </c>
      <c r="P2528">
        <v>297</v>
      </c>
      <c r="Q2528">
        <v>0</v>
      </c>
      <c r="R2528">
        <v>2</v>
      </c>
      <c r="S2528">
        <v>0</v>
      </c>
      <c r="T2528">
        <v>82</v>
      </c>
      <c r="U2528">
        <v>0</v>
      </c>
      <c r="V2528">
        <v>0</v>
      </c>
      <c r="W2528">
        <v>0</v>
      </c>
      <c r="X2528">
        <v>366.09453299753318</v>
      </c>
      <c r="Y2528">
        <v>0</v>
      </c>
      <c r="Z2528">
        <v>2.2673687388497421</v>
      </c>
      <c r="AA2528">
        <v>0</v>
      </c>
      <c r="AB2528">
        <v>192.92497853552044</v>
      </c>
      <c r="AC2528">
        <v>0</v>
      </c>
      <c r="AD2528">
        <v>0</v>
      </c>
      <c r="AE2528">
        <v>561.28688027190333</v>
      </c>
    </row>
    <row r="2529" spans="1:31" x14ac:dyDescent="0.25">
      <c r="A2529">
        <v>1825809</v>
      </c>
      <c r="B2529">
        <v>1</v>
      </c>
      <c r="C2529" t="s">
        <v>81</v>
      </c>
      <c r="D2529" t="s">
        <v>128</v>
      </c>
      <c r="E2529" t="s">
        <v>131</v>
      </c>
      <c r="F2529" t="s">
        <v>7492</v>
      </c>
      <c r="G2529" t="s">
        <v>150</v>
      </c>
      <c r="H2529" t="s">
        <v>134</v>
      </c>
      <c r="I2529" t="s">
        <v>135</v>
      </c>
      <c r="J2529" t="s">
        <v>136</v>
      </c>
      <c r="K2529" t="s">
        <v>151</v>
      </c>
      <c r="L2529" t="s">
        <v>7493</v>
      </c>
      <c r="M2529" t="s">
        <v>7494</v>
      </c>
      <c r="N2529">
        <v>8.0372222220000005</v>
      </c>
      <c r="O2529">
        <v>0</v>
      </c>
      <c r="P2529">
        <v>96</v>
      </c>
      <c r="Q2529">
        <v>0</v>
      </c>
      <c r="R2529">
        <v>0</v>
      </c>
      <c r="S2529">
        <v>0</v>
      </c>
      <c r="T2529">
        <v>4</v>
      </c>
      <c r="U2529">
        <v>0</v>
      </c>
      <c r="V2529">
        <v>0</v>
      </c>
      <c r="W2529">
        <v>0</v>
      </c>
      <c r="X2529">
        <v>158.57305863465788</v>
      </c>
      <c r="Y2529">
        <v>0</v>
      </c>
      <c r="Z2529">
        <v>0</v>
      </c>
      <c r="AA2529">
        <v>0</v>
      </c>
      <c r="AB2529">
        <v>9.4274250702871694</v>
      </c>
      <c r="AC2529">
        <v>0</v>
      </c>
      <c r="AD2529">
        <v>0</v>
      </c>
      <c r="AE2529">
        <v>168.00048370494505</v>
      </c>
    </row>
    <row r="2530" spans="1:31" x14ac:dyDescent="0.25">
      <c r="A2530">
        <v>1825812</v>
      </c>
      <c r="B2530">
        <v>1</v>
      </c>
      <c r="C2530" t="s">
        <v>81</v>
      </c>
      <c r="D2530" t="s">
        <v>115</v>
      </c>
      <c r="E2530" t="s">
        <v>140</v>
      </c>
      <c r="F2530" t="s">
        <v>7495</v>
      </c>
      <c r="G2530" t="s">
        <v>142</v>
      </c>
      <c r="H2530" t="s">
        <v>134</v>
      </c>
      <c r="I2530" t="s">
        <v>135</v>
      </c>
      <c r="J2530" t="s">
        <v>136</v>
      </c>
      <c r="K2530" t="s">
        <v>137</v>
      </c>
      <c r="L2530" t="s">
        <v>7496</v>
      </c>
      <c r="M2530" t="s">
        <v>7497</v>
      </c>
      <c r="N2530">
        <v>2.3716666659999999</v>
      </c>
      <c r="O2530">
        <v>0</v>
      </c>
      <c r="P2530">
        <v>9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3.8842433251992001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3.8842433251992001</v>
      </c>
    </row>
    <row r="2531" spans="1:31" x14ac:dyDescent="0.25">
      <c r="A2531">
        <v>1825813</v>
      </c>
      <c r="B2531">
        <v>1</v>
      </c>
      <c r="C2531" t="s">
        <v>80</v>
      </c>
      <c r="D2531" t="s">
        <v>83</v>
      </c>
      <c r="E2531" t="s">
        <v>131</v>
      </c>
      <c r="F2531" t="s">
        <v>7498</v>
      </c>
      <c r="G2531" t="s">
        <v>150</v>
      </c>
      <c r="H2531" t="s">
        <v>134</v>
      </c>
      <c r="I2531" t="s">
        <v>135</v>
      </c>
      <c r="J2531" t="s">
        <v>136</v>
      </c>
      <c r="K2531" t="s">
        <v>151</v>
      </c>
      <c r="L2531" t="s">
        <v>7499</v>
      </c>
      <c r="M2531" t="s">
        <v>7500</v>
      </c>
      <c r="N2531">
        <v>8.568888888</v>
      </c>
      <c r="O2531">
        <v>0</v>
      </c>
      <c r="P2531">
        <v>28</v>
      </c>
      <c r="Q2531">
        <v>0</v>
      </c>
      <c r="R2531">
        <v>10</v>
      </c>
      <c r="S2531">
        <v>0</v>
      </c>
      <c r="T2531">
        <v>1</v>
      </c>
      <c r="U2531">
        <v>0</v>
      </c>
      <c r="V2531">
        <v>0</v>
      </c>
      <c r="W2531">
        <v>0</v>
      </c>
      <c r="X2531">
        <v>47.613469118758772</v>
      </c>
      <c r="Y2531">
        <v>0</v>
      </c>
      <c r="Z2531">
        <v>11.271595621608501</v>
      </c>
      <c r="AA2531">
        <v>0</v>
      </c>
      <c r="AB2531">
        <v>1.1528240892395334</v>
      </c>
      <c r="AC2531">
        <v>0</v>
      </c>
      <c r="AD2531">
        <v>0</v>
      </c>
      <c r="AE2531">
        <v>60.0378888296068</v>
      </c>
    </row>
    <row r="2532" spans="1:31" x14ac:dyDescent="0.25">
      <c r="A2532">
        <v>1825815</v>
      </c>
      <c r="B2532">
        <v>1</v>
      </c>
      <c r="C2532" t="s">
        <v>80</v>
      </c>
      <c r="D2532" t="s">
        <v>93</v>
      </c>
      <c r="E2532" t="s">
        <v>202</v>
      </c>
      <c r="F2532" t="s">
        <v>7501</v>
      </c>
      <c r="G2532" t="s">
        <v>156</v>
      </c>
      <c r="H2532" t="s">
        <v>157</v>
      </c>
      <c r="I2532" t="s">
        <v>135</v>
      </c>
      <c r="J2532" t="s">
        <v>136</v>
      </c>
      <c r="K2532" t="s">
        <v>137</v>
      </c>
      <c r="L2532" t="s">
        <v>7502</v>
      </c>
      <c r="M2532" t="s">
        <v>7503</v>
      </c>
      <c r="N2532">
        <v>7.9444444000000003E-2</v>
      </c>
      <c r="O2532">
        <v>0</v>
      </c>
      <c r="P2532">
        <v>750</v>
      </c>
      <c r="Q2532">
        <v>0</v>
      </c>
      <c r="R2532">
        <v>124</v>
      </c>
      <c r="S2532">
        <v>2</v>
      </c>
      <c r="T2532">
        <v>148</v>
      </c>
      <c r="U2532">
        <v>0</v>
      </c>
      <c r="V2532">
        <v>0</v>
      </c>
      <c r="W2532">
        <v>0</v>
      </c>
      <c r="X2532">
        <v>10.372404329935264</v>
      </c>
      <c r="Y2532">
        <v>0</v>
      </c>
      <c r="Z2532">
        <v>13.031169629617821</v>
      </c>
      <c r="AA2532">
        <v>0.18619625757828334</v>
      </c>
      <c r="AB2532">
        <v>11.955905416366026</v>
      </c>
      <c r="AC2532">
        <v>0</v>
      </c>
      <c r="AD2532">
        <v>0</v>
      </c>
      <c r="AE2532">
        <v>35.545675633497396</v>
      </c>
    </row>
    <row r="2533" spans="1:31" x14ac:dyDescent="0.25">
      <c r="A2533">
        <v>1825816</v>
      </c>
      <c r="B2533">
        <v>1</v>
      </c>
      <c r="C2533" t="s">
        <v>81</v>
      </c>
      <c r="D2533" t="s">
        <v>123</v>
      </c>
      <c r="E2533" t="s">
        <v>140</v>
      </c>
      <c r="F2533" t="s">
        <v>7504</v>
      </c>
      <c r="G2533" t="s">
        <v>142</v>
      </c>
      <c r="H2533" t="s">
        <v>134</v>
      </c>
      <c r="I2533" t="s">
        <v>135</v>
      </c>
      <c r="J2533" t="s">
        <v>136</v>
      </c>
      <c r="K2533" t="s">
        <v>137</v>
      </c>
      <c r="L2533" t="s">
        <v>7505</v>
      </c>
      <c r="M2533" t="s">
        <v>7506</v>
      </c>
      <c r="N2533">
        <v>1.875277777</v>
      </c>
      <c r="O2533">
        <v>0</v>
      </c>
      <c r="P2533">
        <v>1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0.50681011639246676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0.50681011639246676</v>
      </c>
    </row>
    <row r="2534" spans="1:31" x14ac:dyDescent="0.25">
      <c r="A2534">
        <v>1825817</v>
      </c>
      <c r="B2534">
        <v>1</v>
      </c>
      <c r="C2534" t="s">
        <v>80</v>
      </c>
      <c r="D2534" t="s">
        <v>82</v>
      </c>
      <c r="E2534" t="s">
        <v>252</v>
      </c>
      <c r="F2534" t="s">
        <v>7507</v>
      </c>
      <c r="G2534" t="s">
        <v>150</v>
      </c>
      <c r="H2534" t="s">
        <v>134</v>
      </c>
      <c r="I2534" t="s">
        <v>135</v>
      </c>
      <c r="J2534" t="s">
        <v>136</v>
      </c>
      <c r="K2534" t="s">
        <v>151</v>
      </c>
      <c r="L2534" t="s">
        <v>7508</v>
      </c>
      <c r="M2534" t="s">
        <v>7509</v>
      </c>
      <c r="N2534">
        <v>4.1166666660000004</v>
      </c>
      <c r="O2534">
        <v>0</v>
      </c>
      <c r="P2534">
        <v>941</v>
      </c>
      <c r="Q2534">
        <v>0</v>
      </c>
      <c r="R2534">
        <v>0</v>
      </c>
      <c r="S2534">
        <v>0</v>
      </c>
      <c r="T2534">
        <v>50</v>
      </c>
      <c r="U2534">
        <v>0</v>
      </c>
      <c r="V2534">
        <v>0</v>
      </c>
      <c r="W2534">
        <v>0</v>
      </c>
      <c r="X2534">
        <v>957.89791186410002</v>
      </c>
      <c r="Y2534">
        <v>0</v>
      </c>
      <c r="Z2534">
        <v>0</v>
      </c>
      <c r="AA2534">
        <v>0</v>
      </c>
      <c r="AB2534">
        <v>83.457995353431443</v>
      </c>
      <c r="AC2534">
        <v>0</v>
      </c>
      <c r="AD2534">
        <v>0</v>
      </c>
      <c r="AE2534">
        <v>1041.3559072175315</v>
      </c>
    </row>
    <row r="2535" spans="1:31" x14ac:dyDescent="0.25">
      <c r="A2535">
        <v>1825821</v>
      </c>
      <c r="B2535">
        <v>1</v>
      </c>
      <c r="C2535" t="s">
        <v>80</v>
      </c>
      <c r="D2535" t="s">
        <v>89</v>
      </c>
      <c r="E2535" t="s">
        <v>131</v>
      </c>
      <c r="F2535" t="s">
        <v>7510</v>
      </c>
      <c r="G2535" t="s">
        <v>150</v>
      </c>
      <c r="H2535" t="s">
        <v>134</v>
      </c>
      <c r="I2535" t="s">
        <v>135</v>
      </c>
      <c r="J2535" t="s">
        <v>136</v>
      </c>
      <c r="K2535" t="s">
        <v>151</v>
      </c>
      <c r="L2535" t="s">
        <v>7511</v>
      </c>
      <c r="M2535" t="s">
        <v>7512</v>
      </c>
      <c r="N2535">
        <v>1.7044444439999999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1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6.781099897255733</v>
      </c>
      <c r="AC2535">
        <v>0</v>
      </c>
      <c r="AD2535">
        <v>0</v>
      </c>
      <c r="AE2535">
        <v>6.781099897255733</v>
      </c>
    </row>
    <row r="2536" spans="1:31" x14ac:dyDescent="0.25">
      <c r="A2536">
        <v>1825822</v>
      </c>
      <c r="B2536">
        <v>1</v>
      </c>
      <c r="C2536" t="s">
        <v>80</v>
      </c>
      <c r="D2536" t="s">
        <v>85</v>
      </c>
      <c r="E2536" t="s">
        <v>140</v>
      </c>
      <c r="F2536" t="s">
        <v>7513</v>
      </c>
      <c r="G2536" t="s">
        <v>246</v>
      </c>
      <c r="H2536" t="s">
        <v>134</v>
      </c>
      <c r="I2536" t="s">
        <v>135</v>
      </c>
      <c r="J2536" t="s">
        <v>136</v>
      </c>
      <c r="K2536" t="s">
        <v>137</v>
      </c>
      <c r="L2536" t="s">
        <v>7514</v>
      </c>
      <c r="M2536" t="s">
        <v>7515</v>
      </c>
      <c r="N2536">
        <v>0.71083333299999996</v>
      </c>
      <c r="O2536">
        <v>0</v>
      </c>
      <c r="P2536">
        <v>6</v>
      </c>
      <c r="Q2536">
        <v>0</v>
      </c>
      <c r="R2536">
        <v>0</v>
      </c>
      <c r="S2536">
        <v>0</v>
      </c>
      <c r="T2536">
        <v>3</v>
      </c>
      <c r="U2536">
        <v>0</v>
      </c>
      <c r="V2536">
        <v>0</v>
      </c>
      <c r="W2536">
        <v>0</v>
      </c>
      <c r="X2536">
        <v>0.51106672152620003</v>
      </c>
      <c r="Y2536">
        <v>0</v>
      </c>
      <c r="Z2536">
        <v>0</v>
      </c>
      <c r="AA2536">
        <v>0</v>
      </c>
      <c r="AB2536">
        <v>1.7201802301968332</v>
      </c>
      <c r="AC2536">
        <v>0</v>
      </c>
      <c r="AD2536">
        <v>0</v>
      </c>
      <c r="AE2536">
        <v>2.2312469517230333</v>
      </c>
    </row>
    <row r="2537" spans="1:31" x14ac:dyDescent="0.25">
      <c r="A2537">
        <v>1825824</v>
      </c>
      <c r="B2537">
        <v>1</v>
      </c>
      <c r="C2537" t="s">
        <v>81</v>
      </c>
      <c r="D2537" t="s">
        <v>113</v>
      </c>
      <c r="E2537" t="s">
        <v>202</v>
      </c>
      <c r="F2537" t="s">
        <v>7516</v>
      </c>
      <c r="G2537" t="s">
        <v>3474</v>
      </c>
      <c r="H2537" t="s">
        <v>157</v>
      </c>
      <c r="I2537" t="s">
        <v>135</v>
      </c>
      <c r="J2537" t="s">
        <v>136</v>
      </c>
      <c r="K2537" t="s">
        <v>151</v>
      </c>
      <c r="L2537" t="s">
        <v>7517</v>
      </c>
      <c r="M2537" t="s">
        <v>7518</v>
      </c>
      <c r="N2537">
        <v>1.7367138879999999</v>
      </c>
      <c r="O2537">
        <v>1</v>
      </c>
      <c r="P2537">
        <v>385</v>
      </c>
      <c r="Q2537">
        <v>4</v>
      </c>
      <c r="R2537">
        <v>32</v>
      </c>
      <c r="S2537">
        <v>10</v>
      </c>
      <c r="T2537">
        <v>25</v>
      </c>
      <c r="U2537">
        <v>0</v>
      </c>
      <c r="V2537">
        <v>0</v>
      </c>
      <c r="W2537">
        <v>9.5348337116633347E-2</v>
      </c>
      <c r="X2537">
        <v>120.1958129242434</v>
      </c>
      <c r="Y2537">
        <v>15.975479476199018</v>
      </c>
      <c r="Z2537">
        <v>70.203149484172854</v>
      </c>
      <c r="AA2537">
        <v>163.67402135660819</v>
      </c>
      <c r="AB2537">
        <v>20.247867912543338</v>
      </c>
      <c r="AC2537">
        <v>0</v>
      </c>
      <c r="AD2537">
        <v>0</v>
      </c>
      <c r="AE2537">
        <v>390.3916794908834</v>
      </c>
    </row>
    <row r="2538" spans="1:31" x14ac:dyDescent="0.25">
      <c r="A2538">
        <v>1825825</v>
      </c>
      <c r="B2538">
        <v>1</v>
      </c>
      <c r="C2538" t="s">
        <v>80</v>
      </c>
      <c r="D2538" t="s">
        <v>91</v>
      </c>
      <c r="E2538" t="s">
        <v>202</v>
      </c>
      <c r="F2538" t="s">
        <v>7519</v>
      </c>
      <c r="G2538" t="s">
        <v>156</v>
      </c>
      <c r="H2538" t="s">
        <v>157</v>
      </c>
      <c r="I2538" t="s">
        <v>135</v>
      </c>
      <c r="J2538" t="s">
        <v>136</v>
      </c>
      <c r="K2538" t="s">
        <v>137</v>
      </c>
      <c r="L2538" t="s">
        <v>7520</v>
      </c>
      <c r="M2538" t="s">
        <v>7521</v>
      </c>
      <c r="N2538">
        <v>0.54638888799999996</v>
      </c>
      <c r="O2538">
        <v>0</v>
      </c>
      <c r="P2538">
        <v>717</v>
      </c>
      <c r="Q2538">
        <v>0</v>
      </c>
      <c r="R2538">
        <v>4</v>
      </c>
      <c r="S2538">
        <v>0</v>
      </c>
      <c r="T2538">
        <v>153</v>
      </c>
      <c r="U2538">
        <v>0</v>
      </c>
      <c r="V2538">
        <v>1</v>
      </c>
      <c r="W2538">
        <v>0</v>
      </c>
      <c r="X2538">
        <v>74.916000684971806</v>
      </c>
      <c r="Y2538">
        <v>0</v>
      </c>
      <c r="Z2538">
        <v>1.1532269372738</v>
      </c>
      <c r="AA2538">
        <v>0</v>
      </c>
      <c r="AB2538">
        <v>74.508146219641915</v>
      </c>
      <c r="AC2538">
        <v>0</v>
      </c>
      <c r="AD2538">
        <v>87.243419518985618</v>
      </c>
      <c r="AE2538">
        <v>237.82079336087315</v>
      </c>
    </row>
    <row r="2539" spans="1:31" x14ac:dyDescent="0.25">
      <c r="A2539">
        <v>1825826</v>
      </c>
      <c r="B2539">
        <v>1</v>
      </c>
      <c r="C2539" t="s">
        <v>80</v>
      </c>
      <c r="D2539" t="s">
        <v>96</v>
      </c>
      <c r="E2539" t="s">
        <v>202</v>
      </c>
      <c r="F2539" t="s">
        <v>7439</v>
      </c>
      <c r="G2539" t="s">
        <v>225</v>
      </c>
      <c r="H2539" t="s">
        <v>157</v>
      </c>
      <c r="I2539" t="s">
        <v>135</v>
      </c>
      <c r="J2539" t="s">
        <v>136</v>
      </c>
      <c r="K2539" t="s">
        <v>151</v>
      </c>
      <c r="L2539" t="s">
        <v>7522</v>
      </c>
      <c r="M2539" t="s">
        <v>7523</v>
      </c>
      <c r="N2539">
        <v>0.18111111099999999</v>
      </c>
      <c r="O2539">
        <v>0</v>
      </c>
      <c r="P2539">
        <v>716</v>
      </c>
      <c r="Q2539">
        <v>0</v>
      </c>
      <c r="R2539">
        <v>1</v>
      </c>
      <c r="S2539">
        <v>0</v>
      </c>
      <c r="T2539">
        <v>63</v>
      </c>
      <c r="U2539">
        <v>0</v>
      </c>
      <c r="V2539">
        <v>0</v>
      </c>
      <c r="W2539">
        <v>0</v>
      </c>
      <c r="X2539">
        <v>33.81732608790945</v>
      </c>
      <c r="Y2539">
        <v>0</v>
      </c>
      <c r="Z2539">
        <v>2.5380407803333332E-4</v>
      </c>
      <c r="AA2539">
        <v>0</v>
      </c>
      <c r="AB2539">
        <v>13.133258765500043</v>
      </c>
      <c r="AC2539">
        <v>0</v>
      </c>
      <c r="AD2539">
        <v>0</v>
      </c>
      <c r="AE2539">
        <v>46.95083865748753</v>
      </c>
    </row>
    <row r="2540" spans="1:31" x14ac:dyDescent="0.25">
      <c r="A2540">
        <v>1825827</v>
      </c>
      <c r="B2540">
        <v>1</v>
      </c>
      <c r="C2540" t="s">
        <v>81</v>
      </c>
      <c r="D2540" t="s">
        <v>123</v>
      </c>
      <c r="E2540" t="s">
        <v>164</v>
      </c>
      <c r="F2540" t="s">
        <v>7524</v>
      </c>
      <c r="G2540" t="s">
        <v>156</v>
      </c>
      <c r="H2540" t="s">
        <v>157</v>
      </c>
      <c r="I2540" t="s">
        <v>135</v>
      </c>
      <c r="J2540" t="s">
        <v>136</v>
      </c>
      <c r="K2540" t="s">
        <v>137</v>
      </c>
      <c r="L2540" t="s">
        <v>7525</v>
      </c>
      <c r="M2540" t="s">
        <v>7526</v>
      </c>
      <c r="N2540">
        <v>0.62111111100000005</v>
      </c>
      <c r="O2540">
        <v>0</v>
      </c>
      <c r="P2540">
        <v>334</v>
      </c>
      <c r="Q2540">
        <v>120</v>
      </c>
      <c r="R2540">
        <v>45</v>
      </c>
      <c r="S2540">
        <v>9</v>
      </c>
      <c r="T2540">
        <v>27</v>
      </c>
      <c r="U2540">
        <v>0</v>
      </c>
      <c r="V2540">
        <v>0</v>
      </c>
      <c r="W2540">
        <v>0</v>
      </c>
      <c r="X2540">
        <v>39.132620031465542</v>
      </c>
      <c r="Y2540">
        <v>137.79827883264724</v>
      </c>
      <c r="Z2540">
        <v>34.87142162336</v>
      </c>
      <c r="AA2540">
        <v>9.0035929901016019</v>
      </c>
      <c r="AB2540">
        <v>13.069764142895199</v>
      </c>
      <c r="AC2540">
        <v>0</v>
      </c>
      <c r="AD2540">
        <v>0</v>
      </c>
      <c r="AE2540">
        <v>233.87567762046956</v>
      </c>
    </row>
    <row r="2541" spans="1:31" x14ac:dyDescent="0.25">
      <c r="A2541">
        <v>1825828</v>
      </c>
      <c r="B2541">
        <v>1</v>
      </c>
      <c r="C2541" t="s">
        <v>80</v>
      </c>
      <c r="D2541" t="s">
        <v>111</v>
      </c>
      <c r="E2541" t="s">
        <v>140</v>
      </c>
      <c r="F2541" t="s">
        <v>7527</v>
      </c>
      <c r="G2541" t="s">
        <v>242</v>
      </c>
      <c r="H2541" t="s">
        <v>134</v>
      </c>
      <c r="I2541" t="s">
        <v>135</v>
      </c>
      <c r="J2541" t="s">
        <v>3</v>
      </c>
      <c r="K2541" t="s">
        <v>137</v>
      </c>
      <c r="L2541" t="s">
        <v>7528</v>
      </c>
      <c r="M2541" t="s">
        <v>7529</v>
      </c>
      <c r="N2541">
        <v>1.781111111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0.20275991854912501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0.20275991854912501</v>
      </c>
    </row>
    <row r="2542" spans="1:31" x14ac:dyDescent="0.25">
      <c r="A2542">
        <v>1825830</v>
      </c>
      <c r="B2542">
        <v>1</v>
      </c>
      <c r="C2542" t="s">
        <v>80</v>
      </c>
      <c r="D2542" t="s">
        <v>101</v>
      </c>
      <c r="E2542" t="s">
        <v>131</v>
      </c>
      <c r="F2542" t="s">
        <v>7530</v>
      </c>
      <c r="G2542" t="s">
        <v>189</v>
      </c>
      <c r="H2542" t="s">
        <v>134</v>
      </c>
      <c r="I2542" t="s">
        <v>135</v>
      </c>
      <c r="J2542" t="s">
        <v>136</v>
      </c>
      <c r="K2542" t="s">
        <v>137</v>
      </c>
      <c r="L2542" t="s">
        <v>7531</v>
      </c>
      <c r="M2542" t="s">
        <v>7532</v>
      </c>
      <c r="N2542">
        <v>1.3561111109999999</v>
      </c>
      <c r="O2542">
        <v>0</v>
      </c>
      <c r="P2542">
        <v>28</v>
      </c>
      <c r="Q2542">
        <v>0</v>
      </c>
      <c r="R2542">
        <v>7</v>
      </c>
      <c r="S2542">
        <v>0</v>
      </c>
      <c r="T2542">
        <v>5</v>
      </c>
      <c r="U2542">
        <v>0</v>
      </c>
      <c r="V2542">
        <v>0</v>
      </c>
      <c r="W2542">
        <v>0</v>
      </c>
      <c r="X2542">
        <v>10.236660557350866</v>
      </c>
      <c r="Y2542">
        <v>0</v>
      </c>
      <c r="Z2542">
        <v>1.3973921025366665</v>
      </c>
      <c r="AA2542">
        <v>0</v>
      </c>
      <c r="AB2542">
        <v>5.5623787982979653</v>
      </c>
      <c r="AC2542">
        <v>0</v>
      </c>
      <c r="AD2542">
        <v>0</v>
      </c>
      <c r="AE2542">
        <v>17.196431458185501</v>
      </c>
    </row>
    <row r="2543" spans="1:31" x14ac:dyDescent="0.25">
      <c r="A2543">
        <v>1825833</v>
      </c>
      <c r="B2543">
        <v>1</v>
      </c>
      <c r="C2543" t="s">
        <v>81</v>
      </c>
      <c r="D2543" t="s">
        <v>127</v>
      </c>
      <c r="E2543" t="s">
        <v>164</v>
      </c>
      <c r="F2543" t="s">
        <v>4205</v>
      </c>
      <c r="G2543" t="s">
        <v>156</v>
      </c>
      <c r="H2543" t="s">
        <v>157</v>
      </c>
      <c r="I2543" t="s">
        <v>135</v>
      </c>
      <c r="J2543" t="s">
        <v>136</v>
      </c>
      <c r="K2543" t="s">
        <v>137</v>
      </c>
      <c r="L2543" t="s">
        <v>7533</v>
      </c>
      <c r="M2543" t="s">
        <v>7534</v>
      </c>
      <c r="N2543">
        <v>0.89611111099999996</v>
      </c>
      <c r="O2543">
        <v>2</v>
      </c>
      <c r="P2543">
        <v>52</v>
      </c>
      <c r="Q2543">
        <v>79</v>
      </c>
      <c r="R2543">
        <v>74</v>
      </c>
      <c r="S2543">
        <v>0</v>
      </c>
      <c r="T2543">
        <v>5</v>
      </c>
      <c r="U2543">
        <v>1</v>
      </c>
      <c r="V2543">
        <v>0</v>
      </c>
      <c r="W2543">
        <v>0.88406275101050003</v>
      </c>
      <c r="X2543">
        <v>10.958231918581367</v>
      </c>
      <c r="Y2543">
        <v>131.68723879688298</v>
      </c>
      <c r="Z2543">
        <v>82.318222468416863</v>
      </c>
      <c r="AA2543">
        <v>0</v>
      </c>
      <c r="AB2543">
        <v>2.6429452718356385</v>
      </c>
      <c r="AC2543">
        <v>186.58698849069614</v>
      </c>
      <c r="AD2543">
        <v>0</v>
      </c>
      <c r="AE2543">
        <v>415.07768969742347</v>
      </c>
    </row>
    <row r="2544" spans="1:31" x14ac:dyDescent="0.25">
      <c r="A2544">
        <v>1825834</v>
      </c>
      <c r="B2544">
        <v>1</v>
      </c>
      <c r="C2544" t="s">
        <v>80</v>
      </c>
      <c r="D2544" t="s">
        <v>84</v>
      </c>
      <c r="E2544" t="s">
        <v>140</v>
      </c>
      <c r="F2544" t="s">
        <v>7535</v>
      </c>
      <c r="G2544" t="s">
        <v>242</v>
      </c>
      <c r="H2544" t="s">
        <v>134</v>
      </c>
      <c r="I2544" t="s">
        <v>135</v>
      </c>
      <c r="J2544" t="s">
        <v>3</v>
      </c>
      <c r="K2544" t="s">
        <v>137</v>
      </c>
      <c r="L2544" t="s">
        <v>7536</v>
      </c>
      <c r="M2544" t="s">
        <v>7537</v>
      </c>
      <c r="N2544">
        <v>7.5816666660000003</v>
      </c>
      <c r="O2544">
        <v>0</v>
      </c>
      <c r="P2544">
        <v>10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14.487429883052602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14.487429883052602</v>
      </c>
    </row>
    <row r="2545" spans="1:31" x14ac:dyDescent="0.25">
      <c r="A2545">
        <v>1825836</v>
      </c>
      <c r="B2545">
        <v>1</v>
      </c>
      <c r="C2545" t="s">
        <v>81</v>
      </c>
      <c r="D2545" t="s">
        <v>127</v>
      </c>
      <c r="E2545" t="s">
        <v>131</v>
      </c>
      <c r="F2545" t="s">
        <v>7538</v>
      </c>
      <c r="G2545" t="s">
        <v>133</v>
      </c>
      <c r="H2545" t="s">
        <v>134</v>
      </c>
      <c r="I2545" t="s">
        <v>135</v>
      </c>
      <c r="J2545" t="s">
        <v>136</v>
      </c>
      <c r="K2545" t="s">
        <v>137</v>
      </c>
      <c r="L2545" t="s">
        <v>7539</v>
      </c>
      <c r="M2545" t="s">
        <v>7540</v>
      </c>
      <c r="N2545">
        <v>2.3913888879999998</v>
      </c>
      <c r="O2545">
        <v>0</v>
      </c>
      <c r="P2545">
        <v>1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0.55724907988619998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0.55724907988619998</v>
      </c>
    </row>
    <row r="2546" spans="1:31" x14ac:dyDescent="0.25">
      <c r="A2546">
        <v>1825839</v>
      </c>
      <c r="B2546">
        <v>1</v>
      </c>
      <c r="C2546" t="s">
        <v>80</v>
      </c>
      <c r="D2546" t="s">
        <v>105</v>
      </c>
      <c r="E2546" t="s">
        <v>223</v>
      </c>
      <c r="F2546" t="s">
        <v>7541</v>
      </c>
      <c r="G2546" t="s">
        <v>217</v>
      </c>
      <c r="H2546" t="s">
        <v>134</v>
      </c>
      <c r="I2546" t="s">
        <v>135</v>
      </c>
      <c r="J2546" t="s">
        <v>136</v>
      </c>
      <c r="K2546" t="s">
        <v>137</v>
      </c>
      <c r="L2546" t="s">
        <v>7542</v>
      </c>
      <c r="M2546" t="s">
        <v>7543</v>
      </c>
      <c r="N2546">
        <v>0.35638888800000001</v>
      </c>
      <c r="O2546">
        <v>0</v>
      </c>
      <c r="P2546">
        <v>27</v>
      </c>
      <c r="Q2546">
        <v>0</v>
      </c>
      <c r="R2546">
        <v>0</v>
      </c>
      <c r="S2546">
        <v>0</v>
      </c>
      <c r="T2546">
        <v>6</v>
      </c>
      <c r="U2546">
        <v>0</v>
      </c>
      <c r="V2546">
        <v>0</v>
      </c>
      <c r="W2546">
        <v>0</v>
      </c>
      <c r="X2546">
        <v>2.3433293797411245</v>
      </c>
      <c r="Y2546">
        <v>0</v>
      </c>
      <c r="Z2546">
        <v>0</v>
      </c>
      <c r="AA2546">
        <v>0</v>
      </c>
      <c r="AB2546">
        <v>2.25919497330485</v>
      </c>
      <c r="AC2546">
        <v>0</v>
      </c>
      <c r="AD2546">
        <v>0</v>
      </c>
      <c r="AE2546">
        <v>4.6025243530459745</v>
      </c>
    </row>
    <row r="2547" spans="1:31" x14ac:dyDescent="0.25">
      <c r="A2547">
        <v>1825841</v>
      </c>
      <c r="B2547">
        <v>1</v>
      </c>
      <c r="C2547" t="s">
        <v>80</v>
      </c>
      <c r="D2547" t="s">
        <v>105</v>
      </c>
      <c r="E2547" t="s">
        <v>131</v>
      </c>
      <c r="F2547" t="s">
        <v>7544</v>
      </c>
      <c r="G2547" t="s">
        <v>189</v>
      </c>
      <c r="H2547" t="s">
        <v>134</v>
      </c>
      <c r="I2547" t="s">
        <v>135</v>
      </c>
      <c r="J2547" t="s">
        <v>136</v>
      </c>
      <c r="K2547" t="s">
        <v>137</v>
      </c>
      <c r="L2547" t="s">
        <v>7545</v>
      </c>
      <c r="M2547" t="s">
        <v>7546</v>
      </c>
      <c r="N2547">
        <v>2.551111111</v>
      </c>
      <c r="O2547">
        <v>0</v>
      </c>
      <c r="P2547">
        <v>6</v>
      </c>
      <c r="Q2547">
        <v>0</v>
      </c>
      <c r="R2547">
        <v>0</v>
      </c>
      <c r="S2547">
        <v>0</v>
      </c>
      <c r="T2547">
        <v>1</v>
      </c>
      <c r="U2547">
        <v>0</v>
      </c>
      <c r="V2547">
        <v>0</v>
      </c>
      <c r="W2547">
        <v>0</v>
      </c>
      <c r="X2547">
        <v>4.3976278311467496</v>
      </c>
      <c r="Y2547">
        <v>0</v>
      </c>
      <c r="Z2547">
        <v>0</v>
      </c>
      <c r="AA2547">
        <v>0</v>
      </c>
      <c r="AB2547">
        <v>7.4484687966849997E-2</v>
      </c>
      <c r="AC2547">
        <v>0</v>
      </c>
      <c r="AD2547">
        <v>0</v>
      </c>
      <c r="AE2547">
        <v>4.4721125191135993</v>
      </c>
    </row>
    <row r="2548" spans="1:31" x14ac:dyDescent="0.25">
      <c r="A2548">
        <v>1825844</v>
      </c>
      <c r="B2548">
        <v>1</v>
      </c>
      <c r="C2548" t="s">
        <v>80</v>
      </c>
      <c r="D2548" t="s">
        <v>104</v>
      </c>
      <c r="E2548" t="s">
        <v>164</v>
      </c>
      <c r="F2548" t="s">
        <v>7547</v>
      </c>
      <c r="G2548" t="s">
        <v>156</v>
      </c>
      <c r="H2548" t="s">
        <v>157</v>
      </c>
      <c r="I2548" t="s">
        <v>135</v>
      </c>
      <c r="J2548" t="s">
        <v>136</v>
      </c>
      <c r="K2548" t="s">
        <v>137</v>
      </c>
      <c r="L2548" t="s">
        <v>7548</v>
      </c>
      <c r="M2548" t="s">
        <v>7549</v>
      </c>
      <c r="N2548">
        <v>1.373611111</v>
      </c>
      <c r="O2548">
        <v>3</v>
      </c>
      <c r="P2548">
        <v>0</v>
      </c>
      <c r="Q2548">
        <v>2</v>
      </c>
      <c r="R2548">
        <v>0</v>
      </c>
      <c r="S2548">
        <v>7</v>
      </c>
      <c r="T2548">
        <v>0</v>
      </c>
      <c r="U2548">
        <v>0</v>
      </c>
      <c r="V2548">
        <v>0</v>
      </c>
      <c r="W2548">
        <v>1.3095929553037999</v>
      </c>
      <c r="X2548">
        <v>0</v>
      </c>
      <c r="Y2548">
        <v>2.4854229253533777</v>
      </c>
      <c r="Z2548">
        <v>0</v>
      </c>
      <c r="AA2548">
        <v>13.260749565977676</v>
      </c>
      <c r="AB2548">
        <v>0</v>
      </c>
      <c r="AC2548">
        <v>0</v>
      </c>
      <c r="AD2548">
        <v>0</v>
      </c>
      <c r="AE2548">
        <v>17.055765446634854</v>
      </c>
    </row>
    <row r="2549" spans="1:31" x14ac:dyDescent="0.25">
      <c r="A2549">
        <v>1825845</v>
      </c>
      <c r="B2549">
        <v>1</v>
      </c>
      <c r="C2549" t="s">
        <v>80</v>
      </c>
      <c r="D2549" t="s">
        <v>104</v>
      </c>
      <c r="E2549" t="s">
        <v>268</v>
      </c>
      <c r="F2549" t="s">
        <v>7550</v>
      </c>
      <c r="G2549" t="s">
        <v>156</v>
      </c>
      <c r="H2549" t="s">
        <v>157</v>
      </c>
      <c r="I2549" t="s">
        <v>135</v>
      </c>
      <c r="J2549" t="s">
        <v>136</v>
      </c>
      <c r="K2549" t="s">
        <v>137</v>
      </c>
      <c r="L2549" t="s">
        <v>7551</v>
      </c>
      <c r="M2549" t="s">
        <v>7552</v>
      </c>
      <c r="N2549">
        <v>0.24498694400000001</v>
      </c>
      <c r="O2549">
        <v>8</v>
      </c>
      <c r="P2549">
        <v>18803</v>
      </c>
      <c r="Q2549">
        <v>6</v>
      </c>
      <c r="R2549">
        <v>84</v>
      </c>
      <c r="S2549">
        <v>11</v>
      </c>
      <c r="T2549">
        <v>2252</v>
      </c>
      <c r="U2549">
        <v>5</v>
      </c>
      <c r="V2549">
        <v>5</v>
      </c>
      <c r="W2549">
        <v>0.6222863636615833</v>
      </c>
      <c r="X2549">
        <v>992.171140474396</v>
      </c>
      <c r="Y2549">
        <v>1.2415268355808695</v>
      </c>
      <c r="Z2549">
        <v>13.777563585199474</v>
      </c>
      <c r="AA2549">
        <v>68.54621121210721</v>
      </c>
      <c r="AB2549">
        <v>463.54708940175959</v>
      </c>
      <c r="AC2549">
        <v>252.92632047218953</v>
      </c>
      <c r="AD2549">
        <v>52.904910815408996</v>
      </c>
      <c r="AE2549">
        <v>1845.7370491603033</v>
      </c>
    </row>
    <row r="2550" spans="1:31" x14ac:dyDescent="0.25">
      <c r="A2550">
        <v>1825847</v>
      </c>
      <c r="B2550">
        <v>1</v>
      </c>
      <c r="C2550" t="s">
        <v>80</v>
      </c>
      <c r="D2550" t="s">
        <v>108</v>
      </c>
      <c r="E2550" t="s">
        <v>154</v>
      </c>
      <c r="F2550" t="s">
        <v>7553</v>
      </c>
      <c r="G2550" t="s">
        <v>225</v>
      </c>
      <c r="H2550" t="s">
        <v>157</v>
      </c>
      <c r="I2550" t="s">
        <v>135</v>
      </c>
      <c r="J2550" t="s">
        <v>136</v>
      </c>
      <c r="K2550" t="s">
        <v>151</v>
      </c>
      <c r="L2550" t="s">
        <v>7554</v>
      </c>
      <c r="M2550" t="s">
        <v>7555</v>
      </c>
      <c r="N2550">
        <v>4.6150258329999998</v>
      </c>
      <c r="O2550">
        <v>0</v>
      </c>
      <c r="P2550">
        <v>24</v>
      </c>
      <c r="Q2550">
        <v>0</v>
      </c>
      <c r="R2550">
        <v>3</v>
      </c>
      <c r="S2550">
        <v>0</v>
      </c>
      <c r="T2550">
        <v>1</v>
      </c>
      <c r="U2550">
        <v>0</v>
      </c>
      <c r="V2550">
        <v>0</v>
      </c>
      <c r="W2550">
        <v>0</v>
      </c>
      <c r="X2550">
        <v>17.386889617711251</v>
      </c>
      <c r="Y2550">
        <v>0</v>
      </c>
      <c r="Z2550">
        <v>1.3958035589699667</v>
      </c>
      <c r="AA2550">
        <v>0</v>
      </c>
      <c r="AB2550">
        <v>10.181643756070049</v>
      </c>
      <c r="AC2550">
        <v>0</v>
      </c>
      <c r="AD2550">
        <v>0</v>
      </c>
      <c r="AE2550">
        <v>28.964336932751266</v>
      </c>
    </row>
    <row r="2551" spans="1:31" x14ac:dyDescent="0.25">
      <c r="A2551">
        <v>1825850</v>
      </c>
      <c r="B2551">
        <v>1</v>
      </c>
      <c r="C2551" t="s">
        <v>80</v>
      </c>
      <c r="D2551" t="s">
        <v>108</v>
      </c>
      <c r="E2551" t="s">
        <v>154</v>
      </c>
      <c r="F2551" t="s">
        <v>7556</v>
      </c>
      <c r="G2551" t="s">
        <v>225</v>
      </c>
      <c r="H2551" t="s">
        <v>157</v>
      </c>
      <c r="I2551" t="s">
        <v>135</v>
      </c>
      <c r="J2551" t="s">
        <v>136</v>
      </c>
      <c r="K2551" t="s">
        <v>151</v>
      </c>
      <c r="L2551" t="s">
        <v>7557</v>
      </c>
      <c r="M2551" t="s">
        <v>7558</v>
      </c>
      <c r="N2551">
        <v>4.5570611110000003</v>
      </c>
      <c r="O2551">
        <v>0</v>
      </c>
      <c r="P2551">
        <v>13</v>
      </c>
      <c r="Q2551">
        <v>0</v>
      </c>
      <c r="R2551">
        <v>1</v>
      </c>
      <c r="S2551">
        <v>0</v>
      </c>
      <c r="T2551">
        <v>1</v>
      </c>
      <c r="U2551">
        <v>0</v>
      </c>
      <c r="V2551">
        <v>0</v>
      </c>
      <c r="W2551">
        <v>0</v>
      </c>
      <c r="X2551">
        <v>8.9724054593658167</v>
      </c>
      <c r="Y2551">
        <v>0</v>
      </c>
      <c r="Z2551">
        <v>6.4967400669478996</v>
      </c>
      <c r="AA2551">
        <v>0</v>
      </c>
      <c r="AB2551">
        <v>70.016985691887754</v>
      </c>
      <c r="AC2551">
        <v>0</v>
      </c>
      <c r="AD2551">
        <v>0</v>
      </c>
      <c r="AE2551">
        <v>85.486131218201479</v>
      </c>
    </row>
    <row r="2552" spans="1:31" x14ac:dyDescent="0.25">
      <c r="A2552">
        <v>1825851</v>
      </c>
      <c r="B2552">
        <v>1</v>
      </c>
      <c r="C2552" t="s">
        <v>80</v>
      </c>
      <c r="D2552" t="s">
        <v>103</v>
      </c>
      <c r="E2552" t="s">
        <v>268</v>
      </c>
      <c r="F2552" t="s">
        <v>7559</v>
      </c>
      <c r="G2552" t="s">
        <v>156</v>
      </c>
      <c r="H2552" t="s">
        <v>157</v>
      </c>
      <c r="I2552" t="s">
        <v>135</v>
      </c>
      <c r="J2552" t="s">
        <v>136</v>
      </c>
      <c r="K2552" t="s">
        <v>137</v>
      </c>
      <c r="L2552" t="s">
        <v>7560</v>
      </c>
      <c r="M2552" t="s">
        <v>7561</v>
      </c>
      <c r="N2552">
        <v>1.405</v>
      </c>
      <c r="O2552">
        <v>0</v>
      </c>
      <c r="P2552">
        <v>9</v>
      </c>
      <c r="Q2552">
        <v>37</v>
      </c>
      <c r="R2552">
        <v>61</v>
      </c>
      <c r="S2552">
        <v>7</v>
      </c>
      <c r="T2552">
        <v>17</v>
      </c>
      <c r="U2552">
        <v>5</v>
      </c>
      <c r="V2552">
        <v>0</v>
      </c>
      <c r="W2552">
        <v>0</v>
      </c>
      <c r="X2552">
        <v>2.1706603440884837</v>
      </c>
      <c r="Y2552">
        <v>226.84453878992937</v>
      </c>
      <c r="Z2552">
        <v>179.84746961218352</v>
      </c>
      <c r="AA2552">
        <v>201.74562935055522</v>
      </c>
      <c r="AB2552">
        <v>66.197016317618449</v>
      </c>
      <c r="AC2552">
        <v>1848.9042227418024</v>
      </c>
      <c r="AD2552">
        <v>0</v>
      </c>
      <c r="AE2552">
        <v>2525.7095371561772</v>
      </c>
    </row>
    <row r="2553" spans="1:31" x14ac:dyDescent="0.25">
      <c r="A2553">
        <v>1825862</v>
      </c>
      <c r="B2553">
        <v>1</v>
      </c>
      <c r="C2553" t="s">
        <v>80</v>
      </c>
      <c r="D2553" t="s">
        <v>97</v>
      </c>
      <c r="E2553" t="s">
        <v>140</v>
      </c>
      <c r="F2553" t="s">
        <v>7562</v>
      </c>
      <c r="G2553" t="s">
        <v>142</v>
      </c>
      <c r="H2553" t="s">
        <v>134</v>
      </c>
      <c r="I2553" t="s">
        <v>135</v>
      </c>
      <c r="J2553" t="s">
        <v>136</v>
      </c>
      <c r="K2553" t="s">
        <v>137</v>
      </c>
      <c r="L2553" t="s">
        <v>7563</v>
      </c>
      <c r="M2553" t="s">
        <v>7564</v>
      </c>
      <c r="N2553">
        <v>1.899444444</v>
      </c>
      <c r="O2553">
        <v>0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0.11185170676085</v>
      </c>
      <c r="AA2553">
        <v>0</v>
      </c>
      <c r="AB2553">
        <v>0</v>
      </c>
      <c r="AC2553">
        <v>0</v>
      </c>
      <c r="AD2553">
        <v>0</v>
      </c>
      <c r="AE2553">
        <v>0.11185170676085</v>
      </c>
    </row>
    <row r="2554" spans="1:31" x14ac:dyDescent="0.25">
      <c r="A2554">
        <v>1825863</v>
      </c>
      <c r="B2554">
        <v>1</v>
      </c>
      <c r="C2554" t="s">
        <v>80</v>
      </c>
      <c r="D2554" t="s">
        <v>95</v>
      </c>
      <c r="E2554" t="s">
        <v>268</v>
      </c>
      <c r="F2554" t="s">
        <v>1608</v>
      </c>
      <c r="G2554" t="s">
        <v>156</v>
      </c>
      <c r="H2554" t="s">
        <v>157</v>
      </c>
      <c r="I2554" t="s">
        <v>135</v>
      </c>
      <c r="J2554" t="s">
        <v>136</v>
      </c>
      <c r="K2554" t="s">
        <v>137</v>
      </c>
      <c r="L2554" t="s">
        <v>7565</v>
      </c>
      <c r="M2554" t="s">
        <v>7566</v>
      </c>
      <c r="N2554">
        <v>0.16388888800000001</v>
      </c>
      <c r="O2554">
        <v>1</v>
      </c>
      <c r="P2554">
        <v>436</v>
      </c>
      <c r="Q2554">
        <v>0</v>
      </c>
      <c r="R2554">
        <v>1</v>
      </c>
      <c r="S2554">
        <v>18</v>
      </c>
      <c r="T2554">
        <v>33</v>
      </c>
      <c r="U2554">
        <v>5</v>
      </c>
      <c r="V2554">
        <v>0</v>
      </c>
      <c r="W2554">
        <v>3.8014216348333331E-2</v>
      </c>
      <c r="X2554">
        <v>12.896789861008836</v>
      </c>
      <c r="Y2554">
        <v>0</v>
      </c>
      <c r="Z2554">
        <v>4.4134582725000003E-3</v>
      </c>
      <c r="AA2554">
        <v>51.060600283981671</v>
      </c>
      <c r="AB2554">
        <v>6.9061998794746682</v>
      </c>
      <c r="AC2554">
        <v>98.182684591562918</v>
      </c>
      <c r="AD2554">
        <v>0</v>
      </c>
      <c r="AE2554">
        <v>169.08870229064894</v>
      </c>
    </row>
    <row r="2555" spans="1:31" x14ac:dyDescent="0.25">
      <c r="A2555">
        <v>1825864</v>
      </c>
      <c r="B2555">
        <v>1</v>
      </c>
      <c r="C2555" t="s">
        <v>80</v>
      </c>
      <c r="D2555" t="s">
        <v>99</v>
      </c>
      <c r="E2555" t="s">
        <v>140</v>
      </c>
      <c r="F2555" t="s">
        <v>7567</v>
      </c>
      <c r="G2555" t="s">
        <v>142</v>
      </c>
      <c r="H2555" t="s">
        <v>134</v>
      </c>
      <c r="I2555" t="s">
        <v>135</v>
      </c>
      <c r="J2555" t="s">
        <v>136</v>
      </c>
      <c r="K2555" t="s">
        <v>137</v>
      </c>
      <c r="L2555" t="s">
        <v>7568</v>
      </c>
      <c r="M2555" t="s">
        <v>7569</v>
      </c>
      <c r="N2555">
        <v>0.91972222199999998</v>
      </c>
      <c r="O2555">
        <v>0</v>
      </c>
      <c r="P2555">
        <v>1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0.39543360711662501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0.39543360711662501</v>
      </c>
    </row>
    <row r="2556" spans="1:31" x14ac:dyDescent="0.25">
      <c r="A2556">
        <v>1825868</v>
      </c>
      <c r="B2556">
        <v>1</v>
      </c>
      <c r="C2556" t="s">
        <v>80</v>
      </c>
      <c r="D2556" t="s">
        <v>96</v>
      </c>
      <c r="E2556" t="s">
        <v>202</v>
      </c>
      <c r="F2556" t="s">
        <v>7570</v>
      </c>
      <c r="G2556" t="s">
        <v>386</v>
      </c>
      <c r="H2556" t="s">
        <v>157</v>
      </c>
      <c r="I2556" t="s">
        <v>135</v>
      </c>
      <c r="J2556" t="s">
        <v>136</v>
      </c>
      <c r="K2556" t="s">
        <v>151</v>
      </c>
      <c r="L2556" t="s">
        <v>7571</v>
      </c>
      <c r="M2556" t="s">
        <v>7572</v>
      </c>
      <c r="N2556">
        <v>8.2222221999999998E-2</v>
      </c>
      <c r="O2556">
        <v>1</v>
      </c>
      <c r="P2556">
        <v>4774</v>
      </c>
      <c r="Q2556">
        <v>4</v>
      </c>
      <c r="R2556">
        <v>21</v>
      </c>
      <c r="S2556">
        <v>15</v>
      </c>
      <c r="T2556">
        <v>854</v>
      </c>
      <c r="U2556">
        <v>0</v>
      </c>
      <c r="V2556">
        <v>0</v>
      </c>
      <c r="W2556">
        <v>9.3507915371999997E-2</v>
      </c>
      <c r="X2556">
        <v>146.8334131919502</v>
      </c>
      <c r="Y2556">
        <v>0.35811541597844443</v>
      </c>
      <c r="Z2556">
        <v>1.296882356672667</v>
      </c>
      <c r="AA2556">
        <v>94.020524509404552</v>
      </c>
      <c r="AB2556">
        <v>126.60221121612665</v>
      </c>
      <c r="AC2556">
        <v>0</v>
      </c>
      <c r="AD2556">
        <v>0</v>
      </c>
      <c r="AE2556">
        <v>369.20465460550446</v>
      </c>
    </row>
    <row r="2557" spans="1:31" x14ac:dyDescent="0.25">
      <c r="A2557">
        <v>1825877</v>
      </c>
      <c r="B2557">
        <v>1</v>
      </c>
      <c r="C2557" t="s">
        <v>80</v>
      </c>
      <c r="D2557" t="s">
        <v>103</v>
      </c>
      <c r="E2557" t="s">
        <v>164</v>
      </c>
      <c r="F2557" t="s">
        <v>7573</v>
      </c>
      <c r="G2557" t="s">
        <v>175</v>
      </c>
      <c r="H2557" t="s">
        <v>157</v>
      </c>
      <c r="I2557" t="s">
        <v>135</v>
      </c>
      <c r="J2557" t="s">
        <v>136</v>
      </c>
      <c r="K2557" t="s">
        <v>137</v>
      </c>
      <c r="L2557" t="s">
        <v>7574</v>
      </c>
      <c r="M2557" t="s">
        <v>7575</v>
      </c>
      <c r="N2557">
        <v>2.0319444440000001</v>
      </c>
      <c r="O2557">
        <v>12</v>
      </c>
      <c r="P2557">
        <v>1655</v>
      </c>
      <c r="Q2557">
        <v>6</v>
      </c>
      <c r="R2557">
        <v>238</v>
      </c>
      <c r="S2557">
        <v>11</v>
      </c>
      <c r="T2557">
        <v>170</v>
      </c>
      <c r="U2557">
        <v>0</v>
      </c>
      <c r="V2557">
        <v>0</v>
      </c>
      <c r="W2557">
        <v>13.276011951789508</v>
      </c>
      <c r="X2557">
        <v>799.58683070262032</v>
      </c>
      <c r="Y2557">
        <v>125.83950709062948</v>
      </c>
      <c r="Z2557">
        <v>265.71436812965158</v>
      </c>
      <c r="AA2557">
        <v>34.794547371328861</v>
      </c>
      <c r="AB2557">
        <v>251.44773781862466</v>
      </c>
      <c r="AC2557">
        <v>0</v>
      </c>
      <c r="AD2557">
        <v>0</v>
      </c>
      <c r="AE2557">
        <v>1490.6590030646444</v>
      </c>
    </row>
    <row r="2558" spans="1:31" x14ac:dyDescent="0.25">
      <c r="A2558">
        <v>1825878</v>
      </c>
      <c r="B2558">
        <v>1</v>
      </c>
      <c r="C2558" t="s">
        <v>80</v>
      </c>
      <c r="D2558" t="s">
        <v>96</v>
      </c>
      <c r="E2558" t="s">
        <v>140</v>
      </c>
      <c r="F2558" t="s">
        <v>7576</v>
      </c>
      <c r="G2558" t="s">
        <v>142</v>
      </c>
      <c r="H2558" t="s">
        <v>134</v>
      </c>
      <c r="I2558" t="s">
        <v>135</v>
      </c>
      <c r="J2558" t="s">
        <v>136</v>
      </c>
      <c r="K2558" t="s">
        <v>137</v>
      </c>
      <c r="L2558" t="s">
        <v>7577</v>
      </c>
      <c r="M2558" t="s">
        <v>7578</v>
      </c>
      <c r="N2558">
        <v>1.6419444439999999</v>
      </c>
      <c r="O2558">
        <v>0</v>
      </c>
      <c r="P2558">
        <v>1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0.38633043166986669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0.38633043166986669</v>
      </c>
    </row>
    <row r="2559" spans="1:31" x14ac:dyDescent="0.25">
      <c r="A2559">
        <v>1825881</v>
      </c>
      <c r="B2559">
        <v>1</v>
      </c>
      <c r="C2559" t="s">
        <v>81</v>
      </c>
      <c r="D2559" t="s">
        <v>113</v>
      </c>
      <c r="E2559" t="s">
        <v>140</v>
      </c>
      <c r="F2559" t="s">
        <v>7579</v>
      </c>
      <c r="G2559" t="s">
        <v>142</v>
      </c>
      <c r="H2559" t="s">
        <v>134</v>
      </c>
      <c r="I2559" t="s">
        <v>135</v>
      </c>
      <c r="J2559" t="s">
        <v>136</v>
      </c>
      <c r="K2559" t="s">
        <v>137</v>
      </c>
      <c r="L2559" t="s">
        <v>7580</v>
      </c>
      <c r="M2559" t="s">
        <v>7581</v>
      </c>
      <c r="N2559">
        <v>1.488611111</v>
      </c>
      <c r="O2559">
        <v>0</v>
      </c>
      <c r="P2559">
        <v>1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0.5719046964818667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0.5719046964818667</v>
      </c>
    </row>
    <row r="2560" spans="1:31" x14ac:dyDescent="0.25">
      <c r="A2560">
        <v>1825882</v>
      </c>
      <c r="B2560">
        <v>1</v>
      </c>
      <c r="C2560" t="s">
        <v>80</v>
      </c>
      <c r="D2560" t="s">
        <v>96</v>
      </c>
      <c r="E2560" t="s">
        <v>202</v>
      </c>
      <c r="F2560" t="s">
        <v>7570</v>
      </c>
      <c r="G2560" t="s">
        <v>225</v>
      </c>
      <c r="H2560" t="s">
        <v>157</v>
      </c>
      <c r="I2560" t="s">
        <v>135</v>
      </c>
      <c r="J2560" t="s">
        <v>136</v>
      </c>
      <c r="K2560" t="s">
        <v>151</v>
      </c>
      <c r="L2560" t="s">
        <v>7582</v>
      </c>
      <c r="M2560" t="s">
        <v>7583</v>
      </c>
      <c r="N2560">
        <v>3.9333333330000002</v>
      </c>
      <c r="O2560">
        <v>1</v>
      </c>
      <c r="P2560">
        <v>4774</v>
      </c>
      <c r="Q2560">
        <v>4</v>
      </c>
      <c r="R2560">
        <v>21</v>
      </c>
      <c r="S2560">
        <v>15</v>
      </c>
      <c r="T2560">
        <v>854</v>
      </c>
      <c r="U2560">
        <v>0</v>
      </c>
      <c r="V2560">
        <v>0</v>
      </c>
      <c r="W2560">
        <v>4.5654820015140007</v>
      </c>
      <c r="X2560">
        <v>7169.0756565272577</v>
      </c>
      <c r="Y2560">
        <v>17.743491589802666</v>
      </c>
      <c r="Z2560">
        <v>65.371244335789015</v>
      </c>
      <c r="AA2560">
        <v>4706.5624881460708</v>
      </c>
      <c r="AB2560">
        <v>6367.6319393261765</v>
      </c>
      <c r="AC2560">
        <v>0</v>
      </c>
      <c r="AD2560">
        <v>0</v>
      </c>
      <c r="AE2560">
        <v>18330.950301926612</v>
      </c>
    </row>
    <row r="2561" spans="1:31" x14ac:dyDescent="0.25">
      <c r="A2561">
        <v>1825884</v>
      </c>
      <c r="B2561">
        <v>1</v>
      </c>
      <c r="C2561" t="s">
        <v>80</v>
      </c>
      <c r="D2561" t="s">
        <v>94</v>
      </c>
      <c r="E2561" t="s">
        <v>252</v>
      </c>
      <c r="F2561" t="s">
        <v>7584</v>
      </c>
      <c r="G2561" t="s">
        <v>225</v>
      </c>
      <c r="H2561" t="s">
        <v>134</v>
      </c>
      <c r="I2561" t="s">
        <v>135</v>
      </c>
      <c r="J2561" t="s">
        <v>136</v>
      </c>
      <c r="K2561" t="s">
        <v>151</v>
      </c>
      <c r="L2561" t="s">
        <v>7585</v>
      </c>
      <c r="M2561" t="s">
        <v>7586</v>
      </c>
      <c r="N2561">
        <v>2.2423655550000001</v>
      </c>
      <c r="O2561">
        <v>0</v>
      </c>
      <c r="P2561">
        <v>129</v>
      </c>
      <c r="Q2561">
        <v>0</v>
      </c>
      <c r="R2561">
        <v>12</v>
      </c>
      <c r="S2561">
        <v>0</v>
      </c>
      <c r="T2561">
        <v>13</v>
      </c>
      <c r="U2561">
        <v>0</v>
      </c>
      <c r="V2561">
        <v>0</v>
      </c>
      <c r="W2561">
        <v>0</v>
      </c>
      <c r="X2561">
        <v>56.146584632592301</v>
      </c>
      <c r="Y2561">
        <v>0</v>
      </c>
      <c r="Z2561">
        <v>7.3537459267964023</v>
      </c>
      <c r="AA2561">
        <v>0</v>
      </c>
      <c r="AB2561">
        <v>47.702475761396258</v>
      </c>
      <c r="AC2561">
        <v>0</v>
      </c>
      <c r="AD2561">
        <v>0</v>
      </c>
      <c r="AE2561">
        <v>111.20280632078496</v>
      </c>
    </row>
    <row r="2562" spans="1:31" x14ac:dyDescent="0.25">
      <c r="A2562">
        <v>1825891</v>
      </c>
      <c r="B2562">
        <v>1</v>
      </c>
      <c r="C2562" t="s">
        <v>80</v>
      </c>
      <c r="D2562" t="s">
        <v>100</v>
      </c>
      <c r="E2562" t="s">
        <v>140</v>
      </c>
      <c r="F2562" t="s">
        <v>7587</v>
      </c>
      <c r="G2562" t="s">
        <v>213</v>
      </c>
      <c r="H2562" t="s">
        <v>134</v>
      </c>
      <c r="I2562" t="s">
        <v>135</v>
      </c>
      <c r="J2562" t="s">
        <v>136</v>
      </c>
      <c r="K2562" t="s">
        <v>137</v>
      </c>
      <c r="L2562" t="s">
        <v>7588</v>
      </c>
      <c r="M2562" t="s">
        <v>7589</v>
      </c>
      <c r="N2562">
        <v>4.4963888880000003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49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1368.0219563715452</v>
      </c>
      <c r="AC2562">
        <v>0</v>
      </c>
      <c r="AD2562">
        <v>0</v>
      </c>
      <c r="AE2562">
        <v>1368.0219563715452</v>
      </c>
    </row>
    <row r="2563" spans="1:31" x14ac:dyDescent="0.25">
      <c r="A2563">
        <v>1825892</v>
      </c>
      <c r="B2563">
        <v>1</v>
      </c>
      <c r="C2563" t="s">
        <v>81</v>
      </c>
      <c r="D2563" t="s">
        <v>118</v>
      </c>
      <c r="E2563" t="s">
        <v>268</v>
      </c>
      <c r="F2563" t="s">
        <v>7590</v>
      </c>
      <c r="G2563" t="s">
        <v>225</v>
      </c>
      <c r="H2563" t="s">
        <v>157</v>
      </c>
      <c r="I2563" t="s">
        <v>135</v>
      </c>
      <c r="J2563" t="s">
        <v>136</v>
      </c>
      <c r="K2563" t="s">
        <v>151</v>
      </c>
      <c r="L2563" t="s">
        <v>7591</v>
      </c>
      <c r="M2563" t="s">
        <v>7592</v>
      </c>
      <c r="N2563">
        <v>5.9063888880000004</v>
      </c>
      <c r="O2563">
        <v>2</v>
      </c>
      <c r="P2563">
        <v>1141</v>
      </c>
      <c r="Q2563">
        <v>140</v>
      </c>
      <c r="R2563">
        <v>266</v>
      </c>
      <c r="S2563">
        <v>19</v>
      </c>
      <c r="T2563">
        <v>131</v>
      </c>
      <c r="U2563">
        <v>2</v>
      </c>
      <c r="V2563">
        <v>1</v>
      </c>
      <c r="W2563">
        <v>4.0372428253390007</v>
      </c>
      <c r="X2563">
        <v>1271.9440658568546</v>
      </c>
      <c r="Y2563">
        <v>4446.4106856860453</v>
      </c>
      <c r="Z2563">
        <v>6108.2095126980939</v>
      </c>
      <c r="AA2563">
        <v>462.87124277503915</v>
      </c>
      <c r="AB2563">
        <v>733.03967825133827</v>
      </c>
      <c r="AC2563">
        <v>1653.8822848389532</v>
      </c>
      <c r="AD2563">
        <v>163.42839550203223</v>
      </c>
      <c r="AE2563">
        <v>14843.823108433699</v>
      </c>
    </row>
    <row r="2564" spans="1:31" x14ac:dyDescent="0.25">
      <c r="A2564">
        <v>1825896</v>
      </c>
      <c r="B2564">
        <v>1</v>
      </c>
      <c r="C2564" t="s">
        <v>80</v>
      </c>
      <c r="D2564" t="s">
        <v>110</v>
      </c>
      <c r="E2564" t="s">
        <v>140</v>
      </c>
      <c r="F2564" t="s">
        <v>7593</v>
      </c>
      <c r="G2564" t="s">
        <v>213</v>
      </c>
      <c r="H2564" t="s">
        <v>134</v>
      </c>
      <c r="I2564" t="s">
        <v>135</v>
      </c>
      <c r="J2564" t="s">
        <v>136</v>
      </c>
      <c r="K2564" t="s">
        <v>137</v>
      </c>
      <c r="L2564" t="s">
        <v>7594</v>
      </c>
      <c r="M2564" t="s">
        <v>7595</v>
      </c>
      <c r="N2564">
        <v>1.7050000000000001</v>
      </c>
      <c r="O2564">
        <v>0</v>
      </c>
      <c r="P2564">
        <v>8</v>
      </c>
      <c r="Q2564">
        <v>0</v>
      </c>
      <c r="R2564">
        <v>0</v>
      </c>
      <c r="S2564">
        <v>0</v>
      </c>
      <c r="T2564">
        <v>1</v>
      </c>
      <c r="U2564">
        <v>0</v>
      </c>
      <c r="V2564">
        <v>0</v>
      </c>
      <c r="W2564">
        <v>0</v>
      </c>
      <c r="X2564">
        <v>3.9555815241624002</v>
      </c>
      <c r="Y2564">
        <v>0</v>
      </c>
      <c r="Z2564">
        <v>0</v>
      </c>
      <c r="AA2564">
        <v>0</v>
      </c>
      <c r="AB2564">
        <v>2.8166683574592004</v>
      </c>
      <c r="AC2564">
        <v>0</v>
      </c>
      <c r="AD2564">
        <v>0</v>
      </c>
      <c r="AE2564">
        <v>6.772249881621601</v>
      </c>
    </row>
    <row r="2565" spans="1:31" x14ac:dyDescent="0.25">
      <c r="A2565">
        <v>1825900</v>
      </c>
      <c r="B2565">
        <v>1</v>
      </c>
      <c r="C2565" t="s">
        <v>80</v>
      </c>
      <c r="D2565" t="s">
        <v>83</v>
      </c>
      <c r="E2565" t="s">
        <v>140</v>
      </c>
      <c r="F2565" t="s">
        <v>7596</v>
      </c>
      <c r="G2565" t="s">
        <v>246</v>
      </c>
      <c r="H2565" t="s">
        <v>134</v>
      </c>
      <c r="I2565" t="s">
        <v>135</v>
      </c>
      <c r="J2565" t="s">
        <v>136</v>
      </c>
      <c r="K2565" t="s">
        <v>137</v>
      </c>
      <c r="L2565" t="s">
        <v>7597</v>
      </c>
      <c r="M2565" t="s">
        <v>7598</v>
      </c>
      <c r="N2565">
        <v>1.683611111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1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0.56376334072848322</v>
      </c>
      <c r="AC2565">
        <v>0</v>
      </c>
      <c r="AD2565">
        <v>0</v>
      </c>
      <c r="AE2565">
        <v>0.56376334072848322</v>
      </c>
    </row>
    <row r="2566" spans="1:31" x14ac:dyDescent="0.25">
      <c r="A2566">
        <v>1825904</v>
      </c>
      <c r="B2566">
        <v>1</v>
      </c>
      <c r="C2566" t="s">
        <v>80</v>
      </c>
      <c r="D2566" t="s">
        <v>107</v>
      </c>
      <c r="E2566" t="s">
        <v>202</v>
      </c>
      <c r="F2566" t="s">
        <v>623</v>
      </c>
      <c r="G2566" t="s">
        <v>156</v>
      </c>
      <c r="H2566" t="s">
        <v>157</v>
      </c>
      <c r="I2566" t="s">
        <v>135</v>
      </c>
      <c r="J2566" t="s">
        <v>136</v>
      </c>
      <c r="K2566" t="s">
        <v>137</v>
      </c>
      <c r="L2566" t="s">
        <v>7599</v>
      </c>
      <c r="M2566" t="s">
        <v>7600</v>
      </c>
      <c r="N2566">
        <v>2.2705555550000001</v>
      </c>
      <c r="O2566">
        <v>0</v>
      </c>
      <c r="P2566">
        <v>1</v>
      </c>
      <c r="Q2566">
        <v>6</v>
      </c>
      <c r="R2566">
        <v>44</v>
      </c>
      <c r="S2566">
        <v>1</v>
      </c>
      <c r="T2566">
        <v>7</v>
      </c>
      <c r="U2566">
        <v>0</v>
      </c>
      <c r="V2566">
        <v>0</v>
      </c>
      <c r="W2566">
        <v>0</v>
      </c>
      <c r="X2566">
        <v>0.78428770720701668</v>
      </c>
      <c r="Y2566">
        <v>154.05075585448506</v>
      </c>
      <c r="Z2566">
        <v>103.44227130264387</v>
      </c>
      <c r="AA2566">
        <v>3.7082174699354669</v>
      </c>
      <c r="AB2566">
        <v>32.572936906532604</v>
      </c>
      <c r="AC2566">
        <v>0</v>
      </c>
      <c r="AD2566">
        <v>0</v>
      </c>
      <c r="AE2566">
        <v>294.55846924080402</v>
      </c>
    </row>
    <row r="2567" spans="1:31" x14ac:dyDescent="0.25">
      <c r="A2567">
        <v>1825911</v>
      </c>
      <c r="B2567">
        <v>1</v>
      </c>
      <c r="C2567" t="s">
        <v>80</v>
      </c>
      <c r="D2567" t="s">
        <v>96</v>
      </c>
      <c r="E2567" t="s">
        <v>140</v>
      </c>
      <c r="F2567" t="s">
        <v>7601</v>
      </c>
      <c r="G2567" t="s">
        <v>242</v>
      </c>
      <c r="H2567" t="s">
        <v>134</v>
      </c>
      <c r="I2567" t="s">
        <v>135</v>
      </c>
      <c r="J2567" t="s">
        <v>136</v>
      </c>
      <c r="K2567" t="s">
        <v>137</v>
      </c>
      <c r="L2567" t="s">
        <v>7602</v>
      </c>
      <c r="M2567" t="s">
        <v>7603</v>
      </c>
      <c r="N2567">
        <v>1.8547222219999999</v>
      </c>
      <c r="O2567">
        <v>0</v>
      </c>
      <c r="P2567">
        <v>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7.3433456056774996E-2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7.3433456056774996E-2</v>
      </c>
    </row>
    <row r="2568" spans="1:31" x14ac:dyDescent="0.25">
      <c r="A2568">
        <v>1825912</v>
      </c>
      <c r="B2568">
        <v>1</v>
      </c>
      <c r="C2568" t="s">
        <v>80</v>
      </c>
      <c r="D2568" t="s">
        <v>103</v>
      </c>
      <c r="E2568" t="s">
        <v>223</v>
      </c>
      <c r="F2568" t="s">
        <v>6773</v>
      </c>
      <c r="G2568" t="s">
        <v>133</v>
      </c>
      <c r="H2568" t="s">
        <v>134</v>
      </c>
      <c r="I2568" t="s">
        <v>135</v>
      </c>
      <c r="J2568" t="s">
        <v>136</v>
      </c>
      <c r="K2568" t="s">
        <v>137</v>
      </c>
      <c r="L2568" t="s">
        <v>7604</v>
      </c>
      <c r="M2568" t="s">
        <v>7605</v>
      </c>
      <c r="N2568">
        <v>0.759444444</v>
      </c>
      <c r="O2568">
        <v>0</v>
      </c>
      <c r="P2568">
        <v>79</v>
      </c>
      <c r="Q2568">
        <v>0</v>
      </c>
      <c r="R2568">
        <v>0</v>
      </c>
      <c r="S2568">
        <v>0</v>
      </c>
      <c r="T2568">
        <v>3</v>
      </c>
      <c r="U2568">
        <v>0</v>
      </c>
      <c r="V2568">
        <v>0</v>
      </c>
      <c r="W2568">
        <v>0</v>
      </c>
      <c r="X2568">
        <v>13.893532393293249</v>
      </c>
      <c r="Y2568">
        <v>0</v>
      </c>
      <c r="Z2568">
        <v>0</v>
      </c>
      <c r="AA2568">
        <v>0</v>
      </c>
      <c r="AB2568">
        <v>1.3378458476548611</v>
      </c>
      <c r="AC2568">
        <v>0</v>
      </c>
      <c r="AD2568">
        <v>0</v>
      </c>
      <c r="AE2568">
        <v>15.231378240948111</v>
      </c>
    </row>
    <row r="2569" spans="1:31" x14ac:dyDescent="0.25">
      <c r="A2569">
        <v>1825915</v>
      </c>
      <c r="B2569">
        <v>1</v>
      </c>
      <c r="C2569" t="s">
        <v>80</v>
      </c>
      <c r="D2569" t="s">
        <v>96</v>
      </c>
      <c r="E2569" t="s">
        <v>131</v>
      </c>
      <c r="F2569" t="s">
        <v>4625</v>
      </c>
      <c r="G2569" t="s">
        <v>133</v>
      </c>
      <c r="H2569" t="s">
        <v>134</v>
      </c>
      <c r="I2569" t="s">
        <v>135</v>
      </c>
      <c r="J2569" t="s">
        <v>136</v>
      </c>
      <c r="K2569" t="s">
        <v>137</v>
      </c>
      <c r="L2569" t="s">
        <v>7606</v>
      </c>
      <c r="M2569" t="s">
        <v>7607</v>
      </c>
      <c r="N2569">
        <v>0.96833333300000002</v>
      </c>
      <c r="O2569">
        <v>0</v>
      </c>
      <c r="P2569">
        <v>16</v>
      </c>
      <c r="Q2569">
        <v>0</v>
      </c>
      <c r="R2569">
        <v>0</v>
      </c>
      <c r="S2569">
        <v>0</v>
      </c>
      <c r="T2569">
        <v>1</v>
      </c>
      <c r="U2569">
        <v>0</v>
      </c>
      <c r="V2569">
        <v>0</v>
      </c>
      <c r="W2569">
        <v>0</v>
      </c>
      <c r="X2569">
        <v>8.960396490688316</v>
      </c>
      <c r="Y2569">
        <v>0</v>
      </c>
      <c r="Z2569">
        <v>0</v>
      </c>
      <c r="AA2569">
        <v>0</v>
      </c>
      <c r="AB2569">
        <v>1.6033537883572446</v>
      </c>
      <c r="AC2569">
        <v>0</v>
      </c>
      <c r="AD2569">
        <v>0</v>
      </c>
      <c r="AE2569">
        <v>10.563750279045561</v>
      </c>
    </row>
    <row r="2570" spans="1:31" x14ac:dyDescent="0.25">
      <c r="A2570">
        <v>1825918</v>
      </c>
      <c r="B2570">
        <v>1</v>
      </c>
      <c r="C2570" t="s">
        <v>80</v>
      </c>
      <c r="D2570" t="s">
        <v>95</v>
      </c>
      <c r="E2570" t="s">
        <v>268</v>
      </c>
      <c r="F2570" t="s">
        <v>7608</v>
      </c>
      <c r="G2570" t="s">
        <v>156</v>
      </c>
      <c r="H2570" t="s">
        <v>157</v>
      </c>
      <c r="I2570" t="s">
        <v>135</v>
      </c>
      <c r="J2570" t="s">
        <v>136</v>
      </c>
      <c r="K2570" t="s">
        <v>137</v>
      </c>
      <c r="L2570" t="s">
        <v>7609</v>
      </c>
      <c r="M2570" t="s">
        <v>7610</v>
      </c>
      <c r="N2570">
        <v>0.104351666</v>
      </c>
      <c r="O2570">
        <v>45</v>
      </c>
      <c r="P2570">
        <v>58</v>
      </c>
      <c r="Q2570">
        <v>46</v>
      </c>
      <c r="R2570">
        <v>112</v>
      </c>
      <c r="S2570">
        <v>52</v>
      </c>
      <c r="T2570">
        <v>32</v>
      </c>
      <c r="U2570">
        <v>7</v>
      </c>
      <c r="V2570">
        <v>0</v>
      </c>
      <c r="W2570">
        <v>2.6971425938812503</v>
      </c>
      <c r="X2570">
        <v>3.0215730091406252</v>
      </c>
      <c r="Y2570">
        <v>17.413234519843755</v>
      </c>
      <c r="Z2570">
        <v>6.7147120435729173</v>
      </c>
      <c r="AA2570">
        <v>21.628142086350007</v>
      </c>
      <c r="AB2570">
        <v>4.0967248449947906</v>
      </c>
      <c r="AC2570">
        <v>69.175791324137492</v>
      </c>
      <c r="AD2570">
        <v>0</v>
      </c>
      <c r="AE2570">
        <v>124.74732042192085</v>
      </c>
    </row>
    <row r="2571" spans="1:31" x14ac:dyDescent="0.25">
      <c r="A2571">
        <v>1825921</v>
      </c>
      <c r="B2571">
        <v>1</v>
      </c>
      <c r="C2571" t="s">
        <v>80</v>
      </c>
      <c r="D2571" t="s">
        <v>107</v>
      </c>
      <c r="E2571" t="s">
        <v>131</v>
      </c>
      <c r="F2571" t="s">
        <v>7611</v>
      </c>
      <c r="G2571" t="s">
        <v>189</v>
      </c>
      <c r="H2571" t="s">
        <v>134</v>
      </c>
      <c r="I2571" t="s">
        <v>135</v>
      </c>
      <c r="J2571" t="s">
        <v>136</v>
      </c>
      <c r="K2571" t="s">
        <v>137</v>
      </c>
      <c r="L2571" t="s">
        <v>7612</v>
      </c>
      <c r="M2571" t="s">
        <v>7613</v>
      </c>
      <c r="N2571">
        <v>7.7930555549999996</v>
      </c>
      <c r="O2571">
        <v>0</v>
      </c>
      <c r="P2571">
        <v>42</v>
      </c>
      <c r="Q2571">
        <v>0</v>
      </c>
      <c r="R2571">
        <v>1</v>
      </c>
      <c r="S2571">
        <v>0</v>
      </c>
      <c r="T2571">
        <v>3</v>
      </c>
      <c r="U2571">
        <v>0</v>
      </c>
      <c r="V2571">
        <v>0</v>
      </c>
      <c r="W2571">
        <v>0</v>
      </c>
      <c r="X2571">
        <v>46.969316561817656</v>
      </c>
      <c r="Y2571">
        <v>0</v>
      </c>
      <c r="Z2571">
        <v>8.1778023681250006E-2</v>
      </c>
      <c r="AA2571">
        <v>0</v>
      </c>
      <c r="AB2571">
        <v>56.418892369428541</v>
      </c>
      <c r="AC2571">
        <v>0</v>
      </c>
      <c r="AD2571">
        <v>0</v>
      </c>
      <c r="AE2571">
        <v>103.46998695492745</v>
      </c>
    </row>
    <row r="2572" spans="1:31" x14ac:dyDescent="0.25">
      <c r="A2572">
        <v>1825924</v>
      </c>
      <c r="B2572">
        <v>1</v>
      </c>
      <c r="C2572" t="s">
        <v>81</v>
      </c>
      <c r="D2572" t="s">
        <v>126</v>
      </c>
      <c r="E2572" t="s">
        <v>164</v>
      </c>
      <c r="F2572" t="s">
        <v>7614</v>
      </c>
      <c r="G2572" t="s">
        <v>156</v>
      </c>
      <c r="H2572" t="s">
        <v>157</v>
      </c>
      <c r="I2572" t="s">
        <v>135</v>
      </c>
      <c r="J2572" t="s">
        <v>136</v>
      </c>
      <c r="K2572" t="s">
        <v>137</v>
      </c>
      <c r="L2572" t="s">
        <v>7615</v>
      </c>
      <c r="M2572" t="s">
        <v>7616</v>
      </c>
      <c r="N2572">
        <v>0.52249999999999996</v>
      </c>
      <c r="O2572">
        <v>0</v>
      </c>
      <c r="P2572">
        <v>829</v>
      </c>
      <c r="Q2572">
        <v>0</v>
      </c>
      <c r="R2572">
        <v>40</v>
      </c>
      <c r="S2572">
        <v>1</v>
      </c>
      <c r="T2572">
        <v>200</v>
      </c>
      <c r="U2572">
        <v>2</v>
      </c>
      <c r="V2572">
        <v>0</v>
      </c>
      <c r="W2572">
        <v>0</v>
      </c>
      <c r="X2572">
        <v>59.01484890924317</v>
      </c>
      <c r="Y2572">
        <v>0</v>
      </c>
      <c r="Z2572">
        <v>4.1885119119373755</v>
      </c>
      <c r="AA2572">
        <v>0.34852020826590002</v>
      </c>
      <c r="AB2572">
        <v>38.388308110788643</v>
      </c>
      <c r="AC2572">
        <v>74.974047080359327</v>
      </c>
      <c r="AD2572">
        <v>0</v>
      </c>
      <c r="AE2572">
        <v>176.91423622059443</v>
      </c>
    </row>
    <row r="2573" spans="1:31" x14ac:dyDescent="0.25">
      <c r="A2573">
        <v>1825930</v>
      </c>
      <c r="B2573">
        <v>1</v>
      </c>
      <c r="C2573" t="s">
        <v>80</v>
      </c>
      <c r="D2573" t="s">
        <v>92</v>
      </c>
      <c r="E2573" t="s">
        <v>202</v>
      </c>
      <c r="F2573" t="s">
        <v>7617</v>
      </c>
      <c r="G2573" t="s">
        <v>156</v>
      </c>
      <c r="H2573" t="s">
        <v>157</v>
      </c>
      <c r="I2573" t="s">
        <v>135</v>
      </c>
      <c r="J2573" t="s">
        <v>136</v>
      </c>
      <c r="K2573" t="s">
        <v>137</v>
      </c>
      <c r="L2573" t="s">
        <v>7618</v>
      </c>
      <c r="M2573" t="s">
        <v>7619</v>
      </c>
      <c r="N2573">
        <v>0.41555555500000002</v>
      </c>
      <c r="O2573">
        <v>0</v>
      </c>
      <c r="P2573">
        <v>826</v>
      </c>
      <c r="Q2573">
        <v>2</v>
      </c>
      <c r="R2573">
        <v>235</v>
      </c>
      <c r="S2573">
        <v>7</v>
      </c>
      <c r="T2573">
        <v>75</v>
      </c>
      <c r="U2573">
        <v>0</v>
      </c>
      <c r="V2573">
        <v>1</v>
      </c>
      <c r="W2573">
        <v>0</v>
      </c>
      <c r="X2573">
        <v>74.219105802650489</v>
      </c>
      <c r="Y2573">
        <v>0.33389229180266672</v>
      </c>
      <c r="Z2573">
        <v>30.701141499751909</v>
      </c>
      <c r="AA2573">
        <v>5.6152786768672005</v>
      </c>
      <c r="AB2573">
        <v>50.399132069788322</v>
      </c>
      <c r="AC2573">
        <v>0</v>
      </c>
      <c r="AD2573">
        <v>6.4160448822800004E-2</v>
      </c>
      <c r="AE2573">
        <v>161.3327107896834</v>
      </c>
    </row>
    <row r="2574" spans="1:31" x14ac:dyDescent="0.25">
      <c r="A2574">
        <v>1825935</v>
      </c>
      <c r="B2574">
        <v>1</v>
      </c>
      <c r="C2574" t="s">
        <v>80</v>
      </c>
      <c r="D2574" t="s">
        <v>90</v>
      </c>
      <c r="E2574" t="s">
        <v>140</v>
      </c>
      <c r="F2574" t="s">
        <v>7620</v>
      </c>
      <c r="G2574" t="s">
        <v>142</v>
      </c>
      <c r="H2574" t="s">
        <v>134</v>
      </c>
      <c r="I2574" t="s">
        <v>135</v>
      </c>
      <c r="J2574" t="s">
        <v>136</v>
      </c>
      <c r="K2574" t="s">
        <v>137</v>
      </c>
      <c r="L2574" t="s">
        <v>7621</v>
      </c>
      <c r="M2574" t="s">
        <v>7622</v>
      </c>
      <c r="N2574">
        <v>2.395277777</v>
      </c>
      <c r="O2574">
        <v>0</v>
      </c>
      <c r="P2574">
        <v>3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1.4958177539367667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1.4958177539367667</v>
      </c>
    </row>
    <row r="2575" spans="1:31" x14ac:dyDescent="0.25">
      <c r="A2575">
        <v>1825937</v>
      </c>
      <c r="B2575">
        <v>1</v>
      </c>
      <c r="C2575" t="s">
        <v>80</v>
      </c>
      <c r="D2575" t="s">
        <v>100</v>
      </c>
      <c r="E2575" t="s">
        <v>202</v>
      </c>
      <c r="F2575" t="s">
        <v>7623</v>
      </c>
      <c r="G2575" t="s">
        <v>150</v>
      </c>
      <c r="H2575" t="s">
        <v>157</v>
      </c>
      <c r="I2575" t="s">
        <v>135</v>
      </c>
      <c r="J2575" t="s">
        <v>136</v>
      </c>
      <c r="K2575" t="s">
        <v>151</v>
      </c>
      <c r="L2575" t="s">
        <v>7624</v>
      </c>
      <c r="M2575" t="s">
        <v>7625</v>
      </c>
      <c r="N2575">
        <v>2.8019444440000001</v>
      </c>
      <c r="O2575">
        <v>4</v>
      </c>
      <c r="P2575">
        <v>789</v>
      </c>
      <c r="Q2575">
        <v>2</v>
      </c>
      <c r="R2575">
        <v>144</v>
      </c>
      <c r="S2575">
        <v>4</v>
      </c>
      <c r="T2575">
        <v>91</v>
      </c>
      <c r="U2575">
        <v>0</v>
      </c>
      <c r="V2575">
        <v>0</v>
      </c>
      <c r="W2575">
        <v>43.270051790284526</v>
      </c>
      <c r="X2575">
        <v>491.99074018908385</v>
      </c>
      <c r="Y2575">
        <v>9.3668113293052837</v>
      </c>
      <c r="Z2575">
        <v>152.16521124348347</v>
      </c>
      <c r="AA2575">
        <v>80.561537611118951</v>
      </c>
      <c r="AB2575">
        <v>293.5926339391454</v>
      </c>
      <c r="AC2575">
        <v>0</v>
      </c>
      <c r="AD2575">
        <v>0</v>
      </c>
      <c r="AE2575">
        <v>1070.9469861024215</v>
      </c>
    </row>
    <row r="2576" spans="1:31" x14ac:dyDescent="0.25">
      <c r="A2576">
        <v>1825938</v>
      </c>
      <c r="B2576">
        <v>1</v>
      </c>
      <c r="C2576" t="s">
        <v>80</v>
      </c>
      <c r="D2576" t="s">
        <v>103</v>
      </c>
      <c r="E2576" t="s">
        <v>140</v>
      </c>
      <c r="F2576" t="s">
        <v>7626</v>
      </c>
      <c r="G2576" t="s">
        <v>142</v>
      </c>
      <c r="H2576" t="s">
        <v>134</v>
      </c>
      <c r="I2576" t="s">
        <v>135</v>
      </c>
      <c r="J2576" t="s">
        <v>136</v>
      </c>
      <c r="K2576" t="s">
        <v>137</v>
      </c>
      <c r="L2576" t="s">
        <v>7627</v>
      </c>
      <c r="M2576" t="s">
        <v>7628</v>
      </c>
      <c r="N2576">
        <v>0.77361111100000002</v>
      </c>
      <c r="O2576">
        <v>0</v>
      </c>
      <c r="P2576">
        <v>1</v>
      </c>
      <c r="Q2576">
        <v>0</v>
      </c>
      <c r="R2576">
        <v>0</v>
      </c>
      <c r="S2576">
        <v>0</v>
      </c>
      <c r="T2576">
        <v>2</v>
      </c>
      <c r="U2576">
        <v>0</v>
      </c>
      <c r="V2576">
        <v>0</v>
      </c>
      <c r="W2576">
        <v>0</v>
      </c>
      <c r="X2576">
        <v>1.0251447200432833</v>
      </c>
      <c r="Y2576">
        <v>0</v>
      </c>
      <c r="Z2576">
        <v>0</v>
      </c>
      <c r="AA2576">
        <v>0</v>
      </c>
      <c r="AB2576">
        <v>1.2786064084858166</v>
      </c>
      <c r="AC2576">
        <v>0</v>
      </c>
      <c r="AD2576">
        <v>0</v>
      </c>
      <c r="AE2576">
        <v>2.3037511285290999</v>
      </c>
    </row>
    <row r="2577" spans="1:31" x14ac:dyDescent="0.25">
      <c r="A2577">
        <v>1825939</v>
      </c>
      <c r="B2577">
        <v>1</v>
      </c>
      <c r="C2577" t="s">
        <v>80</v>
      </c>
      <c r="D2577" t="s">
        <v>84</v>
      </c>
      <c r="E2577" t="s">
        <v>154</v>
      </c>
      <c r="F2577" t="s">
        <v>7629</v>
      </c>
      <c r="G2577" t="s">
        <v>156</v>
      </c>
      <c r="H2577" t="s">
        <v>157</v>
      </c>
      <c r="I2577" t="s">
        <v>135</v>
      </c>
      <c r="J2577" t="s">
        <v>136</v>
      </c>
      <c r="K2577" t="s">
        <v>137</v>
      </c>
      <c r="L2577" t="s">
        <v>7630</v>
      </c>
      <c r="M2577" t="s">
        <v>7631</v>
      </c>
      <c r="N2577">
        <v>1.4183333330000001</v>
      </c>
      <c r="O2577">
        <v>0</v>
      </c>
      <c r="P2577">
        <v>352</v>
      </c>
      <c r="Q2577">
        <v>0</v>
      </c>
      <c r="R2577">
        <v>8</v>
      </c>
      <c r="S2577">
        <v>0</v>
      </c>
      <c r="T2577">
        <v>34</v>
      </c>
      <c r="U2577">
        <v>0</v>
      </c>
      <c r="V2577">
        <v>0</v>
      </c>
      <c r="W2577">
        <v>0</v>
      </c>
      <c r="X2577">
        <v>101.25062410906904</v>
      </c>
      <c r="Y2577">
        <v>0</v>
      </c>
      <c r="Z2577">
        <v>4.9921495533498925</v>
      </c>
      <c r="AA2577">
        <v>0</v>
      </c>
      <c r="AB2577">
        <v>15.419152024970018</v>
      </c>
      <c r="AC2577">
        <v>0</v>
      </c>
      <c r="AD2577">
        <v>0</v>
      </c>
      <c r="AE2577">
        <v>121.66192568738894</v>
      </c>
    </row>
    <row r="2578" spans="1:31" x14ac:dyDescent="0.25">
      <c r="A2578">
        <v>1825942</v>
      </c>
      <c r="B2578">
        <v>1</v>
      </c>
      <c r="C2578" t="s">
        <v>80</v>
      </c>
      <c r="D2578" t="s">
        <v>107</v>
      </c>
      <c r="E2578" t="s">
        <v>223</v>
      </c>
      <c r="F2578" t="s">
        <v>7632</v>
      </c>
      <c r="G2578" t="s">
        <v>242</v>
      </c>
      <c r="H2578" t="s">
        <v>134</v>
      </c>
      <c r="I2578" t="s">
        <v>135</v>
      </c>
      <c r="J2578" t="s">
        <v>136</v>
      </c>
      <c r="K2578" t="s">
        <v>137</v>
      </c>
      <c r="L2578" t="s">
        <v>7633</v>
      </c>
      <c r="M2578" t="s">
        <v>7634</v>
      </c>
      <c r="N2578">
        <v>6.9572222220000004</v>
      </c>
      <c r="O2578">
        <v>0</v>
      </c>
      <c r="P2578">
        <v>80</v>
      </c>
      <c r="Q2578">
        <v>0</v>
      </c>
      <c r="R2578">
        <v>0</v>
      </c>
      <c r="S2578">
        <v>0</v>
      </c>
      <c r="T2578">
        <v>7</v>
      </c>
      <c r="U2578">
        <v>0</v>
      </c>
      <c r="V2578">
        <v>0</v>
      </c>
      <c r="W2578">
        <v>0</v>
      </c>
      <c r="X2578">
        <v>96.141850640268885</v>
      </c>
      <c r="Y2578">
        <v>0</v>
      </c>
      <c r="Z2578">
        <v>0</v>
      </c>
      <c r="AA2578">
        <v>0</v>
      </c>
      <c r="AB2578">
        <v>26.279204815647276</v>
      </c>
      <c r="AC2578">
        <v>0</v>
      </c>
      <c r="AD2578">
        <v>0</v>
      </c>
      <c r="AE2578">
        <v>122.42105545591616</v>
      </c>
    </row>
    <row r="2579" spans="1:31" x14ac:dyDescent="0.25">
      <c r="A2579">
        <v>1825943</v>
      </c>
      <c r="B2579">
        <v>1</v>
      </c>
      <c r="C2579" t="s">
        <v>81</v>
      </c>
      <c r="D2579" t="s">
        <v>124</v>
      </c>
      <c r="E2579" t="s">
        <v>164</v>
      </c>
      <c r="F2579" t="s">
        <v>7635</v>
      </c>
      <c r="G2579" t="s">
        <v>225</v>
      </c>
      <c r="H2579" t="s">
        <v>157</v>
      </c>
      <c r="I2579" t="s">
        <v>135</v>
      </c>
      <c r="J2579" t="s">
        <v>136</v>
      </c>
      <c r="K2579" t="s">
        <v>151</v>
      </c>
      <c r="L2579" t="s">
        <v>7636</v>
      </c>
      <c r="M2579" t="s">
        <v>7637</v>
      </c>
      <c r="N2579">
        <v>1.5266666659999999</v>
      </c>
      <c r="O2579">
        <v>9</v>
      </c>
      <c r="P2579">
        <v>407</v>
      </c>
      <c r="Q2579">
        <v>235</v>
      </c>
      <c r="R2579">
        <v>36</v>
      </c>
      <c r="S2579">
        <v>16</v>
      </c>
      <c r="T2579">
        <v>24</v>
      </c>
      <c r="U2579">
        <v>0</v>
      </c>
      <c r="V2579">
        <v>0</v>
      </c>
      <c r="W2579">
        <v>9.7826561162511982</v>
      </c>
      <c r="X2579">
        <v>126.85494228116848</v>
      </c>
      <c r="Y2579">
        <v>564.66237727338216</v>
      </c>
      <c r="Z2579">
        <v>62.587687583751389</v>
      </c>
      <c r="AA2579">
        <v>309.86857785689961</v>
      </c>
      <c r="AB2579">
        <v>13.684680583685632</v>
      </c>
      <c r="AC2579">
        <v>0</v>
      </c>
      <c r="AD2579">
        <v>0</v>
      </c>
      <c r="AE2579">
        <v>1087.4409216951383</v>
      </c>
    </row>
    <row r="2580" spans="1:31" x14ac:dyDescent="0.25">
      <c r="A2580">
        <v>1825948</v>
      </c>
      <c r="B2580">
        <v>1</v>
      </c>
      <c r="C2580" t="s">
        <v>80</v>
      </c>
      <c r="D2580" t="s">
        <v>92</v>
      </c>
      <c r="E2580" t="s">
        <v>140</v>
      </c>
      <c r="F2580" t="s">
        <v>7638</v>
      </c>
      <c r="G2580" t="s">
        <v>246</v>
      </c>
      <c r="H2580" t="s">
        <v>134</v>
      </c>
      <c r="I2580" t="s">
        <v>135</v>
      </c>
      <c r="J2580" t="s">
        <v>136</v>
      </c>
      <c r="K2580" t="s">
        <v>137</v>
      </c>
      <c r="L2580" t="s">
        <v>7639</v>
      </c>
      <c r="M2580" t="s">
        <v>7640</v>
      </c>
      <c r="N2580">
        <v>4.2080555549999996</v>
      </c>
      <c r="O2580">
        <v>0</v>
      </c>
      <c r="P2580">
        <v>2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2.0109943289655834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2.0109943289655834</v>
      </c>
    </row>
    <row r="2581" spans="1:31" x14ac:dyDescent="0.25">
      <c r="A2581">
        <v>1825953</v>
      </c>
      <c r="B2581">
        <v>1</v>
      </c>
      <c r="C2581" t="s">
        <v>80</v>
      </c>
      <c r="D2581" t="s">
        <v>83</v>
      </c>
      <c r="E2581" t="s">
        <v>252</v>
      </c>
      <c r="F2581" t="s">
        <v>7641</v>
      </c>
      <c r="G2581" t="s">
        <v>217</v>
      </c>
      <c r="H2581" t="s">
        <v>134</v>
      </c>
      <c r="I2581" t="s">
        <v>135</v>
      </c>
      <c r="J2581" t="s">
        <v>136</v>
      </c>
      <c r="K2581" t="s">
        <v>137</v>
      </c>
      <c r="L2581" t="s">
        <v>7642</v>
      </c>
      <c r="M2581" t="s">
        <v>7643</v>
      </c>
      <c r="N2581">
        <v>0.211388888</v>
      </c>
      <c r="O2581">
        <v>0</v>
      </c>
      <c r="P2581">
        <v>2</v>
      </c>
      <c r="Q2581">
        <v>0</v>
      </c>
      <c r="R2581">
        <v>0</v>
      </c>
      <c r="S2581">
        <v>0</v>
      </c>
      <c r="T2581">
        <v>73</v>
      </c>
      <c r="U2581">
        <v>0</v>
      </c>
      <c r="V2581">
        <v>3</v>
      </c>
      <c r="W2581">
        <v>0</v>
      </c>
      <c r="X2581">
        <v>0.16193935824744998</v>
      </c>
      <c r="Y2581">
        <v>0</v>
      </c>
      <c r="Z2581">
        <v>0</v>
      </c>
      <c r="AA2581">
        <v>0</v>
      </c>
      <c r="AB2581">
        <v>18.80564181238509</v>
      </c>
      <c r="AC2581">
        <v>0</v>
      </c>
      <c r="AD2581">
        <v>6.4866890448737662</v>
      </c>
      <c r="AE2581">
        <v>25.454270215506309</v>
      </c>
    </row>
    <row r="2582" spans="1:31" x14ac:dyDescent="0.25">
      <c r="A2582">
        <v>1825955</v>
      </c>
      <c r="B2582">
        <v>1</v>
      </c>
      <c r="C2582" t="s">
        <v>80</v>
      </c>
      <c r="D2582" t="s">
        <v>82</v>
      </c>
      <c r="E2582" t="s">
        <v>140</v>
      </c>
      <c r="F2582" t="s">
        <v>7644</v>
      </c>
      <c r="G2582" t="s">
        <v>142</v>
      </c>
      <c r="H2582" t="s">
        <v>134</v>
      </c>
      <c r="I2582" t="s">
        <v>135</v>
      </c>
      <c r="J2582" t="s">
        <v>136</v>
      </c>
      <c r="K2582" t="s">
        <v>137</v>
      </c>
      <c r="L2582" t="s">
        <v>7645</v>
      </c>
      <c r="M2582" t="s">
        <v>7646</v>
      </c>
      <c r="N2582">
        <v>1.32</v>
      </c>
      <c r="O2582">
        <v>0</v>
      </c>
      <c r="P2582">
        <v>1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6.1105747330249996E-2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6.1105747330249996E-2</v>
      </c>
    </row>
    <row r="2583" spans="1:31" x14ac:dyDescent="0.25">
      <c r="A2583">
        <v>1825956</v>
      </c>
      <c r="B2583">
        <v>1</v>
      </c>
      <c r="C2583" t="s">
        <v>81</v>
      </c>
      <c r="D2583" t="s">
        <v>128</v>
      </c>
      <c r="E2583" t="s">
        <v>202</v>
      </c>
      <c r="F2583" t="s">
        <v>859</v>
      </c>
      <c r="G2583" t="s">
        <v>156</v>
      </c>
      <c r="H2583" t="s">
        <v>157</v>
      </c>
      <c r="I2583" t="s">
        <v>135</v>
      </c>
      <c r="J2583" t="s">
        <v>136</v>
      </c>
      <c r="K2583" t="s">
        <v>137</v>
      </c>
      <c r="L2583" t="s">
        <v>7647</v>
      </c>
      <c r="M2583" t="s">
        <v>7648</v>
      </c>
      <c r="N2583">
        <v>0.193333333</v>
      </c>
      <c r="O2583">
        <v>8</v>
      </c>
      <c r="P2583">
        <v>1488</v>
      </c>
      <c r="Q2583">
        <v>55</v>
      </c>
      <c r="R2583">
        <v>85</v>
      </c>
      <c r="S2583">
        <v>9</v>
      </c>
      <c r="T2583">
        <v>99</v>
      </c>
      <c r="U2583">
        <v>3</v>
      </c>
      <c r="V2583">
        <v>0</v>
      </c>
      <c r="W2583">
        <v>0.62384059018679994</v>
      </c>
      <c r="X2583">
        <v>48.295916886277659</v>
      </c>
      <c r="Y2583">
        <v>10.320151837958798</v>
      </c>
      <c r="Z2583">
        <v>7.289714206934466</v>
      </c>
      <c r="AA2583">
        <v>56.170371900514198</v>
      </c>
      <c r="AB2583">
        <v>6.9293331959071995</v>
      </c>
      <c r="AC2583">
        <v>1.0444347275856001</v>
      </c>
      <c r="AD2583">
        <v>0</v>
      </c>
      <c r="AE2583">
        <v>130.67376334536473</v>
      </c>
    </row>
    <row r="2584" spans="1:31" x14ac:dyDescent="0.25">
      <c r="A2584">
        <v>1825964</v>
      </c>
      <c r="B2584">
        <v>1</v>
      </c>
      <c r="C2584" t="s">
        <v>80</v>
      </c>
      <c r="D2584" t="s">
        <v>96</v>
      </c>
      <c r="E2584" t="s">
        <v>140</v>
      </c>
      <c r="F2584" t="s">
        <v>7649</v>
      </c>
      <c r="G2584" t="s">
        <v>213</v>
      </c>
      <c r="H2584" t="s">
        <v>134</v>
      </c>
      <c r="I2584" t="s">
        <v>135</v>
      </c>
      <c r="J2584" t="s">
        <v>136</v>
      </c>
      <c r="K2584" t="s">
        <v>137</v>
      </c>
      <c r="L2584" t="s">
        <v>7650</v>
      </c>
      <c r="M2584" t="s">
        <v>7651</v>
      </c>
      <c r="N2584">
        <v>1.933888888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0.10701538574380003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0.10701538574380003</v>
      </c>
    </row>
    <row r="2585" spans="1:31" x14ac:dyDescent="0.25">
      <c r="A2585">
        <v>1825965</v>
      </c>
      <c r="B2585">
        <v>1</v>
      </c>
      <c r="C2585" t="s">
        <v>80</v>
      </c>
      <c r="D2585" t="s">
        <v>82</v>
      </c>
      <c r="E2585" t="s">
        <v>252</v>
      </c>
      <c r="F2585" t="s">
        <v>7652</v>
      </c>
      <c r="G2585" t="s">
        <v>217</v>
      </c>
      <c r="H2585" t="s">
        <v>134</v>
      </c>
      <c r="I2585" t="s">
        <v>135</v>
      </c>
      <c r="J2585" t="s">
        <v>136</v>
      </c>
      <c r="K2585" t="s">
        <v>137</v>
      </c>
      <c r="L2585" t="s">
        <v>7653</v>
      </c>
      <c r="M2585" t="s">
        <v>7654</v>
      </c>
      <c r="N2585">
        <v>0.72638888800000001</v>
      </c>
      <c r="O2585">
        <v>0</v>
      </c>
      <c r="P2585">
        <v>37</v>
      </c>
      <c r="Q2585">
        <v>0</v>
      </c>
      <c r="R2585">
        <v>0</v>
      </c>
      <c r="S2585">
        <v>0</v>
      </c>
      <c r="T2585">
        <v>227</v>
      </c>
      <c r="U2585">
        <v>0</v>
      </c>
      <c r="V2585">
        <v>1</v>
      </c>
      <c r="W2585">
        <v>0</v>
      </c>
      <c r="X2585">
        <v>26.105333068937821</v>
      </c>
      <c r="Y2585">
        <v>0</v>
      </c>
      <c r="Z2585">
        <v>0</v>
      </c>
      <c r="AA2585">
        <v>0</v>
      </c>
      <c r="AB2585">
        <v>282.66506316352354</v>
      </c>
      <c r="AC2585">
        <v>0</v>
      </c>
      <c r="AD2585">
        <v>13.142460199814</v>
      </c>
      <c r="AE2585">
        <v>321.91285643227536</v>
      </c>
    </row>
    <row r="2586" spans="1:31" x14ac:dyDescent="0.25">
      <c r="A2586">
        <v>1825968</v>
      </c>
      <c r="B2586">
        <v>1</v>
      </c>
      <c r="C2586" t="s">
        <v>80</v>
      </c>
      <c r="D2586" t="s">
        <v>91</v>
      </c>
      <c r="E2586" t="s">
        <v>202</v>
      </c>
      <c r="F2586" t="s">
        <v>7655</v>
      </c>
      <c r="G2586" t="s">
        <v>386</v>
      </c>
      <c r="H2586" t="s">
        <v>157</v>
      </c>
      <c r="I2586" t="s">
        <v>135</v>
      </c>
      <c r="J2586" t="s">
        <v>136</v>
      </c>
      <c r="K2586" t="s">
        <v>137</v>
      </c>
      <c r="L2586" t="s">
        <v>7656</v>
      </c>
      <c r="M2586" t="s">
        <v>7657</v>
      </c>
      <c r="N2586">
        <v>6.3888888000000005E-2</v>
      </c>
      <c r="O2586">
        <v>0</v>
      </c>
      <c r="P2586">
        <v>9454</v>
      </c>
      <c r="Q2586">
        <v>0</v>
      </c>
      <c r="R2586">
        <v>5</v>
      </c>
      <c r="S2586">
        <v>1</v>
      </c>
      <c r="T2586">
        <v>401</v>
      </c>
      <c r="U2586">
        <v>1</v>
      </c>
      <c r="V2586">
        <v>0</v>
      </c>
      <c r="W2586">
        <v>0</v>
      </c>
      <c r="X2586">
        <v>135.80529349733024</v>
      </c>
      <c r="Y2586">
        <v>0</v>
      </c>
      <c r="Z2586">
        <v>0.24928227435733336</v>
      </c>
      <c r="AA2586">
        <v>1.3187539482089998</v>
      </c>
      <c r="AB2586">
        <v>23.609539985216347</v>
      </c>
      <c r="AC2586">
        <v>0.42591279664000004</v>
      </c>
      <c r="AD2586">
        <v>0</v>
      </c>
      <c r="AE2586">
        <v>161.40878250175294</v>
      </c>
    </row>
    <row r="2587" spans="1:31" x14ac:dyDescent="0.25">
      <c r="A2587">
        <v>1825970</v>
      </c>
      <c r="B2587">
        <v>1</v>
      </c>
      <c r="C2587" t="s">
        <v>80</v>
      </c>
      <c r="D2587" t="s">
        <v>96</v>
      </c>
      <c r="E2587" t="s">
        <v>140</v>
      </c>
      <c r="F2587" t="s">
        <v>7658</v>
      </c>
      <c r="G2587" t="s">
        <v>142</v>
      </c>
      <c r="H2587" t="s">
        <v>134</v>
      </c>
      <c r="I2587" t="s">
        <v>135</v>
      </c>
      <c r="J2587" t="s">
        <v>136</v>
      </c>
      <c r="K2587" t="s">
        <v>137</v>
      </c>
      <c r="L2587" t="s">
        <v>7659</v>
      </c>
      <c r="M2587" t="s">
        <v>7660</v>
      </c>
      <c r="N2587">
        <v>2.3988888880000001</v>
      </c>
      <c r="O2587">
        <v>0</v>
      </c>
      <c r="P2587">
        <v>2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0.25618429084959998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0.25618429084959998</v>
      </c>
    </row>
    <row r="2588" spans="1:31" x14ac:dyDescent="0.25">
      <c r="A2588">
        <v>1825972</v>
      </c>
      <c r="B2588">
        <v>1</v>
      </c>
      <c r="C2588" t="s">
        <v>80</v>
      </c>
      <c r="D2588" t="s">
        <v>83</v>
      </c>
      <c r="E2588" t="s">
        <v>140</v>
      </c>
      <c r="F2588" t="s">
        <v>7661</v>
      </c>
      <c r="G2588" t="s">
        <v>242</v>
      </c>
      <c r="H2588" t="s">
        <v>134</v>
      </c>
      <c r="I2588" t="s">
        <v>135</v>
      </c>
      <c r="J2588" t="s">
        <v>136</v>
      </c>
      <c r="K2588" t="s">
        <v>137</v>
      </c>
      <c r="L2588" t="s">
        <v>7662</v>
      </c>
      <c r="M2588" t="s">
        <v>7663</v>
      </c>
      <c r="N2588">
        <v>2.6013888879999998</v>
      </c>
      <c r="O2588">
        <v>0</v>
      </c>
      <c r="P2588">
        <v>1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1.6375900027714501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1.6375900027714501</v>
      </c>
    </row>
    <row r="2589" spans="1:31" x14ac:dyDescent="0.25">
      <c r="A2589">
        <v>1825973</v>
      </c>
      <c r="B2589">
        <v>1</v>
      </c>
      <c r="C2589" t="s">
        <v>80</v>
      </c>
      <c r="D2589" t="s">
        <v>106</v>
      </c>
      <c r="E2589" t="s">
        <v>131</v>
      </c>
      <c r="F2589" t="s">
        <v>7664</v>
      </c>
      <c r="G2589" t="s">
        <v>242</v>
      </c>
      <c r="H2589" t="s">
        <v>134</v>
      </c>
      <c r="I2589" t="s">
        <v>135</v>
      </c>
      <c r="J2589" t="s">
        <v>3</v>
      </c>
      <c r="K2589" t="s">
        <v>137</v>
      </c>
      <c r="L2589" t="s">
        <v>7665</v>
      </c>
      <c r="M2589" t="s">
        <v>7666</v>
      </c>
      <c r="N2589">
        <v>3.2994444440000001</v>
      </c>
      <c r="O2589">
        <v>0</v>
      </c>
      <c r="P2589">
        <v>4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2.6252942570989002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2.6252942570989002</v>
      </c>
    </row>
    <row r="2590" spans="1:31" x14ac:dyDescent="0.25">
      <c r="A2590">
        <v>1825976</v>
      </c>
      <c r="B2590">
        <v>1</v>
      </c>
      <c r="C2590" t="s">
        <v>80</v>
      </c>
      <c r="D2590" t="s">
        <v>96</v>
      </c>
      <c r="E2590" t="s">
        <v>140</v>
      </c>
      <c r="F2590" t="s">
        <v>7667</v>
      </c>
      <c r="G2590" t="s">
        <v>142</v>
      </c>
      <c r="H2590" t="s">
        <v>134</v>
      </c>
      <c r="I2590" t="s">
        <v>135</v>
      </c>
      <c r="J2590" t="s">
        <v>136</v>
      </c>
      <c r="K2590" t="s">
        <v>137</v>
      </c>
      <c r="L2590" t="s">
        <v>7668</v>
      </c>
      <c r="M2590" t="s">
        <v>7669</v>
      </c>
      <c r="N2590">
        <v>3.0166666659999999</v>
      </c>
      <c r="O2590">
        <v>0</v>
      </c>
      <c r="P2590">
        <v>1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</row>
    <row r="2591" spans="1:31" x14ac:dyDescent="0.25">
      <c r="A2591">
        <v>1825977</v>
      </c>
      <c r="B2591">
        <v>1</v>
      </c>
      <c r="C2591" t="s">
        <v>80</v>
      </c>
      <c r="D2591" t="s">
        <v>87</v>
      </c>
      <c r="E2591" t="s">
        <v>140</v>
      </c>
      <c r="F2591" t="s">
        <v>7670</v>
      </c>
      <c r="G2591" t="s">
        <v>142</v>
      </c>
      <c r="H2591" t="s">
        <v>134</v>
      </c>
      <c r="I2591" t="s">
        <v>135</v>
      </c>
      <c r="J2591" t="s">
        <v>136</v>
      </c>
      <c r="K2591" t="s">
        <v>137</v>
      </c>
      <c r="L2591" t="s">
        <v>7671</v>
      </c>
      <c r="M2591" t="s">
        <v>7672</v>
      </c>
      <c r="N2591">
        <v>1.6702777769999999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4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2.0923919702699831</v>
      </c>
      <c r="AC2591">
        <v>0</v>
      </c>
      <c r="AD2591">
        <v>0</v>
      </c>
      <c r="AE2591">
        <v>2.0923919702699831</v>
      </c>
    </row>
    <row r="2592" spans="1:31" x14ac:dyDescent="0.25">
      <c r="A2592">
        <v>1825984</v>
      </c>
      <c r="B2592">
        <v>1</v>
      </c>
      <c r="C2592" t="s">
        <v>80</v>
      </c>
      <c r="D2592" t="s">
        <v>91</v>
      </c>
      <c r="E2592" t="s">
        <v>252</v>
      </c>
      <c r="F2592" t="s">
        <v>7673</v>
      </c>
      <c r="G2592" t="s">
        <v>279</v>
      </c>
      <c r="H2592" t="s">
        <v>134</v>
      </c>
      <c r="I2592" t="s">
        <v>135</v>
      </c>
      <c r="J2592" t="s">
        <v>136</v>
      </c>
      <c r="K2592" t="s">
        <v>137</v>
      </c>
      <c r="L2592" t="s">
        <v>7674</v>
      </c>
      <c r="M2592" t="s">
        <v>7675</v>
      </c>
      <c r="N2592">
        <v>1.551111111</v>
      </c>
      <c r="O2592">
        <v>0</v>
      </c>
      <c r="P2592">
        <v>83</v>
      </c>
      <c r="Q2592">
        <v>0</v>
      </c>
      <c r="R2592">
        <v>0</v>
      </c>
      <c r="S2592">
        <v>0</v>
      </c>
      <c r="T2592">
        <v>36</v>
      </c>
      <c r="U2592">
        <v>0</v>
      </c>
      <c r="V2592">
        <v>0</v>
      </c>
      <c r="W2592">
        <v>0</v>
      </c>
      <c r="X2592">
        <v>23.799686788201598</v>
      </c>
      <c r="Y2592">
        <v>0</v>
      </c>
      <c r="Z2592">
        <v>0</v>
      </c>
      <c r="AA2592">
        <v>0</v>
      </c>
      <c r="AB2592">
        <v>30.057389235140626</v>
      </c>
      <c r="AC2592">
        <v>0</v>
      </c>
      <c r="AD2592">
        <v>0</v>
      </c>
      <c r="AE2592">
        <v>53.857076023342223</v>
      </c>
    </row>
    <row r="2593" spans="1:31" x14ac:dyDescent="0.25">
      <c r="A2593">
        <v>1825990</v>
      </c>
      <c r="B2593">
        <v>1</v>
      </c>
      <c r="C2593" t="s">
        <v>81</v>
      </c>
      <c r="D2593" t="s">
        <v>120</v>
      </c>
      <c r="E2593" t="s">
        <v>140</v>
      </c>
      <c r="F2593" t="s">
        <v>7676</v>
      </c>
      <c r="G2593" t="s">
        <v>142</v>
      </c>
      <c r="H2593" t="s">
        <v>134</v>
      </c>
      <c r="I2593" t="s">
        <v>135</v>
      </c>
      <c r="J2593" t="s">
        <v>136</v>
      </c>
      <c r="K2593" t="s">
        <v>137</v>
      </c>
      <c r="L2593" t="s">
        <v>7677</v>
      </c>
      <c r="M2593" t="s">
        <v>7678</v>
      </c>
      <c r="N2593">
        <v>2.2850000000000001</v>
      </c>
      <c r="O2593">
        <v>0</v>
      </c>
      <c r="P2593">
        <v>2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0.70025986803045004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0.70025986803045004</v>
      </c>
    </row>
    <row r="2594" spans="1:31" x14ac:dyDescent="0.25">
      <c r="A2594">
        <v>1825992</v>
      </c>
      <c r="B2594">
        <v>1</v>
      </c>
      <c r="C2594" t="s">
        <v>80</v>
      </c>
      <c r="D2594" t="s">
        <v>96</v>
      </c>
      <c r="E2594" t="s">
        <v>223</v>
      </c>
      <c r="F2594" t="s">
        <v>7679</v>
      </c>
      <c r="G2594" t="s">
        <v>340</v>
      </c>
      <c r="H2594" t="s">
        <v>134</v>
      </c>
      <c r="I2594" t="s">
        <v>135</v>
      </c>
      <c r="J2594" t="s">
        <v>136</v>
      </c>
      <c r="K2594" t="s">
        <v>137</v>
      </c>
      <c r="L2594" t="s">
        <v>7680</v>
      </c>
      <c r="M2594" t="s">
        <v>7681</v>
      </c>
      <c r="N2594">
        <v>3.0347222220000001</v>
      </c>
      <c r="O2594">
        <v>0</v>
      </c>
      <c r="P2594">
        <v>25</v>
      </c>
      <c r="Q2594">
        <v>0</v>
      </c>
      <c r="R2594">
        <v>0</v>
      </c>
      <c r="S2594">
        <v>0</v>
      </c>
      <c r="T2594">
        <v>4</v>
      </c>
      <c r="U2594">
        <v>0</v>
      </c>
      <c r="V2594">
        <v>0</v>
      </c>
      <c r="W2594">
        <v>0</v>
      </c>
      <c r="X2594">
        <v>23.378391509796259</v>
      </c>
      <c r="Y2594">
        <v>0</v>
      </c>
      <c r="Z2594">
        <v>0</v>
      </c>
      <c r="AA2594">
        <v>0</v>
      </c>
      <c r="AB2594">
        <v>4.3505574917098668</v>
      </c>
      <c r="AC2594">
        <v>0</v>
      </c>
      <c r="AD2594">
        <v>0</v>
      </c>
      <c r="AE2594">
        <v>27.728949001506127</v>
      </c>
    </row>
    <row r="2595" spans="1:31" x14ac:dyDescent="0.25">
      <c r="A2595">
        <v>1825993</v>
      </c>
      <c r="B2595">
        <v>1</v>
      </c>
      <c r="C2595" t="s">
        <v>80</v>
      </c>
      <c r="D2595" t="s">
        <v>91</v>
      </c>
      <c r="E2595" t="s">
        <v>154</v>
      </c>
      <c r="F2595" t="s">
        <v>7682</v>
      </c>
      <c r="G2595" t="s">
        <v>156</v>
      </c>
      <c r="H2595" t="s">
        <v>157</v>
      </c>
      <c r="I2595" t="s">
        <v>135</v>
      </c>
      <c r="J2595" t="s">
        <v>136</v>
      </c>
      <c r="K2595" t="s">
        <v>137</v>
      </c>
      <c r="L2595" t="s">
        <v>7683</v>
      </c>
      <c r="M2595" t="s">
        <v>7684</v>
      </c>
      <c r="N2595">
        <v>1.7741666659999999</v>
      </c>
      <c r="O2595">
        <v>0</v>
      </c>
      <c r="P2595">
        <v>735</v>
      </c>
      <c r="Q2595">
        <v>0</v>
      </c>
      <c r="R2595">
        <v>2</v>
      </c>
      <c r="S2595">
        <v>0</v>
      </c>
      <c r="T2595">
        <v>103</v>
      </c>
      <c r="U2595">
        <v>0</v>
      </c>
      <c r="V2595">
        <v>0</v>
      </c>
      <c r="W2595">
        <v>0</v>
      </c>
      <c r="X2595">
        <v>275.97334973011482</v>
      </c>
      <c r="Y2595">
        <v>0</v>
      </c>
      <c r="Z2595">
        <v>1.7773747501846</v>
      </c>
      <c r="AA2595">
        <v>0</v>
      </c>
      <c r="AB2595">
        <v>101.6320362005184</v>
      </c>
      <c r="AC2595">
        <v>0</v>
      </c>
      <c r="AD2595">
        <v>0</v>
      </c>
      <c r="AE2595">
        <v>379.3827606808178</v>
      </c>
    </row>
    <row r="2596" spans="1:31" x14ac:dyDescent="0.25">
      <c r="A2596">
        <v>1826002</v>
      </c>
      <c r="B2596">
        <v>1</v>
      </c>
      <c r="C2596" t="s">
        <v>80</v>
      </c>
      <c r="D2596" t="s">
        <v>91</v>
      </c>
      <c r="E2596" t="s">
        <v>202</v>
      </c>
      <c r="F2596" t="s">
        <v>6996</v>
      </c>
      <c r="G2596" t="s">
        <v>156</v>
      </c>
      <c r="H2596" t="s">
        <v>157</v>
      </c>
      <c r="I2596" t="s">
        <v>135</v>
      </c>
      <c r="J2596" t="s">
        <v>136</v>
      </c>
      <c r="K2596" t="s">
        <v>137</v>
      </c>
      <c r="L2596" t="s">
        <v>7685</v>
      </c>
      <c r="M2596" t="s">
        <v>7686</v>
      </c>
      <c r="N2596">
        <v>5.4722222000000001E-2</v>
      </c>
      <c r="O2596">
        <v>1</v>
      </c>
      <c r="P2596">
        <v>30</v>
      </c>
      <c r="Q2596">
        <v>21</v>
      </c>
      <c r="R2596">
        <v>261</v>
      </c>
      <c r="S2596">
        <v>8</v>
      </c>
      <c r="T2596">
        <v>43</v>
      </c>
      <c r="U2596">
        <v>3</v>
      </c>
      <c r="V2596">
        <v>0</v>
      </c>
      <c r="W2596">
        <v>8.4067390844558332E-2</v>
      </c>
      <c r="X2596">
        <v>0.5119535606321084</v>
      </c>
      <c r="Y2596">
        <v>6.3398582688422493</v>
      </c>
      <c r="Z2596">
        <v>16.184627036932898</v>
      </c>
      <c r="AA2596">
        <v>12.353376543371283</v>
      </c>
      <c r="AB2596">
        <v>3.3564165333904823</v>
      </c>
      <c r="AC2596">
        <v>8.0149678214649995</v>
      </c>
      <c r="AD2596">
        <v>0</v>
      </c>
      <c r="AE2596">
        <v>46.845267155478581</v>
      </c>
    </row>
    <row r="2597" spans="1:31" x14ac:dyDescent="0.25">
      <c r="A2597">
        <v>1826006</v>
      </c>
      <c r="B2597">
        <v>1</v>
      </c>
      <c r="C2597" t="s">
        <v>80</v>
      </c>
      <c r="D2597" t="s">
        <v>104</v>
      </c>
      <c r="E2597" t="s">
        <v>223</v>
      </c>
      <c r="F2597" t="s">
        <v>7687</v>
      </c>
      <c r="G2597" t="s">
        <v>133</v>
      </c>
      <c r="H2597" t="s">
        <v>134</v>
      </c>
      <c r="I2597" t="s">
        <v>135</v>
      </c>
      <c r="J2597" t="s">
        <v>136</v>
      </c>
      <c r="K2597" t="s">
        <v>137</v>
      </c>
      <c r="L2597" t="s">
        <v>7688</v>
      </c>
      <c r="M2597" t="s">
        <v>7689</v>
      </c>
      <c r="N2597">
        <v>1.239166666</v>
      </c>
      <c r="O2597">
        <v>0</v>
      </c>
      <c r="P2597">
        <v>108</v>
      </c>
      <c r="Q2597">
        <v>0</v>
      </c>
      <c r="R2597">
        <v>0</v>
      </c>
      <c r="S2597">
        <v>0</v>
      </c>
      <c r="T2597">
        <v>4</v>
      </c>
      <c r="U2597">
        <v>0</v>
      </c>
      <c r="V2597">
        <v>0</v>
      </c>
      <c r="W2597">
        <v>0</v>
      </c>
      <c r="X2597">
        <v>27.7253803522112</v>
      </c>
      <c r="Y2597">
        <v>0</v>
      </c>
      <c r="Z2597">
        <v>0</v>
      </c>
      <c r="AA2597">
        <v>0</v>
      </c>
      <c r="AB2597">
        <v>4.4769340877208217</v>
      </c>
      <c r="AC2597">
        <v>0</v>
      </c>
      <c r="AD2597">
        <v>0</v>
      </c>
      <c r="AE2597">
        <v>32.202314439932024</v>
      </c>
    </row>
    <row r="2598" spans="1:31" x14ac:dyDescent="0.25">
      <c r="A2598">
        <v>1826011</v>
      </c>
      <c r="B2598">
        <v>1</v>
      </c>
      <c r="C2598" t="s">
        <v>80</v>
      </c>
      <c r="D2598" t="s">
        <v>86</v>
      </c>
      <c r="E2598" t="s">
        <v>140</v>
      </c>
      <c r="F2598" t="s">
        <v>7690</v>
      </c>
      <c r="G2598" t="s">
        <v>213</v>
      </c>
      <c r="H2598" t="s">
        <v>134</v>
      </c>
      <c r="I2598" t="s">
        <v>135</v>
      </c>
      <c r="J2598" t="s">
        <v>136</v>
      </c>
      <c r="K2598" t="s">
        <v>137</v>
      </c>
      <c r="L2598" t="s">
        <v>7691</v>
      </c>
      <c r="M2598" t="s">
        <v>7692</v>
      </c>
      <c r="N2598">
        <v>4.4872222219999998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3.5444792602926674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3.5444792602926674</v>
      </c>
    </row>
    <row r="2599" spans="1:31" x14ac:dyDescent="0.25">
      <c r="A2599">
        <v>1826012</v>
      </c>
      <c r="B2599">
        <v>1</v>
      </c>
      <c r="C2599" t="s">
        <v>80</v>
      </c>
      <c r="D2599" t="s">
        <v>83</v>
      </c>
      <c r="E2599" t="s">
        <v>140</v>
      </c>
      <c r="F2599" t="s">
        <v>7693</v>
      </c>
      <c r="G2599" t="s">
        <v>246</v>
      </c>
      <c r="H2599" t="s">
        <v>134</v>
      </c>
      <c r="I2599" t="s">
        <v>135</v>
      </c>
      <c r="J2599" t="s">
        <v>136</v>
      </c>
      <c r="K2599" t="s">
        <v>137</v>
      </c>
      <c r="L2599" t="s">
        <v>7694</v>
      </c>
      <c r="M2599" t="s">
        <v>7695</v>
      </c>
      <c r="N2599">
        <v>1.457777777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3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2.9674474586373836</v>
      </c>
      <c r="AE2599">
        <v>2.9674474586373836</v>
      </c>
    </row>
    <row r="2600" spans="1:31" x14ac:dyDescent="0.25">
      <c r="A2600">
        <v>1826020</v>
      </c>
      <c r="B2600">
        <v>1</v>
      </c>
      <c r="C2600" t="s">
        <v>80</v>
      </c>
      <c r="D2600" t="s">
        <v>94</v>
      </c>
      <c r="E2600" t="s">
        <v>140</v>
      </c>
      <c r="F2600" t="s">
        <v>7696</v>
      </c>
      <c r="G2600" t="s">
        <v>142</v>
      </c>
      <c r="H2600" t="s">
        <v>134</v>
      </c>
      <c r="I2600" t="s">
        <v>135</v>
      </c>
      <c r="J2600" t="s">
        <v>136</v>
      </c>
      <c r="K2600" t="s">
        <v>137</v>
      </c>
      <c r="L2600" t="s">
        <v>7697</v>
      </c>
      <c r="M2600" t="s">
        <v>7698</v>
      </c>
      <c r="N2600">
        <v>2.0188888880000002</v>
      </c>
      <c r="O2600">
        <v>0</v>
      </c>
      <c r="P2600">
        <v>2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1.0751925832689666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1.0751925832689666</v>
      </c>
    </row>
    <row r="2601" spans="1:31" x14ac:dyDescent="0.25">
      <c r="A2601">
        <v>1826025</v>
      </c>
      <c r="B2601">
        <v>1</v>
      </c>
      <c r="C2601" t="s">
        <v>80</v>
      </c>
      <c r="D2601" t="s">
        <v>84</v>
      </c>
      <c r="E2601" t="s">
        <v>223</v>
      </c>
      <c r="F2601" t="s">
        <v>7699</v>
      </c>
      <c r="G2601" t="s">
        <v>242</v>
      </c>
      <c r="H2601" t="s">
        <v>134</v>
      </c>
      <c r="I2601" t="s">
        <v>135</v>
      </c>
      <c r="J2601" t="s">
        <v>3</v>
      </c>
      <c r="K2601" t="s">
        <v>137</v>
      </c>
      <c r="L2601" t="s">
        <v>7700</v>
      </c>
      <c r="M2601" t="s">
        <v>7701</v>
      </c>
      <c r="N2601">
        <v>9.1155555550000003</v>
      </c>
      <c r="O2601">
        <v>0</v>
      </c>
      <c r="P2601">
        <v>44</v>
      </c>
      <c r="Q2601">
        <v>0</v>
      </c>
      <c r="R2601">
        <v>0</v>
      </c>
      <c r="S2601">
        <v>0</v>
      </c>
      <c r="T2601">
        <v>2</v>
      </c>
      <c r="U2601">
        <v>0</v>
      </c>
      <c r="V2601">
        <v>0</v>
      </c>
      <c r="W2601">
        <v>0</v>
      </c>
      <c r="X2601">
        <v>77.400611952454668</v>
      </c>
      <c r="Y2601">
        <v>0</v>
      </c>
      <c r="Z2601">
        <v>0</v>
      </c>
      <c r="AA2601">
        <v>0</v>
      </c>
      <c r="AB2601">
        <v>4.5881153268356671</v>
      </c>
      <c r="AC2601">
        <v>0</v>
      </c>
      <c r="AD2601">
        <v>0</v>
      </c>
      <c r="AE2601">
        <v>81.98872727929033</v>
      </c>
    </row>
    <row r="2602" spans="1:31" x14ac:dyDescent="0.25">
      <c r="A2602">
        <v>1826029</v>
      </c>
      <c r="B2602">
        <v>1</v>
      </c>
      <c r="C2602" t="s">
        <v>80</v>
      </c>
      <c r="D2602" t="s">
        <v>92</v>
      </c>
      <c r="E2602" t="s">
        <v>140</v>
      </c>
      <c r="F2602" t="s">
        <v>7702</v>
      </c>
      <c r="G2602" t="s">
        <v>213</v>
      </c>
      <c r="H2602" t="s">
        <v>134</v>
      </c>
      <c r="I2602" t="s">
        <v>135</v>
      </c>
      <c r="J2602" t="s">
        <v>136</v>
      </c>
      <c r="K2602" t="s">
        <v>137</v>
      </c>
      <c r="L2602" t="s">
        <v>7703</v>
      </c>
      <c r="M2602" t="s">
        <v>7704</v>
      </c>
      <c r="N2602">
        <v>2.034444444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1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3.5268595348583114</v>
      </c>
      <c r="AC2602">
        <v>0</v>
      </c>
      <c r="AD2602">
        <v>0</v>
      </c>
      <c r="AE2602">
        <v>3.5268595348583114</v>
      </c>
    </row>
    <row r="2603" spans="1:31" x14ac:dyDescent="0.25">
      <c r="A2603">
        <v>1826042</v>
      </c>
      <c r="B2603">
        <v>1</v>
      </c>
      <c r="C2603" t="s">
        <v>80</v>
      </c>
      <c r="D2603" t="s">
        <v>101</v>
      </c>
      <c r="E2603" t="s">
        <v>140</v>
      </c>
      <c r="F2603" t="s">
        <v>7705</v>
      </c>
      <c r="G2603" t="s">
        <v>246</v>
      </c>
      <c r="H2603" t="s">
        <v>134</v>
      </c>
      <c r="I2603" t="s">
        <v>135</v>
      </c>
      <c r="J2603" t="s">
        <v>136</v>
      </c>
      <c r="K2603" t="s">
        <v>137</v>
      </c>
      <c r="L2603" t="s">
        <v>7706</v>
      </c>
      <c r="M2603" t="s">
        <v>7707</v>
      </c>
      <c r="N2603">
        <v>1.7183333329999999</v>
      </c>
      <c r="O2603">
        <v>0</v>
      </c>
      <c r="P2603">
        <v>1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0.41059278440180003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0.41059278440180003</v>
      </c>
    </row>
    <row r="2604" spans="1:31" x14ac:dyDescent="0.25">
      <c r="A2604">
        <v>1826044</v>
      </c>
      <c r="B2604">
        <v>1</v>
      </c>
      <c r="C2604" t="s">
        <v>81</v>
      </c>
      <c r="D2604" t="s">
        <v>120</v>
      </c>
      <c r="E2604" t="s">
        <v>140</v>
      </c>
      <c r="F2604" t="s">
        <v>7708</v>
      </c>
      <c r="G2604" t="s">
        <v>142</v>
      </c>
      <c r="H2604" t="s">
        <v>134</v>
      </c>
      <c r="I2604" t="s">
        <v>135</v>
      </c>
      <c r="J2604" t="s">
        <v>136</v>
      </c>
      <c r="K2604" t="s">
        <v>137</v>
      </c>
      <c r="L2604" t="s">
        <v>7709</v>
      </c>
      <c r="M2604" t="s">
        <v>7710</v>
      </c>
      <c r="N2604">
        <v>1.5677777770000001</v>
      </c>
      <c r="O2604">
        <v>0</v>
      </c>
      <c r="P2604">
        <v>1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0.12051737992450001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0.12051737992450001</v>
      </c>
    </row>
    <row r="2605" spans="1:31" x14ac:dyDescent="0.25">
      <c r="A2605">
        <v>1826049</v>
      </c>
      <c r="B2605">
        <v>1</v>
      </c>
      <c r="C2605" t="s">
        <v>80</v>
      </c>
      <c r="D2605" t="s">
        <v>96</v>
      </c>
      <c r="E2605" t="s">
        <v>140</v>
      </c>
      <c r="F2605" t="s">
        <v>7711</v>
      </c>
      <c r="G2605" t="s">
        <v>142</v>
      </c>
      <c r="H2605" t="s">
        <v>134</v>
      </c>
      <c r="I2605" t="s">
        <v>135</v>
      </c>
      <c r="J2605" t="s">
        <v>136</v>
      </c>
      <c r="K2605" t="s">
        <v>137</v>
      </c>
      <c r="L2605" t="s">
        <v>7712</v>
      </c>
      <c r="M2605" t="s">
        <v>7713</v>
      </c>
      <c r="N2605">
        <v>4.1338888880000004</v>
      </c>
      <c r="O2605">
        <v>0</v>
      </c>
      <c r="P2605">
        <v>1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17.738401148292962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17.738401148292962</v>
      </c>
    </row>
    <row r="2606" spans="1:31" x14ac:dyDescent="0.25">
      <c r="A2606">
        <v>1826050</v>
      </c>
      <c r="B2606">
        <v>1</v>
      </c>
      <c r="C2606" t="s">
        <v>80</v>
      </c>
      <c r="D2606" t="s">
        <v>96</v>
      </c>
      <c r="E2606" t="s">
        <v>140</v>
      </c>
      <c r="F2606" t="s">
        <v>7714</v>
      </c>
      <c r="G2606" t="s">
        <v>142</v>
      </c>
      <c r="H2606" t="s">
        <v>134</v>
      </c>
      <c r="I2606" t="s">
        <v>135</v>
      </c>
      <c r="J2606" t="s">
        <v>136</v>
      </c>
      <c r="K2606" t="s">
        <v>137</v>
      </c>
      <c r="L2606" t="s">
        <v>7715</v>
      </c>
      <c r="M2606" t="s">
        <v>7716</v>
      </c>
      <c r="N2606">
        <v>3.514444444</v>
      </c>
      <c r="O2606">
        <v>0</v>
      </c>
      <c r="P2606">
        <v>1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</row>
    <row r="2607" spans="1:31" x14ac:dyDescent="0.25">
      <c r="A2607">
        <v>1826058</v>
      </c>
      <c r="B2607">
        <v>1</v>
      </c>
      <c r="C2607" t="s">
        <v>81</v>
      </c>
      <c r="D2607" t="s">
        <v>127</v>
      </c>
      <c r="E2607" t="s">
        <v>164</v>
      </c>
      <c r="F2607" t="s">
        <v>7717</v>
      </c>
      <c r="G2607" t="s">
        <v>156</v>
      </c>
      <c r="H2607" t="s">
        <v>157</v>
      </c>
      <c r="I2607" t="s">
        <v>135</v>
      </c>
      <c r="J2607" t="s">
        <v>136</v>
      </c>
      <c r="K2607" t="s">
        <v>137</v>
      </c>
      <c r="L2607" t="s">
        <v>7718</v>
      </c>
      <c r="M2607" t="s">
        <v>7719</v>
      </c>
      <c r="N2607">
        <v>3.915277777</v>
      </c>
      <c r="O2607">
        <v>1</v>
      </c>
      <c r="P2607">
        <v>121</v>
      </c>
      <c r="Q2607">
        <v>34</v>
      </c>
      <c r="R2607">
        <v>23</v>
      </c>
      <c r="S2607">
        <v>4</v>
      </c>
      <c r="T2607">
        <v>9</v>
      </c>
      <c r="U2607">
        <v>0</v>
      </c>
      <c r="V2607">
        <v>0</v>
      </c>
      <c r="W2607">
        <v>2.5139968185051251</v>
      </c>
      <c r="X2607">
        <v>124.74827427686115</v>
      </c>
      <c r="Y2607">
        <v>94.786504597761137</v>
      </c>
      <c r="Z2607">
        <v>189.38887947533581</v>
      </c>
      <c r="AA2607">
        <v>93.808442736630013</v>
      </c>
      <c r="AB2607">
        <v>13.583630678218753</v>
      </c>
      <c r="AC2607">
        <v>0</v>
      </c>
      <c r="AD2607">
        <v>0</v>
      </c>
      <c r="AE2607">
        <v>518.82972858331209</v>
      </c>
    </row>
    <row r="2608" spans="1:31" x14ac:dyDescent="0.25">
      <c r="A2608">
        <v>1826072</v>
      </c>
      <c r="B2608">
        <v>1</v>
      </c>
      <c r="C2608" t="s">
        <v>81</v>
      </c>
      <c r="D2608" t="s">
        <v>121</v>
      </c>
      <c r="E2608" t="s">
        <v>202</v>
      </c>
      <c r="F2608" t="s">
        <v>7720</v>
      </c>
      <c r="G2608" t="s">
        <v>156</v>
      </c>
      <c r="H2608" t="s">
        <v>157</v>
      </c>
      <c r="I2608" t="s">
        <v>179</v>
      </c>
      <c r="J2608" t="s">
        <v>136</v>
      </c>
      <c r="K2608" t="s">
        <v>137</v>
      </c>
      <c r="L2608" t="s">
        <v>7721</v>
      </c>
      <c r="M2608" t="s">
        <v>7722</v>
      </c>
      <c r="N2608">
        <v>8.3333330000000001E-3</v>
      </c>
      <c r="O2608">
        <v>0</v>
      </c>
      <c r="P2608">
        <v>1085</v>
      </c>
      <c r="Q2608">
        <v>0</v>
      </c>
      <c r="R2608">
        <v>43</v>
      </c>
      <c r="S2608">
        <v>2</v>
      </c>
      <c r="T2608">
        <v>48</v>
      </c>
      <c r="U2608">
        <v>0</v>
      </c>
      <c r="V2608">
        <v>0</v>
      </c>
      <c r="W2608">
        <v>0</v>
      </c>
      <c r="X2608">
        <v>1.2531734864289987</v>
      </c>
      <c r="Y2608">
        <v>0</v>
      </c>
      <c r="Z2608">
        <v>2.9263905827500002E-2</v>
      </c>
      <c r="AA2608">
        <v>6.4845463477500004E-2</v>
      </c>
      <c r="AB2608">
        <v>0.177314553653</v>
      </c>
      <c r="AC2608">
        <v>0</v>
      </c>
      <c r="AD2608">
        <v>0</v>
      </c>
      <c r="AE2608">
        <v>1.5245974093869987</v>
      </c>
    </row>
    <row r="2609" spans="1:31" x14ac:dyDescent="0.25">
      <c r="A2609">
        <v>1826074</v>
      </c>
      <c r="B2609">
        <v>1</v>
      </c>
      <c r="C2609" t="s">
        <v>80</v>
      </c>
      <c r="D2609" t="s">
        <v>96</v>
      </c>
      <c r="E2609" t="s">
        <v>140</v>
      </c>
      <c r="F2609" t="s">
        <v>7723</v>
      </c>
      <c r="G2609" t="s">
        <v>213</v>
      </c>
      <c r="H2609" t="s">
        <v>134</v>
      </c>
      <c r="I2609" t="s">
        <v>135</v>
      </c>
      <c r="J2609" t="s">
        <v>136</v>
      </c>
      <c r="K2609" t="s">
        <v>137</v>
      </c>
      <c r="L2609" t="s">
        <v>7724</v>
      </c>
      <c r="M2609" t="s">
        <v>7725</v>
      </c>
      <c r="N2609">
        <v>2.7661111109999998</v>
      </c>
      <c r="O2609">
        <v>0</v>
      </c>
      <c r="P2609">
        <v>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0.95658308321066676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0.95658308321066676</v>
      </c>
    </row>
    <row r="2610" spans="1:31" x14ac:dyDescent="0.25">
      <c r="A2610">
        <v>1826076</v>
      </c>
      <c r="B2610">
        <v>1</v>
      </c>
      <c r="C2610" t="s">
        <v>80</v>
      </c>
      <c r="D2610" t="s">
        <v>90</v>
      </c>
      <c r="E2610" t="s">
        <v>131</v>
      </c>
      <c r="F2610" t="s">
        <v>7726</v>
      </c>
      <c r="G2610" t="s">
        <v>242</v>
      </c>
      <c r="H2610" t="s">
        <v>134</v>
      </c>
      <c r="I2610" t="s">
        <v>135</v>
      </c>
      <c r="J2610" t="s">
        <v>3</v>
      </c>
      <c r="K2610" t="s">
        <v>137</v>
      </c>
      <c r="L2610" t="s">
        <v>7727</v>
      </c>
      <c r="M2610" t="s">
        <v>7728</v>
      </c>
      <c r="N2610">
        <v>6.1358333329999999</v>
      </c>
      <c r="O2610">
        <v>0</v>
      </c>
      <c r="P2610">
        <v>259</v>
      </c>
      <c r="Q2610">
        <v>0</v>
      </c>
      <c r="R2610">
        <v>0</v>
      </c>
      <c r="S2610">
        <v>0</v>
      </c>
      <c r="T2610">
        <v>8</v>
      </c>
      <c r="U2610">
        <v>0</v>
      </c>
      <c r="V2610">
        <v>0</v>
      </c>
      <c r="W2610">
        <v>0</v>
      </c>
      <c r="X2610">
        <v>372.8220536259347</v>
      </c>
      <c r="Y2610">
        <v>0</v>
      </c>
      <c r="Z2610">
        <v>0</v>
      </c>
      <c r="AA2610">
        <v>0</v>
      </c>
      <c r="AB2610">
        <v>53.334131534644449</v>
      </c>
      <c r="AC2610">
        <v>0</v>
      </c>
      <c r="AD2610">
        <v>0</v>
      </c>
      <c r="AE2610">
        <v>426.15618516057913</v>
      </c>
    </row>
    <row r="2611" spans="1:31" x14ac:dyDescent="0.25">
      <c r="A2611">
        <v>1826078</v>
      </c>
      <c r="B2611">
        <v>1</v>
      </c>
      <c r="C2611" t="s">
        <v>80</v>
      </c>
      <c r="D2611" t="s">
        <v>82</v>
      </c>
      <c r="E2611" t="s">
        <v>140</v>
      </c>
      <c r="F2611" t="s">
        <v>7729</v>
      </c>
      <c r="G2611" t="s">
        <v>213</v>
      </c>
      <c r="H2611" t="s">
        <v>134</v>
      </c>
      <c r="I2611" t="s">
        <v>135</v>
      </c>
      <c r="J2611" t="s">
        <v>136</v>
      </c>
      <c r="K2611" t="s">
        <v>137</v>
      </c>
      <c r="L2611" t="s">
        <v>7730</v>
      </c>
      <c r="M2611" t="s">
        <v>7731</v>
      </c>
      <c r="N2611">
        <v>3.872222222</v>
      </c>
      <c r="O2611">
        <v>0</v>
      </c>
      <c r="P2611">
        <v>4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5.9426940687749008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5.9426940687749008</v>
      </c>
    </row>
    <row r="2612" spans="1:31" x14ac:dyDescent="0.25">
      <c r="A2612">
        <v>1826079</v>
      </c>
      <c r="B2612">
        <v>1</v>
      </c>
      <c r="C2612" t="s">
        <v>81</v>
      </c>
      <c r="D2612" t="s">
        <v>121</v>
      </c>
      <c r="E2612" t="s">
        <v>154</v>
      </c>
      <c r="F2612" t="s">
        <v>7732</v>
      </c>
      <c r="G2612" t="s">
        <v>175</v>
      </c>
      <c r="H2612" t="s">
        <v>157</v>
      </c>
      <c r="I2612" t="s">
        <v>135</v>
      </c>
      <c r="J2612" t="s">
        <v>136</v>
      </c>
      <c r="K2612" t="s">
        <v>137</v>
      </c>
      <c r="L2612" t="s">
        <v>7733</v>
      </c>
      <c r="M2612" t="s">
        <v>7734</v>
      </c>
      <c r="N2612">
        <v>1.1697222220000001</v>
      </c>
      <c r="O2612">
        <v>0</v>
      </c>
      <c r="P2612">
        <v>359</v>
      </c>
      <c r="Q2612">
        <v>0</v>
      </c>
      <c r="R2612">
        <v>10</v>
      </c>
      <c r="S2612">
        <v>0</v>
      </c>
      <c r="T2612">
        <v>10</v>
      </c>
      <c r="U2612">
        <v>0</v>
      </c>
      <c r="V2612">
        <v>0</v>
      </c>
      <c r="W2612">
        <v>0</v>
      </c>
      <c r="X2612">
        <v>47.438362691742967</v>
      </c>
      <c r="Y2612">
        <v>0</v>
      </c>
      <c r="Z2612">
        <v>0.22213153164388336</v>
      </c>
      <c r="AA2612">
        <v>0</v>
      </c>
      <c r="AB2612">
        <v>1.1018857788737335</v>
      </c>
      <c r="AC2612">
        <v>0</v>
      </c>
      <c r="AD2612">
        <v>0</v>
      </c>
      <c r="AE2612">
        <v>48.762380002260585</v>
      </c>
    </row>
    <row r="2613" spans="1:31" x14ac:dyDescent="0.25">
      <c r="A2613">
        <v>1826081</v>
      </c>
      <c r="B2613">
        <v>1</v>
      </c>
      <c r="C2613" t="s">
        <v>80</v>
      </c>
      <c r="D2613" t="s">
        <v>102</v>
      </c>
      <c r="E2613" t="s">
        <v>140</v>
      </c>
      <c r="F2613" t="s">
        <v>7735</v>
      </c>
      <c r="G2613" t="s">
        <v>242</v>
      </c>
      <c r="H2613" t="s">
        <v>134</v>
      </c>
      <c r="I2613" t="s">
        <v>135</v>
      </c>
      <c r="J2613" t="s">
        <v>136</v>
      </c>
      <c r="K2613" t="s">
        <v>137</v>
      </c>
      <c r="L2613" t="s">
        <v>7736</v>
      </c>
      <c r="M2613" t="s">
        <v>7737</v>
      </c>
      <c r="N2613">
        <v>3.1952777769999998</v>
      </c>
      <c r="O2613">
        <v>0</v>
      </c>
      <c r="P2613">
        <v>0</v>
      </c>
      <c r="Q2613">
        <v>0</v>
      </c>
      <c r="R2613">
        <v>2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6.9451426653922015</v>
      </c>
      <c r="AA2613">
        <v>0</v>
      </c>
      <c r="AB2613">
        <v>0</v>
      </c>
      <c r="AC2613">
        <v>0</v>
      </c>
      <c r="AD2613">
        <v>0</v>
      </c>
      <c r="AE2613">
        <v>6.9451426653922015</v>
      </c>
    </row>
    <row r="2614" spans="1:31" x14ac:dyDescent="0.25">
      <c r="A2614">
        <v>1826088</v>
      </c>
      <c r="B2614">
        <v>1</v>
      </c>
      <c r="C2614" t="s">
        <v>80</v>
      </c>
      <c r="D2614" t="s">
        <v>105</v>
      </c>
      <c r="E2614" t="s">
        <v>131</v>
      </c>
      <c r="F2614" t="s">
        <v>7738</v>
      </c>
      <c r="G2614" t="s">
        <v>133</v>
      </c>
      <c r="H2614" t="s">
        <v>134</v>
      </c>
      <c r="I2614" t="s">
        <v>135</v>
      </c>
      <c r="J2614" t="s">
        <v>136</v>
      </c>
      <c r="K2614" t="s">
        <v>137</v>
      </c>
      <c r="L2614" t="s">
        <v>7583</v>
      </c>
      <c r="M2614" t="s">
        <v>7739</v>
      </c>
      <c r="N2614">
        <v>0.98888888799999997</v>
      </c>
      <c r="O2614">
        <v>0</v>
      </c>
      <c r="P2614">
        <v>32</v>
      </c>
      <c r="Q2614">
        <v>0</v>
      </c>
      <c r="R2614">
        <v>0</v>
      </c>
      <c r="S2614">
        <v>0</v>
      </c>
      <c r="T2614">
        <v>8</v>
      </c>
      <c r="U2614">
        <v>0</v>
      </c>
      <c r="V2614">
        <v>0</v>
      </c>
      <c r="W2614">
        <v>0</v>
      </c>
      <c r="X2614">
        <v>8.3560561892013343</v>
      </c>
      <c r="Y2614">
        <v>0</v>
      </c>
      <c r="Z2614">
        <v>0</v>
      </c>
      <c r="AA2614">
        <v>0</v>
      </c>
      <c r="AB2614">
        <v>3.0575724655962224</v>
      </c>
      <c r="AC2614">
        <v>0</v>
      </c>
      <c r="AD2614">
        <v>0</v>
      </c>
      <c r="AE2614">
        <v>11.413628654797556</v>
      </c>
    </row>
    <row r="2615" spans="1:31" x14ac:dyDescent="0.25">
      <c r="A2615">
        <v>1826089</v>
      </c>
      <c r="B2615">
        <v>1</v>
      </c>
      <c r="C2615" t="s">
        <v>81</v>
      </c>
      <c r="D2615" t="s">
        <v>118</v>
      </c>
      <c r="E2615" t="s">
        <v>140</v>
      </c>
      <c r="F2615" t="s">
        <v>7740</v>
      </c>
      <c r="G2615" t="s">
        <v>142</v>
      </c>
      <c r="H2615" t="s">
        <v>134</v>
      </c>
      <c r="I2615" t="s">
        <v>135</v>
      </c>
      <c r="J2615" t="s">
        <v>136</v>
      </c>
      <c r="K2615" t="s">
        <v>137</v>
      </c>
      <c r="L2615" t="s">
        <v>7741</v>
      </c>
      <c r="M2615" t="s">
        <v>7742</v>
      </c>
      <c r="N2615">
        <v>1.0874999999999999</v>
      </c>
      <c r="O2615">
        <v>0</v>
      </c>
      <c r="P2615">
        <v>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0.48169666689405011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0.48169666689405011</v>
      </c>
    </row>
    <row r="2616" spans="1:31" x14ac:dyDescent="0.25">
      <c r="A2616">
        <v>1826090</v>
      </c>
      <c r="B2616">
        <v>1</v>
      </c>
      <c r="C2616" t="s">
        <v>80</v>
      </c>
      <c r="D2616" t="s">
        <v>88</v>
      </c>
      <c r="E2616" t="s">
        <v>140</v>
      </c>
      <c r="F2616" t="s">
        <v>7743</v>
      </c>
      <c r="G2616" t="s">
        <v>213</v>
      </c>
      <c r="H2616" t="s">
        <v>134</v>
      </c>
      <c r="I2616" t="s">
        <v>135</v>
      </c>
      <c r="J2616" t="s">
        <v>136</v>
      </c>
      <c r="K2616" t="s">
        <v>137</v>
      </c>
      <c r="L2616" t="s">
        <v>7744</v>
      </c>
      <c r="M2616" t="s">
        <v>7745</v>
      </c>
      <c r="N2616">
        <v>7.948611111</v>
      </c>
      <c r="O2616">
        <v>0</v>
      </c>
      <c r="P2616">
        <v>1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</row>
    <row r="2617" spans="1:31" x14ac:dyDescent="0.25">
      <c r="A2617">
        <v>1826091</v>
      </c>
      <c r="B2617">
        <v>1</v>
      </c>
      <c r="C2617" t="s">
        <v>80</v>
      </c>
      <c r="D2617" t="s">
        <v>94</v>
      </c>
      <c r="E2617" t="s">
        <v>140</v>
      </c>
      <c r="F2617" t="s">
        <v>7746</v>
      </c>
      <c r="G2617" t="s">
        <v>213</v>
      </c>
      <c r="H2617" t="s">
        <v>134</v>
      </c>
      <c r="I2617" t="s">
        <v>135</v>
      </c>
      <c r="J2617" t="s">
        <v>136</v>
      </c>
      <c r="K2617" t="s">
        <v>137</v>
      </c>
      <c r="L2617" t="s">
        <v>7747</v>
      </c>
      <c r="M2617" t="s">
        <v>7748</v>
      </c>
      <c r="N2617">
        <v>5.6311111110000001</v>
      </c>
      <c r="O2617">
        <v>0</v>
      </c>
      <c r="P2617">
        <v>2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2.1811493691993333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2.1811493691993333</v>
      </c>
    </row>
    <row r="2618" spans="1:31" x14ac:dyDescent="0.25">
      <c r="A2618">
        <v>1826098</v>
      </c>
      <c r="B2618">
        <v>1</v>
      </c>
      <c r="C2618" t="s">
        <v>80</v>
      </c>
      <c r="D2618" t="s">
        <v>84</v>
      </c>
      <c r="E2618" t="s">
        <v>140</v>
      </c>
      <c r="F2618" t="s">
        <v>7749</v>
      </c>
      <c r="G2618" t="s">
        <v>242</v>
      </c>
      <c r="H2618" t="s">
        <v>134</v>
      </c>
      <c r="I2618" t="s">
        <v>135</v>
      </c>
      <c r="J2618" t="s">
        <v>3</v>
      </c>
      <c r="K2618" t="s">
        <v>137</v>
      </c>
      <c r="L2618" t="s">
        <v>7750</v>
      </c>
      <c r="M2618" t="s">
        <v>7751</v>
      </c>
      <c r="N2618">
        <v>10.065</v>
      </c>
      <c r="O2618">
        <v>0</v>
      </c>
      <c r="P2618">
        <v>6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13.606878191674069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13.606878191674069</v>
      </c>
    </row>
    <row r="2619" spans="1:31" x14ac:dyDescent="0.25">
      <c r="A2619">
        <v>1826101</v>
      </c>
      <c r="B2619">
        <v>1</v>
      </c>
      <c r="C2619" t="s">
        <v>80</v>
      </c>
      <c r="D2619" t="s">
        <v>93</v>
      </c>
      <c r="E2619" t="s">
        <v>154</v>
      </c>
      <c r="F2619" t="s">
        <v>7752</v>
      </c>
      <c r="G2619" t="s">
        <v>175</v>
      </c>
      <c r="H2619" t="s">
        <v>157</v>
      </c>
      <c r="I2619" t="s">
        <v>135</v>
      </c>
      <c r="J2619" t="s">
        <v>136</v>
      </c>
      <c r="K2619" t="s">
        <v>137</v>
      </c>
      <c r="L2619" t="s">
        <v>7753</v>
      </c>
      <c r="M2619" t="s">
        <v>7754</v>
      </c>
      <c r="N2619">
        <v>2.7719444439999998</v>
      </c>
      <c r="O2619">
        <v>0</v>
      </c>
      <c r="P2619">
        <v>0</v>
      </c>
      <c r="Q2619">
        <v>1</v>
      </c>
      <c r="R2619">
        <v>0</v>
      </c>
      <c r="S2619">
        <v>1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12.931577295673907</v>
      </c>
      <c r="Z2619">
        <v>0</v>
      </c>
      <c r="AA2619">
        <v>23.994779867734223</v>
      </c>
      <c r="AB2619">
        <v>0</v>
      </c>
      <c r="AC2619">
        <v>0</v>
      </c>
      <c r="AD2619">
        <v>0</v>
      </c>
      <c r="AE2619">
        <v>36.926357163408127</v>
      </c>
    </row>
    <row r="2620" spans="1:31" x14ac:dyDescent="0.25">
      <c r="A2620">
        <v>1826102</v>
      </c>
      <c r="B2620">
        <v>1</v>
      </c>
      <c r="C2620" t="s">
        <v>80</v>
      </c>
      <c r="D2620" t="s">
        <v>110</v>
      </c>
      <c r="E2620" t="s">
        <v>131</v>
      </c>
      <c r="F2620" t="s">
        <v>7755</v>
      </c>
      <c r="G2620" t="s">
        <v>1852</v>
      </c>
      <c r="H2620" t="s">
        <v>134</v>
      </c>
      <c r="I2620" t="s">
        <v>135</v>
      </c>
      <c r="J2620" t="s">
        <v>136</v>
      </c>
      <c r="K2620" t="s">
        <v>137</v>
      </c>
      <c r="L2620" t="s">
        <v>7756</v>
      </c>
      <c r="M2620" t="s">
        <v>7757</v>
      </c>
      <c r="N2620">
        <v>1.386111111</v>
      </c>
      <c r="O2620">
        <v>0</v>
      </c>
      <c r="P2620">
        <v>126</v>
      </c>
      <c r="Q2620">
        <v>0</v>
      </c>
      <c r="R2620">
        <v>0</v>
      </c>
      <c r="S2620">
        <v>0</v>
      </c>
      <c r="T2620">
        <v>18</v>
      </c>
      <c r="U2620">
        <v>0</v>
      </c>
      <c r="V2620">
        <v>0</v>
      </c>
      <c r="W2620">
        <v>0</v>
      </c>
      <c r="X2620">
        <v>46.259766186977124</v>
      </c>
      <c r="Y2620">
        <v>0</v>
      </c>
      <c r="Z2620">
        <v>0</v>
      </c>
      <c r="AA2620">
        <v>0</v>
      </c>
      <c r="AB2620">
        <v>18.364511544804504</v>
      </c>
      <c r="AC2620">
        <v>0</v>
      </c>
      <c r="AD2620">
        <v>0</v>
      </c>
      <c r="AE2620">
        <v>64.624277731781632</v>
      </c>
    </row>
    <row r="2621" spans="1:31" x14ac:dyDescent="0.25">
      <c r="A2621">
        <v>1826107</v>
      </c>
      <c r="B2621">
        <v>1</v>
      </c>
      <c r="C2621" t="s">
        <v>80</v>
      </c>
      <c r="D2621" t="s">
        <v>90</v>
      </c>
      <c r="E2621" t="s">
        <v>131</v>
      </c>
      <c r="F2621" t="s">
        <v>7758</v>
      </c>
      <c r="G2621" t="s">
        <v>133</v>
      </c>
      <c r="H2621" t="s">
        <v>134</v>
      </c>
      <c r="I2621" t="s">
        <v>135</v>
      </c>
      <c r="J2621" t="s">
        <v>136</v>
      </c>
      <c r="K2621" t="s">
        <v>137</v>
      </c>
      <c r="L2621" t="s">
        <v>7759</v>
      </c>
      <c r="M2621" t="s">
        <v>7760</v>
      </c>
      <c r="N2621">
        <v>2.9172222219999999</v>
      </c>
      <c r="O2621">
        <v>0</v>
      </c>
      <c r="P2621">
        <v>184</v>
      </c>
      <c r="Q2621">
        <v>0</v>
      </c>
      <c r="R2621">
        <v>0</v>
      </c>
      <c r="S2621">
        <v>0</v>
      </c>
      <c r="T2621">
        <v>16</v>
      </c>
      <c r="U2621">
        <v>0</v>
      </c>
      <c r="V2621">
        <v>0</v>
      </c>
      <c r="W2621">
        <v>0</v>
      </c>
      <c r="X2621">
        <v>120.14910404113141</v>
      </c>
      <c r="Y2621">
        <v>0</v>
      </c>
      <c r="Z2621">
        <v>0</v>
      </c>
      <c r="AA2621">
        <v>0</v>
      </c>
      <c r="AB2621">
        <v>75.904531772171353</v>
      </c>
      <c r="AC2621">
        <v>0</v>
      </c>
      <c r="AD2621">
        <v>0</v>
      </c>
      <c r="AE2621">
        <v>196.05363581330278</v>
      </c>
    </row>
    <row r="2622" spans="1:31" x14ac:dyDescent="0.25">
      <c r="A2622">
        <v>1826124</v>
      </c>
      <c r="B2622">
        <v>1</v>
      </c>
      <c r="C2622" t="s">
        <v>81</v>
      </c>
      <c r="D2622" t="s">
        <v>118</v>
      </c>
      <c r="E2622" t="s">
        <v>154</v>
      </c>
      <c r="F2622" t="s">
        <v>7761</v>
      </c>
      <c r="G2622" t="s">
        <v>175</v>
      </c>
      <c r="H2622" t="s">
        <v>157</v>
      </c>
      <c r="I2622" t="s">
        <v>135</v>
      </c>
      <c r="J2622" t="s">
        <v>136</v>
      </c>
      <c r="K2622" t="s">
        <v>137</v>
      </c>
      <c r="L2622" t="s">
        <v>7762</v>
      </c>
      <c r="M2622" t="s">
        <v>7763</v>
      </c>
      <c r="N2622">
        <v>3.4808333330000001</v>
      </c>
      <c r="O2622">
        <v>0</v>
      </c>
      <c r="P2622">
        <v>8</v>
      </c>
      <c r="Q2622">
        <v>0</v>
      </c>
      <c r="R2622">
        <v>5</v>
      </c>
      <c r="S2622">
        <v>0</v>
      </c>
      <c r="T2622">
        <v>5</v>
      </c>
      <c r="U2622">
        <v>0</v>
      </c>
      <c r="V2622">
        <v>0</v>
      </c>
      <c r="W2622">
        <v>0</v>
      </c>
      <c r="X2622">
        <v>6.5531648061135668</v>
      </c>
      <c r="Y2622">
        <v>0</v>
      </c>
      <c r="Z2622">
        <v>27.914016434267648</v>
      </c>
      <c r="AA2622">
        <v>0</v>
      </c>
      <c r="AB2622">
        <v>27.627998196120085</v>
      </c>
      <c r="AC2622">
        <v>0</v>
      </c>
      <c r="AD2622">
        <v>0</v>
      </c>
      <c r="AE2622">
        <v>62.095179436501297</v>
      </c>
    </row>
    <row r="2623" spans="1:31" x14ac:dyDescent="0.25">
      <c r="A2623">
        <v>1826128</v>
      </c>
      <c r="B2623">
        <v>1</v>
      </c>
      <c r="C2623" t="s">
        <v>80</v>
      </c>
      <c r="D2623" t="s">
        <v>100</v>
      </c>
      <c r="E2623" t="s">
        <v>252</v>
      </c>
      <c r="F2623" t="s">
        <v>7764</v>
      </c>
      <c r="G2623" t="s">
        <v>133</v>
      </c>
      <c r="H2623" t="s">
        <v>134</v>
      </c>
      <c r="I2623" t="s">
        <v>135</v>
      </c>
      <c r="J2623" t="s">
        <v>136</v>
      </c>
      <c r="K2623" t="s">
        <v>137</v>
      </c>
      <c r="L2623" t="s">
        <v>7765</v>
      </c>
      <c r="M2623" t="s">
        <v>7766</v>
      </c>
      <c r="N2623">
        <v>2.1630555550000001</v>
      </c>
      <c r="O2623">
        <v>0</v>
      </c>
      <c r="P2623">
        <v>0</v>
      </c>
      <c r="Q2623">
        <v>0</v>
      </c>
      <c r="R2623">
        <v>11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80.326735442590049</v>
      </c>
      <c r="AA2623">
        <v>0</v>
      </c>
      <c r="AB2623">
        <v>0</v>
      </c>
      <c r="AC2623">
        <v>0</v>
      </c>
      <c r="AD2623">
        <v>0</v>
      </c>
      <c r="AE2623">
        <v>80.326735442590049</v>
      </c>
    </row>
    <row r="2624" spans="1:31" x14ac:dyDescent="0.25">
      <c r="A2624">
        <v>1826129</v>
      </c>
      <c r="B2624">
        <v>1</v>
      </c>
      <c r="C2624" t="s">
        <v>81</v>
      </c>
      <c r="D2624" t="s">
        <v>128</v>
      </c>
      <c r="E2624" t="s">
        <v>154</v>
      </c>
      <c r="F2624" t="s">
        <v>7767</v>
      </c>
      <c r="G2624" t="s">
        <v>156</v>
      </c>
      <c r="H2624" t="s">
        <v>157</v>
      </c>
      <c r="I2624" t="s">
        <v>135</v>
      </c>
      <c r="J2624" t="s">
        <v>136</v>
      </c>
      <c r="K2624" t="s">
        <v>137</v>
      </c>
      <c r="L2624" t="s">
        <v>7768</v>
      </c>
      <c r="M2624" t="s">
        <v>7769</v>
      </c>
      <c r="N2624">
        <v>0.63416666600000005</v>
      </c>
      <c r="O2624">
        <v>0</v>
      </c>
      <c r="P2624">
        <v>1473</v>
      </c>
      <c r="Q2624">
        <v>0</v>
      </c>
      <c r="R2624">
        <v>0</v>
      </c>
      <c r="S2624">
        <v>1</v>
      </c>
      <c r="T2624">
        <v>48</v>
      </c>
      <c r="U2624">
        <v>0</v>
      </c>
      <c r="V2624">
        <v>0</v>
      </c>
      <c r="W2624">
        <v>0</v>
      </c>
      <c r="X2624">
        <v>196.52682500487055</v>
      </c>
      <c r="Y2624">
        <v>0</v>
      </c>
      <c r="Z2624">
        <v>0</v>
      </c>
      <c r="AA2624">
        <v>12.448768355928003</v>
      </c>
      <c r="AB2624">
        <v>59.510257535125994</v>
      </c>
      <c r="AC2624">
        <v>0</v>
      </c>
      <c r="AD2624">
        <v>0</v>
      </c>
      <c r="AE2624">
        <v>268.48585089592456</v>
      </c>
    </row>
    <row r="2625" spans="1:31" x14ac:dyDescent="0.25">
      <c r="A2625">
        <v>1826130</v>
      </c>
      <c r="B2625">
        <v>1</v>
      </c>
      <c r="C2625" t="s">
        <v>80</v>
      </c>
      <c r="D2625" t="s">
        <v>96</v>
      </c>
      <c r="E2625" t="s">
        <v>140</v>
      </c>
      <c r="F2625" t="s">
        <v>7649</v>
      </c>
      <c r="G2625" t="s">
        <v>213</v>
      </c>
      <c r="H2625" t="s">
        <v>134</v>
      </c>
      <c r="I2625" t="s">
        <v>135</v>
      </c>
      <c r="J2625" t="s">
        <v>136</v>
      </c>
      <c r="K2625" t="s">
        <v>137</v>
      </c>
      <c r="L2625" t="s">
        <v>7770</v>
      </c>
      <c r="M2625" t="s">
        <v>7771</v>
      </c>
      <c r="N2625">
        <v>3.1483333330000001</v>
      </c>
      <c r="O2625">
        <v>0</v>
      </c>
      <c r="P2625">
        <v>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0.17503034248360003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0.17503034248360003</v>
      </c>
    </row>
    <row r="2626" spans="1:31" x14ac:dyDescent="0.25">
      <c r="A2626">
        <v>1826131</v>
      </c>
      <c r="B2626">
        <v>1</v>
      </c>
      <c r="C2626" t="s">
        <v>80</v>
      </c>
      <c r="D2626" t="s">
        <v>84</v>
      </c>
      <c r="E2626" t="s">
        <v>140</v>
      </c>
      <c r="F2626" t="s">
        <v>291</v>
      </c>
      <c r="G2626" t="s">
        <v>213</v>
      </c>
      <c r="H2626" t="s">
        <v>134</v>
      </c>
      <c r="I2626" t="s">
        <v>135</v>
      </c>
      <c r="J2626" t="s">
        <v>136</v>
      </c>
      <c r="K2626" t="s">
        <v>137</v>
      </c>
      <c r="L2626" t="s">
        <v>7772</v>
      </c>
      <c r="M2626" t="s">
        <v>7773</v>
      </c>
      <c r="N2626">
        <v>9.7672222219999991</v>
      </c>
      <c r="O2626">
        <v>0</v>
      </c>
      <c r="P2626">
        <v>10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16.022288985936701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16.022288985936701</v>
      </c>
    </row>
    <row r="2627" spans="1:31" x14ac:dyDescent="0.25">
      <c r="A2627">
        <v>1826136</v>
      </c>
      <c r="B2627">
        <v>1</v>
      </c>
      <c r="C2627" t="s">
        <v>80</v>
      </c>
      <c r="D2627" t="s">
        <v>97</v>
      </c>
      <c r="E2627" t="s">
        <v>140</v>
      </c>
      <c r="F2627" t="s">
        <v>7774</v>
      </c>
      <c r="G2627" t="s">
        <v>213</v>
      </c>
      <c r="H2627" t="s">
        <v>134</v>
      </c>
      <c r="I2627" t="s">
        <v>135</v>
      </c>
      <c r="J2627" t="s">
        <v>136</v>
      </c>
      <c r="K2627" t="s">
        <v>137</v>
      </c>
      <c r="L2627" t="s">
        <v>7775</v>
      </c>
      <c r="M2627" t="s">
        <v>7776</v>
      </c>
      <c r="N2627">
        <v>6.31</v>
      </c>
      <c r="O2627">
        <v>0</v>
      </c>
      <c r="P2627">
        <v>1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0.11557330560136668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0.11557330560136668</v>
      </c>
    </row>
    <row r="2628" spans="1:31" x14ac:dyDescent="0.25">
      <c r="A2628">
        <v>1826137</v>
      </c>
      <c r="B2628">
        <v>1</v>
      </c>
      <c r="C2628" t="s">
        <v>80</v>
      </c>
      <c r="D2628" t="s">
        <v>104</v>
      </c>
      <c r="E2628" t="s">
        <v>140</v>
      </c>
      <c r="F2628" t="s">
        <v>7777</v>
      </c>
      <c r="G2628" t="s">
        <v>142</v>
      </c>
      <c r="H2628" t="s">
        <v>134</v>
      </c>
      <c r="I2628" t="s">
        <v>135</v>
      </c>
      <c r="J2628" t="s">
        <v>136</v>
      </c>
      <c r="K2628" t="s">
        <v>137</v>
      </c>
      <c r="L2628" t="s">
        <v>7778</v>
      </c>
      <c r="M2628" t="s">
        <v>7779</v>
      </c>
      <c r="N2628">
        <v>2.7675000000000001</v>
      </c>
      <c r="O2628">
        <v>0</v>
      </c>
      <c r="P2628">
        <v>1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5.7396543345283338E-2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5.7396543345283338E-2</v>
      </c>
    </row>
    <row r="2629" spans="1:31" x14ac:dyDescent="0.25">
      <c r="A2629">
        <v>1826139</v>
      </c>
      <c r="B2629">
        <v>1</v>
      </c>
      <c r="C2629" t="s">
        <v>80</v>
      </c>
      <c r="D2629" t="s">
        <v>102</v>
      </c>
      <c r="E2629" t="s">
        <v>252</v>
      </c>
      <c r="F2629" t="s">
        <v>7780</v>
      </c>
      <c r="G2629" t="s">
        <v>279</v>
      </c>
      <c r="H2629" t="s">
        <v>134</v>
      </c>
      <c r="I2629" t="s">
        <v>135</v>
      </c>
      <c r="J2629" t="s">
        <v>136</v>
      </c>
      <c r="K2629" t="s">
        <v>137</v>
      </c>
      <c r="L2629" t="s">
        <v>7781</v>
      </c>
      <c r="M2629" t="s">
        <v>7782</v>
      </c>
      <c r="N2629">
        <v>0.48222222199999998</v>
      </c>
      <c r="O2629">
        <v>0</v>
      </c>
      <c r="P2629">
        <v>13</v>
      </c>
      <c r="Q2629">
        <v>0</v>
      </c>
      <c r="R2629">
        <v>18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1.7578088052304663</v>
      </c>
      <c r="Y2629">
        <v>0</v>
      </c>
      <c r="Z2629">
        <v>3.0572549795902666</v>
      </c>
      <c r="AA2629">
        <v>0</v>
      </c>
      <c r="AB2629">
        <v>0</v>
      </c>
      <c r="AC2629">
        <v>0</v>
      </c>
      <c r="AD2629">
        <v>0</v>
      </c>
      <c r="AE2629">
        <v>4.8150637848207332</v>
      </c>
    </row>
    <row r="2630" spans="1:31" x14ac:dyDescent="0.25">
      <c r="A2630">
        <v>1826141</v>
      </c>
      <c r="B2630">
        <v>1</v>
      </c>
      <c r="C2630" t="s">
        <v>80</v>
      </c>
      <c r="D2630" t="s">
        <v>101</v>
      </c>
      <c r="E2630" t="s">
        <v>140</v>
      </c>
      <c r="F2630" t="s">
        <v>7783</v>
      </c>
      <c r="G2630" t="s">
        <v>246</v>
      </c>
      <c r="H2630" t="s">
        <v>134</v>
      </c>
      <c r="I2630" t="s">
        <v>135</v>
      </c>
      <c r="J2630" t="s">
        <v>136</v>
      </c>
      <c r="K2630" t="s">
        <v>137</v>
      </c>
      <c r="L2630" t="s">
        <v>7784</v>
      </c>
      <c r="M2630" t="s">
        <v>7785</v>
      </c>
      <c r="N2630">
        <v>1.5477777770000001</v>
      </c>
      <c r="O2630">
        <v>0</v>
      </c>
      <c r="P2630">
        <v>1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0.15271177840654165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0.15271177840654165</v>
      </c>
    </row>
    <row r="2631" spans="1:31" x14ac:dyDescent="0.25">
      <c r="A2631">
        <v>1826143</v>
      </c>
      <c r="B2631">
        <v>1</v>
      </c>
      <c r="C2631" t="s">
        <v>80</v>
      </c>
      <c r="D2631" t="s">
        <v>83</v>
      </c>
      <c r="E2631" t="s">
        <v>154</v>
      </c>
      <c r="F2631" t="s">
        <v>7786</v>
      </c>
      <c r="G2631" t="s">
        <v>156</v>
      </c>
      <c r="H2631" t="s">
        <v>157</v>
      </c>
      <c r="I2631" t="s">
        <v>135</v>
      </c>
      <c r="J2631" t="s">
        <v>136</v>
      </c>
      <c r="K2631" t="s">
        <v>137</v>
      </c>
      <c r="L2631" t="s">
        <v>7787</v>
      </c>
      <c r="M2631" t="s">
        <v>7788</v>
      </c>
      <c r="N2631">
        <v>1.593611111</v>
      </c>
      <c r="O2631">
        <v>0</v>
      </c>
      <c r="P2631">
        <v>0</v>
      </c>
      <c r="Q2631">
        <v>0</v>
      </c>
      <c r="R2631">
        <v>0</v>
      </c>
      <c r="S2631">
        <v>1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66.560999630743495</v>
      </c>
      <c r="AB2631">
        <v>0</v>
      </c>
      <c r="AC2631">
        <v>0</v>
      </c>
      <c r="AD2631">
        <v>0</v>
      </c>
      <c r="AE2631">
        <v>66.560999630743495</v>
      </c>
    </row>
    <row r="2632" spans="1:31" x14ac:dyDescent="0.25">
      <c r="A2632">
        <v>1826144</v>
      </c>
      <c r="B2632">
        <v>1</v>
      </c>
      <c r="C2632" t="s">
        <v>80</v>
      </c>
      <c r="D2632" t="s">
        <v>83</v>
      </c>
      <c r="E2632" t="s">
        <v>140</v>
      </c>
      <c r="F2632" t="s">
        <v>7789</v>
      </c>
      <c r="G2632" t="s">
        <v>142</v>
      </c>
      <c r="H2632" t="s">
        <v>134</v>
      </c>
      <c r="I2632" t="s">
        <v>135</v>
      </c>
      <c r="J2632" t="s">
        <v>136</v>
      </c>
      <c r="K2632" t="s">
        <v>137</v>
      </c>
      <c r="L2632" t="s">
        <v>7790</v>
      </c>
      <c r="M2632" t="s">
        <v>7791</v>
      </c>
      <c r="N2632">
        <v>1.247222222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</row>
    <row r="2633" spans="1:31" x14ac:dyDescent="0.25">
      <c r="A2633">
        <v>1826151</v>
      </c>
      <c r="B2633">
        <v>1</v>
      </c>
      <c r="C2633" t="s">
        <v>80</v>
      </c>
      <c r="D2633" t="s">
        <v>96</v>
      </c>
      <c r="E2633" t="s">
        <v>140</v>
      </c>
      <c r="F2633" t="s">
        <v>7792</v>
      </c>
      <c r="G2633" t="s">
        <v>242</v>
      </c>
      <c r="H2633" t="s">
        <v>134</v>
      </c>
      <c r="I2633" t="s">
        <v>135</v>
      </c>
      <c r="J2633" t="s">
        <v>136</v>
      </c>
      <c r="K2633" t="s">
        <v>137</v>
      </c>
      <c r="L2633" t="s">
        <v>7793</v>
      </c>
      <c r="M2633" t="s">
        <v>7794</v>
      </c>
      <c r="N2633">
        <v>4.6983333329999999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1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0.62214737433798328</v>
      </c>
      <c r="AC2633">
        <v>0</v>
      </c>
      <c r="AD2633">
        <v>0</v>
      </c>
      <c r="AE2633">
        <v>0.62214737433798328</v>
      </c>
    </row>
    <row r="2634" spans="1:31" x14ac:dyDescent="0.25">
      <c r="A2634">
        <v>1826154</v>
      </c>
      <c r="B2634">
        <v>1</v>
      </c>
      <c r="C2634" t="s">
        <v>80</v>
      </c>
      <c r="D2634" t="s">
        <v>96</v>
      </c>
      <c r="E2634" t="s">
        <v>140</v>
      </c>
      <c r="F2634" t="s">
        <v>7795</v>
      </c>
      <c r="G2634" t="s">
        <v>213</v>
      </c>
      <c r="H2634" t="s">
        <v>134</v>
      </c>
      <c r="I2634" t="s">
        <v>135</v>
      </c>
      <c r="J2634" t="s">
        <v>136</v>
      </c>
      <c r="K2634" t="s">
        <v>137</v>
      </c>
      <c r="L2634" t="s">
        <v>7796</v>
      </c>
      <c r="M2634" t="s">
        <v>7797</v>
      </c>
      <c r="N2634">
        <v>3.2647222220000001</v>
      </c>
      <c r="O2634">
        <v>0</v>
      </c>
      <c r="P2634">
        <v>1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0.78116825094320841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0.78116825094320841</v>
      </c>
    </row>
    <row r="2635" spans="1:31" x14ac:dyDescent="0.25">
      <c r="A2635">
        <v>1826155</v>
      </c>
      <c r="B2635">
        <v>1</v>
      </c>
      <c r="C2635" t="s">
        <v>80</v>
      </c>
      <c r="D2635" t="s">
        <v>82</v>
      </c>
      <c r="E2635" t="s">
        <v>131</v>
      </c>
      <c r="F2635" t="s">
        <v>7798</v>
      </c>
      <c r="G2635" t="s">
        <v>193</v>
      </c>
      <c r="H2635" t="s">
        <v>134</v>
      </c>
      <c r="I2635" t="s">
        <v>135</v>
      </c>
      <c r="J2635" t="s">
        <v>136</v>
      </c>
      <c r="K2635" t="s">
        <v>137</v>
      </c>
      <c r="L2635" t="s">
        <v>7799</v>
      </c>
      <c r="M2635" t="s">
        <v>7800</v>
      </c>
      <c r="N2635">
        <v>2.5188888880000002</v>
      </c>
      <c r="O2635">
        <v>0</v>
      </c>
      <c r="P2635">
        <v>46</v>
      </c>
      <c r="Q2635">
        <v>0</v>
      </c>
      <c r="R2635">
        <v>0</v>
      </c>
      <c r="S2635">
        <v>0</v>
      </c>
      <c r="T2635">
        <v>5</v>
      </c>
      <c r="U2635">
        <v>0</v>
      </c>
      <c r="V2635">
        <v>0</v>
      </c>
      <c r="W2635">
        <v>0</v>
      </c>
      <c r="X2635">
        <v>24.761369905349301</v>
      </c>
      <c r="Y2635">
        <v>0</v>
      </c>
      <c r="Z2635">
        <v>0</v>
      </c>
      <c r="AA2635">
        <v>0</v>
      </c>
      <c r="AB2635">
        <v>12.390940095229174</v>
      </c>
      <c r="AC2635">
        <v>0</v>
      </c>
      <c r="AD2635">
        <v>0</v>
      </c>
      <c r="AE2635">
        <v>37.152310000578474</v>
      </c>
    </row>
    <row r="2636" spans="1:31" x14ac:dyDescent="0.25">
      <c r="A2636">
        <v>1826156</v>
      </c>
      <c r="B2636">
        <v>1</v>
      </c>
      <c r="C2636" t="s">
        <v>80</v>
      </c>
      <c r="D2636" t="s">
        <v>96</v>
      </c>
      <c r="E2636" t="s">
        <v>140</v>
      </c>
      <c r="F2636" t="s">
        <v>7801</v>
      </c>
      <c r="G2636" t="s">
        <v>246</v>
      </c>
      <c r="H2636" t="s">
        <v>134</v>
      </c>
      <c r="I2636" t="s">
        <v>135</v>
      </c>
      <c r="J2636" t="s">
        <v>136</v>
      </c>
      <c r="K2636" t="s">
        <v>137</v>
      </c>
      <c r="L2636" t="s">
        <v>7802</v>
      </c>
      <c r="M2636" t="s">
        <v>7803</v>
      </c>
      <c r="N2636">
        <v>4.2122222220000003</v>
      </c>
      <c r="O2636">
        <v>0</v>
      </c>
      <c r="P2636">
        <v>1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0.35633525588425008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0.35633525588425008</v>
      </c>
    </row>
    <row r="2637" spans="1:31" x14ac:dyDescent="0.25">
      <c r="A2637">
        <v>1826158</v>
      </c>
      <c r="B2637">
        <v>1</v>
      </c>
      <c r="C2637" t="s">
        <v>80</v>
      </c>
      <c r="D2637" t="s">
        <v>97</v>
      </c>
      <c r="E2637" t="s">
        <v>140</v>
      </c>
      <c r="F2637" t="s">
        <v>7804</v>
      </c>
      <c r="G2637" t="s">
        <v>142</v>
      </c>
      <c r="H2637" t="s">
        <v>134</v>
      </c>
      <c r="I2637" t="s">
        <v>135</v>
      </c>
      <c r="J2637" t="s">
        <v>136</v>
      </c>
      <c r="K2637" t="s">
        <v>137</v>
      </c>
      <c r="L2637" t="s">
        <v>7805</v>
      </c>
      <c r="M2637" t="s">
        <v>7806</v>
      </c>
      <c r="N2637">
        <v>2.1894444439999998</v>
      </c>
      <c r="O2637">
        <v>0</v>
      </c>
      <c r="P2637">
        <v>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0.43257817476790006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0.43257817476790006</v>
      </c>
    </row>
    <row r="2638" spans="1:31" x14ac:dyDescent="0.25">
      <c r="A2638">
        <v>1826168</v>
      </c>
      <c r="B2638">
        <v>1</v>
      </c>
      <c r="C2638" t="s">
        <v>81</v>
      </c>
      <c r="D2638" t="s">
        <v>113</v>
      </c>
      <c r="E2638" t="s">
        <v>131</v>
      </c>
      <c r="F2638" t="s">
        <v>7807</v>
      </c>
      <c r="G2638" t="s">
        <v>6861</v>
      </c>
      <c r="H2638" t="s">
        <v>134</v>
      </c>
      <c r="I2638" t="s">
        <v>135</v>
      </c>
      <c r="J2638" t="s">
        <v>136</v>
      </c>
      <c r="K2638" t="s">
        <v>137</v>
      </c>
      <c r="L2638" t="s">
        <v>7808</v>
      </c>
      <c r="M2638" t="s">
        <v>7809</v>
      </c>
      <c r="N2638">
        <v>3.3911111109999998</v>
      </c>
      <c r="O2638">
        <v>0</v>
      </c>
      <c r="P2638">
        <v>36</v>
      </c>
      <c r="Q2638">
        <v>0</v>
      </c>
      <c r="R2638">
        <v>2</v>
      </c>
      <c r="S2638">
        <v>0</v>
      </c>
      <c r="T2638">
        <v>13</v>
      </c>
      <c r="U2638">
        <v>0</v>
      </c>
      <c r="V2638">
        <v>0</v>
      </c>
      <c r="W2638">
        <v>0</v>
      </c>
      <c r="X2638">
        <v>19.890178774928007</v>
      </c>
      <c r="Y2638">
        <v>0</v>
      </c>
      <c r="Z2638">
        <v>6.3654022544760345</v>
      </c>
      <c r="AA2638">
        <v>0</v>
      </c>
      <c r="AB2638">
        <v>10.73437296516807</v>
      </c>
      <c r="AC2638">
        <v>0</v>
      </c>
      <c r="AD2638">
        <v>0</v>
      </c>
      <c r="AE2638">
        <v>36.989953994572112</v>
      </c>
    </row>
    <row r="2639" spans="1:31" x14ac:dyDescent="0.25">
      <c r="A2639">
        <v>1826169</v>
      </c>
      <c r="B2639">
        <v>1</v>
      </c>
      <c r="C2639" t="s">
        <v>80</v>
      </c>
      <c r="D2639" t="s">
        <v>94</v>
      </c>
      <c r="E2639" t="s">
        <v>154</v>
      </c>
      <c r="F2639" t="s">
        <v>7810</v>
      </c>
      <c r="G2639" t="s">
        <v>175</v>
      </c>
      <c r="H2639" t="s">
        <v>157</v>
      </c>
      <c r="I2639" t="s">
        <v>135</v>
      </c>
      <c r="J2639" t="s">
        <v>136</v>
      </c>
      <c r="K2639" t="s">
        <v>137</v>
      </c>
      <c r="L2639" t="s">
        <v>7811</v>
      </c>
      <c r="M2639" t="s">
        <v>7812</v>
      </c>
      <c r="N2639">
        <v>2.1211111109999998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4.9490663486839992</v>
      </c>
      <c r="AD2639">
        <v>0</v>
      </c>
      <c r="AE2639">
        <v>4.9490663486839992</v>
      </c>
    </row>
    <row r="2640" spans="1:31" x14ac:dyDescent="0.25">
      <c r="A2640">
        <v>1826171</v>
      </c>
      <c r="B2640">
        <v>1</v>
      </c>
      <c r="C2640" t="s">
        <v>80</v>
      </c>
      <c r="D2640" t="s">
        <v>107</v>
      </c>
      <c r="E2640" t="s">
        <v>140</v>
      </c>
      <c r="F2640" t="s">
        <v>7813</v>
      </c>
      <c r="G2640" t="s">
        <v>213</v>
      </c>
      <c r="H2640" t="s">
        <v>134</v>
      </c>
      <c r="I2640" t="s">
        <v>135</v>
      </c>
      <c r="J2640" t="s">
        <v>136</v>
      </c>
      <c r="K2640" t="s">
        <v>137</v>
      </c>
      <c r="L2640" t="s">
        <v>7814</v>
      </c>
      <c r="M2640" t="s">
        <v>7815</v>
      </c>
      <c r="N2640">
        <v>1.84</v>
      </c>
      <c r="O2640">
        <v>0</v>
      </c>
      <c r="P2640">
        <v>5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2.1011633157759002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2.1011633157759002</v>
      </c>
    </row>
    <row r="2641" spans="1:31" x14ac:dyDescent="0.25">
      <c r="A2641">
        <v>1826172</v>
      </c>
      <c r="B2641">
        <v>1</v>
      </c>
      <c r="C2641" t="s">
        <v>80</v>
      </c>
      <c r="D2641" t="s">
        <v>108</v>
      </c>
      <c r="E2641" t="s">
        <v>131</v>
      </c>
      <c r="F2641" t="s">
        <v>7816</v>
      </c>
      <c r="G2641" t="s">
        <v>873</v>
      </c>
      <c r="H2641" t="s">
        <v>134</v>
      </c>
      <c r="I2641" t="s">
        <v>135</v>
      </c>
      <c r="J2641" t="s">
        <v>136</v>
      </c>
      <c r="K2641" t="s">
        <v>137</v>
      </c>
      <c r="L2641" t="s">
        <v>7817</v>
      </c>
      <c r="M2641" t="s">
        <v>7818</v>
      </c>
      <c r="N2641">
        <v>1.6741666660000001</v>
      </c>
      <c r="O2641">
        <v>0</v>
      </c>
      <c r="P2641">
        <v>19</v>
      </c>
      <c r="Q2641">
        <v>0</v>
      </c>
      <c r="R2641">
        <v>6</v>
      </c>
      <c r="S2641">
        <v>0</v>
      </c>
      <c r="T2641">
        <v>2</v>
      </c>
      <c r="U2641">
        <v>0</v>
      </c>
      <c r="V2641">
        <v>0</v>
      </c>
      <c r="W2641">
        <v>0</v>
      </c>
      <c r="X2641">
        <v>4.5022057062393994</v>
      </c>
      <c r="Y2641">
        <v>0</v>
      </c>
      <c r="Z2641">
        <v>0.81110388098310005</v>
      </c>
      <c r="AA2641">
        <v>0</v>
      </c>
      <c r="AB2641">
        <v>0.51747130553675003</v>
      </c>
      <c r="AC2641">
        <v>0</v>
      </c>
      <c r="AD2641">
        <v>0</v>
      </c>
      <c r="AE2641">
        <v>5.8307808927592495</v>
      </c>
    </row>
    <row r="2642" spans="1:31" x14ac:dyDescent="0.25">
      <c r="A2642">
        <v>1826174</v>
      </c>
      <c r="B2642">
        <v>1</v>
      </c>
      <c r="C2642" t="s">
        <v>80</v>
      </c>
      <c r="D2642" t="s">
        <v>100</v>
      </c>
      <c r="E2642" t="s">
        <v>140</v>
      </c>
      <c r="F2642" t="s">
        <v>7819</v>
      </c>
      <c r="G2642" t="s">
        <v>142</v>
      </c>
      <c r="H2642" t="s">
        <v>134</v>
      </c>
      <c r="I2642" t="s">
        <v>135</v>
      </c>
      <c r="J2642" t="s">
        <v>136</v>
      </c>
      <c r="K2642" t="s">
        <v>137</v>
      </c>
      <c r="L2642" t="s">
        <v>7820</v>
      </c>
      <c r="M2642" t="s">
        <v>7821</v>
      </c>
      <c r="N2642">
        <v>1.704722222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0.33459590944395001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0.33459590944395001</v>
      </c>
    </row>
    <row r="2643" spans="1:31" x14ac:dyDescent="0.25">
      <c r="A2643">
        <v>1826176</v>
      </c>
      <c r="B2643">
        <v>1</v>
      </c>
      <c r="C2643" t="s">
        <v>80</v>
      </c>
      <c r="D2643" t="s">
        <v>85</v>
      </c>
      <c r="E2643" t="s">
        <v>131</v>
      </c>
      <c r="F2643" t="s">
        <v>7822</v>
      </c>
      <c r="G2643" t="s">
        <v>1852</v>
      </c>
      <c r="H2643" t="s">
        <v>134</v>
      </c>
      <c r="I2643" t="s">
        <v>135</v>
      </c>
      <c r="J2643" t="s">
        <v>136</v>
      </c>
      <c r="K2643" t="s">
        <v>137</v>
      </c>
      <c r="L2643" t="s">
        <v>7823</v>
      </c>
      <c r="M2643" t="s">
        <v>7824</v>
      </c>
      <c r="N2643">
        <v>2.3258333329999998</v>
      </c>
      <c r="O2643">
        <v>0</v>
      </c>
      <c r="P2643">
        <v>175</v>
      </c>
      <c r="Q2643">
        <v>0</v>
      </c>
      <c r="R2643">
        <v>0</v>
      </c>
      <c r="S2643">
        <v>0</v>
      </c>
      <c r="T2643">
        <v>6</v>
      </c>
      <c r="U2643">
        <v>0</v>
      </c>
      <c r="V2643">
        <v>0</v>
      </c>
      <c r="W2643">
        <v>0</v>
      </c>
      <c r="X2643">
        <v>95.764993973643726</v>
      </c>
      <c r="Y2643">
        <v>0</v>
      </c>
      <c r="Z2643">
        <v>0</v>
      </c>
      <c r="AA2643">
        <v>0</v>
      </c>
      <c r="AB2643">
        <v>8.0322573241921997</v>
      </c>
      <c r="AC2643">
        <v>0</v>
      </c>
      <c r="AD2643">
        <v>0</v>
      </c>
      <c r="AE2643">
        <v>103.79725129783593</v>
      </c>
    </row>
    <row r="2644" spans="1:31" x14ac:dyDescent="0.25">
      <c r="A2644">
        <v>1826182</v>
      </c>
      <c r="B2644">
        <v>1</v>
      </c>
      <c r="C2644" t="s">
        <v>80</v>
      </c>
      <c r="D2644" t="s">
        <v>84</v>
      </c>
      <c r="E2644" t="s">
        <v>140</v>
      </c>
      <c r="F2644" t="s">
        <v>7825</v>
      </c>
      <c r="G2644" t="s">
        <v>242</v>
      </c>
      <c r="H2644" t="s">
        <v>134</v>
      </c>
      <c r="I2644" t="s">
        <v>135</v>
      </c>
      <c r="J2644" t="s">
        <v>3</v>
      </c>
      <c r="K2644" t="s">
        <v>137</v>
      </c>
      <c r="L2644" t="s">
        <v>7700</v>
      </c>
      <c r="M2644" t="s">
        <v>7826</v>
      </c>
      <c r="N2644">
        <v>9.6144444440000001</v>
      </c>
      <c r="O2644">
        <v>0</v>
      </c>
      <c r="P2644">
        <v>8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24.800571330807735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24.800571330807735</v>
      </c>
    </row>
    <row r="2645" spans="1:31" x14ac:dyDescent="0.25">
      <c r="A2645">
        <v>1826185</v>
      </c>
      <c r="B2645">
        <v>1</v>
      </c>
      <c r="C2645" t="s">
        <v>80</v>
      </c>
      <c r="D2645" t="s">
        <v>84</v>
      </c>
      <c r="E2645" t="s">
        <v>140</v>
      </c>
      <c r="F2645" t="s">
        <v>7827</v>
      </c>
      <c r="G2645" t="s">
        <v>242</v>
      </c>
      <c r="H2645" t="s">
        <v>134</v>
      </c>
      <c r="I2645" t="s">
        <v>135</v>
      </c>
      <c r="J2645" t="s">
        <v>3</v>
      </c>
      <c r="K2645" t="s">
        <v>137</v>
      </c>
      <c r="L2645" t="s">
        <v>7828</v>
      </c>
      <c r="M2645" t="s">
        <v>7829</v>
      </c>
      <c r="N2645">
        <v>9.4649999999999999</v>
      </c>
      <c r="O2645">
        <v>0</v>
      </c>
      <c r="P2645">
        <v>4</v>
      </c>
      <c r="Q2645">
        <v>0</v>
      </c>
      <c r="R2645">
        <v>0</v>
      </c>
      <c r="S2645">
        <v>0</v>
      </c>
      <c r="T2645">
        <v>1</v>
      </c>
      <c r="U2645">
        <v>0</v>
      </c>
      <c r="V2645">
        <v>0</v>
      </c>
      <c r="W2645">
        <v>0</v>
      </c>
      <c r="X2645">
        <v>7.7879304832455176</v>
      </c>
      <c r="Y2645">
        <v>0</v>
      </c>
      <c r="Z2645">
        <v>0</v>
      </c>
      <c r="AA2645">
        <v>0</v>
      </c>
      <c r="AB2645">
        <v>3.6892686001751001</v>
      </c>
      <c r="AC2645">
        <v>0</v>
      </c>
      <c r="AD2645">
        <v>0</v>
      </c>
      <c r="AE2645">
        <v>11.477199083420619</v>
      </c>
    </row>
    <row r="2646" spans="1:31" x14ac:dyDescent="0.25">
      <c r="A2646">
        <v>1826187</v>
      </c>
      <c r="B2646">
        <v>1</v>
      </c>
      <c r="C2646" t="s">
        <v>80</v>
      </c>
      <c r="D2646" t="s">
        <v>96</v>
      </c>
      <c r="E2646" t="s">
        <v>140</v>
      </c>
      <c r="F2646" t="s">
        <v>7830</v>
      </c>
      <c r="G2646" t="s">
        <v>213</v>
      </c>
      <c r="H2646" t="s">
        <v>134</v>
      </c>
      <c r="I2646" t="s">
        <v>135</v>
      </c>
      <c r="J2646" t="s">
        <v>136</v>
      </c>
      <c r="K2646" t="s">
        <v>137</v>
      </c>
      <c r="L2646" t="s">
        <v>7831</v>
      </c>
      <c r="M2646" t="s">
        <v>7832</v>
      </c>
      <c r="N2646">
        <v>5.7208333329999999</v>
      </c>
      <c r="O2646">
        <v>0</v>
      </c>
      <c r="P2646">
        <v>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0.40017987134550009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0.40017987134550009</v>
      </c>
    </row>
    <row r="2647" spans="1:31" x14ac:dyDescent="0.25">
      <c r="A2647">
        <v>1826191</v>
      </c>
      <c r="B2647">
        <v>1</v>
      </c>
      <c r="C2647" t="s">
        <v>80</v>
      </c>
      <c r="D2647" t="s">
        <v>83</v>
      </c>
      <c r="E2647" t="s">
        <v>140</v>
      </c>
      <c r="F2647" t="s">
        <v>7833</v>
      </c>
      <c r="G2647" t="s">
        <v>246</v>
      </c>
      <c r="H2647" t="s">
        <v>134</v>
      </c>
      <c r="I2647" t="s">
        <v>135</v>
      </c>
      <c r="J2647" t="s">
        <v>136</v>
      </c>
      <c r="K2647" t="s">
        <v>137</v>
      </c>
      <c r="L2647" t="s">
        <v>7834</v>
      </c>
      <c r="M2647" t="s">
        <v>7835</v>
      </c>
      <c r="N2647">
        <v>2.287222222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3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5.7658354704734673</v>
      </c>
      <c r="AC2647">
        <v>0</v>
      </c>
      <c r="AD2647">
        <v>0</v>
      </c>
      <c r="AE2647">
        <v>5.7658354704734673</v>
      </c>
    </row>
    <row r="2648" spans="1:31" x14ac:dyDescent="0.25">
      <c r="A2648">
        <v>1826194</v>
      </c>
      <c r="B2648">
        <v>1</v>
      </c>
      <c r="C2648" t="s">
        <v>80</v>
      </c>
      <c r="D2648" t="s">
        <v>105</v>
      </c>
      <c r="E2648" t="s">
        <v>140</v>
      </c>
      <c r="F2648" t="s">
        <v>7836</v>
      </c>
      <c r="G2648" t="s">
        <v>213</v>
      </c>
      <c r="H2648" t="s">
        <v>134</v>
      </c>
      <c r="I2648" t="s">
        <v>135</v>
      </c>
      <c r="J2648" t="s">
        <v>136</v>
      </c>
      <c r="K2648" t="s">
        <v>137</v>
      </c>
      <c r="L2648" t="s">
        <v>7837</v>
      </c>
      <c r="M2648" t="s">
        <v>7838</v>
      </c>
      <c r="N2648">
        <v>3.8736111110000002</v>
      </c>
      <c r="O2648">
        <v>0</v>
      </c>
      <c r="P2648">
        <v>6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3.704832183394617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3.704832183394617</v>
      </c>
    </row>
    <row r="2649" spans="1:31" x14ac:dyDescent="0.25">
      <c r="A2649">
        <v>1826197</v>
      </c>
      <c r="B2649">
        <v>1</v>
      </c>
      <c r="C2649" t="s">
        <v>80</v>
      </c>
      <c r="D2649" t="s">
        <v>83</v>
      </c>
      <c r="E2649" t="s">
        <v>164</v>
      </c>
      <c r="F2649" t="s">
        <v>7839</v>
      </c>
      <c r="G2649" t="s">
        <v>156</v>
      </c>
      <c r="H2649" t="s">
        <v>157</v>
      </c>
      <c r="I2649" t="s">
        <v>135</v>
      </c>
      <c r="J2649" t="s">
        <v>136</v>
      </c>
      <c r="K2649" t="s">
        <v>137</v>
      </c>
      <c r="L2649" t="s">
        <v>7840</v>
      </c>
      <c r="M2649" t="s">
        <v>7841</v>
      </c>
      <c r="N2649">
        <v>0.73972222200000004</v>
      </c>
      <c r="O2649">
        <v>0</v>
      </c>
      <c r="P2649">
        <v>272</v>
      </c>
      <c r="Q2649">
        <v>0</v>
      </c>
      <c r="R2649">
        <v>2</v>
      </c>
      <c r="S2649">
        <v>8</v>
      </c>
      <c r="T2649">
        <v>18</v>
      </c>
      <c r="U2649">
        <v>2</v>
      </c>
      <c r="V2649">
        <v>0</v>
      </c>
      <c r="W2649">
        <v>0</v>
      </c>
      <c r="X2649">
        <v>57.410563844654973</v>
      </c>
      <c r="Y2649">
        <v>0</v>
      </c>
      <c r="Z2649">
        <v>8.3309666313333336E-2</v>
      </c>
      <c r="AA2649">
        <v>22.416756381538754</v>
      </c>
      <c r="AB2649">
        <v>16.816156934012895</v>
      </c>
      <c r="AC2649">
        <v>60.81638869091109</v>
      </c>
      <c r="AD2649">
        <v>0</v>
      </c>
      <c r="AE2649">
        <v>157.54317551743105</v>
      </c>
    </row>
    <row r="2650" spans="1:31" x14ac:dyDescent="0.25">
      <c r="A2650">
        <v>1826199</v>
      </c>
      <c r="B2650">
        <v>1</v>
      </c>
      <c r="C2650" t="s">
        <v>80</v>
      </c>
      <c r="D2650" t="s">
        <v>83</v>
      </c>
      <c r="E2650" t="s">
        <v>131</v>
      </c>
      <c r="F2650" t="s">
        <v>7842</v>
      </c>
      <c r="G2650" t="s">
        <v>146</v>
      </c>
      <c r="H2650" t="s">
        <v>134</v>
      </c>
      <c r="I2650" t="s">
        <v>135</v>
      </c>
      <c r="J2650" t="s">
        <v>136</v>
      </c>
      <c r="K2650" t="s">
        <v>137</v>
      </c>
      <c r="L2650" t="s">
        <v>7843</v>
      </c>
      <c r="M2650" t="s">
        <v>7844</v>
      </c>
      <c r="N2650">
        <v>0.95972222200000001</v>
      </c>
      <c r="O2650">
        <v>0</v>
      </c>
      <c r="P2650">
        <v>61</v>
      </c>
      <c r="Q2650">
        <v>0</v>
      </c>
      <c r="R2650">
        <v>0</v>
      </c>
      <c r="S2650">
        <v>0</v>
      </c>
      <c r="T2650">
        <v>1</v>
      </c>
      <c r="U2650">
        <v>0</v>
      </c>
      <c r="V2650">
        <v>0</v>
      </c>
      <c r="W2650">
        <v>0</v>
      </c>
      <c r="X2650">
        <v>13.703016035497452</v>
      </c>
      <c r="Y2650">
        <v>0</v>
      </c>
      <c r="Z2650">
        <v>0</v>
      </c>
      <c r="AA2650">
        <v>0</v>
      </c>
      <c r="AB2650">
        <v>0.50887503036498349</v>
      </c>
      <c r="AC2650">
        <v>0</v>
      </c>
      <c r="AD2650">
        <v>0</v>
      </c>
      <c r="AE2650">
        <v>14.211891065862435</v>
      </c>
    </row>
    <row r="2651" spans="1:31" x14ac:dyDescent="0.25">
      <c r="A2651">
        <v>1826200</v>
      </c>
      <c r="B2651">
        <v>1</v>
      </c>
      <c r="C2651" t="s">
        <v>80</v>
      </c>
      <c r="D2651" t="s">
        <v>105</v>
      </c>
      <c r="E2651" t="s">
        <v>202</v>
      </c>
      <c r="F2651" t="s">
        <v>7845</v>
      </c>
      <c r="G2651" t="s">
        <v>156</v>
      </c>
      <c r="H2651" t="s">
        <v>157</v>
      </c>
      <c r="I2651" t="s">
        <v>135</v>
      </c>
      <c r="J2651" t="s">
        <v>136</v>
      </c>
      <c r="K2651" t="s">
        <v>137</v>
      </c>
      <c r="L2651" t="s">
        <v>7846</v>
      </c>
      <c r="M2651" t="s">
        <v>7847</v>
      </c>
      <c r="N2651">
        <v>0.16388888800000001</v>
      </c>
      <c r="O2651">
        <v>1</v>
      </c>
      <c r="P2651">
        <v>4031</v>
      </c>
      <c r="Q2651">
        <v>0</v>
      </c>
      <c r="R2651">
        <v>27</v>
      </c>
      <c r="S2651">
        <v>6</v>
      </c>
      <c r="T2651">
        <v>475</v>
      </c>
      <c r="U2651">
        <v>3</v>
      </c>
      <c r="V2651">
        <v>1</v>
      </c>
      <c r="W2651">
        <v>1.7652074760839171</v>
      </c>
      <c r="X2651">
        <v>159.34577219994651</v>
      </c>
      <c r="Y2651">
        <v>0</v>
      </c>
      <c r="Z2651">
        <v>1.8937152278513332</v>
      </c>
      <c r="AA2651">
        <v>13.688350897804582</v>
      </c>
      <c r="AB2651">
        <v>76.528306507445791</v>
      </c>
      <c r="AC2651">
        <v>46.587291144407502</v>
      </c>
      <c r="AD2651">
        <v>3.4222499903602501</v>
      </c>
      <c r="AE2651">
        <v>303.2308934438999</v>
      </c>
    </row>
    <row r="2652" spans="1:31" x14ac:dyDescent="0.25">
      <c r="A2652">
        <v>1826202</v>
      </c>
      <c r="B2652">
        <v>1</v>
      </c>
      <c r="C2652" t="s">
        <v>81</v>
      </c>
      <c r="D2652" t="s">
        <v>123</v>
      </c>
      <c r="E2652" t="s">
        <v>202</v>
      </c>
      <c r="F2652" t="s">
        <v>7848</v>
      </c>
      <c r="G2652" t="s">
        <v>156</v>
      </c>
      <c r="H2652" t="s">
        <v>157</v>
      </c>
      <c r="I2652" t="s">
        <v>135</v>
      </c>
      <c r="J2652" t="s">
        <v>136</v>
      </c>
      <c r="K2652" t="s">
        <v>137</v>
      </c>
      <c r="L2652" t="s">
        <v>7849</v>
      </c>
      <c r="M2652" t="s">
        <v>7850</v>
      </c>
      <c r="N2652">
        <v>0.36972222199999999</v>
      </c>
      <c r="O2652">
        <v>3</v>
      </c>
      <c r="P2652">
        <v>0</v>
      </c>
      <c r="Q2652">
        <v>162</v>
      </c>
      <c r="R2652">
        <v>0</v>
      </c>
      <c r="S2652">
        <v>14</v>
      </c>
      <c r="T2652">
        <v>0</v>
      </c>
      <c r="U2652">
        <v>0</v>
      </c>
      <c r="V2652">
        <v>0</v>
      </c>
      <c r="W2652">
        <v>0.68405749458585008</v>
      </c>
      <c r="X2652">
        <v>0</v>
      </c>
      <c r="Y2652">
        <v>20.540216964322276</v>
      </c>
      <c r="Z2652">
        <v>0</v>
      </c>
      <c r="AA2652">
        <v>3.8721563914214201</v>
      </c>
      <c r="AB2652">
        <v>0</v>
      </c>
      <c r="AC2652">
        <v>0</v>
      </c>
      <c r="AD2652">
        <v>0</v>
      </c>
      <c r="AE2652">
        <v>25.096430850329547</v>
      </c>
    </row>
    <row r="2653" spans="1:31" x14ac:dyDescent="0.25">
      <c r="A2653">
        <v>1826203</v>
      </c>
      <c r="B2653">
        <v>1</v>
      </c>
      <c r="C2653" t="s">
        <v>80</v>
      </c>
      <c r="D2653" t="s">
        <v>101</v>
      </c>
      <c r="E2653" t="s">
        <v>164</v>
      </c>
      <c r="F2653" t="s">
        <v>7851</v>
      </c>
      <c r="G2653" t="s">
        <v>156</v>
      </c>
      <c r="H2653" t="s">
        <v>157</v>
      </c>
      <c r="I2653" t="s">
        <v>135</v>
      </c>
      <c r="J2653" t="s">
        <v>136</v>
      </c>
      <c r="K2653" t="s">
        <v>137</v>
      </c>
      <c r="L2653" t="s">
        <v>7852</v>
      </c>
      <c r="M2653" t="s">
        <v>7853</v>
      </c>
      <c r="N2653">
        <v>0.92277777699999997</v>
      </c>
      <c r="O2653">
        <v>0</v>
      </c>
      <c r="P2653">
        <v>627</v>
      </c>
      <c r="Q2653">
        <v>2</v>
      </c>
      <c r="R2653">
        <v>16</v>
      </c>
      <c r="S2653">
        <v>3</v>
      </c>
      <c r="T2653">
        <v>100</v>
      </c>
      <c r="U2653">
        <v>2</v>
      </c>
      <c r="V2653">
        <v>0</v>
      </c>
      <c r="W2653">
        <v>0</v>
      </c>
      <c r="X2653">
        <v>178.81691489611953</v>
      </c>
      <c r="Y2653">
        <v>7.0631673761484013</v>
      </c>
      <c r="Z2653">
        <v>7.3488571056721339</v>
      </c>
      <c r="AA2653">
        <v>30.121035220195889</v>
      </c>
      <c r="AB2653">
        <v>78.705825878658047</v>
      </c>
      <c r="AC2653">
        <v>7.6624693820950007</v>
      </c>
      <c r="AD2653">
        <v>0</v>
      </c>
      <c r="AE2653">
        <v>309.71826985888902</v>
      </c>
    </row>
    <row r="2654" spans="1:31" x14ac:dyDescent="0.25">
      <c r="A2654">
        <v>1826204</v>
      </c>
      <c r="B2654">
        <v>1</v>
      </c>
      <c r="C2654" t="s">
        <v>80</v>
      </c>
      <c r="D2654" t="s">
        <v>83</v>
      </c>
      <c r="E2654" t="s">
        <v>140</v>
      </c>
      <c r="F2654" t="s">
        <v>7854</v>
      </c>
      <c r="G2654" t="s">
        <v>142</v>
      </c>
      <c r="H2654" t="s">
        <v>134</v>
      </c>
      <c r="I2654" t="s">
        <v>135</v>
      </c>
      <c r="J2654" t="s">
        <v>136</v>
      </c>
      <c r="K2654" t="s">
        <v>137</v>
      </c>
      <c r="L2654" t="s">
        <v>7855</v>
      </c>
      <c r="M2654" t="s">
        <v>7856</v>
      </c>
      <c r="N2654">
        <v>2.310277777</v>
      </c>
      <c r="O2654">
        <v>0</v>
      </c>
      <c r="P2654">
        <v>1</v>
      </c>
      <c r="Q2654">
        <v>0</v>
      </c>
      <c r="R2654">
        <v>0</v>
      </c>
      <c r="S2654">
        <v>0</v>
      </c>
      <c r="T2654">
        <v>2</v>
      </c>
      <c r="U2654">
        <v>0</v>
      </c>
      <c r="V2654">
        <v>0</v>
      </c>
      <c r="W2654">
        <v>0</v>
      </c>
      <c r="X2654">
        <v>2.0986991569514832</v>
      </c>
      <c r="Y2654">
        <v>0</v>
      </c>
      <c r="Z2654">
        <v>0</v>
      </c>
      <c r="AA2654">
        <v>0</v>
      </c>
      <c r="AB2654">
        <v>7.1908770039187511</v>
      </c>
      <c r="AC2654">
        <v>0</v>
      </c>
      <c r="AD2654">
        <v>0</v>
      </c>
      <c r="AE2654">
        <v>9.2895761608702347</v>
      </c>
    </row>
    <row r="2655" spans="1:31" x14ac:dyDescent="0.25">
      <c r="A2655">
        <v>1826205</v>
      </c>
      <c r="B2655">
        <v>1</v>
      </c>
      <c r="C2655" t="s">
        <v>80</v>
      </c>
      <c r="D2655" t="s">
        <v>106</v>
      </c>
      <c r="E2655" t="s">
        <v>202</v>
      </c>
      <c r="F2655" t="s">
        <v>7857</v>
      </c>
      <c r="G2655" t="s">
        <v>156</v>
      </c>
      <c r="H2655" t="s">
        <v>157</v>
      </c>
      <c r="I2655" t="s">
        <v>135</v>
      </c>
      <c r="J2655" t="s">
        <v>136</v>
      </c>
      <c r="K2655" t="s">
        <v>137</v>
      </c>
      <c r="L2655" t="s">
        <v>7858</v>
      </c>
      <c r="M2655" t="s">
        <v>7859</v>
      </c>
      <c r="N2655">
        <v>0.158611111</v>
      </c>
      <c r="O2655">
        <v>0</v>
      </c>
      <c r="P2655">
        <v>7</v>
      </c>
      <c r="Q2655">
        <v>29</v>
      </c>
      <c r="R2655">
        <v>55</v>
      </c>
      <c r="S2655">
        <v>9</v>
      </c>
      <c r="T2655">
        <v>12</v>
      </c>
      <c r="U2655">
        <v>1</v>
      </c>
      <c r="V2655">
        <v>0</v>
      </c>
      <c r="W2655">
        <v>0</v>
      </c>
      <c r="X2655">
        <v>0.35249172984386673</v>
      </c>
      <c r="Y2655">
        <v>41.062532010710029</v>
      </c>
      <c r="Z2655">
        <v>28.076921921011429</v>
      </c>
      <c r="AA2655">
        <v>11.264330510494556</v>
      </c>
      <c r="AB2655">
        <v>3.7227031233510006</v>
      </c>
      <c r="AC2655">
        <v>2.4951444199699999</v>
      </c>
      <c r="AD2655">
        <v>0</v>
      </c>
      <c r="AE2655">
        <v>86.974123715380884</v>
      </c>
    </row>
    <row r="2656" spans="1:31" x14ac:dyDescent="0.25">
      <c r="A2656">
        <v>1826207</v>
      </c>
      <c r="B2656">
        <v>1</v>
      </c>
      <c r="C2656" t="s">
        <v>80</v>
      </c>
      <c r="D2656" t="s">
        <v>98</v>
      </c>
      <c r="E2656" t="s">
        <v>140</v>
      </c>
      <c r="F2656" t="s">
        <v>7860</v>
      </c>
      <c r="G2656" t="s">
        <v>142</v>
      </c>
      <c r="H2656" t="s">
        <v>134</v>
      </c>
      <c r="I2656" t="s">
        <v>135</v>
      </c>
      <c r="J2656" t="s">
        <v>136</v>
      </c>
      <c r="K2656" t="s">
        <v>137</v>
      </c>
      <c r="L2656" t="s">
        <v>7861</v>
      </c>
      <c r="M2656" t="s">
        <v>7862</v>
      </c>
      <c r="N2656">
        <v>1.3602777770000001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0.39417009125057506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0.39417009125057506</v>
      </c>
    </row>
    <row r="2657" spans="1:31" x14ac:dyDescent="0.25">
      <c r="A2657">
        <v>1826208</v>
      </c>
      <c r="B2657">
        <v>1</v>
      </c>
      <c r="C2657" t="s">
        <v>80</v>
      </c>
      <c r="D2657" t="s">
        <v>104</v>
      </c>
      <c r="E2657" t="s">
        <v>140</v>
      </c>
      <c r="F2657" t="s">
        <v>7863</v>
      </c>
      <c r="G2657" t="s">
        <v>142</v>
      </c>
      <c r="H2657" t="s">
        <v>134</v>
      </c>
      <c r="I2657" t="s">
        <v>135</v>
      </c>
      <c r="J2657" t="s">
        <v>136</v>
      </c>
      <c r="K2657" t="s">
        <v>137</v>
      </c>
      <c r="L2657" t="s">
        <v>7864</v>
      </c>
      <c r="M2657" t="s">
        <v>7865</v>
      </c>
      <c r="N2657">
        <v>3.5638888880000001</v>
      </c>
      <c r="O2657">
        <v>0</v>
      </c>
      <c r="P2657">
        <v>3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2.6302513882740248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2.6302513882740248</v>
      </c>
    </row>
    <row r="2658" spans="1:31" x14ac:dyDescent="0.25">
      <c r="A2658">
        <v>1826210</v>
      </c>
      <c r="B2658">
        <v>1</v>
      </c>
      <c r="C2658" t="s">
        <v>80</v>
      </c>
      <c r="D2658" t="s">
        <v>93</v>
      </c>
      <c r="E2658" t="s">
        <v>202</v>
      </c>
      <c r="F2658" t="s">
        <v>664</v>
      </c>
      <c r="G2658" t="s">
        <v>386</v>
      </c>
      <c r="H2658" t="s">
        <v>157</v>
      </c>
      <c r="I2658" t="s">
        <v>135</v>
      </c>
      <c r="J2658" t="s">
        <v>136</v>
      </c>
      <c r="K2658" t="s">
        <v>137</v>
      </c>
      <c r="L2658" t="s">
        <v>7866</v>
      </c>
      <c r="M2658" t="s">
        <v>7867</v>
      </c>
      <c r="N2658">
        <v>8.4444443999999994E-2</v>
      </c>
      <c r="O2658">
        <v>3</v>
      </c>
      <c r="P2658">
        <v>2</v>
      </c>
      <c r="Q2658">
        <v>37</v>
      </c>
      <c r="R2658">
        <v>1</v>
      </c>
      <c r="S2658">
        <v>8</v>
      </c>
      <c r="T2658">
        <v>2</v>
      </c>
      <c r="U2658">
        <v>1</v>
      </c>
      <c r="V2658">
        <v>0</v>
      </c>
      <c r="W2658">
        <v>0.41730873398200008</v>
      </c>
      <c r="X2658">
        <v>4.8354159896000004E-2</v>
      </c>
      <c r="Y2658">
        <v>13.035046090387201</v>
      </c>
      <c r="Z2658">
        <v>9.1448967741333334E-2</v>
      </c>
      <c r="AA2658">
        <v>2.5021313237523559</v>
      </c>
      <c r="AB2658">
        <v>0.19421553558600002</v>
      </c>
      <c r="AC2658">
        <v>1.8078177531999999</v>
      </c>
      <c r="AD2658">
        <v>0</v>
      </c>
      <c r="AE2658">
        <v>18.096322564544892</v>
      </c>
    </row>
    <row r="2659" spans="1:31" x14ac:dyDescent="0.25">
      <c r="A2659">
        <v>1826211</v>
      </c>
      <c r="B2659">
        <v>1</v>
      </c>
      <c r="C2659" t="s">
        <v>81</v>
      </c>
      <c r="D2659" t="s">
        <v>113</v>
      </c>
      <c r="E2659" t="s">
        <v>202</v>
      </c>
      <c r="F2659" t="s">
        <v>1516</v>
      </c>
      <c r="G2659" t="s">
        <v>156</v>
      </c>
      <c r="H2659" t="s">
        <v>157</v>
      </c>
      <c r="I2659" t="s">
        <v>179</v>
      </c>
      <c r="J2659" t="s">
        <v>136</v>
      </c>
      <c r="K2659" t="s">
        <v>137</v>
      </c>
      <c r="L2659" t="s">
        <v>7868</v>
      </c>
      <c r="M2659" t="s">
        <v>7869</v>
      </c>
      <c r="N2659">
        <v>5.5555550000000002E-3</v>
      </c>
      <c r="O2659">
        <v>0</v>
      </c>
      <c r="P2659">
        <v>1226</v>
      </c>
      <c r="Q2659">
        <v>2</v>
      </c>
      <c r="R2659">
        <v>391</v>
      </c>
      <c r="S2659">
        <v>2</v>
      </c>
      <c r="T2659">
        <v>54</v>
      </c>
      <c r="U2659">
        <v>0</v>
      </c>
      <c r="V2659">
        <v>1</v>
      </c>
      <c r="W2659">
        <v>0</v>
      </c>
      <c r="X2659">
        <v>0.93967138186016541</v>
      </c>
      <c r="Y2659">
        <v>0.22062777986700002</v>
      </c>
      <c r="Z2659">
        <v>1.2087349387318898</v>
      </c>
      <c r="AA2659">
        <v>1.8516257408500002E-2</v>
      </c>
      <c r="AB2659">
        <v>0.13886491864416667</v>
      </c>
      <c r="AC2659">
        <v>0</v>
      </c>
      <c r="AD2659">
        <v>0</v>
      </c>
      <c r="AE2659">
        <v>2.526415276511722</v>
      </c>
    </row>
    <row r="2660" spans="1:31" x14ac:dyDescent="0.25">
      <c r="A2660">
        <v>1826212</v>
      </c>
      <c r="B2660">
        <v>1</v>
      </c>
      <c r="C2660" t="s">
        <v>81</v>
      </c>
      <c r="D2660" t="s">
        <v>122</v>
      </c>
      <c r="E2660" t="s">
        <v>164</v>
      </c>
      <c r="F2660" t="s">
        <v>7870</v>
      </c>
      <c r="G2660" t="s">
        <v>156</v>
      </c>
      <c r="H2660" t="s">
        <v>157</v>
      </c>
      <c r="I2660" t="s">
        <v>135</v>
      </c>
      <c r="J2660" t="s">
        <v>136</v>
      </c>
      <c r="K2660" t="s">
        <v>137</v>
      </c>
      <c r="L2660" t="s">
        <v>7871</v>
      </c>
      <c r="M2660" t="s">
        <v>7872</v>
      </c>
      <c r="N2660">
        <v>1.099722222</v>
      </c>
      <c r="O2660">
        <v>1</v>
      </c>
      <c r="P2660">
        <v>96</v>
      </c>
      <c r="Q2660">
        <v>12</v>
      </c>
      <c r="R2660">
        <v>5</v>
      </c>
      <c r="S2660">
        <v>8</v>
      </c>
      <c r="T2660">
        <v>4</v>
      </c>
      <c r="U2660">
        <v>0</v>
      </c>
      <c r="V2660">
        <v>0</v>
      </c>
      <c r="W2660">
        <v>0.25819492906176666</v>
      </c>
      <c r="X2660">
        <v>16.368689266477336</v>
      </c>
      <c r="Y2660">
        <v>25.211539008011304</v>
      </c>
      <c r="Z2660">
        <v>2.0085700362233334</v>
      </c>
      <c r="AA2660">
        <v>13.846147717015379</v>
      </c>
      <c r="AB2660">
        <v>0.20171878139769167</v>
      </c>
      <c r="AC2660">
        <v>0</v>
      </c>
      <c r="AD2660">
        <v>0</v>
      </c>
      <c r="AE2660">
        <v>57.89485973818681</v>
      </c>
    </row>
    <row r="2661" spans="1:31" x14ac:dyDescent="0.25">
      <c r="A2661">
        <v>1826214</v>
      </c>
      <c r="B2661">
        <v>1</v>
      </c>
      <c r="C2661" t="s">
        <v>80</v>
      </c>
      <c r="D2661" t="s">
        <v>97</v>
      </c>
      <c r="E2661" t="s">
        <v>252</v>
      </c>
      <c r="F2661" t="s">
        <v>7873</v>
      </c>
      <c r="G2661" t="s">
        <v>279</v>
      </c>
      <c r="H2661" t="s">
        <v>134</v>
      </c>
      <c r="I2661" t="s">
        <v>135</v>
      </c>
      <c r="J2661" t="s">
        <v>136</v>
      </c>
      <c r="K2661" t="s">
        <v>137</v>
      </c>
      <c r="L2661" t="s">
        <v>7874</v>
      </c>
      <c r="M2661" t="s">
        <v>7875</v>
      </c>
      <c r="N2661">
        <v>2.8886111109999999</v>
      </c>
      <c r="O2661">
        <v>0</v>
      </c>
      <c r="P2661">
        <v>8</v>
      </c>
      <c r="Q2661">
        <v>0</v>
      </c>
      <c r="R2661">
        <v>5</v>
      </c>
      <c r="S2661">
        <v>1</v>
      </c>
      <c r="T2661">
        <v>1</v>
      </c>
      <c r="U2661">
        <v>0</v>
      </c>
      <c r="V2661">
        <v>0</v>
      </c>
      <c r="W2661">
        <v>0</v>
      </c>
      <c r="X2661">
        <v>6.402406945691685</v>
      </c>
      <c r="Y2661">
        <v>0</v>
      </c>
      <c r="Z2661">
        <v>14.83040013036174</v>
      </c>
      <c r="AA2661">
        <v>8.2124633252663486</v>
      </c>
      <c r="AB2661">
        <v>4.1719767300060004</v>
      </c>
      <c r="AC2661">
        <v>0</v>
      </c>
      <c r="AD2661">
        <v>0</v>
      </c>
      <c r="AE2661">
        <v>33.617247131325776</v>
      </c>
    </row>
    <row r="2662" spans="1:31" x14ac:dyDescent="0.25">
      <c r="A2662">
        <v>1826215</v>
      </c>
      <c r="B2662">
        <v>1</v>
      </c>
      <c r="C2662" t="s">
        <v>81</v>
      </c>
      <c r="D2662" t="s">
        <v>113</v>
      </c>
      <c r="E2662" t="s">
        <v>131</v>
      </c>
      <c r="F2662" t="s">
        <v>7876</v>
      </c>
      <c r="G2662" t="s">
        <v>133</v>
      </c>
      <c r="H2662" t="s">
        <v>134</v>
      </c>
      <c r="I2662" t="s">
        <v>135</v>
      </c>
      <c r="J2662" t="s">
        <v>136</v>
      </c>
      <c r="K2662" t="s">
        <v>137</v>
      </c>
      <c r="L2662" t="s">
        <v>7877</v>
      </c>
      <c r="M2662" t="s">
        <v>7878</v>
      </c>
      <c r="N2662">
        <v>2.5238888880000001</v>
      </c>
      <c r="O2662">
        <v>0</v>
      </c>
      <c r="P2662">
        <v>33</v>
      </c>
      <c r="Q2662">
        <v>0</v>
      </c>
      <c r="R2662">
        <v>0</v>
      </c>
      <c r="S2662">
        <v>0</v>
      </c>
      <c r="T2662">
        <v>1</v>
      </c>
      <c r="U2662">
        <v>0</v>
      </c>
      <c r="V2662">
        <v>0</v>
      </c>
      <c r="W2662">
        <v>0</v>
      </c>
      <c r="X2662">
        <v>13.756580907297334</v>
      </c>
      <c r="Y2662">
        <v>0</v>
      </c>
      <c r="Z2662">
        <v>0</v>
      </c>
      <c r="AA2662">
        <v>0</v>
      </c>
      <c r="AB2662">
        <v>0.35045643691883338</v>
      </c>
      <c r="AC2662">
        <v>0</v>
      </c>
      <c r="AD2662">
        <v>0</v>
      </c>
      <c r="AE2662">
        <v>14.107037344216167</v>
      </c>
    </row>
    <row r="2663" spans="1:31" x14ac:dyDescent="0.25">
      <c r="A2663">
        <v>1826223</v>
      </c>
      <c r="B2663">
        <v>1</v>
      </c>
      <c r="C2663" t="s">
        <v>80</v>
      </c>
      <c r="D2663" t="s">
        <v>86</v>
      </c>
      <c r="E2663" t="s">
        <v>140</v>
      </c>
      <c r="F2663" t="s">
        <v>7879</v>
      </c>
      <c r="G2663" t="s">
        <v>142</v>
      </c>
      <c r="H2663" t="s">
        <v>134</v>
      </c>
      <c r="I2663" t="s">
        <v>135</v>
      </c>
      <c r="J2663" t="s">
        <v>136</v>
      </c>
      <c r="K2663" t="s">
        <v>137</v>
      </c>
      <c r="L2663" t="s">
        <v>7880</v>
      </c>
      <c r="M2663" t="s">
        <v>7881</v>
      </c>
      <c r="N2663">
        <v>1.7411111109999999</v>
      </c>
      <c r="O2663">
        <v>0</v>
      </c>
      <c r="P2663">
        <v>2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0.8163455321158668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0.8163455321158668</v>
      </c>
    </row>
    <row r="2664" spans="1:31" x14ac:dyDescent="0.25">
      <c r="A2664">
        <v>1826227</v>
      </c>
      <c r="B2664">
        <v>1</v>
      </c>
      <c r="C2664" t="s">
        <v>81</v>
      </c>
      <c r="D2664" t="s">
        <v>120</v>
      </c>
      <c r="E2664" t="s">
        <v>131</v>
      </c>
      <c r="F2664" t="s">
        <v>7882</v>
      </c>
      <c r="G2664" t="s">
        <v>133</v>
      </c>
      <c r="H2664" t="s">
        <v>134</v>
      </c>
      <c r="I2664" t="s">
        <v>135</v>
      </c>
      <c r="J2664" t="s">
        <v>136</v>
      </c>
      <c r="K2664" t="s">
        <v>137</v>
      </c>
      <c r="L2664" t="s">
        <v>7883</v>
      </c>
      <c r="M2664" t="s">
        <v>7884</v>
      </c>
      <c r="N2664">
        <v>4.2525000000000004</v>
      </c>
      <c r="O2664">
        <v>0</v>
      </c>
      <c r="P2664">
        <v>34</v>
      </c>
      <c r="Q2664">
        <v>0</v>
      </c>
      <c r="R2664">
        <v>1</v>
      </c>
      <c r="S2664">
        <v>0</v>
      </c>
      <c r="T2664">
        <v>2</v>
      </c>
      <c r="U2664">
        <v>0</v>
      </c>
      <c r="V2664">
        <v>0</v>
      </c>
      <c r="W2664">
        <v>0</v>
      </c>
      <c r="X2664">
        <v>21.246568540198787</v>
      </c>
      <c r="Y2664">
        <v>0</v>
      </c>
      <c r="Z2664">
        <v>4.3859662240575005E-2</v>
      </c>
      <c r="AA2664">
        <v>0</v>
      </c>
      <c r="AB2664">
        <v>1.0006547776875001E-2</v>
      </c>
      <c r="AC2664">
        <v>0</v>
      </c>
      <c r="AD2664">
        <v>0</v>
      </c>
      <c r="AE2664">
        <v>21.300434750216237</v>
      </c>
    </row>
    <row r="2665" spans="1:31" x14ac:dyDescent="0.25">
      <c r="A2665">
        <v>1826229</v>
      </c>
      <c r="B2665">
        <v>1</v>
      </c>
      <c r="C2665" t="s">
        <v>81</v>
      </c>
      <c r="D2665" t="s">
        <v>113</v>
      </c>
      <c r="E2665" t="s">
        <v>131</v>
      </c>
      <c r="F2665" t="s">
        <v>7885</v>
      </c>
      <c r="G2665" t="s">
        <v>133</v>
      </c>
      <c r="H2665" t="s">
        <v>134</v>
      </c>
      <c r="I2665" t="s">
        <v>135</v>
      </c>
      <c r="J2665" t="s">
        <v>136</v>
      </c>
      <c r="K2665" t="s">
        <v>137</v>
      </c>
      <c r="L2665" t="s">
        <v>7886</v>
      </c>
      <c r="M2665" t="s">
        <v>7887</v>
      </c>
      <c r="N2665">
        <v>1.7727777769999999</v>
      </c>
      <c r="O2665">
        <v>0</v>
      </c>
      <c r="P2665">
        <v>42</v>
      </c>
      <c r="Q2665">
        <v>0</v>
      </c>
      <c r="R2665">
        <v>0</v>
      </c>
      <c r="S2665">
        <v>0</v>
      </c>
      <c r="T2665">
        <v>2</v>
      </c>
      <c r="U2665">
        <v>0</v>
      </c>
      <c r="V2665">
        <v>0</v>
      </c>
      <c r="W2665">
        <v>0</v>
      </c>
      <c r="X2665">
        <v>14.238546644413749</v>
      </c>
      <c r="Y2665">
        <v>0</v>
      </c>
      <c r="Z2665">
        <v>0</v>
      </c>
      <c r="AA2665">
        <v>0</v>
      </c>
      <c r="AB2665">
        <v>0.32926640677916669</v>
      </c>
      <c r="AC2665">
        <v>0</v>
      </c>
      <c r="AD2665">
        <v>0</v>
      </c>
      <c r="AE2665">
        <v>14.567813051192916</v>
      </c>
    </row>
    <row r="2666" spans="1:31" x14ac:dyDescent="0.25">
      <c r="A2666">
        <v>1826231</v>
      </c>
      <c r="B2666">
        <v>1</v>
      </c>
      <c r="C2666" t="s">
        <v>81</v>
      </c>
      <c r="D2666" t="s">
        <v>120</v>
      </c>
      <c r="E2666" t="s">
        <v>140</v>
      </c>
      <c r="F2666" t="s">
        <v>7888</v>
      </c>
      <c r="G2666" t="s">
        <v>142</v>
      </c>
      <c r="H2666" t="s">
        <v>134</v>
      </c>
      <c r="I2666" t="s">
        <v>135</v>
      </c>
      <c r="J2666" t="s">
        <v>136</v>
      </c>
      <c r="K2666" t="s">
        <v>137</v>
      </c>
      <c r="L2666" t="s">
        <v>7889</v>
      </c>
      <c r="M2666" t="s">
        <v>7890</v>
      </c>
      <c r="N2666">
        <v>2.4288888879999999</v>
      </c>
      <c r="O2666">
        <v>0</v>
      </c>
      <c r="P2666">
        <v>2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1.7243862301410415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1.7243862301410415</v>
      </c>
    </row>
    <row r="2667" spans="1:31" x14ac:dyDescent="0.25">
      <c r="A2667">
        <v>1826232</v>
      </c>
      <c r="B2667">
        <v>1</v>
      </c>
      <c r="C2667" t="s">
        <v>80</v>
      </c>
      <c r="D2667" t="s">
        <v>99</v>
      </c>
      <c r="E2667" t="s">
        <v>140</v>
      </c>
      <c r="F2667" t="s">
        <v>7891</v>
      </c>
      <c r="G2667" t="s">
        <v>142</v>
      </c>
      <c r="H2667" t="s">
        <v>134</v>
      </c>
      <c r="I2667" t="s">
        <v>135</v>
      </c>
      <c r="J2667" t="s">
        <v>136</v>
      </c>
      <c r="K2667" t="s">
        <v>137</v>
      </c>
      <c r="L2667" t="s">
        <v>7892</v>
      </c>
      <c r="M2667" t="s">
        <v>7893</v>
      </c>
      <c r="N2667">
        <v>5.3047222219999997</v>
      </c>
      <c r="O2667">
        <v>0</v>
      </c>
      <c r="P2667">
        <v>1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0.85079416611043346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0.85079416611043346</v>
      </c>
    </row>
    <row r="2668" spans="1:31" x14ac:dyDescent="0.25">
      <c r="A2668">
        <v>1826233</v>
      </c>
      <c r="B2668">
        <v>1</v>
      </c>
      <c r="C2668" t="s">
        <v>80</v>
      </c>
      <c r="D2668" t="s">
        <v>84</v>
      </c>
      <c r="E2668" t="s">
        <v>131</v>
      </c>
      <c r="F2668" t="s">
        <v>7894</v>
      </c>
      <c r="G2668" t="s">
        <v>133</v>
      </c>
      <c r="H2668" t="s">
        <v>134</v>
      </c>
      <c r="I2668" t="s">
        <v>135</v>
      </c>
      <c r="J2668" t="s">
        <v>136</v>
      </c>
      <c r="K2668" t="s">
        <v>137</v>
      </c>
      <c r="L2668" t="s">
        <v>7895</v>
      </c>
      <c r="M2668" t="s">
        <v>7896</v>
      </c>
      <c r="N2668">
        <v>2.9936111109999999</v>
      </c>
      <c r="O2668">
        <v>0</v>
      </c>
      <c r="P2668">
        <v>163</v>
      </c>
      <c r="Q2668">
        <v>0</v>
      </c>
      <c r="R2668">
        <v>0</v>
      </c>
      <c r="S2668">
        <v>0</v>
      </c>
      <c r="T2668">
        <v>5</v>
      </c>
      <c r="U2668">
        <v>0</v>
      </c>
      <c r="V2668">
        <v>0</v>
      </c>
      <c r="W2668">
        <v>0</v>
      </c>
      <c r="X2668">
        <v>122.98376246571685</v>
      </c>
      <c r="Y2668">
        <v>0</v>
      </c>
      <c r="Z2668">
        <v>0</v>
      </c>
      <c r="AA2668">
        <v>0</v>
      </c>
      <c r="AB2668">
        <v>2.5293745104850665</v>
      </c>
      <c r="AC2668">
        <v>0</v>
      </c>
      <c r="AD2668">
        <v>0</v>
      </c>
      <c r="AE2668">
        <v>125.51313697620192</v>
      </c>
    </row>
    <row r="2669" spans="1:31" x14ac:dyDescent="0.25">
      <c r="A2669">
        <v>1826234</v>
      </c>
      <c r="B2669">
        <v>1</v>
      </c>
      <c r="C2669" t="s">
        <v>80</v>
      </c>
      <c r="D2669" t="s">
        <v>82</v>
      </c>
      <c r="E2669" t="s">
        <v>140</v>
      </c>
      <c r="F2669" t="s">
        <v>7897</v>
      </c>
      <c r="G2669" t="s">
        <v>213</v>
      </c>
      <c r="H2669" t="s">
        <v>134</v>
      </c>
      <c r="I2669" t="s">
        <v>135</v>
      </c>
      <c r="J2669" t="s">
        <v>136</v>
      </c>
      <c r="K2669" t="s">
        <v>137</v>
      </c>
      <c r="L2669" t="s">
        <v>7898</v>
      </c>
      <c r="M2669" t="s">
        <v>7899</v>
      </c>
      <c r="N2669">
        <v>3.2211111109999999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1</v>
      </c>
      <c r="U2669">
        <v>0</v>
      </c>
      <c r="V2669">
        <v>0</v>
      </c>
      <c r="W2669">
        <v>0</v>
      </c>
      <c r="X2669">
        <v>0.53930000328900007</v>
      </c>
      <c r="Y2669">
        <v>0</v>
      </c>
      <c r="Z2669">
        <v>0</v>
      </c>
      <c r="AA2669">
        <v>0</v>
      </c>
      <c r="AB2669">
        <v>0.15802788615020003</v>
      </c>
      <c r="AC2669">
        <v>0</v>
      </c>
      <c r="AD2669">
        <v>0</v>
      </c>
      <c r="AE2669">
        <v>0.6973278894392001</v>
      </c>
    </row>
    <row r="2670" spans="1:31" x14ac:dyDescent="0.25">
      <c r="A2670">
        <v>1826235</v>
      </c>
      <c r="B2670">
        <v>1</v>
      </c>
      <c r="C2670" t="s">
        <v>81</v>
      </c>
      <c r="D2670" t="s">
        <v>113</v>
      </c>
      <c r="E2670" t="s">
        <v>154</v>
      </c>
      <c r="F2670" t="s">
        <v>7900</v>
      </c>
      <c r="G2670" t="s">
        <v>156</v>
      </c>
      <c r="H2670" t="s">
        <v>157</v>
      </c>
      <c r="I2670" t="s">
        <v>135</v>
      </c>
      <c r="J2670" t="s">
        <v>136</v>
      </c>
      <c r="K2670" t="s">
        <v>137</v>
      </c>
      <c r="L2670" t="s">
        <v>7901</v>
      </c>
      <c r="M2670" t="s">
        <v>7902</v>
      </c>
      <c r="N2670">
        <v>0.82166666600000005</v>
      </c>
      <c r="O2670">
        <v>0</v>
      </c>
      <c r="P2670">
        <v>146</v>
      </c>
      <c r="Q2670">
        <v>10</v>
      </c>
      <c r="R2670">
        <v>143</v>
      </c>
      <c r="S2670">
        <v>1</v>
      </c>
      <c r="T2670">
        <v>13</v>
      </c>
      <c r="U2670">
        <v>0</v>
      </c>
      <c r="V2670">
        <v>0</v>
      </c>
      <c r="W2670">
        <v>0</v>
      </c>
      <c r="X2670">
        <v>26.762716059116268</v>
      </c>
      <c r="Y2670">
        <v>18.689032418492605</v>
      </c>
      <c r="Z2670">
        <v>367.63942228255149</v>
      </c>
      <c r="AA2670">
        <v>0</v>
      </c>
      <c r="AB2670">
        <v>6.4275709603196347</v>
      </c>
      <c r="AC2670">
        <v>0</v>
      </c>
      <c r="AD2670">
        <v>0</v>
      </c>
      <c r="AE2670">
        <v>419.51874172048002</v>
      </c>
    </row>
    <row r="2671" spans="1:31" x14ac:dyDescent="0.25">
      <c r="A2671">
        <v>1826237</v>
      </c>
      <c r="B2671">
        <v>1</v>
      </c>
      <c r="C2671" t="s">
        <v>80</v>
      </c>
      <c r="D2671" t="s">
        <v>102</v>
      </c>
      <c r="E2671" t="s">
        <v>140</v>
      </c>
      <c r="F2671" t="s">
        <v>7903</v>
      </c>
      <c r="G2671" t="s">
        <v>246</v>
      </c>
      <c r="H2671" t="s">
        <v>134</v>
      </c>
      <c r="I2671" t="s">
        <v>135</v>
      </c>
      <c r="J2671" t="s">
        <v>136</v>
      </c>
      <c r="K2671" t="s">
        <v>137</v>
      </c>
      <c r="L2671" t="s">
        <v>7904</v>
      </c>
      <c r="M2671" t="s">
        <v>7905</v>
      </c>
      <c r="N2671">
        <v>2.4247222220000002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0.65105486825664993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0.65105486825664993</v>
      </c>
    </row>
    <row r="2672" spans="1:31" x14ac:dyDescent="0.25">
      <c r="A2672">
        <v>1826241</v>
      </c>
      <c r="B2672">
        <v>1</v>
      </c>
      <c r="C2672" t="s">
        <v>80</v>
      </c>
      <c r="D2672" t="s">
        <v>107</v>
      </c>
      <c r="E2672" t="s">
        <v>140</v>
      </c>
      <c r="F2672" t="s">
        <v>7906</v>
      </c>
      <c r="G2672" t="s">
        <v>246</v>
      </c>
      <c r="H2672" t="s">
        <v>134</v>
      </c>
      <c r="I2672" t="s">
        <v>135</v>
      </c>
      <c r="J2672" t="s">
        <v>136</v>
      </c>
      <c r="K2672" t="s">
        <v>137</v>
      </c>
      <c r="L2672" t="s">
        <v>7907</v>
      </c>
      <c r="M2672" t="s">
        <v>7908</v>
      </c>
      <c r="N2672">
        <v>1.933611111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0.14801302192500002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0.14801302192500002</v>
      </c>
    </row>
    <row r="2673" spans="1:31" x14ac:dyDescent="0.25">
      <c r="A2673">
        <v>1826242</v>
      </c>
      <c r="B2673">
        <v>1</v>
      </c>
      <c r="C2673" t="s">
        <v>80</v>
      </c>
      <c r="D2673" t="s">
        <v>103</v>
      </c>
      <c r="E2673" t="s">
        <v>140</v>
      </c>
      <c r="F2673" t="s">
        <v>7909</v>
      </c>
      <c r="G2673" t="s">
        <v>213</v>
      </c>
      <c r="H2673" t="s">
        <v>134</v>
      </c>
      <c r="I2673" t="s">
        <v>135</v>
      </c>
      <c r="J2673" t="s">
        <v>136</v>
      </c>
      <c r="K2673" t="s">
        <v>137</v>
      </c>
      <c r="L2673" t="s">
        <v>7910</v>
      </c>
      <c r="M2673" t="s">
        <v>7911</v>
      </c>
      <c r="N2673">
        <v>2.4138888879999998</v>
      </c>
      <c r="O2673">
        <v>0</v>
      </c>
      <c r="P2673">
        <v>1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1.4326730166489332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1.4326730166489332</v>
      </c>
    </row>
    <row r="2674" spans="1:31" x14ac:dyDescent="0.25">
      <c r="A2674">
        <v>1826244</v>
      </c>
      <c r="B2674">
        <v>1</v>
      </c>
      <c r="C2674" t="s">
        <v>80</v>
      </c>
      <c r="D2674" t="s">
        <v>96</v>
      </c>
      <c r="E2674" t="s">
        <v>140</v>
      </c>
      <c r="F2674" t="s">
        <v>7912</v>
      </c>
      <c r="G2674" t="s">
        <v>142</v>
      </c>
      <c r="H2674" t="s">
        <v>134</v>
      </c>
      <c r="I2674" t="s">
        <v>135</v>
      </c>
      <c r="J2674" t="s">
        <v>136</v>
      </c>
      <c r="K2674" t="s">
        <v>137</v>
      </c>
      <c r="L2674" t="s">
        <v>7913</v>
      </c>
      <c r="M2674" t="s">
        <v>7914</v>
      </c>
      <c r="N2674">
        <v>5.0158333329999998</v>
      </c>
      <c r="O2674">
        <v>0</v>
      </c>
      <c r="P2674">
        <v>1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2.8758896295580749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2.8758896295580749</v>
      </c>
    </row>
    <row r="2675" spans="1:31" x14ac:dyDescent="0.25">
      <c r="A2675">
        <v>1826249</v>
      </c>
      <c r="B2675">
        <v>1</v>
      </c>
      <c r="C2675" t="s">
        <v>81</v>
      </c>
      <c r="D2675" t="s">
        <v>128</v>
      </c>
      <c r="E2675" t="s">
        <v>140</v>
      </c>
      <c r="F2675" t="s">
        <v>7915</v>
      </c>
      <c r="G2675" t="s">
        <v>246</v>
      </c>
      <c r="H2675" t="s">
        <v>134</v>
      </c>
      <c r="I2675" t="s">
        <v>135</v>
      </c>
      <c r="J2675" t="s">
        <v>136</v>
      </c>
      <c r="K2675" t="s">
        <v>137</v>
      </c>
      <c r="L2675" t="s">
        <v>7916</v>
      </c>
      <c r="M2675" t="s">
        <v>7917</v>
      </c>
      <c r="N2675">
        <v>2.0299999999999998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2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2.0484534235586667</v>
      </c>
      <c r="AC2675">
        <v>0</v>
      </c>
      <c r="AD2675">
        <v>0</v>
      </c>
      <c r="AE2675">
        <v>2.0484534235586667</v>
      </c>
    </row>
    <row r="2676" spans="1:31" x14ac:dyDescent="0.25">
      <c r="A2676">
        <v>1826251</v>
      </c>
      <c r="B2676">
        <v>1</v>
      </c>
      <c r="C2676" t="s">
        <v>80</v>
      </c>
      <c r="D2676" t="s">
        <v>107</v>
      </c>
      <c r="E2676" t="s">
        <v>140</v>
      </c>
      <c r="F2676" t="s">
        <v>7918</v>
      </c>
      <c r="G2676" t="s">
        <v>213</v>
      </c>
      <c r="H2676" t="s">
        <v>134</v>
      </c>
      <c r="I2676" t="s">
        <v>135</v>
      </c>
      <c r="J2676" t="s">
        <v>136</v>
      </c>
      <c r="K2676" t="s">
        <v>137</v>
      </c>
      <c r="L2676" t="s">
        <v>7919</v>
      </c>
      <c r="M2676" t="s">
        <v>7920</v>
      </c>
      <c r="N2676">
        <v>1.9855555549999999</v>
      </c>
      <c r="O2676">
        <v>0</v>
      </c>
      <c r="P2676">
        <v>1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0.42268201969254993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0.42268201969254993</v>
      </c>
    </row>
    <row r="2677" spans="1:31" x14ac:dyDescent="0.25">
      <c r="A2677">
        <v>1826252</v>
      </c>
      <c r="B2677">
        <v>1</v>
      </c>
      <c r="C2677" t="s">
        <v>80</v>
      </c>
      <c r="D2677" t="s">
        <v>96</v>
      </c>
      <c r="E2677" t="s">
        <v>131</v>
      </c>
      <c r="F2677" t="s">
        <v>7921</v>
      </c>
      <c r="G2677" t="s">
        <v>133</v>
      </c>
      <c r="H2677" t="s">
        <v>134</v>
      </c>
      <c r="I2677" t="s">
        <v>135</v>
      </c>
      <c r="J2677" t="s">
        <v>136</v>
      </c>
      <c r="K2677" t="s">
        <v>137</v>
      </c>
      <c r="L2677" t="s">
        <v>7922</v>
      </c>
      <c r="M2677" t="s">
        <v>7923</v>
      </c>
      <c r="N2677">
        <v>4.3508333329999997</v>
      </c>
      <c r="O2677">
        <v>0</v>
      </c>
      <c r="P2677">
        <v>53</v>
      </c>
      <c r="Q2677">
        <v>0</v>
      </c>
      <c r="R2677">
        <v>0</v>
      </c>
      <c r="S2677">
        <v>0</v>
      </c>
      <c r="T2677">
        <v>7</v>
      </c>
      <c r="U2677">
        <v>0</v>
      </c>
      <c r="V2677">
        <v>0</v>
      </c>
      <c r="W2677">
        <v>0</v>
      </c>
      <c r="X2677">
        <v>132.41671654177352</v>
      </c>
      <c r="Y2677">
        <v>0</v>
      </c>
      <c r="Z2677">
        <v>0</v>
      </c>
      <c r="AA2677">
        <v>0</v>
      </c>
      <c r="AB2677">
        <v>16.165201678366291</v>
      </c>
      <c r="AC2677">
        <v>0</v>
      </c>
      <c r="AD2677">
        <v>0</v>
      </c>
      <c r="AE2677">
        <v>148.58191822013981</v>
      </c>
    </row>
    <row r="2678" spans="1:31" x14ac:dyDescent="0.25">
      <c r="A2678">
        <v>1826254</v>
      </c>
      <c r="B2678">
        <v>1</v>
      </c>
      <c r="C2678" t="s">
        <v>80</v>
      </c>
      <c r="D2678" t="s">
        <v>84</v>
      </c>
      <c r="E2678" t="s">
        <v>140</v>
      </c>
      <c r="F2678" t="s">
        <v>7924</v>
      </c>
      <c r="G2678" t="s">
        <v>246</v>
      </c>
      <c r="H2678" t="s">
        <v>134</v>
      </c>
      <c r="I2678" t="s">
        <v>135</v>
      </c>
      <c r="J2678" t="s">
        <v>136</v>
      </c>
      <c r="K2678" t="s">
        <v>137</v>
      </c>
      <c r="L2678" t="s">
        <v>7925</v>
      </c>
      <c r="M2678" t="s">
        <v>7926</v>
      </c>
      <c r="N2678">
        <v>3.8377777769999999</v>
      </c>
      <c r="O2678">
        <v>0</v>
      </c>
      <c r="P2678">
        <v>6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5.183544554489691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5.183544554489691</v>
      </c>
    </row>
    <row r="2679" spans="1:31" x14ac:dyDescent="0.25">
      <c r="A2679">
        <v>1826257</v>
      </c>
      <c r="B2679">
        <v>1</v>
      </c>
      <c r="C2679" t="s">
        <v>81</v>
      </c>
      <c r="D2679" t="s">
        <v>112</v>
      </c>
      <c r="E2679" t="s">
        <v>131</v>
      </c>
      <c r="F2679" t="s">
        <v>7927</v>
      </c>
      <c r="G2679" t="s">
        <v>189</v>
      </c>
      <c r="H2679" t="s">
        <v>134</v>
      </c>
      <c r="I2679" t="s">
        <v>135</v>
      </c>
      <c r="J2679" t="s">
        <v>136</v>
      </c>
      <c r="K2679" t="s">
        <v>137</v>
      </c>
      <c r="L2679" t="s">
        <v>7928</v>
      </c>
      <c r="M2679" t="s">
        <v>7929</v>
      </c>
      <c r="N2679">
        <v>2.0638888880000001</v>
      </c>
      <c r="O2679">
        <v>0</v>
      </c>
      <c r="P2679">
        <v>30</v>
      </c>
      <c r="Q2679">
        <v>0</v>
      </c>
      <c r="R2679">
        <v>0</v>
      </c>
      <c r="S2679">
        <v>0</v>
      </c>
      <c r="T2679">
        <v>4</v>
      </c>
      <c r="U2679">
        <v>0</v>
      </c>
      <c r="V2679">
        <v>0</v>
      </c>
      <c r="W2679">
        <v>0</v>
      </c>
      <c r="X2679">
        <v>11.304858706098329</v>
      </c>
      <c r="Y2679">
        <v>0</v>
      </c>
      <c r="Z2679">
        <v>0</v>
      </c>
      <c r="AA2679">
        <v>0</v>
      </c>
      <c r="AB2679">
        <v>1.801384239251667</v>
      </c>
      <c r="AC2679">
        <v>0</v>
      </c>
      <c r="AD2679">
        <v>0</v>
      </c>
      <c r="AE2679">
        <v>13.106242945349997</v>
      </c>
    </row>
    <row r="2680" spans="1:31" x14ac:dyDescent="0.25">
      <c r="A2680">
        <v>1826261</v>
      </c>
      <c r="B2680">
        <v>1</v>
      </c>
      <c r="C2680" t="s">
        <v>80</v>
      </c>
      <c r="D2680" t="s">
        <v>84</v>
      </c>
      <c r="E2680" t="s">
        <v>131</v>
      </c>
      <c r="F2680" t="s">
        <v>7930</v>
      </c>
      <c r="G2680" t="s">
        <v>133</v>
      </c>
      <c r="H2680" t="s">
        <v>134</v>
      </c>
      <c r="I2680" t="s">
        <v>135</v>
      </c>
      <c r="J2680" t="s">
        <v>136</v>
      </c>
      <c r="K2680" t="s">
        <v>137</v>
      </c>
      <c r="L2680" t="s">
        <v>7931</v>
      </c>
      <c r="M2680" t="s">
        <v>7932</v>
      </c>
      <c r="N2680">
        <v>2.4455555549999999</v>
      </c>
      <c r="O2680">
        <v>0</v>
      </c>
      <c r="P2680">
        <v>13</v>
      </c>
      <c r="Q2680">
        <v>0</v>
      </c>
      <c r="R2680">
        <v>0</v>
      </c>
      <c r="S2680">
        <v>0</v>
      </c>
      <c r="T2680">
        <v>60</v>
      </c>
      <c r="U2680">
        <v>0</v>
      </c>
      <c r="V2680">
        <v>0</v>
      </c>
      <c r="W2680">
        <v>0</v>
      </c>
      <c r="X2680">
        <v>9.9298879117920027</v>
      </c>
      <c r="Y2680">
        <v>0</v>
      </c>
      <c r="Z2680">
        <v>0</v>
      </c>
      <c r="AA2680">
        <v>0</v>
      </c>
      <c r="AB2680">
        <v>98.795416803145756</v>
      </c>
      <c r="AC2680">
        <v>0</v>
      </c>
      <c r="AD2680">
        <v>0</v>
      </c>
      <c r="AE2680">
        <v>108.72530471493776</v>
      </c>
    </row>
    <row r="2681" spans="1:31" x14ac:dyDescent="0.25">
      <c r="A2681">
        <v>1826262</v>
      </c>
      <c r="B2681">
        <v>1</v>
      </c>
      <c r="C2681" t="s">
        <v>80</v>
      </c>
      <c r="D2681" t="s">
        <v>103</v>
      </c>
      <c r="E2681" t="s">
        <v>131</v>
      </c>
      <c r="F2681" t="s">
        <v>7933</v>
      </c>
      <c r="G2681" t="s">
        <v>189</v>
      </c>
      <c r="H2681" t="s">
        <v>134</v>
      </c>
      <c r="I2681" t="s">
        <v>135</v>
      </c>
      <c r="J2681" t="s">
        <v>136</v>
      </c>
      <c r="K2681" t="s">
        <v>137</v>
      </c>
      <c r="L2681" t="s">
        <v>7934</v>
      </c>
      <c r="M2681" t="s">
        <v>7935</v>
      </c>
      <c r="N2681">
        <v>1.0977777769999999</v>
      </c>
      <c r="O2681">
        <v>0</v>
      </c>
      <c r="P2681">
        <v>36</v>
      </c>
      <c r="Q2681">
        <v>0</v>
      </c>
      <c r="R2681">
        <v>0</v>
      </c>
      <c r="S2681">
        <v>0</v>
      </c>
      <c r="T2681">
        <v>6</v>
      </c>
      <c r="U2681">
        <v>0</v>
      </c>
      <c r="V2681">
        <v>0</v>
      </c>
      <c r="W2681">
        <v>0</v>
      </c>
      <c r="X2681">
        <v>10.529050040536067</v>
      </c>
      <c r="Y2681">
        <v>0</v>
      </c>
      <c r="Z2681">
        <v>0</v>
      </c>
      <c r="AA2681">
        <v>0</v>
      </c>
      <c r="AB2681">
        <v>11.494315873697134</v>
      </c>
      <c r="AC2681">
        <v>0</v>
      </c>
      <c r="AD2681">
        <v>0</v>
      </c>
      <c r="AE2681">
        <v>22.023365914233203</v>
      </c>
    </row>
    <row r="2682" spans="1:31" x14ac:dyDescent="0.25">
      <c r="A2682">
        <v>1826263</v>
      </c>
      <c r="B2682">
        <v>1</v>
      </c>
      <c r="C2682" t="s">
        <v>81</v>
      </c>
      <c r="D2682" t="s">
        <v>118</v>
      </c>
      <c r="E2682" t="s">
        <v>154</v>
      </c>
      <c r="F2682" t="s">
        <v>7936</v>
      </c>
      <c r="G2682" t="s">
        <v>175</v>
      </c>
      <c r="H2682" t="s">
        <v>157</v>
      </c>
      <c r="I2682" t="s">
        <v>135</v>
      </c>
      <c r="J2682" t="s">
        <v>136</v>
      </c>
      <c r="K2682" t="s">
        <v>137</v>
      </c>
      <c r="L2682" t="s">
        <v>7937</v>
      </c>
      <c r="M2682" t="s">
        <v>7938</v>
      </c>
      <c r="N2682">
        <v>2.1408333329999998</v>
      </c>
      <c r="O2682">
        <v>0</v>
      </c>
      <c r="P2682">
        <v>0</v>
      </c>
      <c r="Q2682">
        <v>9</v>
      </c>
      <c r="R2682">
        <v>0</v>
      </c>
      <c r="S2682">
        <v>7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72.418190135607887</v>
      </c>
      <c r="Z2682">
        <v>0</v>
      </c>
      <c r="AA2682">
        <v>25.959944633653713</v>
      </c>
      <c r="AB2682">
        <v>0</v>
      </c>
      <c r="AC2682">
        <v>0</v>
      </c>
      <c r="AD2682">
        <v>0</v>
      </c>
      <c r="AE2682">
        <v>98.378134769261607</v>
      </c>
    </row>
    <row r="2683" spans="1:31" x14ac:dyDescent="0.25">
      <c r="A2683">
        <v>1826264</v>
      </c>
      <c r="B2683">
        <v>1</v>
      </c>
      <c r="C2683" t="s">
        <v>81</v>
      </c>
      <c r="D2683" t="s">
        <v>128</v>
      </c>
      <c r="E2683" t="s">
        <v>252</v>
      </c>
      <c r="F2683" t="s">
        <v>7939</v>
      </c>
      <c r="G2683" t="s">
        <v>279</v>
      </c>
      <c r="H2683" t="s">
        <v>134</v>
      </c>
      <c r="I2683" t="s">
        <v>135</v>
      </c>
      <c r="J2683" t="s">
        <v>136</v>
      </c>
      <c r="K2683" t="s">
        <v>137</v>
      </c>
      <c r="L2683" t="s">
        <v>7940</v>
      </c>
      <c r="M2683" t="s">
        <v>7941</v>
      </c>
      <c r="N2683">
        <v>6.4130555549999997</v>
      </c>
      <c r="O2683">
        <v>0</v>
      </c>
      <c r="P2683">
        <v>112</v>
      </c>
      <c r="Q2683">
        <v>0</v>
      </c>
      <c r="R2683">
        <v>4</v>
      </c>
      <c r="S2683">
        <v>0</v>
      </c>
      <c r="T2683">
        <v>10</v>
      </c>
      <c r="U2683">
        <v>0</v>
      </c>
      <c r="V2683">
        <v>0</v>
      </c>
      <c r="W2683">
        <v>0</v>
      </c>
      <c r="X2683">
        <v>100.08716444160596</v>
      </c>
      <c r="Y2683">
        <v>0</v>
      </c>
      <c r="Z2683">
        <v>36.407373814929109</v>
      </c>
      <c r="AA2683">
        <v>0</v>
      </c>
      <c r="AB2683">
        <v>18.354419077187472</v>
      </c>
      <c r="AC2683">
        <v>0</v>
      </c>
      <c r="AD2683">
        <v>0</v>
      </c>
      <c r="AE2683">
        <v>154.84895733372252</v>
      </c>
    </row>
    <row r="2684" spans="1:31" x14ac:dyDescent="0.25">
      <c r="A2684">
        <v>1826266</v>
      </c>
      <c r="B2684">
        <v>1</v>
      </c>
      <c r="C2684" t="s">
        <v>80</v>
      </c>
      <c r="D2684" t="s">
        <v>99</v>
      </c>
      <c r="E2684" t="s">
        <v>140</v>
      </c>
      <c r="F2684" t="s">
        <v>7942</v>
      </c>
      <c r="G2684" t="s">
        <v>142</v>
      </c>
      <c r="H2684" t="s">
        <v>134</v>
      </c>
      <c r="I2684" t="s">
        <v>135</v>
      </c>
      <c r="J2684" t="s">
        <v>136</v>
      </c>
      <c r="K2684" t="s">
        <v>137</v>
      </c>
      <c r="L2684" t="s">
        <v>7943</v>
      </c>
      <c r="M2684" t="s">
        <v>7944</v>
      </c>
      <c r="N2684">
        <v>2.386666666</v>
      </c>
      <c r="O2684">
        <v>0</v>
      </c>
      <c r="P2684">
        <v>3</v>
      </c>
      <c r="Q2684">
        <v>0</v>
      </c>
      <c r="R2684">
        <v>0</v>
      </c>
      <c r="S2684">
        <v>0</v>
      </c>
      <c r="T2684">
        <v>2</v>
      </c>
      <c r="U2684">
        <v>0</v>
      </c>
      <c r="V2684">
        <v>0</v>
      </c>
      <c r="W2684">
        <v>0</v>
      </c>
      <c r="X2684">
        <v>1.9043441078868002</v>
      </c>
      <c r="Y2684">
        <v>0</v>
      </c>
      <c r="Z2684">
        <v>0</v>
      </c>
      <c r="AA2684">
        <v>0</v>
      </c>
      <c r="AB2684">
        <v>4.6095283507177669</v>
      </c>
      <c r="AC2684">
        <v>0</v>
      </c>
      <c r="AD2684">
        <v>0</v>
      </c>
      <c r="AE2684">
        <v>6.5138724586045669</v>
      </c>
    </row>
    <row r="2685" spans="1:31" x14ac:dyDescent="0.25">
      <c r="A2685">
        <v>1826268</v>
      </c>
      <c r="B2685">
        <v>1</v>
      </c>
      <c r="C2685" t="s">
        <v>80</v>
      </c>
      <c r="D2685" t="s">
        <v>97</v>
      </c>
      <c r="E2685" t="s">
        <v>202</v>
      </c>
      <c r="F2685" t="s">
        <v>7945</v>
      </c>
      <c r="G2685" t="s">
        <v>156</v>
      </c>
      <c r="H2685" t="s">
        <v>157</v>
      </c>
      <c r="I2685" t="s">
        <v>135</v>
      </c>
      <c r="J2685" t="s">
        <v>136</v>
      </c>
      <c r="K2685" t="s">
        <v>137</v>
      </c>
      <c r="L2685" t="s">
        <v>7946</v>
      </c>
      <c r="M2685" t="s">
        <v>7947</v>
      </c>
      <c r="N2685">
        <v>1.001944444</v>
      </c>
      <c r="O2685">
        <v>2</v>
      </c>
      <c r="P2685">
        <v>893</v>
      </c>
      <c r="Q2685">
        <v>1</v>
      </c>
      <c r="R2685">
        <v>28</v>
      </c>
      <c r="S2685">
        <v>7</v>
      </c>
      <c r="T2685">
        <v>61</v>
      </c>
      <c r="U2685">
        <v>0</v>
      </c>
      <c r="V2685">
        <v>0</v>
      </c>
      <c r="W2685">
        <v>36.956016385899446</v>
      </c>
      <c r="X2685">
        <v>201.19368206243036</v>
      </c>
      <c r="Y2685">
        <v>0.10671368509029167</v>
      </c>
      <c r="Z2685">
        <v>8.6231269669132615</v>
      </c>
      <c r="AA2685">
        <v>26.248599660334644</v>
      </c>
      <c r="AB2685">
        <v>58.435750541385836</v>
      </c>
      <c r="AC2685">
        <v>0</v>
      </c>
      <c r="AD2685">
        <v>0</v>
      </c>
      <c r="AE2685">
        <v>331.56388930205384</v>
      </c>
    </row>
    <row r="2686" spans="1:31" x14ac:dyDescent="0.25">
      <c r="A2686">
        <v>1826273</v>
      </c>
      <c r="B2686">
        <v>1</v>
      </c>
      <c r="C2686" t="s">
        <v>80</v>
      </c>
      <c r="D2686" t="s">
        <v>94</v>
      </c>
      <c r="E2686" t="s">
        <v>131</v>
      </c>
      <c r="F2686" t="s">
        <v>7948</v>
      </c>
      <c r="G2686" t="s">
        <v>133</v>
      </c>
      <c r="H2686" t="s">
        <v>134</v>
      </c>
      <c r="I2686" t="s">
        <v>135</v>
      </c>
      <c r="J2686" t="s">
        <v>136</v>
      </c>
      <c r="K2686" t="s">
        <v>137</v>
      </c>
      <c r="L2686" t="s">
        <v>7949</v>
      </c>
      <c r="M2686" t="s">
        <v>7950</v>
      </c>
      <c r="N2686">
        <v>1.493333333</v>
      </c>
      <c r="O2686">
        <v>0</v>
      </c>
      <c r="P2686">
        <v>6</v>
      </c>
      <c r="Q2686">
        <v>0</v>
      </c>
      <c r="R2686">
        <v>0</v>
      </c>
      <c r="S2686">
        <v>0</v>
      </c>
      <c r="T2686">
        <v>2</v>
      </c>
      <c r="U2686">
        <v>0</v>
      </c>
      <c r="V2686">
        <v>0</v>
      </c>
      <c r="W2686">
        <v>0</v>
      </c>
      <c r="X2686">
        <v>3.2611055506932498</v>
      </c>
      <c r="Y2686">
        <v>0</v>
      </c>
      <c r="Z2686">
        <v>0</v>
      </c>
      <c r="AA2686">
        <v>0</v>
      </c>
      <c r="AB2686">
        <v>0.11350966301465001</v>
      </c>
      <c r="AC2686">
        <v>0</v>
      </c>
      <c r="AD2686">
        <v>0</v>
      </c>
      <c r="AE2686">
        <v>3.3746152137078997</v>
      </c>
    </row>
    <row r="2687" spans="1:31" x14ac:dyDescent="0.25">
      <c r="A2687">
        <v>1826279</v>
      </c>
      <c r="B2687">
        <v>1</v>
      </c>
      <c r="C2687" t="s">
        <v>80</v>
      </c>
      <c r="D2687" t="s">
        <v>102</v>
      </c>
      <c r="E2687" t="s">
        <v>140</v>
      </c>
      <c r="F2687" t="s">
        <v>7951</v>
      </c>
      <c r="G2687" t="s">
        <v>142</v>
      </c>
      <c r="H2687" t="s">
        <v>134</v>
      </c>
      <c r="I2687" t="s">
        <v>135</v>
      </c>
      <c r="J2687" t="s">
        <v>136</v>
      </c>
      <c r="K2687" t="s">
        <v>137</v>
      </c>
      <c r="L2687" t="s">
        <v>7952</v>
      </c>
      <c r="M2687" t="s">
        <v>7953</v>
      </c>
      <c r="N2687">
        <v>2.5191666659999998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1.4089758666119501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1.4089758666119501</v>
      </c>
    </row>
    <row r="2688" spans="1:31" x14ac:dyDescent="0.25">
      <c r="A2688">
        <v>1826280</v>
      </c>
      <c r="B2688">
        <v>1</v>
      </c>
      <c r="C2688" t="s">
        <v>80</v>
      </c>
      <c r="D2688" t="s">
        <v>83</v>
      </c>
      <c r="E2688" t="s">
        <v>154</v>
      </c>
      <c r="F2688" t="s">
        <v>7954</v>
      </c>
      <c r="G2688" t="s">
        <v>175</v>
      </c>
      <c r="H2688" t="s">
        <v>157</v>
      </c>
      <c r="I2688" t="s">
        <v>135</v>
      </c>
      <c r="J2688" t="s">
        <v>136</v>
      </c>
      <c r="K2688" t="s">
        <v>137</v>
      </c>
      <c r="L2688" t="s">
        <v>7955</v>
      </c>
      <c r="M2688" t="s">
        <v>7956</v>
      </c>
      <c r="N2688">
        <v>2.1883333330000001</v>
      </c>
      <c r="O2688">
        <v>0</v>
      </c>
      <c r="P2688">
        <v>28</v>
      </c>
      <c r="Q2688">
        <v>0</v>
      </c>
      <c r="R2688">
        <v>0</v>
      </c>
      <c r="S2688">
        <v>0</v>
      </c>
      <c r="T2688">
        <v>3</v>
      </c>
      <c r="U2688">
        <v>0</v>
      </c>
      <c r="V2688">
        <v>0</v>
      </c>
      <c r="W2688">
        <v>0</v>
      </c>
      <c r="X2688">
        <v>78.538621181413092</v>
      </c>
      <c r="Y2688">
        <v>0</v>
      </c>
      <c r="Z2688">
        <v>0</v>
      </c>
      <c r="AA2688">
        <v>0</v>
      </c>
      <c r="AB2688">
        <v>5.1978178102641994</v>
      </c>
      <c r="AC2688">
        <v>0</v>
      </c>
      <c r="AD2688">
        <v>0</v>
      </c>
      <c r="AE2688">
        <v>83.736438991677289</v>
      </c>
    </row>
    <row r="2689" spans="1:31" x14ac:dyDescent="0.25">
      <c r="A2689">
        <v>1826282</v>
      </c>
      <c r="B2689">
        <v>1</v>
      </c>
      <c r="C2689" t="s">
        <v>80</v>
      </c>
      <c r="D2689" t="s">
        <v>96</v>
      </c>
      <c r="E2689" t="s">
        <v>140</v>
      </c>
      <c r="F2689" t="s">
        <v>7957</v>
      </c>
      <c r="G2689" t="s">
        <v>213</v>
      </c>
      <c r="H2689" t="s">
        <v>134</v>
      </c>
      <c r="I2689" t="s">
        <v>135</v>
      </c>
      <c r="J2689" t="s">
        <v>136</v>
      </c>
      <c r="K2689" t="s">
        <v>137</v>
      </c>
      <c r="L2689" t="s">
        <v>7958</v>
      </c>
      <c r="M2689" t="s">
        <v>7959</v>
      </c>
      <c r="N2689">
        <v>6.3341666659999998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0.43747050917839164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0.43747050917839164</v>
      </c>
    </row>
    <row r="2690" spans="1:31" x14ac:dyDescent="0.25">
      <c r="A2690">
        <v>1826283</v>
      </c>
      <c r="B2690">
        <v>1</v>
      </c>
      <c r="C2690" t="s">
        <v>80</v>
      </c>
      <c r="D2690" t="s">
        <v>94</v>
      </c>
      <c r="E2690" t="s">
        <v>131</v>
      </c>
      <c r="F2690" t="s">
        <v>7960</v>
      </c>
      <c r="G2690" t="s">
        <v>133</v>
      </c>
      <c r="H2690" t="s">
        <v>134</v>
      </c>
      <c r="I2690" t="s">
        <v>135</v>
      </c>
      <c r="J2690" t="s">
        <v>136</v>
      </c>
      <c r="K2690" t="s">
        <v>137</v>
      </c>
      <c r="L2690" t="s">
        <v>7881</v>
      </c>
      <c r="M2690" t="s">
        <v>7961</v>
      </c>
      <c r="N2690">
        <v>0.705555555</v>
      </c>
      <c r="O2690">
        <v>0</v>
      </c>
      <c r="P2690">
        <v>130</v>
      </c>
      <c r="Q2690">
        <v>0</v>
      </c>
      <c r="R2690">
        <v>0</v>
      </c>
      <c r="S2690">
        <v>0</v>
      </c>
      <c r="T2690">
        <v>2</v>
      </c>
      <c r="U2690">
        <v>0</v>
      </c>
      <c r="V2690">
        <v>0</v>
      </c>
      <c r="W2690">
        <v>0</v>
      </c>
      <c r="X2690">
        <v>21.78862218753364</v>
      </c>
      <c r="Y2690">
        <v>0</v>
      </c>
      <c r="Z2690">
        <v>0</v>
      </c>
      <c r="AA2690">
        <v>0</v>
      </c>
      <c r="AB2690">
        <v>2.2093775831939002</v>
      </c>
      <c r="AC2690">
        <v>0</v>
      </c>
      <c r="AD2690">
        <v>0</v>
      </c>
      <c r="AE2690">
        <v>23.997999770727539</v>
      </c>
    </row>
    <row r="2691" spans="1:31" x14ac:dyDescent="0.25">
      <c r="A2691">
        <v>1826284</v>
      </c>
      <c r="B2691">
        <v>1</v>
      </c>
      <c r="C2691" t="s">
        <v>80</v>
      </c>
      <c r="D2691" t="s">
        <v>93</v>
      </c>
      <c r="E2691" t="s">
        <v>131</v>
      </c>
      <c r="F2691" t="s">
        <v>7962</v>
      </c>
      <c r="G2691" t="s">
        <v>133</v>
      </c>
      <c r="H2691" t="s">
        <v>134</v>
      </c>
      <c r="I2691" t="s">
        <v>135</v>
      </c>
      <c r="J2691" t="s">
        <v>136</v>
      </c>
      <c r="K2691" t="s">
        <v>137</v>
      </c>
      <c r="L2691" t="s">
        <v>7963</v>
      </c>
      <c r="M2691" t="s">
        <v>7964</v>
      </c>
      <c r="N2691">
        <v>2.7719444439999998</v>
      </c>
      <c r="O2691">
        <v>0</v>
      </c>
      <c r="P2691">
        <v>4</v>
      </c>
      <c r="Q2691">
        <v>0</v>
      </c>
      <c r="R2691">
        <v>7</v>
      </c>
      <c r="S2691">
        <v>0</v>
      </c>
      <c r="T2691">
        <v>4</v>
      </c>
      <c r="U2691">
        <v>0</v>
      </c>
      <c r="V2691">
        <v>0</v>
      </c>
      <c r="W2691">
        <v>0</v>
      </c>
      <c r="X2691">
        <v>3.5338236531467166</v>
      </c>
      <c r="Y2691">
        <v>0</v>
      </c>
      <c r="Z2691">
        <v>12.893015201882184</v>
      </c>
      <c r="AA2691">
        <v>0</v>
      </c>
      <c r="AB2691">
        <v>15.247049197051977</v>
      </c>
      <c r="AC2691">
        <v>0</v>
      </c>
      <c r="AD2691">
        <v>0</v>
      </c>
      <c r="AE2691">
        <v>31.673888052080876</v>
      </c>
    </row>
    <row r="2692" spans="1:31" x14ac:dyDescent="0.25">
      <c r="A2692">
        <v>1826288</v>
      </c>
      <c r="B2692">
        <v>1</v>
      </c>
      <c r="C2692" t="s">
        <v>80</v>
      </c>
      <c r="D2692" t="s">
        <v>104</v>
      </c>
      <c r="E2692" t="s">
        <v>140</v>
      </c>
      <c r="F2692" t="s">
        <v>7965</v>
      </c>
      <c r="G2692" t="s">
        <v>142</v>
      </c>
      <c r="H2692" t="s">
        <v>134</v>
      </c>
      <c r="I2692" t="s">
        <v>135</v>
      </c>
      <c r="J2692" t="s">
        <v>136</v>
      </c>
      <c r="K2692" t="s">
        <v>137</v>
      </c>
      <c r="L2692" t="s">
        <v>7966</v>
      </c>
      <c r="M2692" t="s">
        <v>7967</v>
      </c>
      <c r="N2692">
        <v>2.2972222219999998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0.76098020422900015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0.76098020422900015</v>
      </c>
    </row>
    <row r="2693" spans="1:31" x14ac:dyDescent="0.25">
      <c r="A2693">
        <v>1826289</v>
      </c>
      <c r="B2693">
        <v>1</v>
      </c>
      <c r="C2693" t="s">
        <v>80</v>
      </c>
      <c r="D2693" t="s">
        <v>85</v>
      </c>
      <c r="E2693" t="s">
        <v>140</v>
      </c>
      <c r="F2693" t="s">
        <v>7968</v>
      </c>
      <c r="G2693" t="s">
        <v>246</v>
      </c>
      <c r="H2693" t="s">
        <v>134</v>
      </c>
      <c r="I2693" t="s">
        <v>135</v>
      </c>
      <c r="J2693" t="s">
        <v>136</v>
      </c>
      <c r="K2693" t="s">
        <v>137</v>
      </c>
      <c r="L2693" t="s">
        <v>7969</v>
      </c>
      <c r="M2693" t="s">
        <v>7970</v>
      </c>
      <c r="N2693">
        <v>1.229166666</v>
      </c>
      <c r="O2693">
        <v>0</v>
      </c>
      <c r="P2693">
        <v>8</v>
      </c>
      <c r="Q2693">
        <v>0</v>
      </c>
      <c r="R2693">
        <v>0</v>
      </c>
      <c r="S2693">
        <v>0</v>
      </c>
      <c r="T2693">
        <v>5</v>
      </c>
      <c r="U2693">
        <v>0</v>
      </c>
      <c r="V2693">
        <v>0</v>
      </c>
      <c r="W2693">
        <v>0</v>
      </c>
      <c r="X2693">
        <v>1.8481333436483247</v>
      </c>
      <c r="Y2693">
        <v>0</v>
      </c>
      <c r="Z2693">
        <v>0</v>
      </c>
      <c r="AA2693">
        <v>0</v>
      </c>
      <c r="AB2693">
        <v>11.278967716805509</v>
      </c>
      <c r="AC2693">
        <v>0</v>
      </c>
      <c r="AD2693">
        <v>0</v>
      </c>
      <c r="AE2693">
        <v>13.127101060453834</v>
      </c>
    </row>
    <row r="2694" spans="1:31" x14ac:dyDescent="0.25">
      <c r="A2694">
        <v>1826295</v>
      </c>
      <c r="B2694">
        <v>1</v>
      </c>
      <c r="C2694" t="s">
        <v>80</v>
      </c>
      <c r="D2694" t="s">
        <v>100</v>
      </c>
      <c r="E2694" t="s">
        <v>140</v>
      </c>
      <c r="F2694" t="s">
        <v>7971</v>
      </c>
      <c r="G2694" t="s">
        <v>142</v>
      </c>
      <c r="H2694" t="s">
        <v>134</v>
      </c>
      <c r="I2694" t="s">
        <v>135</v>
      </c>
      <c r="J2694" t="s">
        <v>136</v>
      </c>
      <c r="K2694" t="s">
        <v>137</v>
      </c>
      <c r="L2694" t="s">
        <v>7972</v>
      </c>
      <c r="M2694" t="s">
        <v>7973</v>
      </c>
      <c r="N2694">
        <v>2.4113888879999998</v>
      </c>
      <c r="O2694">
        <v>0</v>
      </c>
      <c r="P2694">
        <v>1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0.60129374469529995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0.60129374469529995</v>
      </c>
    </row>
    <row r="2695" spans="1:31" x14ac:dyDescent="0.25">
      <c r="A2695">
        <v>1826299</v>
      </c>
      <c r="B2695">
        <v>1</v>
      </c>
      <c r="C2695" t="s">
        <v>81</v>
      </c>
      <c r="D2695" t="s">
        <v>128</v>
      </c>
      <c r="E2695" t="s">
        <v>140</v>
      </c>
      <c r="F2695" t="s">
        <v>7974</v>
      </c>
      <c r="G2695" t="s">
        <v>142</v>
      </c>
      <c r="H2695" t="s">
        <v>134</v>
      </c>
      <c r="I2695" t="s">
        <v>135</v>
      </c>
      <c r="J2695" t="s">
        <v>136</v>
      </c>
      <c r="K2695" t="s">
        <v>137</v>
      </c>
      <c r="L2695" t="s">
        <v>7975</v>
      </c>
      <c r="M2695" t="s">
        <v>7976</v>
      </c>
      <c r="N2695">
        <v>1.9513888880000001</v>
      </c>
      <c r="O2695">
        <v>0</v>
      </c>
      <c r="P2695">
        <v>3</v>
      </c>
      <c r="Q2695">
        <v>0</v>
      </c>
      <c r="R2695">
        <v>0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0.70336958679429995</v>
      </c>
      <c r="Y2695">
        <v>0</v>
      </c>
      <c r="Z2695">
        <v>0</v>
      </c>
      <c r="AA2695">
        <v>0</v>
      </c>
      <c r="AB2695">
        <v>0.76466952972999991</v>
      </c>
      <c r="AC2695">
        <v>0</v>
      </c>
      <c r="AD2695">
        <v>0</v>
      </c>
      <c r="AE2695">
        <v>1.4680391165242999</v>
      </c>
    </row>
    <row r="2696" spans="1:31" x14ac:dyDescent="0.25">
      <c r="A2696">
        <v>1826301</v>
      </c>
      <c r="B2696">
        <v>1</v>
      </c>
      <c r="C2696" t="s">
        <v>80</v>
      </c>
      <c r="D2696" t="s">
        <v>108</v>
      </c>
      <c r="E2696" t="s">
        <v>131</v>
      </c>
      <c r="F2696" t="s">
        <v>7977</v>
      </c>
      <c r="G2696" t="s">
        <v>133</v>
      </c>
      <c r="H2696" t="s">
        <v>134</v>
      </c>
      <c r="I2696" t="s">
        <v>135</v>
      </c>
      <c r="J2696" t="s">
        <v>136</v>
      </c>
      <c r="K2696" t="s">
        <v>137</v>
      </c>
      <c r="L2696" t="s">
        <v>7978</v>
      </c>
      <c r="M2696" t="s">
        <v>7979</v>
      </c>
      <c r="N2696">
        <v>0.92083333300000003</v>
      </c>
      <c r="O2696">
        <v>0</v>
      </c>
      <c r="P2696">
        <v>24</v>
      </c>
      <c r="Q2696">
        <v>0</v>
      </c>
      <c r="R2696">
        <v>14</v>
      </c>
      <c r="S2696">
        <v>0</v>
      </c>
      <c r="T2696">
        <v>2</v>
      </c>
      <c r="U2696">
        <v>0</v>
      </c>
      <c r="V2696">
        <v>0</v>
      </c>
      <c r="W2696">
        <v>0</v>
      </c>
      <c r="X2696">
        <v>4.9215388684218908</v>
      </c>
      <c r="Y2696">
        <v>0</v>
      </c>
      <c r="Z2696">
        <v>42.233373150811225</v>
      </c>
      <c r="AA2696">
        <v>0</v>
      </c>
      <c r="AB2696">
        <v>3.3531286536278997</v>
      </c>
      <c r="AC2696">
        <v>0</v>
      </c>
      <c r="AD2696">
        <v>0</v>
      </c>
      <c r="AE2696">
        <v>50.508040672861014</v>
      </c>
    </row>
    <row r="2697" spans="1:31" x14ac:dyDescent="0.25">
      <c r="A2697">
        <v>1826302</v>
      </c>
      <c r="B2697">
        <v>1</v>
      </c>
      <c r="C2697" t="s">
        <v>81</v>
      </c>
      <c r="D2697" t="s">
        <v>118</v>
      </c>
      <c r="E2697" t="s">
        <v>154</v>
      </c>
      <c r="F2697" t="s">
        <v>7980</v>
      </c>
      <c r="G2697" t="s">
        <v>156</v>
      </c>
      <c r="H2697" t="s">
        <v>157</v>
      </c>
      <c r="I2697" t="s">
        <v>135</v>
      </c>
      <c r="J2697" t="s">
        <v>136</v>
      </c>
      <c r="K2697" t="s">
        <v>137</v>
      </c>
      <c r="L2697" t="s">
        <v>7981</v>
      </c>
      <c r="M2697" t="s">
        <v>7982</v>
      </c>
      <c r="N2697">
        <v>1.014444444</v>
      </c>
      <c r="O2697">
        <v>0</v>
      </c>
      <c r="P2697">
        <v>117</v>
      </c>
      <c r="Q2697">
        <v>0</v>
      </c>
      <c r="R2697">
        <v>6</v>
      </c>
      <c r="S2697">
        <v>0</v>
      </c>
      <c r="T2697">
        <v>1</v>
      </c>
      <c r="U2697">
        <v>0</v>
      </c>
      <c r="V2697">
        <v>0</v>
      </c>
      <c r="W2697">
        <v>0</v>
      </c>
      <c r="X2697">
        <v>21.589849702059794</v>
      </c>
      <c r="Y2697">
        <v>0</v>
      </c>
      <c r="Z2697">
        <v>3.8057470520978054</v>
      </c>
      <c r="AA2697">
        <v>0</v>
      </c>
      <c r="AB2697">
        <v>0.14506474903900002</v>
      </c>
      <c r="AC2697">
        <v>0</v>
      </c>
      <c r="AD2697">
        <v>0</v>
      </c>
      <c r="AE2697">
        <v>25.540661503196603</v>
      </c>
    </row>
    <row r="2698" spans="1:31" x14ac:dyDescent="0.25">
      <c r="A2698">
        <v>1826305</v>
      </c>
      <c r="B2698">
        <v>1</v>
      </c>
      <c r="C2698" t="s">
        <v>80</v>
      </c>
      <c r="D2698" t="s">
        <v>93</v>
      </c>
      <c r="E2698" t="s">
        <v>131</v>
      </c>
      <c r="F2698" t="s">
        <v>7983</v>
      </c>
      <c r="G2698" t="s">
        <v>1486</v>
      </c>
      <c r="H2698" t="s">
        <v>134</v>
      </c>
      <c r="I2698" t="s">
        <v>135</v>
      </c>
      <c r="J2698" t="s">
        <v>136</v>
      </c>
      <c r="K2698" t="s">
        <v>137</v>
      </c>
      <c r="L2698" t="s">
        <v>7984</v>
      </c>
      <c r="M2698" t="s">
        <v>7985</v>
      </c>
      <c r="N2698">
        <v>2.2969444440000002</v>
      </c>
      <c r="O2698">
        <v>0</v>
      </c>
      <c r="P2698">
        <v>20</v>
      </c>
      <c r="Q2698">
        <v>0</v>
      </c>
      <c r="R2698">
        <v>0</v>
      </c>
      <c r="S2698">
        <v>0</v>
      </c>
      <c r="T2698">
        <v>2</v>
      </c>
      <c r="U2698">
        <v>0</v>
      </c>
      <c r="V2698">
        <v>0</v>
      </c>
      <c r="W2698">
        <v>0</v>
      </c>
      <c r="X2698">
        <v>8.7823423076861999</v>
      </c>
      <c r="Y2698">
        <v>0</v>
      </c>
      <c r="Z2698">
        <v>0</v>
      </c>
      <c r="AA2698">
        <v>0</v>
      </c>
      <c r="AB2698">
        <v>2.469821197675067</v>
      </c>
      <c r="AC2698">
        <v>0</v>
      </c>
      <c r="AD2698">
        <v>0</v>
      </c>
      <c r="AE2698">
        <v>11.252163505361267</v>
      </c>
    </row>
    <row r="2699" spans="1:31" x14ac:dyDescent="0.25">
      <c r="A2699">
        <v>1826306</v>
      </c>
      <c r="B2699">
        <v>1</v>
      </c>
      <c r="C2699" t="s">
        <v>80</v>
      </c>
      <c r="D2699" t="s">
        <v>93</v>
      </c>
      <c r="E2699" t="s">
        <v>140</v>
      </c>
      <c r="F2699" t="s">
        <v>7986</v>
      </c>
      <c r="G2699" t="s">
        <v>142</v>
      </c>
      <c r="H2699" t="s">
        <v>134</v>
      </c>
      <c r="I2699" t="s">
        <v>135</v>
      </c>
      <c r="J2699" t="s">
        <v>136</v>
      </c>
      <c r="K2699" t="s">
        <v>137</v>
      </c>
      <c r="L2699" t="s">
        <v>7987</v>
      </c>
      <c r="M2699" t="s">
        <v>7988</v>
      </c>
      <c r="N2699">
        <v>3.5161111109999998</v>
      </c>
      <c r="O2699">
        <v>0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11.8635331659548</v>
      </c>
      <c r="AA2699">
        <v>0</v>
      </c>
      <c r="AB2699">
        <v>0</v>
      </c>
      <c r="AC2699">
        <v>0</v>
      </c>
      <c r="AD2699">
        <v>0</v>
      </c>
      <c r="AE2699">
        <v>11.8635331659548</v>
      </c>
    </row>
    <row r="2700" spans="1:31" x14ac:dyDescent="0.25">
      <c r="A2700">
        <v>1826308</v>
      </c>
      <c r="B2700">
        <v>1</v>
      </c>
      <c r="C2700" t="s">
        <v>81</v>
      </c>
      <c r="D2700" t="s">
        <v>128</v>
      </c>
      <c r="E2700" t="s">
        <v>164</v>
      </c>
      <c r="F2700" t="s">
        <v>1977</v>
      </c>
      <c r="G2700" t="s">
        <v>156</v>
      </c>
      <c r="H2700" t="s">
        <v>157</v>
      </c>
      <c r="I2700" t="s">
        <v>135</v>
      </c>
      <c r="J2700" t="s">
        <v>136</v>
      </c>
      <c r="K2700" t="s">
        <v>137</v>
      </c>
      <c r="L2700" t="s">
        <v>7989</v>
      </c>
      <c r="M2700" t="s">
        <v>7990</v>
      </c>
      <c r="N2700">
        <v>0.17138888799999999</v>
      </c>
      <c r="O2700">
        <v>0</v>
      </c>
      <c r="P2700">
        <v>1148</v>
      </c>
      <c r="Q2700">
        <v>4</v>
      </c>
      <c r="R2700">
        <v>1</v>
      </c>
      <c r="S2700">
        <v>3</v>
      </c>
      <c r="T2700">
        <v>79</v>
      </c>
      <c r="U2700">
        <v>0</v>
      </c>
      <c r="V2700">
        <v>0</v>
      </c>
      <c r="W2700">
        <v>0</v>
      </c>
      <c r="X2700">
        <v>26.396395459552128</v>
      </c>
      <c r="Y2700">
        <v>1.1020161740808001</v>
      </c>
      <c r="Z2700">
        <v>9.7273816270833334E-3</v>
      </c>
      <c r="AA2700">
        <v>3.78719281502925</v>
      </c>
      <c r="AB2700">
        <v>2.2819900498910832</v>
      </c>
      <c r="AC2700">
        <v>0</v>
      </c>
      <c r="AD2700">
        <v>0</v>
      </c>
      <c r="AE2700">
        <v>33.577321880180342</v>
      </c>
    </row>
    <row r="2701" spans="1:31" x14ac:dyDescent="0.25">
      <c r="A2701">
        <v>1826311</v>
      </c>
      <c r="B2701">
        <v>1</v>
      </c>
      <c r="C2701" t="s">
        <v>80</v>
      </c>
      <c r="D2701" t="s">
        <v>100</v>
      </c>
      <c r="E2701" t="s">
        <v>140</v>
      </c>
      <c r="F2701" t="s">
        <v>7991</v>
      </c>
      <c r="G2701" t="s">
        <v>142</v>
      </c>
      <c r="H2701" t="s">
        <v>134</v>
      </c>
      <c r="I2701" t="s">
        <v>135</v>
      </c>
      <c r="J2701" t="s">
        <v>136</v>
      </c>
      <c r="K2701" t="s">
        <v>137</v>
      </c>
      <c r="L2701" t="s">
        <v>7992</v>
      </c>
      <c r="M2701" t="s">
        <v>7993</v>
      </c>
      <c r="N2701">
        <v>1.413611111</v>
      </c>
      <c r="O2701">
        <v>0</v>
      </c>
      <c r="P2701">
        <v>2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0.33832818346180005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0.33832818346180005</v>
      </c>
    </row>
    <row r="2702" spans="1:31" x14ac:dyDescent="0.25">
      <c r="A2702">
        <v>1826312</v>
      </c>
      <c r="B2702">
        <v>1</v>
      </c>
      <c r="C2702" t="s">
        <v>80</v>
      </c>
      <c r="D2702" t="s">
        <v>100</v>
      </c>
      <c r="E2702" t="s">
        <v>140</v>
      </c>
      <c r="F2702" t="s">
        <v>7994</v>
      </c>
      <c r="G2702" t="s">
        <v>142</v>
      </c>
      <c r="H2702" t="s">
        <v>134</v>
      </c>
      <c r="I2702" t="s">
        <v>135</v>
      </c>
      <c r="J2702" t="s">
        <v>136</v>
      </c>
      <c r="K2702" t="s">
        <v>137</v>
      </c>
      <c r="L2702" t="s">
        <v>7995</v>
      </c>
      <c r="M2702" t="s">
        <v>7996</v>
      </c>
      <c r="N2702">
        <v>0.73750000000000004</v>
      </c>
      <c r="O2702">
        <v>0</v>
      </c>
      <c r="P2702">
        <v>1</v>
      </c>
      <c r="Q2702">
        <v>0</v>
      </c>
      <c r="R2702">
        <v>1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0.230952091951</v>
      </c>
      <c r="Y2702">
        <v>0</v>
      </c>
      <c r="Z2702">
        <v>0.11929436730539998</v>
      </c>
      <c r="AA2702">
        <v>0</v>
      </c>
      <c r="AB2702">
        <v>0</v>
      </c>
      <c r="AC2702">
        <v>0</v>
      </c>
      <c r="AD2702">
        <v>0</v>
      </c>
      <c r="AE2702">
        <v>0.35024645925639997</v>
      </c>
    </row>
    <row r="2703" spans="1:31" x14ac:dyDescent="0.25">
      <c r="A2703">
        <v>1826314</v>
      </c>
      <c r="B2703">
        <v>1</v>
      </c>
      <c r="C2703" t="s">
        <v>80</v>
      </c>
      <c r="D2703" t="s">
        <v>84</v>
      </c>
      <c r="E2703" t="s">
        <v>140</v>
      </c>
      <c r="F2703" t="s">
        <v>7997</v>
      </c>
      <c r="G2703" t="s">
        <v>246</v>
      </c>
      <c r="H2703" t="s">
        <v>134</v>
      </c>
      <c r="I2703" t="s">
        <v>135</v>
      </c>
      <c r="J2703" t="s">
        <v>136</v>
      </c>
      <c r="K2703" t="s">
        <v>137</v>
      </c>
      <c r="L2703" t="s">
        <v>7998</v>
      </c>
      <c r="M2703" t="s">
        <v>7999</v>
      </c>
      <c r="N2703">
        <v>1.93</v>
      </c>
      <c r="O2703">
        <v>0</v>
      </c>
      <c r="P2703">
        <v>4</v>
      </c>
      <c r="Q2703">
        <v>0</v>
      </c>
      <c r="R2703">
        <v>0</v>
      </c>
      <c r="S2703">
        <v>0</v>
      </c>
      <c r="T2703">
        <v>1</v>
      </c>
      <c r="U2703">
        <v>0</v>
      </c>
      <c r="V2703">
        <v>0</v>
      </c>
      <c r="W2703">
        <v>0</v>
      </c>
      <c r="X2703">
        <v>1.52712109013625</v>
      </c>
      <c r="Y2703">
        <v>0</v>
      </c>
      <c r="Z2703">
        <v>0</v>
      </c>
      <c r="AA2703">
        <v>0</v>
      </c>
      <c r="AB2703">
        <v>2.4709887831906672</v>
      </c>
      <c r="AC2703">
        <v>0</v>
      </c>
      <c r="AD2703">
        <v>0</v>
      </c>
      <c r="AE2703">
        <v>3.9981098733269169</v>
      </c>
    </row>
    <row r="2704" spans="1:31" x14ac:dyDescent="0.25">
      <c r="A2704">
        <v>1826316</v>
      </c>
      <c r="B2704">
        <v>1</v>
      </c>
      <c r="C2704" t="s">
        <v>80</v>
      </c>
      <c r="D2704" t="s">
        <v>100</v>
      </c>
      <c r="E2704" t="s">
        <v>252</v>
      </c>
      <c r="F2704" t="s">
        <v>8000</v>
      </c>
      <c r="G2704" t="s">
        <v>279</v>
      </c>
      <c r="H2704" t="s">
        <v>134</v>
      </c>
      <c r="I2704" t="s">
        <v>135</v>
      </c>
      <c r="J2704" t="s">
        <v>136</v>
      </c>
      <c r="K2704" t="s">
        <v>137</v>
      </c>
      <c r="L2704" t="s">
        <v>8001</v>
      </c>
      <c r="M2704" t="s">
        <v>8002</v>
      </c>
      <c r="N2704">
        <v>0.78500000000000003</v>
      </c>
      <c r="O2704">
        <v>0</v>
      </c>
      <c r="P2704">
        <v>36</v>
      </c>
      <c r="Q2704">
        <v>0</v>
      </c>
      <c r="R2704">
        <v>11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8.0228286615728734</v>
      </c>
      <c r="Y2704">
        <v>0</v>
      </c>
      <c r="Z2704">
        <v>47.625048536993823</v>
      </c>
      <c r="AA2704">
        <v>0</v>
      </c>
      <c r="AB2704">
        <v>0</v>
      </c>
      <c r="AC2704">
        <v>0</v>
      </c>
      <c r="AD2704">
        <v>0</v>
      </c>
      <c r="AE2704">
        <v>55.647877198566697</v>
      </c>
    </row>
    <row r="2705" spans="1:31" x14ac:dyDescent="0.25">
      <c r="A2705">
        <v>1826319</v>
      </c>
      <c r="B2705">
        <v>1</v>
      </c>
      <c r="C2705" t="s">
        <v>80</v>
      </c>
      <c r="D2705" t="s">
        <v>100</v>
      </c>
      <c r="E2705" t="s">
        <v>164</v>
      </c>
      <c r="F2705" t="s">
        <v>8003</v>
      </c>
      <c r="G2705" t="s">
        <v>156</v>
      </c>
      <c r="H2705" t="s">
        <v>157</v>
      </c>
      <c r="I2705" t="s">
        <v>135</v>
      </c>
      <c r="J2705" t="s">
        <v>136</v>
      </c>
      <c r="K2705" t="s">
        <v>137</v>
      </c>
      <c r="L2705" t="s">
        <v>8004</v>
      </c>
      <c r="M2705" t="s">
        <v>8005</v>
      </c>
      <c r="N2705">
        <v>1.2383333329999999</v>
      </c>
      <c r="O2705">
        <v>1</v>
      </c>
      <c r="P2705">
        <v>13</v>
      </c>
      <c r="Q2705">
        <v>3</v>
      </c>
      <c r="R2705">
        <v>29</v>
      </c>
      <c r="S2705">
        <v>11</v>
      </c>
      <c r="T2705">
        <v>6</v>
      </c>
      <c r="U2705">
        <v>1</v>
      </c>
      <c r="V2705">
        <v>0</v>
      </c>
      <c r="W2705">
        <v>0.32371871603131663</v>
      </c>
      <c r="X2705">
        <v>5.0275163786740844</v>
      </c>
      <c r="Y2705">
        <v>3.2860783245429999</v>
      </c>
      <c r="Z2705">
        <v>33.625318535007096</v>
      </c>
      <c r="AA2705">
        <v>77.539436121234857</v>
      </c>
      <c r="AB2705">
        <v>6.3137393255718548</v>
      </c>
      <c r="AC2705">
        <v>13.755797723540333</v>
      </c>
      <c r="AD2705">
        <v>0</v>
      </c>
      <c r="AE2705">
        <v>139.87160512460255</v>
      </c>
    </row>
    <row r="2706" spans="1:31" x14ac:dyDescent="0.25">
      <c r="A2706">
        <v>1826321</v>
      </c>
      <c r="B2706">
        <v>1</v>
      </c>
      <c r="C2706" t="s">
        <v>81</v>
      </c>
      <c r="D2706" t="s">
        <v>120</v>
      </c>
      <c r="E2706" t="s">
        <v>140</v>
      </c>
      <c r="F2706" t="s">
        <v>8006</v>
      </c>
      <c r="G2706" t="s">
        <v>142</v>
      </c>
      <c r="H2706" t="s">
        <v>134</v>
      </c>
      <c r="I2706" t="s">
        <v>135</v>
      </c>
      <c r="J2706" t="s">
        <v>136</v>
      </c>
      <c r="K2706" t="s">
        <v>137</v>
      </c>
      <c r="L2706" t="s">
        <v>8007</v>
      </c>
      <c r="M2706" t="s">
        <v>8008</v>
      </c>
      <c r="N2706">
        <v>2.432222222</v>
      </c>
      <c r="O2706">
        <v>0</v>
      </c>
      <c r="P2706">
        <v>1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0.97738762970824999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0.97738762970824999</v>
      </c>
    </row>
    <row r="2707" spans="1:31" x14ac:dyDescent="0.25">
      <c r="A2707">
        <v>1826325</v>
      </c>
      <c r="B2707">
        <v>1</v>
      </c>
      <c r="C2707" t="s">
        <v>80</v>
      </c>
      <c r="D2707" t="s">
        <v>96</v>
      </c>
      <c r="E2707" t="s">
        <v>140</v>
      </c>
      <c r="F2707" t="s">
        <v>8009</v>
      </c>
      <c r="G2707" t="s">
        <v>213</v>
      </c>
      <c r="H2707" t="s">
        <v>134</v>
      </c>
      <c r="I2707" t="s">
        <v>135</v>
      </c>
      <c r="J2707" t="s">
        <v>136</v>
      </c>
      <c r="K2707" t="s">
        <v>137</v>
      </c>
      <c r="L2707" t="s">
        <v>8010</v>
      </c>
      <c r="M2707" t="s">
        <v>8011</v>
      </c>
      <c r="N2707">
        <v>3.6438888880000002</v>
      </c>
      <c r="O2707">
        <v>0</v>
      </c>
      <c r="P2707">
        <v>7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8.9888722573260686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8.9888722573260686</v>
      </c>
    </row>
    <row r="2708" spans="1:31" x14ac:dyDescent="0.25">
      <c r="A2708">
        <v>1826326</v>
      </c>
      <c r="B2708">
        <v>1</v>
      </c>
      <c r="C2708" t="s">
        <v>80</v>
      </c>
      <c r="D2708" t="s">
        <v>102</v>
      </c>
      <c r="E2708" t="s">
        <v>140</v>
      </c>
      <c r="F2708" t="s">
        <v>8012</v>
      </c>
      <c r="G2708" t="s">
        <v>246</v>
      </c>
      <c r="H2708" t="s">
        <v>134</v>
      </c>
      <c r="I2708" t="s">
        <v>135</v>
      </c>
      <c r="J2708" t="s">
        <v>136</v>
      </c>
      <c r="K2708" t="s">
        <v>137</v>
      </c>
      <c r="L2708" t="s">
        <v>8013</v>
      </c>
      <c r="M2708" t="s">
        <v>8014</v>
      </c>
      <c r="N2708">
        <v>1.7275</v>
      </c>
      <c r="O2708">
        <v>0</v>
      </c>
      <c r="P2708">
        <v>0</v>
      </c>
      <c r="Q2708">
        <v>0</v>
      </c>
      <c r="R2708">
        <v>22</v>
      </c>
      <c r="S2708">
        <v>0</v>
      </c>
      <c r="T2708">
        <v>2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60.365724344244896</v>
      </c>
      <c r="AA2708">
        <v>0</v>
      </c>
      <c r="AB2708">
        <v>2.2317122582077498</v>
      </c>
      <c r="AC2708">
        <v>0</v>
      </c>
      <c r="AD2708">
        <v>0</v>
      </c>
      <c r="AE2708">
        <v>62.597436602452646</v>
      </c>
    </row>
    <row r="2709" spans="1:31" x14ac:dyDescent="0.25">
      <c r="A2709">
        <v>1826328</v>
      </c>
      <c r="B2709">
        <v>1</v>
      </c>
      <c r="C2709" t="s">
        <v>80</v>
      </c>
      <c r="D2709" t="s">
        <v>105</v>
      </c>
      <c r="E2709" t="s">
        <v>154</v>
      </c>
      <c r="F2709" t="s">
        <v>4338</v>
      </c>
      <c r="G2709" t="s">
        <v>156</v>
      </c>
      <c r="H2709" t="s">
        <v>157</v>
      </c>
      <c r="I2709" t="s">
        <v>135</v>
      </c>
      <c r="J2709" t="s">
        <v>136</v>
      </c>
      <c r="K2709" t="s">
        <v>137</v>
      </c>
      <c r="L2709" t="s">
        <v>8015</v>
      </c>
      <c r="M2709" t="s">
        <v>8016</v>
      </c>
      <c r="N2709">
        <v>0.73694444400000003</v>
      </c>
      <c r="O2709">
        <v>0</v>
      </c>
      <c r="P2709">
        <v>991</v>
      </c>
      <c r="Q2709">
        <v>0</v>
      </c>
      <c r="R2709">
        <v>0</v>
      </c>
      <c r="S2709">
        <v>0</v>
      </c>
      <c r="T2709">
        <v>83</v>
      </c>
      <c r="U2709">
        <v>0</v>
      </c>
      <c r="V2709">
        <v>0</v>
      </c>
      <c r="W2709">
        <v>0</v>
      </c>
      <c r="X2709">
        <v>220.25621194202884</v>
      </c>
      <c r="Y2709">
        <v>0</v>
      </c>
      <c r="Z2709">
        <v>0</v>
      </c>
      <c r="AA2709">
        <v>0</v>
      </c>
      <c r="AB2709">
        <v>41.745372394755137</v>
      </c>
      <c r="AC2709">
        <v>0</v>
      </c>
      <c r="AD2709">
        <v>0</v>
      </c>
      <c r="AE2709">
        <v>262.00158433678399</v>
      </c>
    </row>
    <row r="2710" spans="1:31" x14ac:dyDescent="0.25">
      <c r="A2710">
        <v>1826334</v>
      </c>
      <c r="B2710">
        <v>1</v>
      </c>
      <c r="C2710" t="s">
        <v>81</v>
      </c>
      <c r="D2710" t="s">
        <v>113</v>
      </c>
      <c r="E2710" t="s">
        <v>140</v>
      </c>
      <c r="F2710" t="s">
        <v>8017</v>
      </c>
      <c r="G2710" t="s">
        <v>142</v>
      </c>
      <c r="H2710" t="s">
        <v>134</v>
      </c>
      <c r="I2710" t="s">
        <v>135</v>
      </c>
      <c r="J2710" t="s">
        <v>136</v>
      </c>
      <c r="K2710" t="s">
        <v>137</v>
      </c>
      <c r="L2710" t="s">
        <v>8018</v>
      </c>
      <c r="M2710" t="s">
        <v>8019</v>
      </c>
      <c r="N2710">
        <v>3.2791666660000001</v>
      </c>
      <c r="O2710">
        <v>0</v>
      </c>
      <c r="P2710">
        <v>2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1.1040636646456499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1.1040636646456499</v>
      </c>
    </row>
    <row r="2711" spans="1:31" x14ac:dyDescent="0.25">
      <c r="A2711">
        <v>1826335</v>
      </c>
      <c r="B2711">
        <v>1</v>
      </c>
      <c r="C2711" t="s">
        <v>81</v>
      </c>
      <c r="D2711" t="s">
        <v>118</v>
      </c>
      <c r="E2711" t="s">
        <v>140</v>
      </c>
      <c r="F2711" t="s">
        <v>8020</v>
      </c>
      <c r="G2711" t="s">
        <v>246</v>
      </c>
      <c r="H2711" t="s">
        <v>134</v>
      </c>
      <c r="I2711" t="s">
        <v>135</v>
      </c>
      <c r="J2711" t="s">
        <v>136</v>
      </c>
      <c r="K2711" t="s">
        <v>137</v>
      </c>
      <c r="L2711" t="s">
        <v>8021</v>
      </c>
      <c r="M2711" t="s">
        <v>8022</v>
      </c>
      <c r="N2711">
        <v>0.99611111100000005</v>
      </c>
      <c r="O2711">
        <v>0</v>
      </c>
      <c r="P2711">
        <v>1</v>
      </c>
      <c r="Q2711">
        <v>0</v>
      </c>
      <c r="R2711">
        <v>0</v>
      </c>
      <c r="S2711">
        <v>0</v>
      </c>
      <c r="T2711">
        <v>1</v>
      </c>
      <c r="U2711">
        <v>0</v>
      </c>
      <c r="V2711">
        <v>0</v>
      </c>
      <c r="W2711">
        <v>0</v>
      </c>
      <c r="X2711">
        <v>3.2055992375400001E-2</v>
      </c>
      <c r="Y2711">
        <v>0</v>
      </c>
      <c r="Z2711">
        <v>0</v>
      </c>
      <c r="AA2711">
        <v>0</v>
      </c>
      <c r="AB2711">
        <v>1.2129095082706001</v>
      </c>
      <c r="AC2711">
        <v>0</v>
      </c>
      <c r="AD2711">
        <v>0</v>
      </c>
      <c r="AE2711">
        <v>1.2449655006460001</v>
      </c>
    </row>
    <row r="2712" spans="1:31" x14ac:dyDescent="0.25">
      <c r="A2712">
        <v>1826344</v>
      </c>
      <c r="B2712">
        <v>1</v>
      </c>
      <c r="C2712" t="s">
        <v>81</v>
      </c>
      <c r="D2712" t="s">
        <v>118</v>
      </c>
      <c r="E2712" t="s">
        <v>154</v>
      </c>
      <c r="F2712" t="s">
        <v>8023</v>
      </c>
      <c r="G2712" t="s">
        <v>175</v>
      </c>
      <c r="H2712" t="s">
        <v>157</v>
      </c>
      <c r="I2712" t="s">
        <v>135</v>
      </c>
      <c r="J2712" t="s">
        <v>136</v>
      </c>
      <c r="K2712" t="s">
        <v>137</v>
      </c>
      <c r="L2712" t="s">
        <v>8024</v>
      </c>
      <c r="M2712" t="s">
        <v>8025</v>
      </c>
      <c r="N2712">
        <v>2.099722222</v>
      </c>
      <c r="O2712">
        <v>0</v>
      </c>
      <c r="P2712">
        <v>0</v>
      </c>
      <c r="Q2712">
        <v>9</v>
      </c>
      <c r="R2712">
        <v>0</v>
      </c>
      <c r="S2712">
        <v>1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59.939536093762236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59.939536093762236</v>
      </c>
    </row>
    <row r="2713" spans="1:31" x14ac:dyDescent="0.25">
      <c r="A2713">
        <v>1826349</v>
      </c>
      <c r="B2713">
        <v>1</v>
      </c>
      <c r="C2713" t="s">
        <v>81</v>
      </c>
      <c r="D2713" t="s">
        <v>118</v>
      </c>
      <c r="E2713" t="s">
        <v>131</v>
      </c>
      <c r="F2713" t="s">
        <v>8026</v>
      </c>
      <c r="G2713" t="s">
        <v>561</v>
      </c>
      <c r="H2713" t="s">
        <v>134</v>
      </c>
      <c r="I2713" t="s">
        <v>135</v>
      </c>
      <c r="J2713" t="s">
        <v>136</v>
      </c>
      <c r="K2713" t="s">
        <v>137</v>
      </c>
      <c r="L2713" t="s">
        <v>8027</v>
      </c>
      <c r="M2713" t="s">
        <v>8028</v>
      </c>
      <c r="N2713">
        <v>0.22888888800000001</v>
      </c>
      <c r="O2713">
        <v>0</v>
      </c>
      <c r="P2713">
        <v>260</v>
      </c>
      <c r="Q2713">
        <v>0</v>
      </c>
      <c r="R2713">
        <v>0</v>
      </c>
      <c r="S2713">
        <v>0</v>
      </c>
      <c r="T2713">
        <v>20</v>
      </c>
      <c r="U2713">
        <v>0</v>
      </c>
      <c r="V2713">
        <v>0</v>
      </c>
      <c r="W2713">
        <v>0</v>
      </c>
      <c r="X2713">
        <v>13.697956343607665</v>
      </c>
      <c r="Y2713">
        <v>0</v>
      </c>
      <c r="Z2713">
        <v>0</v>
      </c>
      <c r="AA2713">
        <v>0</v>
      </c>
      <c r="AB2713">
        <v>2.7234073392894671</v>
      </c>
      <c r="AC2713">
        <v>0</v>
      </c>
      <c r="AD2713">
        <v>0</v>
      </c>
      <c r="AE2713">
        <v>16.42136368289713</v>
      </c>
    </row>
    <row r="2714" spans="1:31" x14ac:dyDescent="0.25">
      <c r="A2714">
        <v>1826352</v>
      </c>
      <c r="B2714">
        <v>1</v>
      </c>
      <c r="C2714" t="s">
        <v>81</v>
      </c>
      <c r="D2714" t="s">
        <v>118</v>
      </c>
      <c r="E2714" t="s">
        <v>140</v>
      </c>
      <c r="F2714" t="s">
        <v>8029</v>
      </c>
      <c r="G2714" t="s">
        <v>142</v>
      </c>
      <c r="H2714" t="s">
        <v>134</v>
      </c>
      <c r="I2714" t="s">
        <v>135</v>
      </c>
      <c r="J2714" t="s">
        <v>136</v>
      </c>
      <c r="K2714" t="s">
        <v>137</v>
      </c>
      <c r="L2714" t="s">
        <v>8030</v>
      </c>
      <c r="M2714" t="s">
        <v>8031</v>
      </c>
      <c r="N2714">
        <v>0.505</v>
      </c>
      <c r="O2714">
        <v>0</v>
      </c>
      <c r="P2714">
        <v>8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1.1523925669455002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1.1523925669455002</v>
      </c>
    </row>
    <row r="2715" spans="1:31" x14ac:dyDescent="0.25">
      <c r="A2715">
        <v>1826357</v>
      </c>
      <c r="B2715">
        <v>1</v>
      </c>
      <c r="C2715" t="s">
        <v>80</v>
      </c>
      <c r="D2715" t="s">
        <v>96</v>
      </c>
      <c r="E2715" t="s">
        <v>140</v>
      </c>
      <c r="F2715" t="s">
        <v>8032</v>
      </c>
      <c r="G2715" t="s">
        <v>3936</v>
      </c>
      <c r="H2715" t="s">
        <v>134</v>
      </c>
      <c r="I2715" t="s">
        <v>135</v>
      </c>
      <c r="J2715" t="s">
        <v>136</v>
      </c>
      <c r="K2715" t="s">
        <v>137</v>
      </c>
      <c r="L2715" t="s">
        <v>8033</v>
      </c>
      <c r="M2715" t="s">
        <v>8034</v>
      </c>
      <c r="N2715">
        <v>4.5086111109999996</v>
      </c>
      <c r="O2715">
        <v>0</v>
      </c>
      <c r="P2715">
        <v>1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0.90222526328198316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0.90222526328198316</v>
      </c>
    </row>
    <row r="2716" spans="1:31" x14ac:dyDescent="0.25">
      <c r="A2716">
        <v>1826362</v>
      </c>
      <c r="B2716">
        <v>1</v>
      </c>
      <c r="C2716" t="s">
        <v>80</v>
      </c>
      <c r="D2716" t="s">
        <v>104</v>
      </c>
      <c r="E2716" t="s">
        <v>140</v>
      </c>
      <c r="F2716" t="s">
        <v>8035</v>
      </c>
      <c r="G2716" t="s">
        <v>246</v>
      </c>
      <c r="H2716" t="s">
        <v>134</v>
      </c>
      <c r="I2716" t="s">
        <v>135</v>
      </c>
      <c r="J2716" t="s">
        <v>136</v>
      </c>
      <c r="K2716" t="s">
        <v>137</v>
      </c>
      <c r="L2716" t="s">
        <v>8036</v>
      </c>
      <c r="M2716" t="s">
        <v>8037</v>
      </c>
      <c r="N2716">
        <v>3.2069444439999999</v>
      </c>
      <c r="O2716">
        <v>0</v>
      </c>
      <c r="P2716">
        <v>9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4.5650797810034245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4.5650797810034245</v>
      </c>
    </row>
    <row r="2717" spans="1:31" x14ac:dyDescent="0.25">
      <c r="A2717">
        <v>1826365</v>
      </c>
      <c r="B2717">
        <v>1</v>
      </c>
      <c r="C2717" t="s">
        <v>81</v>
      </c>
      <c r="D2717" t="s">
        <v>128</v>
      </c>
      <c r="E2717" t="s">
        <v>140</v>
      </c>
      <c r="F2717" t="s">
        <v>8038</v>
      </c>
      <c r="G2717" t="s">
        <v>142</v>
      </c>
      <c r="H2717" t="s">
        <v>134</v>
      </c>
      <c r="I2717" t="s">
        <v>135</v>
      </c>
      <c r="J2717" t="s">
        <v>136</v>
      </c>
      <c r="K2717" t="s">
        <v>137</v>
      </c>
      <c r="L2717" t="s">
        <v>8039</v>
      </c>
      <c r="M2717" t="s">
        <v>8040</v>
      </c>
      <c r="N2717">
        <v>3.394722222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0.11479637064853335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0.11479637064853335</v>
      </c>
    </row>
    <row r="2718" spans="1:31" x14ac:dyDescent="0.25">
      <c r="A2718">
        <v>1826369</v>
      </c>
      <c r="B2718">
        <v>1</v>
      </c>
      <c r="C2718" t="s">
        <v>80</v>
      </c>
      <c r="D2718" t="s">
        <v>103</v>
      </c>
      <c r="E2718" t="s">
        <v>140</v>
      </c>
      <c r="F2718" t="s">
        <v>8041</v>
      </c>
      <c r="G2718" t="s">
        <v>246</v>
      </c>
      <c r="H2718" t="s">
        <v>134</v>
      </c>
      <c r="I2718" t="s">
        <v>135</v>
      </c>
      <c r="J2718" t="s">
        <v>136</v>
      </c>
      <c r="K2718" t="s">
        <v>137</v>
      </c>
      <c r="L2718" t="s">
        <v>8042</v>
      </c>
      <c r="M2718" t="s">
        <v>8043</v>
      </c>
      <c r="N2718">
        <v>0.65916666599999996</v>
      </c>
      <c r="O2718">
        <v>0</v>
      </c>
      <c r="P2718">
        <v>4</v>
      </c>
      <c r="Q2718">
        <v>0</v>
      </c>
      <c r="R2718">
        <v>0</v>
      </c>
      <c r="S2718">
        <v>0</v>
      </c>
      <c r="T2718">
        <v>1</v>
      </c>
      <c r="U2718">
        <v>0</v>
      </c>
      <c r="V2718">
        <v>0</v>
      </c>
      <c r="W2718">
        <v>0</v>
      </c>
      <c r="X2718">
        <v>0.5530112601728</v>
      </c>
      <c r="Y2718">
        <v>0</v>
      </c>
      <c r="Z2718">
        <v>0</v>
      </c>
      <c r="AA2718">
        <v>0</v>
      </c>
      <c r="AB2718">
        <v>0.30848357995727499</v>
      </c>
      <c r="AC2718">
        <v>0</v>
      </c>
      <c r="AD2718">
        <v>0</v>
      </c>
      <c r="AE2718">
        <v>0.86149484013007505</v>
      </c>
    </row>
    <row r="2719" spans="1:31" x14ac:dyDescent="0.25">
      <c r="A2719">
        <v>1826370</v>
      </c>
      <c r="B2719">
        <v>1</v>
      </c>
      <c r="C2719" t="s">
        <v>81</v>
      </c>
      <c r="D2719" t="s">
        <v>117</v>
      </c>
      <c r="E2719" t="s">
        <v>140</v>
      </c>
      <c r="F2719" t="s">
        <v>8044</v>
      </c>
      <c r="G2719" t="s">
        <v>142</v>
      </c>
      <c r="H2719" t="s">
        <v>134</v>
      </c>
      <c r="I2719" t="s">
        <v>135</v>
      </c>
      <c r="J2719" t="s">
        <v>136</v>
      </c>
      <c r="K2719" t="s">
        <v>137</v>
      </c>
      <c r="L2719" t="s">
        <v>8045</v>
      </c>
      <c r="M2719" t="s">
        <v>8046</v>
      </c>
      <c r="N2719">
        <v>1.656666666</v>
      </c>
      <c r="O2719">
        <v>0</v>
      </c>
      <c r="P2719">
        <v>1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0.1764704589285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0.1764704589285</v>
      </c>
    </row>
    <row r="2720" spans="1:31" x14ac:dyDescent="0.25">
      <c r="A2720">
        <v>1826465</v>
      </c>
      <c r="B2720">
        <v>1</v>
      </c>
      <c r="C2720" t="s">
        <v>80</v>
      </c>
      <c r="D2720" t="s">
        <v>85</v>
      </c>
      <c r="E2720" t="s">
        <v>131</v>
      </c>
      <c r="F2720" t="s">
        <v>8047</v>
      </c>
      <c r="G2720" t="s">
        <v>225</v>
      </c>
      <c r="H2720" t="s">
        <v>134</v>
      </c>
      <c r="I2720" t="s">
        <v>135</v>
      </c>
      <c r="J2720" t="s">
        <v>136</v>
      </c>
      <c r="K2720" t="s">
        <v>151</v>
      </c>
      <c r="L2720" t="s">
        <v>8048</v>
      </c>
      <c r="M2720" t="s">
        <v>8049</v>
      </c>
      <c r="N2720">
        <v>0.47423611100000002</v>
      </c>
      <c r="O2720">
        <v>0</v>
      </c>
      <c r="P2720">
        <v>186</v>
      </c>
      <c r="Q2720">
        <v>0</v>
      </c>
      <c r="R2720">
        <v>0</v>
      </c>
      <c r="S2720">
        <v>0</v>
      </c>
      <c r="T2720">
        <v>12</v>
      </c>
      <c r="U2720">
        <v>0</v>
      </c>
      <c r="V2720">
        <v>0</v>
      </c>
      <c r="W2720">
        <v>0</v>
      </c>
      <c r="X2720">
        <v>17.750999402244734</v>
      </c>
      <c r="Y2720">
        <v>0</v>
      </c>
      <c r="Z2720">
        <v>0</v>
      </c>
      <c r="AA2720">
        <v>0</v>
      </c>
      <c r="AB2720">
        <v>1.2335740419275001</v>
      </c>
      <c r="AC2720">
        <v>0</v>
      </c>
      <c r="AD2720">
        <v>0</v>
      </c>
      <c r="AE2720">
        <v>18.984573444172234</v>
      </c>
    </row>
    <row r="2721" spans="1:31" x14ac:dyDescent="0.25">
      <c r="A2721">
        <v>1826943</v>
      </c>
      <c r="B2721">
        <v>1</v>
      </c>
      <c r="C2721" t="s">
        <v>81</v>
      </c>
      <c r="D2721" t="s">
        <v>113</v>
      </c>
      <c r="E2721" t="s">
        <v>252</v>
      </c>
      <c r="F2721" t="s">
        <v>8050</v>
      </c>
      <c r="G2721" t="s">
        <v>279</v>
      </c>
      <c r="H2721" t="s">
        <v>134</v>
      </c>
      <c r="I2721" t="s">
        <v>135</v>
      </c>
      <c r="J2721" t="s">
        <v>136</v>
      </c>
      <c r="K2721" t="s">
        <v>137</v>
      </c>
      <c r="L2721" t="s">
        <v>8051</v>
      </c>
      <c r="M2721" t="s">
        <v>8052</v>
      </c>
      <c r="N2721">
        <v>1.538333333</v>
      </c>
      <c r="O2721">
        <v>0</v>
      </c>
      <c r="P2721">
        <v>58</v>
      </c>
      <c r="Q2721">
        <v>0</v>
      </c>
      <c r="R2721">
        <v>3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13.850261573500376</v>
      </c>
      <c r="Y2721">
        <v>0</v>
      </c>
      <c r="Z2721">
        <v>0.78230963614756677</v>
      </c>
      <c r="AA2721">
        <v>0</v>
      </c>
      <c r="AB2721">
        <v>0</v>
      </c>
      <c r="AC2721">
        <v>0</v>
      </c>
      <c r="AD2721">
        <v>0</v>
      </c>
      <c r="AE2721">
        <v>14.632571209647942</v>
      </c>
    </row>
    <row r="2722" spans="1:31" x14ac:dyDescent="0.25">
      <c r="A2722">
        <v>1826866</v>
      </c>
      <c r="B2722">
        <v>1</v>
      </c>
      <c r="C2722" t="s">
        <v>81</v>
      </c>
      <c r="D2722" t="s">
        <v>114</v>
      </c>
      <c r="E2722" t="s">
        <v>154</v>
      </c>
      <c r="F2722" t="s">
        <v>8053</v>
      </c>
      <c r="G2722" t="s">
        <v>175</v>
      </c>
      <c r="H2722" t="s">
        <v>157</v>
      </c>
      <c r="I2722" t="s">
        <v>135</v>
      </c>
      <c r="J2722" t="s">
        <v>136</v>
      </c>
      <c r="K2722" t="s">
        <v>137</v>
      </c>
      <c r="L2722" t="s">
        <v>8054</v>
      </c>
      <c r="M2722" t="s">
        <v>8055</v>
      </c>
      <c r="N2722">
        <v>2.3366666660000002</v>
      </c>
      <c r="O2722">
        <v>0</v>
      </c>
      <c r="P2722">
        <v>70</v>
      </c>
      <c r="Q2722">
        <v>0</v>
      </c>
      <c r="R2722">
        <v>0</v>
      </c>
      <c r="S2722">
        <v>0</v>
      </c>
      <c r="T2722">
        <v>8</v>
      </c>
      <c r="U2722">
        <v>0</v>
      </c>
      <c r="V2722">
        <v>0</v>
      </c>
      <c r="W2722">
        <v>0</v>
      </c>
      <c r="X2722">
        <v>18.545900809522561</v>
      </c>
      <c r="Y2722">
        <v>0</v>
      </c>
      <c r="Z2722">
        <v>0</v>
      </c>
      <c r="AA2722">
        <v>0</v>
      </c>
      <c r="AB2722">
        <v>1.1776113155446251</v>
      </c>
      <c r="AC2722">
        <v>0</v>
      </c>
      <c r="AD2722">
        <v>0</v>
      </c>
      <c r="AE2722">
        <v>19.723512125067185</v>
      </c>
    </row>
    <row r="2723" spans="1:31" x14ac:dyDescent="0.25">
      <c r="A2723">
        <v>1826448</v>
      </c>
      <c r="B2723">
        <v>1</v>
      </c>
      <c r="C2723" t="s">
        <v>80</v>
      </c>
      <c r="D2723" t="s">
        <v>96</v>
      </c>
      <c r="E2723" t="s">
        <v>140</v>
      </c>
      <c r="F2723" t="s">
        <v>8009</v>
      </c>
      <c r="G2723" t="s">
        <v>242</v>
      </c>
      <c r="H2723" t="s">
        <v>134</v>
      </c>
      <c r="I2723" t="s">
        <v>135</v>
      </c>
      <c r="J2723" t="s">
        <v>136</v>
      </c>
      <c r="K2723" t="s">
        <v>137</v>
      </c>
      <c r="L2723" t="s">
        <v>8056</v>
      </c>
      <c r="M2723" t="s">
        <v>8057</v>
      </c>
      <c r="N2723">
        <v>4.4930555549999998</v>
      </c>
      <c r="O2723">
        <v>0</v>
      </c>
      <c r="P2723">
        <v>7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9.6408689157550427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9.6408689157550427</v>
      </c>
    </row>
    <row r="2724" spans="1:31" x14ac:dyDescent="0.25">
      <c r="A2724">
        <v>1826425</v>
      </c>
      <c r="B2724">
        <v>1</v>
      </c>
      <c r="C2724" t="s">
        <v>81</v>
      </c>
      <c r="D2724" t="s">
        <v>127</v>
      </c>
      <c r="E2724" t="s">
        <v>252</v>
      </c>
      <c r="F2724" t="s">
        <v>8058</v>
      </c>
      <c r="G2724" t="s">
        <v>279</v>
      </c>
      <c r="H2724" t="s">
        <v>134</v>
      </c>
      <c r="I2724" t="s">
        <v>135</v>
      </c>
      <c r="J2724" t="s">
        <v>136</v>
      </c>
      <c r="K2724" t="s">
        <v>137</v>
      </c>
      <c r="L2724" t="s">
        <v>8059</v>
      </c>
      <c r="M2724" t="s">
        <v>8060</v>
      </c>
      <c r="N2724">
        <v>6.5052777769999999</v>
      </c>
      <c r="O2724">
        <v>0</v>
      </c>
      <c r="P2724">
        <v>34</v>
      </c>
      <c r="Q2724">
        <v>0</v>
      </c>
      <c r="R2724">
        <v>0</v>
      </c>
      <c r="S2724">
        <v>0</v>
      </c>
      <c r="T2724">
        <v>2</v>
      </c>
      <c r="U2724">
        <v>0</v>
      </c>
      <c r="V2724">
        <v>0</v>
      </c>
      <c r="W2724">
        <v>0</v>
      </c>
      <c r="X2724">
        <v>26.305418640421166</v>
      </c>
      <c r="Y2724">
        <v>0</v>
      </c>
      <c r="Z2724">
        <v>0</v>
      </c>
      <c r="AA2724">
        <v>0</v>
      </c>
      <c r="AB2724">
        <v>3.4003411964738</v>
      </c>
      <c r="AC2724">
        <v>0</v>
      </c>
      <c r="AD2724">
        <v>0</v>
      </c>
      <c r="AE2724">
        <v>29.705759836894966</v>
      </c>
    </row>
    <row r="2725" spans="1:31" x14ac:dyDescent="0.25">
      <c r="A2725">
        <v>1826674</v>
      </c>
      <c r="B2725">
        <v>1</v>
      </c>
      <c r="C2725" t="s">
        <v>80</v>
      </c>
      <c r="D2725" t="s">
        <v>101</v>
      </c>
      <c r="E2725" t="s">
        <v>131</v>
      </c>
      <c r="F2725" t="s">
        <v>8061</v>
      </c>
      <c r="G2725" t="s">
        <v>133</v>
      </c>
      <c r="H2725" t="s">
        <v>134</v>
      </c>
      <c r="I2725" t="s">
        <v>135</v>
      </c>
      <c r="J2725" t="s">
        <v>136</v>
      </c>
      <c r="K2725" t="s">
        <v>137</v>
      </c>
      <c r="L2725" t="s">
        <v>8062</v>
      </c>
      <c r="M2725" t="s">
        <v>8063</v>
      </c>
      <c r="N2725">
        <v>2.378333333</v>
      </c>
      <c r="O2725">
        <v>0</v>
      </c>
      <c r="P2725">
        <v>24</v>
      </c>
      <c r="Q2725">
        <v>0</v>
      </c>
      <c r="R2725">
        <v>0</v>
      </c>
      <c r="S2725">
        <v>0</v>
      </c>
      <c r="T2725">
        <v>3</v>
      </c>
      <c r="U2725">
        <v>0</v>
      </c>
      <c r="V2725">
        <v>0</v>
      </c>
      <c r="W2725">
        <v>0</v>
      </c>
      <c r="X2725">
        <v>13.191090488979322</v>
      </c>
      <c r="Y2725">
        <v>0</v>
      </c>
      <c r="Z2725">
        <v>0</v>
      </c>
      <c r="AA2725">
        <v>0</v>
      </c>
      <c r="AB2725">
        <v>16.126984038785583</v>
      </c>
      <c r="AC2725">
        <v>0</v>
      </c>
      <c r="AD2725">
        <v>0</v>
      </c>
      <c r="AE2725">
        <v>29.318074527764907</v>
      </c>
    </row>
    <row r="2726" spans="1:31" x14ac:dyDescent="0.25">
      <c r="A2726">
        <v>1826926</v>
      </c>
      <c r="B2726">
        <v>1</v>
      </c>
      <c r="C2726" t="s">
        <v>81</v>
      </c>
      <c r="D2726" t="s">
        <v>112</v>
      </c>
      <c r="E2726" t="s">
        <v>154</v>
      </c>
      <c r="F2726" t="s">
        <v>8064</v>
      </c>
      <c r="G2726" t="s">
        <v>175</v>
      </c>
      <c r="H2726" t="s">
        <v>157</v>
      </c>
      <c r="I2726" t="s">
        <v>135</v>
      </c>
      <c r="J2726" t="s">
        <v>136</v>
      </c>
      <c r="K2726" t="s">
        <v>137</v>
      </c>
      <c r="L2726" t="s">
        <v>8065</v>
      </c>
      <c r="M2726" t="s">
        <v>8066</v>
      </c>
      <c r="N2726">
        <v>1.76</v>
      </c>
      <c r="O2726">
        <v>0</v>
      </c>
      <c r="P2726">
        <v>560</v>
      </c>
      <c r="Q2726">
        <v>1</v>
      </c>
      <c r="R2726">
        <v>3</v>
      </c>
      <c r="S2726">
        <v>0</v>
      </c>
      <c r="T2726">
        <v>15</v>
      </c>
      <c r="U2726">
        <v>0</v>
      </c>
      <c r="V2726">
        <v>0</v>
      </c>
      <c r="W2726">
        <v>0</v>
      </c>
      <c r="X2726">
        <v>73.397122414806873</v>
      </c>
      <c r="Y2726">
        <v>0.45074394205222501</v>
      </c>
      <c r="Z2726">
        <v>0.53718516135682504</v>
      </c>
      <c r="AA2726">
        <v>0</v>
      </c>
      <c r="AB2726">
        <v>4.3276017511100999</v>
      </c>
      <c r="AC2726">
        <v>0</v>
      </c>
      <c r="AD2726">
        <v>0</v>
      </c>
      <c r="AE2726">
        <v>78.712653269326026</v>
      </c>
    </row>
    <row r="2727" spans="1:31" x14ac:dyDescent="0.25">
      <c r="A2727">
        <v>1826488</v>
      </c>
      <c r="B2727">
        <v>1</v>
      </c>
      <c r="C2727" t="s">
        <v>80</v>
      </c>
      <c r="D2727" t="s">
        <v>103</v>
      </c>
      <c r="E2727" t="s">
        <v>140</v>
      </c>
      <c r="F2727" t="s">
        <v>8067</v>
      </c>
      <c r="G2727" t="s">
        <v>213</v>
      </c>
      <c r="H2727" t="s">
        <v>134</v>
      </c>
      <c r="I2727" t="s">
        <v>135</v>
      </c>
      <c r="J2727" t="s">
        <v>136</v>
      </c>
      <c r="K2727" t="s">
        <v>137</v>
      </c>
      <c r="L2727" t="s">
        <v>8068</v>
      </c>
      <c r="M2727" t="s">
        <v>8069</v>
      </c>
      <c r="N2727">
        <v>2.5916666660000001</v>
      </c>
      <c r="O2727">
        <v>0</v>
      </c>
      <c r="P2727">
        <v>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0.888257614541625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0.888257614541625</v>
      </c>
    </row>
    <row r="2728" spans="1:31" x14ac:dyDescent="0.25">
      <c r="A2728">
        <v>1826534</v>
      </c>
      <c r="B2728">
        <v>1</v>
      </c>
      <c r="C2728" t="s">
        <v>81</v>
      </c>
      <c r="D2728" t="s">
        <v>120</v>
      </c>
      <c r="E2728" t="s">
        <v>202</v>
      </c>
      <c r="F2728" t="s">
        <v>8070</v>
      </c>
      <c r="G2728" t="s">
        <v>225</v>
      </c>
      <c r="H2728" t="s">
        <v>157</v>
      </c>
      <c r="I2728" t="s">
        <v>135</v>
      </c>
      <c r="J2728" t="s">
        <v>136</v>
      </c>
      <c r="K2728" t="s">
        <v>151</v>
      </c>
      <c r="L2728" t="s">
        <v>8071</v>
      </c>
      <c r="M2728" t="s">
        <v>8072</v>
      </c>
      <c r="N2728">
        <v>3.071666666</v>
      </c>
      <c r="O2728">
        <v>3</v>
      </c>
      <c r="P2728">
        <v>1725</v>
      </c>
      <c r="Q2728">
        <v>58</v>
      </c>
      <c r="R2728">
        <v>83</v>
      </c>
      <c r="S2728">
        <v>8</v>
      </c>
      <c r="T2728">
        <v>160</v>
      </c>
      <c r="U2728">
        <v>4</v>
      </c>
      <c r="V2728">
        <v>3</v>
      </c>
      <c r="W2728">
        <v>1.9696877185337001</v>
      </c>
      <c r="X2728">
        <v>993.55623737228893</v>
      </c>
      <c r="Y2728">
        <v>676.73051355125165</v>
      </c>
      <c r="Z2728">
        <v>351.04049480412306</v>
      </c>
      <c r="AA2728">
        <v>171.38662198916543</v>
      </c>
      <c r="AB2728">
        <v>275.90014737314544</v>
      </c>
      <c r="AC2728">
        <v>1703.2410450037453</v>
      </c>
      <c r="AD2728">
        <v>37.216236377899797</v>
      </c>
      <c r="AE2728">
        <v>4211.0409841901537</v>
      </c>
    </row>
    <row r="2729" spans="1:31" x14ac:dyDescent="0.25">
      <c r="A2729">
        <v>1826883</v>
      </c>
      <c r="B2729">
        <v>1</v>
      </c>
      <c r="C2729" t="s">
        <v>80</v>
      </c>
      <c r="D2729" t="s">
        <v>108</v>
      </c>
      <c r="E2729" t="s">
        <v>131</v>
      </c>
      <c r="F2729" t="s">
        <v>8073</v>
      </c>
      <c r="G2729" t="s">
        <v>133</v>
      </c>
      <c r="H2729" t="s">
        <v>134</v>
      </c>
      <c r="I2729" t="s">
        <v>135</v>
      </c>
      <c r="J2729" t="s">
        <v>136</v>
      </c>
      <c r="K2729" t="s">
        <v>137</v>
      </c>
      <c r="L2729" t="s">
        <v>8074</v>
      </c>
      <c r="M2729" t="s">
        <v>8075</v>
      </c>
      <c r="N2729">
        <v>1.001944444</v>
      </c>
      <c r="O2729">
        <v>0</v>
      </c>
      <c r="P2729">
        <v>15</v>
      </c>
      <c r="Q2729">
        <v>0</v>
      </c>
      <c r="R2729">
        <v>4</v>
      </c>
      <c r="S2729">
        <v>0</v>
      </c>
      <c r="T2729">
        <v>3</v>
      </c>
      <c r="U2729">
        <v>0</v>
      </c>
      <c r="V2729">
        <v>0</v>
      </c>
      <c r="W2729">
        <v>0</v>
      </c>
      <c r="X2729">
        <v>2.5543015055151916</v>
      </c>
      <c r="Y2729">
        <v>0</v>
      </c>
      <c r="Z2729">
        <v>1.1730512640465336</v>
      </c>
      <c r="AA2729">
        <v>0</v>
      </c>
      <c r="AB2729">
        <v>9.6941030940600026E-2</v>
      </c>
      <c r="AC2729">
        <v>0</v>
      </c>
      <c r="AD2729">
        <v>0</v>
      </c>
      <c r="AE2729">
        <v>3.8242938005023253</v>
      </c>
    </row>
    <row r="2730" spans="1:31" x14ac:dyDescent="0.25">
      <c r="A2730">
        <v>1826382</v>
      </c>
      <c r="B2730">
        <v>1</v>
      </c>
      <c r="C2730" t="s">
        <v>80</v>
      </c>
      <c r="D2730" t="s">
        <v>82</v>
      </c>
      <c r="E2730" t="s">
        <v>131</v>
      </c>
      <c r="F2730" t="s">
        <v>8076</v>
      </c>
      <c r="G2730" t="s">
        <v>189</v>
      </c>
      <c r="H2730" t="s">
        <v>134</v>
      </c>
      <c r="I2730" t="s">
        <v>135</v>
      </c>
      <c r="J2730" t="s">
        <v>136</v>
      </c>
      <c r="K2730" t="s">
        <v>137</v>
      </c>
      <c r="L2730" t="s">
        <v>8077</v>
      </c>
      <c r="M2730" t="s">
        <v>8078</v>
      </c>
      <c r="N2730">
        <v>2.4608333330000001</v>
      </c>
      <c r="O2730">
        <v>0</v>
      </c>
      <c r="P2730">
        <v>52</v>
      </c>
      <c r="Q2730">
        <v>0</v>
      </c>
      <c r="R2730">
        <v>0</v>
      </c>
      <c r="S2730">
        <v>0</v>
      </c>
      <c r="T2730">
        <v>18</v>
      </c>
      <c r="U2730">
        <v>0</v>
      </c>
      <c r="V2730">
        <v>0</v>
      </c>
      <c r="W2730">
        <v>0</v>
      </c>
      <c r="X2730">
        <v>18.72638043352563</v>
      </c>
      <c r="Y2730">
        <v>0</v>
      </c>
      <c r="Z2730">
        <v>0</v>
      </c>
      <c r="AA2730">
        <v>0</v>
      </c>
      <c r="AB2730">
        <v>14.538738007837731</v>
      </c>
      <c r="AC2730">
        <v>0</v>
      </c>
      <c r="AD2730">
        <v>0</v>
      </c>
      <c r="AE2730">
        <v>33.265118441363363</v>
      </c>
    </row>
    <row r="2731" spans="1:31" x14ac:dyDescent="0.25">
      <c r="A2731">
        <v>1826860</v>
      </c>
      <c r="B2731">
        <v>1</v>
      </c>
      <c r="C2731" t="s">
        <v>80</v>
      </c>
      <c r="D2731" t="s">
        <v>82</v>
      </c>
      <c r="E2731" t="s">
        <v>268</v>
      </c>
      <c r="F2731" t="s">
        <v>5759</v>
      </c>
      <c r="G2731" t="s">
        <v>5763</v>
      </c>
      <c r="H2731" t="s">
        <v>157</v>
      </c>
      <c r="I2731" t="s">
        <v>135</v>
      </c>
      <c r="J2731" t="s">
        <v>136</v>
      </c>
      <c r="K2731" t="s">
        <v>137</v>
      </c>
      <c r="L2731" t="s">
        <v>8079</v>
      </c>
      <c r="M2731" t="s">
        <v>8080</v>
      </c>
      <c r="N2731">
        <v>3.0222222219999999</v>
      </c>
      <c r="O2731">
        <v>1</v>
      </c>
      <c r="P2731">
        <v>48</v>
      </c>
      <c r="Q2731">
        <v>0</v>
      </c>
      <c r="R2731">
        <v>0</v>
      </c>
      <c r="S2731">
        <v>33</v>
      </c>
      <c r="T2731">
        <v>385</v>
      </c>
      <c r="U2731">
        <v>0</v>
      </c>
      <c r="V2731">
        <v>2</v>
      </c>
      <c r="W2731">
        <v>0.73064666091733332</v>
      </c>
      <c r="X2731">
        <v>28.208164938981326</v>
      </c>
      <c r="Y2731">
        <v>0</v>
      </c>
      <c r="Z2731">
        <v>0</v>
      </c>
      <c r="AA2731">
        <v>14990.241373145189</v>
      </c>
      <c r="AB2731">
        <v>1499.9706970352775</v>
      </c>
      <c r="AC2731">
        <v>0</v>
      </c>
      <c r="AD2731">
        <v>7.4521094638741339</v>
      </c>
      <c r="AE2731">
        <v>16526.602991244239</v>
      </c>
    </row>
    <row r="2732" spans="1:31" x14ac:dyDescent="0.25">
      <c r="A2732">
        <v>1826617</v>
      </c>
      <c r="B2732">
        <v>1</v>
      </c>
      <c r="C2732" t="s">
        <v>80</v>
      </c>
      <c r="D2732" t="s">
        <v>104</v>
      </c>
      <c r="E2732" t="s">
        <v>154</v>
      </c>
      <c r="F2732" t="s">
        <v>8081</v>
      </c>
      <c r="G2732" t="s">
        <v>175</v>
      </c>
      <c r="H2732" t="s">
        <v>157</v>
      </c>
      <c r="I2732" t="s">
        <v>135</v>
      </c>
      <c r="J2732" t="s">
        <v>136</v>
      </c>
      <c r="K2732" t="s">
        <v>137</v>
      </c>
      <c r="L2732" t="s">
        <v>8082</v>
      </c>
      <c r="M2732" t="s">
        <v>8083</v>
      </c>
      <c r="N2732">
        <v>1.5977777769999999</v>
      </c>
      <c r="O2732">
        <v>0</v>
      </c>
      <c r="P2732">
        <v>0</v>
      </c>
      <c r="Q2732">
        <v>1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2.9605238244863754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2.9605238244863754</v>
      </c>
    </row>
    <row r="2733" spans="1:31" x14ac:dyDescent="0.25">
      <c r="A2733">
        <v>1826717</v>
      </c>
      <c r="B2733">
        <v>1</v>
      </c>
      <c r="C2733" t="s">
        <v>80</v>
      </c>
      <c r="D2733" t="s">
        <v>100</v>
      </c>
      <c r="E2733" t="s">
        <v>154</v>
      </c>
      <c r="F2733" t="s">
        <v>8084</v>
      </c>
      <c r="G2733" t="s">
        <v>150</v>
      </c>
      <c r="H2733" t="s">
        <v>157</v>
      </c>
      <c r="I2733" t="s">
        <v>135</v>
      </c>
      <c r="J2733" t="s">
        <v>136</v>
      </c>
      <c r="K2733" t="s">
        <v>151</v>
      </c>
      <c r="L2733" t="s">
        <v>8085</v>
      </c>
      <c r="M2733" t="s">
        <v>8086</v>
      </c>
      <c r="N2733">
        <v>0.461655555</v>
      </c>
      <c r="O2733">
        <v>0</v>
      </c>
      <c r="P2733">
        <v>0</v>
      </c>
      <c r="Q2733">
        <v>0</v>
      </c>
      <c r="R2733">
        <v>0</v>
      </c>
      <c r="S2733">
        <v>1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1.4907197736025</v>
      </c>
      <c r="AB2733">
        <v>0</v>
      </c>
      <c r="AC2733">
        <v>0</v>
      </c>
      <c r="AD2733">
        <v>0</v>
      </c>
      <c r="AE2733">
        <v>1.4907197736025</v>
      </c>
    </row>
    <row r="2734" spans="1:31" x14ac:dyDescent="0.25">
      <c r="A2734">
        <v>1826697</v>
      </c>
      <c r="B2734">
        <v>1</v>
      </c>
      <c r="C2734" t="s">
        <v>80</v>
      </c>
      <c r="D2734" t="s">
        <v>101</v>
      </c>
      <c r="E2734" t="s">
        <v>140</v>
      </c>
      <c r="F2734" t="s">
        <v>8087</v>
      </c>
      <c r="G2734" t="s">
        <v>246</v>
      </c>
      <c r="H2734" t="s">
        <v>134</v>
      </c>
      <c r="I2734" t="s">
        <v>135</v>
      </c>
      <c r="J2734" t="s">
        <v>136</v>
      </c>
      <c r="K2734" t="s">
        <v>137</v>
      </c>
      <c r="L2734" t="s">
        <v>8088</v>
      </c>
      <c r="M2734" t="s">
        <v>8089</v>
      </c>
      <c r="N2734">
        <v>1.003333333</v>
      </c>
      <c r="O2734">
        <v>0</v>
      </c>
      <c r="P2734">
        <v>1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1.3347038940200001E-2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1.3347038940200001E-2</v>
      </c>
    </row>
    <row r="2735" spans="1:31" x14ac:dyDescent="0.25">
      <c r="A2735">
        <v>1826946</v>
      </c>
      <c r="B2735">
        <v>1</v>
      </c>
      <c r="C2735" t="s">
        <v>81</v>
      </c>
      <c r="D2735" t="s">
        <v>128</v>
      </c>
      <c r="E2735" t="s">
        <v>164</v>
      </c>
      <c r="F2735" t="s">
        <v>1464</v>
      </c>
      <c r="G2735" t="s">
        <v>156</v>
      </c>
      <c r="H2735" t="s">
        <v>157</v>
      </c>
      <c r="I2735" t="s">
        <v>135</v>
      </c>
      <c r="J2735" t="s">
        <v>136</v>
      </c>
      <c r="K2735" t="s">
        <v>137</v>
      </c>
      <c r="L2735" t="s">
        <v>8090</v>
      </c>
      <c r="M2735" t="s">
        <v>8091</v>
      </c>
      <c r="N2735">
        <v>0.16138888800000001</v>
      </c>
      <c r="O2735">
        <v>1</v>
      </c>
      <c r="P2735">
        <v>553</v>
      </c>
      <c r="Q2735">
        <v>2</v>
      </c>
      <c r="R2735">
        <v>3</v>
      </c>
      <c r="S2735">
        <v>3</v>
      </c>
      <c r="T2735">
        <v>38</v>
      </c>
      <c r="U2735">
        <v>0</v>
      </c>
      <c r="V2735">
        <v>0</v>
      </c>
      <c r="W2735">
        <v>4.2896119856833337E-2</v>
      </c>
      <c r="X2735">
        <v>11.395922523404522</v>
      </c>
      <c r="Y2735">
        <v>0.77571853281240821</v>
      </c>
      <c r="Z2735">
        <v>5.3921160864199999E-2</v>
      </c>
      <c r="AA2735">
        <v>3.7347154926248409</v>
      </c>
      <c r="AB2735">
        <v>3.3357817682486681</v>
      </c>
      <c r="AC2735">
        <v>0</v>
      </c>
      <c r="AD2735">
        <v>0</v>
      </c>
      <c r="AE2735">
        <v>19.338955597811474</v>
      </c>
    </row>
    <row r="2736" spans="1:31" x14ac:dyDescent="0.25">
      <c r="A2736">
        <v>1826760</v>
      </c>
      <c r="B2736">
        <v>1</v>
      </c>
      <c r="C2736" t="s">
        <v>80</v>
      </c>
      <c r="D2736" t="s">
        <v>93</v>
      </c>
      <c r="E2736" t="s">
        <v>140</v>
      </c>
      <c r="F2736" t="s">
        <v>8092</v>
      </c>
      <c r="G2736" t="s">
        <v>246</v>
      </c>
      <c r="H2736" t="s">
        <v>134</v>
      </c>
      <c r="I2736" t="s">
        <v>135</v>
      </c>
      <c r="J2736" t="s">
        <v>136</v>
      </c>
      <c r="K2736" t="s">
        <v>137</v>
      </c>
      <c r="L2736" t="s">
        <v>8093</v>
      </c>
      <c r="M2736" t="s">
        <v>8094</v>
      </c>
      <c r="N2736">
        <v>2.1425000000000001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0.187929068482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0.187929068482</v>
      </c>
    </row>
    <row r="2737" spans="1:31" x14ac:dyDescent="0.25">
      <c r="A2737">
        <v>1827052</v>
      </c>
      <c r="B2737">
        <v>1</v>
      </c>
      <c r="C2737" t="s">
        <v>81</v>
      </c>
      <c r="D2737" t="s">
        <v>118</v>
      </c>
      <c r="E2737" t="s">
        <v>140</v>
      </c>
      <c r="F2737" t="s">
        <v>8095</v>
      </c>
      <c r="G2737" t="s">
        <v>213</v>
      </c>
      <c r="H2737" t="s">
        <v>134</v>
      </c>
      <c r="I2737" t="s">
        <v>135</v>
      </c>
      <c r="J2737" t="s">
        <v>136</v>
      </c>
      <c r="K2737" t="s">
        <v>137</v>
      </c>
      <c r="L2737" t="s">
        <v>8096</v>
      </c>
      <c r="M2737" t="s">
        <v>8097</v>
      </c>
      <c r="N2737">
        <v>1.6019444439999999</v>
      </c>
      <c r="O2737">
        <v>0</v>
      </c>
      <c r="P2737">
        <v>2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0.57643925034155008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0.57643925034155008</v>
      </c>
    </row>
    <row r="2738" spans="1:31" x14ac:dyDescent="0.25">
      <c r="A2738">
        <v>1826903</v>
      </c>
      <c r="B2738">
        <v>1</v>
      </c>
      <c r="C2738" t="s">
        <v>80</v>
      </c>
      <c r="D2738" t="s">
        <v>98</v>
      </c>
      <c r="E2738" t="s">
        <v>202</v>
      </c>
      <c r="F2738" t="s">
        <v>4238</v>
      </c>
      <c r="G2738" t="s">
        <v>386</v>
      </c>
      <c r="H2738" t="s">
        <v>157</v>
      </c>
      <c r="I2738" t="s">
        <v>135</v>
      </c>
      <c r="J2738" t="s">
        <v>136</v>
      </c>
      <c r="K2738" t="s">
        <v>137</v>
      </c>
      <c r="L2738" t="s">
        <v>8098</v>
      </c>
      <c r="M2738" t="s">
        <v>8099</v>
      </c>
      <c r="N2738">
        <v>0.703333333</v>
      </c>
      <c r="O2738">
        <v>0</v>
      </c>
      <c r="P2738">
        <v>0</v>
      </c>
      <c r="Q2738">
        <v>9</v>
      </c>
      <c r="R2738">
        <v>76</v>
      </c>
      <c r="S2738">
        <v>3</v>
      </c>
      <c r="T2738">
        <v>12</v>
      </c>
      <c r="U2738">
        <v>1</v>
      </c>
      <c r="V2738">
        <v>0</v>
      </c>
      <c r="W2738">
        <v>0</v>
      </c>
      <c r="X2738">
        <v>0</v>
      </c>
      <c r="Y2738">
        <v>79.597120243069355</v>
      </c>
      <c r="Z2738">
        <v>224.97216380169664</v>
      </c>
      <c r="AA2738">
        <v>4.774804906621533</v>
      </c>
      <c r="AB2738">
        <v>44.45327715530626</v>
      </c>
      <c r="AC2738">
        <v>29.247275982028651</v>
      </c>
      <c r="AD2738">
        <v>0</v>
      </c>
      <c r="AE2738">
        <v>383.04464208872241</v>
      </c>
    </row>
    <row r="2739" spans="1:31" x14ac:dyDescent="0.25">
      <c r="A2739">
        <v>1826846</v>
      </c>
      <c r="B2739">
        <v>1</v>
      </c>
      <c r="C2739" t="s">
        <v>80</v>
      </c>
      <c r="D2739" t="s">
        <v>84</v>
      </c>
      <c r="E2739" t="s">
        <v>140</v>
      </c>
      <c r="F2739" t="s">
        <v>8100</v>
      </c>
      <c r="G2739" t="s">
        <v>246</v>
      </c>
      <c r="H2739" t="s">
        <v>134</v>
      </c>
      <c r="I2739" t="s">
        <v>135</v>
      </c>
      <c r="J2739" t="s">
        <v>136</v>
      </c>
      <c r="K2739" t="s">
        <v>137</v>
      </c>
      <c r="L2739" t="s">
        <v>8101</v>
      </c>
      <c r="M2739" t="s">
        <v>8102</v>
      </c>
      <c r="N2739">
        <v>3.411944444</v>
      </c>
      <c r="O2739">
        <v>0</v>
      </c>
      <c r="P2739">
        <v>3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4.1637786942589585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4.1637786942589585</v>
      </c>
    </row>
    <row r="2740" spans="1:31" x14ac:dyDescent="0.25">
      <c r="A2740">
        <v>1826468</v>
      </c>
      <c r="B2740">
        <v>1</v>
      </c>
      <c r="C2740" t="s">
        <v>80</v>
      </c>
      <c r="D2740" t="s">
        <v>110</v>
      </c>
      <c r="E2740" t="s">
        <v>252</v>
      </c>
      <c r="F2740" t="s">
        <v>8103</v>
      </c>
      <c r="G2740" t="s">
        <v>150</v>
      </c>
      <c r="H2740" t="s">
        <v>134</v>
      </c>
      <c r="I2740" t="s">
        <v>135</v>
      </c>
      <c r="J2740" t="s">
        <v>136</v>
      </c>
      <c r="K2740" t="s">
        <v>151</v>
      </c>
      <c r="L2740" t="s">
        <v>8104</v>
      </c>
      <c r="M2740" t="s">
        <v>8105</v>
      </c>
      <c r="N2740">
        <v>8.0703174999999998</v>
      </c>
      <c r="O2740">
        <v>0</v>
      </c>
      <c r="P2740">
        <v>413</v>
      </c>
      <c r="Q2740">
        <v>0</v>
      </c>
      <c r="R2740">
        <v>0</v>
      </c>
      <c r="S2740">
        <v>0</v>
      </c>
      <c r="T2740">
        <v>12</v>
      </c>
      <c r="U2740">
        <v>0</v>
      </c>
      <c r="V2740">
        <v>0</v>
      </c>
      <c r="W2740">
        <v>0</v>
      </c>
      <c r="X2740">
        <v>1001.223687691034</v>
      </c>
      <c r="Y2740">
        <v>0</v>
      </c>
      <c r="Z2740">
        <v>0</v>
      </c>
      <c r="AA2740">
        <v>0</v>
      </c>
      <c r="AB2740">
        <v>66.66844462350474</v>
      </c>
      <c r="AC2740">
        <v>0</v>
      </c>
      <c r="AD2740">
        <v>0</v>
      </c>
      <c r="AE2740">
        <v>1067.8921323145387</v>
      </c>
    </row>
    <row r="2741" spans="1:31" x14ac:dyDescent="0.25">
      <c r="A2741">
        <v>1826491</v>
      </c>
      <c r="B2741">
        <v>1</v>
      </c>
      <c r="C2741" t="s">
        <v>80</v>
      </c>
      <c r="D2741" t="s">
        <v>87</v>
      </c>
      <c r="E2741" t="s">
        <v>140</v>
      </c>
      <c r="F2741" t="s">
        <v>8106</v>
      </c>
      <c r="G2741" t="s">
        <v>142</v>
      </c>
      <c r="H2741" t="s">
        <v>134</v>
      </c>
      <c r="I2741" t="s">
        <v>135</v>
      </c>
      <c r="J2741" t="s">
        <v>136</v>
      </c>
      <c r="K2741" t="s">
        <v>137</v>
      </c>
      <c r="L2741" t="s">
        <v>8107</v>
      </c>
      <c r="M2741" t="s">
        <v>8108</v>
      </c>
      <c r="N2741">
        <v>2.0186111109999998</v>
      </c>
      <c r="O2741">
        <v>0</v>
      </c>
      <c r="P2741">
        <v>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1.2810821364953751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1.2810821364953751</v>
      </c>
    </row>
    <row r="2742" spans="1:31" x14ac:dyDescent="0.25">
      <c r="A2742">
        <v>1827009</v>
      </c>
      <c r="B2742">
        <v>1</v>
      </c>
      <c r="C2742" t="s">
        <v>81</v>
      </c>
      <c r="D2742" t="s">
        <v>120</v>
      </c>
      <c r="E2742" t="s">
        <v>140</v>
      </c>
      <c r="F2742" t="s">
        <v>8109</v>
      </c>
      <c r="G2742" t="s">
        <v>246</v>
      </c>
      <c r="H2742" t="s">
        <v>134</v>
      </c>
      <c r="I2742" t="s">
        <v>135</v>
      </c>
      <c r="J2742" t="s">
        <v>136</v>
      </c>
      <c r="K2742" t="s">
        <v>137</v>
      </c>
      <c r="L2742" t="s">
        <v>8110</v>
      </c>
      <c r="M2742" t="s">
        <v>8111</v>
      </c>
      <c r="N2742">
        <v>0.41749999999999998</v>
      </c>
      <c r="O2742">
        <v>0</v>
      </c>
      <c r="P2742">
        <v>4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0.22345478437241673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0.22345478437241673</v>
      </c>
    </row>
    <row r="2743" spans="1:31" x14ac:dyDescent="0.25">
      <c r="A2743">
        <v>1826986</v>
      </c>
      <c r="B2743">
        <v>1</v>
      </c>
      <c r="C2743" t="s">
        <v>81</v>
      </c>
      <c r="D2743" t="s">
        <v>115</v>
      </c>
      <c r="E2743" t="s">
        <v>131</v>
      </c>
      <c r="F2743" t="s">
        <v>8112</v>
      </c>
      <c r="G2743" t="s">
        <v>133</v>
      </c>
      <c r="H2743" t="s">
        <v>134</v>
      </c>
      <c r="I2743" t="s">
        <v>135</v>
      </c>
      <c r="J2743" t="s">
        <v>136</v>
      </c>
      <c r="K2743" t="s">
        <v>137</v>
      </c>
      <c r="L2743" t="s">
        <v>8113</v>
      </c>
      <c r="M2743" t="s">
        <v>8114</v>
      </c>
      <c r="N2743">
        <v>5.2441666659999999</v>
      </c>
      <c r="O2743">
        <v>0</v>
      </c>
      <c r="P2743">
        <v>20</v>
      </c>
      <c r="Q2743">
        <v>0</v>
      </c>
      <c r="R2743">
        <v>1</v>
      </c>
      <c r="S2743">
        <v>0</v>
      </c>
      <c r="T2743">
        <v>2</v>
      </c>
      <c r="U2743">
        <v>0</v>
      </c>
      <c r="V2743">
        <v>0</v>
      </c>
      <c r="W2743">
        <v>0</v>
      </c>
      <c r="X2743">
        <v>11.571417487857055</v>
      </c>
      <c r="Y2743">
        <v>0</v>
      </c>
      <c r="Z2743">
        <v>1.5693121729471999</v>
      </c>
      <c r="AA2743">
        <v>0</v>
      </c>
      <c r="AB2743">
        <v>6.3005404982507249</v>
      </c>
      <c r="AC2743">
        <v>0</v>
      </c>
      <c r="AD2743">
        <v>0</v>
      </c>
      <c r="AE2743">
        <v>19.44127015905498</v>
      </c>
    </row>
    <row r="2744" spans="1:31" x14ac:dyDescent="0.25">
      <c r="A2744">
        <v>1826591</v>
      </c>
      <c r="B2744">
        <v>1</v>
      </c>
      <c r="C2744" t="s">
        <v>81</v>
      </c>
      <c r="D2744" t="s">
        <v>121</v>
      </c>
      <c r="E2744" t="s">
        <v>154</v>
      </c>
      <c r="F2744" t="s">
        <v>2562</v>
      </c>
      <c r="G2744" t="s">
        <v>156</v>
      </c>
      <c r="H2744" t="s">
        <v>157</v>
      </c>
      <c r="I2744" t="s">
        <v>179</v>
      </c>
      <c r="J2744" t="s">
        <v>136</v>
      </c>
      <c r="K2744" t="s">
        <v>137</v>
      </c>
      <c r="L2744" t="s">
        <v>8115</v>
      </c>
      <c r="M2744" t="s">
        <v>8116</v>
      </c>
      <c r="N2744">
        <v>2.2222222E-2</v>
      </c>
      <c r="O2744">
        <v>0</v>
      </c>
      <c r="P2744">
        <v>1034</v>
      </c>
      <c r="Q2744">
        <v>0</v>
      </c>
      <c r="R2744">
        <v>24</v>
      </c>
      <c r="S2744">
        <v>2</v>
      </c>
      <c r="T2744">
        <v>44</v>
      </c>
      <c r="U2744">
        <v>0</v>
      </c>
      <c r="V2744">
        <v>0</v>
      </c>
      <c r="W2744">
        <v>0</v>
      </c>
      <c r="X2744">
        <v>2.8004159815139982</v>
      </c>
      <c r="Y2744">
        <v>0</v>
      </c>
      <c r="Z2744">
        <v>3.770627907866668E-2</v>
      </c>
      <c r="AA2744">
        <v>0.16525412011600005</v>
      </c>
      <c r="AB2744">
        <v>0.26625921828377785</v>
      </c>
      <c r="AC2744">
        <v>0</v>
      </c>
      <c r="AD2744">
        <v>0</v>
      </c>
      <c r="AE2744">
        <v>3.2696355989924428</v>
      </c>
    </row>
    <row r="2745" spans="1:31" x14ac:dyDescent="0.25">
      <c r="A2745">
        <v>1826923</v>
      </c>
      <c r="B2745">
        <v>1</v>
      </c>
      <c r="C2745" t="s">
        <v>81</v>
      </c>
      <c r="D2745" t="s">
        <v>121</v>
      </c>
      <c r="E2745" t="s">
        <v>252</v>
      </c>
      <c r="F2745" t="s">
        <v>8117</v>
      </c>
      <c r="G2745" t="s">
        <v>279</v>
      </c>
      <c r="H2745" t="s">
        <v>134</v>
      </c>
      <c r="I2745" t="s">
        <v>135</v>
      </c>
      <c r="J2745" t="s">
        <v>136</v>
      </c>
      <c r="K2745" t="s">
        <v>137</v>
      </c>
      <c r="L2745" t="s">
        <v>8118</v>
      </c>
      <c r="M2745" t="s">
        <v>8119</v>
      </c>
      <c r="N2745">
        <v>0.84638888800000001</v>
      </c>
      <c r="O2745">
        <v>0</v>
      </c>
      <c r="P2745">
        <v>16</v>
      </c>
      <c r="Q2745">
        <v>0</v>
      </c>
      <c r="R2745">
        <v>6</v>
      </c>
      <c r="S2745">
        <v>0</v>
      </c>
      <c r="T2745">
        <v>2</v>
      </c>
      <c r="U2745">
        <v>0</v>
      </c>
      <c r="V2745">
        <v>0</v>
      </c>
      <c r="W2745">
        <v>0</v>
      </c>
      <c r="X2745">
        <v>1.6927611789744335</v>
      </c>
      <c r="Y2745">
        <v>0</v>
      </c>
      <c r="Z2745">
        <v>3.6959547787873333</v>
      </c>
      <c r="AA2745">
        <v>0</v>
      </c>
      <c r="AB2745">
        <v>0.12384513507464999</v>
      </c>
      <c r="AC2745">
        <v>0</v>
      </c>
      <c r="AD2745">
        <v>0</v>
      </c>
      <c r="AE2745">
        <v>5.5125610928364166</v>
      </c>
    </row>
    <row r="2746" spans="1:31" x14ac:dyDescent="0.25">
      <c r="A2746">
        <v>1826677</v>
      </c>
      <c r="B2746">
        <v>1</v>
      </c>
      <c r="C2746" t="s">
        <v>80</v>
      </c>
      <c r="D2746" t="s">
        <v>99</v>
      </c>
      <c r="E2746" t="s">
        <v>140</v>
      </c>
      <c r="F2746" t="s">
        <v>8120</v>
      </c>
      <c r="G2746" t="s">
        <v>142</v>
      </c>
      <c r="H2746" t="s">
        <v>134</v>
      </c>
      <c r="I2746" t="s">
        <v>135</v>
      </c>
      <c r="J2746" t="s">
        <v>136</v>
      </c>
      <c r="K2746" t="s">
        <v>137</v>
      </c>
      <c r="L2746" t="s">
        <v>8121</v>
      </c>
      <c r="M2746" t="s">
        <v>8122</v>
      </c>
      <c r="N2746">
        <v>9.068333333</v>
      </c>
      <c r="O2746">
        <v>0</v>
      </c>
      <c r="P2746">
        <v>1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3.4347713112146749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3.4347713112146749</v>
      </c>
    </row>
    <row r="2747" spans="1:31" x14ac:dyDescent="0.25">
      <c r="A2747">
        <v>1826783</v>
      </c>
      <c r="B2747">
        <v>1</v>
      </c>
      <c r="C2747" t="s">
        <v>81</v>
      </c>
      <c r="D2747" t="s">
        <v>112</v>
      </c>
      <c r="E2747" t="s">
        <v>140</v>
      </c>
      <c r="F2747" t="s">
        <v>8123</v>
      </c>
      <c r="G2747" t="s">
        <v>142</v>
      </c>
      <c r="H2747" t="s">
        <v>134</v>
      </c>
      <c r="I2747" t="s">
        <v>135</v>
      </c>
      <c r="J2747" t="s">
        <v>136</v>
      </c>
      <c r="K2747" t="s">
        <v>137</v>
      </c>
      <c r="L2747" t="s">
        <v>8124</v>
      </c>
      <c r="M2747" t="s">
        <v>8125</v>
      </c>
      <c r="N2747">
        <v>6.8705555550000001</v>
      </c>
      <c r="O2747">
        <v>0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0.40334608203166666</v>
      </c>
      <c r="AA2747">
        <v>0</v>
      </c>
      <c r="AB2747">
        <v>0</v>
      </c>
      <c r="AC2747">
        <v>0</v>
      </c>
      <c r="AD2747">
        <v>0</v>
      </c>
      <c r="AE2747">
        <v>0.40334608203166666</v>
      </c>
    </row>
    <row r="2748" spans="1:31" x14ac:dyDescent="0.25">
      <c r="A2748">
        <v>1826485</v>
      </c>
      <c r="B2748">
        <v>1</v>
      </c>
      <c r="C2748" t="s">
        <v>80</v>
      </c>
      <c r="D2748" t="s">
        <v>97</v>
      </c>
      <c r="E2748" t="s">
        <v>140</v>
      </c>
      <c r="F2748" t="s">
        <v>8126</v>
      </c>
      <c r="G2748" t="s">
        <v>142</v>
      </c>
      <c r="H2748" t="s">
        <v>134</v>
      </c>
      <c r="I2748" t="s">
        <v>135</v>
      </c>
      <c r="J2748" t="s">
        <v>136</v>
      </c>
      <c r="K2748" t="s">
        <v>137</v>
      </c>
      <c r="L2748" t="s">
        <v>8127</v>
      </c>
      <c r="M2748" t="s">
        <v>8128</v>
      </c>
      <c r="N2748">
        <v>3.278333333</v>
      </c>
      <c r="O2748">
        <v>0</v>
      </c>
      <c r="P2748">
        <v>12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3.467009495718917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3.467009495718917</v>
      </c>
    </row>
    <row r="2749" spans="1:31" x14ac:dyDescent="0.25">
      <c r="A2749">
        <v>1826929</v>
      </c>
      <c r="B2749">
        <v>1</v>
      </c>
      <c r="C2749" t="s">
        <v>81</v>
      </c>
      <c r="D2749" t="s">
        <v>127</v>
      </c>
      <c r="E2749" t="s">
        <v>140</v>
      </c>
      <c r="F2749" t="s">
        <v>8129</v>
      </c>
      <c r="G2749" t="s">
        <v>142</v>
      </c>
      <c r="H2749" t="s">
        <v>134</v>
      </c>
      <c r="I2749" t="s">
        <v>135</v>
      </c>
      <c r="J2749" t="s">
        <v>136</v>
      </c>
      <c r="K2749" t="s">
        <v>137</v>
      </c>
      <c r="L2749" t="s">
        <v>8130</v>
      </c>
      <c r="M2749" t="s">
        <v>8131</v>
      </c>
      <c r="N2749">
        <v>2.6152777770000002</v>
      </c>
      <c r="O2749">
        <v>0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0.13544554604</v>
      </c>
      <c r="AA2749">
        <v>0</v>
      </c>
      <c r="AB2749">
        <v>0</v>
      </c>
      <c r="AC2749">
        <v>0</v>
      </c>
      <c r="AD2749">
        <v>0</v>
      </c>
      <c r="AE2749">
        <v>0.13544554604</v>
      </c>
    </row>
    <row r="2750" spans="1:31" x14ac:dyDescent="0.25">
      <c r="A2750">
        <v>1826906</v>
      </c>
      <c r="B2750">
        <v>1</v>
      </c>
      <c r="C2750" t="s">
        <v>80</v>
      </c>
      <c r="D2750" t="s">
        <v>106</v>
      </c>
      <c r="E2750" t="s">
        <v>140</v>
      </c>
      <c r="F2750" t="s">
        <v>8132</v>
      </c>
      <c r="G2750" t="s">
        <v>142</v>
      </c>
      <c r="H2750" t="s">
        <v>134</v>
      </c>
      <c r="I2750" t="s">
        <v>135</v>
      </c>
      <c r="J2750" t="s">
        <v>136</v>
      </c>
      <c r="K2750" t="s">
        <v>137</v>
      </c>
      <c r="L2750" t="s">
        <v>8133</v>
      </c>
      <c r="M2750" t="s">
        <v>8134</v>
      </c>
      <c r="N2750">
        <v>2.3491666659999999</v>
      </c>
      <c r="O2750">
        <v>0</v>
      </c>
      <c r="P2750">
        <v>0</v>
      </c>
      <c r="Q2750">
        <v>0</v>
      </c>
      <c r="R2750">
        <v>2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6.815992997944317</v>
      </c>
      <c r="AA2750">
        <v>0</v>
      </c>
      <c r="AB2750">
        <v>19.849843131654083</v>
      </c>
      <c r="AC2750">
        <v>0</v>
      </c>
      <c r="AD2750">
        <v>0</v>
      </c>
      <c r="AE2750">
        <v>26.6658361295984</v>
      </c>
    </row>
    <row r="2751" spans="1:31" x14ac:dyDescent="0.25">
      <c r="A2751">
        <v>1826408</v>
      </c>
      <c r="B2751">
        <v>1</v>
      </c>
      <c r="C2751" t="s">
        <v>81</v>
      </c>
      <c r="D2751" t="s">
        <v>114</v>
      </c>
      <c r="E2751" t="s">
        <v>131</v>
      </c>
      <c r="F2751" t="s">
        <v>8135</v>
      </c>
      <c r="G2751" t="s">
        <v>133</v>
      </c>
      <c r="H2751" t="s">
        <v>134</v>
      </c>
      <c r="I2751" t="s">
        <v>135</v>
      </c>
      <c r="J2751" t="s">
        <v>136</v>
      </c>
      <c r="K2751" t="s">
        <v>137</v>
      </c>
      <c r="L2751" t="s">
        <v>8136</v>
      </c>
      <c r="M2751" t="s">
        <v>8137</v>
      </c>
      <c r="N2751">
        <v>1.345</v>
      </c>
      <c r="O2751">
        <v>0</v>
      </c>
      <c r="P2751">
        <v>5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0.50521547434213332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0.50521547434213332</v>
      </c>
    </row>
    <row r="2752" spans="1:31" x14ac:dyDescent="0.25">
      <c r="A2752">
        <v>1826714</v>
      </c>
      <c r="B2752">
        <v>1</v>
      </c>
      <c r="C2752" t="s">
        <v>81</v>
      </c>
      <c r="D2752" t="s">
        <v>122</v>
      </c>
      <c r="E2752" t="s">
        <v>202</v>
      </c>
      <c r="F2752" t="s">
        <v>1156</v>
      </c>
      <c r="G2752" t="s">
        <v>156</v>
      </c>
      <c r="H2752" t="s">
        <v>157</v>
      </c>
      <c r="I2752" t="s">
        <v>135</v>
      </c>
      <c r="J2752" t="s">
        <v>136</v>
      </c>
      <c r="K2752" t="s">
        <v>137</v>
      </c>
      <c r="L2752" t="s">
        <v>8138</v>
      </c>
      <c r="M2752" t="s">
        <v>8139</v>
      </c>
      <c r="N2752">
        <v>0.30722222199999999</v>
      </c>
      <c r="O2752">
        <v>23</v>
      </c>
      <c r="P2752">
        <v>777</v>
      </c>
      <c r="Q2752">
        <v>66</v>
      </c>
      <c r="R2752">
        <v>26</v>
      </c>
      <c r="S2752">
        <v>18</v>
      </c>
      <c r="T2752">
        <v>49</v>
      </c>
      <c r="U2752">
        <v>0</v>
      </c>
      <c r="V2752">
        <v>1</v>
      </c>
      <c r="W2752">
        <v>1.7224723684527332</v>
      </c>
      <c r="X2752">
        <v>32.726594394480898</v>
      </c>
      <c r="Y2752">
        <v>28.430127956065888</v>
      </c>
      <c r="Z2752">
        <v>3.4864759024672107</v>
      </c>
      <c r="AA2752">
        <v>23.308475262756641</v>
      </c>
      <c r="AB2752">
        <v>5.2619236960033344</v>
      </c>
      <c r="AC2752">
        <v>0</v>
      </c>
      <c r="AD2752">
        <v>1.0432856867122666</v>
      </c>
      <c r="AE2752">
        <v>95.979355266938981</v>
      </c>
    </row>
    <row r="2753" spans="1:31" x14ac:dyDescent="0.25">
      <c r="A2753">
        <v>1826428</v>
      </c>
      <c r="B2753">
        <v>1</v>
      </c>
      <c r="C2753" t="s">
        <v>81</v>
      </c>
      <c r="D2753" t="s">
        <v>119</v>
      </c>
      <c r="E2753" t="s">
        <v>164</v>
      </c>
      <c r="F2753" t="s">
        <v>743</v>
      </c>
      <c r="G2753" t="s">
        <v>156</v>
      </c>
      <c r="H2753" t="s">
        <v>157</v>
      </c>
      <c r="I2753" t="s">
        <v>179</v>
      </c>
      <c r="J2753" t="s">
        <v>136</v>
      </c>
      <c r="K2753" t="s">
        <v>137</v>
      </c>
      <c r="L2753" t="s">
        <v>8140</v>
      </c>
      <c r="M2753" t="s">
        <v>8141</v>
      </c>
      <c r="N2753">
        <v>8.3333330000000001E-3</v>
      </c>
      <c r="O2753">
        <v>0</v>
      </c>
      <c r="P2753">
        <v>1498</v>
      </c>
      <c r="Q2753">
        <v>92</v>
      </c>
      <c r="R2753">
        <v>334</v>
      </c>
      <c r="S2753">
        <v>2</v>
      </c>
      <c r="T2753">
        <v>66</v>
      </c>
      <c r="U2753">
        <v>0</v>
      </c>
      <c r="V2753">
        <v>0</v>
      </c>
      <c r="W2753">
        <v>0</v>
      </c>
      <c r="X2753">
        <v>1.3654655339839989</v>
      </c>
      <c r="Y2753">
        <v>4.6430673278714991</v>
      </c>
      <c r="Z2753">
        <v>11.286319744352168</v>
      </c>
      <c r="AA2753">
        <v>3.6400597708750003E-2</v>
      </c>
      <c r="AB2753">
        <v>0.15163855236275001</v>
      </c>
      <c r="AC2753">
        <v>0</v>
      </c>
      <c r="AD2753">
        <v>0</v>
      </c>
      <c r="AE2753">
        <v>17.482891756279166</v>
      </c>
    </row>
    <row r="2754" spans="1:31" x14ac:dyDescent="0.25">
      <c r="A2754">
        <v>1826451</v>
      </c>
      <c r="B2754">
        <v>1</v>
      </c>
      <c r="C2754" t="s">
        <v>80</v>
      </c>
      <c r="D2754" t="s">
        <v>103</v>
      </c>
      <c r="E2754" t="s">
        <v>154</v>
      </c>
      <c r="F2754" t="s">
        <v>8142</v>
      </c>
      <c r="G2754" t="s">
        <v>5763</v>
      </c>
      <c r="H2754" t="s">
        <v>157</v>
      </c>
      <c r="I2754" t="s">
        <v>135</v>
      </c>
      <c r="J2754" t="s">
        <v>136</v>
      </c>
      <c r="K2754" t="s">
        <v>137</v>
      </c>
      <c r="L2754" t="s">
        <v>8143</v>
      </c>
      <c r="M2754" t="s">
        <v>8144</v>
      </c>
      <c r="N2754">
        <v>6.2816666659999996</v>
      </c>
      <c r="O2754">
        <v>0</v>
      </c>
      <c r="P2754">
        <v>392</v>
      </c>
      <c r="Q2754">
        <v>0</v>
      </c>
      <c r="R2754">
        <v>1</v>
      </c>
      <c r="S2754">
        <v>0</v>
      </c>
      <c r="T2754">
        <v>26</v>
      </c>
      <c r="U2754">
        <v>0</v>
      </c>
      <c r="V2754">
        <v>0</v>
      </c>
      <c r="W2754">
        <v>0</v>
      </c>
      <c r="X2754">
        <v>536.02233212644467</v>
      </c>
      <c r="Y2754">
        <v>0</v>
      </c>
      <c r="Z2754">
        <v>0.27778673821959998</v>
      </c>
      <c r="AA2754">
        <v>0</v>
      </c>
      <c r="AB2754">
        <v>115.02314873651454</v>
      </c>
      <c r="AC2754">
        <v>0</v>
      </c>
      <c r="AD2754">
        <v>0</v>
      </c>
      <c r="AE2754">
        <v>651.32326760117871</v>
      </c>
    </row>
    <row r="2755" spans="1:31" x14ac:dyDescent="0.25">
      <c r="A2755">
        <v>1826694</v>
      </c>
      <c r="B2755">
        <v>1</v>
      </c>
      <c r="C2755" t="s">
        <v>80</v>
      </c>
      <c r="D2755" t="s">
        <v>106</v>
      </c>
      <c r="E2755" t="s">
        <v>164</v>
      </c>
      <c r="F2755" t="s">
        <v>165</v>
      </c>
      <c r="G2755" t="s">
        <v>386</v>
      </c>
      <c r="H2755" t="s">
        <v>157</v>
      </c>
      <c r="I2755" t="s">
        <v>135</v>
      </c>
      <c r="J2755" t="s">
        <v>136</v>
      </c>
      <c r="K2755" t="s">
        <v>137</v>
      </c>
      <c r="L2755" t="s">
        <v>8145</v>
      </c>
      <c r="M2755" t="s">
        <v>8146</v>
      </c>
      <c r="N2755">
        <v>1.2549999999999999</v>
      </c>
      <c r="O2755">
        <v>2</v>
      </c>
      <c r="P2755">
        <v>694</v>
      </c>
      <c r="Q2755">
        <v>84</v>
      </c>
      <c r="R2755">
        <v>155</v>
      </c>
      <c r="S2755">
        <v>8</v>
      </c>
      <c r="T2755">
        <v>91</v>
      </c>
      <c r="U2755">
        <v>1</v>
      </c>
      <c r="V2755">
        <v>0</v>
      </c>
      <c r="W2755">
        <v>0.7643989824630002</v>
      </c>
      <c r="X2755">
        <v>164.27138666411153</v>
      </c>
      <c r="Y2755">
        <v>586.82430624195979</v>
      </c>
      <c r="Z2755">
        <v>492.83411119172882</v>
      </c>
      <c r="AA2755">
        <v>27.255160530608919</v>
      </c>
      <c r="AB2755">
        <v>166.87588432696316</v>
      </c>
      <c r="AC2755">
        <v>1.0635418156307999</v>
      </c>
      <c r="AD2755">
        <v>0</v>
      </c>
      <c r="AE2755">
        <v>1439.888789753466</v>
      </c>
    </row>
    <row r="2756" spans="1:31" x14ac:dyDescent="0.25">
      <c r="A2756">
        <v>1826757</v>
      </c>
      <c r="B2756">
        <v>1</v>
      </c>
      <c r="C2756" t="s">
        <v>80</v>
      </c>
      <c r="D2756" t="s">
        <v>87</v>
      </c>
      <c r="E2756" t="s">
        <v>202</v>
      </c>
      <c r="F2756" t="s">
        <v>8147</v>
      </c>
      <c r="G2756" t="s">
        <v>156</v>
      </c>
      <c r="H2756" t="s">
        <v>157</v>
      </c>
      <c r="I2756" t="s">
        <v>135</v>
      </c>
      <c r="J2756" t="s">
        <v>136</v>
      </c>
      <c r="K2756" t="s">
        <v>137</v>
      </c>
      <c r="L2756" t="s">
        <v>8148</v>
      </c>
      <c r="M2756" t="s">
        <v>8149</v>
      </c>
      <c r="N2756">
        <v>0.43083333299999999</v>
      </c>
      <c r="O2756">
        <v>2</v>
      </c>
      <c r="P2756">
        <v>947</v>
      </c>
      <c r="Q2756">
        <v>2</v>
      </c>
      <c r="R2756">
        <v>24</v>
      </c>
      <c r="S2756">
        <v>20</v>
      </c>
      <c r="T2756">
        <v>98</v>
      </c>
      <c r="U2756">
        <v>9</v>
      </c>
      <c r="V2756">
        <v>1</v>
      </c>
      <c r="W2756">
        <v>0.14958088191999999</v>
      </c>
      <c r="X2756">
        <v>121.92192282164153</v>
      </c>
      <c r="Y2756">
        <v>0.63503711577074995</v>
      </c>
      <c r="Z2756">
        <v>4.2782375438018336</v>
      </c>
      <c r="AA2756">
        <v>120.16706132081477</v>
      </c>
      <c r="AB2756">
        <v>52.691921975425963</v>
      </c>
      <c r="AC2756">
        <v>169.93124931516502</v>
      </c>
      <c r="AD2756">
        <v>15.088873766224598</v>
      </c>
      <c r="AE2756">
        <v>484.86388474076443</v>
      </c>
    </row>
    <row r="2757" spans="1:31" x14ac:dyDescent="0.25">
      <c r="A2757">
        <v>1827006</v>
      </c>
      <c r="B2757">
        <v>1</v>
      </c>
      <c r="C2757" t="s">
        <v>80</v>
      </c>
      <c r="D2757" t="s">
        <v>103</v>
      </c>
      <c r="E2757" t="s">
        <v>154</v>
      </c>
      <c r="F2757" t="s">
        <v>8150</v>
      </c>
      <c r="G2757" t="s">
        <v>507</v>
      </c>
      <c r="H2757" t="s">
        <v>157</v>
      </c>
      <c r="I2757" t="s">
        <v>135</v>
      </c>
      <c r="J2757" t="s">
        <v>136</v>
      </c>
      <c r="K2757" t="s">
        <v>137</v>
      </c>
      <c r="L2757" t="s">
        <v>8151</v>
      </c>
      <c r="M2757" t="s">
        <v>8152</v>
      </c>
      <c r="N2757">
        <v>1.3474999999999999</v>
      </c>
      <c r="O2757">
        <v>0</v>
      </c>
      <c r="P2757">
        <v>1</v>
      </c>
      <c r="Q2757">
        <v>0</v>
      </c>
      <c r="R2757">
        <v>4</v>
      </c>
      <c r="S2757">
        <v>0</v>
      </c>
      <c r="T2757">
        <v>1</v>
      </c>
      <c r="U2757">
        <v>0</v>
      </c>
      <c r="V2757">
        <v>0</v>
      </c>
      <c r="W2757">
        <v>0</v>
      </c>
      <c r="X2757">
        <v>0.53625682977084166</v>
      </c>
      <c r="Y2757">
        <v>0</v>
      </c>
      <c r="Z2757">
        <v>22.122785637494026</v>
      </c>
      <c r="AA2757">
        <v>0</v>
      </c>
      <c r="AB2757">
        <v>0.21820184409100002</v>
      </c>
      <c r="AC2757">
        <v>0</v>
      </c>
      <c r="AD2757">
        <v>0</v>
      </c>
      <c r="AE2757">
        <v>22.877244311355867</v>
      </c>
    </row>
    <row r="2758" spans="1:31" x14ac:dyDescent="0.25">
      <c r="A2758">
        <v>1826402</v>
      </c>
      <c r="B2758">
        <v>1</v>
      </c>
      <c r="C2758" t="s">
        <v>80</v>
      </c>
      <c r="D2758" t="s">
        <v>93</v>
      </c>
      <c r="E2758" t="s">
        <v>154</v>
      </c>
      <c r="F2758" t="s">
        <v>8153</v>
      </c>
      <c r="G2758" t="s">
        <v>156</v>
      </c>
      <c r="H2758" t="s">
        <v>157</v>
      </c>
      <c r="I2758" t="s">
        <v>135</v>
      </c>
      <c r="J2758" t="s">
        <v>136</v>
      </c>
      <c r="K2758" t="s">
        <v>137</v>
      </c>
      <c r="L2758" t="s">
        <v>8154</v>
      </c>
      <c r="M2758" t="s">
        <v>8155</v>
      </c>
      <c r="N2758">
        <v>0.85388888799999996</v>
      </c>
      <c r="O2758">
        <v>0</v>
      </c>
      <c r="P2758">
        <v>18</v>
      </c>
      <c r="Q2758">
        <v>0</v>
      </c>
      <c r="R2758">
        <v>5</v>
      </c>
      <c r="S2758">
        <v>7</v>
      </c>
      <c r="T2758">
        <v>905</v>
      </c>
      <c r="U2758">
        <v>5</v>
      </c>
      <c r="V2758">
        <v>14</v>
      </c>
      <c r="W2758">
        <v>0</v>
      </c>
      <c r="X2758">
        <v>0.81561071209000002</v>
      </c>
      <c r="Y2758">
        <v>0</v>
      </c>
      <c r="Z2758">
        <v>7.4947507088252454</v>
      </c>
      <c r="AA2758">
        <v>25.23374181160181</v>
      </c>
      <c r="AB2758">
        <v>320.31941905074609</v>
      </c>
      <c r="AC2758">
        <v>82.761555427556488</v>
      </c>
      <c r="AD2758">
        <v>155.33064966821328</v>
      </c>
      <c r="AE2758">
        <v>591.95572737903285</v>
      </c>
    </row>
    <row r="2759" spans="1:31" x14ac:dyDescent="0.25">
      <c r="A2759">
        <v>1826863</v>
      </c>
      <c r="B2759">
        <v>1</v>
      </c>
      <c r="C2759" t="s">
        <v>80</v>
      </c>
      <c r="D2759" t="s">
        <v>90</v>
      </c>
      <c r="E2759" t="s">
        <v>131</v>
      </c>
      <c r="F2759" t="s">
        <v>8156</v>
      </c>
      <c r="G2759" t="s">
        <v>189</v>
      </c>
      <c r="H2759" t="s">
        <v>134</v>
      </c>
      <c r="I2759" t="s">
        <v>135</v>
      </c>
      <c r="J2759" t="s">
        <v>136</v>
      </c>
      <c r="K2759" t="s">
        <v>137</v>
      </c>
      <c r="L2759" t="s">
        <v>8157</v>
      </c>
      <c r="M2759" t="s">
        <v>8158</v>
      </c>
      <c r="N2759">
        <v>2.2736111110000001</v>
      </c>
      <c r="O2759">
        <v>0</v>
      </c>
      <c r="P2759">
        <v>35</v>
      </c>
      <c r="Q2759">
        <v>0</v>
      </c>
      <c r="R2759">
        <v>0</v>
      </c>
      <c r="S2759">
        <v>0</v>
      </c>
      <c r="T2759">
        <v>6</v>
      </c>
      <c r="U2759">
        <v>0</v>
      </c>
      <c r="V2759">
        <v>0</v>
      </c>
      <c r="W2759">
        <v>0</v>
      </c>
      <c r="X2759">
        <v>21.254944511586</v>
      </c>
      <c r="Y2759">
        <v>0</v>
      </c>
      <c r="Z2759">
        <v>0</v>
      </c>
      <c r="AA2759">
        <v>0</v>
      </c>
      <c r="AB2759">
        <v>8.6657269025167469</v>
      </c>
      <c r="AC2759">
        <v>0</v>
      </c>
      <c r="AD2759">
        <v>0</v>
      </c>
      <c r="AE2759">
        <v>29.920671414102749</v>
      </c>
    </row>
    <row r="2760" spans="1:31" x14ac:dyDescent="0.25">
      <c r="A2760">
        <v>1826949</v>
      </c>
      <c r="B2760">
        <v>1</v>
      </c>
      <c r="C2760" t="s">
        <v>80</v>
      </c>
      <c r="D2760" t="s">
        <v>103</v>
      </c>
      <c r="E2760" t="s">
        <v>131</v>
      </c>
      <c r="F2760" t="s">
        <v>8159</v>
      </c>
      <c r="G2760" t="s">
        <v>133</v>
      </c>
      <c r="H2760" t="s">
        <v>134</v>
      </c>
      <c r="I2760" t="s">
        <v>135</v>
      </c>
      <c r="J2760" t="s">
        <v>136</v>
      </c>
      <c r="K2760" t="s">
        <v>137</v>
      </c>
      <c r="L2760" t="s">
        <v>8160</v>
      </c>
      <c r="M2760" t="s">
        <v>8161</v>
      </c>
      <c r="N2760">
        <v>0.40500000000000003</v>
      </c>
      <c r="O2760">
        <v>0</v>
      </c>
      <c r="P2760">
        <v>19</v>
      </c>
      <c r="Q2760">
        <v>0</v>
      </c>
      <c r="R2760">
        <v>2</v>
      </c>
      <c r="S2760">
        <v>0</v>
      </c>
      <c r="T2760">
        <v>6</v>
      </c>
      <c r="U2760">
        <v>0</v>
      </c>
      <c r="V2760">
        <v>0</v>
      </c>
      <c r="W2760">
        <v>0</v>
      </c>
      <c r="X2760">
        <v>1.5650409737403002</v>
      </c>
      <c r="Y2760">
        <v>0</v>
      </c>
      <c r="Z2760">
        <v>3.0572325296136</v>
      </c>
      <c r="AA2760">
        <v>0</v>
      </c>
      <c r="AB2760">
        <v>1.7246605335171001</v>
      </c>
      <c r="AC2760">
        <v>0</v>
      </c>
      <c r="AD2760">
        <v>0</v>
      </c>
      <c r="AE2760">
        <v>6.3469340368710006</v>
      </c>
    </row>
    <row r="2761" spans="1:31" x14ac:dyDescent="0.25">
      <c r="A2761">
        <v>1826703</v>
      </c>
      <c r="B2761">
        <v>1</v>
      </c>
      <c r="C2761" t="s">
        <v>80</v>
      </c>
      <c r="D2761" t="s">
        <v>101</v>
      </c>
      <c r="E2761" t="s">
        <v>140</v>
      </c>
      <c r="F2761" t="s">
        <v>8162</v>
      </c>
      <c r="G2761" t="s">
        <v>142</v>
      </c>
      <c r="H2761" t="s">
        <v>134</v>
      </c>
      <c r="I2761" t="s">
        <v>135</v>
      </c>
      <c r="J2761" t="s">
        <v>136</v>
      </c>
      <c r="K2761" t="s">
        <v>137</v>
      </c>
      <c r="L2761" t="s">
        <v>8163</v>
      </c>
      <c r="M2761" t="s">
        <v>8164</v>
      </c>
      <c r="N2761">
        <v>1.611388888</v>
      </c>
      <c r="O2761">
        <v>0</v>
      </c>
      <c r="P2761">
        <v>1</v>
      </c>
      <c r="Q2761">
        <v>0</v>
      </c>
      <c r="R2761">
        <v>1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3.6281642367210756</v>
      </c>
      <c r="Y2761">
        <v>0</v>
      </c>
      <c r="Z2761">
        <v>1.2234757876055</v>
      </c>
      <c r="AA2761">
        <v>0</v>
      </c>
      <c r="AB2761">
        <v>0</v>
      </c>
      <c r="AC2761">
        <v>0</v>
      </c>
      <c r="AD2761">
        <v>0</v>
      </c>
      <c r="AE2761">
        <v>4.851640024326576</v>
      </c>
    </row>
    <row r="2762" spans="1:31" x14ac:dyDescent="0.25">
      <c r="A2762">
        <v>1827058</v>
      </c>
      <c r="B2762">
        <v>1</v>
      </c>
      <c r="C2762" t="s">
        <v>80</v>
      </c>
      <c r="D2762" t="s">
        <v>97</v>
      </c>
      <c r="E2762" t="s">
        <v>140</v>
      </c>
      <c r="F2762" t="s">
        <v>8165</v>
      </c>
      <c r="G2762" t="s">
        <v>142</v>
      </c>
      <c r="H2762" t="s">
        <v>134</v>
      </c>
      <c r="I2762" t="s">
        <v>135</v>
      </c>
      <c r="J2762" t="s">
        <v>136</v>
      </c>
      <c r="K2762" t="s">
        <v>137</v>
      </c>
      <c r="L2762" t="s">
        <v>8166</v>
      </c>
      <c r="M2762" t="s">
        <v>8167</v>
      </c>
      <c r="N2762">
        <v>0.82388888800000004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0.37886522500685837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0.37886522500685837</v>
      </c>
    </row>
    <row r="2763" spans="1:31" x14ac:dyDescent="0.25">
      <c r="A2763">
        <v>1826540</v>
      </c>
      <c r="B2763">
        <v>1</v>
      </c>
      <c r="C2763" t="s">
        <v>81</v>
      </c>
      <c r="D2763" t="s">
        <v>127</v>
      </c>
      <c r="E2763" t="s">
        <v>154</v>
      </c>
      <c r="F2763" t="s">
        <v>8168</v>
      </c>
      <c r="G2763" t="s">
        <v>156</v>
      </c>
      <c r="H2763" t="s">
        <v>157</v>
      </c>
      <c r="I2763" t="s">
        <v>135</v>
      </c>
      <c r="J2763" t="s">
        <v>136</v>
      </c>
      <c r="K2763" t="s">
        <v>137</v>
      </c>
      <c r="L2763" t="s">
        <v>8169</v>
      </c>
      <c r="M2763" t="s">
        <v>8170</v>
      </c>
      <c r="N2763">
        <v>2.6883333330000001</v>
      </c>
      <c r="O2763">
        <v>0</v>
      </c>
      <c r="P2763">
        <v>0</v>
      </c>
      <c r="Q2763">
        <v>0</v>
      </c>
      <c r="R2763">
        <v>3</v>
      </c>
      <c r="S2763">
        <v>2</v>
      </c>
      <c r="T2763">
        <v>5</v>
      </c>
      <c r="U2763">
        <v>5</v>
      </c>
      <c r="V2763">
        <v>0</v>
      </c>
      <c r="W2763">
        <v>0</v>
      </c>
      <c r="X2763">
        <v>0</v>
      </c>
      <c r="Y2763">
        <v>0</v>
      </c>
      <c r="Z2763">
        <v>2.761501178934</v>
      </c>
      <c r="AA2763">
        <v>8.9420808068317843</v>
      </c>
      <c r="AB2763">
        <v>18.877769078001151</v>
      </c>
      <c r="AC2763">
        <v>1458.8032564508328</v>
      </c>
      <c r="AD2763">
        <v>0</v>
      </c>
      <c r="AE2763">
        <v>1489.3846075145998</v>
      </c>
    </row>
    <row r="2764" spans="1:31" x14ac:dyDescent="0.25">
      <c r="A2764">
        <v>1826417</v>
      </c>
      <c r="B2764">
        <v>1</v>
      </c>
      <c r="C2764" t="s">
        <v>81</v>
      </c>
      <c r="D2764" t="s">
        <v>112</v>
      </c>
      <c r="E2764" t="s">
        <v>202</v>
      </c>
      <c r="F2764" t="s">
        <v>8171</v>
      </c>
      <c r="G2764" t="s">
        <v>156</v>
      </c>
      <c r="H2764" t="s">
        <v>157</v>
      </c>
      <c r="I2764" t="s">
        <v>135</v>
      </c>
      <c r="J2764" t="s">
        <v>136</v>
      </c>
      <c r="K2764" t="s">
        <v>137</v>
      </c>
      <c r="L2764" t="s">
        <v>8172</v>
      </c>
      <c r="M2764" t="s">
        <v>8173</v>
      </c>
      <c r="N2764">
        <v>6.4722221999999996E-2</v>
      </c>
      <c r="O2764">
        <v>1</v>
      </c>
      <c r="P2764">
        <v>18133</v>
      </c>
      <c r="Q2764">
        <v>41</v>
      </c>
      <c r="R2764">
        <v>744</v>
      </c>
      <c r="S2764">
        <v>57</v>
      </c>
      <c r="T2764">
        <v>1892</v>
      </c>
      <c r="U2764">
        <v>13</v>
      </c>
      <c r="V2764">
        <v>3</v>
      </c>
      <c r="W2764">
        <v>0.14467773820680832</v>
      </c>
      <c r="X2764">
        <v>91.477430274888192</v>
      </c>
      <c r="Y2764">
        <v>12.390085845960167</v>
      </c>
      <c r="Z2764">
        <v>22.419788699997127</v>
      </c>
      <c r="AA2764">
        <v>11.117694113035816</v>
      </c>
      <c r="AB2764">
        <v>30.393548055489408</v>
      </c>
      <c r="AC2764">
        <v>38.515720610115224</v>
      </c>
      <c r="AD2764">
        <v>0.35965398773450002</v>
      </c>
      <c r="AE2764">
        <v>206.81859932542724</v>
      </c>
    </row>
    <row r="2765" spans="1:31" x14ac:dyDescent="0.25">
      <c r="A2765">
        <v>1826494</v>
      </c>
      <c r="B2765">
        <v>1</v>
      </c>
      <c r="C2765" t="s">
        <v>81</v>
      </c>
      <c r="D2765" t="s">
        <v>128</v>
      </c>
      <c r="E2765" t="s">
        <v>164</v>
      </c>
      <c r="F2765" t="s">
        <v>8174</v>
      </c>
      <c r="G2765" t="s">
        <v>225</v>
      </c>
      <c r="H2765" t="s">
        <v>157</v>
      </c>
      <c r="I2765" t="s">
        <v>135</v>
      </c>
      <c r="J2765" t="s">
        <v>136</v>
      </c>
      <c r="K2765" t="s">
        <v>151</v>
      </c>
      <c r="L2765" t="s">
        <v>8175</v>
      </c>
      <c r="M2765" t="s">
        <v>8176</v>
      </c>
      <c r="N2765">
        <v>7.820366666</v>
      </c>
      <c r="O2765">
        <v>0</v>
      </c>
      <c r="P2765">
        <v>1148</v>
      </c>
      <c r="Q2765">
        <v>4</v>
      </c>
      <c r="R2765">
        <v>1</v>
      </c>
      <c r="S2765">
        <v>3</v>
      </c>
      <c r="T2765">
        <v>79</v>
      </c>
      <c r="U2765">
        <v>0</v>
      </c>
      <c r="V2765">
        <v>0</v>
      </c>
      <c r="W2765">
        <v>0</v>
      </c>
      <c r="X2765">
        <v>1099.4804261814384</v>
      </c>
      <c r="Y2765">
        <v>54.184250255865614</v>
      </c>
      <c r="Z2765">
        <v>0.46079853171958335</v>
      </c>
      <c r="AA2765">
        <v>212.84041742042791</v>
      </c>
      <c r="AB2765">
        <v>128.92607460063169</v>
      </c>
      <c r="AC2765">
        <v>0</v>
      </c>
      <c r="AD2765">
        <v>0</v>
      </c>
      <c r="AE2765">
        <v>1495.8919669900831</v>
      </c>
    </row>
    <row r="2766" spans="1:31" x14ac:dyDescent="0.25">
      <c r="A2766">
        <v>1826889</v>
      </c>
      <c r="B2766">
        <v>1</v>
      </c>
      <c r="C2766" t="s">
        <v>81</v>
      </c>
      <c r="D2766" t="s">
        <v>117</v>
      </c>
      <c r="E2766" t="s">
        <v>202</v>
      </c>
      <c r="F2766" t="s">
        <v>8177</v>
      </c>
      <c r="G2766" t="s">
        <v>156</v>
      </c>
      <c r="H2766" t="s">
        <v>157</v>
      </c>
      <c r="I2766" t="s">
        <v>135</v>
      </c>
      <c r="J2766" t="s">
        <v>136</v>
      </c>
      <c r="K2766" t="s">
        <v>137</v>
      </c>
      <c r="L2766" t="s">
        <v>8178</v>
      </c>
      <c r="M2766" t="s">
        <v>8179</v>
      </c>
      <c r="N2766">
        <v>8.6666666000000003E-2</v>
      </c>
      <c r="O2766">
        <v>6</v>
      </c>
      <c r="P2766">
        <v>904</v>
      </c>
      <c r="Q2766">
        <v>87</v>
      </c>
      <c r="R2766">
        <v>184</v>
      </c>
      <c r="S2766">
        <v>11</v>
      </c>
      <c r="T2766">
        <v>95</v>
      </c>
      <c r="U2766">
        <v>2</v>
      </c>
      <c r="V2766">
        <v>0</v>
      </c>
      <c r="W2766">
        <v>0.40558308343799998</v>
      </c>
      <c r="X2766">
        <v>15.270013500533999</v>
      </c>
      <c r="Y2766">
        <v>24.286471224486469</v>
      </c>
      <c r="Z2766">
        <v>18.305196396207954</v>
      </c>
      <c r="AA2766">
        <v>8.527906583743734</v>
      </c>
      <c r="AB2766">
        <v>9.3227559324510008</v>
      </c>
      <c r="AC2766">
        <v>3.5144557677658006</v>
      </c>
      <c r="AD2766">
        <v>0</v>
      </c>
      <c r="AE2766">
        <v>79.632382488626959</v>
      </c>
    </row>
    <row r="2767" spans="1:31" x14ac:dyDescent="0.25">
      <c r="A2767">
        <v>1827018</v>
      </c>
      <c r="B2767">
        <v>1</v>
      </c>
      <c r="C2767" t="s">
        <v>80</v>
      </c>
      <c r="D2767" t="s">
        <v>92</v>
      </c>
      <c r="E2767" t="s">
        <v>140</v>
      </c>
      <c r="F2767" t="s">
        <v>8180</v>
      </c>
      <c r="G2767" t="s">
        <v>213</v>
      </c>
      <c r="H2767" t="s">
        <v>134</v>
      </c>
      <c r="I2767" t="s">
        <v>135</v>
      </c>
      <c r="J2767" t="s">
        <v>136</v>
      </c>
      <c r="K2767" t="s">
        <v>137</v>
      </c>
      <c r="L2767" t="s">
        <v>8181</v>
      </c>
      <c r="M2767" t="s">
        <v>8182</v>
      </c>
      <c r="N2767">
        <v>1.3180555549999999</v>
      </c>
      <c r="O2767">
        <v>0</v>
      </c>
      <c r="P2767">
        <v>1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0.3628624569808333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0.3628624569808333</v>
      </c>
    </row>
    <row r="2768" spans="1:31" x14ac:dyDescent="0.25">
      <c r="A2768">
        <v>1826935</v>
      </c>
      <c r="B2768">
        <v>1</v>
      </c>
      <c r="C2768" t="s">
        <v>80</v>
      </c>
      <c r="D2768" t="s">
        <v>93</v>
      </c>
      <c r="E2768" t="s">
        <v>140</v>
      </c>
      <c r="F2768" t="s">
        <v>8183</v>
      </c>
      <c r="G2768" t="s">
        <v>142</v>
      </c>
      <c r="H2768" t="s">
        <v>134</v>
      </c>
      <c r="I2768" t="s">
        <v>135</v>
      </c>
      <c r="J2768" t="s">
        <v>136</v>
      </c>
      <c r="K2768" t="s">
        <v>137</v>
      </c>
      <c r="L2768" t="s">
        <v>8184</v>
      </c>
      <c r="M2768" t="s">
        <v>8185</v>
      </c>
      <c r="N2768">
        <v>1.735833333</v>
      </c>
      <c r="O2768">
        <v>0</v>
      </c>
      <c r="P2768">
        <v>2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1.0186098906070751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1.0186098906070751</v>
      </c>
    </row>
    <row r="2769" spans="1:31" x14ac:dyDescent="0.25">
      <c r="A2769">
        <v>1826972</v>
      </c>
      <c r="B2769">
        <v>1</v>
      </c>
      <c r="C2769" t="s">
        <v>81</v>
      </c>
      <c r="D2769" t="s">
        <v>117</v>
      </c>
      <c r="E2769" t="s">
        <v>252</v>
      </c>
      <c r="F2769" t="s">
        <v>8186</v>
      </c>
      <c r="G2769" t="s">
        <v>279</v>
      </c>
      <c r="H2769" t="s">
        <v>134</v>
      </c>
      <c r="I2769" t="s">
        <v>135</v>
      </c>
      <c r="J2769" t="s">
        <v>136</v>
      </c>
      <c r="K2769" t="s">
        <v>137</v>
      </c>
      <c r="L2769" t="s">
        <v>8187</v>
      </c>
      <c r="M2769" t="s">
        <v>8188</v>
      </c>
      <c r="N2769">
        <v>4.9225000000000003</v>
      </c>
      <c r="O2769">
        <v>0</v>
      </c>
      <c r="P2769">
        <v>19</v>
      </c>
      <c r="Q2769">
        <v>0</v>
      </c>
      <c r="R2769">
        <v>5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18.200047797546716</v>
      </c>
      <c r="Y2769">
        <v>0</v>
      </c>
      <c r="Z2769">
        <v>9.525057760982051</v>
      </c>
      <c r="AA2769">
        <v>0</v>
      </c>
      <c r="AB2769">
        <v>5.8529141067375015E-2</v>
      </c>
      <c r="AC2769">
        <v>0</v>
      </c>
      <c r="AD2769">
        <v>0</v>
      </c>
      <c r="AE2769">
        <v>27.783634699596142</v>
      </c>
    </row>
    <row r="2770" spans="1:31" x14ac:dyDescent="0.25">
      <c r="A2770">
        <v>1826826</v>
      </c>
      <c r="B2770">
        <v>1</v>
      </c>
      <c r="C2770" t="s">
        <v>80</v>
      </c>
      <c r="D2770" t="s">
        <v>105</v>
      </c>
      <c r="E2770" t="s">
        <v>154</v>
      </c>
      <c r="F2770" t="s">
        <v>8189</v>
      </c>
      <c r="G2770" t="s">
        <v>175</v>
      </c>
      <c r="H2770" t="s">
        <v>157</v>
      </c>
      <c r="I2770" t="s">
        <v>135</v>
      </c>
      <c r="J2770" t="s">
        <v>136</v>
      </c>
      <c r="K2770" t="s">
        <v>137</v>
      </c>
      <c r="L2770" t="s">
        <v>8190</v>
      </c>
      <c r="M2770" t="s">
        <v>8191</v>
      </c>
      <c r="N2770">
        <v>4.4436111110000001</v>
      </c>
      <c r="O2770">
        <v>3</v>
      </c>
      <c r="P2770">
        <v>383</v>
      </c>
      <c r="Q2770">
        <v>5</v>
      </c>
      <c r="R2770">
        <v>2</v>
      </c>
      <c r="S2770">
        <v>28</v>
      </c>
      <c r="T2770">
        <v>138</v>
      </c>
      <c r="U2770">
        <v>19</v>
      </c>
      <c r="V2770">
        <v>36</v>
      </c>
      <c r="W2770">
        <v>44.544978117867522</v>
      </c>
      <c r="X2770">
        <v>614.71717785647797</v>
      </c>
      <c r="Y2770">
        <v>13.482803904596205</v>
      </c>
      <c r="Z2770">
        <v>87.97551522380887</v>
      </c>
      <c r="AA2770">
        <v>1104.8452830345486</v>
      </c>
      <c r="AB2770">
        <v>1367.3330574462309</v>
      </c>
      <c r="AC2770">
        <v>8679.1240121174942</v>
      </c>
      <c r="AD2770">
        <v>4997.3653019877693</v>
      </c>
      <c r="AE2770">
        <v>16909.388129688792</v>
      </c>
    </row>
    <row r="2771" spans="1:31" x14ac:dyDescent="0.25">
      <c r="A2771">
        <v>1826832</v>
      </c>
      <c r="B2771">
        <v>1</v>
      </c>
      <c r="C2771" t="s">
        <v>81</v>
      </c>
      <c r="D2771" t="s">
        <v>113</v>
      </c>
      <c r="E2771" t="s">
        <v>164</v>
      </c>
      <c r="F2771" t="s">
        <v>2426</v>
      </c>
      <c r="G2771" t="s">
        <v>156</v>
      </c>
      <c r="H2771" t="s">
        <v>157</v>
      </c>
      <c r="I2771" t="s">
        <v>179</v>
      </c>
      <c r="J2771" t="s">
        <v>136</v>
      </c>
      <c r="K2771" t="s">
        <v>137</v>
      </c>
      <c r="L2771" t="s">
        <v>8192</v>
      </c>
      <c r="M2771" t="s">
        <v>8193</v>
      </c>
      <c r="N2771">
        <v>5.5555550000000002E-3</v>
      </c>
      <c r="O2771">
        <v>1</v>
      </c>
      <c r="P2771">
        <v>1502</v>
      </c>
      <c r="Q2771">
        <v>15</v>
      </c>
      <c r="R2771">
        <v>378</v>
      </c>
      <c r="S2771">
        <v>4</v>
      </c>
      <c r="T2771">
        <v>103</v>
      </c>
      <c r="U2771">
        <v>0</v>
      </c>
      <c r="V2771">
        <v>1</v>
      </c>
      <c r="W2771">
        <v>3.8666575961666663E-3</v>
      </c>
      <c r="X2771">
        <v>1.6973071212268356</v>
      </c>
      <c r="Y2771">
        <v>0.2230120361141667</v>
      </c>
      <c r="Z2771">
        <v>2.8194617944136673</v>
      </c>
      <c r="AA2771">
        <v>0.20785970568533332</v>
      </c>
      <c r="AB2771">
        <v>0.34956361787700013</v>
      </c>
      <c r="AC2771">
        <v>0</v>
      </c>
      <c r="AD2771">
        <v>4.6201369095000009E-3</v>
      </c>
      <c r="AE2771">
        <v>5.3056910698226689</v>
      </c>
    </row>
    <row r="2772" spans="1:31" x14ac:dyDescent="0.25">
      <c r="A2772">
        <v>1826766</v>
      </c>
      <c r="B2772">
        <v>1</v>
      </c>
      <c r="C2772" t="s">
        <v>80</v>
      </c>
      <c r="D2772" t="s">
        <v>88</v>
      </c>
      <c r="E2772" t="s">
        <v>140</v>
      </c>
      <c r="F2772" t="s">
        <v>8194</v>
      </c>
      <c r="G2772" t="s">
        <v>246</v>
      </c>
      <c r="H2772" t="s">
        <v>134</v>
      </c>
      <c r="I2772" t="s">
        <v>135</v>
      </c>
      <c r="J2772" t="s">
        <v>136</v>
      </c>
      <c r="K2772" t="s">
        <v>137</v>
      </c>
      <c r="L2772" t="s">
        <v>8195</v>
      </c>
      <c r="M2772" t="s">
        <v>8196</v>
      </c>
      <c r="N2772">
        <v>2.810277777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1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5.0299723232839657</v>
      </c>
      <c r="AC2772">
        <v>0</v>
      </c>
      <c r="AD2772">
        <v>0</v>
      </c>
      <c r="AE2772">
        <v>5.0299723232839657</v>
      </c>
    </row>
    <row r="2773" spans="1:31" x14ac:dyDescent="0.25">
      <c r="A2773">
        <v>1826474</v>
      </c>
      <c r="B2773">
        <v>1</v>
      </c>
      <c r="C2773" t="s">
        <v>81</v>
      </c>
      <c r="D2773" t="s">
        <v>119</v>
      </c>
      <c r="E2773" t="s">
        <v>154</v>
      </c>
      <c r="F2773" t="s">
        <v>8197</v>
      </c>
      <c r="G2773" t="s">
        <v>1861</v>
      </c>
      <c r="H2773" t="s">
        <v>157</v>
      </c>
      <c r="I2773" t="s">
        <v>135</v>
      </c>
      <c r="J2773" t="s">
        <v>136</v>
      </c>
      <c r="K2773" t="s">
        <v>151</v>
      </c>
      <c r="L2773" t="s">
        <v>8198</v>
      </c>
      <c r="M2773" t="s">
        <v>8199</v>
      </c>
      <c r="N2773">
        <v>2.950382222</v>
      </c>
      <c r="O2773">
        <v>0</v>
      </c>
      <c r="P2773">
        <v>0</v>
      </c>
      <c r="Q2773">
        <v>13</v>
      </c>
      <c r="R2773">
        <v>9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486.27787035747042</v>
      </c>
      <c r="Z2773">
        <v>340.88209784566322</v>
      </c>
      <c r="AA2773">
        <v>0</v>
      </c>
      <c r="AB2773">
        <v>0</v>
      </c>
      <c r="AC2773">
        <v>0</v>
      </c>
      <c r="AD2773">
        <v>0</v>
      </c>
      <c r="AE2773">
        <v>827.15996820313364</v>
      </c>
    </row>
    <row r="2774" spans="1:31" x14ac:dyDescent="0.25">
      <c r="A2774">
        <v>1826746</v>
      </c>
      <c r="B2774">
        <v>1</v>
      </c>
      <c r="C2774" t="s">
        <v>81</v>
      </c>
      <c r="D2774" t="s">
        <v>116</v>
      </c>
      <c r="E2774" t="s">
        <v>202</v>
      </c>
      <c r="F2774" t="s">
        <v>8200</v>
      </c>
      <c r="G2774" t="s">
        <v>156</v>
      </c>
      <c r="H2774" t="s">
        <v>157</v>
      </c>
      <c r="I2774" t="s">
        <v>135</v>
      </c>
      <c r="J2774" t="s">
        <v>136</v>
      </c>
      <c r="K2774" t="s">
        <v>137</v>
      </c>
      <c r="L2774" t="s">
        <v>8201</v>
      </c>
      <c r="M2774" t="s">
        <v>8202</v>
      </c>
      <c r="N2774">
        <v>0.24555555500000001</v>
      </c>
      <c r="O2774">
        <v>1</v>
      </c>
      <c r="P2774">
        <v>394</v>
      </c>
      <c r="Q2774">
        <v>15</v>
      </c>
      <c r="R2774">
        <v>20</v>
      </c>
      <c r="S2774">
        <v>12</v>
      </c>
      <c r="T2774">
        <v>24</v>
      </c>
      <c r="U2774">
        <v>1</v>
      </c>
      <c r="V2774">
        <v>0</v>
      </c>
      <c r="W2774">
        <v>0.14231095542599997</v>
      </c>
      <c r="X2774">
        <v>14.970605127835412</v>
      </c>
      <c r="Y2774">
        <v>15.030428890869668</v>
      </c>
      <c r="Z2774">
        <v>0.89107521065688877</v>
      </c>
      <c r="AA2774">
        <v>34.669182604628269</v>
      </c>
      <c r="AB2774">
        <v>0.96210098982851144</v>
      </c>
      <c r="AC2774">
        <v>3.4494487925100001</v>
      </c>
      <c r="AD2774">
        <v>0</v>
      </c>
      <c r="AE2774">
        <v>70.115152571754749</v>
      </c>
    </row>
    <row r="2775" spans="1:31" x14ac:dyDescent="0.25">
      <c r="A2775">
        <v>1826909</v>
      </c>
      <c r="B2775">
        <v>1</v>
      </c>
      <c r="C2775" t="s">
        <v>81</v>
      </c>
      <c r="D2775" t="s">
        <v>118</v>
      </c>
      <c r="E2775" t="s">
        <v>154</v>
      </c>
      <c r="F2775" t="s">
        <v>8203</v>
      </c>
      <c r="G2775" t="s">
        <v>175</v>
      </c>
      <c r="H2775" t="s">
        <v>157</v>
      </c>
      <c r="I2775" t="s">
        <v>135</v>
      </c>
      <c r="J2775" t="s">
        <v>136</v>
      </c>
      <c r="K2775" t="s">
        <v>137</v>
      </c>
      <c r="L2775" t="s">
        <v>8204</v>
      </c>
      <c r="M2775" t="s">
        <v>8205</v>
      </c>
      <c r="N2775">
        <v>0.76916666600000005</v>
      </c>
      <c r="O2775">
        <v>0</v>
      </c>
      <c r="P2775">
        <v>62</v>
      </c>
      <c r="Q2775">
        <v>1</v>
      </c>
      <c r="R2775">
        <v>5</v>
      </c>
      <c r="S2775">
        <v>0</v>
      </c>
      <c r="T2775">
        <v>3</v>
      </c>
      <c r="U2775">
        <v>0</v>
      </c>
      <c r="V2775">
        <v>0</v>
      </c>
      <c r="W2775">
        <v>0</v>
      </c>
      <c r="X2775">
        <v>7.1866902875466323</v>
      </c>
      <c r="Y2775">
        <v>0.42860105944650839</v>
      </c>
      <c r="Z2775">
        <v>11.562081804294932</v>
      </c>
      <c r="AA2775">
        <v>0</v>
      </c>
      <c r="AB2775">
        <v>0.22936056321000003</v>
      </c>
      <c r="AC2775">
        <v>0</v>
      </c>
      <c r="AD2775">
        <v>0</v>
      </c>
      <c r="AE2775">
        <v>19.406733714498074</v>
      </c>
    </row>
    <row r="2776" spans="1:31" x14ac:dyDescent="0.25">
      <c r="A2776">
        <v>1826995</v>
      </c>
      <c r="B2776">
        <v>1</v>
      </c>
      <c r="C2776" t="s">
        <v>81</v>
      </c>
      <c r="D2776" t="s">
        <v>122</v>
      </c>
      <c r="E2776" t="s">
        <v>252</v>
      </c>
      <c r="F2776" t="s">
        <v>8206</v>
      </c>
      <c r="G2776" t="s">
        <v>279</v>
      </c>
      <c r="H2776" t="s">
        <v>134</v>
      </c>
      <c r="I2776" t="s">
        <v>135</v>
      </c>
      <c r="J2776" t="s">
        <v>136</v>
      </c>
      <c r="K2776" t="s">
        <v>137</v>
      </c>
      <c r="L2776" t="s">
        <v>8207</v>
      </c>
      <c r="M2776" t="s">
        <v>8208</v>
      </c>
      <c r="N2776">
        <v>5.0363888880000003</v>
      </c>
      <c r="O2776">
        <v>0</v>
      </c>
      <c r="P2776">
        <v>9</v>
      </c>
      <c r="Q2776">
        <v>0</v>
      </c>
      <c r="R2776">
        <v>0</v>
      </c>
      <c r="S2776">
        <v>0</v>
      </c>
      <c r="T2776">
        <v>1</v>
      </c>
      <c r="U2776">
        <v>0</v>
      </c>
      <c r="V2776">
        <v>0</v>
      </c>
      <c r="W2776">
        <v>0</v>
      </c>
      <c r="X2776">
        <v>5.0096077296652153</v>
      </c>
      <c r="Y2776">
        <v>0</v>
      </c>
      <c r="Z2776">
        <v>0</v>
      </c>
      <c r="AA2776">
        <v>0</v>
      </c>
      <c r="AB2776">
        <v>0.11304029782458334</v>
      </c>
      <c r="AC2776">
        <v>0</v>
      </c>
      <c r="AD2776">
        <v>0</v>
      </c>
      <c r="AE2776">
        <v>5.1226480274897987</v>
      </c>
    </row>
    <row r="2777" spans="1:31" x14ac:dyDescent="0.25">
      <c r="A2777">
        <v>1826952</v>
      </c>
      <c r="B2777">
        <v>1</v>
      </c>
      <c r="C2777" t="s">
        <v>81</v>
      </c>
      <c r="D2777" t="s">
        <v>118</v>
      </c>
      <c r="E2777" t="s">
        <v>131</v>
      </c>
      <c r="F2777" t="s">
        <v>8209</v>
      </c>
      <c r="G2777" t="s">
        <v>133</v>
      </c>
      <c r="H2777" t="s">
        <v>134</v>
      </c>
      <c r="I2777" t="s">
        <v>135</v>
      </c>
      <c r="J2777" t="s">
        <v>136</v>
      </c>
      <c r="K2777" t="s">
        <v>137</v>
      </c>
      <c r="L2777" t="s">
        <v>8210</v>
      </c>
      <c r="M2777" t="s">
        <v>8211</v>
      </c>
      <c r="N2777">
        <v>1.345277777</v>
      </c>
      <c r="O2777">
        <v>0</v>
      </c>
      <c r="P2777">
        <v>14</v>
      </c>
      <c r="Q2777">
        <v>0</v>
      </c>
      <c r="R2777">
        <v>4</v>
      </c>
      <c r="S2777">
        <v>0</v>
      </c>
      <c r="T2777">
        <v>4</v>
      </c>
      <c r="U2777">
        <v>0</v>
      </c>
      <c r="V2777">
        <v>0</v>
      </c>
      <c r="W2777">
        <v>0</v>
      </c>
      <c r="X2777">
        <v>3.1178339939503998</v>
      </c>
      <c r="Y2777">
        <v>0</v>
      </c>
      <c r="Z2777">
        <v>2.7071836798482498</v>
      </c>
      <c r="AA2777">
        <v>0</v>
      </c>
      <c r="AB2777">
        <v>0.51945665682750009</v>
      </c>
      <c r="AC2777">
        <v>0</v>
      </c>
      <c r="AD2777">
        <v>0</v>
      </c>
      <c r="AE2777">
        <v>6.3444743306261495</v>
      </c>
    </row>
    <row r="2778" spans="1:31" x14ac:dyDescent="0.25">
      <c r="A2778">
        <v>1826892</v>
      </c>
      <c r="B2778">
        <v>1</v>
      </c>
      <c r="C2778" t="s">
        <v>80</v>
      </c>
      <c r="D2778" t="s">
        <v>103</v>
      </c>
      <c r="E2778" t="s">
        <v>252</v>
      </c>
      <c r="F2778" t="s">
        <v>8212</v>
      </c>
      <c r="G2778" t="s">
        <v>279</v>
      </c>
      <c r="H2778" t="s">
        <v>134</v>
      </c>
      <c r="I2778" t="s">
        <v>135</v>
      </c>
      <c r="J2778" t="s">
        <v>136</v>
      </c>
      <c r="K2778" t="s">
        <v>137</v>
      </c>
      <c r="L2778" t="s">
        <v>8213</v>
      </c>
      <c r="M2778" t="s">
        <v>8214</v>
      </c>
      <c r="N2778">
        <v>2.0680555549999999</v>
      </c>
      <c r="O2778">
        <v>0</v>
      </c>
      <c r="P2778">
        <v>144</v>
      </c>
      <c r="Q2778">
        <v>0</v>
      </c>
      <c r="R2778">
        <v>3</v>
      </c>
      <c r="S2778">
        <v>0</v>
      </c>
      <c r="T2778">
        <v>24</v>
      </c>
      <c r="U2778">
        <v>0</v>
      </c>
      <c r="V2778">
        <v>0</v>
      </c>
      <c r="W2778">
        <v>0</v>
      </c>
      <c r="X2778">
        <v>85.10019658328342</v>
      </c>
      <c r="Y2778">
        <v>0</v>
      </c>
      <c r="Z2778">
        <v>3.9935868512227328</v>
      </c>
      <c r="AA2778">
        <v>0</v>
      </c>
      <c r="AB2778">
        <v>93.876988611540696</v>
      </c>
      <c r="AC2778">
        <v>0</v>
      </c>
      <c r="AD2778">
        <v>0</v>
      </c>
      <c r="AE2778">
        <v>182.97077204604685</v>
      </c>
    </row>
    <row r="2779" spans="1:31" x14ac:dyDescent="0.25">
      <c r="A2779">
        <v>1827038</v>
      </c>
      <c r="B2779">
        <v>1</v>
      </c>
      <c r="C2779" t="s">
        <v>81</v>
      </c>
      <c r="D2779" t="s">
        <v>118</v>
      </c>
      <c r="E2779" t="s">
        <v>131</v>
      </c>
      <c r="F2779" t="s">
        <v>8215</v>
      </c>
      <c r="G2779" t="s">
        <v>242</v>
      </c>
      <c r="H2779" t="s">
        <v>134</v>
      </c>
      <c r="I2779" t="s">
        <v>135</v>
      </c>
      <c r="J2779" t="s">
        <v>3</v>
      </c>
      <c r="K2779" t="s">
        <v>137</v>
      </c>
      <c r="L2779" t="s">
        <v>8216</v>
      </c>
      <c r="M2779" t="s">
        <v>8217</v>
      </c>
      <c r="N2779">
        <v>1.1391666659999999</v>
      </c>
      <c r="O2779">
        <v>0</v>
      </c>
      <c r="P2779">
        <v>155</v>
      </c>
      <c r="Q2779">
        <v>0</v>
      </c>
      <c r="R2779">
        <v>0</v>
      </c>
      <c r="S2779">
        <v>0</v>
      </c>
      <c r="T2779">
        <v>35</v>
      </c>
      <c r="U2779">
        <v>0</v>
      </c>
      <c r="V2779">
        <v>0</v>
      </c>
      <c r="W2779">
        <v>0</v>
      </c>
      <c r="X2779">
        <v>39.068288607311608</v>
      </c>
      <c r="Y2779">
        <v>0</v>
      </c>
      <c r="Z2779">
        <v>0</v>
      </c>
      <c r="AA2779">
        <v>0</v>
      </c>
      <c r="AB2779">
        <v>10.952480513576377</v>
      </c>
      <c r="AC2779">
        <v>0</v>
      </c>
      <c r="AD2779">
        <v>0</v>
      </c>
      <c r="AE2779">
        <v>50.020769120887984</v>
      </c>
    </row>
    <row r="2780" spans="1:31" x14ac:dyDescent="0.25">
      <c r="A2780">
        <v>1826915</v>
      </c>
      <c r="B2780">
        <v>1</v>
      </c>
      <c r="C2780" t="s">
        <v>81</v>
      </c>
      <c r="D2780" t="s">
        <v>121</v>
      </c>
      <c r="E2780" t="s">
        <v>131</v>
      </c>
      <c r="F2780" t="s">
        <v>8218</v>
      </c>
      <c r="G2780" t="s">
        <v>133</v>
      </c>
      <c r="H2780" t="s">
        <v>134</v>
      </c>
      <c r="I2780" t="s">
        <v>135</v>
      </c>
      <c r="J2780" t="s">
        <v>136</v>
      </c>
      <c r="K2780" t="s">
        <v>137</v>
      </c>
      <c r="L2780" t="s">
        <v>8219</v>
      </c>
      <c r="M2780" t="s">
        <v>8220</v>
      </c>
      <c r="N2780">
        <v>1.981666666</v>
      </c>
      <c r="O2780">
        <v>0</v>
      </c>
      <c r="P2780">
        <v>5</v>
      </c>
      <c r="Q2780">
        <v>0</v>
      </c>
      <c r="R2780">
        <v>2</v>
      </c>
      <c r="S2780">
        <v>0</v>
      </c>
      <c r="T2780">
        <v>1</v>
      </c>
      <c r="U2780">
        <v>0</v>
      </c>
      <c r="V2780">
        <v>0</v>
      </c>
      <c r="W2780">
        <v>0</v>
      </c>
      <c r="X2780">
        <v>2.0924946915193585</v>
      </c>
      <c r="Y2780">
        <v>0</v>
      </c>
      <c r="Z2780">
        <v>1.8289163605018834</v>
      </c>
      <c r="AA2780">
        <v>0</v>
      </c>
      <c r="AB2780">
        <v>1.1151024334666668</v>
      </c>
      <c r="AC2780">
        <v>0</v>
      </c>
      <c r="AD2780">
        <v>0</v>
      </c>
      <c r="AE2780">
        <v>5.0365134854879088</v>
      </c>
    </row>
    <row r="2781" spans="1:31" x14ac:dyDescent="0.25">
      <c r="A2781">
        <v>1826769</v>
      </c>
      <c r="B2781">
        <v>1</v>
      </c>
      <c r="C2781" t="s">
        <v>80</v>
      </c>
      <c r="D2781" t="s">
        <v>90</v>
      </c>
      <c r="E2781" t="s">
        <v>140</v>
      </c>
      <c r="F2781" t="s">
        <v>8221</v>
      </c>
      <c r="G2781" t="s">
        <v>246</v>
      </c>
      <c r="H2781" t="s">
        <v>134</v>
      </c>
      <c r="I2781" t="s">
        <v>135</v>
      </c>
      <c r="J2781" t="s">
        <v>136</v>
      </c>
      <c r="K2781" t="s">
        <v>137</v>
      </c>
      <c r="L2781" t="s">
        <v>8222</v>
      </c>
      <c r="M2781" t="s">
        <v>8223</v>
      </c>
      <c r="N2781">
        <v>3.0719444440000001</v>
      </c>
      <c r="O2781">
        <v>0</v>
      </c>
      <c r="P2781">
        <v>12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5.1442699020306746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5.1442699020306746</v>
      </c>
    </row>
    <row r="2782" spans="1:31" x14ac:dyDescent="0.25">
      <c r="A2782">
        <v>1826723</v>
      </c>
      <c r="B2782">
        <v>1</v>
      </c>
      <c r="C2782" t="s">
        <v>80</v>
      </c>
      <c r="D2782" t="s">
        <v>107</v>
      </c>
      <c r="E2782" t="s">
        <v>140</v>
      </c>
      <c r="F2782" t="s">
        <v>8224</v>
      </c>
      <c r="G2782" t="s">
        <v>213</v>
      </c>
      <c r="H2782" t="s">
        <v>134</v>
      </c>
      <c r="I2782" t="s">
        <v>135</v>
      </c>
      <c r="J2782" t="s">
        <v>136</v>
      </c>
      <c r="K2782" t="s">
        <v>137</v>
      </c>
      <c r="L2782" t="s">
        <v>8225</v>
      </c>
      <c r="M2782" t="s">
        <v>8226</v>
      </c>
      <c r="N2782">
        <v>3.5775000000000001</v>
      </c>
      <c r="O2782">
        <v>0</v>
      </c>
      <c r="P2782">
        <v>1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7.7480994112141668E-2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7.7480994112141668E-2</v>
      </c>
    </row>
    <row r="2783" spans="1:31" x14ac:dyDescent="0.25">
      <c r="A2783">
        <v>1826683</v>
      </c>
      <c r="B2783">
        <v>1</v>
      </c>
      <c r="C2783" t="s">
        <v>81</v>
      </c>
      <c r="D2783" t="s">
        <v>121</v>
      </c>
      <c r="E2783" t="s">
        <v>131</v>
      </c>
      <c r="F2783" t="s">
        <v>8227</v>
      </c>
      <c r="G2783" t="s">
        <v>133</v>
      </c>
      <c r="H2783" t="s">
        <v>134</v>
      </c>
      <c r="I2783" t="s">
        <v>135</v>
      </c>
      <c r="J2783" t="s">
        <v>136</v>
      </c>
      <c r="K2783" t="s">
        <v>137</v>
      </c>
      <c r="L2783" t="s">
        <v>8228</v>
      </c>
      <c r="M2783" t="s">
        <v>8229</v>
      </c>
      <c r="N2783">
        <v>1.0925</v>
      </c>
      <c r="O2783">
        <v>0</v>
      </c>
      <c r="P2783">
        <v>12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1.9714306844545004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1.9714306844545004</v>
      </c>
    </row>
    <row r="2784" spans="1:31" x14ac:dyDescent="0.25">
      <c r="A2784">
        <v>1826978</v>
      </c>
      <c r="B2784">
        <v>1</v>
      </c>
      <c r="C2784" t="s">
        <v>81</v>
      </c>
      <c r="D2784" t="s">
        <v>114</v>
      </c>
      <c r="E2784" t="s">
        <v>252</v>
      </c>
      <c r="F2784" t="s">
        <v>8230</v>
      </c>
      <c r="G2784" t="s">
        <v>279</v>
      </c>
      <c r="H2784" t="s">
        <v>134</v>
      </c>
      <c r="I2784" t="s">
        <v>135</v>
      </c>
      <c r="J2784" t="s">
        <v>136</v>
      </c>
      <c r="K2784" t="s">
        <v>137</v>
      </c>
      <c r="L2784" t="s">
        <v>8231</v>
      </c>
      <c r="M2784" t="s">
        <v>8232</v>
      </c>
      <c r="N2784">
        <v>0.48444444399999997</v>
      </c>
      <c r="O2784">
        <v>0</v>
      </c>
      <c r="P2784">
        <v>77</v>
      </c>
      <c r="Q2784">
        <v>0</v>
      </c>
      <c r="R2784">
        <v>0</v>
      </c>
      <c r="S2784">
        <v>0</v>
      </c>
      <c r="T2784">
        <v>2</v>
      </c>
      <c r="U2784">
        <v>0</v>
      </c>
      <c r="V2784">
        <v>0</v>
      </c>
      <c r="W2784">
        <v>0</v>
      </c>
      <c r="X2784">
        <v>4.4954411041329347</v>
      </c>
      <c r="Y2784">
        <v>0</v>
      </c>
      <c r="Z2784">
        <v>0</v>
      </c>
      <c r="AA2784">
        <v>0</v>
      </c>
      <c r="AB2784">
        <v>2.6663178739883338E-2</v>
      </c>
      <c r="AC2784">
        <v>0</v>
      </c>
      <c r="AD2784">
        <v>0</v>
      </c>
      <c r="AE2784">
        <v>4.5221042828728182</v>
      </c>
    </row>
    <row r="2785" spans="1:31" x14ac:dyDescent="0.25">
      <c r="A2785">
        <v>1826583</v>
      </c>
      <c r="B2785">
        <v>1</v>
      </c>
      <c r="C2785" t="s">
        <v>80</v>
      </c>
      <c r="D2785" t="s">
        <v>100</v>
      </c>
      <c r="E2785" t="s">
        <v>140</v>
      </c>
      <c r="F2785" t="s">
        <v>8233</v>
      </c>
      <c r="G2785" t="s">
        <v>142</v>
      </c>
      <c r="H2785" t="s">
        <v>134</v>
      </c>
      <c r="I2785" t="s">
        <v>135</v>
      </c>
      <c r="J2785" t="s">
        <v>136</v>
      </c>
      <c r="K2785" t="s">
        <v>137</v>
      </c>
      <c r="L2785" t="s">
        <v>8234</v>
      </c>
      <c r="M2785" t="s">
        <v>8235</v>
      </c>
      <c r="N2785">
        <v>1.3788888880000001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1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10.000687016549801</v>
      </c>
      <c r="AC2785">
        <v>0</v>
      </c>
      <c r="AD2785">
        <v>0</v>
      </c>
      <c r="AE2785">
        <v>10.000687016549801</v>
      </c>
    </row>
    <row r="2786" spans="1:31" x14ac:dyDescent="0.25">
      <c r="A2786">
        <v>1826477</v>
      </c>
      <c r="B2786">
        <v>1</v>
      </c>
      <c r="C2786" t="s">
        <v>81</v>
      </c>
      <c r="D2786" t="s">
        <v>128</v>
      </c>
      <c r="E2786" t="s">
        <v>164</v>
      </c>
      <c r="F2786" t="s">
        <v>1977</v>
      </c>
      <c r="G2786" t="s">
        <v>156</v>
      </c>
      <c r="H2786" t="s">
        <v>157</v>
      </c>
      <c r="I2786" t="s">
        <v>179</v>
      </c>
      <c r="J2786" t="s">
        <v>136</v>
      </c>
      <c r="K2786" t="s">
        <v>137</v>
      </c>
      <c r="L2786" t="s">
        <v>8236</v>
      </c>
      <c r="M2786" t="s">
        <v>8237</v>
      </c>
      <c r="N2786">
        <v>1.8888888E-2</v>
      </c>
      <c r="O2786">
        <v>0</v>
      </c>
      <c r="P2786">
        <v>1148</v>
      </c>
      <c r="Q2786">
        <v>4</v>
      </c>
      <c r="R2786">
        <v>1</v>
      </c>
      <c r="S2786">
        <v>3</v>
      </c>
      <c r="T2786">
        <v>79</v>
      </c>
      <c r="U2786">
        <v>0</v>
      </c>
      <c r="V2786">
        <v>0</v>
      </c>
      <c r="W2786">
        <v>0</v>
      </c>
      <c r="X2786">
        <v>2.4912394584032671</v>
      </c>
      <c r="Y2786">
        <v>0.12527691048959999</v>
      </c>
      <c r="Z2786">
        <v>1.0511363358333332E-3</v>
      </c>
      <c r="AA2786">
        <v>0.47878839253849997</v>
      </c>
      <c r="AB2786">
        <v>0.28017733824900004</v>
      </c>
      <c r="AC2786">
        <v>0</v>
      </c>
      <c r="AD2786">
        <v>0</v>
      </c>
      <c r="AE2786">
        <v>3.3765332360162006</v>
      </c>
    </row>
    <row r="2787" spans="1:31" x14ac:dyDescent="0.25">
      <c r="A2787">
        <v>1826620</v>
      </c>
      <c r="B2787">
        <v>1</v>
      </c>
      <c r="C2787" t="s">
        <v>80</v>
      </c>
      <c r="D2787" t="s">
        <v>85</v>
      </c>
      <c r="E2787" t="s">
        <v>140</v>
      </c>
      <c r="F2787" t="s">
        <v>8238</v>
      </c>
      <c r="G2787" t="s">
        <v>246</v>
      </c>
      <c r="H2787" t="s">
        <v>134</v>
      </c>
      <c r="I2787" t="s">
        <v>135</v>
      </c>
      <c r="J2787" t="s">
        <v>136</v>
      </c>
      <c r="K2787" t="s">
        <v>137</v>
      </c>
      <c r="L2787" t="s">
        <v>8239</v>
      </c>
      <c r="M2787" t="s">
        <v>8240</v>
      </c>
      <c r="N2787">
        <v>4.0772222219999996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1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6.8583132597956453</v>
      </c>
      <c r="AC2787">
        <v>0</v>
      </c>
      <c r="AD2787">
        <v>0</v>
      </c>
      <c r="AE2787">
        <v>6.8583132597956453</v>
      </c>
    </row>
    <row r="2788" spans="1:31" x14ac:dyDescent="0.25">
      <c r="A2788">
        <v>1826912</v>
      </c>
      <c r="B2788">
        <v>1</v>
      </c>
      <c r="C2788" t="s">
        <v>80</v>
      </c>
      <c r="D2788" t="s">
        <v>82</v>
      </c>
      <c r="E2788" t="s">
        <v>140</v>
      </c>
      <c r="F2788" t="s">
        <v>8241</v>
      </c>
      <c r="G2788" t="s">
        <v>142</v>
      </c>
      <c r="H2788" t="s">
        <v>134</v>
      </c>
      <c r="I2788" t="s">
        <v>135</v>
      </c>
      <c r="J2788" t="s">
        <v>136</v>
      </c>
      <c r="K2788" t="s">
        <v>137</v>
      </c>
      <c r="L2788" t="s">
        <v>8242</v>
      </c>
      <c r="M2788" t="s">
        <v>8243</v>
      </c>
      <c r="N2788">
        <v>1.8891666659999999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1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2.6381905305740001</v>
      </c>
      <c r="AC2788">
        <v>0</v>
      </c>
      <c r="AD2788">
        <v>0</v>
      </c>
      <c r="AE2788">
        <v>2.6381905305740001</v>
      </c>
    </row>
    <row r="2789" spans="1:31" x14ac:dyDescent="0.25">
      <c r="A2789">
        <v>1826414</v>
      </c>
      <c r="B2789">
        <v>1</v>
      </c>
      <c r="C2789" t="s">
        <v>81</v>
      </c>
      <c r="D2789" t="s">
        <v>128</v>
      </c>
      <c r="E2789" t="s">
        <v>202</v>
      </c>
      <c r="F2789" t="s">
        <v>859</v>
      </c>
      <c r="G2789" t="s">
        <v>156</v>
      </c>
      <c r="H2789" t="s">
        <v>157</v>
      </c>
      <c r="I2789" t="s">
        <v>135</v>
      </c>
      <c r="J2789" t="s">
        <v>136</v>
      </c>
      <c r="K2789" t="s">
        <v>137</v>
      </c>
      <c r="L2789" t="s">
        <v>8244</v>
      </c>
      <c r="M2789" t="s">
        <v>8245</v>
      </c>
      <c r="N2789">
        <v>0.16916666599999999</v>
      </c>
      <c r="O2789">
        <v>8</v>
      </c>
      <c r="P2789">
        <v>1488</v>
      </c>
      <c r="Q2789">
        <v>55</v>
      </c>
      <c r="R2789">
        <v>85</v>
      </c>
      <c r="S2789">
        <v>9</v>
      </c>
      <c r="T2789">
        <v>99</v>
      </c>
      <c r="U2789">
        <v>3</v>
      </c>
      <c r="V2789">
        <v>0</v>
      </c>
      <c r="W2789">
        <v>0.35382922773555003</v>
      </c>
      <c r="X2789">
        <v>27.36653164779414</v>
      </c>
      <c r="Y2789">
        <v>6.9172551418104744</v>
      </c>
      <c r="Z2789">
        <v>5.0559883015880587</v>
      </c>
      <c r="AA2789">
        <v>32.545099634784911</v>
      </c>
      <c r="AB2789">
        <v>3.4136423119653756</v>
      </c>
      <c r="AC2789">
        <v>0.60874024562032503</v>
      </c>
      <c r="AD2789">
        <v>0</v>
      </c>
      <c r="AE2789">
        <v>76.261086511298828</v>
      </c>
    </row>
    <row r="2790" spans="1:31" x14ac:dyDescent="0.25">
      <c r="A2790">
        <v>1827055</v>
      </c>
      <c r="B2790">
        <v>1</v>
      </c>
      <c r="C2790" t="s">
        <v>81</v>
      </c>
      <c r="D2790" t="s">
        <v>115</v>
      </c>
      <c r="E2790" t="s">
        <v>154</v>
      </c>
      <c r="F2790" t="s">
        <v>8246</v>
      </c>
      <c r="G2790" t="s">
        <v>8247</v>
      </c>
      <c r="H2790" t="s">
        <v>157</v>
      </c>
      <c r="I2790" t="s">
        <v>135</v>
      </c>
      <c r="J2790" t="s">
        <v>136</v>
      </c>
      <c r="K2790" t="s">
        <v>137</v>
      </c>
      <c r="L2790" t="s">
        <v>8248</v>
      </c>
      <c r="M2790" t="s">
        <v>8249</v>
      </c>
      <c r="N2790">
        <v>3.5380555550000001</v>
      </c>
      <c r="O2790">
        <v>0</v>
      </c>
      <c r="P2790">
        <v>239</v>
      </c>
      <c r="Q2790">
        <v>0</v>
      </c>
      <c r="R2790">
        <v>0</v>
      </c>
      <c r="S2790">
        <v>0</v>
      </c>
      <c r="T2790">
        <v>8</v>
      </c>
      <c r="U2790">
        <v>0</v>
      </c>
      <c r="V2790">
        <v>0</v>
      </c>
      <c r="W2790">
        <v>0</v>
      </c>
      <c r="X2790">
        <v>61.440099574471475</v>
      </c>
      <c r="Y2790">
        <v>0</v>
      </c>
      <c r="Z2790">
        <v>0</v>
      </c>
      <c r="AA2790">
        <v>0</v>
      </c>
      <c r="AB2790">
        <v>3.4115878748114832</v>
      </c>
      <c r="AC2790">
        <v>0</v>
      </c>
      <c r="AD2790">
        <v>0</v>
      </c>
      <c r="AE2790">
        <v>64.851687449282963</v>
      </c>
    </row>
    <row r="2791" spans="1:31" x14ac:dyDescent="0.25">
      <c r="A2791">
        <v>1826806</v>
      </c>
      <c r="B2791">
        <v>1</v>
      </c>
      <c r="C2791" t="s">
        <v>80</v>
      </c>
      <c r="D2791" t="s">
        <v>103</v>
      </c>
      <c r="E2791" t="s">
        <v>131</v>
      </c>
      <c r="F2791" t="s">
        <v>8250</v>
      </c>
      <c r="G2791" t="s">
        <v>242</v>
      </c>
      <c r="H2791" t="s">
        <v>134</v>
      </c>
      <c r="I2791" t="s">
        <v>135</v>
      </c>
      <c r="J2791" t="s">
        <v>136</v>
      </c>
      <c r="K2791" t="s">
        <v>137</v>
      </c>
      <c r="L2791" t="s">
        <v>8251</v>
      </c>
      <c r="M2791" t="s">
        <v>8252</v>
      </c>
      <c r="N2791">
        <v>1.229166666</v>
      </c>
      <c r="O2791">
        <v>0</v>
      </c>
      <c r="P2791">
        <v>16</v>
      </c>
      <c r="Q2791">
        <v>0</v>
      </c>
      <c r="R2791">
        <v>1</v>
      </c>
      <c r="S2791">
        <v>0</v>
      </c>
      <c r="T2791">
        <v>1</v>
      </c>
      <c r="U2791">
        <v>0</v>
      </c>
      <c r="V2791">
        <v>0</v>
      </c>
      <c r="W2791">
        <v>0</v>
      </c>
      <c r="X2791">
        <v>5.1780120191033649</v>
      </c>
      <c r="Y2791">
        <v>0</v>
      </c>
      <c r="Z2791">
        <v>1.5146983044850499</v>
      </c>
      <c r="AA2791">
        <v>0</v>
      </c>
      <c r="AB2791">
        <v>0.62640240662567492</v>
      </c>
      <c r="AC2791">
        <v>0</v>
      </c>
      <c r="AD2791">
        <v>0</v>
      </c>
      <c r="AE2791">
        <v>7.3191127302140897</v>
      </c>
    </row>
    <row r="2792" spans="1:31" x14ac:dyDescent="0.25">
      <c r="A2792">
        <v>1826586</v>
      </c>
      <c r="B2792">
        <v>1</v>
      </c>
      <c r="C2792" t="s">
        <v>81</v>
      </c>
      <c r="D2792" t="s">
        <v>128</v>
      </c>
      <c r="E2792" t="s">
        <v>140</v>
      </c>
      <c r="F2792" t="s">
        <v>8253</v>
      </c>
      <c r="G2792" t="s">
        <v>142</v>
      </c>
      <c r="H2792" t="s">
        <v>134</v>
      </c>
      <c r="I2792" t="s">
        <v>135</v>
      </c>
      <c r="J2792" t="s">
        <v>136</v>
      </c>
      <c r="K2792" t="s">
        <v>137</v>
      </c>
      <c r="L2792" t="s">
        <v>8254</v>
      </c>
      <c r="M2792" t="s">
        <v>8255</v>
      </c>
      <c r="N2792">
        <v>7.250555555</v>
      </c>
      <c r="O2792">
        <v>0</v>
      </c>
      <c r="P2792">
        <v>1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0.14006547656898333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0.14006547656898333</v>
      </c>
    </row>
    <row r="2793" spans="1:31" x14ac:dyDescent="0.25">
      <c r="A2793">
        <v>1826795</v>
      </c>
      <c r="B2793">
        <v>1</v>
      </c>
      <c r="C2793" t="s">
        <v>80</v>
      </c>
      <c r="D2793" t="s">
        <v>103</v>
      </c>
      <c r="E2793" t="s">
        <v>154</v>
      </c>
      <c r="F2793" t="s">
        <v>8256</v>
      </c>
      <c r="G2793" t="s">
        <v>175</v>
      </c>
      <c r="H2793" t="s">
        <v>157</v>
      </c>
      <c r="I2793" t="s">
        <v>135</v>
      </c>
      <c r="J2793" t="s">
        <v>136</v>
      </c>
      <c r="K2793" t="s">
        <v>137</v>
      </c>
      <c r="L2793" t="s">
        <v>8257</v>
      </c>
      <c r="M2793" t="s">
        <v>8258</v>
      </c>
      <c r="N2793">
        <v>5.2541666659999997</v>
      </c>
      <c r="O2793">
        <v>0</v>
      </c>
      <c r="P2793">
        <v>0</v>
      </c>
      <c r="Q2793">
        <v>0</v>
      </c>
      <c r="R2793">
        <v>12</v>
      </c>
      <c r="S2793">
        <v>0</v>
      </c>
      <c r="T2793">
        <v>1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284.26944215720494</v>
      </c>
      <c r="AA2793">
        <v>0</v>
      </c>
      <c r="AB2793">
        <v>180.56436975950851</v>
      </c>
      <c r="AC2793">
        <v>0</v>
      </c>
      <c r="AD2793">
        <v>0</v>
      </c>
      <c r="AE2793">
        <v>464.83381191671344</v>
      </c>
    </row>
    <row r="2794" spans="1:31" x14ac:dyDescent="0.25">
      <c r="A2794">
        <v>1826818</v>
      </c>
      <c r="B2794">
        <v>1</v>
      </c>
      <c r="C2794" t="s">
        <v>80</v>
      </c>
      <c r="D2794" t="s">
        <v>85</v>
      </c>
      <c r="E2794" t="s">
        <v>140</v>
      </c>
      <c r="F2794" t="s">
        <v>8259</v>
      </c>
      <c r="G2794" t="s">
        <v>246</v>
      </c>
      <c r="H2794" t="s">
        <v>134</v>
      </c>
      <c r="I2794" t="s">
        <v>135</v>
      </c>
      <c r="J2794" t="s">
        <v>136</v>
      </c>
      <c r="K2794" t="s">
        <v>137</v>
      </c>
      <c r="L2794" t="s">
        <v>8260</v>
      </c>
      <c r="M2794" t="s">
        <v>8261</v>
      </c>
      <c r="N2794">
        <v>0.69361111099999995</v>
      </c>
      <c r="O2794">
        <v>0</v>
      </c>
      <c r="P2794">
        <v>1</v>
      </c>
      <c r="Q2794">
        <v>0</v>
      </c>
      <c r="R2794">
        <v>0</v>
      </c>
      <c r="S2794">
        <v>0</v>
      </c>
      <c r="T2794">
        <v>2</v>
      </c>
      <c r="U2794">
        <v>0</v>
      </c>
      <c r="V2794">
        <v>0</v>
      </c>
      <c r="W2794">
        <v>0</v>
      </c>
      <c r="X2794">
        <v>2.3043510398333331E-4</v>
      </c>
      <c r="Y2794">
        <v>0</v>
      </c>
      <c r="Z2794">
        <v>0</v>
      </c>
      <c r="AA2794">
        <v>0</v>
      </c>
      <c r="AB2794">
        <v>2.6389347236999996E-3</v>
      </c>
      <c r="AC2794">
        <v>0</v>
      </c>
      <c r="AD2794">
        <v>0</v>
      </c>
      <c r="AE2794">
        <v>2.869369827683333E-3</v>
      </c>
    </row>
    <row r="2795" spans="1:31" x14ac:dyDescent="0.25">
      <c r="A2795">
        <v>1826423</v>
      </c>
      <c r="B2795">
        <v>1</v>
      </c>
      <c r="C2795" t="s">
        <v>81</v>
      </c>
      <c r="D2795" t="s">
        <v>113</v>
      </c>
      <c r="E2795" t="s">
        <v>154</v>
      </c>
      <c r="F2795" t="s">
        <v>8262</v>
      </c>
      <c r="G2795" t="s">
        <v>156</v>
      </c>
      <c r="H2795" t="s">
        <v>157</v>
      </c>
      <c r="I2795" t="s">
        <v>135</v>
      </c>
      <c r="J2795" t="s">
        <v>136</v>
      </c>
      <c r="K2795" t="s">
        <v>137</v>
      </c>
      <c r="L2795" t="s">
        <v>8263</v>
      </c>
      <c r="M2795" t="s">
        <v>8264</v>
      </c>
      <c r="N2795">
        <v>0.39583333300000001</v>
      </c>
      <c r="O2795">
        <v>0</v>
      </c>
      <c r="P2795">
        <v>450</v>
      </c>
      <c r="Q2795">
        <v>0</v>
      </c>
      <c r="R2795">
        <v>28</v>
      </c>
      <c r="S2795">
        <v>3</v>
      </c>
      <c r="T2795">
        <v>29</v>
      </c>
      <c r="U2795">
        <v>2</v>
      </c>
      <c r="V2795">
        <v>0</v>
      </c>
      <c r="W2795">
        <v>0</v>
      </c>
      <c r="X2795">
        <v>23.538352080876816</v>
      </c>
      <c r="Y2795">
        <v>0</v>
      </c>
      <c r="Z2795">
        <v>10.979954115161876</v>
      </c>
      <c r="AA2795">
        <v>45.331851712528341</v>
      </c>
      <c r="AB2795">
        <v>7.2874452701122916</v>
      </c>
      <c r="AC2795">
        <v>31.418422776523123</v>
      </c>
      <c r="AD2795">
        <v>0</v>
      </c>
      <c r="AE2795">
        <v>118.55602595520244</v>
      </c>
    </row>
    <row r="2796" spans="1:31" x14ac:dyDescent="0.25">
      <c r="A2796">
        <v>1826964</v>
      </c>
      <c r="B2796">
        <v>1</v>
      </c>
      <c r="C2796" t="s">
        <v>80</v>
      </c>
      <c r="D2796" t="s">
        <v>107</v>
      </c>
      <c r="E2796" t="s">
        <v>131</v>
      </c>
      <c r="F2796" t="s">
        <v>216</v>
      </c>
      <c r="G2796" t="s">
        <v>217</v>
      </c>
      <c r="H2796" t="s">
        <v>134</v>
      </c>
      <c r="I2796" t="s">
        <v>135</v>
      </c>
      <c r="J2796" t="s">
        <v>136</v>
      </c>
      <c r="K2796" t="s">
        <v>137</v>
      </c>
      <c r="L2796" t="s">
        <v>8265</v>
      </c>
      <c r="M2796" t="s">
        <v>8266</v>
      </c>
      <c r="N2796">
        <v>0.92749999999999999</v>
      </c>
      <c r="O2796">
        <v>0</v>
      </c>
      <c r="P2796">
        <v>220</v>
      </c>
      <c r="Q2796">
        <v>0</v>
      </c>
      <c r="R2796">
        <v>0</v>
      </c>
      <c r="S2796">
        <v>0</v>
      </c>
      <c r="T2796">
        <v>14</v>
      </c>
      <c r="U2796">
        <v>0</v>
      </c>
      <c r="V2796">
        <v>0</v>
      </c>
      <c r="W2796">
        <v>0</v>
      </c>
      <c r="X2796">
        <v>36.986180826405814</v>
      </c>
      <c r="Y2796">
        <v>0</v>
      </c>
      <c r="Z2796">
        <v>0</v>
      </c>
      <c r="AA2796">
        <v>0</v>
      </c>
      <c r="AB2796">
        <v>8.2408113735304003</v>
      </c>
      <c r="AC2796">
        <v>0</v>
      </c>
      <c r="AD2796">
        <v>0</v>
      </c>
      <c r="AE2796">
        <v>45.226992199936213</v>
      </c>
    </row>
    <row r="2797" spans="1:31" x14ac:dyDescent="0.25">
      <c r="A2797">
        <v>1826377</v>
      </c>
      <c r="B2797">
        <v>1</v>
      </c>
      <c r="C2797" t="s">
        <v>80</v>
      </c>
      <c r="D2797" t="s">
        <v>107</v>
      </c>
      <c r="E2797" t="s">
        <v>131</v>
      </c>
      <c r="F2797" t="s">
        <v>8267</v>
      </c>
      <c r="G2797" t="s">
        <v>217</v>
      </c>
      <c r="H2797" t="s">
        <v>134</v>
      </c>
      <c r="I2797" t="s">
        <v>135</v>
      </c>
      <c r="J2797" t="s">
        <v>136</v>
      </c>
      <c r="K2797" t="s">
        <v>137</v>
      </c>
      <c r="L2797" t="s">
        <v>8268</v>
      </c>
      <c r="M2797" t="s">
        <v>8269</v>
      </c>
      <c r="N2797">
        <v>0.27666666600000001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1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0.23199077272213331</v>
      </c>
      <c r="AC2797">
        <v>0</v>
      </c>
      <c r="AD2797">
        <v>0</v>
      </c>
      <c r="AE2797">
        <v>0.23199077272213331</v>
      </c>
    </row>
    <row r="2798" spans="1:31" x14ac:dyDescent="0.25">
      <c r="A2798">
        <v>1826626</v>
      </c>
      <c r="B2798">
        <v>1</v>
      </c>
      <c r="C2798" t="s">
        <v>80</v>
      </c>
      <c r="D2798" t="s">
        <v>104</v>
      </c>
      <c r="E2798" t="s">
        <v>164</v>
      </c>
      <c r="F2798" t="s">
        <v>8270</v>
      </c>
      <c r="G2798" t="s">
        <v>156</v>
      </c>
      <c r="H2798" t="s">
        <v>157</v>
      </c>
      <c r="I2798" t="s">
        <v>135</v>
      </c>
      <c r="J2798" t="s">
        <v>136</v>
      </c>
      <c r="K2798" t="s">
        <v>137</v>
      </c>
      <c r="L2798" t="s">
        <v>8271</v>
      </c>
      <c r="M2798" t="s">
        <v>8272</v>
      </c>
      <c r="N2798">
        <v>0.85666666599999997</v>
      </c>
      <c r="O2798">
        <v>0</v>
      </c>
      <c r="P2798">
        <v>103</v>
      </c>
      <c r="Q2798">
        <v>4</v>
      </c>
      <c r="R2798">
        <v>3</v>
      </c>
      <c r="S2798">
        <v>10</v>
      </c>
      <c r="T2798">
        <v>11</v>
      </c>
      <c r="U2798">
        <v>2</v>
      </c>
      <c r="V2798">
        <v>0</v>
      </c>
      <c r="W2798">
        <v>0</v>
      </c>
      <c r="X2798">
        <v>21.422528245892213</v>
      </c>
      <c r="Y2798">
        <v>2.0246495413829004</v>
      </c>
      <c r="Z2798">
        <v>0.66407900780130014</v>
      </c>
      <c r="AA2798">
        <v>58.250387005748991</v>
      </c>
      <c r="AB2798">
        <v>2.5869642479019004</v>
      </c>
      <c r="AC2798">
        <v>176.4952629279245</v>
      </c>
      <c r="AD2798">
        <v>0</v>
      </c>
      <c r="AE2798">
        <v>261.44387097665179</v>
      </c>
    </row>
    <row r="2799" spans="1:31" x14ac:dyDescent="0.25">
      <c r="A2799">
        <v>1826778</v>
      </c>
      <c r="B2799">
        <v>1</v>
      </c>
      <c r="C2799" t="s">
        <v>81</v>
      </c>
      <c r="D2799" t="s">
        <v>122</v>
      </c>
      <c r="E2799" t="s">
        <v>202</v>
      </c>
      <c r="F2799" t="s">
        <v>8273</v>
      </c>
      <c r="G2799" t="s">
        <v>665</v>
      </c>
      <c r="H2799" t="s">
        <v>157</v>
      </c>
      <c r="I2799" t="s">
        <v>135</v>
      </c>
      <c r="J2799" t="s">
        <v>136</v>
      </c>
      <c r="K2799" t="s">
        <v>137</v>
      </c>
      <c r="L2799" t="s">
        <v>8274</v>
      </c>
      <c r="M2799" t="s">
        <v>8275</v>
      </c>
      <c r="N2799">
        <v>5.8027777770000002</v>
      </c>
      <c r="O2799">
        <v>2</v>
      </c>
      <c r="P2799">
        <v>102</v>
      </c>
      <c r="Q2799">
        <v>11</v>
      </c>
      <c r="R2799">
        <v>0</v>
      </c>
      <c r="S2799">
        <v>7</v>
      </c>
      <c r="T2799">
        <v>3</v>
      </c>
      <c r="U2799">
        <v>2</v>
      </c>
      <c r="V2799">
        <v>0</v>
      </c>
      <c r="W2799">
        <v>3.1035289936510417</v>
      </c>
      <c r="X2799">
        <v>80.841008162062835</v>
      </c>
      <c r="Y2799">
        <v>80.994302974108848</v>
      </c>
      <c r="Z2799">
        <v>0</v>
      </c>
      <c r="AA2799">
        <v>302.13111346503865</v>
      </c>
      <c r="AB2799">
        <v>1.9385215553097497</v>
      </c>
      <c r="AC2799">
        <v>654.66510449814848</v>
      </c>
      <c r="AD2799">
        <v>0</v>
      </c>
      <c r="AE2799">
        <v>1123.6735796483197</v>
      </c>
    </row>
    <row r="2800" spans="1:31" x14ac:dyDescent="0.25">
      <c r="A2800">
        <v>1827027</v>
      </c>
      <c r="B2800">
        <v>1</v>
      </c>
      <c r="C2800" t="s">
        <v>80</v>
      </c>
      <c r="D2800" t="s">
        <v>93</v>
      </c>
      <c r="E2800" t="s">
        <v>131</v>
      </c>
      <c r="F2800" t="s">
        <v>8276</v>
      </c>
      <c r="G2800" t="s">
        <v>133</v>
      </c>
      <c r="H2800" t="s">
        <v>134</v>
      </c>
      <c r="I2800" t="s">
        <v>135</v>
      </c>
      <c r="J2800" t="s">
        <v>136</v>
      </c>
      <c r="K2800" t="s">
        <v>137</v>
      </c>
      <c r="L2800" t="s">
        <v>8277</v>
      </c>
      <c r="M2800" t="s">
        <v>8278</v>
      </c>
      <c r="N2800">
        <v>0.99805555499999998</v>
      </c>
      <c r="O2800">
        <v>0</v>
      </c>
      <c r="P2800">
        <v>2</v>
      </c>
      <c r="Q2800">
        <v>0</v>
      </c>
      <c r="R2800">
        <v>0</v>
      </c>
      <c r="S2800">
        <v>0</v>
      </c>
      <c r="T2800">
        <v>16</v>
      </c>
      <c r="U2800">
        <v>0</v>
      </c>
      <c r="V2800">
        <v>0</v>
      </c>
      <c r="W2800">
        <v>0</v>
      </c>
      <c r="X2800">
        <v>0.35623056117774998</v>
      </c>
      <c r="Y2800">
        <v>0</v>
      </c>
      <c r="Z2800">
        <v>0</v>
      </c>
      <c r="AA2800">
        <v>0</v>
      </c>
      <c r="AB2800">
        <v>10.647123423848591</v>
      </c>
      <c r="AC2800">
        <v>0</v>
      </c>
      <c r="AD2800">
        <v>0</v>
      </c>
      <c r="AE2800">
        <v>11.00335398502634</v>
      </c>
    </row>
    <row r="2801" spans="1:31" x14ac:dyDescent="0.25">
      <c r="A2801">
        <v>1826486</v>
      </c>
      <c r="B2801">
        <v>1</v>
      </c>
      <c r="C2801" t="s">
        <v>80</v>
      </c>
      <c r="D2801" t="s">
        <v>97</v>
      </c>
      <c r="E2801" t="s">
        <v>140</v>
      </c>
      <c r="F2801" t="s">
        <v>8279</v>
      </c>
      <c r="G2801" t="s">
        <v>142</v>
      </c>
      <c r="H2801" t="s">
        <v>134</v>
      </c>
      <c r="I2801" t="s">
        <v>135</v>
      </c>
      <c r="J2801" t="s">
        <v>136</v>
      </c>
      <c r="K2801" t="s">
        <v>137</v>
      </c>
      <c r="L2801" t="s">
        <v>8280</v>
      </c>
      <c r="M2801" t="s">
        <v>8281</v>
      </c>
      <c r="N2801">
        <v>1.555555555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0.60373558086829171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0.60373558086829171</v>
      </c>
    </row>
    <row r="2802" spans="1:31" x14ac:dyDescent="0.25">
      <c r="A2802">
        <v>1826878</v>
      </c>
      <c r="B2802">
        <v>1</v>
      </c>
      <c r="C2802" t="s">
        <v>81</v>
      </c>
      <c r="D2802" t="s">
        <v>114</v>
      </c>
      <c r="E2802" t="s">
        <v>154</v>
      </c>
      <c r="F2802" t="s">
        <v>8282</v>
      </c>
      <c r="G2802" t="s">
        <v>3474</v>
      </c>
      <c r="H2802" t="s">
        <v>157</v>
      </c>
      <c r="I2802" t="s">
        <v>135</v>
      </c>
      <c r="J2802" t="s">
        <v>136</v>
      </c>
      <c r="K2802" t="s">
        <v>137</v>
      </c>
      <c r="L2802" t="s">
        <v>8283</v>
      </c>
      <c r="M2802" t="s">
        <v>8284</v>
      </c>
      <c r="N2802">
        <v>0.95527777700000005</v>
      </c>
      <c r="O2802">
        <v>0</v>
      </c>
      <c r="P2802">
        <v>0</v>
      </c>
      <c r="Q2802">
        <v>0</v>
      </c>
      <c r="R2802">
        <v>0</v>
      </c>
      <c r="S2802">
        <v>1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20.623020140270999</v>
      </c>
      <c r="AB2802">
        <v>0</v>
      </c>
      <c r="AC2802">
        <v>0</v>
      </c>
      <c r="AD2802">
        <v>0</v>
      </c>
      <c r="AE2802">
        <v>20.623020140270999</v>
      </c>
    </row>
    <row r="2803" spans="1:31" x14ac:dyDescent="0.25">
      <c r="A2803">
        <v>1826858</v>
      </c>
      <c r="B2803">
        <v>1</v>
      </c>
      <c r="C2803" t="s">
        <v>81</v>
      </c>
      <c r="D2803" t="s">
        <v>128</v>
      </c>
      <c r="E2803" t="s">
        <v>154</v>
      </c>
      <c r="F2803" t="s">
        <v>8285</v>
      </c>
      <c r="G2803" t="s">
        <v>175</v>
      </c>
      <c r="H2803" t="s">
        <v>157</v>
      </c>
      <c r="I2803" t="s">
        <v>135</v>
      </c>
      <c r="J2803" t="s">
        <v>136</v>
      </c>
      <c r="K2803" t="s">
        <v>137</v>
      </c>
      <c r="L2803" t="s">
        <v>8286</v>
      </c>
      <c r="M2803" t="s">
        <v>8287</v>
      </c>
      <c r="N2803">
        <v>2.6555555549999998</v>
      </c>
      <c r="O2803">
        <v>0</v>
      </c>
      <c r="P2803">
        <v>174</v>
      </c>
      <c r="Q2803">
        <v>0</v>
      </c>
      <c r="R2803">
        <v>0</v>
      </c>
      <c r="S2803">
        <v>0</v>
      </c>
      <c r="T2803">
        <v>9</v>
      </c>
      <c r="U2803">
        <v>0</v>
      </c>
      <c r="V2803">
        <v>0</v>
      </c>
      <c r="W2803">
        <v>0</v>
      </c>
      <c r="X2803">
        <v>45.679658054408677</v>
      </c>
      <c r="Y2803">
        <v>0</v>
      </c>
      <c r="Z2803">
        <v>0</v>
      </c>
      <c r="AA2803">
        <v>0</v>
      </c>
      <c r="AB2803">
        <v>15.964054126754482</v>
      </c>
      <c r="AC2803">
        <v>0</v>
      </c>
      <c r="AD2803">
        <v>0</v>
      </c>
      <c r="AE2803">
        <v>61.64371218116316</v>
      </c>
    </row>
    <row r="2804" spans="1:31" x14ac:dyDescent="0.25">
      <c r="A2804">
        <v>1826715</v>
      </c>
      <c r="B2804">
        <v>1</v>
      </c>
      <c r="C2804" t="s">
        <v>80</v>
      </c>
      <c r="D2804" t="s">
        <v>96</v>
      </c>
      <c r="E2804" t="s">
        <v>140</v>
      </c>
      <c r="F2804" t="s">
        <v>8288</v>
      </c>
      <c r="G2804" t="s">
        <v>213</v>
      </c>
      <c r="H2804" t="s">
        <v>134</v>
      </c>
      <c r="I2804" t="s">
        <v>135</v>
      </c>
      <c r="J2804" t="s">
        <v>136</v>
      </c>
      <c r="K2804" t="s">
        <v>137</v>
      </c>
      <c r="L2804" t="s">
        <v>8289</v>
      </c>
      <c r="M2804" t="s">
        <v>8290</v>
      </c>
      <c r="N2804">
        <v>5.0261111109999996</v>
      </c>
      <c r="O2804">
        <v>0</v>
      </c>
      <c r="P2804">
        <v>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3.7114587010396494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3.7114587010396494</v>
      </c>
    </row>
    <row r="2805" spans="1:31" x14ac:dyDescent="0.25">
      <c r="A2805">
        <v>1826503</v>
      </c>
      <c r="B2805">
        <v>1</v>
      </c>
      <c r="C2805" t="s">
        <v>80</v>
      </c>
      <c r="D2805" t="s">
        <v>106</v>
      </c>
      <c r="E2805" t="s">
        <v>154</v>
      </c>
      <c r="F2805" t="s">
        <v>8291</v>
      </c>
      <c r="G2805" t="s">
        <v>156</v>
      </c>
      <c r="H2805" t="s">
        <v>157</v>
      </c>
      <c r="I2805" t="s">
        <v>179</v>
      </c>
      <c r="J2805" t="s">
        <v>136</v>
      </c>
      <c r="K2805" t="s">
        <v>137</v>
      </c>
      <c r="L2805" t="s">
        <v>8292</v>
      </c>
      <c r="M2805" t="s">
        <v>8293</v>
      </c>
      <c r="N2805">
        <v>3.333333E-3</v>
      </c>
      <c r="O2805">
        <v>0</v>
      </c>
      <c r="P2805">
        <v>237</v>
      </c>
      <c r="Q2805">
        <v>0</v>
      </c>
      <c r="R2805">
        <v>94</v>
      </c>
      <c r="S2805">
        <v>1</v>
      </c>
      <c r="T2805">
        <v>34</v>
      </c>
      <c r="U2805">
        <v>0</v>
      </c>
      <c r="V2805">
        <v>0</v>
      </c>
      <c r="W2805">
        <v>0</v>
      </c>
      <c r="X2805">
        <v>0.14865141497020001</v>
      </c>
      <c r="Y2805">
        <v>0</v>
      </c>
      <c r="Z2805">
        <v>0.76659905460040023</v>
      </c>
      <c r="AA2805">
        <v>0</v>
      </c>
      <c r="AB2805">
        <v>8.9405275596000006E-2</v>
      </c>
      <c r="AC2805">
        <v>0</v>
      </c>
      <c r="AD2805">
        <v>0</v>
      </c>
      <c r="AE2805">
        <v>1.0046557451666003</v>
      </c>
    </row>
    <row r="2806" spans="1:31" x14ac:dyDescent="0.25">
      <c r="A2806">
        <v>1826523</v>
      </c>
      <c r="B2806">
        <v>1</v>
      </c>
      <c r="C2806" t="s">
        <v>80</v>
      </c>
      <c r="D2806" t="s">
        <v>103</v>
      </c>
      <c r="E2806" t="s">
        <v>154</v>
      </c>
      <c r="F2806" t="s">
        <v>8294</v>
      </c>
      <c r="G2806" t="s">
        <v>225</v>
      </c>
      <c r="H2806" t="s">
        <v>157</v>
      </c>
      <c r="I2806" t="s">
        <v>135</v>
      </c>
      <c r="J2806" t="s">
        <v>136</v>
      </c>
      <c r="K2806" t="s">
        <v>151</v>
      </c>
      <c r="L2806" t="s">
        <v>8295</v>
      </c>
      <c r="M2806" t="s">
        <v>8296</v>
      </c>
      <c r="N2806">
        <v>1.05</v>
      </c>
      <c r="O2806">
        <v>0</v>
      </c>
      <c r="P2806">
        <v>0</v>
      </c>
      <c r="Q2806">
        <v>0</v>
      </c>
      <c r="R2806">
        <v>0</v>
      </c>
      <c r="S2806">
        <v>1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4.8451557717675007</v>
      </c>
      <c r="AB2806">
        <v>0</v>
      </c>
      <c r="AC2806">
        <v>0</v>
      </c>
      <c r="AD2806">
        <v>0</v>
      </c>
      <c r="AE2806">
        <v>4.8451557717675007</v>
      </c>
    </row>
    <row r="2807" spans="1:31" x14ac:dyDescent="0.25">
      <c r="A2807">
        <v>1826815</v>
      </c>
      <c r="B2807">
        <v>1</v>
      </c>
      <c r="C2807" t="s">
        <v>81</v>
      </c>
      <c r="D2807" t="s">
        <v>120</v>
      </c>
      <c r="E2807" t="s">
        <v>131</v>
      </c>
      <c r="F2807" t="s">
        <v>8297</v>
      </c>
      <c r="G2807" t="s">
        <v>133</v>
      </c>
      <c r="H2807" t="s">
        <v>134</v>
      </c>
      <c r="I2807" t="s">
        <v>135</v>
      </c>
      <c r="J2807" t="s">
        <v>136</v>
      </c>
      <c r="K2807" t="s">
        <v>137</v>
      </c>
      <c r="L2807" t="s">
        <v>8298</v>
      </c>
      <c r="M2807" t="s">
        <v>8299</v>
      </c>
      <c r="N2807">
        <v>2.0336111109999999</v>
      </c>
      <c r="O2807">
        <v>0</v>
      </c>
      <c r="P2807">
        <v>98</v>
      </c>
      <c r="Q2807">
        <v>0</v>
      </c>
      <c r="R2807">
        <v>1</v>
      </c>
      <c r="S2807">
        <v>0</v>
      </c>
      <c r="T2807">
        <v>3</v>
      </c>
      <c r="U2807">
        <v>0</v>
      </c>
      <c r="V2807">
        <v>0</v>
      </c>
      <c r="W2807">
        <v>0</v>
      </c>
      <c r="X2807">
        <v>46.293281884249389</v>
      </c>
      <c r="Y2807">
        <v>0</v>
      </c>
      <c r="Z2807">
        <v>6.1860010399E-3</v>
      </c>
      <c r="AA2807">
        <v>0</v>
      </c>
      <c r="AB2807">
        <v>0.11215071611798333</v>
      </c>
      <c r="AC2807">
        <v>0</v>
      </c>
      <c r="AD2807">
        <v>0</v>
      </c>
      <c r="AE2807">
        <v>46.41161860140727</v>
      </c>
    </row>
    <row r="2808" spans="1:31" x14ac:dyDescent="0.25">
      <c r="A2808">
        <v>1827044</v>
      </c>
      <c r="B2808">
        <v>1</v>
      </c>
      <c r="C2808" t="s">
        <v>80</v>
      </c>
      <c r="D2808" t="s">
        <v>96</v>
      </c>
      <c r="E2808" t="s">
        <v>154</v>
      </c>
      <c r="F2808" t="s">
        <v>8300</v>
      </c>
      <c r="G2808" t="s">
        <v>156</v>
      </c>
      <c r="H2808" t="s">
        <v>157</v>
      </c>
      <c r="I2808" t="s">
        <v>135</v>
      </c>
      <c r="J2808" t="s">
        <v>136</v>
      </c>
      <c r="K2808" t="s">
        <v>137</v>
      </c>
      <c r="L2808" t="s">
        <v>8301</v>
      </c>
      <c r="M2808" t="s">
        <v>8302</v>
      </c>
      <c r="N2808">
        <v>1.287222222</v>
      </c>
      <c r="O2808">
        <v>0</v>
      </c>
      <c r="P2808">
        <v>190</v>
      </c>
      <c r="Q2808">
        <v>0</v>
      </c>
      <c r="R2808">
        <v>0</v>
      </c>
      <c r="S2808">
        <v>1</v>
      </c>
      <c r="T2808">
        <v>8</v>
      </c>
      <c r="U2808">
        <v>0</v>
      </c>
      <c r="V2808">
        <v>0</v>
      </c>
      <c r="W2808">
        <v>0</v>
      </c>
      <c r="X2808">
        <v>100.81089075082961</v>
      </c>
      <c r="Y2808">
        <v>0</v>
      </c>
      <c r="Z2808">
        <v>0</v>
      </c>
      <c r="AA2808">
        <v>59.800440300322911</v>
      </c>
      <c r="AB2808">
        <v>3.1349938641848674</v>
      </c>
      <c r="AC2808">
        <v>0</v>
      </c>
      <c r="AD2808">
        <v>0</v>
      </c>
      <c r="AE2808">
        <v>163.7463249153374</v>
      </c>
    </row>
    <row r="2809" spans="1:31" x14ac:dyDescent="0.25">
      <c r="A2809">
        <v>1827001</v>
      </c>
      <c r="B2809">
        <v>1</v>
      </c>
      <c r="C2809" t="s">
        <v>80</v>
      </c>
      <c r="D2809" t="s">
        <v>105</v>
      </c>
      <c r="E2809" t="s">
        <v>164</v>
      </c>
      <c r="F2809" t="s">
        <v>8303</v>
      </c>
      <c r="G2809" t="s">
        <v>156</v>
      </c>
      <c r="H2809" t="s">
        <v>157</v>
      </c>
      <c r="I2809" t="s">
        <v>135</v>
      </c>
      <c r="J2809" t="s">
        <v>136</v>
      </c>
      <c r="K2809" t="s">
        <v>137</v>
      </c>
      <c r="L2809" t="s">
        <v>8304</v>
      </c>
      <c r="M2809" t="s">
        <v>8305</v>
      </c>
      <c r="N2809">
        <v>0.56222222200000005</v>
      </c>
      <c r="O2809">
        <v>3</v>
      </c>
      <c r="P2809">
        <v>383</v>
      </c>
      <c r="Q2809">
        <v>5</v>
      </c>
      <c r="R2809">
        <v>2</v>
      </c>
      <c r="S2809">
        <v>28</v>
      </c>
      <c r="T2809">
        <v>138</v>
      </c>
      <c r="U2809">
        <v>19</v>
      </c>
      <c r="V2809">
        <v>36</v>
      </c>
      <c r="W2809">
        <v>5.955816246466533</v>
      </c>
      <c r="X2809">
        <v>82.187566511407894</v>
      </c>
      <c r="Y2809">
        <v>1.6218686634304</v>
      </c>
      <c r="Z2809">
        <v>11.090215315178998</v>
      </c>
      <c r="AA2809">
        <v>126.04946515210059</v>
      </c>
      <c r="AB2809">
        <v>151.83136775888789</v>
      </c>
      <c r="AC2809">
        <v>907.71475127704775</v>
      </c>
      <c r="AD2809">
        <v>442.31317339285999</v>
      </c>
      <c r="AE2809">
        <v>1728.76422431738</v>
      </c>
    </row>
    <row r="2810" spans="1:31" x14ac:dyDescent="0.25">
      <c r="A2810">
        <v>1826460</v>
      </c>
      <c r="B2810">
        <v>1</v>
      </c>
      <c r="C2810" t="s">
        <v>80</v>
      </c>
      <c r="D2810" t="s">
        <v>82</v>
      </c>
      <c r="E2810" t="s">
        <v>140</v>
      </c>
      <c r="F2810" t="s">
        <v>8306</v>
      </c>
      <c r="G2810" t="s">
        <v>246</v>
      </c>
      <c r="H2810" t="s">
        <v>134</v>
      </c>
      <c r="I2810" t="s">
        <v>135</v>
      </c>
      <c r="J2810" t="s">
        <v>136</v>
      </c>
      <c r="K2810" t="s">
        <v>137</v>
      </c>
      <c r="L2810" t="s">
        <v>8307</v>
      </c>
      <c r="M2810" t="s">
        <v>8308</v>
      </c>
      <c r="N2810">
        <v>0.56277777699999998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1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0.51094908331675004</v>
      </c>
      <c r="AC2810">
        <v>0</v>
      </c>
      <c r="AD2810">
        <v>0</v>
      </c>
      <c r="AE2810">
        <v>0.51094908331675004</v>
      </c>
    </row>
    <row r="2811" spans="1:31" x14ac:dyDescent="0.25">
      <c r="A2811">
        <v>1826443</v>
      </c>
      <c r="B2811">
        <v>1</v>
      </c>
      <c r="C2811" t="s">
        <v>80</v>
      </c>
      <c r="D2811" t="s">
        <v>95</v>
      </c>
      <c r="E2811" t="s">
        <v>131</v>
      </c>
      <c r="F2811" t="s">
        <v>8309</v>
      </c>
      <c r="G2811" t="s">
        <v>4974</v>
      </c>
      <c r="H2811" t="s">
        <v>134</v>
      </c>
      <c r="I2811" t="s">
        <v>135</v>
      </c>
      <c r="J2811" t="s">
        <v>136</v>
      </c>
      <c r="K2811" t="s">
        <v>137</v>
      </c>
      <c r="L2811" t="s">
        <v>8310</v>
      </c>
      <c r="M2811" t="s">
        <v>8311</v>
      </c>
      <c r="N2811">
        <v>5.8441666659999996</v>
      </c>
      <c r="O2811">
        <v>0</v>
      </c>
      <c r="P2811">
        <v>104</v>
      </c>
      <c r="Q2811">
        <v>0</v>
      </c>
      <c r="R2811">
        <v>0</v>
      </c>
      <c r="S2811">
        <v>0</v>
      </c>
      <c r="T2811">
        <v>4</v>
      </c>
      <c r="U2811">
        <v>0</v>
      </c>
      <c r="V2811">
        <v>0</v>
      </c>
      <c r="W2811">
        <v>0</v>
      </c>
      <c r="X2811">
        <v>175.10044165837351</v>
      </c>
      <c r="Y2811">
        <v>0</v>
      </c>
      <c r="Z2811">
        <v>0</v>
      </c>
      <c r="AA2811">
        <v>0</v>
      </c>
      <c r="AB2811">
        <v>21.770417063840974</v>
      </c>
      <c r="AC2811">
        <v>0</v>
      </c>
      <c r="AD2811">
        <v>0</v>
      </c>
      <c r="AE2811">
        <v>196.87085872221448</v>
      </c>
    </row>
    <row r="2812" spans="1:31" x14ac:dyDescent="0.25">
      <c r="A2812">
        <v>1826752</v>
      </c>
      <c r="B2812">
        <v>1</v>
      </c>
      <c r="C2812" t="s">
        <v>80</v>
      </c>
      <c r="D2812" t="s">
        <v>97</v>
      </c>
      <c r="E2812" t="s">
        <v>140</v>
      </c>
      <c r="F2812" t="s">
        <v>8312</v>
      </c>
      <c r="G2812" t="s">
        <v>142</v>
      </c>
      <c r="H2812" t="s">
        <v>134</v>
      </c>
      <c r="I2812" t="s">
        <v>135</v>
      </c>
      <c r="J2812" t="s">
        <v>136</v>
      </c>
      <c r="K2812" t="s">
        <v>137</v>
      </c>
      <c r="L2812" t="s">
        <v>8313</v>
      </c>
      <c r="M2812" t="s">
        <v>8314</v>
      </c>
      <c r="N2812">
        <v>4.4730555550000002</v>
      </c>
      <c r="O2812">
        <v>0</v>
      </c>
      <c r="P2812">
        <v>1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1.7714086383766667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1.7714086383766667</v>
      </c>
    </row>
    <row r="2813" spans="1:31" x14ac:dyDescent="0.25">
      <c r="A2813">
        <v>1826466</v>
      </c>
      <c r="B2813">
        <v>1</v>
      </c>
      <c r="C2813" t="s">
        <v>81</v>
      </c>
      <c r="D2813" t="s">
        <v>120</v>
      </c>
      <c r="E2813" t="s">
        <v>202</v>
      </c>
      <c r="F2813" t="s">
        <v>8315</v>
      </c>
      <c r="G2813" t="s">
        <v>225</v>
      </c>
      <c r="H2813" t="s">
        <v>157</v>
      </c>
      <c r="I2813" t="s">
        <v>135</v>
      </c>
      <c r="J2813" t="s">
        <v>136</v>
      </c>
      <c r="K2813" t="s">
        <v>151</v>
      </c>
      <c r="L2813" t="s">
        <v>8316</v>
      </c>
      <c r="M2813" t="s">
        <v>8071</v>
      </c>
      <c r="N2813">
        <v>0.96666666599999995</v>
      </c>
      <c r="O2813">
        <v>3</v>
      </c>
      <c r="P2813">
        <v>1725</v>
      </c>
      <c r="Q2813">
        <v>58</v>
      </c>
      <c r="R2813">
        <v>83</v>
      </c>
      <c r="S2813">
        <v>8</v>
      </c>
      <c r="T2813">
        <v>160</v>
      </c>
      <c r="U2813">
        <v>4</v>
      </c>
      <c r="V2813">
        <v>3</v>
      </c>
      <c r="W2813">
        <v>0.58324863788400005</v>
      </c>
      <c r="X2813">
        <v>294.20415537592805</v>
      </c>
      <c r="Y2813">
        <v>207.9570787075634</v>
      </c>
      <c r="Z2813">
        <v>105.55555199053664</v>
      </c>
      <c r="AA2813">
        <v>51.173667013150002</v>
      </c>
      <c r="AB2813">
        <v>80.171400406354977</v>
      </c>
      <c r="AC2813">
        <v>559.19130193280205</v>
      </c>
      <c r="AD2813">
        <v>11.925446372880002</v>
      </c>
      <c r="AE2813">
        <v>1310.7618504370992</v>
      </c>
    </row>
    <row r="2814" spans="1:31" x14ac:dyDescent="0.25">
      <c r="A2814">
        <v>1826798</v>
      </c>
      <c r="B2814">
        <v>1</v>
      </c>
      <c r="C2814" t="s">
        <v>80</v>
      </c>
      <c r="D2814" t="s">
        <v>100</v>
      </c>
      <c r="E2814" t="s">
        <v>140</v>
      </c>
      <c r="F2814" t="s">
        <v>8317</v>
      </c>
      <c r="G2814" t="s">
        <v>142</v>
      </c>
      <c r="H2814" t="s">
        <v>134</v>
      </c>
      <c r="I2814" t="s">
        <v>135</v>
      </c>
      <c r="J2814" t="s">
        <v>136</v>
      </c>
      <c r="K2814" t="s">
        <v>137</v>
      </c>
      <c r="L2814" t="s">
        <v>8318</v>
      </c>
      <c r="M2814" t="s">
        <v>8319</v>
      </c>
      <c r="N2814">
        <v>1.3433333329999999</v>
      </c>
      <c r="O2814">
        <v>0</v>
      </c>
      <c r="P2814">
        <v>1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0.28049600201880004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0.28049600201880004</v>
      </c>
    </row>
    <row r="2815" spans="1:31" x14ac:dyDescent="0.25">
      <c r="A2815">
        <v>1826938</v>
      </c>
      <c r="B2815">
        <v>1</v>
      </c>
      <c r="C2815" t="s">
        <v>80</v>
      </c>
      <c r="D2815" t="s">
        <v>85</v>
      </c>
      <c r="E2815" t="s">
        <v>140</v>
      </c>
      <c r="F2815" t="s">
        <v>8320</v>
      </c>
      <c r="G2815" t="s">
        <v>246</v>
      </c>
      <c r="H2815" t="s">
        <v>134</v>
      </c>
      <c r="I2815" t="s">
        <v>135</v>
      </c>
      <c r="J2815" t="s">
        <v>136</v>
      </c>
      <c r="K2815" t="s">
        <v>137</v>
      </c>
      <c r="L2815" t="s">
        <v>8321</v>
      </c>
      <c r="M2815" t="s">
        <v>8322</v>
      </c>
      <c r="N2815">
        <v>1.0930555550000001</v>
      </c>
      <c r="O2815">
        <v>0</v>
      </c>
      <c r="P2815">
        <v>7</v>
      </c>
      <c r="Q2815">
        <v>0</v>
      </c>
      <c r="R2815">
        <v>0</v>
      </c>
      <c r="S2815">
        <v>0</v>
      </c>
      <c r="T2815">
        <v>1</v>
      </c>
      <c r="U2815">
        <v>0</v>
      </c>
      <c r="V2815">
        <v>0</v>
      </c>
      <c r="W2815">
        <v>0</v>
      </c>
      <c r="X2815">
        <v>1.0252138461745834</v>
      </c>
      <c r="Y2815">
        <v>0</v>
      </c>
      <c r="Z2815">
        <v>0</v>
      </c>
      <c r="AA2815">
        <v>0</v>
      </c>
      <c r="AB2815">
        <v>0.649106094549875</v>
      </c>
      <c r="AC2815">
        <v>0</v>
      </c>
      <c r="AD2815">
        <v>0</v>
      </c>
      <c r="AE2815">
        <v>1.6743199407244584</v>
      </c>
    </row>
    <row r="2816" spans="1:31" x14ac:dyDescent="0.25">
      <c r="A2816">
        <v>1826944</v>
      </c>
      <c r="B2816">
        <v>1</v>
      </c>
      <c r="C2816" t="s">
        <v>81</v>
      </c>
      <c r="D2816" t="s">
        <v>113</v>
      </c>
      <c r="E2816" t="s">
        <v>131</v>
      </c>
      <c r="F2816" t="s">
        <v>8323</v>
      </c>
      <c r="G2816" t="s">
        <v>133</v>
      </c>
      <c r="H2816" t="s">
        <v>134</v>
      </c>
      <c r="I2816" t="s">
        <v>135</v>
      </c>
      <c r="J2816" t="s">
        <v>136</v>
      </c>
      <c r="K2816" t="s">
        <v>137</v>
      </c>
      <c r="L2816" t="s">
        <v>8324</v>
      </c>
      <c r="M2816" t="s">
        <v>8325</v>
      </c>
      <c r="N2816">
        <v>2.5502777769999998</v>
      </c>
      <c r="O2816">
        <v>0</v>
      </c>
      <c r="P2816">
        <v>8</v>
      </c>
      <c r="Q2816">
        <v>0</v>
      </c>
      <c r="R2816">
        <v>1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1.6658850726910417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1.6658850726910417</v>
      </c>
    </row>
    <row r="2817" spans="1:31" x14ac:dyDescent="0.25">
      <c r="A2817">
        <v>1826961</v>
      </c>
      <c r="B2817">
        <v>1</v>
      </c>
      <c r="C2817" t="s">
        <v>80</v>
      </c>
      <c r="D2817" t="s">
        <v>101</v>
      </c>
      <c r="E2817" t="s">
        <v>131</v>
      </c>
      <c r="F2817" t="s">
        <v>8326</v>
      </c>
      <c r="G2817" t="s">
        <v>217</v>
      </c>
      <c r="H2817" t="s">
        <v>134</v>
      </c>
      <c r="I2817" t="s">
        <v>135</v>
      </c>
      <c r="J2817" t="s">
        <v>136</v>
      </c>
      <c r="K2817" t="s">
        <v>137</v>
      </c>
      <c r="L2817" t="s">
        <v>8327</v>
      </c>
      <c r="M2817" t="s">
        <v>8328</v>
      </c>
      <c r="N2817">
        <v>1.4583333329999999</v>
      </c>
      <c r="O2817">
        <v>0</v>
      </c>
      <c r="P2817">
        <v>67</v>
      </c>
      <c r="Q2817">
        <v>0</v>
      </c>
      <c r="R2817">
        <v>0</v>
      </c>
      <c r="S2817">
        <v>0</v>
      </c>
      <c r="T2817">
        <v>2</v>
      </c>
      <c r="U2817">
        <v>0</v>
      </c>
      <c r="V2817">
        <v>0</v>
      </c>
      <c r="W2817">
        <v>0</v>
      </c>
      <c r="X2817">
        <v>20.189844468923503</v>
      </c>
      <c r="Y2817">
        <v>0</v>
      </c>
      <c r="Z2817">
        <v>0</v>
      </c>
      <c r="AA2817">
        <v>0</v>
      </c>
      <c r="AB2817">
        <v>0.74729387053999996</v>
      </c>
      <c r="AC2817">
        <v>0</v>
      </c>
      <c r="AD2817">
        <v>0</v>
      </c>
      <c r="AE2817">
        <v>20.937138339463502</v>
      </c>
    </row>
    <row r="2818" spans="1:31" x14ac:dyDescent="0.25">
      <c r="A2818">
        <v>1826397</v>
      </c>
      <c r="B2818">
        <v>1</v>
      </c>
      <c r="C2818" t="s">
        <v>81</v>
      </c>
      <c r="D2818" t="s">
        <v>116</v>
      </c>
      <c r="E2818" t="s">
        <v>202</v>
      </c>
      <c r="F2818" t="s">
        <v>8329</v>
      </c>
      <c r="G2818" t="s">
        <v>156</v>
      </c>
      <c r="H2818" t="s">
        <v>157</v>
      </c>
      <c r="I2818" t="s">
        <v>135</v>
      </c>
      <c r="J2818" t="s">
        <v>136</v>
      </c>
      <c r="K2818" t="s">
        <v>137</v>
      </c>
      <c r="L2818" t="s">
        <v>8330</v>
      </c>
      <c r="M2818" t="s">
        <v>8331</v>
      </c>
      <c r="N2818">
        <v>0.85138888800000001</v>
      </c>
      <c r="O2818">
        <v>1</v>
      </c>
      <c r="P2818">
        <v>2809</v>
      </c>
      <c r="Q2818">
        <v>138</v>
      </c>
      <c r="R2818">
        <v>223</v>
      </c>
      <c r="S2818">
        <v>7</v>
      </c>
      <c r="T2818">
        <v>387</v>
      </c>
      <c r="U2818">
        <v>0</v>
      </c>
      <c r="V2818">
        <v>0</v>
      </c>
      <c r="W2818">
        <v>0.121420661401</v>
      </c>
      <c r="X2818">
        <v>230.74926490236564</v>
      </c>
      <c r="Y2818">
        <v>84.394762085408075</v>
      </c>
      <c r="Z2818">
        <v>35.760876448386107</v>
      </c>
      <c r="AA2818">
        <v>28.170899612477793</v>
      </c>
      <c r="AB2818">
        <v>48.86096456990002</v>
      </c>
      <c r="AC2818">
        <v>0</v>
      </c>
      <c r="AD2818">
        <v>0</v>
      </c>
      <c r="AE2818">
        <v>428.05818827993863</v>
      </c>
    </row>
    <row r="2819" spans="1:31" x14ac:dyDescent="0.25">
      <c r="A2819">
        <v>1826543</v>
      </c>
      <c r="B2819">
        <v>1</v>
      </c>
      <c r="C2819" t="s">
        <v>80</v>
      </c>
      <c r="D2819" t="s">
        <v>96</v>
      </c>
      <c r="E2819" t="s">
        <v>140</v>
      </c>
      <c r="F2819" t="s">
        <v>8332</v>
      </c>
      <c r="G2819" t="s">
        <v>213</v>
      </c>
      <c r="H2819" t="s">
        <v>134</v>
      </c>
      <c r="I2819" t="s">
        <v>135</v>
      </c>
      <c r="J2819" t="s">
        <v>136</v>
      </c>
      <c r="K2819" t="s">
        <v>137</v>
      </c>
      <c r="L2819" t="s">
        <v>8333</v>
      </c>
      <c r="M2819" t="s">
        <v>8334</v>
      </c>
      <c r="N2819">
        <v>10.208055555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1.0703696681416666E-3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1.0703696681416666E-3</v>
      </c>
    </row>
    <row r="2820" spans="1:31" x14ac:dyDescent="0.25">
      <c r="A2820">
        <v>1826735</v>
      </c>
      <c r="B2820">
        <v>1</v>
      </c>
      <c r="C2820" t="s">
        <v>81</v>
      </c>
      <c r="D2820" t="s">
        <v>123</v>
      </c>
      <c r="E2820" t="s">
        <v>140</v>
      </c>
      <c r="F2820" t="s">
        <v>8335</v>
      </c>
      <c r="G2820" t="s">
        <v>142</v>
      </c>
      <c r="H2820" t="s">
        <v>134</v>
      </c>
      <c r="I2820" t="s">
        <v>135</v>
      </c>
      <c r="J2820" t="s">
        <v>136</v>
      </c>
      <c r="K2820" t="s">
        <v>137</v>
      </c>
      <c r="L2820" t="s">
        <v>8336</v>
      </c>
      <c r="M2820" t="s">
        <v>8337</v>
      </c>
      <c r="N2820">
        <v>1.3180555549999999</v>
      </c>
      <c r="O2820">
        <v>0</v>
      </c>
      <c r="P2820">
        <v>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5.3532543600000003E-5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5.3532543600000003E-5</v>
      </c>
    </row>
    <row r="2821" spans="1:31" x14ac:dyDescent="0.25">
      <c r="A2821">
        <v>1826380</v>
      </c>
      <c r="B2821">
        <v>1</v>
      </c>
      <c r="C2821" t="s">
        <v>81</v>
      </c>
      <c r="D2821" t="s">
        <v>122</v>
      </c>
      <c r="E2821" t="s">
        <v>164</v>
      </c>
      <c r="F2821" t="s">
        <v>8338</v>
      </c>
      <c r="G2821" t="s">
        <v>955</v>
      </c>
      <c r="H2821" t="s">
        <v>157</v>
      </c>
      <c r="I2821" t="s">
        <v>135</v>
      </c>
      <c r="J2821" t="s">
        <v>136</v>
      </c>
      <c r="K2821" t="s">
        <v>137</v>
      </c>
      <c r="L2821" t="s">
        <v>8339</v>
      </c>
      <c r="M2821" t="s">
        <v>8340</v>
      </c>
      <c r="N2821">
        <v>4.8591666660000001</v>
      </c>
      <c r="O2821">
        <v>0</v>
      </c>
      <c r="P2821">
        <v>112</v>
      </c>
      <c r="Q2821">
        <v>0</v>
      </c>
      <c r="R2821">
        <v>0</v>
      </c>
      <c r="S2821">
        <v>0</v>
      </c>
      <c r="T2821">
        <v>11</v>
      </c>
      <c r="U2821">
        <v>0</v>
      </c>
      <c r="V2821">
        <v>0</v>
      </c>
      <c r="W2821">
        <v>0</v>
      </c>
      <c r="X2821">
        <v>61.138003121720821</v>
      </c>
      <c r="Y2821">
        <v>0</v>
      </c>
      <c r="Z2821">
        <v>0</v>
      </c>
      <c r="AA2821">
        <v>0</v>
      </c>
      <c r="AB2821">
        <v>16.540118776393189</v>
      </c>
      <c r="AC2821">
        <v>0</v>
      </c>
      <c r="AD2821">
        <v>0</v>
      </c>
      <c r="AE2821">
        <v>77.678121898114014</v>
      </c>
    </row>
    <row r="2822" spans="1:31" x14ac:dyDescent="0.25">
      <c r="A2822">
        <v>1826629</v>
      </c>
      <c r="B2822">
        <v>1</v>
      </c>
      <c r="C2822" t="s">
        <v>80</v>
      </c>
      <c r="D2822" t="s">
        <v>83</v>
      </c>
      <c r="E2822" t="s">
        <v>140</v>
      </c>
      <c r="F2822" t="s">
        <v>8341</v>
      </c>
      <c r="G2822" t="s">
        <v>142</v>
      </c>
      <c r="H2822" t="s">
        <v>134</v>
      </c>
      <c r="I2822" t="s">
        <v>135</v>
      </c>
      <c r="J2822" t="s">
        <v>136</v>
      </c>
      <c r="K2822" t="s">
        <v>137</v>
      </c>
      <c r="L2822" t="s">
        <v>8342</v>
      </c>
      <c r="M2822" t="s">
        <v>8343</v>
      </c>
      <c r="N2822">
        <v>1.3063888880000001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22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8.0081215354593773</v>
      </c>
      <c r="AC2822">
        <v>0</v>
      </c>
      <c r="AD2822">
        <v>0</v>
      </c>
      <c r="AE2822">
        <v>8.0081215354593773</v>
      </c>
    </row>
    <row r="2823" spans="1:31" x14ac:dyDescent="0.25">
      <c r="A2823">
        <v>1826483</v>
      </c>
      <c r="B2823">
        <v>1</v>
      </c>
      <c r="C2823" t="s">
        <v>81</v>
      </c>
      <c r="D2823" t="s">
        <v>112</v>
      </c>
      <c r="E2823" t="s">
        <v>131</v>
      </c>
      <c r="F2823" t="s">
        <v>8344</v>
      </c>
      <c r="G2823" t="s">
        <v>150</v>
      </c>
      <c r="H2823" t="s">
        <v>134</v>
      </c>
      <c r="I2823" t="s">
        <v>135</v>
      </c>
      <c r="J2823" t="s">
        <v>136</v>
      </c>
      <c r="K2823" t="s">
        <v>151</v>
      </c>
      <c r="L2823" t="s">
        <v>8345</v>
      </c>
      <c r="M2823" t="s">
        <v>8346</v>
      </c>
      <c r="N2823">
        <v>7.9647841660000003</v>
      </c>
      <c r="O2823">
        <v>0</v>
      </c>
      <c r="P2823">
        <v>58</v>
      </c>
      <c r="Q2823">
        <v>0</v>
      </c>
      <c r="R2823">
        <v>0</v>
      </c>
      <c r="S2823">
        <v>0</v>
      </c>
      <c r="T2823">
        <v>2</v>
      </c>
      <c r="U2823">
        <v>0</v>
      </c>
      <c r="V2823">
        <v>0</v>
      </c>
      <c r="W2823">
        <v>0</v>
      </c>
      <c r="X2823">
        <v>86.398804859059197</v>
      </c>
      <c r="Y2823">
        <v>0</v>
      </c>
      <c r="Z2823">
        <v>0</v>
      </c>
      <c r="AA2823">
        <v>0</v>
      </c>
      <c r="AB2823">
        <v>6.454662718560833</v>
      </c>
      <c r="AC2823">
        <v>0</v>
      </c>
      <c r="AD2823">
        <v>0</v>
      </c>
      <c r="AE2823">
        <v>92.853467577620023</v>
      </c>
    </row>
    <row r="2824" spans="1:31" x14ac:dyDescent="0.25">
      <c r="A2824">
        <v>1826526</v>
      </c>
      <c r="B2824">
        <v>1</v>
      </c>
      <c r="C2824" t="s">
        <v>81</v>
      </c>
      <c r="D2824" t="s">
        <v>128</v>
      </c>
      <c r="E2824" t="s">
        <v>164</v>
      </c>
      <c r="F2824" t="s">
        <v>3639</v>
      </c>
      <c r="G2824" t="s">
        <v>156</v>
      </c>
      <c r="H2824" t="s">
        <v>157</v>
      </c>
      <c r="I2824" t="s">
        <v>135</v>
      </c>
      <c r="J2824" t="s">
        <v>136</v>
      </c>
      <c r="K2824" t="s">
        <v>137</v>
      </c>
      <c r="L2824" t="s">
        <v>8347</v>
      </c>
      <c r="M2824" t="s">
        <v>8348</v>
      </c>
      <c r="N2824">
        <v>0.109166666</v>
      </c>
      <c r="O2824">
        <v>6</v>
      </c>
      <c r="P2824">
        <v>1247</v>
      </c>
      <c r="Q2824">
        <v>21</v>
      </c>
      <c r="R2824">
        <v>16</v>
      </c>
      <c r="S2824">
        <v>11</v>
      </c>
      <c r="T2824">
        <v>89</v>
      </c>
      <c r="U2824">
        <v>0</v>
      </c>
      <c r="V2824">
        <v>0</v>
      </c>
      <c r="W2824">
        <v>0.63936696548970007</v>
      </c>
      <c r="X2824">
        <v>20.772496666681906</v>
      </c>
      <c r="Y2824">
        <v>18.030138950470626</v>
      </c>
      <c r="Z2824">
        <v>0.69882976553989995</v>
      </c>
      <c r="AA2824">
        <v>8.4484048927831736</v>
      </c>
      <c r="AB2824">
        <v>4.2286406271083239</v>
      </c>
      <c r="AC2824">
        <v>0</v>
      </c>
      <c r="AD2824">
        <v>0</v>
      </c>
      <c r="AE2824">
        <v>52.81787786807363</v>
      </c>
    </row>
    <row r="2825" spans="1:31" x14ac:dyDescent="0.25">
      <c r="A2825">
        <v>1827024</v>
      </c>
      <c r="B2825">
        <v>1</v>
      </c>
      <c r="C2825" t="s">
        <v>81</v>
      </c>
      <c r="D2825" t="s">
        <v>121</v>
      </c>
      <c r="E2825" t="s">
        <v>131</v>
      </c>
      <c r="F2825" t="s">
        <v>8349</v>
      </c>
      <c r="G2825" t="s">
        <v>133</v>
      </c>
      <c r="H2825" t="s">
        <v>134</v>
      </c>
      <c r="I2825" t="s">
        <v>135</v>
      </c>
      <c r="J2825" t="s">
        <v>136</v>
      </c>
      <c r="K2825" t="s">
        <v>137</v>
      </c>
      <c r="L2825" t="s">
        <v>8350</v>
      </c>
      <c r="M2825" t="s">
        <v>8351</v>
      </c>
      <c r="N2825">
        <v>2.1669444439999999</v>
      </c>
      <c r="O2825">
        <v>0</v>
      </c>
      <c r="P2825">
        <v>21</v>
      </c>
      <c r="Q2825">
        <v>0</v>
      </c>
      <c r="R2825">
        <v>6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7.9044850478485671</v>
      </c>
      <c r="Y2825">
        <v>0</v>
      </c>
      <c r="Z2825">
        <v>1.5311500439908665</v>
      </c>
      <c r="AA2825">
        <v>0</v>
      </c>
      <c r="AB2825">
        <v>0</v>
      </c>
      <c r="AC2825">
        <v>0</v>
      </c>
      <c r="AD2825">
        <v>0</v>
      </c>
      <c r="AE2825">
        <v>9.4356350918394334</v>
      </c>
    </row>
    <row r="2826" spans="1:31" x14ac:dyDescent="0.25">
      <c r="A2826">
        <v>1826692</v>
      </c>
      <c r="B2826">
        <v>1</v>
      </c>
      <c r="C2826" t="s">
        <v>80</v>
      </c>
      <c r="D2826" t="s">
        <v>99</v>
      </c>
      <c r="E2826" t="s">
        <v>140</v>
      </c>
      <c r="F2826" t="s">
        <v>8352</v>
      </c>
      <c r="G2826" t="s">
        <v>213</v>
      </c>
      <c r="H2826" t="s">
        <v>134</v>
      </c>
      <c r="I2826" t="s">
        <v>135</v>
      </c>
      <c r="J2826" t="s">
        <v>136</v>
      </c>
      <c r="K2826" t="s">
        <v>137</v>
      </c>
      <c r="L2826" t="s">
        <v>8353</v>
      </c>
      <c r="M2826" t="s">
        <v>8354</v>
      </c>
      <c r="N2826">
        <v>8.9108333329999994</v>
      </c>
      <c r="O2826">
        <v>0</v>
      </c>
      <c r="P2826">
        <v>2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2.8658620963742001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2.8658620963742001</v>
      </c>
    </row>
    <row r="2827" spans="1:31" x14ac:dyDescent="0.25">
      <c r="A2827">
        <v>1826383</v>
      </c>
      <c r="B2827">
        <v>1</v>
      </c>
      <c r="C2827" t="s">
        <v>81</v>
      </c>
      <c r="D2827" t="s">
        <v>117</v>
      </c>
      <c r="E2827" t="s">
        <v>202</v>
      </c>
      <c r="F2827" t="s">
        <v>8355</v>
      </c>
      <c r="G2827" t="s">
        <v>156</v>
      </c>
      <c r="H2827" t="s">
        <v>157</v>
      </c>
      <c r="I2827" t="s">
        <v>135</v>
      </c>
      <c r="J2827" t="s">
        <v>136</v>
      </c>
      <c r="K2827" t="s">
        <v>137</v>
      </c>
      <c r="L2827" t="s">
        <v>8356</v>
      </c>
      <c r="M2827" t="s">
        <v>8357</v>
      </c>
      <c r="N2827">
        <v>0.324444444</v>
      </c>
      <c r="O2827">
        <v>12</v>
      </c>
      <c r="P2827">
        <v>18264</v>
      </c>
      <c r="Q2827">
        <v>271</v>
      </c>
      <c r="R2827">
        <v>722</v>
      </c>
      <c r="S2827">
        <v>68</v>
      </c>
      <c r="T2827">
        <v>2183</v>
      </c>
      <c r="U2827">
        <v>14</v>
      </c>
      <c r="V2827">
        <v>22</v>
      </c>
      <c r="W2827">
        <v>1.4675313200133999</v>
      </c>
      <c r="X2827">
        <v>711.90340797975466</v>
      </c>
      <c r="Y2827">
        <v>246.30515343158845</v>
      </c>
      <c r="Z2827">
        <v>90.296810603149339</v>
      </c>
      <c r="AA2827">
        <v>115.28013997233414</v>
      </c>
      <c r="AB2827">
        <v>225.29895531020324</v>
      </c>
      <c r="AC2827">
        <v>208.09405005598379</v>
      </c>
      <c r="AD2827">
        <v>51.534885391875306</v>
      </c>
      <c r="AE2827">
        <v>1650.1809340649024</v>
      </c>
    </row>
    <row r="2828" spans="1:31" x14ac:dyDescent="0.25">
      <c r="A2828">
        <v>1826669</v>
      </c>
      <c r="B2828">
        <v>1</v>
      </c>
      <c r="C2828" t="s">
        <v>80</v>
      </c>
      <c r="D2828" t="s">
        <v>107</v>
      </c>
      <c r="E2828" t="s">
        <v>131</v>
      </c>
      <c r="F2828" t="s">
        <v>8358</v>
      </c>
      <c r="G2828" t="s">
        <v>217</v>
      </c>
      <c r="H2828" t="s">
        <v>134</v>
      </c>
      <c r="I2828" t="s">
        <v>135</v>
      </c>
      <c r="J2828" t="s">
        <v>136</v>
      </c>
      <c r="K2828" t="s">
        <v>137</v>
      </c>
      <c r="L2828" t="s">
        <v>8359</v>
      </c>
      <c r="M2828" t="s">
        <v>8360</v>
      </c>
      <c r="N2828">
        <v>0.954166666</v>
      </c>
      <c r="O2828">
        <v>0</v>
      </c>
      <c r="P2828">
        <v>10</v>
      </c>
      <c r="Q2828">
        <v>0</v>
      </c>
      <c r="R2828">
        <v>0</v>
      </c>
      <c r="S2828">
        <v>0</v>
      </c>
      <c r="T2828">
        <v>5</v>
      </c>
      <c r="U2828">
        <v>0</v>
      </c>
      <c r="V2828">
        <v>0</v>
      </c>
      <c r="W2828">
        <v>0</v>
      </c>
      <c r="X2828">
        <v>0.78955351209375013</v>
      </c>
      <c r="Y2828">
        <v>0</v>
      </c>
      <c r="Z2828">
        <v>0</v>
      </c>
      <c r="AA2828">
        <v>0</v>
      </c>
      <c r="AB2828">
        <v>3.1954257917567501</v>
      </c>
      <c r="AC2828">
        <v>0</v>
      </c>
      <c r="AD2828">
        <v>0</v>
      </c>
      <c r="AE2828">
        <v>3.9849793038505004</v>
      </c>
    </row>
    <row r="2829" spans="1:31" x14ac:dyDescent="0.25">
      <c r="A2829">
        <v>1826612</v>
      </c>
      <c r="B2829">
        <v>1</v>
      </c>
      <c r="C2829" t="s">
        <v>80</v>
      </c>
      <c r="D2829" t="s">
        <v>84</v>
      </c>
      <c r="E2829" t="s">
        <v>140</v>
      </c>
      <c r="F2829" t="s">
        <v>5527</v>
      </c>
      <c r="G2829" t="s">
        <v>242</v>
      </c>
      <c r="H2829" t="s">
        <v>134</v>
      </c>
      <c r="I2829" t="s">
        <v>135</v>
      </c>
      <c r="J2829" t="s">
        <v>3</v>
      </c>
      <c r="K2829" t="s">
        <v>137</v>
      </c>
      <c r="L2829" t="s">
        <v>8361</v>
      </c>
      <c r="M2829" t="s">
        <v>8362</v>
      </c>
      <c r="N2829">
        <v>8.9963888880000003</v>
      </c>
      <c r="O2829">
        <v>0</v>
      </c>
      <c r="P2829">
        <v>9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19.535323142245275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19.535323142245275</v>
      </c>
    </row>
    <row r="2830" spans="1:31" x14ac:dyDescent="0.25">
      <c r="A2830">
        <v>1826492</v>
      </c>
      <c r="B2830">
        <v>1</v>
      </c>
      <c r="C2830" t="s">
        <v>80</v>
      </c>
      <c r="D2830" t="s">
        <v>96</v>
      </c>
      <c r="E2830" t="s">
        <v>140</v>
      </c>
      <c r="F2830" t="s">
        <v>8363</v>
      </c>
      <c r="G2830" t="s">
        <v>213</v>
      </c>
      <c r="H2830" t="s">
        <v>134</v>
      </c>
      <c r="I2830" t="s">
        <v>135</v>
      </c>
      <c r="J2830" t="s">
        <v>136</v>
      </c>
      <c r="K2830" t="s">
        <v>137</v>
      </c>
      <c r="L2830" t="s">
        <v>8364</v>
      </c>
      <c r="M2830" t="s">
        <v>8365</v>
      </c>
      <c r="N2830">
        <v>5.7055555550000001</v>
      </c>
      <c r="O2830">
        <v>0</v>
      </c>
      <c r="P2830">
        <v>2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2.6308262150260999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2.6308262150260999</v>
      </c>
    </row>
    <row r="2831" spans="1:31" x14ac:dyDescent="0.25">
      <c r="A2831">
        <v>1826515</v>
      </c>
      <c r="B2831">
        <v>1</v>
      </c>
      <c r="C2831" t="s">
        <v>80</v>
      </c>
      <c r="D2831" t="s">
        <v>89</v>
      </c>
      <c r="E2831" t="s">
        <v>154</v>
      </c>
      <c r="F2831" t="s">
        <v>8366</v>
      </c>
      <c r="G2831" t="s">
        <v>225</v>
      </c>
      <c r="H2831" t="s">
        <v>157</v>
      </c>
      <c r="I2831" t="s">
        <v>135</v>
      </c>
      <c r="J2831" t="s">
        <v>136</v>
      </c>
      <c r="K2831" t="s">
        <v>151</v>
      </c>
      <c r="L2831" t="s">
        <v>8367</v>
      </c>
      <c r="M2831" t="s">
        <v>8368</v>
      </c>
      <c r="N2831">
        <v>4.937201666</v>
      </c>
      <c r="O2831">
        <v>1</v>
      </c>
      <c r="P2831">
        <v>357</v>
      </c>
      <c r="Q2831">
        <v>1</v>
      </c>
      <c r="R2831">
        <v>8</v>
      </c>
      <c r="S2831">
        <v>5</v>
      </c>
      <c r="T2831">
        <v>15</v>
      </c>
      <c r="U2831">
        <v>0</v>
      </c>
      <c r="V2831">
        <v>0</v>
      </c>
      <c r="W2831">
        <v>233.072436013616</v>
      </c>
      <c r="X2831">
        <v>916.73476803382528</v>
      </c>
      <c r="Y2831">
        <v>3.5670147129500003</v>
      </c>
      <c r="Z2831">
        <v>6.848196014386648</v>
      </c>
      <c r="AA2831">
        <v>163.21710822878228</v>
      </c>
      <c r="AB2831">
        <v>263.39079388524806</v>
      </c>
      <c r="AC2831">
        <v>0</v>
      </c>
      <c r="AD2831">
        <v>0</v>
      </c>
      <c r="AE2831">
        <v>1586.8303168888083</v>
      </c>
    </row>
    <row r="2832" spans="1:31" x14ac:dyDescent="0.25">
      <c r="A2832">
        <v>1826847</v>
      </c>
      <c r="B2832">
        <v>1</v>
      </c>
      <c r="C2832" t="s">
        <v>81</v>
      </c>
      <c r="D2832" t="s">
        <v>114</v>
      </c>
      <c r="E2832" t="s">
        <v>164</v>
      </c>
      <c r="F2832" t="s">
        <v>8369</v>
      </c>
      <c r="G2832" t="s">
        <v>156</v>
      </c>
      <c r="H2832" t="s">
        <v>157</v>
      </c>
      <c r="I2832" t="s">
        <v>135</v>
      </c>
      <c r="J2832" t="s">
        <v>136</v>
      </c>
      <c r="K2832" t="s">
        <v>137</v>
      </c>
      <c r="L2832" t="s">
        <v>8370</v>
      </c>
      <c r="M2832" t="s">
        <v>8371</v>
      </c>
      <c r="N2832">
        <v>0.64361111100000001</v>
      </c>
      <c r="O2832">
        <v>0</v>
      </c>
      <c r="P2832">
        <v>505</v>
      </c>
      <c r="Q2832">
        <v>2</v>
      </c>
      <c r="R2832">
        <v>1</v>
      </c>
      <c r="S2832">
        <v>5</v>
      </c>
      <c r="T2832">
        <v>41</v>
      </c>
      <c r="U2832">
        <v>0</v>
      </c>
      <c r="V2832">
        <v>0</v>
      </c>
      <c r="W2832">
        <v>0</v>
      </c>
      <c r="X2832">
        <v>34.991166941741135</v>
      </c>
      <c r="Y2832">
        <v>1.1986699846895277</v>
      </c>
      <c r="Z2832">
        <v>1.0777391092332333</v>
      </c>
      <c r="AA2832">
        <v>7.8101381051163505</v>
      </c>
      <c r="AB2832">
        <v>5.3905206589240002</v>
      </c>
      <c r="AC2832">
        <v>0</v>
      </c>
      <c r="AD2832">
        <v>0</v>
      </c>
      <c r="AE2832">
        <v>50.468234799704248</v>
      </c>
    </row>
    <row r="2833" spans="1:31" x14ac:dyDescent="0.25">
      <c r="A2833">
        <v>1827033</v>
      </c>
      <c r="B2833">
        <v>1</v>
      </c>
      <c r="C2833" t="s">
        <v>80</v>
      </c>
      <c r="D2833" t="s">
        <v>90</v>
      </c>
      <c r="E2833" t="s">
        <v>140</v>
      </c>
      <c r="F2833" t="s">
        <v>8372</v>
      </c>
      <c r="G2833" t="s">
        <v>142</v>
      </c>
      <c r="H2833" t="s">
        <v>134</v>
      </c>
      <c r="I2833" t="s">
        <v>135</v>
      </c>
      <c r="J2833" t="s">
        <v>136</v>
      </c>
      <c r="K2833" t="s">
        <v>137</v>
      </c>
      <c r="L2833" t="s">
        <v>8373</v>
      </c>
      <c r="M2833" t="s">
        <v>8374</v>
      </c>
      <c r="N2833">
        <v>2.914722222</v>
      </c>
      <c r="O2833">
        <v>0</v>
      </c>
      <c r="P2833">
        <v>5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3.2796833707277915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3.2796833707277915</v>
      </c>
    </row>
    <row r="2834" spans="1:31" x14ac:dyDescent="0.25">
      <c r="A2834">
        <v>1826532</v>
      </c>
      <c r="B2834">
        <v>1</v>
      </c>
      <c r="C2834" t="s">
        <v>80</v>
      </c>
      <c r="D2834" t="s">
        <v>100</v>
      </c>
      <c r="E2834" t="s">
        <v>164</v>
      </c>
      <c r="F2834" t="s">
        <v>8003</v>
      </c>
      <c r="G2834" t="s">
        <v>156</v>
      </c>
      <c r="H2834" t="s">
        <v>157</v>
      </c>
      <c r="I2834" t="s">
        <v>135</v>
      </c>
      <c r="J2834" t="s">
        <v>136</v>
      </c>
      <c r="K2834" t="s">
        <v>137</v>
      </c>
      <c r="L2834" t="s">
        <v>8375</v>
      </c>
      <c r="M2834" t="s">
        <v>8376</v>
      </c>
      <c r="N2834">
        <v>0.316111111</v>
      </c>
      <c r="O2834">
        <v>1</v>
      </c>
      <c r="P2834">
        <v>13</v>
      </c>
      <c r="Q2834">
        <v>3</v>
      </c>
      <c r="R2834">
        <v>29</v>
      </c>
      <c r="S2834">
        <v>11</v>
      </c>
      <c r="T2834">
        <v>6</v>
      </c>
      <c r="U2834">
        <v>1</v>
      </c>
      <c r="V2834">
        <v>0</v>
      </c>
      <c r="W2834">
        <v>7.2534998519966656E-2</v>
      </c>
      <c r="X2834">
        <v>1.7007604874344333</v>
      </c>
      <c r="Y2834">
        <v>0.93395710641000007</v>
      </c>
      <c r="Z2834">
        <v>9.1846080532462455</v>
      </c>
      <c r="AA2834">
        <v>24.594003169505672</v>
      </c>
      <c r="AB2834">
        <v>2.0299205129162003</v>
      </c>
      <c r="AC2834">
        <v>5.9885183001286668</v>
      </c>
      <c r="AD2834">
        <v>0</v>
      </c>
      <c r="AE2834">
        <v>44.504302628161184</v>
      </c>
    </row>
    <row r="2835" spans="1:31" x14ac:dyDescent="0.25">
      <c r="A2835">
        <v>1826592</v>
      </c>
      <c r="B2835">
        <v>1</v>
      </c>
      <c r="C2835" t="s">
        <v>81</v>
      </c>
      <c r="D2835" t="s">
        <v>120</v>
      </c>
      <c r="E2835" t="s">
        <v>154</v>
      </c>
      <c r="F2835" t="s">
        <v>1572</v>
      </c>
      <c r="G2835" t="s">
        <v>156</v>
      </c>
      <c r="H2835" t="s">
        <v>157</v>
      </c>
      <c r="I2835" t="s">
        <v>179</v>
      </c>
      <c r="J2835" t="s">
        <v>136</v>
      </c>
      <c r="K2835" t="s">
        <v>137</v>
      </c>
      <c r="L2835" t="s">
        <v>8377</v>
      </c>
      <c r="M2835" t="s">
        <v>8378</v>
      </c>
      <c r="N2835">
        <v>1.3888888E-2</v>
      </c>
      <c r="O2835">
        <v>1</v>
      </c>
      <c r="P2835">
        <v>1112</v>
      </c>
      <c r="Q2835">
        <v>72</v>
      </c>
      <c r="R2835">
        <v>45</v>
      </c>
      <c r="S2835">
        <v>15</v>
      </c>
      <c r="T2835">
        <v>49</v>
      </c>
      <c r="U2835">
        <v>2</v>
      </c>
      <c r="V2835">
        <v>0</v>
      </c>
      <c r="W2835">
        <v>3.9500326687499998E-3</v>
      </c>
      <c r="X2835">
        <v>2.750907213285414</v>
      </c>
      <c r="Y2835">
        <v>1.7815595850694441</v>
      </c>
      <c r="Z2835">
        <v>0.26693012886458345</v>
      </c>
      <c r="AA2835">
        <v>0.66598126715861117</v>
      </c>
      <c r="AB2835">
        <v>0.23352176784722231</v>
      </c>
      <c r="AC2835">
        <v>1.0212312524816667</v>
      </c>
      <c r="AD2835">
        <v>0</v>
      </c>
      <c r="AE2835">
        <v>6.7240812473756915</v>
      </c>
    </row>
    <row r="2836" spans="1:31" x14ac:dyDescent="0.25">
      <c r="A2836">
        <v>1826887</v>
      </c>
      <c r="B2836">
        <v>1</v>
      </c>
      <c r="C2836" t="s">
        <v>80</v>
      </c>
      <c r="D2836" t="s">
        <v>101</v>
      </c>
      <c r="E2836" t="s">
        <v>140</v>
      </c>
      <c r="F2836" t="s">
        <v>8379</v>
      </c>
      <c r="G2836" t="s">
        <v>142</v>
      </c>
      <c r="H2836" t="s">
        <v>134</v>
      </c>
      <c r="I2836" t="s">
        <v>135</v>
      </c>
      <c r="J2836" t="s">
        <v>136</v>
      </c>
      <c r="K2836" t="s">
        <v>137</v>
      </c>
      <c r="L2836" t="s">
        <v>8380</v>
      </c>
      <c r="M2836" t="s">
        <v>8381</v>
      </c>
      <c r="N2836">
        <v>1.7947222220000001</v>
      </c>
      <c r="O2836">
        <v>0</v>
      </c>
      <c r="P2836">
        <v>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5.1006551285750004E-2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5.1006551285750004E-2</v>
      </c>
    </row>
    <row r="2837" spans="1:31" x14ac:dyDescent="0.25">
      <c r="A2837">
        <v>1826638</v>
      </c>
      <c r="B2837">
        <v>1</v>
      </c>
      <c r="C2837" t="s">
        <v>80</v>
      </c>
      <c r="D2837" t="s">
        <v>84</v>
      </c>
      <c r="E2837" t="s">
        <v>140</v>
      </c>
      <c r="F2837" t="s">
        <v>8382</v>
      </c>
      <c r="G2837" t="s">
        <v>242</v>
      </c>
      <c r="H2837" t="s">
        <v>134</v>
      </c>
      <c r="I2837" t="s">
        <v>135</v>
      </c>
      <c r="J2837" t="s">
        <v>3</v>
      </c>
      <c r="K2837" t="s">
        <v>137</v>
      </c>
      <c r="L2837" t="s">
        <v>8383</v>
      </c>
      <c r="M2837" t="s">
        <v>8384</v>
      </c>
      <c r="N2837">
        <v>9.0730555549999998</v>
      </c>
      <c r="O2837">
        <v>0</v>
      </c>
      <c r="P2837">
        <v>4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4.2668632500855335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4.2668632500855335</v>
      </c>
    </row>
    <row r="2838" spans="1:31" x14ac:dyDescent="0.25">
      <c r="A2838">
        <v>1826784</v>
      </c>
      <c r="B2838">
        <v>1</v>
      </c>
      <c r="C2838" t="s">
        <v>81</v>
      </c>
      <c r="D2838" t="s">
        <v>120</v>
      </c>
      <c r="E2838" t="s">
        <v>131</v>
      </c>
      <c r="F2838" t="s">
        <v>8385</v>
      </c>
      <c r="G2838" t="s">
        <v>133</v>
      </c>
      <c r="H2838" t="s">
        <v>134</v>
      </c>
      <c r="I2838" t="s">
        <v>135</v>
      </c>
      <c r="J2838" t="s">
        <v>136</v>
      </c>
      <c r="K2838" t="s">
        <v>137</v>
      </c>
      <c r="L2838" t="s">
        <v>8386</v>
      </c>
      <c r="M2838" t="s">
        <v>8387</v>
      </c>
      <c r="N2838">
        <v>3.5061111110000001</v>
      </c>
      <c r="O2838">
        <v>0</v>
      </c>
      <c r="P2838">
        <v>9</v>
      </c>
      <c r="Q2838">
        <v>0</v>
      </c>
      <c r="R2838">
        <v>1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4.7165312089050833</v>
      </c>
      <c r="Y2838">
        <v>0</v>
      </c>
      <c r="Z2838">
        <v>2.1273180881333331E-3</v>
      </c>
      <c r="AA2838">
        <v>0</v>
      </c>
      <c r="AB2838">
        <v>0</v>
      </c>
      <c r="AC2838">
        <v>0</v>
      </c>
      <c r="AD2838">
        <v>0</v>
      </c>
      <c r="AE2838">
        <v>4.7186585269932166</v>
      </c>
    </row>
    <row r="2839" spans="1:31" x14ac:dyDescent="0.25">
      <c r="A2839">
        <v>1826907</v>
      </c>
      <c r="B2839">
        <v>1</v>
      </c>
      <c r="C2839" t="s">
        <v>80</v>
      </c>
      <c r="D2839" t="s">
        <v>96</v>
      </c>
      <c r="E2839" t="s">
        <v>140</v>
      </c>
      <c r="F2839" t="s">
        <v>8388</v>
      </c>
      <c r="G2839" t="s">
        <v>142</v>
      </c>
      <c r="H2839" t="s">
        <v>134</v>
      </c>
      <c r="I2839" t="s">
        <v>135</v>
      </c>
      <c r="J2839" t="s">
        <v>136</v>
      </c>
      <c r="K2839" t="s">
        <v>137</v>
      </c>
      <c r="L2839" t="s">
        <v>8389</v>
      </c>
      <c r="M2839" t="s">
        <v>8390</v>
      </c>
      <c r="N2839">
        <v>5.5322222219999997</v>
      </c>
      <c r="O2839">
        <v>0</v>
      </c>
      <c r="P2839">
        <v>3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5.5984170690812833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5.5984170690812833</v>
      </c>
    </row>
    <row r="2840" spans="1:31" x14ac:dyDescent="0.25">
      <c r="A2840">
        <v>1826429</v>
      </c>
      <c r="B2840">
        <v>1</v>
      </c>
      <c r="C2840" t="s">
        <v>81</v>
      </c>
      <c r="D2840" t="s">
        <v>119</v>
      </c>
      <c r="E2840" t="s">
        <v>202</v>
      </c>
      <c r="F2840" t="s">
        <v>775</v>
      </c>
      <c r="G2840" t="s">
        <v>156</v>
      </c>
      <c r="H2840" t="s">
        <v>157</v>
      </c>
      <c r="I2840" t="s">
        <v>135</v>
      </c>
      <c r="J2840" t="s">
        <v>136</v>
      </c>
      <c r="K2840" t="s">
        <v>137</v>
      </c>
      <c r="L2840" t="s">
        <v>8391</v>
      </c>
      <c r="M2840" t="s">
        <v>8392</v>
      </c>
      <c r="N2840">
        <v>0.13888888799999999</v>
      </c>
      <c r="O2840">
        <v>0</v>
      </c>
      <c r="P2840">
        <v>471</v>
      </c>
      <c r="Q2840">
        <v>45</v>
      </c>
      <c r="R2840">
        <v>109</v>
      </c>
      <c r="S2840">
        <v>2</v>
      </c>
      <c r="T2840">
        <v>17</v>
      </c>
      <c r="U2840">
        <v>0</v>
      </c>
      <c r="V2840">
        <v>0</v>
      </c>
      <c r="W2840">
        <v>0</v>
      </c>
      <c r="X2840">
        <v>7.7565756329166708</v>
      </c>
      <c r="Y2840">
        <v>25.074693764195839</v>
      </c>
      <c r="Z2840">
        <v>43.881905807899997</v>
      </c>
      <c r="AA2840">
        <v>1.2018249308208333</v>
      </c>
      <c r="AB2840">
        <v>0.85763238740972247</v>
      </c>
      <c r="AC2840">
        <v>0</v>
      </c>
      <c r="AD2840">
        <v>0</v>
      </c>
      <c r="AE2840">
        <v>78.772632523243061</v>
      </c>
    </row>
    <row r="2841" spans="1:31" x14ac:dyDescent="0.25">
      <c r="A2841">
        <v>1826452</v>
      </c>
      <c r="B2841">
        <v>1</v>
      </c>
      <c r="C2841" t="s">
        <v>81</v>
      </c>
      <c r="D2841" t="s">
        <v>127</v>
      </c>
      <c r="E2841" t="s">
        <v>164</v>
      </c>
      <c r="F2841" t="s">
        <v>8393</v>
      </c>
      <c r="G2841" t="s">
        <v>156</v>
      </c>
      <c r="H2841" t="s">
        <v>157</v>
      </c>
      <c r="I2841" t="s">
        <v>135</v>
      </c>
      <c r="J2841" t="s">
        <v>136</v>
      </c>
      <c r="K2841" t="s">
        <v>137</v>
      </c>
      <c r="L2841" t="s">
        <v>8394</v>
      </c>
      <c r="M2841" t="s">
        <v>8395</v>
      </c>
      <c r="N2841">
        <v>1.425</v>
      </c>
      <c r="O2841">
        <v>2</v>
      </c>
      <c r="P2841">
        <v>2</v>
      </c>
      <c r="Q2841">
        <v>44</v>
      </c>
      <c r="R2841">
        <v>16</v>
      </c>
      <c r="S2841">
        <v>1</v>
      </c>
      <c r="T2841">
        <v>1</v>
      </c>
      <c r="U2841">
        <v>0</v>
      </c>
      <c r="V2841">
        <v>0</v>
      </c>
      <c r="W2841">
        <v>0.44548790801465005</v>
      </c>
      <c r="X2841">
        <v>2.3964282550051998</v>
      </c>
      <c r="Y2841">
        <v>45.677391489194648</v>
      </c>
      <c r="Z2841">
        <v>117.3498524603698</v>
      </c>
      <c r="AA2841">
        <v>2.0166798592333333</v>
      </c>
      <c r="AB2841">
        <v>0</v>
      </c>
      <c r="AC2841">
        <v>0</v>
      </c>
      <c r="AD2841">
        <v>0</v>
      </c>
      <c r="AE2841">
        <v>167.88583997181763</v>
      </c>
    </row>
    <row r="2842" spans="1:31" x14ac:dyDescent="0.25">
      <c r="A2842">
        <v>1826595</v>
      </c>
      <c r="B2842">
        <v>1</v>
      </c>
      <c r="C2842" t="s">
        <v>80</v>
      </c>
      <c r="D2842" t="s">
        <v>100</v>
      </c>
      <c r="E2842" t="s">
        <v>131</v>
      </c>
      <c r="F2842" t="s">
        <v>8396</v>
      </c>
      <c r="G2842" t="s">
        <v>242</v>
      </c>
      <c r="H2842" t="s">
        <v>134</v>
      </c>
      <c r="I2842" t="s">
        <v>135</v>
      </c>
      <c r="J2842" t="s">
        <v>136</v>
      </c>
      <c r="K2842" t="s">
        <v>137</v>
      </c>
      <c r="L2842" t="s">
        <v>8397</v>
      </c>
      <c r="M2842" t="s">
        <v>8398</v>
      </c>
      <c r="N2842">
        <v>2.2747222219999998</v>
      </c>
      <c r="O2842">
        <v>0</v>
      </c>
      <c r="P2842">
        <v>60</v>
      </c>
      <c r="Q2842">
        <v>0</v>
      </c>
      <c r="R2842">
        <v>0</v>
      </c>
      <c r="S2842">
        <v>0</v>
      </c>
      <c r="T2842">
        <v>7</v>
      </c>
      <c r="U2842">
        <v>0</v>
      </c>
      <c r="V2842">
        <v>0</v>
      </c>
      <c r="W2842">
        <v>0</v>
      </c>
      <c r="X2842">
        <v>16.035206652338658</v>
      </c>
      <c r="Y2842">
        <v>0</v>
      </c>
      <c r="Z2842">
        <v>0</v>
      </c>
      <c r="AA2842">
        <v>0</v>
      </c>
      <c r="AB2842">
        <v>7.0549422077714983</v>
      </c>
      <c r="AC2842">
        <v>0</v>
      </c>
      <c r="AD2842">
        <v>0</v>
      </c>
      <c r="AE2842">
        <v>23.090148860110155</v>
      </c>
    </row>
    <row r="2843" spans="1:31" x14ac:dyDescent="0.25">
      <c r="A2843">
        <v>1826993</v>
      </c>
      <c r="B2843">
        <v>1</v>
      </c>
      <c r="C2843" t="s">
        <v>81</v>
      </c>
      <c r="D2843" t="s">
        <v>122</v>
      </c>
      <c r="E2843" t="s">
        <v>154</v>
      </c>
      <c r="F2843" t="s">
        <v>8399</v>
      </c>
      <c r="G2843" t="s">
        <v>175</v>
      </c>
      <c r="H2843" t="s">
        <v>157</v>
      </c>
      <c r="I2843" t="s">
        <v>135</v>
      </c>
      <c r="J2843" t="s">
        <v>136</v>
      </c>
      <c r="K2843" t="s">
        <v>137</v>
      </c>
      <c r="L2843" t="s">
        <v>8400</v>
      </c>
      <c r="M2843" t="s">
        <v>8401</v>
      </c>
      <c r="N2843">
        <v>2.7716666659999998</v>
      </c>
      <c r="O2843">
        <v>2</v>
      </c>
      <c r="P2843">
        <v>87</v>
      </c>
      <c r="Q2843">
        <v>5</v>
      </c>
      <c r="R2843">
        <v>11</v>
      </c>
      <c r="S2843">
        <v>4</v>
      </c>
      <c r="T2843">
        <v>5</v>
      </c>
      <c r="U2843">
        <v>0</v>
      </c>
      <c r="V2843">
        <v>0</v>
      </c>
      <c r="W2843">
        <v>4.8394235716208671</v>
      </c>
      <c r="X2843">
        <v>63.279755292975807</v>
      </c>
      <c r="Y2843">
        <v>26.104002263916609</v>
      </c>
      <c r="Z2843">
        <v>11.378891230841795</v>
      </c>
      <c r="AA2843">
        <v>51.672779422991994</v>
      </c>
      <c r="AB2843">
        <v>1.3698452845022</v>
      </c>
      <c r="AC2843">
        <v>0</v>
      </c>
      <c r="AD2843">
        <v>0</v>
      </c>
      <c r="AE2843">
        <v>158.64469706684926</v>
      </c>
    </row>
    <row r="2844" spans="1:31" x14ac:dyDescent="0.25">
      <c r="A2844">
        <v>1826701</v>
      </c>
      <c r="B2844">
        <v>1</v>
      </c>
      <c r="C2844" t="s">
        <v>80</v>
      </c>
      <c r="D2844" t="s">
        <v>94</v>
      </c>
      <c r="E2844" t="s">
        <v>140</v>
      </c>
      <c r="F2844" t="s">
        <v>8402</v>
      </c>
      <c r="G2844" t="s">
        <v>142</v>
      </c>
      <c r="H2844" t="s">
        <v>134</v>
      </c>
      <c r="I2844" t="s">
        <v>135</v>
      </c>
      <c r="J2844" t="s">
        <v>136</v>
      </c>
      <c r="K2844" t="s">
        <v>137</v>
      </c>
      <c r="L2844" t="s">
        <v>8403</v>
      </c>
      <c r="M2844" t="s">
        <v>8404</v>
      </c>
      <c r="N2844">
        <v>3.676111111</v>
      </c>
      <c r="O2844">
        <v>0</v>
      </c>
      <c r="P2844">
        <v>3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1.3158102786948498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1.3158102786948498</v>
      </c>
    </row>
    <row r="2845" spans="1:31" x14ac:dyDescent="0.25">
      <c r="A2845">
        <v>1826658</v>
      </c>
      <c r="B2845">
        <v>1</v>
      </c>
      <c r="C2845" t="s">
        <v>80</v>
      </c>
      <c r="D2845" t="s">
        <v>88</v>
      </c>
      <c r="E2845" t="s">
        <v>140</v>
      </c>
      <c r="F2845" t="s">
        <v>8405</v>
      </c>
      <c r="G2845" t="s">
        <v>213</v>
      </c>
      <c r="H2845" t="s">
        <v>134</v>
      </c>
      <c r="I2845" t="s">
        <v>135</v>
      </c>
      <c r="J2845" t="s">
        <v>136</v>
      </c>
      <c r="K2845" t="s">
        <v>137</v>
      </c>
      <c r="L2845" t="s">
        <v>8406</v>
      </c>
      <c r="M2845" t="s">
        <v>8407</v>
      </c>
      <c r="N2845">
        <v>4.9175000000000004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16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68.58227205111352</v>
      </c>
      <c r="AC2845">
        <v>0</v>
      </c>
      <c r="AD2845">
        <v>0</v>
      </c>
      <c r="AE2845">
        <v>68.58227205111352</v>
      </c>
    </row>
    <row r="2846" spans="1:31" x14ac:dyDescent="0.25">
      <c r="A2846">
        <v>1826409</v>
      </c>
      <c r="B2846">
        <v>1</v>
      </c>
      <c r="C2846" t="s">
        <v>81</v>
      </c>
      <c r="D2846" t="s">
        <v>123</v>
      </c>
      <c r="E2846" t="s">
        <v>164</v>
      </c>
      <c r="F2846" t="s">
        <v>8408</v>
      </c>
      <c r="G2846" t="s">
        <v>156</v>
      </c>
      <c r="H2846" t="s">
        <v>157</v>
      </c>
      <c r="I2846" t="s">
        <v>135</v>
      </c>
      <c r="J2846" t="s">
        <v>136</v>
      </c>
      <c r="K2846" t="s">
        <v>137</v>
      </c>
      <c r="L2846" t="s">
        <v>8409</v>
      </c>
      <c r="M2846" t="s">
        <v>8410</v>
      </c>
      <c r="N2846">
        <v>0.67666666600000003</v>
      </c>
      <c r="O2846">
        <v>0</v>
      </c>
      <c r="P2846">
        <v>4</v>
      </c>
      <c r="Q2846">
        <v>1</v>
      </c>
      <c r="R2846">
        <v>128</v>
      </c>
      <c r="S2846">
        <v>0</v>
      </c>
      <c r="T2846">
        <v>8</v>
      </c>
      <c r="U2846">
        <v>0</v>
      </c>
      <c r="V2846">
        <v>0</v>
      </c>
      <c r="W2846">
        <v>0</v>
      </c>
      <c r="X2846">
        <v>0.6544866300490666</v>
      </c>
      <c r="Y2846">
        <v>0.81879387831834993</v>
      </c>
      <c r="Z2846">
        <v>67.16165797548679</v>
      </c>
      <c r="AA2846">
        <v>0</v>
      </c>
      <c r="AB2846">
        <v>1.311262960051689</v>
      </c>
      <c r="AC2846">
        <v>0</v>
      </c>
      <c r="AD2846">
        <v>0</v>
      </c>
      <c r="AE2846">
        <v>69.946201443905892</v>
      </c>
    </row>
    <row r="2847" spans="1:31" x14ac:dyDescent="0.25">
      <c r="A2847">
        <v>1827050</v>
      </c>
      <c r="B2847">
        <v>1</v>
      </c>
      <c r="C2847" t="s">
        <v>80</v>
      </c>
      <c r="D2847" t="s">
        <v>93</v>
      </c>
      <c r="E2847" t="s">
        <v>131</v>
      </c>
      <c r="F2847" t="s">
        <v>8411</v>
      </c>
      <c r="G2847" t="s">
        <v>189</v>
      </c>
      <c r="H2847" t="s">
        <v>134</v>
      </c>
      <c r="I2847" t="s">
        <v>135</v>
      </c>
      <c r="J2847" t="s">
        <v>136</v>
      </c>
      <c r="K2847" t="s">
        <v>137</v>
      </c>
      <c r="L2847" t="s">
        <v>8412</v>
      </c>
      <c r="M2847" t="s">
        <v>8413</v>
      </c>
      <c r="N2847">
        <v>1.018888888</v>
      </c>
      <c r="O2847">
        <v>0</v>
      </c>
      <c r="P2847">
        <v>241</v>
      </c>
      <c r="Q2847">
        <v>0</v>
      </c>
      <c r="R2847">
        <v>0</v>
      </c>
      <c r="S2847">
        <v>0</v>
      </c>
      <c r="T2847">
        <v>5</v>
      </c>
      <c r="U2847">
        <v>0</v>
      </c>
      <c r="V2847">
        <v>0</v>
      </c>
      <c r="W2847">
        <v>0</v>
      </c>
      <c r="X2847">
        <v>46.554708458849561</v>
      </c>
      <c r="Y2847">
        <v>0</v>
      </c>
      <c r="Z2847">
        <v>0</v>
      </c>
      <c r="AA2847">
        <v>0</v>
      </c>
      <c r="AB2847">
        <v>0.38294574195360004</v>
      </c>
      <c r="AC2847">
        <v>0</v>
      </c>
      <c r="AD2847">
        <v>0</v>
      </c>
      <c r="AE2847">
        <v>46.937654200803159</v>
      </c>
    </row>
    <row r="2848" spans="1:31" x14ac:dyDescent="0.25">
      <c r="A2848">
        <v>1827036</v>
      </c>
      <c r="B2848">
        <v>1</v>
      </c>
      <c r="C2848" t="s">
        <v>80</v>
      </c>
      <c r="D2848" t="s">
        <v>88</v>
      </c>
      <c r="E2848" t="s">
        <v>140</v>
      </c>
      <c r="F2848" t="s">
        <v>8414</v>
      </c>
      <c r="G2848" t="s">
        <v>142</v>
      </c>
      <c r="H2848" t="s">
        <v>134</v>
      </c>
      <c r="I2848" t="s">
        <v>135</v>
      </c>
      <c r="J2848" t="s">
        <v>136</v>
      </c>
      <c r="K2848" t="s">
        <v>137</v>
      </c>
      <c r="L2848" t="s">
        <v>8415</v>
      </c>
      <c r="M2848" t="s">
        <v>8416</v>
      </c>
      <c r="N2848">
        <v>2.6274999999999999</v>
      </c>
      <c r="O2848">
        <v>0</v>
      </c>
      <c r="P2848">
        <v>2</v>
      </c>
      <c r="Q2848">
        <v>0</v>
      </c>
      <c r="R2848">
        <v>0</v>
      </c>
      <c r="S2848">
        <v>0</v>
      </c>
      <c r="T2848">
        <v>1</v>
      </c>
      <c r="U2848">
        <v>0</v>
      </c>
      <c r="V2848">
        <v>0</v>
      </c>
      <c r="W2848">
        <v>0</v>
      </c>
      <c r="X2848">
        <v>0.74409991624825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0.74409991624825</v>
      </c>
    </row>
    <row r="2849" spans="1:31" x14ac:dyDescent="0.25">
      <c r="A2849">
        <v>1826489</v>
      </c>
      <c r="B2849">
        <v>1</v>
      </c>
      <c r="C2849" t="s">
        <v>80</v>
      </c>
      <c r="D2849" t="s">
        <v>85</v>
      </c>
      <c r="E2849" t="s">
        <v>252</v>
      </c>
      <c r="F2849" t="s">
        <v>8417</v>
      </c>
      <c r="G2849" t="s">
        <v>150</v>
      </c>
      <c r="H2849" t="s">
        <v>134</v>
      </c>
      <c r="I2849" t="s">
        <v>135</v>
      </c>
      <c r="J2849" t="s">
        <v>136</v>
      </c>
      <c r="K2849" t="s">
        <v>151</v>
      </c>
      <c r="L2849" t="s">
        <v>8418</v>
      </c>
      <c r="M2849" t="s">
        <v>8419</v>
      </c>
      <c r="N2849">
        <v>2.2319444439999998</v>
      </c>
      <c r="O2849">
        <v>0</v>
      </c>
      <c r="P2849">
        <v>683</v>
      </c>
      <c r="Q2849">
        <v>0</v>
      </c>
      <c r="R2849">
        <v>0</v>
      </c>
      <c r="S2849">
        <v>0</v>
      </c>
      <c r="T2849">
        <v>43</v>
      </c>
      <c r="U2849">
        <v>0</v>
      </c>
      <c r="V2849">
        <v>0</v>
      </c>
      <c r="W2849">
        <v>0</v>
      </c>
      <c r="X2849">
        <v>343.3013710883281</v>
      </c>
      <c r="Y2849">
        <v>0</v>
      </c>
      <c r="Z2849">
        <v>0</v>
      </c>
      <c r="AA2849">
        <v>0</v>
      </c>
      <c r="AB2849">
        <v>112.80309903286525</v>
      </c>
      <c r="AC2849">
        <v>0</v>
      </c>
      <c r="AD2849">
        <v>0</v>
      </c>
      <c r="AE2849">
        <v>456.10447012119334</v>
      </c>
    </row>
    <row r="2850" spans="1:31" x14ac:dyDescent="0.25">
      <c r="A2850">
        <v>1826495</v>
      </c>
      <c r="B2850">
        <v>1</v>
      </c>
      <c r="C2850" t="s">
        <v>81</v>
      </c>
      <c r="D2850" t="s">
        <v>112</v>
      </c>
      <c r="E2850" t="s">
        <v>154</v>
      </c>
      <c r="F2850" t="s">
        <v>8420</v>
      </c>
      <c r="G2850" t="s">
        <v>156</v>
      </c>
      <c r="H2850" t="s">
        <v>157</v>
      </c>
      <c r="I2850" t="s">
        <v>135</v>
      </c>
      <c r="J2850" t="s">
        <v>136</v>
      </c>
      <c r="K2850" t="s">
        <v>137</v>
      </c>
      <c r="L2850" t="s">
        <v>8421</v>
      </c>
      <c r="M2850" t="s">
        <v>8422</v>
      </c>
      <c r="N2850">
        <v>1.6291666659999999</v>
      </c>
      <c r="O2850">
        <v>1</v>
      </c>
      <c r="P2850">
        <v>0</v>
      </c>
      <c r="Q2850">
        <v>17</v>
      </c>
      <c r="R2850">
        <v>1</v>
      </c>
      <c r="S2850">
        <v>1</v>
      </c>
      <c r="T2850">
        <v>0</v>
      </c>
      <c r="U2850">
        <v>0</v>
      </c>
      <c r="V2850">
        <v>0</v>
      </c>
      <c r="W2850">
        <v>0.28139347148287502</v>
      </c>
      <c r="X2850">
        <v>0</v>
      </c>
      <c r="Y2850">
        <v>7.7812850461349994</v>
      </c>
      <c r="Z2850">
        <v>2.6660674350603335</v>
      </c>
      <c r="AA2850">
        <v>0</v>
      </c>
      <c r="AB2850">
        <v>0</v>
      </c>
      <c r="AC2850">
        <v>0</v>
      </c>
      <c r="AD2850">
        <v>0</v>
      </c>
      <c r="AE2850">
        <v>10.728745952678207</v>
      </c>
    </row>
    <row r="2851" spans="1:31" x14ac:dyDescent="0.25">
      <c r="A2851">
        <v>1826990</v>
      </c>
      <c r="B2851">
        <v>1</v>
      </c>
      <c r="C2851" t="s">
        <v>80</v>
      </c>
      <c r="D2851" t="s">
        <v>94</v>
      </c>
      <c r="E2851" t="s">
        <v>140</v>
      </c>
      <c r="F2851" t="s">
        <v>8423</v>
      </c>
      <c r="G2851" t="s">
        <v>142</v>
      </c>
      <c r="H2851" t="s">
        <v>134</v>
      </c>
      <c r="I2851" t="s">
        <v>135</v>
      </c>
      <c r="J2851" t="s">
        <v>136</v>
      </c>
      <c r="K2851" t="s">
        <v>137</v>
      </c>
      <c r="L2851" t="s">
        <v>8424</v>
      </c>
      <c r="M2851" t="s">
        <v>8425</v>
      </c>
      <c r="N2851">
        <v>1.5236111109999999</v>
      </c>
      <c r="O2851">
        <v>0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0.21464727359149999</v>
      </c>
      <c r="AA2851">
        <v>0</v>
      </c>
      <c r="AB2851">
        <v>0</v>
      </c>
      <c r="AC2851">
        <v>0</v>
      </c>
      <c r="AD2851">
        <v>0</v>
      </c>
      <c r="AE2851">
        <v>0.21464727359149999</v>
      </c>
    </row>
    <row r="2852" spans="1:31" x14ac:dyDescent="0.25">
      <c r="A2852">
        <v>1827013</v>
      </c>
      <c r="B2852">
        <v>1</v>
      </c>
      <c r="C2852" t="s">
        <v>80</v>
      </c>
      <c r="D2852" t="s">
        <v>98</v>
      </c>
      <c r="E2852" t="s">
        <v>202</v>
      </c>
      <c r="F2852" t="s">
        <v>4803</v>
      </c>
      <c r="G2852" t="s">
        <v>156</v>
      </c>
      <c r="H2852" t="s">
        <v>157</v>
      </c>
      <c r="I2852" t="s">
        <v>135</v>
      </c>
      <c r="J2852" t="s">
        <v>136</v>
      </c>
      <c r="K2852" t="s">
        <v>137</v>
      </c>
      <c r="L2852" t="s">
        <v>8426</v>
      </c>
      <c r="M2852" t="s">
        <v>8427</v>
      </c>
      <c r="N2852">
        <v>0.76555555500000005</v>
      </c>
      <c r="O2852">
        <v>1</v>
      </c>
      <c r="P2852">
        <v>230</v>
      </c>
      <c r="Q2852">
        <v>2</v>
      </c>
      <c r="R2852">
        <v>12</v>
      </c>
      <c r="S2852">
        <v>7</v>
      </c>
      <c r="T2852">
        <v>52</v>
      </c>
      <c r="U2852">
        <v>2</v>
      </c>
      <c r="V2852">
        <v>0</v>
      </c>
      <c r="W2852">
        <v>0.4379935339533334</v>
      </c>
      <c r="X2852">
        <v>46.747862617002497</v>
      </c>
      <c r="Y2852">
        <v>1.5926865754995998</v>
      </c>
      <c r="Z2852">
        <v>10.0615794847446</v>
      </c>
      <c r="AA2852">
        <v>43.071589727425504</v>
      </c>
      <c r="AB2852">
        <v>39.832705179561536</v>
      </c>
      <c r="AC2852">
        <v>52.922292546700163</v>
      </c>
      <c r="AD2852">
        <v>0</v>
      </c>
      <c r="AE2852">
        <v>194.66670966488724</v>
      </c>
    </row>
    <row r="2853" spans="1:31" x14ac:dyDescent="0.25">
      <c r="A2853">
        <v>1826472</v>
      </c>
      <c r="B2853">
        <v>1</v>
      </c>
      <c r="C2853" t="s">
        <v>80</v>
      </c>
      <c r="D2853" t="s">
        <v>94</v>
      </c>
      <c r="E2853" t="s">
        <v>131</v>
      </c>
      <c r="F2853" t="s">
        <v>8428</v>
      </c>
      <c r="G2853" t="s">
        <v>150</v>
      </c>
      <c r="H2853" t="s">
        <v>134</v>
      </c>
      <c r="I2853" t="s">
        <v>135</v>
      </c>
      <c r="J2853" t="s">
        <v>136</v>
      </c>
      <c r="K2853" t="s">
        <v>151</v>
      </c>
      <c r="L2853" t="s">
        <v>8429</v>
      </c>
      <c r="M2853" t="s">
        <v>8430</v>
      </c>
      <c r="N2853">
        <v>8.3856322219999999</v>
      </c>
      <c r="O2853">
        <v>0</v>
      </c>
      <c r="P2853">
        <v>116</v>
      </c>
      <c r="Q2853">
        <v>0</v>
      </c>
      <c r="R2853">
        <v>0</v>
      </c>
      <c r="S2853">
        <v>0</v>
      </c>
      <c r="T2853">
        <v>23</v>
      </c>
      <c r="U2853">
        <v>0</v>
      </c>
      <c r="V2853">
        <v>0</v>
      </c>
      <c r="W2853">
        <v>0</v>
      </c>
      <c r="X2853">
        <v>159.30043094459725</v>
      </c>
      <c r="Y2853">
        <v>0</v>
      </c>
      <c r="Z2853">
        <v>0</v>
      </c>
      <c r="AA2853">
        <v>0</v>
      </c>
      <c r="AB2853">
        <v>54.055965246940261</v>
      </c>
      <c r="AC2853">
        <v>0</v>
      </c>
      <c r="AD2853">
        <v>0</v>
      </c>
      <c r="AE2853">
        <v>213.3563961915375</v>
      </c>
    </row>
    <row r="2854" spans="1:31" x14ac:dyDescent="0.25">
      <c r="A2854">
        <v>1826426</v>
      </c>
      <c r="B2854">
        <v>1</v>
      </c>
      <c r="C2854" t="s">
        <v>81</v>
      </c>
      <c r="D2854" t="s">
        <v>123</v>
      </c>
      <c r="E2854" t="s">
        <v>154</v>
      </c>
      <c r="F2854" t="s">
        <v>8431</v>
      </c>
      <c r="G2854" t="s">
        <v>156</v>
      </c>
      <c r="H2854" t="s">
        <v>157</v>
      </c>
      <c r="I2854" t="s">
        <v>135</v>
      </c>
      <c r="J2854" t="s">
        <v>136</v>
      </c>
      <c r="K2854" t="s">
        <v>137</v>
      </c>
      <c r="L2854" t="s">
        <v>8432</v>
      </c>
      <c r="M2854" t="s">
        <v>8433</v>
      </c>
      <c r="N2854">
        <v>0.47277777700000001</v>
      </c>
      <c r="O2854">
        <v>0</v>
      </c>
      <c r="P2854">
        <v>7</v>
      </c>
      <c r="Q2854">
        <v>0</v>
      </c>
      <c r="R2854">
        <v>30</v>
      </c>
      <c r="S2854">
        <v>11</v>
      </c>
      <c r="T2854">
        <v>144</v>
      </c>
      <c r="U2854">
        <v>10</v>
      </c>
      <c r="V2854">
        <v>9</v>
      </c>
      <c r="W2854">
        <v>0</v>
      </c>
      <c r="X2854">
        <v>0.4403837105131666</v>
      </c>
      <c r="Y2854">
        <v>0</v>
      </c>
      <c r="Z2854">
        <v>5.1140935538721672</v>
      </c>
      <c r="AA2854">
        <v>71.849123840131043</v>
      </c>
      <c r="AB2854">
        <v>71.606046443506912</v>
      </c>
      <c r="AC2854">
        <v>507.65064816206097</v>
      </c>
      <c r="AD2854">
        <v>59.503798715188346</v>
      </c>
      <c r="AE2854">
        <v>716.16409442527265</v>
      </c>
    </row>
    <row r="2855" spans="1:31" x14ac:dyDescent="0.25">
      <c r="A2855">
        <v>1826721</v>
      </c>
      <c r="B2855">
        <v>1</v>
      </c>
      <c r="C2855" t="s">
        <v>80</v>
      </c>
      <c r="D2855" t="s">
        <v>96</v>
      </c>
      <c r="E2855" t="s">
        <v>140</v>
      </c>
      <c r="F2855" t="s">
        <v>8434</v>
      </c>
      <c r="G2855" t="s">
        <v>213</v>
      </c>
      <c r="H2855" t="s">
        <v>134</v>
      </c>
      <c r="I2855" t="s">
        <v>135</v>
      </c>
      <c r="J2855" t="s">
        <v>136</v>
      </c>
      <c r="K2855" t="s">
        <v>137</v>
      </c>
      <c r="L2855" t="s">
        <v>8435</v>
      </c>
      <c r="M2855" t="s">
        <v>8436</v>
      </c>
      <c r="N2855">
        <v>6.3550000000000004</v>
      </c>
      <c r="O2855">
        <v>0</v>
      </c>
      <c r="P2855">
        <v>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</row>
    <row r="2856" spans="1:31" x14ac:dyDescent="0.25">
      <c r="A2856">
        <v>1826927</v>
      </c>
      <c r="B2856">
        <v>1</v>
      </c>
      <c r="C2856" t="s">
        <v>81</v>
      </c>
      <c r="D2856" t="s">
        <v>113</v>
      </c>
      <c r="E2856" t="s">
        <v>154</v>
      </c>
      <c r="F2856" t="s">
        <v>8437</v>
      </c>
      <c r="G2856" t="s">
        <v>156</v>
      </c>
      <c r="H2856" t="s">
        <v>157</v>
      </c>
      <c r="I2856" t="s">
        <v>135</v>
      </c>
      <c r="J2856" t="s">
        <v>136</v>
      </c>
      <c r="K2856" t="s">
        <v>137</v>
      </c>
      <c r="L2856" t="s">
        <v>8438</v>
      </c>
      <c r="M2856" t="s">
        <v>8439</v>
      </c>
      <c r="N2856">
        <v>0.70250000000000001</v>
      </c>
      <c r="O2856">
        <v>0</v>
      </c>
      <c r="P2856">
        <v>31</v>
      </c>
      <c r="Q2856">
        <v>0</v>
      </c>
      <c r="R2856">
        <v>18</v>
      </c>
      <c r="S2856">
        <v>0</v>
      </c>
      <c r="T2856">
        <v>1</v>
      </c>
      <c r="U2856">
        <v>0</v>
      </c>
      <c r="V2856">
        <v>0</v>
      </c>
      <c r="W2856">
        <v>0</v>
      </c>
      <c r="X2856">
        <v>4.4821207235661751</v>
      </c>
      <c r="Y2856">
        <v>0</v>
      </c>
      <c r="Z2856">
        <v>9.8670019905594</v>
      </c>
      <c r="AA2856">
        <v>0</v>
      </c>
      <c r="AB2856">
        <v>2.2889773831924503</v>
      </c>
      <c r="AC2856">
        <v>0</v>
      </c>
      <c r="AD2856">
        <v>0</v>
      </c>
      <c r="AE2856">
        <v>16.638100097318024</v>
      </c>
    </row>
    <row r="2857" spans="1:31" x14ac:dyDescent="0.25">
      <c r="A2857">
        <v>1826598</v>
      </c>
      <c r="B2857">
        <v>1</v>
      </c>
      <c r="C2857" t="s">
        <v>80</v>
      </c>
      <c r="D2857" t="s">
        <v>83</v>
      </c>
      <c r="E2857" t="s">
        <v>154</v>
      </c>
      <c r="F2857" t="s">
        <v>5336</v>
      </c>
      <c r="G2857" t="s">
        <v>156</v>
      </c>
      <c r="H2857" t="s">
        <v>157</v>
      </c>
      <c r="I2857" t="s">
        <v>135</v>
      </c>
      <c r="J2857" t="s">
        <v>136</v>
      </c>
      <c r="K2857" t="s">
        <v>137</v>
      </c>
      <c r="L2857" t="s">
        <v>8440</v>
      </c>
      <c r="M2857" t="s">
        <v>8441</v>
      </c>
      <c r="N2857">
        <v>0.12666666600000001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20</v>
      </c>
      <c r="U2857">
        <v>3</v>
      </c>
      <c r="V2857">
        <v>4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3.157086771688201</v>
      </c>
      <c r="AC2857">
        <v>10.76238660912</v>
      </c>
      <c r="AD2857">
        <v>29.916712071328202</v>
      </c>
      <c r="AE2857">
        <v>43.836185452136405</v>
      </c>
    </row>
    <row r="2858" spans="1:31" x14ac:dyDescent="0.25">
      <c r="A2858">
        <v>1826432</v>
      </c>
      <c r="B2858">
        <v>1</v>
      </c>
      <c r="C2858" t="s">
        <v>81</v>
      </c>
      <c r="D2858" t="s">
        <v>123</v>
      </c>
      <c r="E2858" t="s">
        <v>154</v>
      </c>
      <c r="F2858" t="s">
        <v>1796</v>
      </c>
      <c r="G2858" t="s">
        <v>156</v>
      </c>
      <c r="H2858" t="s">
        <v>157</v>
      </c>
      <c r="I2858" t="s">
        <v>135</v>
      </c>
      <c r="J2858" t="s">
        <v>136</v>
      </c>
      <c r="K2858" t="s">
        <v>137</v>
      </c>
      <c r="L2858" t="s">
        <v>8442</v>
      </c>
      <c r="M2858" t="s">
        <v>8443</v>
      </c>
      <c r="N2858">
        <v>0.83444444399999995</v>
      </c>
      <c r="O2858">
        <v>0</v>
      </c>
      <c r="P2858">
        <v>1</v>
      </c>
      <c r="Q2858">
        <v>0</v>
      </c>
      <c r="R2858">
        <v>0</v>
      </c>
      <c r="S2858">
        <v>4</v>
      </c>
      <c r="T2858">
        <v>30</v>
      </c>
      <c r="U2858">
        <v>1</v>
      </c>
      <c r="V2858">
        <v>2</v>
      </c>
      <c r="W2858">
        <v>0</v>
      </c>
      <c r="X2858">
        <v>0.24962662596153332</v>
      </c>
      <c r="Y2858">
        <v>0</v>
      </c>
      <c r="Z2858">
        <v>0</v>
      </c>
      <c r="AA2858">
        <v>55.68042019209993</v>
      </c>
      <c r="AB2858">
        <v>30.153641694456937</v>
      </c>
      <c r="AC2858">
        <v>0</v>
      </c>
      <c r="AD2858">
        <v>120.49298445861903</v>
      </c>
      <c r="AE2858">
        <v>206.57667297113744</v>
      </c>
    </row>
    <row r="2859" spans="1:31" x14ac:dyDescent="0.25">
      <c r="A2859">
        <v>1826884</v>
      </c>
      <c r="B2859">
        <v>1</v>
      </c>
      <c r="C2859" t="s">
        <v>80</v>
      </c>
      <c r="D2859" t="s">
        <v>105</v>
      </c>
      <c r="E2859" t="s">
        <v>131</v>
      </c>
      <c r="F2859" t="s">
        <v>8444</v>
      </c>
      <c r="G2859" t="s">
        <v>133</v>
      </c>
      <c r="H2859" t="s">
        <v>134</v>
      </c>
      <c r="I2859" t="s">
        <v>135</v>
      </c>
      <c r="J2859" t="s">
        <v>136</v>
      </c>
      <c r="K2859" t="s">
        <v>137</v>
      </c>
      <c r="L2859" t="s">
        <v>8445</v>
      </c>
      <c r="M2859" t="s">
        <v>8446</v>
      </c>
      <c r="N2859">
        <v>2.5625</v>
      </c>
      <c r="O2859">
        <v>0</v>
      </c>
      <c r="P2859">
        <v>27</v>
      </c>
      <c r="Q2859">
        <v>0</v>
      </c>
      <c r="R2859">
        <v>0</v>
      </c>
      <c r="S2859">
        <v>0</v>
      </c>
      <c r="T2859">
        <v>3</v>
      </c>
      <c r="U2859">
        <v>0</v>
      </c>
      <c r="V2859">
        <v>1</v>
      </c>
      <c r="W2859">
        <v>0</v>
      </c>
      <c r="X2859">
        <v>16.620659283671248</v>
      </c>
      <c r="Y2859">
        <v>0</v>
      </c>
      <c r="Z2859">
        <v>0</v>
      </c>
      <c r="AA2859">
        <v>0</v>
      </c>
      <c r="AB2859">
        <v>8.0143148336721524</v>
      </c>
      <c r="AC2859">
        <v>0</v>
      </c>
      <c r="AD2859">
        <v>19.609966502402376</v>
      </c>
      <c r="AE2859">
        <v>44.244940619745776</v>
      </c>
    </row>
    <row r="2860" spans="1:31" x14ac:dyDescent="0.25">
      <c r="A2860">
        <v>1826641</v>
      </c>
      <c r="B2860">
        <v>1</v>
      </c>
      <c r="C2860" t="s">
        <v>81</v>
      </c>
      <c r="D2860" t="s">
        <v>123</v>
      </c>
      <c r="E2860" t="s">
        <v>252</v>
      </c>
      <c r="F2860" t="s">
        <v>8447</v>
      </c>
      <c r="G2860" t="s">
        <v>217</v>
      </c>
      <c r="H2860" t="s">
        <v>134</v>
      </c>
      <c r="I2860" t="s">
        <v>135</v>
      </c>
      <c r="J2860" t="s">
        <v>136</v>
      </c>
      <c r="K2860" t="s">
        <v>137</v>
      </c>
      <c r="L2860" t="s">
        <v>8448</v>
      </c>
      <c r="M2860" t="s">
        <v>8449</v>
      </c>
      <c r="N2860">
        <v>2.3199999999999998</v>
      </c>
      <c r="O2860">
        <v>0</v>
      </c>
      <c r="P2860">
        <v>97</v>
      </c>
      <c r="Q2860">
        <v>0</v>
      </c>
      <c r="R2860">
        <v>5</v>
      </c>
      <c r="S2860">
        <v>0</v>
      </c>
      <c r="T2860">
        <v>1</v>
      </c>
      <c r="U2860">
        <v>0</v>
      </c>
      <c r="V2860">
        <v>0</v>
      </c>
      <c r="W2860">
        <v>0</v>
      </c>
      <c r="X2860">
        <v>50.181866197118005</v>
      </c>
      <c r="Y2860">
        <v>0</v>
      </c>
      <c r="Z2860">
        <v>22.036830356130398</v>
      </c>
      <c r="AA2860">
        <v>0</v>
      </c>
      <c r="AB2860">
        <v>1.42603824852E-2</v>
      </c>
      <c r="AC2860">
        <v>0</v>
      </c>
      <c r="AD2860">
        <v>0</v>
      </c>
      <c r="AE2860">
        <v>72.232956935733611</v>
      </c>
    </row>
    <row r="2861" spans="1:31" x14ac:dyDescent="0.25">
      <c r="A2861">
        <v>1826741</v>
      </c>
      <c r="B2861">
        <v>1</v>
      </c>
      <c r="C2861" t="s">
        <v>80</v>
      </c>
      <c r="D2861" t="s">
        <v>99</v>
      </c>
      <c r="E2861" t="s">
        <v>140</v>
      </c>
      <c r="F2861" t="s">
        <v>8450</v>
      </c>
      <c r="G2861" t="s">
        <v>142</v>
      </c>
      <c r="H2861" t="s">
        <v>134</v>
      </c>
      <c r="I2861" t="s">
        <v>135</v>
      </c>
      <c r="J2861" t="s">
        <v>136</v>
      </c>
      <c r="K2861" t="s">
        <v>137</v>
      </c>
      <c r="L2861" t="s">
        <v>8451</v>
      </c>
      <c r="M2861" t="s">
        <v>8452</v>
      </c>
      <c r="N2861">
        <v>3.616944444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1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0.89913904820928336</v>
      </c>
      <c r="AC2861">
        <v>0</v>
      </c>
      <c r="AD2861">
        <v>0</v>
      </c>
      <c r="AE2861">
        <v>0.89913904820928336</v>
      </c>
    </row>
    <row r="2862" spans="1:31" x14ac:dyDescent="0.25">
      <c r="A2862">
        <v>1826661</v>
      </c>
      <c r="B2862">
        <v>1</v>
      </c>
      <c r="C2862" t="s">
        <v>81</v>
      </c>
      <c r="D2862" t="s">
        <v>112</v>
      </c>
      <c r="E2862" t="s">
        <v>202</v>
      </c>
      <c r="F2862" t="s">
        <v>8453</v>
      </c>
      <c r="G2862" t="s">
        <v>150</v>
      </c>
      <c r="H2862" t="s">
        <v>157</v>
      </c>
      <c r="I2862" t="s">
        <v>135</v>
      </c>
      <c r="J2862" t="s">
        <v>136</v>
      </c>
      <c r="K2862" t="s">
        <v>151</v>
      </c>
      <c r="L2862" t="s">
        <v>8454</v>
      </c>
      <c r="M2862" t="s">
        <v>8455</v>
      </c>
      <c r="N2862">
        <v>0.29388888800000001</v>
      </c>
      <c r="O2862">
        <v>2</v>
      </c>
      <c r="P2862">
        <v>1066</v>
      </c>
      <c r="Q2862">
        <v>206</v>
      </c>
      <c r="R2862">
        <v>144</v>
      </c>
      <c r="S2862">
        <v>10</v>
      </c>
      <c r="T2862">
        <v>89</v>
      </c>
      <c r="U2862">
        <v>3</v>
      </c>
      <c r="V2862">
        <v>0</v>
      </c>
      <c r="W2862">
        <v>0.34937365639985007</v>
      </c>
      <c r="X2862">
        <v>60.767324054692317</v>
      </c>
      <c r="Y2862">
        <v>165.65972242531166</v>
      </c>
      <c r="Z2862">
        <v>90.118792959103288</v>
      </c>
      <c r="AA2862">
        <v>9.2027301002156197</v>
      </c>
      <c r="AB2862">
        <v>18.173100073842662</v>
      </c>
      <c r="AC2862">
        <v>78.811453043233499</v>
      </c>
      <c r="AD2862">
        <v>0</v>
      </c>
      <c r="AE2862">
        <v>423.08249631279887</v>
      </c>
    </row>
    <row r="2863" spans="1:31" x14ac:dyDescent="0.25">
      <c r="A2863">
        <v>1826512</v>
      </c>
      <c r="B2863">
        <v>1</v>
      </c>
      <c r="C2863" t="s">
        <v>80</v>
      </c>
      <c r="D2863" t="s">
        <v>100</v>
      </c>
      <c r="E2863" t="s">
        <v>131</v>
      </c>
      <c r="F2863" t="s">
        <v>8456</v>
      </c>
      <c r="G2863" t="s">
        <v>189</v>
      </c>
      <c r="H2863" t="s">
        <v>134</v>
      </c>
      <c r="I2863" t="s">
        <v>135</v>
      </c>
      <c r="J2863" t="s">
        <v>136</v>
      </c>
      <c r="K2863" t="s">
        <v>137</v>
      </c>
      <c r="L2863" t="s">
        <v>8295</v>
      </c>
      <c r="M2863" t="s">
        <v>8457</v>
      </c>
      <c r="N2863">
        <v>1.3877777769999999</v>
      </c>
      <c r="O2863">
        <v>0</v>
      </c>
      <c r="P2863">
        <v>141</v>
      </c>
      <c r="Q2863">
        <v>0</v>
      </c>
      <c r="R2863">
        <v>0</v>
      </c>
      <c r="S2863">
        <v>0</v>
      </c>
      <c r="T2863">
        <v>3</v>
      </c>
      <c r="U2863">
        <v>0</v>
      </c>
      <c r="V2863">
        <v>0</v>
      </c>
      <c r="W2863">
        <v>0</v>
      </c>
      <c r="X2863">
        <v>36.724305326517872</v>
      </c>
      <c r="Y2863">
        <v>0</v>
      </c>
      <c r="Z2863">
        <v>0</v>
      </c>
      <c r="AA2863">
        <v>0</v>
      </c>
      <c r="AB2863">
        <v>1.7709092295297335</v>
      </c>
      <c r="AC2863">
        <v>0</v>
      </c>
      <c r="AD2863">
        <v>0</v>
      </c>
      <c r="AE2863">
        <v>38.495214556047607</v>
      </c>
    </row>
    <row r="2864" spans="1:31" x14ac:dyDescent="0.25">
      <c r="A2864">
        <v>1826904</v>
      </c>
      <c r="B2864">
        <v>1</v>
      </c>
      <c r="C2864" t="s">
        <v>81</v>
      </c>
      <c r="D2864" t="s">
        <v>113</v>
      </c>
      <c r="E2864" t="s">
        <v>164</v>
      </c>
      <c r="F2864" t="s">
        <v>8458</v>
      </c>
      <c r="G2864" t="s">
        <v>156</v>
      </c>
      <c r="H2864" t="s">
        <v>157</v>
      </c>
      <c r="I2864" t="s">
        <v>179</v>
      </c>
      <c r="J2864" t="s">
        <v>136</v>
      </c>
      <c r="K2864" t="s">
        <v>137</v>
      </c>
      <c r="L2864" t="s">
        <v>8459</v>
      </c>
      <c r="M2864" t="s">
        <v>8460</v>
      </c>
      <c r="N2864">
        <v>2.5000000000000001E-2</v>
      </c>
      <c r="O2864">
        <v>2</v>
      </c>
      <c r="P2864">
        <v>739</v>
      </c>
      <c r="Q2864">
        <v>26</v>
      </c>
      <c r="R2864">
        <v>269</v>
      </c>
      <c r="S2864">
        <v>4</v>
      </c>
      <c r="T2864">
        <v>24</v>
      </c>
      <c r="U2864">
        <v>1</v>
      </c>
      <c r="V2864">
        <v>0</v>
      </c>
      <c r="W2864">
        <v>2.1524212417500001E-2</v>
      </c>
      <c r="X2864">
        <v>3.4373480624857504</v>
      </c>
      <c r="Y2864">
        <v>4.4123272974405001</v>
      </c>
      <c r="Z2864">
        <v>9.0136720179494993</v>
      </c>
      <c r="AA2864">
        <v>1.2502823182955003</v>
      </c>
      <c r="AB2864">
        <v>0.69779953127125016</v>
      </c>
      <c r="AC2864">
        <v>2.4650276719200002</v>
      </c>
      <c r="AD2864">
        <v>0</v>
      </c>
      <c r="AE2864">
        <v>21.297981111780004</v>
      </c>
    </row>
    <row r="2865" spans="1:31" x14ac:dyDescent="0.25">
      <c r="A2865">
        <v>1826412</v>
      </c>
      <c r="B2865">
        <v>1</v>
      </c>
      <c r="C2865" t="s">
        <v>80</v>
      </c>
      <c r="D2865" t="s">
        <v>103</v>
      </c>
      <c r="E2865" t="s">
        <v>268</v>
      </c>
      <c r="F2865" t="s">
        <v>7559</v>
      </c>
      <c r="G2865" t="s">
        <v>955</v>
      </c>
      <c r="H2865" t="s">
        <v>157</v>
      </c>
      <c r="I2865" t="s">
        <v>135</v>
      </c>
      <c r="J2865" t="s">
        <v>136</v>
      </c>
      <c r="K2865" t="s">
        <v>137</v>
      </c>
      <c r="L2865" t="s">
        <v>8461</v>
      </c>
      <c r="M2865" t="s">
        <v>8462</v>
      </c>
      <c r="N2865">
        <v>7.1660377769999997</v>
      </c>
      <c r="O2865">
        <v>0</v>
      </c>
      <c r="P2865">
        <v>9</v>
      </c>
      <c r="Q2865">
        <v>37</v>
      </c>
      <c r="R2865">
        <v>61</v>
      </c>
      <c r="S2865">
        <v>7</v>
      </c>
      <c r="T2865">
        <v>17</v>
      </c>
      <c r="U2865">
        <v>5</v>
      </c>
      <c r="V2865">
        <v>0</v>
      </c>
      <c r="W2865">
        <v>0</v>
      </c>
      <c r="X2865">
        <v>10.268193756319333</v>
      </c>
      <c r="Y2865">
        <v>1129.4818585489529</v>
      </c>
      <c r="Z2865">
        <v>937.19291889100737</v>
      </c>
      <c r="AA2865">
        <v>985.23166051922431</v>
      </c>
      <c r="AB2865">
        <v>315.39353161781196</v>
      </c>
      <c r="AC2865">
        <v>8846.5404286993489</v>
      </c>
      <c r="AD2865">
        <v>0</v>
      </c>
      <c r="AE2865">
        <v>12224.108592032666</v>
      </c>
    </row>
    <row r="2866" spans="1:31" x14ac:dyDescent="0.25">
      <c r="A2866">
        <v>1826804</v>
      </c>
      <c r="B2866">
        <v>1</v>
      </c>
      <c r="C2866" t="s">
        <v>81</v>
      </c>
      <c r="D2866" t="s">
        <v>112</v>
      </c>
      <c r="E2866" t="s">
        <v>202</v>
      </c>
      <c r="F2866" t="s">
        <v>1030</v>
      </c>
      <c r="G2866" t="s">
        <v>156</v>
      </c>
      <c r="H2866" t="s">
        <v>157</v>
      </c>
      <c r="I2866" t="s">
        <v>135</v>
      </c>
      <c r="J2866" t="s">
        <v>136</v>
      </c>
      <c r="K2866" t="s">
        <v>137</v>
      </c>
      <c r="L2866" t="s">
        <v>8463</v>
      </c>
      <c r="M2866" t="s">
        <v>8464</v>
      </c>
      <c r="N2866">
        <v>1.166666666</v>
      </c>
      <c r="O2866">
        <v>0</v>
      </c>
      <c r="P2866">
        <v>15557</v>
      </c>
      <c r="Q2866">
        <v>28</v>
      </c>
      <c r="R2866">
        <v>638</v>
      </c>
      <c r="S2866">
        <v>42</v>
      </c>
      <c r="T2866">
        <v>1755</v>
      </c>
      <c r="U2866">
        <v>8</v>
      </c>
      <c r="V2866">
        <v>3</v>
      </c>
      <c r="W2866">
        <v>0</v>
      </c>
      <c r="X2866">
        <v>2243.2845067984954</v>
      </c>
      <c r="Y2866">
        <v>229.26506209566159</v>
      </c>
      <c r="Z2866">
        <v>456.98998849116145</v>
      </c>
      <c r="AA2866">
        <v>240.46378089562668</v>
      </c>
      <c r="AB2866">
        <v>927.48405628736555</v>
      </c>
      <c r="AC2866">
        <v>260.55083416289199</v>
      </c>
      <c r="AD2866">
        <v>13.662946723412498</v>
      </c>
      <c r="AE2866">
        <v>4371.7011754546147</v>
      </c>
    </row>
    <row r="2867" spans="1:31" x14ac:dyDescent="0.25">
      <c r="A2867">
        <v>1826893</v>
      </c>
      <c r="B2867">
        <v>1</v>
      </c>
      <c r="C2867" t="s">
        <v>81</v>
      </c>
      <c r="D2867" t="s">
        <v>121</v>
      </c>
      <c r="E2867" t="s">
        <v>131</v>
      </c>
      <c r="F2867" t="s">
        <v>8465</v>
      </c>
      <c r="G2867" t="s">
        <v>133</v>
      </c>
      <c r="H2867" t="s">
        <v>134</v>
      </c>
      <c r="I2867" t="s">
        <v>135</v>
      </c>
      <c r="J2867" t="s">
        <v>136</v>
      </c>
      <c r="K2867" t="s">
        <v>137</v>
      </c>
      <c r="L2867" t="s">
        <v>8466</v>
      </c>
      <c r="M2867" t="s">
        <v>8467</v>
      </c>
      <c r="N2867">
        <v>1.196388888</v>
      </c>
      <c r="O2867">
        <v>0</v>
      </c>
      <c r="P2867">
        <v>15</v>
      </c>
      <c r="Q2867">
        <v>0</v>
      </c>
      <c r="R2867">
        <v>4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2.6049777394200251</v>
      </c>
      <c r="Y2867">
        <v>0</v>
      </c>
      <c r="Z2867">
        <v>3.3807920765963511</v>
      </c>
      <c r="AA2867">
        <v>0</v>
      </c>
      <c r="AB2867">
        <v>0</v>
      </c>
      <c r="AC2867">
        <v>0</v>
      </c>
      <c r="AD2867">
        <v>0</v>
      </c>
      <c r="AE2867">
        <v>5.9857698160163757</v>
      </c>
    </row>
    <row r="2868" spans="1:31" x14ac:dyDescent="0.25">
      <c r="A2868">
        <v>1826916</v>
      </c>
      <c r="B2868">
        <v>1</v>
      </c>
      <c r="C2868" t="s">
        <v>81</v>
      </c>
      <c r="D2868" t="s">
        <v>115</v>
      </c>
      <c r="E2868" t="s">
        <v>154</v>
      </c>
      <c r="F2868" t="s">
        <v>506</v>
      </c>
      <c r="G2868" t="s">
        <v>175</v>
      </c>
      <c r="H2868" t="s">
        <v>157</v>
      </c>
      <c r="I2868" t="s">
        <v>135</v>
      </c>
      <c r="J2868" t="s">
        <v>136</v>
      </c>
      <c r="K2868" t="s">
        <v>137</v>
      </c>
      <c r="L2868" t="s">
        <v>8468</v>
      </c>
      <c r="M2868" t="s">
        <v>8469</v>
      </c>
      <c r="N2868">
        <v>2.7716666659999998</v>
      </c>
      <c r="O2868">
        <v>0</v>
      </c>
      <c r="P2868">
        <v>201</v>
      </c>
      <c r="Q2868">
        <v>0</v>
      </c>
      <c r="R2868">
        <v>1</v>
      </c>
      <c r="S2868">
        <v>0</v>
      </c>
      <c r="T2868">
        <v>13</v>
      </c>
      <c r="U2868">
        <v>0</v>
      </c>
      <c r="V2868">
        <v>0</v>
      </c>
      <c r="W2868">
        <v>0</v>
      </c>
      <c r="X2868">
        <v>69.387884180914725</v>
      </c>
      <c r="Y2868">
        <v>0</v>
      </c>
      <c r="Z2868">
        <v>5.0046791078033337E-2</v>
      </c>
      <c r="AA2868">
        <v>0</v>
      </c>
      <c r="AB2868">
        <v>5.1307964920696003</v>
      </c>
      <c r="AC2868">
        <v>0</v>
      </c>
      <c r="AD2868">
        <v>0</v>
      </c>
      <c r="AE2868">
        <v>74.568727464062363</v>
      </c>
    </row>
    <row r="2869" spans="1:31" x14ac:dyDescent="0.25">
      <c r="A2869">
        <v>1826398</v>
      </c>
      <c r="B2869">
        <v>1</v>
      </c>
      <c r="C2869" t="s">
        <v>80</v>
      </c>
      <c r="D2869" t="s">
        <v>108</v>
      </c>
      <c r="E2869" t="s">
        <v>164</v>
      </c>
      <c r="F2869" t="s">
        <v>2764</v>
      </c>
      <c r="G2869" t="s">
        <v>156</v>
      </c>
      <c r="H2869" t="s">
        <v>157</v>
      </c>
      <c r="I2869" t="s">
        <v>135</v>
      </c>
      <c r="J2869" t="s">
        <v>136</v>
      </c>
      <c r="K2869" t="s">
        <v>137</v>
      </c>
      <c r="L2869" t="s">
        <v>8470</v>
      </c>
      <c r="M2869" t="s">
        <v>8471</v>
      </c>
      <c r="N2869">
        <v>1.5891666659999999</v>
      </c>
      <c r="O2869">
        <v>0</v>
      </c>
      <c r="P2869">
        <v>587</v>
      </c>
      <c r="Q2869">
        <v>0</v>
      </c>
      <c r="R2869">
        <v>364</v>
      </c>
      <c r="S2869">
        <v>4</v>
      </c>
      <c r="T2869">
        <v>169</v>
      </c>
      <c r="U2869">
        <v>1</v>
      </c>
      <c r="V2869">
        <v>0</v>
      </c>
      <c r="W2869">
        <v>0</v>
      </c>
      <c r="X2869">
        <v>129.25042822017951</v>
      </c>
      <c r="Y2869">
        <v>0</v>
      </c>
      <c r="Z2869">
        <v>757.3410576382754</v>
      </c>
      <c r="AA2869">
        <v>89.94439540282211</v>
      </c>
      <c r="AB2869">
        <v>213.33405717314329</v>
      </c>
      <c r="AC2869">
        <v>23.972641938077011</v>
      </c>
      <c r="AD2869">
        <v>0</v>
      </c>
      <c r="AE2869">
        <v>1213.8425803724974</v>
      </c>
    </row>
    <row r="2870" spans="1:31" x14ac:dyDescent="0.25">
      <c r="A2870">
        <v>1826544</v>
      </c>
      <c r="B2870">
        <v>1</v>
      </c>
      <c r="C2870" t="s">
        <v>80</v>
      </c>
      <c r="D2870" t="s">
        <v>103</v>
      </c>
      <c r="E2870" t="s">
        <v>140</v>
      </c>
      <c r="F2870" t="s">
        <v>8472</v>
      </c>
      <c r="G2870" t="s">
        <v>213</v>
      </c>
      <c r="H2870" t="s">
        <v>134</v>
      </c>
      <c r="I2870" t="s">
        <v>135</v>
      </c>
      <c r="J2870" t="s">
        <v>136</v>
      </c>
      <c r="K2870" t="s">
        <v>137</v>
      </c>
      <c r="L2870" t="s">
        <v>8473</v>
      </c>
      <c r="M2870" t="s">
        <v>8474</v>
      </c>
      <c r="N2870">
        <v>0.80138888799999997</v>
      </c>
      <c r="O2870">
        <v>0</v>
      </c>
      <c r="P2870">
        <v>11</v>
      </c>
      <c r="Q2870">
        <v>0</v>
      </c>
      <c r="R2870">
        <v>0</v>
      </c>
      <c r="S2870">
        <v>0</v>
      </c>
      <c r="T2870">
        <v>2</v>
      </c>
      <c r="U2870">
        <v>0</v>
      </c>
      <c r="V2870">
        <v>0</v>
      </c>
      <c r="W2870">
        <v>0</v>
      </c>
      <c r="X2870">
        <v>2.5128957875771247</v>
      </c>
      <c r="Y2870">
        <v>0</v>
      </c>
      <c r="Z2870">
        <v>0</v>
      </c>
      <c r="AA2870">
        <v>0</v>
      </c>
      <c r="AB2870">
        <v>8.4024381500348753</v>
      </c>
      <c r="AC2870">
        <v>0</v>
      </c>
      <c r="AD2870">
        <v>0</v>
      </c>
      <c r="AE2870">
        <v>10.915333937612001</v>
      </c>
    </row>
    <row r="2871" spans="1:31" x14ac:dyDescent="0.25">
      <c r="A2871">
        <v>1826438</v>
      </c>
      <c r="B2871">
        <v>1</v>
      </c>
      <c r="C2871" t="s">
        <v>81</v>
      </c>
      <c r="D2871" t="s">
        <v>127</v>
      </c>
      <c r="E2871" t="s">
        <v>164</v>
      </c>
      <c r="F2871" t="s">
        <v>4205</v>
      </c>
      <c r="G2871" t="s">
        <v>156</v>
      </c>
      <c r="H2871" t="s">
        <v>157</v>
      </c>
      <c r="I2871" t="s">
        <v>135</v>
      </c>
      <c r="J2871" t="s">
        <v>136</v>
      </c>
      <c r="K2871" t="s">
        <v>137</v>
      </c>
      <c r="L2871" t="s">
        <v>8475</v>
      </c>
      <c r="M2871" t="s">
        <v>8476</v>
      </c>
      <c r="N2871">
        <v>0.65444444400000001</v>
      </c>
      <c r="O2871">
        <v>2</v>
      </c>
      <c r="P2871">
        <v>52</v>
      </c>
      <c r="Q2871">
        <v>79</v>
      </c>
      <c r="R2871">
        <v>74</v>
      </c>
      <c r="S2871">
        <v>0</v>
      </c>
      <c r="T2871">
        <v>5</v>
      </c>
      <c r="U2871">
        <v>1</v>
      </c>
      <c r="V2871">
        <v>0</v>
      </c>
      <c r="W2871">
        <v>0.52712587966330005</v>
      </c>
      <c r="X2871">
        <v>6.5338887174755325</v>
      </c>
      <c r="Y2871">
        <v>91.544068780564416</v>
      </c>
      <c r="Z2871">
        <v>56.133338650578068</v>
      </c>
      <c r="AA2871">
        <v>0</v>
      </c>
      <c r="AB2871">
        <v>1.5508547673486113</v>
      </c>
      <c r="AC2871">
        <v>126.26863086436602</v>
      </c>
      <c r="AD2871">
        <v>0</v>
      </c>
      <c r="AE2871">
        <v>282.55790765999598</v>
      </c>
    </row>
    <row r="2872" spans="1:31" x14ac:dyDescent="0.25">
      <c r="A2872">
        <v>1826392</v>
      </c>
      <c r="B2872">
        <v>1</v>
      </c>
      <c r="C2872" t="s">
        <v>80</v>
      </c>
      <c r="D2872" t="s">
        <v>85</v>
      </c>
      <c r="E2872" t="s">
        <v>268</v>
      </c>
      <c r="F2872" t="s">
        <v>8477</v>
      </c>
      <c r="G2872" t="s">
        <v>156</v>
      </c>
      <c r="H2872" t="s">
        <v>157</v>
      </c>
      <c r="I2872" t="s">
        <v>135</v>
      </c>
      <c r="J2872" t="s">
        <v>136</v>
      </c>
      <c r="K2872" t="s">
        <v>137</v>
      </c>
      <c r="L2872" t="s">
        <v>8478</v>
      </c>
      <c r="M2872" t="s">
        <v>8479</v>
      </c>
      <c r="N2872">
        <v>0.46111111100000002</v>
      </c>
      <c r="O2872">
        <v>0</v>
      </c>
      <c r="P2872">
        <v>8989</v>
      </c>
      <c r="Q2872">
        <v>0</v>
      </c>
      <c r="R2872">
        <v>0</v>
      </c>
      <c r="S2872">
        <v>7</v>
      </c>
      <c r="T2872">
        <v>585</v>
      </c>
      <c r="U2872">
        <v>1</v>
      </c>
      <c r="V2872">
        <v>3</v>
      </c>
      <c r="W2872">
        <v>0</v>
      </c>
      <c r="X2872">
        <v>745.45092502850673</v>
      </c>
      <c r="Y2872">
        <v>0</v>
      </c>
      <c r="Z2872">
        <v>0</v>
      </c>
      <c r="AA2872">
        <v>64.483457194898847</v>
      </c>
      <c r="AB2872">
        <v>149.8829977696895</v>
      </c>
      <c r="AC2872">
        <v>32.622952626614584</v>
      </c>
      <c r="AD2872">
        <v>33.233551113634164</v>
      </c>
      <c r="AE2872">
        <v>1025.6738837333439</v>
      </c>
    </row>
    <row r="2873" spans="1:31" x14ac:dyDescent="0.25">
      <c r="A2873">
        <v>1826933</v>
      </c>
      <c r="B2873">
        <v>1</v>
      </c>
      <c r="C2873" t="s">
        <v>81</v>
      </c>
      <c r="D2873" t="s">
        <v>128</v>
      </c>
      <c r="E2873" t="s">
        <v>154</v>
      </c>
      <c r="F2873" t="s">
        <v>8480</v>
      </c>
      <c r="G2873" t="s">
        <v>156</v>
      </c>
      <c r="H2873" t="s">
        <v>157</v>
      </c>
      <c r="I2873" t="s">
        <v>135</v>
      </c>
      <c r="J2873" t="s">
        <v>136</v>
      </c>
      <c r="K2873" t="s">
        <v>137</v>
      </c>
      <c r="L2873" t="s">
        <v>8481</v>
      </c>
      <c r="M2873" t="s">
        <v>8482</v>
      </c>
      <c r="N2873">
        <v>1.906666666</v>
      </c>
      <c r="O2873">
        <v>0</v>
      </c>
      <c r="P2873">
        <v>0</v>
      </c>
      <c r="Q2873">
        <v>0</v>
      </c>
      <c r="R2873">
        <v>0</v>
      </c>
      <c r="S2873">
        <v>1</v>
      </c>
      <c r="T2873">
        <v>139</v>
      </c>
      <c r="U2873">
        <v>1</v>
      </c>
      <c r="V2873">
        <v>8</v>
      </c>
      <c r="W2873">
        <v>0</v>
      </c>
      <c r="X2873">
        <v>0</v>
      </c>
      <c r="Y2873">
        <v>0</v>
      </c>
      <c r="Z2873">
        <v>0</v>
      </c>
      <c r="AA2873">
        <v>2.4019845130244168</v>
      </c>
      <c r="AB2873">
        <v>234.14796618882286</v>
      </c>
      <c r="AC2873">
        <v>19.636213461514</v>
      </c>
      <c r="AD2873">
        <v>41.615386573062509</v>
      </c>
      <c r="AE2873">
        <v>297.80155073642379</v>
      </c>
    </row>
    <row r="2874" spans="1:31" x14ac:dyDescent="0.25">
      <c r="A2874">
        <v>1826830</v>
      </c>
      <c r="B2874">
        <v>1</v>
      </c>
      <c r="C2874" t="s">
        <v>80</v>
      </c>
      <c r="D2874" t="s">
        <v>108</v>
      </c>
      <c r="E2874" t="s">
        <v>131</v>
      </c>
      <c r="F2874" t="s">
        <v>8483</v>
      </c>
      <c r="G2874" t="s">
        <v>225</v>
      </c>
      <c r="H2874" t="s">
        <v>134</v>
      </c>
      <c r="I2874" t="s">
        <v>135</v>
      </c>
      <c r="J2874" t="s">
        <v>136</v>
      </c>
      <c r="K2874" t="s">
        <v>151</v>
      </c>
      <c r="L2874" t="s">
        <v>8484</v>
      </c>
      <c r="M2874" t="s">
        <v>8485</v>
      </c>
      <c r="N2874">
        <v>2.0054527769999999</v>
      </c>
      <c r="O2874">
        <v>0</v>
      </c>
      <c r="P2874">
        <v>42</v>
      </c>
      <c r="Q2874">
        <v>0</v>
      </c>
      <c r="R2874">
        <v>0</v>
      </c>
      <c r="S2874">
        <v>0</v>
      </c>
      <c r="T2874">
        <v>19</v>
      </c>
      <c r="U2874">
        <v>0</v>
      </c>
      <c r="V2874">
        <v>0</v>
      </c>
      <c r="W2874">
        <v>0</v>
      </c>
      <c r="X2874">
        <v>17.79754241958917</v>
      </c>
      <c r="Y2874">
        <v>0</v>
      </c>
      <c r="Z2874">
        <v>0</v>
      </c>
      <c r="AA2874">
        <v>0</v>
      </c>
      <c r="AB2874">
        <v>29.018511822362996</v>
      </c>
      <c r="AC2874">
        <v>0</v>
      </c>
      <c r="AD2874">
        <v>0</v>
      </c>
      <c r="AE2874">
        <v>46.816054241952166</v>
      </c>
    </row>
    <row r="2875" spans="1:31" x14ac:dyDescent="0.25">
      <c r="A2875">
        <v>1826787</v>
      </c>
      <c r="B2875">
        <v>1</v>
      </c>
      <c r="C2875" t="s">
        <v>81</v>
      </c>
      <c r="D2875" t="s">
        <v>128</v>
      </c>
      <c r="E2875" t="s">
        <v>164</v>
      </c>
      <c r="F2875" t="s">
        <v>8486</v>
      </c>
      <c r="G2875" t="s">
        <v>156</v>
      </c>
      <c r="H2875" t="s">
        <v>157</v>
      </c>
      <c r="I2875" t="s">
        <v>135</v>
      </c>
      <c r="J2875" t="s">
        <v>136</v>
      </c>
      <c r="K2875" t="s">
        <v>137</v>
      </c>
      <c r="L2875" t="s">
        <v>8487</v>
      </c>
      <c r="M2875" t="s">
        <v>8488</v>
      </c>
      <c r="N2875">
        <v>0.6925</v>
      </c>
      <c r="O2875">
        <v>0</v>
      </c>
      <c r="P2875">
        <v>517</v>
      </c>
      <c r="Q2875">
        <v>3</v>
      </c>
      <c r="R2875">
        <v>7</v>
      </c>
      <c r="S2875">
        <v>11</v>
      </c>
      <c r="T2875">
        <v>39</v>
      </c>
      <c r="U2875">
        <v>1</v>
      </c>
      <c r="V2875">
        <v>0</v>
      </c>
      <c r="W2875">
        <v>0</v>
      </c>
      <c r="X2875">
        <v>94.197733212171116</v>
      </c>
      <c r="Y2875">
        <v>2.689574493703125</v>
      </c>
      <c r="Z2875">
        <v>2.9828583788589995</v>
      </c>
      <c r="AA2875">
        <v>46.611688092372084</v>
      </c>
      <c r="AB2875">
        <v>21.257542413244924</v>
      </c>
      <c r="AC2875">
        <v>284.90838140407499</v>
      </c>
      <c r="AD2875">
        <v>0</v>
      </c>
      <c r="AE2875">
        <v>452.64777799442521</v>
      </c>
    </row>
    <row r="2876" spans="1:31" x14ac:dyDescent="0.25">
      <c r="A2876">
        <v>1826501</v>
      </c>
      <c r="B2876">
        <v>1</v>
      </c>
      <c r="C2876" t="s">
        <v>81</v>
      </c>
      <c r="D2876" t="s">
        <v>120</v>
      </c>
      <c r="E2876" t="s">
        <v>131</v>
      </c>
      <c r="F2876" t="s">
        <v>8489</v>
      </c>
      <c r="G2876" t="s">
        <v>133</v>
      </c>
      <c r="H2876" t="s">
        <v>134</v>
      </c>
      <c r="I2876" t="s">
        <v>135</v>
      </c>
      <c r="J2876" t="s">
        <v>136</v>
      </c>
      <c r="K2876" t="s">
        <v>137</v>
      </c>
      <c r="L2876" t="s">
        <v>8490</v>
      </c>
      <c r="M2876" t="s">
        <v>8491</v>
      </c>
      <c r="N2876">
        <v>1.121388888</v>
      </c>
      <c r="O2876">
        <v>0</v>
      </c>
      <c r="P2876">
        <v>43</v>
      </c>
      <c r="Q2876">
        <v>0</v>
      </c>
      <c r="R2876">
        <v>0</v>
      </c>
      <c r="S2876">
        <v>0</v>
      </c>
      <c r="T2876">
        <v>3</v>
      </c>
      <c r="U2876">
        <v>0</v>
      </c>
      <c r="V2876">
        <v>0</v>
      </c>
      <c r="W2876">
        <v>0</v>
      </c>
      <c r="X2876">
        <v>9.4281869934059319</v>
      </c>
      <c r="Y2876">
        <v>0</v>
      </c>
      <c r="Z2876">
        <v>0</v>
      </c>
      <c r="AA2876">
        <v>0</v>
      </c>
      <c r="AB2876">
        <v>1.8182531560940669</v>
      </c>
      <c r="AC2876">
        <v>0</v>
      </c>
      <c r="AD2876">
        <v>0</v>
      </c>
      <c r="AE2876">
        <v>11.2464401495</v>
      </c>
    </row>
    <row r="2877" spans="1:31" x14ac:dyDescent="0.25">
      <c r="A2877">
        <v>1826478</v>
      </c>
      <c r="B2877">
        <v>1</v>
      </c>
      <c r="C2877" t="s">
        <v>81</v>
      </c>
      <c r="D2877" t="s">
        <v>118</v>
      </c>
      <c r="E2877" t="s">
        <v>154</v>
      </c>
      <c r="F2877" t="s">
        <v>1247</v>
      </c>
      <c r="G2877" t="s">
        <v>150</v>
      </c>
      <c r="H2877" t="s">
        <v>157</v>
      </c>
      <c r="I2877" t="s">
        <v>135</v>
      </c>
      <c r="J2877" t="s">
        <v>136</v>
      </c>
      <c r="K2877" t="s">
        <v>151</v>
      </c>
      <c r="L2877" t="s">
        <v>8492</v>
      </c>
      <c r="M2877" t="s">
        <v>8493</v>
      </c>
      <c r="N2877">
        <v>8.3567516659999992</v>
      </c>
      <c r="O2877">
        <v>0</v>
      </c>
      <c r="P2877">
        <v>90</v>
      </c>
      <c r="Q2877">
        <v>0</v>
      </c>
      <c r="R2877">
        <v>17</v>
      </c>
      <c r="S2877">
        <v>0</v>
      </c>
      <c r="T2877">
        <v>13</v>
      </c>
      <c r="U2877">
        <v>0</v>
      </c>
      <c r="V2877">
        <v>0</v>
      </c>
      <c r="W2877">
        <v>0</v>
      </c>
      <c r="X2877">
        <v>142.314063031854</v>
      </c>
      <c r="Y2877">
        <v>0</v>
      </c>
      <c r="Z2877">
        <v>77.485681904720579</v>
      </c>
      <c r="AA2877">
        <v>0</v>
      </c>
      <c r="AB2877">
        <v>23.479967918355836</v>
      </c>
      <c r="AC2877">
        <v>0</v>
      </c>
      <c r="AD2877">
        <v>0</v>
      </c>
      <c r="AE2877">
        <v>243.27971285493044</v>
      </c>
    </row>
    <row r="2878" spans="1:31" x14ac:dyDescent="0.25">
      <c r="A2878">
        <v>1826415</v>
      </c>
      <c r="B2878">
        <v>1</v>
      </c>
      <c r="C2878" t="s">
        <v>80</v>
      </c>
      <c r="D2878" t="s">
        <v>82</v>
      </c>
      <c r="E2878" t="s">
        <v>154</v>
      </c>
      <c r="F2878" t="s">
        <v>8494</v>
      </c>
      <c r="G2878" t="s">
        <v>5763</v>
      </c>
      <c r="H2878" t="s">
        <v>157</v>
      </c>
      <c r="I2878" t="s">
        <v>135</v>
      </c>
      <c r="J2878" t="s">
        <v>136</v>
      </c>
      <c r="K2878" t="s">
        <v>137</v>
      </c>
      <c r="L2878" t="s">
        <v>8495</v>
      </c>
      <c r="M2878" t="s">
        <v>8496</v>
      </c>
      <c r="N2878">
        <v>10.849166666</v>
      </c>
      <c r="O2878">
        <v>0</v>
      </c>
      <c r="P2878">
        <v>450</v>
      </c>
      <c r="Q2878">
        <v>0</v>
      </c>
      <c r="R2878">
        <v>0</v>
      </c>
      <c r="S2878">
        <v>0</v>
      </c>
      <c r="T2878">
        <v>48</v>
      </c>
      <c r="U2878">
        <v>0</v>
      </c>
      <c r="V2878">
        <v>0</v>
      </c>
      <c r="W2878">
        <v>0</v>
      </c>
      <c r="X2878">
        <v>1351.2270566617487</v>
      </c>
      <c r="Y2878">
        <v>0</v>
      </c>
      <c r="Z2878">
        <v>0</v>
      </c>
      <c r="AA2878">
        <v>0</v>
      </c>
      <c r="AB2878">
        <v>571.77218155858907</v>
      </c>
      <c r="AC2878">
        <v>0</v>
      </c>
      <c r="AD2878">
        <v>0</v>
      </c>
      <c r="AE2878">
        <v>1922.9992382203377</v>
      </c>
    </row>
    <row r="2879" spans="1:31" x14ac:dyDescent="0.25">
      <c r="A2879">
        <v>1826850</v>
      </c>
      <c r="B2879">
        <v>1</v>
      </c>
      <c r="C2879" t="s">
        <v>81</v>
      </c>
      <c r="D2879" t="s">
        <v>126</v>
      </c>
      <c r="E2879" t="s">
        <v>164</v>
      </c>
      <c r="F2879" t="s">
        <v>2093</v>
      </c>
      <c r="G2879" t="s">
        <v>156</v>
      </c>
      <c r="H2879" t="s">
        <v>157</v>
      </c>
      <c r="I2879" t="s">
        <v>179</v>
      </c>
      <c r="J2879" t="s">
        <v>136</v>
      </c>
      <c r="K2879" t="s">
        <v>137</v>
      </c>
      <c r="L2879" t="s">
        <v>8497</v>
      </c>
      <c r="M2879" t="s">
        <v>8498</v>
      </c>
      <c r="N2879">
        <v>8.3333330000000001E-3</v>
      </c>
      <c r="O2879">
        <v>0</v>
      </c>
      <c r="P2879">
        <v>757</v>
      </c>
      <c r="Q2879">
        <v>36</v>
      </c>
      <c r="R2879">
        <v>104</v>
      </c>
      <c r="S2879">
        <v>9</v>
      </c>
      <c r="T2879">
        <v>45</v>
      </c>
      <c r="U2879">
        <v>0</v>
      </c>
      <c r="V2879">
        <v>0</v>
      </c>
      <c r="W2879">
        <v>0</v>
      </c>
      <c r="X2879">
        <v>0.80804937500400031</v>
      </c>
      <c r="Y2879">
        <v>1.3024698397424166</v>
      </c>
      <c r="Z2879">
        <v>0.32425708776900009</v>
      </c>
      <c r="AA2879">
        <v>0.29105233996800001</v>
      </c>
      <c r="AB2879">
        <v>0.26537801926800003</v>
      </c>
      <c r="AC2879">
        <v>0</v>
      </c>
      <c r="AD2879">
        <v>0</v>
      </c>
      <c r="AE2879">
        <v>2.9912066617514177</v>
      </c>
    </row>
    <row r="2880" spans="1:31" x14ac:dyDescent="0.25">
      <c r="A2880">
        <v>1826704</v>
      </c>
      <c r="B2880">
        <v>1</v>
      </c>
      <c r="C2880" t="s">
        <v>80</v>
      </c>
      <c r="D2880" t="s">
        <v>99</v>
      </c>
      <c r="E2880" t="s">
        <v>131</v>
      </c>
      <c r="F2880" t="s">
        <v>4271</v>
      </c>
      <c r="G2880" t="s">
        <v>1046</v>
      </c>
      <c r="H2880" t="s">
        <v>134</v>
      </c>
      <c r="I2880" t="s">
        <v>135</v>
      </c>
      <c r="J2880" t="s">
        <v>136</v>
      </c>
      <c r="K2880" t="s">
        <v>137</v>
      </c>
      <c r="L2880" t="s">
        <v>8499</v>
      </c>
      <c r="M2880" t="s">
        <v>8500</v>
      </c>
      <c r="N2880">
        <v>2.1524999999999999</v>
      </c>
      <c r="O2880">
        <v>0</v>
      </c>
      <c r="P2880">
        <v>55</v>
      </c>
      <c r="Q2880">
        <v>0</v>
      </c>
      <c r="R2880">
        <v>1</v>
      </c>
      <c r="S2880">
        <v>0</v>
      </c>
      <c r="T2880">
        <v>3</v>
      </c>
      <c r="U2880">
        <v>0</v>
      </c>
      <c r="V2880">
        <v>0</v>
      </c>
      <c r="W2880">
        <v>0</v>
      </c>
      <c r="X2880">
        <v>20.905897782048822</v>
      </c>
      <c r="Y2880">
        <v>0</v>
      </c>
      <c r="Z2880">
        <v>0</v>
      </c>
      <c r="AA2880">
        <v>0</v>
      </c>
      <c r="AB2880">
        <v>0.58332181400280836</v>
      </c>
      <c r="AC2880">
        <v>0</v>
      </c>
      <c r="AD2880">
        <v>0</v>
      </c>
      <c r="AE2880">
        <v>21.48921959605163</v>
      </c>
    </row>
    <row r="2881" spans="1:31" x14ac:dyDescent="0.25">
      <c r="A2881">
        <v>1826919</v>
      </c>
      <c r="B2881">
        <v>1</v>
      </c>
      <c r="C2881" t="s">
        <v>80</v>
      </c>
      <c r="D2881" t="s">
        <v>98</v>
      </c>
      <c r="E2881" t="s">
        <v>131</v>
      </c>
      <c r="F2881" t="s">
        <v>8501</v>
      </c>
      <c r="G2881" t="s">
        <v>189</v>
      </c>
      <c r="H2881" t="s">
        <v>134</v>
      </c>
      <c r="I2881" t="s">
        <v>135</v>
      </c>
      <c r="J2881" t="s">
        <v>136</v>
      </c>
      <c r="K2881" t="s">
        <v>137</v>
      </c>
      <c r="L2881" t="s">
        <v>8502</v>
      </c>
      <c r="M2881" t="s">
        <v>8503</v>
      </c>
      <c r="N2881">
        <v>1.4458333329999999</v>
      </c>
      <c r="O2881">
        <v>0</v>
      </c>
      <c r="P2881">
        <v>87</v>
      </c>
      <c r="Q2881">
        <v>0</v>
      </c>
      <c r="R2881">
        <v>0</v>
      </c>
      <c r="S2881">
        <v>0</v>
      </c>
      <c r="T2881">
        <v>6</v>
      </c>
      <c r="U2881">
        <v>0</v>
      </c>
      <c r="V2881">
        <v>0</v>
      </c>
      <c r="W2881">
        <v>0</v>
      </c>
      <c r="X2881">
        <v>27.240477404484977</v>
      </c>
      <c r="Y2881">
        <v>0</v>
      </c>
      <c r="Z2881">
        <v>0</v>
      </c>
      <c r="AA2881">
        <v>0</v>
      </c>
      <c r="AB2881">
        <v>7.0237571292326892</v>
      </c>
      <c r="AC2881">
        <v>0</v>
      </c>
      <c r="AD2881">
        <v>0</v>
      </c>
      <c r="AE2881">
        <v>34.264234533717669</v>
      </c>
    </row>
    <row r="2882" spans="1:31" x14ac:dyDescent="0.25">
      <c r="A2882">
        <v>1826896</v>
      </c>
      <c r="B2882">
        <v>1</v>
      </c>
      <c r="C2882" t="s">
        <v>80</v>
      </c>
      <c r="D2882" t="s">
        <v>103</v>
      </c>
      <c r="E2882" t="s">
        <v>131</v>
      </c>
      <c r="F2882" t="s">
        <v>8504</v>
      </c>
      <c r="G2882" t="s">
        <v>161</v>
      </c>
      <c r="H2882" t="s">
        <v>134</v>
      </c>
      <c r="I2882" t="s">
        <v>135</v>
      </c>
      <c r="J2882" t="s">
        <v>136</v>
      </c>
      <c r="K2882" t="s">
        <v>137</v>
      </c>
      <c r="L2882" t="s">
        <v>8505</v>
      </c>
      <c r="M2882" t="s">
        <v>8506</v>
      </c>
      <c r="N2882">
        <v>0.34944444400000002</v>
      </c>
      <c r="O2882">
        <v>0</v>
      </c>
      <c r="P2882">
        <v>3</v>
      </c>
      <c r="Q2882">
        <v>0</v>
      </c>
      <c r="R2882">
        <v>1</v>
      </c>
      <c r="S2882">
        <v>0</v>
      </c>
      <c r="T2882">
        <v>2</v>
      </c>
      <c r="U2882">
        <v>0</v>
      </c>
      <c r="V2882">
        <v>0</v>
      </c>
      <c r="W2882">
        <v>0</v>
      </c>
      <c r="X2882">
        <v>0.17368308023875001</v>
      </c>
      <c r="Y2882">
        <v>0</v>
      </c>
      <c r="Z2882">
        <v>0.12421330022016668</v>
      </c>
      <c r="AA2882">
        <v>0</v>
      </c>
      <c r="AB2882">
        <v>3.7873719896250005E-2</v>
      </c>
      <c r="AC2882">
        <v>0</v>
      </c>
      <c r="AD2882">
        <v>0</v>
      </c>
      <c r="AE2882">
        <v>0.33577010035516669</v>
      </c>
    </row>
    <row r="2883" spans="1:31" x14ac:dyDescent="0.25">
      <c r="A2883">
        <v>1826518</v>
      </c>
      <c r="B2883">
        <v>1</v>
      </c>
      <c r="C2883" t="s">
        <v>80</v>
      </c>
      <c r="D2883" t="s">
        <v>85</v>
      </c>
      <c r="E2883" t="s">
        <v>131</v>
      </c>
      <c r="F2883" t="s">
        <v>8507</v>
      </c>
      <c r="G2883" t="s">
        <v>225</v>
      </c>
      <c r="H2883" t="s">
        <v>134</v>
      </c>
      <c r="I2883" t="s">
        <v>135</v>
      </c>
      <c r="J2883" t="s">
        <v>136</v>
      </c>
      <c r="K2883" t="s">
        <v>151</v>
      </c>
      <c r="L2883" t="s">
        <v>8508</v>
      </c>
      <c r="M2883" t="s">
        <v>8509</v>
      </c>
      <c r="N2883">
        <v>0.24010361099999999</v>
      </c>
      <c r="O2883">
        <v>0</v>
      </c>
      <c r="P2883">
        <v>143</v>
      </c>
      <c r="Q2883">
        <v>0</v>
      </c>
      <c r="R2883">
        <v>0</v>
      </c>
      <c r="S2883">
        <v>0</v>
      </c>
      <c r="T2883">
        <v>9</v>
      </c>
      <c r="U2883">
        <v>0</v>
      </c>
      <c r="V2883">
        <v>0</v>
      </c>
      <c r="W2883">
        <v>0</v>
      </c>
      <c r="X2883">
        <v>6.8747549468081059</v>
      </c>
      <c r="Y2883">
        <v>0</v>
      </c>
      <c r="Z2883">
        <v>0</v>
      </c>
      <c r="AA2883">
        <v>0</v>
      </c>
      <c r="AB2883">
        <v>1.3973340290107747</v>
      </c>
      <c r="AC2883">
        <v>0</v>
      </c>
      <c r="AD2883">
        <v>0</v>
      </c>
      <c r="AE2883">
        <v>8.27208897581888</v>
      </c>
    </row>
    <row r="2884" spans="1:31" x14ac:dyDescent="0.25">
      <c r="A2884">
        <v>1826913</v>
      </c>
      <c r="B2884">
        <v>1</v>
      </c>
      <c r="C2884" t="s">
        <v>81</v>
      </c>
      <c r="D2884" t="s">
        <v>115</v>
      </c>
      <c r="E2884" t="s">
        <v>252</v>
      </c>
      <c r="F2884" t="s">
        <v>8510</v>
      </c>
      <c r="G2884" t="s">
        <v>279</v>
      </c>
      <c r="H2884" t="s">
        <v>134</v>
      </c>
      <c r="I2884" t="s">
        <v>135</v>
      </c>
      <c r="J2884" t="s">
        <v>136</v>
      </c>
      <c r="K2884" t="s">
        <v>137</v>
      </c>
      <c r="L2884" t="s">
        <v>8511</v>
      </c>
      <c r="M2884" t="s">
        <v>8512</v>
      </c>
      <c r="N2884">
        <v>0.75305555499999999</v>
      </c>
      <c r="O2884">
        <v>0</v>
      </c>
      <c r="P2884">
        <v>22</v>
      </c>
      <c r="Q2884">
        <v>0</v>
      </c>
      <c r="R2884">
        <v>9</v>
      </c>
      <c r="S2884">
        <v>0</v>
      </c>
      <c r="T2884">
        <v>1</v>
      </c>
      <c r="U2884">
        <v>0</v>
      </c>
      <c r="V2884">
        <v>0</v>
      </c>
      <c r="W2884">
        <v>0</v>
      </c>
      <c r="X2884">
        <v>1.9633641586903501</v>
      </c>
      <c r="Y2884">
        <v>0</v>
      </c>
      <c r="Z2884">
        <v>5.1744007449507006</v>
      </c>
      <c r="AA2884">
        <v>0</v>
      </c>
      <c r="AB2884">
        <v>1.3237752697866667E-2</v>
      </c>
      <c r="AC2884">
        <v>0</v>
      </c>
      <c r="AD2884">
        <v>0</v>
      </c>
      <c r="AE2884">
        <v>7.1510026563389175</v>
      </c>
    </row>
    <row r="2885" spans="1:31" x14ac:dyDescent="0.25">
      <c r="A2885">
        <v>1826936</v>
      </c>
      <c r="B2885">
        <v>1</v>
      </c>
      <c r="C2885" t="s">
        <v>81</v>
      </c>
      <c r="D2885" t="s">
        <v>117</v>
      </c>
      <c r="E2885" t="s">
        <v>131</v>
      </c>
      <c r="F2885" t="s">
        <v>8513</v>
      </c>
      <c r="G2885" t="s">
        <v>133</v>
      </c>
      <c r="H2885" t="s">
        <v>134</v>
      </c>
      <c r="I2885" t="s">
        <v>135</v>
      </c>
      <c r="J2885" t="s">
        <v>136</v>
      </c>
      <c r="K2885" t="s">
        <v>137</v>
      </c>
      <c r="L2885" t="s">
        <v>8514</v>
      </c>
      <c r="M2885" t="s">
        <v>8515</v>
      </c>
      <c r="N2885">
        <v>5.4022222219999998</v>
      </c>
      <c r="O2885">
        <v>0</v>
      </c>
      <c r="P2885">
        <v>22</v>
      </c>
      <c r="Q2885">
        <v>0</v>
      </c>
      <c r="R2885">
        <v>7</v>
      </c>
      <c r="S2885">
        <v>0</v>
      </c>
      <c r="T2885">
        <v>2</v>
      </c>
      <c r="U2885">
        <v>0</v>
      </c>
      <c r="V2885">
        <v>0</v>
      </c>
      <c r="W2885">
        <v>0</v>
      </c>
      <c r="X2885">
        <v>108.90712701689921</v>
      </c>
      <c r="Y2885">
        <v>0</v>
      </c>
      <c r="Z2885">
        <v>0.60593163036300002</v>
      </c>
      <c r="AA2885">
        <v>0</v>
      </c>
      <c r="AB2885">
        <v>9.2478107373100013E-2</v>
      </c>
      <c r="AC2885">
        <v>0</v>
      </c>
      <c r="AD2885">
        <v>0</v>
      </c>
      <c r="AE2885">
        <v>109.60553675463531</v>
      </c>
    </row>
    <row r="2886" spans="1:31" x14ac:dyDescent="0.25">
      <c r="A2886">
        <v>1827019</v>
      </c>
      <c r="B2886">
        <v>1</v>
      </c>
      <c r="C2886" t="s">
        <v>81</v>
      </c>
      <c r="D2886" t="s">
        <v>127</v>
      </c>
      <c r="E2886" t="s">
        <v>131</v>
      </c>
      <c r="F2886" t="s">
        <v>8516</v>
      </c>
      <c r="G2886" t="s">
        <v>133</v>
      </c>
      <c r="H2886" t="s">
        <v>134</v>
      </c>
      <c r="I2886" t="s">
        <v>135</v>
      </c>
      <c r="J2886" t="s">
        <v>136</v>
      </c>
      <c r="K2886" t="s">
        <v>137</v>
      </c>
      <c r="L2886" t="s">
        <v>8469</v>
      </c>
      <c r="M2886" t="s">
        <v>8517</v>
      </c>
      <c r="N2886">
        <v>2.2799999999999998</v>
      </c>
      <c r="O2886">
        <v>0</v>
      </c>
      <c r="P2886">
        <v>24</v>
      </c>
      <c r="Q2886">
        <v>0</v>
      </c>
      <c r="R2886">
        <v>1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10.929117995523599</v>
      </c>
      <c r="Y2886">
        <v>0</v>
      </c>
      <c r="Z2886">
        <v>0.21179605115824998</v>
      </c>
      <c r="AA2886">
        <v>0</v>
      </c>
      <c r="AB2886">
        <v>0</v>
      </c>
      <c r="AC2886">
        <v>0</v>
      </c>
      <c r="AD2886">
        <v>0</v>
      </c>
      <c r="AE2886">
        <v>11.14091404668185</v>
      </c>
    </row>
    <row r="2887" spans="1:31" x14ac:dyDescent="0.25">
      <c r="A2887">
        <v>1826687</v>
      </c>
      <c r="B2887">
        <v>1</v>
      </c>
      <c r="C2887" t="s">
        <v>80</v>
      </c>
      <c r="D2887" t="s">
        <v>82</v>
      </c>
      <c r="E2887" t="s">
        <v>140</v>
      </c>
      <c r="F2887" t="s">
        <v>8518</v>
      </c>
      <c r="G2887" t="s">
        <v>142</v>
      </c>
      <c r="H2887" t="s">
        <v>134</v>
      </c>
      <c r="I2887" t="s">
        <v>135</v>
      </c>
      <c r="J2887" t="s">
        <v>136</v>
      </c>
      <c r="K2887" t="s">
        <v>137</v>
      </c>
      <c r="L2887" t="s">
        <v>8519</v>
      </c>
      <c r="M2887" t="s">
        <v>8520</v>
      </c>
      <c r="N2887">
        <v>0.995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0.16206215956582501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0.16206215956582501</v>
      </c>
    </row>
    <row r="2888" spans="1:31" x14ac:dyDescent="0.25">
      <c r="A2888">
        <v>1826873</v>
      </c>
      <c r="B2888">
        <v>1</v>
      </c>
      <c r="C2888" t="s">
        <v>81</v>
      </c>
      <c r="D2888" t="s">
        <v>117</v>
      </c>
      <c r="E2888" t="s">
        <v>252</v>
      </c>
      <c r="F2888" t="s">
        <v>8521</v>
      </c>
      <c r="G2888" t="s">
        <v>279</v>
      </c>
      <c r="H2888" t="s">
        <v>134</v>
      </c>
      <c r="I2888" t="s">
        <v>135</v>
      </c>
      <c r="J2888" t="s">
        <v>136</v>
      </c>
      <c r="K2888" t="s">
        <v>137</v>
      </c>
      <c r="L2888" t="s">
        <v>8522</v>
      </c>
      <c r="M2888" t="s">
        <v>8523</v>
      </c>
      <c r="N2888">
        <v>1.5241666659999999</v>
      </c>
      <c r="O2888">
        <v>0</v>
      </c>
      <c r="P2888">
        <v>25</v>
      </c>
      <c r="Q2888">
        <v>0</v>
      </c>
      <c r="R2888">
        <v>14</v>
      </c>
      <c r="S2888">
        <v>0</v>
      </c>
      <c r="T2888">
        <v>2</v>
      </c>
      <c r="U2888">
        <v>0</v>
      </c>
      <c r="V2888">
        <v>0</v>
      </c>
      <c r="W2888">
        <v>0</v>
      </c>
      <c r="X2888">
        <v>8.2188758080946851</v>
      </c>
      <c r="Y2888">
        <v>0</v>
      </c>
      <c r="Z2888">
        <v>35.116483322241073</v>
      </c>
      <c r="AA2888">
        <v>0</v>
      </c>
      <c r="AB2888">
        <v>1.4206437352313004</v>
      </c>
      <c r="AC2888">
        <v>0</v>
      </c>
      <c r="AD2888">
        <v>0</v>
      </c>
      <c r="AE2888">
        <v>44.756002865567062</v>
      </c>
    </row>
    <row r="2889" spans="1:31" x14ac:dyDescent="0.25">
      <c r="A2889">
        <v>1826435</v>
      </c>
      <c r="B2889">
        <v>1</v>
      </c>
      <c r="C2889" t="s">
        <v>80</v>
      </c>
      <c r="D2889" t="s">
        <v>104</v>
      </c>
      <c r="E2889" t="s">
        <v>164</v>
      </c>
      <c r="F2889" t="s">
        <v>7547</v>
      </c>
      <c r="G2889" t="s">
        <v>156</v>
      </c>
      <c r="H2889" t="s">
        <v>157</v>
      </c>
      <c r="I2889" t="s">
        <v>135</v>
      </c>
      <c r="J2889" t="s">
        <v>136</v>
      </c>
      <c r="K2889" t="s">
        <v>137</v>
      </c>
      <c r="L2889" t="s">
        <v>8524</v>
      </c>
      <c r="M2889" t="s">
        <v>8525</v>
      </c>
      <c r="N2889">
        <v>1.284166666</v>
      </c>
      <c r="O2889">
        <v>3</v>
      </c>
      <c r="P2889">
        <v>0</v>
      </c>
      <c r="Q2889">
        <v>2</v>
      </c>
      <c r="R2889">
        <v>0</v>
      </c>
      <c r="S2889">
        <v>7</v>
      </c>
      <c r="T2889">
        <v>0</v>
      </c>
      <c r="U2889">
        <v>0</v>
      </c>
      <c r="V2889">
        <v>0</v>
      </c>
      <c r="W2889">
        <v>1.0506532444321002</v>
      </c>
      <c r="X2889">
        <v>0</v>
      </c>
      <c r="Y2889">
        <v>2.2405495666308335</v>
      </c>
      <c r="Z2889">
        <v>0</v>
      </c>
      <c r="AA2889">
        <v>11.175805301162226</v>
      </c>
      <c r="AB2889">
        <v>0</v>
      </c>
      <c r="AC2889">
        <v>0</v>
      </c>
      <c r="AD2889">
        <v>0</v>
      </c>
      <c r="AE2889">
        <v>14.467008112225159</v>
      </c>
    </row>
    <row r="2890" spans="1:31" x14ac:dyDescent="0.25">
      <c r="A2890">
        <v>1826833</v>
      </c>
      <c r="B2890">
        <v>1</v>
      </c>
      <c r="C2890" t="s">
        <v>80</v>
      </c>
      <c r="D2890" t="s">
        <v>103</v>
      </c>
      <c r="E2890" t="s">
        <v>252</v>
      </c>
      <c r="F2890" t="s">
        <v>8526</v>
      </c>
      <c r="G2890" t="s">
        <v>217</v>
      </c>
      <c r="H2890" t="s">
        <v>134</v>
      </c>
      <c r="I2890" t="s">
        <v>135</v>
      </c>
      <c r="J2890" t="s">
        <v>136</v>
      </c>
      <c r="K2890" t="s">
        <v>137</v>
      </c>
      <c r="L2890" t="s">
        <v>8527</v>
      </c>
      <c r="M2890" t="s">
        <v>8528</v>
      </c>
      <c r="N2890">
        <v>0.99888888799999997</v>
      </c>
      <c r="O2890">
        <v>0</v>
      </c>
      <c r="P2890">
        <v>188</v>
      </c>
      <c r="Q2890">
        <v>0</v>
      </c>
      <c r="R2890">
        <v>3</v>
      </c>
      <c r="S2890">
        <v>0</v>
      </c>
      <c r="T2890">
        <v>1</v>
      </c>
      <c r="U2890">
        <v>0</v>
      </c>
      <c r="V2890">
        <v>0</v>
      </c>
      <c r="W2890">
        <v>0</v>
      </c>
      <c r="X2890">
        <v>63.477149613359551</v>
      </c>
      <c r="Y2890">
        <v>0</v>
      </c>
      <c r="Z2890">
        <v>2.299671553798825</v>
      </c>
      <c r="AA2890">
        <v>0</v>
      </c>
      <c r="AB2890">
        <v>0.50085006652195829</v>
      </c>
      <c r="AC2890">
        <v>0</v>
      </c>
      <c r="AD2890">
        <v>0</v>
      </c>
      <c r="AE2890">
        <v>66.277671233680337</v>
      </c>
    </row>
    <row r="2891" spans="1:31" x14ac:dyDescent="0.25">
      <c r="A2891">
        <v>1826624</v>
      </c>
      <c r="B2891">
        <v>1</v>
      </c>
      <c r="C2891" t="s">
        <v>81</v>
      </c>
      <c r="D2891" t="s">
        <v>127</v>
      </c>
      <c r="E2891" t="s">
        <v>164</v>
      </c>
      <c r="F2891" t="s">
        <v>8529</v>
      </c>
      <c r="G2891" t="s">
        <v>507</v>
      </c>
      <c r="H2891" t="s">
        <v>157</v>
      </c>
      <c r="I2891" t="s">
        <v>135</v>
      </c>
      <c r="J2891" t="s">
        <v>136</v>
      </c>
      <c r="K2891" t="s">
        <v>137</v>
      </c>
      <c r="L2891" t="s">
        <v>8530</v>
      </c>
      <c r="M2891" t="s">
        <v>8531</v>
      </c>
      <c r="N2891">
        <v>0.65</v>
      </c>
      <c r="O2891">
        <v>1</v>
      </c>
      <c r="P2891">
        <v>97</v>
      </c>
      <c r="Q2891">
        <v>12</v>
      </c>
      <c r="R2891">
        <v>132</v>
      </c>
      <c r="S2891">
        <v>4</v>
      </c>
      <c r="T2891">
        <v>11</v>
      </c>
      <c r="U2891">
        <v>0</v>
      </c>
      <c r="V2891">
        <v>1</v>
      </c>
      <c r="W2891">
        <v>1.4865533207875001</v>
      </c>
      <c r="X2891">
        <v>12.641456613053503</v>
      </c>
      <c r="Y2891">
        <v>10.903167321196502</v>
      </c>
      <c r="Z2891">
        <v>38.113053080012669</v>
      </c>
      <c r="AA2891">
        <v>36.125394894526671</v>
      </c>
      <c r="AB2891">
        <v>6.3029421571151669</v>
      </c>
      <c r="AC2891">
        <v>0</v>
      </c>
      <c r="AD2891">
        <v>0.36767513354500003</v>
      </c>
      <c r="AE2891">
        <v>105.94024252023702</v>
      </c>
    </row>
    <row r="2892" spans="1:31" x14ac:dyDescent="0.25">
      <c r="A2892">
        <v>1826475</v>
      </c>
      <c r="B2892">
        <v>1</v>
      </c>
      <c r="C2892" t="s">
        <v>80</v>
      </c>
      <c r="D2892" t="s">
        <v>96</v>
      </c>
      <c r="E2892" t="s">
        <v>140</v>
      </c>
      <c r="F2892" t="s">
        <v>8532</v>
      </c>
      <c r="G2892" t="s">
        <v>213</v>
      </c>
      <c r="H2892" t="s">
        <v>134</v>
      </c>
      <c r="I2892" t="s">
        <v>135</v>
      </c>
      <c r="J2892" t="s">
        <v>136</v>
      </c>
      <c r="K2892" t="s">
        <v>137</v>
      </c>
      <c r="L2892" t="s">
        <v>8533</v>
      </c>
      <c r="M2892" t="s">
        <v>8534</v>
      </c>
      <c r="N2892">
        <v>5.255833333</v>
      </c>
      <c r="O2892">
        <v>0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1.574235200264825</v>
      </c>
      <c r="AA2892">
        <v>0</v>
      </c>
      <c r="AB2892">
        <v>0</v>
      </c>
      <c r="AC2892">
        <v>0</v>
      </c>
      <c r="AD2892">
        <v>0</v>
      </c>
      <c r="AE2892">
        <v>1.574235200264825</v>
      </c>
    </row>
    <row r="2893" spans="1:31" x14ac:dyDescent="0.25">
      <c r="A2893">
        <v>1826498</v>
      </c>
      <c r="B2893">
        <v>1</v>
      </c>
      <c r="C2893" t="s">
        <v>81</v>
      </c>
      <c r="D2893" t="s">
        <v>123</v>
      </c>
      <c r="E2893" t="s">
        <v>154</v>
      </c>
      <c r="F2893" t="s">
        <v>1340</v>
      </c>
      <c r="G2893" t="s">
        <v>156</v>
      </c>
      <c r="H2893" t="s">
        <v>157</v>
      </c>
      <c r="I2893" t="s">
        <v>135</v>
      </c>
      <c r="J2893" t="s">
        <v>136</v>
      </c>
      <c r="K2893" t="s">
        <v>137</v>
      </c>
      <c r="L2893" t="s">
        <v>8535</v>
      </c>
      <c r="M2893" t="s">
        <v>8536</v>
      </c>
      <c r="N2893">
        <v>1.0677777770000001</v>
      </c>
      <c r="O2893">
        <v>0</v>
      </c>
      <c r="P2893">
        <v>3803</v>
      </c>
      <c r="Q2893">
        <v>0</v>
      </c>
      <c r="R2893">
        <v>2</v>
      </c>
      <c r="S2893">
        <v>0</v>
      </c>
      <c r="T2893">
        <v>167</v>
      </c>
      <c r="U2893">
        <v>0</v>
      </c>
      <c r="V2893">
        <v>1</v>
      </c>
      <c r="W2893">
        <v>0</v>
      </c>
      <c r="X2893">
        <v>743.53341850334857</v>
      </c>
      <c r="Y2893">
        <v>0</v>
      </c>
      <c r="Z2893">
        <v>0.97510656911500015</v>
      </c>
      <c r="AA2893">
        <v>0</v>
      </c>
      <c r="AB2893">
        <v>108.36427424423601</v>
      </c>
      <c r="AC2893">
        <v>0</v>
      </c>
      <c r="AD2893">
        <v>5.9588788552246008</v>
      </c>
      <c r="AE2893">
        <v>858.8316781719243</v>
      </c>
    </row>
    <row r="2894" spans="1:31" x14ac:dyDescent="0.25">
      <c r="A2894">
        <v>1826667</v>
      </c>
      <c r="B2894">
        <v>1</v>
      </c>
      <c r="C2894" t="s">
        <v>81</v>
      </c>
      <c r="D2894" t="s">
        <v>122</v>
      </c>
      <c r="E2894" t="s">
        <v>154</v>
      </c>
      <c r="F2894" t="s">
        <v>8537</v>
      </c>
      <c r="G2894" t="s">
        <v>156</v>
      </c>
      <c r="H2894" t="s">
        <v>157</v>
      </c>
      <c r="I2894" t="s">
        <v>135</v>
      </c>
      <c r="J2894" t="s">
        <v>136</v>
      </c>
      <c r="K2894" t="s">
        <v>137</v>
      </c>
      <c r="L2894" t="s">
        <v>8538</v>
      </c>
      <c r="M2894" t="s">
        <v>8539</v>
      </c>
      <c r="N2894">
        <v>1.895</v>
      </c>
      <c r="O2894">
        <v>0</v>
      </c>
      <c r="P2894">
        <v>12</v>
      </c>
      <c r="Q2894">
        <v>0</v>
      </c>
      <c r="R2894">
        <v>0</v>
      </c>
      <c r="S2894">
        <v>0</v>
      </c>
      <c r="T2894">
        <v>1</v>
      </c>
      <c r="U2894">
        <v>0</v>
      </c>
      <c r="V2894">
        <v>0</v>
      </c>
      <c r="W2894">
        <v>0</v>
      </c>
      <c r="X2894">
        <v>2.2735945173703422</v>
      </c>
      <c r="Y2894">
        <v>0</v>
      </c>
      <c r="Z2894">
        <v>0</v>
      </c>
      <c r="AA2894">
        <v>0</v>
      </c>
      <c r="AB2894">
        <v>1.0523522622940666</v>
      </c>
      <c r="AC2894">
        <v>0</v>
      </c>
      <c r="AD2894">
        <v>0</v>
      </c>
      <c r="AE2894">
        <v>3.3259467796644087</v>
      </c>
    </row>
    <row r="2895" spans="1:31" x14ac:dyDescent="0.25">
      <c r="A2895">
        <v>1826767</v>
      </c>
      <c r="B2895">
        <v>1</v>
      </c>
      <c r="C2895" t="s">
        <v>81</v>
      </c>
      <c r="D2895" t="s">
        <v>112</v>
      </c>
      <c r="E2895" t="s">
        <v>164</v>
      </c>
      <c r="F2895" t="s">
        <v>8540</v>
      </c>
      <c r="G2895" t="s">
        <v>156</v>
      </c>
      <c r="H2895" t="s">
        <v>157</v>
      </c>
      <c r="I2895" t="s">
        <v>135</v>
      </c>
      <c r="J2895" t="s">
        <v>136</v>
      </c>
      <c r="K2895" t="s">
        <v>137</v>
      </c>
      <c r="L2895" t="s">
        <v>8541</v>
      </c>
      <c r="M2895" t="s">
        <v>8542</v>
      </c>
      <c r="N2895">
        <v>8.0555555000000001E-2</v>
      </c>
      <c r="O2895">
        <v>0</v>
      </c>
      <c r="P2895">
        <v>924</v>
      </c>
      <c r="Q2895">
        <v>1</v>
      </c>
      <c r="R2895">
        <v>7</v>
      </c>
      <c r="S2895">
        <v>4</v>
      </c>
      <c r="T2895">
        <v>42</v>
      </c>
      <c r="U2895">
        <v>0</v>
      </c>
      <c r="V2895">
        <v>1</v>
      </c>
      <c r="W2895">
        <v>0</v>
      </c>
      <c r="X2895">
        <v>6.0822601244261696</v>
      </c>
      <c r="Y2895">
        <v>2.2593421753750002E-2</v>
      </c>
      <c r="Z2895">
        <v>4.305546347083334E-2</v>
      </c>
      <c r="AA2895">
        <v>9.4895163653225012</v>
      </c>
      <c r="AB2895">
        <v>0.43486299671133344</v>
      </c>
      <c r="AC2895">
        <v>0</v>
      </c>
      <c r="AD2895">
        <v>0.78425501876583337</v>
      </c>
      <c r="AE2895">
        <v>16.856543390450422</v>
      </c>
    </row>
    <row r="2896" spans="1:31" x14ac:dyDescent="0.25">
      <c r="A2896">
        <v>1826710</v>
      </c>
      <c r="B2896">
        <v>1</v>
      </c>
      <c r="C2896" t="s">
        <v>80</v>
      </c>
      <c r="D2896" t="s">
        <v>82</v>
      </c>
      <c r="E2896" t="s">
        <v>140</v>
      </c>
      <c r="F2896" t="s">
        <v>8543</v>
      </c>
      <c r="G2896" t="s">
        <v>246</v>
      </c>
      <c r="H2896" t="s">
        <v>134</v>
      </c>
      <c r="I2896" t="s">
        <v>135</v>
      </c>
      <c r="J2896" t="s">
        <v>136</v>
      </c>
      <c r="K2896" t="s">
        <v>137</v>
      </c>
      <c r="L2896" t="s">
        <v>8544</v>
      </c>
      <c r="M2896" t="s">
        <v>8545</v>
      </c>
      <c r="N2896">
        <v>3.8758333330000001</v>
      </c>
      <c r="O2896">
        <v>0</v>
      </c>
      <c r="P2896">
        <v>1</v>
      </c>
      <c r="Q2896">
        <v>0</v>
      </c>
      <c r="R2896">
        <v>0</v>
      </c>
      <c r="S2896">
        <v>0</v>
      </c>
      <c r="T2896">
        <v>12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62.317401151219691</v>
      </c>
      <c r="AC2896">
        <v>0</v>
      </c>
      <c r="AD2896">
        <v>0</v>
      </c>
      <c r="AE2896">
        <v>62.317401151219691</v>
      </c>
    </row>
    <row r="2897" spans="1:31" x14ac:dyDescent="0.25">
      <c r="A2897">
        <v>1826461</v>
      </c>
      <c r="B2897">
        <v>1</v>
      </c>
      <c r="C2897" t="s">
        <v>81</v>
      </c>
      <c r="D2897" t="s">
        <v>120</v>
      </c>
      <c r="E2897" t="s">
        <v>131</v>
      </c>
      <c r="F2897" t="s">
        <v>8546</v>
      </c>
      <c r="G2897" t="s">
        <v>150</v>
      </c>
      <c r="H2897" t="s">
        <v>134</v>
      </c>
      <c r="I2897" t="s">
        <v>135</v>
      </c>
      <c r="J2897" t="s">
        <v>136</v>
      </c>
      <c r="K2897" t="s">
        <v>151</v>
      </c>
      <c r="L2897" t="s">
        <v>8547</v>
      </c>
      <c r="M2897" t="s">
        <v>8548</v>
      </c>
      <c r="N2897">
        <v>9.2314166659999994</v>
      </c>
      <c r="O2897">
        <v>0</v>
      </c>
      <c r="P2897">
        <v>30</v>
      </c>
      <c r="Q2897">
        <v>0</v>
      </c>
      <c r="R2897">
        <v>1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49.910234028906579</v>
      </c>
      <c r="Y2897">
        <v>0</v>
      </c>
      <c r="Z2897">
        <v>0.24362934140299999</v>
      </c>
      <c r="AA2897">
        <v>0</v>
      </c>
      <c r="AB2897">
        <v>0</v>
      </c>
      <c r="AC2897">
        <v>0</v>
      </c>
      <c r="AD2897">
        <v>0</v>
      </c>
      <c r="AE2897">
        <v>50.15386337030958</v>
      </c>
    </row>
    <row r="2898" spans="1:31" x14ac:dyDescent="0.25">
      <c r="A2898">
        <v>1826959</v>
      </c>
      <c r="B2898">
        <v>1</v>
      </c>
      <c r="C2898" t="s">
        <v>80</v>
      </c>
      <c r="D2898" t="s">
        <v>97</v>
      </c>
      <c r="E2898" t="s">
        <v>140</v>
      </c>
      <c r="F2898" t="s">
        <v>8549</v>
      </c>
      <c r="G2898" t="s">
        <v>142</v>
      </c>
      <c r="H2898" t="s">
        <v>134</v>
      </c>
      <c r="I2898" t="s">
        <v>135</v>
      </c>
      <c r="J2898" t="s">
        <v>136</v>
      </c>
      <c r="K2898" t="s">
        <v>137</v>
      </c>
      <c r="L2898" t="s">
        <v>8550</v>
      </c>
      <c r="M2898" t="s">
        <v>8551</v>
      </c>
      <c r="N2898">
        <v>2.122222222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1.1475967857357667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1.1475967857357667</v>
      </c>
    </row>
    <row r="2899" spans="1:31" x14ac:dyDescent="0.25">
      <c r="A2899">
        <v>1826747</v>
      </c>
      <c r="B2899">
        <v>1</v>
      </c>
      <c r="C2899" t="s">
        <v>80</v>
      </c>
      <c r="D2899" t="s">
        <v>90</v>
      </c>
      <c r="E2899" t="s">
        <v>140</v>
      </c>
      <c r="F2899" t="s">
        <v>8552</v>
      </c>
      <c r="G2899" t="s">
        <v>142</v>
      </c>
      <c r="H2899" t="s">
        <v>134</v>
      </c>
      <c r="I2899" t="s">
        <v>135</v>
      </c>
      <c r="J2899" t="s">
        <v>136</v>
      </c>
      <c r="K2899" t="s">
        <v>137</v>
      </c>
      <c r="L2899" t="s">
        <v>8553</v>
      </c>
      <c r="M2899" t="s">
        <v>8554</v>
      </c>
      <c r="N2899">
        <v>1.7863888880000001</v>
      </c>
      <c r="O2899">
        <v>0</v>
      </c>
      <c r="P2899">
        <v>5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3.4512844048734497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3.4512844048734497</v>
      </c>
    </row>
    <row r="2900" spans="1:31" x14ac:dyDescent="0.25">
      <c r="A2900">
        <v>1826853</v>
      </c>
      <c r="B2900">
        <v>1</v>
      </c>
      <c r="C2900" t="s">
        <v>80</v>
      </c>
      <c r="D2900" t="s">
        <v>86</v>
      </c>
      <c r="E2900" t="s">
        <v>131</v>
      </c>
      <c r="F2900" t="s">
        <v>8555</v>
      </c>
      <c r="G2900" t="s">
        <v>217</v>
      </c>
      <c r="H2900" t="s">
        <v>134</v>
      </c>
      <c r="I2900" t="s">
        <v>135</v>
      </c>
      <c r="J2900" t="s">
        <v>136</v>
      </c>
      <c r="K2900" t="s">
        <v>137</v>
      </c>
      <c r="L2900" t="s">
        <v>8556</v>
      </c>
      <c r="M2900" t="s">
        <v>8557</v>
      </c>
      <c r="N2900">
        <v>0.41138888800000001</v>
      </c>
      <c r="O2900">
        <v>0</v>
      </c>
      <c r="P2900">
        <v>25</v>
      </c>
      <c r="Q2900">
        <v>0</v>
      </c>
      <c r="R2900">
        <v>17</v>
      </c>
      <c r="S2900">
        <v>0</v>
      </c>
      <c r="T2900">
        <v>2</v>
      </c>
      <c r="U2900">
        <v>0</v>
      </c>
      <c r="V2900">
        <v>0</v>
      </c>
      <c r="W2900">
        <v>0</v>
      </c>
      <c r="X2900">
        <v>31.013826208262653</v>
      </c>
      <c r="Y2900">
        <v>0</v>
      </c>
      <c r="Z2900">
        <v>3.0197553640704844</v>
      </c>
      <c r="AA2900">
        <v>0</v>
      </c>
      <c r="AB2900">
        <v>0.12618446305666667</v>
      </c>
      <c r="AC2900">
        <v>0</v>
      </c>
      <c r="AD2900">
        <v>0</v>
      </c>
      <c r="AE2900">
        <v>34.159766035389808</v>
      </c>
    </row>
    <row r="2901" spans="1:31" x14ac:dyDescent="0.25">
      <c r="A2901">
        <v>1826490</v>
      </c>
      <c r="B2901">
        <v>1</v>
      </c>
      <c r="C2901" t="s">
        <v>80</v>
      </c>
      <c r="D2901" t="s">
        <v>96</v>
      </c>
      <c r="E2901" t="s">
        <v>154</v>
      </c>
      <c r="F2901" t="s">
        <v>8558</v>
      </c>
      <c r="G2901" t="s">
        <v>225</v>
      </c>
      <c r="H2901" t="s">
        <v>157</v>
      </c>
      <c r="I2901" t="s">
        <v>135</v>
      </c>
      <c r="J2901" t="s">
        <v>136</v>
      </c>
      <c r="K2901" t="s">
        <v>151</v>
      </c>
      <c r="L2901" t="s">
        <v>8559</v>
      </c>
      <c r="M2901" t="s">
        <v>8560</v>
      </c>
      <c r="N2901">
        <v>0.78500000000000003</v>
      </c>
      <c r="O2901">
        <v>0</v>
      </c>
      <c r="P2901">
        <v>292</v>
      </c>
      <c r="Q2901">
        <v>0</v>
      </c>
      <c r="R2901">
        <v>0</v>
      </c>
      <c r="S2901">
        <v>2</v>
      </c>
      <c r="T2901">
        <v>19</v>
      </c>
      <c r="U2901">
        <v>0</v>
      </c>
      <c r="V2901">
        <v>0</v>
      </c>
      <c r="W2901">
        <v>0</v>
      </c>
      <c r="X2901">
        <v>74.535532040362256</v>
      </c>
      <c r="Y2901">
        <v>0</v>
      </c>
      <c r="Z2901">
        <v>0</v>
      </c>
      <c r="AA2901">
        <v>60.369894550026302</v>
      </c>
      <c r="AB2901">
        <v>10.514367416271599</v>
      </c>
      <c r="AC2901">
        <v>0</v>
      </c>
      <c r="AD2901">
        <v>0</v>
      </c>
      <c r="AE2901">
        <v>145.41979400666017</v>
      </c>
    </row>
    <row r="2902" spans="1:31" x14ac:dyDescent="0.25">
      <c r="A2902">
        <v>1826968</v>
      </c>
      <c r="B2902">
        <v>1</v>
      </c>
      <c r="C2902" t="s">
        <v>81</v>
      </c>
      <c r="D2902" t="s">
        <v>115</v>
      </c>
      <c r="E2902" t="s">
        <v>154</v>
      </c>
      <c r="F2902" t="s">
        <v>8561</v>
      </c>
      <c r="G2902" t="s">
        <v>175</v>
      </c>
      <c r="H2902" t="s">
        <v>157</v>
      </c>
      <c r="I2902" t="s">
        <v>135</v>
      </c>
      <c r="J2902" t="s">
        <v>136</v>
      </c>
      <c r="K2902" t="s">
        <v>137</v>
      </c>
      <c r="L2902" t="s">
        <v>8562</v>
      </c>
      <c r="M2902" t="s">
        <v>8563</v>
      </c>
      <c r="N2902">
        <v>4.5872222220000003</v>
      </c>
      <c r="O2902">
        <v>0</v>
      </c>
      <c r="P2902">
        <v>36</v>
      </c>
      <c r="Q2902">
        <v>0</v>
      </c>
      <c r="R2902">
        <v>11</v>
      </c>
      <c r="S2902">
        <v>0</v>
      </c>
      <c r="T2902">
        <v>2</v>
      </c>
      <c r="U2902">
        <v>0</v>
      </c>
      <c r="V2902">
        <v>0</v>
      </c>
      <c r="W2902">
        <v>0</v>
      </c>
      <c r="X2902">
        <v>30.268354529814825</v>
      </c>
      <c r="Y2902">
        <v>0</v>
      </c>
      <c r="Z2902">
        <v>19.843379588906661</v>
      </c>
      <c r="AA2902">
        <v>0</v>
      </c>
      <c r="AB2902">
        <v>0.16000791636041664</v>
      </c>
      <c r="AC2902">
        <v>0</v>
      </c>
      <c r="AD2902">
        <v>0</v>
      </c>
      <c r="AE2902">
        <v>50.2717420350819</v>
      </c>
    </row>
    <row r="2903" spans="1:31" x14ac:dyDescent="0.25">
      <c r="A2903">
        <v>1826985</v>
      </c>
      <c r="B2903">
        <v>1</v>
      </c>
      <c r="C2903" t="s">
        <v>80</v>
      </c>
      <c r="D2903" t="s">
        <v>83</v>
      </c>
      <c r="E2903" t="s">
        <v>140</v>
      </c>
      <c r="F2903" t="s">
        <v>8564</v>
      </c>
      <c r="G2903" t="s">
        <v>246</v>
      </c>
      <c r="H2903" t="s">
        <v>134</v>
      </c>
      <c r="I2903" t="s">
        <v>135</v>
      </c>
      <c r="J2903" t="s">
        <v>136</v>
      </c>
      <c r="K2903" t="s">
        <v>137</v>
      </c>
      <c r="L2903" t="s">
        <v>8565</v>
      </c>
      <c r="M2903" t="s">
        <v>8566</v>
      </c>
      <c r="N2903">
        <v>1.038888888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2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0.706830415803125</v>
      </c>
      <c r="AC2903">
        <v>0</v>
      </c>
      <c r="AD2903">
        <v>0</v>
      </c>
      <c r="AE2903">
        <v>0.706830415803125</v>
      </c>
    </row>
    <row r="2904" spans="1:31" x14ac:dyDescent="0.25">
      <c r="A2904">
        <v>1826421</v>
      </c>
      <c r="B2904">
        <v>1</v>
      </c>
      <c r="C2904" t="s">
        <v>80</v>
      </c>
      <c r="D2904" t="s">
        <v>97</v>
      </c>
      <c r="E2904" t="s">
        <v>164</v>
      </c>
      <c r="F2904" t="s">
        <v>8567</v>
      </c>
      <c r="G2904" t="s">
        <v>156</v>
      </c>
      <c r="H2904" t="s">
        <v>157</v>
      </c>
      <c r="I2904" t="s">
        <v>135</v>
      </c>
      <c r="J2904" t="s">
        <v>136</v>
      </c>
      <c r="K2904" t="s">
        <v>137</v>
      </c>
      <c r="L2904" t="s">
        <v>8568</v>
      </c>
      <c r="M2904" t="s">
        <v>8569</v>
      </c>
      <c r="N2904">
        <v>0.35722222199999998</v>
      </c>
      <c r="O2904">
        <v>3</v>
      </c>
      <c r="P2904">
        <v>345</v>
      </c>
      <c r="Q2904">
        <v>4</v>
      </c>
      <c r="R2904">
        <v>53</v>
      </c>
      <c r="S2904">
        <v>12</v>
      </c>
      <c r="T2904">
        <v>40</v>
      </c>
      <c r="U2904">
        <v>0</v>
      </c>
      <c r="V2904">
        <v>0</v>
      </c>
      <c r="W2904">
        <v>44.219092080586655</v>
      </c>
      <c r="X2904">
        <v>28.607666841719887</v>
      </c>
      <c r="Y2904">
        <v>89.610959251365202</v>
      </c>
      <c r="Z2904">
        <v>3.7081759102906329</v>
      </c>
      <c r="AA2904">
        <v>48.157801134668688</v>
      </c>
      <c r="AB2904">
        <v>13.800054240058691</v>
      </c>
      <c r="AC2904">
        <v>0</v>
      </c>
      <c r="AD2904">
        <v>0</v>
      </c>
      <c r="AE2904">
        <v>228.10374945868975</v>
      </c>
    </row>
    <row r="2905" spans="1:31" x14ac:dyDescent="0.25">
      <c r="A2905">
        <v>1826922</v>
      </c>
      <c r="B2905">
        <v>1</v>
      </c>
      <c r="C2905" t="s">
        <v>81</v>
      </c>
      <c r="D2905" t="s">
        <v>122</v>
      </c>
      <c r="E2905" t="s">
        <v>164</v>
      </c>
      <c r="F2905" t="s">
        <v>7870</v>
      </c>
      <c r="G2905" t="s">
        <v>156</v>
      </c>
      <c r="H2905" t="s">
        <v>157</v>
      </c>
      <c r="I2905" t="s">
        <v>135</v>
      </c>
      <c r="J2905" t="s">
        <v>136</v>
      </c>
      <c r="K2905" t="s">
        <v>137</v>
      </c>
      <c r="L2905" t="s">
        <v>8570</v>
      </c>
      <c r="M2905" t="s">
        <v>8571</v>
      </c>
      <c r="N2905">
        <v>3.7716666659999998</v>
      </c>
      <c r="O2905">
        <v>1</v>
      </c>
      <c r="P2905">
        <v>96</v>
      </c>
      <c r="Q2905">
        <v>12</v>
      </c>
      <c r="R2905">
        <v>5</v>
      </c>
      <c r="S2905">
        <v>8</v>
      </c>
      <c r="T2905">
        <v>4</v>
      </c>
      <c r="U2905">
        <v>0</v>
      </c>
      <c r="V2905">
        <v>0</v>
      </c>
      <c r="W2905">
        <v>0.96946629165316656</v>
      </c>
      <c r="X2905">
        <v>61.460899096893336</v>
      </c>
      <c r="Y2905">
        <v>82.945299782006998</v>
      </c>
      <c r="Z2905">
        <v>6.8751715026528348</v>
      </c>
      <c r="AA2905">
        <v>40.003089409648965</v>
      </c>
      <c r="AB2905">
        <v>0.57178394340095839</v>
      </c>
      <c r="AC2905">
        <v>0</v>
      </c>
      <c r="AD2905">
        <v>0</v>
      </c>
      <c r="AE2905">
        <v>192.82571002625627</v>
      </c>
    </row>
    <row r="2906" spans="1:31" x14ac:dyDescent="0.25">
      <c r="A2906">
        <v>1826427</v>
      </c>
      <c r="B2906">
        <v>1</v>
      </c>
      <c r="C2906" t="s">
        <v>80</v>
      </c>
      <c r="D2906" t="s">
        <v>108</v>
      </c>
      <c r="E2906" t="s">
        <v>131</v>
      </c>
      <c r="F2906" t="s">
        <v>8572</v>
      </c>
      <c r="G2906" t="s">
        <v>133</v>
      </c>
      <c r="H2906" t="s">
        <v>134</v>
      </c>
      <c r="I2906" t="s">
        <v>135</v>
      </c>
      <c r="J2906" t="s">
        <v>136</v>
      </c>
      <c r="K2906" t="s">
        <v>137</v>
      </c>
      <c r="L2906" t="s">
        <v>8573</v>
      </c>
      <c r="M2906" t="s">
        <v>8574</v>
      </c>
      <c r="N2906">
        <v>1.6630555549999999</v>
      </c>
      <c r="O2906">
        <v>0</v>
      </c>
      <c r="P2906">
        <v>0</v>
      </c>
      <c r="Q2906">
        <v>0</v>
      </c>
      <c r="R2906">
        <v>2</v>
      </c>
      <c r="S2906">
        <v>0</v>
      </c>
      <c r="T2906">
        <v>1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25.125684816413415</v>
      </c>
      <c r="AA2906">
        <v>0</v>
      </c>
      <c r="AB2906">
        <v>3.9672378126147336</v>
      </c>
      <c r="AC2906">
        <v>0</v>
      </c>
      <c r="AD2906">
        <v>0</v>
      </c>
      <c r="AE2906">
        <v>29.092922629028148</v>
      </c>
    </row>
    <row r="2907" spans="1:31" x14ac:dyDescent="0.25">
      <c r="A2907">
        <v>1826630</v>
      </c>
      <c r="B2907">
        <v>1</v>
      </c>
      <c r="C2907" t="s">
        <v>80</v>
      </c>
      <c r="D2907" t="s">
        <v>83</v>
      </c>
      <c r="E2907" t="s">
        <v>154</v>
      </c>
      <c r="F2907" t="s">
        <v>8575</v>
      </c>
      <c r="G2907" t="s">
        <v>3474</v>
      </c>
      <c r="H2907" t="s">
        <v>157</v>
      </c>
      <c r="I2907" t="s">
        <v>135</v>
      </c>
      <c r="J2907" t="s">
        <v>136</v>
      </c>
      <c r="K2907" t="s">
        <v>151</v>
      </c>
      <c r="L2907" t="s">
        <v>8576</v>
      </c>
      <c r="M2907" t="s">
        <v>8577</v>
      </c>
      <c r="N2907">
        <v>0.60277777700000001</v>
      </c>
      <c r="O2907">
        <v>0</v>
      </c>
      <c r="P2907">
        <v>149</v>
      </c>
      <c r="Q2907">
        <v>0</v>
      </c>
      <c r="R2907">
        <v>0</v>
      </c>
      <c r="S2907">
        <v>0</v>
      </c>
      <c r="T2907">
        <v>45</v>
      </c>
      <c r="U2907">
        <v>1</v>
      </c>
      <c r="V2907">
        <v>1</v>
      </c>
      <c r="W2907">
        <v>0</v>
      </c>
      <c r="X2907">
        <v>33.215597869080092</v>
      </c>
      <c r="Y2907">
        <v>0</v>
      </c>
      <c r="Z2907">
        <v>0</v>
      </c>
      <c r="AA2907">
        <v>0</v>
      </c>
      <c r="AB2907">
        <v>19.459159251455581</v>
      </c>
      <c r="AC2907">
        <v>0</v>
      </c>
      <c r="AD2907">
        <v>9.9639025435833322</v>
      </c>
      <c r="AE2907">
        <v>62.638659664119004</v>
      </c>
    </row>
    <row r="2908" spans="1:31" x14ac:dyDescent="0.25">
      <c r="A2908">
        <v>1826381</v>
      </c>
      <c r="B2908">
        <v>1</v>
      </c>
      <c r="C2908" t="s">
        <v>80</v>
      </c>
      <c r="D2908" t="s">
        <v>111</v>
      </c>
      <c r="E2908" t="s">
        <v>223</v>
      </c>
      <c r="F2908" t="s">
        <v>8578</v>
      </c>
      <c r="G2908" t="s">
        <v>1055</v>
      </c>
      <c r="H2908" t="s">
        <v>134</v>
      </c>
      <c r="I2908" t="s">
        <v>135</v>
      </c>
      <c r="J2908" t="s">
        <v>136</v>
      </c>
      <c r="K2908" t="s">
        <v>137</v>
      </c>
      <c r="L2908" t="s">
        <v>8579</v>
      </c>
      <c r="M2908" t="s">
        <v>8580</v>
      </c>
      <c r="N2908">
        <v>1.03</v>
      </c>
      <c r="O2908">
        <v>0</v>
      </c>
      <c r="P2908">
        <v>33</v>
      </c>
      <c r="Q2908">
        <v>0</v>
      </c>
      <c r="R2908">
        <v>0</v>
      </c>
      <c r="S2908">
        <v>0</v>
      </c>
      <c r="T2908">
        <v>5</v>
      </c>
      <c r="U2908">
        <v>0</v>
      </c>
      <c r="V2908">
        <v>0</v>
      </c>
      <c r="W2908">
        <v>0</v>
      </c>
      <c r="X2908">
        <v>6.0554906166248994</v>
      </c>
      <c r="Y2908">
        <v>0</v>
      </c>
      <c r="Z2908">
        <v>0</v>
      </c>
      <c r="AA2908">
        <v>0</v>
      </c>
      <c r="AB2908">
        <v>4.7419587630282996</v>
      </c>
      <c r="AC2908">
        <v>0</v>
      </c>
      <c r="AD2908">
        <v>0</v>
      </c>
      <c r="AE2908">
        <v>10.797449379653198</v>
      </c>
    </row>
    <row r="2909" spans="1:31" x14ac:dyDescent="0.25">
      <c r="A2909">
        <v>1826484</v>
      </c>
      <c r="B2909">
        <v>1</v>
      </c>
      <c r="C2909" t="s">
        <v>80</v>
      </c>
      <c r="D2909" t="s">
        <v>83</v>
      </c>
      <c r="E2909" t="s">
        <v>131</v>
      </c>
      <c r="F2909" t="s">
        <v>7498</v>
      </c>
      <c r="G2909" t="s">
        <v>150</v>
      </c>
      <c r="H2909" t="s">
        <v>134</v>
      </c>
      <c r="I2909" t="s">
        <v>135</v>
      </c>
      <c r="J2909" t="s">
        <v>136</v>
      </c>
      <c r="K2909" t="s">
        <v>151</v>
      </c>
      <c r="L2909" t="s">
        <v>8581</v>
      </c>
      <c r="M2909" t="s">
        <v>8582</v>
      </c>
      <c r="N2909">
        <v>7.011111111</v>
      </c>
      <c r="O2909">
        <v>0</v>
      </c>
      <c r="P2909">
        <v>28</v>
      </c>
      <c r="Q2909">
        <v>0</v>
      </c>
      <c r="R2909">
        <v>10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38.264274122267715</v>
      </c>
      <c r="Y2909">
        <v>0</v>
      </c>
      <c r="Z2909">
        <v>9.3614303956706308</v>
      </c>
      <c r="AA2909">
        <v>0</v>
      </c>
      <c r="AB2909">
        <v>0.9374595626343748</v>
      </c>
      <c r="AC2909">
        <v>0</v>
      </c>
      <c r="AD2909">
        <v>0</v>
      </c>
      <c r="AE2909">
        <v>48.563164080572719</v>
      </c>
    </row>
    <row r="2910" spans="1:31" x14ac:dyDescent="0.25">
      <c r="A2910">
        <v>1826905</v>
      </c>
      <c r="B2910">
        <v>1</v>
      </c>
      <c r="C2910" t="s">
        <v>81</v>
      </c>
      <c r="D2910" t="s">
        <v>117</v>
      </c>
      <c r="E2910" t="s">
        <v>252</v>
      </c>
      <c r="F2910" t="s">
        <v>8583</v>
      </c>
      <c r="G2910" t="s">
        <v>279</v>
      </c>
      <c r="H2910" t="s">
        <v>134</v>
      </c>
      <c r="I2910" t="s">
        <v>135</v>
      </c>
      <c r="J2910" t="s">
        <v>136</v>
      </c>
      <c r="K2910" t="s">
        <v>137</v>
      </c>
      <c r="L2910" t="s">
        <v>8584</v>
      </c>
      <c r="M2910" t="s">
        <v>8585</v>
      </c>
      <c r="N2910">
        <v>4.9113888880000003</v>
      </c>
      <c r="O2910">
        <v>0</v>
      </c>
      <c r="P2910">
        <v>71</v>
      </c>
      <c r="Q2910">
        <v>0</v>
      </c>
      <c r="R2910">
        <v>29</v>
      </c>
      <c r="S2910">
        <v>0</v>
      </c>
      <c r="T2910">
        <v>9</v>
      </c>
      <c r="U2910">
        <v>0</v>
      </c>
      <c r="V2910">
        <v>0</v>
      </c>
      <c r="W2910">
        <v>0</v>
      </c>
      <c r="X2910">
        <v>53.827147489885427</v>
      </c>
      <c r="Y2910">
        <v>0</v>
      </c>
      <c r="Z2910">
        <v>7.9653837936244036</v>
      </c>
      <c r="AA2910">
        <v>0</v>
      </c>
      <c r="AB2910">
        <v>16.808092241604982</v>
      </c>
      <c r="AC2910">
        <v>0</v>
      </c>
      <c r="AD2910">
        <v>0</v>
      </c>
      <c r="AE2910">
        <v>78.600623525114813</v>
      </c>
    </row>
    <row r="2911" spans="1:31" x14ac:dyDescent="0.25">
      <c r="A2911">
        <v>1826719</v>
      </c>
      <c r="B2911">
        <v>1</v>
      </c>
      <c r="C2911" t="s">
        <v>80</v>
      </c>
      <c r="D2911" t="s">
        <v>100</v>
      </c>
      <c r="E2911" t="s">
        <v>131</v>
      </c>
      <c r="F2911" t="s">
        <v>8586</v>
      </c>
      <c r="G2911" t="s">
        <v>189</v>
      </c>
      <c r="H2911" t="s">
        <v>134</v>
      </c>
      <c r="I2911" t="s">
        <v>135</v>
      </c>
      <c r="J2911" t="s">
        <v>136</v>
      </c>
      <c r="K2911" t="s">
        <v>137</v>
      </c>
      <c r="L2911" t="s">
        <v>8587</v>
      </c>
      <c r="M2911" t="s">
        <v>8588</v>
      </c>
      <c r="N2911">
        <v>1.4450000000000001</v>
      </c>
      <c r="O2911">
        <v>0</v>
      </c>
      <c r="P2911">
        <v>11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4.1812051998378426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4.1812051998378426</v>
      </c>
    </row>
    <row r="2912" spans="1:31" x14ac:dyDescent="0.25">
      <c r="A2912">
        <v>1826713</v>
      </c>
      <c r="B2912">
        <v>1</v>
      </c>
      <c r="C2912" t="s">
        <v>80</v>
      </c>
      <c r="D2912" t="s">
        <v>92</v>
      </c>
      <c r="E2912" t="s">
        <v>140</v>
      </c>
      <c r="F2912" t="s">
        <v>8589</v>
      </c>
      <c r="G2912" t="s">
        <v>213</v>
      </c>
      <c r="H2912" t="s">
        <v>134</v>
      </c>
      <c r="I2912" t="s">
        <v>135</v>
      </c>
      <c r="J2912" t="s">
        <v>136</v>
      </c>
      <c r="K2912" t="s">
        <v>137</v>
      </c>
      <c r="L2912" t="s">
        <v>8590</v>
      </c>
      <c r="M2912" t="s">
        <v>8591</v>
      </c>
      <c r="N2912">
        <v>3.2883333330000002</v>
      </c>
      <c r="O2912">
        <v>0</v>
      </c>
      <c r="P2912">
        <v>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1.4841995031865831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1.4841995031865831</v>
      </c>
    </row>
    <row r="2913" spans="1:31" x14ac:dyDescent="0.25">
      <c r="A2913">
        <v>1826862</v>
      </c>
      <c r="B2913">
        <v>1</v>
      </c>
      <c r="C2913" t="s">
        <v>81</v>
      </c>
      <c r="D2913" t="s">
        <v>121</v>
      </c>
      <c r="E2913" t="s">
        <v>223</v>
      </c>
      <c r="F2913" t="s">
        <v>6513</v>
      </c>
      <c r="G2913" t="s">
        <v>1055</v>
      </c>
      <c r="H2913" t="s">
        <v>134</v>
      </c>
      <c r="I2913" t="s">
        <v>135</v>
      </c>
      <c r="J2913" t="s">
        <v>136</v>
      </c>
      <c r="K2913" t="s">
        <v>137</v>
      </c>
      <c r="L2913" t="s">
        <v>8592</v>
      </c>
      <c r="M2913" t="s">
        <v>8593</v>
      </c>
      <c r="N2913">
        <v>1.1997222219999999</v>
      </c>
      <c r="O2913">
        <v>0</v>
      </c>
      <c r="P2913">
        <v>57</v>
      </c>
      <c r="Q2913">
        <v>0</v>
      </c>
      <c r="R2913">
        <v>0</v>
      </c>
      <c r="S2913">
        <v>0</v>
      </c>
      <c r="T2913">
        <v>4</v>
      </c>
      <c r="U2913">
        <v>0</v>
      </c>
      <c r="V2913">
        <v>0</v>
      </c>
      <c r="W2913">
        <v>0</v>
      </c>
      <c r="X2913">
        <v>8.8501450757829421</v>
      </c>
      <c r="Y2913">
        <v>0</v>
      </c>
      <c r="Z2913">
        <v>0</v>
      </c>
      <c r="AA2913">
        <v>0</v>
      </c>
      <c r="AB2913">
        <v>2.3768849683211504</v>
      </c>
      <c r="AC2913">
        <v>0</v>
      </c>
      <c r="AD2913">
        <v>0</v>
      </c>
      <c r="AE2913">
        <v>11.227030044104092</v>
      </c>
    </row>
    <row r="2914" spans="1:31" x14ac:dyDescent="0.25">
      <c r="A2914">
        <v>1826670</v>
      </c>
      <c r="B2914">
        <v>1</v>
      </c>
      <c r="C2914" t="s">
        <v>81</v>
      </c>
      <c r="D2914" t="s">
        <v>127</v>
      </c>
      <c r="E2914" t="s">
        <v>140</v>
      </c>
      <c r="F2914" t="s">
        <v>8594</v>
      </c>
      <c r="G2914" t="s">
        <v>142</v>
      </c>
      <c r="H2914" t="s">
        <v>134</v>
      </c>
      <c r="I2914" t="s">
        <v>135</v>
      </c>
      <c r="J2914" t="s">
        <v>136</v>
      </c>
      <c r="K2914" t="s">
        <v>137</v>
      </c>
      <c r="L2914" t="s">
        <v>8595</v>
      </c>
      <c r="M2914" t="s">
        <v>8596</v>
      </c>
      <c r="N2914">
        <v>2.7802777769999998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0.52414453136005834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0.52414453136005834</v>
      </c>
    </row>
    <row r="2915" spans="1:31" x14ac:dyDescent="0.25">
      <c r="A2915">
        <v>1826570</v>
      </c>
      <c r="B2915">
        <v>1</v>
      </c>
      <c r="C2915" t="s">
        <v>80</v>
      </c>
      <c r="D2915" t="s">
        <v>98</v>
      </c>
      <c r="E2915" t="s">
        <v>202</v>
      </c>
      <c r="F2915" t="s">
        <v>4238</v>
      </c>
      <c r="G2915" t="s">
        <v>156</v>
      </c>
      <c r="H2915" t="s">
        <v>157</v>
      </c>
      <c r="I2915" t="s">
        <v>135</v>
      </c>
      <c r="J2915" t="s">
        <v>136</v>
      </c>
      <c r="K2915" t="s">
        <v>137</v>
      </c>
      <c r="L2915" t="s">
        <v>8597</v>
      </c>
      <c r="M2915" t="s">
        <v>8598</v>
      </c>
      <c r="N2915">
        <v>0.225833333</v>
      </c>
      <c r="O2915">
        <v>0</v>
      </c>
      <c r="P2915">
        <v>0</v>
      </c>
      <c r="Q2915">
        <v>9</v>
      </c>
      <c r="R2915">
        <v>78</v>
      </c>
      <c r="S2915">
        <v>3</v>
      </c>
      <c r="T2915">
        <v>12</v>
      </c>
      <c r="U2915">
        <v>1</v>
      </c>
      <c r="V2915">
        <v>0</v>
      </c>
      <c r="W2915">
        <v>0</v>
      </c>
      <c r="X2915">
        <v>0</v>
      </c>
      <c r="Y2915">
        <v>26.169613039704068</v>
      </c>
      <c r="Z2915">
        <v>70.680954305400491</v>
      </c>
      <c r="AA2915">
        <v>1.7359943341151669</v>
      </c>
      <c r="AB2915">
        <v>15.747875274166876</v>
      </c>
      <c r="AC2915">
        <v>13.377786006886875</v>
      </c>
      <c r="AD2915">
        <v>0</v>
      </c>
      <c r="AE2915">
        <v>127.71222296027348</v>
      </c>
    </row>
    <row r="2916" spans="1:31" x14ac:dyDescent="0.25">
      <c r="A2916">
        <v>1826899</v>
      </c>
      <c r="B2916">
        <v>1</v>
      </c>
      <c r="C2916" t="s">
        <v>81</v>
      </c>
      <c r="D2916" t="s">
        <v>114</v>
      </c>
      <c r="E2916" t="s">
        <v>164</v>
      </c>
      <c r="F2916" t="s">
        <v>8599</v>
      </c>
      <c r="G2916" t="s">
        <v>156</v>
      </c>
      <c r="H2916" t="s">
        <v>157</v>
      </c>
      <c r="I2916" t="s">
        <v>135</v>
      </c>
      <c r="J2916" t="s">
        <v>136</v>
      </c>
      <c r="K2916" t="s">
        <v>137</v>
      </c>
      <c r="L2916" t="s">
        <v>8600</v>
      </c>
      <c r="M2916" t="s">
        <v>8601</v>
      </c>
      <c r="N2916">
        <v>0.87444444399999999</v>
      </c>
      <c r="O2916">
        <v>4</v>
      </c>
      <c r="P2916">
        <v>4539</v>
      </c>
      <c r="Q2916">
        <v>4</v>
      </c>
      <c r="R2916">
        <v>251</v>
      </c>
      <c r="S2916">
        <v>19</v>
      </c>
      <c r="T2916">
        <v>390</v>
      </c>
      <c r="U2916">
        <v>0</v>
      </c>
      <c r="V2916">
        <v>1</v>
      </c>
      <c r="W2916">
        <v>0.77413560121199998</v>
      </c>
      <c r="X2916">
        <v>442.41219635594786</v>
      </c>
      <c r="Y2916">
        <v>5.6461818999060007</v>
      </c>
      <c r="Z2916">
        <v>74.942075721807569</v>
      </c>
      <c r="AA2916">
        <v>59.706791704404942</v>
      </c>
      <c r="AB2916">
        <v>113.02624342246689</v>
      </c>
      <c r="AC2916">
        <v>0</v>
      </c>
      <c r="AD2916">
        <v>0</v>
      </c>
      <c r="AE2916">
        <v>696.50762470574534</v>
      </c>
    </row>
    <row r="2917" spans="1:31" x14ac:dyDescent="0.25">
      <c r="A2917">
        <v>1826401</v>
      </c>
      <c r="B2917">
        <v>1</v>
      </c>
      <c r="C2917" t="s">
        <v>80</v>
      </c>
      <c r="D2917" t="s">
        <v>85</v>
      </c>
      <c r="E2917" t="s">
        <v>268</v>
      </c>
      <c r="F2917" t="s">
        <v>8602</v>
      </c>
      <c r="G2917" t="s">
        <v>156</v>
      </c>
      <c r="H2917" t="s">
        <v>157</v>
      </c>
      <c r="I2917" t="s">
        <v>135</v>
      </c>
      <c r="J2917" t="s">
        <v>136</v>
      </c>
      <c r="K2917" t="s">
        <v>137</v>
      </c>
      <c r="L2917" t="s">
        <v>8603</v>
      </c>
      <c r="M2917" t="s">
        <v>8604</v>
      </c>
      <c r="N2917">
        <v>0.67249999999999999</v>
      </c>
      <c r="O2917">
        <v>0</v>
      </c>
      <c r="P2917">
        <v>8989</v>
      </c>
      <c r="Q2917">
        <v>0</v>
      </c>
      <c r="R2917">
        <v>0</v>
      </c>
      <c r="S2917">
        <v>7</v>
      </c>
      <c r="T2917">
        <v>585</v>
      </c>
      <c r="U2917">
        <v>1</v>
      </c>
      <c r="V2917">
        <v>3</v>
      </c>
      <c r="W2917">
        <v>0</v>
      </c>
      <c r="X2917">
        <v>1047.4081137446578</v>
      </c>
      <c r="Y2917">
        <v>0</v>
      </c>
      <c r="Z2917">
        <v>0</v>
      </c>
      <c r="AA2917">
        <v>94.006038379031651</v>
      </c>
      <c r="AB2917">
        <v>215.61149356974263</v>
      </c>
      <c r="AC2917">
        <v>48.796888999477495</v>
      </c>
      <c r="AD2917">
        <v>49.392976116338097</v>
      </c>
      <c r="AE2917">
        <v>1455.2155108092477</v>
      </c>
    </row>
    <row r="2918" spans="1:31" x14ac:dyDescent="0.25">
      <c r="A2918">
        <v>1826464</v>
      </c>
      <c r="B2918">
        <v>1</v>
      </c>
      <c r="C2918" t="s">
        <v>81</v>
      </c>
      <c r="D2918" t="s">
        <v>112</v>
      </c>
      <c r="E2918" t="s">
        <v>154</v>
      </c>
      <c r="F2918" t="s">
        <v>1015</v>
      </c>
      <c r="G2918" t="s">
        <v>150</v>
      </c>
      <c r="H2918" t="s">
        <v>157</v>
      </c>
      <c r="I2918" t="s">
        <v>135</v>
      </c>
      <c r="J2918" t="s">
        <v>136</v>
      </c>
      <c r="K2918" t="s">
        <v>151</v>
      </c>
      <c r="L2918" t="s">
        <v>8605</v>
      </c>
      <c r="M2918" t="s">
        <v>8606</v>
      </c>
      <c r="N2918">
        <v>8.3926980550000003</v>
      </c>
      <c r="O2918">
        <v>0</v>
      </c>
      <c r="P2918">
        <v>115</v>
      </c>
      <c r="Q2918">
        <v>0</v>
      </c>
      <c r="R2918">
        <v>2</v>
      </c>
      <c r="S2918">
        <v>0</v>
      </c>
      <c r="T2918">
        <v>7</v>
      </c>
      <c r="U2918">
        <v>0</v>
      </c>
      <c r="V2918">
        <v>0</v>
      </c>
      <c r="W2918">
        <v>0</v>
      </c>
      <c r="X2918">
        <v>162.4915260173872</v>
      </c>
      <c r="Y2918">
        <v>0</v>
      </c>
      <c r="Z2918">
        <v>1.6577336938227332</v>
      </c>
      <c r="AA2918">
        <v>0</v>
      </c>
      <c r="AB2918">
        <v>13.176186631442796</v>
      </c>
      <c r="AC2918">
        <v>0</v>
      </c>
      <c r="AD2918">
        <v>0</v>
      </c>
      <c r="AE2918">
        <v>177.32544634265273</v>
      </c>
    </row>
    <row r="2919" spans="1:31" x14ac:dyDescent="0.25">
      <c r="A2919">
        <v>1826507</v>
      </c>
      <c r="B2919">
        <v>1</v>
      </c>
      <c r="C2919" t="s">
        <v>81</v>
      </c>
      <c r="D2919" t="s">
        <v>127</v>
      </c>
      <c r="E2919" t="s">
        <v>164</v>
      </c>
      <c r="F2919" t="s">
        <v>8607</v>
      </c>
      <c r="G2919" t="s">
        <v>225</v>
      </c>
      <c r="H2919" t="s">
        <v>157</v>
      </c>
      <c r="I2919" t="s">
        <v>135</v>
      </c>
      <c r="J2919" t="s">
        <v>136</v>
      </c>
      <c r="K2919" t="s">
        <v>151</v>
      </c>
      <c r="L2919" t="s">
        <v>8608</v>
      </c>
      <c r="M2919" t="s">
        <v>8609</v>
      </c>
      <c r="N2919">
        <v>4.3727777769999996</v>
      </c>
      <c r="O2919">
        <v>0</v>
      </c>
      <c r="P2919">
        <v>185</v>
      </c>
      <c r="Q2919">
        <v>0</v>
      </c>
      <c r="R2919">
        <v>2</v>
      </c>
      <c r="S2919">
        <v>0</v>
      </c>
      <c r="T2919">
        <v>19</v>
      </c>
      <c r="U2919">
        <v>0</v>
      </c>
      <c r="V2919">
        <v>0</v>
      </c>
      <c r="W2919">
        <v>0</v>
      </c>
      <c r="X2919">
        <v>244.71785243771862</v>
      </c>
      <c r="Y2919">
        <v>0</v>
      </c>
      <c r="Z2919">
        <v>0.82497913168999992</v>
      </c>
      <c r="AA2919">
        <v>0</v>
      </c>
      <c r="AB2919">
        <v>43.624341467360587</v>
      </c>
      <c r="AC2919">
        <v>0</v>
      </c>
      <c r="AD2919">
        <v>0</v>
      </c>
      <c r="AE2919">
        <v>289.16717303676921</v>
      </c>
    </row>
    <row r="2920" spans="1:31" x14ac:dyDescent="0.25">
      <c r="A2920">
        <v>1826965</v>
      </c>
      <c r="B2920">
        <v>1</v>
      </c>
      <c r="C2920" t="s">
        <v>81</v>
      </c>
      <c r="D2920" t="s">
        <v>114</v>
      </c>
      <c r="E2920" t="s">
        <v>154</v>
      </c>
      <c r="F2920" t="s">
        <v>4490</v>
      </c>
      <c r="G2920" t="s">
        <v>175</v>
      </c>
      <c r="H2920" t="s">
        <v>157</v>
      </c>
      <c r="I2920" t="s">
        <v>135</v>
      </c>
      <c r="J2920" t="s">
        <v>136</v>
      </c>
      <c r="K2920" t="s">
        <v>137</v>
      </c>
      <c r="L2920" t="s">
        <v>8610</v>
      </c>
      <c r="M2920" t="s">
        <v>8611</v>
      </c>
      <c r="N2920">
        <v>2.9483333329999999</v>
      </c>
      <c r="O2920">
        <v>0</v>
      </c>
      <c r="P2920">
        <v>167</v>
      </c>
      <c r="Q2920">
        <v>0</v>
      </c>
      <c r="R2920">
        <v>5</v>
      </c>
      <c r="S2920">
        <v>0</v>
      </c>
      <c r="T2920">
        <v>12</v>
      </c>
      <c r="U2920">
        <v>0</v>
      </c>
      <c r="V2920">
        <v>0</v>
      </c>
      <c r="W2920">
        <v>0</v>
      </c>
      <c r="X2920">
        <v>59.407416475573271</v>
      </c>
      <c r="Y2920">
        <v>0</v>
      </c>
      <c r="Z2920">
        <v>2.9070242522434002</v>
      </c>
      <c r="AA2920">
        <v>0</v>
      </c>
      <c r="AB2920">
        <v>53.442634386327207</v>
      </c>
      <c r="AC2920">
        <v>0</v>
      </c>
      <c r="AD2920">
        <v>0</v>
      </c>
      <c r="AE2920">
        <v>115.75707511414387</v>
      </c>
    </row>
    <row r="2921" spans="1:31" x14ac:dyDescent="0.25">
      <c r="A2921">
        <v>1826633</v>
      </c>
      <c r="B2921">
        <v>1</v>
      </c>
      <c r="C2921" t="s">
        <v>80</v>
      </c>
      <c r="D2921" t="s">
        <v>87</v>
      </c>
      <c r="E2921" t="s">
        <v>223</v>
      </c>
      <c r="F2921" t="s">
        <v>8612</v>
      </c>
      <c r="G2921" t="s">
        <v>189</v>
      </c>
      <c r="H2921" t="s">
        <v>134</v>
      </c>
      <c r="I2921" t="s">
        <v>135</v>
      </c>
      <c r="J2921" t="s">
        <v>136</v>
      </c>
      <c r="K2921" t="s">
        <v>137</v>
      </c>
      <c r="L2921" t="s">
        <v>8613</v>
      </c>
      <c r="M2921" t="s">
        <v>8614</v>
      </c>
      <c r="N2921">
        <v>1.5752777769999999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1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26.499819443082501</v>
      </c>
      <c r="AC2921">
        <v>0</v>
      </c>
      <c r="AD2921">
        <v>0</v>
      </c>
      <c r="AE2921">
        <v>26.499819443082501</v>
      </c>
    </row>
    <row r="2922" spans="1:31" x14ac:dyDescent="0.25">
      <c r="A2922">
        <v>1826796</v>
      </c>
      <c r="B2922">
        <v>1</v>
      </c>
      <c r="C2922" t="s">
        <v>80</v>
      </c>
      <c r="D2922" t="s">
        <v>91</v>
      </c>
      <c r="E2922" t="s">
        <v>202</v>
      </c>
      <c r="F2922" t="s">
        <v>6996</v>
      </c>
      <c r="G2922" t="s">
        <v>156</v>
      </c>
      <c r="H2922" t="s">
        <v>157</v>
      </c>
      <c r="I2922" t="s">
        <v>135</v>
      </c>
      <c r="J2922" t="s">
        <v>136</v>
      </c>
      <c r="K2922" t="s">
        <v>137</v>
      </c>
      <c r="L2922" t="s">
        <v>8615</v>
      </c>
      <c r="M2922" t="s">
        <v>8616</v>
      </c>
      <c r="N2922">
        <v>0.72972222200000003</v>
      </c>
      <c r="O2922">
        <v>1</v>
      </c>
      <c r="P2922">
        <v>30</v>
      </c>
      <c r="Q2922">
        <v>21</v>
      </c>
      <c r="R2922">
        <v>261</v>
      </c>
      <c r="S2922">
        <v>8</v>
      </c>
      <c r="T2922">
        <v>43</v>
      </c>
      <c r="U2922">
        <v>3</v>
      </c>
      <c r="V2922">
        <v>0</v>
      </c>
      <c r="W2922">
        <v>1.1032984324399915</v>
      </c>
      <c r="X2922">
        <v>6.7188663196633422</v>
      </c>
      <c r="Y2922">
        <v>83.331357272162478</v>
      </c>
      <c r="Z2922">
        <v>219.33815416137483</v>
      </c>
      <c r="AA2922">
        <v>164.97082394720559</v>
      </c>
      <c r="AB2922">
        <v>45.201065299643041</v>
      </c>
      <c r="AC2922">
        <v>108.0128393763121</v>
      </c>
      <c r="AD2922">
        <v>0</v>
      </c>
      <c r="AE2922">
        <v>628.67640480880129</v>
      </c>
    </row>
    <row r="2923" spans="1:31" x14ac:dyDescent="0.25">
      <c r="A2923">
        <v>1826819</v>
      </c>
      <c r="B2923">
        <v>1</v>
      </c>
      <c r="C2923" t="s">
        <v>80</v>
      </c>
      <c r="D2923" t="s">
        <v>96</v>
      </c>
      <c r="E2923" t="s">
        <v>140</v>
      </c>
      <c r="F2923" t="s">
        <v>8617</v>
      </c>
      <c r="G2923" t="s">
        <v>246</v>
      </c>
      <c r="H2923" t="s">
        <v>134</v>
      </c>
      <c r="I2923" t="s">
        <v>135</v>
      </c>
      <c r="J2923" t="s">
        <v>136</v>
      </c>
      <c r="K2923" t="s">
        <v>137</v>
      </c>
      <c r="L2923" t="s">
        <v>8618</v>
      </c>
      <c r="M2923" t="s">
        <v>8619</v>
      </c>
      <c r="N2923">
        <v>3.3405555549999999</v>
      </c>
      <c r="O2923">
        <v>0</v>
      </c>
      <c r="P2923">
        <v>1</v>
      </c>
      <c r="Q2923">
        <v>0</v>
      </c>
      <c r="R2923">
        <v>0</v>
      </c>
      <c r="S2923">
        <v>0</v>
      </c>
      <c r="T2923">
        <v>1</v>
      </c>
      <c r="U2923">
        <v>0</v>
      </c>
      <c r="V2923">
        <v>0</v>
      </c>
      <c r="W2923">
        <v>0</v>
      </c>
      <c r="X2923">
        <v>1.0789892199875832</v>
      </c>
      <c r="Y2923">
        <v>0</v>
      </c>
      <c r="Z2923">
        <v>0</v>
      </c>
      <c r="AA2923">
        <v>0</v>
      </c>
      <c r="AB2923">
        <v>0.19607510142126669</v>
      </c>
      <c r="AC2923">
        <v>0</v>
      </c>
      <c r="AD2923">
        <v>0</v>
      </c>
      <c r="AE2923">
        <v>1.27506432140885</v>
      </c>
    </row>
    <row r="2924" spans="1:31" x14ac:dyDescent="0.25">
      <c r="A2924">
        <v>1826842</v>
      </c>
      <c r="B2924">
        <v>1</v>
      </c>
      <c r="C2924" t="s">
        <v>80</v>
      </c>
      <c r="D2924" t="s">
        <v>95</v>
      </c>
      <c r="E2924" t="s">
        <v>164</v>
      </c>
      <c r="F2924" t="s">
        <v>8620</v>
      </c>
      <c r="G2924" t="s">
        <v>156</v>
      </c>
      <c r="H2924" t="s">
        <v>157</v>
      </c>
      <c r="I2924" t="s">
        <v>135</v>
      </c>
      <c r="J2924" t="s">
        <v>136</v>
      </c>
      <c r="K2924" t="s">
        <v>137</v>
      </c>
      <c r="L2924" t="s">
        <v>8621</v>
      </c>
      <c r="M2924" t="s">
        <v>8622</v>
      </c>
      <c r="N2924">
        <v>0.99777777700000003</v>
      </c>
      <c r="O2924">
        <v>0</v>
      </c>
      <c r="P2924">
        <v>470</v>
      </c>
      <c r="Q2924">
        <v>0</v>
      </c>
      <c r="R2924">
        <v>0</v>
      </c>
      <c r="S2924">
        <v>2</v>
      </c>
      <c r="T2924">
        <v>27</v>
      </c>
      <c r="U2924">
        <v>0</v>
      </c>
      <c r="V2924">
        <v>0</v>
      </c>
      <c r="W2924">
        <v>0</v>
      </c>
      <c r="X2924">
        <v>82.625102023801176</v>
      </c>
      <c r="Y2924">
        <v>0</v>
      </c>
      <c r="Z2924">
        <v>0</v>
      </c>
      <c r="AA2924">
        <v>1.4083711742227334</v>
      </c>
      <c r="AB2924">
        <v>18.009790128614416</v>
      </c>
      <c r="AC2924">
        <v>0</v>
      </c>
      <c r="AD2924">
        <v>0</v>
      </c>
      <c r="AE2924">
        <v>102.04326332663832</v>
      </c>
    </row>
    <row r="2925" spans="1:31" x14ac:dyDescent="0.25">
      <c r="A2925">
        <v>1826988</v>
      </c>
      <c r="B2925">
        <v>1</v>
      </c>
      <c r="C2925" t="s">
        <v>80</v>
      </c>
      <c r="D2925" t="s">
        <v>93</v>
      </c>
      <c r="E2925" t="s">
        <v>131</v>
      </c>
      <c r="F2925" t="s">
        <v>8623</v>
      </c>
      <c r="G2925" t="s">
        <v>189</v>
      </c>
      <c r="H2925" t="s">
        <v>134</v>
      </c>
      <c r="I2925" t="s">
        <v>135</v>
      </c>
      <c r="J2925" t="s">
        <v>136</v>
      </c>
      <c r="K2925" t="s">
        <v>137</v>
      </c>
      <c r="L2925" t="s">
        <v>8624</v>
      </c>
      <c r="M2925" t="s">
        <v>8625</v>
      </c>
      <c r="N2925">
        <v>2.0122222220000001</v>
      </c>
      <c r="O2925">
        <v>0</v>
      </c>
      <c r="P2925">
        <v>6</v>
      </c>
      <c r="Q2925">
        <v>0</v>
      </c>
      <c r="R2925">
        <v>2</v>
      </c>
      <c r="S2925">
        <v>0</v>
      </c>
      <c r="T2925">
        <v>2</v>
      </c>
      <c r="U2925">
        <v>0</v>
      </c>
      <c r="V2925">
        <v>0</v>
      </c>
      <c r="W2925">
        <v>0</v>
      </c>
      <c r="X2925">
        <v>3.0104051577053337</v>
      </c>
      <c r="Y2925">
        <v>0</v>
      </c>
      <c r="Z2925">
        <v>2.0846768828371833</v>
      </c>
      <c r="AA2925">
        <v>0</v>
      </c>
      <c r="AB2925">
        <v>2.7286433144064892</v>
      </c>
      <c r="AC2925">
        <v>0</v>
      </c>
      <c r="AD2925">
        <v>0</v>
      </c>
      <c r="AE2925">
        <v>7.8237253549490058</v>
      </c>
    </row>
    <row r="2926" spans="1:31" x14ac:dyDescent="0.25">
      <c r="A2926">
        <v>1826673</v>
      </c>
      <c r="B2926">
        <v>1</v>
      </c>
      <c r="C2926" t="s">
        <v>80</v>
      </c>
      <c r="D2926" t="s">
        <v>106</v>
      </c>
      <c r="E2926" t="s">
        <v>131</v>
      </c>
      <c r="F2926" t="s">
        <v>8626</v>
      </c>
      <c r="G2926" t="s">
        <v>873</v>
      </c>
      <c r="H2926" t="s">
        <v>134</v>
      </c>
      <c r="I2926" t="s">
        <v>135</v>
      </c>
      <c r="J2926" t="s">
        <v>136</v>
      </c>
      <c r="K2926" t="s">
        <v>137</v>
      </c>
      <c r="L2926" t="s">
        <v>8627</v>
      </c>
      <c r="M2926" t="s">
        <v>8628</v>
      </c>
      <c r="N2926">
        <v>2.8602777769999999</v>
      </c>
      <c r="O2926">
        <v>0</v>
      </c>
      <c r="P2926">
        <v>2</v>
      </c>
      <c r="Q2926">
        <v>0</v>
      </c>
      <c r="R2926">
        <v>5</v>
      </c>
      <c r="S2926">
        <v>0</v>
      </c>
      <c r="T2926">
        <v>1</v>
      </c>
      <c r="U2926">
        <v>0</v>
      </c>
      <c r="V2926">
        <v>0</v>
      </c>
      <c r="W2926">
        <v>0</v>
      </c>
      <c r="X2926">
        <v>3.8187306937131087</v>
      </c>
      <c r="Y2926">
        <v>0</v>
      </c>
      <c r="Z2926">
        <v>13.863994596208251</v>
      </c>
      <c r="AA2926">
        <v>0</v>
      </c>
      <c r="AB2926">
        <v>20.9537203688255</v>
      </c>
      <c r="AC2926">
        <v>0</v>
      </c>
      <c r="AD2926">
        <v>0</v>
      </c>
      <c r="AE2926">
        <v>38.636445658746858</v>
      </c>
    </row>
    <row r="2927" spans="1:31" x14ac:dyDescent="0.25">
      <c r="A2927">
        <v>1826879</v>
      </c>
      <c r="B2927">
        <v>1</v>
      </c>
      <c r="C2927" t="s">
        <v>81</v>
      </c>
      <c r="D2927" t="s">
        <v>117</v>
      </c>
      <c r="E2927" t="s">
        <v>202</v>
      </c>
      <c r="F2927" t="s">
        <v>1000</v>
      </c>
      <c r="G2927" t="s">
        <v>156</v>
      </c>
      <c r="H2927" t="s">
        <v>157</v>
      </c>
      <c r="I2927" t="s">
        <v>135</v>
      </c>
      <c r="J2927" t="s">
        <v>136</v>
      </c>
      <c r="K2927" t="s">
        <v>137</v>
      </c>
      <c r="L2927" t="s">
        <v>8629</v>
      </c>
      <c r="M2927" t="s">
        <v>8630</v>
      </c>
      <c r="N2927">
        <v>0.218611111</v>
      </c>
      <c r="O2927">
        <v>1</v>
      </c>
      <c r="P2927">
        <v>490</v>
      </c>
      <c r="Q2927">
        <v>10</v>
      </c>
      <c r="R2927">
        <v>33</v>
      </c>
      <c r="S2927">
        <v>2</v>
      </c>
      <c r="T2927">
        <v>13</v>
      </c>
      <c r="U2927">
        <v>0</v>
      </c>
      <c r="V2927">
        <v>0</v>
      </c>
      <c r="W2927">
        <v>0.16311204117962502</v>
      </c>
      <c r="X2927">
        <v>15.53223887451713</v>
      </c>
      <c r="Y2927">
        <v>2.4252464458897194</v>
      </c>
      <c r="Z2927">
        <v>1.9103477371223194</v>
      </c>
      <c r="AA2927">
        <v>0.33230633654335007</v>
      </c>
      <c r="AB2927">
        <v>0.77636710452447233</v>
      </c>
      <c r="AC2927">
        <v>0</v>
      </c>
      <c r="AD2927">
        <v>0</v>
      </c>
      <c r="AE2927">
        <v>21.139618539776617</v>
      </c>
    </row>
    <row r="2928" spans="1:31" x14ac:dyDescent="0.25">
      <c r="A2928">
        <v>1826487</v>
      </c>
      <c r="B2928">
        <v>1</v>
      </c>
      <c r="C2928" t="s">
        <v>80</v>
      </c>
      <c r="D2928" t="s">
        <v>92</v>
      </c>
      <c r="E2928" t="s">
        <v>202</v>
      </c>
      <c r="F2928" t="s">
        <v>7617</v>
      </c>
      <c r="G2928" t="s">
        <v>225</v>
      </c>
      <c r="H2928" t="s">
        <v>157</v>
      </c>
      <c r="I2928" t="s">
        <v>135</v>
      </c>
      <c r="J2928" t="s">
        <v>136</v>
      </c>
      <c r="K2928" t="s">
        <v>151</v>
      </c>
      <c r="L2928" t="s">
        <v>8631</v>
      </c>
      <c r="M2928" t="s">
        <v>8632</v>
      </c>
      <c r="N2928">
        <v>6.6005794440000001</v>
      </c>
      <c r="O2928">
        <v>0</v>
      </c>
      <c r="P2928">
        <v>826</v>
      </c>
      <c r="Q2928">
        <v>2</v>
      </c>
      <c r="R2928">
        <v>235</v>
      </c>
      <c r="S2928">
        <v>7</v>
      </c>
      <c r="T2928">
        <v>75</v>
      </c>
      <c r="U2928">
        <v>0</v>
      </c>
      <c r="V2928">
        <v>1</v>
      </c>
      <c r="W2928">
        <v>0</v>
      </c>
      <c r="X2928">
        <v>1149.4627264012609</v>
      </c>
      <c r="Y2928">
        <v>5.3480126217398674</v>
      </c>
      <c r="Z2928">
        <v>490.07224524510667</v>
      </c>
      <c r="AA2928">
        <v>89.287064802967549</v>
      </c>
      <c r="AB2928">
        <v>783.10198822775908</v>
      </c>
      <c r="AC2928">
        <v>0</v>
      </c>
      <c r="AD2928">
        <v>1.0251302044244002</v>
      </c>
      <c r="AE2928">
        <v>2518.2971675032582</v>
      </c>
    </row>
    <row r="2929" spans="1:31" x14ac:dyDescent="0.25">
      <c r="A2929">
        <v>1827028</v>
      </c>
      <c r="B2929">
        <v>1</v>
      </c>
      <c r="C2929" t="s">
        <v>80</v>
      </c>
      <c r="D2929" t="s">
        <v>96</v>
      </c>
      <c r="E2929" t="s">
        <v>140</v>
      </c>
      <c r="F2929" t="s">
        <v>8633</v>
      </c>
      <c r="G2929" t="s">
        <v>142</v>
      </c>
      <c r="H2929" t="s">
        <v>134</v>
      </c>
      <c r="I2929" t="s">
        <v>135</v>
      </c>
      <c r="J2929" t="s">
        <v>136</v>
      </c>
      <c r="K2929" t="s">
        <v>137</v>
      </c>
      <c r="L2929" t="s">
        <v>8634</v>
      </c>
      <c r="M2929" t="s">
        <v>8635</v>
      </c>
      <c r="N2929">
        <v>2.4197222219999999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0.70581029433200004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0.70581029433200004</v>
      </c>
    </row>
    <row r="2930" spans="1:31" x14ac:dyDescent="0.25">
      <c r="A2930">
        <v>1826925</v>
      </c>
      <c r="B2930">
        <v>1</v>
      </c>
      <c r="C2930" t="s">
        <v>81</v>
      </c>
      <c r="D2930" t="s">
        <v>113</v>
      </c>
      <c r="E2930" t="s">
        <v>164</v>
      </c>
      <c r="F2930" t="s">
        <v>8636</v>
      </c>
      <c r="G2930" t="s">
        <v>156</v>
      </c>
      <c r="H2930" t="s">
        <v>157</v>
      </c>
      <c r="I2930" t="s">
        <v>179</v>
      </c>
      <c r="J2930" t="s">
        <v>136</v>
      </c>
      <c r="K2930" t="s">
        <v>137</v>
      </c>
      <c r="L2930" t="s">
        <v>8637</v>
      </c>
      <c r="M2930" t="s">
        <v>8638</v>
      </c>
      <c r="N2930">
        <v>4.6666666000000002E-2</v>
      </c>
      <c r="O2930">
        <v>0</v>
      </c>
      <c r="P2930">
        <v>206</v>
      </c>
      <c r="Q2930">
        <v>89</v>
      </c>
      <c r="R2930">
        <v>174</v>
      </c>
      <c r="S2930">
        <v>4</v>
      </c>
      <c r="T2930">
        <v>9</v>
      </c>
      <c r="U2930">
        <v>0</v>
      </c>
      <c r="V2930">
        <v>0</v>
      </c>
      <c r="W2930">
        <v>0</v>
      </c>
      <c r="X2930">
        <v>1.7079783861433997</v>
      </c>
      <c r="Y2930">
        <v>26.186742132831</v>
      </c>
      <c r="Z2930">
        <v>41.323241819615468</v>
      </c>
      <c r="AA2930">
        <v>0.43420640853939996</v>
      </c>
      <c r="AB2930">
        <v>0.20509937146253338</v>
      </c>
      <c r="AC2930">
        <v>0</v>
      </c>
      <c r="AD2930">
        <v>0</v>
      </c>
      <c r="AE2930">
        <v>69.857268118591804</v>
      </c>
    </row>
    <row r="2931" spans="1:31" x14ac:dyDescent="0.25">
      <c r="A2931">
        <v>1826779</v>
      </c>
      <c r="B2931">
        <v>1</v>
      </c>
      <c r="C2931" t="s">
        <v>80</v>
      </c>
      <c r="D2931" t="s">
        <v>91</v>
      </c>
      <c r="E2931" t="s">
        <v>202</v>
      </c>
      <c r="F2931" t="s">
        <v>6996</v>
      </c>
      <c r="G2931" t="s">
        <v>156</v>
      </c>
      <c r="H2931" t="s">
        <v>157</v>
      </c>
      <c r="I2931" t="s">
        <v>135</v>
      </c>
      <c r="J2931" t="s">
        <v>136</v>
      </c>
      <c r="K2931" t="s">
        <v>137</v>
      </c>
      <c r="L2931" t="s">
        <v>8639</v>
      </c>
      <c r="M2931" t="s">
        <v>8640</v>
      </c>
      <c r="N2931">
        <v>0.262222222</v>
      </c>
      <c r="O2931">
        <v>1</v>
      </c>
      <c r="P2931">
        <v>30</v>
      </c>
      <c r="Q2931">
        <v>21</v>
      </c>
      <c r="R2931">
        <v>261</v>
      </c>
      <c r="S2931">
        <v>8</v>
      </c>
      <c r="T2931">
        <v>43</v>
      </c>
      <c r="U2931">
        <v>3</v>
      </c>
      <c r="V2931">
        <v>0</v>
      </c>
      <c r="W2931">
        <v>0.39905611574920002</v>
      </c>
      <c r="X2931">
        <v>2.4301717621708003</v>
      </c>
      <c r="Y2931">
        <v>30.76020581673734</v>
      </c>
      <c r="Z2931">
        <v>80.219710773383511</v>
      </c>
      <c r="AA2931">
        <v>60.055918808980891</v>
      </c>
      <c r="AB2931">
        <v>16.495991991226941</v>
      </c>
      <c r="AC2931">
        <v>39.681873838346675</v>
      </c>
      <c r="AD2931">
        <v>0</v>
      </c>
      <c r="AE2931">
        <v>230.04292910659535</v>
      </c>
    </row>
    <row r="2932" spans="1:31" x14ac:dyDescent="0.25">
      <c r="A2932">
        <v>1826573</v>
      </c>
      <c r="B2932">
        <v>1</v>
      </c>
      <c r="C2932" t="s">
        <v>80</v>
      </c>
      <c r="D2932" t="s">
        <v>84</v>
      </c>
      <c r="E2932" t="s">
        <v>140</v>
      </c>
      <c r="F2932" t="s">
        <v>8641</v>
      </c>
      <c r="G2932" t="s">
        <v>242</v>
      </c>
      <c r="H2932" t="s">
        <v>134</v>
      </c>
      <c r="I2932" t="s">
        <v>135</v>
      </c>
      <c r="J2932" t="s">
        <v>3</v>
      </c>
      <c r="K2932" t="s">
        <v>137</v>
      </c>
      <c r="L2932" t="s">
        <v>8642</v>
      </c>
      <c r="M2932" t="s">
        <v>8643</v>
      </c>
      <c r="N2932">
        <v>9.7172222220000002</v>
      </c>
      <c r="O2932">
        <v>0</v>
      </c>
      <c r="P2932">
        <v>5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7.8237108412430647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7.8237108412430647</v>
      </c>
    </row>
    <row r="2933" spans="1:31" x14ac:dyDescent="0.25">
      <c r="A2933">
        <v>1826739</v>
      </c>
      <c r="B2933">
        <v>1</v>
      </c>
      <c r="C2933" t="s">
        <v>80</v>
      </c>
      <c r="D2933" t="s">
        <v>96</v>
      </c>
      <c r="E2933" t="s">
        <v>140</v>
      </c>
      <c r="F2933" t="s">
        <v>7912</v>
      </c>
      <c r="G2933" t="s">
        <v>142</v>
      </c>
      <c r="H2933" t="s">
        <v>134</v>
      </c>
      <c r="I2933" t="s">
        <v>135</v>
      </c>
      <c r="J2933" t="s">
        <v>136</v>
      </c>
      <c r="K2933" t="s">
        <v>137</v>
      </c>
      <c r="L2933" t="s">
        <v>8644</v>
      </c>
      <c r="M2933" t="s">
        <v>8645</v>
      </c>
      <c r="N2933">
        <v>5.3825000000000003</v>
      </c>
      <c r="O2933">
        <v>0</v>
      </c>
      <c r="P2933">
        <v>1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2.8379163786383996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2.8379163786383996</v>
      </c>
    </row>
    <row r="2934" spans="1:31" x14ac:dyDescent="0.25">
      <c r="A2934">
        <v>1826504</v>
      </c>
      <c r="B2934">
        <v>1</v>
      </c>
      <c r="C2934" t="s">
        <v>80</v>
      </c>
      <c r="D2934" t="s">
        <v>95</v>
      </c>
      <c r="E2934" t="s">
        <v>131</v>
      </c>
      <c r="F2934" t="s">
        <v>8646</v>
      </c>
      <c r="G2934" t="s">
        <v>242</v>
      </c>
      <c r="H2934" t="s">
        <v>134</v>
      </c>
      <c r="I2934" t="s">
        <v>135</v>
      </c>
      <c r="J2934" t="s">
        <v>136</v>
      </c>
      <c r="K2934" t="s">
        <v>137</v>
      </c>
      <c r="L2934" t="s">
        <v>8647</v>
      </c>
      <c r="M2934" t="s">
        <v>8648</v>
      </c>
      <c r="N2934">
        <v>7.0066666660000001</v>
      </c>
      <c r="O2934">
        <v>0</v>
      </c>
      <c r="P2934">
        <v>35</v>
      </c>
      <c r="Q2934">
        <v>0</v>
      </c>
      <c r="R2934">
        <v>2</v>
      </c>
      <c r="S2934">
        <v>0</v>
      </c>
      <c r="T2934">
        <v>1</v>
      </c>
      <c r="U2934">
        <v>0</v>
      </c>
      <c r="V2934">
        <v>0</v>
      </c>
      <c r="W2934">
        <v>0</v>
      </c>
      <c r="X2934">
        <v>35.943782020859317</v>
      </c>
      <c r="Y2934">
        <v>0</v>
      </c>
      <c r="Z2934">
        <v>10.51533424228251</v>
      </c>
      <c r="AA2934">
        <v>0</v>
      </c>
      <c r="AB2934">
        <v>7.3483725231633503</v>
      </c>
      <c r="AC2934">
        <v>0</v>
      </c>
      <c r="AD2934">
        <v>0</v>
      </c>
      <c r="AE2934">
        <v>53.807488786305171</v>
      </c>
    </row>
    <row r="2935" spans="1:31" x14ac:dyDescent="0.25">
      <c r="A2935">
        <v>1826816</v>
      </c>
      <c r="B2935">
        <v>1</v>
      </c>
      <c r="C2935" t="s">
        <v>80</v>
      </c>
      <c r="D2935" t="s">
        <v>102</v>
      </c>
      <c r="E2935" t="s">
        <v>140</v>
      </c>
      <c r="F2935" t="s">
        <v>8649</v>
      </c>
      <c r="G2935" t="s">
        <v>142</v>
      </c>
      <c r="H2935" t="s">
        <v>134</v>
      </c>
      <c r="I2935" t="s">
        <v>135</v>
      </c>
      <c r="J2935" t="s">
        <v>136</v>
      </c>
      <c r="K2935" t="s">
        <v>137</v>
      </c>
      <c r="L2935" t="s">
        <v>8650</v>
      </c>
      <c r="M2935" t="s">
        <v>8651</v>
      </c>
      <c r="N2935">
        <v>1.8186111110000001</v>
      </c>
      <c r="O2935">
        <v>0</v>
      </c>
      <c r="P2935">
        <v>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0.14121611885374999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0.14121611885374999</v>
      </c>
    </row>
    <row r="2936" spans="1:31" x14ac:dyDescent="0.25">
      <c r="A2936">
        <v>1826759</v>
      </c>
      <c r="B2936">
        <v>1</v>
      </c>
      <c r="C2936" t="s">
        <v>81</v>
      </c>
      <c r="D2936" t="s">
        <v>120</v>
      </c>
      <c r="E2936" t="s">
        <v>164</v>
      </c>
      <c r="F2936" t="s">
        <v>8652</v>
      </c>
      <c r="G2936" t="s">
        <v>156</v>
      </c>
      <c r="H2936" t="s">
        <v>157</v>
      </c>
      <c r="I2936" t="s">
        <v>135</v>
      </c>
      <c r="J2936" t="s">
        <v>136</v>
      </c>
      <c r="K2936" t="s">
        <v>137</v>
      </c>
      <c r="L2936" t="s">
        <v>8653</v>
      </c>
      <c r="M2936" t="s">
        <v>8654</v>
      </c>
      <c r="N2936">
        <v>0.59833333300000002</v>
      </c>
      <c r="O2936">
        <v>0</v>
      </c>
      <c r="P2936">
        <v>538</v>
      </c>
      <c r="Q2936">
        <v>33</v>
      </c>
      <c r="R2936">
        <v>6</v>
      </c>
      <c r="S2936">
        <v>2</v>
      </c>
      <c r="T2936">
        <v>73</v>
      </c>
      <c r="U2936">
        <v>0</v>
      </c>
      <c r="V2936">
        <v>0</v>
      </c>
      <c r="W2936">
        <v>0</v>
      </c>
      <c r="X2936">
        <v>66.990155554272022</v>
      </c>
      <c r="Y2936">
        <v>77.387355525433748</v>
      </c>
      <c r="Z2936">
        <v>4.5307710946828337</v>
      </c>
      <c r="AA2936">
        <v>94.507573102276012</v>
      </c>
      <c r="AB2936">
        <v>30.17018017133551</v>
      </c>
      <c r="AC2936">
        <v>0</v>
      </c>
      <c r="AD2936">
        <v>0</v>
      </c>
      <c r="AE2936">
        <v>273.58603544800013</v>
      </c>
    </row>
    <row r="2937" spans="1:31" x14ac:dyDescent="0.25">
      <c r="A2937">
        <v>1826404</v>
      </c>
      <c r="B2937">
        <v>1</v>
      </c>
      <c r="C2937" t="s">
        <v>81</v>
      </c>
      <c r="D2937" t="s">
        <v>112</v>
      </c>
      <c r="E2937" t="s">
        <v>202</v>
      </c>
      <c r="F2937" t="s">
        <v>2011</v>
      </c>
      <c r="G2937" t="s">
        <v>156</v>
      </c>
      <c r="H2937" t="s">
        <v>157</v>
      </c>
      <c r="I2937" t="s">
        <v>179</v>
      </c>
      <c r="J2937" t="s">
        <v>136</v>
      </c>
      <c r="K2937" t="s">
        <v>137</v>
      </c>
      <c r="L2937" t="s">
        <v>8655</v>
      </c>
      <c r="M2937" t="s">
        <v>8656</v>
      </c>
      <c r="N2937">
        <v>5.5555550000000002E-3</v>
      </c>
      <c r="O2937">
        <v>1</v>
      </c>
      <c r="P2937">
        <v>490</v>
      </c>
      <c r="Q2937">
        <v>25</v>
      </c>
      <c r="R2937">
        <v>70</v>
      </c>
      <c r="S2937">
        <v>9</v>
      </c>
      <c r="T2937">
        <v>44</v>
      </c>
      <c r="U2937">
        <v>3</v>
      </c>
      <c r="V2937">
        <v>2</v>
      </c>
      <c r="W2937">
        <v>5.5158996695000009E-3</v>
      </c>
      <c r="X2937">
        <v>0.29763360098400032</v>
      </c>
      <c r="Y2937">
        <v>0.54636261892133342</v>
      </c>
      <c r="Z2937">
        <v>0.17363603200033337</v>
      </c>
      <c r="AA2937">
        <v>0.19619947609344443</v>
      </c>
      <c r="AB2937">
        <v>5.1038409561722217E-2</v>
      </c>
      <c r="AC2937">
        <v>0.31596271512600005</v>
      </c>
      <c r="AD2937">
        <v>1.5101986350000004E-3</v>
      </c>
      <c r="AE2937">
        <v>1.5878589509913337</v>
      </c>
    </row>
    <row r="2938" spans="1:31" x14ac:dyDescent="0.25">
      <c r="A2938">
        <v>1826945</v>
      </c>
      <c r="B2938">
        <v>1</v>
      </c>
      <c r="C2938" t="s">
        <v>80</v>
      </c>
      <c r="D2938" t="s">
        <v>107</v>
      </c>
      <c r="E2938" t="s">
        <v>140</v>
      </c>
      <c r="F2938" t="s">
        <v>8657</v>
      </c>
      <c r="G2938" t="s">
        <v>246</v>
      </c>
      <c r="H2938" t="s">
        <v>134</v>
      </c>
      <c r="I2938" t="s">
        <v>135</v>
      </c>
      <c r="J2938" t="s">
        <v>136</v>
      </c>
      <c r="K2938" t="s">
        <v>137</v>
      </c>
      <c r="L2938" t="s">
        <v>8658</v>
      </c>
      <c r="M2938" t="s">
        <v>8659</v>
      </c>
      <c r="N2938">
        <v>2.2852777770000001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0.62530965631587487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0.62530965631587487</v>
      </c>
    </row>
    <row r="2939" spans="1:31" x14ac:dyDescent="0.25">
      <c r="A2939">
        <v>1827051</v>
      </c>
      <c r="B2939">
        <v>1</v>
      </c>
      <c r="C2939" t="s">
        <v>80</v>
      </c>
      <c r="D2939" t="s">
        <v>107</v>
      </c>
      <c r="E2939" t="s">
        <v>131</v>
      </c>
      <c r="F2939" t="s">
        <v>8660</v>
      </c>
      <c r="G2939" t="s">
        <v>133</v>
      </c>
      <c r="H2939" t="s">
        <v>134</v>
      </c>
      <c r="I2939" t="s">
        <v>135</v>
      </c>
      <c r="J2939" t="s">
        <v>136</v>
      </c>
      <c r="K2939" t="s">
        <v>137</v>
      </c>
      <c r="L2939" t="s">
        <v>8661</v>
      </c>
      <c r="M2939" t="s">
        <v>8662</v>
      </c>
      <c r="N2939">
        <v>0.54777777699999997</v>
      </c>
      <c r="O2939">
        <v>0</v>
      </c>
      <c r="P2939">
        <v>64</v>
      </c>
      <c r="Q2939">
        <v>0</v>
      </c>
      <c r="R2939">
        <v>0</v>
      </c>
      <c r="S2939">
        <v>0</v>
      </c>
      <c r="T2939">
        <v>13</v>
      </c>
      <c r="U2939">
        <v>0</v>
      </c>
      <c r="V2939">
        <v>0</v>
      </c>
      <c r="W2939">
        <v>0</v>
      </c>
      <c r="X2939">
        <v>6.2872573016181335</v>
      </c>
      <c r="Y2939">
        <v>0</v>
      </c>
      <c r="Z2939">
        <v>0</v>
      </c>
      <c r="AA2939">
        <v>0</v>
      </c>
      <c r="AB2939">
        <v>4.9691199431182005</v>
      </c>
      <c r="AC2939">
        <v>0</v>
      </c>
      <c r="AD2939">
        <v>0</v>
      </c>
      <c r="AE2939">
        <v>11.256377244736335</v>
      </c>
    </row>
    <row r="2940" spans="1:31" x14ac:dyDescent="0.25">
      <c r="A2940">
        <v>1826653</v>
      </c>
      <c r="B2940">
        <v>1</v>
      </c>
      <c r="C2940" t="s">
        <v>80</v>
      </c>
      <c r="D2940" t="s">
        <v>102</v>
      </c>
      <c r="E2940" t="s">
        <v>202</v>
      </c>
      <c r="F2940" t="s">
        <v>8663</v>
      </c>
      <c r="G2940" t="s">
        <v>150</v>
      </c>
      <c r="H2940" t="s">
        <v>157</v>
      </c>
      <c r="I2940" t="s">
        <v>135</v>
      </c>
      <c r="J2940" t="s">
        <v>136</v>
      </c>
      <c r="K2940" t="s">
        <v>151</v>
      </c>
      <c r="L2940" t="s">
        <v>8664</v>
      </c>
      <c r="M2940" t="s">
        <v>8665</v>
      </c>
      <c r="N2940">
        <v>2.8030555549999998</v>
      </c>
      <c r="O2940">
        <v>0</v>
      </c>
      <c r="P2940">
        <v>611</v>
      </c>
      <c r="Q2940">
        <v>34</v>
      </c>
      <c r="R2940">
        <v>100</v>
      </c>
      <c r="S2940">
        <v>11</v>
      </c>
      <c r="T2940">
        <v>65</v>
      </c>
      <c r="U2940">
        <v>0</v>
      </c>
      <c r="V2940">
        <v>0</v>
      </c>
      <c r="W2940">
        <v>0</v>
      </c>
      <c r="X2940">
        <v>331.53027849259962</v>
      </c>
      <c r="Y2940">
        <v>547.32027981533065</v>
      </c>
      <c r="Z2940">
        <v>519.09960166170242</v>
      </c>
      <c r="AA2940">
        <v>225.30283988796563</v>
      </c>
      <c r="AB2940">
        <v>828.17762808645023</v>
      </c>
      <c r="AC2940">
        <v>0</v>
      </c>
      <c r="AD2940">
        <v>0</v>
      </c>
      <c r="AE2940">
        <v>2451.4306279440484</v>
      </c>
    </row>
    <row r="2941" spans="1:31" x14ac:dyDescent="0.25">
      <c r="A2941">
        <v>1826902</v>
      </c>
      <c r="B2941">
        <v>1</v>
      </c>
      <c r="C2941" t="s">
        <v>80</v>
      </c>
      <c r="D2941" t="s">
        <v>87</v>
      </c>
      <c r="E2941" t="s">
        <v>140</v>
      </c>
      <c r="F2941" t="s">
        <v>8666</v>
      </c>
      <c r="G2941" t="s">
        <v>246</v>
      </c>
      <c r="H2941" t="s">
        <v>134</v>
      </c>
      <c r="I2941" t="s">
        <v>135</v>
      </c>
      <c r="J2941" t="s">
        <v>136</v>
      </c>
      <c r="K2941" t="s">
        <v>137</v>
      </c>
      <c r="L2941" t="s">
        <v>8667</v>
      </c>
      <c r="M2941" t="s">
        <v>8668</v>
      </c>
      <c r="N2941">
        <v>1.5113888879999999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1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0.98051688711175022</v>
      </c>
      <c r="AC2941">
        <v>0</v>
      </c>
      <c r="AD2941">
        <v>0</v>
      </c>
      <c r="AE2941">
        <v>0.98051688711175022</v>
      </c>
    </row>
    <row r="2942" spans="1:31" x14ac:dyDescent="0.25">
      <c r="A2942">
        <v>1826513</v>
      </c>
      <c r="B2942">
        <v>1</v>
      </c>
      <c r="C2942" t="s">
        <v>81</v>
      </c>
      <c r="D2942" t="s">
        <v>128</v>
      </c>
      <c r="E2942" t="s">
        <v>131</v>
      </c>
      <c r="F2942" t="s">
        <v>8669</v>
      </c>
      <c r="G2942" t="s">
        <v>150</v>
      </c>
      <c r="H2942" t="s">
        <v>134</v>
      </c>
      <c r="I2942" t="s">
        <v>135</v>
      </c>
      <c r="J2942" t="s">
        <v>136</v>
      </c>
      <c r="K2942" t="s">
        <v>151</v>
      </c>
      <c r="L2942" t="s">
        <v>8670</v>
      </c>
      <c r="M2942" t="s">
        <v>8671</v>
      </c>
      <c r="N2942">
        <v>4.2666666659999999</v>
      </c>
      <c r="O2942">
        <v>0</v>
      </c>
      <c r="P2942">
        <v>300</v>
      </c>
      <c r="Q2942">
        <v>0</v>
      </c>
      <c r="R2942">
        <v>0</v>
      </c>
      <c r="S2942">
        <v>0</v>
      </c>
      <c r="T2942">
        <v>29</v>
      </c>
      <c r="U2942">
        <v>0</v>
      </c>
      <c r="V2942">
        <v>0</v>
      </c>
      <c r="W2942">
        <v>0</v>
      </c>
      <c r="X2942">
        <v>292.59579807247297</v>
      </c>
      <c r="Y2942">
        <v>0</v>
      </c>
      <c r="Z2942">
        <v>0</v>
      </c>
      <c r="AA2942">
        <v>0</v>
      </c>
      <c r="AB2942">
        <v>202.69698562431992</v>
      </c>
      <c r="AC2942">
        <v>0</v>
      </c>
      <c r="AD2942">
        <v>0</v>
      </c>
      <c r="AE2942">
        <v>495.29278369679287</v>
      </c>
    </row>
    <row r="2943" spans="1:31" x14ac:dyDescent="0.25">
      <c r="A2943">
        <v>1826891</v>
      </c>
      <c r="B2943">
        <v>1</v>
      </c>
      <c r="C2943" t="s">
        <v>80</v>
      </c>
      <c r="D2943" t="s">
        <v>94</v>
      </c>
      <c r="E2943" t="s">
        <v>223</v>
      </c>
      <c r="F2943" t="s">
        <v>8672</v>
      </c>
      <c r="G2943" t="s">
        <v>242</v>
      </c>
      <c r="H2943" t="s">
        <v>134</v>
      </c>
      <c r="I2943" t="s">
        <v>135</v>
      </c>
      <c r="J2943" t="s">
        <v>3</v>
      </c>
      <c r="K2943" t="s">
        <v>137</v>
      </c>
      <c r="L2943" t="s">
        <v>8673</v>
      </c>
      <c r="M2943" t="s">
        <v>8674</v>
      </c>
      <c r="N2943">
        <v>2.389444444</v>
      </c>
      <c r="O2943">
        <v>0</v>
      </c>
      <c r="P2943">
        <v>16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8.6176635048377648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8.6176635048377648</v>
      </c>
    </row>
    <row r="2944" spans="1:31" x14ac:dyDescent="0.25">
      <c r="A2944">
        <v>1826868</v>
      </c>
      <c r="B2944">
        <v>1</v>
      </c>
      <c r="C2944" t="s">
        <v>81</v>
      </c>
      <c r="D2944" t="s">
        <v>123</v>
      </c>
      <c r="E2944" t="s">
        <v>140</v>
      </c>
      <c r="F2944" t="s">
        <v>8675</v>
      </c>
      <c r="G2944" t="s">
        <v>246</v>
      </c>
      <c r="H2944" t="s">
        <v>134</v>
      </c>
      <c r="I2944" t="s">
        <v>135</v>
      </c>
      <c r="J2944" t="s">
        <v>136</v>
      </c>
      <c r="K2944" t="s">
        <v>137</v>
      </c>
      <c r="L2944" t="s">
        <v>8676</v>
      </c>
      <c r="M2944" t="s">
        <v>8677</v>
      </c>
      <c r="N2944">
        <v>2.2858333329999998</v>
      </c>
      <c r="O2944">
        <v>0</v>
      </c>
      <c r="P2944">
        <v>5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2.0667311632178751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2.0667311632178751</v>
      </c>
    </row>
    <row r="2945" spans="1:31" x14ac:dyDescent="0.25">
      <c r="A2945">
        <v>1827014</v>
      </c>
      <c r="B2945">
        <v>1</v>
      </c>
      <c r="C2945" t="s">
        <v>80</v>
      </c>
      <c r="D2945" t="s">
        <v>93</v>
      </c>
      <c r="E2945" t="s">
        <v>131</v>
      </c>
      <c r="F2945" t="s">
        <v>8678</v>
      </c>
      <c r="G2945" t="s">
        <v>133</v>
      </c>
      <c r="H2945" t="s">
        <v>134</v>
      </c>
      <c r="I2945" t="s">
        <v>135</v>
      </c>
      <c r="J2945" t="s">
        <v>136</v>
      </c>
      <c r="K2945" t="s">
        <v>137</v>
      </c>
      <c r="L2945" t="s">
        <v>8679</v>
      </c>
      <c r="M2945" t="s">
        <v>8680</v>
      </c>
      <c r="N2945">
        <v>1.910833333</v>
      </c>
      <c r="O2945">
        <v>0</v>
      </c>
      <c r="P2945">
        <v>18</v>
      </c>
      <c r="Q2945">
        <v>0</v>
      </c>
      <c r="R2945">
        <v>1</v>
      </c>
      <c r="S2945">
        <v>0</v>
      </c>
      <c r="T2945">
        <v>1</v>
      </c>
      <c r="U2945">
        <v>0</v>
      </c>
      <c r="V2945">
        <v>0</v>
      </c>
      <c r="W2945">
        <v>0</v>
      </c>
      <c r="X2945">
        <v>9.9448643928748162</v>
      </c>
      <c r="Y2945">
        <v>0</v>
      </c>
      <c r="Z2945">
        <v>0.58978464042812506</v>
      </c>
      <c r="AA2945">
        <v>0</v>
      </c>
      <c r="AB2945">
        <v>0.20409816035360001</v>
      </c>
      <c r="AC2945">
        <v>0</v>
      </c>
      <c r="AD2945">
        <v>0</v>
      </c>
      <c r="AE2945">
        <v>10.738747193656542</v>
      </c>
    </row>
    <row r="2946" spans="1:31" x14ac:dyDescent="0.25">
      <c r="A2946">
        <v>1826496</v>
      </c>
      <c r="B2946">
        <v>1</v>
      </c>
      <c r="C2946" t="s">
        <v>80</v>
      </c>
      <c r="D2946" t="s">
        <v>93</v>
      </c>
      <c r="E2946" t="s">
        <v>154</v>
      </c>
      <c r="F2946" t="s">
        <v>8681</v>
      </c>
      <c r="G2946" t="s">
        <v>150</v>
      </c>
      <c r="H2946" t="s">
        <v>157</v>
      </c>
      <c r="I2946" t="s">
        <v>135</v>
      </c>
      <c r="J2946" t="s">
        <v>136</v>
      </c>
      <c r="K2946" t="s">
        <v>151</v>
      </c>
      <c r="L2946" t="s">
        <v>8682</v>
      </c>
      <c r="M2946" t="s">
        <v>8683</v>
      </c>
      <c r="N2946">
        <v>9.0539850000000008</v>
      </c>
      <c r="O2946">
        <v>0</v>
      </c>
      <c r="P2946">
        <v>0</v>
      </c>
      <c r="Q2946">
        <v>0</v>
      </c>
      <c r="R2946">
        <v>0</v>
      </c>
      <c r="S2946">
        <v>1</v>
      </c>
      <c r="T2946">
        <v>3</v>
      </c>
      <c r="U2946">
        <v>4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58.291892375842671</v>
      </c>
      <c r="AB2946">
        <v>18.504591105629348</v>
      </c>
      <c r="AC2946">
        <v>1539.1910941812168</v>
      </c>
      <c r="AD2946">
        <v>0</v>
      </c>
      <c r="AE2946">
        <v>1615.9875776626889</v>
      </c>
    </row>
    <row r="2947" spans="1:31" x14ac:dyDescent="0.25">
      <c r="A2947">
        <v>1826373</v>
      </c>
      <c r="B2947">
        <v>1</v>
      </c>
      <c r="C2947" t="s">
        <v>80</v>
      </c>
      <c r="D2947" t="s">
        <v>84</v>
      </c>
      <c r="E2947" t="s">
        <v>223</v>
      </c>
      <c r="F2947" t="s">
        <v>8684</v>
      </c>
      <c r="G2947" t="s">
        <v>1055</v>
      </c>
      <c r="H2947" t="s">
        <v>134</v>
      </c>
      <c r="I2947" t="s">
        <v>135</v>
      </c>
      <c r="J2947" t="s">
        <v>136</v>
      </c>
      <c r="K2947" t="s">
        <v>137</v>
      </c>
      <c r="L2947" t="s">
        <v>8685</v>
      </c>
      <c r="M2947" t="s">
        <v>8686</v>
      </c>
      <c r="N2947">
        <v>1.3172222220000001</v>
      </c>
      <c r="O2947">
        <v>0</v>
      </c>
      <c r="P2947">
        <v>13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2.4139027948885996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2.4139027948885996</v>
      </c>
    </row>
    <row r="2948" spans="1:31" x14ac:dyDescent="0.25">
      <c r="A2948">
        <v>1826722</v>
      </c>
      <c r="B2948">
        <v>1</v>
      </c>
      <c r="C2948" t="s">
        <v>80</v>
      </c>
      <c r="D2948" t="s">
        <v>103</v>
      </c>
      <c r="E2948" t="s">
        <v>140</v>
      </c>
      <c r="F2948" t="s">
        <v>8687</v>
      </c>
      <c r="G2948" t="s">
        <v>246</v>
      </c>
      <c r="H2948" t="s">
        <v>134</v>
      </c>
      <c r="I2948" t="s">
        <v>135</v>
      </c>
      <c r="J2948" t="s">
        <v>136</v>
      </c>
      <c r="K2948" t="s">
        <v>137</v>
      </c>
      <c r="L2948" t="s">
        <v>8688</v>
      </c>
      <c r="M2948" t="s">
        <v>8689</v>
      </c>
      <c r="N2948">
        <v>1.123611111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0.23524552359019169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0.23524552359019169</v>
      </c>
    </row>
    <row r="2949" spans="1:31" x14ac:dyDescent="0.25">
      <c r="A2949">
        <v>1826473</v>
      </c>
      <c r="B2949">
        <v>1</v>
      </c>
      <c r="C2949" t="s">
        <v>80</v>
      </c>
      <c r="D2949" t="s">
        <v>105</v>
      </c>
      <c r="E2949" t="s">
        <v>252</v>
      </c>
      <c r="F2949" t="s">
        <v>8690</v>
      </c>
      <c r="G2949" t="s">
        <v>225</v>
      </c>
      <c r="H2949" t="s">
        <v>134</v>
      </c>
      <c r="I2949" t="s">
        <v>135</v>
      </c>
      <c r="J2949" t="s">
        <v>136</v>
      </c>
      <c r="K2949" t="s">
        <v>151</v>
      </c>
      <c r="L2949" t="s">
        <v>8691</v>
      </c>
      <c r="M2949" t="s">
        <v>8692</v>
      </c>
      <c r="N2949">
        <v>3.0600916659999999</v>
      </c>
      <c r="O2949">
        <v>0</v>
      </c>
      <c r="P2949">
        <v>506</v>
      </c>
      <c r="Q2949">
        <v>0</v>
      </c>
      <c r="R2949">
        <v>0</v>
      </c>
      <c r="S2949">
        <v>0</v>
      </c>
      <c r="T2949">
        <v>31</v>
      </c>
      <c r="U2949">
        <v>0</v>
      </c>
      <c r="V2949">
        <v>1</v>
      </c>
      <c r="W2949">
        <v>0</v>
      </c>
      <c r="X2949">
        <v>388.85602217284264</v>
      </c>
      <c r="Y2949">
        <v>0</v>
      </c>
      <c r="Z2949">
        <v>0</v>
      </c>
      <c r="AA2949">
        <v>0</v>
      </c>
      <c r="AB2949">
        <v>92.561417316020666</v>
      </c>
      <c r="AC2949">
        <v>0</v>
      </c>
      <c r="AD2949">
        <v>35.507938229618247</v>
      </c>
      <c r="AE2949">
        <v>516.92537771848151</v>
      </c>
    </row>
    <row r="2950" spans="1:31" x14ac:dyDescent="0.25">
      <c r="A2950">
        <v>1826390</v>
      </c>
      <c r="B2950">
        <v>1</v>
      </c>
      <c r="C2950" t="s">
        <v>80</v>
      </c>
      <c r="D2950" t="s">
        <v>83</v>
      </c>
      <c r="E2950" t="s">
        <v>268</v>
      </c>
      <c r="F2950" t="s">
        <v>4015</v>
      </c>
      <c r="G2950" t="s">
        <v>156</v>
      </c>
      <c r="H2950" t="s">
        <v>157</v>
      </c>
      <c r="I2950" t="s">
        <v>135</v>
      </c>
      <c r="J2950" t="s">
        <v>136</v>
      </c>
      <c r="K2950" t="s">
        <v>137</v>
      </c>
      <c r="L2950" t="s">
        <v>8693</v>
      </c>
      <c r="M2950" t="s">
        <v>8694</v>
      </c>
      <c r="N2950">
        <v>1.4144341659999999</v>
      </c>
      <c r="O2950">
        <v>62</v>
      </c>
      <c r="P2950">
        <v>4367</v>
      </c>
      <c r="Q2950">
        <v>0</v>
      </c>
      <c r="R2950">
        <v>0</v>
      </c>
      <c r="S2950">
        <v>0</v>
      </c>
      <c r="T2950">
        <v>258</v>
      </c>
      <c r="U2950">
        <v>0</v>
      </c>
      <c r="V2950">
        <v>0</v>
      </c>
      <c r="W2950">
        <v>15.996426114027635</v>
      </c>
      <c r="X2950">
        <v>1014.3729997934047</v>
      </c>
      <c r="Y2950">
        <v>0</v>
      </c>
      <c r="Z2950">
        <v>0</v>
      </c>
      <c r="AA2950">
        <v>0</v>
      </c>
      <c r="AB2950">
        <v>107.64969938911672</v>
      </c>
      <c r="AC2950">
        <v>0</v>
      </c>
      <c r="AD2950">
        <v>0</v>
      </c>
      <c r="AE2950">
        <v>1138.019125296549</v>
      </c>
    </row>
    <row r="2951" spans="1:31" x14ac:dyDescent="0.25">
      <c r="A2951">
        <v>1826974</v>
      </c>
      <c r="B2951">
        <v>1</v>
      </c>
      <c r="C2951" t="s">
        <v>81</v>
      </c>
      <c r="D2951" t="s">
        <v>113</v>
      </c>
      <c r="E2951" t="s">
        <v>131</v>
      </c>
      <c r="F2951" t="s">
        <v>8695</v>
      </c>
      <c r="G2951" t="s">
        <v>133</v>
      </c>
      <c r="H2951" t="s">
        <v>134</v>
      </c>
      <c r="I2951" t="s">
        <v>135</v>
      </c>
      <c r="J2951" t="s">
        <v>136</v>
      </c>
      <c r="K2951" t="s">
        <v>137</v>
      </c>
      <c r="L2951" t="s">
        <v>8696</v>
      </c>
      <c r="M2951" t="s">
        <v>8697</v>
      </c>
      <c r="N2951">
        <v>3.2863888879999998</v>
      </c>
      <c r="O2951">
        <v>0</v>
      </c>
      <c r="P2951">
        <v>11</v>
      </c>
      <c r="Q2951">
        <v>0</v>
      </c>
      <c r="R2951">
        <v>5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11.251815362250451</v>
      </c>
      <c r="Y2951">
        <v>0</v>
      </c>
      <c r="Z2951">
        <v>13.001266449504083</v>
      </c>
      <c r="AA2951">
        <v>0</v>
      </c>
      <c r="AB2951">
        <v>0</v>
      </c>
      <c r="AC2951">
        <v>0</v>
      </c>
      <c r="AD2951">
        <v>0</v>
      </c>
      <c r="AE2951">
        <v>24.253081811754534</v>
      </c>
    </row>
    <row r="2952" spans="1:31" x14ac:dyDescent="0.25">
      <c r="A2952">
        <v>1826928</v>
      </c>
      <c r="B2952">
        <v>1</v>
      </c>
      <c r="C2952" t="s">
        <v>80</v>
      </c>
      <c r="D2952" t="s">
        <v>101</v>
      </c>
      <c r="E2952" t="s">
        <v>131</v>
      </c>
      <c r="F2952" t="s">
        <v>5040</v>
      </c>
      <c r="G2952" t="s">
        <v>217</v>
      </c>
      <c r="H2952" t="s">
        <v>134</v>
      </c>
      <c r="I2952" t="s">
        <v>135</v>
      </c>
      <c r="J2952" t="s">
        <v>136</v>
      </c>
      <c r="K2952" t="s">
        <v>137</v>
      </c>
      <c r="L2952" t="s">
        <v>8698</v>
      </c>
      <c r="M2952" t="s">
        <v>8699</v>
      </c>
      <c r="N2952">
        <v>1.1930555549999999</v>
      </c>
      <c r="O2952">
        <v>0</v>
      </c>
      <c r="P2952">
        <v>39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8.9102935895742075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8.9102935895742075</v>
      </c>
    </row>
    <row r="2953" spans="1:31" x14ac:dyDescent="0.25">
      <c r="A2953">
        <v>1826682</v>
      </c>
      <c r="B2953">
        <v>1</v>
      </c>
      <c r="C2953" t="s">
        <v>81</v>
      </c>
      <c r="D2953" t="s">
        <v>112</v>
      </c>
      <c r="E2953" t="s">
        <v>202</v>
      </c>
      <c r="F2953" t="s">
        <v>8453</v>
      </c>
      <c r="G2953" t="s">
        <v>150</v>
      </c>
      <c r="H2953" t="s">
        <v>157</v>
      </c>
      <c r="I2953" t="s">
        <v>135</v>
      </c>
      <c r="J2953" t="s">
        <v>136</v>
      </c>
      <c r="K2953" t="s">
        <v>151</v>
      </c>
      <c r="L2953" t="s">
        <v>8700</v>
      </c>
      <c r="M2953" t="s">
        <v>8701</v>
      </c>
      <c r="N2953">
        <v>2.4683333329999999</v>
      </c>
      <c r="O2953">
        <v>2</v>
      </c>
      <c r="P2953">
        <v>1066</v>
      </c>
      <c r="Q2953">
        <v>206</v>
      </c>
      <c r="R2953">
        <v>144</v>
      </c>
      <c r="S2953">
        <v>10</v>
      </c>
      <c r="T2953">
        <v>89</v>
      </c>
      <c r="U2953">
        <v>3</v>
      </c>
      <c r="V2953">
        <v>0</v>
      </c>
      <c r="W2953">
        <v>2.9481055605291502</v>
      </c>
      <c r="X2953">
        <v>512.77039090092876</v>
      </c>
      <c r="Y2953">
        <v>1448.6268160252669</v>
      </c>
      <c r="Z2953">
        <v>777.03408479188693</v>
      </c>
      <c r="AA2953">
        <v>80.54878441521501</v>
      </c>
      <c r="AB2953">
        <v>158.61877591848719</v>
      </c>
      <c r="AC2953">
        <v>728.7524398638991</v>
      </c>
      <c r="AD2953">
        <v>0</v>
      </c>
      <c r="AE2953">
        <v>3709.299397476213</v>
      </c>
    </row>
    <row r="2954" spans="1:31" x14ac:dyDescent="0.25">
      <c r="A2954">
        <v>1826954</v>
      </c>
      <c r="B2954">
        <v>1</v>
      </c>
      <c r="C2954" t="s">
        <v>81</v>
      </c>
      <c r="D2954" t="s">
        <v>126</v>
      </c>
      <c r="E2954" t="s">
        <v>154</v>
      </c>
      <c r="F2954" t="s">
        <v>8702</v>
      </c>
      <c r="G2954" t="s">
        <v>175</v>
      </c>
      <c r="H2954" t="s">
        <v>157</v>
      </c>
      <c r="I2954" t="s">
        <v>135</v>
      </c>
      <c r="J2954" t="s">
        <v>136</v>
      </c>
      <c r="K2954" t="s">
        <v>137</v>
      </c>
      <c r="L2954" t="s">
        <v>8703</v>
      </c>
      <c r="M2954" t="s">
        <v>8704</v>
      </c>
      <c r="N2954">
        <v>2.4575</v>
      </c>
      <c r="O2954">
        <v>0</v>
      </c>
      <c r="P2954">
        <v>360</v>
      </c>
      <c r="Q2954">
        <v>17</v>
      </c>
      <c r="R2954">
        <v>2</v>
      </c>
      <c r="S2954">
        <v>0</v>
      </c>
      <c r="T2954">
        <v>28</v>
      </c>
      <c r="U2954">
        <v>0</v>
      </c>
      <c r="V2954">
        <v>0</v>
      </c>
      <c r="W2954">
        <v>0</v>
      </c>
      <c r="X2954">
        <v>141.93573864283348</v>
      </c>
      <c r="Y2954">
        <v>70.058257697613982</v>
      </c>
      <c r="Z2954">
        <v>9.963081319436899</v>
      </c>
      <c r="AA2954">
        <v>0</v>
      </c>
      <c r="AB2954">
        <v>43.680412204574722</v>
      </c>
      <c r="AC2954">
        <v>0</v>
      </c>
      <c r="AD2954">
        <v>0</v>
      </c>
      <c r="AE2954">
        <v>265.6374898644591</v>
      </c>
    </row>
    <row r="2955" spans="1:31" x14ac:dyDescent="0.25">
      <c r="A2955">
        <v>1826762</v>
      </c>
      <c r="B2955">
        <v>1</v>
      </c>
      <c r="C2955" t="s">
        <v>80</v>
      </c>
      <c r="D2955" t="s">
        <v>96</v>
      </c>
      <c r="E2955" t="s">
        <v>140</v>
      </c>
      <c r="F2955" t="s">
        <v>8705</v>
      </c>
      <c r="G2955" t="s">
        <v>246</v>
      </c>
      <c r="H2955" t="s">
        <v>134</v>
      </c>
      <c r="I2955" t="s">
        <v>135</v>
      </c>
      <c r="J2955" t="s">
        <v>136</v>
      </c>
      <c r="K2955" t="s">
        <v>137</v>
      </c>
      <c r="L2955" t="s">
        <v>8706</v>
      </c>
      <c r="M2955" t="s">
        <v>8707</v>
      </c>
      <c r="N2955">
        <v>2.8361111110000001</v>
      </c>
      <c r="O2955">
        <v>0</v>
      </c>
      <c r="P2955">
        <v>1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</row>
    <row r="2956" spans="1:31" x14ac:dyDescent="0.25">
      <c r="A2956">
        <v>1826476</v>
      </c>
      <c r="B2956">
        <v>1</v>
      </c>
      <c r="C2956" t="s">
        <v>81</v>
      </c>
      <c r="D2956" t="s">
        <v>116</v>
      </c>
      <c r="E2956" t="s">
        <v>131</v>
      </c>
      <c r="F2956" t="s">
        <v>4865</v>
      </c>
      <c r="G2956" t="s">
        <v>150</v>
      </c>
      <c r="H2956" t="s">
        <v>134</v>
      </c>
      <c r="I2956" t="s">
        <v>135</v>
      </c>
      <c r="J2956" t="s">
        <v>136</v>
      </c>
      <c r="K2956" t="s">
        <v>151</v>
      </c>
      <c r="L2956" t="s">
        <v>8708</v>
      </c>
      <c r="M2956" t="s">
        <v>8709</v>
      </c>
      <c r="N2956">
        <v>8.6408611109999995</v>
      </c>
      <c r="O2956">
        <v>0</v>
      </c>
      <c r="P2956">
        <v>151</v>
      </c>
      <c r="Q2956">
        <v>0</v>
      </c>
      <c r="R2956">
        <v>0</v>
      </c>
      <c r="S2956">
        <v>0</v>
      </c>
      <c r="T2956">
        <v>28</v>
      </c>
      <c r="U2956">
        <v>0</v>
      </c>
      <c r="V2956">
        <v>0</v>
      </c>
      <c r="W2956">
        <v>0</v>
      </c>
      <c r="X2956">
        <v>189.22377198124383</v>
      </c>
      <c r="Y2956">
        <v>0</v>
      </c>
      <c r="Z2956">
        <v>0</v>
      </c>
      <c r="AA2956">
        <v>0</v>
      </c>
      <c r="AB2956">
        <v>64.06343664862942</v>
      </c>
      <c r="AC2956">
        <v>0</v>
      </c>
      <c r="AD2956">
        <v>0</v>
      </c>
      <c r="AE2956">
        <v>253.28720862987325</v>
      </c>
    </row>
    <row r="2957" spans="1:31" x14ac:dyDescent="0.25">
      <c r="A2957">
        <v>1826619</v>
      </c>
      <c r="B2957">
        <v>1</v>
      </c>
      <c r="C2957" t="s">
        <v>81</v>
      </c>
      <c r="D2957" t="s">
        <v>112</v>
      </c>
      <c r="E2957" t="s">
        <v>140</v>
      </c>
      <c r="F2957" t="s">
        <v>8710</v>
      </c>
      <c r="G2957" t="s">
        <v>213</v>
      </c>
      <c r="H2957" t="s">
        <v>134</v>
      </c>
      <c r="I2957" t="s">
        <v>135</v>
      </c>
      <c r="J2957" t="s">
        <v>136</v>
      </c>
      <c r="K2957" t="s">
        <v>137</v>
      </c>
      <c r="L2957" t="s">
        <v>8530</v>
      </c>
      <c r="M2957" t="s">
        <v>8711</v>
      </c>
      <c r="N2957">
        <v>1.4597222219999999</v>
      </c>
      <c r="O2957">
        <v>0</v>
      </c>
      <c r="P2957">
        <v>5</v>
      </c>
      <c r="Q2957">
        <v>0</v>
      </c>
      <c r="R2957">
        <v>0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0.9723602007990001</v>
      </c>
      <c r="Y2957">
        <v>0</v>
      </c>
      <c r="Z2957">
        <v>0</v>
      </c>
      <c r="AA2957">
        <v>0</v>
      </c>
      <c r="AB2957">
        <v>0.51972125856370843</v>
      </c>
      <c r="AC2957">
        <v>0</v>
      </c>
      <c r="AD2957">
        <v>0</v>
      </c>
      <c r="AE2957">
        <v>1.4920814593627085</v>
      </c>
    </row>
    <row r="2958" spans="1:31" x14ac:dyDescent="0.25">
      <c r="A2958">
        <v>1827054</v>
      </c>
      <c r="B2958">
        <v>1</v>
      </c>
      <c r="C2958" t="s">
        <v>81</v>
      </c>
      <c r="D2958" t="s">
        <v>127</v>
      </c>
      <c r="E2958" t="s">
        <v>140</v>
      </c>
      <c r="F2958" t="s">
        <v>8712</v>
      </c>
      <c r="G2958" t="s">
        <v>3936</v>
      </c>
      <c r="H2958" t="s">
        <v>134</v>
      </c>
      <c r="I2958" t="s">
        <v>135</v>
      </c>
      <c r="J2958" t="s">
        <v>136</v>
      </c>
      <c r="K2958" t="s">
        <v>137</v>
      </c>
      <c r="L2958" t="s">
        <v>8713</v>
      </c>
      <c r="M2958" t="s">
        <v>8714</v>
      </c>
      <c r="N2958">
        <v>1.3463888879999999</v>
      </c>
      <c r="O2958">
        <v>0</v>
      </c>
      <c r="P2958">
        <v>5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1.1490611245238751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1.1490611245238751</v>
      </c>
    </row>
    <row r="2959" spans="1:31" x14ac:dyDescent="0.25">
      <c r="A2959">
        <v>1826450</v>
      </c>
      <c r="B2959">
        <v>1</v>
      </c>
      <c r="C2959" t="s">
        <v>81</v>
      </c>
      <c r="D2959" t="s">
        <v>117</v>
      </c>
      <c r="E2959" t="s">
        <v>202</v>
      </c>
      <c r="F2959" t="s">
        <v>2270</v>
      </c>
      <c r="G2959" t="s">
        <v>156</v>
      </c>
      <c r="H2959" t="s">
        <v>157</v>
      </c>
      <c r="I2959" t="s">
        <v>135</v>
      </c>
      <c r="J2959" t="s">
        <v>136</v>
      </c>
      <c r="K2959" t="s">
        <v>137</v>
      </c>
      <c r="L2959" t="s">
        <v>8715</v>
      </c>
      <c r="M2959" t="s">
        <v>8716</v>
      </c>
      <c r="N2959">
        <v>0.138333333</v>
      </c>
      <c r="O2959">
        <v>0</v>
      </c>
      <c r="P2959">
        <v>2228</v>
      </c>
      <c r="Q2959">
        <v>33</v>
      </c>
      <c r="R2959">
        <v>76</v>
      </c>
      <c r="S2959">
        <v>17</v>
      </c>
      <c r="T2959">
        <v>191</v>
      </c>
      <c r="U2959">
        <v>6</v>
      </c>
      <c r="V2959">
        <v>1</v>
      </c>
      <c r="W2959">
        <v>0</v>
      </c>
      <c r="X2959">
        <v>37.176939189261248</v>
      </c>
      <c r="Y2959">
        <v>36.779628509402436</v>
      </c>
      <c r="Z2959">
        <v>5.7202493645108996</v>
      </c>
      <c r="AA2959">
        <v>18.235186956692996</v>
      </c>
      <c r="AB2959">
        <v>12.064789210989508</v>
      </c>
      <c r="AC2959">
        <v>87.397034906168102</v>
      </c>
      <c r="AD2959">
        <v>0.6759749788529501</v>
      </c>
      <c r="AE2959">
        <v>198.04980311587818</v>
      </c>
    </row>
    <row r="2960" spans="1:31" x14ac:dyDescent="0.25">
      <c r="A2960">
        <v>1826413</v>
      </c>
      <c r="B2960">
        <v>1</v>
      </c>
      <c r="C2960" t="s">
        <v>80</v>
      </c>
      <c r="D2960" t="s">
        <v>93</v>
      </c>
      <c r="E2960" t="s">
        <v>202</v>
      </c>
      <c r="F2960" t="s">
        <v>7285</v>
      </c>
      <c r="G2960" t="s">
        <v>156</v>
      </c>
      <c r="H2960" t="s">
        <v>157</v>
      </c>
      <c r="I2960" t="s">
        <v>135</v>
      </c>
      <c r="J2960" t="s">
        <v>136</v>
      </c>
      <c r="K2960" t="s">
        <v>137</v>
      </c>
      <c r="L2960" t="s">
        <v>8717</v>
      </c>
      <c r="M2960" t="s">
        <v>8718</v>
      </c>
      <c r="N2960">
        <v>1.5830555550000001</v>
      </c>
      <c r="O2960">
        <v>0</v>
      </c>
      <c r="P2960">
        <v>310</v>
      </c>
      <c r="Q2960">
        <v>16</v>
      </c>
      <c r="R2960">
        <v>160</v>
      </c>
      <c r="S2960">
        <v>2</v>
      </c>
      <c r="T2960">
        <v>93</v>
      </c>
      <c r="U2960">
        <v>0</v>
      </c>
      <c r="V2960">
        <v>0</v>
      </c>
      <c r="W2960">
        <v>0</v>
      </c>
      <c r="X2960">
        <v>58.200507854151361</v>
      </c>
      <c r="Y2960">
        <v>128.09327059615003</v>
      </c>
      <c r="Z2960">
        <v>178.9833764430692</v>
      </c>
      <c r="AA2960">
        <v>2.9915433655107559</v>
      </c>
      <c r="AB2960">
        <v>80.492445101177765</v>
      </c>
      <c r="AC2960">
        <v>0</v>
      </c>
      <c r="AD2960">
        <v>0</v>
      </c>
      <c r="AE2960">
        <v>448.76114336005912</v>
      </c>
    </row>
    <row r="2961" spans="1:31" x14ac:dyDescent="0.25">
      <c r="A2961">
        <v>1826911</v>
      </c>
      <c r="B2961">
        <v>1</v>
      </c>
      <c r="C2961" t="s">
        <v>80</v>
      </c>
      <c r="D2961" t="s">
        <v>88</v>
      </c>
      <c r="E2961" t="s">
        <v>252</v>
      </c>
      <c r="F2961" t="s">
        <v>8719</v>
      </c>
      <c r="G2961" t="s">
        <v>217</v>
      </c>
      <c r="H2961" t="s">
        <v>134</v>
      </c>
      <c r="I2961" t="s">
        <v>135</v>
      </c>
      <c r="J2961" t="s">
        <v>136</v>
      </c>
      <c r="K2961" t="s">
        <v>137</v>
      </c>
      <c r="L2961" t="s">
        <v>8720</v>
      </c>
      <c r="M2961" t="s">
        <v>8721</v>
      </c>
      <c r="N2961">
        <v>0.16166666599999999</v>
      </c>
      <c r="O2961">
        <v>0</v>
      </c>
      <c r="P2961">
        <v>258</v>
      </c>
      <c r="Q2961">
        <v>0</v>
      </c>
      <c r="R2961">
        <v>0</v>
      </c>
      <c r="S2961">
        <v>0</v>
      </c>
      <c r="T2961">
        <v>46</v>
      </c>
      <c r="U2961">
        <v>0</v>
      </c>
      <c r="V2961">
        <v>0</v>
      </c>
      <c r="W2961">
        <v>0</v>
      </c>
      <c r="X2961">
        <v>9.9851301186423917</v>
      </c>
      <c r="Y2961">
        <v>0</v>
      </c>
      <c r="Z2961">
        <v>0</v>
      </c>
      <c r="AA2961">
        <v>0</v>
      </c>
      <c r="AB2961">
        <v>3.4743476121917323</v>
      </c>
      <c r="AC2961">
        <v>0</v>
      </c>
      <c r="AD2961">
        <v>0</v>
      </c>
      <c r="AE2961">
        <v>13.459477730834124</v>
      </c>
    </row>
    <row r="2962" spans="1:31" x14ac:dyDescent="0.25">
      <c r="A2962">
        <v>1826848</v>
      </c>
      <c r="B2962">
        <v>1</v>
      </c>
      <c r="C2962" t="s">
        <v>80</v>
      </c>
      <c r="D2962" t="s">
        <v>94</v>
      </c>
      <c r="E2962" t="s">
        <v>154</v>
      </c>
      <c r="F2962" t="s">
        <v>8722</v>
      </c>
      <c r="G2962" t="s">
        <v>156</v>
      </c>
      <c r="H2962" t="s">
        <v>157</v>
      </c>
      <c r="I2962" t="s">
        <v>135</v>
      </c>
      <c r="J2962" t="s">
        <v>136</v>
      </c>
      <c r="K2962" t="s">
        <v>137</v>
      </c>
      <c r="L2962" t="s">
        <v>8723</v>
      </c>
      <c r="M2962" t="s">
        <v>8724</v>
      </c>
      <c r="N2962">
        <v>0.78666666600000001</v>
      </c>
      <c r="O2962">
        <v>0</v>
      </c>
      <c r="P2962">
        <v>888</v>
      </c>
      <c r="Q2962">
        <v>1</v>
      </c>
      <c r="R2962">
        <v>1</v>
      </c>
      <c r="S2962">
        <v>1</v>
      </c>
      <c r="T2962">
        <v>122</v>
      </c>
      <c r="U2962">
        <v>0</v>
      </c>
      <c r="V2962">
        <v>0</v>
      </c>
      <c r="W2962">
        <v>0</v>
      </c>
      <c r="X2962">
        <v>125.24289994366059</v>
      </c>
      <c r="Y2962">
        <v>4.8864483183643754</v>
      </c>
      <c r="Z2962">
        <v>0.24834504659415002</v>
      </c>
      <c r="AA2962">
        <v>5.5634517598100013</v>
      </c>
      <c r="AB2962">
        <v>82.736542455234456</v>
      </c>
      <c r="AC2962">
        <v>0</v>
      </c>
      <c r="AD2962">
        <v>0</v>
      </c>
      <c r="AE2962">
        <v>218.67768752366356</v>
      </c>
    </row>
    <row r="2963" spans="1:31" x14ac:dyDescent="0.25">
      <c r="A2963">
        <v>1826393</v>
      </c>
      <c r="B2963">
        <v>1</v>
      </c>
      <c r="C2963" t="s">
        <v>80</v>
      </c>
      <c r="D2963" t="s">
        <v>101</v>
      </c>
      <c r="E2963" t="s">
        <v>164</v>
      </c>
      <c r="F2963" t="s">
        <v>4161</v>
      </c>
      <c r="G2963" t="s">
        <v>156</v>
      </c>
      <c r="H2963" t="s">
        <v>157</v>
      </c>
      <c r="I2963" t="s">
        <v>179</v>
      </c>
      <c r="J2963" t="s">
        <v>136</v>
      </c>
      <c r="K2963" t="s">
        <v>137</v>
      </c>
      <c r="L2963" t="s">
        <v>8725</v>
      </c>
      <c r="M2963" t="s">
        <v>8726</v>
      </c>
      <c r="N2963">
        <v>1.1944444E-2</v>
      </c>
      <c r="O2963">
        <v>13</v>
      </c>
      <c r="P2963">
        <v>2941</v>
      </c>
      <c r="Q2963">
        <v>10</v>
      </c>
      <c r="R2963">
        <v>97</v>
      </c>
      <c r="S2963">
        <v>24</v>
      </c>
      <c r="T2963">
        <v>324</v>
      </c>
      <c r="U2963">
        <v>4</v>
      </c>
      <c r="V2963">
        <v>0</v>
      </c>
      <c r="W2963">
        <v>5.1225213681300001E-2</v>
      </c>
      <c r="X2963">
        <v>6.0573797509097576</v>
      </c>
      <c r="Y2963">
        <v>1.3633999624637503</v>
      </c>
      <c r="Z2963">
        <v>0.22394855855565565</v>
      </c>
      <c r="AA2963">
        <v>1.2069952236111503</v>
      </c>
      <c r="AB2963">
        <v>2.2531195914483821</v>
      </c>
      <c r="AC2963">
        <v>1.3295428887477003</v>
      </c>
      <c r="AD2963">
        <v>0</v>
      </c>
      <c r="AE2963">
        <v>12.485611189417696</v>
      </c>
    </row>
    <row r="2964" spans="1:31" x14ac:dyDescent="0.25">
      <c r="A2964">
        <v>1826470</v>
      </c>
      <c r="B2964">
        <v>1</v>
      </c>
      <c r="C2964" t="s">
        <v>81</v>
      </c>
      <c r="D2964" t="s">
        <v>119</v>
      </c>
      <c r="E2964" t="s">
        <v>202</v>
      </c>
      <c r="F2964" t="s">
        <v>8727</v>
      </c>
      <c r="G2964" t="s">
        <v>386</v>
      </c>
      <c r="H2964" t="s">
        <v>157</v>
      </c>
      <c r="I2964" t="s">
        <v>135</v>
      </c>
      <c r="J2964" t="s">
        <v>136</v>
      </c>
      <c r="K2964" t="s">
        <v>151</v>
      </c>
      <c r="L2964" t="s">
        <v>8728</v>
      </c>
      <c r="M2964" t="s">
        <v>8729</v>
      </c>
      <c r="N2964">
        <v>6.5555555000000001E-2</v>
      </c>
      <c r="O2964">
        <v>0</v>
      </c>
      <c r="P2964">
        <v>1498</v>
      </c>
      <c r="Q2964">
        <v>79</v>
      </c>
      <c r="R2964">
        <v>330</v>
      </c>
      <c r="S2964">
        <v>2</v>
      </c>
      <c r="T2964">
        <v>67</v>
      </c>
      <c r="U2964">
        <v>0</v>
      </c>
      <c r="V2964">
        <v>0</v>
      </c>
      <c r="W2964">
        <v>0</v>
      </c>
      <c r="X2964">
        <v>15.252332548954781</v>
      </c>
      <c r="Y2964">
        <v>35.568975199914767</v>
      </c>
      <c r="Z2964">
        <v>99.399714595899738</v>
      </c>
      <c r="AA2964">
        <v>0.40802271849350003</v>
      </c>
      <c r="AB2964">
        <v>2.0036466948381664</v>
      </c>
      <c r="AC2964">
        <v>0</v>
      </c>
      <c r="AD2964">
        <v>0</v>
      </c>
      <c r="AE2964">
        <v>152.63269175810095</v>
      </c>
    </row>
    <row r="2965" spans="1:31" x14ac:dyDescent="0.25">
      <c r="A2965">
        <v>1827057</v>
      </c>
      <c r="B2965">
        <v>1</v>
      </c>
      <c r="C2965" t="s">
        <v>80</v>
      </c>
      <c r="D2965" t="s">
        <v>105</v>
      </c>
      <c r="E2965" t="s">
        <v>164</v>
      </c>
      <c r="F2965" t="s">
        <v>8730</v>
      </c>
      <c r="G2965" t="s">
        <v>156</v>
      </c>
      <c r="H2965" t="s">
        <v>157</v>
      </c>
      <c r="I2965" t="s">
        <v>135</v>
      </c>
      <c r="J2965" t="s">
        <v>136</v>
      </c>
      <c r="K2965" t="s">
        <v>137</v>
      </c>
      <c r="L2965" t="s">
        <v>8731</v>
      </c>
      <c r="M2965" t="s">
        <v>8732</v>
      </c>
      <c r="N2965">
        <v>0.43083333299999999</v>
      </c>
      <c r="O2965">
        <v>0</v>
      </c>
      <c r="P2965">
        <v>1228</v>
      </c>
      <c r="Q2965">
        <v>0</v>
      </c>
      <c r="R2965">
        <v>195</v>
      </c>
      <c r="S2965">
        <v>1</v>
      </c>
      <c r="T2965">
        <v>171</v>
      </c>
      <c r="U2965">
        <v>0</v>
      </c>
      <c r="V2965">
        <v>2</v>
      </c>
      <c r="W2965">
        <v>0</v>
      </c>
      <c r="X2965">
        <v>126.49673151969031</v>
      </c>
      <c r="Y2965">
        <v>0</v>
      </c>
      <c r="Z2965">
        <v>16.156594863843992</v>
      </c>
      <c r="AA2965">
        <v>0.61570885367851669</v>
      </c>
      <c r="AB2965">
        <v>62.519781156075055</v>
      </c>
      <c r="AC2965">
        <v>0</v>
      </c>
      <c r="AD2965">
        <v>2.0912358429308662</v>
      </c>
      <c r="AE2965">
        <v>207.88005223621875</v>
      </c>
    </row>
    <row r="2966" spans="1:31" x14ac:dyDescent="0.25">
      <c r="A2966">
        <v>1827011</v>
      </c>
      <c r="B2966">
        <v>1</v>
      </c>
      <c r="C2966" t="s">
        <v>81</v>
      </c>
      <c r="D2966" t="s">
        <v>118</v>
      </c>
      <c r="E2966" t="s">
        <v>131</v>
      </c>
      <c r="F2966" t="s">
        <v>8733</v>
      </c>
      <c r="G2966" t="s">
        <v>340</v>
      </c>
      <c r="H2966" t="s">
        <v>134</v>
      </c>
      <c r="I2966" t="s">
        <v>135</v>
      </c>
      <c r="J2966" t="s">
        <v>136</v>
      </c>
      <c r="K2966" t="s">
        <v>137</v>
      </c>
      <c r="L2966" t="s">
        <v>8734</v>
      </c>
      <c r="M2966" t="s">
        <v>8735</v>
      </c>
      <c r="N2966">
        <v>1.8291666660000001</v>
      </c>
      <c r="O2966">
        <v>0</v>
      </c>
      <c r="P2966">
        <v>215</v>
      </c>
      <c r="Q2966">
        <v>0</v>
      </c>
      <c r="R2966">
        <v>0</v>
      </c>
      <c r="S2966">
        <v>0</v>
      </c>
      <c r="T2966">
        <v>2</v>
      </c>
      <c r="U2966">
        <v>0</v>
      </c>
      <c r="V2966">
        <v>0</v>
      </c>
      <c r="W2966">
        <v>0</v>
      </c>
      <c r="X2966">
        <v>93.437680089647387</v>
      </c>
      <c r="Y2966">
        <v>0</v>
      </c>
      <c r="Z2966">
        <v>0</v>
      </c>
      <c r="AA2966">
        <v>0</v>
      </c>
      <c r="AB2966">
        <v>0.22217198357560003</v>
      </c>
      <c r="AC2966">
        <v>0</v>
      </c>
      <c r="AD2966">
        <v>0</v>
      </c>
      <c r="AE2966">
        <v>93.659852073222993</v>
      </c>
    </row>
    <row r="2967" spans="1:31" x14ac:dyDescent="0.25">
      <c r="A2967">
        <v>1826888</v>
      </c>
      <c r="B2967">
        <v>1</v>
      </c>
      <c r="C2967" t="s">
        <v>81</v>
      </c>
      <c r="D2967" t="s">
        <v>113</v>
      </c>
      <c r="E2967" t="s">
        <v>164</v>
      </c>
      <c r="F2967" t="s">
        <v>6802</v>
      </c>
      <c r="G2967" t="s">
        <v>156</v>
      </c>
      <c r="H2967" t="s">
        <v>157</v>
      </c>
      <c r="I2967" t="s">
        <v>179</v>
      </c>
      <c r="J2967" t="s">
        <v>136</v>
      </c>
      <c r="K2967" t="s">
        <v>137</v>
      </c>
      <c r="L2967" t="s">
        <v>8736</v>
      </c>
      <c r="M2967" t="s">
        <v>8737</v>
      </c>
      <c r="N2967">
        <v>1.0555554999999999E-2</v>
      </c>
      <c r="O2967">
        <v>0</v>
      </c>
      <c r="P2967">
        <v>654</v>
      </c>
      <c r="Q2967">
        <v>47</v>
      </c>
      <c r="R2967">
        <v>241</v>
      </c>
      <c r="S2967">
        <v>4</v>
      </c>
      <c r="T2967">
        <v>32</v>
      </c>
      <c r="U2967">
        <v>1</v>
      </c>
      <c r="V2967">
        <v>0</v>
      </c>
      <c r="W2967">
        <v>0</v>
      </c>
      <c r="X2967">
        <v>1.4147637330776495</v>
      </c>
      <c r="Y2967">
        <v>3.5813609514719174</v>
      </c>
      <c r="Z2967">
        <v>10.107803501332361</v>
      </c>
      <c r="AA2967">
        <v>1.191920123934411</v>
      </c>
      <c r="AB2967">
        <v>0.22489908464466674</v>
      </c>
      <c r="AC2967">
        <v>0.12617386180244999</v>
      </c>
      <c r="AD2967">
        <v>0</v>
      </c>
      <c r="AE2967">
        <v>16.646921256263454</v>
      </c>
    </row>
    <row r="2968" spans="1:31" x14ac:dyDescent="0.25">
      <c r="A2968">
        <v>1826971</v>
      </c>
      <c r="B2968">
        <v>1</v>
      </c>
      <c r="C2968" t="s">
        <v>81</v>
      </c>
      <c r="D2968" t="s">
        <v>128</v>
      </c>
      <c r="E2968" t="s">
        <v>202</v>
      </c>
      <c r="F2968" t="s">
        <v>8738</v>
      </c>
      <c r="G2968" t="s">
        <v>156</v>
      </c>
      <c r="H2968" t="s">
        <v>157</v>
      </c>
      <c r="I2968" t="s">
        <v>135</v>
      </c>
      <c r="J2968" t="s">
        <v>136</v>
      </c>
      <c r="K2968" t="s">
        <v>137</v>
      </c>
      <c r="L2968" t="s">
        <v>8739</v>
      </c>
      <c r="M2968" t="s">
        <v>8740</v>
      </c>
      <c r="N2968">
        <v>0.18777777700000001</v>
      </c>
      <c r="O2968">
        <v>0</v>
      </c>
      <c r="P2968">
        <v>969</v>
      </c>
      <c r="Q2968">
        <v>3</v>
      </c>
      <c r="R2968">
        <v>13</v>
      </c>
      <c r="S2968">
        <v>5</v>
      </c>
      <c r="T2968">
        <v>101</v>
      </c>
      <c r="U2968">
        <v>0</v>
      </c>
      <c r="V2968">
        <v>0</v>
      </c>
      <c r="W2968">
        <v>0</v>
      </c>
      <c r="X2968">
        <v>29.091942675055787</v>
      </c>
      <c r="Y2968">
        <v>29.196644511293997</v>
      </c>
      <c r="Z2968">
        <v>4.1843984057763333</v>
      </c>
      <c r="AA2968">
        <v>6.2665037265167989</v>
      </c>
      <c r="AB2968">
        <v>4.3520739300289346</v>
      </c>
      <c r="AC2968">
        <v>0</v>
      </c>
      <c r="AD2968">
        <v>0</v>
      </c>
      <c r="AE2968">
        <v>73.091563248671861</v>
      </c>
    </row>
    <row r="2969" spans="1:31" x14ac:dyDescent="0.25">
      <c r="A2969">
        <v>1826579</v>
      </c>
      <c r="B2969">
        <v>1</v>
      </c>
      <c r="C2969" t="s">
        <v>80</v>
      </c>
      <c r="D2969" t="s">
        <v>96</v>
      </c>
      <c r="E2969" t="s">
        <v>202</v>
      </c>
      <c r="F2969" t="s">
        <v>8741</v>
      </c>
      <c r="G2969" t="s">
        <v>225</v>
      </c>
      <c r="H2969" t="s">
        <v>157</v>
      </c>
      <c r="I2969" t="s">
        <v>135</v>
      </c>
      <c r="J2969" t="s">
        <v>136</v>
      </c>
      <c r="K2969" t="s">
        <v>151</v>
      </c>
      <c r="L2969" t="s">
        <v>8742</v>
      </c>
      <c r="M2969" t="s">
        <v>8743</v>
      </c>
      <c r="N2969">
        <v>1.9148833329999999</v>
      </c>
      <c r="O2969">
        <v>4</v>
      </c>
      <c r="P2969">
        <v>7300</v>
      </c>
      <c r="Q2969">
        <v>4</v>
      </c>
      <c r="R2969">
        <v>95</v>
      </c>
      <c r="S2969">
        <v>15</v>
      </c>
      <c r="T2969">
        <v>1094</v>
      </c>
      <c r="U2969">
        <v>0</v>
      </c>
      <c r="V2969">
        <v>4</v>
      </c>
      <c r="W2969">
        <v>63.924156491831177</v>
      </c>
      <c r="X2969">
        <v>6081.1063785057841</v>
      </c>
      <c r="Y2969">
        <v>428.56349680293516</v>
      </c>
      <c r="Z2969">
        <v>192.5844821173624</v>
      </c>
      <c r="AA2969">
        <v>608.51384035076899</v>
      </c>
      <c r="AB2969">
        <v>3960.4702976311664</v>
      </c>
      <c r="AC2969">
        <v>0</v>
      </c>
      <c r="AD2969">
        <v>384.71826504245104</v>
      </c>
      <c r="AE2969">
        <v>11719.8809169423</v>
      </c>
    </row>
    <row r="2970" spans="1:31" x14ac:dyDescent="0.25">
      <c r="A2970">
        <v>1827017</v>
      </c>
      <c r="B2970">
        <v>1</v>
      </c>
      <c r="C2970" t="s">
        <v>81</v>
      </c>
      <c r="D2970" t="s">
        <v>117</v>
      </c>
      <c r="E2970" t="s">
        <v>154</v>
      </c>
      <c r="F2970" t="s">
        <v>8744</v>
      </c>
      <c r="G2970" t="s">
        <v>665</v>
      </c>
      <c r="H2970" t="s">
        <v>157</v>
      </c>
      <c r="I2970" t="s">
        <v>135</v>
      </c>
      <c r="J2970" t="s">
        <v>136</v>
      </c>
      <c r="K2970" t="s">
        <v>137</v>
      </c>
      <c r="L2970" t="s">
        <v>8745</v>
      </c>
      <c r="M2970" t="s">
        <v>8746</v>
      </c>
      <c r="N2970">
        <v>2.8419444440000001</v>
      </c>
      <c r="O2970">
        <v>0</v>
      </c>
      <c r="P2970">
        <v>28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11.687768497268397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11.687768497268397</v>
      </c>
    </row>
    <row r="2971" spans="1:31" x14ac:dyDescent="0.25">
      <c r="A2971">
        <v>1826685</v>
      </c>
      <c r="B2971">
        <v>1</v>
      </c>
      <c r="C2971" t="s">
        <v>80</v>
      </c>
      <c r="D2971" t="s">
        <v>82</v>
      </c>
      <c r="E2971" t="s">
        <v>140</v>
      </c>
      <c r="F2971" t="s">
        <v>8747</v>
      </c>
      <c r="G2971" t="s">
        <v>246</v>
      </c>
      <c r="H2971" t="s">
        <v>134</v>
      </c>
      <c r="I2971" t="s">
        <v>135</v>
      </c>
      <c r="J2971" t="s">
        <v>136</v>
      </c>
      <c r="K2971" t="s">
        <v>137</v>
      </c>
      <c r="L2971" t="s">
        <v>8748</v>
      </c>
      <c r="M2971" t="s">
        <v>8749</v>
      </c>
      <c r="N2971">
        <v>2.2574999999999998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6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11.064642003009096</v>
      </c>
      <c r="AC2971">
        <v>0</v>
      </c>
      <c r="AD2971">
        <v>0</v>
      </c>
      <c r="AE2971">
        <v>11.064642003009096</v>
      </c>
    </row>
    <row r="2972" spans="1:31" x14ac:dyDescent="0.25">
      <c r="A2972">
        <v>1826934</v>
      </c>
      <c r="B2972">
        <v>1</v>
      </c>
      <c r="C2972" t="s">
        <v>80</v>
      </c>
      <c r="D2972" t="s">
        <v>106</v>
      </c>
      <c r="E2972" t="s">
        <v>140</v>
      </c>
      <c r="F2972" t="s">
        <v>8750</v>
      </c>
      <c r="G2972" t="s">
        <v>142</v>
      </c>
      <c r="H2972" t="s">
        <v>134</v>
      </c>
      <c r="I2972" t="s">
        <v>135</v>
      </c>
      <c r="J2972" t="s">
        <v>136</v>
      </c>
      <c r="K2972" t="s">
        <v>137</v>
      </c>
      <c r="L2972" t="s">
        <v>8751</v>
      </c>
      <c r="M2972" t="s">
        <v>8752</v>
      </c>
      <c r="N2972">
        <v>1.493055555</v>
      </c>
      <c r="O2972">
        <v>0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2.5712714630988609</v>
      </c>
      <c r="AA2972">
        <v>0</v>
      </c>
      <c r="AB2972">
        <v>0</v>
      </c>
      <c r="AC2972">
        <v>0</v>
      </c>
      <c r="AD2972">
        <v>0</v>
      </c>
      <c r="AE2972">
        <v>2.5712714630988609</v>
      </c>
    </row>
    <row r="2973" spans="1:31" x14ac:dyDescent="0.25">
      <c r="A2973">
        <v>1826387</v>
      </c>
      <c r="B2973">
        <v>1</v>
      </c>
      <c r="C2973" t="s">
        <v>80</v>
      </c>
      <c r="D2973" t="s">
        <v>93</v>
      </c>
      <c r="E2973" t="s">
        <v>202</v>
      </c>
      <c r="F2973" t="s">
        <v>8753</v>
      </c>
      <c r="G2973" t="s">
        <v>156</v>
      </c>
      <c r="H2973" t="s">
        <v>157</v>
      </c>
      <c r="I2973" t="s">
        <v>135</v>
      </c>
      <c r="J2973" t="s">
        <v>136</v>
      </c>
      <c r="K2973" t="s">
        <v>137</v>
      </c>
      <c r="L2973" t="s">
        <v>8754</v>
      </c>
      <c r="M2973" t="s">
        <v>8755</v>
      </c>
      <c r="N2973">
        <v>4.5477777770000003</v>
      </c>
      <c r="O2973">
        <v>0</v>
      </c>
      <c r="P2973">
        <v>883</v>
      </c>
      <c r="Q2973">
        <v>1</v>
      </c>
      <c r="R2973">
        <v>211</v>
      </c>
      <c r="S2973">
        <v>1</v>
      </c>
      <c r="T2973">
        <v>156</v>
      </c>
      <c r="U2973">
        <v>0</v>
      </c>
      <c r="V2973">
        <v>0</v>
      </c>
      <c r="W2973">
        <v>0</v>
      </c>
      <c r="X2973">
        <v>213.96895622516826</v>
      </c>
      <c r="Y2973">
        <v>17.728876664972852</v>
      </c>
      <c r="Z2973">
        <v>98.368398036715348</v>
      </c>
      <c r="AA2973">
        <v>17.107793906868295</v>
      </c>
      <c r="AB2973">
        <v>236.34155498458418</v>
      </c>
      <c r="AC2973">
        <v>0</v>
      </c>
      <c r="AD2973">
        <v>0</v>
      </c>
      <c r="AE2973">
        <v>583.51557981830888</v>
      </c>
    </row>
    <row r="2974" spans="1:31" x14ac:dyDescent="0.25">
      <c r="A2974">
        <v>1826679</v>
      </c>
      <c r="B2974">
        <v>1</v>
      </c>
      <c r="C2974" t="s">
        <v>81</v>
      </c>
      <c r="D2974" t="s">
        <v>119</v>
      </c>
      <c r="E2974" t="s">
        <v>164</v>
      </c>
      <c r="F2974" t="s">
        <v>8756</v>
      </c>
      <c r="G2974" t="s">
        <v>225</v>
      </c>
      <c r="H2974" t="s">
        <v>157</v>
      </c>
      <c r="I2974" t="s">
        <v>135</v>
      </c>
      <c r="J2974" t="s">
        <v>136</v>
      </c>
      <c r="K2974" t="s">
        <v>151</v>
      </c>
      <c r="L2974" t="s">
        <v>8757</v>
      </c>
      <c r="M2974" t="s">
        <v>8758</v>
      </c>
      <c r="N2974">
        <v>1.8463861109999999</v>
      </c>
      <c r="O2974">
        <v>0</v>
      </c>
      <c r="P2974">
        <v>1</v>
      </c>
      <c r="Q2974">
        <v>13</v>
      </c>
      <c r="R2974">
        <v>4</v>
      </c>
      <c r="S2974">
        <v>1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188.62602303077412</v>
      </c>
      <c r="Z2974">
        <v>42.52854594088334</v>
      </c>
      <c r="AA2974">
        <v>28.675696011534264</v>
      </c>
      <c r="AB2974">
        <v>0</v>
      </c>
      <c r="AC2974">
        <v>0</v>
      </c>
      <c r="AD2974">
        <v>0</v>
      </c>
      <c r="AE2974">
        <v>259.83026498319174</v>
      </c>
    </row>
    <row r="2975" spans="1:31" x14ac:dyDescent="0.25">
      <c r="A2975">
        <v>1826433</v>
      </c>
      <c r="B2975">
        <v>1</v>
      </c>
      <c r="C2975" t="s">
        <v>81</v>
      </c>
      <c r="D2975" t="s">
        <v>119</v>
      </c>
      <c r="E2975" t="s">
        <v>202</v>
      </c>
      <c r="F2975" t="s">
        <v>775</v>
      </c>
      <c r="G2975" t="s">
        <v>156</v>
      </c>
      <c r="H2975" t="s">
        <v>157</v>
      </c>
      <c r="I2975" t="s">
        <v>135</v>
      </c>
      <c r="J2975" t="s">
        <v>136</v>
      </c>
      <c r="K2975" t="s">
        <v>137</v>
      </c>
      <c r="L2975" t="s">
        <v>8759</v>
      </c>
      <c r="M2975" t="s">
        <v>8760</v>
      </c>
      <c r="N2975">
        <v>0.35361111099999998</v>
      </c>
      <c r="O2975">
        <v>0</v>
      </c>
      <c r="P2975">
        <v>471</v>
      </c>
      <c r="Q2975">
        <v>45</v>
      </c>
      <c r="R2975">
        <v>109</v>
      </c>
      <c r="S2975">
        <v>2</v>
      </c>
      <c r="T2975">
        <v>17</v>
      </c>
      <c r="U2975">
        <v>0</v>
      </c>
      <c r="V2975">
        <v>0</v>
      </c>
      <c r="W2975">
        <v>0</v>
      </c>
      <c r="X2975">
        <v>19.74824156140582</v>
      </c>
      <c r="Y2975">
        <v>63.840170323642582</v>
      </c>
      <c r="Z2975">
        <v>111.72333218691345</v>
      </c>
      <c r="AA2975">
        <v>3.0598462738698418</v>
      </c>
      <c r="AB2975">
        <v>2.1835320583451532</v>
      </c>
      <c r="AC2975">
        <v>0</v>
      </c>
      <c r="AD2975">
        <v>0</v>
      </c>
      <c r="AE2975">
        <v>200.55512240417687</v>
      </c>
    </row>
    <row r="2976" spans="1:31" x14ac:dyDescent="0.25">
      <c r="A2976">
        <v>1826533</v>
      </c>
      <c r="B2976">
        <v>1</v>
      </c>
      <c r="C2976" t="s">
        <v>80</v>
      </c>
      <c r="D2976" t="s">
        <v>99</v>
      </c>
      <c r="E2976" t="s">
        <v>140</v>
      </c>
      <c r="F2976" t="s">
        <v>8761</v>
      </c>
      <c r="G2976" t="s">
        <v>142</v>
      </c>
      <c r="H2976" t="s">
        <v>134</v>
      </c>
      <c r="I2976" t="s">
        <v>135</v>
      </c>
      <c r="J2976" t="s">
        <v>136</v>
      </c>
      <c r="K2976" t="s">
        <v>137</v>
      </c>
      <c r="L2976" t="s">
        <v>8762</v>
      </c>
      <c r="M2976" t="s">
        <v>8763</v>
      </c>
      <c r="N2976">
        <v>6.0986111110000003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1.4167182264224165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1.4167182264224165</v>
      </c>
    </row>
    <row r="2977" spans="1:31" x14ac:dyDescent="0.25">
      <c r="A2977">
        <v>1826908</v>
      </c>
      <c r="B2977">
        <v>1</v>
      </c>
      <c r="C2977" t="s">
        <v>81</v>
      </c>
      <c r="D2977" t="s">
        <v>112</v>
      </c>
      <c r="E2977" t="s">
        <v>140</v>
      </c>
      <c r="F2977" t="s">
        <v>8764</v>
      </c>
      <c r="G2977" t="s">
        <v>142</v>
      </c>
      <c r="H2977" t="s">
        <v>134</v>
      </c>
      <c r="I2977" t="s">
        <v>135</v>
      </c>
      <c r="J2977" t="s">
        <v>136</v>
      </c>
      <c r="K2977" t="s">
        <v>137</v>
      </c>
      <c r="L2977" t="s">
        <v>8765</v>
      </c>
      <c r="M2977" t="s">
        <v>8766</v>
      </c>
      <c r="N2977">
        <v>3.3627777769999998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1.3045573161806665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1.3045573161806665</v>
      </c>
    </row>
    <row r="2978" spans="1:31" x14ac:dyDescent="0.25">
      <c r="A2978">
        <v>1826745</v>
      </c>
      <c r="B2978">
        <v>1</v>
      </c>
      <c r="C2978" t="s">
        <v>80</v>
      </c>
      <c r="D2978" t="s">
        <v>85</v>
      </c>
      <c r="E2978" t="s">
        <v>268</v>
      </c>
      <c r="F2978" t="s">
        <v>8767</v>
      </c>
      <c r="G2978" t="s">
        <v>242</v>
      </c>
      <c r="H2978" t="s">
        <v>157</v>
      </c>
      <c r="I2978" t="s">
        <v>135</v>
      </c>
      <c r="J2978" t="s">
        <v>3</v>
      </c>
      <c r="K2978" t="s">
        <v>137</v>
      </c>
      <c r="L2978" t="s">
        <v>8768</v>
      </c>
      <c r="M2978" t="s">
        <v>8769</v>
      </c>
      <c r="N2978">
        <v>1.5552777769999999</v>
      </c>
      <c r="O2978">
        <v>0</v>
      </c>
      <c r="P2978">
        <v>4721</v>
      </c>
      <c r="Q2978">
        <v>0</v>
      </c>
      <c r="R2978">
        <v>0</v>
      </c>
      <c r="S2978">
        <v>0</v>
      </c>
      <c r="T2978">
        <v>153</v>
      </c>
      <c r="U2978">
        <v>0</v>
      </c>
      <c r="V2978">
        <v>1</v>
      </c>
      <c r="W2978">
        <v>0</v>
      </c>
      <c r="X2978">
        <v>2079.7143043559063</v>
      </c>
      <c r="Y2978">
        <v>0</v>
      </c>
      <c r="Z2978">
        <v>0</v>
      </c>
      <c r="AA2978">
        <v>0</v>
      </c>
      <c r="AB2978">
        <v>700.10291181103571</v>
      </c>
      <c r="AC2978">
        <v>0</v>
      </c>
      <c r="AD2978">
        <v>0</v>
      </c>
      <c r="AE2978">
        <v>2779.8172161669418</v>
      </c>
    </row>
    <row r="2979" spans="1:31" x14ac:dyDescent="0.25">
      <c r="A2979">
        <v>1826602</v>
      </c>
      <c r="B2979">
        <v>1</v>
      </c>
      <c r="C2979" t="s">
        <v>80</v>
      </c>
      <c r="D2979" t="s">
        <v>84</v>
      </c>
      <c r="E2979" t="s">
        <v>140</v>
      </c>
      <c r="F2979" t="s">
        <v>8770</v>
      </c>
      <c r="G2979" t="s">
        <v>242</v>
      </c>
      <c r="H2979" t="s">
        <v>134</v>
      </c>
      <c r="I2979" t="s">
        <v>135</v>
      </c>
      <c r="J2979" t="s">
        <v>3</v>
      </c>
      <c r="K2979" t="s">
        <v>137</v>
      </c>
      <c r="L2979" t="s">
        <v>8771</v>
      </c>
      <c r="M2979" t="s">
        <v>8772</v>
      </c>
      <c r="N2979">
        <v>9.0366666660000003</v>
      </c>
      <c r="O2979">
        <v>0</v>
      </c>
      <c r="P2979">
        <v>7</v>
      </c>
      <c r="Q2979">
        <v>0</v>
      </c>
      <c r="R2979">
        <v>0</v>
      </c>
      <c r="S2979">
        <v>0</v>
      </c>
      <c r="T2979">
        <v>1</v>
      </c>
      <c r="U2979">
        <v>0</v>
      </c>
      <c r="V2979">
        <v>0</v>
      </c>
      <c r="W2979">
        <v>0</v>
      </c>
      <c r="X2979">
        <v>9.706756177009547</v>
      </c>
      <c r="Y2979">
        <v>0</v>
      </c>
      <c r="Z2979">
        <v>0</v>
      </c>
      <c r="AA2979">
        <v>0</v>
      </c>
      <c r="AB2979">
        <v>1.9344504763825165</v>
      </c>
      <c r="AC2979">
        <v>0</v>
      </c>
      <c r="AD2979">
        <v>0</v>
      </c>
      <c r="AE2979">
        <v>11.641206653392064</v>
      </c>
    </row>
    <row r="2980" spans="1:31" x14ac:dyDescent="0.25">
      <c r="A2980">
        <v>1826994</v>
      </c>
      <c r="B2980">
        <v>1</v>
      </c>
      <c r="C2980" t="s">
        <v>81</v>
      </c>
      <c r="D2980" t="s">
        <v>121</v>
      </c>
      <c r="E2980" t="s">
        <v>140</v>
      </c>
      <c r="F2980" t="s">
        <v>8773</v>
      </c>
      <c r="G2980" t="s">
        <v>142</v>
      </c>
      <c r="H2980" t="s">
        <v>134</v>
      </c>
      <c r="I2980" t="s">
        <v>135</v>
      </c>
      <c r="J2980" t="s">
        <v>136</v>
      </c>
      <c r="K2980" t="s">
        <v>137</v>
      </c>
      <c r="L2980" t="s">
        <v>8774</v>
      </c>
      <c r="M2980" t="s">
        <v>8775</v>
      </c>
      <c r="N2980">
        <v>2.0661111110000001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0.25291552036053333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0.25291552036053333</v>
      </c>
    </row>
    <row r="2981" spans="1:31" x14ac:dyDescent="0.25">
      <c r="A2981">
        <v>1826808</v>
      </c>
      <c r="B2981">
        <v>1</v>
      </c>
      <c r="C2981" t="s">
        <v>80</v>
      </c>
      <c r="D2981" t="s">
        <v>103</v>
      </c>
      <c r="E2981" t="s">
        <v>164</v>
      </c>
      <c r="F2981" t="s">
        <v>1988</v>
      </c>
      <c r="G2981" t="s">
        <v>156</v>
      </c>
      <c r="H2981" t="s">
        <v>157</v>
      </c>
      <c r="I2981" t="s">
        <v>135</v>
      </c>
      <c r="J2981" t="s">
        <v>136</v>
      </c>
      <c r="K2981" t="s">
        <v>137</v>
      </c>
      <c r="L2981" t="s">
        <v>8776</v>
      </c>
      <c r="M2981" t="s">
        <v>8777</v>
      </c>
      <c r="N2981">
        <v>0.623611111</v>
      </c>
      <c r="O2981">
        <v>0</v>
      </c>
      <c r="P2981">
        <v>249</v>
      </c>
      <c r="Q2981">
        <v>0</v>
      </c>
      <c r="R2981">
        <v>47</v>
      </c>
      <c r="S2981">
        <v>0</v>
      </c>
      <c r="T2981">
        <v>44</v>
      </c>
      <c r="U2981">
        <v>2</v>
      </c>
      <c r="V2981">
        <v>0</v>
      </c>
      <c r="W2981">
        <v>0</v>
      </c>
      <c r="X2981">
        <v>37.380687287857199</v>
      </c>
      <c r="Y2981">
        <v>0</v>
      </c>
      <c r="Z2981">
        <v>92.030928871017323</v>
      </c>
      <c r="AA2981">
        <v>0</v>
      </c>
      <c r="AB2981">
        <v>58.766086507690396</v>
      </c>
      <c r="AC2981">
        <v>38.986615540846124</v>
      </c>
      <c r="AD2981">
        <v>0</v>
      </c>
      <c r="AE2981">
        <v>227.16431820741104</v>
      </c>
    </row>
    <row r="2982" spans="1:31" x14ac:dyDescent="0.25">
      <c r="A2982">
        <v>1826702</v>
      </c>
      <c r="B2982">
        <v>1</v>
      </c>
      <c r="C2982" t="s">
        <v>80</v>
      </c>
      <c r="D2982" t="s">
        <v>97</v>
      </c>
      <c r="E2982" t="s">
        <v>140</v>
      </c>
      <c r="F2982" t="s">
        <v>8778</v>
      </c>
      <c r="G2982" t="s">
        <v>142</v>
      </c>
      <c r="H2982" t="s">
        <v>134</v>
      </c>
      <c r="I2982" t="s">
        <v>135</v>
      </c>
      <c r="J2982" t="s">
        <v>136</v>
      </c>
      <c r="K2982" t="s">
        <v>137</v>
      </c>
      <c r="L2982" t="s">
        <v>8779</v>
      </c>
      <c r="M2982" t="s">
        <v>8780</v>
      </c>
      <c r="N2982">
        <v>1.872777777</v>
      </c>
      <c r="O2982">
        <v>0</v>
      </c>
      <c r="P2982">
        <v>1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0.90387512275185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0.90387512275185</v>
      </c>
    </row>
    <row r="2983" spans="1:31" x14ac:dyDescent="0.25">
      <c r="A2983">
        <v>1826396</v>
      </c>
      <c r="B2983">
        <v>1</v>
      </c>
      <c r="C2983" t="s">
        <v>80</v>
      </c>
      <c r="D2983" t="s">
        <v>106</v>
      </c>
      <c r="E2983" t="s">
        <v>202</v>
      </c>
      <c r="F2983" t="s">
        <v>8781</v>
      </c>
      <c r="G2983" t="s">
        <v>1147</v>
      </c>
      <c r="H2983" t="s">
        <v>157</v>
      </c>
      <c r="I2983" t="s">
        <v>135</v>
      </c>
      <c r="J2983" t="s">
        <v>136</v>
      </c>
      <c r="K2983" t="s">
        <v>137</v>
      </c>
      <c r="L2983" t="s">
        <v>8782</v>
      </c>
      <c r="M2983" t="s">
        <v>8783</v>
      </c>
      <c r="N2983">
        <v>0.75305555499999999</v>
      </c>
      <c r="O2983">
        <v>1</v>
      </c>
      <c r="P2983">
        <v>34</v>
      </c>
      <c r="Q2983">
        <v>18</v>
      </c>
      <c r="R2983">
        <v>39</v>
      </c>
      <c r="S2983">
        <v>12</v>
      </c>
      <c r="T2983">
        <v>26</v>
      </c>
      <c r="U2983">
        <v>6</v>
      </c>
      <c r="V2983">
        <v>0</v>
      </c>
      <c r="W2983">
        <v>0.13039971240940001</v>
      </c>
      <c r="X2983">
        <v>6.4549001207960526</v>
      </c>
      <c r="Y2983">
        <v>53.098113207211398</v>
      </c>
      <c r="Z2983">
        <v>26.247704443826407</v>
      </c>
      <c r="AA2983">
        <v>27.962536121750436</v>
      </c>
      <c r="AB2983">
        <v>31.747713131378244</v>
      </c>
      <c r="AC2983">
        <v>91.052791954691685</v>
      </c>
      <c r="AD2983">
        <v>0</v>
      </c>
      <c r="AE2983">
        <v>236.69415869206361</v>
      </c>
    </row>
    <row r="2984" spans="1:31" x14ac:dyDescent="0.25">
      <c r="A2984">
        <v>1826774</v>
      </c>
      <c r="B2984">
        <v>1</v>
      </c>
      <c r="C2984" t="s">
        <v>80</v>
      </c>
      <c r="D2984" t="s">
        <v>91</v>
      </c>
      <c r="E2984" t="s">
        <v>202</v>
      </c>
      <c r="F2984" t="s">
        <v>6996</v>
      </c>
      <c r="G2984" t="s">
        <v>156</v>
      </c>
      <c r="H2984" t="s">
        <v>157</v>
      </c>
      <c r="I2984" t="s">
        <v>135</v>
      </c>
      <c r="J2984" t="s">
        <v>136</v>
      </c>
      <c r="K2984" t="s">
        <v>137</v>
      </c>
      <c r="L2984" t="s">
        <v>8784</v>
      </c>
      <c r="M2984" t="s">
        <v>8785</v>
      </c>
      <c r="N2984">
        <v>6.5555555000000001E-2</v>
      </c>
      <c r="O2984">
        <v>1</v>
      </c>
      <c r="P2984">
        <v>30</v>
      </c>
      <c r="Q2984">
        <v>21</v>
      </c>
      <c r="R2984">
        <v>261</v>
      </c>
      <c r="S2984">
        <v>8</v>
      </c>
      <c r="T2984">
        <v>43</v>
      </c>
      <c r="U2984">
        <v>3</v>
      </c>
      <c r="V2984">
        <v>0</v>
      </c>
      <c r="W2984">
        <v>9.9764028937300006E-2</v>
      </c>
      <c r="X2984">
        <v>0.60754294054270008</v>
      </c>
      <c r="Y2984">
        <v>7.690051454184335</v>
      </c>
      <c r="Z2984">
        <v>20.054927693345888</v>
      </c>
      <c r="AA2984">
        <v>15.013979702245223</v>
      </c>
      <c r="AB2984">
        <v>4.1239979978067351</v>
      </c>
      <c r="AC2984">
        <v>9.9204684595866688</v>
      </c>
      <c r="AD2984">
        <v>0</v>
      </c>
      <c r="AE2984">
        <v>57.510732276648852</v>
      </c>
    </row>
    <row r="2985" spans="1:31" x14ac:dyDescent="0.25">
      <c r="A2985">
        <v>1826442</v>
      </c>
      <c r="B2985">
        <v>1</v>
      </c>
      <c r="C2985" t="s">
        <v>80</v>
      </c>
      <c r="D2985" t="s">
        <v>94</v>
      </c>
      <c r="E2985" t="s">
        <v>140</v>
      </c>
      <c r="F2985" t="s">
        <v>8786</v>
      </c>
      <c r="G2985" t="s">
        <v>142</v>
      </c>
      <c r="H2985" t="s">
        <v>134</v>
      </c>
      <c r="I2985" t="s">
        <v>135</v>
      </c>
      <c r="J2985" t="s">
        <v>136</v>
      </c>
      <c r="K2985" t="s">
        <v>137</v>
      </c>
      <c r="L2985" t="s">
        <v>8787</v>
      </c>
      <c r="M2985" t="s">
        <v>8788</v>
      </c>
      <c r="N2985">
        <v>2.3438888879999999</v>
      </c>
      <c r="O2985">
        <v>0</v>
      </c>
      <c r="P2985">
        <v>1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0.33654106413546669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0.33654106413546669</v>
      </c>
    </row>
    <row r="2986" spans="1:31" x14ac:dyDescent="0.25">
      <c r="A2986">
        <v>1826565</v>
      </c>
      <c r="B2986">
        <v>1</v>
      </c>
      <c r="C2986" t="s">
        <v>80</v>
      </c>
      <c r="D2986" t="s">
        <v>84</v>
      </c>
      <c r="E2986" t="s">
        <v>252</v>
      </c>
      <c r="F2986" t="s">
        <v>8789</v>
      </c>
      <c r="G2986" t="s">
        <v>225</v>
      </c>
      <c r="H2986" t="s">
        <v>134</v>
      </c>
      <c r="I2986" t="s">
        <v>135</v>
      </c>
      <c r="J2986" t="s">
        <v>136</v>
      </c>
      <c r="K2986" t="s">
        <v>151</v>
      </c>
      <c r="L2986" t="s">
        <v>8790</v>
      </c>
      <c r="M2986" t="s">
        <v>8791</v>
      </c>
      <c r="N2986">
        <v>3.1380555550000002</v>
      </c>
      <c r="O2986">
        <v>0</v>
      </c>
      <c r="P2986">
        <v>1383</v>
      </c>
      <c r="Q2986">
        <v>0</v>
      </c>
      <c r="R2986">
        <v>0</v>
      </c>
      <c r="S2986">
        <v>0</v>
      </c>
      <c r="T2986">
        <v>62</v>
      </c>
      <c r="U2986">
        <v>0</v>
      </c>
      <c r="V2986">
        <v>0</v>
      </c>
      <c r="W2986">
        <v>0</v>
      </c>
      <c r="X2986">
        <v>1017.6395652856199</v>
      </c>
      <c r="Y2986">
        <v>0</v>
      </c>
      <c r="Z2986">
        <v>0</v>
      </c>
      <c r="AA2986">
        <v>0</v>
      </c>
      <c r="AB2986">
        <v>120.92581223741291</v>
      </c>
      <c r="AC2986">
        <v>0</v>
      </c>
      <c r="AD2986">
        <v>0</v>
      </c>
      <c r="AE2986">
        <v>1138.5653775230328</v>
      </c>
    </row>
    <row r="2987" spans="1:31" x14ac:dyDescent="0.25">
      <c r="A2987">
        <v>1826542</v>
      </c>
      <c r="B2987">
        <v>1</v>
      </c>
      <c r="C2987" t="s">
        <v>81</v>
      </c>
      <c r="D2987" t="s">
        <v>120</v>
      </c>
      <c r="E2987" t="s">
        <v>252</v>
      </c>
      <c r="F2987" t="s">
        <v>8792</v>
      </c>
      <c r="G2987" t="s">
        <v>279</v>
      </c>
      <c r="H2987" t="s">
        <v>134</v>
      </c>
      <c r="I2987" t="s">
        <v>135</v>
      </c>
      <c r="J2987" t="s">
        <v>136</v>
      </c>
      <c r="K2987" t="s">
        <v>137</v>
      </c>
      <c r="L2987" t="s">
        <v>8793</v>
      </c>
      <c r="M2987" t="s">
        <v>8794</v>
      </c>
      <c r="N2987">
        <v>2.3422222220000002</v>
      </c>
      <c r="O2987">
        <v>0</v>
      </c>
      <c r="P2987">
        <v>0</v>
      </c>
      <c r="Q2987">
        <v>0</v>
      </c>
      <c r="R2987">
        <v>4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24.463077381282666</v>
      </c>
      <c r="AA2987">
        <v>0</v>
      </c>
      <c r="AB2987">
        <v>0</v>
      </c>
      <c r="AC2987">
        <v>0</v>
      </c>
      <c r="AD2987">
        <v>0</v>
      </c>
      <c r="AE2987">
        <v>24.463077381282666</v>
      </c>
    </row>
    <row r="2988" spans="1:31" x14ac:dyDescent="0.25">
      <c r="A2988">
        <v>1826983</v>
      </c>
      <c r="B2988">
        <v>1</v>
      </c>
      <c r="C2988" t="s">
        <v>81</v>
      </c>
      <c r="D2988" t="s">
        <v>115</v>
      </c>
      <c r="E2988" t="s">
        <v>131</v>
      </c>
      <c r="F2988" t="s">
        <v>8795</v>
      </c>
      <c r="G2988" t="s">
        <v>133</v>
      </c>
      <c r="H2988" t="s">
        <v>134</v>
      </c>
      <c r="I2988" t="s">
        <v>135</v>
      </c>
      <c r="J2988" t="s">
        <v>136</v>
      </c>
      <c r="K2988" t="s">
        <v>137</v>
      </c>
      <c r="L2988" t="s">
        <v>8796</v>
      </c>
      <c r="M2988" t="s">
        <v>8797</v>
      </c>
      <c r="N2988">
        <v>3.0388888879999998</v>
      </c>
      <c r="O2988">
        <v>0</v>
      </c>
      <c r="P2988">
        <v>37</v>
      </c>
      <c r="Q2988">
        <v>0</v>
      </c>
      <c r="R2988">
        <v>0</v>
      </c>
      <c r="S2988">
        <v>0</v>
      </c>
      <c r="T2988">
        <v>1</v>
      </c>
      <c r="U2988">
        <v>0</v>
      </c>
      <c r="V2988">
        <v>0</v>
      </c>
      <c r="W2988">
        <v>0</v>
      </c>
      <c r="X2988">
        <v>10.223196539852008</v>
      </c>
      <c r="Y2988">
        <v>0</v>
      </c>
      <c r="Z2988">
        <v>0</v>
      </c>
      <c r="AA2988">
        <v>0</v>
      </c>
      <c r="AB2988">
        <v>0.20910271316350001</v>
      </c>
      <c r="AC2988">
        <v>0</v>
      </c>
      <c r="AD2988">
        <v>0</v>
      </c>
      <c r="AE2988">
        <v>10.432299253015508</v>
      </c>
    </row>
    <row r="2989" spans="1:31" x14ac:dyDescent="0.25">
      <c r="A2989">
        <v>1826628</v>
      </c>
      <c r="B2989">
        <v>1</v>
      </c>
      <c r="C2989" t="s">
        <v>80</v>
      </c>
      <c r="D2989" t="s">
        <v>94</v>
      </c>
      <c r="E2989" t="s">
        <v>140</v>
      </c>
      <c r="F2989" t="s">
        <v>8798</v>
      </c>
      <c r="G2989" t="s">
        <v>142</v>
      </c>
      <c r="H2989" t="s">
        <v>134</v>
      </c>
      <c r="I2989" t="s">
        <v>135</v>
      </c>
      <c r="J2989" t="s">
        <v>136</v>
      </c>
      <c r="K2989" t="s">
        <v>137</v>
      </c>
      <c r="L2989" t="s">
        <v>8799</v>
      </c>
      <c r="M2989" t="s">
        <v>8800</v>
      </c>
      <c r="N2989">
        <v>8.5574999999999992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1.2769384146889251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1.2769384146889251</v>
      </c>
    </row>
    <row r="2990" spans="1:31" x14ac:dyDescent="0.25">
      <c r="A2990">
        <v>1826811</v>
      </c>
      <c r="B2990">
        <v>1</v>
      </c>
      <c r="C2990" t="s">
        <v>80</v>
      </c>
      <c r="D2990" t="s">
        <v>88</v>
      </c>
      <c r="E2990" t="s">
        <v>223</v>
      </c>
      <c r="F2990" t="s">
        <v>8801</v>
      </c>
      <c r="G2990" t="s">
        <v>217</v>
      </c>
      <c r="H2990" t="s">
        <v>134</v>
      </c>
      <c r="I2990" t="s">
        <v>135</v>
      </c>
      <c r="J2990" t="s">
        <v>136</v>
      </c>
      <c r="K2990" t="s">
        <v>137</v>
      </c>
      <c r="L2990" t="s">
        <v>8802</v>
      </c>
      <c r="M2990" t="s">
        <v>8803</v>
      </c>
      <c r="N2990">
        <v>0.58083333299999995</v>
      </c>
      <c r="O2990">
        <v>0</v>
      </c>
      <c r="P2990">
        <v>185</v>
      </c>
      <c r="Q2990">
        <v>0</v>
      </c>
      <c r="R2990">
        <v>0</v>
      </c>
      <c r="S2990">
        <v>0</v>
      </c>
      <c r="T2990">
        <v>9</v>
      </c>
      <c r="U2990">
        <v>0</v>
      </c>
      <c r="V2990">
        <v>0</v>
      </c>
      <c r="W2990">
        <v>0</v>
      </c>
      <c r="X2990">
        <v>23.395572327021178</v>
      </c>
      <c r="Y2990">
        <v>0</v>
      </c>
      <c r="Z2990">
        <v>0</v>
      </c>
      <c r="AA2990">
        <v>0</v>
      </c>
      <c r="AB2990">
        <v>15.9956423210916</v>
      </c>
      <c r="AC2990">
        <v>0</v>
      </c>
      <c r="AD2990">
        <v>0</v>
      </c>
      <c r="AE2990">
        <v>39.391214648112779</v>
      </c>
    </row>
    <row r="2991" spans="1:31" x14ac:dyDescent="0.25">
      <c r="A2991">
        <v>1826977</v>
      </c>
      <c r="B2991">
        <v>1</v>
      </c>
      <c r="C2991" t="s">
        <v>81</v>
      </c>
      <c r="D2991" t="s">
        <v>114</v>
      </c>
      <c r="E2991" t="s">
        <v>252</v>
      </c>
      <c r="F2991" t="s">
        <v>8804</v>
      </c>
      <c r="G2991" t="s">
        <v>279</v>
      </c>
      <c r="H2991" t="s">
        <v>134</v>
      </c>
      <c r="I2991" t="s">
        <v>135</v>
      </c>
      <c r="J2991" t="s">
        <v>136</v>
      </c>
      <c r="K2991" t="s">
        <v>137</v>
      </c>
      <c r="L2991" t="s">
        <v>8805</v>
      </c>
      <c r="M2991" t="s">
        <v>8806</v>
      </c>
      <c r="N2991">
        <v>2.011666666</v>
      </c>
      <c r="O2991">
        <v>0</v>
      </c>
      <c r="P2991">
        <v>20</v>
      </c>
      <c r="Q2991">
        <v>0</v>
      </c>
      <c r="R2991">
        <v>0</v>
      </c>
      <c r="S2991">
        <v>0</v>
      </c>
      <c r="T2991">
        <v>2</v>
      </c>
      <c r="U2991">
        <v>0</v>
      </c>
      <c r="V2991">
        <v>0</v>
      </c>
      <c r="W2991">
        <v>0</v>
      </c>
      <c r="X2991">
        <v>4.1024699849352668</v>
      </c>
      <c r="Y2991">
        <v>0</v>
      </c>
      <c r="Z2991">
        <v>0</v>
      </c>
      <c r="AA2991">
        <v>0</v>
      </c>
      <c r="AB2991">
        <v>2.4674583959100001E-2</v>
      </c>
      <c r="AC2991">
        <v>0</v>
      </c>
      <c r="AD2991">
        <v>0</v>
      </c>
      <c r="AE2991">
        <v>4.1271445688943666</v>
      </c>
    </row>
    <row r="2992" spans="1:31" x14ac:dyDescent="0.25">
      <c r="A2992">
        <v>1826525</v>
      </c>
      <c r="B2992">
        <v>1</v>
      </c>
      <c r="C2992" t="s">
        <v>81</v>
      </c>
      <c r="D2992" t="s">
        <v>128</v>
      </c>
      <c r="E2992" t="s">
        <v>252</v>
      </c>
      <c r="F2992" t="s">
        <v>8807</v>
      </c>
      <c r="G2992" t="s">
        <v>189</v>
      </c>
      <c r="H2992" t="s">
        <v>134</v>
      </c>
      <c r="I2992" t="s">
        <v>135</v>
      </c>
      <c r="J2992" t="s">
        <v>136</v>
      </c>
      <c r="K2992" t="s">
        <v>137</v>
      </c>
      <c r="L2992" t="s">
        <v>8808</v>
      </c>
      <c r="M2992" t="s">
        <v>8809</v>
      </c>
      <c r="N2992">
        <v>2.0611111110000002</v>
      </c>
      <c r="O2992">
        <v>0</v>
      </c>
      <c r="P2992">
        <v>120</v>
      </c>
      <c r="Q2992">
        <v>0</v>
      </c>
      <c r="R2992">
        <v>1</v>
      </c>
      <c r="S2992">
        <v>0</v>
      </c>
      <c r="T2992">
        <v>6</v>
      </c>
      <c r="U2992">
        <v>0</v>
      </c>
      <c r="V2992">
        <v>0</v>
      </c>
      <c r="W2992">
        <v>0</v>
      </c>
      <c r="X2992">
        <v>75.694467173898516</v>
      </c>
      <c r="Y2992">
        <v>0</v>
      </c>
      <c r="Z2992">
        <v>1.0244996294331667</v>
      </c>
      <c r="AA2992">
        <v>0</v>
      </c>
      <c r="AB2992">
        <v>6.6065399664930009</v>
      </c>
      <c r="AC2992">
        <v>0</v>
      </c>
      <c r="AD2992">
        <v>0</v>
      </c>
      <c r="AE2992">
        <v>83.325506769824685</v>
      </c>
    </row>
    <row r="2993" spans="1:31" x14ac:dyDescent="0.25">
      <c r="A2993">
        <v>1826499</v>
      </c>
      <c r="B2993">
        <v>1</v>
      </c>
      <c r="C2993" t="s">
        <v>80</v>
      </c>
      <c r="D2993" t="s">
        <v>110</v>
      </c>
      <c r="E2993" t="s">
        <v>140</v>
      </c>
      <c r="F2993" t="s">
        <v>8810</v>
      </c>
      <c r="G2993" t="s">
        <v>142</v>
      </c>
      <c r="H2993" t="s">
        <v>134</v>
      </c>
      <c r="I2993" t="s">
        <v>135</v>
      </c>
      <c r="J2993" t="s">
        <v>136</v>
      </c>
      <c r="K2993" t="s">
        <v>137</v>
      </c>
      <c r="L2993" t="s">
        <v>8811</v>
      </c>
      <c r="M2993" t="s">
        <v>8812</v>
      </c>
      <c r="N2993">
        <v>0.80444444400000004</v>
      </c>
      <c r="O2993">
        <v>0</v>
      </c>
      <c r="P2993">
        <v>2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0.53570448945540838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0.53570448945540838</v>
      </c>
    </row>
    <row r="2994" spans="1:31" x14ac:dyDescent="0.25">
      <c r="A2994">
        <v>1826691</v>
      </c>
      <c r="B2994">
        <v>1</v>
      </c>
      <c r="C2994" t="s">
        <v>80</v>
      </c>
      <c r="D2994" t="s">
        <v>88</v>
      </c>
      <c r="E2994" t="s">
        <v>131</v>
      </c>
      <c r="F2994" t="s">
        <v>8813</v>
      </c>
      <c r="G2994" t="s">
        <v>133</v>
      </c>
      <c r="H2994" t="s">
        <v>134</v>
      </c>
      <c r="I2994" t="s">
        <v>135</v>
      </c>
      <c r="J2994" t="s">
        <v>136</v>
      </c>
      <c r="K2994" t="s">
        <v>137</v>
      </c>
      <c r="L2994" t="s">
        <v>8814</v>
      </c>
      <c r="M2994" t="s">
        <v>8815</v>
      </c>
      <c r="N2994">
        <v>5.1944444440000002</v>
      </c>
      <c r="O2994">
        <v>0</v>
      </c>
      <c r="P2994">
        <v>22</v>
      </c>
      <c r="Q2994">
        <v>0</v>
      </c>
      <c r="R2994">
        <v>0</v>
      </c>
      <c r="S2994">
        <v>0</v>
      </c>
      <c r="T2994">
        <v>4</v>
      </c>
      <c r="U2994">
        <v>0</v>
      </c>
      <c r="V2994">
        <v>0</v>
      </c>
      <c r="W2994">
        <v>0</v>
      </c>
      <c r="X2994">
        <v>33.729939250145001</v>
      </c>
      <c r="Y2994">
        <v>0</v>
      </c>
      <c r="Z2994">
        <v>0</v>
      </c>
      <c r="AA2994">
        <v>0</v>
      </c>
      <c r="AB2994">
        <v>11.096112601295113</v>
      </c>
      <c r="AC2994">
        <v>0</v>
      </c>
      <c r="AD2994">
        <v>0</v>
      </c>
      <c r="AE2994">
        <v>44.826051851440113</v>
      </c>
    </row>
    <row r="2995" spans="1:31" x14ac:dyDescent="0.25">
      <c r="A2995">
        <v>1826791</v>
      </c>
      <c r="B2995">
        <v>1</v>
      </c>
      <c r="C2995" t="s">
        <v>81</v>
      </c>
      <c r="D2995" t="s">
        <v>122</v>
      </c>
      <c r="E2995" t="s">
        <v>202</v>
      </c>
      <c r="F2995" t="s">
        <v>1425</v>
      </c>
      <c r="G2995" t="s">
        <v>156</v>
      </c>
      <c r="H2995" t="s">
        <v>157</v>
      </c>
      <c r="I2995" t="s">
        <v>135</v>
      </c>
      <c r="J2995" t="s">
        <v>136</v>
      </c>
      <c r="K2995" t="s">
        <v>137</v>
      </c>
      <c r="L2995" t="s">
        <v>8816</v>
      </c>
      <c r="M2995" t="s">
        <v>8817</v>
      </c>
      <c r="N2995">
        <v>0.43166666599999998</v>
      </c>
      <c r="O2995">
        <v>12</v>
      </c>
      <c r="P2995">
        <v>819</v>
      </c>
      <c r="Q2995">
        <v>1</v>
      </c>
      <c r="R2995">
        <v>19</v>
      </c>
      <c r="S2995">
        <v>2</v>
      </c>
      <c r="T2995">
        <v>52</v>
      </c>
      <c r="U2995">
        <v>1</v>
      </c>
      <c r="V2995">
        <v>0</v>
      </c>
      <c r="W2995">
        <v>1.0150798304956499</v>
      </c>
      <c r="X2995">
        <v>47.712081400522941</v>
      </c>
      <c r="Y2995">
        <v>1.9733363590150002E-2</v>
      </c>
      <c r="Z2995">
        <v>1.5762781761877003</v>
      </c>
      <c r="AA2995">
        <v>32.822645966312798</v>
      </c>
      <c r="AB2995">
        <v>6.6409698061080356</v>
      </c>
      <c r="AC2995">
        <v>0.65194296384069994</v>
      </c>
      <c r="AD2995">
        <v>0</v>
      </c>
      <c r="AE2995">
        <v>90.438731507057966</v>
      </c>
    </row>
    <row r="2996" spans="1:31" x14ac:dyDescent="0.25">
      <c r="A2996">
        <v>1826462</v>
      </c>
      <c r="B2996">
        <v>1</v>
      </c>
      <c r="C2996" t="s">
        <v>80</v>
      </c>
      <c r="D2996" t="s">
        <v>104</v>
      </c>
      <c r="E2996" t="s">
        <v>154</v>
      </c>
      <c r="F2996" t="s">
        <v>1757</v>
      </c>
      <c r="G2996" t="s">
        <v>156</v>
      </c>
      <c r="H2996" t="s">
        <v>157</v>
      </c>
      <c r="I2996" t="s">
        <v>135</v>
      </c>
      <c r="J2996" t="s">
        <v>136</v>
      </c>
      <c r="K2996" t="s">
        <v>137</v>
      </c>
      <c r="L2996" t="s">
        <v>8818</v>
      </c>
      <c r="M2996" t="s">
        <v>8819</v>
      </c>
      <c r="N2996">
        <v>1.150833333</v>
      </c>
      <c r="O2996">
        <v>0</v>
      </c>
      <c r="P2996">
        <v>0</v>
      </c>
      <c r="Q2996">
        <v>6</v>
      </c>
      <c r="R2996">
        <v>0</v>
      </c>
      <c r="S2996">
        <v>5</v>
      </c>
      <c r="T2996">
        <v>0</v>
      </c>
      <c r="U2996">
        <v>2</v>
      </c>
      <c r="V2996">
        <v>0</v>
      </c>
      <c r="W2996">
        <v>0</v>
      </c>
      <c r="X2996">
        <v>0</v>
      </c>
      <c r="Y2996">
        <v>5.7521726879040038</v>
      </c>
      <c r="Z2996">
        <v>0</v>
      </c>
      <c r="AA2996">
        <v>23.929307413212911</v>
      </c>
      <c r="AB2996">
        <v>0</v>
      </c>
      <c r="AC2996">
        <v>316.73252692168103</v>
      </c>
      <c r="AD2996">
        <v>0</v>
      </c>
      <c r="AE2996">
        <v>346.41400702279793</v>
      </c>
    </row>
    <row r="2997" spans="1:31" x14ac:dyDescent="0.25">
      <c r="A2997">
        <v>1826960</v>
      </c>
      <c r="B2997">
        <v>1</v>
      </c>
      <c r="C2997" t="s">
        <v>81</v>
      </c>
      <c r="D2997" t="s">
        <v>128</v>
      </c>
      <c r="E2997" t="s">
        <v>131</v>
      </c>
      <c r="F2997" t="s">
        <v>8820</v>
      </c>
      <c r="G2997" t="s">
        <v>133</v>
      </c>
      <c r="H2997" t="s">
        <v>134</v>
      </c>
      <c r="I2997" t="s">
        <v>135</v>
      </c>
      <c r="J2997" t="s">
        <v>136</v>
      </c>
      <c r="K2997" t="s">
        <v>137</v>
      </c>
      <c r="L2997" t="s">
        <v>8821</v>
      </c>
      <c r="M2997" t="s">
        <v>8822</v>
      </c>
      <c r="N2997">
        <v>3.5497222220000002</v>
      </c>
      <c r="O2997">
        <v>0</v>
      </c>
      <c r="P2997">
        <v>213</v>
      </c>
      <c r="Q2997">
        <v>0</v>
      </c>
      <c r="R2997">
        <v>0</v>
      </c>
      <c r="S2997">
        <v>0</v>
      </c>
      <c r="T2997">
        <v>15</v>
      </c>
      <c r="U2997">
        <v>0</v>
      </c>
      <c r="V2997">
        <v>0</v>
      </c>
      <c r="W2997">
        <v>0</v>
      </c>
      <c r="X2997">
        <v>155.67054558042614</v>
      </c>
      <c r="Y2997">
        <v>0</v>
      </c>
      <c r="Z2997">
        <v>0</v>
      </c>
      <c r="AA2997">
        <v>0</v>
      </c>
      <c r="AB2997">
        <v>29.389824592882899</v>
      </c>
      <c r="AC2997">
        <v>0</v>
      </c>
      <c r="AD2997">
        <v>0</v>
      </c>
      <c r="AE2997">
        <v>185.06037017330902</v>
      </c>
    </row>
    <row r="2998" spans="1:31" x14ac:dyDescent="0.25">
      <c r="A2998">
        <v>1826748</v>
      </c>
      <c r="B2998">
        <v>1</v>
      </c>
      <c r="C2998" t="s">
        <v>81</v>
      </c>
      <c r="D2998" t="s">
        <v>112</v>
      </c>
      <c r="E2998" t="s">
        <v>164</v>
      </c>
      <c r="F2998" t="s">
        <v>8823</v>
      </c>
      <c r="G2998" t="s">
        <v>156</v>
      </c>
      <c r="H2998" t="s">
        <v>157</v>
      </c>
      <c r="I2998" t="s">
        <v>179</v>
      </c>
      <c r="J2998" t="s">
        <v>136</v>
      </c>
      <c r="K2998" t="s">
        <v>137</v>
      </c>
      <c r="L2998" t="s">
        <v>8824</v>
      </c>
      <c r="M2998" t="s">
        <v>8825</v>
      </c>
      <c r="N2998">
        <v>1.0555554999999999E-2</v>
      </c>
      <c r="O2998">
        <v>3</v>
      </c>
      <c r="P2998">
        <v>1921</v>
      </c>
      <c r="Q2998">
        <v>105</v>
      </c>
      <c r="R2998">
        <v>341</v>
      </c>
      <c r="S2998">
        <v>27</v>
      </c>
      <c r="T2998">
        <v>158</v>
      </c>
      <c r="U2998">
        <v>2</v>
      </c>
      <c r="V2998">
        <v>0</v>
      </c>
      <c r="W2998">
        <v>4.4706796104666659E-3</v>
      </c>
      <c r="X2998">
        <v>3.4573373932646971</v>
      </c>
      <c r="Y2998">
        <v>1.0557337402345555</v>
      </c>
      <c r="Z2998">
        <v>1.1881394551866395</v>
      </c>
      <c r="AA2998">
        <v>2.1431659074183997</v>
      </c>
      <c r="AB2998">
        <v>0.4860284652498667</v>
      </c>
      <c r="AC2998">
        <v>1.5614265407626666</v>
      </c>
      <c r="AD2998">
        <v>0</v>
      </c>
      <c r="AE2998">
        <v>9.8963021817272931</v>
      </c>
    </row>
    <row r="2999" spans="1:31" x14ac:dyDescent="0.25">
      <c r="A2999">
        <v>1826711</v>
      </c>
      <c r="B2999">
        <v>1</v>
      </c>
      <c r="C2999" t="s">
        <v>81</v>
      </c>
      <c r="D2999" t="s">
        <v>117</v>
      </c>
      <c r="E2999" t="s">
        <v>140</v>
      </c>
      <c r="F2999" t="s">
        <v>8826</v>
      </c>
      <c r="G2999" t="s">
        <v>142</v>
      </c>
      <c r="H2999" t="s">
        <v>134</v>
      </c>
      <c r="I2999" t="s">
        <v>135</v>
      </c>
      <c r="J2999" t="s">
        <v>136</v>
      </c>
      <c r="K2999" t="s">
        <v>137</v>
      </c>
      <c r="L2999" t="s">
        <v>8827</v>
      </c>
      <c r="M2999" t="s">
        <v>8828</v>
      </c>
      <c r="N2999">
        <v>1.1216666660000001</v>
      </c>
      <c r="O2999">
        <v>0</v>
      </c>
      <c r="P2999">
        <v>1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0.19843726533500003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0.19843726533500003</v>
      </c>
    </row>
    <row r="3000" spans="1:31" x14ac:dyDescent="0.25">
      <c r="A3000">
        <v>1826897</v>
      </c>
      <c r="B3000">
        <v>1</v>
      </c>
      <c r="C3000" t="s">
        <v>81</v>
      </c>
      <c r="D3000" t="s">
        <v>118</v>
      </c>
      <c r="E3000" t="s">
        <v>154</v>
      </c>
      <c r="F3000" t="s">
        <v>8829</v>
      </c>
      <c r="G3000" t="s">
        <v>175</v>
      </c>
      <c r="H3000" t="s">
        <v>157</v>
      </c>
      <c r="I3000" t="s">
        <v>135</v>
      </c>
      <c r="J3000" t="s">
        <v>136</v>
      </c>
      <c r="K3000" t="s">
        <v>137</v>
      </c>
      <c r="L3000" t="s">
        <v>8830</v>
      </c>
      <c r="M3000" t="s">
        <v>8831</v>
      </c>
      <c r="N3000">
        <v>1.875277777</v>
      </c>
      <c r="O3000">
        <v>0</v>
      </c>
      <c r="P3000">
        <v>3</v>
      </c>
      <c r="Q3000">
        <v>8</v>
      </c>
      <c r="R3000">
        <v>0</v>
      </c>
      <c r="S3000">
        <v>1</v>
      </c>
      <c r="T3000">
        <v>0</v>
      </c>
      <c r="U3000">
        <v>0</v>
      </c>
      <c r="V3000">
        <v>0</v>
      </c>
      <c r="W3000">
        <v>0</v>
      </c>
      <c r="X3000">
        <v>0.68514507730962504</v>
      </c>
      <c r="Y3000">
        <v>29.421287535914953</v>
      </c>
      <c r="Z3000">
        <v>0</v>
      </c>
      <c r="AA3000">
        <v>543.96885671743996</v>
      </c>
      <c r="AB3000">
        <v>0</v>
      </c>
      <c r="AC3000">
        <v>0</v>
      </c>
      <c r="AD3000">
        <v>0</v>
      </c>
      <c r="AE3000">
        <v>574.07528933066453</v>
      </c>
    </row>
    <row r="3001" spans="1:31" x14ac:dyDescent="0.25">
      <c r="A3001">
        <v>1826894</v>
      </c>
      <c r="B3001">
        <v>1</v>
      </c>
      <c r="C3001" t="s">
        <v>81</v>
      </c>
      <c r="D3001" t="s">
        <v>117</v>
      </c>
      <c r="E3001" t="s">
        <v>202</v>
      </c>
      <c r="F3001" t="s">
        <v>8177</v>
      </c>
      <c r="G3001" t="s">
        <v>156</v>
      </c>
      <c r="H3001" t="s">
        <v>157</v>
      </c>
      <c r="I3001" t="s">
        <v>135</v>
      </c>
      <c r="J3001" t="s">
        <v>136</v>
      </c>
      <c r="K3001" t="s">
        <v>137</v>
      </c>
      <c r="L3001" t="s">
        <v>8832</v>
      </c>
      <c r="M3001" t="s">
        <v>8833</v>
      </c>
      <c r="N3001">
        <v>0.54805555500000003</v>
      </c>
      <c r="O3001">
        <v>6</v>
      </c>
      <c r="P3001">
        <v>904</v>
      </c>
      <c r="Q3001">
        <v>87</v>
      </c>
      <c r="R3001">
        <v>184</v>
      </c>
      <c r="S3001">
        <v>11</v>
      </c>
      <c r="T3001">
        <v>95</v>
      </c>
      <c r="U3001">
        <v>2</v>
      </c>
      <c r="V3001">
        <v>0</v>
      </c>
      <c r="W3001">
        <v>2.5908331874392503</v>
      </c>
      <c r="X3001">
        <v>97.543659821738231</v>
      </c>
      <c r="Y3001">
        <v>153.41722555437588</v>
      </c>
      <c r="Z3001">
        <v>116.8624043676423</v>
      </c>
      <c r="AA3001">
        <v>52.462280760221368</v>
      </c>
      <c r="AB3001">
        <v>57.072797407167641</v>
      </c>
      <c r="AC3001">
        <v>20.87447576074841</v>
      </c>
      <c r="AD3001">
        <v>0</v>
      </c>
      <c r="AE3001">
        <v>500.82367685933303</v>
      </c>
    </row>
    <row r="3002" spans="1:31" x14ac:dyDescent="0.25">
      <c r="A3002">
        <v>1826562</v>
      </c>
      <c r="B3002">
        <v>1</v>
      </c>
      <c r="C3002" t="s">
        <v>80</v>
      </c>
      <c r="D3002" t="s">
        <v>84</v>
      </c>
      <c r="E3002" t="s">
        <v>140</v>
      </c>
      <c r="F3002" t="s">
        <v>8834</v>
      </c>
      <c r="G3002" t="s">
        <v>242</v>
      </c>
      <c r="H3002" t="s">
        <v>134</v>
      </c>
      <c r="I3002" t="s">
        <v>135</v>
      </c>
      <c r="J3002" t="s">
        <v>3</v>
      </c>
      <c r="K3002" t="s">
        <v>137</v>
      </c>
      <c r="L3002" t="s">
        <v>8835</v>
      </c>
      <c r="M3002" t="s">
        <v>8836</v>
      </c>
      <c r="N3002">
        <v>9.875555555</v>
      </c>
      <c r="O3002">
        <v>0</v>
      </c>
      <c r="P3002">
        <v>5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10.755266601560265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10.755266601560265</v>
      </c>
    </row>
    <row r="3003" spans="1:31" x14ac:dyDescent="0.25">
      <c r="A3003">
        <v>1826585</v>
      </c>
      <c r="B3003">
        <v>1</v>
      </c>
      <c r="C3003" t="s">
        <v>80</v>
      </c>
      <c r="D3003" t="s">
        <v>96</v>
      </c>
      <c r="E3003" t="s">
        <v>140</v>
      </c>
      <c r="F3003" t="s">
        <v>8837</v>
      </c>
      <c r="G3003" t="s">
        <v>142</v>
      </c>
      <c r="H3003" t="s">
        <v>134</v>
      </c>
      <c r="I3003" t="s">
        <v>135</v>
      </c>
      <c r="J3003" t="s">
        <v>136</v>
      </c>
      <c r="K3003" t="s">
        <v>137</v>
      </c>
      <c r="L3003" t="s">
        <v>8838</v>
      </c>
      <c r="M3003" t="s">
        <v>8839</v>
      </c>
      <c r="N3003">
        <v>7.5669444439999998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0.43224409869229169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0.43224409869229169</v>
      </c>
    </row>
    <row r="3004" spans="1:31" x14ac:dyDescent="0.25">
      <c r="A3004">
        <v>1827040</v>
      </c>
      <c r="B3004">
        <v>1</v>
      </c>
      <c r="C3004" t="s">
        <v>80</v>
      </c>
      <c r="D3004" t="s">
        <v>83</v>
      </c>
      <c r="E3004" t="s">
        <v>140</v>
      </c>
      <c r="F3004" t="s">
        <v>8840</v>
      </c>
      <c r="G3004" t="s">
        <v>142</v>
      </c>
      <c r="H3004" t="s">
        <v>134</v>
      </c>
      <c r="I3004" t="s">
        <v>135</v>
      </c>
      <c r="J3004" t="s">
        <v>136</v>
      </c>
      <c r="K3004" t="s">
        <v>137</v>
      </c>
      <c r="L3004" t="s">
        <v>8841</v>
      </c>
      <c r="M3004" t="s">
        <v>8842</v>
      </c>
      <c r="N3004">
        <v>2.4913888879999999</v>
      </c>
      <c r="O3004">
        <v>0</v>
      </c>
      <c r="P3004">
        <v>1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0.26083831243140004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0.26083831243140004</v>
      </c>
    </row>
    <row r="3005" spans="1:31" x14ac:dyDescent="0.25">
      <c r="A3005">
        <v>1826422</v>
      </c>
      <c r="B3005">
        <v>1</v>
      </c>
      <c r="C3005" t="s">
        <v>80</v>
      </c>
      <c r="D3005" t="s">
        <v>103</v>
      </c>
      <c r="E3005" t="s">
        <v>202</v>
      </c>
      <c r="F3005" t="s">
        <v>8843</v>
      </c>
      <c r="G3005" t="s">
        <v>156</v>
      </c>
      <c r="H3005" t="s">
        <v>157</v>
      </c>
      <c r="I3005" t="s">
        <v>135</v>
      </c>
      <c r="J3005" t="s">
        <v>136</v>
      </c>
      <c r="K3005" t="s">
        <v>137</v>
      </c>
      <c r="L3005" t="s">
        <v>8844</v>
      </c>
      <c r="M3005" t="s">
        <v>8845</v>
      </c>
      <c r="N3005">
        <v>0.465277777</v>
      </c>
      <c r="O3005">
        <v>0</v>
      </c>
      <c r="P3005">
        <v>284</v>
      </c>
      <c r="Q3005">
        <v>1</v>
      </c>
      <c r="R3005">
        <v>10</v>
      </c>
      <c r="S3005">
        <v>1</v>
      </c>
      <c r="T3005">
        <v>14</v>
      </c>
      <c r="U3005">
        <v>0</v>
      </c>
      <c r="V3005">
        <v>0</v>
      </c>
      <c r="W3005">
        <v>0</v>
      </c>
      <c r="X3005">
        <v>20.749374138495821</v>
      </c>
      <c r="Y3005">
        <v>22.368531652836872</v>
      </c>
      <c r="Z3005">
        <v>6.3526231096533339</v>
      </c>
      <c r="AA3005">
        <v>25.071729984491672</v>
      </c>
      <c r="AB3005">
        <v>13.556538345079304</v>
      </c>
      <c r="AC3005">
        <v>0</v>
      </c>
      <c r="AD3005">
        <v>0</v>
      </c>
      <c r="AE3005">
        <v>88.098797230556997</v>
      </c>
    </row>
    <row r="3006" spans="1:31" x14ac:dyDescent="0.25">
      <c r="A3006">
        <v>1826963</v>
      </c>
      <c r="B3006">
        <v>1</v>
      </c>
      <c r="C3006" t="s">
        <v>80</v>
      </c>
      <c r="D3006" t="s">
        <v>95</v>
      </c>
      <c r="E3006" t="s">
        <v>202</v>
      </c>
      <c r="F3006" t="s">
        <v>5213</v>
      </c>
      <c r="G3006" t="s">
        <v>156</v>
      </c>
      <c r="H3006" t="s">
        <v>157</v>
      </c>
      <c r="I3006" t="s">
        <v>135</v>
      </c>
      <c r="J3006" t="s">
        <v>136</v>
      </c>
      <c r="K3006" t="s">
        <v>137</v>
      </c>
      <c r="L3006" t="s">
        <v>8846</v>
      </c>
      <c r="M3006" t="s">
        <v>8847</v>
      </c>
      <c r="N3006">
        <v>7.8611110999999997E-2</v>
      </c>
      <c r="O3006">
        <v>0</v>
      </c>
      <c r="P3006">
        <v>1857</v>
      </c>
      <c r="Q3006">
        <v>0</v>
      </c>
      <c r="R3006">
        <v>1</v>
      </c>
      <c r="S3006">
        <v>1</v>
      </c>
      <c r="T3006">
        <v>145</v>
      </c>
      <c r="U3006">
        <v>0</v>
      </c>
      <c r="V3006">
        <v>2</v>
      </c>
      <c r="W3006">
        <v>0</v>
      </c>
      <c r="X3006">
        <v>31.412801337138845</v>
      </c>
      <c r="Y3006">
        <v>0</v>
      </c>
      <c r="Z3006">
        <v>0.13630188823527223</v>
      </c>
      <c r="AA3006">
        <v>5.647871664270001E-2</v>
      </c>
      <c r="AB3006">
        <v>9.7235575991064653</v>
      </c>
      <c r="AC3006">
        <v>0</v>
      </c>
      <c r="AD3006">
        <v>0.9393932950766668</v>
      </c>
      <c r="AE3006">
        <v>42.268532836199952</v>
      </c>
    </row>
    <row r="3007" spans="1:31" x14ac:dyDescent="0.25">
      <c r="A3007">
        <v>1826439</v>
      </c>
      <c r="B3007">
        <v>1</v>
      </c>
      <c r="C3007" t="s">
        <v>80</v>
      </c>
      <c r="D3007" t="s">
        <v>105</v>
      </c>
      <c r="E3007" t="s">
        <v>154</v>
      </c>
      <c r="F3007" t="s">
        <v>8848</v>
      </c>
      <c r="G3007" t="s">
        <v>175</v>
      </c>
      <c r="H3007" t="s">
        <v>157</v>
      </c>
      <c r="I3007" t="s">
        <v>135</v>
      </c>
      <c r="J3007" t="s">
        <v>136</v>
      </c>
      <c r="K3007" t="s">
        <v>137</v>
      </c>
      <c r="L3007" t="s">
        <v>8849</v>
      </c>
      <c r="M3007" t="s">
        <v>8850</v>
      </c>
      <c r="N3007">
        <v>1.2808333329999999</v>
      </c>
      <c r="O3007">
        <v>0</v>
      </c>
      <c r="P3007">
        <v>123</v>
      </c>
      <c r="Q3007">
        <v>0</v>
      </c>
      <c r="R3007">
        <v>19</v>
      </c>
      <c r="S3007">
        <v>0</v>
      </c>
      <c r="T3007">
        <v>10</v>
      </c>
      <c r="U3007">
        <v>0</v>
      </c>
      <c r="V3007">
        <v>0</v>
      </c>
      <c r="W3007">
        <v>0</v>
      </c>
      <c r="X3007">
        <v>31.481851710028867</v>
      </c>
      <c r="Y3007">
        <v>0</v>
      </c>
      <c r="Z3007">
        <v>8.5751529655755476</v>
      </c>
      <c r="AA3007">
        <v>0</v>
      </c>
      <c r="AB3007">
        <v>7.372567367998264</v>
      </c>
      <c r="AC3007">
        <v>0</v>
      </c>
      <c r="AD3007">
        <v>0</v>
      </c>
      <c r="AE3007">
        <v>47.429572043602683</v>
      </c>
    </row>
    <row r="3008" spans="1:31" x14ac:dyDescent="0.25">
      <c r="A3008">
        <v>1826731</v>
      </c>
      <c r="B3008">
        <v>1</v>
      </c>
      <c r="C3008" t="s">
        <v>80</v>
      </c>
      <c r="D3008" t="s">
        <v>100</v>
      </c>
      <c r="E3008" t="s">
        <v>131</v>
      </c>
      <c r="F3008" t="s">
        <v>8851</v>
      </c>
      <c r="G3008" t="s">
        <v>189</v>
      </c>
      <c r="H3008" t="s">
        <v>134</v>
      </c>
      <c r="I3008" t="s">
        <v>135</v>
      </c>
      <c r="J3008" t="s">
        <v>136</v>
      </c>
      <c r="K3008" t="s">
        <v>137</v>
      </c>
      <c r="L3008" t="s">
        <v>8852</v>
      </c>
      <c r="M3008" t="s">
        <v>8853</v>
      </c>
      <c r="N3008">
        <v>1.095277777</v>
      </c>
      <c r="O3008">
        <v>0</v>
      </c>
      <c r="P3008">
        <v>0</v>
      </c>
      <c r="Q3008">
        <v>0</v>
      </c>
      <c r="R3008">
        <v>4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9.0666218020500015E-3</v>
      </c>
      <c r="AA3008">
        <v>0</v>
      </c>
      <c r="AB3008">
        <v>0</v>
      </c>
      <c r="AC3008">
        <v>0</v>
      </c>
      <c r="AD3008">
        <v>0</v>
      </c>
      <c r="AE3008">
        <v>9.0666218020500015E-3</v>
      </c>
    </row>
    <row r="3009" spans="1:31" x14ac:dyDescent="0.25">
      <c r="A3009">
        <v>1827023</v>
      </c>
      <c r="B3009">
        <v>1</v>
      </c>
      <c r="C3009" t="s">
        <v>81</v>
      </c>
      <c r="D3009" t="s">
        <v>128</v>
      </c>
      <c r="E3009" t="s">
        <v>164</v>
      </c>
      <c r="F3009" t="s">
        <v>8854</v>
      </c>
      <c r="G3009" t="s">
        <v>156</v>
      </c>
      <c r="H3009" t="s">
        <v>157</v>
      </c>
      <c r="I3009" t="s">
        <v>135</v>
      </c>
      <c r="J3009" t="s">
        <v>136</v>
      </c>
      <c r="K3009" t="s">
        <v>137</v>
      </c>
      <c r="L3009" t="s">
        <v>8855</v>
      </c>
      <c r="M3009" t="s">
        <v>8856</v>
      </c>
      <c r="N3009">
        <v>2.8738888880000002</v>
      </c>
      <c r="O3009">
        <v>0</v>
      </c>
      <c r="P3009">
        <v>0</v>
      </c>
      <c r="Q3009">
        <v>0</v>
      </c>
      <c r="R3009">
        <v>0</v>
      </c>
      <c r="S3009">
        <v>2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98.416403190260937</v>
      </c>
      <c r="AB3009">
        <v>0</v>
      </c>
      <c r="AC3009">
        <v>0</v>
      </c>
      <c r="AD3009">
        <v>0</v>
      </c>
      <c r="AE3009">
        <v>98.416403190260937</v>
      </c>
    </row>
    <row r="3010" spans="1:31" x14ac:dyDescent="0.25">
      <c r="A3010">
        <v>1826837</v>
      </c>
      <c r="B3010">
        <v>1</v>
      </c>
      <c r="C3010" t="s">
        <v>80</v>
      </c>
      <c r="D3010" t="s">
        <v>84</v>
      </c>
      <c r="E3010" t="s">
        <v>140</v>
      </c>
      <c r="F3010" t="s">
        <v>291</v>
      </c>
      <c r="G3010" t="s">
        <v>213</v>
      </c>
      <c r="H3010" t="s">
        <v>134</v>
      </c>
      <c r="I3010" t="s">
        <v>135</v>
      </c>
      <c r="J3010" t="s">
        <v>136</v>
      </c>
      <c r="K3010" t="s">
        <v>137</v>
      </c>
      <c r="L3010" t="s">
        <v>8857</v>
      </c>
      <c r="M3010" t="s">
        <v>8858</v>
      </c>
      <c r="N3010">
        <v>7.528888888</v>
      </c>
      <c r="O3010">
        <v>0</v>
      </c>
      <c r="P3010">
        <v>10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12.582622980985201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12.582622980985201</v>
      </c>
    </row>
    <row r="3011" spans="1:31" x14ac:dyDescent="0.25">
      <c r="A3011">
        <v>1826522</v>
      </c>
      <c r="B3011">
        <v>1</v>
      </c>
      <c r="C3011" t="s">
        <v>81</v>
      </c>
      <c r="D3011" t="s">
        <v>128</v>
      </c>
      <c r="E3011" t="s">
        <v>164</v>
      </c>
      <c r="F3011" t="s">
        <v>8859</v>
      </c>
      <c r="G3011" t="s">
        <v>156</v>
      </c>
      <c r="H3011" t="s">
        <v>157</v>
      </c>
      <c r="I3011" t="s">
        <v>135</v>
      </c>
      <c r="J3011" t="s">
        <v>136</v>
      </c>
      <c r="K3011" t="s">
        <v>137</v>
      </c>
      <c r="L3011" t="s">
        <v>8860</v>
      </c>
      <c r="M3011" t="s">
        <v>8861</v>
      </c>
      <c r="N3011">
        <v>1.1088888880000001</v>
      </c>
      <c r="O3011">
        <v>0</v>
      </c>
      <c r="P3011">
        <v>0</v>
      </c>
      <c r="Q3011">
        <v>0</v>
      </c>
      <c r="R3011">
        <v>0</v>
      </c>
      <c r="S3011">
        <v>2</v>
      </c>
      <c r="T3011">
        <v>0</v>
      </c>
      <c r="U3011">
        <v>1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1.8041744960661334</v>
      </c>
      <c r="AB3011">
        <v>0</v>
      </c>
      <c r="AC3011">
        <v>14.889596069226668</v>
      </c>
      <c r="AD3011">
        <v>0</v>
      </c>
      <c r="AE3011">
        <v>16.693770565292802</v>
      </c>
    </row>
    <row r="3012" spans="1:31" x14ac:dyDescent="0.25">
      <c r="A3012">
        <v>1826794</v>
      </c>
      <c r="B3012">
        <v>1</v>
      </c>
      <c r="C3012" t="s">
        <v>81</v>
      </c>
      <c r="D3012" t="s">
        <v>112</v>
      </c>
      <c r="E3012" t="s">
        <v>268</v>
      </c>
      <c r="F3012" t="s">
        <v>1097</v>
      </c>
      <c r="G3012" t="s">
        <v>156</v>
      </c>
      <c r="H3012" t="s">
        <v>157</v>
      </c>
      <c r="I3012" t="s">
        <v>135</v>
      </c>
      <c r="J3012" t="s">
        <v>136</v>
      </c>
      <c r="K3012" t="s">
        <v>137</v>
      </c>
      <c r="L3012" t="s">
        <v>8862</v>
      </c>
      <c r="M3012" t="s">
        <v>8863</v>
      </c>
      <c r="N3012">
        <v>0.171858333</v>
      </c>
      <c r="O3012">
        <v>1</v>
      </c>
      <c r="P3012">
        <v>2576</v>
      </c>
      <c r="Q3012">
        <v>13</v>
      </c>
      <c r="R3012">
        <v>106</v>
      </c>
      <c r="S3012">
        <v>15</v>
      </c>
      <c r="T3012">
        <v>137</v>
      </c>
      <c r="U3012">
        <v>5</v>
      </c>
      <c r="V3012">
        <v>0</v>
      </c>
      <c r="W3012">
        <v>0.58737051448541666</v>
      </c>
      <c r="X3012">
        <v>39.909310300410361</v>
      </c>
      <c r="Y3012">
        <v>10.174961859824833</v>
      </c>
      <c r="Z3012">
        <v>7.0481662290959433</v>
      </c>
      <c r="AA3012">
        <v>10.642218865430584</v>
      </c>
      <c r="AB3012">
        <v>10.976359983377874</v>
      </c>
      <c r="AC3012">
        <v>137.11641302287865</v>
      </c>
      <c r="AD3012">
        <v>0</v>
      </c>
      <c r="AE3012">
        <v>216.45480077550366</v>
      </c>
    </row>
    <row r="3013" spans="1:31" x14ac:dyDescent="0.25">
      <c r="A3013">
        <v>1827043</v>
      </c>
      <c r="B3013">
        <v>1</v>
      </c>
      <c r="C3013" t="s">
        <v>80</v>
      </c>
      <c r="D3013" t="s">
        <v>99</v>
      </c>
      <c r="E3013" t="s">
        <v>164</v>
      </c>
      <c r="F3013" t="s">
        <v>8864</v>
      </c>
      <c r="G3013" t="s">
        <v>156</v>
      </c>
      <c r="H3013" t="s">
        <v>157</v>
      </c>
      <c r="I3013" t="s">
        <v>135</v>
      </c>
      <c r="J3013" t="s">
        <v>136</v>
      </c>
      <c r="K3013" t="s">
        <v>137</v>
      </c>
      <c r="L3013" t="s">
        <v>8865</v>
      </c>
      <c r="M3013" t="s">
        <v>8866</v>
      </c>
      <c r="N3013">
        <v>1.540277777</v>
      </c>
      <c r="O3013">
        <v>0</v>
      </c>
      <c r="P3013">
        <v>0</v>
      </c>
      <c r="Q3013">
        <v>0</v>
      </c>
      <c r="R3013">
        <v>0</v>
      </c>
      <c r="S3013">
        <v>2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303.21171586203712</v>
      </c>
      <c r="AB3013">
        <v>0</v>
      </c>
      <c r="AC3013">
        <v>0</v>
      </c>
      <c r="AD3013">
        <v>0</v>
      </c>
      <c r="AE3013">
        <v>303.21171586203712</v>
      </c>
    </row>
    <row r="3014" spans="1:31" x14ac:dyDescent="0.25">
      <c r="A3014">
        <v>1826957</v>
      </c>
      <c r="B3014">
        <v>1</v>
      </c>
      <c r="C3014" t="s">
        <v>80</v>
      </c>
      <c r="D3014" t="s">
        <v>97</v>
      </c>
      <c r="E3014" t="s">
        <v>268</v>
      </c>
      <c r="F3014" t="s">
        <v>8867</v>
      </c>
      <c r="G3014" t="s">
        <v>156</v>
      </c>
      <c r="H3014" t="s">
        <v>157</v>
      </c>
      <c r="I3014" t="s">
        <v>135</v>
      </c>
      <c r="J3014" t="s">
        <v>136</v>
      </c>
      <c r="K3014" t="s">
        <v>137</v>
      </c>
      <c r="L3014" t="s">
        <v>8868</v>
      </c>
      <c r="M3014" t="s">
        <v>8869</v>
      </c>
      <c r="N3014">
        <v>0.59305555499999996</v>
      </c>
      <c r="O3014">
        <v>3</v>
      </c>
      <c r="P3014">
        <v>673</v>
      </c>
      <c r="Q3014">
        <v>4</v>
      </c>
      <c r="R3014">
        <v>0</v>
      </c>
      <c r="S3014">
        <v>11</v>
      </c>
      <c r="T3014">
        <v>9</v>
      </c>
      <c r="U3014">
        <v>1</v>
      </c>
      <c r="V3014">
        <v>0</v>
      </c>
      <c r="W3014">
        <v>103.15739688060771</v>
      </c>
      <c r="X3014">
        <v>52.631628582408148</v>
      </c>
      <c r="Y3014">
        <v>11.473545272659168</v>
      </c>
      <c r="Z3014">
        <v>0</v>
      </c>
      <c r="AA3014">
        <v>134.31502151313177</v>
      </c>
      <c r="AB3014">
        <v>13.200240848776044</v>
      </c>
      <c r="AC3014">
        <v>7.8522139219145419</v>
      </c>
      <c r="AD3014">
        <v>0</v>
      </c>
      <c r="AE3014">
        <v>322.6300470194974</v>
      </c>
    </row>
    <row r="3015" spans="1:31" x14ac:dyDescent="0.25">
      <c r="A3015">
        <v>1826416</v>
      </c>
      <c r="B3015">
        <v>1</v>
      </c>
      <c r="C3015" t="s">
        <v>80</v>
      </c>
      <c r="D3015" t="s">
        <v>103</v>
      </c>
      <c r="E3015" t="s">
        <v>140</v>
      </c>
      <c r="F3015" t="s">
        <v>8041</v>
      </c>
      <c r="G3015" t="s">
        <v>213</v>
      </c>
      <c r="H3015" t="s">
        <v>134</v>
      </c>
      <c r="I3015" t="s">
        <v>135</v>
      </c>
      <c r="J3015" t="s">
        <v>136</v>
      </c>
      <c r="K3015" t="s">
        <v>137</v>
      </c>
      <c r="L3015" t="s">
        <v>8870</v>
      </c>
      <c r="M3015" t="s">
        <v>8871</v>
      </c>
      <c r="N3015">
        <v>6.977777777</v>
      </c>
      <c r="O3015">
        <v>0</v>
      </c>
      <c r="P3015">
        <v>4</v>
      </c>
      <c r="Q3015">
        <v>0</v>
      </c>
      <c r="R3015">
        <v>0</v>
      </c>
      <c r="S3015">
        <v>0</v>
      </c>
      <c r="T3015">
        <v>1</v>
      </c>
      <c r="U3015">
        <v>0</v>
      </c>
      <c r="V3015">
        <v>0</v>
      </c>
      <c r="W3015">
        <v>0</v>
      </c>
      <c r="X3015">
        <v>5.5614736559360001</v>
      </c>
      <c r="Y3015">
        <v>0</v>
      </c>
      <c r="Z3015">
        <v>0</v>
      </c>
      <c r="AA3015">
        <v>0</v>
      </c>
      <c r="AB3015">
        <v>5.3014282117765008</v>
      </c>
      <c r="AC3015">
        <v>0</v>
      </c>
      <c r="AD3015">
        <v>0</v>
      </c>
      <c r="AE3015">
        <v>10.862901867712502</v>
      </c>
    </row>
    <row r="3016" spans="1:31" x14ac:dyDescent="0.25">
      <c r="A3016">
        <v>1826708</v>
      </c>
      <c r="B3016">
        <v>1</v>
      </c>
      <c r="C3016" t="s">
        <v>80</v>
      </c>
      <c r="D3016" t="s">
        <v>93</v>
      </c>
      <c r="E3016" t="s">
        <v>202</v>
      </c>
      <c r="F3016" t="s">
        <v>259</v>
      </c>
      <c r="G3016" t="s">
        <v>156</v>
      </c>
      <c r="H3016" t="s">
        <v>157</v>
      </c>
      <c r="I3016" t="s">
        <v>135</v>
      </c>
      <c r="J3016" t="s">
        <v>136</v>
      </c>
      <c r="K3016" t="s">
        <v>137</v>
      </c>
      <c r="L3016" t="s">
        <v>8872</v>
      </c>
      <c r="M3016" t="s">
        <v>8873</v>
      </c>
      <c r="N3016">
        <v>1.0900000000000001</v>
      </c>
      <c r="O3016">
        <v>0</v>
      </c>
      <c r="P3016">
        <v>0</v>
      </c>
      <c r="Q3016">
        <v>12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128.93048864417463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128.93048864417463</v>
      </c>
    </row>
    <row r="3017" spans="1:31" x14ac:dyDescent="0.25">
      <c r="A3017">
        <v>1826459</v>
      </c>
      <c r="B3017">
        <v>1</v>
      </c>
      <c r="C3017" t="s">
        <v>80</v>
      </c>
      <c r="D3017" t="s">
        <v>84</v>
      </c>
      <c r="E3017" t="s">
        <v>223</v>
      </c>
      <c r="F3017" t="s">
        <v>8874</v>
      </c>
      <c r="G3017" t="s">
        <v>1055</v>
      </c>
      <c r="H3017" t="s">
        <v>134</v>
      </c>
      <c r="I3017" t="s">
        <v>135</v>
      </c>
      <c r="J3017" t="s">
        <v>136</v>
      </c>
      <c r="K3017" t="s">
        <v>137</v>
      </c>
      <c r="L3017" t="s">
        <v>8875</v>
      </c>
      <c r="M3017" t="s">
        <v>8876</v>
      </c>
      <c r="N3017">
        <v>6.9077777769999997</v>
      </c>
      <c r="O3017">
        <v>0</v>
      </c>
      <c r="P3017">
        <v>48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76.71403351035184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76.71403351035184</v>
      </c>
    </row>
    <row r="3018" spans="1:31" x14ac:dyDescent="0.25">
      <c r="A3018">
        <v>1827000</v>
      </c>
      <c r="B3018">
        <v>1</v>
      </c>
      <c r="C3018" t="s">
        <v>80</v>
      </c>
      <c r="D3018" t="s">
        <v>93</v>
      </c>
      <c r="E3018" t="s">
        <v>140</v>
      </c>
      <c r="F3018" t="s">
        <v>8877</v>
      </c>
      <c r="G3018" t="s">
        <v>142</v>
      </c>
      <c r="H3018" t="s">
        <v>134</v>
      </c>
      <c r="I3018" t="s">
        <v>135</v>
      </c>
      <c r="J3018" t="s">
        <v>136</v>
      </c>
      <c r="K3018" t="s">
        <v>137</v>
      </c>
      <c r="L3018" t="s">
        <v>8878</v>
      </c>
      <c r="M3018" t="s">
        <v>8879</v>
      </c>
      <c r="N3018">
        <v>1.2511111109999999</v>
      </c>
      <c r="O3018">
        <v>0</v>
      </c>
      <c r="P3018">
        <v>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2.8567891116485331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2.8567891116485331</v>
      </c>
    </row>
    <row r="3019" spans="1:31" x14ac:dyDescent="0.25">
      <c r="A3019">
        <v>1827699</v>
      </c>
      <c r="B3019">
        <v>1</v>
      </c>
      <c r="C3019" t="s">
        <v>80</v>
      </c>
      <c r="D3019" t="s">
        <v>98</v>
      </c>
      <c r="E3019" t="s">
        <v>154</v>
      </c>
      <c r="F3019" t="s">
        <v>8880</v>
      </c>
      <c r="G3019" t="s">
        <v>507</v>
      </c>
      <c r="H3019" t="s">
        <v>157</v>
      </c>
      <c r="I3019" t="s">
        <v>135</v>
      </c>
      <c r="J3019" t="s">
        <v>136</v>
      </c>
      <c r="K3019" t="s">
        <v>137</v>
      </c>
      <c r="L3019" t="s">
        <v>8881</v>
      </c>
      <c r="M3019" t="s">
        <v>8882</v>
      </c>
      <c r="N3019">
        <v>2.2669444439999999</v>
      </c>
      <c r="O3019">
        <v>0</v>
      </c>
      <c r="P3019">
        <v>0</v>
      </c>
      <c r="Q3019">
        <v>0</v>
      </c>
      <c r="R3019">
        <v>11</v>
      </c>
      <c r="S3019">
        <v>0</v>
      </c>
      <c r="T3019">
        <v>4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39.190791365754897</v>
      </c>
      <c r="AA3019">
        <v>0</v>
      </c>
      <c r="AB3019">
        <v>8.1980146006529182</v>
      </c>
      <c r="AC3019">
        <v>0</v>
      </c>
      <c r="AD3019">
        <v>0</v>
      </c>
      <c r="AE3019">
        <v>47.388805966407816</v>
      </c>
    </row>
    <row r="3020" spans="1:31" x14ac:dyDescent="0.25">
      <c r="A3020">
        <v>1827158</v>
      </c>
      <c r="B3020">
        <v>1</v>
      </c>
      <c r="C3020" t="s">
        <v>81</v>
      </c>
      <c r="D3020" t="s">
        <v>116</v>
      </c>
      <c r="E3020" t="s">
        <v>131</v>
      </c>
      <c r="F3020" t="s">
        <v>238</v>
      </c>
      <c r="G3020" t="s">
        <v>150</v>
      </c>
      <c r="H3020" t="s">
        <v>134</v>
      </c>
      <c r="I3020" t="s">
        <v>135</v>
      </c>
      <c r="J3020" t="s">
        <v>136</v>
      </c>
      <c r="K3020" t="s">
        <v>151</v>
      </c>
      <c r="L3020" t="s">
        <v>8883</v>
      </c>
      <c r="M3020" t="s">
        <v>8884</v>
      </c>
      <c r="N3020">
        <v>8.0222369439999994</v>
      </c>
      <c r="O3020">
        <v>0</v>
      </c>
      <c r="P3020">
        <v>55</v>
      </c>
      <c r="Q3020">
        <v>0</v>
      </c>
      <c r="R3020">
        <v>0</v>
      </c>
      <c r="S3020">
        <v>0</v>
      </c>
      <c r="T3020">
        <v>12</v>
      </c>
      <c r="U3020">
        <v>0</v>
      </c>
      <c r="V3020">
        <v>0</v>
      </c>
      <c r="W3020">
        <v>0</v>
      </c>
      <c r="X3020">
        <v>54.675652362376447</v>
      </c>
      <c r="Y3020">
        <v>0</v>
      </c>
      <c r="Z3020">
        <v>0</v>
      </c>
      <c r="AA3020">
        <v>0</v>
      </c>
      <c r="AB3020">
        <v>51.579550869039053</v>
      </c>
      <c r="AC3020">
        <v>0</v>
      </c>
      <c r="AD3020">
        <v>0</v>
      </c>
      <c r="AE3020">
        <v>106.25520323141549</v>
      </c>
    </row>
    <row r="3021" spans="1:31" x14ac:dyDescent="0.25">
      <c r="A3021">
        <v>1827553</v>
      </c>
      <c r="B3021">
        <v>1</v>
      </c>
      <c r="C3021" t="s">
        <v>80</v>
      </c>
      <c r="D3021" t="s">
        <v>91</v>
      </c>
      <c r="E3021" t="s">
        <v>202</v>
      </c>
      <c r="F3021" t="s">
        <v>8885</v>
      </c>
      <c r="G3021" t="s">
        <v>156</v>
      </c>
      <c r="H3021" t="s">
        <v>157</v>
      </c>
      <c r="I3021" t="s">
        <v>135</v>
      </c>
      <c r="J3021" t="s">
        <v>136</v>
      </c>
      <c r="K3021" t="s">
        <v>137</v>
      </c>
      <c r="L3021" t="s">
        <v>8886</v>
      </c>
      <c r="M3021" t="s">
        <v>8887</v>
      </c>
      <c r="N3021">
        <v>0.36388888800000002</v>
      </c>
      <c r="O3021">
        <v>1</v>
      </c>
      <c r="P3021">
        <v>763</v>
      </c>
      <c r="Q3021">
        <v>50</v>
      </c>
      <c r="R3021">
        <v>37</v>
      </c>
      <c r="S3021">
        <v>26</v>
      </c>
      <c r="T3021">
        <v>120</v>
      </c>
      <c r="U3021">
        <v>1</v>
      </c>
      <c r="V3021">
        <v>0</v>
      </c>
      <c r="W3021">
        <v>9.7350830934000002E-2</v>
      </c>
      <c r="X3021">
        <v>53.046069267504549</v>
      </c>
      <c r="Y3021">
        <v>237.2954173018118</v>
      </c>
      <c r="Z3021">
        <v>14.654720043466803</v>
      </c>
      <c r="AA3021">
        <v>87.073184496698588</v>
      </c>
      <c r="AB3021">
        <v>28.542979693146268</v>
      </c>
      <c r="AC3021">
        <v>4.9571147480105004</v>
      </c>
      <c r="AD3021">
        <v>0</v>
      </c>
      <c r="AE3021">
        <v>425.66683638157247</v>
      </c>
    </row>
    <row r="3022" spans="1:31" x14ac:dyDescent="0.25">
      <c r="A3022">
        <v>1827653</v>
      </c>
      <c r="B3022">
        <v>1</v>
      </c>
      <c r="C3022" t="s">
        <v>80</v>
      </c>
      <c r="D3022" t="s">
        <v>98</v>
      </c>
      <c r="E3022" t="s">
        <v>154</v>
      </c>
      <c r="F3022" t="s">
        <v>8888</v>
      </c>
      <c r="G3022" t="s">
        <v>175</v>
      </c>
      <c r="H3022" t="s">
        <v>157</v>
      </c>
      <c r="I3022" t="s">
        <v>135</v>
      </c>
      <c r="J3022" t="s">
        <v>136</v>
      </c>
      <c r="K3022" t="s">
        <v>137</v>
      </c>
      <c r="L3022" t="s">
        <v>8889</v>
      </c>
      <c r="M3022" t="s">
        <v>8890</v>
      </c>
      <c r="N3022">
        <v>0.85361111099999998</v>
      </c>
      <c r="O3022">
        <v>0</v>
      </c>
      <c r="P3022">
        <v>65</v>
      </c>
      <c r="Q3022">
        <v>0</v>
      </c>
      <c r="R3022">
        <v>26</v>
      </c>
      <c r="S3022">
        <v>0</v>
      </c>
      <c r="T3022">
        <v>11</v>
      </c>
      <c r="U3022">
        <v>0</v>
      </c>
      <c r="V3022">
        <v>0</v>
      </c>
      <c r="W3022">
        <v>0</v>
      </c>
      <c r="X3022">
        <v>12.710082622533768</v>
      </c>
      <c r="Y3022">
        <v>0</v>
      </c>
      <c r="Z3022">
        <v>34.274477468896698</v>
      </c>
      <c r="AA3022">
        <v>0</v>
      </c>
      <c r="AB3022">
        <v>8.7610221056625779</v>
      </c>
      <c r="AC3022">
        <v>0</v>
      </c>
      <c r="AD3022">
        <v>0</v>
      </c>
      <c r="AE3022">
        <v>55.745582197093043</v>
      </c>
    </row>
    <row r="3023" spans="1:31" x14ac:dyDescent="0.25">
      <c r="A3023">
        <v>1827530</v>
      </c>
      <c r="B3023">
        <v>1</v>
      </c>
      <c r="C3023" t="s">
        <v>80</v>
      </c>
      <c r="D3023" t="s">
        <v>103</v>
      </c>
      <c r="E3023" t="s">
        <v>140</v>
      </c>
      <c r="F3023" t="s">
        <v>8891</v>
      </c>
      <c r="G3023" t="s">
        <v>213</v>
      </c>
      <c r="H3023" t="s">
        <v>134</v>
      </c>
      <c r="I3023" t="s">
        <v>135</v>
      </c>
      <c r="J3023" t="s">
        <v>136</v>
      </c>
      <c r="K3023" t="s">
        <v>137</v>
      </c>
      <c r="L3023" t="s">
        <v>8892</v>
      </c>
      <c r="M3023" t="s">
        <v>8893</v>
      </c>
      <c r="N3023">
        <v>5.676111111</v>
      </c>
      <c r="O3023">
        <v>0</v>
      </c>
      <c r="P3023">
        <v>7</v>
      </c>
      <c r="Q3023">
        <v>0</v>
      </c>
      <c r="R3023">
        <v>0</v>
      </c>
      <c r="S3023">
        <v>0</v>
      </c>
      <c r="T3023">
        <v>1</v>
      </c>
      <c r="U3023">
        <v>0</v>
      </c>
      <c r="V3023">
        <v>0</v>
      </c>
      <c r="W3023">
        <v>0</v>
      </c>
      <c r="X3023">
        <v>12.770994200646916</v>
      </c>
      <c r="Y3023">
        <v>0</v>
      </c>
      <c r="Z3023">
        <v>0</v>
      </c>
      <c r="AA3023">
        <v>0</v>
      </c>
      <c r="AB3023">
        <v>8.072462012030579</v>
      </c>
      <c r="AC3023">
        <v>0</v>
      </c>
      <c r="AD3023">
        <v>0</v>
      </c>
      <c r="AE3023">
        <v>20.843456212677495</v>
      </c>
    </row>
    <row r="3024" spans="1:31" x14ac:dyDescent="0.25">
      <c r="A3024">
        <v>1827762</v>
      </c>
      <c r="B3024">
        <v>1</v>
      </c>
      <c r="C3024" t="s">
        <v>80</v>
      </c>
      <c r="D3024" t="s">
        <v>103</v>
      </c>
      <c r="E3024" t="s">
        <v>202</v>
      </c>
      <c r="F3024" t="s">
        <v>288</v>
      </c>
      <c r="G3024" t="s">
        <v>156</v>
      </c>
      <c r="H3024" t="s">
        <v>157</v>
      </c>
      <c r="I3024" t="s">
        <v>135</v>
      </c>
      <c r="J3024" t="s">
        <v>136</v>
      </c>
      <c r="K3024" t="s">
        <v>137</v>
      </c>
      <c r="L3024" t="s">
        <v>8894</v>
      </c>
      <c r="M3024" t="s">
        <v>8895</v>
      </c>
      <c r="N3024">
        <v>0.78888888800000001</v>
      </c>
      <c r="O3024">
        <v>4</v>
      </c>
      <c r="P3024">
        <v>362</v>
      </c>
      <c r="Q3024">
        <v>57</v>
      </c>
      <c r="R3024">
        <v>67</v>
      </c>
      <c r="S3024">
        <v>11</v>
      </c>
      <c r="T3024">
        <v>42</v>
      </c>
      <c r="U3024">
        <v>1</v>
      </c>
      <c r="V3024">
        <v>0</v>
      </c>
      <c r="W3024">
        <v>1.776063999072</v>
      </c>
      <c r="X3024">
        <v>68.165776208658059</v>
      </c>
      <c r="Y3024">
        <v>122.64101874598256</v>
      </c>
      <c r="Z3024">
        <v>181.10241463293684</v>
      </c>
      <c r="AA3024">
        <v>35.147164341963141</v>
      </c>
      <c r="AB3024">
        <v>50.822478493160062</v>
      </c>
      <c r="AC3024">
        <v>66.353307076355819</v>
      </c>
      <c r="AD3024">
        <v>0</v>
      </c>
      <c r="AE3024">
        <v>526.00822349812859</v>
      </c>
    </row>
    <row r="3025" spans="1:31" x14ac:dyDescent="0.25">
      <c r="A3025">
        <v>1827175</v>
      </c>
      <c r="B3025">
        <v>1</v>
      </c>
      <c r="C3025" t="s">
        <v>80</v>
      </c>
      <c r="D3025" t="s">
        <v>93</v>
      </c>
      <c r="E3025" t="s">
        <v>252</v>
      </c>
      <c r="F3025" t="s">
        <v>8896</v>
      </c>
      <c r="G3025" t="s">
        <v>150</v>
      </c>
      <c r="H3025" t="s">
        <v>134</v>
      </c>
      <c r="I3025" t="s">
        <v>135</v>
      </c>
      <c r="J3025" t="s">
        <v>136</v>
      </c>
      <c r="K3025" t="s">
        <v>151</v>
      </c>
      <c r="L3025" t="s">
        <v>8897</v>
      </c>
      <c r="M3025" t="s">
        <v>8898</v>
      </c>
      <c r="N3025">
        <v>4.2856500000000004</v>
      </c>
      <c r="O3025">
        <v>0</v>
      </c>
      <c r="P3025">
        <v>19</v>
      </c>
      <c r="Q3025">
        <v>0</v>
      </c>
      <c r="R3025">
        <v>11</v>
      </c>
      <c r="S3025">
        <v>0</v>
      </c>
      <c r="T3025">
        <v>26</v>
      </c>
      <c r="U3025">
        <v>0</v>
      </c>
      <c r="V3025">
        <v>1</v>
      </c>
      <c r="W3025">
        <v>0</v>
      </c>
      <c r="X3025">
        <v>18.1040463537454</v>
      </c>
      <c r="Y3025">
        <v>0</v>
      </c>
      <c r="Z3025">
        <v>101.02146338584248</v>
      </c>
      <c r="AA3025">
        <v>0</v>
      </c>
      <c r="AB3025">
        <v>172.69042847318198</v>
      </c>
      <c r="AC3025">
        <v>0</v>
      </c>
      <c r="AD3025">
        <v>175.06974642703136</v>
      </c>
      <c r="AE3025">
        <v>466.88568463980124</v>
      </c>
    </row>
    <row r="3026" spans="1:31" x14ac:dyDescent="0.25">
      <c r="A3026">
        <v>1827613</v>
      </c>
      <c r="B3026">
        <v>1</v>
      </c>
      <c r="C3026" t="s">
        <v>81</v>
      </c>
      <c r="D3026" t="s">
        <v>128</v>
      </c>
      <c r="E3026" t="s">
        <v>202</v>
      </c>
      <c r="F3026" t="s">
        <v>859</v>
      </c>
      <c r="G3026" t="s">
        <v>156</v>
      </c>
      <c r="H3026" t="s">
        <v>157</v>
      </c>
      <c r="I3026" t="s">
        <v>135</v>
      </c>
      <c r="J3026" t="s">
        <v>136</v>
      </c>
      <c r="K3026" t="s">
        <v>137</v>
      </c>
      <c r="L3026" t="s">
        <v>8899</v>
      </c>
      <c r="M3026" t="s">
        <v>8900</v>
      </c>
      <c r="N3026">
        <v>0.40611111100000002</v>
      </c>
      <c r="O3026">
        <v>8</v>
      </c>
      <c r="P3026">
        <v>1488</v>
      </c>
      <c r="Q3026">
        <v>55</v>
      </c>
      <c r="R3026">
        <v>85</v>
      </c>
      <c r="S3026">
        <v>9</v>
      </c>
      <c r="T3026">
        <v>99</v>
      </c>
      <c r="U3026">
        <v>3</v>
      </c>
      <c r="V3026">
        <v>0</v>
      </c>
      <c r="W3026">
        <v>1.2253832885473999</v>
      </c>
      <c r="X3026">
        <v>94.815338005769547</v>
      </c>
      <c r="Y3026">
        <v>20.793186822051773</v>
      </c>
      <c r="Z3026">
        <v>15.046806855877414</v>
      </c>
      <c r="AA3026">
        <v>107.41651320444953</v>
      </c>
      <c r="AB3026">
        <v>14.057271064275781</v>
      </c>
      <c r="AC3026">
        <v>2.10418593810815</v>
      </c>
      <c r="AD3026">
        <v>0</v>
      </c>
      <c r="AE3026">
        <v>255.45868517907959</v>
      </c>
    </row>
    <row r="3027" spans="1:31" x14ac:dyDescent="0.25">
      <c r="A3027">
        <v>1827221</v>
      </c>
      <c r="B3027">
        <v>1</v>
      </c>
      <c r="C3027" t="s">
        <v>81</v>
      </c>
      <c r="D3027" t="s">
        <v>118</v>
      </c>
      <c r="E3027" t="s">
        <v>154</v>
      </c>
      <c r="F3027" t="s">
        <v>7936</v>
      </c>
      <c r="G3027" t="s">
        <v>175</v>
      </c>
      <c r="H3027" t="s">
        <v>157</v>
      </c>
      <c r="I3027" t="s">
        <v>135</v>
      </c>
      <c r="J3027" t="s">
        <v>136</v>
      </c>
      <c r="K3027" t="s">
        <v>137</v>
      </c>
      <c r="L3027" t="s">
        <v>8901</v>
      </c>
      <c r="M3027" t="s">
        <v>8902</v>
      </c>
      <c r="N3027">
        <v>1.906666666</v>
      </c>
      <c r="O3027">
        <v>0</v>
      </c>
      <c r="P3027">
        <v>0</v>
      </c>
      <c r="Q3027">
        <v>9</v>
      </c>
      <c r="R3027">
        <v>0</v>
      </c>
      <c r="S3027">
        <v>7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66.666191384172109</v>
      </c>
      <c r="Z3027">
        <v>0</v>
      </c>
      <c r="AA3027">
        <v>27.553874597189626</v>
      </c>
      <c r="AB3027">
        <v>0</v>
      </c>
      <c r="AC3027">
        <v>0</v>
      </c>
      <c r="AD3027">
        <v>0</v>
      </c>
      <c r="AE3027">
        <v>94.220065981361728</v>
      </c>
    </row>
    <row r="3028" spans="1:31" x14ac:dyDescent="0.25">
      <c r="A3028">
        <v>1827467</v>
      </c>
      <c r="B3028">
        <v>1</v>
      </c>
      <c r="C3028" t="s">
        <v>80</v>
      </c>
      <c r="D3028" t="s">
        <v>99</v>
      </c>
      <c r="E3028" t="s">
        <v>140</v>
      </c>
      <c r="F3028" t="s">
        <v>8903</v>
      </c>
      <c r="G3028" t="s">
        <v>142</v>
      </c>
      <c r="H3028" t="s">
        <v>134</v>
      </c>
      <c r="I3028" t="s">
        <v>135</v>
      </c>
      <c r="J3028" t="s">
        <v>136</v>
      </c>
      <c r="K3028" t="s">
        <v>137</v>
      </c>
      <c r="L3028" t="s">
        <v>8904</v>
      </c>
      <c r="M3028" t="s">
        <v>8905</v>
      </c>
      <c r="N3028">
        <v>2.2630555550000002</v>
      </c>
      <c r="O3028">
        <v>0</v>
      </c>
      <c r="P3028">
        <v>1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0.21018155946255002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0.21018155946255002</v>
      </c>
    </row>
    <row r="3029" spans="1:31" x14ac:dyDescent="0.25">
      <c r="A3029">
        <v>1827321</v>
      </c>
      <c r="B3029">
        <v>1</v>
      </c>
      <c r="C3029" t="s">
        <v>80</v>
      </c>
      <c r="D3029" t="s">
        <v>95</v>
      </c>
      <c r="E3029" t="s">
        <v>164</v>
      </c>
      <c r="F3029" t="s">
        <v>6956</v>
      </c>
      <c r="G3029" t="s">
        <v>156</v>
      </c>
      <c r="H3029" t="s">
        <v>157</v>
      </c>
      <c r="I3029" t="s">
        <v>135</v>
      </c>
      <c r="J3029" t="s">
        <v>136</v>
      </c>
      <c r="K3029" t="s">
        <v>137</v>
      </c>
      <c r="L3029" t="s">
        <v>8906</v>
      </c>
      <c r="M3029" t="s">
        <v>8907</v>
      </c>
      <c r="N3029">
        <v>0.71166666599999995</v>
      </c>
      <c r="O3029">
        <v>2</v>
      </c>
      <c r="P3029">
        <v>164</v>
      </c>
      <c r="Q3029">
        <v>11</v>
      </c>
      <c r="R3029">
        <v>0</v>
      </c>
      <c r="S3029">
        <v>15</v>
      </c>
      <c r="T3029">
        <v>10</v>
      </c>
      <c r="U3029">
        <v>1</v>
      </c>
      <c r="V3029">
        <v>0</v>
      </c>
      <c r="W3029">
        <v>0.28639640801228333</v>
      </c>
      <c r="X3029">
        <v>14.138510624394685</v>
      </c>
      <c r="Y3029">
        <v>22.814269199856241</v>
      </c>
      <c r="Z3029">
        <v>0</v>
      </c>
      <c r="AA3029">
        <v>190.45172005951278</v>
      </c>
      <c r="AB3029">
        <v>3.4997473048953336</v>
      </c>
      <c r="AC3029">
        <v>1.7844513250797331</v>
      </c>
      <c r="AD3029">
        <v>0</v>
      </c>
      <c r="AE3029">
        <v>232.97509492175107</v>
      </c>
    </row>
    <row r="3030" spans="1:31" x14ac:dyDescent="0.25">
      <c r="A3030">
        <v>1827593</v>
      </c>
      <c r="B3030">
        <v>1</v>
      </c>
      <c r="C3030" t="s">
        <v>80</v>
      </c>
      <c r="D3030" t="s">
        <v>97</v>
      </c>
      <c r="E3030" t="s">
        <v>268</v>
      </c>
      <c r="F3030" t="s">
        <v>3749</v>
      </c>
      <c r="G3030" t="s">
        <v>386</v>
      </c>
      <c r="H3030" t="s">
        <v>1252</v>
      </c>
      <c r="I3030" t="s">
        <v>135</v>
      </c>
      <c r="J3030" t="s">
        <v>136</v>
      </c>
      <c r="K3030" t="s">
        <v>137</v>
      </c>
      <c r="L3030" t="s">
        <v>8908</v>
      </c>
      <c r="M3030" t="s">
        <v>8909</v>
      </c>
      <c r="N3030">
        <v>0.72333333300000002</v>
      </c>
      <c r="O3030">
        <v>9</v>
      </c>
      <c r="P3030">
        <v>4155</v>
      </c>
      <c r="Q3030">
        <v>12</v>
      </c>
      <c r="R3030">
        <v>149</v>
      </c>
      <c r="S3030">
        <v>34</v>
      </c>
      <c r="T3030">
        <v>453</v>
      </c>
      <c r="U3030">
        <v>0</v>
      </c>
      <c r="V3030">
        <v>10</v>
      </c>
      <c r="W3030">
        <v>39.236671422448502</v>
      </c>
      <c r="X3030">
        <v>552.95933729750197</v>
      </c>
      <c r="Y3030">
        <v>20.750441061252005</v>
      </c>
      <c r="Z3030">
        <v>41.280055623405175</v>
      </c>
      <c r="AA3030">
        <v>334.619376700386</v>
      </c>
      <c r="AB3030">
        <v>279.99698926786601</v>
      </c>
      <c r="AC3030">
        <v>0</v>
      </c>
      <c r="AD3030">
        <v>27.259192010771006</v>
      </c>
      <c r="AE3030">
        <v>1296.1020633836304</v>
      </c>
    </row>
    <row r="3031" spans="1:31" x14ac:dyDescent="0.25">
      <c r="A3031">
        <v>1827238</v>
      </c>
      <c r="B3031">
        <v>1</v>
      </c>
      <c r="C3031" t="s">
        <v>81</v>
      </c>
      <c r="D3031" t="s">
        <v>128</v>
      </c>
      <c r="E3031" t="s">
        <v>154</v>
      </c>
      <c r="F3031" t="s">
        <v>8910</v>
      </c>
      <c r="G3031" t="s">
        <v>156</v>
      </c>
      <c r="H3031" t="s">
        <v>157</v>
      </c>
      <c r="I3031" t="s">
        <v>135</v>
      </c>
      <c r="J3031" t="s">
        <v>136</v>
      </c>
      <c r="K3031" t="s">
        <v>137</v>
      </c>
      <c r="L3031" t="s">
        <v>8911</v>
      </c>
      <c r="M3031" t="s">
        <v>8912</v>
      </c>
      <c r="N3031">
        <v>5.0999999999999996</v>
      </c>
      <c r="O3031">
        <v>0</v>
      </c>
      <c r="P3031">
        <v>25</v>
      </c>
      <c r="Q3031">
        <v>0</v>
      </c>
      <c r="R3031">
        <v>0</v>
      </c>
      <c r="S3031">
        <v>0</v>
      </c>
      <c r="T3031">
        <v>1</v>
      </c>
      <c r="U3031">
        <v>0</v>
      </c>
      <c r="V3031">
        <v>0</v>
      </c>
      <c r="W3031">
        <v>0</v>
      </c>
      <c r="X3031">
        <v>27.401094755948019</v>
      </c>
      <c r="Y3031">
        <v>0</v>
      </c>
      <c r="Z3031">
        <v>0</v>
      </c>
      <c r="AA3031">
        <v>0</v>
      </c>
      <c r="AB3031">
        <v>8.1105309657180005</v>
      </c>
      <c r="AC3031">
        <v>0</v>
      </c>
      <c r="AD3031">
        <v>0</v>
      </c>
      <c r="AE3031">
        <v>35.511625721666022</v>
      </c>
    </row>
    <row r="3032" spans="1:31" x14ac:dyDescent="0.25">
      <c r="A3032">
        <v>1827401</v>
      </c>
      <c r="B3032">
        <v>1</v>
      </c>
      <c r="C3032" t="s">
        <v>81</v>
      </c>
      <c r="D3032" t="s">
        <v>112</v>
      </c>
      <c r="E3032" t="s">
        <v>202</v>
      </c>
      <c r="F3032" t="s">
        <v>8913</v>
      </c>
      <c r="G3032" t="s">
        <v>156</v>
      </c>
      <c r="H3032" t="s">
        <v>157</v>
      </c>
      <c r="I3032" t="s">
        <v>135</v>
      </c>
      <c r="J3032" t="s">
        <v>136</v>
      </c>
      <c r="K3032" t="s">
        <v>137</v>
      </c>
      <c r="L3032" t="s">
        <v>8914</v>
      </c>
      <c r="M3032" t="s">
        <v>8915</v>
      </c>
      <c r="N3032">
        <v>1.5872222220000001</v>
      </c>
      <c r="O3032">
        <v>0</v>
      </c>
      <c r="P3032">
        <v>416</v>
      </c>
      <c r="Q3032">
        <v>0</v>
      </c>
      <c r="R3032">
        <v>41</v>
      </c>
      <c r="S3032">
        <v>5</v>
      </c>
      <c r="T3032">
        <v>54</v>
      </c>
      <c r="U3032">
        <v>2</v>
      </c>
      <c r="V3032">
        <v>1</v>
      </c>
      <c r="W3032">
        <v>0</v>
      </c>
      <c r="X3032">
        <v>215.75528168104483</v>
      </c>
      <c r="Y3032">
        <v>0</v>
      </c>
      <c r="Z3032">
        <v>29.108938988342047</v>
      </c>
      <c r="AA3032">
        <v>67.268933359089488</v>
      </c>
      <c r="AB3032">
        <v>48.497006241386927</v>
      </c>
      <c r="AC3032">
        <v>18.037899008730335</v>
      </c>
      <c r="AD3032">
        <v>3.5684838344134002</v>
      </c>
      <c r="AE3032">
        <v>382.23654311300709</v>
      </c>
    </row>
    <row r="3033" spans="1:31" x14ac:dyDescent="0.25">
      <c r="A3033">
        <v>1827450</v>
      </c>
      <c r="B3033">
        <v>1</v>
      </c>
      <c r="C3033" t="s">
        <v>80</v>
      </c>
      <c r="D3033" t="s">
        <v>93</v>
      </c>
      <c r="E3033" t="s">
        <v>154</v>
      </c>
      <c r="F3033" t="s">
        <v>8916</v>
      </c>
      <c r="G3033" t="s">
        <v>156</v>
      </c>
      <c r="H3033" t="s">
        <v>157</v>
      </c>
      <c r="I3033" t="s">
        <v>135</v>
      </c>
      <c r="J3033" t="s">
        <v>136</v>
      </c>
      <c r="K3033" t="s">
        <v>137</v>
      </c>
      <c r="L3033" t="s">
        <v>8917</v>
      </c>
      <c r="M3033" t="s">
        <v>8918</v>
      </c>
      <c r="N3033">
        <v>0.58111111100000001</v>
      </c>
      <c r="O3033">
        <v>0</v>
      </c>
      <c r="P3033">
        <v>0</v>
      </c>
      <c r="Q3033">
        <v>0</v>
      </c>
      <c r="R3033">
        <v>0</v>
      </c>
      <c r="S3033">
        <v>3</v>
      </c>
      <c r="T3033">
        <v>0</v>
      </c>
      <c r="U3033">
        <v>2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8.1304303888135561</v>
      </c>
      <c r="AB3033">
        <v>0</v>
      </c>
      <c r="AC3033">
        <v>186.24593038840302</v>
      </c>
      <c r="AD3033">
        <v>0</v>
      </c>
      <c r="AE3033">
        <v>194.37636077721658</v>
      </c>
    </row>
    <row r="3034" spans="1:31" x14ac:dyDescent="0.25">
      <c r="A3034">
        <v>1827258</v>
      </c>
      <c r="B3034">
        <v>1</v>
      </c>
      <c r="C3034" t="s">
        <v>81</v>
      </c>
      <c r="D3034" t="s">
        <v>123</v>
      </c>
      <c r="E3034" t="s">
        <v>140</v>
      </c>
      <c r="F3034" t="s">
        <v>8919</v>
      </c>
      <c r="G3034" t="s">
        <v>142</v>
      </c>
      <c r="H3034" t="s">
        <v>134</v>
      </c>
      <c r="I3034" t="s">
        <v>135</v>
      </c>
      <c r="J3034" t="s">
        <v>136</v>
      </c>
      <c r="K3034" t="s">
        <v>137</v>
      </c>
      <c r="L3034" t="s">
        <v>8920</v>
      </c>
      <c r="M3034" t="s">
        <v>8921</v>
      </c>
      <c r="N3034">
        <v>3.1097222219999998</v>
      </c>
      <c r="O3034">
        <v>0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1.5744887946181667</v>
      </c>
      <c r="AA3034">
        <v>0</v>
      </c>
      <c r="AB3034">
        <v>0</v>
      </c>
      <c r="AC3034">
        <v>0</v>
      </c>
      <c r="AD3034">
        <v>0</v>
      </c>
      <c r="AE3034">
        <v>1.5744887946181667</v>
      </c>
    </row>
    <row r="3035" spans="1:31" x14ac:dyDescent="0.25">
      <c r="A3035">
        <v>1827756</v>
      </c>
      <c r="B3035">
        <v>1</v>
      </c>
      <c r="C3035" t="s">
        <v>80</v>
      </c>
      <c r="D3035" t="s">
        <v>98</v>
      </c>
      <c r="E3035" t="s">
        <v>154</v>
      </c>
      <c r="F3035" t="s">
        <v>8922</v>
      </c>
      <c r="G3035" t="s">
        <v>175</v>
      </c>
      <c r="H3035" t="s">
        <v>157</v>
      </c>
      <c r="I3035" t="s">
        <v>135</v>
      </c>
      <c r="J3035" t="s">
        <v>136</v>
      </c>
      <c r="K3035" t="s">
        <v>137</v>
      </c>
      <c r="L3035" t="s">
        <v>8923</v>
      </c>
      <c r="M3035" t="s">
        <v>8924</v>
      </c>
      <c r="N3035">
        <v>2.3961111110000002</v>
      </c>
      <c r="O3035">
        <v>0</v>
      </c>
      <c r="P3035">
        <v>0</v>
      </c>
      <c r="Q3035">
        <v>0</v>
      </c>
      <c r="R3035">
        <v>0</v>
      </c>
      <c r="S3035">
        <v>1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2.0416992711860584</v>
      </c>
      <c r="AB3035">
        <v>0</v>
      </c>
      <c r="AC3035">
        <v>0</v>
      </c>
      <c r="AD3035">
        <v>0</v>
      </c>
      <c r="AE3035">
        <v>2.0416992711860584</v>
      </c>
    </row>
    <row r="3036" spans="1:31" x14ac:dyDescent="0.25">
      <c r="A3036">
        <v>1827407</v>
      </c>
      <c r="B3036">
        <v>1</v>
      </c>
      <c r="C3036" t="s">
        <v>81</v>
      </c>
      <c r="D3036" t="s">
        <v>115</v>
      </c>
      <c r="E3036" t="s">
        <v>154</v>
      </c>
      <c r="F3036" t="s">
        <v>8925</v>
      </c>
      <c r="G3036" t="s">
        <v>175</v>
      </c>
      <c r="H3036" t="s">
        <v>157</v>
      </c>
      <c r="I3036" t="s">
        <v>135</v>
      </c>
      <c r="J3036" t="s">
        <v>136</v>
      </c>
      <c r="K3036" t="s">
        <v>137</v>
      </c>
      <c r="L3036" t="s">
        <v>8926</v>
      </c>
      <c r="M3036" t="s">
        <v>8927</v>
      </c>
      <c r="N3036">
        <v>2.1</v>
      </c>
      <c r="O3036">
        <v>0</v>
      </c>
      <c r="P3036">
        <v>61</v>
      </c>
      <c r="Q3036">
        <v>0</v>
      </c>
      <c r="R3036">
        <v>13</v>
      </c>
      <c r="S3036">
        <v>0</v>
      </c>
      <c r="T3036">
        <v>5</v>
      </c>
      <c r="U3036">
        <v>0</v>
      </c>
      <c r="V3036">
        <v>0</v>
      </c>
      <c r="W3036">
        <v>0</v>
      </c>
      <c r="X3036">
        <v>29.948752514632144</v>
      </c>
      <c r="Y3036">
        <v>0</v>
      </c>
      <c r="Z3036">
        <v>13.7754984959608</v>
      </c>
      <c r="AA3036">
        <v>0</v>
      </c>
      <c r="AB3036">
        <v>5.1831256764980012</v>
      </c>
      <c r="AC3036">
        <v>0</v>
      </c>
      <c r="AD3036">
        <v>0</v>
      </c>
      <c r="AE3036">
        <v>48.907376687090945</v>
      </c>
    </row>
    <row r="3037" spans="1:31" x14ac:dyDescent="0.25">
      <c r="A3037">
        <v>1827195</v>
      </c>
      <c r="B3037">
        <v>1</v>
      </c>
      <c r="C3037" t="s">
        <v>81</v>
      </c>
      <c r="D3037" t="s">
        <v>113</v>
      </c>
      <c r="E3037" t="s">
        <v>164</v>
      </c>
      <c r="F3037" t="s">
        <v>8928</v>
      </c>
      <c r="G3037" t="s">
        <v>156</v>
      </c>
      <c r="H3037" t="s">
        <v>157</v>
      </c>
      <c r="I3037" t="s">
        <v>135</v>
      </c>
      <c r="J3037" t="s">
        <v>136</v>
      </c>
      <c r="K3037" t="s">
        <v>137</v>
      </c>
      <c r="L3037" t="s">
        <v>8929</v>
      </c>
      <c r="M3037" t="s">
        <v>8930</v>
      </c>
      <c r="N3037">
        <v>0.64916666599999995</v>
      </c>
      <c r="O3037">
        <v>0</v>
      </c>
      <c r="P3037">
        <v>972</v>
      </c>
      <c r="Q3037">
        <v>27</v>
      </c>
      <c r="R3037">
        <v>86</v>
      </c>
      <c r="S3037">
        <v>1</v>
      </c>
      <c r="T3037">
        <v>106</v>
      </c>
      <c r="U3037">
        <v>0</v>
      </c>
      <c r="V3037">
        <v>0</v>
      </c>
      <c r="W3037">
        <v>0</v>
      </c>
      <c r="X3037">
        <v>118.6249983605409</v>
      </c>
      <c r="Y3037">
        <v>111.87489664011535</v>
      </c>
      <c r="Z3037">
        <v>168.87210951959614</v>
      </c>
      <c r="AA3037">
        <v>0</v>
      </c>
      <c r="AB3037">
        <v>28.512540950396009</v>
      </c>
      <c r="AC3037">
        <v>0</v>
      </c>
      <c r="AD3037">
        <v>0</v>
      </c>
      <c r="AE3037">
        <v>427.88454547064839</v>
      </c>
    </row>
    <row r="3038" spans="1:31" x14ac:dyDescent="0.25">
      <c r="A3038">
        <v>1827636</v>
      </c>
      <c r="B3038">
        <v>1</v>
      </c>
      <c r="C3038" t="s">
        <v>80</v>
      </c>
      <c r="D3038" t="s">
        <v>98</v>
      </c>
      <c r="E3038" t="s">
        <v>154</v>
      </c>
      <c r="F3038" t="s">
        <v>8931</v>
      </c>
      <c r="G3038" t="s">
        <v>156</v>
      </c>
      <c r="H3038" t="s">
        <v>157</v>
      </c>
      <c r="I3038" t="s">
        <v>135</v>
      </c>
      <c r="J3038" t="s">
        <v>136</v>
      </c>
      <c r="K3038" t="s">
        <v>137</v>
      </c>
      <c r="L3038" t="s">
        <v>8932</v>
      </c>
      <c r="M3038" t="s">
        <v>8933</v>
      </c>
      <c r="N3038">
        <v>2.6744444440000001</v>
      </c>
      <c r="O3038">
        <v>0</v>
      </c>
      <c r="P3038">
        <v>0</v>
      </c>
      <c r="Q3038">
        <v>0</v>
      </c>
      <c r="R3038">
        <v>10</v>
      </c>
      <c r="S3038">
        <v>0</v>
      </c>
      <c r="T3038">
        <v>5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37.532267393112676</v>
      </c>
      <c r="AA3038">
        <v>0</v>
      </c>
      <c r="AB3038">
        <v>10.784458843605067</v>
      </c>
      <c r="AC3038">
        <v>0</v>
      </c>
      <c r="AD3038">
        <v>0</v>
      </c>
      <c r="AE3038">
        <v>48.316726236717741</v>
      </c>
    </row>
    <row r="3039" spans="1:31" x14ac:dyDescent="0.25">
      <c r="A3039">
        <v>1827387</v>
      </c>
      <c r="B3039">
        <v>1</v>
      </c>
      <c r="C3039" t="s">
        <v>80</v>
      </c>
      <c r="D3039" t="s">
        <v>108</v>
      </c>
      <c r="E3039" t="s">
        <v>164</v>
      </c>
      <c r="F3039" t="s">
        <v>8934</v>
      </c>
      <c r="G3039" t="s">
        <v>386</v>
      </c>
      <c r="H3039" t="s">
        <v>157</v>
      </c>
      <c r="I3039" t="s">
        <v>179</v>
      </c>
      <c r="J3039" t="s">
        <v>136</v>
      </c>
      <c r="K3039" t="s">
        <v>137</v>
      </c>
      <c r="L3039" t="s">
        <v>8935</v>
      </c>
      <c r="M3039" t="s">
        <v>8936</v>
      </c>
      <c r="N3039">
        <v>1.1111111E-2</v>
      </c>
      <c r="O3039">
        <v>0</v>
      </c>
      <c r="P3039">
        <v>446</v>
      </c>
      <c r="Q3039">
        <v>0</v>
      </c>
      <c r="R3039">
        <v>49</v>
      </c>
      <c r="S3039">
        <v>1</v>
      </c>
      <c r="T3039">
        <v>47</v>
      </c>
      <c r="U3039">
        <v>0</v>
      </c>
      <c r="V3039">
        <v>0</v>
      </c>
      <c r="W3039">
        <v>0</v>
      </c>
      <c r="X3039">
        <v>0.61249565930399996</v>
      </c>
      <c r="Y3039">
        <v>0</v>
      </c>
      <c r="Z3039">
        <v>0.10884509142144445</v>
      </c>
      <c r="AA3039">
        <v>0.11665868692800002</v>
      </c>
      <c r="AB3039">
        <v>0.27835044773066664</v>
      </c>
      <c r="AC3039">
        <v>0</v>
      </c>
      <c r="AD3039">
        <v>0</v>
      </c>
      <c r="AE3039">
        <v>1.1163498853841112</v>
      </c>
    </row>
    <row r="3040" spans="1:31" x14ac:dyDescent="0.25">
      <c r="A3040">
        <v>1827301</v>
      </c>
      <c r="B3040">
        <v>1</v>
      </c>
      <c r="C3040" t="s">
        <v>81</v>
      </c>
      <c r="D3040" t="s">
        <v>128</v>
      </c>
      <c r="E3040" t="s">
        <v>164</v>
      </c>
      <c r="F3040" t="s">
        <v>8937</v>
      </c>
      <c r="G3040" t="s">
        <v>156</v>
      </c>
      <c r="H3040" t="s">
        <v>157</v>
      </c>
      <c r="I3040" t="s">
        <v>135</v>
      </c>
      <c r="J3040" t="s">
        <v>136</v>
      </c>
      <c r="K3040" t="s">
        <v>137</v>
      </c>
      <c r="L3040" t="s">
        <v>8938</v>
      </c>
      <c r="M3040" t="s">
        <v>8939</v>
      </c>
      <c r="N3040">
        <v>1.2847222220000001</v>
      </c>
      <c r="O3040">
        <v>0</v>
      </c>
      <c r="P3040">
        <v>270</v>
      </c>
      <c r="Q3040">
        <v>3</v>
      </c>
      <c r="R3040">
        <v>5</v>
      </c>
      <c r="S3040">
        <v>8</v>
      </c>
      <c r="T3040">
        <v>25</v>
      </c>
      <c r="U3040">
        <v>1</v>
      </c>
      <c r="V3040">
        <v>0</v>
      </c>
      <c r="W3040">
        <v>0</v>
      </c>
      <c r="X3040">
        <v>83.822500603361235</v>
      </c>
      <c r="Y3040">
        <v>4.83482510476375</v>
      </c>
      <c r="Z3040">
        <v>2.7218817156433328</v>
      </c>
      <c r="AA3040">
        <v>21.794173788391067</v>
      </c>
      <c r="AB3040">
        <v>22.93357029681275</v>
      </c>
      <c r="AC3040">
        <v>527.19363733608009</v>
      </c>
      <c r="AD3040">
        <v>0</v>
      </c>
      <c r="AE3040">
        <v>663.30058884505229</v>
      </c>
    </row>
    <row r="3041" spans="1:31" x14ac:dyDescent="0.25">
      <c r="A3041">
        <v>1827152</v>
      </c>
      <c r="B3041">
        <v>1</v>
      </c>
      <c r="C3041" t="s">
        <v>81</v>
      </c>
      <c r="D3041" t="s">
        <v>120</v>
      </c>
      <c r="E3041" t="s">
        <v>252</v>
      </c>
      <c r="F3041" t="s">
        <v>7448</v>
      </c>
      <c r="G3041" t="s">
        <v>150</v>
      </c>
      <c r="H3041" t="s">
        <v>134</v>
      </c>
      <c r="I3041" t="s">
        <v>135</v>
      </c>
      <c r="J3041" t="s">
        <v>136</v>
      </c>
      <c r="K3041" t="s">
        <v>151</v>
      </c>
      <c r="L3041" t="s">
        <v>8940</v>
      </c>
      <c r="M3041" t="s">
        <v>8941</v>
      </c>
      <c r="N3041">
        <v>8.6448083330000003</v>
      </c>
      <c r="O3041">
        <v>0</v>
      </c>
      <c r="P3041">
        <v>133</v>
      </c>
      <c r="Q3041">
        <v>0</v>
      </c>
      <c r="R3041">
        <v>14</v>
      </c>
      <c r="S3041">
        <v>0</v>
      </c>
      <c r="T3041">
        <v>9</v>
      </c>
      <c r="U3041">
        <v>0</v>
      </c>
      <c r="V3041">
        <v>0</v>
      </c>
      <c r="W3041">
        <v>0</v>
      </c>
      <c r="X3041">
        <v>184.2017514475761</v>
      </c>
      <c r="Y3041">
        <v>0</v>
      </c>
      <c r="Z3041">
        <v>12.3275204215416</v>
      </c>
      <c r="AA3041">
        <v>0</v>
      </c>
      <c r="AB3041">
        <v>17.390666355102361</v>
      </c>
      <c r="AC3041">
        <v>0</v>
      </c>
      <c r="AD3041">
        <v>0</v>
      </c>
      <c r="AE3041">
        <v>213.91993822422006</v>
      </c>
    </row>
    <row r="3042" spans="1:31" x14ac:dyDescent="0.25">
      <c r="A3042">
        <v>1827444</v>
      </c>
      <c r="B3042">
        <v>1</v>
      </c>
      <c r="C3042" t="s">
        <v>81</v>
      </c>
      <c r="D3042" t="s">
        <v>128</v>
      </c>
      <c r="E3042" t="s">
        <v>164</v>
      </c>
      <c r="F3042" t="s">
        <v>8942</v>
      </c>
      <c r="G3042" t="s">
        <v>150</v>
      </c>
      <c r="H3042" t="s">
        <v>157</v>
      </c>
      <c r="I3042" t="s">
        <v>135</v>
      </c>
      <c r="J3042" t="s">
        <v>136</v>
      </c>
      <c r="K3042" t="s">
        <v>151</v>
      </c>
      <c r="L3042" t="s">
        <v>8943</v>
      </c>
      <c r="M3042" t="s">
        <v>8944</v>
      </c>
      <c r="N3042">
        <v>0.75305555499999999</v>
      </c>
      <c r="O3042">
        <v>0</v>
      </c>
      <c r="P3042">
        <v>0</v>
      </c>
      <c r="Q3042">
        <v>0</v>
      </c>
      <c r="R3042">
        <v>0</v>
      </c>
      <c r="S3042">
        <v>1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9.241561949119049</v>
      </c>
      <c r="AB3042">
        <v>0</v>
      </c>
      <c r="AC3042">
        <v>0</v>
      </c>
      <c r="AD3042">
        <v>0</v>
      </c>
      <c r="AE3042">
        <v>9.241561949119049</v>
      </c>
    </row>
    <row r="3043" spans="1:31" x14ac:dyDescent="0.25">
      <c r="A3043">
        <v>1827510</v>
      </c>
      <c r="B3043">
        <v>1</v>
      </c>
      <c r="C3043" t="s">
        <v>81</v>
      </c>
      <c r="D3043" t="s">
        <v>126</v>
      </c>
      <c r="E3043" t="s">
        <v>164</v>
      </c>
      <c r="F3043" t="s">
        <v>909</v>
      </c>
      <c r="G3043" t="s">
        <v>156</v>
      </c>
      <c r="H3043" t="s">
        <v>157</v>
      </c>
      <c r="I3043" t="s">
        <v>179</v>
      </c>
      <c r="J3043" t="s">
        <v>136</v>
      </c>
      <c r="K3043" t="s">
        <v>137</v>
      </c>
      <c r="L3043" t="s">
        <v>8945</v>
      </c>
      <c r="M3043" t="s">
        <v>8946</v>
      </c>
      <c r="N3043">
        <v>5.5555550000000002E-3</v>
      </c>
      <c r="O3043">
        <v>0</v>
      </c>
      <c r="P3043">
        <v>619</v>
      </c>
      <c r="Q3043">
        <v>5</v>
      </c>
      <c r="R3043">
        <v>77</v>
      </c>
      <c r="S3043">
        <v>10</v>
      </c>
      <c r="T3043">
        <v>40</v>
      </c>
      <c r="U3043">
        <v>0</v>
      </c>
      <c r="V3043">
        <v>0</v>
      </c>
      <c r="W3043">
        <v>0</v>
      </c>
      <c r="X3043">
        <v>0.38919156346055572</v>
      </c>
      <c r="Y3043">
        <v>8.3446056263333332E-2</v>
      </c>
      <c r="Z3043">
        <v>0.18265156540472224</v>
      </c>
      <c r="AA3043">
        <v>0.45973262894400008</v>
      </c>
      <c r="AB3043">
        <v>0.23152444295533339</v>
      </c>
      <c r="AC3043">
        <v>0</v>
      </c>
      <c r="AD3043">
        <v>0</v>
      </c>
      <c r="AE3043">
        <v>1.3465462570279447</v>
      </c>
    </row>
    <row r="3044" spans="1:31" x14ac:dyDescent="0.25">
      <c r="A3044">
        <v>1827178</v>
      </c>
      <c r="B3044">
        <v>1</v>
      </c>
      <c r="C3044" t="s">
        <v>81</v>
      </c>
      <c r="D3044" t="s">
        <v>122</v>
      </c>
      <c r="E3044" t="s">
        <v>154</v>
      </c>
      <c r="F3044" t="s">
        <v>8947</v>
      </c>
      <c r="G3044" t="s">
        <v>175</v>
      </c>
      <c r="H3044" t="s">
        <v>157</v>
      </c>
      <c r="I3044" t="s">
        <v>135</v>
      </c>
      <c r="J3044" t="s">
        <v>136</v>
      </c>
      <c r="K3044" t="s">
        <v>137</v>
      </c>
      <c r="L3044" t="s">
        <v>8948</v>
      </c>
      <c r="M3044" t="s">
        <v>8949</v>
      </c>
      <c r="N3044">
        <v>6.0477777770000003</v>
      </c>
      <c r="O3044">
        <v>0</v>
      </c>
      <c r="P3044">
        <v>1</v>
      </c>
      <c r="Q3044">
        <v>1</v>
      </c>
      <c r="R3044">
        <v>0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0.86982787312260001</v>
      </c>
      <c r="Y3044">
        <v>10.231807347547932</v>
      </c>
      <c r="Z3044">
        <v>0</v>
      </c>
      <c r="AA3044">
        <v>0</v>
      </c>
      <c r="AB3044">
        <v>0</v>
      </c>
      <c r="AC3044">
        <v>10.915685503884001</v>
      </c>
      <c r="AD3044">
        <v>0</v>
      </c>
      <c r="AE3044">
        <v>22.017320724554533</v>
      </c>
    </row>
    <row r="3045" spans="1:31" x14ac:dyDescent="0.25">
      <c r="A3045">
        <v>1827533</v>
      </c>
      <c r="B3045">
        <v>1</v>
      </c>
      <c r="C3045" t="s">
        <v>81</v>
      </c>
      <c r="D3045" t="s">
        <v>128</v>
      </c>
      <c r="E3045" t="s">
        <v>164</v>
      </c>
      <c r="F3045" t="s">
        <v>8950</v>
      </c>
      <c r="G3045" t="s">
        <v>150</v>
      </c>
      <c r="H3045" t="s">
        <v>157</v>
      </c>
      <c r="I3045" t="s">
        <v>135</v>
      </c>
      <c r="J3045" t="s">
        <v>136</v>
      </c>
      <c r="K3045" t="s">
        <v>151</v>
      </c>
      <c r="L3045" t="s">
        <v>8951</v>
      </c>
      <c r="M3045" t="s">
        <v>8952</v>
      </c>
      <c r="N3045">
        <v>0.87232861100000003</v>
      </c>
      <c r="O3045">
        <v>5</v>
      </c>
      <c r="P3045">
        <v>278</v>
      </c>
      <c r="Q3045">
        <v>2</v>
      </c>
      <c r="R3045">
        <v>10</v>
      </c>
      <c r="S3045">
        <v>13</v>
      </c>
      <c r="T3045">
        <v>10</v>
      </c>
      <c r="U3045">
        <v>0</v>
      </c>
      <c r="V3045">
        <v>0</v>
      </c>
      <c r="W3045">
        <v>0.95215565465212504</v>
      </c>
      <c r="X3045">
        <v>57.098082935336109</v>
      </c>
      <c r="Y3045">
        <v>4.2164294348669999</v>
      </c>
      <c r="Z3045">
        <v>1.1485449519866999</v>
      </c>
      <c r="AA3045">
        <v>61.365961025967373</v>
      </c>
      <c r="AB3045">
        <v>4.7020320059240008</v>
      </c>
      <c r="AC3045">
        <v>0</v>
      </c>
      <c r="AD3045">
        <v>0</v>
      </c>
      <c r="AE3045">
        <v>129.4832060087333</v>
      </c>
    </row>
    <row r="3046" spans="1:31" x14ac:dyDescent="0.25">
      <c r="A3046">
        <v>1827464</v>
      </c>
      <c r="B3046">
        <v>1</v>
      </c>
      <c r="C3046" t="s">
        <v>81</v>
      </c>
      <c r="D3046" t="s">
        <v>127</v>
      </c>
      <c r="E3046" t="s">
        <v>268</v>
      </c>
      <c r="F3046" t="s">
        <v>3455</v>
      </c>
      <c r="G3046" t="s">
        <v>156</v>
      </c>
      <c r="H3046" t="s">
        <v>157</v>
      </c>
      <c r="I3046" t="s">
        <v>135</v>
      </c>
      <c r="J3046" t="s">
        <v>136</v>
      </c>
      <c r="K3046" t="s">
        <v>137</v>
      </c>
      <c r="L3046" t="s">
        <v>8953</v>
      </c>
      <c r="M3046" t="s">
        <v>8954</v>
      </c>
      <c r="N3046">
        <v>0.949151666</v>
      </c>
      <c r="O3046">
        <v>5</v>
      </c>
      <c r="P3046">
        <v>19</v>
      </c>
      <c r="Q3046">
        <v>183</v>
      </c>
      <c r="R3046">
        <v>150</v>
      </c>
      <c r="S3046">
        <v>6</v>
      </c>
      <c r="T3046">
        <v>3</v>
      </c>
      <c r="U3046">
        <v>0</v>
      </c>
      <c r="V3046">
        <v>0</v>
      </c>
      <c r="W3046">
        <v>1.3900166186507998</v>
      </c>
      <c r="X3046">
        <v>4.9104157879140011</v>
      </c>
      <c r="Y3046">
        <v>213.43939324296582</v>
      </c>
      <c r="Z3046">
        <v>224.71073702541335</v>
      </c>
      <c r="AA3046">
        <v>4.6420135397299997</v>
      </c>
      <c r="AB3046">
        <v>0.4598577967984</v>
      </c>
      <c r="AC3046">
        <v>0</v>
      </c>
      <c r="AD3046">
        <v>0</v>
      </c>
      <c r="AE3046">
        <v>449.55243401147237</v>
      </c>
    </row>
    <row r="3047" spans="1:31" x14ac:dyDescent="0.25">
      <c r="A3047">
        <v>1827155</v>
      </c>
      <c r="B3047">
        <v>1</v>
      </c>
      <c r="C3047" t="s">
        <v>81</v>
      </c>
      <c r="D3047" t="s">
        <v>128</v>
      </c>
      <c r="E3047" t="s">
        <v>164</v>
      </c>
      <c r="F3047" t="s">
        <v>8174</v>
      </c>
      <c r="G3047" t="s">
        <v>225</v>
      </c>
      <c r="H3047" t="s">
        <v>157</v>
      </c>
      <c r="I3047" t="s">
        <v>135</v>
      </c>
      <c r="J3047" t="s">
        <v>136</v>
      </c>
      <c r="K3047" t="s">
        <v>151</v>
      </c>
      <c r="L3047" t="s">
        <v>8955</v>
      </c>
      <c r="M3047" t="s">
        <v>8956</v>
      </c>
      <c r="N3047">
        <v>9.5938888880000004</v>
      </c>
      <c r="O3047">
        <v>0</v>
      </c>
      <c r="P3047">
        <v>1064</v>
      </c>
      <c r="Q3047">
        <v>4</v>
      </c>
      <c r="R3047">
        <v>1</v>
      </c>
      <c r="S3047">
        <v>3</v>
      </c>
      <c r="T3047">
        <v>69</v>
      </c>
      <c r="U3047">
        <v>0</v>
      </c>
      <c r="V3047">
        <v>0</v>
      </c>
      <c r="W3047">
        <v>0</v>
      </c>
      <c r="X3047">
        <v>1174.1253920553609</v>
      </c>
      <c r="Y3047">
        <v>65.332025957563204</v>
      </c>
      <c r="Z3047">
        <v>0.59299197054999997</v>
      </c>
      <c r="AA3047">
        <v>251.68510610556672</v>
      </c>
      <c r="AB3047">
        <v>145.81070005343003</v>
      </c>
      <c r="AC3047">
        <v>0</v>
      </c>
      <c r="AD3047">
        <v>0</v>
      </c>
      <c r="AE3047">
        <v>1637.5462161424709</v>
      </c>
    </row>
    <row r="3048" spans="1:31" x14ac:dyDescent="0.25">
      <c r="A3048">
        <v>1827673</v>
      </c>
      <c r="B3048">
        <v>1</v>
      </c>
      <c r="C3048" t="s">
        <v>81</v>
      </c>
      <c r="D3048" t="s">
        <v>122</v>
      </c>
      <c r="E3048" t="s">
        <v>164</v>
      </c>
      <c r="F3048" t="s">
        <v>8957</v>
      </c>
      <c r="G3048" t="s">
        <v>156</v>
      </c>
      <c r="H3048" t="s">
        <v>157</v>
      </c>
      <c r="I3048" t="s">
        <v>135</v>
      </c>
      <c r="J3048" t="s">
        <v>136</v>
      </c>
      <c r="K3048" t="s">
        <v>137</v>
      </c>
      <c r="L3048" t="s">
        <v>8958</v>
      </c>
      <c r="M3048" t="s">
        <v>8959</v>
      </c>
      <c r="N3048">
        <v>1.553055555</v>
      </c>
      <c r="O3048">
        <v>0</v>
      </c>
      <c r="P3048">
        <v>1710</v>
      </c>
      <c r="Q3048">
        <v>10</v>
      </c>
      <c r="R3048">
        <v>23</v>
      </c>
      <c r="S3048">
        <v>2</v>
      </c>
      <c r="T3048">
        <v>157</v>
      </c>
      <c r="U3048">
        <v>2</v>
      </c>
      <c r="V3048">
        <v>0</v>
      </c>
      <c r="W3048">
        <v>0</v>
      </c>
      <c r="X3048">
        <v>467.12469020784187</v>
      </c>
      <c r="Y3048">
        <v>76.455333089234173</v>
      </c>
      <c r="Z3048">
        <v>24.046286275993467</v>
      </c>
      <c r="AA3048">
        <v>3.8356034281636253</v>
      </c>
      <c r="AB3048">
        <v>103.69913375858938</v>
      </c>
      <c r="AC3048">
        <v>79.544299412826746</v>
      </c>
      <c r="AD3048">
        <v>0</v>
      </c>
      <c r="AE3048">
        <v>754.70534617264923</v>
      </c>
    </row>
    <row r="3049" spans="1:31" x14ac:dyDescent="0.25">
      <c r="A3049">
        <v>1827656</v>
      </c>
      <c r="B3049">
        <v>1</v>
      </c>
      <c r="C3049" t="s">
        <v>81</v>
      </c>
      <c r="D3049" t="s">
        <v>127</v>
      </c>
      <c r="E3049" t="s">
        <v>252</v>
      </c>
      <c r="F3049" t="s">
        <v>8960</v>
      </c>
      <c r="G3049" t="s">
        <v>279</v>
      </c>
      <c r="H3049" t="s">
        <v>134</v>
      </c>
      <c r="I3049" t="s">
        <v>135</v>
      </c>
      <c r="J3049" t="s">
        <v>136</v>
      </c>
      <c r="K3049" t="s">
        <v>137</v>
      </c>
      <c r="L3049" t="s">
        <v>8961</v>
      </c>
      <c r="M3049" t="s">
        <v>8962</v>
      </c>
      <c r="N3049">
        <v>8.7038888879999998</v>
      </c>
      <c r="O3049">
        <v>0</v>
      </c>
      <c r="P3049">
        <v>96</v>
      </c>
      <c r="Q3049">
        <v>0</v>
      </c>
      <c r="R3049">
        <v>12</v>
      </c>
      <c r="S3049">
        <v>0</v>
      </c>
      <c r="T3049">
        <v>18</v>
      </c>
      <c r="U3049">
        <v>0</v>
      </c>
      <c r="V3049">
        <v>0</v>
      </c>
      <c r="W3049">
        <v>0</v>
      </c>
      <c r="X3049">
        <v>166.29684497797433</v>
      </c>
      <c r="Y3049">
        <v>0</v>
      </c>
      <c r="Z3049">
        <v>151.51482492029913</v>
      </c>
      <c r="AA3049">
        <v>0</v>
      </c>
      <c r="AB3049">
        <v>31.19464924745396</v>
      </c>
      <c r="AC3049">
        <v>0</v>
      </c>
      <c r="AD3049">
        <v>0</v>
      </c>
      <c r="AE3049">
        <v>349.00631914572745</v>
      </c>
    </row>
    <row r="3050" spans="1:31" x14ac:dyDescent="0.25">
      <c r="A3050">
        <v>1827573</v>
      </c>
      <c r="B3050">
        <v>1</v>
      </c>
      <c r="C3050" t="s">
        <v>81</v>
      </c>
      <c r="D3050" t="s">
        <v>112</v>
      </c>
      <c r="E3050" t="s">
        <v>140</v>
      </c>
      <c r="F3050" t="s">
        <v>8963</v>
      </c>
      <c r="G3050" t="s">
        <v>142</v>
      </c>
      <c r="H3050" t="s">
        <v>134</v>
      </c>
      <c r="I3050" t="s">
        <v>135</v>
      </c>
      <c r="J3050" t="s">
        <v>136</v>
      </c>
      <c r="K3050" t="s">
        <v>137</v>
      </c>
      <c r="L3050" t="s">
        <v>8964</v>
      </c>
      <c r="M3050" t="s">
        <v>8965</v>
      </c>
      <c r="N3050">
        <v>1.405277777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2.9954116499999999E-3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2.9954116499999999E-3</v>
      </c>
    </row>
    <row r="3051" spans="1:31" x14ac:dyDescent="0.25">
      <c r="A3051">
        <v>1827364</v>
      </c>
      <c r="B3051">
        <v>1</v>
      </c>
      <c r="C3051" t="s">
        <v>80</v>
      </c>
      <c r="D3051" t="s">
        <v>109</v>
      </c>
      <c r="E3051" t="s">
        <v>252</v>
      </c>
      <c r="F3051" t="s">
        <v>8966</v>
      </c>
      <c r="G3051" t="s">
        <v>873</v>
      </c>
      <c r="H3051" t="s">
        <v>134</v>
      </c>
      <c r="I3051" t="s">
        <v>135</v>
      </c>
      <c r="J3051" t="s">
        <v>136</v>
      </c>
      <c r="K3051" t="s">
        <v>137</v>
      </c>
      <c r="L3051" t="s">
        <v>8967</v>
      </c>
      <c r="M3051" t="s">
        <v>8968</v>
      </c>
      <c r="N3051">
        <v>1.85</v>
      </c>
      <c r="O3051">
        <v>0</v>
      </c>
      <c r="P3051">
        <v>40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9.139957581091501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9.139957581091501</v>
      </c>
    </row>
    <row r="3052" spans="1:31" x14ac:dyDescent="0.25">
      <c r="A3052">
        <v>1827324</v>
      </c>
      <c r="B3052">
        <v>1</v>
      </c>
      <c r="C3052" t="s">
        <v>81</v>
      </c>
      <c r="D3052" t="s">
        <v>123</v>
      </c>
      <c r="E3052" t="s">
        <v>154</v>
      </c>
      <c r="F3052" t="s">
        <v>951</v>
      </c>
      <c r="G3052" t="s">
        <v>156</v>
      </c>
      <c r="H3052" t="s">
        <v>157</v>
      </c>
      <c r="I3052" t="s">
        <v>135</v>
      </c>
      <c r="J3052" t="s">
        <v>136</v>
      </c>
      <c r="K3052" t="s">
        <v>137</v>
      </c>
      <c r="L3052" t="s">
        <v>8969</v>
      </c>
      <c r="M3052" t="s">
        <v>8970</v>
      </c>
      <c r="N3052">
        <v>3.560277777</v>
      </c>
      <c r="O3052">
        <v>5</v>
      </c>
      <c r="P3052">
        <v>7</v>
      </c>
      <c r="Q3052">
        <v>178</v>
      </c>
      <c r="R3052">
        <v>129</v>
      </c>
      <c r="S3052">
        <v>28</v>
      </c>
      <c r="T3052">
        <v>14</v>
      </c>
      <c r="U3052">
        <v>0</v>
      </c>
      <c r="V3052">
        <v>0</v>
      </c>
      <c r="W3052">
        <v>6.754150093343366</v>
      </c>
      <c r="X3052">
        <v>17.846534968981935</v>
      </c>
      <c r="Y3052">
        <v>532.48378565076246</v>
      </c>
      <c r="Z3052">
        <v>549.60471577052738</v>
      </c>
      <c r="AA3052">
        <v>133.18263178389435</v>
      </c>
      <c r="AB3052">
        <v>57.192977467830737</v>
      </c>
      <c r="AC3052">
        <v>0</v>
      </c>
      <c r="AD3052">
        <v>0</v>
      </c>
      <c r="AE3052">
        <v>1297.0647957353403</v>
      </c>
    </row>
    <row r="3053" spans="1:31" x14ac:dyDescent="0.25">
      <c r="A3053">
        <v>1827470</v>
      </c>
      <c r="B3053">
        <v>1</v>
      </c>
      <c r="C3053" t="s">
        <v>80</v>
      </c>
      <c r="D3053" t="s">
        <v>104</v>
      </c>
      <c r="E3053" t="s">
        <v>202</v>
      </c>
      <c r="F3053" t="s">
        <v>8971</v>
      </c>
      <c r="G3053" t="s">
        <v>156</v>
      </c>
      <c r="H3053" t="s">
        <v>157</v>
      </c>
      <c r="I3053" t="s">
        <v>135</v>
      </c>
      <c r="J3053" t="s">
        <v>136</v>
      </c>
      <c r="K3053" t="s">
        <v>137</v>
      </c>
      <c r="L3053" t="s">
        <v>8972</v>
      </c>
      <c r="M3053" t="s">
        <v>8973</v>
      </c>
      <c r="N3053">
        <v>1.133611111</v>
      </c>
      <c r="O3053">
        <v>8</v>
      </c>
      <c r="P3053">
        <v>168</v>
      </c>
      <c r="Q3053">
        <v>10</v>
      </c>
      <c r="R3053">
        <v>27</v>
      </c>
      <c r="S3053">
        <v>11</v>
      </c>
      <c r="T3053">
        <v>60</v>
      </c>
      <c r="U3053">
        <v>1</v>
      </c>
      <c r="V3053">
        <v>0</v>
      </c>
      <c r="W3053">
        <v>24.478804491301805</v>
      </c>
      <c r="X3053">
        <v>75.80952613252613</v>
      </c>
      <c r="Y3053">
        <v>17.131769523017198</v>
      </c>
      <c r="Z3053">
        <v>35.226304636283309</v>
      </c>
      <c r="AA3053">
        <v>79.285949037361107</v>
      </c>
      <c r="AB3053">
        <v>151.75919071209211</v>
      </c>
      <c r="AC3053">
        <v>24.271258762279427</v>
      </c>
      <c r="AD3053">
        <v>0</v>
      </c>
      <c r="AE3053">
        <v>407.96280329486109</v>
      </c>
    </row>
    <row r="3054" spans="1:31" x14ac:dyDescent="0.25">
      <c r="A3054">
        <v>1827616</v>
      </c>
      <c r="B3054">
        <v>1</v>
      </c>
      <c r="C3054" t="s">
        <v>81</v>
      </c>
      <c r="D3054" t="s">
        <v>121</v>
      </c>
      <c r="E3054" t="s">
        <v>131</v>
      </c>
      <c r="F3054" t="s">
        <v>8974</v>
      </c>
      <c r="G3054" t="s">
        <v>133</v>
      </c>
      <c r="H3054" t="s">
        <v>134</v>
      </c>
      <c r="I3054" t="s">
        <v>135</v>
      </c>
      <c r="J3054" t="s">
        <v>136</v>
      </c>
      <c r="K3054" t="s">
        <v>137</v>
      </c>
      <c r="L3054" t="s">
        <v>8975</v>
      </c>
      <c r="M3054" t="s">
        <v>8976</v>
      </c>
      <c r="N3054">
        <v>1.7741666659999999</v>
      </c>
      <c r="O3054">
        <v>0</v>
      </c>
      <c r="P3054">
        <v>2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0.77805368449269996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0.77805368449269996</v>
      </c>
    </row>
    <row r="3055" spans="1:31" x14ac:dyDescent="0.25">
      <c r="A3055">
        <v>1827570</v>
      </c>
      <c r="B3055">
        <v>1</v>
      </c>
      <c r="C3055" t="s">
        <v>80</v>
      </c>
      <c r="D3055" t="s">
        <v>98</v>
      </c>
      <c r="E3055" t="s">
        <v>202</v>
      </c>
      <c r="F3055" t="s">
        <v>8977</v>
      </c>
      <c r="G3055" t="s">
        <v>156</v>
      </c>
      <c r="H3055" t="s">
        <v>157</v>
      </c>
      <c r="I3055" t="s">
        <v>135</v>
      </c>
      <c r="J3055" t="s">
        <v>136</v>
      </c>
      <c r="K3055" t="s">
        <v>137</v>
      </c>
      <c r="L3055" t="s">
        <v>8978</v>
      </c>
      <c r="M3055" t="s">
        <v>8979</v>
      </c>
      <c r="N3055">
        <v>0.13166666599999999</v>
      </c>
      <c r="O3055">
        <v>0</v>
      </c>
      <c r="P3055">
        <v>20</v>
      </c>
      <c r="Q3055">
        <v>29</v>
      </c>
      <c r="R3055">
        <v>186</v>
      </c>
      <c r="S3055">
        <v>8</v>
      </c>
      <c r="T3055">
        <v>48</v>
      </c>
      <c r="U3055">
        <v>2</v>
      </c>
      <c r="V3055">
        <v>0</v>
      </c>
      <c r="W3055">
        <v>0</v>
      </c>
      <c r="X3055">
        <v>1.0565809599410998</v>
      </c>
      <c r="Y3055">
        <v>43.266497977083326</v>
      </c>
      <c r="Z3055">
        <v>74.942154841268859</v>
      </c>
      <c r="AA3055">
        <v>6.3837465498079986</v>
      </c>
      <c r="AB3055">
        <v>18.550840575577869</v>
      </c>
      <c r="AC3055">
        <v>23.103078347880004</v>
      </c>
      <c r="AD3055">
        <v>0</v>
      </c>
      <c r="AE3055">
        <v>167.30289925155915</v>
      </c>
    </row>
    <row r="3056" spans="1:31" x14ac:dyDescent="0.25">
      <c r="A3056">
        <v>1827547</v>
      </c>
      <c r="B3056">
        <v>1</v>
      </c>
      <c r="C3056" t="s">
        <v>80</v>
      </c>
      <c r="D3056" t="s">
        <v>82</v>
      </c>
      <c r="E3056" t="s">
        <v>140</v>
      </c>
      <c r="F3056" t="s">
        <v>8980</v>
      </c>
      <c r="G3056" t="s">
        <v>142</v>
      </c>
      <c r="H3056" t="s">
        <v>134</v>
      </c>
      <c r="I3056" t="s">
        <v>135</v>
      </c>
      <c r="J3056" t="s">
        <v>136</v>
      </c>
      <c r="K3056" t="s">
        <v>137</v>
      </c>
      <c r="L3056" t="s">
        <v>8981</v>
      </c>
      <c r="M3056" t="s">
        <v>8982</v>
      </c>
      <c r="N3056">
        <v>6.5383333329999997</v>
      </c>
      <c r="O3056">
        <v>0</v>
      </c>
      <c r="P3056">
        <v>1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2.4953662802463503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2.4953662802463503</v>
      </c>
    </row>
    <row r="3057" spans="1:31" x14ac:dyDescent="0.25">
      <c r="A3057">
        <v>1827069</v>
      </c>
      <c r="B3057">
        <v>1</v>
      </c>
      <c r="C3057" t="s">
        <v>80</v>
      </c>
      <c r="D3057" t="s">
        <v>82</v>
      </c>
      <c r="E3057" t="s">
        <v>252</v>
      </c>
      <c r="F3057" t="s">
        <v>8983</v>
      </c>
      <c r="G3057" t="s">
        <v>217</v>
      </c>
      <c r="H3057" t="s">
        <v>134</v>
      </c>
      <c r="I3057" t="s">
        <v>135</v>
      </c>
      <c r="J3057" t="s">
        <v>136</v>
      </c>
      <c r="K3057" t="s">
        <v>137</v>
      </c>
      <c r="L3057" t="s">
        <v>8984</v>
      </c>
      <c r="M3057" t="s">
        <v>8985</v>
      </c>
      <c r="N3057">
        <v>1.8647222219999999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425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91.649373177262277</v>
      </c>
      <c r="AC3057">
        <v>0</v>
      </c>
      <c r="AD3057">
        <v>0</v>
      </c>
      <c r="AE3057">
        <v>91.649373177262277</v>
      </c>
    </row>
    <row r="3058" spans="1:31" x14ac:dyDescent="0.25">
      <c r="A3058">
        <v>1827696</v>
      </c>
      <c r="B3058">
        <v>1</v>
      </c>
      <c r="C3058" t="s">
        <v>80</v>
      </c>
      <c r="D3058" t="s">
        <v>94</v>
      </c>
      <c r="E3058" t="s">
        <v>140</v>
      </c>
      <c r="F3058" t="s">
        <v>8986</v>
      </c>
      <c r="G3058" t="s">
        <v>213</v>
      </c>
      <c r="H3058" t="s">
        <v>134</v>
      </c>
      <c r="I3058" t="s">
        <v>135</v>
      </c>
      <c r="J3058" t="s">
        <v>136</v>
      </c>
      <c r="K3058" t="s">
        <v>137</v>
      </c>
      <c r="L3058" t="s">
        <v>8987</v>
      </c>
      <c r="M3058" t="s">
        <v>8988</v>
      </c>
      <c r="N3058">
        <v>1.9880555550000001</v>
      </c>
      <c r="O3058">
        <v>0</v>
      </c>
      <c r="P3058">
        <v>6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4.3406007836785507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4.3406007836785507</v>
      </c>
    </row>
    <row r="3059" spans="1:31" x14ac:dyDescent="0.25">
      <c r="A3059">
        <v>1827341</v>
      </c>
      <c r="B3059">
        <v>1</v>
      </c>
      <c r="C3059" t="s">
        <v>81</v>
      </c>
      <c r="D3059" t="s">
        <v>128</v>
      </c>
      <c r="E3059" t="s">
        <v>154</v>
      </c>
      <c r="F3059" t="s">
        <v>8989</v>
      </c>
      <c r="G3059" t="s">
        <v>150</v>
      </c>
      <c r="H3059" t="s">
        <v>157</v>
      </c>
      <c r="I3059" t="s">
        <v>135</v>
      </c>
      <c r="J3059" t="s">
        <v>136</v>
      </c>
      <c r="K3059" t="s">
        <v>151</v>
      </c>
      <c r="L3059" t="s">
        <v>8990</v>
      </c>
      <c r="M3059" t="s">
        <v>8991</v>
      </c>
      <c r="N3059">
        <v>0.61899249999999995</v>
      </c>
      <c r="O3059">
        <v>0</v>
      </c>
      <c r="P3059">
        <v>68</v>
      </c>
      <c r="Q3059">
        <v>1</v>
      </c>
      <c r="R3059">
        <v>35</v>
      </c>
      <c r="S3059">
        <v>3</v>
      </c>
      <c r="T3059">
        <v>13</v>
      </c>
      <c r="U3059">
        <v>1</v>
      </c>
      <c r="V3059">
        <v>0</v>
      </c>
      <c r="W3059">
        <v>0</v>
      </c>
      <c r="X3059">
        <v>10.051443227797998</v>
      </c>
      <c r="Y3059">
        <v>22.3013732687694</v>
      </c>
      <c r="Z3059">
        <v>7.8224651014208018</v>
      </c>
      <c r="AA3059">
        <v>5.2455555519936503</v>
      </c>
      <c r="AB3059">
        <v>3.7429576025449585</v>
      </c>
      <c r="AC3059">
        <v>16.972744863713</v>
      </c>
      <c r="AD3059">
        <v>0</v>
      </c>
      <c r="AE3059">
        <v>66.136539616239816</v>
      </c>
    </row>
    <row r="3060" spans="1:31" x14ac:dyDescent="0.25">
      <c r="A3060">
        <v>1827298</v>
      </c>
      <c r="B3060">
        <v>1</v>
      </c>
      <c r="C3060" t="s">
        <v>80</v>
      </c>
      <c r="D3060" t="s">
        <v>106</v>
      </c>
      <c r="E3060" t="s">
        <v>131</v>
      </c>
      <c r="F3060" t="s">
        <v>8992</v>
      </c>
      <c r="G3060" t="s">
        <v>189</v>
      </c>
      <c r="H3060" t="s">
        <v>134</v>
      </c>
      <c r="I3060" t="s">
        <v>135</v>
      </c>
      <c r="J3060" t="s">
        <v>136</v>
      </c>
      <c r="K3060" t="s">
        <v>137</v>
      </c>
      <c r="L3060" t="s">
        <v>8993</v>
      </c>
      <c r="M3060" t="s">
        <v>8994</v>
      </c>
      <c r="N3060">
        <v>4.0113888879999999</v>
      </c>
      <c r="O3060">
        <v>0</v>
      </c>
      <c r="P3060">
        <v>1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1.6248798072000001E-3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1.6248798072000001E-3</v>
      </c>
    </row>
    <row r="3061" spans="1:31" x14ac:dyDescent="0.25">
      <c r="A3061">
        <v>1827198</v>
      </c>
      <c r="B3061">
        <v>1</v>
      </c>
      <c r="C3061" t="s">
        <v>80</v>
      </c>
      <c r="D3061" t="s">
        <v>90</v>
      </c>
      <c r="E3061" t="s">
        <v>140</v>
      </c>
      <c r="F3061" t="s">
        <v>8995</v>
      </c>
      <c r="G3061" t="s">
        <v>142</v>
      </c>
      <c r="H3061" t="s">
        <v>134</v>
      </c>
      <c r="I3061" t="s">
        <v>135</v>
      </c>
      <c r="J3061" t="s">
        <v>136</v>
      </c>
      <c r="K3061" t="s">
        <v>137</v>
      </c>
      <c r="L3061" t="s">
        <v>8996</v>
      </c>
      <c r="M3061" t="s">
        <v>8997</v>
      </c>
      <c r="N3061">
        <v>2.480555555</v>
      </c>
      <c r="O3061">
        <v>0</v>
      </c>
      <c r="P3061">
        <v>5</v>
      </c>
      <c r="Q3061">
        <v>0</v>
      </c>
      <c r="R3061">
        <v>0</v>
      </c>
      <c r="S3061">
        <v>0</v>
      </c>
      <c r="T3061">
        <v>1</v>
      </c>
      <c r="U3061">
        <v>0</v>
      </c>
      <c r="V3061">
        <v>0</v>
      </c>
      <c r="W3061">
        <v>0</v>
      </c>
      <c r="X3061">
        <v>2.9615566323726754</v>
      </c>
      <c r="Y3061">
        <v>0</v>
      </c>
      <c r="Z3061">
        <v>0</v>
      </c>
      <c r="AA3061">
        <v>0</v>
      </c>
      <c r="AB3061">
        <v>4.3390090481102668</v>
      </c>
      <c r="AC3061">
        <v>0</v>
      </c>
      <c r="AD3061">
        <v>0</v>
      </c>
      <c r="AE3061">
        <v>7.3005656804829417</v>
      </c>
    </row>
    <row r="3062" spans="1:31" x14ac:dyDescent="0.25">
      <c r="A3062">
        <v>1827390</v>
      </c>
      <c r="B3062">
        <v>1</v>
      </c>
      <c r="C3062" t="s">
        <v>80</v>
      </c>
      <c r="D3062" t="s">
        <v>108</v>
      </c>
      <c r="E3062" t="s">
        <v>164</v>
      </c>
      <c r="F3062" t="s">
        <v>8998</v>
      </c>
      <c r="G3062" t="s">
        <v>156</v>
      </c>
      <c r="H3062" t="s">
        <v>157</v>
      </c>
      <c r="I3062" t="s">
        <v>179</v>
      </c>
      <c r="J3062" t="s">
        <v>136</v>
      </c>
      <c r="K3062" t="s">
        <v>137</v>
      </c>
      <c r="L3062" t="s">
        <v>8999</v>
      </c>
      <c r="M3062" t="s">
        <v>9000</v>
      </c>
      <c r="N3062">
        <v>6.1111109999999998E-3</v>
      </c>
      <c r="O3062">
        <v>0</v>
      </c>
      <c r="P3062">
        <v>324</v>
      </c>
      <c r="Q3062">
        <v>0</v>
      </c>
      <c r="R3062">
        <v>81</v>
      </c>
      <c r="S3062">
        <v>1</v>
      </c>
      <c r="T3062">
        <v>17</v>
      </c>
      <c r="U3062">
        <v>0</v>
      </c>
      <c r="V3062">
        <v>0</v>
      </c>
      <c r="W3062">
        <v>0</v>
      </c>
      <c r="X3062">
        <v>0.24106708567773333</v>
      </c>
      <c r="Y3062">
        <v>0</v>
      </c>
      <c r="Z3062">
        <v>9.3594707689449996E-2</v>
      </c>
      <c r="AA3062">
        <v>2.2217531959700002E-2</v>
      </c>
      <c r="AB3062">
        <v>7.1363916750866674E-2</v>
      </c>
      <c r="AC3062">
        <v>0</v>
      </c>
      <c r="AD3062">
        <v>0</v>
      </c>
      <c r="AE3062">
        <v>0.42824324207775</v>
      </c>
    </row>
    <row r="3063" spans="1:31" x14ac:dyDescent="0.25">
      <c r="A3063">
        <v>1827745</v>
      </c>
      <c r="B3063">
        <v>1</v>
      </c>
      <c r="C3063" t="s">
        <v>81</v>
      </c>
      <c r="D3063" t="s">
        <v>112</v>
      </c>
      <c r="E3063" t="s">
        <v>154</v>
      </c>
      <c r="F3063" t="s">
        <v>9001</v>
      </c>
      <c r="G3063" t="s">
        <v>156</v>
      </c>
      <c r="H3063" t="s">
        <v>157</v>
      </c>
      <c r="I3063" t="s">
        <v>135</v>
      </c>
      <c r="J3063" t="s">
        <v>136</v>
      </c>
      <c r="K3063" t="s">
        <v>137</v>
      </c>
      <c r="L3063" t="s">
        <v>9002</v>
      </c>
      <c r="M3063" t="s">
        <v>9003</v>
      </c>
      <c r="N3063">
        <v>1.806944444</v>
      </c>
      <c r="O3063">
        <v>0</v>
      </c>
      <c r="P3063">
        <v>131</v>
      </c>
      <c r="Q3063">
        <v>65</v>
      </c>
      <c r="R3063">
        <v>24</v>
      </c>
      <c r="S3063">
        <v>0</v>
      </c>
      <c r="T3063">
        <v>16</v>
      </c>
      <c r="U3063">
        <v>0</v>
      </c>
      <c r="V3063">
        <v>0</v>
      </c>
      <c r="W3063">
        <v>0</v>
      </c>
      <c r="X3063">
        <v>45.906795165535229</v>
      </c>
      <c r="Y3063">
        <v>12.191832891728815</v>
      </c>
      <c r="Z3063">
        <v>3.7625711884584638</v>
      </c>
      <c r="AA3063">
        <v>0</v>
      </c>
      <c r="AB3063">
        <v>3.901177577284499</v>
      </c>
      <c r="AC3063">
        <v>0</v>
      </c>
      <c r="AD3063">
        <v>0</v>
      </c>
      <c r="AE3063">
        <v>65.762376823007003</v>
      </c>
    </row>
    <row r="3064" spans="1:31" x14ac:dyDescent="0.25">
      <c r="A3064">
        <v>1827536</v>
      </c>
      <c r="B3064">
        <v>1</v>
      </c>
      <c r="C3064" t="s">
        <v>81</v>
      </c>
      <c r="D3064" t="s">
        <v>127</v>
      </c>
      <c r="E3064" t="s">
        <v>164</v>
      </c>
      <c r="F3064" t="s">
        <v>4205</v>
      </c>
      <c r="G3064" t="s">
        <v>156</v>
      </c>
      <c r="H3064" t="s">
        <v>157</v>
      </c>
      <c r="I3064" t="s">
        <v>135</v>
      </c>
      <c r="J3064" t="s">
        <v>136</v>
      </c>
      <c r="K3064" t="s">
        <v>137</v>
      </c>
      <c r="L3064" t="s">
        <v>9004</v>
      </c>
      <c r="M3064" t="s">
        <v>9005</v>
      </c>
      <c r="N3064">
        <v>1.915</v>
      </c>
      <c r="O3064">
        <v>2</v>
      </c>
      <c r="P3064">
        <v>52</v>
      </c>
      <c r="Q3064">
        <v>79</v>
      </c>
      <c r="R3064">
        <v>74</v>
      </c>
      <c r="S3064">
        <v>0</v>
      </c>
      <c r="T3064">
        <v>5</v>
      </c>
      <c r="U3064">
        <v>1</v>
      </c>
      <c r="V3064">
        <v>0</v>
      </c>
      <c r="W3064">
        <v>1.8055728373338003</v>
      </c>
      <c r="X3064">
        <v>22.377043314560709</v>
      </c>
      <c r="Y3064">
        <v>281.53603649021397</v>
      </c>
      <c r="Z3064">
        <v>195.9945172574545</v>
      </c>
      <c r="AA3064">
        <v>0</v>
      </c>
      <c r="AB3064">
        <v>5.7871090054289995</v>
      </c>
      <c r="AC3064">
        <v>374.16401612612998</v>
      </c>
      <c r="AD3064">
        <v>0</v>
      </c>
      <c r="AE3064">
        <v>881.66429503112204</v>
      </c>
    </row>
    <row r="3065" spans="1:31" x14ac:dyDescent="0.25">
      <c r="A3065">
        <v>1827081</v>
      </c>
      <c r="B3065">
        <v>1</v>
      </c>
      <c r="C3065" t="s">
        <v>80</v>
      </c>
      <c r="D3065" t="s">
        <v>88</v>
      </c>
      <c r="E3065" t="s">
        <v>154</v>
      </c>
      <c r="F3065" t="s">
        <v>9006</v>
      </c>
      <c r="G3065" t="s">
        <v>955</v>
      </c>
      <c r="H3065" t="s">
        <v>157</v>
      </c>
      <c r="I3065" t="s">
        <v>135</v>
      </c>
      <c r="J3065" t="s">
        <v>136</v>
      </c>
      <c r="K3065" t="s">
        <v>137</v>
      </c>
      <c r="L3065" t="s">
        <v>9007</v>
      </c>
      <c r="M3065" t="s">
        <v>9008</v>
      </c>
      <c r="N3065">
        <v>4.5891666659999997</v>
      </c>
      <c r="O3065">
        <v>0</v>
      </c>
      <c r="P3065">
        <v>32</v>
      </c>
      <c r="Q3065">
        <v>0</v>
      </c>
      <c r="R3065">
        <v>0</v>
      </c>
      <c r="S3065">
        <v>0</v>
      </c>
      <c r="T3065">
        <v>3</v>
      </c>
      <c r="U3065">
        <v>0</v>
      </c>
      <c r="V3065">
        <v>0</v>
      </c>
      <c r="W3065">
        <v>0</v>
      </c>
      <c r="X3065">
        <v>28.667935891135752</v>
      </c>
      <c r="Y3065">
        <v>0</v>
      </c>
      <c r="Z3065">
        <v>0</v>
      </c>
      <c r="AA3065">
        <v>0</v>
      </c>
      <c r="AB3065">
        <v>10.930692244891999</v>
      </c>
      <c r="AC3065">
        <v>0</v>
      </c>
      <c r="AD3065">
        <v>0</v>
      </c>
      <c r="AE3065">
        <v>39.598628136027749</v>
      </c>
    </row>
    <row r="3066" spans="1:31" x14ac:dyDescent="0.25">
      <c r="A3066">
        <v>1827728</v>
      </c>
      <c r="B3066">
        <v>1</v>
      </c>
      <c r="C3066" t="s">
        <v>80</v>
      </c>
      <c r="D3066" t="s">
        <v>104</v>
      </c>
      <c r="E3066" t="s">
        <v>154</v>
      </c>
      <c r="F3066" t="s">
        <v>9009</v>
      </c>
      <c r="G3066" t="s">
        <v>175</v>
      </c>
      <c r="H3066" t="s">
        <v>157</v>
      </c>
      <c r="I3066" t="s">
        <v>135</v>
      </c>
      <c r="J3066" t="s">
        <v>136</v>
      </c>
      <c r="K3066" t="s">
        <v>137</v>
      </c>
      <c r="L3066" t="s">
        <v>9010</v>
      </c>
      <c r="M3066" t="s">
        <v>9011</v>
      </c>
      <c r="N3066">
        <v>7.7852777770000001</v>
      </c>
      <c r="O3066">
        <v>1</v>
      </c>
      <c r="P3066">
        <v>53</v>
      </c>
      <c r="Q3066">
        <v>0</v>
      </c>
      <c r="R3066">
        <v>6</v>
      </c>
      <c r="S3066">
        <v>0</v>
      </c>
      <c r="T3066">
        <v>4</v>
      </c>
      <c r="U3066">
        <v>0</v>
      </c>
      <c r="V3066">
        <v>0</v>
      </c>
      <c r="W3066">
        <v>42.675618262993503</v>
      </c>
      <c r="X3066">
        <v>226.35590575456689</v>
      </c>
      <c r="Y3066">
        <v>0</v>
      </c>
      <c r="Z3066">
        <v>18.199688565864701</v>
      </c>
      <c r="AA3066">
        <v>0</v>
      </c>
      <c r="AB3066">
        <v>33.766140673599999</v>
      </c>
      <c r="AC3066">
        <v>0</v>
      </c>
      <c r="AD3066">
        <v>0</v>
      </c>
      <c r="AE3066">
        <v>320.99735325702505</v>
      </c>
    </row>
    <row r="3067" spans="1:31" x14ac:dyDescent="0.25">
      <c r="A3067">
        <v>1827267</v>
      </c>
      <c r="B3067">
        <v>1</v>
      </c>
      <c r="C3067" t="s">
        <v>80</v>
      </c>
      <c r="D3067" t="s">
        <v>103</v>
      </c>
      <c r="E3067" t="s">
        <v>154</v>
      </c>
      <c r="F3067" t="s">
        <v>9012</v>
      </c>
      <c r="G3067" t="s">
        <v>175</v>
      </c>
      <c r="H3067" t="s">
        <v>157</v>
      </c>
      <c r="I3067" t="s">
        <v>135</v>
      </c>
      <c r="J3067" t="s">
        <v>136</v>
      </c>
      <c r="K3067" t="s">
        <v>137</v>
      </c>
      <c r="L3067" t="s">
        <v>9013</v>
      </c>
      <c r="M3067" t="s">
        <v>9014</v>
      </c>
      <c r="N3067">
        <v>0.59722222199999997</v>
      </c>
      <c r="O3067">
        <v>0</v>
      </c>
      <c r="P3067">
        <v>0</v>
      </c>
      <c r="Q3067">
        <v>0</v>
      </c>
      <c r="R3067">
        <v>0</v>
      </c>
      <c r="S3067">
        <v>1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18.618313109014004</v>
      </c>
      <c r="AB3067">
        <v>0</v>
      </c>
      <c r="AC3067">
        <v>0</v>
      </c>
      <c r="AD3067">
        <v>0</v>
      </c>
      <c r="AE3067">
        <v>18.618313109014004</v>
      </c>
    </row>
    <row r="3068" spans="1:31" x14ac:dyDescent="0.25">
      <c r="A3068">
        <v>1827576</v>
      </c>
      <c r="B3068">
        <v>1</v>
      </c>
      <c r="C3068" t="s">
        <v>80</v>
      </c>
      <c r="D3068" t="s">
        <v>98</v>
      </c>
      <c r="E3068" t="s">
        <v>164</v>
      </c>
      <c r="F3068" t="s">
        <v>9015</v>
      </c>
      <c r="G3068" t="s">
        <v>156</v>
      </c>
      <c r="H3068" t="s">
        <v>157</v>
      </c>
      <c r="I3068" t="s">
        <v>135</v>
      </c>
      <c r="J3068" t="s">
        <v>136</v>
      </c>
      <c r="K3068" t="s">
        <v>137</v>
      </c>
      <c r="L3068" t="s">
        <v>9016</v>
      </c>
      <c r="M3068" t="s">
        <v>9017</v>
      </c>
      <c r="N3068">
        <v>0.74027777699999997</v>
      </c>
      <c r="O3068">
        <v>0</v>
      </c>
      <c r="P3068">
        <v>421</v>
      </c>
      <c r="Q3068">
        <v>17</v>
      </c>
      <c r="R3068">
        <v>52</v>
      </c>
      <c r="S3068">
        <v>6</v>
      </c>
      <c r="T3068">
        <v>117</v>
      </c>
      <c r="U3068">
        <v>1</v>
      </c>
      <c r="V3068">
        <v>0</v>
      </c>
      <c r="W3068">
        <v>0</v>
      </c>
      <c r="X3068">
        <v>72.137763180950444</v>
      </c>
      <c r="Y3068">
        <v>27.600021411547253</v>
      </c>
      <c r="Z3068">
        <v>31.970603745838009</v>
      </c>
      <c r="AA3068">
        <v>28.692720105403726</v>
      </c>
      <c r="AB3068">
        <v>73.183841879042291</v>
      </c>
      <c r="AC3068">
        <v>3.4879475179920001</v>
      </c>
      <c r="AD3068">
        <v>0</v>
      </c>
      <c r="AE3068">
        <v>237.07289784077375</v>
      </c>
    </row>
    <row r="3069" spans="1:31" x14ac:dyDescent="0.25">
      <c r="A3069">
        <v>1827659</v>
      </c>
      <c r="B3069">
        <v>1</v>
      </c>
      <c r="C3069" t="s">
        <v>80</v>
      </c>
      <c r="D3069" t="s">
        <v>82</v>
      </c>
      <c r="E3069" t="s">
        <v>252</v>
      </c>
      <c r="F3069" t="s">
        <v>9018</v>
      </c>
      <c r="G3069" t="s">
        <v>217</v>
      </c>
      <c r="H3069" t="s">
        <v>134</v>
      </c>
      <c r="I3069" t="s">
        <v>135</v>
      </c>
      <c r="J3069" t="s">
        <v>136</v>
      </c>
      <c r="K3069" t="s">
        <v>137</v>
      </c>
      <c r="L3069" t="s">
        <v>9019</v>
      </c>
      <c r="M3069" t="s">
        <v>9020</v>
      </c>
      <c r="N3069">
        <v>3.7686111109999998</v>
      </c>
      <c r="O3069">
        <v>0</v>
      </c>
      <c r="P3069">
        <v>515</v>
      </c>
      <c r="Q3069">
        <v>0</v>
      </c>
      <c r="R3069">
        <v>0</v>
      </c>
      <c r="S3069">
        <v>0</v>
      </c>
      <c r="T3069">
        <v>114</v>
      </c>
      <c r="U3069">
        <v>0</v>
      </c>
      <c r="V3069">
        <v>0</v>
      </c>
      <c r="W3069">
        <v>0</v>
      </c>
      <c r="X3069">
        <v>504.73730342262297</v>
      </c>
      <c r="Y3069">
        <v>0</v>
      </c>
      <c r="Z3069">
        <v>0</v>
      </c>
      <c r="AA3069">
        <v>0</v>
      </c>
      <c r="AB3069">
        <v>182.12501332780792</v>
      </c>
      <c r="AC3069">
        <v>0</v>
      </c>
      <c r="AD3069">
        <v>0</v>
      </c>
      <c r="AE3069">
        <v>686.86231675043086</v>
      </c>
    </row>
    <row r="3070" spans="1:31" x14ac:dyDescent="0.25">
      <c r="A3070">
        <v>1827327</v>
      </c>
      <c r="B3070">
        <v>1</v>
      </c>
      <c r="C3070" t="s">
        <v>80</v>
      </c>
      <c r="D3070" t="s">
        <v>96</v>
      </c>
      <c r="E3070" t="s">
        <v>131</v>
      </c>
      <c r="F3070" t="s">
        <v>9021</v>
      </c>
      <c r="G3070" t="s">
        <v>189</v>
      </c>
      <c r="H3070" t="s">
        <v>134</v>
      </c>
      <c r="I3070" t="s">
        <v>135</v>
      </c>
      <c r="J3070" t="s">
        <v>136</v>
      </c>
      <c r="K3070" t="s">
        <v>137</v>
      </c>
      <c r="L3070" t="s">
        <v>9022</v>
      </c>
      <c r="M3070" t="s">
        <v>9023</v>
      </c>
      <c r="N3070">
        <v>3.7891666659999999</v>
      </c>
      <c r="O3070">
        <v>0</v>
      </c>
      <c r="P3070">
        <v>32</v>
      </c>
      <c r="Q3070">
        <v>0</v>
      </c>
      <c r="R3070">
        <v>1</v>
      </c>
      <c r="S3070">
        <v>0</v>
      </c>
      <c r="T3070">
        <v>3</v>
      </c>
      <c r="U3070">
        <v>0</v>
      </c>
      <c r="V3070">
        <v>0</v>
      </c>
      <c r="W3070">
        <v>0</v>
      </c>
      <c r="X3070">
        <v>106.28806212356301</v>
      </c>
      <c r="Y3070">
        <v>0</v>
      </c>
      <c r="Z3070">
        <v>4.5166712862775009E-2</v>
      </c>
      <c r="AA3070">
        <v>0</v>
      </c>
      <c r="AB3070">
        <v>20.227881168084668</v>
      </c>
      <c r="AC3070">
        <v>0</v>
      </c>
      <c r="AD3070">
        <v>0</v>
      </c>
      <c r="AE3070">
        <v>126.56111000451045</v>
      </c>
    </row>
    <row r="3071" spans="1:31" x14ac:dyDescent="0.25">
      <c r="A3071">
        <v>1827622</v>
      </c>
      <c r="B3071">
        <v>1</v>
      </c>
      <c r="C3071" t="s">
        <v>81</v>
      </c>
      <c r="D3071" t="s">
        <v>120</v>
      </c>
      <c r="E3071" t="s">
        <v>202</v>
      </c>
      <c r="F3071" t="s">
        <v>4570</v>
      </c>
      <c r="G3071" t="s">
        <v>156</v>
      </c>
      <c r="H3071" t="s">
        <v>157</v>
      </c>
      <c r="I3071" t="s">
        <v>135</v>
      </c>
      <c r="J3071" t="s">
        <v>136</v>
      </c>
      <c r="K3071" t="s">
        <v>137</v>
      </c>
      <c r="L3071" t="s">
        <v>9024</v>
      </c>
      <c r="M3071" t="s">
        <v>9025</v>
      </c>
      <c r="N3071">
        <v>0.900277777</v>
      </c>
      <c r="O3071">
        <v>1</v>
      </c>
      <c r="P3071">
        <v>294</v>
      </c>
      <c r="Q3071">
        <v>73</v>
      </c>
      <c r="R3071">
        <v>3</v>
      </c>
      <c r="S3071">
        <v>15</v>
      </c>
      <c r="T3071">
        <v>34</v>
      </c>
      <c r="U3071">
        <v>2</v>
      </c>
      <c r="V3071">
        <v>0</v>
      </c>
      <c r="W3071">
        <v>15.979456815717903</v>
      </c>
      <c r="X3071">
        <v>60.492445884478627</v>
      </c>
      <c r="Y3071">
        <v>278.12411652990613</v>
      </c>
      <c r="Z3071">
        <v>3.8521542250295835</v>
      </c>
      <c r="AA3071">
        <v>34.265261519242912</v>
      </c>
      <c r="AB3071">
        <v>6.5442134343270126</v>
      </c>
      <c r="AC3071">
        <v>6.5879433791286335</v>
      </c>
      <c r="AD3071">
        <v>0</v>
      </c>
      <c r="AE3071">
        <v>405.84559178783087</v>
      </c>
    </row>
    <row r="3072" spans="1:31" x14ac:dyDescent="0.25">
      <c r="A3072">
        <v>1827513</v>
      </c>
      <c r="B3072">
        <v>1</v>
      </c>
      <c r="C3072" t="s">
        <v>81</v>
      </c>
      <c r="D3072" t="s">
        <v>127</v>
      </c>
      <c r="E3072" t="s">
        <v>154</v>
      </c>
      <c r="F3072" t="s">
        <v>9026</v>
      </c>
      <c r="G3072" t="s">
        <v>156</v>
      </c>
      <c r="H3072" t="s">
        <v>157</v>
      </c>
      <c r="I3072" t="s">
        <v>179</v>
      </c>
      <c r="J3072" t="s">
        <v>136</v>
      </c>
      <c r="K3072" t="s">
        <v>137</v>
      </c>
      <c r="L3072" t="s">
        <v>9027</v>
      </c>
      <c r="M3072" t="s">
        <v>9028</v>
      </c>
      <c r="N3072">
        <v>1.9444444000000002E-2</v>
      </c>
      <c r="O3072">
        <v>0</v>
      </c>
      <c r="P3072">
        <v>1063</v>
      </c>
      <c r="Q3072">
        <v>127</v>
      </c>
      <c r="R3072">
        <v>77</v>
      </c>
      <c r="S3072">
        <v>7</v>
      </c>
      <c r="T3072">
        <v>102</v>
      </c>
      <c r="U3072">
        <v>2</v>
      </c>
      <c r="V3072">
        <v>0</v>
      </c>
      <c r="W3072">
        <v>0</v>
      </c>
      <c r="X3072">
        <v>4.4024786445770268</v>
      </c>
      <c r="Y3072">
        <v>10.514721988340892</v>
      </c>
      <c r="Z3072">
        <v>1.4513391677703336</v>
      </c>
      <c r="AA3072">
        <v>1.0678937080000002</v>
      </c>
      <c r="AB3072">
        <v>0.95429493523233366</v>
      </c>
      <c r="AC3072">
        <v>3.3617572376033333</v>
      </c>
      <c r="AD3072">
        <v>0</v>
      </c>
      <c r="AE3072">
        <v>21.752485681523922</v>
      </c>
    </row>
    <row r="3073" spans="1:31" x14ac:dyDescent="0.25">
      <c r="A3073">
        <v>1827121</v>
      </c>
      <c r="B3073">
        <v>1</v>
      </c>
      <c r="C3073" t="s">
        <v>81</v>
      </c>
      <c r="D3073" t="s">
        <v>117</v>
      </c>
      <c r="E3073" t="s">
        <v>252</v>
      </c>
      <c r="F3073" t="s">
        <v>9029</v>
      </c>
      <c r="G3073" t="s">
        <v>279</v>
      </c>
      <c r="H3073" t="s">
        <v>134</v>
      </c>
      <c r="I3073" t="s">
        <v>135</v>
      </c>
      <c r="J3073" t="s">
        <v>136</v>
      </c>
      <c r="K3073" t="s">
        <v>137</v>
      </c>
      <c r="L3073" t="s">
        <v>9030</v>
      </c>
      <c r="M3073" t="s">
        <v>9031</v>
      </c>
      <c r="N3073">
        <v>1.488888888</v>
      </c>
      <c r="O3073">
        <v>0</v>
      </c>
      <c r="P3073">
        <v>28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4.427133585237601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4.427133585237601</v>
      </c>
    </row>
    <row r="3074" spans="1:31" x14ac:dyDescent="0.25">
      <c r="A3074">
        <v>1827144</v>
      </c>
      <c r="B3074">
        <v>1</v>
      </c>
      <c r="C3074" t="s">
        <v>80</v>
      </c>
      <c r="D3074" t="s">
        <v>94</v>
      </c>
      <c r="E3074" t="s">
        <v>131</v>
      </c>
      <c r="F3074" t="s">
        <v>9032</v>
      </c>
      <c r="G3074" t="s">
        <v>150</v>
      </c>
      <c r="H3074" t="s">
        <v>134</v>
      </c>
      <c r="I3074" t="s">
        <v>135</v>
      </c>
      <c r="J3074" t="s">
        <v>136</v>
      </c>
      <c r="K3074" t="s">
        <v>151</v>
      </c>
      <c r="L3074" t="s">
        <v>9033</v>
      </c>
      <c r="M3074" t="s">
        <v>9034</v>
      </c>
      <c r="N3074">
        <v>0.71222222199999996</v>
      </c>
      <c r="O3074">
        <v>0</v>
      </c>
      <c r="P3074">
        <v>137</v>
      </c>
      <c r="Q3074">
        <v>0</v>
      </c>
      <c r="R3074">
        <v>2</v>
      </c>
      <c r="S3074">
        <v>0</v>
      </c>
      <c r="T3074">
        <v>28</v>
      </c>
      <c r="U3074">
        <v>0</v>
      </c>
      <c r="V3074">
        <v>0</v>
      </c>
      <c r="W3074">
        <v>0</v>
      </c>
      <c r="X3074">
        <v>14.847258469152537</v>
      </c>
      <c r="Y3074">
        <v>0</v>
      </c>
      <c r="Z3074">
        <v>0.17702785655119999</v>
      </c>
      <c r="AA3074">
        <v>0</v>
      </c>
      <c r="AB3074">
        <v>3.8546546587855555</v>
      </c>
      <c r="AC3074">
        <v>0</v>
      </c>
      <c r="AD3074">
        <v>0</v>
      </c>
      <c r="AE3074">
        <v>18.878940984489294</v>
      </c>
    </row>
    <row r="3075" spans="1:31" x14ac:dyDescent="0.25">
      <c r="A3075">
        <v>1827473</v>
      </c>
      <c r="B3075">
        <v>1</v>
      </c>
      <c r="C3075" t="s">
        <v>80</v>
      </c>
      <c r="D3075" t="s">
        <v>90</v>
      </c>
      <c r="E3075" t="s">
        <v>140</v>
      </c>
      <c r="F3075" t="s">
        <v>9035</v>
      </c>
      <c r="G3075" t="s">
        <v>213</v>
      </c>
      <c r="H3075" t="s">
        <v>134</v>
      </c>
      <c r="I3075" t="s">
        <v>135</v>
      </c>
      <c r="J3075" t="s">
        <v>136</v>
      </c>
      <c r="K3075" t="s">
        <v>137</v>
      </c>
      <c r="L3075" t="s">
        <v>9036</v>
      </c>
      <c r="M3075" t="s">
        <v>9037</v>
      </c>
      <c r="N3075">
        <v>3.6716666660000001</v>
      </c>
      <c r="O3075">
        <v>0</v>
      </c>
      <c r="P3075">
        <v>3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2.9628965777026997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2.9628965777026997</v>
      </c>
    </row>
    <row r="3076" spans="1:31" x14ac:dyDescent="0.25">
      <c r="A3076">
        <v>1827264</v>
      </c>
      <c r="B3076">
        <v>1</v>
      </c>
      <c r="C3076" t="s">
        <v>80</v>
      </c>
      <c r="D3076" t="s">
        <v>96</v>
      </c>
      <c r="E3076" t="s">
        <v>140</v>
      </c>
      <c r="F3076" t="s">
        <v>9038</v>
      </c>
      <c r="G3076" t="s">
        <v>246</v>
      </c>
      <c r="H3076" t="s">
        <v>134</v>
      </c>
      <c r="I3076" t="s">
        <v>135</v>
      </c>
      <c r="J3076" t="s">
        <v>136</v>
      </c>
      <c r="K3076" t="s">
        <v>137</v>
      </c>
      <c r="L3076" t="s">
        <v>9039</v>
      </c>
      <c r="M3076" t="s">
        <v>9040</v>
      </c>
      <c r="N3076">
        <v>11.181111111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1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16.750036524064889</v>
      </c>
      <c r="AC3076">
        <v>0</v>
      </c>
      <c r="AD3076">
        <v>0</v>
      </c>
      <c r="AE3076">
        <v>16.750036524064889</v>
      </c>
    </row>
    <row r="3077" spans="1:31" x14ac:dyDescent="0.25">
      <c r="A3077">
        <v>1827330</v>
      </c>
      <c r="B3077">
        <v>1</v>
      </c>
      <c r="C3077" t="s">
        <v>80</v>
      </c>
      <c r="D3077" t="s">
        <v>89</v>
      </c>
      <c r="E3077" t="s">
        <v>252</v>
      </c>
      <c r="F3077" t="s">
        <v>9041</v>
      </c>
      <c r="G3077" t="s">
        <v>217</v>
      </c>
      <c r="H3077" t="s">
        <v>134</v>
      </c>
      <c r="I3077" t="s">
        <v>135</v>
      </c>
      <c r="J3077" t="s">
        <v>136</v>
      </c>
      <c r="K3077" t="s">
        <v>137</v>
      </c>
      <c r="L3077" t="s">
        <v>9042</v>
      </c>
      <c r="M3077" t="s">
        <v>9043</v>
      </c>
      <c r="N3077">
        <v>0.64972222199999996</v>
      </c>
      <c r="O3077">
        <v>0</v>
      </c>
      <c r="P3077">
        <v>5</v>
      </c>
      <c r="Q3077">
        <v>0</v>
      </c>
      <c r="R3077">
        <v>1</v>
      </c>
      <c r="S3077">
        <v>0</v>
      </c>
      <c r="T3077">
        <v>13</v>
      </c>
      <c r="U3077">
        <v>0</v>
      </c>
      <c r="V3077">
        <v>0</v>
      </c>
      <c r="W3077">
        <v>0</v>
      </c>
      <c r="X3077">
        <v>3.1760496807321994</v>
      </c>
      <c r="Y3077">
        <v>0</v>
      </c>
      <c r="Z3077">
        <v>0.22228316018666666</v>
      </c>
      <c r="AA3077">
        <v>0</v>
      </c>
      <c r="AB3077">
        <v>13.29254027666507</v>
      </c>
      <c r="AC3077">
        <v>0</v>
      </c>
      <c r="AD3077">
        <v>0</v>
      </c>
      <c r="AE3077">
        <v>16.690873117583937</v>
      </c>
    </row>
    <row r="3078" spans="1:31" x14ac:dyDescent="0.25">
      <c r="A3078">
        <v>1827164</v>
      </c>
      <c r="B3078">
        <v>1</v>
      </c>
      <c r="C3078" t="s">
        <v>80</v>
      </c>
      <c r="D3078" t="s">
        <v>97</v>
      </c>
      <c r="E3078" t="s">
        <v>154</v>
      </c>
      <c r="F3078" t="s">
        <v>9044</v>
      </c>
      <c r="G3078" t="s">
        <v>225</v>
      </c>
      <c r="H3078" t="s">
        <v>157</v>
      </c>
      <c r="I3078" t="s">
        <v>135</v>
      </c>
      <c r="J3078" t="s">
        <v>136</v>
      </c>
      <c r="K3078" t="s">
        <v>151</v>
      </c>
      <c r="L3078" t="s">
        <v>9045</v>
      </c>
      <c r="M3078" t="s">
        <v>9046</v>
      </c>
      <c r="N3078">
        <v>8.7383333329999999</v>
      </c>
      <c r="O3078">
        <v>0</v>
      </c>
      <c r="P3078">
        <v>107</v>
      </c>
      <c r="Q3078">
        <v>0</v>
      </c>
      <c r="R3078">
        <v>3</v>
      </c>
      <c r="S3078">
        <v>0</v>
      </c>
      <c r="T3078">
        <v>8</v>
      </c>
      <c r="U3078">
        <v>0</v>
      </c>
      <c r="V3078">
        <v>0</v>
      </c>
      <c r="W3078">
        <v>0</v>
      </c>
      <c r="X3078">
        <v>561.82061750045307</v>
      </c>
      <c r="Y3078">
        <v>0</v>
      </c>
      <c r="Z3078">
        <v>7.9722618700312013</v>
      </c>
      <c r="AA3078">
        <v>0</v>
      </c>
      <c r="AB3078">
        <v>22.045350646865877</v>
      </c>
      <c r="AC3078">
        <v>0</v>
      </c>
      <c r="AD3078">
        <v>0</v>
      </c>
      <c r="AE3078">
        <v>591.83823001735016</v>
      </c>
    </row>
    <row r="3079" spans="1:31" x14ac:dyDescent="0.25">
      <c r="A3079">
        <v>1827287</v>
      </c>
      <c r="B3079">
        <v>1</v>
      </c>
      <c r="C3079" t="s">
        <v>80</v>
      </c>
      <c r="D3079" t="s">
        <v>98</v>
      </c>
      <c r="E3079" t="s">
        <v>140</v>
      </c>
      <c r="F3079" t="s">
        <v>9047</v>
      </c>
      <c r="G3079" t="s">
        <v>142</v>
      </c>
      <c r="H3079" t="s">
        <v>134</v>
      </c>
      <c r="I3079" t="s">
        <v>135</v>
      </c>
      <c r="J3079" t="s">
        <v>136</v>
      </c>
      <c r="K3079" t="s">
        <v>137</v>
      </c>
      <c r="L3079" t="s">
        <v>9048</v>
      </c>
      <c r="M3079" t="s">
        <v>9049</v>
      </c>
      <c r="N3079">
        <v>4.7411111110000004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2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1.4433075765112002</v>
      </c>
      <c r="AC3079">
        <v>0</v>
      </c>
      <c r="AD3079">
        <v>0</v>
      </c>
      <c r="AE3079">
        <v>1.4433075765112002</v>
      </c>
    </row>
    <row r="3080" spans="1:31" x14ac:dyDescent="0.25">
      <c r="A3080">
        <v>1827456</v>
      </c>
      <c r="B3080">
        <v>1</v>
      </c>
      <c r="C3080" t="s">
        <v>81</v>
      </c>
      <c r="D3080" t="s">
        <v>120</v>
      </c>
      <c r="E3080" t="s">
        <v>140</v>
      </c>
      <c r="F3080" t="s">
        <v>9050</v>
      </c>
      <c r="G3080" t="s">
        <v>242</v>
      </c>
      <c r="H3080" t="s">
        <v>134</v>
      </c>
      <c r="I3080" t="s">
        <v>135</v>
      </c>
      <c r="J3080" t="s">
        <v>136</v>
      </c>
      <c r="K3080" t="s">
        <v>137</v>
      </c>
      <c r="L3080" t="s">
        <v>9051</v>
      </c>
      <c r="M3080" t="s">
        <v>9052</v>
      </c>
      <c r="N3080">
        <v>2.946111111</v>
      </c>
      <c r="O3080">
        <v>0</v>
      </c>
      <c r="P3080">
        <v>1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3.8763233064725004E-2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3.8763233064725004E-2</v>
      </c>
    </row>
    <row r="3081" spans="1:31" x14ac:dyDescent="0.25">
      <c r="A3081">
        <v>1827350</v>
      </c>
      <c r="B3081">
        <v>1</v>
      </c>
      <c r="C3081" t="s">
        <v>81</v>
      </c>
      <c r="D3081" t="s">
        <v>123</v>
      </c>
      <c r="E3081" t="s">
        <v>140</v>
      </c>
      <c r="F3081" t="s">
        <v>9053</v>
      </c>
      <c r="G3081" t="s">
        <v>217</v>
      </c>
      <c r="H3081" t="s">
        <v>134</v>
      </c>
      <c r="I3081" t="s">
        <v>135</v>
      </c>
      <c r="J3081" t="s">
        <v>136</v>
      </c>
      <c r="K3081" t="s">
        <v>137</v>
      </c>
      <c r="L3081" t="s">
        <v>9054</v>
      </c>
      <c r="M3081" t="s">
        <v>9055</v>
      </c>
      <c r="N3081">
        <v>0.82083333300000005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3</v>
      </c>
      <c r="U3081">
        <v>0</v>
      </c>
      <c r="V3081">
        <v>2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2.7525726470088747</v>
      </c>
      <c r="AC3081">
        <v>0</v>
      </c>
      <c r="AD3081">
        <v>38.750045232756548</v>
      </c>
      <c r="AE3081">
        <v>41.502617879765424</v>
      </c>
    </row>
    <row r="3082" spans="1:31" x14ac:dyDescent="0.25">
      <c r="A3082">
        <v>1827101</v>
      </c>
      <c r="B3082">
        <v>1</v>
      </c>
      <c r="C3082" t="s">
        <v>80</v>
      </c>
      <c r="D3082" t="s">
        <v>106</v>
      </c>
      <c r="E3082" t="s">
        <v>131</v>
      </c>
      <c r="F3082" t="s">
        <v>9056</v>
      </c>
      <c r="G3082" t="s">
        <v>133</v>
      </c>
      <c r="H3082" t="s">
        <v>134</v>
      </c>
      <c r="I3082" t="s">
        <v>135</v>
      </c>
      <c r="J3082" t="s">
        <v>136</v>
      </c>
      <c r="K3082" t="s">
        <v>137</v>
      </c>
      <c r="L3082" t="s">
        <v>9057</v>
      </c>
      <c r="M3082" t="s">
        <v>9058</v>
      </c>
      <c r="N3082">
        <v>4.4122222219999996</v>
      </c>
      <c r="O3082">
        <v>0</v>
      </c>
      <c r="P3082">
        <v>0</v>
      </c>
      <c r="Q3082">
        <v>0</v>
      </c>
      <c r="R3082">
        <v>4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60.925849956257466</v>
      </c>
      <c r="AA3082">
        <v>0</v>
      </c>
      <c r="AB3082">
        <v>0</v>
      </c>
      <c r="AC3082">
        <v>0</v>
      </c>
      <c r="AD3082">
        <v>0</v>
      </c>
      <c r="AE3082">
        <v>60.925849956257466</v>
      </c>
    </row>
    <row r="3083" spans="1:31" x14ac:dyDescent="0.25">
      <c r="A3083">
        <v>1827244</v>
      </c>
      <c r="B3083">
        <v>1</v>
      </c>
      <c r="C3083" t="s">
        <v>81</v>
      </c>
      <c r="D3083" t="s">
        <v>113</v>
      </c>
      <c r="E3083" t="s">
        <v>252</v>
      </c>
      <c r="F3083" t="s">
        <v>9059</v>
      </c>
      <c r="G3083" t="s">
        <v>279</v>
      </c>
      <c r="H3083" t="s">
        <v>134</v>
      </c>
      <c r="I3083" t="s">
        <v>135</v>
      </c>
      <c r="J3083" t="s">
        <v>136</v>
      </c>
      <c r="K3083" t="s">
        <v>137</v>
      </c>
      <c r="L3083" t="s">
        <v>9060</v>
      </c>
      <c r="M3083" t="s">
        <v>9061</v>
      </c>
      <c r="N3083">
        <v>1.054166666</v>
      </c>
      <c r="O3083">
        <v>0</v>
      </c>
      <c r="P3083">
        <v>160</v>
      </c>
      <c r="Q3083">
        <v>0</v>
      </c>
      <c r="R3083">
        <v>21</v>
      </c>
      <c r="S3083">
        <v>0</v>
      </c>
      <c r="T3083">
        <v>14</v>
      </c>
      <c r="U3083">
        <v>0</v>
      </c>
      <c r="V3083">
        <v>0</v>
      </c>
      <c r="W3083">
        <v>0</v>
      </c>
      <c r="X3083">
        <v>27.076948063577916</v>
      </c>
      <c r="Y3083">
        <v>0</v>
      </c>
      <c r="Z3083">
        <v>22.941593405674467</v>
      </c>
      <c r="AA3083">
        <v>0</v>
      </c>
      <c r="AB3083">
        <v>31.0740276297031</v>
      </c>
      <c r="AC3083">
        <v>0</v>
      </c>
      <c r="AD3083">
        <v>0</v>
      </c>
      <c r="AE3083">
        <v>81.092569098955479</v>
      </c>
    </row>
    <row r="3084" spans="1:31" x14ac:dyDescent="0.25">
      <c r="A3084">
        <v>1827742</v>
      </c>
      <c r="B3084">
        <v>1</v>
      </c>
      <c r="C3084" t="s">
        <v>80</v>
      </c>
      <c r="D3084" t="s">
        <v>83</v>
      </c>
      <c r="E3084" t="s">
        <v>140</v>
      </c>
      <c r="F3084" t="s">
        <v>9062</v>
      </c>
      <c r="G3084" t="s">
        <v>246</v>
      </c>
      <c r="H3084" t="s">
        <v>134</v>
      </c>
      <c r="I3084" t="s">
        <v>135</v>
      </c>
      <c r="J3084" t="s">
        <v>136</v>
      </c>
      <c r="K3084" t="s">
        <v>137</v>
      </c>
      <c r="L3084" t="s">
        <v>9063</v>
      </c>
      <c r="M3084" t="s">
        <v>9064</v>
      </c>
      <c r="N3084">
        <v>0.69722222199999995</v>
      </c>
      <c r="O3084">
        <v>0</v>
      </c>
      <c r="P3084">
        <v>3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0.50021826965466665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0.50021826965466665</v>
      </c>
    </row>
    <row r="3085" spans="1:31" x14ac:dyDescent="0.25">
      <c r="A3085">
        <v>1827207</v>
      </c>
      <c r="B3085">
        <v>1</v>
      </c>
      <c r="C3085" t="s">
        <v>80</v>
      </c>
      <c r="D3085" t="s">
        <v>97</v>
      </c>
      <c r="E3085" t="s">
        <v>140</v>
      </c>
      <c r="F3085" t="s">
        <v>9065</v>
      </c>
      <c r="G3085" t="s">
        <v>142</v>
      </c>
      <c r="H3085" t="s">
        <v>134</v>
      </c>
      <c r="I3085" t="s">
        <v>135</v>
      </c>
      <c r="J3085" t="s">
        <v>136</v>
      </c>
      <c r="K3085" t="s">
        <v>137</v>
      </c>
      <c r="L3085" t="s">
        <v>9066</v>
      </c>
      <c r="M3085" t="s">
        <v>9067</v>
      </c>
      <c r="N3085">
        <v>10.232222222000001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5.790304791365525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5.790304791365525</v>
      </c>
    </row>
    <row r="3086" spans="1:31" x14ac:dyDescent="0.25">
      <c r="A3086">
        <v>1827685</v>
      </c>
      <c r="B3086">
        <v>1</v>
      </c>
      <c r="C3086" t="s">
        <v>80</v>
      </c>
      <c r="D3086" t="s">
        <v>98</v>
      </c>
      <c r="E3086" t="s">
        <v>140</v>
      </c>
      <c r="F3086" t="s">
        <v>9068</v>
      </c>
      <c r="G3086" t="s">
        <v>142</v>
      </c>
      <c r="H3086" t="s">
        <v>134</v>
      </c>
      <c r="I3086" t="s">
        <v>135</v>
      </c>
      <c r="J3086" t="s">
        <v>136</v>
      </c>
      <c r="K3086" t="s">
        <v>137</v>
      </c>
      <c r="L3086" t="s">
        <v>9069</v>
      </c>
      <c r="M3086" t="s">
        <v>9070</v>
      </c>
      <c r="N3086">
        <v>1.3519444439999999</v>
      </c>
      <c r="O3086">
        <v>0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9.5480926389E-3</v>
      </c>
      <c r="AA3086">
        <v>0</v>
      </c>
      <c r="AB3086">
        <v>0</v>
      </c>
      <c r="AC3086">
        <v>0</v>
      </c>
      <c r="AD3086">
        <v>0</v>
      </c>
      <c r="AE3086">
        <v>9.5480926389E-3</v>
      </c>
    </row>
    <row r="3087" spans="1:31" x14ac:dyDescent="0.25">
      <c r="A3087">
        <v>1827393</v>
      </c>
      <c r="B3087">
        <v>1</v>
      </c>
      <c r="C3087" t="s">
        <v>81</v>
      </c>
      <c r="D3087" t="s">
        <v>118</v>
      </c>
      <c r="E3087" t="s">
        <v>140</v>
      </c>
      <c r="F3087" t="s">
        <v>9071</v>
      </c>
      <c r="G3087" t="s">
        <v>142</v>
      </c>
      <c r="H3087" t="s">
        <v>134</v>
      </c>
      <c r="I3087" t="s">
        <v>135</v>
      </c>
      <c r="J3087" t="s">
        <v>136</v>
      </c>
      <c r="K3087" t="s">
        <v>137</v>
      </c>
      <c r="L3087" t="s">
        <v>9072</v>
      </c>
      <c r="M3087" t="s">
        <v>9073</v>
      </c>
      <c r="N3087">
        <v>2.480277777</v>
      </c>
      <c r="O3087">
        <v>0</v>
      </c>
      <c r="P3087">
        <v>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0.55323840979375005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0.55323840979375005</v>
      </c>
    </row>
    <row r="3088" spans="1:31" x14ac:dyDescent="0.25">
      <c r="A3088">
        <v>1827416</v>
      </c>
      <c r="B3088">
        <v>1</v>
      </c>
      <c r="C3088" t="s">
        <v>81</v>
      </c>
      <c r="D3088" t="s">
        <v>117</v>
      </c>
      <c r="E3088" t="s">
        <v>268</v>
      </c>
      <c r="F3088" t="s">
        <v>9074</v>
      </c>
      <c r="G3088" t="s">
        <v>156</v>
      </c>
      <c r="H3088" t="s">
        <v>1252</v>
      </c>
      <c r="I3088" t="s">
        <v>135</v>
      </c>
      <c r="J3088" t="s">
        <v>136</v>
      </c>
      <c r="K3088" t="s">
        <v>137</v>
      </c>
      <c r="L3088" t="s">
        <v>9075</v>
      </c>
      <c r="M3088" t="s">
        <v>9076</v>
      </c>
      <c r="N3088">
        <v>0.245277777</v>
      </c>
      <c r="O3088">
        <v>12</v>
      </c>
      <c r="P3088">
        <v>18266</v>
      </c>
      <c r="Q3088">
        <v>271</v>
      </c>
      <c r="R3088">
        <v>722</v>
      </c>
      <c r="S3088">
        <v>68</v>
      </c>
      <c r="T3088">
        <v>2183</v>
      </c>
      <c r="U3088">
        <v>15</v>
      </c>
      <c r="V3088">
        <v>22</v>
      </c>
      <c r="W3088">
        <v>1.4503679058916001</v>
      </c>
      <c r="X3088">
        <v>703.68192349397714</v>
      </c>
      <c r="Y3088">
        <v>279.52931982065581</v>
      </c>
      <c r="Z3088">
        <v>122.41290232141176</v>
      </c>
      <c r="AA3088">
        <v>146.51435621716038</v>
      </c>
      <c r="AB3088">
        <v>353.2268571361646</v>
      </c>
      <c r="AC3088">
        <v>359.80568625793438</v>
      </c>
      <c r="AD3088">
        <v>111.00589685811597</v>
      </c>
      <c r="AE3088">
        <v>2077.6273100113117</v>
      </c>
    </row>
    <row r="3089" spans="1:31" x14ac:dyDescent="0.25">
      <c r="A3089">
        <v>1827725</v>
      </c>
      <c r="B3089">
        <v>1</v>
      </c>
      <c r="C3089" t="s">
        <v>80</v>
      </c>
      <c r="D3089" t="s">
        <v>83</v>
      </c>
      <c r="E3089" t="s">
        <v>140</v>
      </c>
      <c r="F3089" t="s">
        <v>9077</v>
      </c>
      <c r="G3089" t="s">
        <v>246</v>
      </c>
      <c r="H3089" t="s">
        <v>134</v>
      </c>
      <c r="I3089" t="s">
        <v>135</v>
      </c>
      <c r="J3089" t="s">
        <v>136</v>
      </c>
      <c r="K3089" t="s">
        <v>137</v>
      </c>
      <c r="L3089" t="s">
        <v>9078</v>
      </c>
      <c r="M3089" t="s">
        <v>9079</v>
      </c>
      <c r="N3089">
        <v>0.50916666600000005</v>
      </c>
      <c r="O3089">
        <v>0</v>
      </c>
      <c r="P3089">
        <v>14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3.0984063082391251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3.0984063082391251</v>
      </c>
    </row>
    <row r="3090" spans="1:31" x14ac:dyDescent="0.25">
      <c r="A3090">
        <v>1827516</v>
      </c>
      <c r="B3090">
        <v>1</v>
      </c>
      <c r="C3090" t="s">
        <v>80</v>
      </c>
      <c r="D3090" t="s">
        <v>86</v>
      </c>
      <c r="E3090" t="s">
        <v>131</v>
      </c>
      <c r="F3090" t="s">
        <v>9080</v>
      </c>
      <c r="G3090" t="s">
        <v>753</v>
      </c>
      <c r="H3090" t="s">
        <v>134</v>
      </c>
      <c r="I3090" t="s">
        <v>135</v>
      </c>
      <c r="J3090" t="s">
        <v>136</v>
      </c>
      <c r="K3090" t="s">
        <v>137</v>
      </c>
      <c r="L3090" t="s">
        <v>9081</v>
      </c>
      <c r="M3090" t="s">
        <v>9082</v>
      </c>
      <c r="N3090">
        <v>0.47499999999999998</v>
      </c>
      <c r="O3090">
        <v>0</v>
      </c>
      <c r="P3090">
        <v>79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10.190835382726378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10.190835382726378</v>
      </c>
    </row>
    <row r="3091" spans="1:31" x14ac:dyDescent="0.25">
      <c r="A3091">
        <v>1827184</v>
      </c>
      <c r="B3091">
        <v>1</v>
      </c>
      <c r="C3091" t="s">
        <v>80</v>
      </c>
      <c r="D3091" t="s">
        <v>88</v>
      </c>
      <c r="E3091" t="s">
        <v>140</v>
      </c>
      <c r="F3091" t="s">
        <v>9083</v>
      </c>
      <c r="G3091" t="s">
        <v>246</v>
      </c>
      <c r="H3091" t="s">
        <v>134</v>
      </c>
      <c r="I3091" t="s">
        <v>135</v>
      </c>
      <c r="J3091" t="s">
        <v>136</v>
      </c>
      <c r="K3091" t="s">
        <v>137</v>
      </c>
      <c r="L3091" t="s">
        <v>9084</v>
      </c>
      <c r="M3091" t="s">
        <v>9085</v>
      </c>
      <c r="N3091">
        <v>1.7</v>
      </c>
      <c r="O3091">
        <v>0</v>
      </c>
      <c r="P3091">
        <v>9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3.4427301479531254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3.4427301479531254</v>
      </c>
    </row>
    <row r="3092" spans="1:31" x14ac:dyDescent="0.25">
      <c r="A3092">
        <v>1827078</v>
      </c>
      <c r="B3092">
        <v>1</v>
      </c>
      <c r="C3092" t="s">
        <v>80</v>
      </c>
      <c r="D3092" t="s">
        <v>97</v>
      </c>
      <c r="E3092" t="s">
        <v>202</v>
      </c>
      <c r="F3092" t="s">
        <v>9086</v>
      </c>
      <c r="G3092" t="s">
        <v>156</v>
      </c>
      <c r="H3092" t="s">
        <v>157</v>
      </c>
      <c r="I3092" t="s">
        <v>135</v>
      </c>
      <c r="J3092" t="s">
        <v>136</v>
      </c>
      <c r="K3092" t="s">
        <v>137</v>
      </c>
      <c r="L3092" t="s">
        <v>9087</v>
      </c>
      <c r="M3092" t="s">
        <v>9088</v>
      </c>
      <c r="N3092">
        <v>0.29805555500000003</v>
      </c>
      <c r="O3092">
        <v>0</v>
      </c>
      <c r="P3092">
        <v>642</v>
      </c>
      <c r="Q3092">
        <v>0</v>
      </c>
      <c r="R3092">
        <v>30</v>
      </c>
      <c r="S3092">
        <v>1</v>
      </c>
      <c r="T3092">
        <v>74</v>
      </c>
      <c r="U3092">
        <v>0</v>
      </c>
      <c r="V3092">
        <v>0</v>
      </c>
      <c r="W3092">
        <v>0</v>
      </c>
      <c r="X3092">
        <v>38.630335859481349</v>
      </c>
      <c r="Y3092">
        <v>0</v>
      </c>
      <c r="Z3092">
        <v>2.4562666923300913</v>
      </c>
      <c r="AA3092">
        <v>52.238608323703005</v>
      </c>
      <c r="AB3092">
        <v>31.977223102527297</v>
      </c>
      <c r="AC3092">
        <v>0</v>
      </c>
      <c r="AD3092">
        <v>0</v>
      </c>
      <c r="AE3092">
        <v>125.30243397804173</v>
      </c>
    </row>
    <row r="3093" spans="1:31" x14ac:dyDescent="0.25">
      <c r="A3093">
        <v>1827619</v>
      </c>
      <c r="B3093">
        <v>1</v>
      </c>
      <c r="C3093" t="s">
        <v>80</v>
      </c>
      <c r="D3093" t="s">
        <v>106</v>
      </c>
      <c r="E3093" t="s">
        <v>140</v>
      </c>
      <c r="F3093" t="s">
        <v>9089</v>
      </c>
      <c r="G3093" t="s">
        <v>142</v>
      </c>
      <c r="H3093" t="s">
        <v>134</v>
      </c>
      <c r="I3093" t="s">
        <v>135</v>
      </c>
      <c r="J3093" t="s">
        <v>136</v>
      </c>
      <c r="K3093" t="s">
        <v>137</v>
      </c>
      <c r="L3093" t="s">
        <v>9090</v>
      </c>
      <c r="M3093" t="s">
        <v>9091</v>
      </c>
      <c r="N3093">
        <v>3.2880555550000001</v>
      </c>
      <c r="O3093">
        <v>0</v>
      </c>
      <c r="P3093">
        <v>1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0.34886051969999998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0.34886051969999998</v>
      </c>
    </row>
    <row r="3094" spans="1:31" x14ac:dyDescent="0.25">
      <c r="A3094">
        <v>1827662</v>
      </c>
      <c r="B3094">
        <v>1</v>
      </c>
      <c r="C3094" t="s">
        <v>80</v>
      </c>
      <c r="D3094" t="s">
        <v>97</v>
      </c>
      <c r="E3094" t="s">
        <v>140</v>
      </c>
      <c r="F3094" t="s">
        <v>9092</v>
      </c>
      <c r="G3094" t="s">
        <v>142</v>
      </c>
      <c r="H3094" t="s">
        <v>134</v>
      </c>
      <c r="I3094" t="s">
        <v>135</v>
      </c>
      <c r="J3094" t="s">
        <v>136</v>
      </c>
      <c r="K3094" t="s">
        <v>137</v>
      </c>
      <c r="L3094" t="s">
        <v>9093</v>
      </c>
      <c r="M3094" t="s">
        <v>9094</v>
      </c>
      <c r="N3094">
        <v>2.4252777769999998</v>
      </c>
      <c r="O3094">
        <v>0</v>
      </c>
      <c r="P3094">
        <v>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1.5384636827874998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1.5384636827874998</v>
      </c>
    </row>
    <row r="3095" spans="1:31" x14ac:dyDescent="0.25">
      <c r="A3095">
        <v>1827665</v>
      </c>
      <c r="B3095">
        <v>1</v>
      </c>
      <c r="C3095" t="s">
        <v>80</v>
      </c>
      <c r="D3095" t="s">
        <v>107</v>
      </c>
      <c r="E3095" t="s">
        <v>140</v>
      </c>
      <c r="F3095" t="s">
        <v>9095</v>
      </c>
      <c r="G3095" t="s">
        <v>213</v>
      </c>
      <c r="H3095" t="s">
        <v>134</v>
      </c>
      <c r="I3095" t="s">
        <v>135</v>
      </c>
      <c r="J3095" t="s">
        <v>136</v>
      </c>
      <c r="K3095" t="s">
        <v>137</v>
      </c>
      <c r="L3095" t="s">
        <v>9096</v>
      </c>
      <c r="M3095" t="s">
        <v>9097</v>
      </c>
      <c r="N3095">
        <v>3.167777777</v>
      </c>
      <c r="O3095">
        <v>0</v>
      </c>
      <c r="P3095">
        <v>4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0.80464215699516684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0.80464215699516684</v>
      </c>
    </row>
    <row r="3096" spans="1:31" x14ac:dyDescent="0.25">
      <c r="A3096">
        <v>1827476</v>
      </c>
      <c r="B3096">
        <v>1</v>
      </c>
      <c r="C3096" t="s">
        <v>80</v>
      </c>
      <c r="D3096" t="s">
        <v>102</v>
      </c>
      <c r="E3096" t="s">
        <v>202</v>
      </c>
      <c r="F3096" t="s">
        <v>9098</v>
      </c>
      <c r="G3096" t="s">
        <v>156</v>
      </c>
      <c r="H3096" t="s">
        <v>157</v>
      </c>
      <c r="I3096" t="s">
        <v>135</v>
      </c>
      <c r="J3096" t="s">
        <v>136</v>
      </c>
      <c r="K3096" t="s">
        <v>137</v>
      </c>
      <c r="L3096" t="s">
        <v>9099</v>
      </c>
      <c r="M3096" t="s">
        <v>9100</v>
      </c>
      <c r="N3096">
        <v>0.444722222</v>
      </c>
      <c r="O3096">
        <v>1</v>
      </c>
      <c r="P3096">
        <v>1613</v>
      </c>
      <c r="Q3096">
        <v>83</v>
      </c>
      <c r="R3096">
        <v>484</v>
      </c>
      <c r="S3096">
        <v>19</v>
      </c>
      <c r="T3096">
        <v>163</v>
      </c>
      <c r="U3096">
        <v>1</v>
      </c>
      <c r="V3096">
        <v>0</v>
      </c>
      <c r="W3096">
        <v>0.41568936642915</v>
      </c>
      <c r="X3096">
        <v>109.69604212037953</v>
      </c>
      <c r="Y3096">
        <v>148.66589363308032</v>
      </c>
      <c r="Z3096">
        <v>301.77585619082419</v>
      </c>
      <c r="AA3096">
        <v>67.337076407653782</v>
      </c>
      <c r="AB3096">
        <v>165.50531245518209</v>
      </c>
      <c r="AC3096">
        <v>418.48634528341665</v>
      </c>
      <c r="AD3096">
        <v>0</v>
      </c>
      <c r="AE3096">
        <v>1211.8822154569657</v>
      </c>
    </row>
    <row r="3097" spans="1:31" x14ac:dyDescent="0.25">
      <c r="A3097">
        <v>1827141</v>
      </c>
      <c r="B3097">
        <v>1</v>
      </c>
      <c r="C3097" t="s">
        <v>81</v>
      </c>
      <c r="D3097" t="s">
        <v>112</v>
      </c>
      <c r="E3097" t="s">
        <v>154</v>
      </c>
      <c r="F3097" t="s">
        <v>1015</v>
      </c>
      <c r="G3097" t="s">
        <v>150</v>
      </c>
      <c r="H3097" t="s">
        <v>157</v>
      </c>
      <c r="I3097" t="s">
        <v>135</v>
      </c>
      <c r="J3097" t="s">
        <v>136</v>
      </c>
      <c r="K3097" t="s">
        <v>151</v>
      </c>
      <c r="L3097" t="s">
        <v>9101</v>
      </c>
      <c r="M3097" t="s">
        <v>9102</v>
      </c>
      <c r="N3097">
        <v>7.9234266660000001</v>
      </c>
      <c r="O3097">
        <v>0</v>
      </c>
      <c r="P3097">
        <v>115</v>
      </c>
      <c r="Q3097">
        <v>0</v>
      </c>
      <c r="R3097">
        <v>2</v>
      </c>
      <c r="S3097">
        <v>0</v>
      </c>
      <c r="T3097">
        <v>7</v>
      </c>
      <c r="U3097">
        <v>0</v>
      </c>
      <c r="V3097">
        <v>0</v>
      </c>
      <c r="W3097">
        <v>0</v>
      </c>
      <c r="X3097">
        <v>145.07209257110406</v>
      </c>
      <c r="Y3097">
        <v>0</v>
      </c>
      <c r="Z3097">
        <v>1.5707445619763087</v>
      </c>
      <c r="AA3097">
        <v>0</v>
      </c>
      <c r="AB3097">
        <v>12.238810757095665</v>
      </c>
      <c r="AC3097">
        <v>0</v>
      </c>
      <c r="AD3097">
        <v>0</v>
      </c>
      <c r="AE3097">
        <v>158.88164789017605</v>
      </c>
    </row>
    <row r="3098" spans="1:31" x14ac:dyDescent="0.25">
      <c r="A3098">
        <v>1827453</v>
      </c>
      <c r="B3098">
        <v>1</v>
      </c>
      <c r="C3098" t="s">
        <v>81</v>
      </c>
      <c r="D3098" t="s">
        <v>118</v>
      </c>
      <c r="E3098" t="s">
        <v>154</v>
      </c>
      <c r="F3098" t="s">
        <v>9103</v>
      </c>
      <c r="G3098" t="s">
        <v>175</v>
      </c>
      <c r="H3098" t="s">
        <v>157</v>
      </c>
      <c r="I3098" t="s">
        <v>135</v>
      </c>
      <c r="J3098" t="s">
        <v>136</v>
      </c>
      <c r="K3098" t="s">
        <v>137</v>
      </c>
      <c r="L3098" t="s">
        <v>9104</v>
      </c>
      <c r="M3098" t="s">
        <v>9105</v>
      </c>
      <c r="N3098">
        <v>1.392222222</v>
      </c>
      <c r="O3098">
        <v>0</v>
      </c>
      <c r="P3098">
        <v>135</v>
      </c>
      <c r="Q3098">
        <v>6</v>
      </c>
      <c r="R3098">
        <v>6</v>
      </c>
      <c r="S3098">
        <v>1</v>
      </c>
      <c r="T3098">
        <v>9</v>
      </c>
      <c r="U3098">
        <v>0</v>
      </c>
      <c r="V3098">
        <v>0</v>
      </c>
      <c r="W3098">
        <v>0</v>
      </c>
      <c r="X3098">
        <v>24.22821063621361</v>
      </c>
      <c r="Y3098">
        <v>92.284508070608709</v>
      </c>
      <c r="Z3098">
        <v>11.721911528517509</v>
      </c>
      <c r="AA3098">
        <v>14.140115096325403</v>
      </c>
      <c r="AB3098">
        <v>3.1570798807411564</v>
      </c>
      <c r="AC3098">
        <v>0</v>
      </c>
      <c r="AD3098">
        <v>0</v>
      </c>
      <c r="AE3098">
        <v>145.53182521240637</v>
      </c>
    </row>
    <row r="3099" spans="1:31" x14ac:dyDescent="0.25">
      <c r="A3099">
        <v>1827161</v>
      </c>
      <c r="B3099">
        <v>1</v>
      </c>
      <c r="C3099" t="s">
        <v>80</v>
      </c>
      <c r="D3099" t="s">
        <v>94</v>
      </c>
      <c r="E3099" t="s">
        <v>140</v>
      </c>
      <c r="F3099" t="s">
        <v>9106</v>
      </c>
      <c r="G3099" t="s">
        <v>246</v>
      </c>
      <c r="H3099" t="s">
        <v>134</v>
      </c>
      <c r="I3099" t="s">
        <v>135</v>
      </c>
      <c r="J3099" t="s">
        <v>136</v>
      </c>
      <c r="K3099" t="s">
        <v>137</v>
      </c>
      <c r="L3099" t="s">
        <v>9107</v>
      </c>
      <c r="M3099" t="s">
        <v>9108</v>
      </c>
      <c r="N3099">
        <v>3.144722222</v>
      </c>
      <c r="O3099">
        <v>0</v>
      </c>
      <c r="P3099">
        <v>3</v>
      </c>
      <c r="Q3099">
        <v>0</v>
      </c>
      <c r="R3099">
        <v>0</v>
      </c>
      <c r="S3099">
        <v>0</v>
      </c>
      <c r="T3099">
        <v>2</v>
      </c>
      <c r="U3099">
        <v>0</v>
      </c>
      <c r="V3099">
        <v>0</v>
      </c>
      <c r="W3099">
        <v>0</v>
      </c>
      <c r="X3099">
        <v>3.3150140501344745</v>
      </c>
      <c r="Y3099">
        <v>0</v>
      </c>
      <c r="Z3099">
        <v>0</v>
      </c>
      <c r="AA3099">
        <v>0</v>
      </c>
      <c r="AB3099">
        <v>0.30821771477600834</v>
      </c>
      <c r="AC3099">
        <v>0</v>
      </c>
      <c r="AD3099">
        <v>0</v>
      </c>
      <c r="AE3099">
        <v>3.623231764910483</v>
      </c>
    </row>
    <row r="3100" spans="1:31" x14ac:dyDescent="0.25">
      <c r="A3100">
        <v>1827433</v>
      </c>
      <c r="B3100">
        <v>1</v>
      </c>
      <c r="C3100" t="s">
        <v>81</v>
      </c>
      <c r="D3100" t="s">
        <v>128</v>
      </c>
      <c r="E3100" t="s">
        <v>202</v>
      </c>
      <c r="F3100" t="s">
        <v>8738</v>
      </c>
      <c r="G3100" t="s">
        <v>156</v>
      </c>
      <c r="H3100" t="s">
        <v>157</v>
      </c>
      <c r="I3100" t="s">
        <v>135</v>
      </c>
      <c r="J3100" t="s">
        <v>136</v>
      </c>
      <c r="K3100" t="s">
        <v>137</v>
      </c>
      <c r="L3100" t="s">
        <v>9109</v>
      </c>
      <c r="M3100" t="s">
        <v>9110</v>
      </c>
      <c r="N3100">
        <v>1.0322222219999999</v>
      </c>
      <c r="O3100">
        <v>0</v>
      </c>
      <c r="P3100">
        <v>969</v>
      </c>
      <c r="Q3100">
        <v>3</v>
      </c>
      <c r="R3100">
        <v>13</v>
      </c>
      <c r="S3100">
        <v>5</v>
      </c>
      <c r="T3100">
        <v>101</v>
      </c>
      <c r="U3100">
        <v>0</v>
      </c>
      <c r="V3100">
        <v>0</v>
      </c>
      <c r="W3100">
        <v>0</v>
      </c>
      <c r="X3100">
        <v>137.21132069098388</v>
      </c>
      <c r="Y3100">
        <v>175.74149268800221</v>
      </c>
      <c r="Z3100">
        <v>23.714412025398786</v>
      </c>
      <c r="AA3100">
        <v>43.152796618522196</v>
      </c>
      <c r="AB3100">
        <v>29.974533760066365</v>
      </c>
      <c r="AC3100">
        <v>0</v>
      </c>
      <c r="AD3100">
        <v>0</v>
      </c>
      <c r="AE3100">
        <v>409.79455578297348</v>
      </c>
    </row>
    <row r="3101" spans="1:31" x14ac:dyDescent="0.25">
      <c r="A3101">
        <v>1827682</v>
      </c>
      <c r="B3101">
        <v>1</v>
      </c>
      <c r="C3101" t="s">
        <v>81</v>
      </c>
      <c r="D3101" t="s">
        <v>128</v>
      </c>
      <c r="E3101" t="s">
        <v>202</v>
      </c>
      <c r="F3101" t="s">
        <v>6917</v>
      </c>
      <c r="G3101" t="s">
        <v>156</v>
      </c>
      <c r="H3101" t="s">
        <v>157</v>
      </c>
      <c r="I3101" t="s">
        <v>135</v>
      </c>
      <c r="J3101" t="s">
        <v>136</v>
      </c>
      <c r="K3101" t="s">
        <v>137</v>
      </c>
      <c r="L3101" t="s">
        <v>9111</v>
      </c>
      <c r="M3101" t="s">
        <v>9112</v>
      </c>
      <c r="N3101">
        <v>0.35472222199999998</v>
      </c>
      <c r="O3101">
        <v>0</v>
      </c>
      <c r="P3101">
        <v>507</v>
      </c>
      <c r="Q3101">
        <v>1</v>
      </c>
      <c r="R3101">
        <v>63</v>
      </c>
      <c r="S3101">
        <v>3</v>
      </c>
      <c r="T3101">
        <v>106</v>
      </c>
      <c r="U3101">
        <v>1</v>
      </c>
      <c r="V3101">
        <v>0</v>
      </c>
      <c r="W3101">
        <v>0</v>
      </c>
      <c r="X3101">
        <v>38.198307822400714</v>
      </c>
      <c r="Y3101">
        <v>12.233176236867475</v>
      </c>
      <c r="Z3101">
        <v>8.5820320424845971</v>
      </c>
      <c r="AA3101">
        <v>2.6570911789182752</v>
      </c>
      <c r="AB3101">
        <v>14.361280455397701</v>
      </c>
      <c r="AC3101">
        <v>6.8599931149021254</v>
      </c>
      <c r="AD3101">
        <v>0</v>
      </c>
      <c r="AE3101">
        <v>82.891880850970892</v>
      </c>
    </row>
    <row r="3102" spans="1:31" x14ac:dyDescent="0.25">
      <c r="A3102">
        <v>1827539</v>
      </c>
      <c r="B3102">
        <v>1</v>
      </c>
      <c r="C3102" t="s">
        <v>80</v>
      </c>
      <c r="D3102" t="s">
        <v>110</v>
      </c>
      <c r="E3102" t="s">
        <v>131</v>
      </c>
      <c r="F3102" t="s">
        <v>9113</v>
      </c>
      <c r="G3102" t="s">
        <v>189</v>
      </c>
      <c r="H3102" t="s">
        <v>134</v>
      </c>
      <c r="I3102" t="s">
        <v>135</v>
      </c>
      <c r="J3102" t="s">
        <v>136</v>
      </c>
      <c r="K3102" t="s">
        <v>137</v>
      </c>
      <c r="L3102" t="s">
        <v>9114</v>
      </c>
      <c r="M3102" t="s">
        <v>9115</v>
      </c>
      <c r="N3102">
        <v>1.1927777770000001</v>
      </c>
      <c r="O3102">
        <v>0</v>
      </c>
      <c r="P3102">
        <v>60</v>
      </c>
      <c r="Q3102">
        <v>0</v>
      </c>
      <c r="R3102">
        <v>0</v>
      </c>
      <c r="S3102">
        <v>0</v>
      </c>
      <c r="T3102">
        <v>8</v>
      </c>
      <c r="U3102">
        <v>0</v>
      </c>
      <c r="V3102">
        <v>0</v>
      </c>
      <c r="W3102">
        <v>0</v>
      </c>
      <c r="X3102">
        <v>16.843327938972124</v>
      </c>
      <c r="Y3102">
        <v>0</v>
      </c>
      <c r="Z3102">
        <v>0</v>
      </c>
      <c r="AA3102">
        <v>0</v>
      </c>
      <c r="AB3102">
        <v>25.234752611002733</v>
      </c>
      <c r="AC3102">
        <v>0</v>
      </c>
      <c r="AD3102">
        <v>0</v>
      </c>
      <c r="AE3102">
        <v>42.078080549974857</v>
      </c>
    </row>
    <row r="3103" spans="1:31" x14ac:dyDescent="0.25">
      <c r="A3103">
        <v>1827596</v>
      </c>
      <c r="B3103">
        <v>1</v>
      </c>
      <c r="C3103" t="s">
        <v>80</v>
      </c>
      <c r="D3103" t="s">
        <v>108</v>
      </c>
      <c r="E3103" t="s">
        <v>131</v>
      </c>
      <c r="F3103" t="s">
        <v>9116</v>
      </c>
      <c r="G3103" t="s">
        <v>133</v>
      </c>
      <c r="H3103" t="s">
        <v>134</v>
      </c>
      <c r="I3103" t="s">
        <v>135</v>
      </c>
      <c r="J3103" t="s">
        <v>136</v>
      </c>
      <c r="K3103" t="s">
        <v>137</v>
      </c>
      <c r="L3103" t="s">
        <v>9117</v>
      </c>
      <c r="M3103" t="s">
        <v>9118</v>
      </c>
      <c r="N3103">
        <v>1.738611111</v>
      </c>
      <c r="O3103">
        <v>0</v>
      </c>
      <c r="P3103">
        <v>9</v>
      </c>
      <c r="Q3103">
        <v>0</v>
      </c>
      <c r="R3103">
        <v>1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2.3282827664250005</v>
      </c>
      <c r="Y3103">
        <v>0</v>
      </c>
      <c r="Z3103">
        <v>0.39983284252083334</v>
      </c>
      <c r="AA3103">
        <v>0</v>
      </c>
      <c r="AB3103">
        <v>0</v>
      </c>
      <c r="AC3103">
        <v>0</v>
      </c>
      <c r="AD3103">
        <v>0</v>
      </c>
      <c r="AE3103">
        <v>2.728115608945834</v>
      </c>
    </row>
    <row r="3104" spans="1:31" x14ac:dyDescent="0.25">
      <c r="A3104">
        <v>1827104</v>
      </c>
      <c r="B3104">
        <v>1</v>
      </c>
      <c r="C3104" t="s">
        <v>80</v>
      </c>
      <c r="D3104" t="s">
        <v>100</v>
      </c>
      <c r="E3104" t="s">
        <v>202</v>
      </c>
      <c r="F3104" t="s">
        <v>420</v>
      </c>
      <c r="G3104" t="s">
        <v>156</v>
      </c>
      <c r="H3104" t="s">
        <v>157</v>
      </c>
      <c r="I3104" t="s">
        <v>135</v>
      </c>
      <c r="J3104" t="s">
        <v>136</v>
      </c>
      <c r="K3104" t="s">
        <v>137</v>
      </c>
      <c r="L3104" t="s">
        <v>9119</v>
      </c>
      <c r="M3104" t="s">
        <v>9120</v>
      </c>
      <c r="N3104">
        <v>0.126388888</v>
      </c>
      <c r="O3104">
        <v>1</v>
      </c>
      <c r="P3104">
        <v>1303</v>
      </c>
      <c r="Q3104">
        <v>15</v>
      </c>
      <c r="R3104">
        <v>156</v>
      </c>
      <c r="S3104">
        <v>29</v>
      </c>
      <c r="T3104">
        <v>105</v>
      </c>
      <c r="U3104">
        <v>2</v>
      </c>
      <c r="V3104">
        <v>0</v>
      </c>
      <c r="W3104">
        <v>2.8431873083249997E-2</v>
      </c>
      <c r="X3104">
        <v>38.532164210433812</v>
      </c>
      <c r="Y3104">
        <v>2.3705747946587779</v>
      </c>
      <c r="Z3104">
        <v>12.208435456081768</v>
      </c>
      <c r="AA3104">
        <v>17.591423835022916</v>
      </c>
      <c r="AB3104">
        <v>8.0809964984486111</v>
      </c>
      <c r="AC3104">
        <v>10.088330045733334</v>
      </c>
      <c r="AD3104">
        <v>0</v>
      </c>
      <c r="AE3104">
        <v>88.900356713462472</v>
      </c>
    </row>
    <row r="3105" spans="1:31" x14ac:dyDescent="0.25">
      <c r="A3105">
        <v>1827496</v>
      </c>
      <c r="B3105">
        <v>1</v>
      </c>
      <c r="C3105" t="s">
        <v>80</v>
      </c>
      <c r="D3105" t="s">
        <v>103</v>
      </c>
      <c r="E3105" t="s">
        <v>154</v>
      </c>
      <c r="F3105" t="s">
        <v>9121</v>
      </c>
      <c r="G3105" t="s">
        <v>175</v>
      </c>
      <c r="H3105" t="s">
        <v>157</v>
      </c>
      <c r="I3105" t="s">
        <v>135</v>
      </c>
      <c r="J3105" t="s">
        <v>136</v>
      </c>
      <c r="K3105" t="s">
        <v>137</v>
      </c>
      <c r="L3105" t="s">
        <v>9122</v>
      </c>
      <c r="M3105" t="s">
        <v>9123</v>
      </c>
      <c r="N3105">
        <v>3.7619444440000001</v>
      </c>
      <c r="O3105">
        <v>0</v>
      </c>
      <c r="P3105">
        <v>0</v>
      </c>
      <c r="Q3105">
        <v>0</v>
      </c>
      <c r="R3105">
        <v>8</v>
      </c>
      <c r="S3105">
        <v>0</v>
      </c>
      <c r="T3105">
        <v>4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264.95792523230591</v>
      </c>
      <c r="AA3105">
        <v>0</v>
      </c>
      <c r="AB3105">
        <v>11.950637554361503</v>
      </c>
      <c r="AC3105">
        <v>0</v>
      </c>
      <c r="AD3105">
        <v>0</v>
      </c>
      <c r="AE3105">
        <v>276.9085627866674</v>
      </c>
    </row>
    <row r="3106" spans="1:31" x14ac:dyDescent="0.25">
      <c r="A3106">
        <v>1827639</v>
      </c>
      <c r="B3106">
        <v>1</v>
      </c>
      <c r="C3106" t="s">
        <v>80</v>
      </c>
      <c r="D3106" t="s">
        <v>83</v>
      </c>
      <c r="E3106" t="s">
        <v>164</v>
      </c>
      <c r="F3106" t="s">
        <v>9124</v>
      </c>
      <c r="G3106" t="s">
        <v>514</v>
      </c>
      <c r="H3106" t="s">
        <v>157</v>
      </c>
      <c r="I3106" t="s">
        <v>135</v>
      </c>
      <c r="J3106" t="s">
        <v>136</v>
      </c>
      <c r="K3106" t="s">
        <v>137</v>
      </c>
      <c r="L3106" t="s">
        <v>9010</v>
      </c>
      <c r="M3106" t="s">
        <v>9125</v>
      </c>
      <c r="N3106">
        <v>1.768611111</v>
      </c>
      <c r="O3106">
        <v>3</v>
      </c>
      <c r="P3106">
        <v>192</v>
      </c>
      <c r="Q3106">
        <v>5</v>
      </c>
      <c r="R3106">
        <v>12</v>
      </c>
      <c r="S3106">
        <v>4</v>
      </c>
      <c r="T3106">
        <v>18</v>
      </c>
      <c r="U3106">
        <v>1</v>
      </c>
      <c r="V3106">
        <v>0</v>
      </c>
      <c r="W3106">
        <v>8.5325227976926659</v>
      </c>
      <c r="X3106">
        <v>91.433969074506422</v>
      </c>
      <c r="Y3106">
        <v>7.0698570607274336</v>
      </c>
      <c r="Z3106">
        <v>4.1790491632329001</v>
      </c>
      <c r="AA3106">
        <v>14.401562982674172</v>
      </c>
      <c r="AB3106">
        <v>11.036066492335832</v>
      </c>
      <c r="AC3106">
        <v>29.751965208505588</v>
      </c>
      <c r="AD3106">
        <v>0</v>
      </c>
      <c r="AE3106">
        <v>166.40499277967501</v>
      </c>
    </row>
    <row r="3107" spans="1:31" x14ac:dyDescent="0.25">
      <c r="A3107">
        <v>1827605</v>
      </c>
      <c r="B3107">
        <v>1</v>
      </c>
      <c r="C3107" t="s">
        <v>81</v>
      </c>
      <c r="D3107" t="s">
        <v>128</v>
      </c>
      <c r="E3107" t="s">
        <v>202</v>
      </c>
      <c r="F3107" t="s">
        <v>8738</v>
      </c>
      <c r="G3107" t="s">
        <v>386</v>
      </c>
      <c r="H3107" t="s">
        <v>157</v>
      </c>
      <c r="I3107" t="s">
        <v>179</v>
      </c>
      <c r="J3107" t="s">
        <v>136</v>
      </c>
      <c r="K3107" t="s">
        <v>137</v>
      </c>
      <c r="L3107" t="s">
        <v>9126</v>
      </c>
      <c r="M3107" t="s">
        <v>9127</v>
      </c>
      <c r="N3107">
        <v>1.0833333000000001E-2</v>
      </c>
      <c r="O3107">
        <v>0</v>
      </c>
      <c r="P3107">
        <v>969</v>
      </c>
      <c r="Q3107">
        <v>3</v>
      </c>
      <c r="R3107">
        <v>13</v>
      </c>
      <c r="S3107">
        <v>5</v>
      </c>
      <c r="T3107">
        <v>101</v>
      </c>
      <c r="U3107">
        <v>0</v>
      </c>
      <c r="V3107">
        <v>0</v>
      </c>
      <c r="W3107">
        <v>0</v>
      </c>
      <c r="X3107">
        <v>1.4531640152581509</v>
      </c>
      <c r="Y3107">
        <v>1.6909003102709248</v>
      </c>
      <c r="Z3107">
        <v>0.23132206810375</v>
      </c>
      <c r="AA3107">
        <v>0.40212096007590004</v>
      </c>
      <c r="AB3107">
        <v>0.28952552363604994</v>
      </c>
      <c r="AC3107">
        <v>0</v>
      </c>
      <c r="AD3107">
        <v>0</v>
      </c>
      <c r="AE3107">
        <v>4.0670328773447757</v>
      </c>
    </row>
    <row r="3108" spans="1:31" x14ac:dyDescent="0.25">
      <c r="A3108">
        <v>1827110</v>
      </c>
      <c r="B3108">
        <v>1</v>
      </c>
      <c r="C3108" t="s">
        <v>81</v>
      </c>
      <c r="D3108" t="s">
        <v>116</v>
      </c>
      <c r="E3108" t="s">
        <v>154</v>
      </c>
      <c r="F3108" t="s">
        <v>1328</v>
      </c>
      <c r="G3108" t="s">
        <v>175</v>
      </c>
      <c r="H3108" t="s">
        <v>157</v>
      </c>
      <c r="I3108" t="s">
        <v>135</v>
      </c>
      <c r="J3108" t="s">
        <v>136</v>
      </c>
      <c r="K3108" t="s">
        <v>137</v>
      </c>
      <c r="L3108" t="s">
        <v>9128</v>
      </c>
      <c r="M3108" t="s">
        <v>9129</v>
      </c>
      <c r="N3108">
        <v>3.0613888880000002</v>
      </c>
      <c r="O3108">
        <v>0</v>
      </c>
      <c r="P3108">
        <v>93</v>
      </c>
      <c r="Q3108">
        <v>0</v>
      </c>
      <c r="R3108">
        <v>0</v>
      </c>
      <c r="S3108">
        <v>0</v>
      </c>
      <c r="T3108">
        <v>6</v>
      </c>
      <c r="U3108">
        <v>0</v>
      </c>
      <c r="V3108">
        <v>0</v>
      </c>
      <c r="W3108">
        <v>0</v>
      </c>
      <c r="X3108">
        <v>23.421381901771639</v>
      </c>
      <c r="Y3108">
        <v>0</v>
      </c>
      <c r="Z3108">
        <v>0</v>
      </c>
      <c r="AA3108">
        <v>0</v>
      </c>
      <c r="AB3108">
        <v>2.2337988529062835</v>
      </c>
      <c r="AC3108">
        <v>0</v>
      </c>
      <c r="AD3108">
        <v>0</v>
      </c>
      <c r="AE3108">
        <v>25.655180754677922</v>
      </c>
    </row>
    <row r="3109" spans="1:31" x14ac:dyDescent="0.25">
      <c r="A3109">
        <v>1827774</v>
      </c>
      <c r="B3109">
        <v>1</v>
      </c>
      <c r="C3109" t="s">
        <v>80</v>
      </c>
      <c r="D3109" t="s">
        <v>107</v>
      </c>
      <c r="E3109" t="s">
        <v>140</v>
      </c>
      <c r="F3109" t="s">
        <v>9130</v>
      </c>
      <c r="G3109" t="s">
        <v>142</v>
      </c>
      <c r="H3109" t="s">
        <v>134</v>
      </c>
      <c r="I3109" t="s">
        <v>135</v>
      </c>
      <c r="J3109" t="s">
        <v>136</v>
      </c>
      <c r="K3109" t="s">
        <v>137</v>
      </c>
      <c r="L3109" t="s">
        <v>9131</v>
      </c>
      <c r="M3109" t="s">
        <v>9132</v>
      </c>
      <c r="N3109">
        <v>1.6005555549999999</v>
      </c>
      <c r="O3109">
        <v>0</v>
      </c>
      <c r="P3109">
        <v>2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0.29644226948954167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0.29644226948954167</v>
      </c>
    </row>
    <row r="3110" spans="1:31" x14ac:dyDescent="0.25">
      <c r="A3110">
        <v>1827651</v>
      </c>
      <c r="B3110">
        <v>1</v>
      </c>
      <c r="C3110" t="s">
        <v>80</v>
      </c>
      <c r="D3110" t="s">
        <v>97</v>
      </c>
      <c r="E3110" t="s">
        <v>140</v>
      </c>
      <c r="F3110" t="s">
        <v>9133</v>
      </c>
      <c r="G3110" t="s">
        <v>142</v>
      </c>
      <c r="H3110" t="s">
        <v>134</v>
      </c>
      <c r="I3110" t="s">
        <v>135</v>
      </c>
      <c r="J3110" t="s">
        <v>136</v>
      </c>
      <c r="K3110" t="s">
        <v>137</v>
      </c>
      <c r="L3110" t="s">
        <v>9134</v>
      </c>
      <c r="M3110" t="s">
        <v>9135</v>
      </c>
      <c r="N3110">
        <v>3.1013888879999998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1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3.7304141393999997</v>
      </c>
      <c r="AC3110">
        <v>0</v>
      </c>
      <c r="AD3110">
        <v>0</v>
      </c>
      <c r="AE3110">
        <v>3.7304141393999997</v>
      </c>
    </row>
    <row r="3111" spans="1:31" x14ac:dyDescent="0.25">
      <c r="A3111">
        <v>1827064</v>
      </c>
      <c r="B3111">
        <v>1</v>
      </c>
      <c r="C3111" t="s">
        <v>80</v>
      </c>
      <c r="D3111" t="s">
        <v>107</v>
      </c>
      <c r="E3111" t="s">
        <v>223</v>
      </c>
      <c r="F3111" t="s">
        <v>9136</v>
      </c>
      <c r="G3111" t="s">
        <v>1055</v>
      </c>
      <c r="H3111" t="s">
        <v>134</v>
      </c>
      <c r="I3111" t="s">
        <v>135</v>
      </c>
      <c r="J3111" t="s">
        <v>136</v>
      </c>
      <c r="K3111" t="s">
        <v>137</v>
      </c>
      <c r="L3111" t="s">
        <v>9137</v>
      </c>
      <c r="M3111" t="s">
        <v>9138</v>
      </c>
      <c r="N3111">
        <v>1.815555555</v>
      </c>
      <c r="O3111">
        <v>0</v>
      </c>
      <c r="P3111">
        <v>2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0.21439612867897506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0.21439612867897506</v>
      </c>
    </row>
    <row r="3112" spans="1:31" x14ac:dyDescent="0.25">
      <c r="A3112">
        <v>1827087</v>
      </c>
      <c r="B3112">
        <v>1</v>
      </c>
      <c r="C3112" t="s">
        <v>80</v>
      </c>
      <c r="D3112" t="s">
        <v>108</v>
      </c>
      <c r="E3112" t="s">
        <v>164</v>
      </c>
      <c r="F3112" t="s">
        <v>2764</v>
      </c>
      <c r="G3112" t="s">
        <v>156</v>
      </c>
      <c r="H3112" t="s">
        <v>157</v>
      </c>
      <c r="I3112" t="s">
        <v>135</v>
      </c>
      <c r="J3112" t="s">
        <v>136</v>
      </c>
      <c r="K3112" t="s">
        <v>137</v>
      </c>
      <c r="L3112" t="s">
        <v>9139</v>
      </c>
      <c r="M3112" t="s">
        <v>9140</v>
      </c>
      <c r="N3112">
        <v>0.55333333299999998</v>
      </c>
      <c r="O3112">
        <v>0</v>
      </c>
      <c r="P3112">
        <v>587</v>
      </c>
      <c r="Q3112">
        <v>0</v>
      </c>
      <c r="R3112">
        <v>364</v>
      </c>
      <c r="S3112">
        <v>4</v>
      </c>
      <c r="T3112">
        <v>169</v>
      </c>
      <c r="U3112">
        <v>1</v>
      </c>
      <c r="V3112">
        <v>0</v>
      </c>
      <c r="W3112">
        <v>0</v>
      </c>
      <c r="X3112">
        <v>42.371244059672826</v>
      </c>
      <c r="Y3112">
        <v>0</v>
      </c>
      <c r="Z3112">
        <v>274.81005854153636</v>
      </c>
      <c r="AA3112">
        <v>30.006085147611994</v>
      </c>
      <c r="AB3112">
        <v>69.198059130221409</v>
      </c>
      <c r="AC3112">
        <v>8.0251860571034008</v>
      </c>
      <c r="AD3112">
        <v>0</v>
      </c>
      <c r="AE3112">
        <v>424.41063293614599</v>
      </c>
    </row>
    <row r="3113" spans="1:31" x14ac:dyDescent="0.25">
      <c r="A3113">
        <v>1827505</v>
      </c>
      <c r="B3113">
        <v>1</v>
      </c>
      <c r="C3113" t="s">
        <v>81</v>
      </c>
      <c r="D3113" t="s">
        <v>112</v>
      </c>
      <c r="E3113" t="s">
        <v>164</v>
      </c>
      <c r="F3113" t="s">
        <v>9141</v>
      </c>
      <c r="G3113" t="s">
        <v>156</v>
      </c>
      <c r="H3113" t="s">
        <v>157</v>
      </c>
      <c r="I3113" t="s">
        <v>179</v>
      </c>
      <c r="J3113" t="s">
        <v>136</v>
      </c>
      <c r="K3113" t="s">
        <v>137</v>
      </c>
      <c r="L3113" t="s">
        <v>9142</v>
      </c>
      <c r="M3113" t="s">
        <v>9143</v>
      </c>
      <c r="N3113">
        <v>8.8888879999999993E-3</v>
      </c>
      <c r="O3113">
        <v>0</v>
      </c>
      <c r="P3113">
        <v>569</v>
      </c>
      <c r="Q3113">
        <v>23</v>
      </c>
      <c r="R3113">
        <v>127</v>
      </c>
      <c r="S3113">
        <v>4</v>
      </c>
      <c r="T3113">
        <v>91</v>
      </c>
      <c r="U3113">
        <v>0</v>
      </c>
      <c r="V3113">
        <v>1</v>
      </c>
      <c r="W3113">
        <v>0</v>
      </c>
      <c r="X3113">
        <v>0.83683318656106775</v>
      </c>
      <c r="Y3113">
        <v>0.11100488048551109</v>
      </c>
      <c r="Z3113">
        <v>0.46584810663182225</v>
      </c>
      <c r="AA3113">
        <v>3.7441385813333339E-2</v>
      </c>
      <c r="AB3113">
        <v>0.23617900466133343</v>
      </c>
      <c r="AC3113">
        <v>0</v>
      </c>
      <c r="AD3113">
        <v>1.4761458139399999</v>
      </c>
      <c r="AE3113">
        <v>3.1634523780930675</v>
      </c>
    </row>
    <row r="3114" spans="1:31" x14ac:dyDescent="0.25">
      <c r="A3114">
        <v>1827528</v>
      </c>
      <c r="B3114">
        <v>1</v>
      </c>
      <c r="C3114" t="s">
        <v>80</v>
      </c>
      <c r="D3114" t="s">
        <v>82</v>
      </c>
      <c r="E3114" t="s">
        <v>252</v>
      </c>
      <c r="F3114" t="s">
        <v>9018</v>
      </c>
      <c r="G3114" t="s">
        <v>217</v>
      </c>
      <c r="H3114" t="s">
        <v>134</v>
      </c>
      <c r="I3114" t="s">
        <v>135</v>
      </c>
      <c r="J3114" t="s">
        <v>136</v>
      </c>
      <c r="K3114" t="s">
        <v>137</v>
      </c>
      <c r="L3114" t="s">
        <v>9144</v>
      </c>
      <c r="M3114" t="s">
        <v>9145</v>
      </c>
      <c r="N3114">
        <v>0.78166666600000001</v>
      </c>
      <c r="O3114">
        <v>0</v>
      </c>
      <c r="P3114">
        <v>515</v>
      </c>
      <c r="Q3114">
        <v>0</v>
      </c>
      <c r="R3114">
        <v>0</v>
      </c>
      <c r="S3114">
        <v>0</v>
      </c>
      <c r="T3114">
        <v>114</v>
      </c>
      <c r="U3114">
        <v>0</v>
      </c>
      <c r="V3114">
        <v>0</v>
      </c>
      <c r="W3114">
        <v>0</v>
      </c>
      <c r="X3114">
        <v>90.762721039396155</v>
      </c>
      <c r="Y3114">
        <v>0</v>
      </c>
      <c r="Z3114">
        <v>0</v>
      </c>
      <c r="AA3114">
        <v>0</v>
      </c>
      <c r="AB3114">
        <v>51.169759134419138</v>
      </c>
      <c r="AC3114">
        <v>0</v>
      </c>
      <c r="AD3114">
        <v>0</v>
      </c>
      <c r="AE3114">
        <v>141.93248017381529</v>
      </c>
    </row>
    <row r="3115" spans="1:31" x14ac:dyDescent="0.25">
      <c r="A3115">
        <v>1827465</v>
      </c>
      <c r="B3115">
        <v>1</v>
      </c>
      <c r="C3115" t="s">
        <v>80</v>
      </c>
      <c r="D3115" t="s">
        <v>82</v>
      </c>
      <c r="E3115" t="s">
        <v>140</v>
      </c>
      <c r="F3115" t="s">
        <v>9146</v>
      </c>
      <c r="G3115" t="s">
        <v>142</v>
      </c>
      <c r="H3115" t="s">
        <v>134</v>
      </c>
      <c r="I3115" t="s">
        <v>135</v>
      </c>
      <c r="J3115" t="s">
        <v>136</v>
      </c>
      <c r="K3115" t="s">
        <v>137</v>
      </c>
      <c r="L3115" t="s">
        <v>9147</v>
      </c>
      <c r="M3115" t="s">
        <v>9148</v>
      </c>
      <c r="N3115">
        <v>3.585555555</v>
      </c>
      <c r="O3115">
        <v>0</v>
      </c>
      <c r="P3115">
        <v>8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5.2429679836256255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5.2429679836256255</v>
      </c>
    </row>
    <row r="3116" spans="1:31" x14ac:dyDescent="0.25">
      <c r="A3116">
        <v>1827319</v>
      </c>
      <c r="B3116">
        <v>1</v>
      </c>
      <c r="C3116" t="s">
        <v>80</v>
      </c>
      <c r="D3116" t="s">
        <v>106</v>
      </c>
      <c r="E3116" t="s">
        <v>131</v>
      </c>
      <c r="F3116" t="s">
        <v>9149</v>
      </c>
      <c r="G3116" t="s">
        <v>133</v>
      </c>
      <c r="H3116" t="s">
        <v>134</v>
      </c>
      <c r="I3116" t="s">
        <v>135</v>
      </c>
      <c r="J3116" t="s">
        <v>136</v>
      </c>
      <c r="K3116" t="s">
        <v>137</v>
      </c>
      <c r="L3116" t="s">
        <v>9150</v>
      </c>
      <c r="M3116" t="s">
        <v>9151</v>
      </c>
      <c r="N3116">
        <v>0.96027777700000005</v>
      </c>
      <c r="O3116">
        <v>0</v>
      </c>
      <c r="P3116">
        <v>0</v>
      </c>
      <c r="Q3116">
        <v>0</v>
      </c>
      <c r="R3116">
        <v>3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7.1091069341630497</v>
      </c>
      <c r="AA3116">
        <v>0</v>
      </c>
      <c r="AB3116">
        <v>0</v>
      </c>
      <c r="AC3116">
        <v>0</v>
      </c>
      <c r="AD3116">
        <v>0</v>
      </c>
      <c r="AE3116">
        <v>7.1091069341630497</v>
      </c>
    </row>
    <row r="3117" spans="1:31" x14ac:dyDescent="0.25">
      <c r="A3117">
        <v>1827419</v>
      </c>
      <c r="B3117">
        <v>1</v>
      </c>
      <c r="C3117" t="s">
        <v>80</v>
      </c>
      <c r="D3117" t="s">
        <v>82</v>
      </c>
      <c r="E3117" t="s">
        <v>131</v>
      </c>
      <c r="F3117" t="s">
        <v>9152</v>
      </c>
      <c r="G3117" t="s">
        <v>133</v>
      </c>
      <c r="H3117" t="s">
        <v>134</v>
      </c>
      <c r="I3117" t="s">
        <v>135</v>
      </c>
      <c r="J3117" t="s">
        <v>136</v>
      </c>
      <c r="K3117" t="s">
        <v>137</v>
      </c>
      <c r="L3117" t="s">
        <v>9153</v>
      </c>
      <c r="M3117" t="s">
        <v>9154</v>
      </c>
      <c r="N3117">
        <v>2.823611111</v>
      </c>
      <c r="O3117">
        <v>0</v>
      </c>
      <c r="P3117">
        <v>231</v>
      </c>
      <c r="Q3117">
        <v>0</v>
      </c>
      <c r="R3117">
        <v>0</v>
      </c>
      <c r="S3117">
        <v>0</v>
      </c>
      <c r="T3117">
        <v>31</v>
      </c>
      <c r="U3117">
        <v>0</v>
      </c>
      <c r="V3117">
        <v>0</v>
      </c>
      <c r="W3117">
        <v>0</v>
      </c>
      <c r="X3117">
        <v>123.93632470111555</v>
      </c>
      <c r="Y3117">
        <v>0</v>
      </c>
      <c r="Z3117">
        <v>0</v>
      </c>
      <c r="AA3117">
        <v>0</v>
      </c>
      <c r="AB3117">
        <v>33.498922863317922</v>
      </c>
      <c r="AC3117">
        <v>0</v>
      </c>
      <c r="AD3117">
        <v>0</v>
      </c>
      <c r="AE3117">
        <v>157.43524756443347</v>
      </c>
    </row>
    <row r="3118" spans="1:31" x14ac:dyDescent="0.25">
      <c r="A3118">
        <v>1827173</v>
      </c>
      <c r="B3118">
        <v>1</v>
      </c>
      <c r="C3118" t="s">
        <v>81</v>
      </c>
      <c r="D3118" t="s">
        <v>128</v>
      </c>
      <c r="E3118" t="s">
        <v>131</v>
      </c>
      <c r="F3118" t="s">
        <v>9155</v>
      </c>
      <c r="G3118" t="s">
        <v>133</v>
      </c>
      <c r="H3118" t="s">
        <v>134</v>
      </c>
      <c r="I3118" t="s">
        <v>135</v>
      </c>
      <c r="J3118" t="s">
        <v>136</v>
      </c>
      <c r="K3118" t="s">
        <v>137</v>
      </c>
      <c r="L3118" t="s">
        <v>9156</v>
      </c>
      <c r="M3118" t="s">
        <v>9157</v>
      </c>
      <c r="N3118">
        <v>2.287222222</v>
      </c>
      <c r="O3118">
        <v>0</v>
      </c>
      <c r="P3118">
        <v>14</v>
      </c>
      <c r="Q3118">
        <v>0</v>
      </c>
      <c r="R3118">
        <v>1</v>
      </c>
      <c r="S3118">
        <v>0</v>
      </c>
      <c r="T3118">
        <v>1</v>
      </c>
      <c r="U3118">
        <v>0</v>
      </c>
      <c r="V3118">
        <v>0</v>
      </c>
      <c r="W3118">
        <v>0</v>
      </c>
      <c r="X3118">
        <v>4.2901916930207999</v>
      </c>
      <c r="Y3118">
        <v>0</v>
      </c>
      <c r="Z3118">
        <v>1.6542953554901252</v>
      </c>
      <c r="AA3118">
        <v>0</v>
      </c>
      <c r="AB3118">
        <v>3.2847087487500006E-4</v>
      </c>
      <c r="AC3118">
        <v>0</v>
      </c>
      <c r="AD3118">
        <v>0</v>
      </c>
      <c r="AE3118">
        <v>5.9448155193858003</v>
      </c>
    </row>
    <row r="3119" spans="1:31" x14ac:dyDescent="0.25">
      <c r="A3119">
        <v>1827522</v>
      </c>
      <c r="B3119">
        <v>1</v>
      </c>
      <c r="C3119" t="s">
        <v>80</v>
      </c>
      <c r="D3119" t="s">
        <v>110</v>
      </c>
      <c r="E3119" t="s">
        <v>140</v>
      </c>
      <c r="F3119" t="s">
        <v>9158</v>
      </c>
      <c r="G3119" t="s">
        <v>213</v>
      </c>
      <c r="H3119" t="s">
        <v>134</v>
      </c>
      <c r="I3119" t="s">
        <v>135</v>
      </c>
      <c r="J3119" t="s">
        <v>136</v>
      </c>
      <c r="K3119" t="s">
        <v>137</v>
      </c>
      <c r="L3119" t="s">
        <v>9159</v>
      </c>
      <c r="M3119" t="s">
        <v>9160</v>
      </c>
      <c r="N3119">
        <v>6.8627777769999998</v>
      </c>
      <c r="O3119">
        <v>0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4.8264034995722014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4.8264034995722014</v>
      </c>
    </row>
    <row r="3120" spans="1:31" x14ac:dyDescent="0.25">
      <c r="A3120">
        <v>1827548</v>
      </c>
      <c r="B3120">
        <v>1</v>
      </c>
      <c r="C3120" t="s">
        <v>80</v>
      </c>
      <c r="D3120" t="s">
        <v>84</v>
      </c>
      <c r="E3120" t="s">
        <v>131</v>
      </c>
      <c r="F3120" t="s">
        <v>9161</v>
      </c>
      <c r="G3120" t="s">
        <v>753</v>
      </c>
      <c r="H3120" t="s">
        <v>134</v>
      </c>
      <c r="I3120" t="s">
        <v>135</v>
      </c>
      <c r="J3120" t="s">
        <v>3</v>
      </c>
      <c r="K3120" t="s">
        <v>137</v>
      </c>
      <c r="L3120" t="s">
        <v>9162</v>
      </c>
      <c r="M3120" t="s">
        <v>9163</v>
      </c>
      <c r="N3120">
        <v>1.22</v>
      </c>
      <c r="O3120">
        <v>0</v>
      </c>
      <c r="P3120">
        <v>111</v>
      </c>
      <c r="Q3120">
        <v>0</v>
      </c>
      <c r="R3120">
        <v>0</v>
      </c>
      <c r="S3120">
        <v>0</v>
      </c>
      <c r="T3120">
        <v>15</v>
      </c>
      <c r="U3120">
        <v>0</v>
      </c>
      <c r="V3120">
        <v>0</v>
      </c>
      <c r="W3120">
        <v>0</v>
      </c>
      <c r="X3120">
        <v>31.792855849876219</v>
      </c>
      <c r="Y3120">
        <v>0</v>
      </c>
      <c r="Z3120">
        <v>0</v>
      </c>
      <c r="AA3120">
        <v>0</v>
      </c>
      <c r="AB3120">
        <v>17.572595709861201</v>
      </c>
      <c r="AC3120">
        <v>0</v>
      </c>
      <c r="AD3120">
        <v>0</v>
      </c>
      <c r="AE3120">
        <v>49.365451559737423</v>
      </c>
    </row>
    <row r="3121" spans="1:31" x14ac:dyDescent="0.25">
      <c r="A3121">
        <v>1827236</v>
      </c>
      <c r="B3121">
        <v>1</v>
      </c>
      <c r="C3121" t="s">
        <v>80</v>
      </c>
      <c r="D3121" t="s">
        <v>85</v>
      </c>
      <c r="E3121" t="s">
        <v>268</v>
      </c>
      <c r="F3121" t="s">
        <v>9164</v>
      </c>
      <c r="G3121" t="s">
        <v>242</v>
      </c>
      <c r="H3121" t="s">
        <v>157</v>
      </c>
      <c r="I3121" t="s">
        <v>135</v>
      </c>
      <c r="J3121" t="s">
        <v>136</v>
      </c>
      <c r="K3121" t="s">
        <v>137</v>
      </c>
      <c r="L3121" t="s">
        <v>9165</v>
      </c>
      <c r="M3121" t="s">
        <v>9166</v>
      </c>
      <c r="N3121">
        <v>1.0858333330000001</v>
      </c>
      <c r="O3121">
        <v>0</v>
      </c>
      <c r="P3121">
        <v>8047</v>
      </c>
      <c r="Q3121">
        <v>0</v>
      </c>
      <c r="R3121">
        <v>1</v>
      </c>
      <c r="S3121">
        <v>1</v>
      </c>
      <c r="T3121">
        <v>633</v>
      </c>
      <c r="U3121">
        <v>0</v>
      </c>
      <c r="V3121">
        <v>1</v>
      </c>
      <c r="W3121">
        <v>0</v>
      </c>
      <c r="X3121">
        <v>2172.755801079682</v>
      </c>
      <c r="Y3121">
        <v>0</v>
      </c>
      <c r="Z3121">
        <v>1.3497277572654252</v>
      </c>
      <c r="AA3121">
        <v>11.723525077467002</v>
      </c>
      <c r="AB3121">
        <v>755.38852361946999</v>
      </c>
      <c r="AC3121">
        <v>0</v>
      </c>
      <c r="AD3121">
        <v>15.737913939147401</v>
      </c>
      <c r="AE3121">
        <v>2956.955491473032</v>
      </c>
    </row>
    <row r="3122" spans="1:31" x14ac:dyDescent="0.25">
      <c r="A3122">
        <v>1827479</v>
      </c>
      <c r="B3122">
        <v>1</v>
      </c>
      <c r="C3122" t="s">
        <v>81</v>
      </c>
      <c r="D3122" t="s">
        <v>117</v>
      </c>
      <c r="E3122" t="s">
        <v>131</v>
      </c>
      <c r="F3122" t="s">
        <v>9167</v>
      </c>
      <c r="G3122" t="s">
        <v>4567</v>
      </c>
      <c r="H3122" t="s">
        <v>134</v>
      </c>
      <c r="I3122" t="s">
        <v>135</v>
      </c>
      <c r="J3122" t="s">
        <v>136</v>
      </c>
      <c r="K3122" t="s">
        <v>137</v>
      </c>
      <c r="L3122" t="s">
        <v>9168</v>
      </c>
      <c r="M3122" t="s">
        <v>9169</v>
      </c>
      <c r="N3122">
        <v>3.2663888879999998</v>
      </c>
      <c r="O3122">
        <v>0</v>
      </c>
      <c r="P3122">
        <v>25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9.6543083688686639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9.6543083688686639</v>
      </c>
    </row>
    <row r="3123" spans="1:31" x14ac:dyDescent="0.25">
      <c r="A3123">
        <v>1827256</v>
      </c>
      <c r="B3123">
        <v>1</v>
      </c>
      <c r="C3123" t="s">
        <v>80</v>
      </c>
      <c r="D3123" t="s">
        <v>97</v>
      </c>
      <c r="E3123" t="s">
        <v>140</v>
      </c>
      <c r="F3123" t="s">
        <v>9170</v>
      </c>
      <c r="G3123" t="s">
        <v>242</v>
      </c>
      <c r="H3123" t="s">
        <v>134</v>
      </c>
      <c r="I3123" t="s">
        <v>135</v>
      </c>
      <c r="J3123" t="s">
        <v>136</v>
      </c>
      <c r="K3123" t="s">
        <v>137</v>
      </c>
      <c r="L3123" t="s">
        <v>9171</v>
      </c>
      <c r="M3123" t="s">
        <v>9172</v>
      </c>
      <c r="N3123">
        <v>2.7324999999999999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1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1.8264120536321005</v>
      </c>
      <c r="AC3123">
        <v>0</v>
      </c>
      <c r="AD3123">
        <v>0</v>
      </c>
      <c r="AE3123">
        <v>1.8264120536321005</v>
      </c>
    </row>
    <row r="3124" spans="1:31" x14ac:dyDescent="0.25">
      <c r="A3124">
        <v>1827585</v>
      </c>
      <c r="B3124">
        <v>1</v>
      </c>
      <c r="C3124" t="s">
        <v>80</v>
      </c>
      <c r="D3124" t="s">
        <v>105</v>
      </c>
      <c r="E3124" t="s">
        <v>154</v>
      </c>
      <c r="F3124" t="s">
        <v>9173</v>
      </c>
      <c r="G3124" t="s">
        <v>561</v>
      </c>
      <c r="H3124" t="s">
        <v>157</v>
      </c>
      <c r="I3124" t="s">
        <v>135</v>
      </c>
      <c r="J3124" t="s">
        <v>136</v>
      </c>
      <c r="K3124" t="s">
        <v>137</v>
      </c>
      <c r="L3124" t="s">
        <v>9174</v>
      </c>
      <c r="M3124" t="s">
        <v>9175</v>
      </c>
      <c r="N3124">
        <v>1.2480555550000001</v>
      </c>
      <c r="O3124">
        <v>0</v>
      </c>
      <c r="P3124">
        <v>123</v>
      </c>
      <c r="Q3124">
        <v>0</v>
      </c>
      <c r="R3124">
        <v>19</v>
      </c>
      <c r="S3124">
        <v>0</v>
      </c>
      <c r="T3124">
        <v>10</v>
      </c>
      <c r="U3124">
        <v>0</v>
      </c>
      <c r="V3124">
        <v>0</v>
      </c>
      <c r="W3124">
        <v>0</v>
      </c>
      <c r="X3124">
        <v>33.432553482516916</v>
      </c>
      <c r="Y3124">
        <v>0</v>
      </c>
      <c r="Z3124">
        <v>9.2401484798552609</v>
      </c>
      <c r="AA3124">
        <v>0</v>
      </c>
      <c r="AB3124">
        <v>8.0937325319090299</v>
      </c>
      <c r="AC3124">
        <v>0</v>
      </c>
      <c r="AD3124">
        <v>0</v>
      </c>
      <c r="AE3124">
        <v>50.766434494281199</v>
      </c>
    </row>
    <row r="3125" spans="1:31" x14ac:dyDescent="0.25">
      <c r="A3125">
        <v>1827691</v>
      </c>
      <c r="B3125">
        <v>1</v>
      </c>
      <c r="C3125" t="s">
        <v>81</v>
      </c>
      <c r="D3125" t="s">
        <v>123</v>
      </c>
      <c r="E3125" t="s">
        <v>202</v>
      </c>
      <c r="F3125" t="s">
        <v>6046</v>
      </c>
      <c r="G3125" t="s">
        <v>156</v>
      </c>
      <c r="H3125" t="s">
        <v>157</v>
      </c>
      <c r="I3125" t="s">
        <v>135</v>
      </c>
      <c r="J3125" t="s">
        <v>136</v>
      </c>
      <c r="K3125" t="s">
        <v>137</v>
      </c>
      <c r="L3125" t="s">
        <v>9176</v>
      </c>
      <c r="M3125" t="s">
        <v>9177</v>
      </c>
      <c r="N3125">
        <v>0.38972222200000001</v>
      </c>
      <c r="O3125">
        <v>1</v>
      </c>
      <c r="P3125">
        <v>1</v>
      </c>
      <c r="Q3125">
        <v>62</v>
      </c>
      <c r="R3125">
        <v>62</v>
      </c>
      <c r="S3125">
        <v>9</v>
      </c>
      <c r="T3125">
        <v>7</v>
      </c>
      <c r="U3125">
        <v>0</v>
      </c>
      <c r="V3125">
        <v>0</v>
      </c>
      <c r="W3125">
        <v>0.12259508840450001</v>
      </c>
      <c r="X3125">
        <v>7.4933288880200011E-2</v>
      </c>
      <c r="Y3125">
        <v>13.072717978137787</v>
      </c>
      <c r="Z3125">
        <v>26.024819941945424</v>
      </c>
      <c r="AA3125">
        <v>8.6473628645417762</v>
      </c>
      <c r="AB3125">
        <v>3.9454438203786677</v>
      </c>
      <c r="AC3125">
        <v>0</v>
      </c>
      <c r="AD3125">
        <v>0</v>
      </c>
      <c r="AE3125">
        <v>51.887872982288357</v>
      </c>
    </row>
    <row r="3126" spans="1:31" x14ac:dyDescent="0.25">
      <c r="A3126">
        <v>1827193</v>
      </c>
      <c r="B3126">
        <v>1</v>
      </c>
      <c r="C3126" t="s">
        <v>80</v>
      </c>
      <c r="D3126" t="s">
        <v>99</v>
      </c>
      <c r="E3126" t="s">
        <v>140</v>
      </c>
      <c r="F3126" t="s">
        <v>9178</v>
      </c>
      <c r="G3126" t="s">
        <v>213</v>
      </c>
      <c r="H3126" t="s">
        <v>134</v>
      </c>
      <c r="I3126" t="s">
        <v>135</v>
      </c>
      <c r="J3126" t="s">
        <v>136</v>
      </c>
      <c r="K3126" t="s">
        <v>137</v>
      </c>
      <c r="L3126" t="s">
        <v>9179</v>
      </c>
      <c r="M3126" t="s">
        <v>9180</v>
      </c>
      <c r="N3126">
        <v>2.5138888879999999</v>
      </c>
      <c r="O3126">
        <v>0</v>
      </c>
      <c r="P3126">
        <v>2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0.99371597212160012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0.99371597212160012</v>
      </c>
    </row>
    <row r="3127" spans="1:31" x14ac:dyDescent="0.25">
      <c r="A3127">
        <v>1827442</v>
      </c>
      <c r="B3127">
        <v>1</v>
      </c>
      <c r="C3127" t="s">
        <v>80</v>
      </c>
      <c r="D3127" t="s">
        <v>83</v>
      </c>
      <c r="E3127" t="s">
        <v>140</v>
      </c>
      <c r="F3127" t="s">
        <v>9181</v>
      </c>
      <c r="G3127" t="s">
        <v>213</v>
      </c>
      <c r="H3127" t="s">
        <v>134</v>
      </c>
      <c r="I3127" t="s">
        <v>135</v>
      </c>
      <c r="J3127" t="s">
        <v>136</v>
      </c>
      <c r="K3127" t="s">
        <v>137</v>
      </c>
      <c r="L3127" t="s">
        <v>9182</v>
      </c>
      <c r="M3127" t="s">
        <v>9183</v>
      </c>
      <c r="N3127">
        <v>2.6588888879999999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3.1523493322928759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3.1523493322928759</v>
      </c>
    </row>
    <row r="3128" spans="1:31" x14ac:dyDescent="0.25">
      <c r="A3128">
        <v>1827150</v>
      </c>
      <c r="B3128">
        <v>1</v>
      </c>
      <c r="C3128" t="s">
        <v>81</v>
      </c>
      <c r="D3128" t="s">
        <v>112</v>
      </c>
      <c r="E3128" t="s">
        <v>154</v>
      </c>
      <c r="F3128" t="s">
        <v>9184</v>
      </c>
      <c r="G3128" t="s">
        <v>150</v>
      </c>
      <c r="H3128" t="s">
        <v>157</v>
      </c>
      <c r="I3128" t="s">
        <v>135</v>
      </c>
      <c r="J3128" t="s">
        <v>136</v>
      </c>
      <c r="K3128" t="s">
        <v>151</v>
      </c>
      <c r="L3128" t="s">
        <v>9185</v>
      </c>
      <c r="M3128" t="s">
        <v>9186</v>
      </c>
      <c r="N3128">
        <v>6.3014258329999997</v>
      </c>
      <c r="O3128">
        <v>0</v>
      </c>
      <c r="P3128">
        <v>837</v>
      </c>
      <c r="Q3128">
        <v>104</v>
      </c>
      <c r="R3128">
        <v>52</v>
      </c>
      <c r="S3128">
        <v>10</v>
      </c>
      <c r="T3128">
        <v>91</v>
      </c>
      <c r="U3128">
        <v>5</v>
      </c>
      <c r="V3128">
        <v>0</v>
      </c>
      <c r="W3128">
        <v>0</v>
      </c>
      <c r="X3128">
        <v>843.40190604150746</v>
      </c>
      <c r="Y3128">
        <v>2685.3244349227684</v>
      </c>
      <c r="Z3128">
        <v>426.2482079379576</v>
      </c>
      <c r="AA3128">
        <v>71.313205223452499</v>
      </c>
      <c r="AB3128">
        <v>156.00886560197907</v>
      </c>
      <c r="AC3128">
        <v>867.29133915443037</v>
      </c>
      <c r="AD3128">
        <v>0</v>
      </c>
      <c r="AE3128">
        <v>5049.5879588820953</v>
      </c>
    </row>
    <row r="3129" spans="1:31" x14ac:dyDescent="0.25">
      <c r="A3129">
        <v>1827542</v>
      </c>
      <c r="B3129">
        <v>1</v>
      </c>
      <c r="C3129" t="s">
        <v>80</v>
      </c>
      <c r="D3129" t="s">
        <v>110</v>
      </c>
      <c r="E3129" t="s">
        <v>202</v>
      </c>
      <c r="F3129" t="s">
        <v>3072</v>
      </c>
      <c r="G3129" t="s">
        <v>156</v>
      </c>
      <c r="H3129" t="s">
        <v>157</v>
      </c>
      <c r="I3129" t="s">
        <v>135</v>
      </c>
      <c r="J3129" t="s">
        <v>136</v>
      </c>
      <c r="K3129" t="s">
        <v>137</v>
      </c>
      <c r="L3129" t="s">
        <v>9187</v>
      </c>
      <c r="M3129" t="s">
        <v>9188</v>
      </c>
      <c r="N3129">
        <v>0.31666666599999999</v>
      </c>
      <c r="O3129">
        <v>0</v>
      </c>
      <c r="P3129">
        <v>7942</v>
      </c>
      <c r="Q3129">
        <v>0</v>
      </c>
      <c r="R3129">
        <v>0</v>
      </c>
      <c r="S3129">
        <v>1</v>
      </c>
      <c r="T3129">
        <v>452</v>
      </c>
      <c r="U3129">
        <v>0</v>
      </c>
      <c r="V3129">
        <v>0</v>
      </c>
      <c r="W3129">
        <v>0</v>
      </c>
      <c r="X3129">
        <v>627.82695542915815</v>
      </c>
      <c r="Y3129">
        <v>0</v>
      </c>
      <c r="Z3129">
        <v>0</v>
      </c>
      <c r="AA3129">
        <v>389.00421721218748</v>
      </c>
      <c r="AB3129">
        <v>155.74325529780674</v>
      </c>
      <c r="AC3129">
        <v>0</v>
      </c>
      <c r="AD3129">
        <v>0</v>
      </c>
      <c r="AE3129">
        <v>1172.5744279391524</v>
      </c>
    </row>
    <row r="3130" spans="1:31" x14ac:dyDescent="0.25">
      <c r="A3130">
        <v>1827107</v>
      </c>
      <c r="B3130">
        <v>1</v>
      </c>
      <c r="C3130" t="s">
        <v>81</v>
      </c>
      <c r="D3130" t="s">
        <v>113</v>
      </c>
      <c r="E3130" t="s">
        <v>252</v>
      </c>
      <c r="F3130" t="s">
        <v>9189</v>
      </c>
      <c r="G3130" t="s">
        <v>279</v>
      </c>
      <c r="H3130" t="s">
        <v>134</v>
      </c>
      <c r="I3130" t="s">
        <v>135</v>
      </c>
      <c r="J3130" t="s">
        <v>136</v>
      </c>
      <c r="K3130" t="s">
        <v>137</v>
      </c>
      <c r="L3130" t="s">
        <v>9190</v>
      </c>
      <c r="M3130" t="s">
        <v>9191</v>
      </c>
      <c r="N3130">
        <v>2.0752777770000002</v>
      </c>
      <c r="O3130">
        <v>0</v>
      </c>
      <c r="P3130">
        <v>52</v>
      </c>
      <c r="Q3130">
        <v>0</v>
      </c>
      <c r="R3130">
        <v>6</v>
      </c>
      <c r="S3130">
        <v>0</v>
      </c>
      <c r="T3130">
        <v>4</v>
      </c>
      <c r="U3130">
        <v>0</v>
      </c>
      <c r="V3130">
        <v>0</v>
      </c>
      <c r="W3130">
        <v>0</v>
      </c>
      <c r="X3130">
        <v>20.075765528387059</v>
      </c>
      <c r="Y3130">
        <v>0</v>
      </c>
      <c r="Z3130">
        <v>51.77499298662007</v>
      </c>
      <c r="AA3130">
        <v>0</v>
      </c>
      <c r="AB3130">
        <v>4.4339323648577995</v>
      </c>
      <c r="AC3130">
        <v>0</v>
      </c>
      <c r="AD3130">
        <v>0</v>
      </c>
      <c r="AE3130">
        <v>76.284690879864925</v>
      </c>
    </row>
    <row r="3131" spans="1:31" x14ac:dyDescent="0.25">
      <c r="A3131">
        <v>1827084</v>
      </c>
      <c r="B3131">
        <v>1</v>
      </c>
      <c r="C3131" t="s">
        <v>81</v>
      </c>
      <c r="D3131" t="s">
        <v>128</v>
      </c>
      <c r="E3131" t="s">
        <v>154</v>
      </c>
      <c r="F3131" t="s">
        <v>155</v>
      </c>
      <c r="G3131" t="s">
        <v>156</v>
      </c>
      <c r="H3131" t="s">
        <v>157</v>
      </c>
      <c r="I3131" t="s">
        <v>135</v>
      </c>
      <c r="J3131" t="s">
        <v>136</v>
      </c>
      <c r="K3131" t="s">
        <v>137</v>
      </c>
      <c r="L3131" t="s">
        <v>9192</v>
      </c>
      <c r="M3131" t="s">
        <v>9193</v>
      </c>
      <c r="N3131">
        <v>1.1616666659999999</v>
      </c>
      <c r="O3131">
        <v>0</v>
      </c>
      <c r="P3131">
        <v>15</v>
      </c>
      <c r="Q3131">
        <v>0</v>
      </c>
      <c r="R3131">
        <v>19</v>
      </c>
      <c r="S3131">
        <v>8</v>
      </c>
      <c r="T3131">
        <v>4</v>
      </c>
      <c r="U3131">
        <v>2</v>
      </c>
      <c r="V3131">
        <v>0</v>
      </c>
      <c r="W3131">
        <v>0</v>
      </c>
      <c r="X3131">
        <v>3.4603258063099505</v>
      </c>
      <c r="Y3131">
        <v>0</v>
      </c>
      <c r="Z3131">
        <v>10.262638092779753</v>
      </c>
      <c r="AA3131">
        <v>534.94148577847011</v>
      </c>
      <c r="AB3131">
        <v>6.0719843626200012</v>
      </c>
      <c r="AC3131">
        <v>86.348758421976001</v>
      </c>
      <c r="AD3131">
        <v>0</v>
      </c>
      <c r="AE3131">
        <v>641.08519246215576</v>
      </c>
    </row>
    <row r="3132" spans="1:31" x14ac:dyDescent="0.25">
      <c r="A3132">
        <v>1827485</v>
      </c>
      <c r="B3132">
        <v>1</v>
      </c>
      <c r="C3132" t="s">
        <v>81</v>
      </c>
      <c r="D3132" t="s">
        <v>123</v>
      </c>
      <c r="E3132" t="s">
        <v>131</v>
      </c>
      <c r="F3132" t="s">
        <v>9194</v>
      </c>
      <c r="G3132" t="s">
        <v>242</v>
      </c>
      <c r="H3132" t="s">
        <v>134</v>
      </c>
      <c r="I3132" t="s">
        <v>135</v>
      </c>
      <c r="J3132" t="s">
        <v>3</v>
      </c>
      <c r="K3132" t="s">
        <v>137</v>
      </c>
      <c r="L3132" t="s">
        <v>9195</v>
      </c>
      <c r="M3132" t="s">
        <v>9196</v>
      </c>
      <c r="N3132">
        <v>1.5405555550000001</v>
      </c>
      <c r="O3132">
        <v>0</v>
      </c>
      <c r="P3132">
        <v>103</v>
      </c>
      <c r="Q3132">
        <v>0</v>
      </c>
      <c r="R3132">
        <v>0</v>
      </c>
      <c r="S3132">
        <v>0</v>
      </c>
      <c r="T3132">
        <v>8</v>
      </c>
      <c r="U3132">
        <v>0</v>
      </c>
      <c r="V3132">
        <v>0</v>
      </c>
      <c r="W3132">
        <v>0</v>
      </c>
      <c r="X3132">
        <v>26.855135672253326</v>
      </c>
      <c r="Y3132">
        <v>0</v>
      </c>
      <c r="Z3132">
        <v>0</v>
      </c>
      <c r="AA3132">
        <v>0</v>
      </c>
      <c r="AB3132">
        <v>1.6366794009141585</v>
      </c>
      <c r="AC3132">
        <v>0</v>
      </c>
      <c r="AD3132">
        <v>0</v>
      </c>
      <c r="AE3132">
        <v>28.491815073167484</v>
      </c>
    </row>
    <row r="3133" spans="1:31" x14ac:dyDescent="0.25">
      <c r="A3133">
        <v>1827130</v>
      </c>
      <c r="B3133">
        <v>1</v>
      </c>
      <c r="C3133" t="s">
        <v>80</v>
      </c>
      <c r="D3133" t="s">
        <v>105</v>
      </c>
      <c r="E3133" t="s">
        <v>154</v>
      </c>
      <c r="F3133" t="s">
        <v>9197</v>
      </c>
      <c r="G3133" t="s">
        <v>175</v>
      </c>
      <c r="H3133" t="s">
        <v>157</v>
      </c>
      <c r="I3133" t="s">
        <v>135</v>
      </c>
      <c r="J3133" t="s">
        <v>136</v>
      </c>
      <c r="K3133" t="s">
        <v>137</v>
      </c>
      <c r="L3133" t="s">
        <v>9198</v>
      </c>
      <c r="M3133" t="s">
        <v>9199</v>
      </c>
      <c r="N3133">
        <v>1.371111111</v>
      </c>
      <c r="O3133">
        <v>0</v>
      </c>
      <c r="P3133">
        <v>0</v>
      </c>
      <c r="Q3133">
        <v>0</v>
      </c>
      <c r="R3133">
        <v>0</v>
      </c>
      <c r="S3133">
        <v>1</v>
      </c>
      <c r="T3133">
        <v>0</v>
      </c>
      <c r="U3133">
        <v>1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5.5872002827426339</v>
      </c>
      <c r="AB3133">
        <v>0</v>
      </c>
      <c r="AC3133">
        <v>42.90370394342051</v>
      </c>
      <c r="AD3133">
        <v>0</v>
      </c>
      <c r="AE3133">
        <v>48.490904226163146</v>
      </c>
    </row>
    <row r="3134" spans="1:31" x14ac:dyDescent="0.25">
      <c r="A3134">
        <v>1827631</v>
      </c>
      <c r="B3134">
        <v>1</v>
      </c>
      <c r="C3134" t="s">
        <v>80</v>
      </c>
      <c r="D3134" t="s">
        <v>107</v>
      </c>
      <c r="E3134" t="s">
        <v>140</v>
      </c>
      <c r="F3134" t="s">
        <v>9200</v>
      </c>
      <c r="G3134" t="s">
        <v>213</v>
      </c>
      <c r="H3134" t="s">
        <v>134</v>
      </c>
      <c r="I3134" t="s">
        <v>135</v>
      </c>
      <c r="J3134" t="s">
        <v>136</v>
      </c>
      <c r="K3134" t="s">
        <v>137</v>
      </c>
      <c r="L3134" t="s">
        <v>9201</v>
      </c>
      <c r="M3134" t="s">
        <v>9202</v>
      </c>
      <c r="N3134">
        <v>1.815555555</v>
      </c>
      <c r="O3134">
        <v>0</v>
      </c>
      <c r="P3134">
        <v>1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0.42722306307611663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0.42722306307611663</v>
      </c>
    </row>
    <row r="3135" spans="1:31" x14ac:dyDescent="0.25">
      <c r="A3135">
        <v>1827671</v>
      </c>
      <c r="B3135">
        <v>1</v>
      </c>
      <c r="C3135" t="s">
        <v>80</v>
      </c>
      <c r="D3135" t="s">
        <v>105</v>
      </c>
      <c r="E3135" t="s">
        <v>202</v>
      </c>
      <c r="F3135" t="s">
        <v>1973</v>
      </c>
      <c r="G3135" t="s">
        <v>156</v>
      </c>
      <c r="H3135" t="s">
        <v>157</v>
      </c>
      <c r="I3135" t="s">
        <v>135</v>
      </c>
      <c r="J3135" t="s">
        <v>136</v>
      </c>
      <c r="K3135" t="s">
        <v>137</v>
      </c>
      <c r="L3135" t="s">
        <v>9203</v>
      </c>
      <c r="M3135" t="s">
        <v>9204</v>
      </c>
      <c r="N3135">
        <v>0.62194444400000004</v>
      </c>
      <c r="O3135">
        <v>0</v>
      </c>
      <c r="P3135">
        <v>1725</v>
      </c>
      <c r="Q3135">
        <v>0</v>
      </c>
      <c r="R3135">
        <v>7</v>
      </c>
      <c r="S3135">
        <v>8</v>
      </c>
      <c r="T3135">
        <v>85</v>
      </c>
      <c r="U3135">
        <v>6</v>
      </c>
      <c r="V3135">
        <v>4</v>
      </c>
      <c r="W3135">
        <v>0</v>
      </c>
      <c r="X3135">
        <v>273.06354007449892</v>
      </c>
      <c r="Y3135">
        <v>0</v>
      </c>
      <c r="Z3135">
        <v>0.98852164445159996</v>
      </c>
      <c r="AA3135">
        <v>39.365044261146572</v>
      </c>
      <c r="AB3135">
        <v>43.645582821717788</v>
      </c>
      <c r="AC3135">
        <v>161.02152496336495</v>
      </c>
      <c r="AD3135">
        <v>4.9160627812554676</v>
      </c>
      <c r="AE3135">
        <v>523.00027654643532</v>
      </c>
    </row>
    <row r="3136" spans="1:31" x14ac:dyDescent="0.25">
      <c r="A3136">
        <v>1827568</v>
      </c>
      <c r="B3136">
        <v>1</v>
      </c>
      <c r="C3136" t="s">
        <v>81</v>
      </c>
      <c r="D3136" t="s">
        <v>114</v>
      </c>
      <c r="E3136" t="s">
        <v>131</v>
      </c>
      <c r="F3136" t="s">
        <v>9205</v>
      </c>
      <c r="G3136" t="s">
        <v>133</v>
      </c>
      <c r="H3136" t="s">
        <v>134</v>
      </c>
      <c r="I3136" t="s">
        <v>135</v>
      </c>
      <c r="J3136" t="s">
        <v>136</v>
      </c>
      <c r="K3136" t="s">
        <v>137</v>
      </c>
      <c r="L3136" t="s">
        <v>9206</v>
      </c>
      <c r="M3136" t="s">
        <v>9207</v>
      </c>
      <c r="N3136">
        <v>1.2475000000000001</v>
      </c>
      <c r="O3136">
        <v>0</v>
      </c>
      <c r="P3136">
        <v>39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5.765118076115999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5.765118076115999</v>
      </c>
    </row>
    <row r="3137" spans="1:31" x14ac:dyDescent="0.25">
      <c r="A3137">
        <v>1827190</v>
      </c>
      <c r="B3137">
        <v>1</v>
      </c>
      <c r="C3137" t="s">
        <v>80</v>
      </c>
      <c r="D3137" t="s">
        <v>82</v>
      </c>
      <c r="E3137" t="s">
        <v>140</v>
      </c>
      <c r="F3137" t="s">
        <v>9208</v>
      </c>
      <c r="G3137" t="s">
        <v>340</v>
      </c>
      <c r="H3137" t="s">
        <v>134</v>
      </c>
      <c r="I3137" t="s">
        <v>135</v>
      </c>
      <c r="J3137" t="s">
        <v>136</v>
      </c>
      <c r="K3137" t="s">
        <v>137</v>
      </c>
      <c r="L3137" t="s">
        <v>9209</v>
      </c>
      <c r="M3137" t="s">
        <v>9210</v>
      </c>
      <c r="N3137">
        <v>14.406944444000001</v>
      </c>
      <c r="O3137">
        <v>0</v>
      </c>
      <c r="P3137">
        <v>37</v>
      </c>
      <c r="Q3137">
        <v>0</v>
      </c>
      <c r="R3137">
        <v>0</v>
      </c>
      <c r="S3137">
        <v>0</v>
      </c>
      <c r="T3137">
        <v>6</v>
      </c>
      <c r="U3137">
        <v>0</v>
      </c>
      <c r="V3137">
        <v>0</v>
      </c>
      <c r="W3137">
        <v>0</v>
      </c>
      <c r="X3137">
        <v>169.17219919489949</v>
      </c>
      <c r="Y3137">
        <v>0</v>
      </c>
      <c r="Z3137">
        <v>0</v>
      </c>
      <c r="AA3137">
        <v>0</v>
      </c>
      <c r="AB3137">
        <v>112.75707327140081</v>
      </c>
      <c r="AC3137">
        <v>0</v>
      </c>
      <c r="AD3137">
        <v>0</v>
      </c>
      <c r="AE3137">
        <v>281.92927246630029</v>
      </c>
    </row>
    <row r="3138" spans="1:31" x14ac:dyDescent="0.25">
      <c r="A3138">
        <v>1827688</v>
      </c>
      <c r="B3138">
        <v>1</v>
      </c>
      <c r="C3138" t="s">
        <v>81</v>
      </c>
      <c r="D3138" t="s">
        <v>123</v>
      </c>
      <c r="E3138" t="s">
        <v>140</v>
      </c>
      <c r="F3138" t="s">
        <v>9211</v>
      </c>
      <c r="G3138" t="s">
        <v>213</v>
      </c>
      <c r="H3138" t="s">
        <v>134</v>
      </c>
      <c r="I3138" t="s">
        <v>135</v>
      </c>
      <c r="J3138" t="s">
        <v>136</v>
      </c>
      <c r="K3138" t="s">
        <v>137</v>
      </c>
      <c r="L3138" t="s">
        <v>9212</v>
      </c>
      <c r="M3138" t="s">
        <v>9213</v>
      </c>
      <c r="N3138">
        <v>6.8155555550000004</v>
      </c>
      <c r="O3138">
        <v>0</v>
      </c>
      <c r="P3138">
        <v>4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5.6639640964665414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5.6639640964665414</v>
      </c>
    </row>
    <row r="3139" spans="1:31" x14ac:dyDescent="0.25">
      <c r="A3139">
        <v>1827545</v>
      </c>
      <c r="B3139">
        <v>1</v>
      </c>
      <c r="C3139" t="s">
        <v>80</v>
      </c>
      <c r="D3139" t="s">
        <v>105</v>
      </c>
      <c r="E3139" t="s">
        <v>202</v>
      </c>
      <c r="F3139" t="s">
        <v>9214</v>
      </c>
      <c r="G3139" t="s">
        <v>156</v>
      </c>
      <c r="H3139" t="s">
        <v>157</v>
      </c>
      <c r="I3139" t="s">
        <v>135</v>
      </c>
      <c r="J3139" t="s">
        <v>136</v>
      </c>
      <c r="K3139" t="s">
        <v>137</v>
      </c>
      <c r="L3139" t="s">
        <v>9215</v>
      </c>
      <c r="M3139" t="s">
        <v>9216</v>
      </c>
      <c r="N3139">
        <v>0.40055555500000001</v>
      </c>
      <c r="O3139">
        <v>7</v>
      </c>
      <c r="P3139">
        <v>1011</v>
      </c>
      <c r="Q3139">
        <v>19</v>
      </c>
      <c r="R3139">
        <v>631</v>
      </c>
      <c r="S3139">
        <v>15</v>
      </c>
      <c r="T3139">
        <v>115</v>
      </c>
      <c r="U3139">
        <v>0</v>
      </c>
      <c r="V3139">
        <v>1</v>
      </c>
      <c r="W3139">
        <v>0.61479380302200004</v>
      </c>
      <c r="X3139">
        <v>80.334726572025502</v>
      </c>
      <c r="Y3139">
        <v>34.396938733126653</v>
      </c>
      <c r="Z3139">
        <v>65.388648387115538</v>
      </c>
      <c r="AA3139">
        <v>23.059660886111111</v>
      </c>
      <c r="AB3139">
        <v>38.509110922152296</v>
      </c>
      <c r="AC3139">
        <v>0</v>
      </c>
      <c r="AD3139">
        <v>3.1334021615784997</v>
      </c>
      <c r="AE3139">
        <v>245.4372814651316</v>
      </c>
    </row>
    <row r="3140" spans="1:31" x14ac:dyDescent="0.25">
      <c r="A3140">
        <v>1827167</v>
      </c>
      <c r="B3140">
        <v>1</v>
      </c>
      <c r="C3140" t="s">
        <v>80</v>
      </c>
      <c r="D3140" t="s">
        <v>104</v>
      </c>
      <c r="E3140" t="s">
        <v>164</v>
      </c>
      <c r="F3140" t="s">
        <v>9217</v>
      </c>
      <c r="G3140" t="s">
        <v>156</v>
      </c>
      <c r="H3140" t="s">
        <v>157</v>
      </c>
      <c r="I3140" t="s">
        <v>135</v>
      </c>
      <c r="J3140" t="s">
        <v>136</v>
      </c>
      <c r="K3140" t="s">
        <v>137</v>
      </c>
      <c r="L3140" t="s">
        <v>9218</v>
      </c>
      <c r="M3140" t="s">
        <v>9219</v>
      </c>
      <c r="N3140">
        <v>1.582777777</v>
      </c>
      <c r="O3140">
        <v>2</v>
      </c>
      <c r="P3140">
        <v>397</v>
      </c>
      <c r="Q3140">
        <v>4</v>
      </c>
      <c r="R3140">
        <v>26</v>
      </c>
      <c r="S3140">
        <v>7</v>
      </c>
      <c r="T3140">
        <v>68</v>
      </c>
      <c r="U3140">
        <v>0</v>
      </c>
      <c r="V3140">
        <v>0</v>
      </c>
      <c r="W3140">
        <v>2.5768162272367086</v>
      </c>
      <c r="X3140">
        <v>115.36756440612943</v>
      </c>
      <c r="Y3140">
        <v>7.7020661114763911</v>
      </c>
      <c r="Z3140">
        <v>21.089278300501118</v>
      </c>
      <c r="AA3140">
        <v>45.205207358353405</v>
      </c>
      <c r="AB3140">
        <v>75.914174406504443</v>
      </c>
      <c r="AC3140">
        <v>0</v>
      </c>
      <c r="AD3140">
        <v>0</v>
      </c>
      <c r="AE3140">
        <v>267.85510681020151</v>
      </c>
    </row>
    <row r="3141" spans="1:31" x14ac:dyDescent="0.25">
      <c r="A3141">
        <v>1827694</v>
      </c>
      <c r="B3141">
        <v>1</v>
      </c>
      <c r="C3141" t="s">
        <v>80</v>
      </c>
      <c r="D3141" t="s">
        <v>94</v>
      </c>
      <c r="E3141" t="s">
        <v>140</v>
      </c>
      <c r="F3141" t="s">
        <v>9220</v>
      </c>
      <c r="G3141" t="s">
        <v>142</v>
      </c>
      <c r="H3141" t="s">
        <v>134</v>
      </c>
      <c r="I3141" t="s">
        <v>135</v>
      </c>
      <c r="J3141" t="s">
        <v>136</v>
      </c>
      <c r="K3141" t="s">
        <v>137</v>
      </c>
      <c r="L3141" t="s">
        <v>9221</v>
      </c>
      <c r="M3141" t="s">
        <v>9222</v>
      </c>
      <c r="N3141">
        <v>2.298333333</v>
      </c>
      <c r="O3141">
        <v>0</v>
      </c>
      <c r="P3141">
        <v>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</row>
    <row r="3142" spans="1:31" x14ac:dyDescent="0.25">
      <c r="A3142">
        <v>1827090</v>
      </c>
      <c r="B3142">
        <v>1</v>
      </c>
      <c r="C3142" t="s">
        <v>80</v>
      </c>
      <c r="D3142" t="s">
        <v>100</v>
      </c>
      <c r="E3142" t="s">
        <v>154</v>
      </c>
      <c r="F3142" t="s">
        <v>9223</v>
      </c>
      <c r="G3142" t="s">
        <v>175</v>
      </c>
      <c r="H3142" t="s">
        <v>157</v>
      </c>
      <c r="I3142" t="s">
        <v>135</v>
      </c>
      <c r="J3142" t="s">
        <v>136</v>
      </c>
      <c r="K3142" t="s">
        <v>137</v>
      </c>
      <c r="L3142" t="s">
        <v>9224</v>
      </c>
      <c r="M3142" t="s">
        <v>9225</v>
      </c>
      <c r="N3142">
        <v>1.1488888880000001</v>
      </c>
      <c r="O3142">
        <v>1</v>
      </c>
      <c r="P3142">
        <v>799</v>
      </c>
      <c r="Q3142">
        <v>4</v>
      </c>
      <c r="R3142">
        <v>45</v>
      </c>
      <c r="S3142">
        <v>12</v>
      </c>
      <c r="T3142">
        <v>51</v>
      </c>
      <c r="U3142">
        <v>1</v>
      </c>
      <c r="V3142">
        <v>0</v>
      </c>
      <c r="W3142">
        <v>0.24949143847650002</v>
      </c>
      <c r="X3142">
        <v>207.65441823700706</v>
      </c>
      <c r="Y3142">
        <v>5.6907553778397011</v>
      </c>
      <c r="Z3142">
        <v>40.929029257222268</v>
      </c>
      <c r="AA3142">
        <v>46.019724683808171</v>
      </c>
      <c r="AB3142">
        <v>32.263157230432299</v>
      </c>
      <c r="AC3142">
        <v>20.343417602875668</v>
      </c>
      <c r="AD3142">
        <v>0</v>
      </c>
      <c r="AE3142">
        <v>353.14999382766166</v>
      </c>
    </row>
    <row r="3143" spans="1:31" x14ac:dyDescent="0.25">
      <c r="A3143">
        <v>1827588</v>
      </c>
      <c r="B3143">
        <v>1</v>
      </c>
      <c r="C3143" t="s">
        <v>81</v>
      </c>
      <c r="D3143" t="s">
        <v>123</v>
      </c>
      <c r="E3143" t="s">
        <v>164</v>
      </c>
      <c r="F3143" t="s">
        <v>9226</v>
      </c>
      <c r="G3143" t="s">
        <v>156</v>
      </c>
      <c r="H3143" t="s">
        <v>157</v>
      </c>
      <c r="I3143" t="s">
        <v>135</v>
      </c>
      <c r="J3143" t="s">
        <v>136</v>
      </c>
      <c r="K3143" t="s">
        <v>137</v>
      </c>
      <c r="L3143" t="s">
        <v>9227</v>
      </c>
      <c r="M3143" t="s">
        <v>9228</v>
      </c>
      <c r="N3143">
        <v>0.57444444400000005</v>
      </c>
      <c r="O3143">
        <v>0</v>
      </c>
      <c r="P3143">
        <v>2156</v>
      </c>
      <c r="Q3143">
        <v>2</v>
      </c>
      <c r="R3143">
        <v>11</v>
      </c>
      <c r="S3143">
        <v>21</v>
      </c>
      <c r="T3143">
        <v>670</v>
      </c>
      <c r="U3143">
        <v>3</v>
      </c>
      <c r="V3143">
        <v>11</v>
      </c>
      <c r="W3143">
        <v>0</v>
      </c>
      <c r="X3143">
        <v>279.09772850484137</v>
      </c>
      <c r="Y3143">
        <v>1.4313968529299999</v>
      </c>
      <c r="Z3143">
        <v>1.9742149057766669</v>
      </c>
      <c r="AA3143">
        <v>56.967669527440336</v>
      </c>
      <c r="AB3143">
        <v>288.73106671667216</v>
      </c>
      <c r="AC3143">
        <v>917.65499996739572</v>
      </c>
      <c r="AD3143">
        <v>236.10960269134699</v>
      </c>
      <c r="AE3143">
        <v>1781.9666791664031</v>
      </c>
    </row>
    <row r="3144" spans="1:31" x14ac:dyDescent="0.25">
      <c r="A3144">
        <v>1827731</v>
      </c>
      <c r="B3144">
        <v>1</v>
      </c>
      <c r="C3144" t="s">
        <v>80</v>
      </c>
      <c r="D3144" t="s">
        <v>94</v>
      </c>
      <c r="E3144" t="s">
        <v>252</v>
      </c>
      <c r="F3144" t="s">
        <v>9229</v>
      </c>
      <c r="G3144" t="s">
        <v>217</v>
      </c>
      <c r="H3144" t="s">
        <v>134</v>
      </c>
      <c r="I3144" t="s">
        <v>135</v>
      </c>
      <c r="J3144" t="s">
        <v>136</v>
      </c>
      <c r="K3144" t="s">
        <v>137</v>
      </c>
      <c r="L3144" t="s">
        <v>9230</v>
      </c>
      <c r="M3144" t="s">
        <v>9231</v>
      </c>
      <c r="N3144">
        <v>0.811111111</v>
      </c>
      <c r="O3144">
        <v>0</v>
      </c>
      <c r="P3144">
        <v>25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2.0247256496143007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2.0247256496143007</v>
      </c>
    </row>
    <row r="3145" spans="1:31" x14ac:dyDescent="0.25">
      <c r="A3145">
        <v>1827253</v>
      </c>
      <c r="B3145">
        <v>1</v>
      </c>
      <c r="C3145" t="s">
        <v>80</v>
      </c>
      <c r="D3145" t="s">
        <v>107</v>
      </c>
      <c r="E3145" t="s">
        <v>140</v>
      </c>
      <c r="F3145" t="s">
        <v>9232</v>
      </c>
      <c r="G3145" t="s">
        <v>213</v>
      </c>
      <c r="H3145" t="s">
        <v>134</v>
      </c>
      <c r="I3145" t="s">
        <v>135</v>
      </c>
      <c r="J3145" t="s">
        <v>136</v>
      </c>
      <c r="K3145" t="s">
        <v>137</v>
      </c>
      <c r="L3145" t="s">
        <v>9233</v>
      </c>
      <c r="M3145" t="s">
        <v>9234</v>
      </c>
      <c r="N3145">
        <v>4.2072222220000004</v>
      </c>
      <c r="O3145">
        <v>0</v>
      </c>
      <c r="P3145">
        <v>1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0.54205921137355007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0.54205921137355007</v>
      </c>
    </row>
    <row r="3146" spans="1:31" x14ac:dyDescent="0.25">
      <c r="A3146">
        <v>1827339</v>
      </c>
      <c r="B3146">
        <v>1</v>
      </c>
      <c r="C3146" t="s">
        <v>80</v>
      </c>
      <c r="D3146" t="s">
        <v>106</v>
      </c>
      <c r="E3146" t="s">
        <v>140</v>
      </c>
      <c r="F3146" t="s">
        <v>9235</v>
      </c>
      <c r="G3146" t="s">
        <v>242</v>
      </c>
      <c r="H3146" t="s">
        <v>134</v>
      </c>
      <c r="I3146" t="s">
        <v>135</v>
      </c>
      <c r="J3146" t="s">
        <v>136</v>
      </c>
      <c r="K3146" t="s">
        <v>137</v>
      </c>
      <c r="L3146" t="s">
        <v>9236</v>
      </c>
      <c r="M3146" t="s">
        <v>9237</v>
      </c>
      <c r="N3146">
        <v>2.8730555550000001</v>
      </c>
      <c r="O3146">
        <v>0</v>
      </c>
      <c r="P3146">
        <v>1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</row>
    <row r="3147" spans="1:31" x14ac:dyDescent="0.25">
      <c r="A3147">
        <v>1827396</v>
      </c>
      <c r="B3147">
        <v>1</v>
      </c>
      <c r="C3147" t="s">
        <v>80</v>
      </c>
      <c r="D3147" t="s">
        <v>88</v>
      </c>
      <c r="E3147" t="s">
        <v>252</v>
      </c>
      <c r="F3147" t="s">
        <v>9238</v>
      </c>
      <c r="G3147" t="s">
        <v>242</v>
      </c>
      <c r="H3147" t="s">
        <v>134</v>
      </c>
      <c r="I3147" t="s">
        <v>135</v>
      </c>
      <c r="J3147" t="s">
        <v>136</v>
      </c>
      <c r="K3147" t="s">
        <v>137</v>
      </c>
      <c r="L3147" t="s">
        <v>9239</v>
      </c>
      <c r="M3147" t="s">
        <v>9240</v>
      </c>
      <c r="N3147">
        <v>1.179166666</v>
      </c>
      <c r="O3147">
        <v>0</v>
      </c>
      <c r="P3147">
        <v>234</v>
      </c>
      <c r="Q3147">
        <v>0</v>
      </c>
      <c r="R3147">
        <v>0</v>
      </c>
      <c r="S3147">
        <v>0</v>
      </c>
      <c r="T3147">
        <v>20</v>
      </c>
      <c r="U3147">
        <v>0</v>
      </c>
      <c r="V3147">
        <v>0</v>
      </c>
      <c r="W3147">
        <v>0</v>
      </c>
      <c r="X3147">
        <v>63.832961441586619</v>
      </c>
      <c r="Y3147">
        <v>0</v>
      </c>
      <c r="Z3147">
        <v>0</v>
      </c>
      <c r="AA3147">
        <v>0</v>
      </c>
      <c r="AB3147">
        <v>15.771749461957711</v>
      </c>
      <c r="AC3147">
        <v>0</v>
      </c>
      <c r="AD3147">
        <v>0</v>
      </c>
      <c r="AE3147">
        <v>79.60471090354433</v>
      </c>
    </row>
    <row r="3148" spans="1:31" x14ac:dyDescent="0.25">
      <c r="A3148">
        <v>1827147</v>
      </c>
      <c r="B3148">
        <v>1</v>
      </c>
      <c r="C3148" t="s">
        <v>80</v>
      </c>
      <c r="D3148" t="s">
        <v>88</v>
      </c>
      <c r="E3148" t="s">
        <v>154</v>
      </c>
      <c r="F3148" t="s">
        <v>9241</v>
      </c>
      <c r="G3148" t="s">
        <v>150</v>
      </c>
      <c r="H3148" t="s">
        <v>157</v>
      </c>
      <c r="I3148" t="s">
        <v>135</v>
      </c>
      <c r="J3148" t="s">
        <v>136</v>
      </c>
      <c r="K3148" t="s">
        <v>151</v>
      </c>
      <c r="L3148" t="s">
        <v>9242</v>
      </c>
      <c r="M3148" t="s">
        <v>9243</v>
      </c>
      <c r="N3148">
        <v>0.88513222199999997</v>
      </c>
      <c r="O3148">
        <v>0</v>
      </c>
      <c r="P3148">
        <v>217</v>
      </c>
      <c r="Q3148">
        <v>0</v>
      </c>
      <c r="R3148">
        <v>0</v>
      </c>
      <c r="S3148">
        <v>1</v>
      </c>
      <c r="T3148">
        <v>3</v>
      </c>
      <c r="U3148">
        <v>0</v>
      </c>
      <c r="V3148">
        <v>0</v>
      </c>
      <c r="W3148">
        <v>0</v>
      </c>
      <c r="X3148">
        <v>45.705625168509513</v>
      </c>
      <c r="Y3148">
        <v>0</v>
      </c>
      <c r="Z3148">
        <v>0</v>
      </c>
      <c r="AA3148">
        <v>0</v>
      </c>
      <c r="AB3148">
        <v>2.4751427212102088</v>
      </c>
      <c r="AC3148">
        <v>0</v>
      </c>
      <c r="AD3148">
        <v>0</v>
      </c>
      <c r="AE3148">
        <v>48.180767889719725</v>
      </c>
    </row>
    <row r="3149" spans="1:31" x14ac:dyDescent="0.25">
      <c r="A3149">
        <v>1827534</v>
      </c>
      <c r="B3149">
        <v>1</v>
      </c>
      <c r="C3149" t="s">
        <v>81</v>
      </c>
      <c r="D3149" t="s">
        <v>127</v>
      </c>
      <c r="E3149" t="s">
        <v>164</v>
      </c>
      <c r="F3149" t="s">
        <v>9244</v>
      </c>
      <c r="G3149" t="s">
        <v>156</v>
      </c>
      <c r="H3149" t="s">
        <v>157</v>
      </c>
      <c r="I3149" t="s">
        <v>135</v>
      </c>
      <c r="J3149" t="s">
        <v>136</v>
      </c>
      <c r="K3149" t="s">
        <v>137</v>
      </c>
      <c r="L3149" t="s">
        <v>8943</v>
      </c>
      <c r="M3149" t="s">
        <v>9245</v>
      </c>
      <c r="N3149">
        <v>4.1483333330000001</v>
      </c>
      <c r="O3149">
        <v>0</v>
      </c>
      <c r="P3149">
        <v>116</v>
      </c>
      <c r="Q3149">
        <v>29</v>
      </c>
      <c r="R3149">
        <v>31</v>
      </c>
      <c r="S3149">
        <v>0</v>
      </c>
      <c r="T3149">
        <v>17</v>
      </c>
      <c r="U3149">
        <v>0</v>
      </c>
      <c r="V3149">
        <v>0</v>
      </c>
      <c r="W3149">
        <v>0</v>
      </c>
      <c r="X3149">
        <v>93.890599783404355</v>
      </c>
      <c r="Y3149">
        <v>210.73459082107433</v>
      </c>
      <c r="Z3149">
        <v>99.128898805631096</v>
      </c>
      <c r="AA3149">
        <v>0</v>
      </c>
      <c r="AB3149">
        <v>48.587093563529258</v>
      </c>
      <c r="AC3149">
        <v>0</v>
      </c>
      <c r="AD3149">
        <v>0</v>
      </c>
      <c r="AE3149">
        <v>452.34118297363904</v>
      </c>
    </row>
    <row r="3150" spans="1:31" x14ac:dyDescent="0.25">
      <c r="A3150">
        <v>1827133</v>
      </c>
      <c r="B3150">
        <v>1</v>
      </c>
      <c r="C3150" t="s">
        <v>81</v>
      </c>
      <c r="D3150" t="s">
        <v>112</v>
      </c>
      <c r="E3150" t="s">
        <v>140</v>
      </c>
      <c r="F3150" t="s">
        <v>9246</v>
      </c>
      <c r="G3150" t="s">
        <v>142</v>
      </c>
      <c r="H3150" t="s">
        <v>134</v>
      </c>
      <c r="I3150" t="s">
        <v>135</v>
      </c>
      <c r="J3150" t="s">
        <v>136</v>
      </c>
      <c r="K3150" t="s">
        <v>137</v>
      </c>
      <c r="L3150" t="s">
        <v>9247</v>
      </c>
      <c r="M3150" t="s">
        <v>9248</v>
      </c>
      <c r="N3150">
        <v>3.6316666660000001</v>
      </c>
      <c r="O3150">
        <v>0</v>
      </c>
      <c r="P3150">
        <v>1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6.6081845545649998E-2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6.6081845545649998E-2</v>
      </c>
    </row>
    <row r="3151" spans="1:31" x14ac:dyDescent="0.25">
      <c r="A3151">
        <v>1827219</v>
      </c>
      <c r="B3151">
        <v>1</v>
      </c>
      <c r="C3151" t="s">
        <v>80</v>
      </c>
      <c r="D3151" t="s">
        <v>84</v>
      </c>
      <c r="E3151" t="s">
        <v>252</v>
      </c>
      <c r="F3151" t="s">
        <v>9249</v>
      </c>
      <c r="G3151" t="s">
        <v>150</v>
      </c>
      <c r="H3151" t="s">
        <v>134</v>
      </c>
      <c r="I3151" t="s">
        <v>135</v>
      </c>
      <c r="J3151" t="s">
        <v>136</v>
      </c>
      <c r="K3151" t="s">
        <v>151</v>
      </c>
      <c r="L3151" t="s">
        <v>9250</v>
      </c>
      <c r="M3151" t="s">
        <v>9251</v>
      </c>
      <c r="N3151">
        <v>6.545555555</v>
      </c>
      <c r="O3151">
        <v>0</v>
      </c>
      <c r="P3151">
        <v>1305</v>
      </c>
      <c r="Q3151">
        <v>0</v>
      </c>
      <c r="R3151">
        <v>0</v>
      </c>
      <c r="S3151">
        <v>0</v>
      </c>
      <c r="T3151">
        <v>100</v>
      </c>
      <c r="U3151">
        <v>0</v>
      </c>
      <c r="V3151">
        <v>0</v>
      </c>
      <c r="W3151">
        <v>0</v>
      </c>
      <c r="X3151">
        <v>1802.4623644181686</v>
      </c>
      <c r="Y3151">
        <v>0</v>
      </c>
      <c r="Z3151">
        <v>0</v>
      </c>
      <c r="AA3151">
        <v>0</v>
      </c>
      <c r="AB3151">
        <v>333.43827611598635</v>
      </c>
      <c r="AC3151">
        <v>0</v>
      </c>
      <c r="AD3151">
        <v>0</v>
      </c>
      <c r="AE3151">
        <v>2135.9006405341552</v>
      </c>
    </row>
    <row r="3152" spans="1:31" x14ac:dyDescent="0.25">
      <c r="A3152">
        <v>1827411</v>
      </c>
      <c r="B3152">
        <v>1</v>
      </c>
      <c r="C3152" t="s">
        <v>81</v>
      </c>
      <c r="D3152" t="s">
        <v>127</v>
      </c>
      <c r="E3152" t="s">
        <v>154</v>
      </c>
      <c r="F3152" t="s">
        <v>9252</v>
      </c>
      <c r="G3152" t="s">
        <v>175</v>
      </c>
      <c r="H3152" t="s">
        <v>157</v>
      </c>
      <c r="I3152" t="s">
        <v>135</v>
      </c>
      <c r="J3152" t="s">
        <v>136</v>
      </c>
      <c r="K3152" t="s">
        <v>137</v>
      </c>
      <c r="L3152" t="s">
        <v>9253</v>
      </c>
      <c r="M3152" t="s">
        <v>9254</v>
      </c>
      <c r="N3152">
        <v>6.8986111110000001</v>
      </c>
      <c r="O3152">
        <v>0</v>
      </c>
      <c r="P3152">
        <v>97</v>
      </c>
      <c r="Q3152">
        <v>0</v>
      </c>
      <c r="R3152">
        <v>2</v>
      </c>
      <c r="S3152">
        <v>0</v>
      </c>
      <c r="T3152">
        <v>4</v>
      </c>
      <c r="U3152">
        <v>0</v>
      </c>
      <c r="V3152">
        <v>0</v>
      </c>
      <c r="W3152">
        <v>0</v>
      </c>
      <c r="X3152">
        <v>140.61507367185294</v>
      </c>
      <c r="Y3152">
        <v>0</v>
      </c>
      <c r="Z3152">
        <v>0.65286070083800007</v>
      </c>
      <c r="AA3152">
        <v>0</v>
      </c>
      <c r="AB3152">
        <v>4.2220813796719998</v>
      </c>
      <c r="AC3152">
        <v>0</v>
      </c>
      <c r="AD3152">
        <v>0</v>
      </c>
      <c r="AE3152">
        <v>145.49001575236295</v>
      </c>
    </row>
    <row r="3153" spans="1:31" x14ac:dyDescent="0.25">
      <c r="A3153">
        <v>1827657</v>
      </c>
      <c r="B3153">
        <v>1</v>
      </c>
      <c r="C3153" t="s">
        <v>80</v>
      </c>
      <c r="D3153" t="s">
        <v>99</v>
      </c>
      <c r="E3153" t="s">
        <v>131</v>
      </c>
      <c r="F3153" t="s">
        <v>9255</v>
      </c>
      <c r="G3153" t="s">
        <v>146</v>
      </c>
      <c r="H3153" t="s">
        <v>134</v>
      </c>
      <c r="I3153" t="s">
        <v>135</v>
      </c>
      <c r="J3153" t="s">
        <v>136</v>
      </c>
      <c r="K3153" t="s">
        <v>137</v>
      </c>
      <c r="L3153" t="s">
        <v>9256</v>
      </c>
      <c r="M3153" t="s">
        <v>9257</v>
      </c>
      <c r="N3153">
        <v>0.81944444400000005</v>
      </c>
      <c r="O3153">
        <v>0</v>
      </c>
      <c r="P3153">
        <v>6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0.50829404828233349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0.50829404828233349</v>
      </c>
    </row>
    <row r="3154" spans="1:31" x14ac:dyDescent="0.25">
      <c r="A3154">
        <v>1827265</v>
      </c>
      <c r="B3154">
        <v>1</v>
      </c>
      <c r="C3154" t="s">
        <v>81</v>
      </c>
      <c r="D3154" t="s">
        <v>128</v>
      </c>
      <c r="E3154" t="s">
        <v>223</v>
      </c>
      <c r="F3154" t="s">
        <v>9258</v>
      </c>
      <c r="G3154" t="s">
        <v>242</v>
      </c>
      <c r="H3154" t="s">
        <v>134</v>
      </c>
      <c r="I3154" t="s">
        <v>135</v>
      </c>
      <c r="J3154" t="s">
        <v>136</v>
      </c>
      <c r="K3154" t="s">
        <v>137</v>
      </c>
      <c r="L3154" t="s">
        <v>9259</v>
      </c>
      <c r="M3154" t="s">
        <v>9260</v>
      </c>
      <c r="N3154">
        <v>2.3169444440000002</v>
      </c>
      <c r="O3154">
        <v>0</v>
      </c>
      <c r="P3154">
        <v>79</v>
      </c>
      <c r="Q3154">
        <v>0</v>
      </c>
      <c r="R3154">
        <v>0</v>
      </c>
      <c r="S3154">
        <v>0</v>
      </c>
      <c r="T3154">
        <v>6</v>
      </c>
      <c r="U3154">
        <v>0</v>
      </c>
      <c r="V3154">
        <v>0</v>
      </c>
      <c r="W3154">
        <v>0</v>
      </c>
      <c r="X3154">
        <v>38.164157239086052</v>
      </c>
      <c r="Y3154">
        <v>0</v>
      </c>
      <c r="Z3154">
        <v>0</v>
      </c>
      <c r="AA3154">
        <v>0</v>
      </c>
      <c r="AB3154">
        <v>18.044645572710536</v>
      </c>
      <c r="AC3154">
        <v>0</v>
      </c>
      <c r="AD3154">
        <v>0</v>
      </c>
      <c r="AE3154">
        <v>56.208802811796588</v>
      </c>
    </row>
    <row r="3155" spans="1:31" x14ac:dyDescent="0.25">
      <c r="A3155">
        <v>1827471</v>
      </c>
      <c r="B3155">
        <v>1</v>
      </c>
      <c r="C3155" t="s">
        <v>80</v>
      </c>
      <c r="D3155" t="s">
        <v>105</v>
      </c>
      <c r="E3155" t="s">
        <v>164</v>
      </c>
      <c r="F3155" t="s">
        <v>9261</v>
      </c>
      <c r="G3155" t="s">
        <v>156</v>
      </c>
      <c r="H3155" t="s">
        <v>157</v>
      </c>
      <c r="I3155" t="s">
        <v>135</v>
      </c>
      <c r="J3155" t="s">
        <v>136</v>
      </c>
      <c r="K3155" t="s">
        <v>137</v>
      </c>
      <c r="L3155" t="s">
        <v>9262</v>
      </c>
      <c r="M3155" t="s">
        <v>9263</v>
      </c>
      <c r="N3155">
        <v>2.5888888880000001</v>
      </c>
      <c r="O3155">
        <v>4</v>
      </c>
      <c r="P3155">
        <v>559</v>
      </c>
      <c r="Q3155">
        <v>14</v>
      </c>
      <c r="R3155">
        <v>124</v>
      </c>
      <c r="S3155">
        <v>6</v>
      </c>
      <c r="T3155">
        <v>58</v>
      </c>
      <c r="U3155">
        <v>0</v>
      </c>
      <c r="V3155">
        <v>0</v>
      </c>
      <c r="W3155">
        <v>2.2916164133701007</v>
      </c>
      <c r="X3155">
        <v>250.19677726814379</v>
      </c>
      <c r="Y3155">
        <v>224.17134509872025</v>
      </c>
      <c r="Z3155">
        <v>99.521509879033729</v>
      </c>
      <c r="AA3155">
        <v>33.57991856914667</v>
      </c>
      <c r="AB3155">
        <v>92.389997654602752</v>
      </c>
      <c r="AC3155">
        <v>0</v>
      </c>
      <c r="AD3155">
        <v>0</v>
      </c>
      <c r="AE3155">
        <v>702.15116488301737</v>
      </c>
    </row>
    <row r="3156" spans="1:31" x14ac:dyDescent="0.25">
      <c r="A3156">
        <v>1827073</v>
      </c>
      <c r="B3156">
        <v>1</v>
      </c>
      <c r="C3156" t="s">
        <v>80</v>
      </c>
      <c r="D3156" t="s">
        <v>107</v>
      </c>
      <c r="E3156" t="s">
        <v>131</v>
      </c>
      <c r="F3156" t="s">
        <v>8660</v>
      </c>
      <c r="G3156" t="s">
        <v>133</v>
      </c>
      <c r="H3156" t="s">
        <v>134</v>
      </c>
      <c r="I3156" t="s">
        <v>135</v>
      </c>
      <c r="J3156" t="s">
        <v>136</v>
      </c>
      <c r="K3156" t="s">
        <v>137</v>
      </c>
      <c r="L3156" t="s">
        <v>9264</v>
      </c>
      <c r="M3156" t="s">
        <v>9265</v>
      </c>
      <c r="N3156">
        <v>1.2366666660000001</v>
      </c>
      <c r="O3156">
        <v>0</v>
      </c>
      <c r="P3156">
        <v>64</v>
      </c>
      <c r="Q3156">
        <v>0</v>
      </c>
      <c r="R3156">
        <v>0</v>
      </c>
      <c r="S3156">
        <v>0</v>
      </c>
      <c r="T3156">
        <v>13</v>
      </c>
      <c r="U3156">
        <v>0</v>
      </c>
      <c r="V3156">
        <v>0</v>
      </c>
      <c r="W3156">
        <v>0</v>
      </c>
      <c r="X3156">
        <v>9.3535059039989985</v>
      </c>
      <c r="Y3156">
        <v>0</v>
      </c>
      <c r="Z3156">
        <v>0</v>
      </c>
      <c r="AA3156">
        <v>0</v>
      </c>
      <c r="AB3156">
        <v>9.4556799817880837</v>
      </c>
      <c r="AC3156">
        <v>0</v>
      </c>
      <c r="AD3156">
        <v>0</v>
      </c>
      <c r="AE3156">
        <v>18.80918588578708</v>
      </c>
    </row>
    <row r="3157" spans="1:31" x14ac:dyDescent="0.25">
      <c r="A3157">
        <v>1827262</v>
      </c>
      <c r="B3157">
        <v>1</v>
      </c>
      <c r="C3157" t="s">
        <v>81</v>
      </c>
      <c r="D3157" t="s">
        <v>123</v>
      </c>
      <c r="E3157" t="s">
        <v>252</v>
      </c>
      <c r="F3157" t="s">
        <v>9266</v>
      </c>
      <c r="G3157" t="s">
        <v>279</v>
      </c>
      <c r="H3157" t="s">
        <v>134</v>
      </c>
      <c r="I3157" t="s">
        <v>135</v>
      </c>
      <c r="J3157" t="s">
        <v>136</v>
      </c>
      <c r="K3157" t="s">
        <v>137</v>
      </c>
      <c r="L3157" t="s">
        <v>9267</v>
      </c>
      <c r="M3157" t="s">
        <v>9268</v>
      </c>
      <c r="N3157">
        <v>2.0536111109999999</v>
      </c>
      <c r="O3157">
        <v>0</v>
      </c>
      <c r="P3157">
        <v>95</v>
      </c>
      <c r="Q3157">
        <v>0</v>
      </c>
      <c r="R3157">
        <v>4</v>
      </c>
      <c r="S3157">
        <v>0</v>
      </c>
      <c r="T3157">
        <v>6</v>
      </c>
      <c r="U3157">
        <v>0</v>
      </c>
      <c r="V3157">
        <v>0</v>
      </c>
      <c r="W3157">
        <v>0</v>
      </c>
      <c r="X3157">
        <v>30.568800687576427</v>
      </c>
      <c r="Y3157">
        <v>0</v>
      </c>
      <c r="Z3157">
        <v>0.12280269485250001</v>
      </c>
      <c r="AA3157">
        <v>0</v>
      </c>
      <c r="AB3157">
        <v>2.7389856401217583</v>
      </c>
      <c r="AC3157">
        <v>0</v>
      </c>
      <c r="AD3157">
        <v>0</v>
      </c>
      <c r="AE3157">
        <v>33.430589022550684</v>
      </c>
    </row>
    <row r="3158" spans="1:31" x14ac:dyDescent="0.25">
      <c r="A3158">
        <v>1827571</v>
      </c>
      <c r="B3158">
        <v>1</v>
      </c>
      <c r="C3158" t="s">
        <v>81</v>
      </c>
      <c r="D3158" t="s">
        <v>117</v>
      </c>
      <c r="E3158" t="s">
        <v>202</v>
      </c>
      <c r="F3158" t="s">
        <v>2270</v>
      </c>
      <c r="G3158" t="s">
        <v>156</v>
      </c>
      <c r="H3158" t="s">
        <v>157</v>
      </c>
      <c r="I3158" t="s">
        <v>135</v>
      </c>
      <c r="J3158" t="s">
        <v>136</v>
      </c>
      <c r="K3158" t="s">
        <v>137</v>
      </c>
      <c r="L3158" t="s">
        <v>9269</v>
      </c>
      <c r="M3158" t="s">
        <v>9270</v>
      </c>
      <c r="N3158">
        <v>8.6111111000000004E-2</v>
      </c>
      <c r="O3158">
        <v>0</v>
      </c>
      <c r="P3158">
        <v>2228</v>
      </c>
      <c r="Q3158">
        <v>33</v>
      </c>
      <c r="R3158">
        <v>76</v>
      </c>
      <c r="S3158">
        <v>17</v>
      </c>
      <c r="T3158">
        <v>191</v>
      </c>
      <c r="U3158">
        <v>6</v>
      </c>
      <c r="V3158">
        <v>1</v>
      </c>
      <c r="W3158">
        <v>0</v>
      </c>
      <c r="X3158">
        <v>26.982617212399091</v>
      </c>
      <c r="Y3158">
        <v>24.43516414947084</v>
      </c>
      <c r="Z3158">
        <v>4.394461386463167</v>
      </c>
      <c r="AA3158">
        <v>13.697359808942501</v>
      </c>
      <c r="AB3158">
        <v>9.9229958334176604</v>
      </c>
      <c r="AC3158">
        <v>58.857936665130005</v>
      </c>
      <c r="AD3158">
        <v>0.50064110292249997</v>
      </c>
      <c r="AE3158">
        <v>138.79117615874574</v>
      </c>
    </row>
    <row r="3159" spans="1:31" x14ac:dyDescent="0.25">
      <c r="A3159">
        <v>1827093</v>
      </c>
      <c r="B3159">
        <v>1</v>
      </c>
      <c r="C3159" t="s">
        <v>80</v>
      </c>
      <c r="D3159" t="s">
        <v>95</v>
      </c>
      <c r="E3159" t="s">
        <v>164</v>
      </c>
      <c r="F3159" t="s">
        <v>9271</v>
      </c>
      <c r="G3159" t="s">
        <v>156</v>
      </c>
      <c r="H3159" t="s">
        <v>157</v>
      </c>
      <c r="I3159" t="s">
        <v>135</v>
      </c>
      <c r="J3159" t="s">
        <v>136</v>
      </c>
      <c r="K3159" t="s">
        <v>137</v>
      </c>
      <c r="L3159" t="s">
        <v>9272</v>
      </c>
      <c r="M3159" t="s">
        <v>9273</v>
      </c>
      <c r="N3159">
        <v>0.73638888800000002</v>
      </c>
      <c r="O3159">
        <v>0</v>
      </c>
      <c r="P3159">
        <v>1</v>
      </c>
      <c r="Q3159">
        <v>0</v>
      </c>
      <c r="R3159">
        <v>0</v>
      </c>
      <c r="S3159">
        <v>14</v>
      </c>
      <c r="T3159">
        <v>471</v>
      </c>
      <c r="U3159">
        <v>7</v>
      </c>
      <c r="V3159">
        <v>4</v>
      </c>
      <c r="W3159">
        <v>0</v>
      </c>
      <c r="X3159">
        <v>0.13083225922433334</v>
      </c>
      <c r="Y3159">
        <v>0</v>
      </c>
      <c r="Z3159">
        <v>0</v>
      </c>
      <c r="AA3159">
        <v>47.526740101031429</v>
      </c>
      <c r="AB3159">
        <v>126.9742199821027</v>
      </c>
      <c r="AC3159">
        <v>303.91896822164284</v>
      </c>
      <c r="AD3159">
        <v>66.055136996926038</v>
      </c>
      <c r="AE3159">
        <v>544.60589756092736</v>
      </c>
    </row>
    <row r="3160" spans="1:31" x14ac:dyDescent="0.25">
      <c r="A3160">
        <v>1827305</v>
      </c>
      <c r="B3160">
        <v>1</v>
      </c>
      <c r="C3160" t="s">
        <v>80</v>
      </c>
      <c r="D3160" t="s">
        <v>83</v>
      </c>
      <c r="E3160" t="s">
        <v>140</v>
      </c>
      <c r="F3160" t="s">
        <v>7596</v>
      </c>
      <c r="G3160" t="s">
        <v>246</v>
      </c>
      <c r="H3160" t="s">
        <v>134</v>
      </c>
      <c r="I3160" t="s">
        <v>135</v>
      </c>
      <c r="J3160" t="s">
        <v>136</v>
      </c>
      <c r="K3160" t="s">
        <v>137</v>
      </c>
      <c r="L3160" t="s">
        <v>9274</v>
      </c>
      <c r="M3160" t="s">
        <v>9275</v>
      </c>
      <c r="N3160">
        <v>1.4013888880000001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0.45889299472598333</v>
      </c>
      <c r="AC3160">
        <v>0</v>
      </c>
      <c r="AD3160">
        <v>0</v>
      </c>
      <c r="AE3160">
        <v>0.45889299472598333</v>
      </c>
    </row>
    <row r="3161" spans="1:31" x14ac:dyDescent="0.25">
      <c r="A3161">
        <v>1827405</v>
      </c>
      <c r="B3161">
        <v>1</v>
      </c>
      <c r="C3161" t="s">
        <v>80</v>
      </c>
      <c r="D3161" t="s">
        <v>93</v>
      </c>
      <c r="E3161" t="s">
        <v>252</v>
      </c>
      <c r="F3161" t="s">
        <v>9276</v>
      </c>
      <c r="G3161" t="s">
        <v>150</v>
      </c>
      <c r="H3161" t="s">
        <v>134</v>
      </c>
      <c r="I3161" t="s">
        <v>135</v>
      </c>
      <c r="J3161" t="s">
        <v>136</v>
      </c>
      <c r="K3161" t="s">
        <v>151</v>
      </c>
      <c r="L3161" t="s">
        <v>9277</v>
      </c>
      <c r="M3161" t="s">
        <v>9278</v>
      </c>
      <c r="N3161">
        <v>4.590833333</v>
      </c>
      <c r="O3161">
        <v>0</v>
      </c>
      <c r="P3161">
        <v>167</v>
      </c>
      <c r="Q3161">
        <v>0</v>
      </c>
      <c r="R3161">
        <v>10</v>
      </c>
      <c r="S3161">
        <v>0</v>
      </c>
      <c r="T3161">
        <v>6</v>
      </c>
      <c r="U3161">
        <v>0</v>
      </c>
      <c r="V3161">
        <v>0</v>
      </c>
      <c r="W3161">
        <v>0</v>
      </c>
      <c r="X3161">
        <v>144.13941604928519</v>
      </c>
      <c r="Y3161">
        <v>0</v>
      </c>
      <c r="Z3161">
        <v>133.88104596102272</v>
      </c>
      <c r="AA3161">
        <v>0</v>
      </c>
      <c r="AB3161">
        <v>20.97580806615964</v>
      </c>
      <c r="AC3161">
        <v>0</v>
      </c>
      <c r="AD3161">
        <v>0</v>
      </c>
      <c r="AE3161">
        <v>298.99627007646757</v>
      </c>
    </row>
    <row r="3162" spans="1:31" x14ac:dyDescent="0.25">
      <c r="A3162">
        <v>1827242</v>
      </c>
      <c r="B3162">
        <v>1</v>
      </c>
      <c r="C3162" t="s">
        <v>80</v>
      </c>
      <c r="D3162" t="s">
        <v>95</v>
      </c>
      <c r="E3162" t="s">
        <v>154</v>
      </c>
      <c r="F3162" t="s">
        <v>9279</v>
      </c>
      <c r="G3162" t="s">
        <v>175</v>
      </c>
      <c r="H3162" t="s">
        <v>157</v>
      </c>
      <c r="I3162" t="s">
        <v>135</v>
      </c>
      <c r="J3162" t="s">
        <v>136</v>
      </c>
      <c r="K3162" t="s">
        <v>137</v>
      </c>
      <c r="L3162" t="s">
        <v>9280</v>
      </c>
      <c r="M3162" t="s">
        <v>9281</v>
      </c>
      <c r="N3162">
        <v>1.5830555550000001</v>
      </c>
      <c r="O3162">
        <v>0</v>
      </c>
      <c r="P3162">
        <v>71</v>
      </c>
      <c r="Q3162">
        <v>0</v>
      </c>
      <c r="R3162">
        <v>0</v>
      </c>
      <c r="S3162">
        <v>0</v>
      </c>
      <c r="T3162">
        <v>7</v>
      </c>
      <c r="U3162">
        <v>0</v>
      </c>
      <c r="V3162">
        <v>0</v>
      </c>
      <c r="W3162">
        <v>0</v>
      </c>
      <c r="X3162">
        <v>11.910389329750299</v>
      </c>
      <c r="Y3162">
        <v>0</v>
      </c>
      <c r="Z3162">
        <v>0</v>
      </c>
      <c r="AA3162">
        <v>0</v>
      </c>
      <c r="AB3162">
        <v>6.7810602267979654</v>
      </c>
      <c r="AC3162">
        <v>0</v>
      </c>
      <c r="AD3162">
        <v>0</v>
      </c>
      <c r="AE3162">
        <v>18.691449556548264</v>
      </c>
    </row>
    <row r="3163" spans="1:31" x14ac:dyDescent="0.25">
      <c r="A3163">
        <v>1827597</v>
      </c>
      <c r="B3163">
        <v>1</v>
      </c>
      <c r="C3163" t="s">
        <v>80</v>
      </c>
      <c r="D3163" t="s">
        <v>97</v>
      </c>
      <c r="E3163" t="s">
        <v>202</v>
      </c>
      <c r="F3163" t="s">
        <v>9282</v>
      </c>
      <c r="G3163" t="s">
        <v>156</v>
      </c>
      <c r="H3163" t="s">
        <v>157</v>
      </c>
      <c r="I3163" t="s">
        <v>135</v>
      </c>
      <c r="J3163" t="s">
        <v>136</v>
      </c>
      <c r="K3163" t="s">
        <v>137</v>
      </c>
      <c r="L3163" t="s">
        <v>9283</v>
      </c>
      <c r="M3163" t="s">
        <v>9284</v>
      </c>
      <c r="N3163">
        <v>0.135833333</v>
      </c>
      <c r="O3163">
        <v>4</v>
      </c>
      <c r="P3163">
        <v>2378</v>
      </c>
      <c r="Q3163">
        <v>4</v>
      </c>
      <c r="R3163">
        <v>410</v>
      </c>
      <c r="S3163">
        <v>21</v>
      </c>
      <c r="T3163">
        <v>559</v>
      </c>
      <c r="U3163">
        <v>5</v>
      </c>
      <c r="V3163">
        <v>1</v>
      </c>
      <c r="W3163">
        <v>8.0179529376082499</v>
      </c>
      <c r="X3163">
        <v>96.23634344377335</v>
      </c>
      <c r="Y3163">
        <v>2.0240415908052753</v>
      </c>
      <c r="Z3163">
        <v>26.88351401317345</v>
      </c>
      <c r="AA3163">
        <v>86.439484541185408</v>
      </c>
      <c r="AB3163">
        <v>70.87827815756107</v>
      </c>
      <c r="AC3163">
        <v>14.824841839730999</v>
      </c>
      <c r="AD3163">
        <v>4.0571907215653003</v>
      </c>
      <c r="AE3163">
        <v>309.36164724540311</v>
      </c>
    </row>
    <row r="3164" spans="1:31" x14ac:dyDescent="0.25">
      <c r="A3164">
        <v>1827448</v>
      </c>
      <c r="B3164">
        <v>1</v>
      </c>
      <c r="C3164" t="s">
        <v>81</v>
      </c>
      <c r="D3164" t="s">
        <v>127</v>
      </c>
      <c r="E3164" t="s">
        <v>164</v>
      </c>
      <c r="F3164" t="s">
        <v>4205</v>
      </c>
      <c r="G3164" t="s">
        <v>156</v>
      </c>
      <c r="H3164" t="s">
        <v>157</v>
      </c>
      <c r="I3164" t="s">
        <v>135</v>
      </c>
      <c r="J3164" t="s">
        <v>136</v>
      </c>
      <c r="K3164" t="s">
        <v>137</v>
      </c>
      <c r="L3164" t="s">
        <v>9285</v>
      </c>
      <c r="M3164" t="s">
        <v>9286</v>
      </c>
      <c r="N3164">
        <v>0.97055555500000001</v>
      </c>
      <c r="O3164">
        <v>2</v>
      </c>
      <c r="P3164">
        <v>52</v>
      </c>
      <c r="Q3164">
        <v>79</v>
      </c>
      <c r="R3164">
        <v>74</v>
      </c>
      <c r="S3164">
        <v>0</v>
      </c>
      <c r="T3164">
        <v>5</v>
      </c>
      <c r="U3164">
        <v>1</v>
      </c>
      <c r="V3164">
        <v>0</v>
      </c>
      <c r="W3164">
        <v>0.9088067088128251</v>
      </c>
      <c r="X3164">
        <v>11.264941251069603</v>
      </c>
      <c r="Y3164">
        <v>153.61501047249723</v>
      </c>
      <c r="Z3164">
        <v>102.89285819934275</v>
      </c>
      <c r="AA3164">
        <v>0</v>
      </c>
      <c r="AB3164">
        <v>3.1105066792917779</v>
      </c>
      <c r="AC3164">
        <v>217.06528412698424</v>
      </c>
      <c r="AD3164">
        <v>0</v>
      </c>
      <c r="AE3164">
        <v>488.85740743799846</v>
      </c>
    </row>
    <row r="3165" spans="1:31" x14ac:dyDescent="0.25">
      <c r="A3165">
        <v>1827199</v>
      </c>
      <c r="B3165">
        <v>1</v>
      </c>
      <c r="C3165" t="s">
        <v>80</v>
      </c>
      <c r="D3165" t="s">
        <v>96</v>
      </c>
      <c r="E3165" t="s">
        <v>140</v>
      </c>
      <c r="F3165" t="s">
        <v>9287</v>
      </c>
      <c r="G3165" t="s">
        <v>213</v>
      </c>
      <c r="H3165" t="s">
        <v>134</v>
      </c>
      <c r="I3165" t="s">
        <v>135</v>
      </c>
      <c r="J3165" t="s">
        <v>136</v>
      </c>
      <c r="K3165" t="s">
        <v>137</v>
      </c>
      <c r="L3165" t="s">
        <v>9288</v>
      </c>
      <c r="M3165" t="s">
        <v>9289</v>
      </c>
      <c r="N3165">
        <v>3.4063888879999999</v>
      </c>
      <c r="O3165">
        <v>0</v>
      </c>
      <c r="P3165">
        <v>7</v>
      </c>
      <c r="Q3165">
        <v>0</v>
      </c>
      <c r="R3165">
        <v>0</v>
      </c>
      <c r="S3165">
        <v>0</v>
      </c>
      <c r="T3165">
        <v>1</v>
      </c>
      <c r="U3165">
        <v>0</v>
      </c>
      <c r="V3165">
        <v>0</v>
      </c>
      <c r="W3165">
        <v>0</v>
      </c>
      <c r="X3165">
        <v>2.2451025826870668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2.2451025826870668</v>
      </c>
    </row>
    <row r="3166" spans="1:31" x14ac:dyDescent="0.25">
      <c r="A3166">
        <v>1827491</v>
      </c>
      <c r="B3166">
        <v>1</v>
      </c>
      <c r="C3166" t="s">
        <v>81</v>
      </c>
      <c r="D3166" t="s">
        <v>128</v>
      </c>
      <c r="E3166" t="s">
        <v>202</v>
      </c>
      <c r="F3166" t="s">
        <v>9290</v>
      </c>
      <c r="G3166" t="s">
        <v>156</v>
      </c>
      <c r="H3166" t="s">
        <v>157</v>
      </c>
      <c r="I3166" t="s">
        <v>135</v>
      </c>
      <c r="J3166" t="s">
        <v>136</v>
      </c>
      <c r="K3166" t="s">
        <v>137</v>
      </c>
      <c r="L3166" t="s">
        <v>9291</v>
      </c>
      <c r="M3166" t="s">
        <v>9292</v>
      </c>
      <c r="N3166">
        <v>2.258888888</v>
      </c>
      <c r="O3166">
        <v>30</v>
      </c>
      <c r="P3166">
        <v>3118</v>
      </c>
      <c r="Q3166">
        <v>351</v>
      </c>
      <c r="R3166">
        <v>254</v>
      </c>
      <c r="S3166">
        <v>24</v>
      </c>
      <c r="T3166">
        <v>313</v>
      </c>
      <c r="U3166">
        <v>4</v>
      </c>
      <c r="V3166">
        <v>0</v>
      </c>
      <c r="W3166">
        <v>21.230897508914403</v>
      </c>
      <c r="X3166">
        <v>1109.7204634442589</v>
      </c>
      <c r="Y3166">
        <v>994.97459747946061</v>
      </c>
      <c r="Z3166">
        <v>330.25043194499972</v>
      </c>
      <c r="AA3166">
        <v>824.19237254753148</v>
      </c>
      <c r="AB3166">
        <v>273.45558683906108</v>
      </c>
      <c r="AC3166">
        <v>79.839368913850933</v>
      </c>
      <c r="AD3166">
        <v>0</v>
      </c>
      <c r="AE3166">
        <v>3633.6637186780777</v>
      </c>
    </row>
    <row r="3167" spans="1:31" x14ac:dyDescent="0.25">
      <c r="A3167">
        <v>1827740</v>
      </c>
      <c r="B3167">
        <v>1</v>
      </c>
      <c r="C3167" t="s">
        <v>80</v>
      </c>
      <c r="D3167" t="s">
        <v>103</v>
      </c>
      <c r="E3167" t="s">
        <v>131</v>
      </c>
      <c r="F3167" t="s">
        <v>9293</v>
      </c>
      <c r="G3167" t="s">
        <v>133</v>
      </c>
      <c r="H3167" t="s">
        <v>134</v>
      </c>
      <c r="I3167" t="s">
        <v>135</v>
      </c>
      <c r="J3167" t="s">
        <v>136</v>
      </c>
      <c r="K3167" t="s">
        <v>137</v>
      </c>
      <c r="L3167" t="s">
        <v>9294</v>
      </c>
      <c r="M3167" t="s">
        <v>9295</v>
      </c>
      <c r="N3167">
        <v>1.5805555549999999</v>
      </c>
      <c r="O3167">
        <v>0</v>
      </c>
      <c r="P3167">
        <v>0</v>
      </c>
      <c r="Q3167">
        <v>0</v>
      </c>
      <c r="R3167">
        <v>4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10.833267448732201</v>
      </c>
      <c r="AA3167">
        <v>0</v>
      </c>
      <c r="AB3167">
        <v>0</v>
      </c>
      <c r="AC3167">
        <v>0</v>
      </c>
      <c r="AD3167">
        <v>0</v>
      </c>
      <c r="AE3167">
        <v>10.833267448732201</v>
      </c>
    </row>
    <row r="3168" spans="1:31" x14ac:dyDescent="0.25">
      <c r="A3168">
        <v>1827700</v>
      </c>
      <c r="B3168">
        <v>1</v>
      </c>
      <c r="C3168" t="s">
        <v>80</v>
      </c>
      <c r="D3168" t="s">
        <v>103</v>
      </c>
      <c r="E3168" t="s">
        <v>131</v>
      </c>
      <c r="F3168" t="s">
        <v>9296</v>
      </c>
      <c r="G3168" t="s">
        <v>133</v>
      </c>
      <c r="H3168" t="s">
        <v>134</v>
      </c>
      <c r="I3168" t="s">
        <v>135</v>
      </c>
      <c r="J3168" t="s">
        <v>136</v>
      </c>
      <c r="K3168" t="s">
        <v>137</v>
      </c>
      <c r="L3168" t="s">
        <v>9297</v>
      </c>
      <c r="M3168" t="s">
        <v>9298</v>
      </c>
      <c r="N3168">
        <v>3.528611111</v>
      </c>
      <c r="O3168">
        <v>0</v>
      </c>
      <c r="P3168">
        <v>3</v>
      </c>
      <c r="Q3168">
        <v>0</v>
      </c>
      <c r="R3168">
        <v>1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1.4914224850087501</v>
      </c>
      <c r="Y3168">
        <v>0</v>
      </c>
      <c r="Z3168">
        <v>0.19176563900233334</v>
      </c>
      <c r="AA3168">
        <v>0</v>
      </c>
      <c r="AB3168">
        <v>0.39282317326199995</v>
      </c>
      <c r="AC3168">
        <v>0</v>
      </c>
      <c r="AD3168">
        <v>0</v>
      </c>
      <c r="AE3168">
        <v>2.0760112972730833</v>
      </c>
    </row>
    <row r="3169" spans="1:31" x14ac:dyDescent="0.25">
      <c r="A3169">
        <v>1827723</v>
      </c>
      <c r="B3169">
        <v>1</v>
      </c>
      <c r="C3169" t="s">
        <v>80</v>
      </c>
      <c r="D3169" t="s">
        <v>94</v>
      </c>
      <c r="E3169" t="s">
        <v>140</v>
      </c>
      <c r="F3169" t="s">
        <v>9299</v>
      </c>
      <c r="G3169" t="s">
        <v>142</v>
      </c>
      <c r="H3169" t="s">
        <v>134</v>
      </c>
      <c r="I3169" t="s">
        <v>135</v>
      </c>
      <c r="J3169" t="s">
        <v>136</v>
      </c>
      <c r="K3169" t="s">
        <v>137</v>
      </c>
      <c r="L3169" t="s">
        <v>9300</v>
      </c>
      <c r="M3169" t="s">
        <v>9301</v>
      </c>
      <c r="N3169">
        <v>1.8474999999999999</v>
      </c>
      <c r="O3169">
        <v>0</v>
      </c>
      <c r="P3169">
        <v>1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0.17795564918039999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0.17795564918039999</v>
      </c>
    </row>
    <row r="3170" spans="1:31" x14ac:dyDescent="0.25">
      <c r="A3170">
        <v>1827182</v>
      </c>
      <c r="B3170">
        <v>1</v>
      </c>
      <c r="C3170" t="s">
        <v>81</v>
      </c>
      <c r="D3170" t="s">
        <v>112</v>
      </c>
      <c r="E3170" t="s">
        <v>202</v>
      </c>
      <c r="F3170" t="s">
        <v>9302</v>
      </c>
      <c r="G3170" t="s">
        <v>156</v>
      </c>
      <c r="H3170" t="s">
        <v>157</v>
      </c>
      <c r="I3170" t="s">
        <v>135</v>
      </c>
      <c r="J3170" t="s">
        <v>136</v>
      </c>
      <c r="K3170" t="s">
        <v>137</v>
      </c>
      <c r="L3170" t="s">
        <v>9303</v>
      </c>
      <c r="M3170" t="s">
        <v>9304</v>
      </c>
      <c r="N3170">
        <v>8.3333332999999996E-2</v>
      </c>
      <c r="O3170">
        <v>0</v>
      </c>
      <c r="P3170">
        <v>193</v>
      </c>
      <c r="Q3170">
        <v>125</v>
      </c>
      <c r="R3170">
        <v>211</v>
      </c>
      <c r="S3170">
        <v>25</v>
      </c>
      <c r="T3170">
        <v>21</v>
      </c>
      <c r="U3170">
        <v>5</v>
      </c>
      <c r="V3170">
        <v>0</v>
      </c>
      <c r="W3170">
        <v>0</v>
      </c>
      <c r="X3170">
        <v>2.1323304159249994</v>
      </c>
      <c r="Y3170">
        <v>7.1784820048275</v>
      </c>
      <c r="Z3170">
        <v>5.9750137028374946</v>
      </c>
      <c r="AA3170">
        <v>9.789051129491666</v>
      </c>
      <c r="AB3170">
        <v>1.1822227881958334</v>
      </c>
      <c r="AC3170">
        <v>14.704442261024997</v>
      </c>
      <c r="AD3170">
        <v>0</v>
      </c>
      <c r="AE3170">
        <v>40.96154230230249</v>
      </c>
    </row>
    <row r="3171" spans="1:31" x14ac:dyDescent="0.25">
      <c r="A3171">
        <v>1827577</v>
      </c>
      <c r="B3171">
        <v>1</v>
      </c>
      <c r="C3171" t="s">
        <v>80</v>
      </c>
      <c r="D3171" t="s">
        <v>98</v>
      </c>
      <c r="E3171" t="s">
        <v>202</v>
      </c>
      <c r="F3171" t="s">
        <v>9305</v>
      </c>
      <c r="G3171" t="s">
        <v>156</v>
      </c>
      <c r="H3171" t="s">
        <v>157</v>
      </c>
      <c r="I3171" t="s">
        <v>135</v>
      </c>
      <c r="J3171" t="s">
        <v>136</v>
      </c>
      <c r="K3171" t="s">
        <v>137</v>
      </c>
      <c r="L3171" t="s">
        <v>9306</v>
      </c>
      <c r="M3171" t="s">
        <v>9307</v>
      </c>
      <c r="N3171">
        <v>0.93527777700000003</v>
      </c>
      <c r="O3171">
        <v>1</v>
      </c>
      <c r="P3171">
        <v>1129</v>
      </c>
      <c r="Q3171">
        <v>19</v>
      </c>
      <c r="R3171">
        <v>234</v>
      </c>
      <c r="S3171">
        <v>13</v>
      </c>
      <c r="T3171">
        <v>294</v>
      </c>
      <c r="U3171">
        <v>2</v>
      </c>
      <c r="V3171">
        <v>0</v>
      </c>
      <c r="W3171">
        <v>0.36990255981002507</v>
      </c>
      <c r="X3171">
        <v>215.63072719776358</v>
      </c>
      <c r="Y3171">
        <v>35.557461917209579</v>
      </c>
      <c r="Z3171">
        <v>226.23638046520355</v>
      </c>
      <c r="AA3171">
        <v>78.668185398645534</v>
      </c>
      <c r="AB3171">
        <v>230.51247397203767</v>
      </c>
      <c r="AC3171">
        <v>6.9243870508920011</v>
      </c>
      <c r="AD3171">
        <v>0</v>
      </c>
      <c r="AE3171">
        <v>793.89951856156199</v>
      </c>
    </row>
    <row r="3172" spans="1:31" x14ac:dyDescent="0.25">
      <c r="A3172">
        <v>1827159</v>
      </c>
      <c r="B3172">
        <v>1</v>
      </c>
      <c r="C3172" t="s">
        <v>80</v>
      </c>
      <c r="D3172" t="s">
        <v>96</v>
      </c>
      <c r="E3172" t="s">
        <v>131</v>
      </c>
      <c r="F3172" t="s">
        <v>9308</v>
      </c>
      <c r="G3172" t="s">
        <v>225</v>
      </c>
      <c r="H3172" t="s">
        <v>134</v>
      </c>
      <c r="I3172" t="s">
        <v>135</v>
      </c>
      <c r="J3172" t="s">
        <v>136</v>
      </c>
      <c r="K3172" t="s">
        <v>151</v>
      </c>
      <c r="L3172" t="s">
        <v>9309</v>
      </c>
      <c r="M3172" t="s">
        <v>9310</v>
      </c>
      <c r="N3172">
        <v>4.4659333329999997</v>
      </c>
      <c r="O3172">
        <v>0</v>
      </c>
      <c r="P3172">
        <v>83</v>
      </c>
      <c r="Q3172">
        <v>0</v>
      </c>
      <c r="R3172">
        <v>0</v>
      </c>
      <c r="S3172">
        <v>0</v>
      </c>
      <c r="T3172">
        <v>3</v>
      </c>
      <c r="U3172">
        <v>0</v>
      </c>
      <c r="V3172">
        <v>0</v>
      </c>
      <c r="W3172">
        <v>0</v>
      </c>
      <c r="X3172">
        <v>103.41110790023843</v>
      </c>
      <c r="Y3172">
        <v>0</v>
      </c>
      <c r="Z3172">
        <v>0</v>
      </c>
      <c r="AA3172">
        <v>0</v>
      </c>
      <c r="AB3172">
        <v>0.10553501805403334</v>
      </c>
      <c r="AC3172">
        <v>0</v>
      </c>
      <c r="AD3172">
        <v>0</v>
      </c>
      <c r="AE3172">
        <v>103.51664291829246</v>
      </c>
    </row>
    <row r="3173" spans="1:31" x14ac:dyDescent="0.25">
      <c r="A3173">
        <v>1827654</v>
      </c>
      <c r="B3173">
        <v>1</v>
      </c>
      <c r="C3173" t="s">
        <v>80</v>
      </c>
      <c r="D3173" t="s">
        <v>106</v>
      </c>
      <c r="E3173" t="s">
        <v>131</v>
      </c>
      <c r="F3173" t="s">
        <v>9311</v>
      </c>
      <c r="G3173" t="s">
        <v>133</v>
      </c>
      <c r="H3173" t="s">
        <v>134</v>
      </c>
      <c r="I3173" t="s">
        <v>135</v>
      </c>
      <c r="J3173" t="s">
        <v>136</v>
      </c>
      <c r="K3173" t="s">
        <v>137</v>
      </c>
      <c r="L3173" t="s">
        <v>9312</v>
      </c>
      <c r="M3173" t="s">
        <v>9313</v>
      </c>
      <c r="N3173">
        <v>2.2766666660000001</v>
      </c>
      <c r="O3173">
        <v>0</v>
      </c>
      <c r="P3173">
        <v>7</v>
      </c>
      <c r="Q3173">
        <v>0</v>
      </c>
      <c r="R3173">
        <v>1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4.0131903742504997</v>
      </c>
      <c r="Y3173">
        <v>0</v>
      </c>
      <c r="Z3173">
        <v>3.8859309509821163</v>
      </c>
      <c r="AA3173">
        <v>0</v>
      </c>
      <c r="AB3173">
        <v>0</v>
      </c>
      <c r="AC3173">
        <v>0</v>
      </c>
      <c r="AD3173">
        <v>0</v>
      </c>
      <c r="AE3173">
        <v>7.899121325232616</v>
      </c>
    </row>
    <row r="3174" spans="1:31" x14ac:dyDescent="0.25">
      <c r="A3174">
        <v>1827677</v>
      </c>
      <c r="B3174">
        <v>1</v>
      </c>
      <c r="C3174" t="s">
        <v>80</v>
      </c>
      <c r="D3174" t="s">
        <v>102</v>
      </c>
      <c r="E3174" t="s">
        <v>252</v>
      </c>
      <c r="F3174" t="s">
        <v>6457</v>
      </c>
      <c r="G3174" t="s">
        <v>279</v>
      </c>
      <c r="H3174" t="s">
        <v>134</v>
      </c>
      <c r="I3174" t="s">
        <v>135</v>
      </c>
      <c r="J3174" t="s">
        <v>136</v>
      </c>
      <c r="K3174" t="s">
        <v>137</v>
      </c>
      <c r="L3174" t="s">
        <v>9314</v>
      </c>
      <c r="M3174" t="s">
        <v>9315</v>
      </c>
      <c r="N3174">
        <v>3.338055555</v>
      </c>
      <c r="O3174">
        <v>0</v>
      </c>
      <c r="P3174">
        <v>0</v>
      </c>
      <c r="Q3174">
        <v>0</v>
      </c>
      <c r="R3174">
        <v>7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44.302270298518863</v>
      </c>
      <c r="AA3174">
        <v>0</v>
      </c>
      <c r="AB3174">
        <v>0</v>
      </c>
      <c r="AC3174">
        <v>0</v>
      </c>
      <c r="AD3174">
        <v>0</v>
      </c>
      <c r="AE3174">
        <v>44.302270298518863</v>
      </c>
    </row>
    <row r="3175" spans="1:31" x14ac:dyDescent="0.25">
      <c r="A3175">
        <v>1827136</v>
      </c>
      <c r="B3175">
        <v>1</v>
      </c>
      <c r="C3175" t="s">
        <v>80</v>
      </c>
      <c r="D3175" t="s">
        <v>96</v>
      </c>
      <c r="E3175" t="s">
        <v>140</v>
      </c>
      <c r="F3175" t="s">
        <v>9316</v>
      </c>
      <c r="G3175" t="s">
        <v>142</v>
      </c>
      <c r="H3175" t="s">
        <v>134</v>
      </c>
      <c r="I3175" t="s">
        <v>135</v>
      </c>
      <c r="J3175" t="s">
        <v>136</v>
      </c>
      <c r="K3175" t="s">
        <v>137</v>
      </c>
      <c r="L3175" t="s">
        <v>9317</v>
      </c>
      <c r="M3175" t="s">
        <v>9318</v>
      </c>
      <c r="N3175">
        <v>2.0519444440000001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0.19128451099999999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0.19128451099999999</v>
      </c>
    </row>
    <row r="3176" spans="1:31" x14ac:dyDescent="0.25">
      <c r="A3176">
        <v>1827362</v>
      </c>
      <c r="B3176">
        <v>1</v>
      </c>
      <c r="C3176" t="s">
        <v>81</v>
      </c>
      <c r="D3176" t="s">
        <v>115</v>
      </c>
      <c r="E3176" t="s">
        <v>131</v>
      </c>
      <c r="F3176" t="s">
        <v>9319</v>
      </c>
      <c r="G3176" t="s">
        <v>133</v>
      </c>
      <c r="H3176" t="s">
        <v>134</v>
      </c>
      <c r="I3176" t="s">
        <v>135</v>
      </c>
      <c r="J3176" t="s">
        <v>136</v>
      </c>
      <c r="K3176" t="s">
        <v>137</v>
      </c>
      <c r="L3176" t="s">
        <v>9320</v>
      </c>
      <c r="M3176" t="s">
        <v>9321</v>
      </c>
      <c r="N3176">
        <v>5.0430555549999996</v>
      </c>
      <c r="O3176">
        <v>0</v>
      </c>
      <c r="P3176">
        <v>3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0.46351016318277505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0.46351016318277505</v>
      </c>
    </row>
    <row r="3177" spans="1:31" x14ac:dyDescent="0.25">
      <c r="A3177">
        <v>1827113</v>
      </c>
      <c r="B3177">
        <v>1</v>
      </c>
      <c r="C3177" t="s">
        <v>81</v>
      </c>
      <c r="D3177" t="s">
        <v>117</v>
      </c>
      <c r="E3177" t="s">
        <v>131</v>
      </c>
      <c r="F3177" t="s">
        <v>9322</v>
      </c>
      <c r="G3177" t="s">
        <v>133</v>
      </c>
      <c r="H3177" t="s">
        <v>134</v>
      </c>
      <c r="I3177" t="s">
        <v>135</v>
      </c>
      <c r="J3177" t="s">
        <v>136</v>
      </c>
      <c r="K3177" t="s">
        <v>137</v>
      </c>
      <c r="L3177" t="s">
        <v>9323</v>
      </c>
      <c r="M3177" t="s">
        <v>9324</v>
      </c>
      <c r="N3177">
        <v>1.7849999999999999</v>
      </c>
      <c r="O3177">
        <v>0</v>
      </c>
      <c r="P3177">
        <v>16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2.5234095049889991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2.5234095049889991</v>
      </c>
    </row>
    <row r="3178" spans="1:31" x14ac:dyDescent="0.25">
      <c r="A3178">
        <v>1827660</v>
      </c>
      <c r="B3178">
        <v>1</v>
      </c>
      <c r="C3178" t="s">
        <v>80</v>
      </c>
      <c r="D3178" t="s">
        <v>83</v>
      </c>
      <c r="E3178" t="s">
        <v>140</v>
      </c>
      <c r="F3178" t="s">
        <v>9325</v>
      </c>
      <c r="G3178" t="s">
        <v>246</v>
      </c>
      <c r="H3178" t="s">
        <v>134</v>
      </c>
      <c r="I3178" t="s">
        <v>135</v>
      </c>
      <c r="J3178" t="s">
        <v>136</v>
      </c>
      <c r="K3178" t="s">
        <v>137</v>
      </c>
      <c r="L3178" t="s">
        <v>9326</v>
      </c>
      <c r="M3178" t="s">
        <v>9327</v>
      </c>
      <c r="N3178">
        <v>0.66694444399999997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2</v>
      </c>
      <c r="U3178">
        <v>0</v>
      </c>
      <c r="V3178">
        <v>1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0.92805858548977782</v>
      </c>
      <c r="AC3178">
        <v>0</v>
      </c>
      <c r="AD3178">
        <v>14.406294317781336</v>
      </c>
      <c r="AE3178">
        <v>15.334352903271114</v>
      </c>
    </row>
    <row r="3179" spans="1:31" x14ac:dyDescent="0.25">
      <c r="A3179">
        <v>1827614</v>
      </c>
      <c r="B3179">
        <v>1</v>
      </c>
      <c r="C3179" t="s">
        <v>81</v>
      </c>
      <c r="D3179" t="s">
        <v>115</v>
      </c>
      <c r="E3179" t="s">
        <v>131</v>
      </c>
      <c r="F3179" t="s">
        <v>9328</v>
      </c>
      <c r="G3179" t="s">
        <v>133</v>
      </c>
      <c r="H3179" t="s">
        <v>134</v>
      </c>
      <c r="I3179" t="s">
        <v>135</v>
      </c>
      <c r="J3179" t="s">
        <v>136</v>
      </c>
      <c r="K3179" t="s">
        <v>137</v>
      </c>
      <c r="L3179" t="s">
        <v>9329</v>
      </c>
      <c r="M3179" t="s">
        <v>9330</v>
      </c>
      <c r="N3179">
        <v>1.590833333</v>
      </c>
      <c r="O3179">
        <v>0</v>
      </c>
      <c r="P3179">
        <v>8</v>
      </c>
      <c r="Q3179">
        <v>0</v>
      </c>
      <c r="R3179">
        <v>2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3.4919857195725665</v>
      </c>
      <c r="Y3179">
        <v>0</v>
      </c>
      <c r="Z3179">
        <v>1.0482913441718669</v>
      </c>
      <c r="AA3179">
        <v>0</v>
      </c>
      <c r="AB3179">
        <v>0</v>
      </c>
      <c r="AC3179">
        <v>0</v>
      </c>
      <c r="AD3179">
        <v>0</v>
      </c>
      <c r="AE3179">
        <v>4.5402770637444334</v>
      </c>
    </row>
    <row r="3180" spans="1:31" x14ac:dyDescent="0.25">
      <c r="A3180">
        <v>1827176</v>
      </c>
      <c r="B3180">
        <v>1</v>
      </c>
      <c r="C3180" t="s">
        <v>81</v>
      </c>
      <c r="D3180" t="s">
        <v>127</v>
      </c>
      <c r="E3180" t="s">
        <v>252</v>
      </c>
      <c r="F3180" t="s">
        <v>9331</v>
      </c>
      <c r="G3180" t="s">
        <v>279</v>
      </c>
      <c r="H3180" t="s">
        <v>134</v>
      </c>
      <c r="I3180" t="s">
        <v>135</v>
      </c>
      <c r="J3180" t="s">
        <v>136</v>
      </c>
      <c r="K3180" t="s">
        <v>137</v>
      </c>
      <c r="L3180" t="s">
        <v>9332</v>
      </c>
      <c r="M3180" t="s">
        <v>9333</v>
      </c>
      <c r="N3180">
        <v>2.19</v>
      </c>
      <c r="O3180">
        <v>0</v>
      </c>
      <c r="P3180">
        <v>81</v>
      </c>
      <c r="Q3180">
        <v>0</v>
      </c>
      <c r="R3180">
        <v>5</v>
      </c>
      <c r="S3180">
        <v>0</v>
      </c>
      <c r="T3180">
        <v>6</v>
      </c>
      <c r="U3180">
        <v>0</v>
      </c>
      <c r="V3180">
        <v>0</v>
      </c>
      <c r="W3180">
        <v>0</v>
      </c>
      <c r="X3180">
        <v>30.261863894912175</v>
      </c>
      <c r="Y3180">
        <v>0</v>
      </c>
      <c r="Z3180">
        <v>12.716365391976339</v>
      </c>
      <c r="AA3180">
        <v>0</v>
      </c>
      <c r="AB3180">
        <v>4.8869200685067504</v>
      </c>
      <c r="AC3180">
        <v>0</v>
      </c>
      <c r="AD3180">
        <v>0</v>
      </c>
      <c r="AE3180">
        <v>47.86514935539526</v>
      </c>
    </row>
    <row r="3181" spans="1:31" x14ac:dyDescent="0.25">
      <c r="A3181">
        <v>1827514</v>
      </c>
      <c r="B3181">
        <v>1</v>
      </c>
      <c r="C3181" t="s">
        <v>80</v>
      </c>
      <c r="D3181" t="s">
        <v>93</v>
      </c>
      <c r="E3181" t="s">
        <v>140</v>
      </c>
      <c r="F3181" t="s">
        <v>9334</v>
      </c>
      <c r="G3181" t="s">
        <v>213</v>
      </c>
      <c r="H3181" t="s">
        <v>134</v>
      </c>
      <c r="I3181" t="s">
        <v>135</v>
      </c>
      <c r="J3181" t="s">
        <v>136</v>
      </c>
      <c r="K3181" t="s">
        <v>137</v>
      </c>
      <c r="L3181" t="s">
        <v>9335</v>
      </c>
      <c r="M3181" t="s">
        <v>9336</v>
      </c>
      <c r="N3181">
        <v>2.3305555550000001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6.8891069072120761</v>
      </c>
      <c r="AC3181">
        <v>0</v>
      </c>
      <c r="AD3181">
        <v>0</v>
      </c>
      <c r="AE3181">
        <v>6.8891069072120761</v>
      </c>
    </row>
    <row r="3182" spans="1:31" x14ac:dyDescent="0.25">
      <c r="A3182">
        <v>1827468</v>
      </c>
      <c r="B3182">
        <v>1</v>
      </c>
      <c r="C3182" t="s">
        <v>80</v>
      </c>
      <c r="D3182" t="s">
        <v>106</v>
      </c>
      <c r="E3182" t="s">
        <v>202</v>
      </c>
      <c r="F3182" t="s">
        <v>2533</v>
      </c>
      <c r="G3182" t="s">
        <v>156</v>
      </c>
      <c r="H3182" t="s">
        <v>157</v>
      </c>
      <c r="I3182" t="s">
        <v>135</v>
      </c>
      <c r="J3182" t="s">
        <v>136</v>
      </c>
      <c r="K3182" t="s">
        <v>137</v>
      </c>
      <c r="L3182" t="s">
        <v>9337</v>
      </c>
      <c r="M3182" t="s">
        <v>9338</v>
      </c>
      <c r="N3182">
        <v>0.134722222</v>
      </c>
      <c r="O3182">
        <v>0</v>
      </c>
      <c r="P3182">
        <v>2</v>
      </c>
      <c r="Q3182">
        <v>51</v>
      </c>
      <c r="R3182">
        <v>204</v>
      </c>
      <c r="S3182">
        <v>13</v>
      </c>
      <c r="T3182">
        <v>30</v>
      </c>
      <c r="U3182">
        <v>0</v>
      </c>
      <c r="V3182">
        <v>0</v>
      </c>
      <c r="W3182">
        <v>0</v>
      </c>
      <c r="X3182">
        <v>0.14702035074299999</v>
      </c>
      <c r="Y3182">
        <v>46.393841740702655</v>
      </c>
      <c r="Z3182">
        <v>87.417792549295612</v>
      </c>
      <c r="AA3182">
        <v>8.3363977176235817</v>
      </c>
      <c r="AB3182">
        <v>19.68341278938318</v>
      </c>
      <c r="AC3182">
        <v>0</v>
      </c>
      <c r="AD3182">
        <v>0</v>
      </c>
      <c r="AE3182">
        <v>161.97846514774801</v>
      </c>
    </row>
    <row r="3183" spans="1:31" x14ac:dyDescent="0.25">
      <c r="A3183">
        <v>1827222</v>
      </c>
      <c r="B3183">
        <v>1</v>
      </c>
      <c r="C3183" t="s">
        <v>81</v>
      </c>
      <c r="D3183" t="s">
        <v>112</v>
      </c>
      <c r="E3183" t="s">
        <v>131</v>
      </c>
      <c r="F3183" t="s">
        <v>9339</v>
      </c>
      <c r="G3183" t="s">
        <v>873</v>
      </c>
      <c r="H3183" t="s">
        <v>134</v>
      </c>
      <c r="I3183" t="s">
        <v>135</v>
      </c>
      <c r="J3183" t="s">
        <v>136</v>
      </c>
      <c r="K3183" t="s">
        <v>137</v>
      </c>
      <c r="L3183" t="s">
        <v>9340</v>
      </c>
      <c r="M3183" t="s">
        <v>9341</v>
      </c>
      <c r="N3183">
        <v>1.284444444</v>
      </c>
      <c r="O3183">
        <v>0</v>
      </c>
      <c r="P3183">
        <v>31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8.5030653538197676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8.5030653538197676</v>
      </c>
    </row>
    <row r="3184" spans="1:31" x14ac:dyDescent="0.25">
      <c r="A3184">
        <v>1827096</v>
      </c>
      <c r="B3184">
        <v>1</v>
      </c>
      <c r="C3184" t="s">
        <v>81</v>
      </c>
      <c r="D3184" t="s">
        <v>122</v>
      </c>
      <c r="E3184" t="s">
        <v>202</v>
      </c>
      <c r="F3184" t="s">
        <v>9342</v>
      </c>
      <c r="G3184" t="s">
        <v>156</v>
      </c>
      <c r="H3184" t="s">
        <v>157</v>
      </c>
      <c r="I3184" t="s">
        <v>135</v>
      </c>
      <c r="J3184" t="s">
        <v>136</v>
      </c>
      <c r="K3184" t="s">
        <v>137</v>
      </c>
      <c r="L3184" t="s">
        <v>9343</v>
      </c>
      <c r="M3184" t="s">
        <v>9344</v>
      </c>
      <c r="N3184">
        <v>0.388055555</v>
      </c>
      <c r="O3184">
        <v>0</v>
      </c>
      <c r="P3184">
        <v>660</v>
      </c>
      <c r="Q3184">
        <v>175</v>
      </c>
      <c r="R3184">
        <v>12</v>
      </c>
      <c r="S3184">
        <v>17</v>
      </c>
      <c r="T3184">
        <v>78</v>
      </c>
      <c r="U3184">
        <v>0</v>
      </c>
      <c r="V3184">
        <v>1</v>
      </c>
      <c r="W3184">
        <v>0</v>
      </c>
      <c r="X3184">
        <v>36.537056976700825</v>
      </c>
      <c r="Y3184">
        <v>53.427904749377831</v>
      </c>
      <c r="Z3184">
        <v>1.4238362350032332</v>
      </c>
      <c r="AA3184">
        <v>78.501903760483515</v>
      </c>
      <c r="AB3184">
        <v>3.4941725756542921</v>
      </c>
      <c r="AC3184">
        <v>0</v>
      </c>
      <c r="AD3184">
        <v>0.15929424951898336</v>
      </c>
      <c r="AE3184">
        <v>173.54416854673866</v>
      </c>
    </row>
    <row r="3185" spans="1:31" x14ac:dyDescent="0.25">
      <c r="A3185">
        <v>1827239</v>
      </c>
      <c r="B3185">
        <v>1</v>
      </c>
      <c r="C3185" t="s">
        <v>80</v>
      </c>
      <c r="D3185" t="s">
        <v>92</v>
      </c>
      <c r="E3185" t="s">
        <v>140</v>
      </c>
      <c r="F3185" t="s">
        <v>9345</v>
      </c>
      <c r="G3185" t="s">
        <v>246</v>
      </c>
      <c r="H3185" t="s">
        <v>134</v>
      </c>
      <c r="I3185" t="s">
        <v>135</v>
      </c>
      <c r="J3185" t="s">
        <v>136</v>
      </c>
      <c r="K3185" t="s">
        <v>137</v>
      </c>
      <c r="L3185" t="s">
        <v>9346</v>
      </c>
      <c r="M3185" t="s">
        <v>9347</v>
      </c>
      <c r="N3185">
        <v>1.6572222219999999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1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0.84635191878737515</v>
      </c>
      <c r="AC3185">
        <v>0</v>
      </c>
      <c r="AD3185">
        <v>0</v>
      </c>
      <c r="AE3185">
        <v>0.84635191878737515</v>
      </c>
    </row>
    <row r="3186" spans="1:31" x14ac:dyDescent="0.25">
      <c r="A3186">
        <v>1827216</v>
      </c>
      <c r="B3186">
        <v>1</v>
      </c>
      <c r="C3186" t="s">
        <v>81</v>
      </c>
      <c r="D3186" t="s">
        <v>118</v>
      </c>
      <c r="E3186" t="s">
        <v>131</v>
      </c>
      <c r="F3186" t="s">
        <v>1770</v>
      </c>
      <c r="G3186" t="s">
        <v>133</v>
      </c>
      <c r="H3186" t="s">
        <v>134</v>
      </c>
      <c r="I3186" t="s">
        <v>135</v>
      </c>
      <c r="J3186" t="s">
        <v>136</v>
      </c>
      <c r="K3186" t="s">
        <v>137</v>
      </c>
      <c r="L3186" t="s">
        <v>9348</v>
      </c>
      <c r="M3186" t="s">
        <v>9349</v>
      </c>
      <c r="N3186">
        <v>1.3975</v>
      </c>
      <c r="O3186">
        <v>0</v>
      </c>
      <c r="P3186">
        <v>11</v>
      </c>
      <c r="Q3186">
        <v>0</v>
      </c>
      <c r="R3186">
        <v>2</v>
      </c>
      <c r="S3186">
        <v>0</v>
      </c>
      <c r="T3186">
        <v>1</v>
      </c>
      <c r="U3186">
        <v>0</v>
      </c>
      <c r="V3186">
        <v>0</v>
      </c>
      <c r="W3186">
        <v>0</v>
      </c>
      <c r="X3186">
        <v>2.3668471775088</v>
      </c>
      <c r="Y3186">
        <v>0</v>
      </c>
      <c r="Z3186">
        <v>1.3597742038612501</v>
      </c>
      <c r="AA3186">
        <v>0</v>
      </c>
      <c r="AB3186">
        <v>8.9909213570625007E-2</v>
      </c>
      <c r="AC3186">
        <v>0</v>
      </c>
      <c r="AD3186">
        <v>0</v>
      </c>
      <c r="AE3186">
        <v>3.8165305949406751</v>
      </c>
    </row>
    <row r="3187" spans="1:31" x14ac:dyDescent="0.25">
      <c r="A3187">
        <v>1827425</v>
      </c>
      <c r="B3187">
        <v>1</v>
      </c>
      <c r="C3187" t="s">
        <v>81</v>
      </c>
      <c r="D3187" t="s">
        <v>112</v>
      </c>
      <c r="E3187" t="s">
        <v>131</v>
      </c>
      <c r="F3187" t="s">
        <v>9350</v>
      </c>
      <c r="G3187" t="s">
        <v>133</v>
      </c>
      <c r="H3187" t="s">
        <v>134</v>
      </c>
      <c r="I3187" t="s">
        <v>135</v>
      </c>
      <c r="J3187" t="s">
        <v>136</v>
      </c>
      <c r="K3187" t="s">
        <v>137</v>
      </c>
      <c r="L3187" t="s">
        <v>9351</v>
      </c>
      <c r="M3187" t="s">
        <v>9352</v>
      </c>
      <c r="N3187">
        <v>1.4258333329999999</v>
      </c>
      <c r="O3187">
        <v>0</v>
      </c>
      <c r="P3187">
        <v>13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7.1831371757686684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7.1831371757686684</v>
      </c>
    </row>
    <row r="3188" spans="1:31" x14ac:dyDescent="0.25">
      <c r="A3188">
        <v>1827408</v>
      </c>
      <c r="B3188">
        <v>1</v>
      </c>
      <c r="C3188" t="s">
        <v>80</v>
      </c>
      <c r="D3188" t="s">
        <v>102</v>
      </c>
      <c r="E3188" t="s">
        <v>202</v>
      </c>
      <c r="F3188" t="s">
        <v>9353</v>
      </c>
      <c r="G3188" t="s">
        <v>150</v>
      </c>
      <c r="H3188" t="s">
        <v>157</v>
      </c>
      <c r="I3188" t="s">
        <v>135</v>
      </c>
      <c r="J3188" t="s">
        <v>136</v>
      </c>
      <c r="K3188" t="s">
        <v>151</v>
      </c>
      <c r="L3188" t="s">
        <v>9354</v>
      </c>
      <c r="M3188" t="s">
        <v>9355</v>
      </c>
      <c r="N3188">
        <v>3.281666666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2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110.35233884635235</v>
      </c>
      <c r="AD3188">
        <v>0</v>
      </c>
      <c r="AE3188">
        <v>110.35233884635235</v>
      </c>
    </row>
    <row r="3189" spans="1:31" x14ac:dyDescent="0.25">
      <c r="A3189">
        <v>1827259</v>
      </c>
      <c r="B3189">
        <v>1</v>
      </c>
      <c r="C3189" t="s">
        <v>80</v>
      </c>
      <c r="D3189" t="s">
        <v>84</v>
      </c>
      <c r="E3189" t="s">
        <v>140</v>
      </c>
      <c r="F3189" t="s">
        <v>9356</v>
      </c>
      <c r="G3189" t="s">
        <v>217</v>
      </c>
      <c r="H3189" t="s">
        <v>134</v>
      </c>
      <c r="I3189" t="s">
        <v>135</v>
      </c>
      <c r="J3189" t="s">
        <v>136</v>
      </c>
      <c r="K3189" t="s">
        <v>137</v>
      </c>
      <c r="L3189" t="s">
        <v>9357</v>
      </c>
      <c r="M3189" t="s">
        <v>9358</v>
      </c>
      <c r="N3189">
        <v>1.562777777</v>
      </c>
      <c r="O3189">
        <v>0</v>
      </c>
      <c r="P3189">
        <v>3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1.0592886759310165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1.0592886759310165</v>
      </c>
    </row>
    <row r="3190" spans="1:31" x14ac:dyDescent="0.25">
      <c r="A3190">
        <v>1827445</v>
      </c>
      <c r="B3190">
        <v>1</v>
      </c>
      <c r="C3190" t="s">
        <v>81</v>
      </c>
      <c r="D3190" t="s">
        <v>128</v>
      </c>
      <c r="E3190" t="s">
        <v>202</v>
      </c>
      <c r="F3190" t="s">
        <v>6917</v>
      </c>
      <c r="G3190" t="s">
        <v>156</v>
      </c>
      <c r="H3190" t="s">
        <v>157</v>
      </c>
      <c r="I3190" t="s">
        <v>135</v>
      </c>
      <c r="J3190" t="s">
        <v>136</v>
      </c>
      <c r="K3190" t="s">
        <v>137</v>
      </c>
      <c r="L3190" t="s">
        <v>9359</v>
      </c>
      <c r="M3190" t="s">
        <v>9360</v>
      </c>
      <c r="N3190">
        <v>1.683333333</v>
      </c>
      <c r="O3190">
        <v>0</v>
      </c>
      <c r="P3190">
        <v>507</v>
      </c>
      <c r="Q3190">
        <v>1</v>
      </c>
      <c r="R3190">
        <v>63</v>
      </c>
      <c r="S3190">
        <v>3</v>
      </c>
      <c r="T3190">
        <v>106</v>
      </c>
      <c r="U3190">
        <v>1</v>
      </c>
      <c r="V3190">
        <v>0</v>
      </c>
      <c r="W3190">
        <v>0</v>
      </c>
      <c r="X3190">
        <v>162.16645485375</v>
      </c>
      <c r="Y3190">
        <v>64.153377730591501</v>
      </c>
      <c r="Z3190">
        <v>42.461140484808162</v>
      </c>
      <c r="AA3190">
        <v>14.948231326474001</v>
      </c>
      <c r="AB3190">
        <v>86.631213685717967</v>
      </c>
      <c r="AC3190">
        <v>53.243665104209001</v>
      </c>
      <c r="AD3190">
        <v>0</v>
      </c>
      <c r="AE3190">
        <v>423.60408318555062</v>
      </c>
    </row>
    <row r="3191" spans="1:31" x14ac:dyDescent="0.25">
      <c r="A3191">
        <v>1827196</v>
      </c>
      <c r="B3191">
        <v>1</v>
      </c>
      <c r="C3191" t="s">
        <v>81</v>
      </c>
      <c r="D3191" t="s">
        <v>123</v>
      </c>
      <c r="E3191" t="s">
        <v>154</v>
      </c>
      <c r="F3191" t="s">
        <v>1340</v>
      </c>
      <c r="G3191" t="s">
        <v>156</v>
      </c>
      <c r="H3191" t="s">
        <v>157</v>
      </c>
      <c r="I3191" t="s">
        <v>135</v>
      </c>
      <c r="J3191" t="s">
        <v>136</v>
      </c>
      <c r="K3191" t="s">
        <v>137</v>
      </c>
      <c r="L3191" t="s">
        <v>9361</v>
      </c>
      <c r="M3191" t="s">
        <v>9362</v>
      </c>
      <c r="N3191">
        <v>1.0786111110000001</v>
      </c>
      <c r="O3191">
        <v>0</v>
      </c>
      <c r="P3191">
        <v>3803</v>
      </c>
      <c r="Q3191">
        <v>0</v>
      </c>
      <c r="R3191">
        <v>2</v>
      </c>
      <c r="S3191">
        <v>0</v>
      </c>
      <c r="T3191">
        <v>167</v>
      </c>
      <c r="U3191">
        <v>0</v>
      </c>
      <c r="V3191">
        <v>1</v>
      </c>
      <c r="W3191">
        <v>0</v>
      </c>
      <c r="X3191">
        <v>732.59460171346211</v>
      </c>
      <c r="Y3191">
        <v>0</v>
      </c>
      <c r="Z3191">
        <v>1.0766728447016667</v>
      </c>
      <c r="AA3191">
        <v>0</v>
      </c>
      <c r="AB3191">
        <v>107.2153230881858</v>
      </c>
      <c r="AC3191">
        <v>0</v>
      </c>
      <c r="AD3191">
        <v>5.9908028482803015</v>
      </c>
      <c r="AE3191">
        <v>846.8774004946298</v>
      </c>
    </row>
    <row r="3192" spans="1:31" x14ac:dyDescent="0.25">
      <c r="A3192">
        <v>1827743</v>
      </c>
      <c r="B3192">
        <v>1</v>
      </c>
      <c r="C3192" t="s">
        <v>81</v>
      </c>
      <c r="D3192" t="s">
        <v>128</v>
      </c>
      <c r="E3192" t="s">
        <v>140</v>
      </c>
      <c r="F3192" t="s">
        <v>9363</v>
      </c>
      <c r="G3192" t="s">
        <v>246</v>
      </c>
      <c r="H3192" t="s">
        <v>134</v>
      </c>
      <c r="I3192" t="s">
        <v>135</v>
      </c>
      <c r="J3192" t="s">
        <v>136</v>
      </c>
      <c r="K3192" t="s">
        <v>137</v>
      </c>
      <c r="L3192" t="s">
        <v>9364</v>
      </c>
      <c r="M3192" t="s">
        <v>9365</v>
      </c>
      <c r="N3192">
        <v>0.78972222199999997</v>
      </c>
      <c r="O3192">
        <v>0</v>
      </c>
      <c r="P3192">
        <v>6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0.95738729328233352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0.95738729328233352</v>
      </c>
    </row>
    <row r="3193" spans="1:31" x14ac:dyDescent="0.25">
      <c r="A3193">
        <v>1827388</v>
      </c>
      <c r="B3193">
        <v>1</v>
      </c>
      <c r="C3193" t="s">
        <v>80</v>
      </c>
      <c r="D3193" t="s">
        <v>102</v>
      </c>
      <c r="E3193" t="s">
        <v>140</v>
      </c>
      <c r="F3193" t="s">
        <v>9366</v>
      </c>
      <c r="G3193" t="s">
        <v>142</v>
      </c>
      <c r="H3193" t="s">
        <v>134</v>
      </c>
      <c r="I3193" t="s">
        <v>135</v>
      </c>
      <c r="J3193" t="s">
        <v>136</v>
      </c>
      <c r="K3193" t="s">
        <v>137</v>
      </c>
      <c r="L3193" t="s">
        <v>9367</v>
      </c>
      <c r="M3193" t="s">
        <v>9368</v>
      </c>
      <c r="N3193">
        <v>4.653611111</v>
      </c>
      <c r="O3193">
        <v>0</v>
      </c>
      <c r="P3193">
        <v>1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0.83735039917013321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0.83735039917013321</v>
      </c>
    </row>
    <row r="3194" spans="1:31" x14ac:dyDescent="0.25">
      <c r="A3194">
        <v>1827637</v>
      </c>
      <c r="B3194">
        <v>1</v>
      </c>
      <c r="C3194" t="s">
        <v>80</v>
      </c>
      <c r="D3194" t="s">
        <v>98</v>
      </c>
      <c r="E3194" t="s">
        <v>154</v>
      </c>
      <c r="F3194" t="s">
        <v>9369</v>
      </c>
      <c r="G3194" t="s">
        <v>507</v>
      </c>
      <c r="H3194" t="s">
        <v>157</v>
      </c>
      <c r="I3194" t="s">
        <v>135</v>
      </c>
      <c r="J3194" t="s">
        <v>136</v>
      </c>
      <c r="K3194" t="s">
        <v>137</v>
      </c>
      <c r="L3194" t="s">
        <v>9370</v>
      </c>
      <c r="M3194" t="s">
        <v>9371</v>
      </c>
      <c r="N3194">
        <v>1.948611111</v>
      </c>
      <c r="O3194">
        <v>0</v>
      </c>
      <c r="P3194">
        <v>105</v>
      </c>
      <c r="Q3194">
        <v>0</v>
      </c>
      <c r="R3194">
        <v>2</v>
      </c>
      <c r="S3194">
        <v>0</v>
      </c>
      <c r="T3194">
        <v>3</v>
      </c>
      <c r="U3194">
        <v>0</v>
      </c>
      <c r="V3194">
        <v>0</v>
      </c>
      <c r="W3194">
        <v>0</v>
      </c>
      <c r="X3194">
        <v>41.916433335439997</v>
      </c>
      <c r="Y3194">
        <v>0</v>
      </c>
      <c r="Z3194">
        <v>0.30491026659554998</v>
      </c>
      <c r="AA3194">
        <v>0</v>
      </c>
      <c r="AB3194">
        <v>5.3831762588700011E-2</v>
      </c>
      <c r="AC3194">
        <v>0</v>
      </c>
      <c r="AD3194">
        <v>0</v>
      </c>
      <c r="AE3194">
        <v>42.275175364624246</v>
      </c>
    </row>
    <row r="3195" spans="1:31" x14ac:dyDescent="0.25">
      <c r="A3195">
        <v>1827737</v>
      </c>
      <c r="B3195">
        <v>1</v>
      </c>
      <c r="C3195" t="s">
        <v>80</v>
      </c>
      <c r="D3195" t="s">
        <v>100</v>
      </c>
      <c r="E3195" t="s">
        <v>140</v>
      </c>
      <c r="F3195" t="s">
        <v>9372</v>
      </c>
      <c r="G3195" t="s">
        <v>142</v>
      </c>
      <c r="H3195" t="s">
        <v>134</v>
      </c>
      <c r="I3195" t="s">
        <v>135</v>
      </c>
      <c r="J3195" t="s">
        <v>136</v>
      </c>
      <c r="K3195" t="s">
        <v>137</v>
      </c>
      <c r="L3195" t="s">
        <v>9373</v>
      </c>
      <c r="M3195" t="s">
        <v>9374</v>
      </c>
      <c r="N3195">
        <v>2.1033333330000001</v>
      </c>
      <c r="O3195">
        <v>0</v>
      </c>
      <c r="P3195">
        <v>1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0.58699622413800012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0.58699622413800012</v>
      </c>
    </row>
    <row r="3196" spans="1:31" x14ac:dyDescent="0.25">
      <c r="A3196">
        <v>1827345</v>
      </c>
      <c r="B3196">
        <v>1</v>
      </c>
      <c r="C3196" t="s">
        <v>81</v>
      </c>
      <c r="D3196" t="s">
        <v>118</v>
      </c>
      <c r="E3196" t="s">
        <v>140</v>
      </c>
      <c r="F3196" t="s">
        <v>9375</v>
      </c>
      <c r="G3196" t="s">
        <v>142</v>
      </c>
      <c r="H3196" t="s">
        <v>134</v>
      </c>
      <c r="I3196" t="s">
        <v>135</v>
      </c>
      <c r="J3196" t="s">
        <v>136</v>
      </c>
      <c r="K3196" t="s">
        <v>137</v>
      </c>
      <c r="L3196" t="s">
        <v>9376</v>
      </c>
      <c r="M3196" t="s">
        <v>9377</v>
      </c>
      <c r="N3196">
        <v>2.633611111</v>
      </c>
      <c r="O3196">
        <v>0</v>
      </c>
      <c r="P3196">
        <v>1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5.7671639980000008E-2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5.7671639980000008E-2</v>
      </c>
    </row>
    <row r="3197" spans="1:31" x14ac:dyDescent="0.25">
      <c r="A3197">
        <v>1827703</v>
      </c>
      <c r="B3197">
        <v>1</v>
      </c>
      <c r="C3197" t="s">
        <v>80</v>
      </c>
      <c r="D3197" t="s">
        <v>98</v>
      </c>
      <c r="E3197" t="s">
        <v>202</v>
      </c>
      <c r="F3197" t="s">
        <v>8977</v>
      </c>
      <c r="G3197" t="s">
        <v>156</v>
      </c>
      <c r="H3197" t="s">
        <v>157</v>
      </c>
      <c r="I3197" t="s">
        <v>135</v>
      </c>
      <c r="J3197" t="s">
        <v>136</v>
      </c>
      <c r="K3197" t="s">
        <v>137</v>
      </c>
      <c r="L3197" t="s">
        <v>9378</v>
      </c>
      <c r="M3197" t="s">
        <v>9379</v>
      </c>
      <c r="N3197">
        <v>0.27083333300000001</v>
      </c>
      <c r="O3197">
        <v>0</v>
      </c>
      <c r="P3197">
        <v>20</v>
      </c>
      <c r="Q3197">
        <v>29</v>
      </c>
      <c r="R3197">
        <v>186</v>
      </c>
      <c r="S3197">
        <v>8</v>
      </c>
      <c r="T3197">
        <v>48</v>
      </c>
      <c r="U3197">
        <v>2</v>
      </c>
      <c r="V3197">
        <v>0</v>
      </c>
      <c r="W3197">
        <v>0</v>
      </c>
      <c r="X3197">
        <v>2.5866318571356244</v>
      </c>
      <c r="Y3197">
        <v>80.598891159244786</v>
      </c>
      <c r="Z3197">
        <v>147.84410777564997</v>
      </c>
      <c r="AA3197">
        <v>10.110070488277499</v>
      </c>
      <c r="AB3197">
        <v>28.69626299878</v>
      </c>
      <c r="AC3197">
        <v>29.436194849099998</v>
      </c>
      <c r="AD3197">
        <v>0</v>
      </c>
      <c r="AE3197">
        <v>299.27215912818787</v>
      </c>
    </row>
    <row r="3198" spans="1:31" x14ac:dyDescent="0.25">
      <c r="A3198">
        <v>1827085</v>
      </c>
      <c r="B3198">
        <v>1</v>
      </c>
      <c r="C3198" t="s">
        <v>80</v>
      </c>
      <c r="D3198" t="s">
        <v>93</v>
      </c>
      <c r="E3198" t="s">
        <v>202</v>
      </c>
      <c r="F3198" t="s">
        <v>664</v>
      </c>
      <c r="G3198" t="s">
        <v>156</v>
      </c>
      <c r="H3198" t="s">
        <v>157</v>
      </c>
      <c r="I3198" t="s">
        <v>135</v>
      </c>
      <c r="J3198" t="s">
        <v>136</v>
      </c>
      <c r="K3198" t="s">
        <v>137</v>
      </c>
      <c r="L3198" t="s">
        <v>9380</v>
      </c>
      <c r="M3198" t="s">
        <v>9381</v>
      </c>
      <c r="N3198">
        <v>0.336666666</v>
      </c>
      <c r="O3198">
        <v>3</v>
      </c>
      <c r="P3198">
        <v>2</v>
      </c>
      <c r="Q3198">
        <v>37</v>
      </c>
      <c r="R3198">
        <v>1</v>
      </c>
      <c r="S3198">
        <v>8</v>
      </c>
      <c r="T3198">
        <v>2</v>
      </c>
      <c r="U3198">
        <v>1</v>
      </c>
      <c r="V3198">
        <v>0</v>
      </c>
      <c r="W3198">
        <v>0.98372028394450006</v>
      </c>
      <c r="X3198">
        <v>0.113985076346</v>
      </c>
      <c r="Y3198">
        <v>35.25859985293333</v>
      </c>
      <c r="Z3198">
        <v>0.27939250171566676</v>
      </c>
      <c r="AA3198">
        <v>6.2147227861170897</v>
      </c>
      <c r="AB3198">
        <v>0.39000659911350005</v>
      </c>
      <c r="AC3198">
        <v>4.4266475845133328</v>
      </c>
      <c r="AD3198">
        <v>0</v>
      </c>
      <c r="AE3198">
        <v>47.667074684683421</v>
      </c>
    </row>
    <row r="3199" spans="1:31" x14ac:dyDescent="0.25">
      <c r="A3199">
        <v>1827580</v>
      </c>
      <c r="B3199">
        <v>1</v>
      </c>
      <c r="C3199" t="s">
        <v>80</v>
      </c>
      <c r="D3199" t="s">
        <v>108</v>
      </c>
      <c r="E3199" t="s">
        <v>252</v>
      </c>
      <c r="F3199" t="s">
        <v>9382</v>
      </c>
      <c r="G3199" t="s">
        <v>279</v>
      </c>
      <c r="H3199" t="s">
        <v>134</v>
      </c>
      <c r="I3199" t="s">
        <v>135</v>
      </c>
      <c r="J3199" t="s">
        <v>136</v>
      </c>
      <c r="K3199" t="s">
        <v>137</v>
      </c>
      <c r="L3199" t="s">
        <v>9383</v>
      </c>
      <c r="M3199" t="s">
        <v>9384</v>
      </c>
      <c r="N3199">
        <v>1.183333333</v>
      </c>
      <c r="O3199">
        <v>0</v>
      </c>
      <c r="P3199">
        <v>28</v>
      </c>
      <c r="Q3199">
        <v>0</v>
      </c>
      <c r="R3199">
        <v>9</v>
      </c>
      <c r="S3199">
        <v>0</v>
      </c>
      <c r="T3199">
        <v>1</v>
      </c>
      <c r="U3199">
        <v>0</v>
      </c>
      <c r="V3199">
        <v>0</v>
      </c>
      <c r="W3199">
        <v>0</v>
      </c>
      <c r="X3199">
        <v>4.4159497424858989</v>
      </c>
      <c r="Y3199">
        <v>0</v>
      </c>
      <c r="Z3199">
        <v>1.4820747693768004</v>
      </c>
      <c r="AA3199">
        <v>0</v>
      </c>
      <c r="AB3199">
        <v>0.112931544698625</v>
      </c>
      <c r="AC3199">
        <v>0</v>
      </c>
      <c r="AD3199">
        <v>0</v>
      </c>
      <c r="AE3199">
        <v>6.0109560565613247</v>
      </c>
    </row>
    <row r="3200" spans="1:31" x14ac:dyDescent="0.25">
      <c r="A3200">
        <v>1827726</v>
      </c>
      <c r="B3200">
        <v>1</v>
      </c>
      <c r="C3200" t="s">
        <v>81</v>
      </c>
      <c r="D3200" t="s">
        <v>120</v>
      </c>
      <c r="E3200" t="s">
        <v>202</v>
      </c>
      <c r="F3200" t="s">
        <v>4570</v>
      </c>
      <c r="G3200" t="s">
        <v>156</v>
      </c>
      <c r="H3200" t="s">
        <v>157</v>
      </c>
      <c r="I3200" t="s">
        <v>135</v>
      </c>
      <c r="J3200" t="s">
        <v>136</v>
      </c>
      <c r="K3200" t="s">
        <v>137</v>
      </c>
      <c r="L3200" t="s">
        <v>9385</v>
      </c>
      <c r="M3200" t="s">
        <v>9386</v>
      </c>
      <c r="N3200">
        <v>0.92277777699999997</v>
      </c>
      <c r="O3200">
        <v>1</v>
      </c>
      <c r="P3200">
        <v>294</v>
      </c>
      <c r="Q3200">
        <v>73</v>
      </c>
      <c r="R3200">
        <v>3</v>
      </c>
      <c r="S3200">
        <v>15</v>
      </c>
      <c r="T3200">
        <v>34</v>
      </c>
      <c r="U3200">
        <v>2</v>
      </c>
      <c r="V3200">
        <v>0</v>
      </c>
      <c r="W3200">
        <v>18.7780863894018</v>
      </c>
      <c r="X3200">
        <v>71.087054059495316</v>
      </c>
      <c r="Y3200">
        <v>257.02190012957374</v>
      </c>
      <c r="Z3200">
        <v>3.7905678260644664</v>
      </c>
      <c r="AA3200">
        <v>31.282239378575838</v>
      </c>
      <c r="AB3200">
        <v>5.5641218325329342</v>
      </c>
      <c r="AC3200">
        <v>5.6662383495821329</v>
      </c>
      <c r="AD3200">
        <v>0</v>
      </c>
      <c r="AE3200">
        <v>393.19020796522625</v>
      </c>
    </row>
    <row r="3201" spans="1:31" x14ac:dyDescent="0.25">
      <c r="A3201">
        <v>1827125</v>
      </c>
      <c r="B3201">
        <v>1</v>
      </c>
      <c r="C3201" t="s">
        <v>81</v>
      </c>
      <c r="D3201" t="s">
        <v>127</v>
      </c>
      <c r="E3201" t="s">
        <v>154</v>
      </c>
      <c r="F3201" t="s">
        <v>9387</v>
      </c>
      <c r="G3201" t="s">
        <v>175</v>
      </c>
      <c r="H3201" t="s">
        <v>157</v>
      </c>
      <c r="I3201" t="s">
        <v>135</v>
      </c>
      <c r="J3201" t="s">
        <v>136</v>
      </c>
      <c r="K3201" t="s">
        <v>137</v>
      </c>
      <c r="L3201" t="s">
        <v>9388</v>
      </c>
      <c r="M3201" t="s">
        <v>9389</v>
      </c>
      <c r="N3201">
        <v>2.8169444440000002</v>
      </c>
      <c r="O3201">
        <v>0</v>
      </c>
      <c r="P3201">
        <v>34</v>
      </c>
      <c r="Q3201">
        <v>0</v>
      </c>
      <c r="R3201">
        <v>0</v>
      </c>
      <c r="S3201">
        <v>0</v>
      </c>
      <c r="T3201">
        <v>2</v>
      </c>
      <c r="U3201">
        <v>0</v>
      </c>
      <c r="V3201">
        <v>0</v>
      </c>
      <c r="W3201">
        <v>0</v>
      </c>
      <c r="X3201">
        <v>10.833004665577084</v>
      </c>
      <c r="Y3201">
        <v>0</v>
      </c>
      <c r="Z3201">
        <v>0</v>
      </c>
      <c r="AA3201">
        <v>0</v>
      </c>
      <c r="AB3201">
        <v>1.3862378950188168</v>
      </c>
      <c r="AC3201">
        <v>0</v>
      </c>
      <c r="AD3201">
        <v>0</v>
      </c>
      <c r="AE3201">
        <v>12.219242560595902</v>
      </c>
    </row>
    <row r="3202" spans="1:31" x14ac:dyDescent="0.25">
      <c r="A3202">
        <v>1827457</v>
      </c>
      <c r="B3202">
        <v>1</v>
      </c>
      <c r="C3202" t="s">
        <v>81</v>
      </c>
      <c r="D3202" t="s">
        <v>127</v>
      </c>
      <c r="E3202" t="s">
        <v>154</v>
      </c>
      <c r="F3202" t="s">
        <v>9390</v>
      </c>
      <c r="G3202" t="s">
        <v>156</v>
      </c>
      <c r="H3202" t="s">
        <v>157</v>
      </c>
      <c r="I3202" t="s">
        <v>135</v>
      </c>
      <c r="J3202" t="s">
        <v>136</v>
      </c>
      <c r="K3202" t="s">
        <v>137</v>
      </c>
      <c r="L3202" t="s">
        <v>9391</v>
      </c>
      <c r="M3202" t="s">
        <v>9392</v>
      </c>
      <c r="N3202">
        <v>3.9738888879999998</v>
      </c>
      <c r="O3202">
        <v>0</v>
      </c>
      <c r="P3202">
        <v>108</v>
      </c>
      <c r="Q3202">
        <v>7</v>
      </c>
      <c r="R3202">
        <v>15</v>
      </c>
      <c r="S3202">
        <v>0</v>
      </c>
      <c r="T3202">
        <v>17</v>
      </c>
      <c r="U3202">
        <v>0</v>
      </c>
      <c r="V3202">
        <v>0</v>
      </c>
      <c r="W3202">
        <v>0</v>
      </c>
      <c r="X3202">
        <v>85.941962452964503</v>
      </c>
      <c r="Y3202">
        <v>130.79224481766647</v>
      </c>
      <c r="Z3202">
        <v>37.079785109098346</v>
      </c>
      <c r="AA3202">
        <v>0</v>
      </c>
      <c r="AB3202">
        <v>46.13653952286105</v>
      </c>
      <c r="AC3202">
        <v>0</v>
      </c>
      <c r="AD3202">
        <v>0</v>
      </c>
      <c r="AE3202">
        <v>299.95053190259034</v>
      </c>
    </row>
    <row r="3203" spans="1:31" x14ac:dyDescent="0.25">
      <c r="A3203">
        <v>1827563</v>
      </c>
      <c r="B3203">
        <v>1</v>
      </c>
      <c r="C3203" t="s">
        <v>81</v>
      </c>
      <c r="D3203" t="s">
        <v>122</v>
      </c>
      <c r="E3203" t="s">
        <v>154</v>
      </c>
      <c r="F3203" t="s">
        <v>9393</v>
      </c>
      <c r="G3203" t="s">
        <v>175</v>
      </c>
      <c r="H3203" t="s">
        <v>157</v>
      </c>
      <c r="I3203" t="s">
        <v>135</v>
      </c>
      <c r="J3203" t="s">
        <v>136</v>
      </c>
      <c r="K3203" t="s">
        <v>137</v>
      </c>
      <c r="L3203" t="s">
        <v>9394</v>
      </c>
      <c r="M3203" t="s">
        <v>9395</v>
      </c>
      <c r="N3203">
        <v>3.6980555549999998</v>
      </c>
      <c r="O3203">
        <v>0</v>
      </c>
      <c r="P3203">
        <v>40</v>
      </c>
      <c r="Q3203">
        <v>0</v>
      </c>
      <c r="R3203">
        <v>0</v>
      </c>
      <c r="S3203">
        <v>0</v>
      </c>
      <c r="T3203">
        <v>2</v>
      </c>
      <c r="U3203">
        <v>0</v>
      </c>
      <c r="V3203">
        <v>0</v>
      </c>
      <c r="W3203">
        <v>0</v>
      </c>
      <c r="X3203">
        <v>18.348308635774249</v>
      </c>
      <c r="Y3203">
        <v>0</v>
      </c>
      <c r="Z3203">
        <v>0</v>
      </c>
      <c r="AA3203">
        <v>0</v>
      </c>
      <c r="AB3203">
        <v>0.82251123250833336</v>
      </c>
      <c r="AC3203">
        <v>0</v>
      </c>
      <c r="AD3203">
        <v>0</v>
      </c>
      <c r="AE3203">
        <v>19.170819868282582</v>
      </c>
    </row>
    <row r="3204" spans="1:31" x14ac:dyDescent="0.25">
      <c r="A3204">
        <v>1827231</v>
      </c>
      <c r="B3204">
        <v>1</v>
      </c>
      <c r="C3204" t="s">
        <v>80</v>
      </c>
      <c r="D3204" t="s">
        <v>98</v>
      </c>
      <c r="E3204" t="s">
        <v>252</v>
      </c>
      <c r="F3204" t="s">
        <v>9396</v>
      </c>
      <c r="G3204" t="s">
        <v>193</v>
      </c>
      <c r="H3204" t="s">
        <v>134</v>
      </c>
      <c r="I3204" t="s">
        <v>135</v>
      </c>
      <c r="J3204" t="s">
        <v>136</v>
      </c>
      <c r="K3204" t="s">
        <v>137</v>
      </c>
      <c r="L3204" t="s">
        <v>9397</v>
      </c>
      <c r="M3204" t="s">
        <v>9398</v>
      </c>
      <c r="N3204">
        <v>3.2230555550000002</v>
      </c>
      <c r="O3204">
        <v>0</v>
      </c>
      <c r="P3204">
        <v>13</v>
      </c>
      <c r="Q3204">
        <v>0</v>
      </c>
      <c r="R3204">
        <v>2</v>
      </c>
      <c r="S3204">
        <v>0</v>
      </c>
      <c r="T3204">
        <v>5</v>
      </c>
      <c r="U3204">
        <v>0</v>
      </c>
      <c r="V3204">
        <v>0</v>
      </c>
      <c r="W3204">
        <v>0</v>
      </c>
      <c r="X3204">
        <v>9.0865777170489999</v>
      </c>
      <c r="Y3204">
        <v>0</v>
      </c>
      <c r="Z3204">
        <v>10.24485104353275</v>
      </c>
      <c r="AA3204">
        <v>0</v>
      </c>
      <c r="AB3204">
        <v>20.310281352388191</v>
      </c>
      <c r="AC3204">
        <v>0</v>
      </c>
      <c r="AD3204">
        <v>0</v>
      </c>
      <c r="AE3204">
        <v>39.641710112969946</v>
      </c>
    </row>
    <row r="3205" spans="1:31" x14ac:dyDescent="0.25">
      <c r="A3205">
        <v>1827079</v>
      </c>
      <c r="B3205">
        <v>1</v>
      </c>
      <c r="C3205" t="s">
        <v>81</v>
      </c>
      <c r="D3205" t="s">
        <v>120</v>
      </c>
      <c r="E3205" t="s">
        <v>164</v>
      </c>
      <c r="F3205" t="s">
        <v>6292</v>
      </c>
      <c r="G3205" t="s">
        <v>156</v>
      </c>
      <c r="H3205" t="s">
        <v>157</v>
      </c>
      <c r="I3205" t="s">
        <v>135</v>
      </c>
      <c r="J3205" t="s">
        <v>136</v>
      </c>
      <c r="K3205" t="s">
        <v>137</v>
      </c>
      <c r="L3205" t="s">
        <v>9399</v>
      </c>
      <c r="M3205" t="s">
        <v>9400</v>
      </c>
      <c r="N3205">
        <v>0.775277777</v>
      </c>
      <c r="O3205">
        <v>3</v>
      </c>
      <c r="P3205">
        <v>738</v>
      </c>
      <c r="Q3205">
        <v>28</v>
      </c>
      <c r="R3205">
        <v>18</v>
      </c>
      <c r="S3205">
        <v>12</v>
      </c>
      <c r="T3205">
        <v>43</v>
      </c>
      <c r="U3205">
        <v>5</v>
      </c>
      <c r="V3205">
        <v>0</v>
      </c>
      <c r="W3205">
        <v>0.50291327215437498</v>
      </c>
      <c r="X3205">
        <v>47.543810218860862</v>
      </c>
      <c r="Y3205">
        <v>89.743187592833678</v>
      </c>
      <c r="Z3205">
        <v>3.6675710521807496</v>
      </c>
      <c r="AA3205">
        <v>61.696178784248836</v>
      </c>
      <c r="AB3205">
        <v>3.7609580813186065</v>
      </c>
      <c r="AC3205">
        <v>82.050590359100411</v>
      </c>
      <c r="AD3205">
        <v>0</v>
      </c>
      <c r="AE3205">
        <v>288.96520936069754</v>
      </c>
    </row>
    <row r="3206" spans="1:31" x14ac:dyDescent="0.25">
      <c r="A3206">
        <v>1827371</v>
      </c>
      <c r="B3206">
        <v>1</v>
      </c>
      <c r="C3206" t="s">
        <v>80</v>
      </c>
      <c r="D3206" t="s">
        <v>82</v>
      </c>
      <c r="E3206" t="s">
        <v>252</v>
      </c>
      <c r="F3206" t="s">
        <v>9018</v>
      </c>
      <c r="G3206" t="s">
        <v>217</v>
      </c>
      <c r="H3206" t="s">
        <v>134</v>
      </c>
      <c r="I3206" t="s">
        <v>135</v>
      </c>
      <c r="J3206" t="s">
        <v>136</v>
      </c>
      <c r="K3206" t="s">
        <v>137</v>
      </c>
      <c r="L3206" t="s">
        <v>9401</v>
      </c>
      <c r="M3206" t="s">
        <v>9402</v>
      </c>
      <c r="N3206">
        <v>1.703333333</v>
      </c>
      <c r="O3206">
        <v>0</v>
      </c>
      <c r="P3206">
        <v>515</v>
      </c>
      <c r="Q3206">
        <v>0</v>
      </c>
      <c r="R3206">
        <v>0</v>
      </c>
      <c r="S3206">
        <v>0</v>
      </c>
      <c r="T3206">
        <v>114</v>
      </c>
      <c r="U3206">
        <v>0</v>
      </c>
      <c r="V3206">
        <v>0</v>
      </c>
      <c r="W3206">
        <v>0</v>
      </c>
      <c r="X3206">
        <v>198.34757649812249</v>
      </c>
      <c r="Y3206">
        <v>0</v>
      </c>
      <c r="Z3206">
        <v>0</v>
      </c>
      <c r="AA3206">
        <v>0</v>
      </c>
      <c r="AB3206">
        <v>111.16563360838946</v>
      </c>
      <c r="AC3206">
        <v>0</v>
      </c>
      <c r="AD3206">
        <v>0</v>
      </c>
      <c r="AE3206">
        <v>309.51321010651196</v>
      </c>
    </row>
    <row r="3207" spans="1:31" x14ac:dyDescent="0.25">
      <c r="A3207">
        <v>1827620</v>
      </c>
      <c r="B3207">
        <v>1</v>
      </c>
      <c r="C3207" t="s">
        <v>81</v>
      </c>
      <c r="D3207" t="s">
        <v>113</v>
      </c>
      <c r="E3207" t="s">
        <v>131</v>
      </c>
      <c r="F3207" t="s">
        <v>9403</v>
      </c>
      <c r="G3207" t="s">
        <v>133</v>
      </c>
      <c r="H3207" t="s">
        <v>134</v>
      </c>
      <c r="I3207" t="s">
        <v>135</v>
      </c>
      <c r="J3207" t="s">
        <v>136</v>
      </c>
      <c r="K3207" t="s">
        <v>137</v>
      </c>
      <c r="L3207" t="s">
        <v>9404</v>
      </c>
      <c r="M3207" t="s">
        <v>9405</v>
      </c>
      <c r="N3207">
        <v>1.6658333329999999</v>
      </c>
      <c r="O3207">
        <v>0</v>
      </c>
      <c r="P3207">
        <v>48</v>
      </c>
      <c r="Q3207">
        <v>0</v>
      </c>
      <c r="R3207">
        <v>1</v>
      </c>
      <c r="S3207">
        <v>0</v>
      </c>
      <c r="T3207">
        <v>3</v>
      </c>
      <c r="U3207">
        <v>0</v>
      </c>
      <c r="V3207">
        <v>0</v>
      </c>
      <c r="W3207">
        <v>0</v>
      </c>
      <c r="X3207">
        <v>16.387989387519593</v>
      </c>
      <c r="Y3207">
        <v>0</v>
      </c>
      <c r="Z3207">
        <v>0.483697657063</v>
      </c>
      <c r="AA3207">
        <v>0</v>
      </c>
      <c r="AB3207">
        <v>1.3654797618150001</v>
      </c>
      <c r="AC3207">
        <v>0</v>
      </c>
      <c r="AD3207">
        <v>0</v>
      </c>
      <c r="AE3207">
        <v>18.237166806397592</v>
      </c>
    </row>
    <row r="3208" spans="1:31" x14ac:dyDescent="0.25">
      <c r="A3208">
        <v>1827666</v>
      </c>
      <c r="B3208">
        <v>1</v>
      </c>
      <c r="C3208" t="s">
        <v>81</v>
      </c>
      <c r="D3208" t="s">
        <v>128</v>
      </c>
      <c r="E3208" t="s">
        <v>154</v>
      </c>
      <c r="F3208" t="s">
        <v>9406</v>
      </c>
      <c r="G3208" t="s">
        <v>156</v>
      </c>
      <c r="H3208" t="s">
        <v>157</v>
      </c>
      <c r="I3208" t="s">
        <v>135</v>
      </c>
      <c r="J3208" t="s">
        <v>136</v>
      </c>
      <c r="K3208" t="s">
        <v>137</v>
      </c>
      <c r="L3208" t="s">
        <v>9407</v>
      </c>
      <c r="M3208" t="s">
        <v>9408</v>
      </c>
      <c r="N3208">
        <v>3.3438888879999999</v>
      </c>
      <c r="O3208">
        <v>0</v>
      </c>
      <c r="P3208">
        <v>28</v>
      </c>
      <c r="Q3208">
        <v>0</v>
      </c>
      <c r="R3208">
        <v>0</v>
      </c>
      <c r="S3208">
        <v>0</v>
      </c>
      <c r="T3208">
        <v>1</v>
      </c>
      <c r="U3208">
        <v>0</v>
      </c>
      <c r="V3208">
        <v>0</v>
      </c>
      <c r="W3208">
        <v>0</v>
      </c>
      <c r="X3208">
        <v>13.456321467863303</v>
      </c>
      <c r="Y3208">
        <v>0</v>
      </c>
      <c r="Z3208">
        <v>0</v>
      </c>
      <c r="AA3208">
        <v>0</v>
      </c>
      <c r="AB3208">
        <v>3.999134154439111</v>
      </c>
      <c r="AC3208">
        <v>0</v>
      </c>
      <c r="AD3208">
        <v>0</v>
      </c>
      <c r="AE3208">
        <v>17.455455622302413</v>
      </c>
    </row>
    <row r="3209" spans="1:31" x14ac:dyDescent="0.25">
      <c r="A3209">
        <v>1827417</v>
      </c>
      <c r="B3209">
        <v>1</v>
      </c>
      <c r="C3209" t="s">
        <v>80</v>
      </c>
      <c r="D3209" t="s">
        <v>100</v>
      </c>
      <c r="E3209" t="s">
        <v>131</v>
      </c>
      <c r="F3209" t="s">
        <v>9409</v>
      </c>
      <c r="G3209" t="s">
        <v>133</v>
      </c>
      <c r="H3209" t="s">
        <v>134</v>
      </c>
      <c r="I3209" t="s">
        <v>135</v>
      </c>
      <c r="J3209" t="s">
        <v>136</v>
      </c>
      <c r="K3209" t="s">
        <v>137</v>
      </c>
      <c r="L3209" t="s">
        <v>9410</v>
      </c>
      <c r="M3209" t="s">
        <v>9411</v>
      </c>
      <c r="N3209">
        <v>0.82027777700000004</v>
      </c>
      <c r="O3209">
        <v>0</v>
      </c>
      <c r="P3209">
        <v>37</v>
      </c>
      <c r="Q3209">
        <v>0</v>
      </c>
      <c r="R3209">
        <v>0</v>
      </c>
      <c r="S3209">
        <v>0</v>
      </c>
      <c r="T3209">
        <v>10</v>
      </c>
      <c r="U3209">
        <v>0</v>
      </c>
      <c r="V3209">
        <v>0</v>
      </c>
      <c r="W3209">
        <v>0</v>
      </c>
      <c r="X3209">
        <v>5.9588367557713209</v>
      </c>
      <c r="Y3209">
        <v>0</v>
      </c>
      <c r="Z3209">
        <v>0</v>
      </c>
      <c r="AA3209">
        <v>0</v>
      </c>
      <c r="AB3209">
        <v>2.9671588754506106</v>
      </c>
      <c r="AC3209">
        <v>0</v>
      </c>
      <c r="AD3209">
        <v>0</v>
      </c>
      <c r="AE3209">
        <v>8.925995631221932</v>
      </c>
    </row>
    <row r="3210" spans="1:31" x14ac:dyDescent="0.25">
      <c r="A3210">
        <v>1827497</v>
      </c>
      <c r="B3210">
        <v>1</v>
      </c>
      <c r="C3210" t="s">
        <v>80</v>
      </c>
      <c r="D3210" t="s">
        <v>83</v>
      </c>
      <c r="E3210" t="s">
        <v>164</v>
      </c>
      <c r="F3210" t="s">
        <v>9412</v>
      </c>
      <c r="G3210" t="s">
        <v>156</v>
      </c>
      <c r="H3210" t="s">
        <v>157</v>
      </c>
      <c r="I3210" t="s">
        <v>135</v>
      </c>
      <c r="J3210" t="s">
        <v>136</v>
      </c>
      <c r="K3210" t="s">
        <v>137</v>
      </c>
      <c r="L3210" t="s">
        <v>9413</v>
      </c>
      <c r="M3210" t="s">
        <v>9414</v>
      </c>
      <c r="N3210">
        <v>2.0933333329999999</v>
      </c>
      <c r="O3210">
        <v>4</v>
      </c>
      <c r="P3210">
        <v>270</v>
      </c>
      <c r="Q3210">
        <v>8</v>
      </c>
      <c r="R3210">
        <v>22</v>
      </c>
      <c r="S3210">
        <v>11</v>
      </c>
      <c r="T3210">
        <v>17</v>
      </c>
      <c r="U3210">
        <v>0</v>
      </c>
      <c r="V3210">
        <v>0</v>
      </c>
      <c r="W3210">
        <v>7.9790883868384013</v>
      </c>
      <c r="X3210">
        <v>117.12849587046016</v>
      </c>
      <c r="Y3210">
        <v>24.932930847358339</v>
      </c>
      <c r="Z3210">
        <v>32.953755294205195</v>
      </c>
      <c r="AA3210">
        <v>594.26272709798184</v>
      </c>
      <c r="AB3210">
        <v>25.777831440506752</v>
      </c>
      <c r="AC3210">
        <v>0</v>
      </c>
      <c r="AD3210">
        <v>0</v>
      </c>
      <c r="AE3210">
        <v>803.03482893735065</v>
      </c>
    </row>
    <row r="3211" spans="1:31" x14ac:dyDescent="0.25">
      <c r="A3211">
        <v>1827168</v>
      </c>
      <c r="B3211">
        <v>1</v>
      </c>
      <c r="C3211" t="s">
        <v>80</v>
      </c>
      <c r="D3211" t="s">
        <v>97</v>
      </c>
      <c r="E3211" t="s">
        <v>154</v>
      </c>
      <c r="F3211" t="s">
        <v>9415</v>
      </c>
      <c r="G3211" t="s">
        <v>175</v>
      </c>
      <c r="H3211" t="s">
        <v>157</v>
      </c>
      <c r="I3211" t="s">
        <v>135</v>
      </c>
      <c r="J3211" t="s">
        <v>136</v>
      </c>
      <c r="K3211" t="s">
        <v>137</v>
      </c>
      <c r="L3211" t="s">
        <v>9416</v>
      </c>
      <c r="M3211" t="s">
        <v>9417</v>
      </c>
      <c r="N3211">
        <v>1.0208333329999999</v>
      </c>
      <c r="O3211">
        <v>1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7.3435592764072908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7.3435592764072908</v>
      </c>
    </row>
    <row r="3212" spans="1:31" x14ac:dyDescent="0.25">
      <c r="A3212">
        <v>1827142</v>
      </c>
      <c r="B3212">
        <v>1</v>
      </c>
      <c r="C3212" t="s">
        <v>80</v>
      </c>
      <c r="D3212" t="s">
        <v>100</v>
      </c>
      <c r="E3212" t="s">
        <v>154</v>
      </c>
      <c r="F3212" t="s">
        <v>9418</v>
      </c>
      <c r="G3212" t="s">
        <v>175</v>
      </c>
      <c r="H3212" t="s">
        <v>157</v>
      </c>
      <c r="I3212" t="s">
        <v>135</v>
      </c>
      <c r="J3212" t="s">
        <v>136</v>
      </c>
      <c r="K3212" t="s">
        <v>137</v>
      </c>
      <c r="L3212" t="s">
        <v>9419</v>
      </c>
      <c r="M3212" t="s">
        <v>9420</v>
      </c>
      <c r="N3212">
        <v>1.6147222219999999</v>
      </c>
      <c r="O3212">
        <v>0</v>
      </c>
      <c r="P3212">
        <v>131</v>
      </c>
      <c r="Q3212">
        <v>0</v>
      </c>
      <c r="R3212">
        <v>21</v>
      </c>
      <c r="S3212">
        <v>0</v>
      </c>
      <c r="T3212">
        <v>7</v>
      </c>
      <c r="U3212">
        <v>0</v>
      </c>
      <c r="V3212">
        <v>0</v>
      </c>
      <c r="W3212">
        <v>0</v>
      </c>
      <c r="X3212">
        <v>50.78533624134333</v>
      </c>
      <c r="Y3212">
        <v>0</v>
      </c>
      <c r="Z3212">
        <v>16.585888952207778</v>
      </c>
      <c r="AA3212">
        <v>0</v>
      </c>
      <c r="AB3212">
        <v>2.7090588854343252</v>
      </c>
      <c r="AC3212">
        <v>0</v>
      </c>
      <c r="AD3212">
        <v>0</v>
      </c>
      <c r="AE3212">
        <v>70.080284078985443</v>
      </c>
    </row>
    <row r="3213" spans="1:31" x14ac:dyDescent="0.25">
      <c r="A3213">
        <v>1827377</v>
      </c>
      <c r="B3213">
        <v>1</v>
      </c>
      <c r="C3213" t="s">
        <v>81</v>
      </c>
      <c r="D3213" t="s">
        <v>118</v>
      </c>
      <c r="E3213" t="s">
        <v>164</v>
      </c>
      <c r="F3213" t="s">
        <v>9421</v>
      </c>
      <c r="G3213" t="s">
        <v>156</v>
      </c>
      <c r="H3213" t="s">
        <v>157</v>
      </c>
      <c r="I3213" t="s">
        <v>135</v>
      </c>
      <c r="J3213" t="s">
        <v>136</v>
      </c>
      <c r="K3213" t="s">
        <v>137</v>
      </c>
      <c r="L3213" t="s">
        <v>9422</v>
      </c>
      <c r="M3213" t="s">
        <v>9423</v>
      </c>
      <c r="N3213">
        <v>0.71666666599999995</v>
      </c>
      <c r="O3213">
        <v>3</v>
      </c>
      <c r="P3213">
        <v>52</v>
      </c>
      <c r="Q3213">
        <v>38</v>
      </c>
      <c r="R3213">
        <v>87</v>
      </c>
      <c r="S3213">
        <v>1</v>
      </c>
      <c r="T3213">
        <v>24</v>
      </c>
      <c r="U3213">
        <v>0</v>
      </c>
      <c r="V3213">
        <v>0</v>
      </c>
      <c r="W3213">
        <v>2.3728306602066001</v>
      </c>
      <c r="X3213">
        <v>9.6876833193417049</v>
      </c>
      <c r="Y3213">
        <v>49.976481532991606</v>
      </c>
      <c r="Z3213">
        <v>140.41377515309799</v>
      </c>
      <c r="AA3213">
        <v>0.81576164675459995</v>
      </c>
      <c r="AB3213">
        <v>35.184136334752544</v>
      </c>
      <c r="AC3213">
        <v>0</v>
      </c>
      <c r="AD3213">
        <v>0</v>
      </c>
      <c r="AE3213">
        <v>238.45066864714502</v>
      </c>
    </row>
    <row r="3214" spans="1:31" x14ac:dyDescent="0.25">
      <c r="A3214">
        <v>1827454</v>
      </c>
      <c r="B3214">
        <v>1</v>
      </c>
      <c r="C3214" t="s">
        <v>81</v>
      </c>
      <c r="D3214" t="s">
        <v>123</v>
      </c>
      <c r="E3214" t="s">
        <v>140</v>
      </c>
      <c r="F3214" t="s">
        <v>9424</v>
      </c>
      <c r="G3214" t="s">
        <v>142</v>
      </c>
      <c r="H3214" t="s">
        <v>134</v>
      </c>
      <c r="I3214" t="s">
        <v>135</v>
      </c>
      <c r="J3214" t="s">
        <v>136</v>
      </c>
      <c r="K3214" t="s">
        <v>137</v>
      </c>
      <c r="L3214" t="s">
        <v>9425</v>
      </c>
      <c r="M3214" t="s">
        <v>9426</v>
      </c>
      <c r="N3214">
        <v>4.3422222220000002</v>
      </c>
      <c r="O3214">
        <v>0</v>
      </c>
      <c r="P3214">
        <v>5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3.3554602298418668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3.3554602298418668</v>
      </c>
    </row>
    <row r="3215" spans="1:31" x14ac:dyDescent="0.25">
      <c r="A3215">
        <v>1827162</v>
      </c>
      <c r="B3215">
        <v>1</v>
      </c>
      <c r="C3215" t="s">
        <v>80</v>
      </c>
      <c r="D3215" t="s">
        <v>97</v>
      </c>
      <c r="E3215" t="s">
        <v>268</v>
      </c>
      <c r="F3215" t="s">
        <v>8867</v>
      </c>
      <c r="G3215" t="s">
        <v>156</v>
      </c>
      <c r="H3215" t="s">
        <v>1252</v>
      </c>
      <c r="I3215" t="s">
        <v>135</v>
      </c>
      <c r="J3215" t="s">
        <v>136</v>
      </c>
      <c r="K3215" t="s">
        <v>137</v>
      </c>
      <c r="L3215" t="s">
        <v>9427</v>
      </c>
      <c r="M3215" t="s">
        <v>9428</v>
      </c>
      <c r="N3215">
        <v>0.36666666599999997</v>
      </c>
      <c r="O3215">
        <v>3</v>
      </c>
      <c r="P3215">
        <v>673</v>
      </c>
      <c r="Q3215">
        <v>4</v>
      </c>
      <c r="R3215">
        <v>0</v>
      </c>
      <c r="S3215">
        <v>11</v>
      </c>
      <c r="T3215">
        <v>9</v>
      </c>
      <c r="U3215">
        <v>1</v>
      </c>
      <c r="V3215">
        <v>0</v>
      </c>
      <c r="W3215">
        <v>53.517879975779998</v>
      </c>
      <c r="X3215">
        <v>27.430069984526035</v>
      </c>
      <c r="Y3215">
        <v>7.0070461621709992</v>
      </c>
      <c r="Z3215">
        <v>0</v>
      </c>
      <c r="AA3215">
        <v>90.634567063252661</v>
      </c>
      <c r="AB3215">
        <v>8.8675242141199995</v>
      </c>
      <c r="AC3215">
        <v>7.9098578965229995</v>
      </c>
      <c r="AD3215">
        <v>0</v>
      </c>
      <c r="AE3215">
        <v>195.36694529637268</v>
      </c>
    </row>
    <row r="3216" spans="1:31" x14ac:dyDescent="0.25">
      <c r="A3216">
        <v>1827334</v>
      </c>
      <c r="B3216">
        <v>1</v>
      </c>
      <c r="C3216" t="s">
        <v>80</v>
      </c>
      <c r="D3216" t="s">
        <v>98</v>
      </c>
      <c r="E3216" t="s">
        <v>140</v>
      </c>
      <c r="F3216" t="s">
        <v>9429</v>
      </c>
      <c r="G3216" t="s">
        <v>217</v>
      </c>
      <c r="H3216" t="s">
        <v>134</v>
      </c>
      <c r="I3216" t="s">
        <v>135</v>
      </c>
      <c r="J3216" t="s">
        <v>136</v>
      </c>
      <c r="K3216" t="s">
        <v>137</v>
      </c>
      <c r="L3216" t="s">
        <v>9430</v>
      </c>
      <c r="M3216" t="s">
        <v>9431</v>
      </c>
      <c r="N3216">
        <v>1.3486111110000001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0.24509887099950001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0.24509887099950001</v>
      </c>
    </row>
    <row r="3217" spans="1:31" x14ac:dyDescent="0.25">
      <c r="A3217">
        <v>1827185</v>
      </c>
      <c r="B3217">
        <v>1</v>
      </c>
      <c r="C3217" t="s">
        <v>80</v>
      </c>
      <c r="D3217" t="s">
        <v>106</v>
      </c>
      <c r="E3217" t="s">
        <v>202</v>
      </c>
      <c r="F3217" t="s">
        <v>8781</v>
      </c>
      <c r="G3217" t="s">
        <v>156</v>
      </c>
      <c r="H3217" t="s">
        <v>157</v>
      </c>
      <c r="I3217" t="s">
        <v>135</v>
      </c>
      <c r="J3217" t="s">
        <v>136</v>
      </c>
      <c r="K3217" t="s">
        <v>137</v>
      </c>
      <c r="L3217" t="s">
        <v>9432</v>
      </c>
      <c r="M3217" t="s">
        <v>9433</v>
      </c>
      <c r="N3217">
        <v>0.35638888800000001</v>
      </c>
      <c r="O3217">
        <v>1</v>
      </c>
      <c r="P3217">
        <v>34</v>
      </c>
      <c r="Q3217">
        <v>18</v>
      </c>
      <c r="R3217">
        <v>39</v>
      </c>
      <c r="S3217">
        <v>12</v>
      </c>
      <c r="T3217">
        <v>26</v>
      </c>
      <c r="U3217">
        <v>6</v>
      </c>
      <c r="V3217">
        <v>0</v>
      </c>
      <c r="W3217">
        <v>9.1901455044000005E-2</v>
      </c>
      <c r="X3217">
        <v>4.5492026194230011</v>
      </c>
      <c r="Y3217">
        <v>34.742583107809011</v>
      </c>
      <c r="Z3217">
        <v>17.8886879129088</v>
      </c>
      <c r="AA3217">
        <v>20.620131903520694</v>
      </c>
      <c r="AB3217">
        <v>27.336331469573405</v>
      </c>
      <c r="AC3217">
        <v>87.060424632512508</v>
      </c>
      <c r="AD3217">
        <v>0</v>
      </c>
      <c r="AE3217">
        <v>192.2892631007914</v>
      </c>
    </row>
    <row r="3218" spans="1:31" x14ac:dyDescent="0.25">
      <c r="A3218">
        <v>1827397</v>
      </c>
      <c r="B3218">
        <v>1</v>
      </c>
      <c r="C3218" t="s">
        <v>81</v>
      </c>
      <c r="D3218" t="s">
        <v>114</v>
      </c>
      <c r="E3218" t="s">
        <v>131</v>
      </c>
      <c r="F3218" t="s">
        <v>9434</v>
      </c>
      <c r="G3218" t="s">
        <v>189</v>
      </c>
      <c r="H3218" t="s">
        <v>134</v>
      </c>
      <c r="I3218" t="s">
        <v>135</v>
      </c>
      <c r="J3218" t="s">
        <v>136</v>
      </c>
      <c r="K3218" t="s">
        <v>137</v>
      </c>
      <c r="L3218" t="s">
        <v>9435</v>
      </c>
      <c r="M3218" t="s">
        <v>9436</v>
      </c>
      <c r="N3218">
        <v>1.2455555549999999</v>
      </c>
      <c r="O3218">
        <v>0</v>
      </c>
      <c r="P3218">
        <v>31</v>
      </c>
      <c r="Q3218">
        <v>0</v>
      </c>
      <c r="R3218">
        <v>0</v>
      </c>
      <c r="S3218">
        <v>0</v>
      </c>
      <c r="T3218">
        <v>1</v>
      </c>
      <c r="U3218">
        <v>0</v>
      </c>
      <c r="V3218">
        <v>0</v>
      </c>
      <c r="W3218">
        <v>0</v>
      </c>
      <c r="X3218">
        <v>3.9597081231926672</v>
      </c>
      <c r="Y3218">
        <v>0</v>
      </c>
      <c r="Z3218">
        <v>0</v>
      </c>
      <c r="AA3218">
        <v>0</v>
      </c>
      <c r="AB3218">
        <v>9.7104783791999993E-3</v>
      </c>
      <c r="AC3218">
        <v>0</v>
      </c>
      <c r="AD3218">
        <v>0</v>
      </c>
      <c r="AE3218">
        <v>3.9694186015718671</v>
      </c>
    </row>
    <row r="3219" spans="1:31" x14ac:dyDescent="0.25">
      <c r="A3219">
        <v>1827646</v>
      </c>
      <c r="B3219">
        <v>1</v>
      </c>
      <c r="C3219" t="s">
        <v>80</v>
      </c>
      <c r="D3219" t="s">
        <v>106</v>
      </c>
      <c r="E3219" t="s">
        <v>252</v>
      </c>
      <c r="F3219" t="s">
        <v>9437</v>
      </c>
      <c r="G3219" t="s">
        <v>279</v>
      </c>
      <c r="H3219" t="s">
        <v>134</v>
      </c>
      <c r="I3219" t="s">
        <v>135</v>
      </c>
      <c r="J3219" t="s">
        <v>136</v>
      </c>
      <c r="K3219" t="s">
        <v>137</v>
      </c>
      <c r="L3219" t="s">
        <v>9438</v>
      </c>
      <c r="M3219" t="s">
        <v>9439</v>
      </c>
      <c r="N3219">
        <v>1.0008333330000001</v>
      </c>
      <c r="O3219">
        <v>0</v>
      </c>
      <c r="P3219">
        <v>0</v>
      </c>
      <c r="Q3219">
        <v>0</v>
      </c>
      <c r="R3219">
        <v>25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101.83990942367288</v>
      </c>
      <c r="AA3219">
        <v>0</v>
      </c>
      <c r="AB3219">
        <v>0</v>
      </c>
      <c r="AC3219">
        <v>0</v>
      </c>
      <c r="AD3219">
        <v>0</v>
      </c>
      <c r="AE3219">
        <v>101.83990942367288</v>
      </c>
    </row>
    <row r="3220" spans="1:31" x14ac:dyDescent="0.25">
      <c r="A3220">
        <v>1827248</v>
      </c>
      <c r="B3220">
        <v>1</v>
      </c>
      <c r="C3220" t="s">
        <v>80</v>
      </c>
      <c r="D3220" t="s">
        <v>98</v>
      </c>
      <c r="E3220" t="s">
        <v>140</v>
      </c>
      <c r="F3220" t="s">
        <v>9440</v>
      </c>
      <c r="G3220" t="s">
        <v>142</v>
      </c>
      <c r="H3220" t="s">
        <v>134</v>
      </c>
      <c r="I3220" t="s">
        <v>135</v>
      </c>
      <c r="J3220" t="s">
        <v>136</v>
      </c>
      <c r="K3220" t="s">
        <v>137</v>
      </c>
      <c r="L3220" t="s">
        <v>9441</v>
      </c>
      <c r="M3220" t="s">
        <v>9442</v>
      </c>
      <c r="N3220">
        <v>6.0324999999999998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1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0.98520688883678342</v>
      </c>
      <c r="AC3220">
        <v>0</v>
      </c>
      <c r="AD3220">
        <v>0</v>
      </c>
      <c r="AE3220">
        <v>0.98520688883678342</v>
      </c>
    </row>
    <row r="3221" spans="1:31" x14ac:dyDescent="0.25">
      <c r="A3221">
        <v>1827099</v>
      </c>
      <c r="B3221">
        <v>1</v>
      </c>
      <c r="C3221" t="s">
        <v>81</v>
      </c>
      <c r="D3221" t="s">
        <v>123</v>
      </c>
      <c r="E3221" t="s">
        <v>154</v>
      </c>
      <c r="F3221" t="s">
        <v>9443</v>
      </c>
      <c r="G3221" t="s">
        <v>156</v>
      </c>
      <c r="H3221" t="s">
        <v>157</v>
      </c>
      <c r="I3221" t="s">
        <v>135</v>
      </c>
      <c r="J3221" t="s">
        <v>136</v>
      </c>
      <c r="K3221" t="s">
        <v>137</v>
      </c>
      <c r="L3221" t="s">
        <v>9444</v>
      </c>
      <c r="M3221" t="s">
        <v>9445</v>
      </c>
      <c r="N3221">
        <v>1.1975</v>
      </c>
      <c r="O3221">
        <v>0</v>
      </c>
      <c r="P3221">
        <v>385</v>
      </c>
      <c r="Q3221">
        <v>79</v>
      </c>
      <c r="R3221">
        <v>37</v>
      </c>
      <c r="S3221">
        <v>3</v>
      </c>
      <c r="T3221">
        <v>55</v>
      </c>
      <c r="U3221">
        <v>1</v>
      </c>
      <c r="V3221">
        <v>1</v>
      </c>
      <c r="W3221">
        <v>0</v>
      </c>
      <c r="X3221">
        <v>63.289261771614918</v>
      </c>
      <c r="Y3221">
        <v>39.371994409856029</v>
      </c>
      <c r="Z3221">
        <v>5.4341080687833765</v>
      </c>
      <c r="AA3221">
        <v>9.8703072639006031</v>
      </c>
      <c r="AB3221">
        <v>23.612581484877172</v>
      </c>
      <c r="AC3221">
        <v>42.228913264740001</v>
      </c>
      <c r="AD3221">
        <v>1.6748681225327999</v>
      </c>
      <c r="AE3221">
        <v>185.48203438630492</v>
      </c>
    </row>
    <row r="3222" spans="1:31" x14ac:dyDescent="0.25">
      <c r="A3222">
        <v>1827148</v>
      </c>
      <c r="B3222">
        <v>1</v>
      </c>
      <c r="C3222" t="s">
        <v>81</v>
      </c>
      <c r="D3222" t="s">
        <v>116</v>
      </c>
      <c r="E3222" t="s">
        <v>223</v>
      </c>
      <c r="F3222" t="s">
        <v>9446</v>
      </c>
      <c r="G3222" t="s">
        <v>133</v>
      </c>
      <c r="H3222" t="s">
        <v>134</v>
      </c>
      <c r="I3222" t="s">
        <v>135</v>
      </c>
      <c r="J3222" t="s">
        <v>136</v>
      </c>
      <c r="K3222" t="s">
        <v>137</v>
      </c>
      <c r="L3222" t="s">
        <v>9447</v>
      </c>
      <c r="M3222" t="s">
        <v>9448</v>
      </c>
      <c r="N3222">
        <v>3.5963888879999999</v>
      </c>
      <c r="O3222">
        <v>0</v>
      </c>
      <c r="P3222">
        <v>112</v>
      </c>
      <c r="Q3222">
        <v>0</v>
      </c>
      <c r="R3222">
        <v>0</v>
      </c>
      <c r="S3222">
        <v>0</v>
      </c>
      <c r="T3222">
        <v>12</v>
      </c>
      <c r="U3222">
        <v>0</v>
      </c>
      <c r="V3222">
        <v>0</v>
      </c>
      <c r="W3222">
        <v>0</v>
      </c>
      <c r="X3222">
        <v>97.114311705234968</v>
      </c>
      <c r="Y3222">
        <v>0</v>
      </c>
      <c r="Z3222">
        <v>0</v>
      </c>
      <c r="AA3222">
        <v>0</v>
      </c>
      <c r="AB3222">
        <v>58.520494420986012</v>
      </c>
      <c r="AC3222">
        <v>0</v>
      </c>
      <c r="AD3222">
        <v>0</v>
      </c>
      <c r="AE3222">
        <v>155.63480612622098</v>
      </c>
    </row>
    <row r="3223" spans="1:31" x14ac:dyDescent="0.25">
      <c r="A3223">
        <v>1827689</v>
      </c>
      <c r="B3223">
        <v>1</v>
      </c>
      <c r="C3223" t="s">
        <v>80</v>
      </c>
      <c r="D3223" t="s">
        <v>110</v>
      </c>
      <c r="E3223" t="s">
        <v>223</v>
      </c>
      <c r="F3223" t="s">
        <v>9449</v>
      </c>
      <c r="G3223" t="s">
        <v>242</v>
      </c>
      <c r="H3223" t="s">
        <v>134</v>
      </c>
      <c r="I3223" t="s">
        <v>135</v>
      </c>
      <c r="J3223" t="s">
        <v>136</v>
      </c>
      <c r="K3223" t="s">
        <v>137</v>
      </c>
      <c r="L3223" t="s">
        <v>9450</v>
      </c>
      <c r="M3223" t="s">
        <v>9451</v>
      </c>
      <c r="N3223">
        <v>6.9155555550000001</v>
      </c>
      <c r="O3223">
        <v>0</v>
      </c>
      <c r="P3223">
        <v>12</v>
      </c>
      <c r="Q3223">
        <v>0</v>
      </c>
      <c r="R3223">
        <v>0</v>
      </c>
      <c r="S3223">
        <v>0</v>
      </c>
      <c r="T3223">
        <v>5</v>
      </c>
      <c r="U3223">
        <v>0</v>
      </c>
      <c r="V3223">
        <v>0</v>
      </c>
      <c r="W3223">
        <v>0</v>
      </c>
      <c r="X3223">
        <v>10.724675074672531</v>
      </c>
      <c r="Y3223">
        <v>0</v>
      </c>
      <c r="Z3223">
        <v>0</v>
      </c>
      <c r="AA3223">
        <v>0</v>
      </c>
      <c r="AB3223">
        <v>1.0034591306666667</v>
      </c>
      <c r="AC3223">
        <v>0</v>
      </c>
      <c r="AD3223">
        <v>0</v>
      </c>
      <c r="AE3223">
        <v>11.728134205339197</v>
      </c>
    </row>
    <row r="3224" spans="1:31" x14ac:dyDescent="0.25">
      <c r="A3224">
        <v>1827606</v>
      </c>
      <c r="B3224">
        <v>1</v>
      </c>
      <c r="C3224" t="s">
        <v>81</v>
      </c>
      <c r="D3224" t="s">
        <v>128</v>
      </c>
      <c r="E3224" t="s">
        <v>202</v>
      </c>
      <c r="F3224" t="s">
        <v>2894</v>
      </c>
      <c r="G3224" t="s">
        <v>156</v>
      </c>
      <c r="H3224" t="s">
        <v>157</v>
      </c>
      <c r="I3224" t="s">
        <v>135</v>
      </c>
      <c r="J3224" t="s">
        <v>136</v>
      </c>
      <c r="K3224" t="s">
        <v>137</v>
      </c>
      <c r="L3224" t="s">
        <v>9452</v>
      </c>
      <c r="M3224" t="s">
        <v>9453</v>
      </c>
      <c r="N3224">
        <v>1.3372222220000001</v>
      </c>
      <c r="O3224">
        <v>15</v>
      </c>
      <c r="P3224">
        <v>82</v>
      </c>
      <c r="Q3224">
        <v>248</v>
      </c>
      <c r="R3224">
        <v>76</v>
      </c>
      <c r="S3224">
        <v>3</v>
      </c>
      <c r="T3224">
        <v>1</v>
      </c>
      <c r="U3224">
        <v>0</v>
      </c>
      <c r="V3224">
        <v>0</v>
      </c>
      <c r="W3224">
        <v>6.3807489986809509</v>
      </c>
      <c r="X3224">
        <v>27.119029023682589</v>
      </c>
      <c r="Y3224">
        <v>188.83277148020076</v>
      </c>
      <c r="Z3224">
        <v>57.761252848315657</v>
      </c>
      <c r="AA3224">
        <v>1.7938669348070668</v>
      </c>
      <c r="AB3224">
        <v>1.9295906860207115</v>
      </c>
      <c r="AC3224">
        <v>0</v>
      </c>
      <c r="AD3224">
        <v>0</v>
      </c>
      <c r="AE3224">
        <v>283.81725997170776</v>
      </c>
    </row>
    <row r="3225" spans="1:31" x14ac:dyDescent="0.25">
      <c r="A3225">
        <v>1827746</v>
      </c>
      <c r="B3225">
        <v>1</v>
      </c>
      <c r="C3225" t="s">
        <v>80</v>
      </c>
      <c r="D3225" t="s">
        <v>100</v>
      </c>
      <c r="E3225" t="s">
        <v>202</v>
      </c>
      <c r="F3225" t="s">
        <v>9454</v>
      </c>
      <c r="G3225" t="s">
        <v>235</v>
      </c>
      <c r="H3225" t="s">
        <v>157</v>
      </c>
      <c r="I3225" t="s">
        <v>135</v>
      </c>
      <c r="J3225" t="s">
        <v>3</v>
      </c>
      <c r="K3225" t="s">
        <v>137</v>
      </c>
      <c r="L3225" t="s">
        <v>9455</v>
      </c>
      <c r="M3225" t="s">
        <v>9456</v>
      </c>
      <c r="N3225">
        <v>0.329444444</v>
      </c>
      <c r="O3225">
        <v>1</v>
      </c>
      <c r="P3225">
        <v>396</v>
      </c>
      <c r="Q3225">
        <v>26</v>
      </c>
      <c r="R3225">
        <v>108</v>
      </c>
      <c r="S3225">
        <v>10</v>
      </c>
      <c r="T3225">
        <v>72</v>
      </c>
      <c r="U3225">
        <v>0</v>
      </c>
      <c r="V3225">
        <v>0</v>
      </c>
      <c r="W3225">
        <v>0.19653323097733336</v>
      </c>
      <c r="X3225">
        <v>44.562196931593483</v>
      </c>
      <c r="Y3225">
        <v>62.67061122522572</v>
      </c>
      <c r="Z3225">
        <v>48.120568114534002</v>
      </c>
      <c r="AA3225">
        <v>5.9296697697317216</v>
      </c>
      <c r="AB3225">
        <v>18.711012661224082</v>
      </c>
      <c r="AC3225">
        <v>0</v>
      </c>
      <c r="AD3225">
        <v>0</v>
      </c>
      <c r="AE3225">
        <v>180.19059193328636</v>
      </c>
    </row>
    <row r="3226" spans="1:31" x14ac:dyDescent="0.25">
      <c r="A3226">
        <v>1827414</v>
      </c>
      <c r="B3226">
        <v>1</v>
      </c>
      <c r="C3226" t="s">
        <v>80</v>
      </c>
      <c r="D3226" t="s">
        <v>100</v>
      </c>
      <c r="E3226" t="s">
        <v>202</v>
      </c>
      <c r="F3226" t="s">
        <v>420</v>
      </c>
      <c r="G3226" t="s">
        <v>386</v>
      </c>
      <c r="H3226" t="s">
        <v>157</v>
      </c>
      <c r="I3226" t="s">
        <v>135</v>
      </c>
      <c r="J3226" t="s">
        <v>136</v>
      </c>
      <c r="K3226" t="s">
        <v>137</v>
      </c>
      <c r="L3226" t="s">
        <v>9355</v>
      </c>
      <c r="M3226" t="s">
        <v>9457</v>
      </c>
      <c r="N3226">
        <v>0.15166666600000001</v>
      </c>
      <c r="O3226">
        <v>1</v>
      </c>
      <c r="P3226">
        <v>1303</v>
      </c>
      <c r="Q3226">
        <v>15</v>
      </c>
      <c r="R3226">
        <v>156</v>
      </c>
      <c r="S3226">
        <v>29</v>
      </c>
      <c r="T3226">
        <v>105</v>
      </c>
      <c r="U3226">
        <v>2</v>
      </c>
      <c r="V3226">
        <v>0</v>
      </c>
      <c r="W3226">
        <v>4.8823711736400002E-2</v>
      </c>
      <c r="X3226">
        <v>66.168090844986608</v>
      </c>
      <c r="Y3226">
        <v>4.0654129993867993</v>
      </c>
      <c r="Z3226">
        <v>17.688407884943093</v>
      </c>
      <c r="AA3226">
        <v>33.318993860189003</v>
      </c>
      <c r="AB3226">
        <v>17.774183724572204</v>
      </c>
      <c r="AC3226">
        <v>21.623303431695003</v>
      </c>
      <c r="AD3226">
        <v>0</v>
      </c>
      <c r="AE3226">
        <v>160.68721645750909</v>
      </c>
    </row>
    <row r="3227" spans="1:31" x14ac:dyDescent="0.25">
      <c r="A3227">
        <v>1827082</v>
      </c>
      <c r="B3227">
        <v>1</v>
      </c>
      <c r="C3227" t="s">
        <v>81</v>
      </c>
      <c r="D3227" t="s">
        <v>128</v>
      </c>
      <c r="E3227" t="s">
        <v>164</v>
      </c>
      <c r="F3227" t="s">
        <v>9458</v>
      </c>
      <c r="G3227" t="s">
        <v>156</v>
      </c>
      <c r="H3227" t="s">
        <v>157</v>
      </c>
      <c r="I3227" t="s">
        <v>135</v>
      </c>
      <c r="J3227" t="s">
        <v>136</v>
      </c>
      <c r="K3227" t="s">
        <v>137</v>
      </c>
      <c r="L3227" t="s">
        <v>9459</v>
      </c>
      <c r="M3227" t="s">
        <v>9460</v>
      </c>
      <c r="N3227">
        <v>0.21805555500000001</v>
      </c>
      <c r="O3227">
        <v>0</v>
      </c>
      <c r="P3227">
        <v>0</v>
      </c>
      <c r="Q3227">
        <v>0</v>
      </c>
      <c r="R3227">
        <v>0</v>
      </c>
      <c r="S3227">
        <v>11</v>
      </c>
      <c r="T3227">
        <v>0</v>
      </c>
      <c r="U3227">
        <v>15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39.116281371133446</v>
      </c>
      <c r="AB3227">
        <v>0</v>
      </c>
      <c r="AC3227">
        <v>273.37413108419702</v>
      </c>
      <c r="AD3227">
        <v>0</v>
      </c>
      <c r="AE3227">
        <v>312.49041245533044</v>
      </c>
    </row>
    <row r="3228" spans="1:31" x14ac:dyDescent="0.25">
      <c r="A3228">
        <v>1827460</v>
      </c>
      <c r="B3228">
        <v>1</v>
      </c>
      <c r="C3228" t="s">
        <v>81</v>
      </c>
      <c r="D3228" t="s">
        <v>128</v>
      </c>
      <c r="E3228" t="s">
        <v>202</v>
      </c>
      <c r="F3228" t="s">
        <v>9461</v>
      </c>
      <c r="G3228" t="s">
        <v>156</v>
      </c>
      <c r="H3228" t="s">
        <v>157</v>
      </c>
      <c r="I3228" t="s">
        <v>135</v>
      </c>
      <c r="J3228" t="s">
        <v>136</v>
      </c>
      <c r="K3228" t="s">
        <v>137</v>
      </c>
      <c r="L3228" t="s">
        <v>9462</v>
      </c>
      <c r="M3228" t="s">
        <v>9463</v>
      </c>
      <c r="N3228">
        <v>0.53555555499999996</v>
      </c>
      <c r="O3228">
        <v>0</v>
      </c>
      <c r="P3228">
        <v>0</v>
      </c>
      <c r="Q3228">
        <v>10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9.1749948955898333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9.1749948955898333</v>
      </c>
    </row>
    <row r="3229" spans="1:31" x14ac:dyDescent="0.25">
      <c r="A3229">
        <v>1827623</v>
      </c>
      <c r="B3229">
        <v>1</v>
      </c>
      <c r="C3229" t="s">
        <v>80</v>
      </c>
      <c r="D3229" t="s">
        <v>108</v>
      </c>
      <c r="E3229" t="s">
        <v>131</v>
      </c>
      <c r="F3229" t="s">
        <v>9464</v>
      </c>
      <c r="G3229" t="s">
        <v>133</v>
      </c>
      <c r="H3229" t="s">
        <v>134</v>
      </c>
      <c r="I3229" t="s">
        <v>135</v>
      </c>
      <c r="J3229" t="s">
        <v>136</v>
      </c>
      <c r="K3229" t="s">
        <v>137</v>
      </c>
      <c r="L3229" t="s">
        <v>9465</v>
      </c>
      <c r="M3229" t="s">
        <v>9466</v>
      </c>
      <c r="N3229">
        <v>1.3316666660000001</v>
      </c>
      <c r="O3229">
        <v>0</v>
      </c>
      <c r="P3229">
        <v>11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2.0332444043862501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2.0332444043862501</v>
      </c>
    </row>
    <row r="3230" spans="1:31" x14ac:dyDescent="0.25">
      <c r="A3230">
        <v>1827268</v>
      </c>
      <c r="B3230">
        <v>1</v>
      </c>
      <c r="C3230" t="s">
        <v>80</v>
      </c>
      <c r="D3230" t="s">
        <v>95</v>
      </c>
      <c r="E3230" t="s">
        <v>202</v>
      </c>
      <c r="F3230" t="s">
        <v>9467</v>
      </c>
      <c r="G3230" t="s">
        <v>156</v>
      </c>
      <c r="H3230" t="s">
        <v>157</v>
      </c>
      <c r="I3230" t="s">
        <v>135</v>
      </c>
      <c r="J3230" t="s">
        <v>136</v>
      </c>
      <c r="K3230" t="s">
        <v>137</v>
      </c>
      <c r="L3230" t="s">
        <v>9468</v>
      </c>
      <c r="M3230" t="s">
        <v>9469</v>
      </c>
      <c r="N3230">
        <v>0.22388888800000001</v>
      </c>
      <c r="O3230">
        <v>1</v>
      </c>
      <c r="P3230">
        <v>1568</v>
      </c>
      <c r="Q3230">
        <v>3</v>
      </c>
      <c r="R3230">
        <v>0</v>
      </c>
      <c r="S3230">
        <v>6</v>
      </c>
      <c r="T3230">
        <v>89</v>
      </c>
      <c r="U3230">
        <v>0</v>
      </c>
      <c r="V3230">
        <v>0</v>
      </c>
      <c r="W3230">
        <v>9.7737777160766676E-2</v>
      </c>
      <c r="X3230">
        <v>85.016651939661287</v>
      </c>
      <c r="Y3230">
        <v>0.88888331997720005</v>
      </c>
      <c r="Z3230">
        <v>0</v>
      </c>
      <c r="AA3230">
        <v>35.380606394241653</v>
      </c>
      <c r="AB3230">
        <v>37.030536323005293</v>
      </c>
      <c r="AC3230">
        <v>0</v>
      </c>
      <c r="AD3230">
        <v>0</v>
      </c>
      <c r="AE3230">
        <v>158.41441575404622</v>
      </c>
    </row>
    <row r="3231" spans="1:31" x14ac:dyDescent="0.25">
      <c r="A3231">
        <v>1827314</v>
      </c>
      <c r="B3231">
        <v>1</v>
      </c>
      <c r="C3231" t="s">
        <v>81</v>
      </c>
      <c r="D3231" t="s">
        <v>112</v>
      </c>
      <c r="E3231" t="s">
        <v>223</v>
      </c>
      <c r="F3231" t="s">
        <v>9470</v>
      </c>
      <c r="G3231" t="s">
        <v>1055</v>
      </c>
      <c r="H3231" t="s">
        <v>134</v>
      </c>
      <c r="I3231" t="s">
        <v>135</v>
      </c>
      <c r="J3231" t="s">
        <v>136</v>
      </c>
      <c r="K3231" t="s">
        <v>137</v>
      </c>
      <c r="L3231" t="s">
        <v>9471</v>
      </c>
      <c r="M3231" t="s">
        <v>9472</v>
      </c>
      <c r="N3231">
        <v>2.352777777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2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11.462199144025998</v>
      </c>
      <c r="AC3231">
        <v>0</v>
      </c>
      <c r="AD3231">
        <v>0</v>
      </c>
      <c r="AE3231">
        <v>11.462199144025998</v>
      </c>
    </row>
    <row r="3232" spans="1:31" x14ac:dyDescent="0.25">
      <c r="A3232">
        <v>1827122</v>
      </c>
      <c r="B3232">
        <v>1</v>
      </c>
      <c r="C3232" t="s">
        <v>81</v>
      </c>
      <c r="D3232" t="s">
        <v>128</v>
      </c>
      <c r="E3232" t="s">
        <v>164</v>
      </c>
      <c r="F3232" t="s">
        <v>8937</v>
      </c>
      <c r="G3232" t="s">
        <v>156</v>
      </c>
      <c r="H3232" t="s">
        <v>157</v>
      </c>
      <c r="I3232" t="s">
        <v>135</v>
      </c>
      <c r="J3232" t="s">
        <v>136</v>
      </c>
      <c r="K3232" t="s">
        <v>137</v>
      </c>
      <c r="L3232" t="s">
        <v>9473</v>
      </c>
      <c r="M3232" t="s">
        <v>9474</v>
      </c>
      <c r="N3232">
        <v>0.93305555500000004</v>
      </c>
      <c r="O3232">
        <v>0</v>
      </c>
      <c r="P3232">
        <v>270</v>
      </c>
      <c r="Q3232">
        <v>3</v>
      </c>
      <c r="R3232">
        <v>5</v>
      </c>
      <c r="S3232">
        <v>8</v>
      </c>
      <c r="T3232">
        <v>25</v>
      </c>
      <c r="U3232">
        <v>1</v>
      </c>
      <c r="V3232">
        <v>0</v>
      </c>
      <c r="W3232">
        <v>0</v>
      </c>
      <c r="X3232">
        <v>50.251699205835457</v>
      </c>
      <c r="Y3232">
        <v>3.1227637424765007</v>
      </c>
      <c r="Z3232">
        <v>1.7701116884754167</v>
      </c>
      <c r="AA3232">
        <v>12.742138693211963</v>
      </c>
      <c r="AB3232">
        <v>12.416760111215851</v>
      </c>
      <c r="AC3232">
        <v>348.53096585736</v>
      </c>
      <c r="AD3232">
        <v>0</v>
      </c>
      <c r="AE3232">
        <v>428.83443929857521</v>
      </c>
    </row>
    <row r="3233" spans="1:31" x14ac:dyDescent="0.25">
      <c r="A3233">
        <v>1827165</v>
      </c>
      <c r="B3233">
        <v>1</v>
      </c>
      <c r="C3233" t="s">
        <v>80</v>
      </c>
      <c r="D3233" t="s">
        <v>82</v>
      </c>
      <c r="E3233" t="s">
        <v>202</v>
      </c>
      <c r="F3233" t="s">
        <v>9475</v>
      </c>
      <c r="G3233" t="s">
        <v>1021</v>
      </c>
      <c r="H3233" t="s">
        <v>157</v>
      </c>
      <c r="I3233" t="s">
        <v>135</v>
      </c>
      <c r="J3233" t="s">
        <v>136</v>
      </c>
      <c r="K3233" t="s">
        <v>137</v>
      </c>
      <c r="L3233" t="s">
        <v>9476</v>
      </c>
      <c r="M3233" t="s">
        <v>9477</v>
      </c>
      <c r="N3233">
        <v>1.3036111109999999</v>
      </c>
      <c r="O3233">
        <v>0</v>
      </c>
      <c r="P3233">
        <v>0</v>
      </c>
      <c r="Q3233">
        <v>0</v>
      </c>
      <c r="R3233">
        <v>0</v>
      </c>
      <c r="S3233">
        <v>1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40.040423751504704</v>
      </c>
      <c r="AB3233">
        <v>0</v>
      </c>
      <c r="AC3233">
        <v>0</v>
      </c>
      <c r="AD3233">
        <v>0</v>
      </c>
      <c r="AE3233">
        <v>40.040423751504704</v>
      </c>
    </row>
    <row r="3234" spans="1:31" x14ac:dyDescent="0.25">
      <c r="A3234">
        <v>1827474</v>
      </c>
      <c r="B3234">
        <v>1</v>
      </c>
      <c r="C3234" t="s">
        <v>80</v>
      </c>
      <c r="D3234" t="s">
        <v>110</v>
      </c>
      <c r="E3234" t="s">
        <v>202</v>
      </c>
      <c r="F3234" t="s">
        <v>3072</v>
      </c>
      <c r="G3234" t="s">
        <v>156</v>
      </c>
      <c r="H3234" t="s">
        <v>157</v>
      </c>
      <c r="I3234" t="s">
        <v>135</v>
      </c>
      <c r="J3234" t="s">
        <v>136</v>
      </c>
      <c r="K3234" t="s">
        <v>137</v>
      </c>
      <c r="L3234" t="s">
        <v>9478</v>
      </c>
      <c r="M3234" t="s">
        <v>9479</v>
      </c>
      <c r="N3234">
        <v>1.251944444</v>
      </c>
      <c r="O3234">
        <v>0</v>
      </c>
      <c r="P3234">
        <v>7257</v>
      </c>
      <c r="Q3234">
        <v>0</v>
      </c>
      <c r="R3234">
        <v>0</v>
      </c>
      <c r="S3234">
        <v>1</v>
      </c>
      <c r="T3234">
        <v>432</v>
      </c>
      <c r="U3234">
        <v>0</v>
      </c>
      <c r="V3234">
        <v>0</v>
      </c>
      <c r="W3234">
        <v>0</v>
      </c>
      <c r="X3234">
        <v>2263.4077676379593</v>
      </c>
      <c r="Y3234">
        <v>0</v>
      </c>
      <c r="Z3234">
        <v>0</v>
      </c>
      <c r="AA3234">
        <v>1564.9121903779305</v>
      </c>
      <c r="AB3234">
        <v>651.82415139829448</v>
      </c>
      <c r="AC3234">
        <v>0</v>
      </c>
      <c r="AD3234">
        <v>0</v>
      </c>
      <c r="AE3234">
        <v>4480.1441094141846</v>
      </c>
    </row>
    <row r="3235" spans="1:31" x14ac:dyDescent="0.25">
      <c r="A3235">
        <v>1827188</v>
      </c>
      <c r="B3235">
        <v>1</v>
      </c>
      <c r="C3235" t="s">
        <v>80</v>
      </c>
      <c r="D3235" t="s">
        <v>97</v>
      </c>
      <c r="E3235" t="s">
        <v>202</v>
      </c>
      <c r="F3235" t="s">
        <v>9480</v>
      </c>
      <c r="G3235" t="s">
        <v>386</v>
      </c>
      <c r="H3235" t="s">
        <v>157</v>
      </c>
      <c r="I3235" t="s">
        <v>135</v>
      </c>
      <c r="J3235" t="s">
        <v>136</v>
      </c>
      <c r="K3235" t="s">
        <v>137</v>
      </c>
      <c r="L3235" t="s">
        <v>9481</v>
      </c>
      <c r="M3235" t="s">
        <v>9482</v>
      </c>
      <c r="N3235">
        <v>0.197222222</v>
      </c>
      <c r="O3235">
        <v>19</v>
      </c>
      <c r="P3235">
        <v>101</v>
      </c>
      <c r="Q3235">
        <v>5</v>
      </c>
      <c r="R3235">
        <v>28</v>
      </c>
      <c r="S3235">
        <v>3</v>
      </c>
      <c r="T3235">
        <v>15</v>
      </c>
      <c r="U3235">
        <v>0</v>
      </c>
      <c r="V3235">
        <v>0</v>
      </c>
      <c r="W3235">
        <v>14.550400052140001</v>
      </c>
      <c r="X3235">
        <v>12.042946625425021</v>
      </c>
      <c r="Y3235">
        <v>0.87251380840653336</v>
      </c>
      <c r="Z3235">
        <v>3.3572990728171561</v>
      </c>
      <c r="AA3235">
        <v>3.0632328560187676</v>
      </c>
      <c r="AB3235">
        <v>1.1182973565050662</v>
      </c>
      <c r="AC3235">
        <v>0</v>
      </c>
      <c r="AD3235">
        <v>0</v>
      </c>
      <c r="AE3235">
        <v>35.004689771312549</v>
      </c>
    </row>
    <row r="3236" spans="1:31" x14ac:dyDescent="0.25">
      <c r="A3236">
        <v>1827102</v>
      </c>
      <c r="B3236">
        <v>1</v>
      </c>
      <c r="C3236" t="s">
        <v>81</v>
      </c>
      <c r="D3236" t="s">
        <v>128</v>
      </c>
      <c r="E3236" t="s">
        <v>154</v>
      </c>
      <c r="F3236" t="s">
        <v>2066</v>
      </c>
      <c r="G3236" t="s">
        <v>156</v>
      </c>
      <c r="H3236" t="s">
        <v>157</v>
      </c>
      <c r="I3236" t="s">
        <v>135</v>
      </c>
      <c r="J3236" t="s">
        <v>136</v>
      </c>
      <c r="K3236" t="s">
        <v>137</v>
      </c>
      <c r="L3236" t="s">
        <v>9483</v>
      </c>
      <c r="M3236" t="s">
        <v>9484</v>
      </c>
      <c r="N3236">
        <v>4.8544444440000003</v>
      </c>
      <c r="O3236">
        <v>0</v>
      </c>
      <c r="P3236">
        <v>15</v>
      </c>
      <c r="Q3236">
        <v>0</v>
      </c>
      <c r="R3236">
        <v>19</v>
      </c>
      <c r="S3236">
        <v>8</v>
      </c>
      <c r="T3236">
        <v>4</v>
      </c>
      <c r="U3236">
        <v>2</v>
      </c>
      <c r="V3236">
        <v>0</v>
      </c>
      <c r="W3236">
        <v>0</v>
      </c>
      <c r="X3236">
        <v>21.227504323185482</v>
      </c>
      <c r="Y3236">
        <v>0</v>
      </c>
      <c r="Z3236">
        <v>54.584984412111332</v>
      </c>
      <c r="AA3236">
        <v>3290.2065875681287</v>
      </c>
      <c r="AB3236">
        <v>44.108179996157396</v>
      </c>
      <c r="AC3236">
        <v>659.04491366468005</v>
      </c>
      <c r="AD3236">
        <v>0</v>
      </c>
      <c r="AE3236">
        <v>4069.172169964263</v>
      </c>
    </row>
    <row r="3237" spans="1:31" x14ac:dyDescent="0.25">
      <c r="A3237">
        <v>1827351</v>
      </c>
      <c r="B3237">
        <v>1</v>
      </c>
      <c r="C3237" t="s">
        <v>81</v>
      </c>
      <c r="D3237" t="s">
        <v>120</v>
      </c>
      <c r="E3237" t="s">
        <v>252</v>
      </c>
      <c r="F3237" t="s">
        <v>9485</v>
      </c>
      <c r="G3237" t="s">
        <v>279</v>
      </c>
      <c r="H3237" t="s">
        <v>134</v>
      </c>
      <c r="I3237" t="s">
        <v>135</v>
      </c>
      <c r="J3237" t="s">
        <v>136</v>
      </c>
      <c r="K3237" t="s">
        <v>137</v>
      </c>
      <c r="L3237" t="s">
        <v>9486</v>
      </c>
      <c r="M3237" t="s">
        <v>9487</v>
      </c>
      <c r="N3237">
        <v>2.0411111110000002</v>
      </c>
      <c r="O3237">
        <v>0</v>
      </c>
      <c r="P3237">
        <v>0</v>
      </c>
      <c r="Q3237">
        <v>0</v>
      </c>
      <c r="R3237">
        <v>7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88.721581989835784</v>
      </c>
      <c r="AA3237">
        <v>0</v>
      </c>
      <c r="AB3237">
        <v>0</v>
      </c>
      <c r="AC3237">
        <v>0</v>
      </c>
      <c r="AD3237">
        <v>0</v>
      </c>
      <c r="AE3237">
        <v>88.721581989835784</v>
      </c>
    </row>
    <row r="3238" spans="1:31" x14ac:dyDescent="0.25">
      <c r="A3238">
        <v>1827686</v>
      </c>
      <c r="B3238">
        <v>1</v>
      </c>
      <c r="C3238" t="s">
        <v>80</v>
      </c>
      <c r="D3238" t="s">
        <v>106</v>
      </c>
      <c r="E3238" t="s">
        <v>202</v>
      </c>
      <c r="F3238" t="s">
        <v>4030</v>
      </c>
      <c r="G3238" t="s">
        <v>156</v>
      </c>
      <c r="H3238" t="s">
        <v>157</v>
      </c>
      <c r="I3238" t="s">
        <v>135</v>
      </c>
      <c r="J3238" t="s">
        <v>136</v>
      </c>
      <c r="K3238" t="s">
        <v>137</v>
      </c>
      <c r="L3238" t="s">
        <v>9488</v>
      </c>
      <c r="M3238" t="s">
        <v>9489</v>
      </c>
      <c r="N3238">
        <v>0.227222222</v>
      </c>
      <c r="O3238">
        <v>1</v>
      </c>
      <c r="P3238">
        <v>38</v>
      </c>
      <c r="Q3238">
        <v>36</v>
      </c>
      <c r="R3238">
        <v>156</v>
      </c>
      <c r="S3238">
        <v>6</v>
      </c>
      <c r="T3238">
        <v>27</v>
      </c>
      <c r="U3238">
        <v>0</v>
      </c>
      <c r="V3238">
        <v>0</v>
      </c>
      <c r="W3238">
        <v>8.7770317704200004E-2</v>
      </c>
      <c r="X3238">
        <v>4.7906594032931329</v>
      </c>
      <c r="Y3238">
        <v>144.44648628106293</v>
      </c>
      <c r="Z3238">
        <v>124.30869797457434</v>
      </c>
      <c r="AA3238">
        <v>35.616049667817386</v>
      </c>
      <c r="AB3238">
        <v>9.1285995139804434</v>
      </c>
      <c r="AC3238">
        <v>0</v>
      </c>
      <c r="AD3238">
        <v>0</v>
      </c>
      <c r="AE3238">
        <v>318.37826315843239</v>
      </c>
    </row>
    <row r="3239" spans="1:31" x14ac:dyDescent="0.25">
      <c r="A3239">
        <v>1827245</v>
      </c>
      <c r="B3239">
        <v>1</v>
      </c>
      <c r="C3239" t="s">
        <v>80</v>
      </c>
      <c r="D3239" t="s">
        <v>93</v>
      </c>
      <c r="E3239" t="s">
        <v>202</v>
      </c>
      <c r="F3239" t="s">
        <v>9490</v>
      </c>
      <c r="G3239" t="s">
        <v>156</v>
      </c>
      <c r="H3239" t="s">
        <v>157</v>
      </c>
      <c r="I3239" t="s">
        <v>135</v>
      </c>
      <c r="J3239" t="s">
        <v>136</v>
      </c>
      <c r="K3239" t="s">
        <v>137</v>
      </c>
      <c r="L3239" t="s">
        <v>9491</v>
      </c>
      <c r="M3239" t="s">
        <v>9492</v>
      </c>
      <c r="N3239">
        <v>0.61555555500000003</v>
      </c>
      <c r="O3239">
        <v>0</v>
      </c>
      <c r="P3239">
        <v>184</v>
      </c>
      <c r="Q3239">
        <v>37</v>
      </c>
      <c r="R3239">
        <v>257</v>
      </c>
      <c r="S3239">
        <v>2</v>
      </c>
      <c r="T3239">
        <v>103</v>
      </c>
      <c r="U3239">
        <v>0</v>
      </c>
      <c r="V3239">
        <v>0</v>
      </c>
      <c r="W3239">
        <v>0</v>
      </c>
      <c r="X3239">
        <v>37.491529424450135</v>
      </c>
      <c r="Y3239">
        <v>179.93015312792275</v>
      </c>
      <c r="Z3239">
        <v>493.80005273230512</v>
      </c>
      <c r="AA3239">
        <v>6.699389641763732</v>
      </c>
      <c r="AB3239">
        <v>187.28629298705386</v>
      </c>
      <c r="AC3239">
        <v>0</v>
      </c>
      <c r="AD3239">
        <v>0</v>
      </c>
      <c r="AE3239">
        <v>905.20741791349565</v>
      </c>
    </row>
    <row r="3240" spans="1:31" x14ac:dyDescent="0.25">
      <c r="A3240">
        <v>1827394</v>
      </c>
      <c r="B3240">
        <v>1</v>
      </c>
      <c r="C3240" t="s">
        <v>80</v>
      </c>
      <c r="D3240" t="s">
        <v>88</v>
      </c>
      <c r="E3240" t="s">
        <v>140</v>
      </c>
      <c r="F3240" t="s">
        <v>9493</v>
      </c>
      <c r="G3240" t="s">
        <v>213</v>
      </c>
      <c r="H3240" t="s">
        <v>134</v>
      </c>
      <c r="I3240" t="s">
        <v>135</v>
      </c>
      <c r="J3240" t="s">
        <v>136</v>
      </c>
      <c r="K3240" t="s">
        <v>137</v>
      </c>
      <c r="L3240" t="s">
        <v>9494</v>
      </c>
      <c r="M3240" t="s">
        <v>9495</v>
      </c>
      <c r="N3240">
        <v>9.3069444440000009</v>
      </c>
      <c r="O3240">
        <v>0</v>
      </c>
      <c r="P3240">
        <v>17</v>
      </c>
      <c r="Q3240">
        <v>0</v>
      </c>
      <c r="R3240">
        <v>0</v>
      </c>
      <c r="S3240">
        <v>0</v>
      </c>
      <c r="T3240">
        <v>4</v>
      </c>
      <c r="U3240">
        <v>0</v>
      </c>
      <c r="V3240">
        <v>0</v>
      </c>
      <c r="W3240">
        <v>0</v>
      </c>
      <c r="X3240">
        <v>36.141864263535332</v>
      </c>
      <c r="Y3240">
        <v>0</v>
      </c>
      <c r="Z3240">
        <v>0</v>
      </c>
      <c r="AA3240">
        <v>0</v>
      </c>
      <c r="AB3240">
        <v>53.376231427125695</v>
      </c>
      <c r="AC3240">
        <v>0</v>
      </c>
      <c r="AD3240">
        <v>0</v>
      </c>
      <c r="AE3240">
        <v>89.518095690661028</v>
      </c>
    </row>
    <row r="3241" spans="1:31" x14ac:dyDescent="0.25">
      <c r="A3241">
        <v>1827131</v>
      </c>
      <c r="B3241">
        <v>1</v>
      </c>
      <c r="C3241" t="s">
        <v>81</v>
      </c>
      <c r="D3241" t="s">
        <v>122</v>
      </c>
      <c r="E3241" t="s">
        <v>154</v>
      </c>
      <c r="F3241" t="s">
        <v>9496</v>
      </c>
      <c r="G3241" t="s">
        <v>175</v>
      </c>
      <c r="H3241" t="s">
        <v>157</v>
      </c>
      <c r="I3241" t="s">
        <v>135</v>
      </c>
      <c r="J3241" t="s">
        <v>136</v>
      </c>
      <c r="K3241" t="s">
        <v>137</v>
      </c>
      <c r="L3241" t="s">
        <v>9497</v>
      </c>
      <c r="M3241" t="s">
        <v>9498</v>
      </c>
      <c r="N3241">
        <v>1.561666666</v>
      </c>
      <c r="O3241">
        <v>0</v>
      </c>
      <c r="P3241">
        <v>135</v>
      </c>
      <c r="Q3241">
        <v>0</v>
      </c>
      <c r="R3241">
        <v>2</v>
      </c>
      <c r="S3241">
        <v>0</v>
      </c>
      <c r="T3241">
        <v>20</v>
      </c>
      <c r="U3241">
        <v>0</v>
      </c>
      <c r="V3241">
        <v>0</v>
      </c>
      <c r="W3241">
        <v>0</v>
      </c>
      <c r="X3241">
        <v>22.188246672404951</v>
      </c>
      <c r="Y3241">
        <v>0</v>
      </c>
      <c r="Z3241">
        <v>2.2409687269915999</v>
      </c>
      <c r="AA3241">
        <v>0</v>
      </c>
      <c r="AB3241">
        <v>3.0082533107052001</v>
      </c>
      <c r="AC3241">
        <v>0</v>
      </c>
      <c r="AD3241">
        <v>0</v>
      </c>
      <c r="AE3241">
        <v>27.437468710101751</v>
      </c>
    </row>
    <row r="3242" spans="1:31" x14ac:dyDescent="0.25">
      <c r="A3242">
        <v>1827632</v>
      </c>
      <c r="B3242">
        <v>1</v>
      </c>
      <c r="C3242" t="s">
        <v>80</v>
      </c>
      <c r="D3242" t="s">
        <v>96</v>
      </c>
      <c r="E3242" t="s">
        <v>140</v>
      </c>
      <c r="F3242" t="s">
        <v>9499</v>
      </c>
      <c r="G3242" t="s">
        <v>142</v>
      </c>
      <c r="H3242" t="s">
        <v>134</v>
      </c>
      <c r="I3242" t="s">
        <v>135</v>
      </c>
      <c r="J3242" t="s">
        <v>136</v>
      </c>
      <c r="K3242" t="s">
        <v>137</v>
      </c>
      <c r="L3242" t="s">
        <v>9500</v>
      </c>
      <c r="M3242" t="s">
        <v>9501</v>
      </c>
      <c r="N3242">
        <v>0.45222222200000001</v>
      </c>
      <c r="O3242">
        <v>0</v>
      </c>
      <c r="P3242">
        <v>1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6.9264590130266673E-2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6.9264590130266673E-2</v>
      </c>
    </row>
    <row r="3243" spans="1:31" x14ac:dyDescent="0.25">
      <c r="A3243">
        <v>1827114</v>
      </c>
      <c r="B3243">
        <v>1</v>
      </c>
      <c r="C3243" t="s">
        <v>80</v>
      </c>
      <c r="D3243" t="s">
        <v>98</v>
      </c>
      <c r="E3243" t="s">
        <v>164</v>
      </c>
      <c r="F3243" t="s">
        <v>6923</v>
      </c>
      <c r="G3243" t="s">
        <v>156</v>
      </c>
      <c r="H3243" t="s">
        <v>157</v>
      </c>
      <c r="I3243" t="s">
        <v>135</v>
      </c>
      <c r="J3243" t="s">
        <v>136</v>
      </c>
      <c r="K3243" t="s">
        <v>137</v>
      </c>
      <c r="L3243" t="s">
        <v>9502</v>
      </c>
      <c r="M3243" t="s">
        <v>9503</v>
      </c>
      <c r="N3243">
        <v>1.3108333329999999</v>
      </c>
      <c r="O3243">
        <v>0</v>
      </c>
      <c r="P3243">
        <v>76</v>
      </c>
      <c r="Q3243">
        <v>0</v>
      </c>
      <c r="R3243">
        <v>15</v>
      </c>
      <c r="S3243">
        <v>0</v>
      </c>
      <c r="T3243">
        <v>24</v>
      </c>
      <c r="U3243">
        <v>0</v>
      </c>
      <c r="V3243">
        <v>0</v>
      </c>
      <c r="W3243">
        <v>0</v>
      </c>
      <c r="X3243">
        <v>23.741991895503002</v>
      </c>
      <c r="Y3243">
        <v>0</v>
      </c>
      <c r="Z3243">
        <v>38.778751415590591</v>
      </c>
      <c r="AA3243">
        <v>0</v>
      </c>
      <c r="AB3243">
        <v>18.489619398846056</v>
      </c>
      <c r="AC3243">
        <v>0</v>
      </c>
      <c r="AD3243">
        <v>0</v>
      </c>
      <c r="AE3243">
        <v>81.010362709939656</v>
      </c>
    </row>
    <row r="3244" spans="1:31" x14ac:dyDescent="0.25">
      <c r="A3244">
        <v>1827423</v>
      </c>
      <c r="B3244">
        <v>1</v>
      </c>
      <c r="C3244" t="s">
        <v>80</v>
      </c>
      <c r="D3244" t="s">
        <v>94</v>
      </c>
      <c r="E3244" t="s">
        <v>202</v>
      </c>
      <c r="F3244" t="s">
        <v>9504</v>
      </c>
      <c r="G3244" t="s">
        <v>156</v>
      </c>
      <c r="H3244" t="s">
        <v>157</v>
      </c>
      <c r="I3244" t="s">
        <v>135</v>
      </c>
      <c r="J3244" t="s">
        <v>136</v>
      </c>
      <c r="K3244" t="s">
        <v>137</v>
      </c>
      <c r="L3244" t="s">
        <v>9505</v>
      </c>
      <c r="M3244" t="s">
        <v>9506</v>
      </c>
      <c r="N3244">
        <v>0.502222222</v>
      </c>
      <c r="O3244">
        <v>0</v>
      </c>
      <c r="P3244">
        <v>10</v>
      </c>
      <c r="Q3244">
        <v>34</v>
      </c>
      <c r="R3244">
        <v>257</v>
      </c>
      <c r="S3244">
        <v>1</v>
      </c>
      <c r="T3244">
        <v>23</v>
      </c>
      <c r="U3244">
        <v>0</v>
      </c>
      <c r="V3244">
        <v>0</v>
      </c>
      <c r="W3244">
        <v>0</v>
      </c>
      <c r="X3244">
        <v>2.4832938920328003</v>
      </c>
      <c r="Y3244">
        <v>56.943280830650707</v>
      </c>
      <c r="Z3244">
        <v>252.69390982047906</v>
      </c>
      <c r="AA3244">
        <v>10.488340228563999</v>
      </c>
      <c r="AB3244">
        <v>17.6946059763536</v>
      </c>
      <c r="AC3244">
        <v>0</v>
      </c>
      <c r="AD3244">
        <v>0</v>
      </c>
      <c r="AE3244">
        <v>340.30343074808013</v>
      </c>
    </row>
    <row r="3245" spans="1:31" x14ac:dyDescent="0.25">
      <c r="A3245">
        <v>1827672</v>
      </c>
      <c r="B3245">
        <v>1</v>
      </c>
      <c r="C3245" t="s">
        <v>80</v>
      </c>
      <c r="D3245" t="s">
        <v>93</v>
      </c>
      <c r="E3245" t="s">
        <v>140</v>
      </c>
      <c r="F3245" t="s">
        <v>9507</v>
      </c>
      <c r="G3245" t="s">
        <v>246</v>
      </c>
      <c r="H3245" t="s">
        <v>134</v>
      </c>
      <c r="I3245" t="s">
        <v>135</v>
      </c>
      <c r="J3245" t="s">
        <v>136</v>
      </c>
      <c r="K3245" t="s">
        <v>137</v>
      </c>
      <c r="L3245" t="s">
        <v>9508</v>
      </c>
      <c r="M3245" t="s">
        <v>9509</v>
      </c>
      <c r="N3245">
        <v>0.97472222200000003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1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0.27967981551693333</v>
      </c>
      <c r="AC3245">
        <v>0</v>
      </c>
      <c r="AD3245">
        <v>0</v>
      </c>
      <c r="AE3245">
        <v>0.27967981551693333</v>
      </c>
    </row>
    <row r="3246" spans="1:31" x14ac:dyDescent="0.25">
      <c r="A3246">
        <v>1827755</v>
      </c>
      <c r="B3246">
        <v>1</v>
      </c>
      <c r="C3246" t="s">
        <v>81</v>
      </c>
      <c r="D3246" t="s">
        <v>112</v>
      </c>
      <c r="E3246" t="s">
        <v>131</v>
      </c>
      <c r="F3246" t="s">
        <v>9510</v>
      </c>
      <c r="G3246" t="s">
        <v>753</v>
      </c>
      <c r="H3246" t="s">
        <v>134</v>
      </c>
      <c r="I3246" t="s">
        <v>135</v>
      </c>
      <c r="J3246" t="s">
        <v>136</v>
      </c>
      <c r="K3246" t="s">
        <v>137</v>
      </c>
      <c r="L3246" t="s">
        <v>9511</v>
      </c>
      <c r="M3246" t="s">
        <v>9512</v>
      </c>
      <c r="N3246">
        <v>1.1975</v>
      </c>
      <c r="O3246">
        <v>0</v>
      </c>
      <c r="P3246">
        <v>3</v>
      </c>
      <c r="Q3246">
        <v>0</v>
      </c>
      <c r="R3246">
        <v>3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0.69763130199882506</v>
      </c>
      <c r="Y3246">
        <v>0</v>
      </c>
      <c r="Z3246">
        <v>0.45028826092867502</v>
      </c>
      <c r="AA3246">
        <v>0</v>
      </c>
      <c r="AB3246">
        <v>0</v>
      </c>
      <c r="AC3246">
        <v>0</v>
      </c>
      <c r="AD3246">
        <v>0</v>
      </c>
      <c r="AE3246">
        <v>1.1479195629275001</v>
      </c>
    </row>
    <row r="3247" spans="1:31" x14ac:dyDescent="0.25">
      <c r="A3247">
        <v>1827363</v>
      </c>
      <c r="B3247">
        <v>1</v>
      </c>
      <c r="C3247" t="s">
        <v>80</v>
      </c>
      <c r="D3247" t="s">
        <v>99</v>
      </c>
      <c r="E3247" t="s">
        <v>202</v>
      </c>
      <c r="F3247" t="s">
        <v>3813</v>
      </c>
      <c r="G3247" t="s">
        <v>156</v>
      </c>
      <c r="H3247" t="s">
        <v>157</v>
      </c>
      <c r="I3247" t="s">
        <v>135</v>
      </c>
      <c r="J3247" t="s">
        <v>136</v>
      </c>
      <c r="K3247" t="s">
        <v>137</v>
      </c>
      <c r="L3247" t="s">
        <v>9513</v>
      </c>
      <c r="M3247" t="s">
        <v>9514</v>
      </c>
      <c r="N3247">
        <v>0.23861111099999999</v>
      </c>
      <c r="O3247">
        <v>4</v>
      </c>
      <c r="P3247">
        <v>808</v>
      </c>
      <c r="Q3247">
        <v>11</v>
      </c>
      <c r="R3247">
        <v>99</v>
      </c>
      <c r="S3247">
        <v>20</v>
      </c>
      <c r="T3247">
        <v>52</v>
      </c>
      <c r="U3247">
        <v>0</v>
      </c>
      <c r="V3247">
        <v>4</v>
      </c>
      <c r="W3247">
        <v>2.5139404634579248</v>
      </c>
      <c r="X3247">
        <v>29.693246989623585</v>
      </c>
      <c r="Y3247">
        <v>6.9481017293973997</v>
      </c>
      <c r="Z3247">
        <v>11.146127688430335</v>
      </c>
      <c r="AA3247">
        <v>20.934468828693518</v>
      </c>
      <c r="AB3247">
        <v>5.6647540928115108</v>
      </c>
      <c r="AC3247">
        <v>0</v>
      </c>
      <c r="AD3247">
        <v>1.3172144608725</v>
      </c>
      <c r="AE3247">
        <v>78.217854253286774</v>
      </c>
    </row>
    <row r="3248" spans="1:31" x14ac:dyDescent="0.25">
      <c r="A3248">
        <v>1827317</v>
      </c>
      <c r="B3248">
        <v>1</v>
      </c>
      <c r="C3248" t="s">
        <v>81</v>
      </c>
      <c r="D3248" t="s">
        <v>112</v>
      </c>
      <c r="E3248" t="s">
        <v>202</v>
      </c>
      <c r="F3248" t="s">
        <v>9515</v>
      </c>
      <c r="G3248" t="s">
        <v>225</v>
      </c>
      <c r="H3248" t="s">
        <v>157</v>
      </c>
      <c r="I3248" t="s">
        <v>135</v>
      </c>
      <c r="J3248" t="s">
        <v>136</v>
      </c>
      <c r="K3248" t="s">
        <v>151</v>
      </c>
      <c r="L3248" t="s">
        <v>9516</v>
      </c>
      <c r="M3248" t="s">
        <v>9517</v>
      </c>
      <c r="N3248">
        <v>4.4202777769999999</v>
      </c>
      <c r="O3248">
        <v>0</v>
      </c>
      <c r="P3248">
        <v>0</v>
      </c>
      <c r="Q3248">
        <v>6</v>
      </c>
      <c r="R3248">
        <v>54</v>
      </c>
      <c r="S3248">
        <v>3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662.62661014918331</v>
      </c>
      <c r="Z3248">
        <v>1059.4455739035141</v>
      </c>
      <c r="AA3248">
        <v>15.968578877561999</v>
      </c>
      <c r="AB3248">
        <v>0</v>
      </c>
      <c r="AC3248">
        <v>0</v>
      </c>
      <c r="AD3248">
        <v>0</v>
      </c>
      <c r="AE3248">
        <v>1738.0407629302595</v>
      </c>
    </row>
    <row r="3249" spans="1:31" x14ac:dyDescent="0.25">
      <c r="A3249">
        <v>1827569</v>
      </c>
      <c r="B3249">
        <v>1</v>
      </c>
      <c r="C3249" t="s">
        <v>80</v>
      </c>
      <c r="D3249" t="s">
        <v>98</v>
      </c>
      <c r="E3249" t="s">
        <v>202</v>
      </c>
      <c r="F3249" t="s">
        <v>9518</v>
      </c>
      <c r="G3249" t="s">
        <v>156</v>
      </c>
      <c r="H3249" t="s">
        <v>157</v>
      </c>
      <c r="I3249" t="s">
        <v>135</v>
      </c>
      <c r="J3249" t="s">
        <v>136</v>
      </c>
      <c r="K3249" t="s">
        <v>137</v>
      </c>
      <c r="L3249" t="s">
        <v>9519</v>
      </c>
      <c r="M3249" t="s">
        <v>9520</v>
      </c>
      <c r="N3249">
        <v>0.33138888799999999</v>
      </c>
      <c r="O3249">
        <v>0</v>
      </c>
      <c r="P3249">
        <v>2130</v>
      </c>
      <c r="Q3249">
        <v>22</v>
      </c>
      <c r="R3249">
        <v>640</v>
      </c>
      <c r="S3249">
        <v>36</v>
      </c>
      <c r="T3249">
        <v>541</v>
      </c>
      <c r="U3249">
        <v>2</v>
      </c>
      <c r="V3249">
        <v>0</v>
      </c>
      <c r="W3249">
        <v>0</v>
      </c>
      <c r="X3249">
        <v>155.58320073950821</v>
      </c>
      <c r="Y3249">
        <v>35.568205090663923</v>
      </c>
      <c r="Z3249">
        <v>228.79450033876563</v>
      </c>
      <c r="AA3249">
        <v>59.88009685090536</v>
      </c>
      <c r="AB3249">
        <v>198.49159826141121</v>
      </c>
      <c r="AC3249">
        <v>112.56395951683936</v>
      </c>
      <c r="AD3249">
        <v>0</v>
      </c>
      <c r="AE3249">
        <v>790.88156079809369</v>
      </c>
    </row>
    <row r="3250" spans="1:31" x14ac:dyDescent="0.25">
      <c r="A3250">
        <v>1827403</v>
      </c>
      <c r="B3250">
        <v>1</v>
      </c>
      <c r="C3250" t="s">
        <v>80</v>
      </c>
      <c r="D3250" t="s">
        <v>100</v>
      </c>
      <c r="E3250" t="s">
        <v>202</v>
      </c>
      <c r="F3250" t="s">
        <v>420</v>
      </c>
      <c r="G3250" t="s">
        <v>386</v>
      </c>
      <c r="H3250" t="s">
        <v>157</v>
      </c>
      <c r="I3250" t="s">
        <v>135</v>
      </c>
      <c r="J3250" t="s">
        <v>136</v>
      </c>
      <c r="K3250" t="s">
        <v>137</v>
      </c>
      <c r="L3250" t="s">
        <v>9521</v>
      </c>
      <c r="M3250" t="s">
        <v>9522</v>
      </c>
      <c r="N3250">
        <v>0.19750000000000001</v>
      </c>
      <c r="O3250">
        <v>1</v>
      </c>
      <c r="P3250">
        <v>1303</v>
      </c>
      <c r="Q3250">
        <v>15</v>
      </c>
      <c r="R3250">
        <v>156</v>
      </c>
      <c r="S3250">
        <v>29</v>
      </c>
      <c r="T3250">
        <v>105</v>
      </c>
      <c r="U3250">
        <v>2</v>
      </c>
      <c r="V3250">
        <v>0</v>
      </c>
      <c r="W3250">
        <v>6.4117966775400007E-2</v>
      </c>
      <c r="X3250">
        <v>86.895499472652702</v>
      </c>
      <c r="Y3250">
        <v>5.2236311868977996</v>
      </c>
      <c r="Z3250">
        <v>23.099330224825621</v>
      </c>
      <c r="AA3250">
        <v>42.522958063141502</v>
      </c>
      <c r="AB3250">
        <v>22.728949583132717</v>
      </c>
      <c r="AC3250">
        <v>27.086901148957509</v>
      </c>
      <c r="AD3250">
        <v>0</v>
      </c>
      <c r="AE3250">
        <v>207.62138764638325</v>
      </c>
    </row>
    <row r="3251" spans="1:31" x14ac:dyDescent="0.25">
      <c r="A3251">
        <v>1827426</v>
      </c>
      <c r="B3251">
        <v>1</v>
      </c>
      <c r="C3251" t="s">
        <v>80</v>
      </c>
      <c r="D3251" t="s">
        <v>83</v>
      </c>
      <c r="E3251" t="s">
        <v>140</v>
      </c>
      <c r="F3251" t="s">
        <v>9523</v>
      </c>
      <c r="G3251" t="s">
        <v>246</v>
      </c>
      <c r="H3251" t="s">
        <v>134</v>
      </c>
      <c r="I3251" t="s">
        <v>135</v>
      </c>
      <c r="J3251" t="s">
        <v>136</v>
      </c>
      <c r="K3251" t="s">
        <v>137</v>
      </c>
      <c r="L3251" t="s">
        <v>9524</v>
      </c>
      <c r="M3251" t="s">
        <v>9525</v>
      </c>
      <c r="N3251">
        <v>1.527222222</v>
      </c>
      <c r="O3251">
        <v>0</v>
      </c>
      <c r="P3251">
        <v>1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0.10196118529350001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0.10196118529350001</v>
      </c>
    </row>
    <row r="3252" spans="1:31" x14ac:dyDescent="0.25">
      <c r="A3252">
        <v>1827191</v>
      </c>
      <c r="B3252">
        <v>1</v>
      </c>
      <c r="C3252" t="s">
        <v>80</v>
      </c>
      <c r="D3252" t="s">
        <v>83</v>
      </c>
      <c r="E3252" t="s">
        <v>154</v>
      </c>
      <c r="F3252" t="s">
        <v>9526</v>
      </c>
      <c r="G3252" t="s">
        <v>507</v>
      </c>
      <c r="H3252" t="s">
        <v>157</v>
      </c>
      <c r="I3252" t="s">
        <v>135</v>
      </c>
      <c r="J3252" t="s">
        <v>136</v>
      </c>
      <c r="K3252" t="s">
        <v>137</v>
      </c>
      <c r="L3252" t="s">
        <v>9527</v>
      </c>
      <c r="M3252" t="s">
        <v>9528</v>
      </c>
      <c r="N3252">
        <v>1.1697222220000001</v>
      </c>
      <c r="O3252">
        <v>0</v>
      </c>
      <c r="P3252">
        <v>25</v>
      </c>
      <c r="Q3252">
        <v>0</v>
      </c>
      <c r="R3252">
        <v>0</v>
      </c>
      <c r="S3252">
        <v>0</v>
      </c>
      <c r="T3252">
        <v>1509</v>
      </c>
      <c r="U3252">
        <v>0</v>
      </c>
      <c r="V3252">
        <v>36</v>
      </c>
      <c r="W3252">
        <v>0</v>
      </c>
      <c r="X3252">
        <v>9.7533483684230013</v>
      </c>
      <c r="Y3252">
        <v>0</v>
      </c>
      <c r="Z3252">
        <v>0</v>
      </c>
      <c r="AA3252">
        <v>0</v>
      </c>
      <c r="AB3252">
        <v>1269.0517125076592</v>
      </c>
      <c r="AC3252">
        <v>0</v>
      </c>
      <c r="AD3252">
        <v>1082.2399547691712</v>
      </c>
      <c r="AE3252">
        <v>2361.0450156452534</v>
      </c>
    </row>
    <row r="3253" spans="1:31" x14ac:dyDescent="0.25">
      <c r="A3253">
        <v>1827383</v>
      </c>
      <c r="B3253">
        <v>1</v>
      </c>
      <c r="C3253" t="s">
        <v>80</v>
      </c>
      <c r="D3253" t="s">
        <v>82</v>
      </c>
      <c r="E3253" t="s">
        <v>140</v>
      </c>
      <c r="F3253" t="s">
        <v>9529</v>
      </c>
      <c r="G3253" t="s">
        <v>246</v>
      </c>
      <c r="H3253" t="s">
        <v>134</v>
      </c>
      <c r="I3253" t="s">
        <v>135</v>
      </c>
      <c r="J3253" t="s">
        <v>136</v>
      </c>
      <c r="K3253" t="s">
        <v>137</v>
      </c>
      <c r="L3253" t="s">
        <v>9530</v>
      </c>
      <c r="M3253" t="s">
        <v>9531</v>
      </c>
      <c r="N3253">
        <v>1.8305555549999999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3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0.12201398355244168</v>
      </c>
      <c r="AC3253">
        <v>0</v>
      </c>
      <c r="AD3253">
        <v>0</v>
      </c>
      <c r="AE3253">
        <v>0.12201398355244168</v>
      </c>
    </row>
    <row r="3254" spans="1:31" x14ac:dyDescent="0.25">
      <c r="A3254">
        <v>1827211</v>
      </c>
      <c r="B3254">
        <v>1</v>
      </c>
      <c r="C3254" t="s">
        <v>81</v>
      </c>
      <c r="D3254" t="s">
        <v>112</v>
      </c>
      <c r="E3254" t="s">
        <v>202</v>
      </c>
      <c r="F3254" t="s">
        <v>9532</v>
      </c>
      <c r="G3254" t="s">
        <v>225</v>
      </c>
      <c r="H3254" t="s">
        <v>157</v>
      </c>
      <c r="I3254" t="s">
        <v>135</v>
      </c>
      <c r="J3254" t="s">
        <v>136</v>
      </c>
      <c r="K3254" t="s">
        <v>151</v>
      </c>
      <c r="L3254" t="s">
        <v>9533</v>
      </c>
      <c r="M3254" t="s">
        <v>9534</v>
      </c>
      <c r="N3254">
        <v>0.69831194399999996</v>
      </c>
      <c r="O3254">
        <v>0</v>
      </c>
      <c r="P3254">
        <v>0</v>
      </c>
      <c r="Q3254">
        <v>6</v>
      </c>
      <c r="R3254">
        <v>54</v>
      </c>
      <c r="S3254">
        <v>3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100.03034794505</v>
      </c>
      <c r="Z3254">
        <v>166.59610771932657</v>
      </c>
      <c r="AA3254">
        <v>2.3953722554547001</v>
      </c>
      <c r="AB3254">
        <v>0</v>
      </c>
      <c r="AC3254">
        <v>0</v>
      </c>
      <c r="AD3254">
        <v>0</v>
      </c>
      <c r="AE3254">
        <v>269.02182791983125</v>
      </c>
    </row>
    <row r="3255" spans="1:31" x14ac:dyDescent="0.25">
      <c r="A3255">
        <v>1827503</v>
      </c>
      <c r="B3255">
        <v>1</v>
      </c>
      <c r="C3255" t="s">
        <v>80</v>
      </c>
      <c r="D3255" t="s">
        <v>84</v>
      </c>
      <c r="E3255" t="s">
        <v>140</v>
      </c>
      <c r="F3255" t="s">
        <v>9535</v>
      </c>
      <c r="G3255" t="s">
        <v>242</v>
      </c>
      <c r="H3255" t="s">
        <v>134</v>
      </c>
      <c r="I3255" t="s">
        <v>135</v>
      </c>
      <c r="J3255" t="s">
        <v>3</v>
      </c>
      <c r="K3255" t="s">
        <v>137</v>
      </c>
      <c r="L3255" t="s">
        <v>9536</v>
      </c>
      <c r="M3255" t="s">
        <v>9537</v>
      </c>
      <c r="N3255">
        <v>2.747777777</v>
      </c>
      <c r="O3255">
        <v>0</v>
      </c>
      <c r="P3255">
        <v>11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5.6030281187451001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5.6030281187451001</v>
      </c>
    </row>
    <row r="3256" spans="1:31" x14ac:dyDescent="0.25">
      <c r="A3256">
        <v>1827091</v>
      </c>
      <c r="B3256">
        <v>1</v>
      </c>
      <c r="C3256" t="s">
        <v>80</v>
      </c>
      <c r="D3256" t="s">
        <v>92</v>
      </c>
      <c r="E3256" t="s">
        <v>154</v>
      </c>
      <c r="F3256" t="s">
        <v>9538</v>
      </c>
      <c r="G3256" t="s">
        <v>156</v>
      </c>
      <c r="H3256" t="s">
        <v>157</v>
      </c>
      <c r="I3256" t="s">
        <v>135</v>
      </c>
      <c r="J3256" t="s">
        <v>136</v>
      </c>
      <c r="K3256" t="s">
        <v>137</v>
      </c>
      <c r="L3256" t="s">
        <v>9539</v>
      </c>
      <c r="M3256" t="s">
        <v>9540</v>
      </c>
      <c r="N3256">
        <v>1.726111111</v>
      </c>
      <c r="O3256">
        <v>0</v>
      </c>
      <c r="P3256">
        <v>281</v>
      </c>
      <c r="Q3256">
        <v>0</v>
      </c>
      <c r="R3256">
        <v>0</v>
      </c>
      <c r="S3256">
        <v>0</v>
      </c>
      <c r="T3256">
        <v>11</v>
      </c>
      <c r="U3256">
        <v>0</v>
      </c>
      <c r="V3256">
        <v>0</v>
      </c>
      <c r="W3256">
        <v>0</v>
      </c>
      <c r="X3256">
        <v>42.122875333283183</v>
      </c>
      <c r="Y3256">
        <v>0</v>
      </c>
      <c r="Z3256">
        <v>0</v>
      </c>
      <c r="AA3256">
        <v>0</v>
      </c>
      <c r="AB3256">
        <v>17.580691726852372</v>
      </c>
      <c r="AC3256">
        <v>0</v>
      </c>
      <c r="AD3256">
        <v>0</v>
      </c>
      <c r="AE3256">
        <v>59.703567060135555</v>
      </c>
    </row>
    <row r="3257" spans="1:31" x14ac:dyDescent="0.25">
      <c r="A3257">
        <v>1827738</v>
      </c>
      <c r="B3257">
        <v>1</v>
      </c>
      <c r="C3257" t="s">
        <v>80</v>
      </c>
      <c r="D3257" t="s">
        <v>103</v>
      </c>
      <c r="E3257" t="s">
        <v>140</v>
      </c>
      <c r="F3257" t="s">
        <v>9541</v>
      </c>
      <c r="G3257" t="s">
        <v>142</v>
      </c>
      <c r="H3257" t="s">
        <v>134</v>
      </c>
      <c r="I3257" t="s">
        <v>135</v>
      </c>
      <c r="J3257" t="s">
        <v>136</v>
      </c>
      <c r="K3257" t="s">
        <v>137</v>
      </c>
      <c r="L3257" t="s">
        <v>9542</v>
      </c>
      <c r="M3257" t="s">
        <v>9543</v>
      </c>
      <c r="N3257">
        <v>0.81444444400000005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0.52810262639039995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0.52810262639039995</v>
      </c>
    </row>
    <row r="3258" spans="1:31" x14ac:dyDescent="0.25">
      <c r="A3258">
        <v>1827629</v>
      </c>
      <c r="B3258">
        <v>1</v>
      </c>
      <c r="C3258" t="s">
        <v>81</v>
      </c>
      <c r="D3258" t="s">
        <v>128</v>
      </c>
      <c r="E3258" t="s">
        <v>202</v>
      </c>
      <c r="F3258" t="s">
        <v>6917</v>
      </c>
      <c r="G3258" t="s">
        <v>156</v>
      </c>
      <c r="H3258" t="s">
        <v>157</v>
      </c>
      <c r="I3258" t="s">
        <v>135</v>
      </c>
      <c r="J3258" t="s">
        <v>136</v>
      </c>
      <c r="K3258" t="s">
        <v>137</v>
      </c>
      <c r="L3258" t="s">
        <v>9544</v>
      </c>
      <c r="M3258" t="s">
        <v>9545</v>
      </c>
      <c r="N3258">
        <v>0.61972222200000004</v>
      </c>
      <c r="O3258">
        <v>0</v>
      </c>
      <c r="P3258">
        <v>507</v>
      </c>
      <c r="Q3258">
        <v>1</v>
      </c>
      <c r="R3258">
        <v>63</v>
      </c>
      <c r="S3258">
        <v>3</v>
      </c>
      <c r="T3258">
        <v>106</v>
      </c>
      <c r="U3258">
        <v>1</v>
      </c>
      <c r="V3258">
        <v>0</v>
      </c>
      <c r="W3258">
        <v>0</v>
      </c>
      <c r="X3258">
        <v>63.954850944468298</v>
      </c>
      <c r="Y3258">
        <v>21.635446557937076</v>
      </c>
      <c r="Z3258">
        <v>14.774924143687961</v>
      </c>
      <c r="AA3258">
        <v>4.8683774999552254</v>
      </c>
      <c r="AB3258">
        <v>26.755931846671821</v>
      </c>
      <c r="AC3258">
        <v>13.206753887000639</v>
      </c>
      <c r="AD3258">
        <v>0</v>
      </c>
      <c r="AE3258">
        <v>145.19628487972105</v>
      </c>
    </row>
    <row r="3259" spans="1:31" x14ac:dyDescent="0.25">
      <c r="A3259">
        <v>1827274</v>
      </c>
      <c r="B3259">
        <v>1</v>
      </c>
      <c r="C3259" t="s">
        <v>80</v>
      </c>
      <c r="D3259" t="s">
        <v>88</v>
      </c>
      <c r="E3259" t="s">
        <v>140</v>
      </c>
      <c r="F3259" t="s">
        <v>9546</v>
      </c>
      <c r="G3259" t="s">
        <v>246</v>
      </c>
      <c r="H3259" t="s">
        <v>134</v>
      </c>
      <c r="I3259" t="s">
        <v>135</v>
      </c>
      <c r="J3259" t="s">
        <v>136</v>
      </c>
      <c r="K3259" t="s">
        <v>137</v>
      </c>
      <c r="L3259" t="s">
        <v>9547</v>
      </c>
      <c r="M3259" t="s">
        <v>9548</v>
      </c>
      <c r="N3259">
        <v>2.036944444</v>
      </c>
      <c r="O3259">
        <v>0</v>
      </c>
      <c r="P3259">
        <v>14</v>
      </c>
      <c r="Q3259">
        <v>0</v>
      </c>
      <c r="R3259">
        <v>0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5.1957539412042495</v>
      </c>
      <c r="Y3259">
        <v>0</v>
      </c>
      <c r="Z3259">
        <v>0</v>
      </c>
      <c r="AA3259">
        <v>0</v>
      </c>
      <c r="AB3259">
        <v>0.169170270856875</v>
      </c>
      <c r="AC3259">
        <v>0</v>
      </c>
      <c r="AD3259">
        <v>0</v>
      </c>
      <c r="AE3259">
        <v>5.3649242120611245</v>
      </c>
    </row>
    <row r="3260" spans="1:31" x14ac:dyDescent="0.25">
      <c r="A3260">
        <v>1827506</v>
      </c>
      <c r="B3260">
        <v>1</v>
      </c>
      <c r="C3260" t="s">
        <v>80</v>
      </c>
      <c r="D3260" t="s">
        <v>104</v>
      </c>
      <c r="E3260" t="s">
        <v>164</v>
      </c>
      <c r="F3260" t="s">
        <v>9549</v>
      </c>
      <c r="G3260" t="s">
        <v>1021</v>
      </c>
      <c r="H3260" t="s">
        <v>157</v>
      </c>
      <c r="I3260" t="s">
        <v>135</v>
      </c>
      <c r="J3260" t="s">
        <v>136</v>
      </c>
      <c r="K3260" t="s">
        <v>137</v>
      </c>
      <c r="L3260" t="s">
        <v>9550</v>
      </c>
      <c r="M3260" t="s">
        <v>9551</v>
      </c>
      <c r="N3260">
        <v>2.0408333330000001</v>
      </c>
      <c r="O3260">
        <v>4</v>
      </c>
      <c r="P3260">
        <v>19</v>
      </c>
      <c r="Q3260">
        <v>25</v>
      </c>
      <c r="R3260">
        <v>40</v>
      </c>
      <c r="S3260">
        <v>8</v>
      </c>
      <c r="T3260">
        <v>18</v>
      </c>
      <c r="U3260">
        <v>0</v>
      </c>
      <c r="V3260">
        <v>0</v>
      </c>
      <c r="W3260">
        <v>2.0410048942737999</v>
      </c>
      <c r="X3260">
        <v>8.5705635731215484</v>
      </c>
      <c r="Y3260">
        <v>51.129855114794836</v>
      </c>
      <c r="Z3260">
        <v>88.496803862052218</v>
      </c>
      <c r="AA3260">
        <v>20.918375951088485</v>
      </c>
      <c r="AB3260">
        <v>23.356514226272164</v>
      </c>
      <c r="AC3260">
        <v>0</v>
      </c>
      <c r="AD3260">
        <v>0</v>
      </c>
      <c r="AE3260">
        <v>194.51311762160304</v>
      </c>
    </row>
    <row r="3261" spans="1:31" x14ac:dyDescent="0.25">
      <c r="A3261">
        <v>1827088</v>
      </c>
      <c r="B3261">
        <v>1</v>
      </c>
      <c r="C3261" t="s">
        <v>80</v>
      </c>
      <c r="D3261" t="s">
        <v>106</v>
      </c>
      <c r="E3261" t="s">
        <v>202</v>
      </c>
      <c r="F3261" t="s">
        <v>9552</v>
      </c>
      <c r="G3261" t="s">
        <v>156</v>
      </c>
      <c r="H3261" t="s">
        <v>157</v>
      </c>
      <c r="I3261" t="s">
        <v>135</v>
      </c>
      <c r="J3261" t="s">
        <v>136</v>
      </c>
      <c r="K3261" t="s">
        <v>137</v>
      </c>
      <c r="L3261" t="s">
        <v>9553</v>
      </c>
      <c r="M3261" t="s">
        <v>9554</v>
      </c>
      <c r="N3261">
        <v>0.42083333299999998</v>
      </c>
      <c r="O3261">
        <v>3</v>
      </c>
      <c r="P3261">
        <v>7543</v>
      </c>
      <c r="Q3261">
        <v>88</v>
      </c>
      <c r="R3261">
        <v>493</v>
      </c>
      <c r="S3261">
        <v>49</v>
      </c>
      <c r="T3261">
        <v>1040</v>
      </c>
      <c r="U3261">
        <v>10</v>
      </c>
      <c r="V3261">
        <v>3</v>
      </c>
      <c r="W3261">
        <v>0.14068474927212499</v>
      </c>
      <c r="X3261">
        <v>346.26397683065562</v>
      </c>
      <c r="Y3261">
        <v>177.91364773329869</v>
      </c>
      <c r="Z3261">
        <v>207.2904809775865</v>
      </c>
      <c r="AA3261">
        <v>53.111454772976245</v>
      </c>
      <c r="AB3261">
        <v>186.71919103986841</v>
      </c>
      <c r="AC3261">
        <v>202.90989318175872</v>
      </c>
      <c r="AD3261">
        <v>51.334710573119999</v>
      </c>
      <c r="AE3261">
        <v>1225.6840398585364</v>
      </c>
    </row>
    <row r="3262" spans="1:31" x14ac:dyDescent="0.25">
      <c r="A3262">
        <v>1827752</v>
      </c>
      <c r="B3262">
        <v>1</v>
      </c>
      <c r="C3262" t="s">
        <v>81</v>
      </c>
      <c r="D3262" t="s">
        <v>123</v>
      </c>
      <c r="E3262" t="s">
        <v>252</v>
      </c>
      <c r="F3262" t="s">
        <v>9555</v>
      </c>
      <c r="G3262" t="s">
        <v>279</v>
      </c>
      <c r="H3262" t="s">
        <v>134</v>
      </c>
      <c r="I3262" t="s">
        <v>135</v>
      </c>
      <c r="J3262" t="s">
        <v>136</v>
      </c>
      <c r="K3262" t="s">
        <v>137</v>
      </c>
      <c r="L3262" t="s">
        <v>9556</v>
      </c>
      <c r="M3262" t="s">
        <v>9557</v>
      </c>
      <c r="N3262">
        <v>1.4752777770000001</v>
      </c>
      <c r="O3262">
        <v>0</v>
      </c>
      <c r="P3262">
        <v>172</v>
      </c>
      <c r="Q3262">
        <v>0</v>
      </c>
      <c r="R3262">
        <v>2</v>
      </c>
      <c r="S3262">
        <v>0</v>
      </c>
      <c r="T3262">
        <v>7</v>
      </c>
      <c r="U3262">
        <v>0</v>
      </c>
      <c r="V3262">
        <v>0</v>
      </c>
      <c r="W3262">
        <v>0</v>
      </c>
      <c r="X3262">
        <v>62.759707056035772</v>
      </c>
      <c r="Y3262">
        <v>0</v>
      </c>
      <c r="Z3262">
        <v>1.6730500261687333</v>
      </c>
      <c r="AA3262">
        <v>0</v>
      </c>
      <c r="AB3262">
        <v>7.6579628728764</v>
      </c>
      <c r="AC3262">
        <v>0</v>
      </c>
      <c r="AD3262">
        <v>0</v>
      </c>
      <c r="AE3262">
        <v>72.0907199550809</v>
      </c>
    </row>
    <row r="3263" spans="1:31" x14ac:dyDescent="0.25">
      <c r="A3263">
        <v>1827111</v>
      </c>
      <c r="B3263">
        <v>1</v>
      </c>
      <c r="C3263" t="s">
        <v>81</v>
      </c>
      <c r="D3263" t="s">
        <v>113</v>
      </c>
      <c r="E3263" t="s">
        <v>202</v>
      </c>
      <c r="F3263" t="s">
        <v>9558</v>
      </c>
      <c r="G3263" t="s">
        <v>156</v>
      </c>
      <c r="H3263" t="s">
        <v>157</v>
      </c>
      <c r="I3263" t="s">
        <v>179</v>
      </c>
      <c r="J3263" t="s">
        <v>136</v>
      </c>
      <c r="K3263" t="s">
        <v>137</v>
      </c>
      <c r="L3263" t="s">
        <v>9559</v>
      </c>
      <c r="M3263" t="s">
        <v>9560</v>
      </c>
      <c r="N3263">
        <v>1.8888888E-2</v>
      </c>
      <c r="O3263">
        <v>13</v>
      </c>
      <c r="P3263">
        <v>327</v>
      </c>
      <c r="Q3263">
        <v>137</v>
      </c>
      <c r="R3263">
        <v>158</v>
      </c>
      <c r="S3263">
        <v>16</v>
      </c>
      <c r="T3263">
        <v>23</v>
      </c>
      <c r="U3263">
        <v>0</v>
      </c>
      <c r="V3263">
        <v>0</v>
      </c>
      <c r="W3263">
        <v>6.173383450319999E-2</v>
      </c>
      <c r="X3263">
        <v>0.91304702855279984</v>
      </c>
      <c r="Y3263">
        <v>5.0041646089032641</v>
      </c>
      <c r="Z3263">
        <v>5.3831510469112454</v>
      </c>
      <c r="AA3263">
        <v>0.41879010085311119</v>
      </c>
      <c r="AB3263">
        <v>0.20419972868388886</v>
      </c>
      <c r="AC3263">
        <v>0</v>
      </c>
      <c r="AD3263">
        <v>0</v>
      </c>
      <c r="AE3263">
        <v>11.98508634840751</v>
      </c>
    </row>
    <row r="3264" spans="1:31" x14ac:dyDescent="0.25">
      <c r="A3264">
        <v>1827669</v>
      </c>
      <c r="B3264">
        <v>1</v>
      </c>
      <c r="C3264" t="s">
        <v>81</v>
      </c>
      <c r="D3264" t="s">
        <v>113</v>
      </c>
      <c r="E3264" t="s">
        <v>140</v>
      </c>
      <c r="F3264" t="s">
        <v>9561</v>
      </c>
      <c r="G3264" t="s">
        <v>142</v>
      </c>
      <c r="H3264" t="s">
        <v>134</v>
      </c>
      <c r="I3264" t="s">
        <v>135</v>
      </c>
      <c r="J3264" t="s">
        <v>136</v>
      </c>
      <c r="K3264" t="s">
        <v>137</v>
      </c>
      <c r="L3264" t="s">
        <v>9562</v>
      </c>
      <c r="M3264" t="s">
        <v>9563</v>
      </c>
      <c r="N3264">
        <v>1.4422222220000001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1.9111415984000002E-3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1.9111415984000002E-3</v>
      </c>
    </row>
    <row r="3265" spans="1:31" x14ac:dyDescent="0.25">
      <c r="A3265">
        <v>1827174</v>
      </c>
      <c r="B3265">
        <v>1</v>
      </c>
      <c r="C3265" t="s">
        <v>81</v>
      </c>
      <c r="D3265" t="s">
        <v>123</v>
      </c>
      <c r="E3265" t="s">
        <v>154</v>
      </c>
      <c r="F3265" t="s">
        <v>2154</v>
      </c>
      <c r="G3265" t="s">
        <v>156</v>
      </c>
      <c r="H3265" t="s">
        <v>157</v>
      </c>
      <c r="I3265" t="s">
        <v>135</v>
      </c>
      <c r="J3265" t="s">
        <v>136</v>
      </c>
      <c r="K3265" t="s">
        <v>137</v>
      </c>
      <c r="L3265" t="s">
        <v>9564</v>
      </c>
      <c r="M3265" t="s">
        <v>9565</v>
      </c>
      <c r="N3265">
        <v>1.3847222219999999</v>
      </c>
      <c r="O3265">
        <v>0</v>
      </c>
      <c r="P3265">
        <v>16</v>
      </c>
      <c r="Q3265">
        <v>79</v>
      </c>
      <c r="R3265">
        <v>16</v>
      </c>
      <c r="S3265">
        <v>3</v>
      </c>
      <c r="T3265">
        <v>21</v>
      </c>
      <c r="U3265">
        <v>0</v>
      </c>
      <c r="V3265">
        <v>0</v>
      </c>
      <c r="W3265">
        <v>0</v>
      </c>
      <c r="X3265">
        <v>4.2687149197476506</v>
      </c>
      <c r="Y3265">
        <v>55.107315871693331</v>
      </c>
      <c r="Z3265">
        <v>0.83189382538625845</v>
      </c>
      <c r="AA3265">
        <v>14.980837150165957</v>
      </c>
      <c r="AB3265">
        <v>1.8513935077968917</v>
      </c>
      <c r="AC3265">
        <v>0</v>
      </c>
      <c r="AD3265">
        <v>0</v>
      </c>
      <c r="AE3265">
        <v>77.040155274790081</v>
      </c>
    </row>
    <row r="3266" spans="1:31" x14ac:dyDescent="0.25">
      <c r="A3266">
        <v>1827712</v>
      </c>
      <c r="B3266">
        <v>1</v>
      </c>
      <c r="C3266" t="s">
        <v>80</v>
      </c>
      <c r="D3266" t="s">
        <v>105</v>
      </c>
      <c r="E3266" t="s">
        <v>202</v>
      </c>
      <c r="F3266" t="s">
        <v>9566</v>
      </c>
      <c r="G3266" t="s">
        <v>156</v>
      </c>
      <c r="H3266" t="s">
        <v>157</v>
      </c>
      <c r="I3266" t="s">
        <v>135</v>
      </c>
      <c r="J3266" t="s">
        <v>136</v>
      </c>
      <c r="K3266" t="s">
        <v>137</v>
      </c>
      <c r="L3266" t="s">
        <v>9567</v>
      </c>
      <c r="M3266" t="s">
        <v>9568</v>
      </c>
      <c r="N3266">
        <v>0.65555555499999996</v>
      </c>
      <c r="O3266">
        <v>4</v>
      </c>
      <c r="P3266">
        <v>385</v>
      </c>
      <c r="Q3266">
        <v>6</v>
      </c>
      <c r="R3266">
        <v>4</v>
      </c>
      <c r="S3266">
        <v>34</v>
      </c>
      <c r="T3266">
        <v>144</v>
      </c>
      <c r="U3266">
        <v>20</v>
      </c>
      <c r="V3266">
        <v>36</v>
      </c>
      <c r="W3266">
        <v>9.231631826384918</v>
      </c>
      <c r="X3266">
        <v>93.289704020947639</v>
      </c>
      <c r="Y3266">
        <v>2.8115140462445365</v>
      </c>
      <c r="Z3266">
        <v>13.759581753886833</v>
      </c>
      <c r="AA3266">
        <v>152.36689911628332</v>
      </c>
      <c r="AB3266">
        <v>175.89790170433349</v>
      </c>
      <c r="AC3266">
        <v>1277.0468590191299</v>
      </c>
      <c r="AD3266">
        <v>518.49710863029111</v>
      </c>
      <c r="AE3266">
        <v>2242.901200117502</v>
      </c>
    </row>
    <row r="3267" spans="1:31" x14ac:dyDescent="0.25">
      <c r="A3267">
        <v>1827237</v>
      </c>
      <c r="B3267">
        <v>1</v>
      </c>
      <c r="C3267" t="s">
        <v>80</v>
      </c>
      <c r="D3267" t="s">
        <v>110</v>
      </c>
      <c r="E3267" t="s">
        <v>202</v>
      </c>
      <c r="F3267" t="s">
        <v>9569</v>
      </c>
      <c r="G3267" t="s">
        <v>156</v>
      </c>
      <c r="H3267" t="s">
        <v>157</v>
      </c>
      <c r="I3267" t="s">
        <v>135</v>
      </c>
      <c r="J3267" t="s">
        <v>136</v>
      </c>
      <c r="K3267" t="s">
        <v>137</v>
      </c>
      <c r="L3267" t="s">
        <v>9570</v>
      </c>
      <c r="M3267" t="s">
        <v>9571</v>
      </c>
      <c r="N3267">
        <v>0.81361111100000005</v>
      </c>
      <c r="O3267">
        <v>0</v>
      </c>
      <c r="P3267">
        <v>7884</v>
      </c>
      <c r="Q3267">
        <v>0</v>
      </c>
      <c r="R3267">
        <v>0</v>
      </c>
      <c r="S3267">
        <v>1</v>
      </c>
      <c r="T3267">
        <v>569</v>
      </c>
      <c r="U3267">
        <v>0</v>
      </c>
      <c r="V3267">
        <v>1</v>
      </c>
      <c r="W3267">
        <v>0</v>
      </c>
      <c r="X3267">
        <v>1734.4675123158513</v>
      </c>
      <c r="Y3267">
        <v>0</v>
      </c>
      <c r="Z3267">
        <v>0</v>
      </c>
      <c r="AA3267">
        <v>215.88811604710003</v>
      </c>
      <c r="AB3267">
        <v>446.55125478959417</v>
      </c>
      <c r="AC3267">
        <v>0</v>
      </c>
      <c r="AD3267">
        <v>22.872173633689442</v>
      </c>
      <c r="AE3267">
        <v>2419.7790567862348</v>
      </c>
    </row>
    <row r="3268" spans="1:31" x14ac:dyDescent="0.25">
      <c r="A3268">
        <v>1827523</v>
      </c>
      <c r="B3268">
        <v>1</v>
      </c>
      <c r="C3268" t="s">
        <v>80</v>
      </c>
      <c r="D3268" t="s">
        <v>103</v>
      </c>
      <c r="E3268" t="s">
        <v>131</v>
      </c>
      <c r="F3268" t="s">
        <v>9572</v>
      </c>
      <c r="G3268" t="s">
        <v>133</v>
      </c>
      <c r="H3268" t="s">
        <v>134</v>
      </c>
      <c r="I3268" t="s">
        <v>135</v>
      </c>
      <c r="J3268" t="s">
        <v>136</v>
      </c>
      <c r="K3268" t="s">
        <v>137</v>
      </c>
      <c r="L3268" t="s">
        <v>9573</v>
      </c>
      <c r="M3268" t="s">
        <v>9574</v>
      </c>
      <c r="N3268">
        <v>1.3291666660000001</v>
      </c>
      <c r="O3268">
        <v>0</v>
      </c>
      <c r="P3268">
        <v>3</v>
      </c>
      <c r="Q3268">
        <v>0</v>
      </c>
      <c r="R3268">
        <v>0</v>
      </c>
      <c r="S3268">
        <v>0</v>
      </c>
      <c r="T3268">
        <v>2</v>
      </c>
      <c r="U3268">
        <v>0</v>
      </c>
      <c r="V3268">
        <v>0</v>
      </c>
      <c r="W3268">
        <v>0</v>
      </c>
      <c r="X3268">
        <v>0.39529200963695005</v>
      </c>
      <c r="Y3268">
        <v>0</v>
      </c>
      <c r="Z3268">
        <v>0</v>
      </c>
      <c r="AA3268">
        <v>0</v>
      </c>
      <c r="AB3268">
        <v>1.3197281776907668</v>
      </c>
      <c r="AC3268">
        <v>0</v>
      </c>
      <c r="AD3268">
        <v>0</v>
      </c>
      <c r="AE3268">
        <v>1.7150201873277169</v>
      </c>
    </row>
    <row r="3269" spans="1:31" x14ac:dyDescent="0.25">
      <c r="A3269">
        <v>1827549</v>
      </c>
      <c r="B3269">
        <v>1</v>
      </c>
      <c r="C3269" t="s">
        <v>80</v>
      </c>
      <c r="D3269" t="s">
        <v>103</v>
      </c>
      <c r="E3269" t="s">
        <v>268</v>
      </c>
      <c r="F3269" t="s">
        <v>1009</v>
      </c>
      <c r="G3269" t="s">
        <v>156</v>
      </c>
      <c r="H3269" t="s">
        <v>157</v>
      </c>
      <c r="I3269" t="s">
        <v>135</v>
      </c>
      <c r="J3269" t="s">
        <v>136</v>
      </c>
      <c r="K3269" t="s">
        <v>137</v>
      </c>
      <c r="L3269" t="s">
        <v>9575</v>
      </c>
      <c r="M3269" t="s">
        <v>9576</v>
      </c>
      <c r="N3269">
        <v>5.2222221999999999E-2</v>
      </c>
      <c r="O3269">
        <v>0</v>
      </c>
      <c r="P3269">
        <v>1633</v>
      </c>
      <c r="Q3269">
        <v>30</v>
      </c>
      <c r="R3269">
        <v>173</v>
      </c>
      <c r="S3269">
        <v>14</v>
      </c>
      <c r="T3269">
        <v>185</v>
      </c>
      <c r="U3269">
        <v>2</v>
      </c>
      <c r="V3269">
        <v>1</v>
      </c>
      <c r="W3269">
        <v>0</v>
      </c>
      <c r="X3269">
        <v>19.047762346039377</v>
      </c>
      <c r="Y3269">
        <v>7.0957442525377772</v>
      </c>
      <c r="Z3269">
        <v>30.495905849405812</v>
      </c>
      <c r="AA3269">
        <v>5.5634649542605006</v>
      </c>
      <c r="AB3269">
        <v>13.544077248074</v>
      </c>
      <c r="AC3269">
        <v>9.348230441880002</v>
      </c>
      <c r="AD3269">
        <v>0.20345733203500002</v>
      </c>
      <c r="AE3269">
        <v>85.298642424232469</v>
      </c>
    </row>
    <row r="3270" spans="1:31" x14ac:dyDescent="0.25">
      <c r="A3270">
        <v>1827357</v>
      </c>
      <c r="B3270">
        <v>1</v>
      </c>
      <c r="C3270" t="s">
        <v>81</v>
      </c>
      <c r="D3270" t="s">
        <v>113</v>
      </c>
      <c r="E3270" t="s">
        <v>140</v>
      </c>
      <c r="F3270" t="s">
        <v>9577</v>
      </c>
      <c r="G3270" t="s">
        <v>142</v>
      </c>
      <c r="H3270" t="s">
        <v>134</v>
      </c>
      <c r="I3270" t="s">
        <v>135</v>
      </c>
      <c r="J3270" t="s">
        <v>136</v>
      </c>
      <c r="K3270" t="s">
        <v>137</v>
      </c>
      <c r="L3270" t="s">
        <v>9578</v>
      </c>
      <c r="M3270" t="s">
        <v>9579</v>
      </c>
      <c r="N3270">
        <v>0.87638888800000003</v>
      </c>
      <c r="O3270">
        <v>0</v>
      </c>
      <c r="P3270">
        <v>1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0.43991402232066668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0.43991402232066668</v>
      </c>
    </row>
    <row r="3271" spans="1:31" x14ac:dyDescent="0.25">
      <c r="A3271">
        <v>1827300</v>
      </c>
      <c r="B3271">
        <v>1</v>
      </c>
      <c r="C3271" t="s">
        <v>80</v>
      </c>
      <c r="D3271" t="s">
        <v>92</v>
      </c>
      <c r="E3271" t="s">
        <v>154</v>
      </c>
      <c r="F3271" t="s">
        <v>9580</v>
      </c>
      <c r="G3271" t="s">
        <v>150</v>
      </c>
      <c r="H3271" t="s">
        <v>157</v>
      </c>
      <c r="I3271" t="s">
        <v>135</v>
      </c>
      <c r="J3271" t="s">
        <v>136</v>
      </c>
      <c r="K3271" t="s">
        <v>151</v>
      </c>
      <c r="L3271" t="s">
        <v>9581</v>
      </c>
      <c r="M3271" t="s">
        <v>9582</v>
      </c>
      <c r="N3271">
        <v>2.1002777770000001</v>
      </c>
      <c r="O3271">
        <v>0</v>
      </c>
      <c r="P3271">
        <v>216</v>
      </c>
      <c r="Q3271">
        <v>0</v>
      </c>
      <c r="R3271">
        <v>1</v>
      </c>
      <c r="S3271">
        <v>0</v>
      </c>
      <c r="T3271">
        <v>3</v>
      </c>
      <c r="U3271">
        <v>0</v>
      </c>
      <c r="V3271">
        <v>0</v>
      </c>
      <c r="W3271">
        <v>0</v>
      </c>
      <c r="X3271">
        <v>106.6155907027691</v>
      </c>
      <c r="Y3271">
        <v>0</v>
      </c>
      <c r="Z3271">
        <v>1.2375488284540335</v>
      </c>
      <c r="AA3271">
        <v>0</v>
      </c>
      <c r="AB3271">
        <v>2.7573823872960506</v>
      </c>
      <c r="AC3271">
        <v>0</v>
      </c>
      <c r="AD3271">
        <v>0</v>
      </c>
      <c r="AE3271">
        <v>110.61052191851918</v>
      </c>
    </row>
    <row r="3272" spans="1:31" x14ac:dyDescent="0.25">
      <c r="A3272">
        <v>1827294</v>
      </c>
      <c r="B3272">
        <v>1</v>
      </c>
      <c r="C3272" t="s">
        <v>80</v>
      </c>
      <c r="D3272" t="s">
        <v>98</v>
      </c>
      <c r="E3272" t="s">
        <v>154</v>
      </c>
      <c r="F3272" t="s">
        <v>9583</v>
      </c>
      <c r="G3272" t="s">
        <v>175</v>
      </c>
      <c r="H3272" t="s">
        <v>157</v>
      </c>
      <c r="I3272" t="s">
        <v>135</v>
      </c>
      <c r="J3272" t="s">
        <v>136</v>
      </c>
      <c r="K3272" t="s">
        <v>137</v>
      </c>
      <c r="L3272" t="s">
        <v>9584</v>
      </c>
      <c r="M3272" t="s">
        <v>9585</v>
      </c>
      <c r="N3272">
        <v>2.7166666660000001</v>
      </c>
      <c r="O3272">
        <v>0</v>
      </c>
      <c r="P3272">
        <v>103</v>
      </c>
      <c r="Q3272">
        <v>0</v>
      </c>
      <c r="R3272">
        <v>15</v>
      </c>
      <c r="S3272">
        <v>0</v>
      </c>
      <c r="T3272">
        <v>11</v>
      </c>
      <c r="U3272">
        <v>0</v>
      </c>
      <c r="V3272">
        <v>0</v>
      </c>
      <c r="W3272">
        <v>0</v>
      </c>
      <c r="X3272">
        <v>78.823945331692954</v>
      </c>
      <c r="Y3272">
        <v>0</v>
      </c>
      <c r="Z3272">
        <v>100.16397302704031</v>
      </c>
      <c r="AA3272">
        <v>0</v>
      </c>
      <c r="AB3272">
        <v>16.647387334481753</v>
      </c>
      <c r="AC3272">
        <v>0</v>
      </c>
      <c r="AD3272">
        <v>0</v>
      </c>
      <c r="AE3272">
        <v>195.63530569321503</v>
      </c>
    </row>
    <row r="3273" spans="1:31" x14ac:dyDescent="0.25">
      <c r="A3273">
        <v>1827194</v>
      </c>
      <c r="B3273">
        <v>1</v>
      </c>
      <c r="C3273" t="s">
        <v>80</v>
      </c>
      <c r="D3273" t="s">
        <v>98</v>
      </c>
      <c r="E3273" t="s">
        <v>164</v>
      </c>
      <c r="F3273" t="s">
        <v>7188</v>
      </c>
      <c r="G3273" t="s">
        <v>156</v>
      </c>
      <c r="H3273" t="s">
        <v>157</v>
      </c>
      <c r="I3273" t="s">
        <v>179</v>
      </c>
      <c r="J3273" t="s">
        <v>136</v>
      </c>
      <c r="K3273" t="s">
        <v>137</v>
      </c>
      <c r="L3273" t="s">
        <v>9586</v>
      </c>
      <c r="M3273" t="s">
        <v>9587</v>
      </c>
      <c r="N3273">
        <v>1.1111111E-2</v>
      </c>
      <c r="O3273">
        <v>0</v>
      </c>
      <c r="P3273">
        <v>752</v>
      </c>
      <c r="Q3273">
        <v>0</v>
      </c>
      <c r="R3273">
        <v>320</v>
      </c>
      <c r="S3273">
        <v>3</v>
      </c>
      <c r="T3273">
        <v>168</v>
      </c>
      <c r="U3273">
        <v>0</v>
      </c>
      <c r="V3273">
        <v>0</v>
      </c>
      <c r="W3273">
        <v>0</v>
      </c>
      <c r="X3273">
        <v>2.1955157312270006</v>
      </c>
      <c r="Y3273">
        <v>0</v>
      </c>
      <c r="Z3273">
        <v>3.3897922787043329</v>
      </c>
      <c r="AA3273">
        <v>0.13652885246666668</v>
      </c>
      <c r="AB3273">
        <v>1.6170209880619995</v>
      </c>
      <c r="AC3273">
        <v>0</v>
      </c>
      <c r="AD3273">
        <v>0</v>
      </c>
      <c r="AE3273">
        <v>7.3388578504599993</v>
      </c>
    </row>
    <row r="3274" spans="1:31" x14ac:dyDescent="0.25">
      <c r="A3274">
        <v>1827692</v>
      </c>
      <c r="B3274">
        <v>1</v>
      </c>
      <c r="C3274" t="s">
        <v>80</v>
      </c>
      <c r="D3274" t="s">
        <v>100</v>
      </c>
      <c r="E3274" t="s">
        <v>131</v>
      </c>
      <c r="F3274" t="s">
        <v>9588</v>
      </c>
      <c r="G3274" t="s">
        <v>133</v>
      </c>
      <c r="H3274" t="s">
        <v>134</v>
      </c>
      <c r="I3274" t="s">
        <v>135</v>
      </c>
      <c r="J3274" t="s">
        <v>136</v>
      </c>
      <c r="K3274" t="s">
        <v>137</v>
      </c>
      <c r="L3274" t="s">
        <v>9589</v>
      </c>
      <c r="M3274" t="s">
        <v>9590</v>
      </c>
      <c r="N3274">
        <v>2.6188888879999999</v>
      </c>
      <c r="O3274">
        <v>0</v>
      </c>
      <c r="P3274">
        <v>9</v>
      </c>
      <c r="Q3274">
        <v>0</v>
      </c>
      <c r="R3274">
        <v>22</v>
      </c>
      <c r="S3274">
        <v>0</v>
      </c>
      <c r="T3274">
        <v>3</v>
      </c>
      <c r="U3274">
        <v>0</v>
      </c>
      <c r="V3274">
        <v>0</v>
      </c>
      <c r="W3274">
        <v>0</v>
      </c>
      <c r="X3274">
        <v>3.2631649985908338</v>
      </c>
      <c r="Y3274">
        <v>0</v>
      </c>
      <c r="Z3274">
        <v>14.888598650471904</v>
      </c>
      <c r="AA3274">
        <v>0</v>
      </c>
      <c r="AB3274">
        <v>3.7942429831028055</v>
      </c>
      <c r="AC3274">
        <v>0</v>
      </c>
      <c r="AD3274">
        <v>0</v>
      </c>
      <c r="AE3274">
        <v>21.946006632165542</v>
      </c>
    </row>
    <row r="3275" spans="1:31" x14ac:dyDescent="0.25">
      <c r="A3275">
        <v>1827592</v>
      </c>
      <c r="B3275">
        <v>1</v>
      </c>
      <c r="C3275" t="s">
        <v>80</v>
      </c>
      <c r="D3275" t="s">
        <v>97</v>
      </c>
      <c r="E3275" t="s">
        <v>268</v>
      </c>
      <c r="F3275" t="s">
        <v>8867</v>
      </c>
      <c r="G3275" t="s">
        <v>386</v>
      </c>
      <c r="H3275" t="s">
        <v>1252</v>
      </c>
      <c r="I3275" t="s">
        <v>135</v>
      </c>
      <c r="J3275" t="s">
        <v>136</v>
      </c>
      <c r="K3275" t="s">
        <v>137</v>
      </c>
      <c r="L3275" t="s">
        <v>9591</v>
      </c>
      <c r="M3275" t="s">
        <v>9592</v>
      </c>
      <c r="N3275">
        <v>0.78222222200000002</v>
      </c>
      <c r="O3275">
        <v>3</v>
      </c>
      <c r="P3275">
        <v>673</v>
      </c>
      <c r="Q3275">
        <v>4</v>
      </c>
      <c r="R3275">
        <v>0</v>
      </c>
      <c r="S3275">
        <v>11</v>
      </c>
      <c r="T3275">
        <v>9</v>
      </c>
      <c r="U3275">
        <v>1</v>
      </c>
      <c r="V3275">
        <v>0</v>
      </c>
      <c r="W3275">
        <v>117.94119944188726</v>
      </c>
      <c r="X3275">
        <v>60.174430895073094</v>
      </c>
      <c r="Y3275">
        <v>15.190663879990268</v>
      </c>
      <c r="Z3275">
        <v>0</v>
      </c>
      <c r="AA3275">
        <v>196.73417596573364</v>
      </c>
      <c r="AB3275">
        <v>20.039441287278336</v>
      </c>
      <c r="AC3275">
        <v>13.833481422101134</v>
      </c>
      <c r="AD3275">
        <v>0</v>
      </c>
      <c r="AE3275">
        <v>423.91339289206377</v>
      </c>
    </row>
    <row r="3276" spans="1:31" x14ac:dyDescent="0.25">
      <c r="A3276">
        <v>1827392</v>
      </c>
      <c r="B3276">
        <v>1</v>
      </c>
      <c r="C3276" t="s">
        <v>80</v>
      </c>
      <c r="D3276" t="s">
        <v>92</v>
      </c>
      <c r="E3276" t="s">
        <v>223</v>
      </c>
      <c r="F3276" t="s">
        <v>9593</v>
      </c>
      <c r="G3276" t="s">
        <v>150</v>
      </c>
      <c r="H3276" t="s">
        <v>134</v>
      </c>
      <c r="I3276" t="s">
        <v>135</v>
      </c>
      <c r="J3276" t="s">
        <v>136</v>
      </c>
      <c r="K3276" t="s">
        <v>151</v>
      </c>
      <c r="L3276" t="s">
        <v>9594</v>
      </c>
      <c r="M3276" t="s">
        <v>9595</v>
      </c>
      <c r="N3276">
        <v>0.90461277699999998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7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3.9309225150969329</v>
      </c>
      <c r="AC3276">
        <v>0</v>
      </c>
      <c r="AD3276">
        <v>0</v>
      </c>
      <c r="AE3276">
        <v>3.9309225150969329</v>
      </c>
    </row>
    <row r="3277" spans="1:31" x14ac:dyDescent="0.25">
      <c r="A3277">
        <v>1827555</v>
      </c>
      <c r="B3277">
        <v>1</v>
      </c>
      <c r="C3277" t="s">
        <v>80</v>
      </c>
      <c r="D3277" t="s">
        <v>103</v>
      </c>
      <c r="E3277" t="s">
        <v>202</v>
      </c>
      <c r="F3277" t="s">
        <v>9596</v>
      </c>
      <c r="G3277" t="s">
        <v>156</v>
      </c>
      <c r="H3277" t="s">
        <v>157</v>
      </c>
      <c r="I3277" t="s">
        <v>135</v>
      </c>
      <c r="J3277" t="s">
        <v>136</v>
      </c>
      <c r="K3277" t="s">
        <v>137</v>
      </c>
      <c r="L3277" t="s">
        <v>9597</v>
      </c>
      <c r="M3277" t="s">
        <v>9598</v>
      </c>
      <c r="N3277">
        <v>2.8419444440000001</v>
      </c>
      <c r="O3277">
        <v>4</v>
      </c>
      <c r="P3277">
        <v>362</v>
      </c>
      <c r="Q3277">
        <v>57</v>
      </c>
      <c r="R3277">
        <v>67</v>
      </c>
      <c r="S3277">
        <v>11</v>
      </c>
      <c r="T3277">
        <v>42</v>
      </c>
      <c r="U3277">
        <v>1</v>
      </c>
      <c r="V3277">
        <v>0</v>
      </c>
      <c r="W3277">
        <v>5.5765089027252008</v>
      </c>
      <c r="X3277">
        <v>214.33076444406319</v>
      </c>
      <c r="Y3277">
        <v>502.91709185435542</v>
      </c>
      <c r="Z3277">
        <v>729.94404127757821</v>
      </c>
      <c r="AA3277">
        <v>156.69486352956378</v>
      </c>
      <c r="AB3277">
        <v>262.35085148019976</v>
      </c>
      <c r="AC3277">
        <v>321.84414678812806</v>
      </c>
      <c r="AD3277">
        <v>0</v>
      </c>
      <c r="AE3277">
        <v>2193.6582682766134</v>
      </c>
    </row>
    <row r="3278" spans="1:31" x14ac:dyDescent="0.25">
      <c r="A3278">
        <v>1827160</v>
      </c>
      <c r="B3278">
        <v>1</v>
      </c>
      <c r="C3278" t="s">
        <v>80</v>
      </c>
      <c r="D3278" t="s">
        <v>97</v>
      </c>
      <c r="E3278" t="s">
        <v>268</v>
      </c>
      <c r="F3278" t="s">
        <v>3749</v>
      </c>
      <c r="G3278" t="s">
        <v>386</v>
      </c>
      <c r="H3278" t="s">
        <v>1252</v>
      </c>
      <c r="I3278" t="s">
        <v>135</v>
      </c>
      <c r="J3278" t="s">
        <v>136</v>
      </c>
      <c r="K3278" t="s">
        <v>137</v>
      </c>
      <c r="L3278" t="s">
        <v>9427</v>
      </c>
      <c r="M3278" t="s">
        <v>9599</v>
      </c>
      <c r="N3278">
        <v>0.43527777699999998</v>
      </c>
      <c r="O3278">
        <v>9</v>
      </c>
      <c r="P3278">
        <v>4155</v>
      </c>
      <c r="Q3278">
        <v>12</v>
      </c>
      <c r="R3278">
        <v>149</v>
      </c>
      <c r="S3278">
        <v>34</v>
      </c>
      <c r="T3278">
        <v>453</v>
      </c>
      <c r="U3278">
        <v>0</v>
      </c>
      <c r="V3278">
        <v>10</v>
      </c>
      <c r="W3278">
        <v>22.8833015009115</v>
      </c>
      <c r="X3278">
        <v>322.22160896579373</v>
      </c>
      <c r="Y3278">
        <v>12.287102540614333</v>
      </c>
      <c r="Z3278">
        <v>25.962177179570443</v>
      </c>
      <c r="AA3278">
        <v>194.97231935591122</v>
      </c>
      <c r="AB3278">
        <v>159.47651059535841</v>
      </c>
      <c r="AC3278">
        <v>0</v>
      </c>
      <c r="AD3278">
        <v>17.791648764063751</v>
      </c>
      <c r="AE3278">
        <v>755.59466890222336</v>
      </c>
    </row>
    <row r="3279" spans="1:31" x14ac:dyDescent="0.25">
      <c r="A3279">
        <v>1827615</v>
      </c>
      <c r="B3279">
        <v>1</v>
      </c>
      <c r="C3279" t="s">
        <v>80</v>
      </c>
      <c r="D3279" t="s">
        <v>96</v>
      </c>
      <c r="E3279" t="s">
        <v>140</v>
      </c>
      <c r="F3279" t="s">
        <v>9600</v>
      </c>
      <c r="G3279" t="s">
        <v>142</v>
      </c>
      <c r="H3279" t="s">
        <v>134</v>
      </c>
      <c r="I3279" t="s">
        <v>135</v>
      </c>
      <c r="J3279" t="s">
        <v>136</v>
      </c>
      <c r="K3279" t="s">
        <v>137</v>
      </c>
      <c r="L3279" t="s">
        <v>9601</v>
      </c>
      <c r="M3279" t="s">
        <v>9602</v>
      </c>
      <c r="N3279">
        <v>2.4494444440000001</v>
      </c>
      <c r="O3279">
        <v>0</v>
      </c>
      <c r="P3279">
        <v>1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2.7001149175883338E-2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2.7001149175883338E-2</v>
      </c>
    </row>
    <row r="3280" spans="1:31" x14ac:dyDescent="0.25">
      <c r="A3280">
        <v>1827475</v>
      </c>
      <c r="B3280">
        <v>1</v>
      </c>
      <c r="C3280" t="s">
        <v>80</v>
      </c>
      <c r="D3280" t="s">
        <v>104</v>
      </c>
      <c r="E3280" t="s">
        <v>131</v>
      </c>
      <c r="F3280" t="s">
        <v>9603</v>
      </c>
      <c r="G3280" t="s">
        <v>189</v>
      </c>
      <c r="H3280" t="s">
        <v>134</v>
      </c>
      <c r="I3280" t="s">
        <v>135</v>
      </c>
      <c r="J3280" t="s">
        <v>136</v>
      </c>
      <c r="K3280" t="s">
        <v>137</v>
      </c>
      <c r="L3280" t="s">
        <v>9604</v>
      </c>
      <c r="M3280" t="s">
        <v>9605</v>
      </c>
      <c r="N3280">
        <v>3.4019444440000002</v>
      </c>
      <c r="O3280">
        <v>0</v>
      </c>
      <c r="P3280">
        <v>2</v>
      </c>
      <c r="Q3280">
        <v>0</v>
      </c>
      <c r="R3280">
        <v>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0.75182317377606667</v>
      </c>
      <c r="Y3280">
        <v>0</v>
      </c>
      <c r="Z3280">
        <v>0.85183471978638348</v>
      </c>
      <c r="AA3280">
        <v>0</v>
      </c>
      <c r="AB3280">
        <v>0</v>
      </c>
      <c r="AC3280">
        <v>0</v>
      </c>
      <c r="AD3280">
        <v>0</v>
      </c>
      <c r="AE3280">
        <v>1.6036578935624501</v>
      </c>
    </row>
    <row r="3281" spans="1:31" x14ac:dyDescent="0.25">
      <c r="A3281">
        <v>1827618</v>
      </c>
      <c r="B3281">
        <v>1</v>
      </c>
      <c r="C3281" t="s">
        <v>80</v>
      </c>
      <c r="D3281" t="s">
        <v>96</v>
      </c>
      <c r="E3281" t="s">
        <v>154</v>
      </c>
      <c r="F3281" t="s">
        <v>9606</v>
      </c>
      <c r="G3281" t="s">
        <v>156</v>
      </c>
      <c r="H3281" t="s">
        <v>157</v>
      </c>
      <c r="I3281" t="s">
        <v>135</v>
      </c>
      <c r="J3281" t="s">
        <v>136</v>
      </c>
      <c r="K3281" t="s">
        <v>137</v>
      </c>
      <c r="L3281" t="s">
        <v>9607</v>
      </c>
      <c r="M3281" t="s">
        <v>9608</v>
      </c>
      <c r="N3281">
        <v>1.4069444440000001</v>
      </c>
      <c r="O3281">
        <v>0</v>
      </c>
      <c r="P3281">
        <v>51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15.149219547737127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15.149219547737127</v>
      </c>
    </row>
    <row r="3282" spans="1:31" x14ac:dyDescent="0.25">
      <c r="A3282">
        <v>1827595</v>
      </c>
      <c r="B3282">
        <v>1</v>
      </c>
      <c r="C3282" t="s">
        <v>80</v>
      </c>
      <c r="D3282" t="s">
        <v>82</v>
      </c>
      <c r="E3282" t="s">
        <v>140</v>
      </c>
      <c r="F3282" t="s">
        <v>9609</v>
      </c>
      <c r="G3282" t="s">
        <v>213</v>
      </c>
      <c r="H3282" t="s">
        <v>134</v>
      </c>
      <c r="I3282" t="s">
        <v>135</v>
      </c>
      <c r="J3282" t="s">
        <v>136</v>
      </c>
      <c r="K3282" t="s">
        <v>137</v>
      </c>
      <c r="L3282" t="s">
        <v>9610</v>
      </c>
      <c r="M3282" t="s">
        <v>9611</v>
      </c>
      <c r="N3282">
        <v>1.4911111109999999</v>
      </c>
      <c r="O3282">
        <v>0</v>
      </c>
      <c r="P3282">
        <v>3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2.0090993292718333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2.0090993292718333</v>
      </c>
    </row>
    <row r="3283" spans="1:31" x14ac:dyDescent="0.25">
      <c r="A3283">
        <v>1827283</v>
      </c>
      <c r="B3283">
        <v>1</v>
      </c>
      <c r="C3283" t="s">
        <v>81</v>
      </c>
      <c r="D3283" t="s">
        <v>118</v>
      </c>
      <c r="E3283" t="s">
        <v>268</v>
      </c>
      <c r="F3283" t="s">
        <v>7590</v>
      </c>
      <c r="G3283" t="s">
        <v>156</v>
      </c>
      <c r="H3283" t="s">
        <v>157</v>
      </c>
      <c r="I3283" t="s">
        <v>135</v>
      </c>
      <c r="J3283" t="s">
        <v>136</v>
      </c>
      <c r="K3283" t="s">
        <v>137</v>
      </c>
      <c r="L3283" t="s">
        <v>9612</v>
      </c>
      <c r="M3283" t="s">
        <v>9613</v>
      </c>
      <c r="N3283">
        <v>0.23472222200000001</v>
      </c>
      <c r="O3283">
        <v>2</v>
      </c>
      <c r="P3283">
        <v>1141</v>
      </c>
      <c r="Q3283">
        <v>140</v>
      </c>
      <c r="R3283">
        <v>266</v>
      </c>
      <c r="S3283">
        <v>19</v>
      </c>
      <c r="T3283">
        <v>131</v>
      </c>
      <c r="U3283">
        <v>2</v>
      </c>
      <c r="V3283">
        <v>1</v>
      </c>
      <c r="W3283">
        <v>0.15003726272600001</v>
      </c>
      <c r="X3283">
        <v>47.26963555578822</v>
      </c>
      <c r="Y3283">
        <v>173.7543549909476</v>
      </c>
      <c r="Z3283">
        <v>259.81626109408688</v>
      </c>
      <c r="AA3283">
        <v>17.988678309957876</v>
      </c>
      <c r="AB3283">
        <v>27.924229775377718</v>
      </c>
      <c r="AC3283">
        <v>70.997321569232497</v>
      </c>
      <c r="AD3283">
        <v>7.0112810206697906</v>
      </c>
      <c r="AE3283">
        <v>604.9117995787866</v>
      </c>
    </row>
    <row r="3284" spans="1:31" x14ac:dyDescent="0.25">
      <c r="A3284">
        <v>1827638</v>
      </c>
      <c r="B3284">
        <v>1</v>
      </c>
      <c r="C3284" t="s">
        <v>81</v>
      </c>
      <c r="D3284" t="s">
        <v>127</v>
      </c>
      <c r="E3284" t="s">
        <v>252</v>
      </c>
      <c r="F3284" t="s">
        <v>9614</v>
      </c>
      <c r="G3284" t="s">
        <v>279</v>
      </c>
      <c r="H3284" t="s">
        <v>134</v>
      </c>
      <c r="I3284" t="s">
        <v>135</v>
      </c>
      <c r="J3284" t="s">
        <v>136</v>
      </c>
      <c r="K3284" t="s">
        <v>137</v>
      </c>
      <c r="L3284" t="s">
        <v>9615</v>
      </c>
      <c r="M3284" t="s">
        <v>9616</v>
      </c>
      <c r="N3284">
        <v>3.5244444439999998</v>
      </c>
      <c r="O3284">
        <v>0</v>
      </c>
      <c r="P3284">
        <v>162</v>
      </c>
      <c r="Q3284">
        <v>0</v>
      </c>
      <c r="R3284">
        <v>1</v>
      </c>
      <c r="S3284">
        <v>0</v>
      </c>
      <c r="T3284">
        <v>53</v>
      </c>
      <c r="U3284">
        <v>0</v>
      </c>
      <c r="V3284">
        <v>0</v>
      </c>
      <c r="W3284">
        <v>0</v>
      </c>
      <c r="X3284">
        <v>160.82697563911753</v>
      </c>
      <c r="Y3284">
        <v>0</v>
      </c>
      <c r="Z3284">
        <v>0.10237378340175</v>
      </c>
      <c r="AA3284">
        <v>0</v>
      </c>
      <c r="AB3284">
        <v>82.745752015401408</v>
      </c>
      <c r="AC3284">
        <v>0</v>
      </c>
      <c r="AD3284">
        <v>0</v>
      </c>
      <c r="AE3284">
        <v>243.67510143792072</v>
      </c>
    </row>
    <row r="3285" spans="1:31" x14ac:dyDescent="0.25">
      <c r="A3285">
        <v>1827538</v>
      </c>
      <c r="B3285">
        <v>1</v>
      </c>
      <c r="C3285" t="s">
        <v>81</v>
      </c>
      <c r="D3285" t="s">
        <v>113</v>
      </c>
      <c r="E3285" t="s">
        <v>202</v>
      </c>
      <c r="F3285" t="s">
        <v>9617</v>
      </c>
      <c r="G3285" t="s">
        <v>156</v>
      </c>
      <c r="H3285" t="s">
        <v>157</v>
      </c>
      <c r="I3285" t="s">
        <v>135</v>
      </c>
      <c r="J3285" t="s">
        <v>136</v>
      </c>
      <c r="K3285" t="s">
        <v>137</v>
      </c>
      <c r="L3285" t="s">
        <v>9618</v>
      </c>
      <c r="M3285" t="s">
        <v>9619</v>
      </c>
      <c r="N3285">
        <v>0.14805555500000001</v>
      </c>
      <c r="O3285">
        <v>0</v>
      </c>
      <c r="P3285">
        <v>461</v>
      </c>
      <c r="Q3285">
        <v>43</v>
      </c>
      <c r="R3285">
        <v>247</v>
      </c>
      <c r="S3285">
        <v>8</v>
      </c>
      <c r="T3285">
        <v>30</v>
      </c>
      <c r="U3285">
        <v>0</v>
      </c>
      <c r="V3285">
        <v>0</v>
      </c>
      <c r="W3285">
        <v>0</v>
      </c>
      <c r="X3285">
        <v>14.511302517304124</v>
      </c>
      <c r="Y3285">
        <v>14.273979615136513</v>
      </c>
      <c r="Z3285">
        <v>83.953489447209961</v>
      </c>
      <c r="AA3285">
        <v>43.884058002373337</v>
      </c>
      <c r="AB3285">
        <v>6.2041434553282908</v>
      </c>
      <c r="AC3285">
        <v>0</v>
      </c>
      <c r="AD3285">
        <v>0</v>
      </c>
      <c r="AE3285">
        <v>162.82697303735222</v>
      </c>
    </row>
    <row r="3286" spans="1:31" x14ac:dyDescent="0.25">
      <c r="A3286">
        <v>1827246</v>
      </c>
      <c r="B3286">
        <v>1</v>
      </c>
      <c r="C3286" t="s">
        <v>80</v>
      </c>
      <c r="D3286" t="s">
        <v>106</v>
      </c>
      <c r="E3286" t="s">
        <v>131</v>
      </c>
      <c r="F3286" t="s">
        <v>9620</v>
      </c>
      <c r="G3286" t="s">
        <v>133</v>
      </c>
      <c r="H3286" t="s">
        <v>134</v>
      </c>
      <c r="I3286" t="s">
        <v>135</v>
      </c>
      <c r="J3286" t="s">
        <v>136</v>
      </c>
      <c r="K3286" t="s">
        <v>137</v>
      </c>
      <c r="L3286" t="s">
        <v>9621</v>
      </c>
      <c r="M3286" t="s">
        <v>9622</v>
      </c>
      <c r="N3286">
        <v>1.185277777</v>
      </c>
      <c r="O3286">
        <v>0</v>
      </c>
      <c r="P3286">
        <v>24</v>
      </c>
      <c r="Q3286">
        <v>0</v>
      </c>
      <c r="R3286">
        <v>1</v>
      </c>
      <c r="S3286">
        <v>0</v>
      </c>
      <c r="T3286">
        <v>2</v>
      </c>
      <c r="U3286">
        <v>0</v>
      </c>
      <c r="V3286">
        <v>0</v>
      </c>
      <c r="W3286">
        <v>0</v>
      </c>
      <c r="X3286">
        <v>5.3943527501030832</v>
      </c>
      <c r="Y3286">
        <v>0</v>
      </c>
      <c r="Z3286">
        <v>10.496642377285209</v>
      </c>
      <c r="AA3286">
        <v>0</v>
      </c>
      <c r="AB3286">
        <v>1.618653297484</v>
      </c>
      <c r="AC3286">
        <v>0</v>
      </c>
      <c r="AD3286">
        <v>0</v>
      </c>
      <c r="AE3286">
        <v>17.509648424872292</v>
      </c>
    </row>
    <row r="3287" spans="1:31" x14ac:dyDescent="0.25">
      <c r="A3287">
        <v>1827203</v>
      </c>
      <c r="B3287">
        <v>1</v>
      </c>
      <c r="C3287" t="s">
        <v>81</v>
      </c>
      <c r="D3287" t="s">
        <v>113</v>
      </c>
      <c r="E3287" t="s">
        <v>202</v>
      </c>
      <c r="F3287" t="s">
        <v>1516</v>
      </c>
      <c r="G3287" t="s">
        <v>225</v>
      </c>
      <c r="H3287" t="s">
        <v>157</v>
      </c>
      <c r="I3287" t="s">
        <v>135</v>
      </c>
      <c r="J3287" t="s">
        <v>136</v>
      </c>
      <c r="K3287" t="s">
        <v>151</v>
      </c>
      <c r="L3287" t="s">
        <v>9623</v>
      </c>
      <c r="M3287" t="s">
        <v>9624</v>
      </c>
      <c r="N3287">
        <v>3.4769444439999999</v>
      </c>
      <c r="O3287">
        <v>0</v>
      </c>
      <c r="P3287">
        <v>1226</v>
      </c>
      <c r="Q3287">
        <v>2</v>
      </c>
      <c r="R3287">
        <v>391</v>
      </c>
      <c r="S3287">
        <v>2</v>
      </c>
      <c r="T3287">
        <v>54</v>
      </c>
      <c r="U3287">
        <v>0</v>
      </c>
      <c r="V3287">
        <v>1</v>
      </c>
      <c r="W3287">
        <v>0</v>
      </c>
      <c r="X3287">
        <v>553.64903037288252</v>
      </c>
      <c r="Y3287">
        <v>142.16093848690863</v>
      </c>
      <c r="Z3287">
        <v>781.58931245851147</v>
      </c>
      <c r="AA3287">
        <v>11.159619866009177</v>
      </c>
      <c r="AB3287">
        <v>88.48524663077815</v>
      </c>
      <c r="AC3287">
        <v>0</v>
      </c>
      <c r="AD3287">
        <v>0</v>
      </c>
      <c r="AE3287">
        <v>1577.0441478150901</v>
      </c>
    </row>
    <row r="3288" spans="1:31" x14ac:dyDescent="0.25">
      <c r="A3288">
        <v>1827721</v>
      </c>
      <c r="B3288">
        <v>1</v>
      </c>
      <c r="C3288" t="s">
        <v>80</v>
      </c>
      <c r="D3288" t="s">
        <v>98</v>
      </c>
      <c r="E3288" t="s">
        <v>154</v>
      </c>
      <c r="F3288" t="s">
        <v>9625</v>
      </c>
      <c r="G3288" t="s">
        <v>507</v>
      </c>
      <c r="H3288" t="s">
        <v>157</v>
      </c>
      <c r="I3288" t="s">
        <v>135</v>
      </c>
      <c r="J3288" t="s">
        <v>136</v>
      </c>
      <c r="K3288" t="s">
        <v>137</v>
      </c>
      <c r="L3288" t="s">
        <v>9626</v>
      </c>
      <c r="M3288" t="s">
        <v>9627</v>
      </c>
      <c r="N3288">
        <v>1.214722222</v>
      </c>
      <c r="O3288">
        <v>0</v>
      </c>
      <c r="P3288">
        <v>0</v>
      </c>
      <c r="Q3288">
        <v>0</v>
      </c>
      <c r="R3288">
        <v>10</v>
      </c>
      <c r="S3288">
        <v>0</v>
      </c>
      <c r="T3288">
        <v>4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16.31974634523193</v>
      </c>
      <c r="AA3288">
        <v>0</v>
      </c>
      <c r="AB3288">
        <v>3.4486087527236</v>
      </c>
      <c r="AC3288">
        <v>0</v>
      </c>
      <c r="AD3288">
        <v>0</v>
      </c>
      <c r="AE3288">
        <v>19.768355097955531</v>
      </c>
    </row>
    <row r="3289" spans="1:31" x14ac:dyDescent="0.25">
      <c r="A3289">
        <v>1827157</v>
      </c>
      <c r="B3289">
        <v>1</v>
      </c>
      <c r="C3289" t="s">
        <v>80</v>
      </c>
      <c r="D3289" t="s">
        <v>83</v>
      </c>
      <c r="E3289" t="s">
        <v>268</v>
      </c>
      <c r="F3289" t="s">
        <v>6366</v>
      </c>
      <c r="G3289" t="s">
        <v>156</v>
      </c>
      <c r="H3289" t="s">
        <v>157</v>
      </c>
      <c r="I3289" t="s">
        <v>135</v>
      </c>
      <c r="J3289" t="s">
        <v>136</v>
      </c>
      <c r="K3289" t="s">
        <v>137</v>
      </c>
      <c r="L3289" t="s">
        <v>9628</v>
      </c>
      <c r="M3289" t="s">
        <v>9397</v>
      </c>
      <c r="N3289">
        <v>0.65805555500000001</v>
      </c>
      <c r="O3289">
        <v>0</v>
      </c>
      <c r="P3289">
        <v>954</v>
      </c>
      <c r="Q3289">
        <v>0</v>
      </c>
      <c r="R3289">
        <v>29</v>
      </c>
      <c r="S3289">
        <v>4</v>
      </c>
      <c r="T3289">
        <v>2614</v>
      </c>
      <c r="U3289">
        <v>5</v>
      </c>
      <c r="V3289">
        <v>72</v>
      </c>
      <c r="W3289">
        <v>0</v>
      </c>
      <c r="X3289">
        <v>181.47033690491182</v>
      </c>
      <c r="Y3289">
        <v>0</v>
      </c>
      <c r="Z3289">
        <v>15.111729977404188</v>
      </c>
      <c r="AA3289">
        <v>108.12362443516501</v>
      </c>
      <c r="AB3289">
        <v>1362.0400885711033</v>
      </c>
      <c r="AC3289">
        <v>504.99149762165234</v>
      </c>
      <c r="AD3289">
        <v>1051.1233370128416</v>
      </c>
      <c r="AE3289">
        <v>3222.8606145230783</v>
      </c>
    </row>
    <row r="3290" spans="1:31" x14ac:dyDescent="0.25">
      <c r="A3290">
        <v>1827698</v>
      </c>
      <c r="B3290">
        <v>1</v>
      </c>
      <c r="C3290" t="s">
        <v>80</v>
      </c>
      <c r="D3290" t="s">
        <v>96</v>
      </c>
      <c r="E3290" t="s">
        <v>140</v>
      </c>
      <c r="F3290" t="s">
        <v>9629</v>
      </c>
      <c r="G3290" t="s">
        <v>142</v>
      </c>
      <c r="H3290" t="s">
        <v>134</v>
      </c>
      <c r="I3290" t="s">
        <v>135</v>
      </c>
      <c r="J3290" t="s">
        <v>136</v>
      </c>
      <c r="K3290" t="s">
        <v>137</v>
      </c>
      <c r="L3290" t="s">
        <v>9630</v>
      </c>
      <c r="M3290" t="s">
        <v>9631</v>
      </c>
      <c r="N3290">
        <v>3.4586111110000002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1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1.6901104871079999</v>
      </c>
      <c r="AC3290">
        <v>0</v>
      </c>
      <c r="AD3290">
        <v>0</v>
      </c>
      <c r="AE3290">
        <v>1.6901104871079999</v>
      </c>
    </row>
    <row r="3291" spans="1:31" x14ac:dyDescent="0.25">
      <c r="A3291">
        <v>1827575</v>
      </c>
      <c r="B3291">
        <v>1</v>
      </c>
      <c r="C3291" t="s">
        <v>80</v>
      </c>
      <c r="D3291" t="s">
        <v>106</v>
      </c>
      <c r="E3291" t="s">
        <v>202</v>
      </c>
      <c r="F3291" t="s">
        <v>2533</v>
      </c>
      <c r="G3291" t="s">
        <v>156</v>
      </c>
      <c r="H3291" t="s">
        <v>157</v>
      </c>
      <c r="I3291" t="s">
        <v>135</v>
      </c>
      <c r="J3291" t="s">
        <v>136</v>
      </c>
      <c r="K3291" t="s">
        <v>137</v>
      </c>
      <c r="L3291" t="s">
        <v>9632</v>
      </c>
      <c r="M3291" t="s">
        <v>9633</v>
      </c>
      <c r="N3291">
        <v>0.127222222</v>
      </c>
      <c r="O3291">
        <v>0</v>
      </c>
      <c r="P3291">
        <v>2</v>
      </c>
      <c r="Q3291">
        <v>51</v>
      </c>
      <c r="R3291">
        <v>204</v>
      </c>
      <c r="S3291">
        <v>13</v>
      </c>
      <c r="T3291">
        <v>30</v>
      </c>
      <c r="U3291">
        <v>0</v>
      </c>
      <c r="V3291">
        <v>0</v>
      </c>
      <c r="W3291">
        <v>0</v>
      </c>
      <c r="X3291">
        <v>0.13960962187019998</v>
      </c>
      <c r="Y3291">
        <v>41.181280667481325</v>
      </c>
      <c r="Z3291">
        <v>82.7066542053701</v>
      </c>
      <c r="AA3291">
        <v>7.6270803811613321</v>
      </c>
      <c r="AB3291">
        <v>18.14328901055249</v>
      </c>
      <c r="AC3291">
        <v>0</v>
      </c>
      <c r="AD3291">
        <v>0</v>
      </c>
      <c r="AE3291">
        <v>149.79791388643542</v>
      </c>
    </row>
    <row r="3292" spans="1:31" x14ac:dyDescent="0.25">
      <c r="A3292">
        <v>1827658</v>
      </c>
      <c r="B3292">
        <v>1</v>
      </c>
      <c r="C3292" t="s">
        <v>80</v>
      </c>
      <c r="D3292" t="s">
        <v>104</v>
      </c>
      <c r="E3292" t="s">
        <v>154</v>
      </c>
      <c r="F3292" t="s">
        <v>9634</v>
      </c>
      <c r="G3292" t="s">
        <v>175</v>
      </c>
      <c r="H3292" t="s">
        <v>157</v>
      </c>
      <c r="I3292" t="s">
        <v>135</v>
      </c>
      <c r="J3292" t="s">
        <v>136</v>
      </c>
      <c r="K3292" t="s">
        <v>137</v>
      </c>
      <c r="L3292" t="s">
        <v>9635</v>
      </c>
      <c r="M3292" t="s">
        <v>9636</v>
      </c>
      <c r="N3292">
        <v>2.1661111110000002</v>
      </c>
      <c r="O3292">
        <v>1</v>
      </c>
      <c r="P3292">
        <v>0</v>
      </c>
      <c r="Q3292">
        <v>2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3.2829853974839995</v>
      </c>
      <c r="X3292">
        <v>0</v>
      </c>
      <c r="Y3292">
        <v>5.4215142331929176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8.7044996306769171</v>
      </c>
    </row>
    <row r="3293" spans="1:31" x14ac:dyDescent="0.25">
      <c r="A3293">
        <v>1827412</v>
      </c>
      <c r="B3293">
        <v>1</v>
      </c>
      <c r="C3293" t="s">
        <v>80</v>
      </c>
      <c r="D3293" t="s">
        <v>93</v>
      </c>
      <c r="E3293" t="s">
        <v>154</v>
      </c>
      <c r="F3293" t="s">
        <v>9637</v>
      </c>
      <c r="G3293" t="s">
        <v>156</v>
      </c>
      <c r="H3293" t="s">
        <v>157</v>
      </c>
      <c r="I3293" t="s">
        <v>135</v>
      </c>
      <c r="J3293" t="s">
        <v>136</v>
      </c>
      <c r="K3293" t="s">
        <v>137</v>
      </c>
      <c r="L3293" t="s">
        <v>9638</v>
      </c>
      <c r="M3293" t="s">
        <v>9639</v>
      </c>
      <c r="N3293">
        <v>0.42805555499999998</v>
      </c>
      <c r="O3293">
        <v>0</v>
      </c>
      <c r="P3293">
        <v>3848</v>
      </c>
      <c r="Q3293">
        <v>1</v>
      </c>
      <c r="R3293">
        <v>6</v>
      </c>
      <c r="S3293">
        <v>2</v>
      </c>
      <c r="T3293">
        <v>222</v>
      </c>
      <c r="U3293">
        <v>0</v>
      </c>
      <c r="V3293">
        <v>0</v>
      </c>
      <c r="W3293">
        <v>0</v>
      </c>
      <c r="X3293">
        <v>339.09062274060148</v>
      </c>
      <c r="Y3293">
        <v>3.8246878114505254</v>
      </c>
      <c r="Z3293">
        <v>10.61796364684065</v>
      </c>
      <c r="AA3293">
        <v>72.587505830676747</v>
      </c>
      <c r="AB3293">
        <v>106.14057068291976</v>
      </c>
      <c r="AC3293">
        <v>0</v>
      </c>
      <c r="AD3293">
        <v>0</v>
      </c>
      <c r="AE3293">
        <v>532.26135071248905</v>
      </c>
    </row>
    <row r="3294" spans="1:31" x14ac:dyDescent="0.25">
      <c r="A3294">
        <v>1827080</v>
      </c>
      <c r="B3294">
        <v>1</v>
      </c>
      <c r="C3294" t="s">
        <v>81</v>
      </c>
      <c r="D3294" t="s">
        <v>117</v>
      </c>
      <c r="E3294" t="s">
        <v>154</v>
      </c>
      <c r="F3294" t="s">
        <v>9640</v>
      </c>
      <c r="G3294" t="s">
        <v>175</v>
      </c>
      <c r="H3294" t="s">
        <v>157</v>
      </c>
      <c r="I3294" t="s">
        <v>135</v>
      </c>
      <c r="J3294" t="s">
        <v>136</v>
      </c>
      <c r="K3294" t="s">
        <v>137</v>
      </c>
      <c r="L3294" t="s">
        <v>9641</v>
      </c>
      <c r="M3294" t="s">
        <v>9642</v>
      </c>
      <c r="N3294">
        <v>1.930833333</v>
      </c>
      <c r="O3294">
        <v>0</v>
      </c>
      <c r="P3294">
        <v>36</v>
      </c>
      <c r="Q3294">
        <v>0</v>
      </c>
      <c r="R3294">
        <v>1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6.8790213631183601</v>
      </c>
      <c r="Y3294">
        <v>0</v>
      </c>
      <c r="Z3294">
        <v>4.0673278019700006E-2</v>
      </c>
      <c r="AA3294">
        <v>0</v>
      </c>
      <c r="AB3294">
        <v>0.39751773778692501</v>
      </c>
      <c r="AC3294">
        <v>0</v>
      </c>
      <c r="AD3294">
        <v>0</v>
      </c>
      <c r="AE3294">
        <v>7.3172123789249852</v>
      </c>
    </row>
    <row r="3295" spans="1:31" x14ac:dyDescent="0.25">
      <c r="A3295">
        <v>1827372</v>
      </c>
      <c r="B3295">
        <v>1</v>
      </c>
      <c r="C3295" t="s">
        <v>80</v>
      </c>
      <c r="D3295" t="s">
        <v>82</v>
      </c>
      <c r="E3295" t="s">
        <v>223</v>
      </c>
      <c r="F3295" t="s">
        <v>9643</v>
      </c>
      <c r="G3295" t="s">
        <v>242</v>
      </c>
      <c r="H3295" t="s">
        <v>134</v>
      </c>
      <c r="I3295" t="s">
        <v>135</v>
      </c>
      <c r="J3295" t="s">
        <v>136</v>
      </c>
      <c r="K3295" t="s">
        <v>137</v>
      </c>
      <c r="L3295" t="s">
        <v>9644</v>
      </c>
      <c r="M3295" t="s">
        <v>9645</v>
      </c>
      <c r="N3295">
        <v>2.9472222220000002</v>
      </c>
      <c r="O3295">
        <v>0</v>
      </c>
      <c r="P3295">
        <v>102</v>
      </c>
      <c r="Q3295">
        <v>0</v>
      </c>
      <c r="R3295">
        <v>0</v>
      </c>
      <c r="S3295">
        <v>0</v>
      </c>
      <c r="T3295">
        <v>5</v>
      </c>
      <c r="U3295">
        <v>0</v>
      </c>
      <c r="V3295">
        <v>0</v>
      </c>
      <c r="W3295">
        <v>0</v>
      </c>
      <c r="X3295">
        <v>63.701117317458596</v>
      </c>
      <c r="Y3295">
        <v>0</v>
      </c>
      <c r="Z3295">
        <v>0</v>
      </c>
      <c r="AA3295">
        <v>0</v>
      </c>
      <c r="AB3295">
        <v>28.909782424285751</v>
      </c>
      <c r="AC3295">
        <v>0</v>
      </c>
      <c r="AD3295">
        <v>0</v>
      </c>
      <c r="AE3295">
        <v>92.610899741744348</v>
      </c>
    </row>
    <row r="3296" spans="1:31" x14ac:dyDescent="0.25">
      <c r="A3296">
        <v>1827761</v>
      </c>
      <c r="B3296">
        <v>1</v>
      </c>
      <c r="C3296" t="s">
        <v>81</v>
      </c>
      <c r="D3296" t="s">
        <v>127</v>
      </c>
      <c r="E3296" t="s">
        <v>140</v>
      </c>
      <c r="F3296" t="s">
        <v>9646</v>
      </c>
      <c r="G3296" t="s">
        <v>142</v>
      </c>
      <c r="H3296" t="s">
        <v>134</v>
      </c>
      <c r="I3296" t="s">
        <v>135</v>
      </c>
      <c r="J3296" t="s">
        <v>136</v>
      </c>
      <c r="K3296" t="s">
        <v>137</v>
      </c>
      <c r="L3296" t="s">
        <v>9647</v>
      </c>
      <c r="M3296" t="s">
        <v>9648</v>
      </c>
      <c r="N3296">
        <v>1.187777777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0.8951156064400333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0.8951156064400333</v>
      </c>
    </row>
    <row r="3297" spans="1:31" x14ac:dyDescent="0.25">
      <c r="A3297">
        <v>1827143</v>
      </c>
      <c r="B3297">
        <v>1</v>
      </c>
      <c r="C3297" t="s">
        <v>81</v>
      </c>
      <c r="D3297" t="s">
        <v>118</v>
      </c>
      <c r="E3297" t="s">
        <v>252</v>
      </c>
      <c r="F3297" t="s">
        <v>9649</v>
      </c>
      <c r="G3297" t="s">
        <v>150</v>
      </c>
      <c r="H3297" t="s">
        <v>134</v>
      </c>
      <c r="I3297" t="s">
        <v>135</v>
      </c>
      <c r="J3297" t="s">
        <v>136</v>
      </c>
      <c r="K3297" t="s">
        <v>151</v>
      </c>
      <c r="L3297" t="s">
        <v>9650</v>
      </c>
      <c r="M3297" t="s">
        <v>9651</v>
      </c>
      <c r="N3297">
        <v>8.3497472219999995</v>
      </c>
      <c r="O3297">
        <v>0</v>
      </c>
      <c r="P3297">
        <v>61</v>
      </c>
      <c r="Q3297">
        <v>0</v>
      </c>
      <c r="R3297">
        <v>7</v>
      </c>
      <c r="S3297">
        <v>0</v>
      </c>
      <c r="T3297">
        <v>5</v>
      </c>
      <c r="U3297">
        <v>0</v>
      </c>
      <c r="V3297">
        <v>0</v>
      </c>
      <c r="W3297">
        <v>0</v>
      </c>
      <c r="X3297">
        <v>81.99827332922105</v>
      </c>
      <c r="Y3297">
        <v>0</v>
      </c>
      <c r="Z3297">
        <v>30.305325805730149</v>
      </c>
      <c r="AA3297">
        <v>0</v>
      </c>
      <c r="AB3297">
        <v>1.9840965605253336</v>
      </c>
      <c r="AC3297">
        <v>0</v>
      </c>
      <c r="AD3297">
        <v>0</v>
      </c>
      <c r="AE3297">
        <v>114.28769569547653</v>
      </c>
    </row>
    <row r="3298" spans="1:31" x14ac:dyDescent="0.25">
      <c r="A3298">
        <v>1827641</v>
      </c>
      <c r="B3298">
        <v>1</v>
      </c>
      <c r="C3298" t="s">
        <v>80</v>
      </c>
      <c r="D3298" t="s">
        <v>102</v>
      </c>
      <c r="E3298" t="s">
        <v>140</v>
      </c>
      <c r="F3298" t="s">
        <v>9652</v>
      </c>
      <c r="G3298" t="s">
        <v>246</v>
      </c>
      <c r="H3298" t="s">
        <v>134</v>
      </c>
      <c r="I3298" t="s">
        <v>135</v>
      </c>
      <c r="J3298" t="s">
        <v>136</v>
      </c>
      <c r="K3298" t="s">
        <v>137</v>
      </c>
      <c r="L3298" t="s">
        <v>9653</v>
      </c>
      <c r="M3298" t="s">
        <v>9654</v>
      </c>
      <c r="N3298">
        <v>2.59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1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2.4293584522998004</v>
      </c>
      <c r="AC3298">
        <v>0</v>
      </c>
      <c r="AD3298">
        <v>0</v>
      </c>
      <c r="AE3298">
        <v>2.4293584522998004</v>
      </c>
    </row>
    <row r="3299" spans="1:31" x14ac:dyDescent="0.25">
      <c r="A3299">
        <v>1827120</v>
      </c>
      <c r="B3299">
        <v>1</v>
      </c>
      <c r="C3299" t="s">
        <v>80</v>
      </c>
      <c r="D3299" t="s">
        <v>101</v>
      </c>
      <c r="E3299" t="s">
        <v>140</v>
      </c>
      <c r="F3299" t="s">
        <v>9655</v>
      </c>
      <c r="G3299" t="s">
        <v>213</v>
      </c>
      <c r="H3299" t="s">
        <v>134</v>
      </c>
      <c r="I3299" t="s">
        <v>135</v>
      </c>
      <c r="J3299" t="s">
        <v>136</v>
      </c>
      <c r="K3299" t="s">
        <v>137</v>
      </c>
      <c r="L3299" t="s">
        <v>9656</v>
      </c>
      <c r="M3299" t="s">
        <v>9657</v>
      </c>
      <c r="N3299">
        <v>13.399166665999999</v>
      </c>
      <c r="O3299">
        <v>0</v>
      </c>
      <c r="P3299">
        <v>7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9.0481681371368676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9.0481681371368676</v>
      </c>
    </row>
    <row r="3300" spans="1:31" x14ac:dyDescent="0.25">
      <c r="A3300">
        <v>1827286</v>
      </c>
      <c r="B3300">
        <v>1</v>
      </c>
      <c r="C3300" t="s">
        <v>80</v>
      </c>
      <c r="D3300" t="s">
        <v>107</v>
      </c>
      <c r="E3300" t="s">
        <v>131</v>
      </c>
      <c r="F3300" t="s">
        <v>9658</v>
      </c>
      <c r="G3300" t="s">
        <v>133</v>
      </c>
      <c r="H3300" t="s">
        <v>134</v>
      </c>
      <c r="I3300" t="s">
        <v>135</v>
      </c>
      <c r="J3300" t="s">
        <v>136</v>
      </c>
      <c r="K3300" t="s">
        <v>137</v>
      </c>
      <c r="L3300" t="s">
        <v>9659</v>
      </c>
      <c r="M3300" t="s">
        <v>9660</v>
      </c>
      <c r="N3300">
        <v>1.086944444</v>
      </c>
      <c r="O3300">
        <v>0</v>
      </c>
      <c r="P3300">
        <v>173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36.435336157249296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36.435336157249296</v>
      </c>
    </row>
    <row r="3301" spans="1:31" x14ac:dyDescent="0.25">
      <c r="A3301">
        <v>1827094</v>
      </c>
      <c r="B3301">
        <v>1</v>
      </c>
      <c r="C3301" t="s">
        <v>80</v>
      </c>
      <c r="D3301" t="s">
        <v>82</v>
      </c>
      <c r="E3301" t="s">
        <v>154</v>
      </c>
      <c r="F3301" t="s">
        <v>9661</v>
      </c>
      <c r="G3301" t="s">
        <v>1021</v>
      </c>
      <c r="H3301" t="s">
        <v>157</v>
      </c>
      <c r="I3301" t="s">
        <v>135</v>
      </c>
      <c r="J3301" t="s">
        <v>136</v>
      </c>
      <c r="K3301" t="s">
        <v>137</v>
      </c>
      <c r="L3301" t="s">
        <v>9662</v>
      </c>
      <c r="M3301" t="s">
        <v>9663</v>
      </c>
      <c r="N3301">
        <v>1.956111111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244</v>
      </c>
      <c r="U3301">
        <v>0</v>
      </c>
      <c r="V3301">
        <v>2</v>
      </c>
      <c r="W3301">
        <v>0</v>
      </c>
      <c r="X3301">
        <v>1.7777248021781333</v>
      </c>
      <c r="Y3301">
        <v>0</v>
      </c>
      <c r="Z3301">
        <v>0</v>
      </c>
      <c r="AA3301">
        <v>0</v>
      </c>
      <c r="AB3301">
        <v>188.6519269885317</v>
      </c>
      <c r="AC3301">
        <v>0</v>
      </c>
      <c r="AD3301">
        <v>0</v>
      </c>
      <c r="AE3301">
        <v>190.42965179070984</v>
      </c>
    </row>
    <row r="3302" spans="1:31" x14ac:dyDescent="0.25">
      <c r="A3302">
        <v>1827163</v>
      </c>
      <c r="B3302">
        <v>1</v>
      </c>
      <c r="C3302" t="s">
        <v>81</v>
      </c>
      <c r="D3302" t="s">
        <v>118</v>
      </c>
      <c r="E3302" t="s">
        <v>164</v>
      </c>
      <c r="F3302" t="s">
        <v>3607</v>
      </c>
      <c r="G3302" t="s">
        <v>156</v>
      </c>
      <c r="H3302" t="s">
        <v>157</v>
      </c>
      <c r="I3302" t="s">
        <v>135</v>
      </c>
      <c r="J3302" t="s">
        <v>136</v>
      </c>
      <c r="K3302" t="s">
        <v>137</v>
      </c>
      <c r="L3302" t="s">
        <v>9664</v>
      </c>
      <c r="M3302" t="s">
        <v>9665</v>
      </c>
      <c r="N3302">
        <v>0.97</v>
      </c>
      <c r="O3302">
        <v>0</v>
      </c>
      <c r="P3302">
        <v>341</v>
      </c>
      <c r="Q3302">
        <v>2</v>
      </c>
      <c r="R3302">
        <v>71</v>
      </c>
      <c r="S3302">
        <v>0</v>
      </c>
      <c r="T3302">
        <v>9</v>
      </c>
      <c r="U3302">
        <v>0</v>
      </c>
      <c r="V3302">
        <v>0</v>
      </c>
      <c r="W3302">
        <v>0</v>
      </c>
      <c r="X3302">
        <v>63.082557016776718</v>
      </c>
      <c r="Y3302">
        <v>8.0127754729588343</v>
      </c>
      <c r="Z3302">
        <v>47.230386081074762</v>
      </c>
      <c r="AA3302">
        <v>0</v>
      </c>
      <c r="AB3302">
        <v>2.5985136002512781</v>
      </c>
      <c r="AC3302">
        <v>0</v>
      </c>
      <c r="AD3302">
        <v>0</v>
      </c>
      <c r="AE3302">
        <v>120.9242321710616</v>
      </c>
    </row>
    <row r="3303" spans="1:31" x14ac:dyDescent="0.25">
      <c r="A3303">
        <v>1827429</v>
      </c>
      <c r="B3303">
        <v>1</v>
      </c>
      <c r="C3303" t="s">
        <v>81</v>
      </c>
      <c r="D3303" t="s">
        <v>128</v>
      </c>
      <c r="E3303" t="s">
        <v>202</v>
      </c>
      <c r="F3303" t="s">
        <v>8738</v>
      </c>
      <c r="G3303" t="s">
        <v>156</v>
      </c>
      <c r="H3303" t="s">
        <v>157</v>
      </c>
      <c r="I3303" t="s">
        <v>179</v>
      </c>
      <c r="J3303" t="s">
        <v>136</v>
      </c>
      <c r="K3303" t="s">
        <v>137</v>
      </c>
      <c r="L3303" t="s">
        <v>9666</v>
      </c>
      <c r="M3303" t="s">
        <v>9667</v>
      </c>
      <c r="N3303">
        <v>2.9444444E-2</v>
      </c>
      <c r="O3303">
        <v>0</v>
      </c>
      <c r="P3303">
        <v>969</v>
      </c>
      <c r="Q3303">
        <v>3</v>
      </c>
      <c r="R3303">
        <v>13</v>
      </c>
      <c r="S3303">
        <v>5</v>
      </c>
      <c r="T3303">
        <v>101</v>
      </c>
      <c r="U3303">
        <v>0</v>
      </c>
      <c r="V3303">
        <v>0</v>
      </c>
      <c r="W3303">
        <v>0</v>
      </c>
      <c r="X3303">
        <v>3.8996168334784334</v>
      </c>
      <c r="Y3303">
        <v>5.0436642677570669</v>
      </c>
      <c r="Z3303">
        <v>0.67244618860358329</v>
      </c>
      <c r="AA3303">
        <v>1.2357580498811997</v>
      </c>
      <c r="AB3303">
        <v>0.85636905754153325</v>
      </c>
      <c r="AC3303">
        <v>0</v>
      </c>
      <c r="AD3303">
        <v>0</v>
      </c>
      <c r="AE3303">
        <v>11.707854397261817</v>
      </c>
    </row>
    <row r="3304" spans="1:31" x14ac:dyDescent="0.25">
      <c r="A3304">
        <v>1827455</v>
      </c>
      <c r="B3304">
        <v>1</v>
      </c>
      <c r="C3304" t="s">
        <v>81</v>
      </c>
      <c r="D3304" t="s">
        <v>128</v>
      </c>
      <c r="E3304" t="s">
        <v>164</v>
      </c>
      <c r="F3304" t="s">
        <v>9668</v>
      </c>
      <c r="G3304" t="s">
        <v>156</v>
      </c>
      <c r="H3304" t="s">
        <v>157</v>
      </c>
      <c r="I3304" t="s">
        <v>135</v>
      </c>
      <c r="J3304" t="s">
        <v>136</v>
      </c>
      <c r="K3304" t="s">
        <v>137</v>
      </c>
      <c r="L3304" t="s">
        <v>9669</v>
      </c>
      <c r="M3304" t="s">
        <v>9670</v>
      </c>
      <c r="N3304">
        <v>0.210277777</v>
      </c>
      <c r="O3304">
        <v>0</v>
      </c>
      <c r="P3304">
        <v>0</v>
      </c>
      <c r="Q3304">
        <v>0</v>
      </c>
      <c r="R3304">
        <v>0</v>
      </c>
      <c r="S3304">
        <v>23</v>
      </c>
      <c r="T3304">
        <v>0</v>
      </c>
      <c r="U3304">
        <v>23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83.823711142352195</v>
      </c>
      <c r="AB3304">
        <v>0</v>
      </c>
      <c r="AC3304">
        <v>747.78545871737083</v>
      </c>
      <c r="AD3304">
        <v>0</v>
      </c>
      <c r="AE3304">
        <v>831.60916985972301</v>
      </c>
    </row>
    <row r="3305" spans="1:31" x14ac:dyDescent="0.25">
      <c r="A3305">
        <v>1827635</v>
      </c>
      <c r="B3305">
        <v>1</v>
      </c>
      <c r="C3305" t="s">
        <v>80</v>
      </c>
      <c r="D3305" t="s">
        <v>104</v>
      </c>
      <c r="E3305" t="s">
        <v>140</v>
      </c>
      <c r="F3305" t="s">
        <v>9671</v>
      </c>
      <c r="G3305" t="s">
        <v>142</v>
      </c>
      <c r="H3305" t="s">
        <v>134</v>
      </c>
      <c r="I3305" t="s">
        <v>135</v>
      </c>
      <c r="J3305" t="s">
        <v>136</v>
      </c>
      <c r="K3305" t="s">
        <v>137</v>
      </c>
      <c r="L3305" t="s">
        <v>9672</v>
      </c>
      <c r="M3305" t="s">
        <v>9673</v>
      </c>
      <c r="N3305">
        <v>2.514444444</v>
      </c>
      <c r="O3305">
        <v>0</v>
      </c>
      <c r="P3305">
        <v>3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1.7122235297378334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1.7122235297378334</v>
      </c>
    </row>
    <row r="3306" spans="1:31" x14ac:dyDescent="0.25">
      <c r="A3306">
        <v>1827386</v>
      </c>
      <c r="B3306">
        <v>1</v>
      </c>
      <c r="C3306" t="s">
        <v>80</v>
      </c>
      <c r="D3306" t="s">
        <v>83</v>
      </c>
      <c r="E3306" t="s">
        <v>154</v>
      </c>
      <c r="F3306" t="s">
        <v>9674</v>
      </c>
      <c r="G3306" t="s">
        <v>175</v>
      </c>
      <c r="H3306" t="s">
        <v>157</v>
      </c>
      <c r="I3306" t="s">
        <v>135</v>
      </c>
      <c r="J3306" t="s">
        <v>136</v>
      </c>
      <c r="K3306" t="s">
        <v>137</v>
      </c>
      <c r="L3306" t="s">
        <v>9524</v>
      </c>
      <c r="M3306" t="s">
        <v>9675</v>
      </c>
      <c r="N3306">
        <v>1.7919444440000001</v>
      </c>
      <c r="O3306">
        <v>0</v>
      </c>
      <c r="P3306">
        <v>23</v>
      </c>
      <c r="Q3306">
        <v>0</v>
      </c>
      <c r="R3306">
        <v>0</v>
      </c>
      <c r="S3306">
        <v>0</v>
      </c>
      <c r="T3306">
        <v>291</v>
      </c>
      <c r="U3306">
        <v>0</v>
      </c>
      <c r="V3306">
        <v>6</v>
      </c>
      <c r="W3306">
        <v>0</v>
      </c>
      <c r="X3306">
        <v>12.367948203907199</v>
      </c>
      <c r="Y3306">
        <v>0</v>
      </c>
      <c r="Z3306">
        <v>0</v>
      </c>
      <c r="AA3306">
        <v>0</v>
      </c>
      <c r="AB3306">
        <v>519.8099668653939</v>
      </c>
      <c r="AC3306">
        <v>0</v>
      </c>
      <c r="AD3306">
        <v>64.699639091897694</v>
      </c>
      <c r="AE3306">
        <v>596.87755416119876</v>
      </c>
    </row>
    <row r="3307" spans="1:31" x14ac:dyDescent="0.25">
      <c r="A3307">
        <v>1827200</v>
      </c>
      <c r="B3307">
        <v>1</v>
      </c>
      <c r="C3307" t="s">
        <v>80</v>
      </c>
      <c r="D3307" t="s">
        <v>94</v>
      </c>
      <c r="E3307" t="s">
        <v>154</v>
      </c>
      <c r="F3307" t="s">
        <v>9676</v>
      </c>
      <c r="G3307" t="s">
        <v>156</v>
      </c>
      <c r="H3307" t="s">
        <v>157</v>
      </c>
      <c r="I3307" t="s">
        <v>179</v>
      </c>
      <c r="J3307" t="s">
        <v>136</v>
      </c>
      <c r="K3307" t="s">
        <v>137</v>
      </c>
      <c r="L3307" t="s">
        <v>9677</v>
      </c>
      <c r="M3307" t="s">
        <v>9678</v>
      </c>
      <c r="N3307">
        <v>8.8888879999999993E-3</v>
      </c>
      <c r="O3307">
        <v>0</v>
      </c>
      <c r="P3307">
        <v>484</v>
      </c>
      <c r="Q3307">
        <v>3</v>
      </c>
      <c r="R3307">
        <v>267</v>
      </c>
      <c r="S3307">
        <v>2</v>
      </c>
      <c r="T3307">
        <v>40</v>
      </c>
      <c r="U3307">
        <v>0</v>
      </c>
      <c r="V3307">
        <v>0</v>
      </c>
      <c r="W3307">
        <v>0</v>
      </c>
      <c r="X3307">
        <v>0.97777708128133434</v>
      </c>
      <c r="Y3307">
        <v>8.816276997493333E-2</v>
      </c>
      <c r="Z3307">
        <v>0.7771131664103107</v>
      </c>
      <c r="AA3307">
        <v>0.16084415205173333</v>
      </c>
      <c r="AB3307">
        <v>0.27034734586257775</v>
      </c>
      <c r="AC3307">
        <v>0</v>
      </c>
      <c r="AD3307">
        <v>0</v>
      </c>
      <c r="AE3307">
        <v>2.2742445155808895</v>
      </c>
    </row>
    <row r="3308" spans="1:31" x14ac:dyDescent="0.25">
      <c r="A3308">
        <v>1827100</v>
      </c>
      <c r="B3308">
        <v>1</v>
      </c>
      <c r="C3308" t="s">
        <v>80</v>
      </c>
      <c r="D3308" t="s">
        <v>107</v>
      </c>
      <c r="E3308" t="s">
        <v>131</v>
      </c>
      <c r="F3308" t="s">
        <v>8660</v>
      </c>
      <c r="G3308" t="s">
        <v>340</v>
      </c>
      <c r="H3308" t="s">
        <v>134</v>
      </c>
      <c r="I3308" t="s">
        <v>135</v>
      </c>
      <c r="J3308" t="s">
        <v>136</v>
      </c>
      <c r="K3308" t="s">
        <v>137</v>
      </c>
      <c r="L3308" t="s">
        <v>9679</v>
      </c>
      <c r="M3308" t="s">
        <v>9680</v>
      </c>
      <c r="N3308">
        <v>3.2830555549999998</v>
      </c>
      <c r="O3308">
        <v>0</v>
      </c>
      <c r="P3308">
        <v>64</v>
      </c>
      <c r="Q3308">
        <v>0</v>
      </c>
      <c r="R3308">
        <v>0</v>
      </c>
      <c r="S3308">
        <v>0</v>
      </c>
      <c r="T3308">
        <v>13</v>
      </c>
      <c r="U3308">
        <v>0</v>
      </c>
      <c r="V3308">
        <v>0</v>
      </c>
      <c r="W3308">
        <v>0</v>
      </c>
      <c r="X3308">
        <v>30.790627468545313</v>
      </c>
      <c r="Y3308">
        <v>0</v>
      </c>
      <c r="Z3308">
        <v>0</v>
      </c>
      <c r="AA3308">
        <v>0</v>
      </c>
      <c r="AB3308">
        <v>40.347279092821964</v>
      </c>
      <c r="AC3308">
        <v>0</v>
      </c>
      <c r="AD3308">
        <v>0</v>
      </c>
      <c r="AE3308">
        <v>71.137906561367274</v>
      </c>
    </row>
    <row r="3309" spans="1:31" x14ac:dyDescent="0.25">
      <c r="A3309">
        <v>1827492</v>
      </c>
      <c r="B3309">
        <v>1</v>
      </c>
      <c r="C3309" t="s">
        <v>80</v>
      </c>
      <c r="D3309" t="s">
        <v>100</v>
      </c>
      <c r="E3309" t="s">
        <v>131</v>
      </c>
      <c r="F3309" t="s">
        <v>9681</v>
      </c>
      <c r="G3309" t="s">
        <v>133</v>
      </c>
      <c r="H3309" t="s">
        <v>134</v>
      </c>
      <c r="I3309" t="s">
        <v>135</v>
      </c>
      <c r="J3309" t="s">
        <v>136</v>
      </c>
      <c r="K3309" t="s">
        <v>137</v>
      </c>
      <c r="L3309" t="s">
        <v>9682</v>
      </c>
      <c r="M3309" t="s">
        <v>9683</v>
      </c>
      <c r="N3309">
        <v>2.8772222219999999</v>
      </c>
      <c r="O3309">
        <v>0</v>
      </c>
      <c r="P3309">
        <v>58</v>
      </c>
      <c r="Q3309">
        <v>0</v>
      </c>
      <c r="R3309">
        <v>0</v>
      </c>
      <c r="S3309">
        <v>0</v>
      </c>
      <c r="T3309">
        <v>4</v>
      </c>
      <c r="U3309">
        <v>0</v>
      </c>
      <c r="V3309">
        <v>0</v>
      </c>
      <c r="W3309">
        <v>0</v>
      </c>
      <c r="X3309">
        <v>34.053290478536759</v>
      </c>
      <c r="Y3309">
        <v>0</v>
      </c>
      <c r="Z3309">
        <v>0</v>
      </c>
      <c r="AA3309">
        <v>0</v>
      </c>
      <c r="AB3309">
        <v>21.884766401076369</v>
      </c>
      <c r="AC3309">
        <v>0</v>
      </c>
      <c r="AD3309">
        <v>0</v>
      </c>
      <c r="AE3309">
        <v>55.938056879613129</v>
      </c>
    </row>
    <row r="3310" spans="1:31" x14ac:dyDescent="0.25">
      <c r="A3310">
        <v>1827106</v>
      </c>
      <c r="B3310">
        <v>1</v>
      </c>
      <c r="C3310" t="s">
        <v>80</v>
      </c>
      <c r="D3310" t="s">
        <v>93</v>
      </c>
      <c r="E3310" t="s">
        <v>131</v>
      </c>
      <c r="F3310" t="s">
        <v>9684</v>
      </c>
      <c r="G3310" t="s">
        <v>133</v>
      </c>
      <c r="H3310" t="s">
        <v>134</v>
      </c>
      <c r="I3310" t="s">
        <v>135</v>
      </c>
      <c r="J3310" t="s">
        <v>136</v>
      </c>
      <c r="K3310" t="s">
        <v>137</v>
      </c>
      <c r="L3310" t="s">
        <v>9685</v>
      </c>
      <c r="M3310" t="s">
        <v>9686</v>
      </c>
      <c r="N3310">
        <v>2.3086111109999998</v>
      </c>
      <c r="O3310">
        <v>0</v>
      </c>
      <c r="P3310">
        <v>0</v>
      </c>
      <c r="Q3310">
        <v>0</v>
      </c>
      <c r="R3310">
        <v>4</v>
      </c>
      <c r="S3310">
        <v>0</v>
      </c>
      <c r="T3310">
        <v>1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6.7759139011641656</v>
      </c>
      <c r="AA3310">
        <v>0</v>
      </c>
      <c r="AB3310">
        <v>1.2375828284624999E-2</v>
      </c>
      <c r="AC3310">
        <v>0</v>
      </c>
      <c r="AD3310">
        <v>0</v>
      </c>
      <c r="AE3310">
        <v>6.7882897294487909</v>
      </c>
    </row>
    <row r="3311" spans="1:31" x14ac:dyDescent="0.25">
      <c r="A3311">
        <v>1827607</v>
      </c>
      <c r="B3311">
        <v>1</v>
      </c>
      <c r="C3311" t="s">
        <v>81</v>
      </c>
      <c r="D3311" t="s">
        <v>117</v>
      </c>
      <c r="E3311" t="s">
        <v>164</v>
      </c>
      <c r="F3311" t="s">
        <v>2338</v>
      </c>
      <c r="G3311" t="s">
        <v>156</v>
      </c>
      <c r="H3311" t="s">
        <v>157</v>
      </c>
      <c r="I3311" t="s">
        <v>179</v>
      </c>
      <c r="J3311" t="s">
        <v>136</v>
      </c>
      <c r="K3311" t="s">
        <v>137</v>
      </c>
      <c r="L3311" t="s">
        <v>9687</v>
      </c>
      <c r="M3311" t="s">
        <v>9688</v>
      </c>
      <c r="N3311">
        <v>1.1111111E-2</v>
      </c>
      <c r="O3311">
        <v>1</v>
      </c>
      <c r="P3311">
        <v>284</v>
      </c>
      <c r="Q3311">
        <v>48</v>
      </c>
      <c r="R3311">
        <v>57</v>
      </c>
      <c r="S3311">
        <v>3</v>
      </c>
      <c r="T3311">
        <v>14</v>
      </c>
      <c r="U3311">
        <v>0</v>
      </c>
      <c r="V3311">
        <v>0</v>
      </c>
      <c r="W3311">
        <v>7.6216549500000006E-4</v>
      </c>
      <c r="X3311">
        <v>0.53526163078299982</v>
      </c>
      <c r="Y3311">
        <v>2.0880270138500001</v>
      </c>
      <c r="Z3311">
        <v>0.4317549216997778</v>
      </c>
      <c r="AA3311">
        <v>0.28486282007733338</v>
      </c>
      <c r="AB3311">
        <v>9.7689777095333344E-2</v>
      </c>
      <c r="AC3311">
        <v>0</v>
      </c>
      <c r="AD3311">
        <v>0</v>
      </c>
      <c r="AE3311">
        <v>3.4383583290004442</v>
      </c>
    </row>
    <row r="3312" spans="1:31" x14ac:dyDescent="0.25">
      <c r="A3312">
        <v>1827438</v>
      </c>
      <c r="B3312">
        <v>1</v>
      </c>
      <c r="C3312" t="s">
        <v>80</v>
      </c>
      <c r="D3312" t="s">
        <v>96</v>
      </c>
      <c r="E3312" t="s">
        <v>140</v>
      </c>
      <c r="F3312" t="s">
        <v>9689</v>
      </c>
      <c r="G3312" t="s">
        <v>213</v>
      </c>
      <c r="H3312" t="s">
        <v>134</v>
      </c>
      <c r="I3312" t="s">
        <v>135</v>
      </c>
      <c r="J3312" t="s">
        <v>136</v>
      </c>
      <c r="K3312" t="s">
        <v>137</v>
      </c>
      <c r="L3312" t="s">
        <v>9690</v>
      </c>
      <c r="M3312" t="s">
        <v>9691</v>
      </c>
      <c r="N3312">
        <v>1.071111111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7.3215400681500009E-2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7.3215400681500009E-2</v>
      </c>
    </row>
    <row r="3313" spans="1:31" x14ac:dyDescent="0.25">
      <c r="A3313">
        <v>1827461</v>
      </c>
      <c r="B3313">
        <v>1</v>
      </c>
      <c r="C3313" t="s">
        <v>81</v>
      </c>
      <c r="D3313" t="s">
        <v>128</v>
      </c>
      <c r="E3313" t="s">
        <v>202</v>
      </c>
      <c r="F3313" t="s">
        <v>1437</v>
      </c>
      <c r="G3313" t="s">
        <v>156</v>
      </c>
      <c r="H3313" t="s">
        <v>157</v>
      </c>
      <c r="I3313" t="s">
        <v>135</v>
      </c>
      <c r="J3313" t="s">
        <v>136</v>
      </c>
      <c r="K3313" t="s">
        <v>137</v>
      </c>
      <c r="L3313" t="s">
        <v>9692</v>
      </c>
      <c r="M3313" t="s">
        <v>9036</v>
      </c>
      <c r="N3313">
        <v>0.15</v>
      </c>
      <c r="O3313">
        <v>36</v>
      </c>
      <c r="P3313">
        <v>2781</v>
      </c>
      <c r="Q3313">
        <v>447</v>
      </c>
      <c r="R3313">
        <v>247</v>
      </c>
      <c r="S3313">
        <v>34</v>
      </c>
      <c r="T3313">
        <v>216</v>
      </c>
      <c r="U3313">
        <v>4</v>
      </c>
      <c r="V3313">
        <v>0</v>
      </c>
      <c r="W3313">
        <v>1.8226738942020004</v>
      </c>
      <c r="X3313">
        <v>68.292401322820325</v>
      </c>
      <c r="Y3313">
        <v>54.696674485099535</v>
      </c>
      <c r="Z3313">
        <v>20.005416922625997</v>
      </c>
      <c r="AA3313">
        <v>164.02299076510792</v>
      </c>
      <c r="AB3313">
        <v>14.947874348101493</v>
      </c>
      <c r="AC3313">
        <v>71.716753973605492</v>
      </c>
      <c r="AD3313">
        <v>0</v>
      </c>
      <c r="AE3313">
        <v>395.50478571156276</v>
      </c>
    </row>
    <row r="3314" spans="1:31" x14ac:dyDescent="0.25">
      <c r="A3314">
        <v>1827584</v>
      </c>
      <c r="B3314">
        <v>1</v>
      </c>
      <c r="C3314" t="s">
        <v>80</v>
      </c>
      <c r="D3314" t="s">
        <v>108</v>
      </c>
      <c r="E3314" t="s">
        <v>154</v>
      </c>
      <c r="F3314" t="s">
        <v>9693</v>
      </c>
      <c r="G3314" t="s">
        <v>175</v>
      </c>
      <c r="H3314" t="s">
        <v>157</v>
      </c>
      <c r="I3314" t="s">
        <v>135</v>
      </c>
      <c r="J3314" t="s">
        <v>136</v>
      </c>
      <c r="K3314" t="s">
        <v>137</v>
      </c>
      <c r="L3314" t="s">
        <v>9694</v>
      </c>
      <c r="M3314" t="s">
        <v>9695</v>
      </c>
      <c r="N3314">
        <v>4.4333333330000002</v>
      </c>
      <c r="O3314">
        <v>0</v>
      </c>
      <c r="P3314">
        <v>24</v>
      </c>
      <c r="Q3314">
        <v>0</v>
      </c>
      <c r="R3314">
        <v>6</v>
      </c>
      <c r="S3314">
        <v>0</v>
      </c>
      <c r="T3314">
        <v>4</v>
      </c>
      <c r="U3314">
        <v>0</v>
      </c>
      <c r="V3314">
        <v>0</v>
      </c>
      <c r="W3314">
        <v>0</v>
      </c>
      <c r="X3314">
        <v>12.592520363674089</v>
      </c>
      <c r="Y3314">
        <v>0</v>
      </c>
      <c r="Z3314">
        <v>4.7690180023020829</v>
      </c>
      <c r="AA3314">
        <v>0</v>
      </c>
      <c r="AB3314">
        <v>26.308563684273331</v>
      </c>
      <c r="AC3314">
        <v>0</v>
      </c>
      <c r="AD3314">
        <v>0</v>
      </c>
      <c r="AE3314">
        <v>43.670102050249504</v>
      </c>
    </row>
    <row r="3315" spans="1:31" x14ac:dyDescent="0.25">
      <c r="A3315">
        <v>1827229</v>
      </c>
      <c r="B3315">
        <v>1</v>
      </c>
      <c r="C3315" t="s">
        <v>80</v>
      </c>
      <c r="D3315" t="s">
        <v>102</v>
      </c>
      <c r="E3315" t="s">
        <v>154</v>
      </c>
      <c r="F3315" t="s">
        <v>9696</v>
      </c>
      <c r="G3315" t="s">
        <v>175</v>
      </c>
      <c r="H3315" t="s">
        <v>157</v>
      </c>
      <c r="I3315" t="s">
        <v>135</v>
      </c>
      <c r="J3315" t="s">
        <v>136</v>
      </c>
      <c r="K3315" t="s">
        <v>137</v>
      </c>
      <c r="L3315" t="s">
        <v>9697</v>
      </c>
      <c r="M3315" t="s">
        <v>9698</v>
      </c>
      <c r="N3315">
        <v>1.0436111109999999</v>
      </c>
      <c r="O3315">
        <v>0</v>
      </c>
      <c r="P3315">
        <v>1</v>
      </c>
      <c r="Q3315">
        <v>2</v>
      </c>
      <c r="R3315">
        <v>1</v>
      </c>
      <c r="S3315">
        <v>0</v>
      </c>
      <c r="T3315">
        <v>2</v>
      </c>
      <c r="U3315">
        <v>0</v>
      </c>
      <c r="V3315">
        <v>0</v>
      </c>
      <c r="W3315">
        <v>0</v>
      </c>
      <c r="X3315">
        <v>0.12377560786196667</v>
      </c>
      <c r="Y3315">
        <v>4.4741490372101254</v>
      </c>
      <c r="Z3315">
        <v>1.0687023872962667</v>
      </c>
      <c r="AA3315">
        <v>0</v>
      </c>
      <c r="AB3315">
        <v>2.5549591397997338</v>
      </c>
      <c r="AC3315">
        <v>0</v>
      </c>
      <c r="AD3315">
        <v>0</v>
      </c>
      <c r="AE3315">
        <v>8.2215861721680916</v>
      </c>
    </row>
    <row r="3316" spans="1:31" x14ac:dyDescent="0.25">
      <c r="A3316">
        <v>1827206</v>
      </c>
      <c r="B3316">
        <v>1</v>
      </c>
      <c r="C3316" t="s">
        <v>80</v>
      </c>
      <c r="D3316" t="s">
        <v>97</v>
      </c>
      <c r="E3316" t="s">
        <v>140</v>
      </c>
      <c r="F3316" t="s">
        <v>9699</v>
      </c>
      <c r="G3316" t="s">
        <v>242</v>
      </c>
      <c r="H3316" t="s">
        <v>134</v>
      </c>
      <c r="I3316" t="s">
        <v>135</v>
      </c>
      <c r="J3316" t="s">
        <v>136</v>
      </c>
      <c r="K3316" t="s">
        <v>137</v>
      </c>
      <c r="L3316" t="s">
        <v>9700</v>
      </c>
      <c r="M3316" t="s">
        <v>9701</v>
      </c>
      <c r="N3316">
        <v>7.1436111110000002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0.56319008627795841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0.56319008627795841</v>
      </c>
    </row>
    <row r="3317" spans="1:31" x14ac:dyDescent="0.25">
      <c r="A3317">
        <v>1827601</v>
      </c>
      <c r="B3317">
        <v>1</v>
      </c>
      <c r="C3317" t="s">
        <v>80</v>
      </c>
      <c r="D3317" t="s">
        <v>84</v>
      </c>
      <c r="E3317" t="s">
        <v>131</v>
      </c>
      <c r="F3317" t="s">
        <v>9702</v>
      </c>
      <c r="G3317" t="s">
        <v>217</v>
      </c>
      <c r="H3317" t="s">
        <v>134</v>
      </c>
      <c r="I3317" t="s">
        <v>135</v>
      </c>
      <c r="J3317" t="s">
        <v>136</v>
      </c>
      <c r="K3317" t="s">
        <v>137</v>
      </c>
      <c r="L3317" t="s">
        <v>9703</v>
      </c>
      <c r="M3317" t="s">
        <v>9704</v>
      </c>
      <c r="N3317">
        <v>0.92666666600000003</v>
      </c>
      <c r="O3317">
        <v>0</v>
      </c>
      <c r="P3317">
        <v>121</v>
      </c>
      <c r="Q3317">
        <v>0</v>
      </c>
      <c r="R3317">
        <v>0</v>
      </c>
      <c r="S3317">
        <v>0</v>
      </c>
      <c r="T3317">
        <v>2</v>
      </c>
      <c r="U3317">
        <v>0</v>
      </c>
      <c r="V3317">
        <v>0</v>
      </c>
      <c r="W3317">
        <v>0</v>
      </c>
      <c r="X3317">
        <v>25.107608630322137</v>
      </c>
      <c r="Y3317">
        <v>0</v>
      </c>
      <c r="Z3317">
        <v>0</v>
      </c>
      <c r="AA3317">
        <v>0</v>
      </c>
      <c r="AB3317">
        <v>1.1998429491432332</v>
      </c>
      <c r="AC3317">
        <v>0</v>
      </c>
      <c r="AD3317">
        <v>0</v>
      </c>
      <c r="AE3317">
        <v>26.307451579465368</v>
      </c>
    </row>
    <row r="3318" spans="1:31" x14ac:dyDescent="0.25">
      <c r="A3318">
        <v>1827066</v>
      </c>
      <c r="B3318">
        <v>1</v>
      </c>
      <c r="C3318" t="s">
        <v>80</v>
      </c>
      <c r="D3318" t="s">
        <v>82</v>
      </c>
      <c r="E3318" t="s">
        <v>252</v>
      </c>
      <c r="F3318" t="s">
        <v>9705</v>
      </c>
      <c r="G3318" t="s">
        <v>217</v>
      </c>
      <c r="H3318" t="s">
        <v>134</v>
      </c>
      <c r="I3318" t="s">
        <v>135</v>
      </c>
      <c r="J3318" t="s">
        <v>136</v>
      </c>
      <c r="K3318" t="s">
        <v>137</v>
      </c>
      <c r="L3318" t="s">
        <v>9706</v>
      </c>
      <c r="M3318" t="s">
        <v>9707</v>
      </c>
      <c r="N3318">
        <v>1.494722222</v>
      </c>
      <c r="O3318">
        <v>0</v>
      </c>
      <c r="P3318">
        <v>13</v>
      </c>
      <c r="Q3318">
        <v>0</v>
      </c>
      <c r="R3318">
        <v>0</v>
      </c>
      <c r="S3318">
        <v>0</v>
      </c>
      <c r="T3318">
        <v>555</v>
      </c>
      <c r="U3318">
        <v>0</v>
      </c>
      <c r="V3318">
        <v>0</v>
      </c>
      <c r="W3318">
        <v>0</v>
      </c>
      <c r="X3318">
        <v>1.9364352263621585</v>
      </c>
      <c r="Y3318">
        <v>0</v>
      </c>
      <c r="Z3318">
        <v>0</v>
      </c>
      <c r="AA3318">
        <v>0</v>
      </c>
      <c r="AB3318">
        <v>176.75359224320735</v>
      </c>
      <c r="AC3318">
        <v>0</v>
      </c>
      <c r="AD3318">
        <v>0</v>
      </c>
      <c r="AE3318">
        <v>178.69002746956951</v>
      </c>
    </row>
    <row r="3319" spans="1:31" x14ac:dyDescent="0.25">
      <c r="A3319">
        <v>1827624</v>
      </c>
      <c r="B3319">
        <v>1</v>
      </c>
      <c r="C3319" t="s">
        <v>80</v>
      </c>
      <c r="D3319" t="s">
        <v>82</v>
      </c>
      <c r="E3319" t="s">
        <v>140</v>
      </c>
      <c r="F3319" t="s">
        <v>9708</v>
      </c>
      <c r="G3319" t="s">
        <v>213</v>
      </c>
      <c r="H3319" t="s">
        <v>134</v>
      </c>
      <c r="I3319" t="s">
        <v>135</v>
      </c>
      <c r="J3319" t="s">
        <v>136</v>
      </c>
      <c r="K3319" t="s">
        <v>137</v>
      </c>
      <c r="L3319" t="s">
        <v>9709</v>
      </c>
      <c r="M3319" t="s">
        <v>9710</v>
      </c>
      <c r="N3319">
        <v>2.4902777770000002</v>
      </c>
      <c r="O3319">
        <v>0</v>
      </c>
      <c r="P3319">
        <v>2</v>
      </c>
      <c r="Q3319">
        <v>0</v>
      </c>
      <c r="R3319">
        <v>0</v>
      </c>
      <c r="S3319">
        <v>0</v>
      </c>
      <c r="T3319">
        <v>3</v>
      </c>
      <c r="U3319">
        <v>0</v>
      </c>
      <c r="V3319">
        <v>0</v>
      </c>
      <c r="W3319">
        <v>0</v>
      </c>
      <c r="X3319">
        <v>0.97530183742214993</v>
      </c>
      <c r="Y3319">
        <v>0</v>
      </c>
      <c r="Z3319">
        <v>0</v>
      </c>
      <c r="AA3319">
        <v>0</v>
      </c>
      <c r="AB3319">
        <v>2.9633421021814996</v>
      </c>
      <c r="AC3319">
        <v>0</v>
      </c>
      <c r="AD3319">
        <v>0</v>
      </c>
      <c r="AE3319">
        <v>3.9386439396036494</v>
      </c>
    </row>
    <row r="3320" spans="1:31" x14ac:dyDescent="0.25">
      <c r="A3320">
        <v>1827753</v>
      </c>
      <c r="B3320">
        <v>1</v>
      </c>
      <c r="C3320" t="s">
        <v>80</v>
      </c>
      <c r="D3320" t="s">
        <v>103</v>
      </c>
      <c r="E3320" t="s">
        <v>140</v>
      </c>
      <c r="F3320" t="s">
        <v>9711</v>
      </c>
      <c r="G3320" t="s">
        <v>142</v>
      </c>
      <c r="H3320" t="s">
        <v>134</v>
      </c>
      <c r="I3320" t="s">
        <v>135</v>
      </c>
      <c r="J3320" t="s">
        <v>136</v>
      </c>
      <c r="K3320" t="s">
        <v>137</v>
      </c>
      <c r="L3320" t="s">
        <v>9712</v>
      </c>
      <c r="M3320" t="s">
        <v>9713</v>
      </c>
      <c r="N3320">
        <v>1.153888888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1</v>
      </c>
      <c r="U3320">
        <v>0</v>
      </c>
      <c r="V3320">
        <v>0</v>
      </c>
      <c r="W3320">
        <v>0</v>
      </c>
      <c r="X3320">
        <v>2.6469427333333335E-3</v>
      </c>
      <c r="Y3320">
        <v>0</v>
      </c>
      <c r="Z3320">
        <v>0</v>
      </c>
      <c r="AA3320">
        <v>0</v>
      </c>
      <c r="AB3320">
        <v>4.0573473155933334E-2</v>
      </c>
      <c r="AC3320">
        <v>0</v>
      </c>
      <c r="AD3320">
        <v>0</v>
      </c>
      <c r="AE3320">
        <v>4.3220415889266665E-2</v>
      </c>
    </row>
    <row r="3321" spans="1:31" x14ac:dyDescent="0.25">
      <c r="A3321">
        <v>1827707</v>
      </c>
      <c r="B3321">
        <v>1</v>
      </c>
      <c r="C3321" t="s">
        <v>80</v>
      </c>
      <c r="D3321" t="s">
        <v>100</v>
      </c>
      <c r="E3321" t="s">
        <v>154</v>
      </c>
      <c r="F3321" t="s">
        <v>9714</v>
      </c>
      <c r="G3321" t="s">
        <v>235</v>
      </c>
      <c r="H3321" t="s">
        <v>157</v>
      </c>
      <c r="I3321" t="s">
        <v>135</v>
      </c>
      <c r="J3321" t="s">
        <v>3</v>
      </c>
      <c r="K3321" t="s">
        <v>137</v>
      </c>
      <c r="L3321" t="s">
        <v>9715</v>
      </c>
      <c r="M3321" t="s">
        <v>9716</v>
      </c>
      <c r="N3321">
        <v>1.988888888</v>
      </c>
      <c r="O3321">
        <v>0</v>
      </c>
      <c r="P3321">
        <v>0</v>
      </c>
      <c r="Q3321">
        <v>0</v>
      </c>
      <c r="R3321">
        <v>0</v>
      </c>
      <c r="S3321">
        <v>1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17.133632864090401</v>
      </c>
      <c r="AB3321">
        <v>0</v>
      </c>
      <c r="AC3321">
        <v>0</v>
      </c>
      <c r="AD3321">
        <v>0</v>
      </c>
      <c r="AE3321">
        <v>17.133632864090401</v>
      </c>
    </row>
    <row r="3322" spans="1:31" x14ac:dyDescent="0.25">
      <c r="A3322">
        <v>1827670</v>
      </c>
      <c r="B3322">
        <v>1</v>
      </c>
      <c r="C3322" t="s">
        <v>80</v>
      </c>
      <c r="D3322" t="s">
        <v>90</v>
      </c>
      <c r="E3322" t="s">
        <v>154</v>
      </c>
      <c r="F3322" t="s">
        <v>9717</v>
      </c>
      <c r="G3322" t="s">
        <v>5763</v>
      </c>
      <c r="H3322" t="s">
        <v>157</v>
      </c>
      <c r="I3322" t="s">
        <v>135</v>
      </c>
      <c r="J3322" t="s">
        <v>136</v>
      </c>
      <c r="K3322" t="s">
        <v>137</v>
      </c>
      <c r="L3322" t="s">
        <v>9718</v>
      </c>
      <c r="M3322" t="s">
        <v>9719</v>
      </c>
      <c r="N3322">
        <v>0.91666666600000002</v>
      </c>
      <c r="O3322">
        <v>0</v>
      </c>
      <c r="P3322">
        <v>2873</v>
      </c>
      <c r="Q3322">
        <v>0</v>
      </c>
      <c r="R3322">
        <v>0</v>
      </c>
      <c r="S3322">
        <v>2</v>
      </c>
      <c r="T3322">
        <v>223</v>
      </c>
      <c r="U3322">
        <v>0</v>
      </c>
      <c r="V3322">
        <v>2</v>
      </c>
      <c r="W3322">
        <v>0</v>
      </c>
      <c r="X3322">
        <v>607.84082904360673</v>
      </c>
      <c r="Y3322">
        <v>0</v>
      </c>
      <c r="Z3322">
        <v>0</v>
      </c>
      <c r="AA3322">
        <v>81.875602901400015</v>
      </c>
      <c r="AB3322">
        <v>193.20741905679495</v>
      </c>
      <c r="AC3322">
        <v>0</v>
      </c>
      <c r="AD3322">
        <v>5.3513459348799994</v>
      </c>
      <c r="AE3322">
        <v>888.27519693668171</v>
      </c>
    </row>
    <row r="3323" spans="1:31" x14ac:dyDescent="0.25">
      <c r="A3323">
        <v>1827567</v>
      </c>
      <c r="B3323">
        <v>1</v>
      </c>
      <c r="C3323" t="s">
        <v>80</v>
      </c>
      <c r="D3323" t="s">
        <v>110</v>
      </c>
      <c r="E3323" t="s">
        <v>154</v>
      </c>
      <c r="F3323" t="s">
        <v>9720</v>
      </c>
      <c r="G3323" t="s">
        <v>156</v>
      </c>
      <c r="H3323" t="s">
        <v>157</v>
      </c>
      <c r="I3323" t="s">
        <v>135</v>
      </c>
      <c r="J3323" t="s">
        <v>136</v>
      </c>
      <c r="K3323" t="s">
        <v>137</v>
      </c>
      <c r="L3323" t="s">
        <v>9721</v>
      </c>
      <c r="M3323" t="s">
        <v>9722</v>
      </c>
      <c r="N3323">
        <v>1.0972222220000001</v>
      </c>
      <c r="O3323">
        <v>0</v>
      </c>
      <c r="P3323">
        <v>1395</v>
      </c>
      <c r="Q3323">
        <v>0</v>
      </c>
      <c r="R3323">
        <v>0</v>
      </c>
      <c r="S3323">
        <v>0</v>
      </c>
      <c r="T3323">
        <v>61</v>
      </c>
      <c r="U3323">
        <v>0</v>
      </c>
      <c r="V3323">
        <v>0</v>
      </c>
      <c r="W3323">
        <v>0</v>
      </c>
      <c r="X3323">
        <v>400.50972272848185</v>
      </c>
      <c r="Y3323">
        <v>0</v>
      </c>
      <c r="Z3323">
        <v>0</v>
      </c>
      <c r="AA3323">
        <v>0</v>
      </c>
      <c r="AB3323">
        <v>51.86855656188856</v>
      </c>
      <c r="AC3323">
        <v>0</v>
      </c>
      <c r="AD3323">
        <v>0</v>
      </c>
      <c r="AE3323">
        <v>452.37827929037041</v>
      </c>
    </row>
    <row r="3324" spans="1:31" x14ac:dyDescent="0.25">
      <c r="A3324">
        <v>1827123</v>
      </c>
      <c r="B3324">
        <v>1</v>
      </c>
      <c r="C3324" t="s">
        <v>80</v>
      </c>
      <c r="D3324" t="s">
        <v>95</v>
      </c>
      <c r="E3324" t="s">
        <v>252</v>
      </c>
      <c r="F3324" t="s">
        <v>9723</v>
      </c>
      <c r="G3324" t="s">
        <v>279</v>
      </c>
      <c r="H3324" t="s">
        <v>134</v>
      </c>
      <c r="I3324" t="s">
        <v>135</v>
      </c>
      <c r="J3324" t="s">
        <v>136</v>
      </c>
      <c r="K3324" t="s">
        <v>137</v>
      </c>
      <c r="L3324" t="s">
        <v>9724</v>
      </c>
      <c r="M3324" t="s">
        <v>9725</v>
      </c>
      <c r="N3324">
        <v>0.81694444399999999</v>
      </c>
      <c r="O3324">
        <v>0</v>
      </c>
      <c r="P3324">
        <v>60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7.9604861679222365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7.9604861679222365</v>
      </c>
    </row>
    <row r="3325" spans="1:31" x14ac:dyDescent="0.25">
      <c r="A3325">
        <v>1827189</v>
      </c>
      <c r="B3325">
        <v>1</v>
      </c>
      <c r="C3325" t="s">
        <v>80</v>
      </c>
      <c r="D3325" t="s">
        <v>94</v>
      </c>
      <c r="E3325" t="s">
        <v>131</v>
      </c>
      <c r="F3325" t="s">
        <v>9032</v>
      </c>
      <c r="G3325" t="s">
        <v>150</v>
      </c>
      <c r="H3325" t="s">
        <v>134</v>
      </c>
      <c r="I3325" t="s">
        <v>135</v>
      </c>
      <c r="J3325" t="s">
        <v>136</v>
      </c>
      <c r="K3325" t="s">
        <v>151</v>
      </c>
      <c r="L3325" t="s">
        <v>9726</v>
      </c>
      <c r="M3325" t="s">
        <v>8908</v>
      </c>
      <c r="N3325">
        <v>7.4333333330000002</v>
      </c>
      <c r="O3325">
        <v>0</v>
      </c>
      <c r="P3325">
        <v>137</v>
      </c>
      <c r="Q3325">
        <v>0</v>
      </c>
      <c r="R3325">
        <v>2</v>
      </c>
      <c r="S3325">
        <v>0</v>
      </c>
      <c r="T3325">
        <v>28</v>
      </c>
      <c r="U3325">
        <v>0</v>
      </c>
      <c r="V3325">
        <v>0</v>
      </c>
      <c r="W3325">
        <v>0</v>
      </c>
      <c r="X3325">
        <v>159.79771208585316</v>
      </c>
      <c r="Y3325">
        <v>0</v>
      </c>
      <c r="Z3325">
        <v>1.8977422932780001</v>
      </c>
      <c r="AA3325">
        <v>0</v>
      </c>
      <c r="AB3325">
        <v>45.097534230090822</v>
      </c>
      <c r="AC3325">
        <v>0</v>
      </c>
      <c r="AD3325">
        <v>0</v>
      </c>
      <c r="AE3325">
        <v>206.79298860922196</v>
      </c>
    </row>
    <row r="3326" spans="1:31" x14ac:dyDescent="0.25">
      <c r="A3326">
        <v>1827332</v>
      </c>
      <c r="B3326">
        <v>1</v>
      </c>
      <c r="C3326" t="s">
        <v>80</v>
      </c>
      <c r="D3326" t="s">
        <v>107</v>
      </c>
      <c r="E3326" t="s">
        <v>140</v>
      </c>
      <c r="F3326" t="s">
        <v>9727</v>
      </c>
      <c r="G3326" t="s">
        <v>246</v>
      </c>
      <c r="H3326" t="s">
        <v>134</v>
      </c>
      <c r="I3326" t="s">
        <v>135</v>
      </c>
      <c r="J3326" t="s">
        <v>136</v>
      </c>
      <c r="K3326" t="s">
        <v>137</v>
      </c>
      <c r="L3326" t="s">
        <v>9728</v>
      </c>
      <c r="M3326" t="s">
        <v>9729</v>
      </c>
      <c r="N3326">
        <v>4.1902777770000004</v>
      </c>
      <c r="O3326">
        <v>0</v>
      </c>
      <c r="P3326">
        <v>4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0.15379130649137501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0.15379130649137501</v>
      </c>
    </row>
    <row r="3327" spans="1:31" x14ac:dyDescent="0.25">
      <c r="A3327">
        <v>1827481</v>
      </c>
      <c r="B3327">
        <v>1</v>
      </c>
      <c r="C3327" t="s">
        <v>81</v>
      </c>
      <c r="D3327" t="s">
        <v>128</v>
      </c>
      <c r="E3327" t="s">
        <v>202</v>
      </c>
      <c r="F3327" t="s">
        <v>9730</v>
      </c>
      <c r="G3327" t="s">
        <v>156</v>
      </c>
      <c r="H3327" t="s">
        <v>157</v>
      </c>
      <c r="I3327" t="s">
        <v>135</v>
      </c>
      <c r="J3327" t="s">
        <v>136</v>
      </c>
      <c r="K3327" t="s">
        <v>137</v>
      </c>
      <c r="L3327" t="s">
        <v>9731</v>
      </c>
      <c r="M3327" t="s">
        <v>9732</v>
      </c>
      <c r="N3327">
        <v>0.51416666600000005</v>
      </c>
      <c r="O3327">
        <v>0</v>
      </c>
      <c r="P3327">
        <v>1752</v>
      </c>
      <c r="Q3327">
        <v>5</v>
      </c>
      <c r="R3327">
        <v>23</v>
      </c>
      <c r="S3327">
        <v>6</v>
      </c>
      <c r="T3327">
        <v>98</v>
      </c>
      <c r="U3327">
        <v>0</v>
      </c>
      <c r="V3327">
        <v>0</v>
      </c>
      <c r="W3327">
        <v>0</v>
      </c>
      <c r="X3327">
        <v>180.1035194721459</v>
      </c>
      <c r="Y3327">
        <v>17.9482784713618</v>
      </c>
      <c r="Z3327">
        <v>5.098661456626024</v>
      </c>
      <c r="AA3327">
        <v>40.853872142184159</v>
      </c>
      <c r="AB3327">
        <v>62.159743994355161</v>
      </c>
      <c r="AC3327">
        <v>0</v>
      </c>
      <c r="AD3327">
        <v>0</v>
      </c>
      <c r="AE3327">
        <v>306.16407553667301</v>
      </c>
    </row>
    <row r="3328" spans="1:31" x14ac:dyDescent="0.25">
      <c r="A3328">
        <v>1827587</v>
      </c>
      <c r="B3328">
        <v>1</v>
      </c>
      <c r="C3328" t="s">
        <v>80</v>
      </c>
      <c r="D3328" t="s">
        <v>100</v>
      </c>
      <c r="E3328" t="s">
        <v>202</v>
      </c>
      <c r="F3328" t="s">
        <v>9733</v>
      </c>
      <c r="G3328" t="s">
        <v>156</v>
      </c>
      <c r="H3328" t="s">
        <v>157</v>
      </c>
      <c r="I3328" t="s">
        <v>135</v>
      </c>
      <c r="J3328" t="s">
        <v>136</v>
      </c>
      <c r="K3328" t="s">
        <v>137</v>
      </c>
      <c r="L3328" t="s">
        <v>9734</v>
      </c>
      <c r="M3328" t="s">
        <v>9735</v>
      </c>
      <c r="N3328">
        <v>0.64194444399999995</v>
      </c>
      <c r="O3328">
        <v>1</v>
      </c>
      <c r="P3328">
        <v>396</v>
      </c>
      <c r="Q3328">
        <v>26</v>
      </c>
      <c r="R3328">
        <v>108</v>
      </c>
      <c r="S3328">
        <v>10</v>
      </c>
      <c r="T3328">
        <v>72</v>
      </c>
      <c r="U3328">
        <v>0</v>
      </c>
      <c r="V3328">
        <v>0</v>
      </c>
      <c r="W3328">
        <v>0.30939793466695004</v>
      </c>
      <c r="X3328">
        <v>70.655610200937318</v>
      </c>
      <c r="Y3328">
        <v>139.98834957654066</v>
      </c>
      <c r="Z3328">
        <v>105.78774300689017</v>
      </c>
      <c r="AA3328">
        <v>14.56947345113193</v>
      </c>
      <c r="AB3328">
        <v>50.388040966003302</v>
      </c>
      <c r="AC3328">
        <v>0</v>
      </c>
      <c r="AD3328">
        <v>0</v>
      </c>
      <c r="AE3328">
        <v>381.69861513617036</v>
      </c>
    </row>
    <row r="3329" spans="1:31" x14ac:dyDescent="0.25">
      <c r="A3329">
        <v>1827103</v>
      </c>
      <c r="B3329">
        <v>1</v>
      </c>
      <c r="C3329" t="s">
        <v>80</v>
      </c>
      <c r="D3329" t="s">
        <v>93</v>
      </c>
      <c r="E3329" t="s">
        <v>140</v>
      </c>
      <c r="F3329" t="s">
        <v>9736</v>
      </c>
      <c r="G3329" t="s">
        <v>142</v>
      </c>
      <c r="H3329" t="s">
        <v>134</v>
      </c>
      <c r="I3329" t="s">
        <v>135</v>
      </c>
      <c r="J3329" t="s">
        <v>136</v>
      </c>
      <c r="K3329" t="s">
        <v>137</v>
      </c>
      <c r="L3329" t="s">
        <v>9737</v>
      </c>
      <c r="M3329" t="s">
        <v>9738</v>
      </c>
      <c r="N3329">
        <v>1.811666666</v>
      </c>
      <c r="O3329">
        <v>0</v>
      </c>
      <c r="P3329">
        <v>1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0.39939879562640002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0.39939879562640002</v>
      </c>
    </row>
    <row r="3330" spans="1:31" x14ac:dyDescent="0.25">
      <c r="A3330">
        <v>1827352</v>
      </c>
      <c r="B3330">
        <v>1</v>
      </c>
      <c r="C3330" t="s">
        <v>80</v>
      </c>
      <c r="D3330" t="s">
        <v>106</v>
      </c>
      <c r="E3330" t="s">
        <v>140</v>
      </c>
      <c r="F3330" t="s">
        <v>9739</v>
      </c>
      <c r="G3330" t="s">
        <v>242</v>
      </c>
      <c r="H3330" t="s">
        <v>134</v>
      </c>
      <c r="I3330" t="s">
        <v>135</v>
      </c>
      <c r="J3330" t="s">
        <v>136</v>
      </c>
      <c r="K3330" t="s">
        <v>137</v>
      </c>
      <c r="L3330" t="s">
        <v>9740</v>
      </c>
      <c r="M3330" t="s">
        <v>9741</v>
      </c>
      <c r="N3330">
        <v>1.9811111109999999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1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0.98900306448910014</v>
      </c>
      <c r="AC3330">
        <v>0</v>
      </c>
      <c r="AD3330">
        <v>0</v>
      </c>
      <c r="AE3330">
        <v>0.98900306448910014</v>
      </c>
    </row>
    <row r="3331" spans="1:31" x14ac:dyDescent="0.25">
      <c r="A3331">
        <v>1827644</v>
      </c>
      <c r="B3331">
        <v>1</v>
      </c>
      <c r="C3331" t="s">
        <v>80</v>
      </c>
      <c r="D3331" t="s">
        <v>99</v>
      </c>
      <c r="E3331" t="s">
        <v>154</v>
      </c>
      <c r="F3331" t="s">
        <v>9742</v>
      </c>
      <c r="G3331" t="s">
        <v>156</v>
      </c>
      <c r="H3331" t="s">
        <v>157</v>
      </c>
      <c r="I3331" t="s">
        <v>135</v>
      </c>
      <c r="J3331" t="s">
        <v>136</v>
      </c>
      <c r="K3331" t="s">
        <v>137</v>
      </c>
      <c r="L3331" t="s">
        <v>9743</v>
      </c>
      <c r="M3331" t="s">
        <v>9744</v>
      </c>
      <c r="N3331">
        <v>0.59027777699999995</v>
      </c>
      <c r="O3331">
        <v>1</v>
      </c>
      <c r="P3331">
        <v>1434</v>
      </c>
      <c r="Q3331">
        <v>0</v>
      </c>
      <c r="R3331">
        <v>22</v>
      </c>
      <c r="S3331">
        <v>3</v>
      </c>
      <c r="T3331">
        <v>63</v>
      </c>
      <c r="U3331">
        <v>0</v>
      </c>
      <c r="V3331">
        <v>0</v>
      </c>
      <c r="W3331">
        <v>3.54948771430875</v>
      </c>
      <c r="X3331">
        <v>137.60188445631826</v>
      </c>
      <c r="Y3331">
        <v>0</v>
      </c>
      <c r="Z3331">
        <v>5.0115170319900404</v>
      </c>
      <c r="AA3331">
        <v>26.361629338063278</v>
      </c>
      <c r="AB3331">
        <v>34.636611248502177</v>
      </c>
      <c r="AC3331">
        <v>0</v>
      </c>
      <c r="AD3331">
        <v>0</v>
      </c>
      <c r="AE3331">
        <v>207.1611297891825</v>
      </c>
    </row>
    <row r="3332" spans="1:31" x14ac:dyDescent="0.25">
      <c r="A3332">
        <v>1827295</v>
      </c>
      <c r="B3332">
        <v>1</v>
      </c>
      <c r="C3332" t="s">
        <v>80</v>
      </c>
      <c r="D3332" t="s">
        <v>93</v>
      </c>
      <c r="E3332" t="s">
        <v>140</v>
      </c>
      <c r="F3332" t="s">
        <v>9745</v>
      </c>
      <c r="G3332" t="s">
        <v>142</v>
      </c>
      <c r="H3332" t="s">
        <v>134</v>
      </c>
      <c r="I3332" t="s">
        <v>135</v>
      </c>
      <c r="J3332" t="s">
        <v>136</v>
      </c>
      <c r="K3332" t="s">
        <v>137</v>
      </c>
      <c r="L3332" t="s">
        <v>9746</v>
      </c>
      <c r="M3332" t="s">
        <v>9747</v>
      </c>
      <c r="N3332">
        <v>1.2180555550000001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0.23596902279987503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0.23596902279987503</v>
      </c>
    </row>
    <row r="3333" spans="1:31" x14ac:dyDescent="0.25">
      <c r="A3333">
        <v>1827581</v>
      </c>
      <c r="B3333">
        <v>1</v>
      </c>
      <c r="C3333" t="s">
        <v>80</v>
      </c>
      <c r="D3333" t="s">
        <v>98</v>
      </c>
      <c r="E3333" t="s">
        <v>202</v>
      </c>
      <c r="F3333" t="s">
        <v>4803</v>
      </c>
      <c r="G3333" t="s">
        <v>156</v>
      </c>
      <c r="H3333" t="s">
        <v>157</v>
      </c>
      <c r="I3333" t="s">
        <v>135</v>
      </c>
      <c r="J3333" t="s">
        <v>136</v>
      </c>
      <c r="K3333" t="s">
        <v>137</v>
      </c>
      <c r="L3333" t="s">
        <v>9748</v>
      </c>
      <c r="M3333" t="s">
        <v>9749</v>
      </c>
      <c r="N3333">
        <v>1.0308333329999999</v>
      </c>
      <c r="O3333">
        <v>1</v>
      </c>
      <c r="P3333">
        <v>230</v>
      </c>
      <c r="Q3333">
        <v>2</v>
      </c>
      <c r="R3333">
        <v>12</v>
      </c>
      <c r="S3333">
        <v>7</v>
      </c>
      <c r="T3333">
        <v>52</v>
      </c>
      <c r="U3333">
        <v>2</v>
      </c>
      <c r="V3333">
        <v>0</v>
      </c>
      <c r="W3333">
        <v>0.4814874500612501</v>
      </c>
      <c r="X3333">
        <v>51.517168820712669</v>
      </c>
      <c r="Y3333">
        <v>2.3396638835405632</v>
      </c>
      <c r="Z3333">
        <v>14.19004214906508</v>
      </c>
      <c r="AA3333">
        <v>70.332563224419502</v>
      </c>
      <c r="AB3333">
        <v>69.41128101309495</v>
      </c>
      <c r="AC3333">
        <v>105.4447424999985</v>
      </c>
      <c r="AD3333">
        <v>0</v>
      </c>
      <c r="AE3333">
        <v>313.71694904089247</v>
      </c>
    </row>
    <row r="3334" spans="1:31" x14ac:dyDescent="0.25">
      <c r="A3334">
        <v>1827249</v>
      </c>
      <c r="B3334">
        <v>1</v>
      </c>
      <c r="C3334" t="s">
        <v>80</v>
      </c>
      <c r="D3334" t="s">
        <v>88</v>
      </c>
      <c r="E3334" t="s">
        <v>140</v>
      </c>
      <c r="F3334" t="s">
        <v>9750</v>
      </c>
      <c r="G3334" t="s">
        <v>242</v>
      </c>
      <c r="H3334" t="s">
        <v>134</v>
      </c>
      <c r="I3334" t="s">
        <v>135</v>
      </c>
      <c r="J3334" t="s">
        <v>3</v>
      </c>
      <c r="K3334" t="s">
        <v>137</v>
      </c>
      <c r="L3334" t="s">
        <v>9751</v>
      </c>
      <c r="M3334" t="s">
        <v>9752</v>
      </c>
      <c r="N3334">
        <v>4.113611111</v>
      </c>
      <c r="O3334">
        <v>0</v>
      </c>
      <c r="P3334">
        <v>1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2.1682410846211502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2.1682410846211502</v>
      </c>
    </row>
    <row r="3335" spans="1:31" x14ac:dyDescent="0.25">
      <c r="A3335">
        <v>1827063</v>
      </c>
      <c r="B3335">
        <v>1</v>
      </c>
      <c r="C3335" t="s">
        <v>80</v>
      </c>
      <c r="D3335" t="s">
        <v>105</v>
      </c>
      <c r="E3335" t="s">
        <v>164</v>
      </c>
      <c r="F3335" t="s">
        <v>8730</v>
      </c>
      <c r="G3335" t="s">
        <v>242</v>
      </c>
      <c r="H3335" t="s">
        <v>157</v>
      </c>
      <c r="I3335" t="s">
        <v>135</v>
      </c>
      <c r="J3335" t="s">
        <v>3</v>
      </c>
      <c r="K3335" t="s">
        <v>137</v>
      </c>
      <c r="L3335" t="s">
        <v>9753</v>
      </c>
      <c r="M3335" t="s">
        <v>9754</v>
      </c>
      <c r="N3335">
        <v>1.3149999999999999</v>
      </c>
      <c r="O3335">
        <v>0</v>
      </c>
      <c r="P3335">
        <v>1228</v>
      </c>
      <c r="Q3335">
        <v>0</v>
      </c>
      <c r="R3335">
        <v>195</v>
      </c>
      <c r="S3335">
        <v>1</v>
      </c>
      <c r="T3335">
        <v>172</v>
      </c>
      <c r="U3335">
        <v>0</v>
      </c>
      <c r="V3335">
        <v>1</v>
      </c>
      <c r="W3335">
        <v>0</v>
      </c>
      <c r="X3335">
        <v>281.16651424288136</v>
      </c>
      <c r="Y3335">
        <v>0</v>
      </c>
      <c r="Z3335">
        <v>38.857017743267932</v>
      </c>
      <c r="AA3335">
        <v>1.6671263752829502</v>
      </c>
      <c r="AB3335">
        <v>164.45412233913703</v>
      </c>
      <c r="AC3335">
        <v>0</v>
      </c>
      <c r="AD3335">
        <v>1.4118361028084165</v>
      </c>
      <c r="AE3335">
        <v>487.55661680337772</v>
      </c>
    </row>
    <row r="3336" spans="1:31" x14ac:dyDescent="0.25">
      <c r="A3336">
        <v>1827727</v>
      </c>
      <c r="B3336">
        <v>1</v>
      </c>
      <c r="C3336" t="s">
        <v>81</v>
      </c>
      <c r="D3336" t="s">
        <v>128</v>
      </c>
      <c r="E3336" t="s">
        <v>202</v>
      </c>
      <c r="F3336" t="s">
        <v>8738</v>
      </c>
      <c r="G3336" t="s">
        <v>156</v>
      </c>
      <c r="H3336" t="s">
        <v>157</v>
      </c>
      <c r="I3336" t="s">
        <v>135</v>
      </c>
      <c r="J3336" t="s">
        <v>136</v>
      </c>
      <c r="K3336" t="s">
        <v>137</v>
      </c>
      <c r="L3336" t="s">
        <v>9755</v>
      </c>
      <c r="M3336" t="s">
        <v>9756</v>
      </c>
      <c r="N3336">
        <v>0.233333333</v>
      </c>
      <c r="O3336">
        <v>0</v>
      </c>
      <c r="P3336">
        <v>957</v>
      </c>
      <c r="Q3336">
        <v>3</v>
      </c>
      <c r="R3336">
        <v>13</v>
      </c>
      <c r="S3336">
        <v>5</v>
      </c>
      <c r="T3336">
        <v>101</v>
      </c>
      <c r="U3336">
        <v>0</v>
      </c>
      <c r="V3336">
        <v>0</v>
      </c>
      <c r="W3336">
        <v>0</v>
      </c>
      <c r="X3336">
        <v>37.074512715547002</v>
      </c>
      <c r="Y3336">
        <v>32.868756035650492</v>
      </c>
      <c r="Z3336">
        <v>4.8672140265449988</v>
      </c>
      <c r="AA3336">
        <v>7.2148733359200001</v>
      </c>
      <c r="AB3336">
        <v>4.800170452003</v>
      </c>
      <c r="AC3336">
        <v>0</v>
      </c>
      <c r="AD3336">
        <v>0</v>
      </c>
      <c r="AE3336">
        <v>86.825526565665498</v>
      </c>
    </row>
    <row r="3337" spans="1:31" x14ac:dyDescent="0.25">
      <c r="A3337">
        <v>1827604</v>
      </c>
      <c r="B3337">
        <v>1</v>
      </c>
      <c r="C3337" t="s">
        <v>81</v>
      </c>
      <c r="D3337" t="s">
        <v>128</v>
      </c>
      <c r="E3337" t="s">
        <v>202</v>
      </c>
      <c r="F3337" t="s">
        <v>2747</v>
      </c>
      <c r="G3337" t="s">
        <v>156</v>
      </c>
      <c r="H3337" t="s">
        <v>157</v>
      </c>
      <c r="I3337" t="s">
        <v>179</v>
      </c>
      <c r="J3337" t="s">
        <v>136</v>
      </c>
      <c r="K3337" t="s">
        <v>137</v>
      </c>
      <c r="L3337" t="s">
        <v>9757</v>
      </c>
      <c r="M3337" t="s">
        <v>9017</v>
      </c>
      <c r="N3337">
        <v>1.2777777000000001E-2</v>
      </c>
      <c r="O3337">
        <v>7</v>
      </c>
      <c r="P3337">
        <v>71</v>
      </c>
      <c r="Q3337">
        <v>34</v>
      </c>
      <c r="R3337">
        <v>7</v>
      </c>
      <c r="S3337">
        <v>4</v>
      </c>
      <c r="T3337">
        <v>6</v>
      </c>
      <c r="U3337">
        <v>0</v>
      </c>
      <c r="V3337">
        <v>0</v>
      </c>
      <c r="W3337">
        <v>2.3450414146250004E-2</v>
      </c>
      <c r="X3337">
        <v>0.13331211750025004</v>
      </c>
      <c r="Y3337">
        <v>0.32317370029710002</v>
      </c>
      <c r="Z3337">
        <v>0.12459367927766669</v>
      </c>
      <c r="AA3337">
        <v>0.30463621992345002</v>
      </c>
      <c r="AB3337">
        <v>4.6921869177672229E-2</v>
      </c>
      <c r="AC3337">
        <v>0</v>
      </c>
      <c r="AD3337">
        <v>0</v>
      </c>
      <c r="AE3337">
        <v>0.95608800032238905</v>
      </c>
    </row>
    <row r="3338" spans="1:31" x14ac:dyDescent="0.25">
      <c r="A3338">
        <v>1827750</v>
      </c>
      <c r="B3338">
        <v>1</v>
      </c>
      <c r="C3338" t="s">
        <v>80</v>
      </c>
      <c r="D3338" t="s">
        <v>100</v>
      </c>
      <c r="E3338" t="s">
        <v>252</v>
      </c>
      <c r="F3338" t="s">
        <v>9758</v>
      </c>
      <c r="G3338" t="s">
        <v>279</v>
      </c>
      <c r="H3338" t="s">
        <v>134</v>
      </c>
      <c r="I3338" t="s">
        <v>135</v>
      </c>
      <c r="J3338" t="s">
        <v>136</v>
      </c>
      <c r="K3338" t="s">
        <v>137</v>
      </c>
      <c r="L3338" t="s">
        <v>9759</v>
      </c>
      <c r="M3338" t="s">
        <v>9760</v>
      </c>
      <c r="N3338">
        <v>1.1319444439999999</v>
      </c>
      <c r="O3338">
        <v>0</v>
      </c>
      <c r="P3338">
        <v>194</v>
      </c>
      <c r="Q3338">
        <v>0</v>
      </c>
      <c r="R3338">
        <v>0</v>
      </c>
      <c r="S3338">
        <v>0</v>
      </c>
      <c r="T3338">
        <v>3</v>
      </c>
      <c r="U3338">
        <v>0</v>
      </c>
      <c r="V3338">
        <v>0</v>
      </c>
      <c r="W3338">
        <v>0</v>
      </c>
      <c r="X3338">
        <v>51.62745313154462</v>
      </c>
      <c r="Y3338">
        <v>0</v>
      </c>
      <c r="Z3338">
        <v>0</v>
      </c>
      <c r="AA3338">
        <v>0</v>
      </c>
      <c r="AB3338">
        <v>3.6101041661705136</v>
      </c>
      <c r="AC3338">
        <v>0</v>
      </c>
      <c r="AD3338">
        <v>0</v>
      </c>
      <c r="AE3338">
        <v>55.237557297715135</v>
      </c>
    </row>
    <row r="3339" spans="1:31" x14ac:dyDescent="0.25">
      <c r="A3339">
        <v>1827627</v>
      </c>
      <c r="B3339">
        <v>1</v>
      </c>
      <c r="C3339" t="s">
        <v>80</v>
      </c>
      <c r="D3339" t="s">
        <v>104</v>
      </c>
      <c r="E3339" t="s">
        <v>223</v>
      </c>
      <c r="F3339" t="s">
        <v>9761</v>
      </c>
      <c r="G3339" t="s">
        <v>189</v>
      </c>
      <c r="H3339" t="s">
        <v>134</v>
      </c>
      <c r="I3339" t="s">
        <v>135</v>
      </c>
      <c r="J3339" t="s">
        <v>136</v>
      </c>
      <c r="K3339" t="s">
        <v>137</v>
      </c>
      <c r="L3339" t="s">
        <v>9762</v>
      </c>
      <c r="M3339" t="s">
        <v>9763</v>
      </c>
      <c r="N3339">
        <v>1.832777777</v>
      </c>
      <c r="O3339">
        <v>0</v>
      </c>
      <c r="P3339">
        <v>12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7.3337640146820338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7.3337640146820338</v>
      </c>
    </row>
    <row r="3340" spans="1:31" x14ac:dyDescent="0.25">
      <c r="A3340">
        <v>1827564</v>
      </c>
      <c r="B3340">
        <v>1</v>
      </c>
      <c r="C3340" t="s">
        <v>80</v>
      </c>
      <c r="D3340" t="s">
        <v>83</v>
      </c>
      <c r="E3340" t="s">
        <v>164</v>
      </c>
      <c r="F3340" t="s">
        <v>9764</v>
      </c>
      <c r="G3340" t="s">
        <v>514</v>
      </c>
      <c r="H3340" t="s">
        <v>157</v>
      </c>
      <c r="I3340" t="s">
        <v>135</v>
      </c>
      <c r="J3340" t="s">
        <v>136</v>
      </c>
      <c r="K3340" t="s">
        <v>137</v>
      </c>
      <c r="L3340" t="s">
        <v>9765</v>
      </c>
      <c r="M3340" t="s">
        <v>9766</v>
      </c>
      <c r="N3340">
        <v>1.3633333329999999</v>
      </c>
      <c r="O3340">
        <v>0</v>
      </c>
      <c r="P3340">
        <v>234</v>
      </c>
      <c r="Q3340">
        <v>0</v>
      </c>
      <c r="R3340">
        <v>3</v>
      </c>
      <c r="S3340">
        <v>1</v>
      </c>
      <c r="T3340">
        <v>10</v>
      </c>
      <c r="U3340">
        <v>0</v>
      </c>
      <c r="V3340">
        <v>0</v>
      </c>
      <c r="W3340">
        <v>0</v>
      </c>
      <c r="X3340">
        <v>91.077234940539952</v>
      </c>
      <c r="Y3340">
        <v>0</v>
      </c>
      <c r="Z3340">
        <v>0.98236024012000001</v>
      </c>
      <c r="AA3340">
        <v>10.282117809127502</v>
      </c>
      <c r="AB3340">
        <v>8.9175232030314024</v>
      </c>
      <c r="AC3340">
        <v>0</v>
      </c>
      <c r="AD3340">
        <v>0</v>
      </c>
      <c r="AE3340">
        <v>111.25923619281886</v>
      </c>
    </row>
    <row r="3341" spans="1:31" x14ac:dyDescent="0.25">
      <c r="A3341">
        <v>1827126</v>
      </c>
      <c r="B3341">
        <v>1</v>
      </c>
      <c r="C3341" t="s">
        <v>81</v>
      </c>
      <c r="D3341" t="s">
        <v>122</v>
      </c>
      <c r="E3341" t="s">
        <v>154</v>
      </c>
      <c r="F3341" t="s">
        <v>9767</v>
      </c>
      <c r="G3341" t="s">
        <v>156</v>
      </c>
      <c r="H3341" t="s">
        <v>157</v>
      </c>
      <c r="I3341" t="s">
        <v>135</v>
      </c>
      <c r="J3341" t="s">
        <v>136</v>
      </c>
      <c r="K3341" t="s">
        <v>137</v>
      </c>
      <c r="L3341" t="s">
        <v>9768</v>
      </c>
      <c r="M3341" t="s">
        <v>9769</v>
      </c>
      <c r="N3341">
        <v>0.59444444399999996</v>
      </c>
      <c r="O3341">
        <v>0</v>
      </c>
      <c r="P3341">
        <v>76</v>
      </c>
      <c r="Q3341">
        <v>0</v>
      </c>
      <c r="R3341">
        <v>4</v>
      </c>
      <c r="S3341">
        <v>0</v>
      </c>
      <c r="T3341">
        <v>2</v>
      </c>
      <c r="U3341">
        <v>0</v>
      </c>
      <c r="V3341">
        <v>0</v>
      </c>
      <c r="W3341">
        <v>0</v>
      </c>
      <c r="X3341">
        <v>8.0293467003403336</v>
      </c>
      <c r="Y3341">
        <v>0</v>
      </c>
      <c r="Z3341">
        <v>0.29719798018333332</v>
      </c>
      <c r="AA3341">
        <v>0</v>
      </c>
      <c r="AB3341">
        <v>1.7291642815041668</v>
      </c>
      <c r="AC3341">
        <v>0</v>
      </c>
      <c r="AD3341">
        <v>0</v>
      </c>
      <c r="AE3341">
        <v>10.055708962027834</v>
      </c>
    </row>
    <row r="3342" spans="1:31" x14ac:dyDescent="0.25">
      <c r="A3342">
        <v>1827667</v>
      </c>
      <c r="B3342">
        <v>1</v>
      </c>
      <c r="C3342" t="s">
        <v>80</v>
      </c>
      <c r="D3342" t="s">
        <v>100</v>
      </c>
      <c r="E3342" t="s">
        <v>202</v>
      </c>
      <c r="F3342" t="s">
        <v>9770</v>
      </c>
      <c r="G3342" t="s">
        <v>156</v>
      </c>
      <c r="H3342" t="s">
        <v>157</v>
      </c>
      <c r="I3342" t="s">
        <v>135</v>
      </c>
      <c r="J3342" t="s">
        <v>136</v>
      </c>
      <c r="K3342" t="s">
        <v>137</v>
      </c>
      <c r="L3342" t="s">
        <v>9771</v>
      </c>
      <c r="M3342" t="s">
        <v>9772</v>
      </c>
      <c r="N3342">
        <v>0.60083333299999997</v>
      </c>
      <c r="O3342">
        <v>6</v>
      </c>
      <c r="P3342">
        <v>0</v>
      </c>
      <c r="Q3342">
        <v>57</v>
      </c>
      <c r="R3342">
        <v>22</v>
      </c>
      <c r="S3342">
        <v>5</v>
      </c>
      <c r="T3342">
        <v>0</v>
      </c>
      <c r="U3342">
        <v>0</v>
      </c>
      <c r="V3342">
        <v>0</v>
      </c>
      <c r="W3342">
        <v>2.7149301072981507</v>
      </c>
      <c r="X3342">
        <v>0</v>
      </c>
      <c r="Y3342">
        <v>22.096431186632959</v>
      </c>
      <c r="Z3342">
        <v>12.890190240736203</v>
      </c>
      <c r="AA3342">
        <v>11.51386092385445</v>
      </c>
      <c r="AB3342">
        <v>0</v>
      </c>
      <c r="AC3342">
        <v>0</v>
      </c>
      <c r="AD3342">
        <v>0</v>
      </c>
      <c r="AE3342">
        <v>49.215412458521769</v>
      </c>
    </row>
    <row r="3343" spans="1:31" x14ac:dyDescent="0.25">
      <c r="A3343">
        <v>1827710</v>
      </c>
      <c r="B3343">
        <v>1</v>
      </c>
      <c r="C3343" t="s">
        <v>80</v>
      </c>
      <c r="D3343" t="s">
        <v>83</v>
      </c>
      <c r="E3343" t="s">
        <v>140</v>
      </c>
      <c r="F3343" t="s">
        <v>9773</v>
      </c>
      <c r="G3343" t="s">
        <v>246</v>
      </c>
      <c r="H3343" t="s">
        <v>134</v>
      </c>
      <c r="I3343" t="s">
        <v>135</v>
      </c>
      <c r="J3343" t="s">
        <v>136</v>
      </c>
      <c r="K3343" t="s">
        <v>137</v>
      </c>
      <c r="L3343" t="s">
        <v>9774</v>
      </c>
      <c r="M3343" t="s">
        <v>9775</v>
      </c>
      <c r="N3343">
        <v>0.818333333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2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1.0260366064909334</v>
      </c>
      <c r="AC3343">
        <v>0</v>
      </c>
      <c r="AD3343">
        <v>0</v>
      </c>
      <c r="AE3343">
        <v>1.0260366064909334</v>
      </c>
    </row>
    <row r="3344" spans="1:31" x14ac:dyDescent="0.25">
      <c r="A3344">
        <v>1827272</v>
      </c>
      <c r="B3344">
        <v>1</v>
      </c>
      <c r="C3344" t="s">
        <v>80</v>
      </c>
      <c r="D3344" t="s">
        <v>103</v>
      </c>
      <c r="E3344" t="s">
        <v>154</v>
      </c>
      <c r="F3344" t="s">
        <v>9776</v>
      </c>
      <c r="G3344" t="s">
        <v>156</v>
      </c>
      <c r="H3344" t="s">
        <v>157</v>
      </c>
      <c r="I3344" t="s">
        <v>135</v>
      </c>
      <c r="J3344" t="s">
        <v>136</v>
      </c>
      <c r="K3344" t="s">
        <v>137</v>
      </c>
      <c r="L3344" t="s">
        <v>9777</v>
      </c>
      <c r="M3344" t="s">
        <v>9778</v>
      </c>
      <c r="N3344">
        <v>0.35166666600000002</v>
      </c>
      <c r="O3344">
        <v>3</v>
      </c>
      <c r="P3344">
        <v>895</v>
      </c>
      <c r="Q3344">
        <v>1</v>
      </c>
      <c r="R3344">
        <v>68</v>
      </c>
      <c r="S3344">
        <v>5</v>
      </c>
      <c r="T3344">
        <v>87</v>
      </c>
      <c r="U3344">
        <v>0</v>
      </c>
      <c r="V3344">
        <v>0</v>
      </c>
      <c r="W3344">
        <v>0.85404605720685012</v>
      </c>
      <c r="X3344">
        <v>69.616894024419082</v>
      </c>
      <c r="Y3344">
        <v>1.9813717850074668</v>
      </c>
      <c r="Z3344">
        <v>5.8363914759763666</v>
      </c>
      <c r="AA3344">
        <v>1.3710992511846001</v>
      </c>
      <c r="AB3344">
        <v>25.524116398679826</v>
      </c>
      <c r="AC3344">
        <v>0</v>
      </c>
      <c r="AD3344">
        <v>0</v>
      </c>
      <c r="AE3344">
        <v>105.18391899247419</v>
      </c>
    </row>
    <row r="3345" spans="1:31" x14ac:dyDescent="0.25">
      <c r="A3345">
        <v>1827418</v>
      </c>
      <c r="B3345">
        <v>1</v>
      </c>
      <c r="C3345" t="s">
        <v>81</v>
      </c>
      <c r="D3345" t="s">
        <v>117</v>
      </c>
      <c r="E3345" t="s">
        <v>268</v>
      </c>
      <c r="F3345" t="s">
        <v>9779</v>
      </c>
      <c r="G3345" t="s">
        <v>156</v>
      </c>
      <c r="H3345" t="s">
        <v>1252</v>
      </c>
      <c r="I3345" t="s">
        <v>135</v>
      </c>
      <c r="J3345" t="s">
        <v>136</v>
      </c>
      <c r="K3345" t="s">
        <v>137</v>
      </c>
      <c r="L3345" t="s">
        <v>9780</v>
      </c>
      <c r="M3345" t="s">
        <v>9781</v>
      </c>
      <c r="N3345">
        <v>0.25333333299999999</v>
      </c>
      <c r="O3345">
        <v>0</v>
      </c>
      <c r="P3345">
        <v>8034</v>
      </c>
      <c r="Q3345">
        <v>9</v>
      </c>
      <c r="R3345">
        <v>593</v>
      </c>
      <c r="S3345">
        <v>31</v>
      </c>
      <c r="T3345">
        <v>790</v>
      </c>
      <c r="U3345">
        <v>0</v>
      </c>
      <c r="V3345">
        <v>0</v>
      </c>
      <c r="W3345">
        <v>0</v>
      </c>
      <c r="X3345">
        <v>287.75981861795651</v>
      </c>
      <c r="Y3345">
        <v>3.8516388430872004</v>
      </c>
      <c r="Z3345">
        <v>38.893808704482332</v>
      </c>
      <c r="AA3345">
        <v>54.547708538173758</v>
      </c>
      <c r="AB3345">
        <v>99.713762000630169</v>
      </c>
      <c r="AC3345">
        <v>0</v>
      </c>
      <c r="AD3345">
        <v>0</v>
      </c>
      <c r="AE3345">
        <v>484.76673670433001</v>
      </c>
    </row>
    <row r="3346" spans="1:31" x14ac:dyDescent="0.25">
      <c r="A3346">
        <v>1827378</v>
      </c>
      <c r="B3346">
        <v>1</v>
      </c>
      <c r="C3346" t="s">
        <v>80</v>
      </c>
      <c r="D3346" t="s">
        <v>84</v>
      </c>
      <c r="E3346" t="s">
        <v>140</v>
      </c>
      <c r="F3346" t="s">
        <v>8834</v>
      </c>
      <c r="G3346" t="s">
        <v>213</v>
      </c>
      <c r="H3346" t="s">
        <v>134</v>
      </c>
      <c r="I3346" t="s">
        <v>135</v>
      </c>
      <c r="J3346" t="s">
        <v>136</v>
      </c>
      <c r="K3346" t="s">
        <v>137</v>
      </c>
      <c r="L3346" t="s">
        <v>9782</v>
      </c>
      <c r="M3346" t="s">
        <v>9783</v>
      </c>
      <c r="N3346">
        <v>8.6238888879999998</v>
      </c>
      <c r="O3346">
        <v>0</v>
      </c>
      <c r="P3346">
        <v>5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9.0083222427055318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9.0083222427055318</v>
      </c>
    </row>
    <row r="3347" spans="1:31" x14ac:dyDescent="0.25">
      <c r="A3347">
        <v>1827186</v>
      </c>
      <c r="B3347">
        <v>1</v>
      </c>
      <c r="C3347" t="s">
        <v>81</v>
      </c>
      <c r="D3347" t="s">
        <v>119</v>
      </c>
      <c r="E3347" t="s">
        <v>202</v>
      </c>
      <c r="F3347" t="s">
        <v>1560</v>
      </c>
      <c r="G3347" t="s">
        <v>156</v>
      </c>
      <c r="H3347" t="s">
        <v>157</v>
      </c>
      <c r="I3347" t="s">
        <v>135</v>
      </c>
      <c r="J3347" t="s">
        <v>136</v>
      </c>
      <c r="K3347" t="s">
        <v>137</v>
      </c>
      <c r="L3347" t="s">
        <v>9784</v>
      </c>
      <c r="M3347" t="s">
        <v>9785</v>
      </c>
      <c r="N3347">
        <v>0.181666666</v>
      </c>
      <c r="O3347">
        <v>0</v>
      </c>
      <c r="P3347">
        <v>933</v>
      </c>
      <c r="Q3347">
        <v>17</v>
      </c>
      <c r="R3347">
        <v>204</v>
      </c>
      <c r="S3347">
        <v>0</v>
      </c>
      <c r="T3347">
        <v>54</v>
      </c>
      <c r="U3347">
        <v>0</v>
      </c>
      <c r="V3347">
        <v>0</v>
      </c>
      <c r="W3347">
        <v>0</v>
      </c>
      <c r="X3347">
        <v>28.177213233886359</v>
      </c>
      <c r="Y3347">
        <v>24.395031522414005</v>
      </c>
      <c r="Z3347">
        <v>106.80965516834837</v>
      </c>
      <c r="AA3347">
        <v>0</v>
      </c>
      <c r="AB3347">
        <v>4.6669473769671486</v>
      </c>
      <c r="AC3347">
        <v>0</v>
      </c>
      <c r="AD3347">
        <v>0</v>
      </c>
      <c r="AE3347">
        <v>164.04884730161589</v>
      </c>
    </row>
    <row r="3348" spans="1:31" x14ac:dyDescent="0.25">
      <c r="A3348">
        <v>1827398</v>
      </c>
      <c r="B3348">
        <v>1</v>
      </c>
      <c r="C3348" t="s">
        <v>80</v>
      </c>
      <c r="D3348" t="s">
        <v>105</v>
      </c>
      <c r="E3348" t="s">
        <v>164</v>
      </c>
      <c r="F3348" t="s">
        <v>9786</v>
      </c>
      <c r="G3348" t="s">
        <v>156</v>
      </c>
      <c r="H3348" t="s">
        <v>157</v>
      </c>
      <c r="I3348" t="s">
        <v>135</v>
      </c>
      <c r="J3348" t="s">
        <v>136</v>
      </c>
      <c r="K3348" t="s">
        <v>137</v>
      </c>
      <c r="L3348" t="s">
        <v>9787</v>
      </c>
      <c r="M3348" t="s">
        <v>9788</v>
      </c>
      <c r="N3348">
        <v>1.0149999999999999</v>
      </c>
      <c r="O3348">
        <v>4</v>
      </c>
      <c r="P3348">
        <v>682</v>
      </c>
      <c r="Q3348">
        <v>14</v>
      </c>
      <c r="R3348">
        <v>143</v>
      </c>
      <c r="S3348">
        <v>6</v>
      </c>
      <c r="T3348">
        <v>68</v>
      </c>
      <c r="U3348">
        <v>0</v>
      </c>
      <c r="V3348">
        <v>0</v>
      </c>
      <c r="W3348">
        <v>0.89761454110560013</v>
      </c>
      <c r="X3348">
        <v>124.93257244809915</v>
      </c>
      <c r="Y3348">
        <v>90.258915509660866</v>
      </c>
      <c r="Z3348">
        <v>46.945798824923983</v>
      </c>
      <c r="AA3348">
        <v>13.283261740383301</v>
      </c>
      <c r="AB3348">
        <v>43.468392376024987</v>
      </c>
      <c r="AC3348">
        <v>0</v>
      </c>
      <c r="AD3348">
        <v>0</v>
      </c>
      <c r="AE3348">
        <v>319.7865554401979</v>
      </c>
    </row>
    <row r="3349" spans="1:31" x14ac:dyDescent="0.25">
      <c r="A3349">
        <v>1827647</v>
      </c>
      <c r="B3349">
        <v>1</v>
      </c>
      <c r="C3349" t="s">
        <v>81</v>
      </c>
      <c r="D3349" t="s">
        <v>117</v>
      </c>
      <c r="E3349" t="s">
        <v>140</v>
      </c>
      <c r="F3349" t="s">
        <v>9789</v>
      </c>
      <c r="G3349" t="s">
        <v>246</v>
      </c>
      <c r="H3349" t="s">
        <v>134</v>
      </c>
      <c r="I3349" t="s">
        <v>135</v>
      </c>
      <c r="J3349" t="s">
        <v>136</v>
      </c>
      <c r="K3349" t="s">
        <v>137</v>
      </c>
      <c r="L3349" t="s">
        <v>9790</v>
      </c>
      <c r="M3349" t="s">
        <v>9791</v>
      </c>
      <c r="N3349">
        <v>0.63833333299999995</v>
      </c>
      <c r="O3349">
        <v>0</v>
      </c>
      <c r="P3349">
        <v>2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0.31460372752659999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0.31460372752659999</v>
      </c>
    </row>
    <row r="3350" spans="1:31" x14ac:dyDescent="0.25">
      <c r="A3350">
        <v>1827292</v>
      </c>
      <c r="B3350">
        <v>1</v>
      </c>
      <c r="C3350" t="s">
        <v>81</v>
      </c>
      <c r="D3350" t="s">
        <v>113</v>
      </c>
      <c r="E3350" t="s">
        <v>164</v>
      </c>
      <c r="F3350" t="s">
        <v>9792</v>
      </c>
      <c r="G3350" t="s">
        <v>156</v>
      </c>
      <c r="H3350" t="s">
        <v>157</v>
      </c>
      <c r="I3350" t="s">
        <v>135</v>
      </c>
      <c r="J3350" t="s">
        <v>136</v>
      </c>
      <c r="K3350" t="s">
        <v>137</v>
      </c>
      <c r="L3350" t="s">
        <v>9793</v>
      </c>
      <c r="M3350" t="s">
        <v>9794</v>
      </c>
      <c r="N3350">
        <v>1.1277777769999999</v>
      </c>
      <c r="O3350">
        <v>0</v>
      </c>
      <c r="P3350">
        <v>29</v>
      </c>
      <c r="Q3350">
        <v>7</v>
      </c>
      <c r="R3350">
        <v>22</v>
      </c>
      <c r="S3350">
        <v>3</v>
      </c>
      <c r="T3350">
        <v>0</v>
      </c>
      <c r="U3350">
        <v>0</v>
      </c>
      <c r="V3350">
        <v>0</v>
      </c>
      <c r="W3350">
        <v>0</v>
      </c>
      <c r="X3350">
        <v>6.5904098384860834</v>
      </c>
      <c r="Y3350">
        <v>30.161066855336504</v>
      </c>
      <c r="Z3350">
        <v>19.375690914704169</v>
      </c>
      <c r="AA3350">
        <v>58.300614194345258</v>
      </c>
      <c r="AB3350">
        <v>0</v>
      </c>
      <c r="AC3350">
        <v>0</v>
      </c>
      <c r="AD3350">
        <v>0</v>
      </c>
      <c r="AE3350">
        <v>114.42778180287202</v>
      </c>
    </row>
    <row r="3351" spans="1:31" x14ac:dyDescent="0.25">
      <c r="A3351">
        <v>1827690</v>
      </c>
      <c r="B3351">
        <v>1</v>
      </c>
      <c r="C3351" t="s">
        <v>80</v>
      </c>
      <c r="D3351" t="s">
        <v>82</v>
      </c>
      <c r="E3351" t="s">
        <v>140</v>
      </c>
      <c r="F3351" t="s">
        <v>9795</v>
      </c>
      <c r="G3351" t="s">
        <v>142</v>
      </c>
      <c r="H3351" t="s">
        <v>134</v>
      </c>
      <c r="I3351" t="s">
        <v>135</v>
      </c>
      <c r="J3351" t="s">
        <v>136</v>
      </c>
      <c r="K3351" t="s">
        <v>137</v>
      </c>
      <c r="L3351" t="s">
        <v>9796</v>
      </c>
      <c r="M3351" t="s">
        <v>9797</v>
      </c>
      <c r="N3351">
        <v>1.7088888879999999</v>
      </c>
      <c r="O3351">
        <v>0</v>
      </c>
      <c r="P3351">
        <v>4</v>
      </c>
      <c r="Q3351">
        <v>0</v>
      </c>
      <c r="R3351">
        <v>0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1.1974742039040835</v>
      </c>
      <c r="Y3351">
        <v>0</v>
      </c>
      <c r="Z3351">
        <v>0</v>
      </c>
      <c r="AA3351">
        <v>0</v>
      </c>
      <c r="AB3351">
        <v>0.23514728035073332</v>
      </c>
      <c r="AC3351">
        <v>0</v>
      </c>
      <c r="AD3351">
        <v>0</v>
      </c>
      <c r="AE3351">
        <v>1.4326214842548168</v>
      </c>
    </row>
    <row r="3352" spans="1:31" x14ac:dyDescent="0.25">
      <c r="A3352">
        <v>1829004</v>
      </c>
      <c r="B3352">
        <v>1</v>
      </c>
      <c r="C3352" t="s">
        <v>80</v>
      </c>
      <c r="D3352" t="s">
        <v>104</v>
      </c>
      <c r="E3352" t="s">
        <v>154</v>
      </c>
      <c r="F3352" t="s">
        <v>9798</v>
      </c>
      <c r="G3352" t="s">
        <v>175</v>
      </c>
      <c r="H3352" t="s">
        <v>157</v>
      </c>
      <c r="I3352" t="s">
        <v>135</v>
      </c>
      <c r="J3352" t="s">
        <v>136</v>
      </c>
      <c r="K3352" t="s">
        <v>137</v>
      </c>
      <c r="L3352" t="s">
        <v>9799</v>
      </c>
      <c r="M3352" t="s">
        <v>9800</v>
      </c>
      <c r="N3352">
        <v>2.1213888879999998</v>
      </c>
      <c r="O3352">
        <v>0</v>
      </c>
      <c r="P3352">
        <v>165</v>
      </c>
      <c r="Q3352">
        <v>0</v>
      </c>
      <c r="R3352">
        <v>1</v>
      </c>
      <c r="S3352">
        <v>0</v>
      </c>
      <c r="T3352">
        <v>11</v>
      </c>
      <c r="U3352">
        <v>0</v>
      </c>
      <c r="V3352">
        <v>0</v>
      </c>
      <c r="W3352">
        <v>0</v>
      </c>
      <c r="X3352">
        <v>68.573774429613351</v>
      </c>
      <c r="Y3352">
        <v>0</v>
      </c>
      <c r="Z3352">
        <v>6.9283282768800011E-2</v>
      </c>
      <c r="AA3352">
        <v>0</v>
      </c>
      <c r="AB3352">
        <v>11.956063785015544</v>
      </c>
      <c r="AC3352">
        <v>0</v>
      </c>
      <c r="AD3352">
        <v>0</v>
      </c>
      <c r="AE3352">
        <v>80.599121497397689</v>
      </c>
    </row>
    <row r="3353" spans="1:31" x14ac:dyDescent="0.25">
      <c r="A3353">
        <v>1828008</v>
      </c>
      <c r="B3353">
        <v>1</v>
      </c>
      <c r="C3353" t="s">
        <v>80</v>
      </c>
      <c r="D3353" t="s">
        <v>98</v>
      </c>
      <c r="E3353" t="s">
        <v>164</v>
      </c>
      <c r="F3353" t="s">
        <v>9801</v>
      </c>
      <c r="G3353" t="s">
        <v>156</v>
      </c>
      <c r="H3353" t="s">
        <v>157</v>
      </c>
      <c r="I3353" t="s">
        <v>135</v>
      </c>
      <c r="J3353" t="s">
        <v>136</v>
      </c>
      <c r="K3353" t="s">
        <v>137</v>
      </c>
      <c r="L3353" t="s">
        <v>9802</v>
      </c>
      <c r="M3353" t="s">
        <v>9803</v>
      </c>
      <c r="N3353">
        <v>0.56777777699999998</v>
      </c>
      <c r="O3353">
        <v>0</v>
      </c>
      <c r="P3353">
        <v>20</v>
      </c>
      <c r="Q3353">
        <v>12</v>
      </c>
      <c r="R3353">
        <v>118</v>
      </c>
      <c r="S3353">
        <v>2</v>
      </c>
      <c r="T3353">
        <v>27</v>
      </c>
      <c r="U3353">
        <v>2</v>
      </c>
      <c r="V3353">
        <v>0</v>
      </c>
      <c r="W3353">
        <v>0</v>
      </c>
      <c r="X3353">
        <v>4.8066173730426005</v>
      </c>
      <c r="Y3353">
        <v>68.866565830992357</v>
      </c>
      <c r="Z3353">
        <v>217.43127305669876</v>
      </c>
      <c r="AA3353">
        <v>13.918893028060468</v>
      </c>
      <c r="AB3353">
        <v>62.908028321221302</v>
      </c>
      <c r="AC3353">
        <v>105.06422817862401</v>
      </c>
      <c r="AD3353">
        <v>0</v>
      </c>
      <c r="AE3353">
        <v>472.99560578863952</v>
      </c>
    </row>
    <row r="3354" spans="1:31" x14ac:dyDescent="0.25">
      <c r="A3354">
        <v>1829027</v>
      </c>
      <c r="B3354">
        <v>1</v>
      </c>
      <c r="C3354" t="s">
        <v>80</v>
      </c>
      <c r="D3354" t="s">
        <v>84</v>
      </c>
      <c r="E3354" t="s">
        <v>154</v>
      </c>
      <c r="F3354" t="s">
        <v>9804</v>
      </c>
      <c r="G3354" t="s">
        <v>156</v>
      </c>
      <c r="H3354" t="s">
        <v>157</v>
      </c>
      <c r="I3354" t="s">
        <v>135</v>
      </c>
      <c r="J3354" t="s">
        <v>136</v>
      </c>
      <c r="K3354" t="s">
        <v>137</v>
      </c>
      <c r="L3354" t="s">
        <v>9805</v>
      </c>
      <c r="M3354" t="s">
        <v>9806</v>
      </c>
      <c r="N3354">
        <v>2.3805555549999999</v>
      </c>
      <c r="O3354">
        <v>0</v>
      </c>
      <c r="P3354">
        <v>1</v>
      </c>
      <c r="Q3354">
        <v>0</v>
      </c>
      <c r="R3354">
        <v>0</v>
      </c>
      <c r="S3354">
        <v>0</v>
      </c>
      <c r="T3354">
        <v>48</v>
      </c>
      <c r="U3354">
        <v>0</v>
      </c>
      <c r="V3354">
        <v>0</v>
      </c>
      <c r="W3354">
        <v>0</v>
      </c>
      <c r="X3354">
        <v>4.2948734193750004E-2</v>
      </c>
      <c r="Y3354">
        <v>0</v>
      </c>
      <c r="Z3354">
        <v>0</v>
      </c>
      <c r="AA3354">
        <v>0</v>
      </c>
      <c r="AB3354">
        <v>125.05505298634084</v>
      </c>
      <c r="AC3354">
        <v>0</v>
      </c>
      <c r="AD3354">
        <v>0</v>
      </c>
      <c r="AE3354">
        <v>125.09800172053458</v>
      </c>
    </row>
    <row r="3355" spans="1:31" x14ac:dyDescent="0.25">
      <c r="A3355">
        <v>1828031</v>
      </c>
      <c r="B3355">
        <v>1</v>
      </c>
      <c r="C3355" t="s">
        <v>80</v>
      </c>
      <c r="D3355" t="s">
        <v>97</v>
      </c>
      <c r="E3355" t="s">
        <v>140</v>
      </c>
      <c r="F3355" t="s">
        <v>9807</v>
      </c>
      <c r="G3355" t="s">
        <v>142</v>
      </c>
      <c r="H3355" t="s">
        <v>134</v>
      </c>
      <c r="I3355" t="s">
        <v>135</v>
      </c>
      <c r="J3355" t="s">
        <v>136</v>
      </c>
      <c r="K3355" t="s">
        <v>137</v>
      </c>
      <c r="L3355" t="s">
        <v>9808</v>
      </c>
      <c r="M3355" t="s">
        <v>9809</v>
      </c>
      <c r="N3355">
        <v>2.1894444439999998</v>
      </c>
      <c r="O3355">
        <v>0</v>
      </c>
      <c r="P3355">
        <v>1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1.7170949147953838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1.7170949147953838</v>
      </c>
    </row>
    <row r="3356" spans="1:31" x14ac:dyDescent="0.25">
      <c r="A3356">
        <v>1829050</v>
      </c>
      <c r="B3356">
        <v>1</v>
      </c>
      <c r="C3356" t="s">
        <v>80</v>
      </c>
      <c r="D3356" t="s">
        <v>102</v>
      </c>
      <c r="E3356" t="s">
        <v>154</v>
      </c>
      <c r="F3356" t="s">
        <v>9810</v>
      </c>
      <c r="G3356" t="s">
        <v>175</v>
      </c>
      <c r="H3356" t="s">
        <v>157</v>
      </c>
      <c r="I3356" t="s">
        <v>135</v>
      </c>
      <c r="J3356" t="s">
        <v>136</v>
      </c>
      <c r="K3356" t="s">
        <v>137</v>
      </c>
      <c r="L3356" t="s">
        <v>9811</v>
      </c>
      <c r="M3356" t="s">
        <v>9812</v>
      </c>
      <c r="N3356">
        <v>1.4072222219999999</v>
      </c>
      <c r="O3356">
        <v>0</v>
      </c>
      <c r="P3356">
        <v>103</v>
      </c>
      <c r="Q3356">
        <v>0</v>
      </c>
      <c r="R3356">
        <v>1</v>
      </c>
      <c r="S3356">
        <v>0</v>
      </c>
      <c r="T3356">
        <v>10</v>
      </c>
      <c r="U3356">
        <v>0</v>
      </c>
      <c r="V3356">
        <v>0</v>
      </c>
      <c r="W3356">
        <v>0</v>
      </c>
      <c r="X3356">
        <v>17.421689369250821</v>
      </c>
      <c r="Y3356">
        <v>0</v>
      </c>
      <c r="Z3356">
        <v>7.9943293190000014E-3</v>
      </c>
      <c r="AA3356">
        <v>0</v>
      </c>
      <c r="AB3356">
        <v>1.3201957688702002</v>
      </c>
      <c r="AC3356">
        <v>0</v>
      </c>
      <c r="AD3356">
        <v>0</v>
      </c>
      <c r="AE3356">
        <v>18.749879467440021</v>
      </c>
    </row>
    <row r="3357" spans="1:31" x14ac:dyDescent="0.25">
      <c r="A3357">
        <v>1829073</v>
      </c>
      <c r="B3357">
        <v>1</v>
      </c>
      <c r="C3357" t="s">
        <v>80</v>
      </c>
      <c r="D3357" t="s">
        <v>105</v>
      </c>
      <c r="E3357" t="s">
        <v>202</v>
      </c>
      <c r="F3357" t="s">
        <v>9566</v>
      </c>
      <c r="G3357" t="s">
        <v>156</v>
      </c>
      <c r="H3357" t="s">
        <v>157</v>
      </c>
      <c r="I3357" t="s">
        <v>135</v>
      </c>
      <c r="J3357" t="s">
        <v>136</v>
      </c>
      <c r="K3357" t="s">
        <v>137</v>
      </c>
      <c r="L3357" t="s">
        <v>9813</v>
      </c>
      <c r="M3357" t="s">
        <v>9814</v>
      </c>
      <c r="N3357">
        <v>0.59555555500000001</v>
      </c>
      <c r="O3357">
        <v>4</v>
      </c>
      <c r="P3357">
        <v>385</v>
      </c>
      <c r="Q3357">
        <v>6</v>
      </c>
      <c r="R3357">
        <v>4</v>
      </c>
      <c r="S3357">
        <v>34</v>
      </c>
      <c r="T3357">
        <v>144</v>
      </c>
      <c r="U3357">
        <v>20</v>
      </c>
      <c r="V3357">
        <v>36</v>
      </c>
      <c r="W3357">
        <v>8.4901345274386646</v>
      </c>
      <c r="X3357">
        <v>85.681576787921315</v>
      </c>
      <c r="Y3357">
        <v>2.5530075441682665</v>
      </c>
      <c r="Z3357">
        <v>11.645360963309333</v>
      </c>
      <c r="AA3357">
        <v>140.22901002958153</v>
      </c>
      <c r="AB3357">
        <v>169.65629456913206</v>
      </c>
      <c r="AC3357">
        <v>1161.8017911780519</v>
      </c>
      <c r="AD3357">
        <v>474.88725132081055</v>
      </c>
      <c r="AE3357">
        <v>2054.9444269204137</v>
      </c>
    </row>
    <row r="3358" spans="1:31" x14ac:dyDescent="0.25">
      <c r="A3358">
        <v>1827799</v>
      </c>
      <c r="B3358">
        <v>1</v>
      </c>
      <c r="C3358" t="s">
        <v>80</v>
      </c>
      <c r="D3358" t="s">
        <v>96</v>
      </c>
      <c r="E3358" t="s">
        <v>252</v>
      </c>
      <c r="F3358" t="s">
        <v>7157</v>
      </c>
      <c r="G3358" t="s">
        <v>4083</v>
      </c>
      <c r="H3358" t="s">
        <v>134</v>
      </c>
      <c r="I3358" t="s">
        <v>135</v>
      </c>
      <c r="J3358" t="s">
        <v>136</v>
      </c>
      <c r="K3358" t="s">
        <v>137</v>
      </c>
      <c r="L3358" t="s">
        <v>9815</v>
      </c>
      <c r="M3358" t="s">
        <v>9816</v>
      </c>
      <c r="N3358">
        <v>0.27694444400000001</v>
      </c>
      <c r="O3358">
        <v>0</v>
      </c>
      <c r="P3358">
        <v>122</v>
      </c>
      <c r="Q3358">
        <v>0</v>
      </c>
      <c r="R3358">
        <v>1</v>
      </c>
      <c r="S3358">
        <v>0</v>
      </c>
      <c r="T3358">
        <v>15</v>
      </c>
      <c r="U3358">
        <v>0</v>
      </c>
      <c r="V3358">
        <v>0</v>
      </c>
      <c r="W3358">
        <v>0</v>
      </c>
      <c r="X3358">
        <v>5.4494383884921307</v>
      </c>
      <c r="Y3358">
        <v>0</v>
      </c>
      <c r="Z3358">
        <v>3.1176450000000005E-2</v>
      </c>
      <c r="AA3358">
        <v>0</v>
      </c>
      <c r="AB3358">
        <v>4.1520368656190554</v>
      </c>
      <c r="AC3358">
        <v>0</v>
      </c>
      <c r="AD3358">
        <v>0</v>
      </c>
      <c r="AE3358">
        <v>9.6326517041111863</v>
      </c>
    </row>
    <row r="3359" spans="1:31" x14ac:dyDescent="0.25">
      <c r="A3359">
        <v>1828881</v>
      </c>
      <c r="B3359">
        <v>1</v>
      </c>
      <c r="C3359" t="s">
        <v>81</v>
      </c>
      <c r="D3359" t="s">
        <v>117</v>
      </c>
      <c r="E3359" t="s">
        <v>154</v>
      </c>
      <c r="F3359" t="s">
        <v>9817</v>
      </c>
      <c r="G3359" t="s">
        <v>175</v>
      </c>
      <c r="H3359" t="s">
        <v>157</v>
      </c>
      <c r="I3359" t="s">
        <v>135</v>
      </c>
      <c r="J3359" t="s">
        <v>136</v>
      </c>
      <c r="K3359" t="s">
        <v>137</v>
      </c>
      <c r="L3359" t="s">
        <v>9818</v>
      </c>
      <c r="M3359" t="s">
        <v>9819</v>
      </c>
      <c r="N3359">
        <v>1.441944444</v>
      </c>
      <c r="O3359">
        <v>0</v>
      </c>
      <c r="P3359">
        <v>14</v>
      </c>
      <c r="Q3359">
        <v>0</v>
      </c>
      <c r="R3359">
        <v>10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4.4158234614234004</v>
      </c>
      <c r="Y3359">
        <v>0</v>
      </c>
      <c r="Z3359">
        <v>17.906631042092652</v>
      </c>
      <c r="AA3359">
        <v>0</v>
      </c>
      <c r="AB3359">
        <v>1.6230297116273502</v>
      </c>
      <c r="AC3359">
        <v>0</v>
      </c>
      <c r="AD3359">
        <v>0</v>
      </c>
      <c r="AE3359">
        <v>23.945484215143402</v>
      </c>
    </row>
    <row r="3360" spans="1:31" x14ac:dyDescent="0.25">
      <c r="A3360">
        <v>1828217</v>
      </c>
      <c r="B3360">
        <v>1</v>
      </c>
      <c r="C3360" t="s">
        <v>81</v>
      </c>
      <c r="D3360" t="s">
        <v>121</v>
      </c>
      <c r="E3360" t="s">
        <v>202</v>
      </c>
      <c r="F3360" t="s">
        <v>4493</v>
      </c>
      <c r="G3360" t="s">
        <v>156</v>
      </c>
      <c r="H3360" t="s">
        <v>157</v>
      </c>
      <c r="I3360" t="s">
        <v>135</v>
      </c>
      <c r="J3360" t="s">
        <v>136</v>
      </c>
      <c r="K3360" t="s">
        <v>137</v>
      </c>
      <c r="L3360" t="s">
        <v>9820</v>
      </c>
      <c r="M3360" t="s">
        <v>9821</v>
      </c>
      <c r="N3360">
        <v>1.4041666660000001</v>
      </c>
      <c r="O3360">
        <v>0</v>
      </c>
      <c r="P3360">
        <v>1122</v>
      </c>
      <c r="Q3360">
        <v>3</v>
      </c>
      <c r="R3360">
        <v>105</v>
      </c>
      <c r="S3360">
        <v>6</v>
      </c>
      <c r="T3360">
        <v>70</v>
      </c>
      <c r="U3360">
        <v>0</v>
      </c>
      <c r="V3360">
        <v>0</v>
      </c>
      <c r="W3360">
        <v>0</v>
      </c>
      <c r="X3360">
        <v>200.87472044265755</v>
      </c>
      <c r="Y3360">
        <v>15.095041339764101</v>
      </c>
      <c r="Z3360">
        <v>52.182493798561531</v>
      </c>
      <c r="AA3360">
        <v>50.843011107509255</v>
      </c>
      <c r="AB3360">
        <v>60.400997803858651</v>
      </c>
      <c r="AC3360">
        <v>0</v>
      </c>
      <c r="AD3360">
        <v>0</v>
      </c>
      <c r="AE3360">
        <v>379.39626449235112</v>
      </c>
    </row>
    <row r="3361" spans="1:31" x14ac:dyDescent="0.25">
      <c r="A3361">
        <v>1827776</v>
      </c>
      <c r="B3361">
        <v>1</v>
      </c>
      <c r="C3361" t="s">
        <v>80</v>
      </c>
      <c r="D3361" t="s">
        <v>96</v>
      </c>
      <c r="E3361" t="s">
        <v>164</v>
      </c>
      <c r="F3361" t="s">
        <v>9822</v>
      </c>
      <c r="G3361" t="s">
        <v>955</v>
      </c>
      <c r="H3361" t="s">
        <v>157</v>
      </c>
      <c r="I3361" t="s">
        <v>135</v>
      </c>
      <c r="J3361" t="s">
        <v>136</v>
      </c>
      <c r="K3361" t="s">
        <v>137</v>
      </c>
      <c r="L3361" t="s">
        <v>9823</v>
      </c>
      <c r="M3361" t="s">
        <v>9824</v>
      </c>
      <c r="N3361">
        <v>9.6783333329999994</v>
      </c>
      <c r="O3361">
        <v>0</v>
      </c>
      <c r="P3361">
        <v>425</v>
      </c>
      <c r="Q3361">
        <v>3</v>
      </c>
      <c r="R3361">
        <v>0</v>
      </c>
      <c r="S3361">
        <v>0</v>
      </c>
      <c r="T3361">
        <v>8</v>
      </c>
      <c r="U3361">
        <v>0</v>
      </c>
      <c r="V3361">
        <v>0</v>
      </c>
      <c r="W3361">
        <v>0</v>
      </c>
      <c r="X3361">
        <v>560.18792785084997</v>
      </c>
      <c r="Y3361">
        <v>5230.128022743379</v>
      </c>
      <c r="Z3361">
        <v>0</v>
      </c>
      <c r="AA3361">
        <v>0</v>
      </c>
      <c r="AB3361">
        <v>147.9843747292245</v>
      </c>
      <c r="AC3361">
        <v>0</v>
      </c>
      <c r="AD3361">
        <v>0</v>
      </c>
      <c r="AE3361">
        <v>5938.3003253234538</v>
      </c>
    </row>
    <row r="3362" spans="1:31" x14ac:dyDescent="0.25">
      <c r="A3362">
        <v>1828904</v>
      </c>
      <c r="B3362">
        <v>1</v>
      </c>
      <c r="C3362" t="s">
        <v>81</v>
      </c>
      <c r="D3362" t="s">
        <v>123</v>
      </c>
      <c r="E3362" t="s">
        <v>202</v>
      </c>
      <c r="F3362" t="s">
        <v>7848</v>
      </c>
      <c r="G3362" t="s">
        <v>156</v>
      </c>
      <c r="H3362" t="s">
        <v>157</v>
      </c>
      <c r="I3362" t="s">
        <v>135</v>
      </c>
      <c r="J3362" t="s">
        <v>136</v>
      </c>
      <c r="K3362" t="s">
        <v>137</v>
      </c>
      <c r="L3362" t="s">
        <v>9825</v>
      </c>
      <c r="M3362" t="s">
        <v>9826</v>
      </c>
      <c r="N3362">
        <v>0.68527777700000003</v>
      </c>
      <c r="O3362">
        <v>3</v>
      </c>
      <c r="P3362">
        <v>0</v>
      </c>
      <c r="Q3362">
        <v>162</v>
      </c>
      <c r="R3362">
        <v>0</v>
      </c>
      <c r="S3362">
        <v>14</v>
      </c>
      <c r="T3362">
        <v>0</v>
      </c>
      <c r="U3362">
        <v>0</v>
      </c>
      <c r="V3362">
        <v>0</v>
      </c>
      <c r="W3362">
        <v>1.23784581584205</v>
      </c>
      <c r="X3362">
        <v>0</v>
      </c>
      <c r="Y3362">
        <v>37.692211397249537</v>
      </c>
      <c r="Z3362">
        <v>0</v>
      </c>
      <c r="AA3362">
        <v>7.1664224049838063</v>
      </c>
      <c r="AB3362">
        <v>0</v>
      </c>
      <c r="AC3362">
        <v>0</v>
      </c>
      <c r="AD3362">
        <v>0</v>
      </c>
      <c r="AE3362">
        <v>46.096479618075392</v>
      </c>
    </row>
    <row r="3363" spans="1:31" x14ac:dyDescent="0.25">
      <c r="A3363">
        <v>1827968</v>
      </c>
      <c r="B3363">
        <v>1</v>
      </c>
      <c r="C3363" t="s">
        <v>81</v>
      </c>
      <c r="D3363" t="s">
        <v>119</v>
      </c>
      <c r="E3363" t="s">
        <v>131</v>
      </c>
      <c r="F3363" t="s">
        <v>9827</v>
      </c>
      <c r="G3363" t="s">
        <v>1486</v>
      </c>
      <c r="H3363" t="s">
        <v>134</v>
      </c>
      <c r="I3363" t="s">
        <v>135</v>
      </c>
      <c r="J3363" t="s">
        <v>136</v>
      </c>
      <c r="K3363" t="s">
        <v>137</v>
      </c>
      <c r="L3363" t="s">
        <v>9828</v>
      </c>
      <c r="M3363" t="s">
        <v>9829</v>
      </c>
      <c r="N3363">
        <v>2.1922222219999998</v>
      </c>
      <c r="O3363">
        <v>0</v>
      </c>
      <c r="P3363">
        <v>3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1.3864405628134497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1.3864405628134497</v>
      </c>
    </row>
    <row r="3364" spans="1:31" x14ac:dyDescent="0.25">
      <c r="A3364">
        <v>1828987</v>
      </c>
      <c r="B3364">
        <v>1</v>
      </c>
      <c r="C3364" t="s">
        <v>80</v>
      </c>
      <c r="D3364" t="s">
        <v>99</v>
      </c>
      <c r="E3364" t="s">
        <v>140</v>
      </c>
      <c r="F3364" t="s">
        <v>9830</v>
      </c>
      <c r="G3364" t="s">
        <v>213</v>
      </c>
      <c r="H3364" t="s">
        <v>134</v>
      </c>
      <c r="I3364" t="s">
        <v>135</v>
      </c>
      <c r="J3364" t="s">
        <v>136</v>
      </c>
      <c r="K3364" t="s">
        <v>137</v>
      </c>
      <c r="L3364" t="s">
        <v>9831</v>
      </c>
      <c r="M3364" t="s">
        <v>9832</v>
      </c>
      <c r="N3364">
        <v>3.105</v>
      </c>
      <c r="O3364">
        <v>0</v>
      </c>
      <c r="P3364">
        <v>1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1.3892156416961501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1.3892156416961501</v>
      </c>
    </row>
    <row r="3365" spans="1:31" x14ac:dyDescent="0.25">
      <c r="A3365">
        <v>1829090</v>
      </c>
      <c r="B3365">
        <v>1</v>
      </c>
      <c r="C3365" t="s">
        <v>81</v>
      </c>
      <c r="D3365" t="s">
        <v>118</v>
      </c>
      <c r="E3365" t="s">
        <v>252</v>
      </c>
      <c r="F3365" t="s">
        <v>9833</v>
      </c>
      <c r="G3365" t="s">
        <v>161</v>
      </c>
      <c r="H3365" t="s">
        <v>134</v>
      </c>
      <c r="I3365" t="s">
        <v>135</v>
      </c>
      <c r="J3365" t="s">
        <v>136</v>
      </c>
      <c r="K3365" t="s">
        <v>137</v>
      </c>
      <c r="L3365" t="s">
        <v>9834</v>
      </c>
      <c r="M3365" t="s">
        <v>9835</v>
      </c>
      <c r="N3365">
        <v>3.2208333329999999</v>
      </c>
      <c r="O3365">
        <v>0</v>
      </c>
      <c r="P3365">
        <v>6</v>
      </c>
      <c r="Q3365">
        <v>0</v>
      </c>
      <c r="R3365">
        <v>5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5.5522222886973989</v>
      </c>
      <c r="Y3365">
        <v>0</v>
      </c>
      <c r="Z3365">
        <v>7.7115481367506096</v>
      </c>
      <c r="AA3365">
        <v>0</v>
      </c>
      <c r="AB3365">
        <v>0</v>
      </c>
      <c r="AC3365">
        <v>0</v>
      </c>
      <c r="AD3365">
        <v>0</v>
      </c>
      <c r="AE3365">
        <v>13.263770425448008</v>
      </c>
    </row>
    <row r="3366" spans="1:31" x14ac:dyDescent="0.25">
      <c r="A3366">
        <v>1828254</v>
      </c>
      <c r="B3366">
        <v>1</v>
      </c>
      <c r="C3366" t="s">
        <v>80</v>
      </c>
      <c r="D3366" t="s">
        <v>106</v>
      </c>
      <c r="E3366" t="s">
        <v>140</v>
      </c>
      <c r="F3366" t="s">
        <v>9836</v>
      </c>
      <c r="G3366" t="s">
        <v>142</v>
      </c>
      <c r="H3366" t="s">
        <v>134</v>
      </c>
      <c r="I3366" t="s">
        <v>135</v>
      </c>
      <c r="J3366" t="s">
        <v>136</v>
      </c>
      <c r="K3366" t="s">
        <v>137</v>
      </c>
      <c r="L3366" t="s">
        <v>9837</v>
      </c>
      <c r="M3366" t="s">
        <v>9838</v>
      </c>
      <c r="N3366">
        <v>0.79472222199999998</v>
      </c>
      <c r="O3366">
        <v>0</v>
      </c>
      <c r="P3366">
        <v>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0.26011557641616667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0.26011557641616667</v>
      </c>
    </row>
    <row r="3367" spans="1:31" x14ac:dyDescent="0.25">
      <c r="A3367">
        <v>1827862</v>
      </c>
      <c r="B3367">
        <v>1</v>
      </c>
      <c r="C3367" t="s">
        <v>80</v>
      </c>
      <c r="D3367" t="s">
        <v>90</v>
      </c>
      <c r="E3367" t="s">
        <v>140</v>
      </c>
      <c r="F3367" t="s">
        <v>9035</v>
      </c>
      <c r="G3367" t="s">
        <v>213</v>
      </c>
      <c r="H3367" t="s">
        <v>134</v>
      </c>
      <c r="I3367" t="s">
        <v>135</v>
      </c>
      <c r="J3367" t="s">
        <v>136</v>
      </c>
      <c r="K3367" t="s">
        <v>137</v>
      </c>
      <c r="L3367" t="s">
        <v>9839</v>
      </c>
      <c r="M3367" t="s">
        <v>9840</v>
      </c>
      <c r="N3367">
        <v>7.0580555550000001</v>
      </c>
      <c r="O3367">
        <v>0</v>
      </c>
      <c r="P3367">
        <v>3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5.117003020693776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5.117003020693776</v>
      </c>
    </row>
    <row r="3368" spans="1:31" x14ac:dyDescent="0.25">
      <c r="A3368">
        <v>1828091</v>
      </c>
      <c r="B3368">
        <v>1</v>
      </c>
      <c r="C3368" t="s">
        <v>81</v>
      </c>
      <c r="D3368" t="s">
        <v>112</v>
      </c>
      <c r="E3368" t="s">
        <v>202</v>
      </c>
      <c r="F3368" t="s">
        <v>1030</v>
      </c>
      <c r="G3368" t="s">
        <v>156</v>
      </c>
      <c r="H3368" t="s">
        <v>157</v>
      </c>
      <c r="I3368" t="s">
        <v>179</v>
      </c>
      <c r="J3368" t="s">
        <v>136</v>
      </c>
      <c r="K3368" t="s">
        <v>137</v>
      </c>
      <c r="L3368" t="s">
        <v>9841</v>
      </c>
      <c r="M3368" t="s">
        <v>9842</v>
      </c>
      <c r="N3368">
        <v>0.05</v>
      </c>
      <c r="O3368">
        <v>0</v>
      </c>
      <c r="P3368">
        <v>12628</v>
      </c>
      <c r="Q3368">
        <v>22</v>
      </c>
      <c r="R3368">
        <v>473</v>
      </c>
      <c r="S3368">
        <v>36</v>
      </c>
      <c r="T3368">
        <v>1551</v>
      </c>
      <c r="U3368">
        <v>7</v>
      </c>
      <c r="V3368">
        <v>2</v>
      </c>
      <c r="W3368">
        <v>0</v>
      </c>
      <c r="X3368">
        <v>78.866786226232591</v>
      </c>
      <c r="Y3368">
        <v>9.1614268785479993</v>
      </c>
      <c r="Z3368">
        <v>15.971542657161013</v>
      </c>
      <c r="AA3368">
        <v>9.1094543403835004</v>
      </c>
      <c r="AB3368">
        <v>35.590643768501408</v>
      </c>
      <c r="AC3368">
        <v>9.4565192119680006</v>
      </c>
      <c r="AD3368">
        <v>0.53726507244900001</v>
      </c>
      <c r="AE3368">
        <v>158.69363815524352</v>
      </c>
    </row>
    <row r="3369" spans="1:31" x14ac:dyDescent="0.25">
      <c r="A3369">
        <v>1828234</v>
      </c>
      <c r="B3369">
        <v>1</v>
      </c>
      <c r="C3369" t="s">
        <v>80</v>
      </c>
      <c r="D3369" t="s">
        <v>98</v>
      </c>
      <c r="E3369" t="s">
        <v>202</v>
      </c>
      <c r="F3369" t="s">
        <v>4238</v>
      </c>
      <c r="G3369" t="s">
        <v>156</v>
      </c>
      <c r="H3369" t="s">
        <v>157</v>
      </c>
      <c r="I3369" t="s">
        <v>135</v>
      </c>
      <c r="J3369" t="s">
        <v>136</v>
      </c>
      <c r="K3369" t="s">
        <v>137</v>
      </c>
      <c r="L3369" t="s">
        <v>9843</v>
      </c>
      <c r="M3369" t="s">
        <v>9844</v>
      </c>
      <c r="N3369">
        <v>5.4444444000000002E-2</v>
      </c>
      <c r="O3369">
        <v>0</v>
      </c>
      <c r="P3369">
        <v>0</v>
      </c>
      <c r="Q3369">
        <v>9</v>
      </c>
      <c r="R3369">
        <v>78</v>
      </c>
      <c r="S3369">
        <v>3</v>
      </c>
      <c r="T3369">
        <v>12</v>
      </c>
      <c r="U3369">
        <v>1</v>
      </c>
      <c r="V3369">
        <v>0</v>
      </c>
      <c r="W3369">
        <v>0</v>
      </c>
      <c r="X3369">
        <v>0</v>
      </c>
      <c r="Y3369">
        <v>6.4571350592203558</v>
      </c>
      <c r="Z3369">
        <v>17.392311327352797</v>
      </c>
      <c r="AA3369">
        <v>0.43946668498893338</v>
      </c>
      <c r="AB3369">
        <v>4.0649808570525012</v>
      </c>
      <c r="AC3369">
        <v>3.2448501259608005</v>
      </c>
      <c r="AD3369">
        <v>0</v>
      </c>
      <c r="AE3369">
        <v>31.598744054575384</v>
      </c>
    </row>
    <row r="3370" spans="1:31" x14ac:dyDescent="0.25">
      <c r="A3370">
        <v>1827922</v>
      </c>
      <c r="B3370">
        <v>1</v>
      </c>
      <c r="C3370" t="s">
        <v>81</v>
      </c>
      <c r="D3370" t="s">
        <v>117</v>
      </c>
      <c r="E3370" t="s">
        <v>140</v>
      </c>
      <c r="F3370" t="s">
        <v>9845</v>
      </c>
      <c r="G3370" t="s">
        <v>142</v>
      </c>
      <c r="H3370" t="s">
        <v>134</v>
      </c>
      <c r="I3370" t="s">
        <v>135</v>
      </c>
      <c r="J3370" t="s">
        <v>136</v>
      </c>
      <c r="K3370" t="s">
        <v>137</v>
      </c>
      <c r="L3370" t="s">
        <v>9846</v>
      </c>
      <c r="M3370" t="s">
        <v>9847</v>
      </c>
      <c r="N3370">
        <v>2.1277777769999999</v>
      </c>
      <c r="O3370">
        <v>0</v>
      </c>
      <c r="P3370">
        <v>5</v>
      </c>
      <c r="Q3370">
        <v>0</v>
      </c>
      <c r="R3370">
        <v>0</v>
      </c>
      <c r="S3370">
        <v>0</v>
      </c>
      <c r="T3370">
        <v>1</v>
      </c>
      <c r="U3370">
        <v>0</v>
      </c>
      <c r="V3370">
        <v>0</v>
      </c>
      <c r="W3370">
        <v>0</v>
      </c>
      <c r="X3370">
        <v>1.17081016696805</v>
      </c>
      <c r="Y3370">
        <v>0</v>
      </c>
      <c r="Z3370">
        <v>0</v>
      </c>
      <c r="AA3370">
        <v>0</v>
      </c>
      <c r="AB3370">
        <v>0.15196387723326668</v>
      </c>
      <c r="AC3370">
        <v>0</v>
      </c>
      <c r="AD3370">
        <v>0</v>
      </c>
      <c r="AE3370">
        <v>1.3227740442013167</v>
      </c>
    </row>
    <row r="3371" spans="1:31" x14ac:dyDescent="0.25">
      <c r="A3371">
        <v>1828712</v>
      </c>
      <c r="B3371">
        <v>1</v>
      </c>
      <c r="C3371" t="s">
        <v>80</v>
      </c>
      <c r="D3371" t="s">
        <v>98</v>
      </c>
      <c r="E3371" t="s">
        <v>202</v>
      </c>
      <c r="F3371" t="s">
        <v>9848</v>
      </c>
      <c r="G3371" t="s">
        <v>156</v>
      </c>
      <c r="H3371" t="s">
        <v>157</v>
      </c>
      <c r="I3371" t="s">
        <v>135</v>
      </c>
      <c r="J3371" t="s">
        <v>136</v>
      </c>
      <c r="K3371" t="s">
        <v>137</v>
      </c>
      <c r="L3371" t="s">
        <v>9849</v>
      </c>
      <c r="M3371" t="s">
        <v>9850</v>
      </c>
      <c r="N3371">
        <v>1.246388888</v>
      </c>
      <c r="O3371">
        <v>0</v>
      </c>
      <c r="P3371">
        <v>0</v>
      </c>
      <c r="Q3371">
        <v>15</v>
      </c>
      <c r="R3371">
        <v>36</v>
      </c>
      <c r="S3371">
        <v>5</v>
      </c>
      <c r="T3371">
        <v>24</v>
      </c>
      <c r="U3371">
        <v>0</v>
      </c>
      <c r="V3371">
        <v>0</v>
      </c>
      <c r="W3371">
        <v>0</v>
      </c>
      <c r="X3371">
        <v>0</v>
      </c>
      <c r="Y3371">
        <v>65.65170072030611</v>
      </c>
      <c r="Z3371">
        <v>69.888676342660332</v>
      </c>
      <c r="AA3371">
        <v>15.57570102920489</v>
      </c>
      <c r="AB3371">
        <v>39.389136974177653</v>
      </c>
      <c r="AC3371">
        <v>0</v>
      </c>
      <c r="AD3371">
        <v>0</v>
      </c>
      <c r="AE3371">
        <v>190.505215066349</v>
      </c>
    </row>
    <row r="3372" spans="1:31" x14ac:dyDescent="0.25">
      <c r="A3372">
        <v>1827948</v>
      </c>
      <c r="B3372">
        <v>1</v>
      </c>
      <c r="C3372" t="s">
        <v>80</v>
      </c>
      <c r="D3372" t="s">
        <v>102</v>
      </c>
      <c r="E3372" t="s">
        <v>202</v>
      </c>
      <c r="F3372" t="s">
        <v>9851</v>
      </c>
      <c r="G3372" t="s">
        <v>665</v>
      </c>
      <c r="H3372" t="s">
        <v>157</v>
      </c>
      <c r="I3372" t="s">
        <v>135</v>
      </c>
      <c r="J3372" t="s">
        <v>136</v>
      </c>
      <c r="K3372" t="s">
        <v>137</v>
      </c>
      <c r="L3372" t="s">
        <v>9852</v>
      </c>
      <c r="M3372" t="s">
        <v>9853</v>
      </c>
      <c r="N3372">
        <v>0.64111111099999996</v>
      </c>
      <c r="O3372">
        <v>0</v>
      </c>
      <c r="P3372">
        <v>1602</v>
      </c>
      <c r="Q3372">
        <v>11</v>
      </c>
      <c r="R3372">
        <v>461</v>
      </c>
      <c r="S3372">
        <v>13</v>
      </c>
      <c r="T3372">
        <v>187</v>
      </c>
      <c r="U3372">
        <v>7</v>
      </c>
      <c r="V3372">
        <v>0</v>
      </c>
      <c r="W3372">
        <v>0</v>
      </c>
      <c r="X3372">
        <v>150.3641303876916</v>
      </c>
      <c r="Y3372">
        <v>10.312039203702623</v>
      </c>
      <c r="Z3372">
        <v>276.54915897663983</v>
      </c>
      <c r="AA3372">
        <v>138.86355366610988</v>
      </c>
      <c r="AB3372">
        <v>122.21993438743108</v>
      </c>
      <c r="AC3372">
        <v>779.55446302358507</v>
      </c>
      <c r="AD3372">
        <v>0</v>
      </c>
      <c r="AE3372">
        <v>1477.8632796451602</v>
      </c>
    </row>
    <row r="3373" spans="1:31" x14ac:dyDescent="0.25">
      <c r="A3373">
        <v>1829010</v>
      </c>
      <c r="B3373">
        <v>1</v>
      </c>
      <c r="C3373" t="s">
        <v>81</v>
      </c>
      <c r="D3373" t="s">
        <v>120</v>
      </c>
      <c r="E3373" t="s">
        <v>164</v>
      </c>
      <c r="F3373" t="s">
        <v>6145</v>
      </c>
      <c r="G3373" t="s">
        <v>156</v>
      </c>
      <c r="H3373" t="s">
        <v>157</v>
      </c>
      <c r="I3373" t="s">
        <v>135</v>
      </c>
      <c r="J3373" t="s">
        <v>136</v>
      </c>
      <c r="K3373" t="s">
        <v>137</v>
      </c>
      <c r="L3373" t="s">
        <v>9854</v>
      </c>
      <c r="M3373" t="s">
        <v>9855</v>
      </c>
      <c r="N3373">
        <v>0.52555555499999995</v>
      </c>
      <c r="O3373">
        <v>0</v>
      </c>
      <c r="P3373">
        <v>745</v>
      </c>
      <c r="Q3373">
        <v>0</v>
      </c>
      <c r="R3373">
        <v>25</v>
      </c>
      <c r="S3373">
        <v>0</v>
      </c>
      <c r="T3373">
        <v>154</v>
      </c>
      <c r="U3373">
        <v>1</v>
      </c>
      <c r="V3373">
        <v>0</v>
      </c>
      <c r="W3373">
        <v>0</v>
      </c>
      <c r="X3373">
        <v>76.336132709502891</v>
      </c>
      <c r="Y3373">
        <v>0</v>
      </c>
      <c r="Z3373">
        <v>7.551195284137501</v>
      </c>
      <c r="AA3373">
        <v>0</v>
      </c>
      <c r="AB3373">
        <v>35.44759776894599</v>
      </c>
      <c r="AC3373">
        <v>48.330716911503536</v>
      </c>
      <c r="AD3373">
        <v>0</v>
      </c>
      <c r="AE3373">
        <v>167.66564267408992</v>
      </c>
    </row>
    <row r="3374" spans="1:31" x14ac:dyDescent="0.25">
      <c r="A3374">
        <v>1828761</v>
      </c>
      <c r="B3374">
        <v>1</v>
      </c>
      <c r="C3374" t="s">
        <v>81</v>
      </c>
      <c r="D3374" t="s">
        <v>121</v>
      </c>
      <c r="E3374" t="s">
        <v>164</v>
      </c>
      <c r="F3374" t="s">
        <v>1088</v>
      </c>
      <c r="G3374" t="s">
        <v>156</v>
      </c>
      <c r="H3374" t="s">
        <v>157</v>
      </c>
      <c r="I3374" t="s">
        <v>135</v>
      </c>
      <c r="J3374" t="s">
        <v>136</v>
      </c>
      <c r="K3374" t="s">
        <v>137</v>
      </c>
      <c r="L3374" t="s">
        <v>9856</v>
      </c>
      <c r="M3374" t="s">
        <v>9857</v>
      </c>
      <c r="N3374">
        <v>0.689722222</v>
      </c>
      <c r="O3374">
        <v>0</v>
      </c>
      <c r="P3374">
        <v>896</v>
      </c>
      <c r="Q3374">
        <v>5</v>
      </c>
      <c r="R3374">
        <v>22</v>
      </c>
      <c r="S3374">
        <v>3</v>
      </c>
      <c r="T3374">
        <v>33</v>
      </c>
      <c r="U3374">
        <v>0</v>
      </c>
      <c r="V3374">
        <v>0</v>
      </c>
      <c r="W3374">
        <v>0</v>
      </c>
      <c r="X3374">
        <v>81.999929855422153</v>
      </c>
      <c r="Y3374">
        <v>2.0551251086134172</v>
      </c>
      <c r="Z3374">
        <v>5.0479499792880178</v>
      </c>
      <c r="AA3374">
        <v>8.3034246969510068</v>
      </c>
      <c r="AB3374">
        <v>8.1243182063265458</v>
      </c>
      <c r="AC3374">
        <v>0</v>
      </c>
      <c r="AD3374">
        <v>0</v>
      </c>
      <c r="AE3374">
        <v>105.53074784660116</v>
      </c>
    </row>
    <row r="3375" spans="1:31" x14ac:dyDescent="0.25">
      <c r="A3375">
        <v>1828240</v>
      </c>
      <c r="B3375">
        <v>1</v>
      </c>
      <c r="C3375" t="s">
        <v>81</v>
      </c>
      <c r="D3375" t="s">
        <v>115</v>
      </c>
      <c r="E3375" t="s">
        <v>154</v>
      </c>
      <c r="F3375" t="s">
        <v>9858</v>
      </c>
      <c r="G3375" t="s">
        <v>175</v>
      </c>
      <c r="H3375" t="s">
        <v>157</v>
      </c>
      <c r="I3375" t="s">
        <v>135</v>
      </c>
      <c r="J3375" t="s">
        <v>136</v>
      </c>
      <c r="K3375" t="s">
        <v>137</v>
      </c>
      <c r="L3375" t="s">
        <v>9859</v>
      </c>
      <c r="M3375" t="s">
        <v>9860</v>
      </c>
      <c r="N3375">
        <v>5.0149999999999997</v>
      </c>
      <c r="O3375">
        <v>0</v>
      </c>
      <c r="P3375">
        <v>113</v>
      </c>
      <c r="Q3375">
        <v>0</v>
      </c>
      <c r="R3375">
        <v>8</v>
      </c>
      <c r="S3375">
        <v>0</v>
      </c>
      <c r="T3375">
        <v>6</v>
      </c>
      <c r="U3375">
        <v>0</v>
      </c>
      <c r="V3375">
        <v>0</v>
      </c>
      <c r="W3375">
        <v>0</v>
      </c>
      <c r="X3375">
        <v>65.878340692127921</v>
      </c>
      <c r="Y3375">
        <v>0</v>
      </c>
      <c r="Z3375">
        <v>41.206946540837997</v>
      </c>
      <c r="AA3375">
        <v>0</v>
      </c>
      <c r="AB3375">
        <v>4.5976126755902502</v>
      </c>
      <c r="AC3375">
        <v>0</v>
      </c>
      <c r="AD3375">
        <v>0</v>
      </c>
      <c r="AE3375">
        <v>111.68289990855618</v>
      </c>
    </row>
    <row r="3376" spans="1:31" x14ac:dyDescent="0.25">
      <c r="A3376">
        <v>1827942</v>
      </c>
      <c r="B3376">
        <v>1</v>
      </c>
      <c r="C3376" t="s">
        <v>81</v>
      </c>
      <c r="D3376" t="s">
        <v>123</v>
      </c>
      <c r="E3376" t="s">
        <v>202</v>
      </c>
      <c r="F3376" t="s">
        <v>6046</v>
      </c>
      <c r="G3376" t="s">
        <v>156</v>
      </c>
      <c r="H3376" t="s">
        <v>157</v>
      </c>
      <c r="I3376" t="s">
        <v>135</v>
      </c>
      <c r="J3376" t="s">
        <v>136</v>
      </c>
      <c r="K3376" t="s">
        <v>137</v>
      </c>
      <c r="L3376" t="s">
        <v>9861</v>
      </c>
      <c r="M3376" t="s">
        <v>9862</v>
      </c>
      <c r="N3376">
        <v>0.173055555</v>
      </c>
      <c r="O3376">
        <v>1</v>
      </c>
      <c r="P3376">
        <v>1</v>
      </c>
      <c r="Q3376">
        <v>62</v>
      </c>
      <c r="R3376">
        <v>62</v>
      </c>
      <c r="S3376">
        <v>9</v>
      </c>
      <c r="T3376">
        <v>7</v>
      </c>
      <c r="U3376">
        <v>0</v>
      </c>
      <c r="V3376">
        <v>0</v>
      </c>
      <c r="W3376">
        <v>4.8169175988499999E-2</v>
      </c>
      <c r="X3376">
        <v>2.9442246230600003E-2</v>
      </c>
      <c r="Y3376">
        <v>6.0460431526352645</v>
      </c>
      <c r="Z3376">
        <v>11.46461207975014</v>
      </c>
      <c r="AA3376">
        <v>4.5147891491423593</v>
      </c>
      <c r="AB3376">
        <v>2.0365738685444446</v>
      </c>
      <c r="AC3376">
        <v>0</v>
      </c>
      <c r="AD3376">
        <v>0</v>
      </c>
      <c r="AE3376">
        <v>24.139629672291306</v>
      </c>
    </row>
    <row r="3377" spans="1:31" x14ac:dyDescent="0.25">
      <c r="A3377">
        <v>1828028</v>
      </c>
      <c r="B3377">
        <v>1</v>
      </c>
      <c r="C3377" t="s">
        <v>80</v>
      </c>
      <c r="D3377" t="s">
        <v>85</v>
      </c>
      <c r="E3377" t="s">
        <v>140</v>
      </c>
      <c r="F3377" t="s">
        <v>9863</v>
      </c>
      <c r="G3377" t="s">
        <v>242</v>
      </c>
      <c r="H3377" t="s">
        <v>134</v>
      </c>
      <c r="I3377" t="s">
        <v>135</v>
      </c>
      <c r="J3377" t="s">
        <v>3</v>
      </c>
      <c r="K3377" t="s">
        <v>137</v>
      </c>
      <c r="L3377" t="s">
        <v>9864</v>
      </c>
      <c r="M3377" t="s">
        <v>9865</v>
      </c>
      <c r="N3377">
        <v>4.079722222</v>
      </c>
      <c r="O3377">
        <v>0</v>
      </c>
      <c r="P3377">
        <v>10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6.9905792036905838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6.9905792036905838</v>
      </c>
    </row>
    <row r="3378" spans="1:31" x14ac:dyDescent="0.25">
      <c r="A3378">
        <v>1828177</v>
      </c>
      <c r="B3378">
        <v>1</v>
      </c>
      <c r="C3378" t="s">
        <v>81</v>
      </c>
      <c r="D3378" t="s">
        <v>121</v>
      </c>
      <c r="E3378" t="s">
        <v>202</v>
      </c>
      <c r="F3378" t="s">
        <v>9866</v>
      </c>
      <c r="G3378" t="s">
        <v>156</v>
      </c>
      <c r="H3378" t="s">
        <v>157</v>
      </c>
      <c r="I3378" t="s">
        <v>179</v>
      </c>
      <c r="J3378" t="s">
        <v>136</v>
      </c>
      <c r="K3378" t="s">
        <v>137</v>
      </c>
      <c r="L3378" t="s">
        <v>9867</v>
      </c>
      <c r="M3378" t="s">
        <v>9868</v>
      </c>
      <c r="N3378">
        <v>8.8888879999999993E-3</v>
      </c>
      <c r="O3378">
        <v>0</v>
      </c>
      <c r="P3378">
        <v>281</v>
      </c>
      <c r="Q3378">
        <v>0</v>
      </c>
      <c r="R3378">
        <v>120</v>
      </c>
      <c r="S3378">
        <v>3</v>
      </c>
      <c r="T3378">
        <v>17</v>
      </c>
      <c r="U3378">
        <v>0</v>
      </c>
      <c r="V3378">
        <v>0</v>
      </c>
      <c r="W3378">
        <v>0</v>
      </c>
      <c r="X3378">
        <v>0.37026914690240031</v>
      </c>
      <c r="Y3378">
        <v>0</v>
      </c>
      <c r="Z3378">
        <v>0.30691478943733325</v>
      </c>
      <c r="AA3378">
        <v>3.5096686202933332E-2</v>
      </c>
      <c r="AB3378">
        <v>0.16867212809822224</v>
      </c>
      <c r="AC3378">
        <v>0</v>
      </c>
      <c r="AD3378">
        <v>0</v>
      </c>
      <c r="AE3378">
        <v>0.88095275064088918</v>
      </c>
    </row>
    <row r="3379" spans="1:31" x14ac:dyDescent="0.25">
      <c r="A3379">
        <v>1828134</v>
      </c>
      <c r="B3379">
        <v>1</v>
      </c>
      <c r="C3379" t="s">
        <v>81</v>
      </c>
      <c r="D3379" t="s">
        <v>115</v>
      </c>
      <c r="E3379" t="s">
        <v>154</v>
      </c>
      <c r="F3379" t="s">
        <v>954</v>
      </c>
      <c r="G3379" t="s">
        <v>175</v>
      </c>
      <c r="H3379" t="s">
        <v>157</v>
      </c>
      <c r="I3379" t="s">
        <v>135</v>
      </c>
      <c r="J3379" t="s">
        <v>136</v>
      </c>
      <c r="K3379" t="s">
        <v>137</v>
      </c>
      <c r="L3379" t="s">
        <v>9869</v>
      </c>
      <c r="M3379" t="s">
        <v>9870</v>
      </c>
      <c r="N3379">
        <v>3.645</v>
      </c>
      <c r="O3379">
        <v>0</v>
      </c>
      <c r="P3379">
        <v>242</v>
      </c>
      <c r="Q3379">
        <v>0</v>
      </c>
      <c r="R3379">
        <v>0</v>
      </c>
      <c r="S3379">
        <v>0</v>
      </c>
      <c r="T3379">
        <v>20</v>
      </c>
      <c r="U3379">
        <v>0</v>
      </c>
      <c r="V3379">
        <v>0</v>
      </c>
      <c r="W3379">
        <v>0</v>
      </c>
      <c r="X3379">
        <v>68.005945216102418</v>
      </c>
      <c r="Y3379">
        <v>0</v>
      </c>
      <c r="Z3379">
        <v>0</v>
      </c>
      <c r="AA3379">
        <v>0</v>
      </c>
      <c r="AB3379">
        <v>2.9603036183299345</v>
      </c>
      <c r="AC3379">
        <v>0</v>
      </c>
      <c r="AD3379">
        <v>0</v>
      </c>
      <c r="AE3379">
        <v>70.966248834432349</v>
      </c>
    </row>
    <row r="3380" spans="1:31" x14ac:dyDescent="0.25">
      <c r="A3380">
        <v>1827865</v>
      </c>
      <c r="B3380">
        <v>1</v>
      </c>
      <c r="C3380" t="s">
        <v>80</v>
      </c>
      <c r="D3380" t="s">
        <v>92</v>
      </c>
      <c r="E3380" t="s">
        <v>202</v>
      </c>
      <c r="F3380" t="s">
        <v>7617</v>
      </c>
      <c r="G3380" t="s">
        <v>156</v>
      </c>
      <c r="H3380" t="s">
        <v>157</v>
      </c>
      <c r="I3380" t="s">
        <v>135</v>
      </c>
      <c r="J3380" t="s">
        <v>136</v>
      </c>
      <c r="K3380" t="s">
        <v>137</v>
      </c>
      <c r="L3380" t="s">
        <v>9871</v>
      </c>
      <c r="M3380" t="s">
        <v>9872</v>
      </c>
      <c r="N3380">
        <v>0.65777777699999995</v>
      </c>
      <c r="O3380">
        <v>0</v>
      </c>
      <c r="P3380">
        <v>826</v>
      </c>
      <c r="Q3380">
        <v>2</v>
      </c>
      <c r="R3380">
        <v>235</v>
      </c>
      <c r="S3380">
        <v>7</v>
      </c>
      <c r="T3380">
        <v>75</v>
      </c>
      <c r="U3380">
        <v>0</v>
      </c>
      <c r="V3380">
        <v>1</v>
      </c>
      <c r="W3380">
        <v>0</v>
      </c>
      <c r="X3380">
        <v>91.565403373343997</v>
      </c>
      <c r="Y3380">
        <v>0.48449267070720003</v>
      </c>
      <c r="Z3380">
        <v>46.202268817276106</v>
      </c>
      <c r="AA3380">
        <v>7.244321254629333</v>
      </c>
      <c r="AB3380">
        <v>58.9376384816306</v>
      </c>
      <c r="AC3380">
        <v>0</v>
      </c>
      <c r="AD3380">
        <v>8.5560335884799998E-2</v>
      </c>
      <c r="AE3380">
        <v>204.51968493347204</v>
      </c>
    </row>
    <row r="3381" spans="1:31" x14ac:dyDescent="0.25">
      <c r="A3381">
        <v>1828197</v>
      </c>
      <c r="B3381">
        <v>1</v>
      </c>
      <c r="C3381" t="s">
        <v>80</v>
      </c>
      <c r="D3381" t="s">
        <v>97</v>
      </c>
      <c r="E3381" t="s">
        <v>140</v>
      </c>
      <c r="F3381" t="s">
        <v>9873</v>
      </c>
      <c r="G3381" t="s">
        <v>142</v>
      </c>
      <c r="H3381" t="s">
        <v>134</v>
      </c>
      <c r="I3381" t="s">
        <v>135</v>
      </c>
      <c r="J3381" t="s">
        <v>136</v>
      </c>
      <c r="K3381" t="s">
        <v>137</v>
      </c>
      <c r="L3381" t="s">
        <v>9874</v>
      </c>
      <c r="M3381" t="s">
        <v>9875</v>
      </c>
      <c r="N3381">
        <v>2.1241666659999998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1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0.72820883735825004</v>
      </c>
      <c r="AC3381">
        <v>0</v>
      </c>
      <c r="AD3381">
        <v>0</v>
      </c>
      <c r="AE3381">
        <v>0.72820883735825004</v>
      </c>
    </row>
    <row r="3382" spans="1:31" x14ac:dyDescent="0.25">
      <c r="A3382">
        <v>1828151</v>
      </c>
      <c r="B3382">
        <v>1</v>
      </c>
      <c r="C3382" t="s">
        <v>80</v>
      </c>
      <c r="D3382" t="s">
        <v>96</v>
      </c>
      <c r="E3382" t="s">
        <v>140</v>
      </c>
      <c r="F3382" t="s">
        <v>9876</v>
      </c>
      <c r="G3382" t="s">
        <v>213</v>
      </c>
      <c r="H3382" t="s">
        <v>134</v>
      </c>
      <c r="I3382" t="s">
        <v>135</v>
      </c>
      <c r="J3382" t="s">
        <v>136</v>
      </c>
      <c r="K3382" t="s">
        <v>137</v>
      </c>
      <c r="L3382" t="s">
        <v>9877</v>
      </c>
      <c r="M3382" t="s">
        <v>9878</v>
      </c>
      <c r="N3382">
        <v>5.0525000000000002</v>
      </c>
      <c r="O3382">
        <v>0</v>
      </c>
      <c r="P3382">
        <v>1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9.3030616317916676E-2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9.3030616317916676E-2</v>
      </c>
    </row>
    <row r="3383" spans="1:31" x14ac:dyDescent="0.25">
      <c r="A3383">
        <v>1827819</v>
      </c>
      <c r="B3383">
        <v>1</v>
      </c>
      <c r="C3383" t="s">
        <v>80</v>
      </c>
      <c r="D3383" t="s">
        <v>96</v>
      </c>
      <c r="E3383" t="s">
        <v>252</v>
      </c>
      <c r="F3383" t="s">
        <v>9879</v>
      </c>
      <c r="G3383" t="s">
        <v>4083</v>
      </c>
      <c r="H3383" t="s">
        <v>134</v>
      </c>
      <c r="I3383" t="s">
        <v>135</v>
      </c>
      <c r="J3383" t="s">
        <v>136</v>
      </c>
      <c r="K3383" t="s">
        <v>137</v>
      </c>
      <c r="L3383" t="s">
        <v>9880</v>
      </c>
      <c r="M3383" t="s">
        <v>9881</v>
      </c>
      <c r="N3383">
        <v>0.99111111100000004</v>
      </c>
      <c r="O3383">
        <v>0</v>
      </c>
      <c r="P3383">
        <v>65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4.9807384336591998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4.9807384336591998</v>
      </c>
    </row>
    <row r="3384" spans="1:31" x14ac:dyDescent="0.25">
      <c r="A3384">
        <v>1828343</v>
      </c>
      <c r="B3384">
        <v>1</v>
      </c>
      <c r="C3384" t="s">
        <v>80</v>
      </c>
      <c r="D3384" t="s">
        <v>84</v>
      </c>
      <c r="E3384" t="s">
        <v>223</v>
      </c>
      <c r="F3384" t="s">
        <v>9882</v>
      </c>
      <c r="G3384" t="s">
        <v>242</v>
      </c>
      <c r="H3384" t="s">
        <v>134</v>
      </c>
      <c r="I3384" t="s">
        <v>135</v>
      </c>
      <c r="J3384" t="s">
        <v>136</v>
      </c>
      <c r="K3384" t="s">
        <v>137</v>
      </c>
      <c r="L3384" t="s">
        <v>9883</v>
      </c>
      <c r="M3384" t="s">
        <v>9884</v>
      </c>
      <c r="N3384">
        <v>1.436388888</v>
      </c>
      <c r="O3384">
        <v>0</v>
      </c>
      <c r="P3384">
        <v>44</v>
      </c>
      <c r="Q3384">
        <v>0</v>
      </c>
      <c r="R3384">
        <v>0</v>
      </c>
      <c r="S3384">
        <v>0</v>
      </c>
      <c r="T3384">
        <v>13</v>
      </c>
      <c r="U3384">
        <v>0</v>
      </c>
      <c r="V3384">
        <v>0</v>
      </c>
      <c r="W3384">
        <v>0</v>
      </c>
      <c r="X3384">
        <v>13.730697260823128</v>
      </c>
      <c r="Y3384">
        <v>0</v>
      </c>
      <c r="Z3384">
        <v>0</v>
      </c>
      <c r="AA3384">
        <v>0</v>
      </c>
      <c r="AB3384">
        <v>27.613580134381266</v>
      </c>
      <c r="AC3384">
        <v>0</v>
      </c>
      <c r="AD3384">
        <v>0</v>
      </c>
      <c r="AE3384">
        <v>41.344277395204394</v>
      </c>
    </row>
    <row r="3385" spans="1:31" x14ac:dyDescent="0.25">
      <c r="A3385">
        <v>1828884</v>
      </c>
      <c r="B3385">
        <v>1</v>
      </c>
      <c r="C3385" t="s">
        <v>81</v>
      </c>
      <c r="D3385" t="s">
        <v>118</v>
      </c>
      <c r="E3385" t="s">
        <v>131</v>
      </c>
      <c r="F3385" t="s">
        <v>9885</v>
      </c>
      <c r="G3385" t="s">
        <v>133</v>
      </c>
      <c r="H3385" t="s">
        <v>134</v>
      </c>
      <c r="I3385" t="s">
        <v>135</v>
      </c>
      <c r="J3385" t="s">
        <v>136</v>
      </c>
      <c r="K3385" t="s">
        <v>137</v>
      </c>
      <c r="L3385" t="s">
        <v>9886</v>
      </c>
      <c r="M3385" t="s">
        <v>9887</v>
      </c>
      <c r="N3385">
        <v>1.6274999999999999</v>
      </c>
      <c r="O3385">
        <v>0</v>
      </c>
      <c r="P3385">
        <v>3</v>
      </c>
      <c r="Q3385">
        <v>0</v>
      </c>
      <c r="R3385">
        <v>0</v>
      </c>
      <c r="S3385">
        <v>0</v>
      </c>
      <c r="T3385">
        <v>1</v>
      </c>
      <c r="U3385">
        <v>0</v>
      </c>
      <c r="V3385">
        <v>0</v>
      </c>
      <c r="W3385">
        <v>0</v>
      </c>
      <c r="X3385">
        <v>0.44885225471729995</v>
      </c>
      <c r="Y3385">
        <v>0</v>
      </c>
      <c r="Z3385">
        <v>0</v>
      </c>
      <c r="AA3385">
        <v>0</v>
      </c>
      <c r="AB3385">
        <v>3.5344909340999999</v>
      </c>
      <c r="AC3385">
        <v>0</v>
      </c>
      <c r="AD3385">
        <v>0</v>
      </c>
      <c r="AE3385">
        <v>3.9833431888173001</v>
      </c>
    </row>
    <row r="3386" spans="1:31" x14ac:dyDescent="0.25">
      <c r="A3386">
        <v>1828214</v>
      </c>
      <c r="B3386">
        <v>1</v>
      </c>
      <c r="C3386" t="s">
        <v>81</v>
      </c>
      <c r="D3386" t="s">
        <v>113</v>
      </c>
      <c r="E3386" t="s">
        <v>164</v>
      </c>
      <c r="F3386" t="s">
        <v>9888</v>
      </c>
      <c r="G3386" t="s">
        <v>156</v>
      </c>
      <c r="H3386" t="s">
        <v>157</v>
      </c>
      <c r="I3386" t="s">
        <v>179</v>
      </c>
      <c r="J3386" t="s">
        <v>136</v>
      </c>
      <c r="K3386" t="s">
        <v>137</v>
      </c>
      <c r="L3386" t="s">
        <v>9889</v>
      </c>
      <c r="M3386" t="s">
        <v>9890</v>
      </c>
      <c r="N3386">
        <v>1.0555554999999999E-2</v>
      </c>
      <c r="O3386">
        <v>0</v>
      </c>
      <c r="P3386">
        <v>471</v>
      </c>
      <c r="Q3386">
        <v>0</v>
      </c>
      <c r="R3386">
        <v>54</v>
      </c>
      <c r="S3386">
        <v>2</v>
      </c>
      <c r="T3386">
        <v>8</v>
      </c>
      <c r="U3386">
        <v>0</v>
      </c>
      <c r="V3386">
        <v>0</v>
      </c>
      <c r="W3386">
        <v>0</v>
      </c>
      <c r="X3386">
        <v>0.73870079967634927</v>
      </c>
      <c r="Y3386">
        <v>0</v>
      </c>
      <c r="Z3386">
        <v>0.28863546628741665</v>
      </c>
      <c r="AA3386">
        <v>6.7427981629916672E-2</v>
      </c>
      <c r="AB3386">
        <v>3.3124850598916664E-2</v>
      </c>
      <c r="AC3386">
        <v>0</v>
      </c>
      <c r="AD3386">
        <v>0</v>
      </c>
      <c r="AE3386">
        <v>1.1278890981925991</v>
      </c>
    </row>
    <row r="3387" spans="1:31" x14ac:dyDescent="0.25">
      <c r="A3387">
        <v>1829047</v>
      </c>
      <c r="B3387">
        <v>1</v>
      </c>
      <c r="C3387" t="s">
        <v>81</v>
      </c>
      <c r="D3387" t="s">
        <v>126</v>
      </c>
      <c r="E3387" t="s">
        <v>131</v>
      </c>
      <c r="F3387" t="s">
        <v>9891</v>
      </c>
      <c r="G3387" t="s">
        <v>133</v>
      </c>
      <c r="H3387" t="s">
        <v>134</v>
      </c>
      <c r="I3387" t="s">
        <v>135</v>
      </c>
      <c r="J3387" t="s">
        <v>136</v>
      </c>
      <c r="K3387" t="s">
        <v>137</v>
      </c>
      <c r="L3387" t="s">
        <v>9892</v>
      </c>
      <c r="M3387" t="s">
        <v>9893</v>
      </c>
      <c r="N3387">
        <v>3.5052777769999999</v>
      </c>
      <c r="O3387">
        <v>0</v>
      </c>
      <c r="P3387">
        <v>51</v>
      </c>
      <c r="Q3387">
        <v>0</v>
      </c>
      <c r="R3387">
        <v>24</v>
      </c>
      <c r="S3387">
        <v>0</v>
      </c>
      <c r="T3387">
        <v>1</v>
      </c>
      <c r="U3387">
        <v>0</v>
      </c>
      <c r="V3387">
        <v>0</v>
      </c>
      <c r="W3387">
        <v>0</v>
      </c>
      <c r="X3387">
        <v>17.412500548736258</v>
      </c>
      <c r="Y3387">
        <v>0</v>
      </c>
      <c r="Z3387">
        <v>2.1369874807635658</v>
      </c>
      <c r="AA3387">
        <v>0</v>
      </c>
      <c r="AB3387">
        <v>1.4186080354901252</v>
      </c>
      <c r="AC3387">
        <v>0</v>
      </c>
      <c r="AD3387">
        <v>0</v>
      </c>
      <c r="AE3387">
        <v>20.968096064989947</v>
      </c>
    </row>
    <row r="3388" spans="1:31" x14ac:dyDescent="0.25">
      <c r="A3388">
        <v>1827965</v>
      </c>
      <c r="B3388">
        <v>1</v>
      </c>
      <c r="C3388" t="s">
        <v>80</v>
      </c>
      <c r="D3388" t="s">
        <v>90</v>
      </c>
      <c r="E3388" t="s">
        <v>140</v>
      </c>
      <c r="F3388" t="s">
        <v>9894</v>
      </c>
      <c r="G3388" t="s">
        <v>142</v>
      </c>
      <c r="H3388" t="s">
        <v>134</v>
      </c>
      <c r="I3388" t="s">
        <v>135</v>
      </c>
      <c r="J3388" t="s">
        <v>136</v>
      </c>
      <c r="K3388" t="s">
        <v>137</v>
      </c>
      <c r="L3388" t="s">
        <v>9895</v>
      </c>
      <c r="M3388" t="s">
        <v>9896</v>
      </c>
      <c r="N3388">
        <v>1.391388888</v>
      </c>
      <c r="O3388">
        <v>0</v>
      </c>
      <c r="P3388">
        <v>2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0.73348549624566672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0.73348549624566672</v>
      </c>
    </row>
    <row r="3389" spans="1:31" x14ac:dyDescent="0.25">
      <c r="A3389">
        <v>1828297</v>
      </c>
      <c r="B3389">
        <v>1</v>
      </c>
      <c r="C3389" t="s">
        <v>80</v>
      </c>
      <c r="D3389" t="s">
        <v>85</v>
      </c>
      <c r="E3389" t="s">
        <v>140</v>
      </c>
      <c r="F3389" t="s">
        <v>9897</v>
      </c>
      <c r="G3389" t="s">
        <v>246</v>
      </c>
      <c r="H3389" t="s">
        <v>134</v>
      </c>
      <c r="I3389" t="s">
        <v>135</v>
      </c>
      <c r="J3389" t="s">
        <v>136</v>
      </c>
      <c r="K3389" t="s">
        <v>137</v>
      </c>
      <c r="L3389" t="s">
        <v>9898</v>
      </c>
      <c r="M3389" t="s">
        <v>9899</v>
      </c>
      <c r="N3389">
        <v>3.6419444439999999</v>
      </c>
      <c r="O3389">
        <v>0</v>
      </c>
      <c r="P3389">
        <v>9</v>
      </c>
      <c r="Q3389">
        <v>0</v>
      </c>
      <c r="R3389">
        <v>0</v>
      </c>
      <c r="S3389">
        <v>0</v>
      </c>
      <c r="T3389">
        <v>3</v>
      </c>
      <c r="U3389">
        <v>0</v>
      </c>
      <c r="V3389">
        <v>0</v>
      </c>
      <c r="W3389">
        <v>0</v>
      </c>
      <c r="X3389">
        <v>7.7081503507023355</v>
      </c>
      <c r="Y3389">
        <v>0</v>
      </c>
      <c r="Z3389">
        <v>0</v>
      </c>
      <c r="AA3389">
        <v>0</v>
      </c>
      <c r="AB3389">
        <v>3.5825235383727749</v>
      </c>
      <c r="AC3389">
        <v>0</v>
      </c>
      <c r="AD3389">
        <v>0</v>
      </c>
      <c r="AE3389">
        <v>11.29067388907511</v>
      </c>
    </row>
    <row r="3390" spans="1:31" x14ac:dyDescent="0.25">
      <c r="A3390">
        <v>1828051</v>
      </c>
      <c r="B3390">
        <v>1</v>
      </c>
      <c r="C3390" t="s">
        <v>81</v>
      </c>
      <c r="D3390" t="s">
        <v>116</v>
      </c>
      <c r="E3390" t="s">
        <v>131</v>
      </c>
      <c r="F3390" t="s">
        <v>9900</v>
      </c>
      <c r="G3390" t="s">
        <v>150</v>
      </c>
      <c r="H3390" t="s">
        <v>134</v>
      </c>
      <c r="I3390" t="s">
        <v>135</v>
      </c>
      <c r="J3390" t="s">
        <v>136</v>
      </c>
      <c r="K3390" t="s">
        <v>151</v>
      </c>
      <c r="L3390" t="s">
        <v>9901</v>
      </c>
      <c r="M3390" t="s">
        <v>9902</v>
      </c>
      <c r="N3390">
        <v>7.1915544440000003</v>
      </c>
      <c r="O3390">
        <v>0</v>
      </c>
      <c r="P3390">
        <v>16</v>
      </c>
      <c r="Q3390">
        <v>0</v>
      </c>
      <c r="R3390">
        <v>0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10.220526822108635</v>
      </c>
      <c r="Y3390">
        <v>0</v>
      </c>
      <c r="Z3390">
        <v>0</v>
      </c>
      <c r="AA3390">
        <v>0</v>
      </c>
      <c r="AB3390">
        <v>0.33179153203350004</v>
      </c>
      <c r="AC3390">
        <v>0</v>
      </c>
      <c r="AD3390">
        <v>0</v>
      </c>
      <c r="AE3390">
        <v>10.552318354142136</v>
      </c>
    </row>
    <row r="3391" spans="1:31" x14ac:dyDescent="0.25">
      <c r="A3391">
        <v>1827905</v>
      </c>
      <c r="B3391">
        <v>1</v>
      </c>
      <c r="C3391" t="s">
        <v>80</v>
      </c>
      <c r="D3391" t="s">
        <v>98</v>
      </c>
      <c r="E3391" t="s">
        <v>202</v>
      </c>
      <c r="F3391" t="s">
        <v>8977</v>
      </c>
      <c r="G3391" t="s">
        <v>156</v>
      </c>
      <c r="H3391" t="s">
        <v>157</v>
      </c>
      <c r="I3391" t="s">
        <v>135</v>
      </c>
      <c r="J3391" t="s">
        <v>136</v>
      </c>
      <c r="K3391" t="s">
        <v>137</v>
      </c>
      <c r="L3391" t="s">
        <v>9903</v>
      </c>
      <c r="M3391" t="s">
        <v>9904</v>
      </c>
      <c r="N3391">
        <v>0.29722222199999998</v>
      </c>
      <c r="O3391">
        <v>0</v>
      </c>
      <c r="P3391">
        <v>20</v>
      </c>
      <c r="Q3391">
        <v>29</v>
      </c>
      <c r="R3391">
        <v>186</v>
      </c>
      <c r="S3391">
        <v>8</v>
      </c>
      <c r="T3391">
        <v>48</v>
      </c>
      <c r="U3391">
        <v>2</v>
      </c>
      <c r="V3391">
        <v>0</v>
      </c>
      <c r="W3391">
        <v>0</v>
      </c>
      <c r="X3391">
        <v>2.3722647249301674</v>
      </c>
      <c r="Y3391">
        <v>94.771048500104158</v>
      </c>
      <c r="Z3391">
        <v>161.99175127800305</v>
      </c>
      <c r="AA3391">
        <v>13.284600634019668</v>
      </c>
      <c r="AB3391">
        <v>37.476881718188871</v>
      </c>
      <c r="AC3391">
        <v>54.336048810495008</v>
      </c>
      <c r="AD3391">
        <v>0</v>
      </c>
      <c r="AE3391">
        <v>364.23259566574092</v>
      </c>
    </row>
    <row r="3392" spans="1:31" x14ac:dyDescent="0.25">
      <c r="A3392">
        <v>1828360</v>
      </c>
      <c r="B3392">
        <v>1</v>
      </c>
      <c r="C3392" t="s">
        <v>81</v>
      </c>
      <c r="D3392" t="s">
        <v>114</v>
      </c>
      <c r="E3392" t="s">
        <v>154</v>
      </c>
      <c r="F3392" t="s">
        <v>9905</v>
      </c>
      <c r="G3392" t="s">
        <v>175</v>
      </c>
      <c r="H3392" t="s">
        <v>157</v>
      </c>
      <c r="I3392" t="s">
        <v>135</v>
      </c>
      <c r="J3392" t="s">
        <v>136</v>
      </c>
      <c r="K3392" t="s">
        <v>137</v>
      </c>
      <c r="L3392" t="s">
        <v>9906</v>
      </c>
      <c r="M3392" t="s">
        <v>9907</v>
      </c>
      <c r="N3392">
        <v>3.2291666659999998</v>
      </c>
      <c r="O3392">
        <v>0</v>
      </c>
      <c r="P3392">
        <v>137</v>
      </c>
      <c r="Q3392">
        <v>0</v>
      </c>
      <c r="R3392">
        <v>0</v>
      </c>
      <c r="S3392">
        <v>0</v>
      </c>
      <c r="T3392">
        <v>5</v>
      </c>
      <c r="U3392">
        <v>0</v>
      </c>
      <c r="V3392">
        <v>0</v>
      </c>
      <c r="W3392">
        <v>0</v>
      </c>
      <c r="X3392">
        <v>36.257481696644831</v>
      </c>
      <c r="Y3392">
        <v>0</v>
      </c>
      <c r="Z3392">
        <v>0</v>
      </c>
      <c r="AA3392">
        <v>0</v>
      </c>
      <c r="AB3392">
        <v>0.58901688364584992</v>
      </c>
      <c r="AC3392">
        <v>0</v>
      </c>
      <c r="AD3392">
        <v>0</v>
      </c>
      <c r="AE3392">
        <v>36.846498580290678</v>
      </c>
    </row>
    <row r="3393" spans="1:31" x14ac:dyDescent="0.25">
      <c r="A3393">
        <v>1828011</v>
      </c>
      <c r="B3393">
        <v>1</v>
      </c>
      <c r="C3393" t="s">
        <v>81</v>
      </c>
      <c r="D3393" t="s">
        <v>113</v>
      </c>
      <c r="E3393" t="s">
        <v>154</v>
      </c>
      <c r="F3393" t="s">
        <v>9908</v>
      </c>
      <c r="G3393" t="s">
        <v>156</v>
      </c>
      <c r="H3393" t="s">
        <v>157</v>
      </c>
      <c r="I3393" t="s">
        <v>135</v>
      </c>
      <c r="J3393" t="s">
        <v>136</v>
      </c>
      <c r="K3393" t="s">
        <v>137</v>
      </c>
      <c r="L3393" t="s">
        <v>9909</v>
      </c>
      <c r="M3393" t="s">
        <v>9910</v>
      </c>
      <c r="N3393">
        <v>0.28833333300000002</v>
      </c>
      <c r="O3393">
        <v>0</v>
      </c>
      <c r="P3393">
        <v>522</v>
      </c>
      <c r="Q3393">
        <v>2</v>
      </c>
      <c r="R3393">
        <v>113</v>
      </c>
      <c r="S3393">
        <v>0</v>
      </c>
      <c r="T3393">
        <v>30</v>
      </c>
      <c r="U3393">
        <v>0</v>
      </c>
      <c r="V3393">
        <v>0</v>
      </c>
      <c r="W3393">
        <v>0</v>
      </c>
      <c r="X3393">
        <v>25.620344624702</v>
      </c>
      <c r="Y3393">
        <v>0.51478569007554997</v>
      </c>
      <c r="Z3393">
        <v>36.002283108394799</v>
      </c>
      <c r="AA3393">
        <v>0</v>
      </c>
      <c r="AB3393">
        <v>2.8179886720378762</v>
      </c>
      <c r="AC3393">
        <v>0</v>
      </c>
      <c r="AD3393">
        <v>0</v>
      </c>
      <c r="AE3393">
        <v>64.955402095210218</v>
      </c>
    </row>
    <row r="3394" spans="1:31" x14ac:dyDescent="0.25">
      <c r="A3394">
        <v>1828990</v>
      </c>
      <c r="B3394">
        <v>1</v>
      </c>
      <c r="C3394" t="s">
        <v>81</v>
      </c>
      <c r="D3394" t="s">
        <v>123</v>
      </c>
      <c r="E3394" t="s">
        <v>202</v>
      </c>
      <c r="F3394" t="s">
        <v>9911</v>
      </c>
      <c r="G3394" t="s">
        <v>156</v>
      </c>
      <c r="H3394" t="s">
        <v>157</v>
      </c>
      <c r="I3394" t="s">
        <v>135</v>
      </c>
      <c r="J3394" t="s">
        <v>136</v>
      </c>
      <c r="K3394" t="s">
        <v>137</v>
      </c>
      <c r="L3394" t="s">
        <v>9912</v>
      </c>
      <c r="M3394" t="s">
        <v>9913</v>
      </c>
      <c r="N3394">
        <v>2.1502777769999999</v>
      </c>
      <c r="O3394">
        <v>7</v>
      </c>
      <c r="P3394">
        <v>1284</v>
      </c>
      <c r="Q3394">
        <v>99</v>
      </c>
      <c r="R3394">
        <v>70</v>
      </c>
      <c r="S3394">
        <v>26</v>
      </c>
      <c r="T3394">
        <v>110</v>
      </c>
      <c r="U3394">
        <v>7</v>
      </c>
      <c r="V3394">
        <v>0</v>
      </c>
      <c r="W3394">
        <v>2.1463348239000002</v>
      </c>
      <c r="X3394">
        <v>576.58245906847878</v>
      </c>
      <c r="Y3394">
        <v>121.69913373265949</v>
      </c>
      <c r="Z3394">
        <v>79.414511801830827</v>
      </c>
      <c r="AA3394">
        <v>176.69537743299816</v>
      </c>
      <c r="AB3394">
        <v>93.910531014799361</v>
      </c>
      <c r="AC3394">
        <v>730.97539463252872</v>
      </c>
      <c r="AD3394">
        <v>0</v>
      </c>
      <c r="AE3394">
        <v>1781.4237425071951</v>
      </c>
    </row>
    <row r="3395" spans="1:31" x14ac:dyDescent="0.25">
      <c r="A3395">
        <v>1828947</v>
      </c>
      <c r="B3395">
        <v>1</v>
      </c>
      <c r="C3395" t="s">
        <v>81</v>
      </c>
      <c r="D3395" t="s">
        <v>118</v>
      </c>
      <c r="E3395" t="s">
        <v>154</v>
      </c>
      <c r="F3395" t="s">
        <v>9914</v>
      </c>
      <c r="G3395" t="s">
        <v>175</v>
      </c>
      <c r="H3395" t="s">
        <v>157</v>
      </c>
      <c r="I3395" t="s">
        <v>135</v>
      </c>
      <c r="J3395" t="s">
        <v>136</v>
      </c>
      <c r="K3395" t="s">
        <v>137</v>
      </c>
      <c r="L3395" t="s">
        <v>9915</v>
      </c>
      <c r="M3395" t="s">
        <v>9916</v>
      </c>
      <c r="N3395">
        <v>2.0441666660000002</v>
      </c>
      <c r="O3395">
        <v>0</v>
      </c>
      <c r="P3395">
        <v>16</v>
      </c>
      <c r="Q3395">
        <v>0</v>
      </c>
      <c r="R3395">
        <v>9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10.071864022659755</v>
      </c>
      <c r="Y3395">
        <v>0</v>
      </c>
      <c r="Z3395">
        <v>7.913688839373453</v>
      </c>
      <c r="AA3395">
        <v>0</v>
      </c>
      <c r="AB3395">
        <v>0</v>
      </c>
      <c r="AC3395">
        <v>0</v>
      </c>
      <c r="AD3395">
        <v>0</v>
      </c>
      <c r="AE3395">
        <v>17.985552862033209</v>
      </c>
    </row>
    <row r="3396" spans="1:31" x14ac:dyDescent="0.25">
      <c r="A3396">
        <v>1828157</v>
      </c>
      <c r="B3396">
        <v>1</v>
      </c>
      <c r="C3396" t="s">
        <v>80</v>
      </c>
      <c r="D3396" t="s">
        <v>91</v>
      </c>
      <c r="E3396" t="s">
        <v>202</v>
      </c>
      <c r="F3396" t="s">
        <v>6996</v>
      </c>
      <c r="G3396" t="s">
        <v>386</v>
      </c>
      <c r="H3396" t="s">
        <v>157</v>
      </c>
      <c r="I3396" t="s">
        <v>135</v>
      </c>
      <c r="J3396" t="s">
        <v>136</v>
      </c>
      <c r="K3396" t="s">
        <v>137</v>
      </c>
      <c r="L3396" t="s">
        <v>9917</v>
      </c>
      <c r="M3396" t="s">
        <v>9918</v>
      </c>
      <c r="N3396">
        <v>0.14583333300000001</v>
      </c>
      <c r="O3396">
        <v>1</v>
      </c>
      <c r="P3396">
        <v>30</v>
      </c>
      <c r="Q3396">
        <v>21</v>
      </c>
      <c r="R3396">
        <v>261</v>
      </c>
      <c r="S3396">
        <v>8</v>
      </c>
      <c r="T3396">
        <v>43</v>
      </c>
      <c r="U3396">
        <v>3</v>
      </c>
      <c r="V3396">
        <v>0</v>
      </c>
      <c r="W3396">
        <v>0.21941138139375005</v>
      </c>
      <c r="X3396">
        <v>1.3361713361062504</v>
      </c>
      <c r="Y3396">
        <v>16.580583968847503</v>
      </c>
      <c r="Z3396">
        <v>45.710933128246474</v>
      </c>
      <c r="AA3396">
        <v>32.242330608436667</v>
      </c>
      <c r="AB3396">
        <v>8.8802905728862509</v>
      </c>
      <c r="AC3396">
        <v>21.519877015419997</v>
      </c>
      <c r="AD3396">
        <v>0</v>
      </c>
      <c r="AE3396">
        <v>126.48959801133689</v>
      </c>
    </row>
    <row r="3397" spans="1:31" x14ac:dyDescent="0.25">
      <c r="A3397">
        <v>1827925</v>
      </c>
      <c r="B3397">
        <v>1</v>
      </c>
      <c r="C3397" t="s">
        <v>81</v>
      </c>
      <c r="D3397" t="s">
        <v>120</v>
      </c>
      <c r="E3397" t="s">
        <v>252</v>
      </c>
      <c r="F3397" t="s">
        <v>9919</v>
      </c>
      <c r="G3397" t="s">
        <v>189</v>
      </c>
      <c r="H3397" t="s">
        <v>134</v>
      </c>
      <c r="I3397" t="s">
        <v>135</v>
      </c>
      <c r="J3397" t="s">
        <v>136</v>
      </c>
      <c r="K3397" t="s">
        <v>137</v>
      </c>
      <c r="L3397" t="s">
        <v>9920</v>
      </c>
      <c r="M3397" t="s">
        <v>9921</v>
      </c>
      <c r="N3397">
        <v>1.9722222220000001</v>
      </c>
      <c r="O3397">
        <v>0</v>
      </c>
      <c r="P3397">
        <v>107</v>
      </c>
      <c r="Q3397">
        <v>0</v>
      </c>
      <c r="R3397">
        <v>5</v>
      </c>
      <c r="S3397">
        <v>0</v>
      </c>
      <c r="T3397">
        <v>8</v>
      </c>
      <c r="U3397">
        <v>0</v>
      </c>
      <c r="V3397">
        <v>0</v>
      </c>
      <c r="W3397">
        <v>0</v>
      </c>
      <c r="X3397">
        <v>76.207692797847869</v>
      </c>
      <c r="Y3397">
        <v>0</v>
      </c>
      <c r="Z3397">
        <v>9.4434715411296004</v>
      </c>
      <c r="AA3397">
        <v>0</v>
      </c>
      <c r="AB3397">
        <v>3.0056845811307751</v>
      </c>
      <c r="AC3397">
        <v>0</v>
      </c>
      <c r="AD3397">
        <v>0</v>
      </c>
      <c r="AE3397">
        <v>88.656848920108246</v>
      </c>
    </row>
    <row r="3398" spans="1:31" x14ac:dyDescent="0.25">
      <c r="A3398">
        <v>1828068</v>
      </c>
      <c r="B3398">
        <v>1</v>
      </c>
      <c r="C3398" t="s">
        <v>80</v>
      </c>
      <c r="D3398" t="s">
        <v>98</v>
      </c>
      <c r="E3398" t="s">
        <v>164</v>
      </c>
      <c r="F3398" t="s">
        <v>1904</v>
      </c>
      <c r="G3398" t="s">
        <v>156</v>
      </c>
      <c r="H3398" t="s">
        <v>157</v>
      </c>
      <c r="I3398" t="s">
        <v>179</v>
      </c>
      <c r="J3398" t="s">
        <v>136</v>
      </c>
      <c r="K3398" t="s">
        <v>137</v>
      </c>
      <c r="L3398" t="s">
        <v>9922</v>
      </c>
      <c r="M3398" t="s">
        <v>9923</v>
      </c>
      <c r="N3398">
        <v>1.0555554999999999E-2</v>
      </c>
      <c r="O3398">
        <v>0</v>
      </c>
      <c r="P3398">
        <v>376</v>
      </c>
      <c r="Q3398">
        <v>3</v>
      </c>
      <c r="R3398">
        <v>7</v>
      </c>
      <c r="S3398">
        <v>8</v>
      </c>
      <c r="T3398">
        <v>27</v>
      </c>
      <c r="U3398">
        <v>0</v>
      </c>
      <c r="V3398">
        <v>0</v>
      </c>
      <c r="W3398">
        <v>0</v>
      </c>
      <c r="X3398">
        <v>0.44085561949863317</v>
      </c>
      <c r="Y3398">
        <v>4.7390949218800008E-2</v>
      </c>
      <c r="Z3398">
        <v>3.1220816488200003E-2</v>
      </c>
      <c r="AA3398">
        <v>1.1492259173933501</v>
      </c>
      <c r="AB3398">
        <v>0.15574868119950003</v>
      </c>
      <c r="AC3398">
        <v>0</v>
      </c>
      <c r="AD3398">
        <v>0</v>
      </c>
      <c r="AE3398">
        <v>1.8244419837984833</v>
      </c>
    </row>
    <row r="3399" spans="1:31" x14ac:dyDescent="0.25">
      <c r="A3399">
        <v>1827902</v>
      </c>
      <c r="B3399">
        <v>1</v>
      </c>
      <c r="C3399" t="s">
        <v>81</v>
      </c>
      <c r="D3399" t="s">
        <v>120</v>
      </c>
      <c r="E3399" t="s">
        <v>252</v>
      </c>
      <c r="F3399" t="s">
        <v>9924</v>
      </c>
      <c r="G3399" t="s">
        <v>279</v>
      </c>
      <c r="H3399" t="s">
        <v>134</v>
      </c>
      <c r="I3399" t="s">
        <v>135</v>
      </c>
      <c r="J3399" t="s">
        <v>136</v>
      </c>
      <c r="K3399" t="s">
        <v>137</v>
      </c>
      <c r="L3399" t="s">
        <v>9925</v>
      </c>
      <c r="M3399" t="s">
        <v>9926</v>
      </c>
      <c r="N3399">
        <v>1.6530555549999999</v>
      </c>
      <c r="O3399">
        <v>0</v>
      </c>
      <c r="P3399">
        <v>0</v>
      </c>
      <c r="Q3399">
        <v>0</v>
      </c>
      <c r="R3399">
        <v>3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9.9118593607039855</v>
      </c>
      <c r="AA3399">
        <v>0</v>
      </c>
      <c r="AB3399">
        <v>0</v>
      </c>
      <c r="AC3399">
        <v>0</v>
      </c>
      <c r="AD3399">
        <v>0</v>
      </c>
      <c r="AE3399">
        <v>9.9118593607039855</v>
      </c>
    </row>
    <row r="3400" spans="1:31" x14ac:dyDescent="0.25">
      <c r="A3400">
        <v>1828400</v>
      </c>
      <c r="B3400">
        <v>1</v>
      </c>
      <c r="C3400" t="s">
        <v>80</v>
      </c>
      <c r="D3400" t="s">
        <v>82</v>
      </c>
      <c r="E3400" t="s">
        <v>131</v>
      </c>
      <c r="F3400" t="s">
        <v>9927</v>
      </c>
      <c r="G3400" t="s">
        <v>133</v>
      </c>
      <c r="H3400" t="s">
        <v>134</v>
      </c>
      <c r="I3400" t="s">
        <v>135</v>
      </c>
      <c r="J3400" t="s">
        <v>136</v>
      </c>
      <c r="K3400" t="s">
        <v>137</v>
      </c>
      <c r="L3400" t="s">
        <v>9928</v>
      </c>
      <c r="M3400" t="s">
        <v>9929</v>
      </c>
      <c r="N3400">
        <v>0.580555555</v>
      </c>
      <c r="O3400">
        <v>0</v>
      </c>
      <c r="P3400">
        <v>147</v>
      </c>
      <c r="Q3400">
        <v>0</v>
      </c>
      <c r="R3400">
        <v>0</v>
      </c>
      <c r="S3400">
        <v>0</v>
      </c>
      <c r="T3400">
        <v>26</v>
      </c>
      <c r="U3400">
        <v>0</v>
      </c>
      <c r="V3400">
        <v>0</v>
      </c>
      <c r="W3400">
        <v>0</v>
      </c>
      <c r="X3400">
        <v>18.677918530421611</v>
      </c>
      <c r="Y3400">
        <v>0</v>
      </c>
      <c r="Z3400">
        <v>0</v>
      </c>
      <c r="AA3400">
        <v>0</v>
      </c>
      <c r="AB3400">
        <v>13.17264741362235</v>
      </c>
      <c r="AC3400">
        <v>0</v>
      </c>
      <c r="AD3400">
        <v>0</v>
      </c>
      <c r="AE3400">
        <v>31.850565944043961</v>
      </c>
    </row>
    <row r="3401" spans="1:31" x14ac:dyDescent="0.25">
      <c r="A3401">
        <v>1829133</v>
      </c>
      <c r="B3401">
        <v>1</v>
      </c>
      <c r="C3401" t="s">
        <v>81</v>
      </c>
      <c r="D3401" t="s">
        <v>128</v>
      </c>
      <c r="E3401" t="s">
        <v>140</v>
      </c>
      <c r="F3401" t="s">
        <v>9930</v>
      </c>
      <c r="G3401" t="s">
        <v>142</v>
      </c>
      <c r="H3401" t="s">
        <v>134</v>
      </c>
      <c r="I3401" t="s">
        <v>135</v>
      </c>
      <c r="J3401" t="s">
        <v>136</v>
      </c>
      <c r="K3401" t="s">
        <v>137</v>
      </c>
      <c r="L3401" t="s">
        <v>9931</v>
      </c>
      <c r="M3401" t="s">
        <v>9932</v>
      </c>
      <c r="N3401">
        <v>9.6486111109999992</v>
      </c>
      <c r="O3401">
        <v>0</v>
      </c>
      <c r="P3401">
        <v>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2.8312018313955831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2.8312018313955831</v>
      </c>
    </row>
    <row r="3402" spans="1:31" x14ac:dyDescent="0.25">
      <c r="A3402">
        <v>1828094</v>
      </c>
      <c r="B3402">
        <v>1</v>
      </c>
      <c r="C3402" t="s">
        <v>80</v>
      </c>
      <c r="D3402" t="s">
        <v>97</v>
      </c>
      <c r="E3402" t="s">
        <v>140</v>
      </c>
      <c r="F3402" t="s">
        <v>9933</v>
      </c>
      <c r="G3402" t="s">
        <v>142</v>
      </c>
      <c r="H3402" t="s">
        <v>134</v>
      </c>
      <c r="I3402" t="s">
        <v>135</v>
      </c>
      <c r="J3402" t="s">
        <v>136</v>
      </c>
      <c r="K3402" t="s">
        <v>137</v>
      </c>
      <c r="L3402" t="s">
        <v>9934</v>
      </c>
      <c r="M3402" t="s">
        <v>9935</v>
      </c>
      <c r="N3402">
        <v>1.650555555</v>
      </c>
      <c r="O3402">
        <v>0</v>
      </c>
      <c r="P3402">
        <v>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0.56554539325440001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0.56554539325440001</v>
      </c>
    </row>
    <row r="3403" spans="1:31" x14ac:dyDescent="0.25">
      <c r="A3403">
        <v>1827945</v>
      </c>
      <c r="B3403">
        <v>1</v>
      </c>
      <c r="C3403" t="s">
        <v>81</v>
      </c>
      <c r="D3403" t="s">
        <v>128</v>
      </c>
      <c r="E3403" t="s">
        <v>140</v>
      </c>
      <c r="F3403" t="s">
        <v>9936</v>
      </c>
      <c r="G3403" t="s">
        <v>142</v>
      </c>
      <c r="H3403" t="s">
        <v>134</v>
      </c>
      <c r="I3403" t="s">
        <v>135</v>
      </c>
      <c r="J3403" t="s">
        <v>136</v>
      </c>
      <c r="K3403" t="s">
        <v>137</v>
      </c>
      <c r="L3403" t="s">
        <v>9937</v>
      </c>
      <c r="M3403" t="s">
        <v>9938</v>
      </c>
      <c r="N3403">
        <v>2.7916666659999998</v>
      </c>
      <c r="O3403">
        <v>0</v>
      </c>
      <c r="P3403">
        <v>3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1.5622739110849999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1.5622739110849999</v>
      </c>
    </row>
    <row r="3404" spans="1:31" x14ac:dyDescent="0.25">
      <c r="A3404">
        <v>1829156</v>
      </c>
      <c r="B3404">
        <v>1</v>
      </c>
      <c r="C3404" t="s">
        <v>81</v>
      </c>
      <c r="D3404" t="s">
        <v>128</v>
      </c>
      <c r="E3404" t="s">
        <v>164</v>
      </c>
      <c r="F3404" t="s">
        <v>9458</v>
      </c>
      <c r="G3404" t="s">
        <v>156</v>
      </c>
      <c r="H3404" t="s">
        <v>157</v>
      </c>
      <c r="I3404" t="s">
        <v>135</v>
      </c>
      <c r="J3404" t="s">
        <v>136</v>
      </c>
      <c r="K3404" t="s">
        <v>137</v>
      </c>
      <c r="L3404" t="s">
        <v>9939</v>
      </c>
      <c r="M3404" t="s">
        <v>9940</v>
      </c>
      <c r="N3404">
        <v>0.35722222199999998</v>
      </c>
      <c r="O3404">
        <v>0</v>
      </c>
      <c r="P3404">
        <v>0</v>
      </c>
      <c r="Q3404">
        <v>0</v>
      </c>
      <c r="R3404">
        <v>0</v>
      </c>
      <c r="S3404">
        <v>11</v>
      </c>
      <c r="T3404">
        <v>0</v>
      </c>
      <c r="U3404">
        <v>15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77.356422676658312</v>
      </c>
      <c r="AB3404">
        <v>0</v>
      </c>
      <c r="AC3404">
        <v>516.68655932287857</v>
      </c>
      <c r="AD3404">
        <v>0</v>
      </c>
      <c r="AE3404">
        <v>594.04298199953689</v>
      </c>
    </row>
    <row r="3405" spans="1:31" x14ac:dyDescent="0.25">
      <c r="A3405">
        <v>1827882</v>
      </c>
      <c r="B3405">
        <v>1</v>
      </c>
      <c r="C3405" t="s">
        <v>81</v>
      </c>
      <c r="D3405" t="s">
        <v>127</v>
      </c>
      <c r="E3405" t="s">
        <v>154</v>
      </c>
      <c r="F3405" t="s">
        <v>9941</v>
      </c>
      <c r="G3405" t="s">
        <v>156</v>
      </c>
      <c r="H3405" t="s">
        <v>157</v>
      </c>
      <c r="I3405" t="s">
        <v>135</v>
      </c>
      <c r="J3405" t="s">
        <v>136</v>
      </c>
      <c r="K3405" t="s">
        <v>137</v>
      </c>
      <c r="L3405" t="s">
        <v>9942</v>
      </c>
      <c r="M3405" t="s">
        <v>9943</v>
      </c>
      <c r="N3405">
        <v>11.409166666000001</v>
      </c>
      <c r="O3405">
        <v>0</v>
      </c>
      <c r="P3405">
        <v>0</v>
      </c>
      <c r="Q3405">
        <v>0</v>
      </c>
      <c r="R3405">
        <v>0</v>
      </c>
      <c r="S3405">
        <v>1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16.545785173516666</v>
      </c>
      <c r="AB3405">
        <v>0</v>
      </c>
      <c r="AC3405">
        <v>0</v>
      </c>
      <c r="AD3405">
        <v>0</v>
      </c>
      <c r="AE3405">
        <v>16.545785173516666</v>
      </c>
    </row>
    <row r="3406" spans="1:31" x14ac:dyDescent="0.25">
      <c r="A3406">
        <v>1827839</v>
      </c>
      <c r="B3406">
        <v>1</v>
      </c>
      <c r="C3406" t="s">
        <v>80</v>
      </c>
      <c r="D3406" t="s">
        <v>101</v>
      </c>
      <c r="E3406" t="s">
        <v>164</v>
      </c>
      <c r="F3406" t="s">
        <v>9944</v>
      </c>
      <c r="G3406" t="s">
        <v>156</v>
      </c>
      <c r="H3406" t="s">
        <v>157</v>
      </c>
      <c r="I3406" t="s">
        <v>135</v>
      </c>
      <c r="J3406" t="s">
        <v>136</v>
      </c>
      <c r="K3406" t="s">
        <v>137</v>
      </c>
      <c r="L3406" t="s">
        <v>9945</v>
      </c>
      <c r="M3406" t="s">
        <v>9946</v>
      </c>
      <c r="N3406">
        <v>0.66472222199999997</v>
      </c>
      <c r="O3406">
        <v>5</v>
      </c>
      <c r="P3406">
        <v>2043</v>
      </c>
      <c r="Q3406">
        <v>2</v>
      </c>
      <c r="R3406">
        <v>69</v>
      </c>
      <c r="S3406">
        <v>11</v>
      </c>
      <c r="T3406">
        <v>222</v>
      </c>
      <c r="U3406">
        <v>2</v>
      </c>
      <c r="V3406">
        <v>0</v>
      </c>
      <c r="W3406">
        <v>1.0605203942581498</v>
      </c>
      <c r="X3406">
        <v>220.98595958437474</v>
      </c>
      <c r="Y3406">
        <v>5.0284239147093919</v>
      </c>
      <c r="Z3406">
        <v>13.159831034920803</v>
      </c>
      <c r="AA3406">
        <v>54.982680889178255</v>
      </c>
      <c r="AB3406">
        <v>93.308018512139796</v>
      </c>
      <c r="AC3406">
        <v>17.392441933899931</v>
      </c>
      <c r="AD3406">
        <v>0</v>
      </c>
      <c r="AE3406">
        <v>405.91787626348105</v>
      </c>
    </row>
    <row r="3407" spans="1:31" x14ac:dyDescent="0.25">
      <c r="A3407">
        <v>1828088</v>
      </c>
      <c r="B3407">
        <v>1</v>
      </c>
      <c r="C3407" t="s">
        <v>80</v>
      </c>
      <c r="D3407" t="s">
        <v>101</v>
      </c>
      <c r="E3407" t="s">
        <v>140</v>
      </c>
      <c r="F3407" t="s">
        <v>9947</v>
      </c>
      <c r="G3407" t="s">
        <v>142</v>
      </c>
      <c r="H3407" t="s">
        <v>134</v>
      </c>
      <c r="I3407" t="s">
        <v>135</v>
      </c>
      <c r="J3407" t="s">
        <v>136</v>
      </c>
      <c r="K3407" t="s">
        <v>137</v>
      </c>
      <c r="L3407" t="s">
        <v>9948</v>
      </c>
      <c r="M3407" t="s">
        <v>9949</v>
      </c>
      <c r="N3407">
        <v>6.1983333329999999</v>
      </c>
      <c r="O3407">
        <v>0</v>
      </c>
      <c r="P3407">
        <v>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1.3201503612280503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1.3201503612280503</v>
      </c>
    </row>
    <row r="3408" spans="1:31" x14ac:dyDescent="0.25">
      <c r="A3408">
        <v>1829113</v>
      </c>
      <c r="B3408">
        <v>1</v>
      </c>
      <c r="C3408" t="s">
        <v>81</v>
      </c>
      <c r="D3408" t="s">
        <v>128</v>
      </c>
      <c r="E3408" t="s">
        <v>164</v>
      </c>
      <c r="F3408" t="s">
        <v>9950</v>
      </c>
      <c r="G3408" t="s">
        <v>156</v>
      </c>
      <c r="H3408" t="s">
        <v>157</v>
      </c>
      <c r="I3408" t="s">
        <v>135</v>
      </c>
      <c r="J3408" t="s">
        <v>136</v>
      </c>
      <c r="K3408" t="s">
        <v>137</v>
      </c>
      <c r="L3408" t="s">
        <v>9951</v>
      </c>
      <c r="M3408" t="s">
        <v>9952</v>
      </c>
      <c r="N3408">
        <v>7.8633333329999999</v>
      </c>
      <c r="O3408">
        <v>6</v>
      </c>
      <c r="P3408">
        <v>3</v>
      </c>
      <c r="Q3408">
        <v>238</v>
      </c>
      <c r="R3408">
        <v>36</v>
      </c>
      <c r="S3408">
        <v>10</v>
      </c>
      <c r="T3408">
        <v>2</v>
      </c>
      <c r="U3408">
        <v>0</v>
      </c>
      <c r="V3408">
        <v>0</v>
      </c>
      <c r="W3408">
        <v>22.724397336406906</v>
      </c>
      <c r="X3408">
        <v>10.942036726729</v>
      </c>
      <c r="Y3408">
        <v>2879.5484938744494</v>
      </c>
      <c r="Z3408">
        <v>397.7571851806203</v>
      </c>
      <c r="AA3408">
        <v>122.88199764918677</v>
      </c>
      <c r="AB3408">
        <v>7.0457961255709325</v>
      </c>
      <c r="AC3408">
        <v>0</v>
      </c>
      <c r="AD3408">
        <v>0</v>
      </c>
      <c r="AE3408">
        <v>3440.8999068929634</v>
      </c>
    </row>
    <row r="3409" spans="1:31" x14ac:dyDescent="0.25">
      <c r="A3409">
        <v>1828280</v>
      </c>
      <c r="B3409">
        <v>1</v>
      </c>
      <c r="C3409" t="s">
        <v>81</v>
      </c>
      <c r="D3409" t="s">
        <v>120</v>
      </c>
      <c r="E3409" t="s">
        <v>154</v>
      </c>
      <c r="F3409" t="s">
        <v>1572</v>
      </c>
      <c r="G3409" t="s">
        <v>156</v>
      </c>
      <c r="H3409" t="s">
        <v>157</v>
      </c>
      <c r="I3409" t="s">
        <v>179</v>
      </c>
      <c r="J3409" t="s">
        <v>136</v>
      </c>
      <c r="K3409" t="s">
        <v>137</v>
      </c>
      <c r="L3409" t="s">
        <v>9953</v>
      </c>
      <c r="M3409" t="s">
        <v>9954</v>
      </c>
      <c r="N3409">
        <v>1.1111111E-2</v>
      </c>
      <c r="O3409">
        <v>1</v>
      </c>
      <c r="P3409">
        <v>1112</v>
      </c>
      <c r="Q3409">
        <v>72</v>
      </c>
      <c r="R3409">
        <v>45</v>
      </c>
      <c r="S3409">
        <v>15</v>
      </c>
      <c r="T3409">
        <v>49</v>
      </c>
      <c r="U3409">
        <v>2</v>
      </c>
      <c r="V3409">
        <v>0</v>
      </c>
      <c r="W3409">
        <v>3.1514852360000002E-3</v>
      </c>
      <c r="X3409">
        <v>2.1947776330080018</v>
      </c>
      <c r="Y3409">
        <v>1.4489371443499994</v>
      </c>
      <c r="Z3409">
        <v>0.21020047617499996</v>
      </c>
      <c r="AA3409">
        <v>0.54396043798977778</v>
      </c>
      <c r="AB3409">
        <v>0.17625455920355557</v>
      </c>
      <c r="AC3409">
        <v>0.78518234761600014</v>
      </c>
      <c r="AD3409">
        <v>0</v>
      </c>
      <c r="AE3409">
        <v>5.3624640835783346</v>
      </c>
    </row>
    <row r="3410" spans="1:31" x14ac:dyDescent="0.25">
      <c r="A3410">
        <v>1828933</v>
      </c>
      <c r="B3410">
        <v>1</v>
      </c>
      <c r="C3410" t="s">
        <v>81</v>
      </c>
      <c r="D3410" t="s">
        <v>121</v>
      </c>
      <c r="E3410" t="s">
        <v>154</v>
      </c>
      <c r="F3410" t="s">
        <v>9955</v>
      </c>
      <c r="G3410" t="s">
        <v>175</v>
      </c>
      <c r="H3410" t="s">
        <v>157</v>
      </c>
      <c r="I3410" t="s">
        <v>135</v>
      </c>
      <c r="J3410" t="s">
        <v>136</v>
      </c>
      <c r="K3410" t="s">
        <v>137</v>
      </c>
      <c r="L3410" t="s">
        <v>9956</v>
      </c>
      <c r="M3410" t="s">
        <v>9957</v>
      </c>
      <c r="N3410">
        <v>1.330833333</v>
      </c>
      <c r="O3410">
        <v>0</v>
      </c>
      <c r="P3410">
        <v>37</v>
      </c>
      <c r="Q3410">
        <v>0</v>
      </c>
      <c r="R3410">
        <v>0</v>
      </c>
      <c r="S3410">
        <v>0</v>
      </c>
      <c r="T3410">
        <v>1</v>
      </c>
      <c r="U3410">
        <v>0</v>
      </c>
      <c r="V3410">
        <v>0</v>
      </c>
      <c r="W3410">
        <v>0</v>
      </c>
      <c r="X3410">
        <v>6.0320242244325586</v>
      </c>
      <c r="Y3410">
        <v>0</v>
      </c>
      <c r="Z3410">
        <v>0</v>
      </c>
      <c r="AA3410">
        <v>0</v>
      </c>
      <c r="AB3410">
        <v>2.2544970050950002E-2</v>
      </c>
      <c r="AC3410">
        <v>0</v>
      </c>
      <c r="AD3410">
        <v>0</v>
      </c>
      <c r="AE3410">
        <v>6.0545691944835083</v>
      </c>
    </row>
    <row r="3411" spans="1:31" x14ac:dyDescent="0.25">
      <c r="A3411">
        <v>1827914</v>
      </c>
      <c r="B3411">
        <v>1</v>
      </c>
      <c r="C3411" t="s">
        <v>80</v>
      </c>
      <c r="D3411" t="s">
        <v>88</v>
      </c>
      <c r="E3411" t="s">
        <v>154</v>
      </c>
      <c r="F3411" t="s">
        <v>9958</v>
      </c>
      <c r="G3411" t="s">
        <v>225</v>
      </c>
      <c r="H3411" t="s">
        <v>157</v>
      </c>
      <c r="I3411" t="s">
        <v>135</v>
      </c>
      <c r="J3411" t="s">
        <v>136</v>
      </c>
      <c r="K3411" t="s">
        <v>151</v>
      </c>
      <c r="L3411" t="s">
        <v>9959</v>
      </c>
      <c r="M3411" t="s">
        <v>9960</v>
      </c>
      <c r="N3411">
        <v>0.35222222199999997</v>
      </c>
      <c r="O3411">
        <v>1</v>
      </c>
      <c r="P3411">
        <v>472</v>
      </c>
      <c r="Q3411">
        <v>1</v>
      </c>
      <c r="R3411">
        <v>0</v>
      </c>
      <c r="S3411">
        <v>7</v>
      </c>
      <c r="T3411">
        <v>85</v>
      </c>
      <c r="U3411">
        <v>3</v>
      </c>
      <c r="V3411">
        <v>3</v>
      </c>
      <c r="W3411">
        <v>2.5820844208740001</v>
      </c>
      <c r="X3411">
        <v>50.301971250799291</v>
      </c>
      <c r="Y3411">
        <v>0</v>
      </c>
      <c r="Z3411">
        <v>0</v>
      </c>
      <c r="AA3411">
        <v>26.952738274351702</v>
      </c>
      <c r="AB3411">
        <v>41.781431043420653</v>
      </c>
      <c r="AC3411">
        <v>10.713584125157501</v>
      </c>
      <c r="AD3411">
        <v>13.204282685344099</v>
      </c>
      <c r="AE3411">
        <v>145.53609179994726</v>
      </c>
    </row>
    <row r="3412" spans="1:31" x14ac:dyDescent="0.25">
      <c r="A3412">
        <v>1828200</v>
      </c>
      <c r="B3412">
        <v>1</v>
      </c>
      <c r="C3412" t="s">
        <v>81</v>
      </c>
      <c r="D3412" t="s">
        <v>112</v>
      </c>
      <c r="E3412" t="s">
        <v>140</v>
      </c>
      <c r="F3412" t="s">
        <v>9961</v>
      </c>
      <c r="G3412" t="s">
        <v>142</v>
      </c>
      <c r="H3412" t="s">
        <v>134</v>
      </c>
      <c r="I3412" t="s">
        <v>135</v>
      </c>
      <c r="J3412" t="s">
        <v>136</v>
      </c>
      <c r="K3412" t="s">
        <v>137</v>
      </c>
      <c r="L3412" t="s">
        <v>9962</v>
      </c>
      <c r="M3412" t="s">
        <v>9963</v>
      </c>
      <c r="N3412">
        <v>8.7736111109999992</v>
      </c>
      <c r="O3412">
        <v>0</v>
      </c>
      <c r="P3412">
        <v>2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1.1201658973343749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1.1201658973343749</v>
      </c>
    </row>
    <row r="3413" spans="1:31" x14ac:dyDescent="0.25">
      <c r="A3413">
        <v>1828123</v>
      </c>
      <c r="B3413">
        <v>1</v>
      </c>
      <c r="C3413" t="s">
        <v>81</v>
      </c>
      <c r="D3413" t="s">
        <v>117</v>
      </c>
      <c r="E3413" t="s">
        <v>140</v>
      </c>
      <c r="F3413" t="s">
        <v>9845</v>
      </c>
      <c r="G3413" t="s">
        <v>142</v>
      </c>
      <c r="H3413" t="s">
        <v>134</v>
      </c>
      <c r="I3413" t="s">
        <v>135</v>
      </c>
      <c r="J3413" t="s">
        <v>136</v>
      </c>
      <c r="K3413" t="s">
        <v>137</v>
      </c>
      <c r="L3413" t="s">
        <v>9964</v>
      </c>
      <c r="M3413" t="s">
        <v>9965</v>
      </c>
      <c r="N3413">
        <v>1.642222222</v>
      </c>
      <c r="O3413">
        <v>0</v>
      </c>
      <c r="P3413">
        <v>5</v>
      </c>
      <c r="Q3413">
        <v>0</v>
      </c>
      <c r="R3413">
        <v>0</v>
      </c>
      <c r="S3413">
        <v>0</v>
      </c>
      <c r="T3413">
        <v>1</v>
      </c>
      <c r="U3413">
        <v>0</v>
      </c>
      <c r="V3413">
        <v>0</v>
      </c>
      <c r="W3413">
        <v>0</v>
      </c>
      <c r="X3413">
        <v>0.93200283643459991</v>
      </c>
      <c r="Y3413">
        <v>0</v>
      </c>
      <c r="Z3413">
        <v>0</v>
      </c>
      <c r="AA3413">
        <v>0</v>
      </c>
      <c r="AB3413">
        <v>0.12701361103238334</v>
      </c>
      <c r="AC3413">
        <v>0</v>
      </c>
      <c r="AD3413">
        <v>0</v>
      </c>
      <c r="AE3413">
        <v>1.0590164474669832</v>
      </c>
    </row>
    <row r="3414" spans="1:31" x14ac:dyDescent="0.25">
      <c r="A3414">
        <v>1828956</v>
      </c>
      <c r="B3414">
        <v>1</v>
      </c>
      <c r="C3414" t="s">
        <v>80</v>
      </c>
      <c r="D3414" t="s">
        <v>92</v>
      </c>
      <c r="E3414" t="s">
        <v>140</v>
      </c>
      <c r="F3414" t="s">
        <v>9966</v>
      </c>
      <c r="G3414" t="s">
        <v>142</v>
      </c>
      <c r="H3414" t="s">
        <v>134</v>
      </c>
      <c r="I3414" t="s">
        <v>135</v>
      </c>
      <c r="J3414" t="s">
        <v>136</v>
      </c>
      <c r="K3414" t="s">
        <v>137</v>
      </c>
      <c r="L3414" t="s">
        <v>9967</v>
      </c>
      <c r="M3414" t="s">
        <v>9968</v>
      </c>
      <c r="N3414">
        <v>0.65666666600000001</v>
      </c>
      <c r="O3414">
        <v>0</v>
      </c>
      <c r="P3414">
        <v>5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0.91137850751885852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0.91137850751885852</v>
      </c>
    </row>
    <row r="3415" spans="1:31" x14ac:dyDescent="0.25">
      <c r="A3415">
        <v>1828014</v>
      </c>
      <c r="B3415">
        <v>1</v>
      </c>
      <c r="C3415" t="s">
        <v>81</v>
      </c>
      <c r="D3415" t="s">
        <v>120</v>
      </c>
      <c r="E3415" t="s">
        <v>164</v>
      </c>
      <c r="F3415" t="s">
        <v>9969</v>
      </c>
      <c r="G3415" t="s">
        <v>156</v>
      </c>
      <c r="H3415" t="s">
        <v>157</v>
      </c>
      <c r="I3415" t="s">
        <v>135</v>
      </c>
      <c r="J3415" t="s">
        <v>136</v>
      </c>
      <c r="K3415" t="s">
        <v>137</v>
      </c>
      <c r="L3415" t="s">
        <v>9970</v>
      </c>
      <c r="M3415" t="s">
        <v>9971</v>
      </c>
      <c r="N3415">
        <v>0.30361111099999999</v>
      </c>
      <c r="O3415">
        <v>0</v>
      </c>
      <c r="P3415">
        <v>538</v>
      </c>
      <c r="Q3415">
        <v>33</v>
      </c>
      <c r="R3415">
        <v>6</v>
      </c>
      <c r="S3415">
        <v>2</v>
      </c>
      <c r="T3415">
        <v>73</v>
      </c>
      <c r="U3415">
        <v>0</v>
      </c>
      <c r="V3415">
        <v>0</v>
      </c>
      <c r="W3415">
        <v>0</v>
      </c>
      <c r="X3415">
        <v>33.156036849254335</v>
      </c>
      <c r="Y3415">
        <v>37.36974931372901</v>
      </c>
      <c r="Z3415">
        <v>2.406969670959092</v>
      </c>
      <c r="AA3415">
        <v>45.959486998138132</v>
      </c>
      <c r="AB3415">
        <v>14.507323922264645</v>
      </c>
      <c r="AC3415">
        <v>0</v>
      </c>
      <c r="AD3415">
        <v>0</v>
      </c>
      <c r="AE3415">
        <v>133.39956675434519</v>
      </c>
    </row>
    <row r="3416" spans="1:31" x14ac:dyDescent="0.25">
      <c r="A3416">
        <v>1827908</v>
      </c>
      <c r="B3416">
        <v>1</v>
      </c>
      <c r="C3416" t="s">
        <v>80</v>
      </c>
      <c r="D3416" t="s">
        <v>96</v>
      </c>
      <c r="E3416" t="s">
        <v>131</v>
      </c>
      <c r="F3416" t="s">
        <v>9972</v>
      </c>
      <c r="G3416" t="s">
        <v>133</v>
      </c>
      <c r="H3416" t="s">
        <v>134</v>
      </c>
      <c r="I3416" t="s">
        <v>135</v>
      </c>
      <c r="J3416" t="s">
        <v>136</v>
      </c>
      <c r="K3416" t="s">
        <v>137</v>
      </c>
      <c r="L3416" t="s">
        <v>9973</v>
      </c>
      <c r="M3416" t="s">
        <v>9974</v>
      </c>
      <c r="N3416">
        <v>2.1752777769999998</v>
      </c>
      <c r="O3416">
        <v>0</v>
      </c>
      <c r="P3416">
        <v>266</v>
      </c>
      <c r="Q3416">
        <v>0</v>
      </c>
      <c r="R3416">
        <v>1</v>
      </c>
      <c r="S3416">
        <v>0</v>
      </c>
      <c r="T3416">
        <v>3</v>
      </c>
      <c r="U3416">
        <v>0</v>
      </c>
      <c r="V3416">
        <v>0</v>
      </c>
      <c r="W3416">
        <v>0</v>
      </c>
      <c r="X3416">
        <v>105.55113278008555</v>
      </c>
      <c r="Y3416">
        <v>0</v>
      </c>
      <c r="Z3416">
        <v>0</v>
      </c>
      <c r="AA3416">
        <v>0</v>
      </c>
      <c r="AB3416">
        <v>3.3859245150169612</v>
      </c>
      <c r="AC3416">
        <v>0</v>
      </c>
      <c r="AD3416">
        <v>0</v>
      </c>
      <c r="AE3416">
        <v>108.93705729510252</v>
      </c>
    </row>
    <row r="3417" spans="1:31" x14ac:dyDescent="0.25">
      <c r="A3417">
        <v>1827954</v>
      </c>
      <c r="B3417">
        <v>1</v>
      </c>
      <c r="C3417" t="s">
        <v>80</v>
      </c>
      <c r="D3417" t="s">
        <v>104</v>
      </c>
      <c r="E3417" t="s">
        <v>164</v>
      </c>
      <c r="F3417" t="s">
        <v>9975</v>
      </c>
      <c r="G3417" t="s">
        <v>150</v>
      </c>
      <c r="H3417" t="s">
        <v>157</v>
      </c>
      <c r="I3417" t="s">
        <v>135</v>
      </c>
      <c r="J3417" t="s">
        <v>136</v>
      </c>
      <c r="K3417" t="s">
        <v>151</v>
      </c>
      <c r="L3417" t="s">
        <v>9976</v>
      </c>
      <c r="M3417" t="s">
        <v>9977</v>
      </c>
      <c r="N3417">
        <v>4.1693238880000001</v>
      </c>
      <c r="O3417">
        <v>1</v>
      </c>
      <c r="P3417">
        <v>340</v>
      </c>
      <c r="Q3417">
        <v>2</v>
      </c>
      <c r="R3417">
        <v>7</v>
      </c>
      <c r="S3417">
        <v>3</v>
      </c>
      <c r="T3417">
        <v>23</v>
      </c>
      <c r="U3417">
        <v>0</v>
      </c>
      <c r="V3417">
        <v>0</v>
      </c>
      <c r="W3417">
        <v>0.20356082498916667</v>
      </c>
      <c r="X3417">
        <v>288.95055490796778</v>
      </c>
      <c r="Y3417">
        <v>0.77004602951053336</v>
      </c>
      <c r="Z3417">
        <v>13.355058480137401</v>
      </c>
      <c r="AA3417">
        <v>71.444422832126236</v>
      </c>
      <c r="AB3417">
        <v>52.560110145029277</v>
      </c>
      <c r="AC3417">
        <v>0</v>
      </c>
      <c r="AD3417">
        <v>0</v>
      </c>
      <c r="AE3417">
        <v>427.2837532197604</v>
      </c>
    </row>
    <row r="3418" spans="1:31" x14ac:dyDescent="0.25">
      <c r="A3418">
        <v>1828950</v>
      </c>
      <c r="B3418">
        <v>1</v>
      </c>
      <c r="C3418" t="s">
        <v>81</v>
      </c>
      <c r="D3418" t="s">
        <v>122</v>
      </c>
      <c r="E3418" t="s">
        <v>154</v>
      </c>
      <c r="F3418" t="s">
        <v>9496</v>
      </c>
      <c r="G3418" t="s">
        <v>175</v>
      </c>
      <c r="H3418" t="s">
        <v>157</v>
      </c>
      <c r="I3418" t="s">
        <v>135</v>
      </c>
      <c r="J3418" t="s">
        <v>136</v>
      </c>
      <c r="K3418" t="s">
        <v>137</v>
      </c>
      <c r="L3418" t="s">
        <v>9978</v>
      </c>
      <c r="M3418" t="s">
        <v>9979</v>
      </c>
      <c r="N3418">
        <v>2.182222222</v>
      </c>
      <c r="O3418">
        <v>0</v>
      </c>
      <c r="P3418">
        <v>135</v>
      </c>
      <c r="Q3418">
        <v>0</v>
      </c>
      <c r="R3418">
        <v>2</v>
      </c>
      <c r="S3418">
        <v>0</v>
      </c>
      <c r="T3418">
        <v>20</v>
      </c>
      <c r="U3418">
        <v>0</v>
      </c>
      <c r="V3418">
        <v>0</v>
      </c>
      <c r="W3418">
        <v>0</v>
      </c>
      <c r="X3418">
        <v>36.076256468409454</v>
      </c>
      <c r="Y3418">
        <v>0</v>
      </c>
      <c r="Z3418">
        <v>3.1161697236785999</v>
      </c>
      <c r="AA3418">
        <v>0</v>
      </c>
      <c r="AB3418">
        <v>4.1119494638864005</v>
      </c>
      <c r="AC3418">
        <v>0</v>
      </c>
      <c r="AD3418">
        <v>0</v>
      </c>
      <c r="AE3418">
        <v>43.304375655974454</v>
      </c>
    </row>
    <row r="3419" spans="1:31" x14ac:dyDescent="0.25">
      <c r="A3419">
        <v>1828060</v>
      </c>
      <c r="B3419">
        <v>1</v>
      </c>
      <c r="C3419" t="s">
        <v>80</v>
      </c>
      <c r="D3419" t="s">
        <v>93</v>
      </c>
      <c r="E3419" t="s">
        <v>131</v>
      </c>
      <c r="F3419" t="s">
        <v>9980</v>
      </c>
      <c r="G3419" t="s">
        <v>242</v>
      </c>
      <c r="H3419" t="s">
        <v>134</v>
      </c>
      <c r="I3419" t="s">
        <v>135</v>
      </c>
      <c r="J3419" t="s">
        <v>3</v>
      </c>
      <c r="K3419" t="s">
        <v>137</v>
      </c>
      <c r="L3419" t="s">
        <v>9981</v>
      </c>
      <c r="M3419" t="s">
        <v>9982</v>
      </c>
      <c r="N3419">
        <v>4.6238888879999998</v>
      </c>
      <c r="O3419">
        <v>0</v>
      </c>
      <c r="P3419">
        <v>9</v>
      </c>
      <c r="Q3419">
        <v>0</v>
      </c>
      <c r="R3419">
        <v>0</v>
      </c>
      <c r="S3419">
        <v>0</v>
      </c>
      <c r="T3419">
        <v>3</v>
      </c>
      <c r="U3419">
        <v>0</v>
      </c>
      <c r="V3419">
        <v>0</v>
      </c>
      <c r="W3419">
        <v>0</v>
      </c>
      <c r="X3419">
        <v>11.892309733220422</v>
      </c>
      <c r="Y3419">
        <v>0</v>
      </c>
      <c r="Z3419">
        <v>0</v>
      </c>
      <c r="AA3419">
        <v>0</v>
      </c>
      <c r="AB3419">
        <v>1.2981810320246252</v>
      </c>
      <c r="AC3419">
        <v>0</v>
      </c>
      <c r="AD3419">
        <v>0</v>
      </c>
      <c r="AE3419">
        <v>13.190490765245048</v>
      </c>
    </row>
    <row r="3420" spans="1:31" x14ac:dyDescent="0.25">
      <c r="A3420">
        <v>1829016</v>
      </c>
      <c r="B3420">
        <v>1</v>
      </c>
      <c r="C3420" t="s">
        <v>80</v>
      </c>
      <c r="D3420" t="s">
        <v>84</v>
      </c>
      <c r="E3420" t="s">
        <v>140</v>
      </c>
      <c r="F3420" t="s">
        <v>9983</v>
      </c>
      <c r="G3420" t="s">
        <v>213</v>
      </c>
      <c r="H3420" t="s">
        <v>134</v>
      </c>
      <c r="I3420" t="s">
        <v>135</v>
      </c>
      <c r="J3420" t="s">
        <v>136</v>
      </c>
      <c r="K3420" t="s">
        <v>137</v>
      </c>
      <c r="L3420" t="s">
        <v>9984</v>
      </c>
      <c r="M3420" t="s">
        <v>9985</v>
      </c>
      <c r="N3420">
        <v>2.2808333329999999</v>
      </c>
      <c r="O3420">
        <v>0</v>
      </c>
      <c r="P3420">
        <v>7</v>
      </c>
      <c r="Q3420">
        <v>0</v>
      </c>
      <c r="R3420">
        <v>0</v>
      </c>
      <c r="S3420">
        <v>0</v>
      </c>
      <c r="T3420">
        <v>1</v>
      </c>
      <c r="U3420">
        <v>0</v>
      </c>
      <c r="V3420">
        <v>0</v>
      </c>
      <c r="W3420">
        <v>0</v>
      </c>
      <c r="X3420">
        <v>5.2686149079137508</v>
      </c>
      <c r="Y3420">
        <v>0</v>
      </c>
      <c r="Z3420">
        <v>0</v>
      </c>
      <c r="AA3420">
        <v>0</v>
      </c>
      <c r="AB3420">
        <v>1.0391119583908</v>
      </c>
      <c r="AC3420">
        <v>0</v>
      </c>
      <c r="AD3420">
        <v>0</v>
      </c>
      <c r="AE3420">
        <v>6.3077268663045505</v>
      </c>
    </row>
    <row r="3421" spans="1:31" x14ac:dyDescent="0.25">
      <c r="A3421">
        <v>1828140</v>
      </c>
      <c r="B3421">
        <v>1</v>
      </c>
      <c r="C3421" t="s">
        <v>81</v>
      </c>
      <c r="D3421" t="s">
        <v>118</v>
      </c>
      <c r="E3421" t="s">
        <v>164</v>
      </c>
      <c r="F3421" t="s">
        <v>9986</v>
      </c>
      <c r="G3421" t="s">
        <v>156</v>
      </c>
      <c r="H3421" t="s">
        <v>157</v>
      </c>
      <c r="I3421" t="s">
        <v>135</v>
      </c>
      <c r="J3421" t="s">
        <v>136</v>
      </c>
      <c r="K3421" t="s">
        <v>137</v>
      </c>
      <c r="L3421" t="s">
        <v>9987</v>
      </c>
      <c r="M3421" t="s">
        <v>9988</v>
      </c>
      <c r="N3421">
        <v>0.20027777699999999</v>
      </c>
      <c r="O3421">
        <v>3</v>
      </c>
      <c r="P3421">
        <v>7547</v>
      </c>
      <c r="Q3421">
        <v>165</v>
      </c>
      <c r="R3421">
        <v>1094</v>
      </c>
      <c r="S3421">
        <v>41</v>
      </c>
      <c r="T3421">
        <v>932</v>
      </c>
      <c r="U3421">
        <v>3</v>
      </c>
      <c r="V3421">
        <v>1</v>
      </c>
      <c r="W3421">
        <v>0.22937126576612502</v>
      </c>
      <c r="X3421">
        <v>204.501496271158</v>
      </c>
      <c r="Y3421">
        <v>232.42878247088649</v>
      </c>
      <c r="Z3421">
        <v>124.7976918955506</v>
      </c>
      <c r="AA3421">
        <v>49.023278711313402</v>
      </c>
      <c r="AB3421">
        <v>144.57500678071943</v>
      </c>
      <c r="AC3421">
        <v>28.114730813886727</v>
      </c>
      <c r="AD3421">
        <v>2.4411011154247668</v>
      </c>
      <c r="AE3421">
        <v>786.11145932470561</v>
      </c>
    </row>
    <row r="3422" spans="1:31" x14ac:dyDescent="0.25">
      <c r="A3422">
        <v>1829136</v>
      </c>
      <c r="B3422">
        <v>1</v>
      </c>
      <c r="C3422" t="s">
        <v>81</v>
      </c>
      <c r="D3422" t="s">
        <v>121</v>
      </c>
      <c r="E3422" t="s">
        <v>131</v>
      </c>
      <c r="F3422" t="s">
        <v>9989</v>
      </c>
      <c r="G3422" t="s">
        <v>133</v>
      </c>
      <c r="H3422" t="s">
        <v>134</v>
      </c>
      <c r="I3422" t="s">
        <v>135</v>
      </c>
      <c r="J3422" t="s">
        <v>136</v>
      </c>
      <c r="K3422" t="s">
        <v>137</v>
      </c>
      <c r="L3422" t="s">
        <v>9990</v>
      </c>
      <c r="M3422" t="s">
        <v>9991</v>
      </c>
      <c r="N3422">
        <v>1.034444444</v>
      </c>
      <c r="O3422">
        <v>0</v>
      </c>
      <c r="P3422">
        <v>11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1.9474281419079666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1.9474281419079666</v>
      </c>
    </row>
    <row r="3423" spans="1:31" x14ac:dyDescent="0.25">
      <c r="A3423">
        <v>1828163</v>
      </c>
      <c r="B3423">
        <v>1</v>
      </c>
      <c r="C3423" t="s">
        <v>81</v>
      </c>
      <c r="D3423" t="s">
        <v>118</v>
      </c>
      <c r="E3423" t="s">
        <v>164</v>
      </c>
      <c r="F3423" t="s">
        <v>9992</v>
      </c>
      <c r="G3423" t="s">
        <v>156</v>
      </c>
      <c r="H3423" t="s">
        <v>157</v>
      </c>
      <c r="I3423" t="s">
        <v>135</v>
      </c>
      <c r="J3423" t="s">
        <v>136</v>
      </c>
      <c r="K3423" t="s">
        <v>137</v>
      </c>
      <c r="L3423" t="s">
        <v>9993</v>
      </c>
      <c r="M3423" t="s">
        <v>9994</v>
      </c>
      <c r="N3423">
        <v>0.53888888800000001</v>
      </c>
      <c r="O3423">
        <v>3</v>
      </c>
      <c r="P3423">
        <v>7582</v>
      </c>
      <c r="Q3423">
        <v>165</v>
      </c>
      <c r="R3423">
        <v>1094</v>
      </c>
      <c r="S3423">
        <v>41</v>
      </c>
      <c r="T3423">
        <v>935</v>
      </c>
      <c r="U3423">
        <v>3</v>
      </c>
      <c r="V3423">
        <v>1</v>
      </c>
      <c r="W3423">
        <v>0.61843062328952503</v>
      </c>
      <c r="X3423">
        <v>554.81877037353183</v>
      </c>
      <c r="Y3423">
        <v>625.61483824944401</v>
      </c>
      <c r="Z3423">
        <v>324.75478774461982</v>
      </c>
      <c r="AA3423">
        <v>134.87032610375701</v>
      </c>
      <c r="AB3423">
        <v>396.29277733235432</v>
      </c>
      <c r="AC3423">
        <v>79.06563209618912</v>
      </c>
      <c r="AD3423">
        <v>6.9674248398894338</v>
      </c>
      <c r="AE3423">
        <v>2123.0029873630751</v>
      </c>
    </row>
    <row r="3424" spans="1:31" x14ac:dyDescent="0.25">
      <c r="A3424">
        <v>1827828</v>
      </c>
      <c r="B3424">
        <v>1</v>
      </c>
      <c r="C3424" t="s">
        <v>81</v>
      </c>
      <c r="D3424" t="s">
        <v>121</v>
      </c>
      <c r="E3424" t="s">
        <v>164</v>
      </c>
      <c r="F3424" t="s">
        <v>4707</v>
      </c>
      <c r="G3424" t="s">
        <v>156</v>
      </c>
      <c r="H3424" t="s">
        <v>157</v>
      </c>
      <c r="I3424" t="s">
        <v>135</v>
      </c>
      <c r="J3424" t="s">
        <v>136</v>
      </c>
      <c r="K3424" t="s">
        <v>137</v>
      </c>
      <c r="L3424" t="s">
        <v>9995</v>
      </c>
      <c r="M3424" t="s">
        <v>9996</v>
      </c>
      <c r="N3424">
        <v>1.3763888879999999</v>
      </c>
      <c r="O3424">
        <v>0</v>
      </c>
      <c r="P3424">
        <v>268</v>
      </c>
      <c r="Q3424">
        <v>1</v>
      </c>
      <c r="R3424">
        <v>28</v>
      </c>
      <c r="S3424">
        <v>0</v>
      </c>
      <c r="T3424">
        <v>18</v>
      </c>
      <c r="U3424">
        <v>0</v>
      </c>
      <c r="V3424">
        <v>0</v>
      </c>
      <c r="W3424">
        <v>0</v>
      </c>
      <c r="X3424">
        <v>27.1861938947509</v>
      </c>
      <c r="Y3424">
        <v>1.4405815129163166</v>
      </c>
      <c r="Z3424">
        <v>10.662153496280332</v>
      </c>
      <c r="AA3424">
        <v>0</v>
      </c>
      <c r="AB3424">
        <v>14.583069011060291</v>
      </c>
      <c r="AC3424">
        <v>0</v>
      </c>
      <c r="AD3424">
        <v>0</v>
      </c>
      <c r="AE3424">
        <v>53.871997915007839</v>
      </c>
    </row>
    <row r="3425" spans="1:31" x14ac:dyDescent="0.25">
      <c r="A3425">
        <v>1828830</v>
      </c>
      <c r="B3425">
        <v>1</v>
      </c>
      <c r="C3425" t="s">
        <v>80</v>
      </c>
      <c r="D3425" t="s">
        <v>106</v>
      </c>
      <c r="E3425" t="s">
        <v>164</v>
      </c>
      <c r="F3425" t="s">
        <v>2456</v>
      </c>
      <c r="G3425" t="s">
        <v>156</v>
      </c>
      <c r="H3425" t="s">
        <v>157</v>
      </c>
      <c r="I3425" t="s">
        <v>135</v>
      </c>
      <c r="J3425" t="s">
        <v>136</v>
      </c>
      <c r="K3425" t="s">
        <v>137</v>
      </c>
      <c r="L3425" t="s">
        <v>9997</v>
      </c>
      <c r="M3425" t="s">
        <v>9998</v>
      </c>
      <c r="N3425">
        <v>0.218611111</v>
      </c>
      <c r="O3425">
        <v>1</v>
      </c>
      <c r="P3425">
        <v>186</v>
      </c>
      <c r="Q3425">
        <v>13</v>
      </c>
      <c r="R3425">
        <v>42</v>
      </c>
      <c r="S3425">
        <v>4</v>
      </c>
      <c r="T3425">
        <v>17</v>
      </c>
      <c r="U3425">
        <v>0</v>
      </c>
      <c r="V3425">
        <v>0</v>
      </c>
      <c r="W3425">
        <v>0</v>
      </c>
      <c r="X3425">
        <v>8.3285681467374975</v>
      </c>
      <c r="Y3425">
        <v>8.4465614355699667</v>
      </c>
      <c r="Z3425">
        <v>16.179926873834599</v>
      </c>
      <c r="AA3425">
        <v>8.2606612542339839</v>
      </c>
      <c r="AB3425">
        <v>3.7633208217048892</v>
      </c>
      <c r="AC3425">
        <v>0</v>
      </c>
      <c r="AD3425">
        <v>0</v>
      </c>
      <c r="AE3425">
        <v>44.979038532080928</v>
      </c>
    </row>
    <row r="3426" spans="1:31" x14ac:dyDescent="0.25">
      <c r="A3426">
        <v>1827971</v>
      </c>
      <c r="B3426">
        <v>1</v>
      </c>
      <c r="C3426" t="s">
        <v>80</v>
      </c>
      <c r="D3426" t="s">
        <v>99</v>
      </c>
      <c r="E3426" t="s">
        <v>140</v>
      </c>
      <c r="F3426" t="s">
        <v>9999</v>
      </c>
      <c r="G3426" t="s">
        <v>142</v>
      </c>
      <c r="H3426" t="s">
        <v>134</v>
      </c>
      <c r="I3426" t="s">
        <v>135</v>
      </c>
      <c r="J3426" t="s">
        <v>136</v>
      </c>
      <c r="K3426" t="s">
        <v>137</v>
      </c>
      <c r="L3426" t="s">
        <v>10000</v>
      </c>
      <c r="M3426" t="s">
        <v>10001</v>
      </c>
      <c r="N3426">
        <v>3.682222222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1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6.0150200039205339</v>
      </c>
      <c r="AC3426">
        <v>0</v>
      </c>
      <c r="AD3426">
        <v>0</v>
      </c>
      <c r="AE3426">
        <v>6.0150200039205339</v>
      </c>
    </row>
    <row r="3427" spans="1:31" x14ac:dyDescent="0.25">
      <c r="A3427">
        <v>1827997</v>
      </c>
      <c r="B3427">
        <v>1</v>
      </c>
      <c r="C3427" t="s">
        <v>80</v>
      </c>
      <c r="D3427" t="s">
        <v>98</v>
      </c>
      <c r="E3427" t="s">
        <v>131</v>
      </c>
      <c r="F3427" t="s">
        <v>4107</v>
      </c>
      <c r="G3427" t="s">
        <v>133</v>
      </c>
      <c r="H3427" t="s">
        <v>134</v>
      </c>
      <c r="I3427" t="s">
        <v>135</v>
      </c>
      <c r="J3427" t="s">
        <v>136</v>
      </c>
      <c r="K3427" t="s">
        <v>137</v>
      </c>
      <c r="L3427" t="s">
        <v>10002</v>
      </c>
      <c r="M3427" t="s">
        <v>10003</v>
      </c>
      <c r="N3427">
        <v>1.419444444</v>
      </c>
      <c r="O3427">
        <v>0</v>
      </c>
      <c r="P3427">
        <v>28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8.8738016286819086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8.8738016286819086</v>
      </c>
    </row>
    <row r="3428" spans="1:31" x14ac:dyDescent="0.25">
      <c r="A3428">
        <v>1828120</v>
      </c>
      <c r="B3428">
        <v>1</v>
      </c>
      <c r="C3428" t="s">
        <v>81</v>
      </c>
      <c r="D3428" t="s">
        <v>112</v>
      </c>
      <c r="E3428" t="s">
        <v>140</v>
      </c>
      <c r="F3428" t="s">
        <v>10004</v>
      </c>
      <c r="G3428" t="s">
        <v>142</v>
      </c>
      <c r="H3428" t="s">
        <v>134</v>
      </c>
      <c r="I3428" t="s">
        <v>135</v>
      </c>
      <c r="J3428" t="s">
        <v>136</v>
      </c>
      <c r="K3428" t="s">
        <v>137</v>
      </c>
      <c r="L3428" t="s">
        <v>10005</v>
      </c>
      <c r="M3428" t="s">
        <v>10006</v>
      </c>
      <c r="N3428">
        <v>2.744444444</v>
      </c>
      <c r="O3428">
        <v>0</v>
      </c>
      <c r="P3428">
        <v>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0.8057258958160417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0.8057258958160417</v>
      </c>
    </row>
    <row r="3429" spans="1:31" x14ac:dyDescent="0.25">
      <c r="A3429">
        <v>1827848</v>
      </c>
      <c r="B3429">
        <v>1</v>
      </c>
      <c r="C3429" t="s">
        <v>81</v>
      </c>
      <c r="D3429" t="s">
        <v>112</v>
      </c>
      <c r="E3429" t="s">
        <v>202</v>
      </c>
      <c r="F3429" t="s">
        <v>8913</v>
      </c>
      <c r="G3429" t="s">
        <v>156</v>
      </c>
      <c r="H3429" t="s">
        <v>157</v>
      </c>
      <c r="I3429" t="s">
        <v>135</v>
      </c>
      <c r="J3429" t="s">
        <v>136</v>
      </c>
      <c r="K3429" t="s">
        <v>137</v>
      </c>
      <c r="L3429" t="s">
        <v>10007</v>
      </c>
      <c r="M3429" t="s">
        <v>10008</v>
      </c>
      <c r="N3429">
        <v>1.245833333</v>
      </c>
      <c r="O3429">
        <v>0</v>
      </c>
      <c r="P3429">
        <v>416</v>
      </c>
      <c r="Q3429">
        <v>0</v>
      </c>
      <c r="R3429">
        <v>41</v>
      </c>
      <c r="S3429">
        <v>5</v>
      </c>
      <c r="T3429">
        <v>54</v>
      </c>
      <c r="U3429">
        <v>2</v>
      </c>
      <c r="V3429">
        <v>1</v>
      </c>
      <c r="W3429">
        <v>0</v>
      </c>
      <c r="X3429">
        <v>115.69099261967837</v>
      </c>
      <c r="Y3429">
        <v>0</v>
      </c>
      <c r="Z3429">
        <v>18.71893786917299</v>
      </c>
      <c r="AA3429">
        <v>33.494295876732529</v>
      </c>
      <c r="AB3429">
        <v>20.468662184415521</v>
      </c>
      <c r="AC3429">
        <v>7.9621108932401663</v>
      </c>
      <c r="AD3429">
        <v>1.26002071877045</v>
      </c>
      <c r="AE3429">
        <v>197.59502016201003</v>
      </c>
    </row>
    <row r="3430" spans="1:31" x14ac:dyDescent="0.25">
      <c r="A3430">
        <v>1828973</v>
      </c>
      <c r="B3430">
        <v>1</v>
      </c>
      <c r="C3430" t="s">
        <v>81</v>
      </c>
      <c r="D3430" t="s">
        <v>114</v>
      </c>
      <c r="E3430" t="s">
        <v>154</v>
      </c>
      <c r="F3430" t="s">
        <v>10009</v>
      </c>
      <c r="G3430" t="s">
        <v>175</v>
      </c>
      <c r="H3430" t="s">
        <v>157</v>
      </c>
      <c r="I3430" t="s">
        <v>135</v>
      </c>
      <c r="J3430" t="s">
        <v>136</v>
      </c>
      <c r="K3430" t="s">
        <v>137</v>
      </c>
      <c r="L3430" t="s">
        <v>10010</v>
      </c>
      <c r="M3430" t="s">
        <v>10011</v>
      </c>
      <c r="N3430">
        <v>1.6411111110000001</v>
      </c>
      <c r="O3430">
        <v>0</v>
      </c>
      <c r="P3430">
        <v>98</v>
      </c>
      <c r="Q3430">
        <v>0</v>
      </c>
      <c r="R3430">
        <v>0</v>
      </c>
      <c r="S3430">
        <v>0</v>
      </c>
      <c r="T3430">
        <v>9</v>
      </c>
      <c r="U3430">
        <v>0</v>
      </c>
      <c r="V3430">
        <v>0</v>
      </c>
      <c r="W3430">
        <v>0</v>
      </c>
      <c r="X3430">
        <v>18.067663022739602</v>
      </c>
      <c r="Y3430">
        <v>0</v>
      </c>
      <c r="Z3430">
        <v>0</v>
      </c>
      <c r="AA3430">
        <v>0</v>
      </c>
      <c r="AB3430">
        <v>1.0654852010139</v>
      </c>
      <c r="AC3430">
        <v>0</v>
      </c>
      <c r="AD3430">
        <v>0</v>
      </c>
      <c r="AE3430">
        <v>19.133148223753501</v>
      </c>
    </row>
    <row r="3431" spans="1:31" x14ac:dyDescent="0.25">
      <c r="A3431">
        <v>1827977</v>
      </c>
      <c r="B3431">
        <v>1</v>
      </c>
      <c r="C3431" t="s">
        <v>80</v>
      </c>
      <c r="D3431" t="s">
        <v>94</v>
      </c>
      <c r="E3431" t="s">
        <v>202</v>
      </c>
      <c r="F3431" t="s">
        <v>10012</v>
      </c>
      <c r="G3431" t="s">
        <v>156</v>
      </c>
      <c r="H3431" t="s">
        <v>157</v>
      </c>
      <c r="I3431" t="s">
        <v>135</v>
      </c>
      <c r="J3431" t="s">
        <v>136</v>
      </c>
      <c r="K3431" t="s">
        <v>137</v>
      </c>
      <c r="L3431" t="s">
        <v>10013</v>
      </c>
      <c r="M3431" t="s">
        <v>10014</v>
      </c>
      <c r="N3431">
        <v>0.35583333299999997</v>
      </c>
      <c r="O3431">
        <v>0</v>
      </c>
      <c r="P3431">
        <v>925</v>
      </c>
      <c r="Q3431">
        <v>0</v>
      </c>
      <c r="R3431">
        <v>140</v>
      </c>
      <c r="S3431">
        <v>6</v>
      </c>
      <c r="T3431">
        <v>293</v>
      </c>
      <c r="U3431">
        <v>2</v>
      </c>
      <c r="V3431">
        <v>5</v>
      </c>
      <c r="W3431">
        <v>0</v>
      </c>
      <c r="X3431">
        <v>68.407796255220987</v>
      </c>
      <c r="Y3431">
        <v>0</v>
      </c>
      <c r="Z3431">
        <v>35.790345439357218</v>
      </c>
      <c r="AA3431">
        <v>70.755937213498626</v>
      </c>
      <c r="AB3431">
        <v>98.086739132547322</v>
      </c>
      <c r="AC3431">
        <v>81.000302973200803</v>
      </c>
      <c r="AD3431">
        <v>21.267260916236651</v>
      </c>
      <c r="AE3431">
        <v>375.30838193006161</v>
      </c>
    </row>
    <row r="3432" spans="1:31" x14ac:dyDescent="0.25">
      <c r="A3432">
        <v>1828183</v>
      </c>
      <c r="B3432">
        <v>1</v>
      </c>
      <c r="C3432" t="s">
        <v>80</v>
      </c>
      <c r="D3432" t="s">
        <v>92</v>
      </c>
      <c r="E3432" t="s">
        <v>140</v>
      </c>
      <c r="F3432" t="s">
        <v>10015</v>
      </c>
      <c r="G3432" t="s">
        <v>213</v>
      </c>
      <c r="H3432" t="s">
        <v>134</v>
      </c>
      <c r="I3432" t="s">
        <v>135</v>
      </c>
      <c r="J3432" t="s">
        <v>136</v>
      </c>
      <c r="K3432" t="s">
        <v>137</v>
      </c>
      <c r="L3432" t="s">
        <v>10016</v>
      </c>
      <c r="M3432" t="s">
        <v>10017</v>
      </c>
      <c r="N3432">
        <v>4.2555555549999999</v>
      </c>
      <c r="O3432">
        <v>0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1.5407665539695001</v>
      </c>
      <c r="AA3432">
        <v>0</v>
      </c>
      <c r="AB3432">
        <v>0</v>
      </c>
      <c r="AC3432">
        <v>0</v>
      </c>
      <c r="AD3432">
        <v>0</v>
      </c>
      <c r="AE3432">
        <v>1.5407665539695001</v>
      </c>
    </row>
    <row r="3433" spans="1:31" x14ac:dyDescent="0.25">
      <c r="A3433">
        <v>1829116</v>
      </c>
      <c r="B3433">
        <v>1</v>
      </c>
      <c r="C3433" t="s">
        <v>80</v>
      </c>
      <c r="D3433" t="s">
        <v>102</v>
      </c>
      <c r="E3433" t="s">
        <v>140</v>
      </c>
      <c r="F3433" t="s">
        <v>10018</v>
      </c>
      <c r="G3433" t="s">
        <v>246</v>
      </c>
      <c r="H3433" t="s">
        <v>134</v>
      </c>
      <c r="I3433" t="s">
        <v>135</v>
      </c>
      <c r="J3433" t="s">
        <v>136</v>
      </c>
      <c r="K3433" t="s">
        <v>137</v>
      </c>
      <c r="L3433" t="s">
        <v>10019</v>
      </c>
      <c r="M3433" t="s">
        <v>10020</v>
      </c>
      <c r="N3433">
        <v>3.497777777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1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1.2440854408061333</v>
      </c>
      <c r="AC3433">
        <v>0</v>
      </c>
      <c r="AD3433">
        <v>0</v>
      </c>
      <c r="AE3433">
        <v>1.2440854408061333</v>
      </c>
    </row>
    <row r="3434" spans="1:31" x14ac:dyDescent="0.25">
      <c r="A3434">
        <v>1829099</v>
      </c>
      <c r="B3434">
        <v>1</v>
      </c>
      <c r="C3434" t="s">
        <v>80</v>
      </c>
      <c r="D3434" t="s">
        <v>96</v>
      </c>
      <c r="E3434" t="s">
        <v>131</v>
      </c>
      <c r="F3434" t="s">
        <v>10021</v>
      </c>
      <c r="G3434" t="s">
        <v>161</v>
      </c>
      <c r="H3434" t="s">
        <v>134</v>
      </c>
      <c r="I3434" t="s">
        <v>135</v>
      </c>
      <c r="J3434" t="s">
        <v>136</v>
      </c>
      <c r="K3434" t="s">
        <v>137</v>
      </c>
      <c r="L3434" t="s">
        <v>10022</v>
      </c>
      <c r="M3434" t="s">
        <v>10023</v>
      </c>
      <c r="N3434">
        <v>1.7102777769999999</v>
      </c>
      <c r="O3434">
        <v>0</v>
      </c>
      <c r="P3434">
        <v>24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3.3261069173015492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3.3261069173015492</v>
      </c>
    </row>
    <row r="3435" spans="1:31" x14ac:dyDescent="0.25">
      <c r="A3435">
        <v>1829122</v>
      </c>
      <c r="B3435">
        <v>1</v>
      </c>
      <c r="C3435" t="s">
        <v>80</v>
      </c>
      <c r="D3435" t="s">
        <v>96</v>
      </c>
      <c r="E3435" t="s">
        <v>202</v>
      </c>
      <c r="F3435" t="s">
        <v>10024</v>
      </c>
      <c r="G3435" t="s">
        <v>156</v>
      </c>
      <c r="H3435" t="s">
        <v>157</v>
      </c>
      <c r="I3435" t="s">
        <v>135</v>
      </c>
      <c r="J3435" t="s">
        <v>136</v>
      </c>
      <c r="K3435" t="s">
        <v>137</v>
      </c>
      <c r="L3435" t="s">
        <v>10025</v>
      </c>
      <c r="M3435" t="s">
        <v>10026</v>
      </c>
      <c r="N3435">
        <v>9.3888888000000004E-2</v>
      </c>
      <c r="O3435">
        <v>2</v>
      </c>
      <c r="P3435">
        <v>4255</v>
      </c>
      <c r="Q3435">
        <v>6</v>
      </c>
      <c r="R3435">
        <v>13</v>
      </c>
      <c r="S3435">
        <v>23</v>
      </c>
      <c r="T3435">
        <v>328</v>
      </c>
      <c r="U3435">
        <v>0</v>
      </c>
      <c r="V3435">
        <v>0</v>
      </c>
      <c r="W3435">
        <v>0.58626808216751658</v>
      </c>
      <c r="X3435">
        <v>135.12480703997684</v>
      </c>
      <c r="Y3435">
        <v>0.84460231663600016</v>
      </c>
      <c r="Z3435">
        <v>0.68336360451233324</v>
      </c>
      <c r="AA3435">
        <v>50.70991198363393</v>
      </c>
      <c r="AB3435">
        <v>27.443303797786808</v>
      </c>
      <c r="AC3435">
        <v>0</v>
      </c>
      <c r="AD3435">
        <v>0</v>
      </c>
      <c r="AE3435">
        <v>215.39225682471343</v>
      </c>
    </row>
    <row r="3436" spans="1:31" x14ac:dyDescent="0.25">
      <c r="A3436">
        <v>1828953</v>
      </c>
      <c r="B3436">
        <v>1</v>
      </c>
      <c r="C3436" t="s">
        <v>81</v>
      </c>
      <c r="D3436" t="s">
        <v>115</v>
      </c>
      <c r="E3436" t="s">
        <v>131</v>
      </c>
      <c r="F3436" t="s">
        <v>10027</v>
      </c>
      <c r="G3436" t="s">
        <v>133</v>
      </c>
      <c r="H3436" t="s">
        <v>134</v>
      </c>
      <c r="I3436" t="s">
        <v>135</v>
      </c>
      <c r="J3436" t="s">
        <v>136</v>
      </c>
      <c r="K3436" t="s">
        <v>137</v>
      </c>
      <c r="L3436" t="s">
        <v>10028</v>
      </c>
      <c r="M3436" t="s">
        <v>10029</v>
      </c>
      <c r="N3436">
        <v>3.9508333329999998</v>
      </c>
      <c r="O3436">
        <v>0</v>
      </c>
      <c r="P3436">
        <v>20</v>
      </c>
      <c r="Q3436">
        <v>0</v>
      </c>
      <c r="R3436">
        <v>1</v>
      </c>
      <c r="S3436">
        <v>0</v>
      </c>
      <c r="T3436">
        <v>2</v>
      </c>
      <c r="U3436">
        <v>0</v>
      </c>
      <c r="V3436">
        <v>0</v>
      </c>
      <c r="W3436">
        <v>0</v>
      </c>
      <c r="X3436">
        <v>12.744347431584329</v>
      </c>
      <c r="Y3436">
        <v>0</v>
      </c>
      <c r="Z3436">
        <v>3.1281018045000006E-4</v>
      </c>
      <c r="AA3436">
        <v>0</v>
      </c>
      <c r="AB3436">
        <v>4.589488860915151</v>
      </c>
      <c r="AC3436">
        <v>0</v>
      </c>
      <c r="AD3436">
        <v>0</v>
      </c>
      <c r="AE3436">
        <v>17.33414910267993</v>
      </c>
    </row>
    <row r="3437" spans="1:31" x14ac:dyDescent="0.25">
      <c r="A3437">
        <v>1828907</v>
      </c>
      <c r="B3437">
        <v>1</v>
      </c>
      <c r="C3437" t="s">
        <v>80</v>
      </c>
      <c r="D3437" t="s">
        <v>99</v>
      </c>
      <c r="E3437" t="s">
        <v>140</v>
      </c>
      <c r="F3437" t="s">
        <v>10030</v>
      </c>
      <c r="G3437" t="s">
        <v>242</v>
      </c>
      <c r="H3437" t="s">
        <v>134</v>
      </c>
      <c r="I3437" t="s">
        <v>135</v>
      </c>
      <c r="J3437" t="s">
        <v>136</v>
      </c>
      <c r="K3437" t="s">
        <v>137</v>
      </c>
      <c r="L3437" t="s">
        <v>10031</v>
      </c>
      <c r="M3437" t="s">
        <v>10032</v>
      </c>
      <c r="N3437">
        <v>5.6952777770000003</v>
      </c>
      <c r="O3437">
        <v>0</v>
      </c>
      <c r="P3437">
        <v>1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0.64968122092299996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0.64968122092299996</v>
      </c>
    </row>
    <row r="3438" spans="1:31" x14ac:dyDescent="0.25">
      <c r="A3438">
        <v>1828203</v>
      </c>
      <c r="B3438">
        <v>1</v>
      </c>
      <c r="C3438" t="s">
        <v>81</v>
      </c>
      <c r="D3438" t="s">
        <v>127</v>
      </c>
      <c r="E3438" t="s">
        <v>252</v>
      </c>
      <c r="F3438" t="s">
        <v>10033</v>
      </c>
      <c r="G3438" t="s">
        <v>10034</v>
      </c>
      <c r="H3438" t="s">
        <v>134</v>
      </c>
      <c r="I3438" t="s">
        <v>135</v>
      </c>
      <c r="J3438" t="s">
        <v>136</v>
      </c>
      <c r="K3438" t="s">
        <v>137</v>
      </c>
      <c r="L3438" t="s">
        <v>10035</v>
      </c>
      <c r="M3438" t="s">
        <v>10036</v>
      </c>
      <c r="N3438">
        <v>8.44</v>
      </c>
      <c r="O3438">
        <v>0</v>
      </c>
      <c r="P3438">
        <v>71</v>
      </c>
      <c r="Q3438">
        <v>0</v>
      </c>
      <c r="R3438">
        <v>1</v>
      </c>
      <c r="S3438">
        <v>0</v>
      </c>
      <c r="T3438">
        <v>2</v>
      </c>
      <c r="U3438">
        <v>0</v>
      </c>
      <c r="V3438">
        <v>0</v>
      </c>
      <c r="W3438">
        <v>0</v>
      </c>
      <c r="X3438">
        <v>212.72289871183739</v>
      </c>
      <c r="Y3438">
        <v>0</v>
      </c>
      <c r="Z3438">
        <v>1.4219452932533336E-2</v>
      </c>
      <c r="AA3438">
        <v>0</v>
      </c>
      <c r="AB3438">
        <v>9.2055656596400012E-2</v>
      </c>
      <c r="AC3438">
        <v>0</v>
      </c>
      <c r="AD3438">
        <v>0</v>
      </c>
      <c r="AE3438">
        <v>212.82917382136631</v>
      </c>
    </row>
    <row r="3439" spans="1:31" x14ac:dyDescent="0.25">
      <c r="A3439">
        <v>1828890</v>
      </c>
      <c r="B3439">
        <v>1</v>
      </c>
      <c r="C3439" t="s">
        <v>80</v>
      </c>
      <c r="D3439" t="s">
        <v>107</v>
      </c>
      <c r="E3439" t="s">
        <v>140</v>
      </c>
      <c r="F3439" t="s">
        <v>10037</v>
      </c>
      <c r="G3439" t="s">
        <v>242</v>
      </c>
      <c r="H3439" t="s">
        <v>134</v>
      </c>
      <c r="I3439" t="s">
        <v>135</v>
      </c>
      <c r="J3439" t="s">
        <v>136</v>
      </c>
      <c r="K3439" t="s">
        <v>137</v>
      </c>
      <c r="L3439" t="s">
        <v>10038</v>
      </c>
      <c r="M3439" t="s">
        <v>10039</v>
      </c>
      <c r="N3439">
        <v>3.088333333</v>
      </c>
      <c r="O3439">
        <v>0</v>
      </c>
      <c r="P3439">
        <v>8</v>
      </c>
      <c r="Q3439">
        <v>0</v>
      </c>
      <c r="R3439">
        <v>0</v>
      </c>
      <c r="S3439">
        <v>0</v>
      </c>
      <c r="T3439">
        <v>5</v>
      </c>
      <c r="U3439">
        <v>0</v>
      </c>
      <c r="V3439">
        <v>0</v>
      </c>
      <c r="W3439">
        <v>0</v>
      </c>
      <c r="X3439">
        <v>3.3769601849986497</v>
      </c>
      <c r="Y3439">
        <v>0</v>
      </c>
      <c r="Z3439">
        <v>0</v>
      </c>
      <c r="AA3439">
        <v>0</v>
      </c>
      <c r="AB3439">
        <v>9.6099706868331563</v>
      </c>
      <c r="AC3439">
        <v>0</v>
      </c>
      <c r="AD3439">
        <v>0</v>
      </c>
      <c r="AE3439">
        <v>12.986930871831806</v>
      </c>
    </row>
    <row r="3440" spans="1:31" x14ac:dyDescent="0.25">
      <c r="A3440">
        <v>1827957</v>
      </c>
      <c r="B3440">
        <v>1</v>
      </c>
      <c r="C3440" t="s">
        <v>81</v>
      </c>
      <c r="D3440" t="s">
        <v>117</v>
      </c>
      <c r="E3440" t="s">
        <v>140</v>
      </c>
      <c r="F3440" t="s">
        <v>10040</v>
      </c>
      <c r="G3440" t="s">
        <v>142</v>
      </c>
      <c r="H3440" t="s">
        <v>134</v>
      </c>
      <c r="I3440" t="s">
        <v>135</v>
      </c>
      <c r="J3440" t="s">
        <v>136</v>
      </c>
      <c r="K3440" t="s">
        <v>137</v>
      </c>
      <c r="L3440" t="s">
        <v>10041</v>
      </c>
      <c r="M3440" t="s">
        <v>10042</v>
      </c>
      <c r="N3440">
        <v>3.2613888879999999</v>
      </c>
      <c r="O3440">
        <v>0</v>
      </c>
      <c r="P3440">
        <v>2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0.56751662861055008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0.56751662861055008</v>
      </c>
    </row>
    <row r="3441" spans="1:31" x14ac:dyDescent="0.25">
      <c r="A3441">
        <v>1829139</v>
      </c>
      <c r="B3441">
        <v>1</v>
      </c>
      <c r="C3441" t="s">
        <v>80</v>
      </c>
      <c r="D3441" t="s">
        <v>84</v>
      </c>
      <c r="E3441" t="s">
        <v>140</v>
      </c>
      <c r="F3441" t="s">
        <v>10043</v>
      </c>
      <c r="G3441" t="s">
        <v>142</v>
      </c>
      <c r="H3441" t="s">
        <v>134</v>
      </c>
      <c r="I3441" t="s">
        <v>135</v>
      </c>
      <c r="J3441" t="s">
        <v>136</v>
      </c>
      <c r="K3441" t="s">
        <v>137</v>
      </c>
      <c r="L3441" t="s">
        <v>10044</v>
      </c>
      <c r="M3441" t="s">
        <v>10045</v>
      </c>
      <c r="N3441">
        <v>2.3361111110000001</v>
      </c>
      <c r="O3441">
        <v>0</v>
      </c>
      <c r="P3441">
        <v>5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3.751885134438667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3.751885134438667</v>
      </c>
    </row>
    <row r="3442" spans="1:31" x14ac:dyDescent="0.25">
      <c r="A3442">
        <v>1828186</v>
      </c>
      <c r="B3442">
        <v>1</v>
      </c>
      <c r="C3442" t="s">
        <v>81</v>
      </c>
      <c r="D3442" t="s">
        <v>121</v>
      </c>
      <c r="E3442" t="s">
        <v>202</v>
      </c>
      <c r="F3442" t="s">
        <v>9866</v>
      </c>
      <c r="G3442" t="s">
        <v>156</v>
      </c>
      <c r="H3442" t="s">
        <v>157</v>
      </c>
      <c r="I3442" t="s">
        <v>179</v>
      </c>
      <c r="J3442" t="s">
        <v>136</v>
      </c>
      <c r="K3442" t="s">
        <v>137</v>
      </c>
      <c r="L3442" t="s">
        <v>10046</v>
      </c>
      <c r="M3442" t="s">
        <v>10047</v>
      </c>
      <c r="N3442">
        <v>4.1666665999999998E-2</v>
      </c>
      <c r="O3442">
        <v>0</v>
      </c>
      <c r="P3442">
        <v>281</v>
      </c>
      <c r="Q3442">
        <v>0</v>
      </c>
      <c r="R3442">
        <v>120</v>
      </c>
      <c r="S3442">
        <v>3</v>
      </c>
      <c r="T3442">
        <v>17</v>
      </c>
      <c r="U3442">
        <v>0</v>
      </c>
      <c r="V3442">
        <v>0</v>
      </c>
      <c r="W3442">
        <v>0</v>
      </c>
      <c r="X3442">
        <v>1.7356366261050005</v>
      </c>
      <c r="Y3442">
        <v>0</v>
      </c>
      <c r="Z3442">
        <v>1.4386630754875001</v>
      </c>
      <c r="AA3442">
        <v>0.16451571657624997</v>
      </c>
      <c r="AB3442">
        <v>0.79065060046041657</v>
      </c>
      <c r="AC3442">
        <v>0</v>
      </c>
      <c r="AD3442">
        <v>0</v>
      </c>
      <c r="AE3442">
        <v>4.1294660186291674</v>
      </c>
    </row>
    <row r="3443" spans="1:31" x14ac:dyDescent="0.25">
      <c r="A3443">
        <v>1829039</v>
      </c>
      <c r="B3443">
        <v>1</v>
      </c>
      <c r="C3443" t="s">
        <v>81</v>
      </c>
      <c r="D3443" t="s">
        <v>117</v>
      </c>
      <c r="E3443" t="s">
        <v>131</v>
      </c>
      <c r="F3443" t="s">
        <v>10048</v>
      </c>
      <c r="G3443" t="s">
        <v>1046</v>
      </c>
      <c r="H3443" t="s">
        <v>134</v>
      </c>
      <c r="I3443" t="s">
        <v>135</v>
      </c>
      <c r="J3443" t="s">
        <v>136</v>
      </c>
      <c r="K3443" t="s">
        <v>137</v>
      </c>
      <c r="L3443" t="s">
        <v>10049</v>
      </c>
      <c r="M3443" t="s">
        <v>10050</v>
      </c>
      <c r="N3443">
        <v>1.7041666660000001</v>
      </c>
      <c r="O3443">
        <v>0</v>
      </c>
      <c r="P3443">
        <v>27</v>
      </c>
      <c r="Q3443">
        <v>0</v>
      </c>
      <c r="R3443">
        <v>0</v>
      </c>
      <c r="S3443">
        <v>0</v>
      </c>
      <c r="T3443">
        <v>3</v>
      </c>
      <c r="U3443">
        <v>0</v>
      </c>
      <c r="V3443">
        <v>0</v>
      </c>
      <c r="W3443">
        <v>0</v>
      </c>
      <c r="X3443">
        <v>5.979068908058748</v>
      </c>
      <c r="Y3443">
        <v>0</v>
      </c>
      <c r="Z3443">
        <v>0</v>
      </c>
      <c r="AA3443">
        <v>0</v>
      </c>
      <c r="AB3443">
        <v>0.23586470342737501</v>
      </c>
      <c r="AC3443">
        <v>0</v>
      </c>
      <c r="AD3443">
        <v>0</v>
      </c>
      <c r="AE3443">
        <v>6.2149336114861233</v>
      </c>
    </row>
    <row r="3444" spans="1:31" x14ac:dyDescent="0.25">
      <c r="A3444">
        <v>1828137</v>
      </c>
      <c r="B3444">
        <v>1</v>
      </c>
      <c r="C3444" t="s">
        <v>81</v>
      </c>
      <c r="D3444" t="s">
        <v>121</v>
      </c>
      <c r="E3444" t="s">
        <v>202</v>
      </c>
      <c r="F3444" t="s">
        <v>7720</v>
      </c>
      <c r="G3444" t="s">
        <v>156</v>
      </c>
      <c r="H3444" t="s">
        <v>157</v>
      </c>
      <c r="I3444" t="s">
        <v>179</v>
      </c>
      <c r="J3444" t="s">
        <v>136</v>
      </c>
      <c r="K3444" t="s">
        <v>137</v>
      </c>
      <c r="L3444" t="s">
        <v>10051</v>
      </c>
      <c r="M3444" t="s">
        <v>10052</v>
      </c>
      <c r="N3444">
        <v>1.0555554999999999E-2</v>
      </c>
      <c r="O3444">
        <v>0</v>
      </c>
      <c r="P3444">
        <v>1085</v>
      </c>
      <c r="Q3444">
        <v>0</v>
      </c>
      <c r="R3444">
        <v>43</v>
      </c>
      <c r="S3444">
        <v>2</v>
      </c>
      <c r="T3444">
        <v>48</v>
      </c>
      <c r="U3444">
        <v>0</v>
      </c>
      <c r="V3444">
        <v>0</v>
      </c>
      <c r="W3444">
        <v>0</v>
      </c>
      <c r="X3444">
        <v>1.5346558141695024</v>
      </c>
      <c r="Y3444">
        <v>0</v>
      </c>
      <c r="Z3444">
        <v>3.8656261571933338E-2</v>
      </c>
      <c r="AA3444">
        <v>7.8168493335800004E-2</v>
      </c>
      <c r="AB3444">
        <v>0.21599112721663336</v>
      </c>
      <c r="AC3444">
        <v>0</v>
      </c>
      <c r="AD3444">
        <v>0</v>
      </c>
      <c r="AE3444">
        <v>1.8674716962938689</v>
      </c>
    </row>
    <row r="3445" spans="1:31" x14ac:dyDescent="0.25">
      <c r="A3445">
        <v>1827831</v>
      </c>
      <c r="B3445">
        <v>1</v>
      </c>
      <c r="C3445" t="s">
        <v>80</v>
      </c>
      <c r="D3445" t="s">
        <v>95</v>
      </c>
      <c r="E3445" t="s">
        <v>202</v>
      </c>
      <c r="F3445" t="s">
        <v>881</v>
      </c>
      <c r="G3445" t="s">
        <v>156</v>
      </c>
      <c r="H3445" t="s">
        <v>157</v>
      </c>
      <c r="I3445" t="s">
        <v>135</v>
      </c>
      <c r="J3445" t="s">
        <v>136</v>
      </c>
      <c r="K3445" t="s">
        <v>137</v>
      </c>
      <c r="L3445" t="s">
        <v>10053</v>
      </c>
      <c r="M3445" t="s">
        <v>10054</v>
      </c>
      <c r="N3445">
        <v>0.78333333299999997</v>
      </c>
      <c r="O3445">
        <v>0</v>
      </c>
      <c r="P3445">
        <v>3914</v>
      </c>
      <c r="Q3445">
        <v>0</v>
      </c>
      <c r="R3445">
        <v>0</v>
      </c>
      <c r="S3445">
        <v>4</v>
      </c>
      <c r="T3445">
        <v>174</v>
      </c>
      <c r="U3445">
        <v>0</v>
      </c>
      <c r="V3445">
        <v>0</v>
      </c>
      <c r="W3445">
        <v>0</v>
      </c>
      <c r="X3445">
        <v>423.34196191008914</v>
      </c>
      <c r="Y3445">
        <v>0</v>
      </c>
      <c r="Z3445">
        <v>0</v>
      </c>
      <c r="AA3445">
        <v>51.225701273967616</v>
      </c>
      <c r="AB3445">
        <v>82.250240334129415</v>
      </c>
      <c r="AC3445">
        <v>0</v>
      </c>
      <c r="AD3445">
        <v>0</v>
      </c>
      <c r="AE3445">
        <v>556.8179035181862</v>
      </c>
    </row>
    <row r="3446" spans="1:31" x14ac:dyDescent="0.25">
      <c r="A3446">
        <v>1827851</v>
      </c>
      <c r="B3446">
        <v>1</v>
      </c>
      <c r="C3446" t="s">
        <v>81</v>
      </c>
      <c r="D3446" t="s">
        <v>120</v>
      </c>
      <c r="E3446" t="s">
        <v>131</v>
      </c>
      <c r="F3446" t="s">
        <v>10055</v>
      </c>
      <c r="G3446" t="s">
        <v>133</v>
      </c>
      <c r="H3446" t="s">
        <v>134</v>
      </c>
      <c r="I3446" t="s">
        <v>135</v>
      </c>
      <c r="J3446" t="s">
        <v>136</v>
      </c>
      <c r="K3446" t="s">
        <v>137</v>
      </c>
      <c r="L3446" t="s">
        <v>10056</v>
      </c>
      <c r="M3446" t="s">
        <v>10057</v>
      </c>
      <c r="N3446">
        <v>0.86638888800000002</v>
      </c>
      <c r="O3446">
        <v>0</v>
      </c>
      <c r="P3446">
        <v>17</v>
      </c>
      <c r="Q3446">
        <v>0</v>
      </c>
      <c r="R3446">
        <v>0</v>
      </c>
      <c r="S3446">
        <v>0</v>
      </c>
      <c r="T3446">
        <v>3</v>
      </c>
      <c r="U3446">
        <v>0</v>
      </c>
      <c r="V3446">
        <v>0</v>
      </c>
      <c r="W3446">
        <v>0</v>
      </c>
      <c r="X3446">
        <v>1.5971842796527502</v>
      </c>
      <c r="Y3446">
        <v>0</v>
      </c>
      <c r="Z3446">
        <v>0</v>
      </c>
      <c r="AA3446">
        <v>0</v>
      </c>
      <c r="AB3446">
        <v>0.36308775009371669</v>
      </c>
      <c r="AC3446">
        <v>0</v>
      </c>
      <c r="AD3446">
        <v>0</v>
      </c>
      <c r="AE3446">
        <v>1.9602720297464669</v>
      </c>
    </row>
    <row r="3447" spans="1:31" x14ac:dyDescent="0.25">
      <c r="A3447">
        <v>1827974</v>
      </c>
      <c r="B3447">
        <v>1</v>
      </c>
      <c r="C3447" t="s">
        <v>80</v>
      </c>
      <c r="D3447" t="s">
        <v>84</v>
      </c>
      <c r="E3447" t="s">
        <v>252</v>
      </c>
      <c r="F3447" t="s">
        <v>10058</v>
      </c>
      <c r="G3447" t="s">
        <v>150</v>
      </c>
      <c r="H3447" t="s">
        <v>134</v>
      </c>
      <c r="I3447" t="s">
        <v>135</v>
      </c>
      <c r="J3447" t="s">
        <v>136</v>
      </c>
      <c r="K3447" t="s">
        <v>151</v>
      </c>
      <c r="L3447" t="s">
        <v>10059</v>
      </c>
      <c r="M3447" t="s">
        <v>10060</v>
      </c>
      <c r="N3447">
        <v>1.98031</v>
      </c>
      <c r="O3447">
        <v>0</v>
      </c>
      <c r="P3447">
        <v>385</v>
      </c>
      <c r="Q3447">
        <v>0</v>
      </c>
      <c r="R3447">
        <v>0</v>
      </c>
      <c r="S3447">
        <v>0</v>
      </c>
      <c r="T3447">
        <v>60</v>
      </c>
      <c r="U3447">
        <v>0</v>
      </c>
      <c r="V3447">
        <v>0</v>
      </c>
      <c r="W3447">
        <v>0</v>
      </c>
      <c r="X3447">
        <v>187.38343963166975</v>
      </c>
      <c r="Y3447">
        <v>0</v>
      </c>
      <c r="Z3447">
        <v>0</v>
      </c>
      <c r="AA3447">
        <v>0</v>
      </c>
      <c r="AB3447">
        <v>72.967514109986794</v>
      </c>
      <c r="AC3447">
        <v>0</v>
      </c>
      <c r="AD3447">
        <v>0</v>
      </c>
      <c r="AE3447">
        <v>260.35095374165655</v>
      </c>
    </row>
    <row r="3448" spans="1:31" x14ac:dyDescent="0.25">
      <c r="A3448">
        <v>1828037</v>
      </c>
      <c r="B3448">
        <v>1</v>
      </c>
      <c r="C3448" t="s">
        <v>80</v>
      </c>
      <c r="D3448" t="s">
        <v>98</v>
      </c>
      <c r="E3448" t="s">
        <v>140</v>
      </c>
      <c r="F3448" t="s">
        <v>10061</v>
      </c>
      <c r="G3448" t="s">
        <v>142</v>
      </c>
      <c r="H3448" t="s">
        <v>134</v>
      </c>
      <c r="I3448" t="s">
        <v>135</v>
      </c>
      <c r="J3448" t="s">
        <v>136</v>
      </c>
      <c r="K3448" t="s">
        <v>137</v>
      </c>
      <c r="L3448" t="s">
        <v>10062</v>
      </c>
      <c r="M3448" t="s">
        <v>9962</v>
      </c>
      <c r="N3448">
        <v>3.0347222220000001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1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0.20066899143945832</v>
      </c>
      <c r="AC3448">
        <v>0</v>
      </c>
      <c r="AD3448">
        <v>0</v>
      </c>
      <c r="AE3448">
        <v>0.20066899143945832</v>
      </c>
    </row>
    <row r="3449" spans="1:31" x14ac:dyDescent="0.25">
      <c r="A3449">
        <v>1827894</v>
      </c>
      <c r="B3449">
        <v>1</v>
      </c>
      <c r="C3449" t="s">
        <v>81</v>
      </c>
      <c r="D3449" t="s">
        <v>120</v>
      </c>
      <c r="E3449" t="s">
        <v>252</v>
      </c>
      <c r="F3449" t="s">
        <v>7448</v>
      </c>
      <c r="G3449" t="s">
        <v>150</v>
      </c>
      <c r="H3449" t="s">
        <v>134</v>
      </c>
      <c r="I3449" t="s">
        <v>135</v>
      </c>
      <c r="J3449" t="s">
        <v>136</v>
      </c>
      <c r="K3449" t="s">
        <v>151</v>
      </c>
      <c r="L3449" t="s">
        <v>10063</v>
      </c>
      <c r="M3449" t="s">
        <v>10064</v>
      </c>
      <c r="N3449">
        <v>8.4724611109999994</v>
      </c>
      <c r="O3449">
        <v>0</v>
      </c>
      <c r="P3449">
        <v>133</v>
      </c>
      <c r="Q3449">
        <v>0</v>
      </c>
      <c r="R3449">
        <v>14</v>
      </c>
      <c r="S3449">
        <v>0</v>
      </c>
      <c r="T3449">
        <v>9</v>
      </c>
      <c r="U3449">
        <v>0</v>
      </c>
      <c r="V3449">
        <v>0</v>
      </c>
      <c r="W3449">
        <v>0</v>
      </c>
      <c r="X3449">
        <v>188.8598009930387</v>
      </c>
      <c r="Y3449">
        <v>0</v>
      </c>
      <c r="Z3449">
        <v>11.722620622514397</v>
      </c>
      <c r="AA3449">
        <v>0</v>
      </c>
      <c r="AB3449">
        <v>17.31068581753475</v>
      </c>
      <c r="AC3449">
        <v>0</v>
      </c>
      <c r="AD3449">
        <v>0</v>
      </c>
      <c r="AE3449">
        <v>217.89310743308786</v>
      </c>
    </row>
    <row r="3450" spans="1:31" x14ac:dyDescent="0.25">
      <c r="A3450">
        <v>1828913</v>
      </c>
      <c r="B3450">
        <v>1</v>
      </c>
      <c r="C3450" t="s">
        <v>80</v>
      </c>
      <c r="D3450" t="s">
        <v>88</v>
      </c>
      <c r="E3450" t="s">
        <v>131</v>
      </c>
      <c r="F3450" t="s">
        <v>10065</v>
      </c>
      <c r="G3450" t="s">
        <v>133</v>
      </c>
      <c r="H3450" t="s">
        <v>134</v>
      </c>
      <c r="I3450" t="s">
        <v>135</v>
      </c>
      <c r="J3450" t="s">
        <v>136</v>
      </c>
      <c r="K3450" t="s">
        <v>137</v>
      </c>
      <c r="L3450" t="s">
        <v>10066</v>
      </c>
      <c r="M3450" t="s">
        <v>10067</v>
      </c>
      <c r="N3450">
        <v>3.9638888880000001</v>
      </c>
      <c r="O3450">
        <v>0</v>
      </c>
      <c r="P3450">
        <v>67</v>
      </c>
      <c r="Q3450">
        <v>0</v>
      </c>
      <c r="R3450">
        <v>0</v>
      </c>
      <c r="S3450">
        <v>0</v>
      </c>
      <c r="T3450">
        <v>25</v>
      </c>
      <c r="U3450">
        <v>0</v>
      </c>
      <c r="V3450">
        <v>0</v>
      </c>
      <c r="W3450">
        <v>0</v>
      </c>
      <c r="X3450">
        <v>63.670363098262975</v>
      </c>
      <c r="Y3450">
        <v>0</v>
      </c>
      <c r="Z3450">
        <v>0</v>
      </c>
      <c r="AA3450">
        <v>0</v>
      </c>
      <c r="AB3450">
        <v>134.28926264427847</v>
      </c>
      <c r="AC3450">
        <v>0</v>
      </c>
      <c r="AD3450">
        <v>0</v>
      </c>
      <c r="AE3450">
        <v>197.95962574254145</v>
      </c>
    </row>
    <row r="3451" spans="1:31" x14ac:dyDescent="0.25">
      <c r="A3451">
        <v>1829013</v>
      </c>
      <c r="B3451">
        <v>1</v>
      </c>
      <c r="C3451" t="s">
        <v>81</v>
      </c>
      <c r="D3451" t="s">
        <v>127</v>
      </c>
      <c r="E3451" t="s">
        <v>164</v>
      </c>
      <c r="F3451" t="s">
        <v>10068</v>
      </c>
      <c r="G3451" t="s">
        <v>156</v>
      </c>
      <c r="H3451" t="s">
        <v>157</v>
      </c>
      <c r="I3451" t="s">
        <v>179</v>
      </c>
      <c r="J3451" t="s">
        <v>136</v>
      </c>
      <c r="K3451" t="s">
        <v>137</v>
      </c>
      <c r="L3451" t="s">
        <v>10069</v>
      </c>
      <c r="M3451" t="s">
        <v>10070</v>
      </c>
      <c r="N3451">
        <v>2.4444443999999999E-2</v>
      </c>
      <c r="O3451">
        <v>0</v>
      </c>
      <c r="P3451">
        <v>255</v>
      </c>
      <c r="Q3451">
        <v>1</v>
      </c>
      <c r="R3451">
        <v>15</v>
      </c>
      <c r="S3451">
        <v>2</v>
      </c>
      <c r="T3451">
        <v>23</v>
      </c>
      <c r="U3451">
        <v>2</v>
      </c>
      <c r="V3451">
        <v>0</v>
      </c>
      <c r="W3451">
        <v>0</v>
      </c>
      <c r="X3451">
        <v>1.8805182196885328</v>
      </c>
      <c r="Y3451">
        <v>0.10706873882466668</v>
      </c>
      <c r="Z3451">
        <v>0.41575244763360009</v>
      </c>
      <c r="AA3451">
        <v>6.3376134115555566E-2</v>
      </c>
      <c r="AB3451">
        <v>0.28223588182973336</v>
      </c>
      <c r="AC3451">
        <v>3.1535441069183334</v>
      </c>
      <c r="AD3451">
        <v>0</v>
      </c>
      <c r="AE3451">
        <v>5.9024955290104213</v>
      </c>
    </row>
    <row r="3452" spans="1:31" x14ac:dyDescent="0.25">
      <c r="A3452">
        <v>1829162</v>
      </c>
      <c r="B3452">
        <v>1</v>
      </c>
      <c r="C3452" t="s">
        <v>80</v>
      </c>
      <c r="D3452" t="s">
        <v>100</v>
      </c>
      <c r="E3452" t="s">
        <v>154</v>
      </c>
      <c r="F3452" t="s">
        <v>10071</v>
      </c>
      <c r="G3452" t="s">
        <v>175</v>
      </c>
      <c r="H3452" t="s">
        <v>157</v>
      </c>
      <c r="I3452" t="s">
        <v>135</v>
      </c>
      <c r="J3452" t="s">
        <v>136</v>
      </c>
      <c r="K3452" t="s">
        <v>137</v>
      </c>
      <c r="L3452" t="s">
        <v>10072</v>
      </c>
      <c r="M3452" t="s">
        <v>10073</v>
      </c>
      <c r="N3452">
        <v>1.5222222219999999</v>
      </c>
      <c r="O3452">
        <v>0</v>
      </c>
      <c r="P3452">
        <v>28</v>
      </c>
      <c r="Q3452">
        <v>0</v>
      </c>
      <c r="R3452">
        <v>6</v>
      </c>
      <c r="S3452">
        <v>0</v>
      </c>
      <c r="T3452">
        <v>8</v>
      </c>
      <c r="U3452">
        <v>0</v>
      </c>
      <c r="V3452">
        <v>0</v>
      </c>
      <c r="W3452">
        <v>0</v>
      </c>
      <c r="X3452">
        <v>8.1997877584302028</v>
      </c>
      <c r="Y3452">
        <v>0</v>
      </c>
      <c r="Z3452">
        <v>3.8701297220392674</v>
      </c>
      <c r="AA3452">
        <v>0</v>
      </c>
      <c r="AB3452">
        <v>26.464353086210444</v>
      </c>
      <c r="AC3452">
        <v>0</v>
      </c>
      <c r="AD3452">
        <v>0</v>
      </c>
      <c r="AE3452">
        <v>38.534270566679915</v>
      </c>
    </row>
    <row r="3453" spans="1:31" x14ac:dyDescent="0.25">
      <c r="A3453">
        <v>1829119</v>
      </c>
      <c r="B3453">
        <v>1</v>
      </c>
      <c r="C3453" t="s">
        <v>80</v>
      </c>
      <c r="D3453" t="s">
        <v>102</v>
      </c>
      <c r="E3453" t="s">
        <v>140</v>
      </c>
      <c r="F3453" t="s">
        <v>10074</v>
      </c>
      <c r="G3453" t="s">
        <v>142</v>
      </c>
      <c r="H3453" t="s">
        <v>134</v>
      </c>
      <c r="I3453" t="s">
        <v>135</v>
      </c>
      <c r="J3453" t="s">
        <v>136</v>
      </c>
      <c r="K3453" t="s">
        <v>137</v>
      </c>
      <c r="L3453" t="s">
        <v>10075</v>
      </c>
      <c r="M3453" t="s">
        <v>10076</v>
      </c>
      <c r="N3453">
        <v>2.932222222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0.20383168147854164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0.20383168147854164</v>
      </c>
    </row>
    <row r="3454" spans="1:31" x14ac:dyDescent="0.25">
      <c r="A3454">
        <v>1828970</v>
      </c>
      <c r="B3454">
        <v>1</v>
      </c>
      <c r="C3454" t="s">
        <v>81</v>
      </c>
      <c r="D3454" t="s">
        <v>128</v>
      </c>
      <c r="E3454" t="s">
        <v>202</v>
      </c>
      <c r="F3454" t="s">
        <v>859</v>
      </c>
      <c r="G3454" t="s">
        <v>156</v>
      </c>
      <c r="H3454" t="s">
        <v>157</v>
      </c>
      <c r="I3454" t="s">
        <v>135</v>
      </c>
      <c r="J3454" t="s">
        <v>136</v>
      </c>
      <c r="K3454" t="s">
        <v>137</v>
      </c>
      <c r="L3454" t="s">
        <v>10077</v>
      </c>
      <c r="M3454" t="s">
        <v>10078</v>
      </c>
      <c r="N3454">
        <v>0.91361111100000003</v>
      </c>
      <c r="O3454">
        <v>8</v>
      </c>
      <c r="P3454">
        <v>1488</v>
      </c>
      <c r="Q3454">
        <v>55</v>
      </c>
      <c r="R3454">
        <v>85</v>
      </c>
      <c r="S3454">
        <v>9</v>
      </c>
      <c r="T3454">
        <v>99</v>
      </c>
      <c r="U3454">
        <v>3</v>
      </c>
      <c r="V3454">
        <v>0</v>
      </c>
      <c r="W3454">
        <v>2.9742905802870001</v>
      </c>
      <c r="X3454">
        <v>230.12921513409265</v>
      </c>
      <c r="Y3454">
        <v>46.404068087811524</v>
      </c>
      <c r="Z3454">
        <v>34.590468931908823</v>
      </c>
      <c r="AA3454">
        <v>226.80006265873632</v>
      </c>
      <c r="AB3454">
        <v>29.181814540856006</v>
      </c>
      <c r="AC3454">
        <v>3.9639792638849003</v>
      </c>
      <c r="AD3454">
        <v>0</v>
      </c>
      <c r="AE3454">
        <v>574.04389919757716</v>
      </c>
    </row>
    <row r="3455" spans="1:31" x14ac:dyDescent="0.25">
      <c r="A3455">
        <v>1827788</v>
      </c>
      <c r="B3455">
        <v>1</v>
      </c>
      <c r="C3455" t="s">
        <v>80</v>
      </c>
      <c r="D3455" t="s">
        <v>104</v>
      </c>
      <c r="E3455" t="s">
        <v>202</v>
      </c>
      <c r="F3455" t="s">
        <v>10079</v>
      </c>
      <c r="G3455" t="s">
        <v>386</v>
      </c>
      <c r="H3455" t="s">
        <v>157</v>
      </c>
      <c r="I3455" t="s">
        <v>135</v>
      </c>
      <c r="J3455" t="s">
        <v>136</v>
      </c>
      <c r="K3455" t="s">
        <v>137</v>
      </c>
      <c r="L3455" t="s">
        <v>10080</v>
      </c>
      <c r="M3455" t="s">
        <v>10081</v>
      </c>
      <c r="N3455">
        <v>0.819722222</v>
      </c>
      <c r="O3455">
        <v>11</v>
      </c>
      <c r="P3455">
        <v>909</v>
      </c>
      <c r="Q3455">
        <v>15</v>
      </c>
      <c r="R3455">
        <v>40</v>
      </c>
      <c r="S3455">
        <v>29</v>
      </c>
      <c r="T3455">
        <v>53</v>
      </c>
      <c r="U3455">
        <v>0</v>
      </c>
      <c r="V3455">
        <v>0</v>
      </c>
      <c r="W3455">
        <v>21.573093135910401</v>
      </c>
      <c r="X3455">
        <v>173.43790793482677</v>
      </c>
      <c r="Y3455">
        <v>14.564709647862252</v>
      </c>
      <c r="Z3455">
        <v>13.708251438447386</v>
      </c>
      <c r="AA3455">
        <v>215.95959924468457</v>
      </c>
      <c r="AB3455">
        <v>29.223473446388763</v>
      </c>
      <c r="AC3455">
        <v>0</v>
      </c>
      <c r="AD3455">
        <v>0</v>
      </c>
      <c r="AE3455">
        <v>468.46703484812014</v>
      </c>
    </row>
    <row r="3456" spans="1:31" x14ac:dyDescent="0.25">
      <c r="A3456">
        <v>1829102</v>
      </c>
      <c r="B3456">
        <v>1</v>
      </c>
      <c r="C3456" t="s">
        <v>81</v>
      </c>
      <c r="D3456" t="s">
        <v>113</v>
      </c>
      <c r="E3456" t="s">
        <v>223</v>
      </c>
      <c r="F3456" t="s">
        <v>10082</v>
      </c>
      <c r="G3456" t="s">
        <v>133</v>
      </c>
      <c r="H3456" t="s">
        <v>134</v>
      </c>
      <c r="I3456" t="s">
        <v>135</v>
      </c>
      <c r="J3456" t="s">
        <v>136</v>
      </c>
      <c r="K3456" t="s">
        <v>137</v>
      </c>
      <c r="L3456" t="s">
        <v>10083</v>
      </c>
      <c r="M3456" t="s">
        <v>10084</v>
      </c>
      <c r="N3456">
        <v>1.5477777770000001</v>
      </c>
      <c r="O3456">
        <v>0</v>
      </c>
      <c r="P3456">
        <v>45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16.097384875192475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16.097384875192475</v>
      </c>
    </row>
    <row r="3457" spans="1:31" x14ac:dyDescent="0.25">
      <c r="A3457">
        <v>1829125</v>
      </c>
      <c r="B3457">
        <v>1</v>
      </c>
      <c r="C3457" t="s">
        <v>80</v>
      </c>
      <c r="D3457" t="s">
        <v>110</v>
      </c>
      <c r="E3457" t="s">
        <v>154</v>
      </c>
      <c r="F3457" t="s">
        <v>10085</v>
      </c>
      <c r="G3457" t="s">
        <v>175</v>
      </c>
      <c r="H3457" t="s">
        <v>157</v>
      </c>
      <c r="I3457" t="s">
        <v>135</v>
      </c>
      <c r="J3457" t="s">
        <v>136</v>
      </c>
      <c r="K3457" t="s">
        <v>137</v>
      </c>
      <c r="L3457" t="s">
        <v>10086</v>
      </c>
      <c r="M3457" t="s">
        <v>10087</v>
      </c>
      <c r="N3457">
        <v>3.0758333329999998</v>
      </c>
      <c r="O3457">
        <v>0</v>
      </c>
      <c r="P3457">
        <v>390</v>
      </c>
      <c r="Q3457">
        <v>0</v>
      </c>
      <c r="R3457">
        <v>0</v>
      </c>
      <c r="S3457">
        <v>0</v>
      </c>
      <c r="T3457">
        <v>14</v>
      </c>
      <c r="U3457">
        <v>0</v>
      </c>
      <c r="V3457">
        <v>0</v>
      </c>
      <c r="W3457">
        <v>0</v>
      </c>
      <c r="X3457">
        <v>399.12329398922782</v>
      </c>
      <c r="Y3457">
        <v>0</v>
      </c>
      <c r="Z3457">
        <v>0</v>
      </c>
      <c r="AA3457">
        <v>0</v>
      </c>
      <c r="AB3457">
        <v>21.06333788474063</v>
      </c>
      <c r="AC3457">
        <v>0</v>
      </c>
      <c r="AD3457">
        <v>0</v>
      </c>
      <c r="AE3457">
        <v>420.18663187396845</v>
      </c>
    </row>
    <row r="3458" spans="1:31" x14ac:dyDescent="0.25">
      <c r="A3458">
        <v>1828146</v>
      </c>
      <c r="B3458">
        <v>1</v>
      </c>
      <c r="C3458" t="s">
        <v>81</v>
      </c>
      <c r="D3458" t="s">
        <v>112</v>
      </c>
      <c r="E3458" t="s">
        <v>140</v>
      </c>
      <c r="F3458" t="s">
        <v>10088</v>
      </c>
      <c r="G3458" t="s">
        <v>217</v>
      </c>
      <c r="H3458" t="s">
        <v>134</v>
      </c>
      <c r="I3458" t="s">
        <v>135</v>
      </c>
      <c r="J3458" t="s">
        <v>136</v>
      </c>
      <c r="K3458" t="s">
        <v>137</v>
      </c>
      <c r="L3458" t="s">
        <v>10089</v>
      </c>
      <c r="M3458" t="s">
        <v>10090</v>
      </c>
      <c r="N3458">
        <v>1.0238888880000001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0.23811345475774998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0.23811345475774998</v>
      </c>
    </row>
    <row r="3459" spans="1:31" x14ac:dyDescent="0.25">
      <c r="A3459">
        <v>1828979</v>
      </c>
      <c r="B3459">
        <v>1</v>
      </c>
      <c r="C3459" t="s">
        <v>81</v>
      </c>
      <c r="D3459" t="s">
        <v>122</v>
      </c>
      <c r="E3459" t="s">
        <v>140</v>
      </c>
      <c r="F3459" t="s">
        <v>10091</v>
      </c>
      <c r="G3459" t="s">
        <v>142</v>
      </c>
      <c r="H3459" t="s">
        <v>134</v>
      </c>
      <c r="I3459" t="s">
        <v>135</v>
      </c>
      <c r="J3459" t="s">
        <v>136</v>
      </c>
      <c r="K3459" t="s">
        <v>137</v>
      </c>
      <c r="L3459" t="s">
        <v>10092</v>
      </c>
      <c r="M3459" t="s">
        <v>10093</v>
      </c>
      <c r="N3459">
        <v>5.5152777769999997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0.86280713756374994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0.86280713756374994</v>
      </c>
    </row>
    <row r="3460" spans="1:31" x14ac:dyDescent="0.25">
      <c r="A3460">
        <v>1828939</v>
      </c>
      <c r="B3460">
        <v>1</v>
      </c>
      <c r="C3460" t="s">
        <v>80</v>
      </c>
      <c r="D3460" t="s">
        <v>93</v>
      </c>
      <c r="E3460" t="s">
        <v>131</v>
      </c>
      <c r="F3460" t="s">
        <v>10094</v>
      </c>
      <c r="G3460" t="s">
        <v>133</v>
      </c>
      <c r="H3460" t="s">
        <v>134</v>
      </c>
      <c r="I3460" t="s">
        <v>135</v>
      </c>
      <c r="J3460" t="s">
        <v>136</v>
      </c>
      <c r="K3460" t="s">
        <v>137</v>
      </c>
      <c r="L3460" t="s">
        <v>10095</v>
      </c>
      <c r="M3460" t="s">
        <v>10096</v>
      </c>
      <c r="N3460">
        <v>0.94555555499999999</v>
      </c>
      <c r="O3460">
        <v>0</v>
      </c>
      <c r="P3460">
        <v>0</v>
      </c>
      <c r="Q3460">
        <v>0</v>
      </c>
      <c r="R3460">
        <v>2</v>
      </c>
      <c r="S3460">
        <v>0</v>
      </c>
      <c r="T3460">
        <v>1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11.325346035993</v>
      </c>
      <c r="AA3460">
        <v>0</v>
      </c>
      <c r="AB3460">
        <v>9.6887408961449335</v>
      </c>
      <c r="AC3460">
        <v>0</v>
      </c>
      <c r="AD3460">
        <v>0</v>
      </c>
      <c r="AE3460">
        <v>21.014086932137936</v>
      </c>
    </row>
    <row r="3461" spans="1:31" x14ac:dyDescent="0.25">
      <c r="A3461">
        <v>1827920</v>
      </c>
      <c r="B3461">
        <v>1</v>
      </c>
      <c r="C3461" t="s">
        <v>80</v>
      </c>
      <c r="D3461" t="s">
        <v>103</v>
      </c>
      <c r="E3461" t="s">
        <v>154</v>
      </c>
      <c r="F3461" t="s">
        <v>10097</v>
      </c>
      <c r="G3461" t="s">
        <v>640</v>
      </c>
      <c r="H3461" t="s">
        <v>157</v>
      </c>
      <c r="I3461" t="s">
        <v>135</v>
      </c>
      <c r="J3461" t="s">
        <v>136</v>
      </c>
      <c r="K3461" t="s">
        <v>137</v>
      </c>
      <c r="L3461" t="s">
        <v>10098</v>
      </c>
      <c r="M3461" t="s">
        <v>10099</v>
      </c>
      <c r="N3461">
        <v>3.8525</v>
      </c>
      <c r="O3461">
        <v>0</v>
      </c>
      <c r="P3461">
        <v>1</v>
      </c>
      <c r="Q3461">
        <v>0</v>
      </c>
      <c r="R3461">
        <v>11</v>
      </c>
      <c r="S3461">
        <v>0</v>
      </c>
      <c r="T3461">
        <v>2</v>
      </c>
      <c r="U3461">
        <v>0</v>
      </c>
      <c r="V3461">
        <v>0</v>
      </c>
      <c r="W3461">
        <v>0</v>
      </c>
      <c r="X3461">
        <v>4.6745350362437499</v>
      </c>
      <c r="Y3461">
        <v>0</v>
      </c>
      <c r="Z3461">
        <v>183.06719783022021</v>
      </c>
      <c r="AA3461">
        <v>0</v>
      </c>
      <c r="AB3461">
        <v>15.298017153550552</v>
      </c>
      <c r="AC3461">
        <v>0</v>
      </c>
      <c r="AD3461">
        <v>0</v>
      </c>
      <c r="AE3461">
        <v>203.03975002001451</v>
      </c>
    </row>
    <row r="3462" spans="1:31" x14ac:dyDescent="0.25">
      <c r="A3462">
        <v>1828252</v>
      </c>
      <c r="B3462">
        <v>1</v>
      </c>
      <c r="C3462" t="s">
        <v>80</v>
      </c>
      <c r="D3462" t="s">
        <v>101</v>
      </c>
      <c r="E3462" t="s">
        <v>140</v>
      </c>
      <c r="F3462" t="s">
        <v>10100</v>
      </c>
      <c r="G3462" t="s">
        <v>142</v>
      </c>
      <c r="H3462" t="s">
        <v>134</v>
      </c>
      <c r="I3462" t="s">
        <v>135</v>
      </c>
      <c r="J3462" t="s">
        <v>136</v>
      </c>
      <c r="K3462" t="s">
        <v>137</v>
      </c>
      <c r="L3462" t="s">
        <v>10101</v>
      </c>
      <c r="M3462" t="s">
        <v>10102</v>
      </c>
      <c r="N3462">
        <v>5.1686111109999997</v>
      </c>
      <c r="O3462">
        <v>0</v>
      </c>
      <c r="P3462">
        <v>1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0.97363325917987509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0.97363325917987509</v>
      </c>
    </row>
    <row r="3463" spans="1:31" x14ac:dyDescent="0.25">
      <c r="A3463">
        <v>1828106</v>
      </c>
      <c r="B3463">
        <v>1</v>
      </c>
      <c r="C3463" t="s">
        <v>81</v>
      </c>
      <c r="D3463" t="s">
        <v>127</v>
      </c>
      <c r="E3463" t="s">
        <v>140</v>
      </c>
      <c r="F3463" t="s">
        <v>10103</v>
      </c>
      <c r="G3463" t="s">
        <v>142</v>
      </c>
      <c r="H3463" t="s">
        <v>134</v>
      </c>
      <c r="I3463" t="s">
        <v>135</v>
      </c>
      <c r="J3463" t="s">
        <v>136</v>
      </c>
      <c r="K3463" t="s">
        <v>137</v>
      </c>
      <c r="L3463" t="s">
        <v>10104</v>
      </c>
      <c r="M3463" t="s">
        <v>10105</v>
      </c>
      <c r="N3463">
        <v>19.023888887999998</v>
      </c>
      <c r="O3463">
        <v>0</v>
      </c>
      <c r="P3463">
        <v>0</v>
      </c>
      <c r="Q3463">
        <v>0</v>
      </c>
      <c r="R3463">
        <v>7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212.00587227846668</v>
      </c>
      <c r="AA3463">
        <v>0</v>
      </c>
      <c r="AB3463">
        <v>0</v>
      </c>
      <c r="AC3463">
        <v>0</v>
      </c>
      <c r="AD3463">
        <v>0</v>
      </c>
      <c r="AE3463">
        <v>212.00587227846668</v>
      </c>
    </row>
    <row r="3464" spans="1:31" x14ac:dyDescent="0.25">
      <c r="A3464">
        <v>1827814</v>
      </c>
      <c r="B3464">
        <v>1</v>
      </c>
      <c r="C3464" t="s">
        <v>81</v>
      </c>
      <c r="D3464" t="s">
        <v>118</v>
      </c>
      <c r="E3464" t="s">
        <v>131</v>
      </c>
      <c r="F3464" t="s">
        <v>10106</v>
      </c>
      <c r="G3464" t="s">
        <v>133</v>
      </c>
      <c r="H3464" t="s">
        <v>134</v>
      </c>
      <c r="I3464" t="s">
        <v>135</v>
      </c>
      <c r="J3464" t="s">
        <v>136</v>
      </c>
      <c r="K3464" t="s">
        <v>137</v>
      </c>
      <c r="L3464" t="s">
        <v>10107</v>
      </c>
      <c r="M3464" t="s">
        <v>10108</v>
      </c>
      <c r="N3464">
        <v>0.67222222200000004</v>
      </c>
      <c r="O3464">
        <v>0</v>
      </c>
      <c r="P3464">
        <v>43</v>
      </c>
      <c r="Q3464">
        <v>0</v>
      </c>
      <c r="R3464">
        <v>0</v>
      </c>
      <c r="S3464">
        <v>0</v>
      </c>
      <c r="T3464">
        <v>1</v>
      </c>
      <c r="U3464">
        <v>0</v>
      </c>
      <c r="V3464">
        <v>0</v>
      </c>
      <c r="W3464">
        <v>0</v>
      </c>
      <c r="X3464">
        <v>3.7939160741466678</v>
      </c>
      <c r="Y3464">
        <v>0</v>
      </c>
      <c r="Z3464">
        <v>0</v>
      </c>
      <c r="AA3464">
        <v>0</v>
      </c>
      <c r="AB3464">
        <v>3.1512941860833331E-2</v>
      </c>
      <c r="AC3464">
        <v>0</v>
      </c>
      <c r="AD3464">
        <v>0</v>
      </c>
      <c r="AE3464">
        <v>3.8254290160075013</v>
      </c>
    </row>
    <row r="3465" spans="1:31" x14ac:dyDescent="0.25">
      <c r="A3465">
        <v>1827960</v>
      </c>
      <c r="B3465">
        <v>1</v>
      </c>
      <c r="C3465" t="s">
        <v>80</v>
      </c>
      <c r="D3465" t="s">
        <v>84</v>
      </c>
      <c r="E3465" t="s">
        <v>131</v>
      </c>
      <c r="F3465" t="s">
        <v>10109</v>
      </c>
      <c r="G3465" t="s">
        <v>225</v>
      </c>
      <c r="H3465" t="s">
        <v>134</v>
      </c>
      <c r="I3465" t="s">
        <v>135</v>
      </c>
      <c r="J3465" t="s">
        <v>136</v>
      </c>
      <c r="K3465" t="s">
        <v>151</v>
      </c>
      <c r="L3465" t="s">
        <v>10110</v>
      </c>
      <c r="M3465" t="s">
        <v>10111</v>
      </c>
      <c r="N3465">
        <v>0.34611111100000003</v>
      </c>
      <c r="O3465">
        <v>0</v>
      </c>
      <c r="P3465">
        <v>69</v>
      </c>
      <c r="Q3465">
        <v>0</v>
      </c>
      <c r="R3465">
        <v>0</v>
      </c>
      <c r="S3465">
        <v>0</v>
      </c>
      <c r="T3465">
        <v>1</v>
      </c>
      <c r="U3465">
        <v>0</v>
      </c>
      <c r="V3465">
        <v>0</v>
      </c>
      <c r="W3465">
        <v>0</v>
      </c>
      <c r="X3465">
        <v>5.4957937263585999</v>
      </c>
      <c r="Y3465">
        <v>0</v>
      </c>
      <c r="Z3465">
        <v>0</v>
      </c>
      <c r="AA3465">
        <v>0</v>
      </c>
      <c r="AB3465">
        <v>6.0053802230683337E-2</v>
      </c>
      <c r="AC3465">
        <v>0</v>
      </c>
      <c r="AD3465">
        <v>0</v>
      </c>
      <c r="AE3465">
        <v>5.5558475285892834</v>
      </c>
    </row>
    <row r="3466" spans="1:31" x14ac:dyDescent="0.25">
      <c r="A3466">
        <v>1827854</v>
      </c>
      <c r="B3466">
        <v>1</v>
      </c>
      <c r="C3466" t="s">
        <v>80</v>
      </c>
      <c r="D3466" t="s">
        <v>104</v>
      </c>
      <c r="E3466" t="s">
        <v>154</v>
      </c>
      <c r="F3466" t="s">
        <v>10112</v>
      </c>
      <c r="G3466" t="s">
        <v>156</v>
      </c>
      <c r="H3466" t="s">
        <v>157</v>
      </c>
      <c r="I3466" t="s">
        <v>135</v>
      </c>
      <c r="J3466" t="s">
        <v>136</v>
      </c>
      <c r="K3466" t="s">
        <v>137</v>
      </c>
      <c r="L3466" t="s">
        <v>10113</v>
      </c>
      <c r="M3466" t="s">
        <v>10114</v>
      </c>
      <c r="N3466">
        <v>1.8205555550000001</v>
      </c>
      <c r="O3466">
        <v>0</v>
      </c>
      <c r="P3466">
        <v>53</v>
      </c>
      <c r="Q3466">
        <v>0</v>
      </c>
      <c r="R3466">
        <v>24</v>
      </c>
      <c r="S3466">
        <v>0</v>
      </c>
      <c r="T3466">
        <v>17</v>
      </c>
      <c r="U3466">
        <v>0</v>
      </c>
      <c r="V3466">
        <v>1</v>
      </c>
      <c r="W3466">
        <v>0</v>
      </c>
      <c r="X3466">
        <v>27.806444688765602</v>
      </c>
      <c r="Y3466">
        <v>0</v>
      </c>
      <c r="Z3466">
        <v>32.028950672736826</v>
      </c>
      <c r="AA3466">
        <v>0</v>
      </c>
      <c r="AB3466">
        <v>20.651558987300525</v>
      </c>
      <c r="AC3466">
        <v>0</v>
      </c>
      <c r="AD3466">
        <v>14.063936827193999</v>
      </c>
      <c r="AE3466">
        <v>94.550891175996952</v>
      </c>
    </row>
    <row r="3467" spans="1:31" x14ac:dyDescent="0.25">
      <c r="A3467">
        <v>1828375</v>
      </c>
      <c r="B3467">
        <v>1</v>
      </c>
      <c r="C3467" t="s">
        <v>81</v>
      </c>
      <c r="D3467" t="s">
        <v>117</v>
      </c>
      <c r="E3467" t="s">
        <v>202</v>
      </c>
      <c r="F3467" t="s">
        <v>10115</v>
      </c>
      <c r="G3467" t="s">
        <v>156</v>
      </c>
      <c r="H3467" t="s">
        <v>157</v>
      </c>
      <c r="I3467" t="s">
        <v>179</v>
      </c>
      <c r="J3467" t="s">
        <v>136</v>
      </c>
      <c r="K3467" t="s">
        <v>137</v>
      </c>
      <c r="L3467" t="s">
        <v>10116</v>
      </c>
      <c r="M3467" t="s">
        <v>10117</v>
      </c>
      <c r="N3467">
        <v>1.4444444000000001E-2</v>
      </c>
      <c r="O3467">
        <v>1</v>
      </c>
      <c r="P3467">
        <v>375</v>
      </c>
      <c r="Q3467">
        <v>35</v>
      </c>
      <c r="R3467">
        <v>37</v>
      </c>
      <c r="S3467">
        <v>4</v>
      </c>
      <c r="T3467">
        <v>33</v>
      </c>
      <c r="U3467">
        <v>2</v>
      </c>
      <c r="V3467">
        <v>0</v>
      </c>
      <c r="W3467">
        <v>2.2576495084000001E-3</v>
      </c>
      <c r="X3467">
        <v>0.92247102450879981</v>
      </c>
      <c r="Y3467">
        <v>1.9435799378267993</v>
      </c>
      <c r="Z3467">
        <v>0.36888186175490001</v>
      </c>
      <c r="AA3467">
        <v>2.0063574143114669</v>
      </c>
      <c r="AB3467">
        <v>0.46437792589500004</v>
      </c>
      <c r="AC3467">
        <v>1.2895257412128001</v>
      </c>
      <c r="AD3467">
        <v>0</v>
      </c>
      <c r="AE3467">
        <v>6.9974515550181655</v>
      </c>
    </row>
    <row r="3468" spans="1:31" x14ac:dyDescent="0.25">
      <c r="A3468">
        <v>1828089</v>
      </c>
      <c r="B3468">
        <v>1</v>
      </c>
      <c r="C3468" t="s">
        <v>80</v>
      </c>
      <c r="D3468" t="s">
        <v>98</v>
      </c>
      <c r="E3468" t="s">
        <v>202</v>
      </c>
      <c r="F3468" t="s">
        <v>4238</v>
      </c>
      <c r="G3468" t="s">
        <v>386</v>
      </c>
      <c r="H3468" t="s">
        <v>157</v>
      </c>
      <c r="I3468" t="s">
        <v>135</v>
      </c>
      <c r="J3468" t="s">
        <v>136</v>
      </c>
      <c r="K3468" t="s">
        <v>137</v>
      </c>
      <c r="L3468" t="s">
        <v>10118</v>
      </c>
      <c r="M3468" t="s">
        <v>10119</v>
      </c>
      <c r="N3468">
        <v>0.94194444399999999</v>
      </c>
      <c r="O3468">
        <v>0</v>
      </c>
      <c r="P3468">
        <v>0</v>
      </c>
      <c r="Q3468">
        <v>9</v>
      </c>
      <c r="R3468">
        <v>78</v>
      </c>
      <c r="S3468">
        <v>3</v>
      </c>
      <c r="T3468">
        <v>12</v>
      </c>
      <c r="U3468">
        <v>1</v>
      </c>
      <c r="V3468">
        <v>0</v>
      </c>
      <c r="W3468">
        <v>0</v>
      </c>
      <c r="X3468">
        <v>0</v>
      </c>
      <c r="Y3468">
        <v>109.42716489523526</v>
      </c>
      <c r="Z3468">
        <v>315.35585102384107</v>
      </c>
      <c r="AA3468">
        <v>7.2608553126520672</v>
      </c>
      <c r="AB3468">
        <v>67.971115094084993</v>
      </c>
      <c r="AC3468">
        <v>49.698742149018905</v>
      </c>
      <c r="AD3468">
        <v>0</v>
      </c>
      <c r="AE3468">
        <v>549.71372847483224</v>
      </c>
    </row>
    <row r="3469" spans="1:31" x14ac:dyDescent="0.25">
      <c r="A3469">
        <v>1829108</v>
      </c>
      <c r="B3469">
        <v>1</v>
      </c>
      <c r="C3469" t="s">
        <v>80</v>
      </c>
      <c r="D3469" t="s">
        <v>83</v>
      </c>
      <c r="E3469" t="s">
        <v>154</v>
      </c>
      <c r="F3469" t="s">
        <v>10120</v>
      </c>
      <c r="G3469" t="s">
        <v>640</v>
      </c>
      <c r="H3469" t="s">
        <v>157</v>
      </c>
      <c r="I3469" t="s">
        <v>135</v>
      </c>
      <c r="J3469" t="s">
        <v>136</v>
      </c>
      <c r="K3469" t="s">
        <v>137</v>
      </c>
      <c r="L3469" t="s">
        <v>10121</v>
      </c>
      <c r="M3469" t="s">
        <v>10122</v>
      </c>
      <c r="N3469">
        <v>9.2827777769999997</v>
      </c>
      <c r="O3469">
        <v>0</v>
      </c>
      <c r="P3469">
        <v>46</v>
      </c>
      <c r="Q3469">
        <v>0</v>
      </c>
      <c r="R3469">
        <v>4</v>
      </c>
      <c r="S3469">
        <v>0</v>
      </c>
      <c r="T3469">
        <v>4</v>
      </c>
      <c r="U3469">
        <v>0</v>
      </c>
      <c r="V3469">
        <v>0</v>
      </c>
      <c r="W3469">
        <v>0</v>
      </c>
      <c r="X3469">
        <v>215.70455999216099</v>
      </c>
      <c r="Y3469">
        <v>0</v>
      </c>
      <c r="Z3469">
        <v>6.0377773817657348</v>
      </c>
      <c r="AA3469">
        <v>0</v>
      </c>
      <c r="AB3469">
        <v>34.705299381800522</v>
      </c>
      <c r="AC3469">
        <v>0</v>
      </c>
      <c r="AD3469">
        <v>0</v>
      </c>
      <c r="AE3469">
        <v>256.44763675572722</v>
      </c>
    </row>
    <row r="3470" spans="1:31" x14ac:dyDescent="0.25">
      <c r="A3470">
        <v>1828610</v>
      </c>
      <c r="B3470">
        <v>1</v>
      </c>
      <c r="C3470" t="s">
        <v>80</v>
      </c>
      <c r="D3470" t="s">
        <v>89</v>
      </c>
      <c r="E3470" t="s">
        <v>202</v>
      </c>
      <c r="F3470" t="s">
        <v>10123</v>
      </c>
      <c r="G3470" t="s">
        <v>242</v>
      </c>
      <c r="H3470" t="s">
        <v>157</v>
      </c>
      <c r="I3470" t="s">
        <v>135</v>
      </c>
      <c r="J3470" t="s">
        <v>3</v>
      </c>
      <c r="K3470" t="s">
        <v>137</v>
      </c>
      <c r="L3470" t="s">
        <v>10124</v>
      </c>
      <c r="M3470" t="s">
        <v>10125</v>
      </c>
      <c r="N3470">
        <v>0.69083333300000005</v>
      </c>
      <c r="O3470">
        <v>0</v>
      </c>
      <c r="P3470">
        <v>2412</v>
      </c>
      <c r="Q3470">
        <v>0</v>
      </c>
      <c r="R3470">
        <v>31</v>
      </c>
      <c r="S3470">
        <v>0</v>
      </c>
      <c r="T3470">
        <v>116</v>
      </c>
      <c r="U3470">
        <v>0</v>
      </c>
      <c r="V3470">
        <v>0</v>
      </c>
      <c r="W3470">
        <v>0</v>
      </c>
      <c r="X3470">
        <v>675.5339729874388</v>
      </c>
      <c r="Y3470">
        <v>0</v>
      </c>
      <c r="Z3470">
        <v>10.096256249835767</v>
      </c>
      <c r="AA3470">
        <v>0</v>
      </c>
      <c r="AB3470">
        <v>147.78492463591888</v>
      </c>
      <c r="AC3470">
        <v>0</v>
      </c>
      <c r="AD3470">
        <v>0</v>
      </c>
      <c r="AE3470">
        <v>833.41515387319339</v>
      </c>
    </row>
    <row r="3471" spans="1:31" x14ac:dyDescent="0.25">
      <c r="A3471">
        <v>1828189</v>
      </c>
      <c r="B3471">
        <v>1</v>
      </c>
      <c r="C3471" t="s">
        <v>80</v>
      </c>
      <c r="D3471" t="s">
        <v>103</v>
      </c>
      <c r="E3471" t="s">
        <v>140</v>
      </c>
      <c r="F3471" t="s">
        <v>10126</v>
      </c>
      <c r="G3471" t="s">
        <v>142</v>
      </c>
      <c r="H3471" t="s">
        <v>134</v>
      </c>
      <c r="I3471" t="s">
        <v>135</v>
      </c>
      <c r="J3471" t="s">
        <v>136</v>
      </c>
      <c r="K3471" t="s">
        <v>137</v>
      </c>
      <c r="L3471" t="s">
        <v>10127</v>
      </c>
      <c r="M3471" t="s">
        <v>10128</v>
      </c>
      <c r="N3471">
        <v>0.78444444400000002</v>
      </c>
      <c r="O3471">
        <v>0</v>
      </c>
      <c r="P3471">
        <v>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0.63515301649000011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0.63515301649000011</v>
      </c>
    </row>
    <row r="3472" spans="1:31" x14ac:dyDescent="0.25">
      <c r="A3472">
        <v>1828069</v>
      </c>
      <c r="B3472">
        <v>1</v>
      </c>
      <c r="C3472" t="s">
        <v>80</v>
      </c>
      <c r="D3472" t="s">
        <v>107</v>
      </c>
      <c r="E3472" t="s">
        <v>140</v>
      </c>
      <c r="F3472" t="s">
        <v>10129</v>
      </c>
      <c r="G3472" t="s">
        <v>246</v>
      </c>
      <c r="H3472" t="s">
        <v>134</v>
      </c>
      <c r="I3472" t="s">
        <v>135</v>
      </c>
      <c r="J3472" t="s">
        <v>136</v>
      </c>
      <c r="K3472" t="s">
        <v>137</v>
      </c>
      <c r="L3472" t="s">
        <v>10130</v>
      </c>
      <c r="M3472" t="s">
        <v>10131</v>
      </c>
      <c r="N3472">
        <v>2.4680555549999998</v>
      </c>
      <c r="O3472">
        <v>0</v>
      </c>
      <c r="P3472">
        <v>2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1.1812083060805501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1.1812083060805501</v>
      </c>
    </row>
    <row r="3473" spans="1:31" x14ac:dyDescent="0.25">
      <c r="A3473">
        <v>1829022</v>
      </c>
      <c r="B3473">
        <v>1</v>
      </c>
      <c r="C3473" t="s">
        <v>80</v>
      </c>
      <c r="D3473" t="s">
        <v>106</v>
      </c>
      <c r="E3473" t="s">
        <v>154</v>
      </c>
      <c r="F3473" t="s">
        <v>10132</v>
      </c>
      <c r="G3473" t="s">
        <v>507</v>
      </c>
      <c r="H3473" t="s">
        <v>157</v>
      </c>
      <c r="I3473" t="s">
        <v>135</v>
      </c>
      <c r="J3473" t="s">
        <v>136</v>
      </c>
      <c r="K3473" t="s">
        <v>137</v>
      </c>
      <c r="L3473" t="s">
        <v>10133</v>
      </c>
      <c r="M3473" t="s">
        <v>10134</v>
      </c>
      <c r="N3473">
        <v>1.2749999999999999</v>
      </c>
      <c r="O3473">
        <v>0</v>
      </c>
      <c r="P3473">
        <v>244</v>
      </c>
      <c r="Q3473">
        <v>0</v>
      </c>
      <c r="R3473">
        <v>1</v>
      </c>
      <c r="S3473">
        <v>0</v>
      </c>
      <c r="T3473">
        <v>7</v>
      </c>
      <c r="U3473">
        <v>0</v>
      </c>
      <c r="V3473">
        <v>0</v>
      </c>
      <c r="W3473">
        <v>0</v>
      </c>
      <c r="X3473">
        <v>64.569578407902739</v>
      </c>
      <c r="Y3473">
        <v>0</v>
      </c>
      <c r="Z3473">
        <v>0.20459972631580003</v>
      </c>
      <c r="AA3473">
        <v>0</v>
      </c>
      <c r="AB3473">
        <v>4.735753298122181</v>
      </c>
      <c r="AC3473">
        <v>0</v>
      </c>
      <c r="AD3473">
        <v>0</v>
      </c>
      <c r="AE3473">
        <v>69.509931432340721</v>
      </c>
    </row>
    <row r="3474" spans="1:31" x14ac:dyDescent="0.25">
      <c r="A3474">
        <v>1828275</v>
      </c>
      <c r="B3474">
        <v>1</v>
      </c>
      <c r="C3474" t="s">
        <v>80</v>
      </c>
      <c r="D3474" t="s">
        <v>88</v>
      </c>
      <c r="E3474" t="s">
        <v>140</v>
      </c>
      <c r="F3474" t="s">
        <v>10135</v>
      </c>
      <c r="G3474" t="s">
        <v>142</v>
      </c>
      <c r="H3474" t="s">
        <v>134</v>
      </c>
      <c r="I3474" t="s">
        <v>135</v>
      </c>
      <c r="J3474" t="s">
        <v>136</v>
      </c>
      <c r="K3474" t="s">
        <v>137</v>
      </c>
      <c r="L3474" t="s">
        <v>10136</v>
      </c>
      <c r="M3474" t="s">
        <v>10137</v>
      </c>
      <c r="N3474">
        <v>4.5394444439999999</v>
      </c>
      <c r="O3474">
        <v>0</v>
      </c>
      <c r="P3474">
        <v>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0.55546864201360002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0.55546864201360002</v>
      </c>
    </row>
    <row r="3475" spans="1:31" x14ac:dyDescent="0.25">
      <c r="A3475">
        <v>1827940</v>
      </c>
      <c r="B3475">
        <v>1</v>
      </c>
      <c r="C3475" t="s">
        <v>80</v>
      </c>
      <c r="D3475" t="s">
        <v>107</v>
      </c>
      <c r="E3475" t="s">
        <v>131</v>
      </c>
      <c r="F3475" t="s">
        <v>10138</v>
      </c>
      <c r="G3475" t="s">
        <v>150</v>
      </c>
      <c r="H3475" t="s">
        <v>134</v>
      </c>
      <c r="I3475" t="s">
        <v>135</v>
      </c>
      <c r="J3475" t="s">
        <v>136</v>
      </c>
      <c r="K3475" t="s">
        <v>137</v>
      </c>
      <c r="L3475" t="s">
        <v>10139</v>
      </c>
      <c r="M3475" t="s">
        <v>10140</v>
      </c>
      <c r="N3475">
        <v>1.0177777770000001</v>
      </c>
      <c r="O3475">
        <v>0</v>
      </c>
      <c r="P3475">
        <v>12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1.5429840630372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1.5429840630372</v>
      </c>
    </row>
    <row r="3476" spans="1:31" x14ac:dyDescent="0.25">
      <c r="A3476">
        <v>1827840</v>
      </c>
      <c r="B3476">
        <v>1</v>
      </c>
      <c r="C3476" t="s">
        <v>80</v>
      </c>
      <c r="D3476" t="s">
        <v>102</v>
      </c>
      <c r="E3476" t="s">
        <v>202</v>
      </c>
      <c r="F3476" t="s">
        <v>10141</v>
      </c>
      <c r="G3476" t="s">
        <v>665</v>
      </c>
      <c r="H3476" t="s">
        <v>157</v>
      </c>
      <c r="I3476" t="s">
        <v>135</v>
      </c>
      <c r="J3476" t="s">
        <v>136</v>
      </c>
      <c r="K3476" t="s">
        <v>137</v>
      </c>
      <c r="L3476" t="s">
        <v>10142</v>
      </c>
      <c r="M3476" t="s">
        <v>10143</v>
      </c>
      <c r="N3476">
        <v>4.1427777770000001</v>
      </c>
      <c r="O3476">
        <v>0</v>
      </c>
      <c r="P3476">
        <v>12</v>
      </c>
      <c r="Q3476">
        <v>0</v>
      </c>
      <c r="R3476">
        <v>36</v>
      </c>
      <c r="S3476">
        <v>0</v>
      </c>
      <c r="T3476">
        <v>12</v>
      </c>
      <c r="U3476">
        <v>0</v>
      </c>
      <c r="V3476">
        <v>0</v>
      </c>
      <c r="W3476">
        <v>0</v>
      </c>
      <c r="X3476">
        <v>10.028334977177478</v>
      </c>
      <c r="Y3476">
        <v>0</v>
      </c>
      <c r="Z3476">
        <v>88.327445488295922</v>
      </c>
      <c r="AA3476">
        <v>0</v>
      </c>
      <c r="AB3476">
        <v>127.94943258855912</v>
      </c>
      <c r="AC3476">
        <v>0</v>
      </c>
      <c r="AD3476">
        <v>0</v>
      </c>
      <c r="AE3476">
        <v>226.30521305403252</v>
      </c>
    </row>
    <row r="3477" spans="1:31" x14ac:dyDescent="0.25">
      <c r="A3477">
        <v>1828232</v>
      </c>
      <c r="B3477">
        <v>1</v>
      </c>
      <c r="C3477" t="s">
        <v>80</v>
      </c>
      <c r="D3477" t="s">
        <v>103</v>
      </c>
      <c r="E3477" t="s">
        <v>268</v>
      </c>
      <c r="F3477" t="s">
        <v>10144</v>
      </c>
      <c r="G3477" t="s">
        <v>386</v>
      </c>
      <c r="H3477" t="s">
        <v>157</v>
      </c>
      <c r="I3477" t="s">
        <v>135</v>
      </c>
      <c r="J3477" t="s">
        <v>136</v>
      </c>
      <c r="K3477" t="s">
        <v>137</v>
      </c>
      <c r="L3477" t="s">
        <v>10145</v>
      </c>
      <c r="M3477" t="s">
        <v>10146</v>
      </c>
      <c r="N3477">
        <v>0.41666666600000002</v>
      </c>
      <c r="O3477">
        <v>0</v>
      </c>
      <c r="P3477">
        <v>0</v>
      </c>
      <c r="Q3477">
        <v>6</v>
      </c>
      <c r="R3477">
        <v>0</v>
      </c>
      <c r="S3477">
        <v>51</v>
      </c>
      <c r="T3477">
        <v>5</v>
      </c>
      <c r="U3477">
        <v>80</v>
      </c>
      <c r="V3477">
        <v>5</v>
      </c>
      <c r="W3477">
        <v>0</v>
      </c>
      <c r="X3477">
        <v>0</v>
      </c>
      <c r="Y3477">
        <v>8.8149669989465007</v>
      </c>
      <c r="Z3477">
        <v>0</v>
      </c>
      <c r="AA3477">
        <v>290.31345859435737</v>
      </c>
      <c r="AB3477">
        <v>22.91329296701133</v>
      </c>
      <c r="AC3477">
        <v>4313.5615836297338</v>
      </c>
      <c r="AD3477">
        <v>35.237312266008004</v>
      </c>
      <c r="AE3477">
        <v>4670.8406144560577</v>
      </c>
    </row>
    <row r="3478" spans="1:31" x14ac:dyDescent="0.25">
      <c r="A3478">
        <v>1829065</v>
      </c>
      <c r="B3478">
        <v>1</v>
      </c>
      <c r="C3478" t="s">
        <v>80</v>
      </c>
      <c r="D3478" t="s">
        <v>96</v>
      </c>
      <c r="E3478" t="s">
        <v>154</v>
      </c>
      <c r="F3478" t="s">
        <v>10147</v>
      </c>
      <c r="G3478" t="s">
        <v>156</v>
      </c>
      <c r="H3478" t="s">
        <v>157</v>
      </c>
      <c r="I3478" t="s">
        <v>135</v>
      </c>
      <c r="J3478" t="s">
        <v>136</v>
      </c>
      <c r="K3478" t="s">
        <v>137</v>
      </c>
      <c r="L3478" t="s">
        <v>10148</v>
      </c>
      <c r="M3478" t="s">
        <v>10149</v>
      </c>
      <c r="N3478">
        <v>0.68166666600000003</v>
      </c>
      <c r="O3478">
        <v>0</v>
      </c>
      <c r="P3478">
        <v>1251</v>
      </c>
      <c r="Q3478">
        <v>1</v>
      </c>
      <c r="R3478">
        <v>4</v>
      </c>
      <c r="S3478">
        <v>2</v>
      </c>
      <c r="T3478">
        <v>55</v>
      </c>
      <c r="U3478">
        <v>0</v>
      </c>
      <c r="V3478">
        <v>0</v>
      </c>
      <c r="W3478">
        <v>0</v>
      </c>
      <c r="X3478">
        <v>327.76885210673555</v>
      </c>
      <c r="Y3478">
        <v>0</v>
      </c>
      <c r="Z3478">
        <v>1.7211919091506167</v>
      </c>
      <c r="AA3478">
        <v>43.249881648064616</v>
      </c>
      <c r="AB3478">
        <v>29.50688169829473</v>
      </c>
      <c r="AC3478">
        <v>0</v>
      </c>
      <c r="AD3478">
        <v>0</v>
      </c>
      <c r="AE3478">
        <v>402.24680736224548</v>
      </c>
    </row>
    <row r="3479" spans="1:31" x14ac:dyDescent="0.25">
      <c r="A3479">
        <v>1827817</v>
      </c>
      <c r="B3479">
        <v>1</v>
      </c>
      <c r="C3479" t="s">
        <v>80</v>
      </c>
      <c r="D3479" t="s">
        <v>100</v>
      </c>
      <c r="E3479" t="s">
        <v>252</v>
      </c>
      <c r="F3479" t="s">
        <v>10150</v>
      </c>
      <c r="G3479" t="s">
        <v>279</v>
      </c>
      <c r="H3479" t="s">
        <v>134</v>
      </c>
      <c r="I3479" t="s">
        <v>135</v>
      </c>
      <c r="J3479" t="s">
        <v>136</v>
      </c>
      <c r="K3479" t="s">
        <v>137</v>
      </c>
      <c r="L3479" t="s">
        <v>10151</v>
      </c>
      <c r="M3479" t="s">
        <v>10152</v>
      </c>
      <c r="N3479">
        <v>3.9569444439999999</v>
      </c>
      <c r="O3479">
        <v>0</v>
      </c>
      <c r="P3479">
        <v>562</v>
      </c>
      <c r="Q3479">
        <v>0</v>
      </c>
      <c r="R3479">
        <v>0</v>
      </c>
      <c r="S3479">
        <v>0</v>
      </c>
      <c r="T3479">
        <v>26</v>
      </c>
      <c r="U3479">
        <v>0</v>
      </c>
      <c r="V3479">
        <v>0</v>
      </c>
      <c r="W3479">
        <v>0</v>
      </c>
      <c r="X3479">
        <v>283.57336401130499</v>
      </c>
      <c r="Y3479">
        <v>0</v>
      </c>
      <c r="Z3479">
        <v>0</v>
      </c>
      <c r="AA3479">
        <v>0</v>
      </c>
      <c r="AB3479">
        <v>99.65477470067475</v>
      </c>
      <c r="AC3479">
        <v>0</v>
      </c>
      <c r="AD3479">
        <v>0</v>
      </c>
      <c r="AE3479">
        <v>383.22813871197974</v>
      </c>
    </row>
    <row r="3480" spans="1:31" x14ac:dyDescent="0.25">
      <c r="A3480">
        <v>1829145</v>
      </c>
      <c r="B3480">
        <v>1</v>
      </c>
      <c r="C3480" t="s">
        <v>80</v>
      </c>
      <c r="D3480" t="s">
        <v>98</v>
      </c>
      <c r="E3480" t="s">
        <v>131</v>
      </c>
      <c r="F3480" t="s">
        <v>10153</v>
      </c>
      <c r="G3480" t="s">
        <v>133</v>
      </c>
      <c r="H3480" t="s">
        <v>134</v>
      </c>
      <c r="I3480" t="s">
        <v>135</v>
      </c>
      <c r="J3480" t="s">
        <v>136</v>
      </c>
      <c r="K3480" t="s">
        <v>137</v>
      </c>
      <c r="L3480" t="s">
        <v>10154</v>
      </c>
      <c r="M3480" t="s">
        <v>10155</v>
      </c>
      <c r="N3480">
        <v>1.1969444440000001</v>
      </c>
      <c r="O3480">
        <v>0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3.5342090419607586</v>
      </c>
      <c r="AA3480">
        <v>0</v>
      </c>
      <c r="AB3480">
        <v>0</v>
      </c>
      <c r="AC3480">
        <v>0</v>
      </c>
      <c r="AD3480">
        <v>0</v>
      </c>
      <c r="AE3480">
        <v>3.5342090419607586</v>
      </c>
    </row>
    <row r="3481" spans="1:31" x14ac:dyDescent="0.25">
      <c r="A3481">
        <v>1828790</v>
      </c>
      <c r="B3481">
        <v>1</v>
      </c>
      <c r="C3481" t="s">
        <v>80</v>
      </c>
      <c r="D3481" t="s">
        <v>106</v>
      </c>
      <c r="E3481" t="s">
        <v>202</v>
      </c>
      <c r="F3481" t="s">
        <v>6953</v>
      </c>
      <c r="G3481" t="s">
        <v>156</v>
      </c>
      <c r="H3481" t="s">
        <v>157</v>
      </c>
      <c r="I3481" t="s">
        <v>135</v>
      </c>
      <c r="J3481" t="s">
        <v>136</v>
      </c>
      <c r="K3481" t="s">
        <v>137</v>
      </c>
      <c r="L3481" t="s">
        <v>10156</v>
      </c>
      <c r="M3481" t="s">
        <v>10157</v>
      </c>
      <c r="N3481">
        <v>0.06</v>
      </c>
      <c r="O3481">
        <v>7</v>
      </c>
      <c r="P3481">
        <v>2139</v>
      </c>
      <c r="Q3481">
        <v>58</v>
      </c>
      <c r="R3481">
        <v>236</v>
      </c>
      <c r="S3481">
        <v>24</v>
      </c>
      <c r="T3481">
        <v>303</v>
      </c>
      <c r="U3481">
        <v>0</v>
      </c>
      <c r="V3481">
        <v>0</v>
      </c>
      <c r="W3481">
        <v>0.12994333116840001</v>
      </c>
      <c r="X3481">
        <v>19.816209501231597</v>
      </c>
      <c r="Y3481">
        <v>19.489801193237398</v>
      </c>
      <c r="Z3481">
        <v>26.292120415644003</v>
      </c>
      <c r="AA3481">
        <v>9.9483381976565983</v>
      </c>
      <c r="AB3481">
        <v>18.997120117060792</v>
      </c>
      <c r="AC3481">
        <v>0</v>
      </c>
      <c r="AD3481">
        <v>0</v>
      </c>
      <c r="AE3481">
        <v>94.673532755998778</v>
      </c>
    </row>
    <row r="3482" spans="1:31" x14ac:dyDescent="0.25">
      <c r="A3482">
        <v>1828936</v>
      </c>
      <c r="B3482">
        <v>1</v>
      </c>
      <c r="C3482" t="s">
        <v>80</v>
      </c>
      <c r="D3482" t="s">
        <v>96</v>
      </c>
      <c r="E3482" t="s">
        <v>140</v>
      </c>
      <c r="F3482" t="s">
        <v>10158</v>
      </c>
      <c r="G3482" t="s">
        <v>213</v>
      </c>
      <c r="H3482" t="s">
        <v>134</v>
      </c>
      <c r="I3482" t="s">
        <v>135</v>
      </c>
      <c r="J3482" t="s">
        <v>136</v>
      </c>
      <c r="K3482" t="s">
        <v>137</v>
      </c>
      <c r="L3482" t="s">
        <v>10159</v>
      </c>
      <c r="M3482" t="s">
        <v>10160</v>
      </c>
      <c r="N3482">
        <v>2.7713888880000002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0.19229599721867502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0.19229599721867502</v>
      </c>
    </row>
    <row r="3483" spans="1:31" x14ac:dyDescent="0.25">
      <c r="A3483">
        <v>1829151</v>
      </c>
      <c r="B3483">
        <v>1</v>
      </c>
      <c r="C3483" t="s">
        <v>81</v>
      </c>
      <c r="D3483" t="s">
        <v>115</v>
      </c>
      <c r="E3483" t="s">
        <v>154</v>
      </c>
      <c r="F3483" t="s">
        <v>10161</v>
      </c>
      <c r="G3483" t="s">
        <v>8247</v>
      </c>
      <c r="H3483" t="s">
        <v>157</v>
      </c>
      <c r="I3483" t="s">
        <v>135</v>
      </c>
      <c r="J3483" t="s">
        <v>136</v>
      </c>
      <c r="K3483" t="s">
        <v>137</v>
      </c>
      <c r="L3483" t="s">
        <v>10162</v>
      </c>
      <c r="M3483" t="s">
        <v>10163</v>
      </c>
      <c r="N3483">
        <v>5.3213888880000004</v>
      </c>
      <c r="O3483">
        <v>0</v>
      </c>
      <c r="P3483">
        <v>27</v>
      </c>
      <c r="Q3483">
        <v>0</v>
      </c>
      <c r="R3483">
        <v>2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9.6551261453699002</v>
      </c>
      <c r="Y3483">
        <v>0</v>
      </c>
      <c r="Z3483">
        <v>6.0825756237031507</v>
      </c>
      <c r="AA3483">
        <v>0</v>
      </c>
      <c r="AB3483">
        <v>0</v>
      </c>
      <c r="AC3483">
        <v>0</v>
      </c>
      <c r="AD3483">
        <v>0</v>
      </c>
      <c r="AE3483">
        <v>15.737701769073052</v>
      </c>
    </row>
    <row r="3484" spans="1:31" x14ac:dyDescent="0.25">
      <c r="A3484">
        <v>1829128</v>
      </c>
      <c r="B3484">
        <v>1</v>
      </c>
      <c r="C3484" t="s">
        <v>81</v>
      </c>
      <c r="D3484" t="s">
        <v>112</v>
      </c>
      <c r="E3484" t="s">
        <v>154</v>
      </c>
      <c r="F3484" t="s">
        <v>10164</v>
      </c>
      <c r="G3484" t="s">
        <v>640</v>
      </c>
      <c r="H3484" t="s">
        <v>157</v>
      </c>
      <c r="I3484" t="s">
        <v>135</v>
      </c>
      <c r="J3484" t="s">
        <v>136</v>
      </c>
      <c r="K3484" t="s">
        <v>137</v>
      </c>
      <c r="L3484" t="s">
        <v>10165</v>
      </c>
      <c r="M3484" t="s">
        <v>10166</v>
      </c>
      <c r="N3484">
        <v>11.952500000000001</v>
      </c>
      <c r="O3484">
        <v>0</v>
      </c>
      <c r="P3484">
        <v>37</v>
      </c>
      <c r="Q3484">
        <v>0</v>
      </c>
      <c r="R3484">
        <v>5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20.745936701118278</v>
      </c>
      <c r="Y3484">
        <v>0</v>
      </c>
      <c r="Z3484">
        <v>0.67767205979033329</v>
      </c>
      <c r="AA3484">
        <v>0</v>
      </c>
      <c r="AB3484">
        <v>0</v>
      </c>
      <c r="AC3484">
        <v>0</v>
      </c>
      <c r="AD3484">
        <v>0</v>
      </c>
      <c r="AE3484">
        <v>21.423608760908611</v>
      </c>
    </row>
    <row r="3485" spans="1:31" x14ac:dyDescent="0.25">
      <c r="A3485">
        <v>1829082</v>
      </c>
      <c r="B3485">
        <v>1</v>
      </c>
      <c r="C3485" t="s">
        <v>81</v>
      </c>
      <c r="D3485" t="s">
        <v>123</v>
      </c>
      <c r="E3485" t="s">
        <v>202</v>
      </c>
      <c r="F3485" t="s">
        <v>7848</v>
      </c>
      <c r="G3485" t="s">
        <v>156</v>
      </c>
      <c r="H3485" t="s">
        <v>157</v>
      </c>
      <c r="I3485" t="s">
        <v>135</v>
      </c>
      <c r="J3485" t="s">
        <v>136</v>
      </c>
      <c r="K3485" t="s">
        <v>137</v>
      </c>
      <c r="L3485" t="s">
        <v>10167</v>
      </c>
      <c r="M3485" t="s">
        <v>10168</v>
      </c>
      <c r="N3485">
        <v>0.1875</v>
      </c>
      <c r="O3485">
        <v>3</v>
      </c>
      <c r="P3485">
        <v>0</v>
      </c>
      <c r="Q3485">
        <v>162</v>
      </c>
      <c r="R3485">
        <v>0</v>
      </c>
      <c r="S3485">
        <v>14</v>
      </c>
      <c r="T3485">
        <v>0</v>
      </c>
      <c r="U3485">
        <v>0</v>
      </c>
      <c r="V3485">
        <v>0</v>
      </c>
      <c r="W3485">
        <v>0.37399109389875002</v>
      </c>
      <c r="X3485">
        <v>0</v>
      </c>
      <c r="Y3485">
        <v>9.6076763663681213</v>
      </c>
      <c r="Z3485">
        <v>0</v>
      </c>
      <c r="AA3485">
        <v>1.6406367018450003</v>
      </c>
      <c r="AB3485">
        <v>0</v>
      </c>
      <c r="AC3485">
        <v>0</v>
      </c>
      <c r="AD3485">
        <v>0</v>
      </c>
      <c r="AE3485">
        <v>11.622304162111872</v>
      </c>
    </row>
    <row r="3486" spans="1:31" x14ac:dyDescent="0.25">
      <c r="A3486">
        <v>1829045</v>
      </c>
      <c r="B3486">
        <v>1</v>
      </c>
      <c r="C3486" t="s">
        <v>81</v>
      </c>
      <c r="D3486" t="s">
        <v>127</v>
      </c>
      <c r="E3486" t="s">
        <v>140</v>
      </c>
      <c r="F3486" t="s">
        <v>10169</v>
      </c>
      <c r="G3486" t="s">
        <v>142</v>
      </c>
      <c r="H3486" t="s">
        <v>134</v>
      </c>
      <c r="I3486" t="s">
        <v>135</v>
      </c>
      <c r="J3486" t="s">
        <v>136</v>
      </c>
      <c r="K3486" t="s">
        <v>137</v>
      </c>
      <c r="L3486" t="s">
        <v>10170</v>
      </c>
      <c r="M3486" t="s">
        <v>10171</v>
      </c>
      <c r="N3486">
        <v>6.0372222219999996</v>
      </c>
      <c r="O3486">
        <v>0</v>
      </c>
      <c r="P3486">
        <v>1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0.12601666228110003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0.12601666228110003</v>
      </c>
    </row>
    <row r="3487" spans="1:31" x14ac:dyDescent="0.25">
      <c r="A3487">
        <v>1828063</v>
      </c>
      <c r="B3487">
        <v>1</v>
      </c>
      <c r="C3487" t="s">
        <v>80</v>
      </c>
      <c r="D3487" t="s">
        <v>93</v>
      </c>
      <c r="E3487" t="s">
        <v>202</v>
      </c>
      <c r="F3487" t="s">
        <v>10172</v>
      </c>
      <c r="G3487" t="s">
        <v>156</v>
      </c>
      <c r="H3487" t="s">
        <v>157</v>
      </c>
      <c r="I3487" t="s">
        <v>179</v>
      </c>
      <c r="J3487" t="s">
        <v>136</v>
      </c>
      <c r="K3487" t="s">
        <v>137</v>
      </c>
      <c r="L3487" t="s">
        <v>10173</v>
      </c>
      <c r="M3487" t="s">
        <v>10130</v>
      </c>
      <c r="N3487">
        <v>1.1666665999999999E-2</v>
      </c>
      <c r="O3487">
        <v>1</v>
      </c>
      <c r="P3487">
        <v>315</v>
      </c>
      <c r="Q3487">
        <v>2</v>
      </c>
      <c r="R3487">
        <v>8</v>
      </c>
      <c r="S3487">
        <v>5</v>
      </c>
      <c r="T3487">
        <v>24</v>
      </c>
      <c r="U3487">
        <v>1</v>
      </c>
      <c r="V3487">
        <v>0</v>
      </c>
      <c r="W3487">
        <v>5.1887722267500011E-3</v>
      </c>
      <c r="X3487">
        <v>0.3332782262859002</v>
      </c>
      <c r="Y3487">
        <v>2.3533309846200001E-2</v>
      </c>
      <c r="Z3487">
        <v>0.1107092483721</v>
      </c>
      <c r="AA3487">
        <v>7.244769701540002E-2</v>
      </c>
      <c r="AB3487">
        <v>0.10904195145246667</v>
      </c>
      <c r="AC3487">
        <v>4.8235775168000004E-2</v>
      </c>
      <c r="AD3487">
        <v>0</v>
      </c>
      <c r="AE3487">
        <v>0.70243498036681695</v>
      </c>
    </row>
    <row r="3488" spans="1:31" x14ac:dyDescent="0.25">
      <c r="A3488">
        <v>1827917</v>
      </c>
      <c r="B3488">
        <v>1</v>
      </c>
      <c r="C3488" t="s">
        <v>80</v>
      </c>
      <c r="D3488" t="s">
        <v>88</v>
      </c>
      <c r="E3488" t="s">
        <v>154</v>
      </c>
      <c r="F3488" t="s">
        <v>10174</v>
      </c>
      <c r="G3488" t="s">
        <v>225</v>
      </c>
      <c r="H3488" t="s">
        <v>157</v>
      </c>
      <c r="I3488" t="s">
        <v>135</v>
      </c>
      <c r="J3488" t="s">
        <v>136</v>
      </c>
      <c r="K3488" t="s">
        <v>151</v>
      </c>
      <c r="L3488" t="s">
        <v>10175</v>
      </c>
      <c r="M3488" t="s">
        <v>10176</v>
      </c>
      <c r="N3488">
        <v>2.5649999999999999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5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33.799706046135</v>
      </c>
      <c r="AC3488">
        <v>0</v>
      </c>
      <c r="AD3488">
        <v>0</v>
      </c>
      <c r="AE3488">
        <v>33.799706046135</v>
      </c>
    </row>
    <row r="3489" spans="1:31" x14ac:dyDescent="0.25">
      <c r="A3489">
        <v>1828003</v>
      </c>
      <c r="B3489">
        <v>1</v>
      </c>
      <c r="C3489" t="s">
        <v>80</v>
      </c>
      <c r="D3489" t="s">
        <v>91</v>
      </c>
      <c r="E3489" t="s">
        <v>154</v>
      </c>
      <c r="F3489" t="s">
        <v>10177</v>
      </c>
      <c r="G3489" t="s">
        <v>514</v>
      </c>
      <c r="H3489" t="s">
        <v>157</v>
      </c>
      <c r="I3489" t="s">
        <v>135</v>
      </c>
      <c r="J3489" t="s">
        <v>136</v>
      </c>
      <c r="K3489" t="s">
        <v>137</v>
      </c>
      <c r="L3489" t="s">
        <v>10178</v>
      </c>
      <c r="M3489" t="s">
        <v>10179</v>
      </c>
      <c r="N3489">
        <v>1.1675</v>
      </c>
      <c r="O3489">
        <v>0</v>
      </c>
      <c r="P3489">
        <v>19</v>
      </c>
      <c r="Q3489">
        <v>0</v>
      </c>
      <c r="R3489">
        <v>13</v>
      </c>
      <c r="S3489">
        <v>0</v>
      </c>
      <c r="T3489">
        <v>3</v>
      </c>
      <c r="U3489">
        <v>0</v>
      </c>
      <c r="V3489">
        <v>0</v>
      </c>
      <c r="W3489">
        <v>0</v>
      </c>
      <c r="X3489">
        <v>5.9503869003095984</v>
      </c>
      <c r="Y3489">
        <v>0</v>
      </c>
      <c r="Z3489">
        <v>9.2899917263389167</v>
      </c>
      <c r="AA3489">
        <v>0</v>
      </c>
      <c r="AB3489">
        <v>3.8624722350871585</v>
      </c>
      <c r="AC3489">
        <v>0</v>
      </c>
      <c r="AD3489">
        <v>0</v>
      </c>
      <c r="AE3489">
        <v>19.102850861735671</v>
      </c>
    </row>
    <row r="3490" spans="1:31" x14ac:dyDescent="0.25">
      <c r="A3490">
        <v>1828999</v>
      </c>
      <c r="B3490">
        <v>1</v>
      </c>
      <c r="C3490" t="s">
        <v>80</v>
      </c>
      <c r="D3490" t="s">
        <v>92</v>
      </c>
      <c r="E3490" t="s">
        <v>140</v>
      </c>
      <c r="F3490" t="s">
        <v>10180</v>
      </c>
      <c r="G3490" t="s">
        <v>142</v>
      </c>
      <c r="H3490" t="s">
        <v>134</v>
      </c>
      <c r="I3490" t="s">
        <v>135</v>
      </c>
      <c r="J3490" t="s">
        <v>136</v>
      </c>
      <c r="K3490" t="s">
        <v>137</v>
      </c>
      <c r="L3490" t="s">
        <v>10181</v>
      </c>
      <c r="M3490" t="s">
        <v>10182</v>
      </c>
      <c r="N3490">
        <v>0.54666666600000002</v>
      </c>
      <c r="O3490">
        <v>0</v>
      </c>
      <c r="P3490">
        <v>1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0.25582624941875004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0.25582624941875004</v>
      </c>
    </row>
    <row r="3491" spans="1:31" x14ac:dyDescent="0.25">
      <c r="A3491">
        <v>1828942</v>
      </c>
      <c r="B3491">
        <v>1</v>
      </c>
      <c r="C3491" t="s">
        <v>80</v>
      </c>
      <c r="D3491" t="s">
        <v>93</v>
      </c>
      <c r="E3491" t="s">
        <v>202</v>
      </c>
      <c r="F3491" t="s">
        <v>1049</v>
      </c>
      <c r="G3491" t="s">
        <v>156</v>
      </c>
      <c r="H3491" t="s">
        <v>157</v>
      </c>
      <c r="I3491" t="s">
        <v>135</v>
      </c>
      <c r="J3491" t="s">
        <v>136</v>
      </c>
      <c r="K3491" t="s">
        <v>137</v>
      </c>
      <c r="L3491" t="s">
        <v>10183</v>
      </c>
      <c r="M3491" t="s">
        <v>10184</v>
      </c>
      <c r="N3491">
        <v>1.3588888880000001</v>
      </c>
      <c r="O3491">
        <v>1</v>
      </c>
      <c r="P3491">
        <v>307</v>
      </c>
      <c r="Q3491">
        <v>37</v>
      </c>
      <c r="R3491">
        <v>162</v>
      </c>
      <c r="S3491">
        <v>7</v>
      </c>
      <c r="T3491">
        <v>93</v>
      </c>
      <c r="U3491">
        <v>0</v>
      </c>
      <c r="V3491">
        <v>0</v>
      </c>
      <c r="W3491">
        <v>2.5782603564957167</v>
      </c>
      <c r="X3491">
        <v>95.44246672445054</v>
      </c>
      <c r="Y3491">
        <v>1153.8450939350405</v>
      </c>
      <c r="Z3491">
        <v>662.41139097389703</v>
      </c>
      <c r="AA3491">
        <v>103.31519484497065</v>
      </c>
      <c r="AB3491">
        <v>277.15711983291658</v>
      </c>
      <c r="AC3491">
        <v>0</v>
      </c>
      <c r="AD3491">
        <v>0</v>
      </c>
      <c r="AE3491">
        <v>2294.7495266677706</v>
      </c>
    </row>
    <row r="3492" spans="1:31" x14ac:dyDescent="0.25">
      <c r="A3492">
        <v>1828896</v>
      </c>
      <c r="B3492">
        <v>1</v>
      </c>
      <c r="C3492" t="s">
        <v>81</v>
      </c>
      <c r="D3492" t="s">
        <v>118</v>
      </c>
      <c r="E3492" t="s">
        <v>252</v>
      </c>
      <c r="F3492" t="s">
        <v>10185</v>
      </c>
      <c r="G3492" t="s">
        <v>279</v>
      </c>
      <c r="H3492" t="s">
        <v>134</v>
      </c>
      <c r="I3492" t="s">
        <v>135</v>
      </c>
      <c r="J3492" t="s">
        <v>136</v>
      </c>
      <c r="K3492" t="s">
        <v>137</v>
      </c>
      <c r="L3492" t="s">
        <v>10186</v>
      </c>
      <c r="M3492" t="s">
        <v>10187</v>
      </c>
      <c r="N3492">
        <v>1.061111111</v>
      </c>
      <c r="O3492">
        <v>0</v>
      </c>
      <c r="P3492">
        <v>4</v>
      </c>
      <c r="Q3492">
        <v>0</v>
      </c>
      <c r="R3492">
        <v>0</v>
      </c>
      <c r="S3492">
        <v>0</v>
      </c>
      <c r="T3492">
        <v>1</v>
      </c>
      <c r="U3492">
        <v>0</v>
      </c>
      <c r="V3492">
        <v>0</v>
      </c>
      <c r="W3492">
        <v>0</v>
      </c>
      <c r="X3492">
        <v>1.711079094417733</v>
      </c>
      <c r="Y3492">
        <v>0</v>
      </c>
      <c r="Z3492">
        <v>0</v>
      </c>
      <c r="AA3492">
        <v>0</v>
      </c>
      <c r="AB3492">
        <v>0.64959009384240007</v>
      </c>
      <c r="AC3492">
        <v>0</v>
      </c>
      <c r="AD3492">
        <v>0</v>
      </c>
      <c r="AE3492">
        <v>2.3606691882601329</v>
      </c>
    </row>
    <row r="3493" spans="1:31" x14ac:dyDescent="0.25">
      <c r="A3493">
        <v>1828209</v>
      </c>
      <c r="B3493">
        <v>1</v>
      </c>
      <c r="C3493" t="s">
        <v>80</v>
      </c>
      <c r="D3493" t="s">
        <v>98</v>
      </c>
      <c r="E3493" t="s">
        <v>202</v>
      </c>
      <c r="F3493" t="s">
        <v>10188</v>
      </c>
      <c r="G3493" t="s">
        <v>156</v>
      </c>
      <c r="H3493" t="s">
        <v>157</v>
      </c>
      <c r="I3493" t="s">
        <v>135</v>
      </c>
      <c r="J3493" t="s">
        <v>136</v>
      </c>
      <c r="K3493" t="s">
        <v>137</v>
      </c>
      <c r="L3493" t="s">
        <v>10189</v>
      </c>
      <c r="M3493" t="s">
        <v>10190</v>
      </c>
      <c r="N3493">
        <v>0.76055555500000005</v>
      </c>
      <c r="O3493">
        <v>0</v>
      </c>
      <c r="P3493">
        <v>611</v>
      </c>
      <c r="Q3493">
        <v>38</v>
      </c>
      <c r="R3493">
        <v>288</v>
      </c>
      <c r="S3493">
        <v>11</v>
      </c>
      <c r="T3493">
        <v>233</v>
      </c>
      <c r="U3493">
        <v>3</v>
      </c>
      <c r="V3493">
        <v>0</v>
      </c>
      <c r="W3493">
        <v>0</v>
      </c>
      <c r="X3493">
        <v>120.99500677066996</v>
      </c>
      <c r="Y3493">
        <v>347.18071918472464</v>
      </c>
      <c r="Z3493">
        <v>674.11559696985887</v>
      </c>
      <c r="AA3493">
        <v>44.305766873498406</v>
      </c>
      <c r="AB3493">
        <v>269.3907761428631</v>
      </c>
      <c r="AC3493">
        <v>185.04701545365643</v>
      </c>
      <c r="AD3493">
        <v>0</v>
      </c>
      <c r="AE3493">
        <v>1641.0348813952717</v>
      </c>
    </row>
    <row r="3494" spans="1:31" x14ac:dyDescent="0.25">
      <c r="A3494">
        <v>1828043</v>
      </c>
      <c r="B3494">
        <v>1</v>
      </c>
      <c r="C3494" t="s">
        <v>81</v>
      </c>
      <c r="D3494" t="s">
        <v>115</v>
      </c>
      <c r="E3494" t="s">
        <v>202</v>
      </c>
      <c r="F3494" t="s">
        <v>698</v>
      </c>
      <c r="G3494" t="s">
        <v>156</v>
      </c>
      <c r="H3494" t="s">
        <v>157</v>
      </c>
      <c r="I3494" t="s">
        <v>135</v>
      </c>
      <c r="J3494" t="s">
        <v>136</v>
      </c>
      <c r="K3494" t="s">
        <v>137</v>
      </c>
      <c r="L3494" t="s">
        <v>10191</v>
      </c>
      <c r="M3494" t="s">
        <v>10192</v>
      </c>
      <c r="N3494">
        <v>0.20250000000000001</v>
      </c>
      <c r="O3494">
        <v>0</v>
      </c>
      <c r="P3494">
        <v>623</v>
      </c>
      <c r="Q3494">
        <v>3</v>
      </c>
      <c r="R3494">
        <v>61</v>
      </c>
      <c r="S3494">
        <v>3</v>
      </c>
      <c r="T3494">
        <v>21</v>
      </c>
      <c r="U3494">
        <v>0</v>
      </c>
      <c r="V3494">
        <v>0</v>
      </c>
      <c r="W3494">
        <v>0</v>
      </c>
      <c r="X3494">
        <v>9.2416509086300902</v>
      </c>
      <c r="Y3494">
        <v>1.1984339671722002</v>
      </c>
      <c r="Z3494">
        <v>10.518406111815978</v>
      </c>
      <c r="AA3494">
        <v>4.7525023589895001</v>
      </c>
      <c r="AB3494">
        <v>1.1136641094630002</v>
      </c>
      <c r="AC3494">
        <v>0</v>
      </c>
      <c r="AD3494">
        <v>0</v>
      </c>
      <c r="AE3494">
        <v>26.824657456070767</v>
      </c>
    </row>
    <row r="3495" spans="1:31" x14ac:dyDescent="0.25">
      <c r="A3495">
        <v>1829088</v>
      </c>
      <c r="B3495">
        <v>1</v>
      </c>
      <c r="C3495" t="s">
        <v>81</v>
      </c>
      <c r="D3495" t="s">
        <v>123</v>
      </c>
      <c r="E3495" t="s">
        <v>202</v>
      </c>
      <c r="F3495" t="s">
        <v>7848</v>
      </c>
      <c r="G3495" t="s">
        <v>156</v>
      </c>
      <c r="H3495" t="s">
        <v>157</v>
      </c>
      <c r="I3495" t="s">
        <v>179</v>
      </c>
      <c r="J3495" t="s">
        <v>136</v>
      </c>
      <c r="K3495" t="s">
        <v>137</v>
      </c>
      <c r="L3495" t="s">
        <v>10193</v>
      </c>
      <c r="M3495" t="s">
        <v>10194</v>
      </c>
      <c r="N3495">
        <v>3.6388888000000001E-2</v>
      </c>
      <c r="O3495">
        <v>3</v>
      </c>
      <c r="P3495">
        <v>0</v>
      </c>
      <c r="Q3495">
        <v>162</v>
      </c>
      <c r="R3495">
        <v>0</v>
      </c>
      <c r="S3495">
        <v>14</v>
      </c>
      <c r="T3495">
        <v>0</v>
      </c>
      <c r="U3495">
        <v>0</v>
      </c>
      <c r="V3495">
        <v>0</v>
      </c>
      <c r="W3495">
        <v>7.2581975260349998E-2</v>
      </c>
      <c r="X3495">
        <v>0</v>
      </c>
      <c r="Y3495">
        <v>1.8646008948062585</v>
      </c>
      <c r="Z3495">
        <v>0</v>
      </c>
      <c r="AA3495">
        <v>0.31840504880251108</v>
      </c>
      <c r="AB3495">
        <v>0</v>
      </c>
      <c r="AC3495">
        <v>0</v>
      </c>
      <c r="AD3495">
        <v>0</v>
      </c>
      <c r="AE3495">
        <v>2.2555879188691197</v>
      </c>
    </row>
    <row r="3496" spans="1:31" x14ac:dyDescent="0.25">
      <c r="A3496">
        <v>1828066</v>
      </c>
      <c r="B3496">
        <v>1</v>
      </c>
      <c r="C3496" t="s">
        <v>80</v>
      </c>
      <c r="D3496" t="s">
        <v>88</v>
      </c>
      <c r="E3496" t="s">
        <v>154</v>
      </c>
      <c r="F3496" t="s">
        <v>9958</v>
      </c>
      <c r="G3496" t="s">
        <v>386</v>
      </c>
      <c r="H3496" t="s">
        <v>157</v>
      </c>
      <c r="I3496" t="s">
        <v>135</v>
      </c>
      <c r="J3496" t="s">
        <v>136</v>
      </c>
      <c r="K3496" t="s">
        <v>151</v>
      </c>
      <c r="L3496" t="s">
        <v>10195</v>
      </c>
      <c r="M3496" t="s">
        <v>10196</v>
      </c>
      <c r="N3496">
        <v>6.5277776999999995E-2</v>
      </c>
      <c r="O3496">
        <v>1</v>
      </c>
      <c r="P3496">
        <v>472</v>
      </c>
      <c r="Q3496">
        <v>1</v>
      </c>
      <c r="R3496">
        <v>0</v>
      </c>
      <c r="S3496">
        <v>7</v>
      </c>
      <c r="T3496">
        <v>90</v>
      </c>
      <c r="U3496">
        <v>3</v>
      </c>
      <c r="V3496">
        <v>3</v>
      </c>
      <c r="W3496">
        <v>0.50626974801375013</v>
      </c>
      <c r="X3496">
        <v>9.862712699408748</v>
      </c>
      <c r="Y3496">
        <v>0</v>
      </c>
      <c r="Z3496">
        <v>0</v>
      </c>
      <c r="AA3496">
        <v>5.4499303852444996</v>
      </c>
      <c r="AB3496">
        <v>9.5600237049665306</v>
      </c>
      <c r="AC3496">
        <v>2.0320905437833336</v>
      </c>
      <c r="AD3496">
        <v>2.5701644242968751</v>
      </c>
      <c r="AE3496">
        <v>29.981191505713738</v>
      </c>
    </row>
    <row r="3497" spans="1:31" x14ac:dyDescent="0.25">
      <c r="A3497">
        <v>1828899</v>
      </c>
      <c r="B3497">
        <v>1</v>
      </c>
      <c r="C3497" t="s">
        <v>80</v>
      </c>
      <c r="D3497" t="s">
        <v>87</v>
      </c>
      <c r="E3497" t="s">
        <v>140</v>
      </c>
      <c r="F3497" t="s">
        <v>10197</v>
      </c>
      <c r="G3497" t="s">
        <v>142</v>
      </c>
      <c r="H3497" t="s">
        <v>134</v>
      </c>
      <c r="I3497" t="s">
        <v>135</v>
      </c>
      <c r="J3497" t="s">
        <v>136</v>
      </c>
      <c r="K3497" t="s">
        <v>137</v>
      </c>
      <c r="L3497" t="s">
        <v>10198</v>
      </c>
      <c r="M3497" t="s">
        <v>10199</v>
      </c>
      <c r="N3497">
        <v>2.622222222</v>
      </c>
      <c r="O3497">
        <v>0</v>
      </c>
      <c r="P3497">
        <v>1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2.7310121644483418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2.7310121644483418</v>
      </c>
    </row>
    <row r="3498" spans="1:31" x14ac:dyDescent="0.25">
      <c r="A3498">
        <v>1828876</v>
      </c>
      <c r="B3498">
        <v>1</v>
      </c>
      <c r="C3498" t="s">
        <v>81</v>
      </c>
      <c r="D3498" t="s">
        <v>123</v>
      </c>
      <c r="E3498" t="s">
        <v>154</v>
      </c>
      <c r="F3498" t="s">
        <v>8431</v>
      </c>
      <c r="G3498" t="s">
        <v>156</v>
      </c>
      <c r="H3498" t="s">
        <v>157</v>
      </c>
      <c r="I3498" t="s">
        <v>135</v>
      </c>
      <c r="J3498" t="s">
        <v>136</v>
      </c>
      <c r="K3498" t="s">
        <v>137</v>
      </c>
      <c r="L3498" t="s">
        <v>10200</v>
      </c>
      <c r="M3498" t="s">
        <v>10201</v>
      </c>
      <c r="N3498">
        <v>1.1583333330000001</v>
      </c>
      <c r="O3498">
        <v>0</v>
      </c>
      <c r="P3498">
        <v>7</v>
      </c>
      <c r="Q3498">
        <v>0</v>
      </c>
      <c r="R3498">
        <v>30</v>
      </c>
      <c r="S3498">
        <v>11</v>
      </c>
      <c r="T3498">
        <v>144</v>
      </c>
      <c r="U3498">
        <v>10</v>
      </c>
      <c r="V3498">
        <v>9</v>
      </c>
      <c r="W3498">
        <v>0</v>
      </c>
      <c r="X3498">
        <v>1.5029578497175</v>
      </c>
      <c r="Y3498">
        <v>0</v>
      </c>
      <c r="Z3498">
        <v>14.637552122767501</v>
      </c>
      <c r="AA3498">
        <v>234.92085458868223</v>
      </c>
      <c r="AB3498">
        <v>267.00441945073902</v>
      </c>
      <c r="AC3498">
        <v>1595.3978173518094</v>
      </c>
      <c r="AD3498">
        <v>229.34940416742597</v>
      </c>
      <c r="AE3498">
        <v>2342.8130055311412</v>
      </c>
    </row>
    <row r="3499" spans="1:31" x14ac:dyDescent="0.25">
      <c r="A3499">
        <v>1828000</v>
      </c>
      <c r="B3499">
        <v>1</v>
      </c>
      <c r="C3499" t="s">
        <v>80</v>
      </c>
      <c r="D3499" t="s">
        <v>96</v>
      </c>
      <c r="E3499" t="s">
        <v>202</v>
      </c>
      <c r="F3499" t="s">
        <v>10202</v>
      </c>
      <c r="G3499" t="s">
        <v>225</v>
      </c>
      <c r="H3499" t="s">
        <v>157</v>
      </c>
      <c r="I3499" t="s">
        <v>135</v>
      </c>
      <c r="J3499" t="s">
        <v>136</v>
      </c>
      <c r="K3499" t="s">
        <v>151</v>
      </c>
      <c r="L3499" t="s">
        <v>10203</v>
      </c>
      <c r="M3499" t="s">
        <v>10204</v>
      </c>
      <c r="N3499">
        <v>2.7429655550000001</v>
      </c>
      <c r="O3499">
        <v>0</v>
      </c>
      <c r="P3499">
        <v>42</v>
      </c>
      <c r="Q3499">
        <v>1</v>
      </c>
      <c r="R3499">
        <v>10</v>
      </c>
      <c r="S3499">
        <v>6</v>
      </c>
      <c r="T3499">
        <v>11</v>
      </c>
      <c r="U3499">
        <v>0</v>
      </c>
      <c r="V3499">
        <v>0</v>
      </c>
      <c r="W3499">
        <v>0</v>
      </c>
      <c r="X3499">
        <v>98.59944091536282</v>
      </c>
      <c r="Y3499">
        <v>14.844662704965451</v>
      </c>
      <c r="Z3499">
        <v>16.078976336149257</v>
      </c>
      <c r="AA3499">
        <v>46.709530353841501</v>
      </c>
      <c r="AB3499">
        <v>81.218606542504091</v>
      </c>
      <c r="AC3499">
        <v>0</v>
      </c>
      <c r="AD3499">
        <v>0</v>
      </c>
      <c r="AE3499">
        <v>257.45121685282311</v>
      </c>
    </row>
    <row r="3500" spans="1:31" x14ac:dyDescent="0.25">
      <c r="A3500">
        <v>1827923</v>
      </c>
      <c r="B3500">
        <v>1</v>
      </c>
      <c r="C3500" t="s">
        <v>80</v>
      </c>
      <c r="D3500" t="s">
        <v>84</v>
      </c>
      <c r="E3500" t="s">
        <v>252</v>
      </c>
      <c r="F3500" t="s">
        <v>10205</v>
      </c>
      <c r="G3500" t="s">
        <v>225</v>
      </c>
      <c r="H3500" t="s">
        <v>134</v>
      </c>
      <c r="I3500" t="s">
        <v>135</v>
      </c>
      <c r="J3500" t="s">
        <v>136</v>
      </c>
      <c r="K3500" t="s">
        <v>151</v>
      </c>
      <c r="L3500" t="s">
        <v>10206</v>
      </c>
      <c r="M3500" t="s">
        <v>10207</v>
      </c>
      <c r="N3500">
        <v>1.405277777</v>
      </c>
      <c r="O3500">
        <v>0</v>
      </c>
      <c r="P3500">
        <v>618</v>
      </c>
      <c r="Q3500">
        <v>0</v>
      </c>
      <c r="R3500">
        <v>0</v>
      </c>
      <c r="S3500">
        <v>0</v>
      </c>
      <c r="T3500">
        <v>73</v>
      </c>
      <c r="U3500">
        <v>0</v>
      </c>
      <c r="V3500">
        <v>1</v>
      </c>
      <c r="W3500">
        <v>0</v>
      </c>
      <c r="X3500">
        <v>210.89657424139352</v>
      </c>
      <c r="Y3500">
        <v>0</v>
      </c>
      <c r="Z3500">
        <v>0</v>
      </c>
      <c r="AA3500">
        <v>0</v>
      </c>
      <c r="AB3500">
        <v>170.74303984023513</v>
      </c>
      <c r="AC3500">
        <v>0</v>
      </c>
      <c r="AD3500">
        <v>47.827632721502425</v>
      </c>
      <c r="AE3500">
        <v>429.4672468031311</v>
      </c>
    </row>
    <row r="3501" spans="1:31" x14ac:dyDescent="0.25">
      <c r="A3501">
        <v>1827943</v>
      </c>
      <c r="B3501">
        <v>1</v>
      </c>
      <c r="C3501" t="s">
        <v>81</v>
      </c>
      <c r="D3501" t="s">
        <v>118</v>
      </c>
      <c r="E3501" t="s">
        <v>164</v>
      </c>
      <c r="F3501" t="s">
        <v>10208</v>
      </c>
      <c r="G3501" t="s">
        <v>156</v>
      </c>
      <c r="H3501" t="s">
        <v>157</v>
      </c>
      <c r="I3501" t="s">
        <v>179</v>
      </c>
      <c r="J3501" t="s">
        <v>136</v>
      </c>
      <c r="K3501" t="s">
        <v>137</v>
      </c>
      <c r="L3501" t="s">
        <v>10209</v>
      </c>
      <c r="M3501" t="s">
        <v>10210</v>
      </c>
      <c r="N3501">
        <v>7.7777769999999996E-3</v>
      </c>
      <c r="O3501">
        <v>1</v>
      </c>
      <c r="P3501">
        <v>353</v>
      </c>
      <c r="Q3501">
        <v>44</v>
      </c>
      <c r="R3501">
        <v>33</v>
      </c>
      <c r="S3501">
        <v>9</v>
      </c>
      <c r="T3501">
        <v>38</v>
      </c>
      <c r="U3501">
        <v>0</v>
      </c>
      <c r="V3501">
        <v>0</v>
      </c>
      <c r="W3501">
        <v>1.7886971199999999E-3</v>
      </c>
      <c r="X3501">
        <v>0.3454253846185335</v>
      </c>
      <c r="Y3501">
        <v>3.5383369063130661</v>
      </c>
      <c r="Z3501">
        <v>0.15063078291706664</v>
      </c>
      <c r="AA3501">
        <v>0.47086394392869996</v>
      </c>
      <c r="AB3501">
        <v>0.26089265910851112</v>
      </c>
      <c r="AC3501">
        <v>0</v>
      </c>
      <c r="AD3501">
        <v>0</v>
      </c>
      <c r="AE3501">
        <v>4.7679383740058769</v>
      </c>
    </row>
    <row r="3502" spans="1:31" x14ac:dyDescent="0.25">
      <c r="A3502">
        <v>1828086</v>
      </c>
      <c r="B3502">
        <v>1</v>
      </c>
      <c r="C3502" t="s">
        <v>81</v>
      </c>
      <c r="D3502" t="s">
        <v>128</v>
      </c>
      <c r="E3502" t="s">
        <v>164</v>
      </c>
      <c r="F3502" t="s">
        <v>1360</v>
      </c>
      <c r="G3502" t="s">
        <v>156</v>
      </c>
      <c r="H3502" t="s">
        <v>157</v>
      </c>
      <c r="I3502" t="s">
        <v>135</v>
      </c>
      <c r="J3502" t="s">
        <v>136</v>
      </c>
      <c r="K3502" t="s">
        <v>137</v>
      </c>
      <c r="L3502" t="s">
        <v>10211</v>
      </c>
      <c r="M3502" t="s">
        <v>10212</v>
      </c>
      <c r="N3502">
        <v>0.69277777699999998</v>
      </c>
      <c r="O3502">
        <v>0</v>
      </c>
      <c r="P3502">
        <v>203</v>
      </c>
      <c r="Q3502">
        <v>1</v>
      </c>
      <c r="R3502">
        <v>3</v>
      </c>
      <c r="S3502">
        <v>3</v>
      </c>
      <c r="T3502">
        <v>19</v>
      </c>
      <c r="U3502">
        <v>0</v>
      </c>
      <c r="V3502">
        <v>0</v>
      </c>
      <c r="W3502">
        <v>0</v>
      </c>
      <c r="X3502">
        <v>37.233148648857203</v>
      </c>
      <c r="Y3502">
        <v>0.56081384546180002</v>
      </c>
      <c r="Z3502">
        <v>1.3531033127989003</v>
      </c>
      <c r="AA3502">
        <v>1.7228497835446557</v>
      </c>
      <c r="AB3502">
        <v>9.2628939659652474</v>
      </c>
      <c r="AC3502">
        <v>0</v>
      </c>
      <c r="AD3502">
        <v>0</v>
      </c>
      <c r="AE3502">
        <v>50.132809556627805</v>
      </c>
    </row>
    <row r="3503" spans="1:31" x14ac:dyDescent="0.25">
      <c r="A3503">
        <v>1828229</v>
      </c>
      <c r="B3503">
        <v>1</v>
      </c>
      <c r="C3503" t="s">
        <v>81</v>
      </c>
      <c r="D3503" t="s">
        <v>128</v>
      </c>
      <c r="E3503" t="s">
        <v>154</v>
      </c>
      <c r="F3503" t="s">
        <v>10213</v>
      </c>
      <c r="G3503" t="s">
        <v>507</v>
      </c>
      <c r="H3503" t="s">
        <v>157</v>
      </c>
      <c r="I3503" t="s">
        <v>135</v>
      </c>
      <c r="J3503" t="s">
        <v>136</v>
      </c>
      <c r="K3503" t="s">
        <v>137</v>
      </c>
      <c r="L3503" t="s">
        <v>10214</v>
      </c>
      <c r="M3503" t="s">
        <v>10215</v>
      </c>
      <c r="N3503">
        <v>3.432222222</v>
      </c>
      <c r="O3503">
        <v>0</v>
      </c>
      <c r="P3503">
        <v>54</v>
      </c>
      <c r="Q3503">
        <v>0</v>
      </c>
      <c r="R3503">
        <v>0</v>
      </c>
      <c r="S3503">
        <v>0</v>
      </c>
      <c r="T3503">
        <v>5</v>
      </c>
      <c r="U3503">
        <v>0</v>
      </c>
      <c r="V3503">
        <v>0</v>
      </c>
      <c r="W3503">
        <v>0</v>
      </c>
      <c r="X3503">
        <v>26.533222308163307</v>
      </c>
      <c r="Y3503">
        <v>0</v>
      </c>
      <c r="Z3503">
        <v>0</v>
      </c>
      <c r="AA3503">
        <v>0</v>
      </c>
      <c r="AB3503">
        <v>28.076068543242972</v>
      </c>
      <c r="AC3503">
        <v>0</v>
      </c>
      <c r="AD3503">
        <v>0</v>
      </c>
      <c r="AE3503">
        <v>54.609290851406278</v>
      </c>
    </row>
    <row r="3504" spans="1:31" x14ac:dyDescent="0.25">
      <c r="A3504">
        <v>1829068</v>
      </c>
      <c r="B3504">
        <v>1</v>
      </c>
      <c r="C3504" t="s">
        <v>81</v>
      </c>
      <c r="D3504" t="s">
        <v>115</v>
      </c>
      <c r="E3504" t="s">
        <v>164</v>
      </c>
      <c r="F3504" t="s">
        <v>10216</v>
      </c>
      <c r="G3504" t="s">
        <v>156</v>
      </c>
      <c r="H3504" t="s">
        <v>157</v>
      </c>
      <c r="I3504" t="s">
        <v>135</v>
      </c>
      <c r="J3504" t="s">
        <v>136</v>
      </c>
      <c r="K3504" t="s">
        <v>137</v>
      </c>
      <c r="L3504" t="s">
        <v>10217</v>
      </c>
      <c r="M3504" t="s">
        <v>10218</v>
      </c>
      <c r="N3504">
        <v>0.814722222</v>
      </c>
      <c r="O3504">
        <v>0</v>
      </c>
      <c r="P3504">
        <v>2126</v>
      </c>
      <c r="Q3504">
        <v>6</v>
      </c>
      <c r="R3504">
        <v>130</v>
      </c>
      <c r="S3504">
        <v>6</v>
      </c>
      <c r="T3504">
        <v>149</v>
      </c>
      <c r="U3504">
        <v>0</v>
      </c>
      <c r="V3504">
        <v>1</v>
      </c>
      <c r="W3504">
        <v>0</v>
      </c>
      <c r="X3504">
        <v>198.83767666140744</v>
      </c>
      <c r="Y3504">
        <v>5.1504070300957174</v>
      </c>
      <c r="Z3504">
        <v>53.093871714132412</v>
      </c>
      <c r="AA3504">
        <v>10.095198147313766</v>
      </c>
      <c r="AB3504">
        <v>23.300870784425779</v>
      </c>
      <c r="AC3504">
        <v>0</v>
      </c>
      <c r="AD3504">
        <v>3.5654374128333338E-3</v>
      </c>
      <c r="AE3504">
        <v>290.48158977478795</v>
      </c>
    </row>
    <row r="3505" spans="1:31" x14ac:dyDescent="0.25">
      <c r="A3505">
        <v>1827837</v>
      </c>
      <c r="B3505">
        <v>1</v>
      </c>
      <c r="C3505" t="s">
        <v>80</v>
      </c>
      <c r="D3505" t="s">
        <v>105</v>
      </c>
      <c r="E3505" t="s">
        <v>164</v>
      </c>
      <c r="F3505" t="s">
        <v>6232</v>
      </c>
      <c r="G3505" t="s">
        <v>156</v>
      </c>
      <c r="H3505" t="s">
        <v>157</v>
      </c>
      <c r="I3505" t="s">
        <v>135</v>
      </c>
      <c r="J3505" t="s">
        <v>136</v>
      </c>
      <c r="K3505" t="s">
        <v>137</v>
      </c>
      <c r="L3505" t="s">
        <v>10219</v>
      </c>
      <c r="M3505" t="s">
        <v>10220</v>
      </c>
      <c r="N3505">
        <v>1.0177777770000001</v>
      </c>
      <c r="O3505">
        <v>1</v>
      </c>
      <c r="P3505">
        <v>2</v>
      </c>
      <c r="Q3505">
        <v>0</v>
      </c>
      <c r="R3505">
        <v>2</v>
      </c>
      <c r="S3505">
        <v>6</v>
      </c>
      <c r="T3505">
        <v>6</v>
      </c>
      <c r="U3505">
        <v>1</v>
      </c>
      <c r="V3505">
        <v>0</v>
      </c>
      <c r="W3505">
        <v>2.1908047193960001</v>
      </c>
      <c r="X3505">
        <v>0.65099833013066666</v>
      </c>
      <c r="Y3505">
        <v>0</v>
      </c>
      <c r="Z3505">
        <v>1.0435303661226667</v>
      </c>
      <c r="AA3505">
        <v>11.425136839487822</v>
      </c>
      <c r="AB3505">
        <v>3.8739987451543998</v>
      </c>
      <c r="AC3505">
        <v>296.57604993026666</v>
      </c>
      <c r="AD3505">
        <v>0</v>
      </c>
      <c r="AE3505">
        <v>315.76051893055819</v>
      </c>
    </row>
    <row r="3506" spans="1:31" x14ac:dyDescent="0.25">
      <c r="A3506">
        <v>1827866</v>
      </c>
      <c r="B3506">
        <v>1</v>
      </c>
      <c r="C3506" t="s">
        <v>81</v>
      </c>
      <c r="D3506" t="s">
        <v>125</v>
      </c>
      <c r="E3506" t="s">
        <v>164</v>
      </c>
      <c r="F3506" t="s">
        <v>4288</v>
      </c>
      <c r="G3506" t="s">
        <v>156</v>
      </c>
      <c r="H3506" t="s">
        <v>157</v>
      </c>
      <c r="I3506" t="s">
        <v>179</v>
      </c>
      <c r="J3506" t="s">
        <v>136</v>
      </c>
      <c r="K3506" t="s">
        <v>137</v>
      </c>
      <c r="L3506" t="s">
        <v>10221</v>
      </c>
      <c r="M3506" t="s">
        <v>10222</v>
      </c>
      <c r="N3506">
        <v>5.5555550000000002E-3</v>
      </c>
      <c r="O3506">
        <v>0</v>
      </c>
      <c r="P3506">
        <v>673</v>
      </c>
      <c r="Q3506">
        <v>104</v>
      </c>
      <c r="R3506">
        <v>151</v>
      </c>
      <c r="S3506">
        <v>7</v>
      </c>
      <c r="T3506">
        <v>56</v>
      </c>
      <c r="U3506">
        <v>1</v>
      </c>
      <c r="V3506">
        <v>0</v>
      </c>
      <c r="W3506">
        <v>0</v>
      </c>
      <c r="X3506">
        <v>0.67152683016850101</v>
      </c>
      <c r="Y3506">
        <v>3.3864320094405014</v>
      </c>
      <c r="Z3506">
        <v>2.7943318384752236</v>
      </c>
      <c r="AA3506">
        <v>0.31316486030444446</v>
      </c>
      <c r="AB3506">
        <v>0.13739559462711112</v>
      </c>
      <c r="AC3506">
        <v>0.79864429852666663</v>
      </c>
      <c r="AD3506">
        <v>0</v>
      </c>
      <c r="AE3506">
        <v>8.1014954315424461</v>
      </c>
    </row>
    <row r="3507" spans="1:31" x14ac:dyDescent="0.25">
      <c r="A3507">
        <v>1828198</v>
      </c>
      <c r="B3507">
        <v>1</v>
      </c>
      <c r="C3507" t="s">
        <v>81</v>
      </c>
      <c r="D3507" t="s">
        <v>117</v>
      </c>
      <c r="E3507" t="s">
        <v>268</v>
      </c>
      <c r="F3507" t="s">
        <v>9779</v>
      </c>
      <c r="G3507" t="s">
        <v>156</v>
      </c>
      <c r="H3507" t="s">
        <v>157</v>
      </c>
      <c r="I3507" t="s">
        <v>179</v>
      </c>
      <c r="J3507" t="s">
        <v>136</v>
      </c>
      <c r="K3507" t="s">
        <v>137</v>
      </c>
      <c r="L3507" t="s">
        <v>10223</v>
      </c>
      <c r="M3507" t="s">
        <v>10224</v>
      </c>
      <c r="N3507">
        <v>4.8888887999999998E-2</v>
      </c>
      <c r="O3507">
        <v>0</v>
      </c>
      <c r="P3507">
        <v>8034</v>
      </c>
      <c r="Q3507">
        <v>9</v>
      </c>
      <c r="R3507">
        <v>593</v>
      </c>
      <c r="S3507">
        <v>31</v>
      </c>
      <c r="T3507">
        <v>790</v>
      </c>
      <c r="U3507">
        <v>0</v>
      </c>
      <c r="V3507">
        <v>0</v>
      </c>
      <c r="W3507">
        <v>0</v>
      </c>
      <c r="X3507">
        <v>59.770990550267769</v>
      </c>
      <c r="Y3507">
        <v>0.7191178813104</v>
      </c>
      <c r="Z3507">
        <v>7.116853387277339</v>
      </c>
      <c r="AA3507">
        <v>10.577501821478533</v>
      </c>
      <c r="AB3507">
        <v>19.451294255684147</v>
      </c>
      <c r="AC3507">
        <v>0</v>
      </c>
      <c r="AD3507">
        <v>0</v>
      </c>
      <c r="AE3507">
        <v>97.635757896018191</v>
      </c>
    </row>
    <row r="3508" spans="1:31" x14ac:dyDescent="0.25">
      <c r="A3508">
        <v>1827889</v>
      </c>
      <c r="B3508">
        <v>1</v>
      </c>
      <c r="C3508" t="s">
        <v>80</v>
      </c>
      <c r="D3508" t="s">
        <v>110</v>
      </c>
      <c r="E3508" t="s">
        <v>140</v>
      </c>
      <c r="F3508" t="s">
        <v>10225</v>
      </c>
      <c r="G3508" t="s">
        <v>213</v>
      </c>
      <c r="H3508" t="s">
        <v>134</v>
      </c>
      <c r="I3508" t="s">
        <v>135</v>
      </c>
      <c r="J3508" t="s">
        <v>136</v>
      </c>
      <c r="K3508" t="s">
        <v>137</v>
      </c>
      <c r="L3508" t="s">
        <v>10226</v>
      </c>
      <c r="M3508" t="s">
        <v>10227</v>
      </c>
      <c r="N3508">
        <v>1.0011111109999999</v>
      </c>
      <c r="O3508">
        <v>0</v>
      </c>
      <c r="P3508">
        <v>3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1.2713801870429666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1.2713801870429666</v>
      </c>
    </row>
    <row r="3509" spans="1:31" x14ac:dyDescent="0.25">
      <c r="A3509">
        <v>1827843</v>
      </c>
      <c r="B3509">
        <v>1</v>
      </c>
      <c r="C3509" t="s">
        <v>80</v>
      </c>
      <c r="D3509" t="s">
        <v>92</v>
      </c>
      <c r="E3509" t="s">
        <v>202</v>
      </c>
      <c r="F3509" t="s">
        <v>7617</v>
      </c>
      <c r="G3509" t="s">
        <v>156</v>
      </c>
      <c r="H3509" t="s">
        <v>157</v>
      </c>
      <c r="I3509" t="s">
        <v>135</v>
      </c>
      <c r="J3509" t="s">
        <v>136</v>
      </c>
      <c r="K3509" t="s">
        <v>137</v>
      </c>
      <c r="L3509" t="s">
        <v>10228</v>
      </c>
      <c r="M3509" t="s">
        <v>10229</v>
      </c>
      <c r="N3509">
        <v>0.650277777</v>
      </c>
      <c r="O3509">
        <v>0</v>
      </c>
      <c r="P3509">
        <v>826</v>
      </c>
      <c r="Q3509">
        <v>2</v>
      </c>
      <c r="R3509">
        <v>235</v>
      </c>
      <c r="S3509">
        <v>7</v>
      </c>
      <c r="T3509">
        <v>75</v>
      </c>
      <c r="U3509">
        <v>0</v>
      </c>
      <c r="V3509">
        <v>1</v>
      </c>
      <c r="W3509">
        <v>0</v>
      </c>
      <c r="X3509">
        <v>68.726777030570503</v>
      </c>
      <c r="Y3509">
        <v>0.35957428108231665</v>
      </c>
      <c r="Z3509">
        <v>39.03854952060945</v>
      </c>
      <c r="AA3509">
        <v>5.2020750559224505</v>
      </c>
      <c r="AB3509">
        <v>37.95171137206858</v>
      </c>
      <c r="AC3509">
        <v>0</v>
      </c>
      <c r="AD3509">
        <v>3.7850858711799995E-2</v>
      </c>
      <c r="AE3509">
        <v>151.3165381189651</v>
      </c>
    </row>
    <row r="3510" spans="1:31" x14ac:dyDescent="0.25">
      <c r="A3510">
        <v>1829031</v>
      </c>
      <c r="B3510">
        <v>1</v>
      </c>
      <c r="C3510" t="s">
        <v>80</v>
      </c>
      <c r="D3510" t="s">
        <v>102</v>
      </c>
      <c r="E3510" t="s">
        <v>154</v>
      </c>
      <c r="F3510" t="s">
        <v>10230</v>
      </c>
      <c r="G3510" t="s">
        <v>175</v>
      </c>
      <c r="H3510" t="s">
        <v>157</v>
      </c>
      <c r="I3510" t="s">
        <v>135</v>
      </c>
      <c r="J3510" t="s">
        <v>136</v>
      </c>
      <c r="K3510" t="s">
        <v>137</v>
      </c>
      <c r="L3510" t="s">
        <v>10231</v>
      </c>
      <c r="M3510" t="s">
        <v>10232</v>
      </c>
      <c r="N3510">
        <v>1.7194444440000001</v>
      </c>
      <c r="O3510">
        <v>0</v>
      </c>
      <c r="P3510">
        <v>57</v>
      </c>
      <c r="Q3510">
        <v>0</v>
      </c>
      <c r="R3510">
        <v>0</v>
      </c>
      <c r="S3510">
        <v>0</v>
      </c>
      <c r="T3510">
        <v>6</v>
      </c>
      <c r="U3510">
        <v>0</v>
      </c>
      <c r="V3510">
        <v>0</v>
      </c>
      <c r="W3510">
        <v>0</v>
      </c>
      <c r="X3510">
        <v>14.957603529808244</v>
      </c>
      <c r="Y3510">
        <v>0</v>
      </c>
      <c r="Z3510">
        <v>0</v>
      </c>
      <c r="AA3510">
        <v>0</v>
      </c>
      <c r="AB3510">
        <v>1.3202197166622753</v>
      </c>
      <c r="AC3510">
        <v>0</v>
      </c>
      <c r="AD3510">
        <v>0</v>
      </c>
      <c r="AE3510">
        <v>16.277823246470518</v>
      </c>
    </row>
    <row r="3511" spans="1:31" x14ac:dyDescent="0.25">
      <c r="A3511">
        <v>1828361</v>
      </c>
      <c r="B3511">
        <v>1</v>
      </c>
      <c r="C3511" t="s">
        <v>80</v>
      </c>
      <c r="D3511" t="s">
        <v>96</v>
      </c>
      <c r="E3511" t="s">
        <v>140</v>
      </c>
      <c r="F3511" t="s">
        <v>10233</v>
      </c>
      <c r="G3511" t="s">
        <v>246</v>
      </c>
      <c r="H3511" t="s">
        <v>134</v>
      </c>
      <c r="I3511" t="s">
        <v>135</v>
      </c>
      <c r="J3511" t="s">
        <v>136</v>
      </c>
      <c r="K3511" t="s">
        <v>137</v>
      </c>
      <c r="L3511" t="s">
        <v>10234</v>
      </c>
      <c r="M3511" t="s">
        <v>10235</v>
      </c>
      <c r="N3511">
        <v>5.9233333330000004</v>
      </c>
      <c r="O3511">
        <v>0</v>
      </c>
      <c r="P3511">
        <v>5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2.6362299984176665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2.6362299984176665</v>
      </c>
    </row>
    <row r="3512" spans="1:31" x14ac:dyDescent="0.25">
      <c r="A3512">
        <v>1829008</v>
      </c>
      <c r="B3512">
        <v>1</v>
      </c>
      <c r="C3512" t="s">
        <v>80</v>
      </c>
      <c r="D3512" t="s">
        <v>96</v>
      </c>
      <c r="E3512" t="s">
        <v>140</v>
      </c>
      <c r="F3512" t="s">
        <v>10236</v>
      </c>
      <c r="G3512" t="s">
        <v>246</v>
      </c>
      <c r="H3512" t="s">
        <v>134</v>
      </c>
      <c r="I3512" t="s">
        <v>135</v>
      </c>
      <c r="J3512" t="s">
        <v>136</v>
      </c>
      <c r="K3512" t="s">
        <v>137</v>
      </c>
      <c r="L3512" t="s">
        <v>10237</v>
      </c>
      <c r="M3512" t="s">
        <v>10238</v>
      </c>
      <c r="N3512">
        <v>4.2525000000000004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3.80251232988E-2</v>
      </c>
      <c r="AC3512">
        <v>0</v>
      </c>
      <c r="AD3512">
        <v>0</v>
      </c>
      <c r="AE3512">
        <v>3.80251232988E-2</v>
      </c>
    </row>
    <row r="3513" spans="1:31" x14ac:dyDescent="0.25">
      <c r="A3513">
        <v>1829094</v>
      </c>
      <c r="B3513">
        <v>1</v>
      </c>
      <c r="C3513" t="s">
        <v>80</v>
      </c>
      <c r="D3513" t="s">
        <v>84</v>
      </c>
      <c r="E3513" t="s">
        <v>140</v>
      </c>
      <c r="F3513" t="s">
        <v>10239</v>
      </c>
      <c r="G3513" t="s">
        <v>142</v>
      </c>
      <c r="H3513" t="s">
        <v>134</v>
      </c>
      <c r="I3513" t="s">
        <v>135</v>
      </c>
      <c r="J3513" t="s">
        <v>136</v>
      </c>
      <c r="K3513" t="s">
        <v>137</v>
      </c>
      <c r="L3513" t="s">
        <v>10240</v>
      </c>
      <c r="M3513" t="s">
        <v>10241</v>
      </c>
      <c r="N3513">
        <v>0.92944444400000004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1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3.1081864606866669E-2</v>
      </c>
      <c r="AC3513">
        <v>0</v>
      </c>
      <c r="AD3513">
        <v>0</v>
      </c>
      <c r="AE3513">
        <v>3.1081864606866669E-2</v>
      </c>
    </row>
    <row r="3514" spans="1:31" x14ac:dyDescent="0.25">
      <c r="A3514">
        <v>1828985</v>
      </c>
      <c r="B3514">
        <v>1</v>
      </c>
      <c r="C3514" t="s">
        <v>80</v>
      </c>
      <c r="D3514" t="s">
        <v>96</v>
      </c>
      <c r="E3514" t="s">
        <v>140</v>
      </c>
      <c r="F3514" t="s">
        <v>10242</v>
      </c>
      <c r="G3514" t="s">
        <v>142</v>
      </c>
      <c r="H3514" t="s">
        <v>134</v>
      </c>
      <c r="I3514" t="s">
        <v>135</v>
      </c>
      <c r="J3514" t="s">
        <v>136</v>
      </c>
      <c r="K3514" t="s">
        <v>137</v>
      </c>
      <c r="L3514" t="s">
        <v>10243</v>
      </c>
      <c r="M3514" t="s">
        <v>10244</v>
      </c>
      <c r="N3514">
        <v>1.7638888880000001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0.39992077752366667</v>
      </c>
      <c r="AC3514">
        <v>0</v>
      </c>
      <c r="AD3514">
        <v>0</v>
      </c>
      <c r="AE3514">
        <v>0.39992077752366667</v>
      </c>
    </row>
    <row r="3515" spans="1:31" x14ac:dyDescent="0.25">
      <c r="A3515">
        <v>1827906</v>
      </c>
      <c r="B3515">
        <v>1</v>
      </c>
      <c r="C3515" t="s">
        <v>81</v>
      </c>
      <c r="D3515" t="s">
        <v>117</v>
      </c>
      <c r="E3515" t="s">
        <v>252</v>
      </c>
      <c r="F3515" t="s">
        <v>10245</v>
      </c>
      <c r="G3515" t="s">
        <v>175</v>
      </c>
      <c r="H3515" t="s">
        <v>157</v>
      </c>
      <c r="I3515" t="s">
        <v>135</v>
      </c>
      <c r="J3515" t="s">
        <v>136</v>
      </c>
      <c r="K3515" t="s">
        <v>137</v>
      </c>
      <c r="L3515" t="s">
        <v>10246</v>
      </c>
      <c r="M3515" t="s">
        <v>10247</v>
      </c>
      <c r="N3515">
        <v>1.731944444</v>
      </c>
      <c r="O3515">
        <v>0</v>
      </c>
      <c r="P3515">
        <v>30</v>
      </c>
      <c r="Q3515">
        <v>0</v>
      </c>
      <c r="R3515">
        <v>0</v>
      </c>
      <c r="S3515">
        <v>0</v>
      </c>
      <c r="T3515">
        <v>2</v>
      </c>
      <c r="U3515">
        <v>0</v>
      </c>
      <c r="V3515">
        <v>0</v>
      </c>
      <c r="W3515">
        <v>0</v>
      </c>
      <c r="X3515">
        <v>6.5260147164771674</v>
      </c>
      <c r="Y3515">
        <v>0</v>
      </c>
      <c r="Z3515">
        <v>0</v>
      </c>
      <c r="AA3515">
        <v>0</v>
      </c>
      <c r="AB3515">
        <v>3.5195983268920834</v>
      </c>
      <c r="AC3515">
        <v>0</v>
      </c>
      <c r="AD3515">
        <v>0</v>
      </c>
      <c r="AE3515">
        <v>10.045613043369251</v>
      </c>
    </row>
    <row r="3516" spans="1:31" x14ac:dyDescent="0.25">
      <c r="A3516">
        <v>1829048</v>
      </c>
      <c r="B3516">
        <v>1</v>
      </c>
      <c r="C3516" t="s">
        <v>80</v>
      </c>
      <c r="D3516" t="s">
        <v>104</v>
      </c>
      <c r="E3516" t="s">
        <v>131</v>
      </c>
      <c r="F3516" t="s">
        <v>10248</v>
      </c>
      <c r="G3516" t="s">
        <v>133</v>
      </c>
      <c r="H3516" t="s">
        <v>134</v>
      </c>
      <c r="I3516" t="s">
        <v>135</v>
      </c>
      <c r="J3516" t="s">
        <v>136</v>
      </c>
      <c r="K3516" t="s">
        <v>137</v>
      </c>
      <c r="L3516" t="s">
        <v>10249</v>
      </c>
      <c r="M3516" t="s">
        <v>10250</v>
      </c>
      <c r="N3516">
        <v>1.4908333330000001</v>
      </c>
      <c r="O3516">
        <v>0</v>
      </c>
      <c r="P3516">
        <v>49</v>
      </c>
      <c r="Q3516">
        <v>0</v>
      </c>
      <c r="R3516">
        <v>0</v>
      </c>
      <c r="S3516">
        <v>0</v>
      </c>
      <c r="T3516">
        <v>1</v>
      </c>
      <c r="U3516">
        <v>0</v>
      </c>
      <c r="V3516">
        <v>0</v>
      </c>
      <c r="W3516">
        <v>0</v>
      </c>
      <c r="X3516">
        <v>23.602852792244537</v>
      </c>
      <c r="Y3516">
        <v>0</v>
      </c>
      <c r="Z3516">
        <v>0</v>
      </c>
      <c r="AA3516">
        <v>0</v>
      </c>
      <c r="AB3516">
        <v>0.24150556158116668</v>
      </c>
      <c r="AC3516">
        <v>0</v>
      </c>
      <c r="AD3516">
        <v>0</v>
      </c>
      <c r="AE3516">
        <v>23.844358353825704</v>
      </c>
    </row>
    <row r="3517" spans="1:31" x14ac:dyDescent="0.25">
      <c r="A3517">
        <v>1827966</v>
      </c>
      <c r="B3517">
        <v>1</v>
      </c>
      <c r="C3517" t="s">
        <v>80</v>
      </c>
      <c r="D3517" t="s">
        <v>109</v>
      </c>
      <c r="E3517" t="s">
        <v>164</v>
      </c>
      <c r="F3517" t="s">
        <v>10251</v>
      </c>
      <c r="G3517" t="s">
        <v>225</v>
      </c>
      <c r="H3517" t="s">
        <v>157</v>
      </c>
      <c r="I3517" t="s">
        <v>135</v>
      </c>
      <c r="J3517" t="s">
        <v>136</v>
      </c>
      <c r="K3517" t="s">
        <v>151</v>
      </c>
      <c r="L3517" t="s">
        <v>10252</v>
      </c>
      <c r="M3517" t="s">
        <v>10253</v>
      </c>
      <c r="N3517">
        <v>3.7011111109999999</v>
      </c>
      <c r="O3517">
        <v>0</v>
      </c>
      <c r="P3517">
        <v>443</v>
      </c>
      <c r="Q3517">
        <v>2</v>
      </c>
      <c r="R3517">
        <v>18</v>
      </c>
      <c r="S3517">
        <v>2</v>
      </c>
      <c r="T3517">
        <v>64</v>
      </c>
      <c r="U3517">
        <v>0</v>
      </c>
      <c r="V3517">
        <v>0</v>
      </c>
      <c r="W3517">
        <v>0</v>
      </c>
      <c r="X3517">
        <v>228.66976211682291</v>
      </c>
      <c r="Y3517">
        <v>3.6093708522030421</v>
      </c>
      <c r="Z3517">
        <v>3.1820794096285496</v>
      </c>
      <c r="AA3517">
        <v>2.857862954941675</v>
      </c>
      <c r="AB3517">
        <v>53.534705079628878</v>
      </c>
      <c r="AC3517">
        <v>0</v>
      </c>
      <c r="AD3517">
        <v>0</v>
      </c>
      <c r="AE3517">
        <v>291.85378041322508</v>
      </c>
    </row>
    <row r="3518" spans="1:31" x14ac:dyDescent="0.25">
      <c r="A3518">
        <v>1828012</v>
      </c>
      <c r="B3518">
        <v>1</v>
      </c>
      <c r="C3518" t="s">
        <v>80</v>
      </c>
      <c r="D3518" t="s">
        <v>96</v>
      </c>
      <c r="E3518" t="s">
        <v>140</v>
      </c>
      <c r="F3518" t="s">
        <v>9038</v>
      </c>
      <c r="G3518" t="s">
        <v>213</v>
      </c>
      <c r="H3518" t="s">
        <v>134</v>
      </c>
      <c r="I3518" t="s">
        <v>135</v>
      </c>
      <c r="J3518" t="s">
        <v>136</v>
      </c>
      <c r="K3518" t="s">
        <v>137</v>
      </c>
      <c r="L3518" t="s">
        <v>10254</v>
      </c>
      <c r="M3518" t="s">
        <v>10255</v>
      </c>
      <c r="N3518">
        <v>6.2986111109999996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10.494301428167244</v>
      </c>
      <c r="AC3518">
        <v>0</v>
      </c>
      <c r="AD3518">
        <v>0</v>
      </c>
      <c r="AE3518">
        <v>10.494301428167244</v>
      </c>
    </row>
    <row r="3519" spans="1:31" x14ac:dyDescent="0.25">
      <c r="A3519">
        <v>1828991</v>
      </c>
      <c r="B3519">
        <v>1</v>
      </c>
      <c r="C3519" t="s">
        <v>80</v>
      </c>
      <c r="D3519" t="s">
        <v>103</v>
      </c>
      <c r="E3519" t="s">
        <v>131</v>
      </c>
      <c r="F3519" t="s">
        <v>10256</v>
      </c>
      <c r="G3519" t="s">
        <v>133</v>
      </c>
      <c r="H3519" t="s">
        <v>134</v>
      </c>
      <c r="I3519" t="s">
        <v>135</v>
      </c>
      <c r="J3519" t="s">
        <v>136</v>
      </c>
      <c r="K3519" t="s">
        <v>137</v>
      </c>
      <c r="L3519" t="s">
        <v>10257</v>
      </c>
      <c r="M3519" t="s">
        <v>10258</v>
      </c>
      <c r="N3519">
        <v>0.571944444</v>
      </c>
      <c r="O3519">
        <v>0</v>
      </c>
      <c r="P3519">
        <v>62</v>
      </c>
      <c r="Q3519">
        <v>0</v>
      </c>
      <c r="R3519">
        <v>6</v>
      </c>
      <c r="S3519">
        <v>0</v>
      </c>
      <c r="T3519">
        <v>12</v>
      </c>
      <c r="U3519">
        <v>0</v>
      </c>
      <c r="V3519">
        <v>0</v>
      </c>
      <c r="W3519">
        <v>0</v>
      </c>
      <c r="X3519">
        <v>7.7365815656499182</v>
      </c>
      <c r="Y3519">
        <v>0</v>
      </c>
      <c r="Z3519">
        <v>17.163117690558003</v>
      </c>
      <c r="AA3519">
        <v>0</v>
      </c>
      <c r="AB3519">
        <v>11.071067914941995</v>
      </c>
      <c r="AC3519">
        <v>0</v>
      </c>
      <c r="AD3519">
        <v>0</v>
      </c>
      <c r="AE3519">
        <v>35.970767171149916</v>
      </c>
    </row>
    <row r="3520" spans="1:31" x14ac:dyDescent="0.25">
      <c r="A3520">
        <v>1828945</v>
      </c>
      <c r="B3520">
        <v>1</v>
      </c>
      <c r="C3520" t="s">
        <v>80</v>
      </c>
      <c r="D3520" t="s">
        <v>98</v>
      </c>
      <c r="E3520" t="s">
        <v>140</v>
      </c>
      <c r="F3520" t="s">
        <v>10259</v>
      </c>
      <c r="G3520" t="s">
        <v>142</v>
      </c>
      <c r="H3520" t="s">
        <v>134</v>
      </c>
      <c r="I3520" t="s">
        <v>135</v>
      </c>
      <c r="J3520" t="s">
        <v>136</v>
      </c>
      <c r="K3520" t="s">
        <v>137</v>
      </c>
      <c r="L3520" t="s">
        <v>10260</v>
      </c>
      <c r="M3520" t="s">
        <v>10261</v>
      </c>
      <c r="N3520">
        <v>1.2375</v>
      </c>
      <c r="O3520">
        <v>0</v>
      </c>
      <c r="P3520">
        <v>1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0.16283772119265003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0.16283772119265003</v>
      </c>
    </row>
    <row r="3521" spans="1:31" x14ac:dyDescent="0.25">
      <c r="A3521">
        <v>1827783</v>
      </c>
      <c r="B3521">
        <v>1</v>
      </c>
      <c r="C3521" t="s">
        <v>80</v>
      </c>
      <c r="D3521" t="s">
        <v>82</v>
      </c>
      <c r="E3521" t="s">
        <v>140</v>
      </c>
      <c r="F3521" t="s">
        <v>10262</v>
      </c>
      <c r="G3521" t="s">
        <v>142</v>
      </c>
      <c r="H3521" t="s">
        <v>134</v>
      </c>
      <c r="I3521" t="s">
        <v>135</v>
      </c>
      <c r="J3521" t="s">
        <v>136</v>
      </c>
      <c r="K3521" t="s">
        <v>137</v>
      </c>
      <c r="L3521" t="s">
        <v>10263</v>
      </c>
      <c r="M3521" t="s">
        <v>10264</v>
      </c>
      <c r="N3521">
        <v>1.108333333</v>
      </c>
      <c r="O3521">
        <v>0</v>
      </c>
      <c r="P3521">
        <v>1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2.9375449124500002E-2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2.9375449124500002E-2</v>
      </c>
    </row>
    <row r="3522" spans="1:31" x14ac:dyDescent="0.25">
      <c r="A3522">
        <v>1827903</v>
      </c>
      <c r="B3522">
        <v>1</v>
      </c>
      <c r="C3522" t="s">
        <v>81</v>
      </c>
      <c r="D3522" t="s">
        <v>119</v>
      </c>
      <c r="E3522" t="s">
        <v>252</v>
      </c>
      <c r="F3522" t="s">
        <v>10265</v>
      </c>
      <c r="G3522" t="s">
        <v>150</v>
      </c>
      <c r="H3522" t="s">
        <v>134</v>
      </c>
      <c r="I3522" t="s">
        <v>135</v>
      </c>
      <c r="J3522" t="s">
        <v>136</v>
      </c>
      <c r="K3522" t="s">
        <v>151</v>
      </c>
      <c r="L3522" t="s">
        <v>10266</v>
      </c>
      <c r="M3522" t="s">
        <v>10267</v>
      </c>
      <c r="N3522">
        <v>8.0859583330000007</v>
      </c>
      <c r="O3522">
        <v>0</v>
      </c>
      <c r="P3522">
        <v>210</v>
      </c>
      <c r="Q3522">
        <v>0</v>
      </c>
      <c r="R3522">
        <v>8</v>
      </c>
      <c r="S3522">
        <v>0</v>
      </c>
      <c r="T3522">
        <v>9</v>
      </c>
      <c r="U3522">
        <v>0</v>
      </c>
      <c r="V3522">
        <v>0</v>
      </c>
      <c r="W3522">
        <v>0</v>
      </c>
      <c r="X3522">
        <v>313.96319533126837</v>
      </c>
      <c r="Y3522">
        <v>0</v>
      </c>
      <c r="Z3522">
        <v>39.423824484397606</v>
      </c>
      <c r="AA3522">
        <v>0</v>
      </c>
      <c r="AB3522">
        <v>14.030275562145802</v>
      </c>
      <c r="AC3522">
        <v>0</v>
      </c>
      <c r="AD3522">
        <v>0</v>
      </c>
      <c r="AE3522">
        <v>367.41729537781174</v>
      </c>
    </row>
    <row r="3523" spans="1:31" x14ac:dyDescent="0.25">
      <c r="A3523">
        <v>1827969</v>
      </c>
      <c r="B3523">
        <v>1</v>
      </c>
      <c r="C3523" t="s">
        <v>80</v>
      </c>
      <c r="D3523" t="s">
        <v>99</v>
      </c>
      <c r="E3523" t="s">
        <v>202</v>
      </c>
      <c r="F3523" t="s">
        <v>3813</v>
      </c>
      <c r="G3523" t="s">
        <v>156</v>
      </c>
      <c r="H3523" t="s">
        <v>157</v>
      </c>
      <c r="I3523" t="s">
        <v>135</v>
      </c>
      <c r="J3523" t="s">
        <v>136</v>
      </c>
      <c r="K3523" t="s">
        <v>137</v>
      </c>
      <c r="L3523" t="s">
        <v>10268</v>
      </c>
      <c r="M3523" t="s">
        <v>10269</v>
      </c>
      <c r="N3523">
        <v>0.105555555</v>
      </c>
      <c r="O3523">
        <v>4</v>
      </c>
      <c r="P3523">
        <v>808</v>
      </c>
      <c r="Q3523">
        <v>11</v>
      </c>
      <c r="R3523">
        <v>99</v>
      </c>
      <c r="S3523">
        <v>20</v>
      </c>
      <c r="T3523">
        <v>52</v>
      </c>
      <c r="U3523">
        <v>0</v>
      </c>
      <c r="V3523">
        <v>4</v>
      </c>
      <c r="W3523">
        <v>1.1720892126794999</v>
      </c>
      <c r="X3523">
        <v>13.844058183788007</v>
      </c>
      <c r="Y3523">
        <v>3.0539430765977222</v>
      </c>
      <c r="Z3523">
        <v>4.9506881894635537</v>
      </c>
      <c r="AA3523">
        <v>9.1644507665267216</v>
      </c>
      <c r="AB3523">
        <v>2.4508631553985554</v>
      </c>
      <c r="AC3523">
        <v>0</v>
      </c>
      <c r="AD3523">
        <v>0.6322640288500001</v>
      </c>
      <c r="AE3523">
        <v>35.268356613304064</v>
      </c>
    </row>
    <row r="3524" spans="1:31" x14ac:dyDescent="0.25">
      <c r="A3524">
        <v>1828636</v>
      </c>
      <c r="B3524">
        <v>1</v>
      </c>
      <c r="C3524" t="s">
        <v>81</v>
      </c>
      <c r="D3524" t="s">
        <v>126</v>
      </c>
      <c r="E3524" t="s">
        <v>131</v>
      </c>
      <c r="F3524" t="s">
        <v>10270</v>
      </c>
      <c r="G3524" t="s">
        <v>133</v>
      </c>
      <c r="H3524" t="s">
        <v>134</v>
      </c>
      <c r="I3524" t="s">
        <v>135</v>
      </c>
      <c r="J3524" t="s">
        <v>136</v>
      </c>
      <c r="K3524" t="s">
        <v>137</v>
      </c>
      <c r="L3524" t="s">
        <v>10271</v>
      </c>
      <c r="M3524" t="s">
        <v>10272</v>
      </c>
      <c r="N3524">
        <v>1.2080555550000001</v>
      </c>
      <c r="O3524">
        <v>0</v>
      </c>
      <c r="P3524">
        <v>14</v>
      </c>
      <c r="Q3524">
        <v>0</v>
      </c>
      <c r="R3524">
        <v>1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1.3800468330469331</v>
      </c>
      <c r="Y3524">
        <v>0</v>
      </c>
      <c r="Z3524">
        <v>0.30011780167063334</v>
      </c>
      <c r="AA3524">
        <v>0</v>
      </c>
      <c r="AB3524">
        <v>0</v>
      </c>
      <c r="AC3524">
        <v>0</v>
      </c>
      <c r="AD3524">
        <v>0</v>
      </c>
      <c r="AE3524">
        <v>1.6801646347175665</v>
      </c>
    </row>
    <row r="3525" spans="1:31" x14ac:dyDescent="0.25">
      <c r="A3525">
        <v>1828928</v>
      </c>
      <c r="B3525">
        <v>1</v>
      </c>
      <c r="C3525" t="s">
        <v>80</v>
      </c>
      <c r="D3525" t="s">
        <v>110</v>
      </c>
      <c r="E3525" t="s">
        <v>202</v>
      </c>
      <c r="F3525" t="s">
        <v>10273</v>
      </c>
      <c r="G3525" t="s">
        <v>156</v>
      </c>
      <c r="H3525" t="s">
        <v>157</v>
      </c>
      <c r="I3525" t="s">
        <v>135</v>
      </c>
      <c r="J3525" t="s">
        <v>136</v>
      </c>
      <c r="K3525" t="s">
        <v>137</v>
      </c>
      <c r="L3525" t="s">
        <v>10274</v>
      </c>
      <c r="M3525" t="s">
        <v>10275</v>
      </c>
      <c r="N3525">
        <v>2.2475000000000001</v>
      </c>
      <c r="O3525">
        <v>0</v>
      </c>
      <c r="P3525">
        <v>3231</v>
      </c>
      <c r="Q3525">
        <v>0</v>
      </c>
      <c r="R3525">
        <v>0</v>
      </c>
      <c r="S3525">
        <v>0</v>
      </c>
      <c r="T3525">
        <v>135</v>
      </c>
      <c r="U3525">
        <v>0</v>
      </c>
      <c r="V3525">
        <v>1</v>
      </c>
      <c r="W3525">
        <v>0</v>
      </c>
      <c r="X3525">
        <v>2194.6736981415079</v>
      </c>
      <c r="Y3525">
        <v>0</v>
      </c>
      <c r="Z3525">
        <v>0</v>
      </c>
      <c r="AA3525">
        <v>0</v>
      </c>
      <c r="AB3525">
        <v>410.06294695075076</v>
      </c>
      <c r="AC3525">
        <v>0</v>
      </c>
      <c r="AD3525">
        <v>41.113603908409054</v>
      </c>
      <c r="AE3525">
        <v>2645.8502490006676</v>
      </c>
    </row>
    <row r="3526" spans="1:31" x14ac:dyDescent="0.25">
      <c r="A3526">
        <v>1827883</v>
      </c>
      <c r="B3526">
        <v>1</v>
      </c>
      <c r="C3526" t="s">
        <v>81</v>
      </c>
      <c r="D3526" t="s">
        <v>123</v>
      </c>
      <c r="E3526" t="s">
        <v>140</v>
      </c>
      <c r="F3526" t="s">
        <v>10276</v>
      </c>
      <c r="G3526" t="s">
        <v>142</v>
      </c>
      <c r="H3526" t="s">
        <v>134</v>
      </c>
      <c r="I3526" t="s">
        <v>135</v>
      </c>
      <c r="J3526" t="s">
        <v>136</v>
      </c>
      <c r="K3526" t="s">
        <v>137</v>
      </c>
      <c r="L3526" t="s">
        <v>10277</v>
      </c>
      <c r="M3526" t="s">
        <v>10278</v>
      </c>
      <c r="N3526">
        <v>2.8027777770000002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11</v>
      </c>
      <c r="U3526">
        <v>0</v>
      </c>
      <c r="V3526">
        <v>1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30.263214685465666</v>
      </c>
      <c r="AC3526">
        <v>0</v>
      </c>
      <c r="AD3526">
        <v>10.887995872547501</v>
      </c>
      <c r="AE3526">
        <v>41.151210558013169</v>
      </c>
    </row>
    <row r="3527" spans="1:31" x14ac:dyDescent="0.25">
      <c r="A3527">
        <v>1827989</v>
      </c>
      <c r="B3527">
        <v>1</v>
      </c>
      <c r="C3527" t="s">
        <v>81</v>
      </c>
      <c r="D3527" t="s">
        <v>120</v>
      </c>
      <c r="E3527" t="s">
        <v>164</v>
      </c>
      <c r="F3527" t="s">
        <v>1018</v>
      </c>
      <c r="G3527" t="s">
        <v>156</v>
      </c>
      <c r="H3527" t="s">
        <v>157</v>
      </c>
      <c r="I3527" t="s">
        <v>135</v>
      </c>
      <c r="J3527" t="s">
        <v>136</v>
      </c>
      <c r="K3527" t="s">
        <v>137</v>
      </c>
      <c r="L3527" t="s">
        <v>10279</v>
      </c>
      <c r="M3527" t="s">
        <v>10280</v>
      </c>
      <c r="N3527">
        <v>0.34194444400000001</v>
      </c>
      <c r="O3527">
        <v>0</v>
      </c>
      <c r="P3527">
        <v>3232</v>
      </c>
      <c r="Q3527">
        <v>166</v>
      </c>
      <c r="R3527">
        <v>120</v>
      </c>
      <c r="S3527">
        <v>20</v>
      </c>
      <c r="T3527">
        <v>270</v>
      </c>
      <c r="U3527">
        <v>3</v>
      </c>
      <c r="V3527">
        <v>0</v>
      </c>
      <c r="W3527">
        <v>0</v>
      </c>
      <c r="X3527">
        <v>221.13943965226699</v>
      </c>
      <c r="Y3527">
        <v>258.2284267118356</v>
      </c>
      <c r="Z3527">
        <v>55.943070279690751</v>
      </c>
      <c r="AA3527">
        <v>74.51561903249474</v>
      </c>
      <c r="AB3527">
        <v>50.535997719758775</v>
      </c>
      <c r="AC3527">
        <v>24.838568532153065</v>
      </c>
      <c r="AD3527">
        <v>0</v>
      </c>
      <c r="AE3527">
        <v>685.20112192820011</v>
      </c>
    </row>
    <row r="3528" spans="1:31" x14ac:dyDescent="0.25">
      <c r="A3528">
        <v>1828075</v>
      </c>
      <c r="B3528">
        <v>1</v>
      </c>
      <c r="C3528" t="s">
        <v>81</v>
      </c>
      <c r="D3528" t="s">
        <v>115</v>
      </c>
      <c r="E3528" t="s">
        <v>202</v>
      </c>
      <c r="F3528" t="s">
        <v>10281</v>
      </c>
      <c r="G3528" t="s">
        <v>156</v>
      </c>
      <c r="H3528" t="s">
        <v>157</v>
      </c>
      <c r="I3528" t="s">
        <v>135</v>
      </c>
      <c r="J3528" t="s">
        <v>136</v>
      </c>
      <c r="K3528" t="s">
        <v>137</v>
      </c>
      <c r="L3528" t="s">
        <v>10282</v>
      </c>
      <c r="M3528" t="s">
        <v>10283</v>
      </c>
      <c r="N3528">
        <v>7.8055554999999999E-2</v>
      </c>
      <c r="O3528">
        <v>0</v>
      </c>
      <c r="P3528">
        <v>2873</v>
      </c>
      <c r="Q3528">
        <v>6</v>
      </c>
      <c r="R3528">
        <v>162</v>
      </c>
      <c r="S3528">
        <v>6</v>
      </c>
      <c r="T3528">
        <v>197</v>
      </c>
      <c r="U3528">
        <v>1</v>
      </c>
      <c r="V3528">
        <v>1</v>
      </c>
      <c r="W3528">
        <v>0</v>
      </c>
      <c r="X3528">
        <v>21.639477156537374</v>
      </c>
      <c r="Y3528">
        <v>0.5464337605955667</v>
      </c>
      <c r="Z3528">
        <v>6.8680736466558709</v>
      </c>
      <c r="AA3528">
        <v>1.1934299447178001</v>
      </c>
      <c r="AB3528">
        <v>4.2481216464141411</v>
      </c>
      <c r="AC3528">
        <v>0.91878598287333335</v>
      </c>
      <c r="AD3528">
        <v>6.4714634624166677E-4</v>
      </c>
      <c r="AE3528">
        <v>35.414969284140319</v>
      </c>
    </row>
    <row r="3529" spans="1:31" x14ac:dyDescent="0.25">
      <c r="A3529">
        <v>1829114</v>
      </c>
      <c r="B3529">
        <v>1</v>
      </c>
      <c r="C3529" t="s">
        <v>80</v>
      </c>
      <c r="D3529" t="s">
        <v>98</v>
      </c>
      <c r="E3529" t="s">
        <v>154</v>
      </c>
      <c r="F3529" t="s">
        <v>10284</v>
      </c>
      <c r="G3529" t="s">
        <v>507</v>
      </c>
      <c r="H3529" t="s">
        <v>157</v>
      </c>
      <c r="I3529" t="s">
        <v>135</v>
      </c>
      <c r="J3529" t="s">
        <v>136</v>
      </c>
      <c r="K3529" t="s">
        <v>137</v>
      </c>
      <c r="L3529" t="s">
        <v>10285</v>
      </c>
      <c r="M3529" t="s">
        <v>10286</v>
      </c>
      <c r="N3529">
        <v>2.6241666659999998</v>
      </c>
      <c r="O3529">
        <v>0</v>
      </c>
      <c r="P3529">
        <v>0</v>
      </c>
      <c r="Q3529">
        <v>0</v>
      </c>
      <c r="R3529">
        <v>14</v>
      </c>
      <c r="S3529">
        <v>0</v>
      </c>
      <c r="T3529">
        <v>3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56.025575708543371</v>
      </c>
      <c r="AA3529">
        <v>0</v>
      </c>
      <c r="AB3529">
        <v>8.6602076724147654</v>
      </c>
      <c r="AC3529">
        <v>0</v>
      </c>
      <c r="AD3529">
        <v>0</v>
      </c>
      <c r="AE3529">
        <v>64.685783380958142</v>
      </c>
    </row>
    <row r="3530" spans="1:31" x14ac:dyDescent="0.25">
      <c r="A3530">
        <v>1828181</v>
      </c>
      <c r="B3530">
        <v>1</v>
      </c>
      <c r="C3530" t="s">
        <v>80</v>
      </c>
      <c r="D3530" t="s">
        <v>107</v>
      </c>
      <c r="E3530" t="s">
        <v>140</v>
      </c>
      <c r="F3530" t="s">
        <v>10287</v>
      </c>
      <c r="G3530" t="s">
        <v>246</v>
      </c>
      <c r="H3530" t="s">
        <v>134</v>
      </c>
      <c r="I3530" t="s">
        <v>135</v>
      </c>
      <c r="J3530" t="s">
        <v>136</v>
      </c>
      <c r="K3530" t="s">
        <v>137</v>
      </c>
      <c r="L3530" t="s">
        <v>10288</v>
      </c>
      <c r="M3530" t="s">
        <v>10289</v>
      </c>
      <c r="N3530">
        <v>1.538611111</v>
      </c>
      <c r="O3530">
        <v>0</v>
      </c>
      <c r="P3530">
        <v>7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1.3619524865942001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1.3619524865942001</v>
      </c>
    </row>
    <row r="3531" spans="1:31" x14ac:dyDescent="0.25">
      <c r="A3531">
        <v>1829028</v>
      </c>
      <c r="B3531">
        <v>1</v>
      </c>
      <c r="C3531" t="s">
        <v>80</v>
      </c>
      <c r="D3531" t="s">
        <v>82</v>
      </c>
      <c r="E3531" t="s">
        <v>140</v>
      </c>
      <c r="F3531" t="s">
        <v>10290</v>
      </c>
      <c r="G3531" t="s">
        <v>213</v>
      </c>
      <c r="H3531" t="s">
        <v>134</v>
      </c>
      <c r="I3531" t="s">
        <v>135</v>
      </c>
      <c r="J3531" t="s">
        <v>136</v>
      </c>
      <c r="K3531" t="s">
        <v>137</v>
      </c>
      <c r="L3531" t="s">
        <v>10291</v>
      </c>
      <c r="M3531" t="s">
        <v>10292</v>
      </c>
      <c r="N3531">
        <v>1.278611111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2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0.65338074471821672</v>
      </c>
      <c r="AC3531">
        <v>0</v>
      </c>
      <c r="AD3531">
        <v>0</v>
      </c>
      <c r="AE3531">
        <v>0.65338074471821672</v>
      </c>
    </row>
    <row r="3532" spans="1:31" x14ac:dyDescent="0.25">
      <c r="A3532">
        <v>1828696</v>
      </c>
      <c r="B3532">
        <v>1</v>
      </c>
      <c r="C3532" t="s">
        <v>80</v>
      </c>
      <c r="D3532" t="s">
        <v>106</v>
      </c>
      <c r="E3532" t="s">
        <v>131</v>
      </c>
      <c r="F3532" t="s">
        <v>10293</v>
      </c>
      <c r="G3532" t="s">
        <v>133</v>
      </c>
      <c r="H3532" t="s">
        <v>134</v>
      </c>
      <c r="I3532" t="s">
        <v>135</v>
      </c>
      <c r="J3532" t="s">
        <v>136</v>
      </c>
      <c r="K3532" t="s">
        <v>137</v>
      </c>
      <c r="L3532" t="s">
        <v>10294</v>
      </c>
      <c r="M3532" t="s">
        <v>10295</v>
      </c>
      <c r="N3532">
        <v>1.2075</v>
      </c>
      <c r="O3532">
        <v>0</v>
      </c>
      <c r="P3532">
        <v>1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0.83219511629993326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0.83219511629993326</v>
      </c>
    </row>
    <row r="3533" spans="1:31" x14ac:dyDescent="0.25">
      <c r="A3533">
        <v>1828032</v>
      </c>
      <c r="B3533">
        <v>1</v>
      </c>
      <c r="C3533" t="s">
        <v>80</v>
      </c>
      <c r="D3533" t="s">
        <v>98</v>
      </c>
      <c r="E3533" t="s">
        <v>140</v>
      </c>
      <c r="F3533" t="s">
        <v>10296</v>
      </c>
      <c r="G3533" t="s">
        <v>142</v>
      </c>
      <c r="H3533" t="s">
        <v>134</v>
      </c>
      <c r="I3533" t="s">
        <v>135</v>
      </c>
      <c r="J3533" t="s">
        <v>136</v>
      </c>
      <c r="K3533" t="s">
        <v>137</v>
      </c>
      <c r="L3533" t="s">
        <v>10297</v>
      </c>
      <c r="M3533" t="s">
        <v>10298</v>
      </c>
      <c r="N3533">
        <v>2.8891666659999999</v>
      </c>
      <c r="O3533">
        <v>0</v>
      </c>
      <c r="P3533">
        <v>1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1.8992013893074002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1.8992013893074002</v>
      </c>
    </row>
    <row r="3534" spans="1:31" x14ac:dyDescent="0.25">
      <c r="A3534">
        <v>1829074</v>
      </c>
      <c r="B3534">
        <v>1</v>
      </c>
      <c r="C3534" t="s">
        <v>80</v>
      </c>
      <c r="D3534" t="s">
        <v>104</v>
      </c>
      <c r="E3534" t="s">
        <v>154</v>
      </c>
      <c r="F3534" t="s">
        <v>10299</v>
      </c>
      <c r="G3534" t="s">
        <v>156</v>
      </c>
      <c r="H3534" t="s">
        <v>157</v>
      </c>
      <c r="I3534" t="s">
        <v>135</v>
      </c>
      <c r="J3534" t="s">
        <v>136</v>
      </c>
      <c r="K3534" t="s">
        <v>137</v>
      </c>
      <c r="L3534" t="s">
        <v>10300</v>
      </c>
      <c r="M3534" t="s">
        <v>10301</v>
      </c>
      <c r="N3534">
        <v>0.12916666600000001</v>
      </c>
      <c r="O3534">
        <v>3</v>
      </c>
      <c r="P3534">
        <v>0</v>
      </c>
      <c r="Q3534">
        <v>16</v>
      </c>
      <c r="R3534">
        <v>0</v>
      </c>
      <c r="S3534">
        <v>11</v>
      </c>
      <c r="T3534">
        <v>0</v>
      </c>
      <c r="U3534">
        <v>1</v>
      </c>
      <c r="V3534">
        <v>0</v>
      </c>
      <c r="W3534">
        <v>0.31395278625787504</v>
      </c>
      <c r="X3534">
        <v>0</v>
      </c>
      <c r="Y3534">
        <v>1.0386129034725002</v>
      </c>
      <c r="Z3534">
        <v>0</v>
      </c>
      <c r="AA3534">
        <v>6.7078658849213344</v>
      </c>
      <c r="AB3534">
        <v>0</v>
      </c>
      <c r="AC3534">
        <v>1.1182270419840001</v>
      </c>
      <c r="AD3534">
        <v>0</v>
      </c>
      <c r="AE3534">
        <v>9.1786586166357083</v>
      </c>
    </row>
    <row r="3535" spans="1:31" x14ac:dyDescent="0.25">
      <c r="A3535">
        <v>1828888</v>
      </c>
      <c r="B3535">
        <v>1</v>
      </c>
      <c r="C3535" t="s">
        <v>80</v>
      </c>
      <c r="D3535" t="s">
        <v>89</v>
      </c>
      <c r="E3535" t="s">
        <v>154</v>
      </c>
      <c r="F3535" t="s">
        <v>10302</v>
      </c>
      <c r="G3535" t="s">
        <v>386</v>
      </c>
      <c r="H3535" t="s">
        <v>157</v>
      </c>
      <c r="I3535" t="s">
        <v>135</v>
      </c>
      <c r="J3535" t="s">
        <v>136</v>
      </c>
      <c r="K3535" t="s">
        <v>137</v>
      </c>
      <c r="L3535" t="s">
        <v>10303</v>
      </c>
      <c r="M3535" t="s">
        <v>10304</v>
      </c>
      <c r="N3535">
        <v>0.94861111099999995</v>
      </c>
      <c r="O3535">
        <v>0</v>
      </c>
      <c r="P3535">
        <v>98</v>
      </c>
      <c r="Q3535">
        <v>0</v>
      </c>
      <c r="R3535">
        <v>0</v>
      </c>
      <c r="S3535">
        <v>0</v>
      </c>
      <c r="T3535">
        <v>10</v>
      </c>
      <c r="U3535">
        <v>0</v>
      </c>
      <c r="V3535">
        <v>0</v>
      </c>
      <c r="W3535">
        <v>0</v>
      </c>
      <c r="X3535">
        <v>67.784021255654579</v>
      </c>
      <c r="Y3535">
        <v>0</v>
      </c>
      <c r="Z3535">
        <v>0</v>
      </c>
      <c r="AA3535">
        <v>0</v>
      </c>
      <c r="AB3535">
        <v>63.623775663006576</v>
      </c>
      <c r="AC3535">
        <v>0</v>
      </c>
      <c r="AD3535">
        <v>0</v>
      </c>
      <c r="AE3535">
        <v>131.40779691866115</v>
      </c>
    </row>
    <row r="3536" spans="1:31" x14ac:dyDescent="0.25">
      <c r="A3536">
        <v>1827846</v>
      </c>
      <c r="B3536">
        <v>1</v>
      </c>
      <c r="C3536" t="s">
        <v>80</v>
      </c>
      <c r="D3536" t="s">
        <v>105</v>
      </c>
      <c r="E3536" t="s">
        <v>202</v>
      </c>
      <c r="F3536" t="s">
        <v>3651</v>
      </c>
      <c r="G3536" t="s">
        <v>156</v>
      </c>
      <c r="H3536" t="s">
        <v>157</v>
      </c>
      <c r="I3536" t="s">
        <v>135</v>
      </c>
      <c r="J3536" t="s">
        <v>136</v>
      </c>
      <c r="K3536" t="s">
        <v>137</v>
      </c>
      <c r="L3536" t="s">
        <v>10305</v>
      </c>
      <c r="M3536" t="s">
        <v>10306</v>
      </c>
      <c r="N3536">
        <v>0.62916666600000004</v>
      </c>
      <c r="O3536">
        <v>15</v>
      </c>
      <c r="P3536">
        <v>29</v>
      </c>
      <c r="Q3536">
        <v>18</v>
      </c>
      <c r="R3536">
        <v>0</v>
      </c>
      <c r="S3536">
        <v>13</v>
      </c>
      <c r="T3536">
        <v>0</v>
      </c>
      <c r="U3536">
        <v>0</v>
      </c>
      <c r="V3536">
        <v>0</v>
      </c>
      <c r="W3536">
        <v>4.5769422721537509</v>
      </c>
      <c r="X3536">
        <v>2.691710932843876</v>
      </c>
      <c r="Y3536">
        <v>31.887061805989998</v>
      </c>
      <c r="Z3536">
        <v>0</v>
      </c>
      <c r="AA3536">
        <v>57.826255512492502</v>
      </c>
      <c r="AB3536">
        <v>0</v>
      </c>
      <c r="AC3536">
        <v>0</v>
      </c>
      <c r="AD3536">
        <v>0</v>
      </c>
      <c r="AE3536">
        <v>96.981970523480129</v>
      </c>
    </row>
    <row r="3537" spans="1:31" x14ac:dyDescent="0.25">
      <c r="A3537">
        <v>1828241</v>
      </c>
      <c r="B3537">
        <v>1</v>
      </c>
      <c r="C3537" t="s">
        <v>80</v>
      </c>
      <c r="D3537" t="s">
        <v>109</v>
      </c>
      <c r="E3537" t="s">
        <v>140</v>
      </c>
      <c r="F3537" t="s">
        <v>10307</v>
      </c>
      <c r="G3537" t="s">
        <v>142</v>
      </c>
      <c r="H3537" t="s">
        <v>134</v>
      </c>
      <c r="I3537" t="s">
        <v>135</v>
      </c>
      <c r="J3537" t="s">
        <v>136</v>
      </c>
      <c r="K3537" t="s">
        <v>137</v>
      </c>
      <c r="L3537" t="s">
        <v>10308</v>
      </c>
      <c r="M3537" t="s">
        <v>10309</v>
      </c>
      <c r="N3537">
        <v>2.5388888879999998</v>
      </c>
      <c r="O3537">
        <v>0</v>
      </c>
      <c r="P3537">
        <v>1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0.45667634173916666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0.45667634173916666</v>
      </c>
    </row>
    <row r="3538" spans="1:31" x14ac:dyDescent="0.25">
      <c r="A3538">
        <v>1828218</v>
      </c>
      <c r="B3538">
        <v>1</v>
      </c>
      <c r="C3538" t="s">
        <v>81</v>
      </c>
      <c r="D3538" t="s">
        <v>117</v>
      </c>
      <c r="E3538" t="s">
        <v>268</v>
      </c>
      <c r="F3538" t="s">
        <v>9779</v>
      </c>
      <c r="G3538" t="s">
        <v>156</v>
      </c>
      <c r="H3538" t="s">
        <v>157</v>
      </c>
      <c r="I3538" t="s">
        <v>135</v>
      </c>
      <c r="J3538" t="s">
        <v>136</v>
      </c>
      <c r="K3538" t="s">
        <v>137</v>
      </c>
      <c r="L3538" t="s">
        <v>10310</v>
      </c>
      <c r="M3538" t="s">
        <v>10311</v>
      </c>
      <c r="N3538">
        <v>0.93309249999999999</v>
      </c>
      <c r="O3538">
        <v>0</v>
      </c>
      <c r="P3538">
        <v>8034</v>
      </c>
      <c r="Q3538">
        <v>9</v>
      </c>
      <c r="R3538">
        <v>593</v>
      </c>
      <c r="S3538">
        <v>31</v>
      </c>
      <c r="T3538">
        <v>790</v>
      </c>
      <c r="U3538">
        <v>0</v>
      </c>
      <c r="V3538">
        <v>0</v>
      </c>
      <c r="W3538">
        <v>0</v>
      </c>
      <c r="X3538">
        <v>1132.7746413569812</v>
      </c>
      <c r="Y3538">
        <v>13.706107821377959</v>
      </c>
      <c r="Z3538">
        <v>134.01772094881977</v>
      </c>
      <c r="AA3538">
        <v>201.23403319090656</v>
      </c>
      <c r="AB3538">
        <v>370.01661942177202</v>
      </c>
      <c r="AC3538">
        <v>0</v>
      </c>
      <c r="AD3538">
        <v>0</v>
      </c>
      <c r="AE3538">
        <v>1851.7491227398575</v>
      </c>
    </row>
    <row r="3539" spans="1:31" x14ac:dyDescent="0.25">
      <c r="A3539">
        <v>1828882</v>
      </c>
      <c r="B3539">
        <v>1</v>
      </c>
      <c r="C3539" t="s">
        <v>80</v>
      </c>
      <c r="D3539" t="s">
        <v>85</v>
      </c>
      <c r="E3539" t="s">
        <v>140</v>
      </c>
      <c r="F3539" t="s">
        <v>10312</v>
      </c>
      <c r="G3539" t="s">
        <v>142</v>
      </c>
      <c r="H3539" t="s">
        <v>134</v>
      </c>
      <c r="I3539" t="s">
        <v>135</v>
      </c>
      <c r="J3539" t="s">
        <v>136</v>
      </c>
      <c r="K3539" t="s">
        <v>137</v>
      </c>
      <c r="L3539" t="s">
        <v>10313</v>
      </c>
      <c r="M3539" t="s">
        <v>10314</v>
      </c>
      <c r="N3539">
        <v>4.6791666660000004</v>
      </c>
      <c r="O3539">
        <v>0</v>
      </c>
      <c r="P3539">
        <v>10</v>
      </c>
      <c r="Q3539">
        <v>0</v>
      </c>
      <c r="R3539">
        <v>0</v>
      </c>
      <c r="S3539">
        <v>0</v>
      </c>
      <c r="T3539">
        <v>2</v>
      </c>
      <c r="U3539">
        <v>0</v>
      </c>
      <c r="V3539">
        <v>0</v>
      </c>
      <c r="W3539">
        <v>0</v>
      </c>
      <c r="X3539">
        <v>10.248269064830225</v>
      </c>
      <c r="Y3539">
        <v>0</v>
      </c>
      <c r="Z3539">
        <v>0</v>
      </c>
      <c r="AA3539">
        <v>0</v>
      </c>
      <c r="AB3539">
        <v>1.18449434056715</v>
      </c>
      <c r="AC3539">
        <v>0</v>
      </c>
      <c r="AD3539">
        <v>0</v>
      </c>
      <c r="AE3539">
        <v>11.432763405397376</v>
      </c>
    </row>
    <row r="3540" spans="1:31" x14ac:dyDescent="0.25">
      <c r="A3540">
        <v>1828988</v>
      </c>
      <c r="B3540">
        <v>1</v>
      </c>
      <c r="C3540" t="s">
        <v>80</v>
      </c>
      <c r="D3540" t="s">
        <v>98</v>
      </c>
      <c r="E3540" t="s">
        <v>202</v>
      </c>
      <c r="F3540" t="s">
        <v>9305</v>
      </c>
      <c r="G3540" t="s">
        <v>156</v>
      </c>
      <c r="H3540" t="s">
        <v>157</v>
      </c>
      <c r="I3540" t="s">
        <v>135</v>
      </c>
      <c r="J3540" t="s">
        <v>136</v>
      </c>
      <c r="K3540" t="s">
        <v>137</v>
      </c>
      <c r="L3540" t="s">
        <v>10315</v>
      </c>
      <c r="M3540" t="s">
        <v>10316</v>
      </c>
      <c r="N3540">
        <v>0.96250000000000002</v>
      </c>
      <c r="O3540">
        <v>1</v>
      </c>
      <c r="P3540">
        <v>1129</v>
      </c>
      <c r="Q3540">
        <v>19</v>
      </c>
      <c r="R3540">
        <v>234</v>
      </c>
      <c r="S3540">
        <v>13</v>
      </c>
      <c r="T3540">
        <v>294</v>
      </c>
      <c r="U3540">
        <v>2</v>
      </c>
      <c r="V3540">
        <v>0</v>
      </c>
      <c r="W3540">
        <v>0.41997158771945842</v>
      </c>
      <c r="X3540">
        <v>244.47341245742399</v>
      </c>
      <c r="Y3540">
        <v>35.670552056267162</v>
      </c>
      <c r="Z3540">
        <v>234.47498007207719</v>
      </c>
      <c r="AA3540">
        <v>72.101764384948837</v>
      </c>
      <c r="AB3540">
        <v>207.01116806674392</v>
      </c>
      <c r="AC3540">
        <v>5.3956554535979997</v>
      </c>
      <c r="AD3540">
        <v>0</v>
      </c>
      <c r="AE3540">
        <v>799.54750407877862</v>
      </c>
    </row>
    <row r="3541" spans="1:31" x14ac:dyDescent="0.25">
      <c r="A3541">
        <v>1827863</v>
      </c>
      <c r="B3541">
        <v>1</v>
      </c>
      <c r="C3541" t="s">
        <v>81</v>
      </c>
      <c r="D3541" t="s">
        <v>125</v>
      </c>
      <c r="E3541" t="s">
        <v>202</v>
      </c>
      <c r="F3541" t="s">
        <v>10317</v>
      </c>
      <c r="G3541" t="s">
        <v>156</v>
      </c>
      <c r="H3541" t="s">
        <v>157</v>
      </c>
      <c r="I3541" t="s">
        <v>135</v>
      </c>
      <c r="J3541" t="s">
        <v>136</v>
      </c>
      <c r="K3541" t="s">
        <v>137</v>
      </c>
      <c r="L3541" t="s">
        <v>10318</v>
      </c>
      <c r="M3541" t="s">
        <v>10319</v>
      </c>
      <c r="N3541">
        <v>0.97583333299999997</v>
      </c>
      <c r="O3541">
        <v>1</v>
      </c>
      <c r="P3541">
        <v>50</v>
      </c>
      <c r="Q3541">
        <v>94</v>
      </c>
      <c r="R3541">
        <v>3</v>
      </c>
      <c r="S3541">
        <v>1</v>
      </c>
      <c r="T3541">
        <v>1</v>
      </c>
      <c r="U3541">
        <v>0</v>
      </c>
      <c r="V3541">
        <v>0</v>
      </c>
      <c r="W3541">
        <v>1.7573478437273751</v>
      </c>
      <c r="X3541">
        <v>8.9870498890408772</v>
      </c>
      <c r="Y3541">
        <v>331.15841613241554</v>
      </c>
      <c r="Z3541">
        <v>5.6455211323093755</v>
      </c>
      <c r="AA3541">
        <v>9.7360211703749991E-2</v>
      </c>
      <c r="AB3541">
        <v>2.0321767954581498</v>
      </c>
      <c r="AC3541">
        <v>0</v>
      </c>
      <c r="AD3541">
        <v>0</v>
      </c>
      <c r="AE3541">
        <v>349.67787200465511</v>
      </c>
    </row>
    <row r="3542" spans="1:31" x14ac:dyDescent="0.25">
      <c r="A3542">
        <v>1827909</v>
      </c>
      <c r="B3542">
        <v>1</v>
      </c>
      <c r="C3542" t="s">
        <v>81</v>
      </c>
      <c r="D3542" t="s">
        <v>118</v>
      </c>
      <c r="E3542" t="s">
        <v>154</v>
      </c>
      <c r="F3542" t="s">
        <v>5654</v>
      </c>
      <c r="G3542" t="s">
        <v>150</v>
      </c>
      <c r="H3542" t="s">
        <v>157</v>
      </c>
      <c r="I3542" t="s">
        <v>135</v>
      </c>
      <c r="J3542" t="s">
        <v>136</v>
      </c>
      <c r="K3542" t="s">
        <v>151</v>
      </c>
      <c r="L3542" t="s">
        <v>10320</v>
      </c>
      <c r="M3542" t="s">
        <v>10321</v>
      </c>
      <c r="N3542">
        <v>8.1332516659999996</v>
      </c>
      <c r="O3542">
        <v>0</v>
      </c>
      <c r="P3542">
        <v>149</v>
      </c>
      <c r="Q3542">
        <v>0</v>
      </c>
      <c r="R3542">
        <v>30</v>
      </c>
      <c r="S3542">
        <v>0</v>
      </c>
      <c r="T3542">
        <v>12</v>
      </c>
      <c r="U3542">
        <v>0</v>
      </c>
      <c r="V3542">
        <v>0</v>
      </c>
      <c r="W3542">
        <v>0</v>
      </c>
      <c r="X3542">
        <v>206.81608781856877</v>
      </c>
      <c r="Y3542">
        <v>0</v>
      </c>
      <c r="Z3542">
        <v>44.408961176102444</v>
      </c>
      <c r="AA3542">
        <v>0</v>
      </c>
      <c r="AB3542">
        <v>63.056416090258537</v>
      </c>
      <c r="AC3542">
        <v>0</v>
      </c>
      <c r="AD3542">
        <v>0</v>
      </c>
      <c r="AE3542">
        <v>314.28146508492978</v>
      </c>
    </row>
    <row r="3543" spans="1:31" x14ac:dyDescent="0.25">
      <c r="A3543">
        <v>1828009</v>
      </c>
      <c r="B3543">
        <v>1</v>
      </c>
      <c r="C3543" t="s">
        <v>80</v>
      </c>
      <c r="D3543" t="s">
        <v>105</v>
      </c>
      <c r="E3543" t="s">
        <v>154</v>
      </c>
      <c r="F3543" t="s">
        <v>10322</v>
      </c>
      <c r="G3543" t="s">
        <v>156</v>
      </c>
      <c r="H3543" t="s">
        <v>157</v>
      </c>
      <c r="I3543" t="s">
        <v>179</v>
      </c>
      <c r="J3543" t="s">
        <v>136</v>
      </c>
      <c r="K3543" t="s">
        <v>137</v>
      </c>
      <c r="L3543" t="s">
        <v>10323</v>
      </c>
      <c r="M3543" t="s">
        <v>10324</v>
      </c>
      <c r="N3543">
        <v>8.3333330000000001E-3</v>
      </c>
      <c r="O3543">
        <v>0</v>
      </c>
      <c r="P3543">
        <v>1398</v>
      </c>
      <c r="Q3543">
        <v>4</v>
      </c>
      <c r="R3543">
        <v>93</v>
      </c>
      <c r="S3543">
        <v>4</v>
      </c>
      <c r="T3543">
        <v>122</v>
      </c>
      <c r="U3543">
        <v>1</v>
      </c>
      <c r="V3543">
        <v>0</v>
      </c>
      <c r="W3543">
        <v>0</v>
      </c>
      <c r="X3543">
        <v>2.3779617666284958</v>
      </c>
      <c r="Y3543">
        <v>0.18973072332850002</v>
      </c>
      <c r="Z3543">
        <v>0.10755026973499997</v>
      </c>
      <c r="AA3543">
        <v>0.21069495871125002</v>
      </c>
      <c r="AB3543">
        <v>0.57738730536408367</v>
      </c>
      <c r="AC3543">
        <v>0.26918905195350001</v>
      </c>
      <c r="AD3543">
        <v>0</v>
      </c>
      <c r="AE3543">
        <v>3.7325140757208297</v>
      </c>
    </row>
    <row r="3544" spans="1:31" x14ac:dyDescent="0.25">
      <c r="A3544">
        <v>1829091</v>
      </c>
      <c r="B3544">
        <v>1</v>
      </c>
      <c r="C3544" t="s">
        <v>81</v>
      </c>
      <c r="D3544" t="s">
        <v>115</v>
      </c>
      <c r="E3544" t="s">
        <v>131</v>
      </c>
      <c r="F3544" t="s">
        <v>10325</v>
      </c>
      <c r="G3544" t="s">
        <v>133</v>
      </c>
      <c r="H3544" t="s">
        <v>134</v>
      </c>
      <c r="I3544" t="s">
        <v>135</v>
      </c>
      <c r="J3544" t="s">
        <v>136</v>
      </c>
      <c r="K3544" t="s">
        <v>137</v>
      </c>
      <c r="L3544" t="s">
        <v>10326</v>
      </c>
      <c r="M3544" t="s">
        <v>10327</v>
      </c>
      <c r="N3544">
        <v>3.7508333330000001</v>
      </c>
      <c r="O3544">
        <v>0</v>
      </c>
      <c r="P3544">
        <v>3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0.29496575430482502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0.29496575430482502</v>
      </c>
    </row>
    <row r="3545" spans="1:31" x14ac:dyDescent="0.25">
      <c r="A3545">
        <v>1829111</v>
      </c>
      <c r="B3545">
        <v>1</v>
      </c>
      <c r="C3545" t="s">
        <v>80</v>
      </c>
      <c r="D3545" t="s">
        <v>102</v>
      </c>
      <c r="E3545" t="s">
        <v>154</v>
      </c>
      <c r="F3545" t="s">
        <v>10328</v>
      </c>
      <c r="G3545" t="s">
        <v>175</v>
      </c>
      <c r="H3545" t="s">
        <v>157</v>
      </c>
      <c r="I3545" t="s">
        <v>135</v>
      </c>
      <c r="J3545" t="s">
        <v>136</v>
      </c>
      <c r="K3545" t="s">
        <v>137</v>
      </c>
      <c r="L3545" t="s">
        <v>10329</v>
      </c>
      <c r="M3545" t="s">
        <v>10330</v>
      </c>
      <c r="N3545">
        <v>2.1427777770000001</v>
      </c>
      <c r="O3545">
        <v>0</v>
      </c>
      <c r="P3545">
        <v>100</v>
      </c>
      <c r="Q3545">
        <v>0</v>
      </c>
      <c r="R3545">
        <v>0</v>
      </c>
      <c r="S3545">
        <v>0</v>
      </c>
      <c r="T3545">
        <v>4</v>
      </c>
      <c r="U3545">
        <v>0</v>
      </c>
      <c r="V3545">
        <v>0</v>
      </c>
      <c r="W3545">
        <v>0</v>
      </c>
      <c r="X3545">
        <v>32.038006301353079</v>
      </c>
      <c r="Y3545">
        <v>0</v>
      </c>
      <c r="Z3545">
        <v>0</v>
      </c>
      <c r="AA3545">
        <v>0</v>
      </c>
      <c r="AB3545">
        <v>3.2434242330564165</v>
      </c>
      <c r="AC3545">
        <v>0</v>
      </c>
      <c r="AD3545">
        <v>0</v>
      </c>
      <c r="AE3545">
        <v>35.281430534409495</v>
      </c>
    </row>
    <row r="3546" spans="1:31" x14ac:dyDescent="0.25">
      <c r="A3546">
        <v>1827949</v>
      </c>
      <c r="B3546">
        <v>1</v>
      </c>
      <c r="C3546" t="s">
        <v>81</v>
      </c>
      <c r="D3546" t="s">
        <v>113</v>
      </c>
      <c r="E3546" t="s">
        <v>252</v>
      </c>
      <c r="F3546" t="s">
        <v>10331</v>
      </c>
      <c r="G3546" t="s">
        <v>279</v>
      </c>
      <c r="H3546" t="s">
        <v>134</v>
      </c>
      <c r="I3546" t="s">
        <v>135</v>
      </c>
      <c r="J3546" t="s">
        <v>136</v>
      </c>
      <c r="K3546" t="s">
        <v>137</v>
      </c>
      <c r="L3546" t="s">
        <v>10332</v>
      </c>
      <c r="M3546" t="s">
        <v>10333</v>
      </c>
      <c r="N3546">
        <v>1.8677777769999999</v>
      </c>
      <c r="O3546">
        <v>0</v>
      </c>
      <c r="P3546">
        <v>0</v>
      </c>
      <c r="Q3546">
        <v>0</v>
      </c>
      <c r="R3546">
        <v>11</v>
      </c>
      <c r="S3546">
        <v>0</v>
      </c>
      <c r="T3546">
        <v>1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181.98419429484002</v>
      </c>
      <c r="AA3546">
        <v>0</v>
      </c>
      <c r="AB3546">
        <v>0.15864535516060002</v>
      </c>
      <c r="AC3546">
        <v>0</v>
      </c>
      <c r="AD3546">
        <v>0</v>
      </c>
      <c r="AE3546">
        <v>182.14283965000061</v>
      </c>
    </row>
    <row r="3547" spans="1:31" x14ac:dyDescent="0.25">
      <c r="A3547">
        <v>1828092</v>
      </c>
      <c r="B3547">
        <v>1</v>
      </c>
      <c r="C3547" t="s">
        <v>80</v>
      </c>
      <c r="D3547" t="s">
        <v>104</v>
      </c>
      <c r="E3547" t="s">
        <v>131</v>
      </c>
      <c r="F3547" t="s">
        <v>10334</v>
      </c>
      <c r="G3547" t="s">
        <v>242</v>
      </c>
      <c r="H3547" t="s">
        <v>134</v>
      </c>
      <c r="I3547" t="s">
        <v>135</v>
      </c>
      <c r="J3547" t="s">
        <v>3</v>
      </c>
      <c r="K3547" t="s">
        <v>137</v>
      </c>
      <c r="L3547" t="s">
        <v>10335</v>
      </c>
      <c r="M3547" t="s">
        <v>10336</v>
      </c>
      <c r="N3547">
        <v>2.605555555</v>
      </c>
      <c r="O3547">
        <v>0</v>
      </c>
      <c r="P3547">
        <v>163</v>
      </c>
      <c r="Q3547">
        <v>0</v>
      </c>
      <c r="R3547">
        <v>2</v>
      </c>
      <c r="S3547">
        <v>0</v>
      </c>
      <c r="T3547">
        <v>10</v>
      </c>
      <c r="U3547">
        <v>0</v>
      </c>
      <c r="V3547">
        <v>0</v>
      </c>
      <c r="W3547">
        <v>0</v>
      </c>
      <c r="X3547">
        <v>76.446897566129266</v>
      </c>
      <c r="Y3547">
        <v>0</v>
      </c>
      <c r="Z3547">
        <v>4.7347488305370664</v>
      </c>
      <c r="AA3547">
        <v>0</v>
      </c>
      <c r="AB3547">
        <v>5.3219809166642511</v>
      </c>
      <c r="AC3547">
        <v>0</v>
      </c>
      <c r="AD3547">
        <v>0</v>
      </c>
      <c r="AE3547">
        <v>86.503627313330583</v>
      </c>
    </row>
    <row r="3548" spans="1:31" x14ac:dyDescent="0.25">
      <c r="A3548">
        <v>1828072</v>
      </c>
      <c r="B3548">
        <v>1</v>
      </c>
      <c r="C3548" t="s">
        <v>80</v>
      </c>
      <c r="D3548" t="s">
        <v>103</v>
      </c>
      <c r="E3548" t="s">
        <v>140</v>
      </c>
      <c r="F3548" t="s">
        <v>10337</v>
      </c>
      <c r="G3548" t="s">
        <v>142</v>
      </c>
      <c r="H3548" t="s">
        <v>134</v>
      </c>
      <c r="I3548" t="s">
        <v>135</v>
      </c>
      <c r="J3548" t="s">
        <v>136</v>
      </c>
      <c r="K3548" t="s">
        <v>137</v>
      </c>
      <c r="L3548" t="s">
        <v>10338</v>
      </c>
      <c r="M3548" t="s">
        <v>10339</v>
      </c>
      <c r="N3548">
        <v>5.1402777769999997</v>
      </c>
      <c r="O3548">
        <v>0</v>
      </c>
      <c r="P3548">
        <v>12</v>
      </c>
      <c r="Q3548">
        <v>0</v>
      </c>
      <c r="R3548">
        <v>0</v>
      </c>
      <c r="S3548">
        <v>0</v>
      </c>
      <c r="T3548">
        <v>3</v>
      </c>
      <c r="U3548">
        <v>0</v>
      </c>
      <c r="V3548">
        <v>0</v>
      </c>
      <c r="W3548">
        <v>0</v>
      </c>
      <c r="X3548">
        <v>13.400956168443773</v>
      </c>
      <c r="Y3548">
        <v>0</v>
      </c>
      <c r="Z3548">
        <v>0</v>
      </c>
      <c r="AA3548">
        <v>0</v>
      </c>
      <c r="AB3548">
        <v>63.398270004538197</v>
      </c>
      <c r="AC3548">
        <v>0</v>
      </c>
      <c r="AD3548">
        <v>0</v>
      </c>
      <c r="AE3548">
        <v>76.799226172981975</v>
      </c>
    </row>
    <row r="3549" spans="1:31" x14ac:dyDescent="0.25">
      <c r="A3549">
        <v>1827992</v>
      </c>
      <c r="B3549">
        <v>1</v>
      </c>
      <c r="C3549" t="s">
        <v>80</v>
      </c>
      <c r="D3549" t="s">
        <v>93</v>
      </c>
      <c r="E3549" t="s">
        <v>202</v>
      </c>
      <c r="F3549" t="s">
        <v>10340</v>
      </c>
      <c r="G3549" t="s">
        <v>3474</v>
      </c>
      <c r="H3549" t="s">
        <v>157</v>
      </c>
      <c r="I3549" t="s">
        <v>135</v>
      </c>
      <c r="J3549" t="s">
        <v>136</v>
      </c>
      <c r="K3549" t="s">
        <v>151</v>
      </c>
      <c r="L3549" t="s">
        <v>10341</v>
      </c>
      <c r="M3549" t="s">
        <v>10342</v>
      </c>
      <c r="N3549">
        <v>0.46666666600000001</v>
      </c>
      <c r="O3549">
        <v>0</v>
      </c>
      <c r="P3549">
        <v>242</v>
      </c>
      <c r="Q3549">
        <v>3</v>
      </c>
      <c r="R3549">
        <v>52</v>
      </c>
      <c r="S3549">
        <v>4</v>
      </c>
      <c r="T3549">
        <v>76</v>
      </c>
      <c r="U3549">
        <v>0</v>
      </c>
      <c r="V3549">
        <v>0</v>
      </c>
      <c r="W3549">
        <v>0</v>
      </c>
      <c r="X3549">
        <v>24.288536384389474</v>
      </c>
      <c r="Y3549">
        <v>35.444010533286004</v>
      </c>
      <c r="Z3549">
        <v>72.240999584530016</v>
      </c>
      <c r="AA3549">
        <v>9.5396292362140009</v>
      </c>
      <c r="AB3549">
        <v>40.419389842479838</v>
      </c>
      <c r="AC3549">
        <v>0</v>
      </c>
      <c r="AD3549">
        <v>0</v>
      </c>
      <c r="AE3549">
        <v>181.93256558089934</v>
      </c>
    </row>
    <row r="3550" spans="1:31" x14ac:dyDescent="0.25">
      <c r="A3550">
        <v>1827929</v>
      </c>
      <c r="B3550">
        <v>1</v>
      </c>
      <c r="C3550" t="s">
        <v>81</v>
      </c>
      <c r="D3550" t="s">
        <v>118</v>
      </c>
      <c r="E3550" t="s">
        <v>164</v>
      </c>
      <c r="F3550" t="s">
        <v>10343</v>
      </c>
      <c r="G3550" t="s">
        <v>175</v>
      </c>
      <c r="H3550" t="s">
        <v>157</v>
      </c>
      <c r="I3550" t="s">
        <v>135</v>
      </c>
      <c r="J3550" t="s">
        <v>136</v>
      </c>
      <c r="K3550" t="s">
        <v>137</v>
      </c>
      <c r="L3550" t="s">
        <v>10344</v>
      </c>
      <c r="M3550" t="s">
        <v>10345</v>
      </c>
      <c r="N3550">
        <v>2.5280555549999999</v>
      </c>
      <c r="O3550">
        <v>0</v>
      </c>
      <c r="P3550">
        <v>1</v>
      </c>
      <c r="Q3550">
        <v>0</v>
      </c>
      <c r="R3550">
        <v>52</v>
      </c>
      <c r="S3550">
        <v>0</v>
      </c>
      <c r="T3550">
        <v>2</v>
      </c>
      <c r="U3550">
        <v>0</v>
      </c>
      <c r="V3550">
        <v>0</v>
      </c>
      <c r="W3550">
        <v>0</v>
      </c>
      <c r="X3550">
        <v>5.500445608333333E-4</v>
      </c>
      <c r="Y3550">
        <v>0</v>
      </c>
      <c r="Z3550">
        <v>688.7447831685555</v>
      </c>
      <c r="AA3550">
        <v>0</v>
      </c>
      <c r="AB3550">
        <v>18.639880381115017</v>
      </c>
      <c r="AC3550">
        <v>0</v>
      </c>
      <c r="AD3550">
        <v>0</v>
      </c>
      <c r="AE3550">
        <v>707.38521359423135</v>
      </c>
    </row>
    <row r="3551" spans="1:31" x14ac:dyDescent="0.25">
      <c r="A3551">
        <v>1829011</v>
      </c>
      <c r="B3551">
        <v>1</v>
      </c>
      <c r="C3551" t="s">
        <v>80</v>
      </c>
      <c r="D3551" t="s">
        <v>100</v>
      </c>
      <c r="E3551" t="s">
        <v>140</v>
      </c>
      <c r="F3551" t="s">
        <v>10346</v>
      </c>
      <c r="G3551" t="s">
        <v>142</v>
      </c>
      <c r="H3551" t="s">
        <v>134</v>
      </c>
      <c r="I3551" t="s">
        <v>135</v>
      </c>
      <c r="J3551" t="s">
        <v>136</v>
      </c>
      <c r="K3551" t="s">
        <v>137</v>
      </c>
      <c r="L3551" t="s">
        <v>10347</v>
      </c>
      <c r="M3551" t="s">
        <v>10348</v>
      </c>
      <c r="N3551">
        <v>1.4580555550000001</v>
      </c>
      <c r="O3551">
        <v>0</v>
      </c>
      <c r="P3551">
        <v>1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0.54840463697267494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0.54840463697267494</v>
      </c>
    </row>
    <row r="3552" spans="1:31" x14ac:dyDescent="0.25">
      <c r="A3552">
        <v>1827986</v>
      </c>
      <c r="B3552">
        <v>1</v>
      </c>
      <c r="C3552" t="s">
        <v>80</v>
      </c>
      <c r="D3552" t="s">
        <v>98</v>
      </c>
      <c r="E3552" t="s">
        <v>202</v>
      </c>
      <c r="F3552" t="s">
        <v>8977</v>
      </c>
      <c r="G3552" t="s">
        <v>156</v>
      </c>
      <c r="H3552" t="s">
        <v>157</v>
      </c>
      <c r="I3552" t="s">
        <v>135</v>
      </c>
      <c r="J3552" t="s">
        <v>136</v>
      </c>
      <c r="K3552" t="s">
        <v>137</v>
      </c>
      <c r="L3552" t="s">
        <v>10349</v>
      </c>
      <c r="M3552" t="s">
        <v>10350</v>
      </c>
      <c r="N3552">
        <v>1.1333333329999999</v>
      </c>
      <c r="O3552">
        <v>0</v>
      </c>
      <c r="P3552">
        <v>20</v>
      </c>
      <c r="Q3552">
        <v>29</v>
      </c>
      <c r="R3552">
        <v>186</v>
      </c>
      <c r="S3552">
        <v>8</v>
      </c>
      <c r="T3552">
        <v>48</v>
      </c>
      <c r="U3552">
        <v>2</v>
      </c>
      <c r="V3552">
        <v>0</v>
      </c>
      <c r="W3552">
        <v>0</v>
      </c>
      <c r="X3552">
        <v>9.5971467560725117</v>
      </c>
      <c r="Y3552">
        <v>373.47820056087687</v>
      </c>
      <c r="Z3552">
        <v>648.33346093277237</v>
      </c>
      <c r="AA3552">
        <v>54.263573928173493</v>
      </c>
      <c r="AB3552">
        <v>156.45691006237675</v>
      </c>
      <c r="AC3552">
        <v>209.46004225720802</v>
      </c>
      <c r="AD3552">
        <v>0</v>
      </c>
      <c r="AE3552">
        <v>1451.5893344974797</v>
      </c>
    </row>
    <row r="3553" spans="1:31" x14ac:dyDescent="0.25">
      <c r="A3553">
        <v>1828968</v>
      </c>
      <c r="B3553">
        <v>1</v>
      </c>
      <c r="C3553" t="s">
        <v>80</v>
      </c>
      <c r="D3553" t="s">
        <v>82</v>
      </c>
      <c r="E3553" t="s">
        <v>140</v>
      </c>
      <c r="F3553" t="s">
        <v>10351</v>
      </c>
      <c r="G3553" t="s">
        <v>142</v>
      </c>
      <c r="H3553" t="s">
        <v>134</v>
      </c>
      <c r="I3553" t="s">
        <v>135</v>
      </c>
      <c r="J3553" t="s">
        <v>136</v>
      </c>
      <c r="K3553" t="s">
        <v>137</v>
      </c>
      <c r="L3553" t="s">
        <v>10352</v>
      </c>
      <c r="M3553" t="s">
        <v>10353</v>
      </c>
      <c r="N3553">
        <v>3.2566666660000001</v>
      </c>
      <c r="O3553">
        <v>0</v>
      </c>
      <c r="P3553">
        <v>3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2.4128563833859915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2.4128563833859915</v>
      </c>
    </row>
    <row r="3554" spans="1:31" x14ac:dyDescent="0.25">
      <c r="A3554">
        <v>1827886</v>
      </c>
      <c r="B3554">
        <v>1</v>
      </c>
      <c r="C3554" t="s">
        <v>80</v>
      </c>
      <c r="D3554" t="s">
        <v>83</v>
      </c>
      <c r="E3554" t="s">
        <v>140</v>
      </c>
      <c r="F3554" t="s">
        <v>10354</v>
      </c>
      <c r="G3554" t="s">
        <v>142</v>
      </c>
      <c r="H3554" t="s">
        <v>134</v>
      </c>
      <c r="I3554" t="s">
        <v>135</v>
      </c>
      <c r="J3554" t="s">
        <v>136</v>
      </c>
      <c r="K3554" t="s">
        <v>137</v>
      </c>
      <c r="L3554" t="s">
        <v>10355</v>
      </c>
      <c r="M3554" t="s">
        <v>10356</v>
      </c>
      <c r="N3554">
        <v>1.125</v>
      </c>
      <c r="O3554">
        <v>0</v>
      </c>
      <c r="P3554">
        <v>1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0.1652710947286167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0.1652710947286167</v>
      </c>
    </row>
    <row r="3555" spans="1:31" x14ac:dyDescent="0.25">
      <c r="A3555">
        <v>1829123</v>
      </c>
      <c r="B3555">
        <v>1</v>
      </c>
      <c r="C3555" t="s">
        <v>81</v>
      </c>
      <c r="D3555" t="s">
        <v>112</v>
      </c>
      <c r="E3555" t="s">
        <v>202</v>
      </c>
      <c r="F3555" t="s">
        <v>10357</v>
      </c>
      <c r="G3555" t="s">
        <v>156</v>
      </c>
      <c r="H3555" t="s">
        <v>157</v>
      </c>
      <c r="I3555" t="s">
        <v>135</v>
      </c>
      <c r="J3555" t="s">
        <v>136</v>
      </c>
      <c r="K3555" t="s">
        <v>137</v>
      </c>
      <c r="L3555" t="s">
        <v>10358</v>
      </c>
      <c r="M3555" t="s">
        <v>10359</v>
      </c>
      <c r="N3555">
        <v>1.4922222220000001</v>
      </c>
      <c r="O3555">
        <v>0</v>
      </c>
      <c r="P3555">
        <v>214</v>
      </c>
      <c r="Q3555">
        <v>44</v>
      </c>
      <c r="R3555">
        <v>14</v>
      </c>
      <c r="S3555">
        <v>2</v>
      </c>
      <c r="T3555">
        <v>13</v>
      </c>
      <c r="U3555">
        <v>1</v>
      </c>
      <c r="V3555">
        <v>0</v>
      </c>
      <c r="W3555">
        <v>0</v>
      </c>
      <c r="X3555">
        <v>52.002685715821656</v>
      </c>
      <c r="Y3555">
        <v>182.2414147303557</v>
      </c>
      <c r="Z3555">
        <v>69.146215304475149</v>
      </c>
      <c r="AA3555">
        <v>10.1576318459785</v>
      </c>
      <c r="AB3555">
        <v>6.107765804530823</v>
      </c>
      <c r="AC3555">
        <v>35.485643675350666</v>
      </c>
      <c r="AD3555">
        <v>0</v>
      </c>
      <c r="AE3555">
        <v>355.14135707651252</v>
      </c>
    </row>
    <row r="3556" spans="1:31" x14ac:dyDescent="0.25">
      <c r="A3556">
        <v>1828436</v>
      </c>
      <c r="B3556">
        <v>1</v>
      </c>
      <c r="C3556" t="s">
        <v>81</v>
      </c>
      <c r="D3556" t="s">
        <v>123</v>
      </c>
      <c r="E3556" t="s">
        <v>202</v>
      </c>
      <c r="F3556" t="s">
        <v>1407</v>
      </c>
      <c r="G3556" t="s">
        <v>156</v>
      </c>
      <c r="H3556" t="s">
        <v>157</v>
      </c>
      <c r="I3556" t="s">
        <v>135</v>
      </c>
      <c r="J3556" t="s">
        <v>136</v>
      </c>
      <c r="K3556" t="s">
        <v>137</v>
      </c>
      <c r="L3556" t="s">
        <v>10360</v>
      </c>
      <c r="M3556" t="s">
        <v>10361</v>
      </c>
      <c r="N3556">
        <v>0.90138888800000005</v>
      </c>
      <c r="O3556">
        <v>0</v>
      </c>
      <c r="P3556">
        <v>10</v>
      </c>
      <c r="Q3556">
        <v>0</v>
      </c>
      <c r="R3556">
        <v>38</v>
      </c>
      <c r="S3556">
        <v>12</v>
      </c>
      <c r="T3556">
        <v>336</v>
      </c>
      <c r="U3556">
        <v>11</v>
      </c>
      <c r="V3556">
        <v>14</v>
      </c>
      <c r="W3556">
        <v>0</v>
      </c>
      <c r="X3556">
        <v>2.0512640590632758</v>
      </c>
      <c r="Y3556">
        <v>0</v>
      </c>
      <c r="Z3556">
        <v>15.553343245939766</v>
      </c>
      <c r="AA3556">
        <v>202.29619979378919</v>
      </c>
      <c r="AB3556">
        <v>434.36655558009443</v>
      </c>
      <c r="AC3556">
        <v>1533.434894094177</v>
      </c>
      <c r="AD3556">
        <v>367.19719399733782</v>
      </c>
      <c r="AE3556">
        <v>2554.8994507704015</v>
      </c>
    </row>
    <row r="3557" spans="1:31" x14ac:dyDescent="0.25">
      <c r="A3557">
        <v>1829100</v>
      </c>
      <c r="B3557">
        <v>1</v>
      </c>
      <c r="C3557" t="s">
        <v>80</v>
      </c>
      <c r="D3557" t="s">
        <v>82</v>
      </c>
      <c r="E3557" t="s">
        <v>140</v>
      </c>
      <c r="F3557" t="s">
        <v>10362</v>
      </c>
      <c r="G3557" t="s">
        <v>142</v>
      </c>
      <c r="H3557" t="s">
        <v>134</v>
      </c>
      <c r="I3557" t="s">
        <v>135</v>
      </c>
      <c r="J3557" t="s">
        <v>136</v>
      </c>
      <c r="K3557" t="s">
        <v>137</v>
      </c>
      <c r="L3557" t="s">
        <v>10363</v>
      </c>
      <c r="M3557" t="s">
        <v>10364</v>
      </c>
      <c r="N3557">
        <v>2.8513888879999998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0.97259438335965009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0.97259438335965009</v>
      </c>
    </row>
    <row r="3558" spans="1:31" x14ac:dyDescent="0.25">
      <c r="A3558">
        <v>1828954</v>
      </c>
      <c r="B3558">
        <v>1</v>
      </c>
      <c r="C3558" t="s">
        <v>80</v>
      </c>
      <c r="D3558" t="s">
        <v>94</v>
      </c>
      <c r="E3558" t="s">
        <v>140</v>
      </c>
      <c r="F3558" t="s">
        <v>10365</v>
      </c>
      <c r="G3558" t="s">
        <v>246</v>
      </c>
      <c r="H3558" t="s">
        <v>134</v>
      </c>
      <c r="I3558" t="s">
        <v>135</v>
      </c>
      <c r="J3558" t="s">
        <v>136</v>
      </c>
      <c r="K3558" t="s">
        <v>137</v>
      </c>
      <c r="L3558" t="s">
        <v>10366</v>
      </c>
      <c r="M3558" t="s">
        <v>10367</v>
      </c>
      <c r="N3558">
        <v>2.3944444439999999</v>
      </c>
      <c r="O3558">
        <v>0</v>
      </c>
      <c r="P3558">
        <v>1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0.39624326352033334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0.39624326352033334</v>
      </c>
    </row>
    <row r="3559" spans="1:31" x14ac:dyDescent="0.25">
      <c r="A3559">
        <v>1828931</v>
      </c>
      <c r="B3559">
        <v>1</v>
      </c>
      <c r="C3559" t="s">
        <v>80</v>
      </c>
      <c r="D3559" t="s">
        <v>100</v>
      </c>
      <c r="E3559" t="s">
        <v>252</v>
      </c>
      <c r="F3559" t="s">
        <v>10368</v>
      </c>
      <c r="G3559" t="s">
        <v>279</v>
      </c>
      <c r="H3559" t="s">
        <v>134</v>
      </c>
      <c r="I3559" t="s">
        <v>135</v>
      </c>
      <c r="J3559" t="s">
        <v>136</v>
      </c>
      <c r="K3559" t="s">
        <v>137</v>
      </c>
      <c r="L3559" t="s">
        <v>10369</v>
      </c>
      <c r="M3559" t="s">
        <v>10370</v>
      </c>
      <c r="N3559">
        <v>3.8374999999999999</v>
      </c>
      <c r="O3559">
        <v>0</v>
      </c>
      <c r="P3559">
        <v>58</v>
      </c>
      <c r="Q3559">
        <v>0</v>
      </c>
      <c r="R3559">
        <v>11</v>
      </c>
      <c r="S3559">
        <v>0</v>
      </c>
      <c r="T3559">
        <v>20</v>
      </c>
      <c r="U3559">
        <v>0</v>
      </c>
      <c r="V3559">
        <v>0</v>
      </c>
      <c r="W3559">
        <v>0</v>
      </c>
      <c r="X3559">
        <v>73.628905479504425</v>
      </c>
      <c r="Y3559">
        <v>0</v>
      </c>
      <c r="Z3559">
        <v>21.724268703924416</v>
      </c>
      <c r="AA3559">
        <v>0</v>
      </c>
      <c r="AB3559">
        <v>16.368819419684424</v>
      </c>
      <c r="AC3559">
        <v>0</v>
      </c>
      <c r="AD3559">
        <v>0</v>
      </c>
      <c r="AE3559">
        <v>111.72199360311328</v>
      </c>
    </row>
    <row r="3560" spans="1:31" x14ac:dyDescent="0.25">
      <c r="A3560">
        <v>1828267</v>
      </c>
      <c r="B3560">
        <v>1</v>
      </c>
      <c r="C3560" t="s">
        <v>80</v>
      </c>
      <c r="D3560" t="s">
        <v>87</v>
      </c>
      <c r="E3560" t="s">
        <v>140</v>
      </c>
      <c r="F3560" t="s">
        <v>10371</v>
      </c>
      <c r="G3560" t="s">
        <v>242</v>
      </c>
      <c r="H3560" t="s">
        <v>134</v>
      </c>
      <c r="I3560" t="s">
        <v>135</v>
      </c>
      <c r="J3560" t="s">
        <v>136</v>
      </c>
      <c r="K3560" t="s">
        <v>137</v>
      </c>
      <c r="L3560" t="s">
        <v>10372</v>
      </c>
      <c r="M3560" t="s">
        <v>10373</v>
      </c>
      <c r="N3560">
        <v>2.5308333329999999</v>
      </c>
      <c r="O3560">
        <v>0</v>
      </c>
      <c r="P3560">
        <v>11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5.0217370251294078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5.0217370251294078</v>
      </c>
    </row>
    <row r="3561" spans="1:31" x14ac:dyDescent="0.25">
      <c r="A3561">
        <v>1828559</v>
      </c>
      <c r="B3561">
        <v>1</v>
      </c>
      <c r="C3561" t="s">
        <v>80</v>
      </c>
      <c r="D3561" t="s">
        <v>87</v>
      </c>
      <c r="E3561" t="s">
        <v>252</v>
      </c>
      <c r="F3561" t="s">
        <v>10374</v>
      </c>
      <c r="G3561" t="s">
        <v>217</v>
      </c>
      <c r="H3561" t="s">
        <v>134</v>
      </c>
      <c r="I3561" t="s">
        <v>135</v>
      </c>
      <c r="J3561" t="s">
        <v>136</v>
      </c>
      <c r="K3561" t="s">
        <v>137</v>
      </c>
      <c r="L3561" t="s">
        <v>10375</v>
      </c>
      <c r="M3561" t="s">
        <v>10376</v>
      </c>
      <c r="N3561">
        <v>2.7863888879999998</v>
      </c>
      <c r="O3561">
        <v>0</v>
      </c>
      <c r="P3561">
        <v>604</v>
      </c>
      <c r="Q3561">
        <v>0</v>
      </c>
      <c r="R3561">
        <v>1</v>
      </c>
      <c r="S3561">
        <v>0</v>
      </c>
      <c r="T3561">
        <v>38</v>
      </c>
      <c r="U3561">
        <v>0</v>
      </c>
      <c r="V3561">
        <v>0</v>
      </c>
      <c r="W3561">
        <v>0</v>
      </c>
      <c r="X3561">
        <v>412.08134091107729</v>
      </c>
      <c r="Y3561">
        <v>0</v>
      </c>
      <c r="Z3561">
        <v>2.04173960203785</v>
      </c>
      <c r="AA3561">
        <v>0</v>
      </c>
      <c r="AB3561">
        <v>80.845139620115091</v>
      </c>
      <c r="AC3561">
        <v>0</v>
      </c>
      <c r="AD3561">
        <v>0</v>
      </c>
      <c r="AE3561">
        <v>494.96822013323026</v>
      </c>
    </row>
    <row r="3562" spans="1:31" x14ac:dyDescent="0.25">
      <c r="A3562">
        <v>1828891</v>
      </c>
      <c r="B3562">
        <v>1</v>
      </c>
      <c r="C3562" t="s">
        <v>81</v>
      </c>
      <c r="D3562" t="s">
        <v>112</v>
      </c>
      <c r="E3562" t="s">
        <v>131</v>
      </c>
      <c r="F3562" t="s">
        <v>10377</v>
      </c>
      <c r="G3562" t="s">
        <v>133</v>
      </c>
      <c r="H3562" t="s">
        <v>134</v>
      </c>
      <c r="I3562" t="s">
        <v>135</v>
      </c>
      <c r="J3562" t="s">
        <v>136</v>
      </c>
      <c r="K3562" t="s">
        <v>137</v>
      </c>
      <c r="L3562" t="s">
        <v>10378</v>
      </c>
      <c r="M3562" t="s">
        <v>10379</v>
      </c>
      <c r="N3562">
        <v>3.9694444440000001</v>
      </c>
      <c r="O3562">
        <v>0</v>
      </c>
      <c r="P3562">
        <v>197</v>
      </c>
      <c r="Q3562">
        <v>0</v>
      </c>
      <c r="R3562">
        <v>0</v>
      </c>
      <c r="S3562">
        <v>0</v>
      </c>
      <c r="T3562">
        <v>1</v>
      </c>
      <c r="U3562">
        <v>0</v>
      </c>
      <c r="V3562">
        <v>0</v>
      </c>
      <c r="W3562">
        <v>0</v>
      </c>
      <c r="X3562">
        <v>164.03032990540015</v>
      </c>
      <c r="Y3562">
        <v>0</v>
      </c>
      <c r="Z3562">
        <v>0</v>
      </c>
      <c r="AA3562">
        <v>0</v>
      </c>
      <c r="AB3562">
        <v>0.79123072749775003</v>
      </c>
      <c r="AC3562">
        <v>0</v>
      </c>
      <c r="AD3562">
        <v>0</v>
      </c>
      <c r="AE3562">
        <v>164.8215606328979</v>
      </c>
    </row>
    <row r="3563" spans="1:31" x14ac:dyDescent="0.25">
      <c r="A3563">
        <v>1828098</v>
      </c>
      <c r="B3563">
        <v>1</v>
      </c>
      <c r="C3563" t="s">
        <v>81</v>
      </c>
      <c r="D3563" t="s">
        <v>118</v>
      </c>
      <c r="E3563" t="s">
        <v>154</v>
      </c>
      <c r="F3563" t="s">
        <v>10380</v>
      </c>
      <c r="G3563" t="s">
        <v>514</v>
      </c>
      <c r="H3563" t="s">
        <v>157</v>
      </c>
      <c r="I3563" t="s">
        <v>135</v>
      </c>
      <c r="J3563" t="s">
        <v>136</v>
      </c>
      <c r="K3563" t="s">
        <v>137</v>
      </c>
      <c r="L3563" t="s">
        <v>10381</v>
      </c>
      <c r="M3563" t="s">
        <v>10382</v>
      </c>
      <c r="N3563">
        <v>1.0447222220000001</v>
      </c>
      <c r="O3563">
        <v>0</v>
      </c>
      <c r="P3563">
        <v>111</v>
      </c>
      <c r="Q3563">
        <v>0</v>
      </c>
      <c r="R3563">
        <v>0</v>
      </c>
      <c r="S3563">
        <v>0</v>
      </c>
      <c r="T3563">
        <v>34</v>
      </c>
      <c r="U3563">
        <v>0</v>
      </c>
      <c r="V3563">
        <v>0</v>
      </c>
      <c r="W3563">
        <v>0</v>
      </c>
      <c r="X3563">
        <v>20.299864789510828</v>
      </c>
      <c r="Y3563">
        <v>0</v>
      </c>
      <c r="Z3563">
        <v>0</v>
      </c>
      <c r="AA3563">
        <v>0</v>
      </c>
      <c r="AB3563">
        <v>16.628926018952157</v>
      </c>
      <c r="AC3563">
        <v>0</v>
      </c>
      <c r="AD3563">
        <v>0</v>
      </c>
      <c r="AE3563">
        <v>36.928790808462985</v>
      </c>
    </row>
    <row r="3564" spans="1:31" x14ac:dyDescent="0.25">
      <c r="A3564">
        <v>1829083</v>
      </c>
      <c r="B3564">
        <v>1</v>
      </c>
      <c r="C3564" t="s">
        <v>80</v>
      </c>
      <c r="D3564" t="s">
        <v>104</v>
      </c>
      <c r="E3564" t="s">
        <v>164</v>
      </c>
      <c r="F3564" t="s">
        <v>10383</v>
      </c>
      <c r="G3564" t="s">
        <v>386</v>
      </c>
      <c r="H3564" t="s">
        <v>157</v>
      </c>
      <c r="I3564" t="s">
        <v>135</v>
      </c>
      <c r="J3564" t="s">
        <v>136</v>
      </c>
      <c r="K3564" t="s">
        <v>137</v>
      </c>
      <c r="L3564" t="s">
        <v>10384</v>
      </c>
      <c r="M3564" t="s">
        <v>10385</v>
      </c>
      <c r="N3564">
        <v>0.29916666600000003</v>
      </c>
      <c r="O3564">
        <v>9</v>
      </c>
      <c r="P3564">
        <v>203</v>
      </c>
      <c r="Q3564">
        <v>33</v>
      </c>
      <c r="R3564">
        <v>13</v>
      </c>
      <c r="S3564">
        <v>33</v>
      </c>
      <c r="T3564">
        <v>36</v>
      </c>
      <c r="U3564">
        <v>10</v>
      </c>
      <c r="V3564">
        <v>0</v>
      </c>
      <c r="W3564">
        <v>1.2609856036902003</v>
      </c>
      <c r="X3564">
        <v>19.156536098703523</v>
      </c>
      <c r="Y3564">
        <v>5.7515402236245761</v>
      </c>
      <c r="Z3564">
        <v>2.7699973294495339</v>
      </c>
      <c r="AA3564">
        <v>52.500561417662965</v>
      </c>
      <c r="AB3564">
        <v>9.6500672254153521</v>
      </c>
      <c r="AC3564">
        <v>281.22839275297764</v>
      </c>
      <c r="AD3564">
        <v>0</v>
      </c>
      <c r="AE3564">
        <v>372.31808065152381</v>
      </c>
    </row>
    <row r="3565" spans="1:31" x14ac:dyDescent="0.25">
      <c r="A3565">
        <v>1828250</v>
      </c>
      <c r="B3565">
        <v>1</v>
      </c>
      <c r="C3565" t="s">
        <v>81</v>
      </c>
      <c r="D3565" t="s">
        <v>124</v>
      </c>
      <c r="E3565" t="s">
        <v>154</v>
      </c>
      <c r="F3565" t="s">
        <v>10386</v>
      </c>
      <c r="G3565" t="s">
        <v>156</v>
      </c>
      <c r="H3565" t="s">
        <v>157</v>
      </c>
      <c r="I3565" t="s">
        <v>135</v>
      </c>
      <c r="J3565" t="s">
        <v>136</v>
      </c>
      <c r="K3565" t="s">
        <v>137</v>
      </c>
      <c r="L3565" t="s">
        <v>10387</v>
      </c>
      <c r="M3565" t="s">
        <v>10388</v>
      </c>
      <c r="N3565">
        <v>0.60277777700000001</v>
      </c>
      <c r="O3565">
        <v>0</v>
      </c>
      <c r="P3565">
        <v>362</v>
      </c>
      <c r="Q3565">
        <v>0</v>
      </c>
      <c r="R3565">
        <v>28</v>
      </c>
      <c r="S3565">
        <v>0</v>
      </c>
      <c r="T3565">
        <v>27</v>
      </c>
      <c r="U3565">
        <v>0</v>
      </c>
      <c r="V3565">
        <v>0</v>
      </c>
      <c r="W3565">
        <v>0</v>
      </c>
      <c r="X3565">
        <v>35.646615711281157</v>
      </c>
      <c r="Y3565">
        <v>0</v>
      </c>
      <c r="Z3565">
        <v>4.0921857114623323</v>
      </c>
      <c r="AA3565">
        <v>0</v>
      </c>
      <c r="AB3565">
        <v>18.106483363692888</v>
      </c>
      <c r="AC3565">
        <v>0</v>
      </c>
      <c r="AD3565">
        <v>0</v>
      </c>
      <c r="AE3565">
        <v>57.84528478643638</v>
      </c>
    </row>
    <row r="3566" spans="1:31" x14ac:dyDescent="0.25">
      <c r="A3566">
        <v>1829000</v>
      </c>
      <c r="B3566">
        <v>1</v>
      </c>
      <c r="C3566" t="s">
        <v>80</v>
      </c>
      <c r="D3566" t="s">
        <v>110</v>
      </c>
      <c r="E3566" t="s">
        <v>140</v>
      </c>
      <c r="F3566" t="s">
        <v>9158</v>
      </c>
      <c r="G3566" t="s">
        <v>142</v>
      </c>
      <c r="H3566" t="s">
        <v>134</v>
      </c>
      <c r="I3566" t="s">
        <v>135</v>
      </c>
      <c r="J3566" t="s">
        <v>136</v>
      </c>
      <c r="K3566" t="s">
        <v>137</v>
      </c>
      <c r="L3566" t="s">
        <v>10389</v>
      </c>
      <c r="M3566" t="s">
        <v>10390</v>
      </c>
      <c r="N3566">
        <v>1.826944444</v>
      </c>
      <c r="O3566">
        <v>0</v>
      </c>
      <c r="P3566">
        <v>1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1.3198950994244167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1.3198950994244167</v>
      </c>
    </row>
    <row r="3567" spans="1:31" x14ac:dyDescent="0.25">
      <c r="A3567">
        <v>1827958</v>
      </c>
      <c r="B3567">
        <v>1</v>
      </c>
      <c r="C3567" t="s">
        <v>81</v>
      </c>
      <c r="D3567" t="s">
        <v>112</v>
      </c>
      <c r="E3567" t="s">
        <v>154</v>
      </c>
      <c r="F3567" t="s">
        <v>10391</v>
      </c>
      <c r="G3567" t="s">
        <v>225</v>
      </c>
      <c r="H3567" t="s">
        <v>157</v>
      </c>
      <c r="I3567" t="s">
        <v>135</v>
      </c>
      <c r="J3567" t="s">
        <v>136</v>
      </c>
      <c r="K3567" t="s">
        <v>151</v>
      </c>
      <c r="L3567" t="s">
        <v>10392</v>
      </c>
      <c r="M3567" t="s">
        <v>10393</v>
      </c>
      <c r="N3567">
        <v>0.75192777700000002</v>
      </c>
      <c r="O3567">
        <v>0</v>
      </c>
      <c r="P3567">
        <v>400</v>
      </c>
      <c r="Q3567">
        <v>0</v>
      </c>
      <c r="R3567">
        <v>8</v>
      </c>
      <c r="S3567">
        <v>0</v>
      </c>
      <c r="T3567">
        <v>10</v>
      </c>
      <c r="U3567">
        <v>0</v>
      </c>
      <c r="V3567">
        <v>0</v>
      </c>
      <c r="W3567">
        <v>0</v>
      </c>
      <c r="X3567">
        <v>51.889074425678956</v>
      </c>
      <c r="Y3567">
        <v>0</v>
      </c>
      <c r="Z3567">
        <v>3.2037807924746748</v>
      </c>
      <c r="AA3567">
        <v>0</v>
      </c>
      <c r="AB3567">
        <v>20.727413608271519</v>
      </c>
      <c r="AC3567">
        <v>0</v>
      </c>
      <c r="AD3567">
        <v>0</v>
      </c>
      <c r="AE3567">
        <v>75.820268826425149</v>
      </c>
    </row>
    <row r="3568" spans="1:31" x14ac:dyDescent="0.25">
      <c r="A3568">
        <v>1827912</v>
      </c>
      <c r="B3568">
        <v>1</v>
      </c>
      <c r="C3568" t="s">
        <v>81</v>
      </c>
      <c r="D3568" t="s">
        <v>115</v>
      </c>
      <c r="E3568" t="s">
        <v>154</v>
      </c>
      <c r="F3568" t="s">
        <v>10394</v>
      </c>
      <c r="G3568" t="s">
        <v>150</v>
      </c>
      <c r="H3568" t="s">
        <v>157</v>
      </c>
      <c r="I3568" t="s">
        <v>135</v>
      </c>
      <c r="J3568" t="s">
        <v>136</v>
      </c>
      <c r="K3568" t="s">
        <v>151</v>
      </c>
      <c r="L3568" t="s">
        <v>10395</v>
      </c>
      <c r="M3568" t="s">
        <v>10396</v>
      </c>
      <c r="N3568">
        <v>9.5004722220000009</v>
      </c>
      <c r="O3568">
        <v>0</v>
      </c>
      <c r="P3568">
        <v>56</v>
      </c>
      <c r="Q3568">
        <v>0</v>
      </c>
      <c r="R3568">
        <v>3</v>
      </c>
      <c r="S3568">
        <v>0</v>
      </c>
      <c r="T3568">
        <v>7</v>
      </c>
      <c r="U3568">
        <v>0</v>
      </c>
      <c r="V3568">
        <v>0</v>
      </c>
      <c r="W3568">
        <v>0</v>
      </c>
      <c r="X3568">
        <v>73.845731404154279</v>
      </c>
      <c r="Y3568">
        <v>0</v>
      </c>
      <c r="Z3568">
        <v>8.2628707426357497</v>
      </c>
      <c r="AA3568">
        <v>0</v>
      </c>
      <c r="AB3568">
        <v>9.1386389641126691</v>
      </c>
      <c r="AC3568">
        <v>0</v>
      </c>
      <c r="AD3568">
        <v>0</v>
      </c>
      <c r="AE3568">
        <v>91.247241110902706</v>
      </c>
    </row>
    <row r="3569" spans="1:31" x14ac:dyDescent="0.25">
      <c r="A3569">
        <v>1828994</v>
      </c>
      <c r="B3569">
        <v>1</v>
      </c>
      <c r="C3569" t="s">
        <v>81</v>
      </c>
      <c r="D3569" t="s">
        <v>121</v>
      </c>
      <c r="E3569" t="s">
        <v>131</v>
      </c>
      <c r="F3569" t="s">
        <v>10397</v>
      </c>
      <c r="G3569" t="s">
        <v>133</v>
      </c>
      <c r="H3569" t="s">
        <v>134</v>
      </c>
      <c r="I3569" t="s">
        <v>135</v>
      </c>
      <c r="J3569" t="s">
        <v>136</v>
      </c>
      <c r="K3569" t="s">
        <v>137</v>
      </c>
      <c r="L3569" t="s">
        <v>10398</v>
      </c>
      <c r="M3569" t="s">
        <v>10399</v>
      </c>
      <c r="N3569">
        <v>3.3161111110000001</v>
      </c>
      <c r="O3569">
        <v>0</v>
      </c>
      <c r="P3569">
        <v>7</v>
      </c>
      <c r="Q3569">
        <v>0</v>
      </c>
      <c r="R3569">
        <v>2</v>
      </c>
      <c r="S3569">
        <v>0</v>
      </c>
      <c r="T3569">
        <v>1</v>
      </c>
      <c r="U3569">
        <v>0</v>
      </c>
      <c r="V3569">
        <v>0</v>
      </c>
      <c r="W3569">
        <v>0</v>
      </c>
      <c r="X3569">
        <v>1.9454457384465</v>
      </c>
      <c r="Y3569">
        <v>0</v>
      </c>
      <c r="Z3569">
        <v>8.4790007223051997</v>
      </c>
      <c r="AA3569">
        <v>0</v>
      </c>
      <c r="AB3569">
        <v>3.1045432529999998E-3</v>
      </c>
      <c r="AC3569">
        <v>0</v>
      </c>
      <c r="AD3569">
        <v>0</v>
      </c>
      <c r="AE3569">
        <v>10.4275510040047</v>
      </c>
    </row>
    <row r="3570" spans="1:31" x14ac:dyDescent="0.25">
      <c r="A3570">
        <v>1829140</v>
      </c>
      <c r="B3570">
        <v>1</v>
      </c>
      <c r="C3570" t="s">
        <v>80</v>
      </c>
      <c r="D3570" t="s">
        <v>88</v>
      </c>
      <c r="E3570" t="s">
        <v>131</v>
      </c>
      <c r="F3570" t="s">
        <v>10400</v>
      </c>
      <c r="G3570" t="s">
        <v>133</v>
      </c>
      <c r="H3570" t="s">
        <v>134</v>
      </c>
      <c r="I3570" t="s">
        <v>135</v>
      </c>
      <c r="J3570" t="s">
        <v>136</v>
      </c>
      <c r="K3570" t="s">
        <v>137</v>
      </c>
      <c r="L3570" t="s">
        <v>10401</v>
      </c>
      <c r="M3570" t="s">
        <v>10402</v>
      </c>
      <c r="N3570">
        <v>2.4024999999999999</v>
      </c>
      <c r="O3570">
        <v>0</v>
      </c>
      <c r="P3570">
        <v>56</v>
      </c>
      <c r="Q3570">
        <v>0</v>
      </c>
      <c r="R3570">
        <v>0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29.954946836557507</v>
      </c>
      <c r="Y3570">
        <v>0</v>
      </c>
      <c r="Z3570">
        <v>0</v>
      </c>
      <c r="AA3570">
        <v>0</v>
      </c>
      <c r="AB3570">
        <v>0.22186090428974997</v>
      </c>
      <c r="AC3570">
        <v>0</v>
      </c>
      <c r="AD3570">
        <v>0</v>
      </c>
      <c r="AE3570">
        <v>30.176807740847256</v>
      </c>
    </row>
    <row r="3571" spans="1:31" x14ac:dyDescent="0.25">
      <c r="A3571">
        <v>1828058</v>
      </c>
      <c r="B3571">
        <v>1</v>
      </c>
      <c r="C3571" t="s">
        <v>80</v>
      </c>
      <c r="D3571" t="s">
        <v>96</v>
      </c>
      <c r="E3571" t="s">
        <v>140</v>
      </c>
      <c r="F3571" t="s">
        <v>10403</v>
      </c>
      <c r="G3571" t="s">
        <v>246</v>
      </c>
      <c r="H3571" t="s">
        <v>134</v>
      </c>
      <c r="I3571" t="s">
        <v>135</v>
      </c>
      <c r="J3571" t="s">
        <v>136</v>
      </c>
      <c r="K3571" t="s">
        <v>137</v>
      </c>
      <c r="L3571" t="s">
        <v>10404</v>
      </c>
      <c r="M3571" t="s">
        <v>10405</v>
      </c>
      <c r="N3571">
        <v>6.0350000000000001</v>
      </c>
      <c r="O3571">
        <v>0</v>
      </c>
      <c r="P3571">
        <v>1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0.51646742224245001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0.51646742224245001</v>
      </c>
    </row>
    <row r="3572" spans="1:31" x14ac:dyDescent="0.25">
      <c r="A3572">
        <v>1828161</v>
      </c>
      <c r="B3572">
        <v>1</v>
      </c>
      <c r="C3572" t="s">
        <v>80</v>
      </c>
      <c r="D3572" t="s">
        <v>85</v>
      </c>
      <c r="E3572" t="s">
        <v>252</v>
      </c>
      <c r="F3572" t="s">
        <v>10406</v>
      </c>
      <c r="G3572" t="s">
        <v>217</v>
      </c>
      <c r="H3572" t="s">
        <v>134</v>
      </c>
      <c r="I3572" t="s">
        <v>135</v>
      </c>
      <c r="J3572" t="s">
        <v>136</v>
      </c>
      <c r="K3572" t="s">
        <v>137</v>
      </c>
      <c r="L3572" t="s">
        <v>10407</v>
      </c>
      <c r="M3572" t="s">
        <v>10408</v>
      </c>
      <c r="N3572">
        <v>0.77916666599999995</v>
      </c>
      <c r="O3572">
        <v>0</v>
      </c>
      <c r="P3572">
        <v>286</v>
      </c>
      <c r="Q3572">
        <v>0</v>
      </c>
      <c r="R3572">
        <v>0</v>
      </c>
      <c r="S3572">
        <v>0</v>
      </c>
      <c r="T3572">
        <v>162</v>
      </c>
      <c r="U3572">
        <v>0</v>
      </c>
      <c r="V3572">
        <v>0</v>
      </c>
      <c r="W3572">
        <v>0</v>
      </c>
      <c r="X3572">
        <v>47.087703059374356</v>
      </c>
      <c r="Y3572">
        <v>0</v>
      </c>
      <c r="Z3572">
        <v>0</v>
      </c>
      <c r="AA3572">
        <v>0</v>
      </c>
      <c r="AB3572">
        <v>110.22350014507637</v>
      </c>
      <c r="AC3572">
        <v>0</v>
      </c>
      <c r="AD3572">
        <v>0</v>
      </c>
      <c r="AE3572">
        <v>157.31120320445072</v>
      </c>
    </row>
    <row r="3573" spans="1:31" x14ac:dyDescent="0.25">
      <c r="A3573">
        <v>1827832</v>
      </c>
      <c r="B3573">
        <v>1</v>
      </c>
      <c r="C3573" t="s">
        <v>81</v>
      </c>
      <c r="D3573" t="s">
        <v>127</v>
      </c>
      <c r="E3573" t="s">
        <v>252</v>
      </c>
      <c r="F3573" t="s">
        <v>10409</v>
      </c>
      <c r="G3573" t="s">
        <v>133</v>
      </c>
      <c r="H3573" t="s">
        <v>134</v>
      </c>
      <c r="I3573" t="s">
        <v>135</v>
      </c>
      <c r="J3573" t="s">
        <v>136</v>
      </c>
      <c r="K3573" t="s">
        <v>137</v>
      </c>
      <c r="L3573" t="s">
        <v>10410</v>
      </c>
      <c r="M3573" t="s">
        <v>10411</v>
      </c>
      <c r="N3573">
        <v>1.0694444439999999</v>
      </c>
      <c r="O3573">
        <v>0</v>
      </c>
      <c r="P3573">
        <v>0</v>
      </c>
      <c r="Q3573">
        <v>0</v>
      </c>
      <c r="R3573">
        <v>9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16.804733289243956</v>
      </c>
      <c r="AA3573">
        <v>0</v>
      </c>
      <c r="AB3573">
        <v>0</v>
      </c>
      <c r="AC3573">
        <v>0</v>
      </c>
      <c r="AD3573">
        <v>0</v>
      </c>
      <c r="AE3573">
        <v>16.804733289243956</v>
      </c>
    </row>
    <row r="3574" spans="1:31" x14ac:dyDescent="0.25">
      <c r="A3574">
        <v>1828144</v>
      </c>
      <c r="B3574">
        <v>1</v>
      </c>
      <c r="C3574" t="s">
        <v>80</v>
      </c>
      <c r="D3574" t="s">
        <v>103</v>
      </c>
      <c r="E3574" t="s">
        <v>140</v>
      </c>
      <c r="F3574" t="s">
        <v>10412</v>
      </c>
      <c r="G3574" t="s">
        <v>142</v>
      </c>
      <c r="H3574" t="s">
        <v>134</v>
      </c>
      <c r="I3574" t="s">
        <v>135</v>
      </c>
      <c r="J3574" t="s">
        <v>136</v>
      </c>
      <c r="K3574" t="s">
        <v>137</v>
      </c>
      <c r="L3574" t="s">
        <v>10413</v>
      </c>
      <c r="M3574" t="s">
        <v>10414</v>
      </c>
      <c r="N3574">
        <v>1.4472222219999999</v>
      </c>
      <c r="O3574">
        <v>0</v>
      </c>
      <c r="P3574">
        <v>2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1.263374387691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1.263374387691</v>
      </c>
    </row>
    <row r="3575" spans="1:31" x14ac:dyDescent="0.25">
      <c r="A3575">
        <v>1828914</v>
      </c>
      <c r="B3575">
        <v>1</v>
      </c>
      <c r="C3575" t="s">
        <v>80</v>
      </c>
      <c r="D3575" t="s">
        <v>98</v>
      </c>
      <c r="E3575" t="s">
        <v>140</v>
      </c>
      <c r="F3575" t="s">
        <v>10415</v>
      </c>
      <c r="G3575" t="s">
        <v>142</v>
      </c>
      <c r="H3575" t="s">
        <v>134</v>
      </c>
      <c r="I3575" t="s">
        <v>135</v>
      </c>
      <c r="J3575" t="s">
        <v>136</v>
      </c>
      <c r="K3575" t="s">
        <v>137</v>
      </c>
      <c r="L3575" t="s">
        <v>10416</v>
      </c>
      <c r="M3575" t="s">
        <v>10417</v>
      </c>
      <c r="N3575">
        <v>0.67805555500000003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1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0.70614060250113331</v>
      </c>
      <c r="AC3575">
        <v>0</v>
      </c>
      <c r="AD3575">
        <v>0</v>
      </c>
      <c r="AE3575">
        <v>0.70614060250113331</v>
      </c>
    </row>
    <row r="3576" spans="1:31" x14ac:dyDescent="0.25">
      <c r="A3576">
        <v>1828871</v>
      </c>
      <c r="B3576">
        <v>1</v>
      </c>
      <c r="C3576" t="s">
        <v>80</v>
      </c>
      <c r="D3576" t="s">
        <v>106</v>
      </c>
      <c r="E3576" t="s">
        <v>140</v>
      </c>
      <c r="F3576" t="s">
        <v>10418</v>
      </c>
      <c r="G3576" t="s">
        <v>142</v>
      </c>
      <c r="H3576" t="s">
        <v>134</v>
      </c>
      <c r="I3576" t="s">
        <v>135</v>
      </c>
      <c r="J3576" t="s">
        <v>136</v>
      </c>
      <c r="K3576" t="s">
        <v>137</v>
      </c>
      <c r="L3576" t="s">
        <v>10419</v>
      </c>
      <c r="M3576" t="s">
        <v>10420</v>
      </c>
      <c r="N3576">
        <v>1.7705555550000001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1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9.6334070340166666E-2</v>
      </c>
      <c r="AC3576">
        <v>0</v>
      </c>
      <c r="AD3576">
        <v>0</v>
      </c>
      <c r="AE3576">
        <v>9.6334070340166666E-2</v>
      </c>
    </row>
    <row r="3577" spans="1:31" x14ac:dyDescent="0.25">
      <c r="A3577">
        <v>1829120</v>
      </c>
      <c r="B3577">
        <v>1</v>
      </c>
      <c r="C3577" t="s">
        <v>81</v>
      </c>
      <c r="D3577" t="s">
        <v>128</v>
      </c>
      <c r="E3577" t="s">
        <v>140</v>
      </c>
      <c r="F3577" t="s">
        <v>10421</v>
      </c>
      <c r="G3577" t="s">
        <v>142</v>
      </c>
      <c r="H3577" t="s">
        <v>134</v>
      </c>
      <c r="I3577" t="s">
        <v>135</v>
      </c>
      <c r="J3577" t="s">
        <v>136</v>
      </c>
      <c r="K3577" t="s">
        <v>137</v>
      </c>
      <c r="L3577" t="s">
        <v>10422</v>
      </c>
      <c r="M3577" t="s">
        <v>10423</v>
      </c>
      <c r="N3577">
        <v>2.477777777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0.6448952299270001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0.6448952299270001</v>
      </c>
    </row>
    <row r="3578" spans="1:31" x14ac:dyDescent="0.25">
      <c r="A3578">
        <v>1829014</v>
      </c>
      <c r="B3578">
        <v>1</v>
      </c>
      <c r="C3578" t="s">
        <v>81</v>
      </c>
      <c r="D3578" t="s">
        <v>112</v>
      </c>
      <c r="E3578" t="s">
        <v>154</v>
      </c>
      <c r="F3578" t="s">
        <v>10424</v>
      </c>
      <c r="G3578" t="s">
        <v>156</v>
      </c>
      <c r="H3578" t="s">
        <v>157</v>
      </c>
      <c r="I3578" t="s">
        <v>135</v>
      </c>
      <c r="J3578" t="s">
        <v>136</v>
      </c>
      <c r="K3578" t="s">
        <v>137</v>
      </c>
      <c r="L3578" t="s">
        <v>10425</v>
      </c>
      <c r="M3578" t="s">
        <v>10426</v>
      </c>
      <c r="N3578">
        <v>0.10305555499999999</v>
      </c>
      <c r="O3578">
        <v>0</v>
      </c>
      <c r="P3578">
        <v>1121</v>
      </c>
      <c r="Q3578">
        <v>5</v>
      </c>
      <c r="R3578">
        <v>28</v>
      </c>
      <c r="S3578">
        <v>5</v>
      </c>
      <c r="T3578">
        <v>52</v>
      </c>
      <c r="U3578">
        <v>0</v>
      </c>
      <c r="V3578">
        <v>0</v>
      </c>
      <c r="W3578">
        <v>0</v>
      </c>
      <c r="X3578">
        <v>10.937123733272868</v>
      </c>
      <c r="Y3578">
        <v>2.5124638127346333</v>
      </c>
      <c r="Z3578">
        <v>0.54605378021285012</v>
      </c>
      <c r="AA3578">
        <v>1.5944059740933332</v>
      </c>
      <c r="AB3578">
        <v>1.3785356202273247</v>
      </c>
      <c r="AC3578">
        <v>0</v>
      </c>
      <c r="AD3578">
        <v>0</v>
      </c>
      <c r="AE3578">
        <v>16.96858292054101</v>
      </c>
    </row>
    <row r="3579" spans="1:31" x14ac:dyDescent="0.25">
      <c r="A3579">
        <v>1828081</v>
      </c>
      <c r="B3579">
        <v>1</v>
      </c>
      <c r="C3579" t="s">
        <v>80</v>
      </c>
      <c r="D3579" t="s">
        <v>110</v>
      </c>
      <c r="E3579" t="s">
        <v>140</v>
      </c>
      <c r="F3579" t="s">
        <v>10427</v>
      </c>
      <c r="G3579" t="s">
        <v>213</v>
      </c>
      <c r="H3579" t="s">
        <v>134</v>
      </c>
      <c r="I3579" t="s">
        <v>135</v>
      </c>
      <c r="J3579" t="s">
        <v>136</v>
      </c>
      <c r="K3579" t="s">
        <v>137</v>
      </c>
      <c r="L3579" t="s">
        <v>10428</v>
      </c>
      <c r="M3579" t="s">
        <v>10429</v>
      </c>
      <c r="N3579">
        <v>1.3616666660000001</v>
      </c>
      <c r="O3579">
        <v>0</v>
      </c>
      <c r="P3579">
        <v>3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0.99934357444057509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0.99934357444057509</v>
      </c>
    </row>
    <row r="3580" spans="1:31" x14ac:dyDescent="0.25">
      <c r="A3580">
        <v>1828957</v>
      </c>
      <c r="B3580">
        <v>1</v>
      </c>
      <c r="C3580" t="s">
        <v>80</v>
      </c>
      <c r="D3580" t="s">
        <v>93</v>
      </c>
      <c r="E3580" t="s">
        <v>202</v>
      </c>
      <c r="F3580" t="s">
        <v>10430</v>
      </c>
      <c r="G3580" t="s">
        <v>156</v>
      </c>
      <c r="H3580" t="s">
        <v>157</v>
      </c>
      <c r="I3580" t="s">
        <v>135</v>
      </c>
      <c r="J3580" t="s">
        <v>136</v>
      </c>
      <c r="K3580" t="s">
        <v>137</v>
      </c>
      <c r="L3580" t="s">
        <v>10431</v>
      </c>
      <c r="M3580" t="s">
        <v>10432</v>
      </c>
      <c r="N3580">
        <v>0.23972222200000001</v>
      </c>
      <c r="O3580">
        <v>4</v>
      </c>
      <c r="P3580">
        <v>3313</v>
      </c>
      <c r="Q3580">
        <v>100</v>
      </c>
      <c r="R3580">
        <v>838</v>
      </c>
      <c r="S3580">
        <v>45</v>
      </c>
      <c r="T3580">
        <v>691</v>
      </c>
      <c r="U3580">
        <v>2</v>
      </c>
      <c r="V3580">
        <v>1</v>
      </c>
      <c r="W3580">
        <v>0.76272285526064176</v>
      </c>
      <c r="X3580">
        <v>138.74879255361463</v>
      </c>
      <c r="Y3580">
        <v>341.48974115414012</v>
      </c>
      <c r="Z3580">
        <v>565.31845973014879</v>
      </c>
      <c r="AA3580">
        <v>70.084903430725319</v>
      </c>
      <c r="AB3580">
        <v>223.36325881199161</v>
      </c>
      <c r="AC3580">
        <v>29.840600466435003</v>
      </c>
      <c r="AD3580">
        <v>1.7563487081723337</v>
      </c>
      <c r="AE3580">
        <v>1371.3648277104885</v>
      </c>
    </row>
    <row r="3581" spans="1:31" x14ac:dyDescent="0.25">
      <c r="A3581">
        <v>1828911</v>
      </c>
      <c r="B3581">
        <v>1</v>
      </c>
      <c r="C3581" t="s">
        <v>80</v>
      </c>
      <c r="D3581" t="s">
        <v>106</v>
      </c>
      <c r="E3581" t="s">
        <v>164</v>
      </c>
      <c r="F3581" t="s">
        <v>10433</v>
      </c>
      <c r="G3581" t="s">
        <v>156</v>
      </c>
      <c r="H3581" t="s">
        <v>157</v>
      </c>
      <c r="I3581" t="s">
        <v>135</v>
      </c>
      <c r="J3581" t="s">
        <v>136</v>
      </c>
      <c r="K3581" t="s">
        <v>137</v>
      </c>
      <c r="L3581" t="s">
        <v>10434</v>
      </c>
      <c r="M3581" t="s">
        <v>10435</v>
      </c>
      <c r="N3581">
        <v>0.38166666599999999</v>
      </c>
      <c r="O3581">
        <v>0</v>
      </c>
      <c r="P3581">
        <v>783</v>
      </c>
      <c r="Q3581">
        <v>2</v>
      </c>
      <c r="R3581">
        <v>23</v>
      </c>
      <c r="S3581">
        <v>5</v>
      </c>
      <c r="T3581">
        <v>83</v>
      </c>
      <c r="U3581">
        <v>0</v>
      </c>
      <c r="V3581">
        <v>0</v>
      </c>
      <c r="W3581">
        <v>0</v>
      </c>
      <c r="X3581">
        <v>41.67349592814454</v>
      </c>
      <c r="Y3581">
        <v>0.850537414449</v>
      </c>
      <c r="Z3581">
        <v>6.905797007604499</v>
      </c>
      <c r="AA3581">
        <v>3.9483276132190994</v>
      </c>
      <c r="AB3581">
        <v>31.845947925681035</v>
      </c>
      <c r="AC3581">
        <v>0</v>
      </c>
      <c r="AD3581">
        <v>0</v>
      </c>
      <c r="AE3581">
        <v>85.224105889098169</v>
      </c>
    </row>
    <row r="3582" spans="1:31" x14ac:dyDescent="0.25">
      <c r="A3582">
        <v>1827915</v>
      </c>
      <c r="B3582">
        <v>1</v>
      </c>
      <c r="C3582" t="s">
        <v>80</v>
      </c>
      <c r="D3582" t="s">
        <v>93</v>
      </c>
      <c r="E3582" t="s">
        <v>252</v>
      </c>
      <c r="F3582" t="s">
        <v>10436</v>
      </c>
      <c r="G3582" t="s">
        <v>150</v>
      </c>
      <c r="H3582" t="s">
        <v>134</v>
      </c>
      <c r="I3582" t="s">
        <v>135</v>
      </c>
      <c r="J3582" t="s">
        <v>136</v>
      </c>
      <c r="K3582" t="s">
        <v>151</v>
      </c>
      <c r="L3582" t="s">
        <v>10437</v>
      </c>
      <c r="M3582" t="s">
        <v>10438</v>
      </c>
      <c r="N3582">
        <v>8.7313591660000007</v>
      </c>
      <c r="O3582">
        <v>0</v>
      </c>
      <c r="P3582">
        <v>74</v>
      </c>
      <c r="Q3582">
        <v>0</v>
      </c>
      <c r="R3582">
        <v>8</v>
      </c>
      <c r="S3582">
        <v>0</v>
      </c>
      <c r="T3582">
        <v>10</v>
      </c>
      <c r="U3582">
        <v>0</v>
      </c>
      <c r="V3582">
        <v>0</v>
      </c>
      <c r="W3582">
        <v>0</v>
      </c>
      <c r="X3582">
        <v>177.20342996496979</v>
      </c>
      <c r="Y3582">
        <v>0</v>
      </c>
      <c r="Z3582">
        <v>211.02942563504379</v>
      </c>
      <c r="AA3582">
        <v>0</v>
      </c>
      <c r="AB3582">
        <v>177.19124359590859</v>
      </c>
      <c r="AC3582">
        <v>0</v>
      </c>
      <c r="AD3582">
        <v>0</v>
      </c>
      <c r="AE3582">
        <v>565.42409919592217</v>
      </c>
    </row>
    <row r="3583" spans="1:31" x14ac:dyDescent="0.25">
      <c r="A3583">
        <v>1829097</v>
      </c>
      <c r="B3583">
        <v>1</v>
      </c>
      <c r="C3583" t="s">
        <v>80</v>
      </c>
      <c r="D3583" t="s">
        <v>84</v>
      </c>
      <c r="E3583" t="s">
        <v>140</v>
      </c>
      <c r="F3583" t="s">
        <v>10439</v>
      </c>
      <c r="G3583" t="s">
        <v>246</v>
      </c>
      <c r="H3583" t="s">
        <v>134</v>
      </c>
      <c r="I3583" t="s">
        <v>135</v>
      </c>
      <c r="J3583" t="s">
        <v>136</v>
      </c>
      <c r="K3583" t="s">
        <v>137</v>
      </c>
      <c r="L3583" t="s">
        <v>10440</v>
      </c>
      <c r="M3583" t="s">
        <v>10441</v>
      </c>
      <c r="N3583">
        <v>1.7508333330000001</v>
      </c>
      <c r="O3583">
        <v>0</v>
      </c>
      <c r="P3583">
        <v>8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2.9689305307992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2.9689305307992</v>
      </c>
    </row>
    <row r="3584" spans="1:31" x14ac:dyDescent="0.25">
      <c r="A3584">
        <v>1828124</v>
      </c>
      <c r="B3584">
        <v>1</v>
      </c>
      <c r="C3584" t="s">
        <v>81</v>
      </c>
      <c r="D3584" t="s">
        <v>126</v>
      </c>
      <c r="E3584" t="s">
        <v>154</v>
      </c>
      <c r="F3584" t="s">
        <v>898</v>
      </c>
      <c r="G3584" t="s">
        <v>156</v>
      </c>
      <c r="H3584" t="s">
        <v>157</v>
      </c>
      <c r="I3584" t="s">
        <v>179</v>
      </c>
      <c r="J3584" t="s">
        <v>136</v>
      </c>
      <c r="K3584" t="s">
        <v>137</v>
      </c>
      <c r="L3584" t="s">
        <v>10442</v>
      </c>
      <c r="M3584" t="s">
        <v>10443</v>
      </c>
      <c r="N3584">
        <v>1.1111111E-2</v>
      </c>
      <c r="O3584">
        <v>2</v>
      </c>
      <c r="P3584">
        <v>219</v>
      </c>
      <c r="Q3584">
        <v>33</v>
      </c>
      <c r="R3584">
        <v>91</v>
      </c>
      <c r="S3584">
        <v>5</v>
      </c>
      <c r="T3584">
        <v>23</v>
      </c>
      <c r="U3584">
        <v>0</v>
      </c>
      <c r="V3584">
        <v>0</v>
      </c>
      <c r="W3584">
        <v>9.2027992150000015E-3</v>
      </c>
      <c r="X3584">
        <v>0.37498811312499974</v>
      </c>
      <c r="Y3584">
        <v>3.6815475771288888</v>
      </c>
      <c r="Z3584">
        <v>0.83824646019111115</v>
      </c>
      <c r="AA3584">
        <v>0.32714910514266671</v>
      </c>
      <c r="AB3584">
        <v>0.86093369637299988</v>
      </c>
      <c r="AC3584">
        <v>0</v>
      </c>
      <c r="AD3584">
        <v>0</v>
      </c>
      <c r="AE3584">
        <v>6.0920677511756658</v>
      </c>
    </row>
    <row r="3585" spans="1:31" x14ac:dyDescent="0.25">
      <c r="A3585">
        <v>1828811</v>
      </c>
      <c r="B3585">
        <v>1</v>
      </c>
      <c r="C3585" t="s">
        <v>81</v>
      </c>
      <c r="D3585" t="s">
        <v>123</v>
      </c>
      <c r="E3585" t="s">
        <v>131</v>
      </c>
      <c r="F3585" t="s">
        <v>10444</v>
      </c>
      <c r="G3585" t="s">
        <v>133</v>
      </c>
      <c r="H3585" t="s">
        <v>134</v>
      </c>
      <c r="I3585" t="s">
        <v>135</v>
      </c>
      <c r="J3585" t="s">
        <v>136</v>
      </c>
      <c r="K3585" t="s">
        <v>137</v>
      </c>
      <c r="L3585" t="s">
        <v>10445</v>
      </c>
      <c r="M3585" t="s">
        <v>10446</v>
      </c>
      <c r="N3585">
        <v>6.5552777769999997</v>
      </c>
      <c r="O3585">
        <v>0</v>
      </c>
      <c r="P3585">
        <v>97</v>
      </c>
      <c r="Q3585">
        <v>0</v>
      </c>
      <c r="R3585">
        <v>2</v>
      </c>
      <c r="S3585">
        <v>0</v>
      </c>
      <c r="T3585">
        <v>2</v>
      </c>
      <c r="U3585">
        <v>0</v>
      </c>
      <c r="V3585">
        <v>0</v>
      </c>
      <c r="W3585">
        <v>0</v>
      </c>
      <c r="X3585">
        <v>139.71213776566515</v>
      </c>
      <c r="Y3585">
        <v>0</v>
      </c>
      <c r="Z3585">
        <v>0.47641608320542506</v>
      </c>
      <c r="AA3585">
        <v>0</v>
      </c>
      <c r="AB3585">
        <v>1.1922213779342998</v>
      </c>
      <c r="AC3585">
        <v>0</v>
      </c>
      <c r="AD3585">
        <v>0</v>
      </c>
      <c r="AE3585">
        <v>141.38077522680487</v>
      </c>
    </row>
    <row r="3586" spans="1:31" x14ac:dyDescent="0.25">
      <c r="A3586">
        <v>1829080</v>
      </c>
      <c r="B3586">
        <v>1</v>
      </c>
      <c r="C3586" t="s">
        <v>81</v>
      </c>
      <c r="D3586" t="s">
        <v>113</v>
      </c>
      <c r="E3586" t="s">
        <v>154</v>
      </c>
      <c r="F3586" t="s">
        <v>10447</v>
      </c>
      <c r="G3586" t="s">
        <v>156</v>
      </c>
      <c r="H3586" t="s">
        <v>157</v>
      </c>
      <c r="I3586" t="s">
        <v>179</v>
      </c>
      <c r="J3586" t="s">
        <v>136</v>
      </c>
      <c r="K3586" t="s">
        <v>137</v>
      </c>
      <c r="L3586" t="s">
        <v>10448</v>
      </c>
      <c r="M3586" t="s">
        <v>10449</v>
      </c>
      <c r="N3586">
        <v>1.1111111E-2</v>
      </c>
      <c r="O3586">
        <v>0</v>
      </c>
      <c r="P3586">
        <v>350</v>
      </c>
      <c r="Q3586">
        <v>1</v>
      </c>
      <c r="R3586">
        <v>20</v>
      </c>
      <c r="S3586">
        <v>0</v>
      </c>
      <c r="T3586">
        <v>10</v>
      </c>
      <c r="U3586">
        <v>1</v>
      </c>
      <c r="V3586">
        <v>0</v>
      </c>
      <c r="W3586">
        <v>0</v>
      </c>
      <c r="X3586">
        <v>0.48026320238633374</v>
      </c>
      <c r="Y3586">
        <v>0.19096801233000002</v>
      </c>
      <c r="Z3586">
        <v>7.1697201624777787E-2</v>
      </c>
      <c r="AA3586">
        <v>0</v>
      </c>
      <c r="AB3586">
        <v>3.8854694558000009E-2</v>
      </c>
      <c r="AC3586">
        <v>0.99743720959999982</v>
      </c>
      <c r="AD3586">
        <v>0</v>
      </c>
      <c r="AE3586">
        <v>1.7792203204991113</v>
      </c>
    </row>
    <row r="3587" spans="1:31" x14ac:dyDescent="0.25">
      <c r="A3587">
        <v>1827955</v>
      </c>
      <c r="B3587">
        <v>1</v>
      </c>
      <c r="C3587" t="s">
        <v>80</v>
      </c>
      <c r="D3587" t="s">
        <v>92</v>
      </c>
      <c r="E3587" t="s">
        <v>154</v>
      </c>
      <c r="F3587" t="s">
        <v>10450</v>
      </c>
      <c r="G3587" t="s">
        <v>225</v>
      </c>
      <c r="H3587" t="s">
        <v>157</v>
      </c>
      <c r="I3587" t="s">
        <v>135</v>
      </c>
      <c r="J3587" t="s">
        <v>136</v>
      </c>
      <c r="K3587" t="s">
        <v>151</v>
      </c>
      <c r="L3587" t="s">
        <v>10451</v>
      </c>
      <c r="M3587" t="s">
        <v>10452</v>
      </c>
      <c r="N3587">
        <v>2.167870277</v>
      </c>
      <c r="O3587">
        <v>0</v>
      </c>
      <c r="P3587">
        <v>1</v>
      </c>
      <c r="Q3587">
        <v>0</v>
      </c>
      <c r="R3587">
        <v>0</v>
      </c>
      <c r="S3587">
        <v>1</v>
      </c>
      <c r="T3587">
        <v>0</v>
      </c>
      <c r="U3587">
        <v>0</v>
      </c>
      <c r="V3587">
        <v>0</v>
      </c>
      <c r="W3587">
        <v>0</v>
      </c>
      <c r="X3587">
        <v>0.81286965429366664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0.81286965429366664</v>
      </c>
    </row>
    <row r="3588" spans="1:31" x14ac:dyDescent="0.25">
      <c r="A3588">
        <v>1828997</v>
      </c>
      <c r="B3588">
        <v>1</v>
      </c>
      <c r="C3588" t="s">
        <v>81</v>
      </c>
      <c r="D3588" t="s">
        <v>124</v>
      </c>
      <c r="E3588" t="s">
        <v>140</v>
      </c>
      <c r="F3588" t="s">
        <v>10453</v>
      </c>
      <c r="G3588" t="s">
        <v>142</v>
      </c>
      <c r="H3588" t="s">
        <v>134</v>
      </c>
      <c r="I3588" t="s">
        <v>135</v>
      </c>
      <c r="J3588" t="s">
        <v>136</v>
      </c>
      <c r="K3588" t="s">
        <v>137</v>
      </c>
      <c r="L3588" t="s">
        <v>10454</v>
      </c>
      <c r="M3588" t="s">
        <v>10455</v>
      </c>
      <c r="N3588">
        <v>0.55944444400000004</v>
      </c>
      <c r="O3588">
        <v>0</v>
      </c>
      <c r="P3588">
        <v>2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0.23633659691775002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0.23633659691775002</v>
      </c>
    </row>
    <row r="3589" spans="1:31" x14ac:dyDescent="0.25">
      <c r="A3589">
        <v>1828141</v>
      </c>
      <c r="B3589">
        <v>1</v>
      </c>
      <c r="C3589" t="s">
        <v>80</v>
      </c>
      <c r="D3589" t="s">
        <v>83</v>
      </c>
      <c r="E3589" t="s">
        <v>131</v>
      </c>
      <c r="F3589" t="s">
        <v>10456</v>
      </c>
      <c r="G3589" t="s">
        <v>133</v>
      </c>
      <c r="H3589" t="s">
        <v>134</v>
      </c>
      <c r="I3589" t="s">
        <v>135</v>
      </c>
      <c r="J3589" t="s">
        <v>136</v>
      </c>
      <c r="K3589" t="s">
        <v>137</v>
      </c>
      <c r="L3589" t="s">
        <v>10457</v>
      </c>
      <c r="M3589" t="s">
        <v>10458</v>
      </c>
      <c r="N3589">
        <v>1.428055555</v>
      </c>
      <c r="O3589">
        <v>0</v>
      </c>
      <c r="P3589">
        <v>84</v>
      </c>
      <c r="Q3589">
        <v>0</v>
      </c>
      <c r="R3589">
        <v>0</v>
      </c>
      <c r="S3589">
        <v>0</v>
      </c>
      <c r="T3589">
        <v>13</v>
      </c>
      <c r="U3589">
        <v>0</v>
      </c>
      <c r="V3589">
        <v>0</v>
      </c>
      <c r="W3589">
        <v>0</v>
      </c>
      <c r="X3589">
        <v>35.96632281476294</v>
      </c>
      <c r="Y3589">
        <v>0</v>
      </c>
      <c r="Z3589">
        <v>0</v>
      </c>
      <c r="AA3589">
        <v>0</v>
      </c>
      <c r="AB3589">
        <v>11.213279565313103</v>
      </c>
      <c r="AC3589">
        <v>0</v>
      </c>
      <c r="AD3589">
        <v>0</v>
      </c>
      <c r="AE3589">
        <v>47.179602380076041</v>
      </c>
    </row>
    <row r="3590" spans="1:31" x14ac:dyDescent="0.25">
      <c r="A3590">
        <v>1827849</v>
      </c>
      <c r="B3590">
        <v>1</v>
      </c>
      <c r="C3590" t="s">
        <v>81</v>
      </c>
      <c r="D3590" t="s">
        <v>118</v>
      </c>
      <c r="E3590" t="s">
        <v>164</v>
      </c>
      <c r="F3590" t="s">
        <v>10459</v>
      </c>
      <c r="G3590" t="s">
        <v>156</v>
      </c>
      <c r="H3590" t="s">
        <v>157</v>
      </c>
      <c r="I3590" t="s">
        <v>135</v>
      </c>
      <c r="J3590" t="s">
        <v>136</v>
      </c>
      <c r="K3590" t="s">
        <v>137</v>
      </c>
      <c r="L3590" t="s">
        <v>10460</v>
      </c>
      <c r="M3590" t="s">
        <v>10461</v>
      </c>
      <c r="N3590">
        <v>0.65749999999999997</v>
      </c>
      <c r="O3590">
        <v>3</v>
      </c>
      <c r="P3590">
        <v>52</v>
      </c>
      <c r="Q3590">
        <v>38</v>
      </c>
      <c r="R3590">
        <v>87</v>
      </c>
      <c r="S3590">
        <v>1</v>
      </c>
      <c r="T3590">
        <v>24</v>
      </c>
      <c r="U3590">
        <v>0</v>
      </c>
      <c r="V3590">
        <v>0</v>
      </c>
      <c r="W3590">
        <v>1.4952061087893</v>
      </c>
      <c r="X3590">
        <v>6.1045587712518747</v>
      </c>
      <c r="Y3590">
        <v>33.447582310333523</v>
      </c>
      <c r="Z3590">
        <v>106.47413765508301</v>
      </c>
      <c r="AA3590">
        <v>0.48215697423075005</v>
      </c>
      <c r="AB3590">
        <v>17.668891074791649</v>
      </c>
      <c r="AC3590">
        <v>0</v>
      </c>
      <c r="AD3590">
        <v>0</v>
      </c>
      <c r="AE3590">
        <v>165.6725328944801</v>
      </c>
    </row>
    <row r="3591" spans="1:31" x14ac:dyDescent="0.25">
      <c r="A3591">
        <v>1828868</v>
      </c>
      <c r="B3591">
        <v>1</v>
      </c>
      <c r="C3591" t="s">
        <v>80</v>
      </c>
      <c r="D3591" t="s">
        <v>106</v>
      </c>
      <c r="E3591" t="s">
        <v>202</v>
      </c>
      <c r="F3591" t="s">
        <v>3099</v>
      </c>
      <c r="G3591" t="s">
        <v>156</v>
      </c>
      <c r="H3591" t="s">
        <v>157</v>
      </c>
      <c r="I3591" t="s">
        <v>135</v>
      </c>
      <c r="J3591" t="s">
        <v>136</v>
      </c>
      <c r="K3591" t="s">
        <v>137</v>
      </c>
      <c r="L3591" t="s">
        <v>10462</v>
      </c>
      <c r="M3591" t="s">
        <v>10463</v>
      </c>
      <c r="N3591">
        <v>7.9444444000000003E-2</v>
      </c>
      <c r="O3591">
        <v>1</v>
      </c>
      <c r="P3591">
        <v>2</v>
      </c>
      <c r="Q3591">
        <v>20</v>
      </c>
      <c r="R3591">
        <v>230</v>
      </c>
      <c r="S3591">
        <v>5</v>
      </c>
      <c r="T3591">
        <v>44</v>
      </c>
      <c r="U3591">
        <v>0</v>
      </c>
      <c r="V3591">
        <v>0</v>
      </c>
      <c r="W3591">
        <v>5.6669606329050007E-2</v>
      </c>
      <c r="X3591">
        <v>0.17979824035744998</v>
      </c>
      <c r="Y3591">
        <v>5.2031581139053396</v>
      </c>
      <c r="Z3591">
        <v>45.445240213086997</v>
      </c>
      <c r="AA3591">
        <v>7.1046280630881107</v>
      </c>
      <c r="AB3591">
        <v>14.477771359848623</v>
      </c>
      <c r="AC3591">
        <v>0</v>
      </c>
      <c r="AD3591">
        <v>0</v>
      </c>
      <c r="AE3591">
        <v>72.467265596615562</v>
      </c>
    </row>
    <row r="3592" spans="1:31" x14ac:dyDescent="0.25">
      <c r="A3592">
        <v>1828227</v>
      </c>
      <c r="B3592">
        <v>1</v>
      </c>
      <c r="C3592" t="s">
        <v>80</v>
      </c>
      <c r="D3592" t="s">
        <v>103</v>
      </c>
      <c r="E3592" t="s">
        <v>268</v>
      </c>
      <c r="F3592" t="s">
        <v>1009</v>
      </c>
      <c r="G3592" t="s">
        <v>386</v>
      </c>
      <c r="H3592" t="s">
        <v>157</v>
      </c>
      <c r="I3592" t="s">
        <v>135</v>
      </c>
      <c r="J3592" t="s">
        <v>136</v>
      </c>
      <c r="K3592" t="s">
        <v>137</v>
      </c>
      <c r="L3592" t="s">
        <v>10464</v>
      </c>
      <c r="M3592" t="s">
        <v>10465</v>
      </c>
      <c r="N3592">
        <v>0.165833333</v>
      </c>
      <c r="O3592">
        <v>0</v>
      </c>
      <c r="P3592">
        <v>1633</v>
      </c>
      <c r="Q3592">
        <v>30</v>
      </c>
      <c r="R3592">
        <v>173</v>
      </c>
      <c r="S3592">
        <v>14</v>
      </c>
      <c r="T3592">
        <v>185</v>
      </c>
      <c r="U3592">
        <v>2</v>
      </c>
      <c r="V3592">
        <v>1</v>
      </c>
      <c r="W3592">
        <v>0</v>
      </c>
      <c r="X3592">
        <v>65.119417508573122</v>
      </c>
      <c r="Y3592">
        <v>23.185729393670066</v>
      </c>
      <c r="Z3592">
        <v>91.654874562601464</v>
      </c>
      <c r="AA3592">
        <v>18.314861528079398</v>
      </c>
      <c r="AB3592">
        <v>44.524089704575928</v>
      </c>
      <c r="AC3592">
        <v>31.499439531538002</v>
      </c>
      <c r="AD3592">
        <v>0.66457947698825004</v>
      </c>
      <c r="AE3592">
        <v>274.96299170602629</v>
      </c>
    </row>
    <row r="3593" spans="1:31" x14ac:dyDescent="0.25">
      <c r="A3593">
        <v>1827978</v>
      </c>
      <c r="B3593">
        <v>1</v>
      </c>
      <c r="C3593" t="s">
        <v>80</v>
      </c>
      <c r="D3593" t="s">
        <v>94</v>
      </c>
      <c r="E3593" t="s">
        <v>202</v>
      </c>
      <c r="F3593" t="s">
        <v>10466</v>
      </c>
      <c r="G3593" t="s">
        <v>225</v>
      </c>
      <c r="H3593" t="s">
        <v>157</v>
      </c>
      <c r="I3593" t="s">
        <v>135</v>
      </c>
      <c r="J3593" t="s">
        <v>136</v>
      </c>
      <c r="K3593" t="s">
        <v>151</v>
      </c>
      <c r="L3593" t="s">
        <v>10467</v>
      </c>
      <c r="M3593" t="s">
        <v>10468</v>
      </c>
      <c r="N3593">
        <v>1.122777777</v>
      </c>
      <c r="O3593">
        <v>0</v>
      </c>
      <c r="P3593">
        <v>768</v>
      </c>
      <c r="Q3593">
        <v>21</v>
      </c>
      <c r="R3593">
        <v>21</v>
      </c>
      <c r="S3593">
        <v>6</v>
      </c>
      <c r="T3593">
        <v>123</v>
      </c>
      <c r="U3593">
        <v>1</v>
      </c>
      <c r="V3593">
        <v>0</v>
      </c>
      <c r="W3593">
        <v>0</v>
      </c>
      <c r="X3593">
        <v>122.46052353249679</v>
      </c>
      <c r="Y3593">
        <v>20.879854977543278</v>
      </c>
      <c r="Z3593">
        <v>5.7709266399130508</v>
      </c>
      <c r="AA3593">
        <v>36.673494692864914</v>
      </c>
      <c r="AB3593">
        <v>45.049277686310603</v>
      </c>
      <c r="AC3593">
        <v>128.71872333819587</v>
      </c>
      <c r="AD3593">
        <v>0</v>
      </c>
      <c r="AE3593">
        <v>359.55280086732455</v>
      </c>
    </row>
    <row r="3594" spans="1:31" x14ac:dyDescent="0.25">
      <c r="A3594">
        <v>1827792</v>
      </c>
      <c r="B3594">
        <v>1</v>
      </c>
      <c r="C3594" t="s">
        <v>80</v>
      </c>
      <c r="D3594" t="s">
        <v>83</v>
      </c>
      <c r="E3594" t="s">
        <v>154</v>
      </c>
      <c r="F3594" t="s">
        <v>10469</v>
      </c>
      <c r="G3594" t="s">
        <v>386</v>
      </c>
      <c r="H3594" t="s">
        <v>157</v>
      </c>
      <c r="I3594" t="s">
        <v>179</v>
      </c>
      <c r="J3594" t="s">
        <v>136</v>
      </c>
      <c r="K3594" t="s">
        <v>151</v>
      </c>
      <c r="L3594" t="s">
        <v>10470</v>
      </c>
      <c r="M3594" t="s">
        <v>10471</v>
      </c>
      <c r="N3594">
        <v>4.0039722E-2</v>
      </c>
      <c r="O3594">
        <v>0</v>
      </c>
      <c r="P3594">
        <v>92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0.56111434581829156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0.56111434581829156</v>
      </c>
    </row>
    <row r="3595" spans="1:31" x14ac:dyDescent="0.25">
      <c r="A3595">
        <v>1827835</v>
      </c>
      <c r="B3595">
        <v>1</v>
      </c>
      <c r="C3595" t="s">
        <v>81</v>
      </c>
      <c r="D3595" t="s">
        <v>123</v>
      </c>
      <c r="E3595" t="s">
        <v>164</v>
      </c>
      <c r="F3595" t="s">
        <v>1840</v>
      </c>
      <c r="G3595" t="s">
        <v>156</v>
      </c>
      <c r="H3595" t="s">
        <v>157</v>
      </c>
      <c r="I3595" t="s">
        <v>135</v>
      </c>
      <c r="J3595" t="s">
        <v>136</v>
      </c>
      <c r="K3595" t="s">
        <v>137</v>
      </c>
      <c r="L3595" t="s">
        <v>10472</v>
      </c>
      <c r="M3595" t="s">
        <v>10473</v>
      </c>
      <c r="N3595">
        <v>1.2122222220000001</v>
      </c>
      <c r="O3595">
        <v>3</v>
      </c>
      <c r="P3595">
        <v>531</v>
      </c>
      <c r="Q3595">
        <v>231</v>
      </c>
      <c r="R3595">
        <v>97</v>
      </c>
      <c r="S3595">
        <v>16</v>
      </c>
      <c r="T3595">
        <v>50</v>
      </c>
      <c r="U3595">
        <v>0</v>
      </c>
      <c r="V3595">
        <v>0</v>
      </c>
      <c r="W3595">
        <v>24.240311246715329</v>
      </c>
      <c r="X3595">
        <v>94.659257829859172</v>
      </c>
      <c r="Y3595">
        <v>421.29341971849567</v>
      </c>
      <c r="Z3595">
        <v>237.37147275038541</v>
      </c>
      <c r="AA3595">
        <v>43.108010453206425</v>
      </c>
      <c r="AB3595">
        <v>46.369862039874008</v>
      </c>
      <c r="AC3595">
        <v>0</v>
      </c>
      <c r="AD3595">
        <v>0</v>
      </c>
      <c r="AE3595">
        <v>867.04233403853596</v>
      </c>
    </row>
    <row r="3596" spans="1:31" x14ac:dyDescent="0.25">
      <c r="A3596">
        <v>1828084</v>
      </c>
      <c r="B3596">
        <v>1</v>
      </c>
      <c r="C3596" t="s">
        <v>81</v>
      </c>
      <c r="D3596" t="s">
        <v>112</v>
      </c>
      <c r="E3596" t="s">
        <v>202</v>
      </c>
      <c r="F3596" t="s">
        <v>3023</v>
      </c>
      <c r="G3596" t="s">
        <v>156</v>
      </c>
      <c r="H3596" t="s">
        <v>157</v>
      </c>
      <c r="I3596" t="s">
        <v>135</v>
      </c>
      <c r="J3596" t="s">
        <v>136</v>
      </c>
      <c r="K3596" t="s">
        <v>137</v>
      </c>
      <c r="L3596" t="s">
        <v>10474</v>
      </c>
      <c r="M3596" t="s">
        <v>10475</v>
      </c>
      <c r="N3596">
        <v>0.13166666599999999</v>
      </c>
      <c r="O3596">
        <v>0</v>
      </c>
      <c r="P3596">
        <v>1141</v>
      </c>
      <c r="Q3596">
        <v>5</v>
      </c>
      <c r="R3596">
        <v>28</v>
      </c>
      <c r="S3596">
        <v>6</v>
      </c>
      <c r="T3596">
        <v>55</v>
      </c>
      <c r="U3596">
        <v>0</v>
      </c>
      <c r="V3596">
        <v>0</v>
      </c>
      <c r="W3596">
        <v>0</v>
      </c>
      <c r="X3596">
        <v>13.495252580618864</v>
      </c>
      <c r="Y3596">
        <v>3.3215706929075992</v>
      </c>
      <c r="Z3596">
        <v>0.72145972672389991</v>
      </c>
      <c r="AA3596">
        <v>2.8126591075733001</v>
      </c>
      <c r="AB3596">
        <v>2.9337491614334001</v>
      </c>
      <c r="AC3596">
        <v>0</v>
      </c>
      <c r="AD3596">
        <v>0</v>
      </c>
      <c r="AE3596">
        <v>23.284691269257063</v>
      </c>
    </row>
    <row r="3597" spans="1:31" x14ac:dyDescent="0.25">
      <c r="A3597">
        <v>1828127</v>
      </c>
      <c r="B3597">
        <v>1</v>
      </c>
      <c r="C3597" t="s">
        <v>80</v>
      </c>
      <c r="D3597" t="s">
        <v>100</v>
      </c>
      <c r="E3597" t="s">
        <v>140</v>
      </c>
      <c r="F3597" t="s">
        <v>8233</v>
      </c>
      <c r="G3597" t="s">
        <v>142</v>
      </c>
      <c r="H3597" t="s">
        <v>134</v>
      </c>
      <c r="I3597" t="s">
        <v>135</v>
      </c>
      <c r="J3597" t="s">
        <v>136</v>
      </c>
      <c r="K3597" t="s">
        <v>137</v>
      </c>
      <c r="L3597" t="s">
        <v>10476</v>
      </c>
      <c r="M3597" t="s">
        <v>10477</v>
      </c>
      <c r="N3597">
        <v>1.7024999999999999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1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12.742764455227501</v>
      </c>
      <c r="AC3597">
        <v>0</v>
      </c>
      <c r="AD3597">
        <v>0</v>
      </c>
      <c r="AE3597">
        <v>12.742764455227501</v>
      </c>
    </row>
    <row r="3598" spans="1:31" x14ac:dyDescent="0.25">
      <c r="A3598">
        <v>1827841</v>
      </c>
      <c r="B3598">
        <v>1</v>
      </c>
      <c r="C3598" t="s">
        <v>81</v>
      </c>
      <c r="D3598" t="s">
        <v>121</v>
      </c>
      <c r="E3598" t="s">
        <v>164</v>
      </c>
      <c r="F3598" t="s">
        <v>10478</v>
      </c>
      <c r="G3598" t="s">
        <v>156</v>
      </c>
      <c r="H3598" t="s">
        <v>157</v>
      </c>
      <c r="I3598" t="s">
        <v>135</v>
      </c>
      <c r="J3598" t="s">
        <v>136</v>
      </c>
      <c r="K3598" t="s">
        <v>137</v>
      </c>
      <c r="L3598" t="s">
        <v>10479</v>
      </c>
      <c r="M3598" t="s">
        <v>10480</v>
      </c>
      <c r="N3598">
        <v>1.6047222219999999</v>
      </c>
      <c r="O3598">
        <v>0</v>
      </c>
      <c r="P3598">
        <v>896</v>
      </c>
      <c r="Q3598">
        <v>5</v>
      </c>
      <c r="R3598">
        <v>22</v>
      </c>
      <c r="S3598">
        <v>3</v>
      </c>
      <c r="T3598">
        <v>33</v>
      </c>
      <c r="U3598">
        <v>0</v>
      </c>
      <c r="V3598">
        <v>0</v>
      </c>
      <c r="W3598">
        <v>0</v>
      </c>
      <c r="X3598">
        <v>122.03812573620752</v>
      </c>
      <c r="Y3598">
        <v>3.5316981264416918</v>
      </c>
      <c r="Z3598">
        <v>10.422993263643185</v>
      </c>
      <c r="AA3598">
        <v>11.929896894935917</v>
      </c>
      <c r="AB3598">
        <v>9.8482125121347526</v>
      </c>
      <c r="AC3598">
        <v>0</v>
      </c>
      <c r="AD3598">
        <v>0</v>
      </c>
      <c r="AE3598">
        <v>157.77092653336308</v>
      </c>
    </row>
    <row r="3599" spans="1:31" x14ac:dyDescent="0.25">
      <c r="A3599">
        <v>1828173</v>
      </c>
      <c r="B3599">
        <v>1</v>
      </c>
      <c r="C3599" t="s">
        <v>80</v>
      </c>
      <c r="D3599" t="s">
        <v>94</v>
      </c>
      <c r="E3599" t="s">
        <v>202</v>
      </c>
      <c r="F3599" t="s">
        <v>10481</v>
      </c>
      <c r="G3599" t="s">
        <v>156</v>
      </c>
      <c r="H3599" t="s">
        <v>157</v>
      </c>
      <c r="I3599" t="s">
        <v>179</v>
      </c>
      <c r="J3599" t="s">
        <v>136</v>
      </c>
      <c r="K3599" t="s">
        <v>137</v>
      </c>
      <c r="L3599" t="s">
        <v>10482</v>
      </c>
      <c r="M3599" t="s">
        <v>10483</v>
      </c>
      <c r="N3599">
        <v>5.5555550000000002E-3</v>
      </c>
      <c r="O3599">
        <v>0</v>
      </c>
      <c r="P3599">
        <v>1796</v>
      </c>
      <c r="Q3599">
        <v>6</v>
      </c>
      <c r="R3599">
        <v>12</v>
      </c>
      <c r="S3599">
        <v>13</v>
      </c>
      <c r="T3599">
        <v>153</v>
      </c>
      <c r="U3599">
        <v>0</v>
      </c>
      <c r="V3599">
        <v>0</v>
      </c>
      <c r="W3599">
        <v>0</v>
      </c>
      <c r="X3599">
        <v>0.89185968850505093</v>
      </c>
      <c r="Y3599">
        <v>1.6189952809599999E-2</v>
      </c>
      <c r="Z3599">
        <v>2.920218597106667E-2</v>
      </c>
      <c r="AA3599">
        <v>0.1141864893394056</v>
      </c>
      <c r="AB3599">
        <v>0.28415232127216383</v>
      </c>
      <c r="AC3599">
        <v>0</v>
      </c>
      <c r="AD3599">
        <v>0</v>
      </c>
      <c r="AE3599">
        <v>1.3355906378972873</v>
      </c>
    </row>
    <row r="3600" spans="1:31" x14ac:dyDescent="0.25">
      <c r="A3600">
        <v>1829169</v>
      </c>
      <c r="B3600">
        <v>1</v>
      </c>
      <c r="C3600" t="s">
        <v>81</v>
      </c>
      <c r="D3600" t="s">
        <v>117</v>
      </c>
      <c r="E3600" t="s">
        <v>140</v>
      </c>
      <c r="F3600" t="s">
        <v>10484</v>
      </c>
      <c r="G3600" t="s">
        <v>142</v>
      </c>
      <c r="H3600" t="s">
        <v>134</v>
      </c>
      <c r="I3600" t="s">
        <v>135</v>
      </c>
      <c r="J3600" t="s">
        <v>136</v>
      </c>
      <c r="K3600" t="s">
        <v>137</v>
      </c>
      <c r="L3600" t="s">
        <v>10485</v>
      </c>
      <c r="M3600" t="s">
        <v>10486</v>
      </c>
      <c r="N3600">
        <v>1.683611111</v>
      </c>
      <c r="O3600">
        <v>0</v>
      </c>
      <c r="P3600">
        <v>1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0.27165870587400837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0.27165870587400837</v>
      </c>
    </row>
    <row r="3601" spans="1:31" x14ac:dyDescent="0.25">
      <c r="A3601">
        <v>1828960</v>
      </c>
      <c r="B3601">
        <v>1</v>
      </c>
      <c r="C3601" t="s">
        <v>80</v>
      </c>
      <c r="D3601" t="s">
        <v>98</v>
      </c>
      <c r="E3601" t="s">
        <v>140</v>
      </c>
      <c r="F3601" t="s">
        <v>10487</v>
      </c>
      <c r="G3601" t="s">
        <v>246</v>
      </c>
      <c r="H3601" t="s">
        <v>134</v>
      </c>
      <c r="I3601" t="s">
        <v>135</v>
      </c>
      <c r="J3601" t="s">
        <v>136</v>
      </c>
      <c r="K3601" t="s">
        <v>137</v>
      </c>
      <c r="L3601" t="s">
        <v>10488</v>
      </c>
      <c r="M3601" t="s">
        <v>10489</v>
      </c>
      <c r="N3601">
        <v>0.59333333300000002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1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0.84380805184053342</v>
      </c>
      <c r="AC3601">
        <v>0</v>
      </c>
      <c r="AD3601">
        <v>0</v>
      </c>
      <c r="AE3601">
        <v>0.84380805184053342</v>
      </c>
    </row>
    <row r="3602" spans="1:31" x14ac:dyDescent="0.25">
      <c r="A3602">
        <v>1828196</v>
      </c>
      <c r="B3602">
        <v>1</v>
      </c>
      <c r="C3602" t="s">
        <v>80</v>
      </c>
      <c r="D3602" t="s">
        <v>107</v>
      </c>
      <c r="E3602" t="s">
        <v>140</v>
      </c>
      <c r="F3602" t="s">
        <v>10490</v>
      </c>
      <c r="G3602" t="s">
        <v>142</v>
      </c>
      <c r="H3602" t="s">
        <v>134</v>
      </c>
      <c r="I3602" t="s">
        <v>135</v>
      </c>
      <c r="J3602" t="s">
        <v>136</v>
      </c>
      <c r="K3602" t="s">
        <v>137</v>
      </c>
      <c r="L3602" t="s">
        <v>10491</v>
      </c>
      <c r="M3602" t="s">
        <v>10492</v>
      </c>
      <c r="N3602">
        <v>1.701944444</v>
      </c>
      <c r="O3602">
        <v>0</v>
      </c>
      <c r="P3602">
        <v>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1.2550635195625E-2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1.2550635195625E-2</v>
      </c>
    </row>
    <row r="3603" spans="1:31" x14ac:dyDescent="0.25">
      <c r="A3603">
        <v>1828983</v>
      </c>
      <c r="B3603">
        <v>1</v>
      </c>
      <c r="C3603" t="s">
        <v>80</v>
      </c>
      <c r="D3603" t="s">
        <v>97</v>
      </c>
      <c r="E3603" t="s">
        <v>140</v>
      </c>
      <c r="F3603" t="s">
        <v>10493</v>
      </c>
      <c r="G3603" t="s">
        <v>142</v>
      </c>
      <c r="H3603" t="s">
        <v>134</v>
      </c>
      <c r="I3603" t="s">
        <v>135</v>
      </c>
      <c r="J3603" t="s">
        <v>136</v>
      </c>
      <c r="K3603" t="s">
        <v>137</v>
      </c>
      <c r="L3603" t="s">
        <v>10494</v>
      </c>
      <c r="M3603" t="s">
        <v>10495</v>
      </c>
      <c r="N3603">
        <v>1.335555555</v>
      </c>
      <c r="O3603">
        <v>0</v>
      </c>
      <c r="P3603">
        <v>1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0.18303139570833335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0.18303139570833335</v>
      </c>
    </row>
    <row r="3604" spans="1:31" x14ac:dyDescent="0.25">
      <c r="A3604">
        <v>1829006</v>
      </c>
      <c r="B3604">
        <v>1</v>
      </c>
      <c r="C3604" t="s">
        <v>80</v>
      </c>
      <c r="D3604" t="s">
        <v>98</v>
      </c>
      <c r="E3604" t="s">
        <v>252</v>
      </c>
      <c r="F3604" t="s">
        <v>10496</v>
      </c>
      <c r="G3604" t="s">
        <v>217</v>
      </c>
      <c r="H3604" t="s">
        <v>134</v>
      </c>
      <c r="I3604" t="s">
        <v>135</v>
      </c>
      <c r="J3604" t="s">
        <v>136</v>
      </c>
      <c r="K3604" t="s">
        <v>137</v>
      </c>
      <c r="L3604" t="s">
        <v>10497</v>
      </c>
      <c r="M3604" t="s">
        <v>10498</v>
      </c>
      <c r="N3604">
        <v>0.69555555499999999</v>
      </c>
      <c r="O3604">
        <v>0</v>
      </c>
      <c r="P3604">
        <v>45</v>
      </c>
      <c r="Q3604">
        <v>0</v>
      </c>
      <c r="R3604">
        <v>5</v>
      </c>
      <c r="S3604">
        <v>0</v>
      </c>
      <c r="T3604">
        <v>10</v>
      </c>
      <c r="U3604">
        <v>0</v>
      </c>
      <c r="V3604">
        <v>0</v>
      </c>
      <c r="W3604">
        <v>0</v>
      </c>
      <c r="X3604">
        <v>7.9833890686403315</v>
      </c>
      <c r="Y3604">
        <v>0</v>
      </c>
      <c r="Z3604">
        <v>0.49657185176960006</v>
      </c>
      <c r="AA3604">
        <v>0</v>
      </c>
      <c r="AB3604">
        <v>4.9439856186023992</v>
      </c>
      <c r="AC3604">
        <v>0</v>
      </c>
      <c r="AD3604">
        <v>0</v>
      </c>
      <c r="AE3604">
        <v>13.423946539012331</v>
      </c>
    </row>
    <row r="3605" spans="1:31" x14ac:dyDescent="0.25">
      <c r="A3605">
        <v>1829152</v>
      </c>
      <c r="B3605">
        <v>1</v>
      </c>
      <c r="C3605" t="s">
        <v>80</v>
      </c>
      <c r="D3605" t="s">
        <v>94</v>
      </c>
      <c r="E3605" t="s">
        <v>140</v>
      </c>
      <c r="F3605" t="s">
        <v>10499</v>
      </c>
      <c r="G3605" t="s">
        <v>142</v>
      </c>
      <c r="H3605" t="s">
        <v>134</v>
      </c>
      <c r="I3605" t="s">
        <v>135</v>
      </c>
      <c r="J3605" t="s">
        <v>136</v>
      </c>
      <c r="K3605" t="s">
        <v>137</v>
      </c>
      <c r="L3605" t="s">
        <v>10500</v>
      </c>
      <c r="M3605" t="s">
        <v>10501</v>
      </c>
      <c r="N3605">
        <v>2.1722222219999998</v>
      </c>
      <c r="O3605">
        <v>0</v>
      </c>
      <c r="P3605">
        <v>2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0.82351531157866675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0.82351531157866675</v>
      </c>
    </row>
    <row r="3606" spans="1:31" x14ac:dyDescent="0.25">
      <c r="A3606">
        <v>1827858</v>
      </c>
      <c r="B3606">
        <v>1</v>
      </c>
      <c r="C3606" t="s">
        <v>81</v>
      </c>
      <c r="D3606" t="s">
        <v>123</v>
      </c>
      <c r="E3606" t="s">
        <v>131</v>
      </c>
      <c r="F3606" t="s">
        <v>10502</v>
      </c>
      <c r="G3606" t="s">
        <v>133</v>
      </c>
      <c r="H3606" t="s">
        <v>134</v>
      </c>
      <c r="I3606" t="s">
        <v>135</v>
      </c>
      <c r="J3606" t="s">
        <v>136</v>
      </c>
      <c r="K3606" t="s">
        <v>137</v>
      </c>
      <c r="L3606" t="s">
        <v>10503</v>
      </c>
      <c r="M3606" t="s">
        <v>10504</v>
      </c>
      <c r="N3606">
        <v>1.5744444440000001</v>
      </c>
      <c r="O3606">
        <v>0</v>
      </c>
      <c r="P3606">
        <v>34</v>
      </c>
      <c r="Q3606">
        <v>0</v>
      </c>
      <c r="R3606">
        <v>1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14.720658139799903</v>
      </c>
      <c r="Y3606">
        <v>0</v>
      </c>
      <c r="Z3606">
        <v>0.49068814404923339</v>
      </c>
      <c r="AA3606">
        <v>0</v>
      </c>
      <c r="AB3606">
        <v>0.66737050563458333</v>
      </c>
      <c r="AC3606">
        <v>0</v>
      </c>
      <c r="AD3606">
        <v>0</v>
      </c>
      <c r="AE3606">
        <v>15.87871678948372</v>
      </c>
    </row>
    <row r="3607" spans="1:31" x14ac:dyDescent="0.25">
      <c r="A3607">
        <v>1828943</v>
      </c>
      <c r="B3607">
        <v>1</v>
      </c>
      <c r="C3607" t="s">
        <v>80</v>
      </c>
      <c r="D3607" t="s">
        <v>90</v>
      </c>
      <c r="E3607" t="s">
        <v>140</v>
      </c>
      <c r="F3607" t="s">
        <v>10505</v>
      </c>
      <c r="G3607" t="s">
        <v>142</v>
      </c>
      <c r="H3607" t="s">
        <v>134</v>
      </c>
      <c r="I3607" t="s">
        <v>135</v>
      </c>
      <c r="J3607" t="s">
        <v>136</v>
      </c>
      <c r="K3607" t="s">
        <v>137</v>
      </c>
      <c r="L3607" t="s">
        <v>10506</v>
      </c>
      <c r="M3607" t="s">
        <v>10507</v>
      </c>
      <c r="N3607">
        <v>1.173888888</v>
      </c>
      <c r="O3607">
        <v>0</v>
      </c>
      <c r="P3607">
        <v>3</v>
      </c>
      <c r="Q3607">
        <v>0</v>
      </c>
      <c r="R3607">
        <v>0</v>
      </c>
      <c r="S3607">
        <v>0</v>
      </c>
      <c r="T3607">
        <v>4</v>
      </c>
      <c r="U3607">
        <v>0</v>
      </c>
      <c r="V3607">
        <v>0</v>
      </c>
      <c r="W3607">
        <v>0</v>
      </c>
      <c r="X3607">
        <v>1.2886613398855666</v>
      </c>
      <c r="Y3607">
        <v>0</v>
      </c>
      <c r="Z3607">
        <v>0</v>
      </c>
      <c r="AA3607">
        <v>0</v>
      </c>
      <c r="AB3607">
        <v>1.1065359868702003</v>
      </c>
      <c r="AC3607">
        <v>0</v>
      </c>
      <c r="AD3607">
        <v>0</v>
      </c>
      <c r="AE3607">
        <v>2.3951973267557669</v>
      </c>
    </row>
    <row r="3608" spans="1:31" x14ac:dyDescent="0.25">
      <c r="A3608">
        <v>1828044</v>
      </c>
      <c r="B3608">
        <v>1</v>
      </c>
      <c r="C3608" t="s">
        <v>80</v>
      </c>
      <c r="D3608" t="s">
        <v>98</v>
      </c>
      <c r="E3608" t="s">
        <v>164</v>
      </c>
      <c r="F3608" t="s">
        <v>10508</v>
      </c>
      <c r="G3608" t="s">
        <v>156</v>
      </c>
      <c r="H3608" t="s">
        <v>157</v>
      </c>
      <c r="I3608" t="s">
        <v>135</v>
      </c>
      <c r="J3608" t="s">
        <v>136</v>
      </c>
      <c r="K3608" t="s">
        <v>137</v>
      </c>
      <c r="L3608" t="s">
        <v>10509</v>
      </c>
      <c r="M3608" t="s">
        <v>10510</v>
      </c>
      <c r="N3608">
        <v>0.97138888800000001</v>
      </c>
      <c r="O3608">
        <v>0</v>
      </c>
      <c r="P3608">
        <v>1124</v>
      </c>
      <c r="Q3608">
        <v>2</v>
      </c>
      <c r="R3608">
        <v>178</v>
      </c>
      <c r="S3608">
        <v>6</v>
      </c>
      <c r="T3608">
        <v>268</v>
      </c>
      <c r="U3608">
        <v>0</v>
      </c>
      <c r="V3608">
        <v>0</v>
      </c>
      <c r="W3608">
        <v>0</v>
      </c>
      <c r="X3608">
        <v>144.43237707702048</v>
      </c>
      <c r="Y3608">
        <v>1.9039924833884001</v>
      </c>
      <c r="Z3608">
        <v>44.656988279289436</v>
      </c>
      <c r="AA3608">
        <v>13.596515313144533</v>
      </c>
      <c r="AB3608">
        <v>134.59091997918401</v>
      </c>
      <c r="AC3608">
        <v>0</v>
      </c>
      <c r="AD3608">
        <v>0</v>
      </c>
      <c r="AE3608">
        <v>339.18079313202685</v>
      </c>
    </row>
    <row r="3609" spans="1:31" x14ac:dyDescent="0.25">
      <c r="A3609">
        <v>1828067</v>
      </c>
      <c r="B3609">
        <v>1</v>
      </c>
      <c r="C3609" t="s">
        <v>80</v>
      </c>
      <c r="D3609" t="s">
        <v>101</v>
      </c>
      <c r="E3609" t="s">
        <v>154</v>
      </c>
      <c r="F3609" t="s">
        <v>10511</v>
      </c>
      <c r="G3609" t="s">
        <v>175</v>
      </c>
      <c r="H3609" t="s">
        <v>157</v>
      </c>
      <c r="I3609" t="s">
        <v>135</v>
      </c>
      <c r="J3609" t="s">
        <v>136</v>
      </c>
      <c r="K3609" t="s">
        <v>137</v>
      </c>
      <c r="L3609" t="s">
        <v>10512</v>
      </c>
      <c r="M3609" t="s">
        <v>10513</v>
      </c>
      <c r="N3609">
        <v>0.42361111099999998</v>
      </c>
      <c r="O3609">
        <v>2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0.38421524662604167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0.38421524662604167</v>
      </c>
    </row>
    <row r="3610" spans="1:31" x14ac:dyDescent="0.25">
      <c r="A3610">
        <v>1827901</v>
      </c>
      <c r="B3610">
        <v>1</v>
      </c>
      <c r="C3610" t="s">
        <v>81</v>
      </c>
      <c r="D3610" t="s">
        <v>128</v>
      </c>
      <c r="E3610" t="s">
        <v>154</v>
      </c>
      <c r="F3610" t="s">
        <v>10514</v>
      </c>
      <c r="G3610" t="s">
        <v>225</v>
      </c>
      <c r="H3610" t="s">
        <v>157</v>
      </c>
      <c r="I3610" t="s">
        <v>135</v>
      </c>
      <c r="J3610" t="s">
        <v>136</v>
      </c>
      <c r="K3610" t="s">
        <v>151</v>
      </c>
      <c r="L3610" t="s">
        <v>10515</v>
      </c>
      <c r="M3610" t="s">
        <v>10516</v>
      </c>
      <c r="N3610">
        <v>3.0069444440000002</v>
      </c>
      <c r="O3610">
        <v>0</v>
      </c>
      <c r="P3610">
        <v>2537</v>
      </c>
      <c r="Q3610">
        <v>0</v>
      </c>
      <c r="R3610">
        <v>8</v>
      </c>
      <c r="S3610">
        <v>0</v>
      </c>
      <c r="T3610">
        <v>138</v>
      </c>
      <c r="U3610">
        <v>0</v>
      </c>
      <c r="V3610">
        <v>0</v>
      </c>
      <c r="W3610">
        <v>0</v>
      </c>
      <c r="X3610">
        <v>1878.6579274377341</v>
      </c>
      <c r="Y3610">
        <v>0</v>
      </c>
      <c r="Z3610">
        <v>7.8716632539558073</v>
      </c>
      <c r="AA3610">
        <v>0</v>
      </c>
      <c r="AB3610">
        <v>289.18189538604906</v>
      </c>
      <c r="AC3610">
        <v>0</v>
      </c>
      <c r="AD3610">
        <v>0</v>
      </c>
      <c r="AE3610">
        <v>2175.7114860777392</v>
      </c>
    </row>
    <row r="3611" spans="1:31" x14ac:dyDescent="0.25">
      <c r="A3611">
        <v>1828900</v>
      </c>
      <c r="B3611">
        <v>1</v>
      </c>
      <c r="C3611" t="s">
        <v>81</v>
      </c>
      <c r="D3611" t="s">
        <v>118</v>
      </c>
      <c r="E3611" t="s">
        <v>131</v>
      </c>
      <c r="F3611" t="s">
        <v>10517</v>
      </c>
      <c r="G3611" t="s">
        <v>133</v>
      </c>
      <c r="H3611" t="s">
        <v>134</v>
      </c>
      <c r="I3611" t="s">
        <v>135</v>
      </c>
      <c r="J3611" t="s">
        <v>136</v>
      </c>
      <c r="K3611" t="s">
        <v>137</v>
      </c>
      <c r="L3611" t="s">
        <v>10518</v>
      </c>
      <c r="M3611" t="s">
        <v>10519</v>
      </c>
      <c r="N3611">
        <v>3.3119444439999999</v>
      </c>
      <c r="O3611">
        <v>0</v>
      </c>
      <c r="P3611">
        <v>19</v>
      </c>
      <c r="Q3611">
        <v>0</v>
      </c>
      <c r="R3611">
        <v>1</v>
      </c>
      <c r="S3611">
        <v>0</v>
      </c>
      <c r="T3611">
        <v>1</v>
      </c>
      <c r="U3611">
        <v>0</v>
      </c>
      <c r="V3611">
        <v>0</v>
      </c>
      <c r="W3611">
        <v>0</v>
      </c>
      <c r="X3611">
        <v>16.012694556099731</v>
      </c>
      <c r="Y3611">
        <v>0</v>
      </c>
      <c r="Z3611">
        <v>0</v>
      </c>
      <c r="AA3611">
        <v>0</v>
      </c>
      <c r="AB3611">
        <v>0.9360525425095001</v>
      </c>
      <c r="AC3611">
        <v>0</v>
      </c>
      <c r="AD3611">
        <v>0</v>
      </c>
      <c r="AE3611">
        <v>16.948747098609232</v>
      </c>
    </row>
    <row r="3612" spans="1:31" x14ac:dyDescent="0.25">
      <c r="A3612">
        <v>1828236</v>
      </c>
      <c r="B3612">
        <v>1</v>
      </c>
      <c r="C3612" t="s">
        <v>80</v>
      </c>
      <c r="D3612" t="s">
        <v>106</v>
      </c>
      <c r="E3612" t="s">
        <v>164</v>
      </c>
      <c r="F3612" t="s">
        <v>808</v>
      </c>
      <c r="G3612" t="s">
        <v>156</v>
      </c>
      <c r="H3612" t="s">
        <v>157</v>
      </c>
      <c r="I3612" t="s">
        <v>135</v>
      </c>
      <c r="J3612" t="s">
        <v>136</v>
      </c>
      <c r="K3612" t="s">
        <v>137</v>
      </c>
      <c r="L3612" t="s">
        <v>10520</v>
      </c>
      <c r="M3612" t="s">
        <v>10521</v>
      </c>
      <c r="N3612">
        <v>9.1666665999999994E-2</v>
      </c>
      <c r="O3612">
        <v>0</v>
      </c>
      <c r="P3612">
        <v>217</v>
      </c>
      <c r="Q3612">
        <v>0</v>
      </c>
      <c r="R3612">
        <v>14</v>
      </c>
      <c r="S3612">
        <v>0</v>
      </c>
      <c r="T3612">
        <v>24</v>
      </c>
      <c r="U3612">
        <v>0</v>
      </c>
      <c r="V3612">
        <v>0</v>
      </c>
      <c r="W3612">
        <v>0</v>
      </c>
      <c r="X3612">
        <v>4.2750879130780257</v>
      </c>
      <c r="Y3612">
        <v>0</v>
      </c>
      <c r="Z3612">
        <v>1.6348579349169001</v>
      </c>
      <c r="AA3612">
        <v>0</v>
      </c>
      <c r="AB3612">
        <v>1.8862750841290825</v>
      </c>
      <c r="AC3612">
        <v>0</v>
      </c>
      <c r="AD3612">
        <v>0</v>
      </c>
      <c r="AE3612">
        <v>7.796220932124009</v>
      </c>
    </row>
    <row r="3613" spans="1:31" x14ac:dyDescent="0.25">
      <c r="A3613">
        <v>1829132</v>
      </c>
      <c r="B3613">
        <v>1</v>
      </c>
      <c r="C3613" t="s">
        <v>80</v>
      </c>
      <c r="D3613" t="s">
        <v>82</v>
      </c>
      <c r="E3613" t="s">
        <v>140</v>
      </c>
      <c r="F3613" t="s">
        <v>10522</v>
      </c>
      <c r="G3613" t="s">
        <v>142</v>
      </c>
      <c r="H3613" t="s">
        <v>134</v>
      </c>
      <c r="I3613" t="s">
        <v>135</v>
      </c>
      <c r="J3613" t="s">
        <v>136</v>
      </c>
      <c r="K3613" t="s">
        <v>137</v>
      </c>
      <c r="L3613" t="s">
        <v>10523</v>
      </c>
      <c r="M3613" t="s">
        <v>10524</v>
      </c>
      <c r="N3613">
        <v>2.6513888880000001</v>
      </c>
      <c r="O3613">
        <v>0</v>
      </c>
      <c r="P3613">
        <v>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5.5128903933333341E-2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5.5128903933333341E-2</v>
      </c>
    </row>
    <row r="3614" spans="1:31" x14ac:dyDescent="0.25">
      <c r="A3614">
        <v>1828877</v>
      </c>
      <c r="B3614">
        <v>1</v>
      </c>
      <c r="C3614" t="s">
        <v>80</v>
      </c>
      <c r="D3614" t="s">
        <v>103</v>
      </c>
      <c r="E3614" t="s">
        <v>154</v>
      </c>
      <c r="F3614" t="s">
        <v>10525</v>
      </c>
      <c r="G3614" t="s">
        <v>175</v>
      </c>
      <c r="H3614" t="s">
        <v>157</v>
      </c>
      <c r="I3614" t="s">
        <v>135</v>
      </c>
      <c r="J3614" t="s">
        <v>136</v>
      </c>
      <c r="K3614" t="s">
        <v>137</v>
      </c>
      <c r="L3614" t="s">
        <v>10526</v>
      </c>
      <c r="M3614" t="s">
        <v>10527</v>
      </c>
      <c r="N3614">
        <v>1.575555555</v>
      </c>
      <c r="O3614">
        <v>0</v>
      </c>
      <c r="P3614">
        <v>0</v>
      </c>
      <c r="Q3614">
        <v>0</v>
      </c>
      <c r="R3614">
        <v>6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19.919902364590133</v>
      </c>
      <c r="AA3614">
        <v>0</v>
      </c>
      <c r="AB3614">
        <v>0</v>
      </c>
      <c r="AC3614">
        <v>0</v>
      </c>
      <c r="AD3614">
        <v>0</v>
      </c>
      <c r="AE3614">
        <v>19.919902364590133</v>
      </c>
    </row>
    <row r="3615" spans="1:31" x14ac:dyDescent="0.25">
      <c r="A3615">
        <v>1828024</v>
      </c>
      <c r="B3615">
        <v>1</v>
      </c>
      <c r="C3615" t="s">
        <v>80</v>
      </c>
      <c r="D3615" t="s">
        <v>93</v>
      </c>
      <c r="E3615" t="s">
        <v>202</v>
      </c>
      <c r="F3615" t="s">
        <v>10528</v>
      </c>
      <c r="G3615" t="s">
        <v>225</v>
      </c>
      <c r="H3615" t="s">
        <v>157</v>
      </c>
      <c r="I3615" t="s">
        <v>135</v>
      </c>
      <c r="J3615" t="s">
        <v>136</v>
      </c>
      <c r="K3615" t="s">
        <v>151</v>
      </c>
      <c r="L3615" t="s">
        <v>10529</v>
      </c>
      <c r="M3615" t="s">
        <v>10530</v>
      </c>
      <c r="N3615">
        <v>1.987777777</v>
      </c>
      <c r="O3615">
        <v>5</v>
      </c>
      <c r="P3615">
        <v>4338</v>
      </c>
      <c r="Q3615">
        <v>156</v>
      </c>
      <c r="R3615">
        <v>918</v>
      </c>
      <c r="S3615">
        <v>32</v>
      </c>
      <c r="T3615">
        <v>1015</v>
      </c>
      <c r="U3615">
        <v>7</v>
      </c>
      <c r="V3615">
        <v>0</v>
      </c>
      <c r="W3615">
        <v>11.683413093723535</v>
      </c>
      <c r="X3615">
        <v>1315.5417700843605</v>
      </c>
      <c r="Y3615">
        <v>2088.0907331876201</v>
      </c>
      <c r="Z3615">
        <v>1596.5762259631024</v>
      </c>
      <c r="AA3615">
        <v>702.28216495893093</v>
      </c>
      <c r="AB3615">
        <v>4529.3038772125501</v>
      </c>
      <c r="AC3615">
        <v>1143.1532623245091</v>
      </c>
      <c r="AD3615">
        <v>0</v>
      </c>
      <c r="AE3615">
        <v>11386.631446824797</v>
      </c>
    </row>
    <row r="3616" spans="1:31" x14ac:dyDescent="0.25">
      <c r="A3616">
        <v>1827924</v>
      </c>
      <c r="B3616">
        <v>1</v>
      </c>
      <c r="C3616" t="s">
        <v>80</v>
      </c>
      <c r="D3616" t="s">
        <v>100</v>
      </c>
      <c r="E3616" t="s">
        <v>223</v>
      </c>
      <c r="F3616" t="s">
        <v>10531</v>
      </c>
      <c r="G3616" t="s">
        <v>1055</v>
      </c>
      <c r="H3616" t="s">
        <v>134</v>
      </c>
      <c r="I3616" t="s">
        <v>135</v>
      </c>
      <c r="J3616" t="s">
        <v>136</v>
      </c>
      <c r="K3616" t="s">
        <v>137</v>
      </c>
      <c r="L3616" t="s">
        <v>10532</v>
      </c>
      <c r="M3616" t="s">
        <v>10533</v>
      </c>
      <c r="N3616">
        <v>2.4611111110000001</v>
      </c>
      <c r="O3616">
        <v>0</v>
      </c>
      <c r="P3616">
        <v>14</v>
      </c>
      <c r="Q3616">
        <v>0</v>
      </c>
      <c r="R3616">
        <v>0</v>
      </c>
      <c r="S3616">
        <v>0</v>
      </c>
      <c r="T3616">
        <v>26</v>
      </c>
      <c r="U3616">
        <v>0</v>
      </c>
      <c r="V3616">
        <v>0</v>
      </c>
      <c r="W3616">
        <v>0</v>
      </c>
      <c r="X3616">
        <v>8.546084663573799</v>
      </c>
      <c r="Y3616">
        <v>0</v>
      </c>
      <c r="Z3616">
        <v>0</v>
      </c>
      <c r="AA3616">
        <v>0</v>
      </c>
      <c r="AB3616">
        <v>102.7519290403385</v>
      </c>
      <c r="AC3616">
        <v>0</v>
      </c>
      <c r="AD3616">
        <v>0</v>
      </c>
      <c r="AE3616">
        <v>111.29801370391229</v>
      </c>
    </row>
    <row r="3617" spans="1:31" x14ac:dyDescent="0.25">
      <c r="A3617">
        <v>1827944</v>
      </c>
      <c r="B3617">
        <v>1</v>
      </c>
      <c r="C3617" t="s">
        <v>80</v>
      </c>
      <c r="D3617" t="s">
        <v>93</v>
      </c>
      <c r="E3617" t="s">
        <v>252</v>
      </c>
      <c r="F3617" t="s">
        <v>10534</v>
      </c>
      <c r="G3617" t="s">
        <v>150</v>
      </c>
      <c r="H3617" t="s">
        <v>134</v>
      </c>
      <c r="I3617" t="s">
        <v>135</v>
      </c>
      <c r="J3617" t="s">
        <v>136</v>
      </c>
      <c r="K3617" t="s">
        <v>151</v>
      </c>
      <c r="L3617" t="s">
        <v>10535</v>
      </c>
      <c r="M3617" t="s">
        <v>10536</v>
      </c>
      <c r="N3617">
        <v>6.3935500000000003</v>
      </c>
      <c r="O3617">
        <v>0</v>
      </c>
      <c r="P3617">
        <v>11</v>
      </c>
      <c r="Q3617">
        <v>0</v>
      </c>
      <c r="R3617">
        <v>29</v>
      </c>
      <c r="S3617">
        <v>0</v>
      </c>
      <c r="T3617">
        <v>13</v>
      </c>
      <c r="U3617">
        <v>0</v>
      </c>
      <c r="V3617">
        <v>0</v>
      </c>
      <c r="W3617">
        <v>0</v>
      </c>
      <c r="X3617">
        <v>22.422232666018111</v>
      </c>
      <c r="Y3617">
        <v>0</v>
      </c>
      <c r="Z3617">
        <v>660.58116260788972</v>
      </c>
      <c r="AA3617">
        <v>0</v>
      </c>
      <c r="AB3617">
        <v>326.79192882816625</v>
      </c>
      <c r="AC3617">
        <v>0</v>
      </c>
      <c r="AD3617">
        <v>0</v>
      </c>
      <c r="AE3617">
        <v>1009.7953241020741</v>
      </c>
    </row>
    <row r="3618" spans="1:31" x14ac:dyDescent="0.25">
      <c r="A3618">
        <v>1829069</v>
      </c>
      <c r="B3618">
        <v>1</v>
      </c>
      <c r="C3618" t="s">
        <v>81</v>
      </c>
      <c r="D3618" t="s">
        <v>114</v>
      </c>
      <c r="E3618" t="s">
        <v>154</v>
      </c>
      <c r="F3618" t="s">
        <v>10537</v>
      </c>
      <c r="G3618" t="s">
        <v>175</v>
      </c>
      <c r="H3618" t="s">
        <v>157</v>
      </c>
      <c r="I3618" t="s">
        <v>135</v>
      </c>
      <c r="J3618" t="s">
        <v>136</v>
      </c>
      <c r="K3618" t="s">
        <v>137</v>
      </c>
      <c r="L3618" t="s">
        <v>10538</v>
      </c>
      <c r="M3618" t="s">
        <v>10539</v>
      </c>
      <c r="N3618">
        <v>1.9938888880000001</v>
      </c>
      <c r="O3618">
        <v>0</v>
      </c>
      <c r="P3618">
        <v>50</v>
      </c>
      <c r="Q3618">
        <v>0</v>
      </c>
      <c r="R3618">
        <v>0</v>
      </c>
      <c r="S3618">
        <v>0</v>
      </c>
      <c r="T3618">
        <v>2</v>
      </c>
      <c r="U3618">
        <v>0</v>
      </c>
      <c r="V3618">
        <v>0</v>
      </c>
      <c r="W3618">
        <v>0</v>
      </c>
      <c r="X3618">
        <v>15.958431821855896</v>
      </c>
      <c r="Y3618">
        <v>0</v>
      </c>
      <c r="Z3618">
        <v>0</v>
      </c>
      <c r="AA3618">
        <v>0</v>
      </c>
      <c r="AB3618">
        <v>1.3205824465E-3</v>
      </c>
      <c r="AC3618">
        <v>0</v>
      </c>
      <c r="AD3618">
        <v>0</v>
      </c>
      <c r="AE3618">
        <v>15.959752404302396</v>
      </c>
    </row>
    <row r="3619" spans="1:31" x14ac:dyDescent="0.25">
      <c r="A3619">
        <v>1829106</v>
      </c>
      <c r="B3619">
        <v>1</v>
      </c>
      <c r="C3619" t="s">
        <v>80</v>
      </c>
      <c r="D3619" t="s">
        <v>95</v>
      </c>
      <c r="E3619" t="s">
        <v>131</v>
      </c>
      <c r="F3619" t="s">
        <v>10540</v>
      </c>
      <c r="G3619" t="s">
        <v>217</v>
      </c>
      <c r="H3619" t="s">
        <v>134</v>
      </c>
      <c r="I3619" t="s">
        <v>135</v>
      </c>
      <c r="J3619" t="s">
        <v>136</v>
      </c>
      <c r="K3619" t="s">
        <v>137</v>
      </c>
      <c r="L3619" t="s">
        <v>10541</v>
      </c>
      <c r="M3619" t="s">
        <v>10542</v>
      </c>
      <c r="N3619">
        <v>0.22055555499999999</v>
      </c>
      <c r="O3619">
        <v>0</v>
      </c>
      <c r="P3619">
        <v>12</v>
      </c>
      <c r="Q3619">
        <v>0</v>
      </c>
      <c r="R3619">
        <v>0</v>
      </c>
      <c r="S3619">
        <v>0</v>
      </c>
      <c r="T3619">
        <v>4</v>
      </c>
      <c r="U3619">
        <v>0</v>
      </c>
      <c r="V3619">
        <v>0</v>
      </c>
      <c r="W3619">
        <v>0</v>
      </c>
      <c r="X3619">
        <v>0.53557773001001674</v>
      </c>
      <c r="Y3619">
        <v>0</v>
      </c>
      <c r="Z3619">
        <v>0</v>
      </c>
      <c r="AA3619">
        <v>0</v>
      </c>
      <c r="AB3619">
        <v>3.4246872320748998</v>
      </c>
      <c r="AC3619">
        <v>0</v>
      </c>
      <c r="AD3619">
        <v>0</v>
      </c>
      <c r="AE3619">
        <v>3.9602649620849166</v>
      </c>
    </row>
    <row r="3620" spans="1:31" x14ac:dyDescent="0.25">
      <c r="A3620">
        <v>1828087</v>
      </c>
      <c r="B3620">
        <v>1</v>
      </c>
      <c r="C3620" t="s">
        <v>81</v>
      </c>
      <c r="D3620" t="s">
        <v>112</v>
      </c>
      <c r="E3620" t="s">
        <v>154</v>
      </c>
      <c r="F3620" t="s">
        <v>10543</v>
      </c>
      <c r="G3620" t="s">
        <v>175</v>
      </c>
      <c r="H3620" t="s">
        <v>157</v>
      </c>
      <c r="I3620" t="s">
        <v>135</v>
      </c>
      <c r="J3620" t="s">
        <v>136</v>
      </c>
      <c r="K3620" t="s">
        <v>137</v>
      </c>
      <c r="L3620" t="s">
        <v>10544</v>
      </c>
      <c r="M3620" t="s">
        <v>10545</v>
      </c>
      <c r="N3620">
        <v>1.2547222220000001</v>
      </c>
      <c r="O3620">
        <v>0</v>
      </c>
      <c r="P3620">
        <v>5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0.122182544500125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0.122182544500125</v>
      </c>
    </row>
    <row r="3621" spans="1:31" x14ac:dyDescent="0.25">
      <c r="A3621">
        <v>1828130</v>
      </c>
      <c r="B3621">
        <v>1</v>
      </c>
      <c r="C3621" t="s">
        <v>80</v>
      </c>
      <c r="D3621" t="s">
        <v>99</v>
      </c>
      <c r="E3621" t="s">
        <v>252</v>
      </c>
      <c r="F3621" t="s">
        <v>2928</v>
      </c>
      <c r="G3621" t="s">
        <v>217</v>
      </c>
      <c r="H3621" t="s">
        <v>134</v>
      </c>
      <c r="I3621" t="s">
        <v>135</v>
      </c>
      <c r="J3621" t="s">
        <v>136</v>
      </c>
      <c r="K3621" t="s">
        <v>137</v>
      </c>
      <c r="L3621" t="s">
        <v>10546</v>
      </c>
      <c r="M3621" t="s">
        <v>10547</v>
      </c>
      <c r="N3621">
        <v>0.72722222199999997</v>
      </c>
      <c r="O3621">
        <v>0</v>
      </c>
      <c r="P3621">
        <v>24</v>
      </c>
      <c r="Q3621">
        <v>0</v>
      </c>
      <c r="R3621">
        <v>0</v>
      </c>
      <c r="S3621">
        <v>0</v>
      </c>
      <c r="T3621">
        <v>2</v>
      </c>
      <c r="U3621">
        <v>0</v>
      </c>
      <c r="V3621">
        <v>0</v>
      </c>
      <c r="W3621">
        <v>0</v>
      </c>
      <c r="X3621">
        <v>2.1740669449345007</v>
      </c>
      <c r="Y3621">
        <v>0</v>
      </c>
      <c r="Z3621">
        <v>0</v>
      </c>
      <c r="AA3621">
        <v>0</v>
      </c>
      <c r="AB3621">
        <v>3.6721504918534338</v>
      </c>
      <c r="AC3621">
        <v>0</v>
      </c>
      <c r="AD3621">
        <v>0</v>
      </c>
      <c r="AE3621">
        <v>5.8462174367879349</v>
      </c>
    </row>
    <row r="3622" spans="1:31" x14ac:dyDescent="0.25">
      <c r="A3622">
        <v>1828030</v>
      </c>
      <c r="B3622">
        <v>1</v>
      </c>
      <c r="C3622" t="s">
        <v>80</v>
      </c>
      <c r="D3622" t="s">
        <v>102</v>
      </c>
      <c r="E3622" t="s">
        <v>202</v>
      </c>
      <c r="F3622" t="s">
        <v>835</v>
      </c>
      <c r="G3622" t="s">
        <v>150</v>
      </c>
      <c r="H3622" t="s">
        <v>157</v>
      </c>
      <c r="I3622" t="s">
        <v>135</v>
      </c>
      <c r="J3622" t="s">
        <v>136</v>
      </c>
      <c r="K3622" t="s">
        <v>151</v>
      </c>
      <c r="L3622" t="s">
        <v>10548</v>
      </c>
      <c r="M3622" t="s">
        <v>10549</v>
      </c>
      <c r="N3622">
        <v>2.869444444</v>
      </c>
      <c r="O3622">
        <v>1</v>
      </c>
      <c r="P3622">
        <v>961</v>
      </c>
      <c r="Q3622">
        <v>2</v>
      </c>
      <c r="R3622">
        <v>11</v>
      </c>
      <c r="S3622">
        <v>4</v>
      </c>
      <c r="T3622">
        <v>59</v>
      </c>
      <c r="U3622">
        <v>0</v>
      </c>
      <c r="V3622">
        <v>0</v>
      </c>
      <c r="W3622">
        <v>2.81679447496865</v>
      </c>
      <c r="X3622">
        <v>359.61352264469178</v>
      </c>
      <c r="Y3622">
        <v>6.1671528906081692</v>
      </c>
      <c r="Z3622">
        <v>41.82117995454459</v>
      </c>
      <c r="AA3622">
        <v>77.323182908864652</v>
      </c>
      <c r="AB3622">
        <v>85.054482208386446</v>
      </c>
      <c r="AC3622">
        <v>0</v>
      </c>
      <c r="AD3622">
        <v>0</v>
      </c>
      <c r="AE3622">
        <v>572.79631508206421</v>
      </c>
    </row>
    <row r="3623" spans="1:31" x14ac:dyDescent="0.25">
      <c r="A3623">
        <v>1827981</v>
      </c>
      <c r="B3623">
        <v>1</v>
      </c>
      <c r="C3623" t="s">
        <v>80</v>
      </c>
      <c r="D3623" t="s">
        <v>100</v>
      </c>
      <c r="E3623" t="s">
        <v>154</v>
      </c>
      <c r="F3623" t="s">
        <v>10550</v>
      </c>
      <c r="G3623" t="s">
        <v>156</v>
      </c>
      <c r="H3623" t="s">
        <v>157</v>
      </c>
      <c r="I3623" t="s">
        <v>135</v>
      </c>
      <c r="J3623" t="s">
        <v>136</v>
      </c>
      <c r="K3623" t="s">
        <v>137</v>
      </c>
      <c r="L3623" t="s">
        <v>10551</v>
      </c>
      <c r="M3623" t="s">
        <v>10552</v>
      </c>
      <c r="N3623">
        <v>0.16750000000000001</v>
      </c>
      <c r="O3623">
        <v>0</v>
      </c>
      <c r="P3623">
        <v>792</v>
      </c>
      <c r="Q3623">
        <v>0</v>
      </c>
      <c r="R3623">
        <v>113</v>
      </c>
      <c r="S3623">
        <v>0</v>
      </c>
      <c r="T3623">
        <v>84</v>
      </c>
      <c r="U3623">
        <v>0</v>
      </c>
      <c r="V3623">
        <v>0</v>
      </c>
      <c r="W3623">
        <v>0</v>
      </c>
      <c r="X3623">
        <v>49.735041204713902</v>
      </c>
      <c r="Y3623">
        <v>0</v>
      </c>
      <c r="Z3623">
        <v>17.205104498989165</v>
      </c>
      <c r="AA3623">
        <v>0</v>
      </c>
      <c r="AB3623">
        <v>11.703504108821102</v>
      </c>
      <c r="AC3623">
        <v>0</v>
      </c>
      <c r="AD3623">
        <v>0</v>
      </c>
      <c r="AE3623">
        <v>78.643649812524174</v>
      </c>
    </row>
    <row r="3624" spans="1:31" x14ac:dyDescent="0.25">
      <c r="A3624">
        <v>1828920</v>
      </c>
      <c r="B3624">
        <v>1</v>
      </c>
      <c r="C3624" t="s">
        <v>81</v>
      </c>
      <c r="D3624" t="s">
        <v>123</v>
      </c>
      <c r="E3624" t="s">
        <v>268</v>
      </c>
      <c r="F3624" t="s">
        <v>10553</v>
      </c>
      <c r="G3624" t="s">
        <v>156</v>
      </c>
      <c r="H3624" t="s">
        <v>157</v>
      </c>
      <c r="I3624" t="s">
        <v>135</v>
      </c>
      <c r="J3624" t="s">
        <v>136</v>
      </c>
      <c r="K3624" t="s">
        <v>137</v>
      </c>
      <c r="L3624" t="s">
        <v>10554</v>
      </c>
      <c r="M3624" t="s">
        <v>10555</v>
      </c>
      <c r="N3624">
        <v>0.6</v>
      </c>
      <c r="O3624">
        <v>19</v>
      </c>
      <c r="P3624">
        <v>4638</v>
      </c>
      <c r="Q3624">
        <v>468</v>
      </c>
      <c r="R3624">
        <v>813</v>
      </c>
      <c r="S3624">
        <v>81</v>
      </c>
      <c r="T3624">
        <v>521</v>
      </c>
      <c r="U3624">
        <v>10</v>
      </c>
      <c r="V3624">
        <v>0</v>
      </c>
      <c r="W3624">
        <v>2.9333377009260002</v>
      </c>
      <c r="X3624">
        <v>462.81351976963458</v>
      </c>
      <c r="Y3624">
        <v>212.13317847178089</v>
      </c>
      <c r="Z3624">
        <v>275.3550086509631</v>
      </c>
      <c r="AA3624">
        <v>133.04644679704057</v>
      </c>
      <c r="AB3624">
        <v>185.15567710050138</v>
      </c>
      <c r="AC3624">
        <v>301.31847334846805</v>
      </c>
      <c r="AD3624">
        <v>0</v>
      </c>
      <c r="AE3624">
        <v>1572.7556418393146</v>
      </c>
    </row>
    <row r="3625" spans="1:31" x14ac:dyDescent="0.25">
      <c r="A3625">
        <v>1827838</v>
      </c>
      <c r="B3625">
        <v>1</v>
      </c>
      <c r="C3625" t="s">
        <v>80</v>
      </c>
      <c r="D3625" t="s">
        <v>89</v>
      </c>
      <c r="E3625" t="s">
        <v>202</v>
      </c>
      <c r="F3625" t="s">
        <v>10556</v>
      </c>
      <c r="G3625" t="s">
        <v>156</v>
      </c>
      <c r="H3625" t="s">
        <v>157</v>
      </c>
      <c r="I3625" t="s">
        <v>135</v>
      </c>
      <c r="J3625" t="s">
        <v>136</v>
      </c>
      <c r="K3625" t="s">
        <v>137</v>
      </c>
      <c r="L3625" t="s">
        <v>10557</v>
      </c>
      <c r="M3625" t="s">
        <v>10558</v>
      </c>
      <c r="N3625">
        <v>0.36222222199999998</v>
      </c>
      <c r="O3625">
        <v>1</v>
      </c>
      <c r="P3625">
        <v>272</v>
      </c>
      <c r="Q3625">
        <v>1</v>
      </c>
      <c r="R3625">
        <v>51</v>
      </c>
      <c r="S3625">
        <v>1</v>
      </c>
      <c r="T3625">
        <v>138</v>
      </c>
      <c r="U3625">
        <v>0</v>
      </c>
      <c r="V3625">
        <v>0</v>
      </c>
      <c r="W3625">
        <v>1.4799116115918751</v>
      </c>
      <c r="X3625">
        <v>22.911764961366405</v>
      </c>
      <c r="Y3625">
        <v>1.4046728831084168</v>
      </c>
      <c r="Z3625">
        <v>3.2772016108565842</v>
      </c>
      <c r="AA3625">
        <v>0.20370311783670003</v>
      </c>
      <c r="AB3625">
        <v>23.184275247420466</v>
      </c>
      <c r="AC3625">
        <v>0</v>
      </c>
      <c r="AD3625">
        <v>0</v>
      </c>
      <c r="AE3625">
        <v>52.461529432180441</v>
      </c>
    </row>
    <row r="3626" spans="1:31" x14ac:dyDescent="0.25">
      <c r="A3626">
        <v>1828293</v>
      </c>
      <c r="B3626">
        <v>1</v>
      </c>
      <c r="C3626" t="s">
        <v>80</v>
      </c>
      <c r="D3626" t="s">
        <v>103</v>
      </c>
      <c r="E3626" t="s">
        <v>202</v>
      </c>
      <c r="F3626" t="s">
        <v>10559</v>
      </c>
      <c r="G3626" t="s">
        <v>156</v>
      </c>
      <c r="H3626" t="s">
        <v>157</v>
      </c>
      <c r="I3626" t="s">
        <v>135</v>
      </c>
      <c r="J3626" t="s">
        <v>136</v>
      </c>
      <c r="K3626" t="s">
        <v>137</v>
      </c>
      <c r="L3626" t="s">
        <v>10560</v>
      </c>
      <c r="M3626" t="s">
        <v>10561</v>
      </c>
      <c r="N3626">
        <v>0.48166666600000002</v>
      </c>
      <c r="O3626">
        <v>0</v>
      </c>
      <c r="P3626">
        <v>4913</v>
      </c>
      <c r="Q3626">
        <v>6</v>
      </c>
      <c r="R3626">
        <v>35</v>
      </c>
      <c r="S3626">
        <v>13</v>
      </c>
      <c r="T3626">
        <v>363</v>
      </c>
      <c r="U3626">
        <v>26</v>
      </c>
      <c r="V3626">
        <v>1</v>
      </c>
      <c r="W3626">
        <v>0</v>
      </c>
      <c r="X3626">
        <v>542.78596434658914</v>
      </c>
      <c r="Y3626">
        <v>96.482657079087502</v>
      </c>
      <c r="Z3626">
        <v>35.256500501453772</v>
      </c>
      <c r="AA3626">
        <v>277.21870121195326</v>
      </c>
      <c r="AB3626">
        <v>263.64611201525412</v>
      </c>
      <c r="AC3626">
        <v>1318.8490166826682</v>
      </c>
      <c r="AD3626">
        <v>12.809121461360002</v>
      </c>
      <c r="AE3626">
        <v>2547.048073298366</v>
      </c>
    </row>
    <row r="3627" spans="1:31" x14ac:dyDescent="0.25">
      <c r="A3627">
        <v>1827961</v>
      </c>
      <c r="B3627">
        <v>1</v>
      </c>
      <c r="C3627" t="s">
        <v>81</v>
      </c>
      <c r="D3627" t="s">
        <v>126</v>
      </c>
      <c r="E3627" t="s">
        <v>164</v>
      </c>
      <c r="F3627" t="s">
        <v>10562</v>
      </c>
      <c r="G3627" t="s">
        <v>3474</v>
      </c>
      <c r="H3627" t="s">
        <v>157</v>
      </c>
      <c r="I3627" t="s">
        <v>135</v>
      </c>
      <c r="J3627" t="s">
        <v>136</v>
      </c>
      <c r="K3627" t="s">
        <v>151</v>
      </c>
      <c r="L3627" t="s">
        <v>10563</v>
      </c>
      <c r="M3627" t="s">
        <v>10564</v>
      </c>
      <c r="N3627">
        <v>2.7286111110000002</v>
      </c>
      <c r="O3627">
        <v>0</v>
      </c>
      <c r="P3627">
        <v>757</v>
      </c>
      <c r="Q3627">
        <v>36</v>
      </c>
      <c r="R3627">
        <v>104</v>
      </c>
      <c r="S3627">
        <v>9</v>
      </c>
      <c r="T3627">
        <v>45</v>
      </c>
      <c r="U3627">
        <v>0</v>
      </c>
      <c r="V3627">
        <v>0</v>
      </c>
      <c r="W3627">
        <v>0</v>
      </c>
      <c r="X3627">
        <v>259.39412111826141</v>
      </c>
      <c r="Y3627">
        <v>415.07377632584195</v>
      </c>
      <c r="Z3627">
        <v>112.15438434579325</v>
      </c>
      <c r="AA3627">
        <v>91.348506246766604</v>
      </c>
      <c r="AB3627">
        <v>82.915631360061667</v>
      </c>
      <c r="AC3627">
        <v>0</v>
      </c>
      <c r="AD3627">
        <v>0</v>
      </c>
      <c r="AE3627">
        <v>960.88641939672482</v>
      </c>
    </row>
    <row r="3628" spans="1:31" x14ac:dyDescent="0.25">
      <c r="A3628">
        <v>1829126</v>
      </c>
      <c r="B3628">
        <v>1</v>
      </c>
      <c r="C3628" t="s">
        <v>80</v>
      </c>
      <c r="D3628" t="s">
        <v>104</v>
      </c>
      <c r="E3628" t="s">
        <v>140</v>
      </c>
      <c r="F3628" t="s">
        <v>10565</v>
      </c>
      <c r="G3628" t="s">
        <v>142</v>
      </c>
      <c r="H3628" t="s">
        <v>134</v>
      </c>
      <c r="I3628" t="s">
        <v>135</v>
      </c>
      <c r="J3628" t="s">
        <v>136</v>
      </c>
      <c r="K3628" t="s">
        <v>137</v>
      </c>
      <c r="L3628" t="s">
        <v>10566</v>
      </c>
      <c r="M3628" t="s">
        <v>10567</v>
      </c>
      <c r="N3628">
        <v>5.7933333329999996</v>
      </c>
      <c r="O3628">
        <v>0</v>
      </c>
      <c r="P3628">
        <v>0</v>
      </c>
      <c r="Q3628">
        <v>0</v>
      </c>
      <c r="R3628">
        <v>3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2.7963320050275748</v>
      </c>
      <c r="AA3628">
        <v>0</v>
      </c>
      <c r="AB3628">
        <v>0</v>
      </c>
      <c r="AC3628">
        <v>0</v>
      </c>
      <c r="AD3628">
        <v>0</v>
      </c>
      <c r="AE3628">
        <v>2.7963320050275748</v>
      </c>
    </row>
    <row r="3629" spans="1:31" x14ac:dyDescent="0.25">
      <c r="A3629">
        <v>1828362</v>
      </c>
      <c r="B3629">
        <v>1</v>
      </c>
      <c r="C3629" t="s">
        <v>81</v>
      </c>
      <c r="D3629" t="s">
        <v>113</v>
      </c>
      <c r="E3629" t="s">
        <v>202</v>
      </c>
      <c r="F3629" t="s">
        <v>10568</v>
      </c>
      <c r="G3629" t="s">
        <v>156</v>
      </c>
      <c r="H3629" t="s">
        <v>157</v>
      </c>
      <c r="I3629" t="s">
        <v>135</v>
      </c>
      <c r="J3629" t="s">
        <v>136</v>
      </c>
      <c r="K3629" t="s">
        <v>137</v>
      </c>
      <c r="L3629" t="s">
        <v>10569</v>
      </c>
      <c r="M3629" t="s">
        <v>10570</v>
      </c>
      <c r="N3629">
        <v>0.85</v>
      </c>
      <c r="O3629">
        <v>0</v>
      </c>
      <c r="P3629">
        <v>402</v>
      </c>
      <c r="Q3629">
        <v>0</v>
      </c>
      <c r="R3629">
        <v>3</v>
      </c>
      <c r="S3629">
        <v>0</v>
      </c>
      <c r="T3629">
        <v>10</v>
      </c>
      <c r="U3629">
        <v>0</v>
      </c>
      <c r="V3629">
        <v>0</v>
      </c>
      <c r="W3629">
        <v>0</v>
      </c>
      <c r="X3629">
        <v>60.573185758515905</v>
      </c>
      <c r="Y3629">
        <v>0</v>
      </c>
      <c r="Z3629">
        <v>0.52980936516053334</v>
      </c>
      <c r="AA3629">
        <v>0</v>
      </c>
      <c r="AB3629">
        <v>6.0948071453857491</v>
      </c>
      <c r="AC3629">
        <v>0</v>
      </c>
      <c r="AD3629">
        <v>0</v>
      </c>
      <c r="AE3629">
        <v>67.19780226906218</v>
      </c>
    </row>
    <row r="3630" spans="1:31" x14ac:dyDescent="0.25">
      <c r="A3630">
        <v>1829026</v>
      </c>
      <c r="B3630">
        <v>1</v>
      </c>
      <c r="C3630" t="s">
        <v>81</v>
      </c>
      <c r="D3630" t="s">
        <v>118</v>
      </c>
      <c r="E3630" t="s">
        <v>131</v>
      </c>
      <c r="F3630" t="s">
        <v>10571</v>
      </c>
      <c r="G3630" t="s">
        <v>161</v>
      </c>
      <c r="H3630" t="s">
        <v>134</v>
      </c>
      <c r="I3630" t="s">
        <v>135</v>
      </c>
      <c r="J3630" t="s">
        <v>136</v>
      </c>
      <c r="K3630" t="s">
        <v>137</v>
      </c>
      <c r="L3630" t="s">
        <v>10572</v>
      </c>
      <c r="M3630" t="s">
        <v>10573</v>
      </c>
      <c r="N3630">
        <v>2.636111111</v>
      </c>
      <c r="O3630">
        <v>0</v>
      </c>
      <c r="P3630">
        <v>3</v>
      </c>
      <c r="Q3630">
        <v>0</v>
      </c>
      <c r="R3630">
        <v>0</v>
      </c>
      <c r="S3630">
        <v>0</v>
      </c>
      <c r="T3630">
        <v>1</v>
      </c>
      <c r="U3630">
        <v>0</v>
      </c>
      <c r="V3630">
        <v>0</v>
      </c>
      <c r="W3630">
        <v>0</v>
      </c>
      <c r="X3630">
        <v>0.87868811009741676</v>
      </c>
      <c r="Y3630">
        <v>0</v>
      </c>
      <c r="Z3630">
        <v>0</v>
      </c>
      <c r="AA3630">
        <v>0</v>
      </c>
      <c r="AB3630">
        <v>3.2983044270224449</v>
      </c>
      <c r="AC3630">
        <v>0</v>
      </c>
      <c r="AD3630">
        <v>0</v>
      </c>
      <c r="AE3630">
        <v>4.1769925371198617</v>
      </c>
    </row>
    <row r="3631" spans="1:31" x14ac:dyDescent="0.25">
      <c r="A3631">
        <v>1828193</v>
      </c>
      <c r="B3631">
        <v>1</v>
      </c>
      <c r="C3631" t="s">
        <v>80</v>
      </c>
      <c r="D3631" t="s">
        <v>97</v>
      </c>
      <c r="E3631" t="s">
        <v>140</v>
      </c>
      <c r="F3631" t="s">
        <v>10574</v>
      </c>
      <c r="G3631" t="s">
        <v>213</v>
      </c>
      <c r="H3631" t="s">
        <v>134</v>
      </c>
      <c r="I3631" t="s">
        <v>135</v>
      </c>
      <c r="J3631" t="s">
        <v>136</v>
      </c>
      <c r="K3631" t="s">
        <v>137</v>
      </c>
      <c r="L3631" t="s">
        <v>10575</v>
      </c>
      <c r="M3631" t="s">
        <v>10576</v>
      </c>
      <c r="N3631">
        <v>1.201944444</v>
      </c>
      <c r="O3631">
        <v>0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0.53171847184230003</v>
      </c>
      <c r="AA3631">
        <v>0</v>
      </c>
      <c r="AB3631">
        <v>0</v>
      </c>
      <c r="AC3631">
        <v>0</v>
      </c>
      <c r="AD3631">
        <v>0</v>
      </c>
      <c r="AE3631">
        <v>0.53171847184230003</v>
      </c>
    </row>
    <row r="3632" spans="1:31" x14ac:dyDescent="0.25">
      <c r="A3632">
        <v>1828980</v>
      </c>
      <c r="B3632">
        <v>1</v>
      </c>
      <c r="C3632" t="s">
        <v>80</v>
      </c>
      <c r="D3632" t="s">
        <v>99</v>
      </c>
      <c r="E3632" t="s">
        <v>140</v>
      </c>
      <c r="F3632" t="s">
        <v>10577</v>
      </c>
      <c r="G3632" t="s">
        <v>142</v>
      </c>
      <c r="H3632" t="s">
        <v>134</v>
      </c>
      <c r="I3632" t="s">
        <v>135</v>
      </c>
      <c r="J3632" t="s">
        <v>136</v>
      </c>
      <c r="K3632" t="s">
        <v>137</v>
      </c>
      <c r="L3632" t="s">
        <v>10578</v>
      </c>
      <c r="M3632" t="s">
        <v>10579</v>
      </c>
      <c r="N3632">
        <v>2.949166666</v>
      </c>
      <c r="O3632">
        <v>0</v>
      </c>
      <c r="P3632">
        <v>4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0.38973698460832501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0.38973698460832501</v>
      </c>
    </row>
    <row r="3633" spans="1:31" x14ac:dyDescent="0.25">
      <c r="A3633">
        <v>1828216</v>
      </c>
      <c r="B3633">
        <v>1</v>
      </c>
      <c r="C3633" t="s">
        <v>80</v>
      </c>
      <c r="D3633" t="s">
        <v>96</v>
      </c>
      <c r="E3633" t="s">
        <v>140</v>
      </c>
      <c r="F3633" t="s">
        <v>10580</v>
      </c>
      <c r="G3633" t="s">
        <v>142</v>
      </c>
      <c r="H3633" t="s">
        <v>134</v>
      </c>
      <c r="I3633" t="s">
        <v>135</v>
      </c>
      <c r="J3633" t="s">
        <v>136</v>
      </c>
      <c r="K3633" t="s">
        <v>137</v>
      </c>
      <c r="L3633" t="s">
        <v>10581</v>
      </c>
      <c r="M3633" t="s">
        <v>10582</v>
      </c>
      <c r="N3633">
        <v>4.7527777770000004</v>
      </c>
      <c r="O3633">
        <v>0</v>
      </c>
      <c r="P3633">
        <v>1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1.1071612635828334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1.1071612635828334</v>
      </c>
    </row>
    <row r="3634" spans="1:31" x14ac:dyDescent="0.25">
      <c r="A3634">
        <v>1828986</v>
      </c>
      <c r="B3634">
        <v>1</v>
      </c>
      <c r="C3634" t="s">
        <v>80</v>
      </c>
      <c r="D3634" t="s">
        <v>106</v>
      </c>
      <c r="E3634" t="s">
        <v>202</v>
      </c>
      <c r="F3634" t="s">
        <v>10583</v>
      </c>
      <c r="G3634" t="s">
        <v>156</v>
      </c>
      <c r="H3634" t="s">
        <v>157</v>
      </c>
      <c r="I3634" t="s">
        <v>135</v>
      </c>
      <c r="J3634" t="s">
        <v>136</v>
      </c>
      <c r="K3634" t="s">
        <v>137</v>
      </c>
      <c r="L3634" t="s">
        <v>10584</v>
      </c>
      <c r="M3634" t="s">
        <v>10585</v>
      </c>
      <c r="N3634">
        <v>0.49194444399999998</v>
      </c>
      <c r="O3634">
        <v>0</v>
      </c>
      <c r="P3634">
        <v>2</v>
      </c>
      <c r="Q3634">
        <v>51</v>
      </c>
      <c r="R3634">
        <v>204</v>
      </c>
      <c r="S3634">
        <v>13</v>
      </c>
      <c r="T3634">
        <v>30</v>
      </c>
      <c r="U3634">
        <v>0</v>
      </c>
      <c r="V3634">
        <v>0</v>
      </c>
      <c r="W3634">
        <v>0</v>
      </c>
      <c r="X3634">
        <v>0.58979368026425005</v>
      </c>
      <c r="Y3634">
        <v>150.1876494928382</v>
      </c>
      <c r="Z3634">
        <v>305.61349183148639</v>
      </c>
      <c r="AA3634">
        <v>25.082457667061664</v>
      </c>
      <c r="AB3634">
        <v>59.959605913771448</v>
      </c>
      <c r="AC3634">
        <v>0</v>
      </c>
      <c r="AD3634">
        <v>0</v>
      </c>
      <c r="AE3634">
        <v>541.43299858542196</v>
      </c>
    </row>
    <row r="3635" spans="1:31" x14ac:dyDescent="0.25">
      <c r="A3635">
        <v>1828153</v>
      </c>
      <c r="B3635">
        <v>1</v>
      </c>
      <c r="C3635" t="s">
        <v>81</v>
      </c>
      <c r="D3635" t="s">
        <v>123</v>
      </c>
      <c r="E3635" t="s">
        <v>140</v>
      </c>
      <c r="F3635" t="s">
        <v>10586</v>
      </c>
      <c r="G3635" t="s">
        <v>142</v>
      </c>
      <c r="H3635" t="s">
        <v>134</v>
      </c>
      <c r="I3635" t="s">
        <v>135</v>
      </c>
      <c r="J3635" t="s">
        <v>136</v>
      </c>
      <c r="K3635" t="s">
        <v>137</v>
      </c>
      <c r="L3635" t="s">
        <v>10587</v>
      </c>
      <c r="M3635" t="s">
        <v>10588</v>
      </c>
      <c r="N3635">
        <v>1.3486111110000001</v>
      </c>
      <c r="O3635">
        <v>0</v>
      </c>
      <c r="P3635">
        <v>2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0.64950989093250011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0.64950989093250011</v>
      </c>
    </row>
    <row r="3636" spans="1:31" x14ac:dyDescent="0.25">
      <c r="A3636">
        <v>1827861</v>
      </c>
      <c r="B3636">
        <v>1</v>
      </c>
      <c r="C3636" t="s">
        <v>81</v>
      </c>
      <c r="D3636" t="s">
        <v>126</v>
      </c>
      <c r="E3636" t="s">
        <v>154</v>
      </c>
      <c r="F3636" t="s">
        <v>10589</v>
      </c>
      <c r="G3636" t="s">
        <v>507</v>
      </c>
      <c r="H3636" t="s">
        <v>157</v>
      </c>
      <c r="I3636" t="s">
        <v>135</v>
      </c>
      <c r="J3636" t="s">
        <v>136</v>
      </c>
      <c r="K3636" t="s">
        <v>137</v>
      </c>
      <c r="L3636" t="s">
        <v>10590</v>
      </c>
      <c r="M3636" t="s">
        <v>10591</v>
      </c>
      <c r="N3636">
        <v>2.6122222220000002</v>
      </c>
      <c r="O3636">
        <v>0</v>
      </c>
      <c r="P3636">
        <v>9</v>
      </c>
      <c r="Q3636">
        <v>1</v>
      </c>
      <c r="R3636">
        <v>2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2.367803675770467</v>
      </c>
      <c r="Y3636">
        <v>0</v>
      </c>
      <c r="Z3636">
        <v>10.028800097181401</v>
      </c>
      <c r="AA3636">
        <v>0</v>
      </c>
      <c r="AB3636">
        <v>0</v>
      </c>
      <c r="AC3636">
        <v>0</v>
      </c>
      <c r="AD3636">
        <v>0</v>
      </c>
      <c r="AE3636">
        <v>12.396603772951869</v>
      </c>
    </row>
    <row r="3637" spans="1:31" x14ac:dyDescent="0.25">
      <c r="A3637">
        <v>1828648</v>
      </c>
      <c r="B3637">
        <v>1</v>
      </c>
      <c r="C3637" t="s">
        <v>80</v>
      </c>
      <c r="D3637" t="s">
        <v>97</v>
      </c>
      <c r="E3637" t="s">
        <v>140</v>
      </c>
      <c r="F3637" t="s">
        <v>10592</v>
      </c>
      <c r="G3637" t="s">
        <v>142</v>
      </c>
      <c r="H3637" t="s">
        <v>134</v>
      </c>
      <c r="I3637" t="s">
        <v>135</v>
      </c>
      <c r="J3637" t="s">
        <v>136</v>
      </c>
      <c r="K3637" t="s">
        <v>137</v>
      </c>
      <c r="L3637" t="s">
        <v>10593</v>
      </c>
      <c r="M3637" t="s">
        <v>10594</v>
      </c>
      <c r="N3637">
        <v>1.8161111109999999</v>
      </c>
      <c r="O3637">
        <v>0</v>
      </c>
      <c r="P3637">
        <v>3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1.4513508356968998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1.4513508356968998</v>
      </c>
    </row>
    <row r="3638" spans="1:31" x14ac:dyDescent="0.25">
      <c r="A3638">
        <v>1828233</v>
      </c>
      <c r="B3638">
        <v>1</v>
      </c>
      <c r="C3638" t="s">
        <v>81</v>
      </c>
      <c r="D3638" t="s">
        <v>118</v>
      </c>
      <c r="E3638" t="s">
        <v>268</v>
      </c>
      <c r="F3638" t="s">
        <v>1452</v>
      </c>
      <c r="G3638" t="s">
        <v>156</v>
      </c>
      <c r="H3638" t="s">
        <v>157</v>
      </c>
      <c r="I3638" t="s">
        <v>135</v>
      </c>
      <c r="J3638" t="s">
        <v>136</v>
      </c>
      <c r="K3638" t="s">
        <v>137</v>
      </c>
      <c r="L3638" t="s">
        <v>10595</v>
      </c>
      <c r="M3638" t="s">
        <v>10596</v>
      </c>
      <c r="N3638">
        <v>0.2475</v>
      </c>
      <c r="O3638">
        <v>7</v>
      </c>
      <c r="P3638">
        <v>1033</v>
      </c>
      <c r="Q3638">
        <v>156</v>
      </c>
      <c r="R3638">
        <v>64</v>
      </c>
      <c r="S3638">
        <v>34</v>
      </c>
      <c r="T3638">
        <v>87</v>
      </c>
      <c r="U3638">
        <v>0</v>
      </c>
      <c r="V3638">
        <v>0</v>
      </c>
      <c r="W3638">
        <v>0.54697762734614996</v>
      </c>
      <c r="X3638">
        <v>46.914264806136686</v>
      </c>
      <c r="Y3638">
        <v>202.03445371245095</v>
      </c>
      <c r="Z3638">
        <v>24.10733783461162</v>
      </c>
      <c r="AA3638">
        <v>138.463572972181</v>
      </c>
      <c r="AB3638">
        <v>21.001559593070919</v>
      </c>
      <c r="AC3638">
        <v>0</v>
      </c>
      <c r="AD3638">
        <v>0</v>
      </c>
      <c r="AE3638">
        <v>433.06816654579728</v>
      </c>
    </row>
    <row r="3639" spans="1:31" x14ac:dyDescent="0.25">
      <c r="A3639">
        <v>1828897</v>
      </c>
      <c r="B3639">
        <v>1</v>
      </c>
      <c r="C3639" t="s">
        <v>80</v>
      </c>
      <c r="D3639" t="s">
        <v>82</v>
      </c>
      <c r="E3639" t="s">
        <v>140</v>
      </c>
      <c r="F3639" t="s">
        <v>10597</v>
      </c>
      <c r="G3639" t="s">
        <v>142</v>
      </c>
      <c r="H3639" t="s">
        <v>134</v>
      </c>
      <c r="I3639" t="s">
        <v>135</v>
      </c>
      <c r="J3639" t="s">
        <v>136</v>
      </c>
      <c r="K3639" t="s">
        <v>137</v>
      </c>
      <c r="L3639" t="s">
        <v>10598</v>
      </c>
      <c r="M3639" t="s">
        <v>10599</v>
      </c>
      <c r="N3639">
        <v>3.843611111</v>
      </c>
      <c r="O3639">
        <v>0</v>
      </c>
      <c r="P3639">
        <v>2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0.6849896810479168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0.6849896810479168</v>
      </c>
    </row>
    <row r="3640" spans="1:31" x14ac:dyDescent="0.25">
      <c r="A3640">
        <v>1828923</v>
      </c>
      <c r="B3640">
        <v>1</v>
      </c>
      <c r="C3640" t="s">
        <v>81</v>
      </c>
      <c r="D3640" t="s">
        <v>121</v>
      </c>
      <c r="E3640" t="s">
        <v>252</v>
      </c>
      <c r="F3640" t="s">
        <v>10600</v>
      </c>
      <c r="G3640" t="s">
        <v>279</v>
      </c>
      <c r="H3640" t="s">
        <v>134</v>
      </c>
      <c r="I3640" t="s">
        <v>135</v>
      </c>
      <c r="J3640" t="s">
        <v>136</v>
      </c>
      <c r="K3640" t="s">
        <v>137</v>
      </c>
      <c r="L3640" t="s">
        <v>10601</v>
      </c>
      <c r="M3640" t="s">
        <v>10602</v>
      </c>
      <c r="N3640">
        <v>3.2413888879999999</v>
      </c>
      <c r="O3640">
        <v>0</v>
      </c>
      <c r="P3640">
        <v>17</v>
      </c>
      <c r="Q3640">
        <v>0</v>
      </c>
      <c r="R3640">
        <v>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7.3721419821939671</v>
      </c>
      <c r="Y3640">
        <v>0</v>
      </c>
      <c r="Z3640">
        <v>1.6207873434733751</v>
      </c>
      <c r="AA3640">
        <v>0</v>
      </c>
      <c r="AB3640">
        <v>0</v>
      </c>
      <c r="AC3640">
        <v>0</v>
      </c>
      <c r="AD3640">
        <v>0</v>
      </c>
      <c r="AE3640">
        <v>8.9929293256673422</v>
      </c>
    </row>
    <row r="3641" spans="1:31" x14ac:dyDescent="0.25">
      <c r="A3641">
        <v>1827904</v>
      </c>
      <c r="B3641">
        <v>1</v>
      </c>
      <c r="C3641" t="s">
        <v>81</v>
      </c>
      <c r="D3641" t="s">
        <v>122</v>
      </c>
      <c r="E3641" t="s">
        <v>202</v>
      </c>
      <c r="F3641" t="s">
        <v>1425</v>
      </c>
      <c r="G3641" t="s">
        <v>156</v>
      </c>
      <c r="H3641" t="s">
        <v>157</v>
      </c>
      <c r="I3641" t="s">
        <v>135</v>
      </c>
      <c r="J3641" t="s">
        <v>136</v>
      </c>
      <c r="K3641" t="s">
        <v>137</v>
      </c>
      <c r="L3641" t="s">
        <v>10603</v>
      </c>
      <c r="M3641" t="s">
        <v>10604</v>
      </c>
      <c r="N3641">
        <v>0.16500000000000001</v>
      </c>
      <c r="O3641">
        <v>12</v>
      </c>
      <c r="P3641">
        <v>819</v>
      </c>
      <c r="Q3641">
        <v>1</v>
      </c>
      <c r="R3641">
        <v>19</v>
      </c>
      <c r="S3641">
        <v>2</v>
      </c>
      <c r="T3641">
        <v>52</v>
      </c>
      <c r="U3641">
        <v>1</v>
      </c>
      <c r="V3641">
        <v>0</v>
      </c>
      <c r="W3641">
        <v>0.35901319715910007</v>
      </c>
      <c r="X3641">
        <v>16.803413078062039</v>
      </c>
      <c r="Y3641">
        <v>7.0334713449000013E-3</v>
      </c>
      <c r="Z3641">
        <v>0.60473390228955004</v>
      </c>
      <c r="AA3641">
        <v>11.195345010692701</v>
      </c>
      <c r="AB3641">
        <v>2.1916545433761008</v>
      </c>
      <c r="AC3641">
        <v>0.25693446902310002</v>
      </c>
      <c r="AD3641">
        <v>0</v>
      </c>
      <c r="AE3641">
        <v>31.418127671947492</v>
      </c>
    </row>
    <row r="3642" spans="1:31" x14ac:dyDescent="0.25">
      <c r="A3642">
        <v>1828047</v>
      </c>
      <c r="B3642">
        <v>1</v>
      </c>
      <c r="C3642" t="s">
        <v>80</v>
      </c>
      <c r="D3642" t="s">
        <v>83</v>
      </c>
      <c r="E3642" t="s">
        <v>268</v>
      </c>
      <c r="F3642" t="s">
        <v>10605</v>
      </c>
      <c r="G3642" t="s">
        <v>5763</v>
      </c>
      <c r="H3642" t="s">
        <v>157</v>
      </c>
      <c r="I3642" t="s">
        <v>135</v>
      </c>
      <c r="J3642" t="s">
        <v>136</v>
      </c>
      <c r="K3642" t="s">
        <v>137</v>
      </c>
      <c r="L3642" t="s">
        <v>10606</v>
      </c>
      <c r="M3642" t="s">
        <v>10607</v>
      </c>
      <c r="N3642">
        <v>1.2847222220000001</v>
      </c>
      <c r="O3642">
        <v>0</v>
      </c>
      <c r="P3642">
        <v>3576</v>
      </c>
      <c r="Q3642">
        <v>0</v>
      </c>
      <c r="R3642">
        <v>0</v>
      </c>
      <c r="S3642">
        <v>0</v>
      </c>
      <c r="T3642">
        <v>474</v>
      </c>
      <c r="U3642">
        <v>0</v>
      </c>
      <c r="V3642">
        <v>5</v>
      </c>
      <c r="W3642">
        <v>0</v>
      </c>
      <c r="X3642">
        <v>1138.4344793164742</v>
      </c>
      <c r="Y3642">
        <v>0</v>
      </c>
      <c r="Z3642">
        <v>0</v>
      </c>
      <c r="AA3642">
        <v>0</v>
      </c>
      <c r="AB3642">
        <v>464.87580025465348</v>
      </c>
      <c r="AC3642">
        <v>0</v>
      </c>
      <c r="AD3642">
        <v>154.19103317816538</v>
      </c>
      <c r="AE3642">
        <v>1757.501312749293</v>
      </c>
    </row>
    <row r="3643" spans="1:31" x14ac:dyDescent="0.25">
      <c r="A3643">
        <v>1828711</v>
      </c>
      <c r="B3643">
        <v>1</v>
      </c>
      <c r="C3643" t="s">
        <v>80</v>
      </c>
      <c r="D3643" t="s">
        <v>85</v>
      </c>
      <c r="E3643" t="s">
        <v>140</v>
      </c>
      <c r="F3643" t="s">
        <v>10608</v>
      </c>
      <c r="G3643" t="s">
        <v>246</v>
      </c>
      <c r="H3643" t="s">
        <v>134</v>
      </c>
      <c r="I3643" t="s">
        <v>135</v>
      </c>
      <c r="J3643" t="s">
        <v>136</v>
      </c>
      <c r="K3643" t="s">
        <v>137</v>
      </c>
      <c r="L3643" t="s">
        <v>10609</v>
      </c>
      <c r="M3643" t="s">
        <v>10610</v>
      </c>
      <c r="N3643">
        <v>3.4474999999999998</v>
      </c>
      <c r="O3643">
        <v>0</v>
      </c>
      <c r="P3643">
        <v>8</v>
      </c>
      <c r="Q3643">
        <v>0</v>
      </c>
      <c r="R3643">
        <v>0</v>
      </c>
      <c r="S3643">
        <v>0</v>
      </c>
      <c r="T3643">
        <v>8</v>
      </c>
      <c r="U3643">
        <v>0</v>
      </c>
      <c r="V3643">
        <v>0</v>
      </c>
      <c r="W3643">
        <v>0</v>
      </c>
      <c r="X3643">
        <v>4.2483663912409249</v>
      </c>
      <c r="Y3643">
        <v>0</v>
      </c>
      <c r="Z3643">
        <v>0</v>
      </c>
      <c r="AA3643">
        <v>0</v>
      </c>
      <c r="AB3643">
        <v>15.9262433959027</v>
      </c>
      <c r="AC3643">
        <v>0</v>
      </c>
      <c r="AD3643">
        <v>0</v>
      </c>
      <c r="AE3643">
        <v>20.174609787143623</v>
      </c>
    </row>
    <row r="3644" spans="1:31" x14ac:dyDescent="0.25">
      <c r="A3644">
        <v>1828213</v>
      </c>
      <c r="B3644">
        <v>1</v>
      </c>
      <c r="C3644" t="s">
        <v>80</v>
      </c>
      <c r="D3644" t="s">
        <v>97</v>
      </c>
      <c r="E3644" t="s">
        <v>223</v>
      </c>
      <c r="F3644" t="s">
        <v>10611</v>
      </c>
      <c r="G3644" t="s">
        <v>1046</v>
      </c>
      <c r="H3644" t="s">
        <v>134</v>
      </c>
      <c r="I3644" t="s">
        <v>135</v>
      </c>
      <c r="J3644" t="s">
        <v>136</v>
      </c>
      <c r="K3644" t="s">
        <v>137</v>
      </c>
      <c r="L3644" t="s">
        <v>10612</v>
      </c>
      <c r="M3644" t="s">
        <v>10613</v>
      </c>
      <c r="N3644">
        <v>0.82027777700000004</v>
      </c>
      <c r="O3644">
        <v>0</v>
      </c>
      <c r="P3644">
        <v>2</v>
      </c>
      <c r="Q3644">
        <v>0</v>
      </c>
      <c r="R3644">
        <v>0</v>
      </c>
      <c r="S3644">
        <v>0</v>
      </c>
      <c r="T3644">
        <v>1</v>
      </c>
      <c r="U3644">
        <v>0</v>
      </c>
      <c r="V3644">
        <v>0</v>
      </c>
      <c r="W3644">
        <v>0</v>
      </c>
      <c r="X3644">
        <v>0.39220422026416668</v>
      </c>
      <c r="Y3644">
        <v>0</v>
      </c>
      <c r="Z3644">
        <v>0</v>
      </c>
      <c r="AA3644">
        <v>0</v>
      </c>
      <c r="AB3644">
        <v>6.1103066780341664E-2</v>
      </c>
      <c r="AC3644">
        <v>0</v>
      </c>
      <c r="AD3644">
        <v>0</v>
      </c>
      <c r="AE3644">
        <v>0.45330728704450834</v>
      </c>
    </row>
    <row r="3645" spans="1:31" x14ac:dyDescent="0.25">
      <c r="A3645">
        <v>1828190</v>
      </c>
      <c r="B3645">
        <v>1</v>
      </c>
      <c r="C3645" t="s">
        <v>81</v>
      </c>
      <c r="D3645" t="s">
        <v>113</v>
      </c>
      <c r="E3645" t="s">
        <v>140</v>
      </c>
      <c r="F3645" t="s">
        <v>10614</v>
      </c>
      <c r="G3645" t="s">
        <v>142</v>
      </c>
      <c r="H3645" t="s">
        <v>134</v>
      </c>
      <c r="I3645" t="s">
        <v>135</v>
      </c>
      <c r="J3645" t="s">
        <v>136</v>
      </c>
      <c r="K3645" t="s">
        <v>137</v>
      </c>
      <c r="L3645" t="s">
        <v>10615</v>
      </c>
      <c r="M3645" t="s">
        <v>10616</v>
      </c>
      <c r="N3645">
        <v>1.771666666</v>
      </c>
      <c r="O3645">
        <v>0</v>
      </c>
      <c r="P3645">
        <v>1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0.41016204684541668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0.41016204684541668</v>
      </c>
    </row>
    <row r="3646" spans="1:31" x14ac:dyDescent="0.25">
      <c r="A3646">
        <v>1827898</v>
      </c>
      <c r="B3646">
        <v>1</v>
      </c>
      <c r="C3646" t="s">
        <v>80</v>
      </c>
      <c r="D3646" t="s">
        <v>107</v>
      </c>
      <c r="E3646" t="s">
        <v>154</v>
      </c>
      <c r="F3646" t="s">
        <v>10617</v>
      </c>
      <c r="G3646" t="s">
        <v>175</v>
      </c>
      <c r="H3646" t="s">
        <v>157</v>
      </c>
      <c r="I3646" t="s">
        <v>135</v>
      </c>
      <c r="J3646" t="s">
        <v>136</v>
      </c>
      <c r="K3646" t="s">
        <v>137</v>
      </c>
      <c r="L3646" t="s">
        <v>10618</v>
      </c>
      <c r="M3646" t="s">
        <v>10619</v>
      </c>
      <c r="N3646">
        <v>2.9522222220000001</v>
      </c>
      <c r="O3646">
        <v>0</v>
      </c>
      <c r="P3646">
        <v>0</v>
      </c>
      <c r="Q3646">
        <v>0</v>
      </c>
      <c r="R3646">
        <v>0</v>
      </c>
      <c r="S3646">
        <v>1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4.3451025238716445</v>
      </c>
      <c r="AB3646">
        <v>0</v>
      </c>
      <c r="AC3646">
        <v>0</v>
      </c>
      <c r="AD3646">
        <v>0</v>
      </c>
      <c r="AE3646">
        <v>4.3451025238716445</v>
      </c>
    </row>
    <row r="3647" spans="1:31" x14ac:dyDescent="0.25">
      <c r="A3647">
        <v>1827884</v>
      </c>
      <c r="B3647">
        <v>1</v>
      </c>
      <c r="C3647" t="s">
        <v>80</v>
      </c>
      <c r="D3647" t="s">
        <v>91</v>
      </c>
      <c r="E3647" t="s">
        <v>202</v>
      </c>
      <c r="F3647" t="s">
        <v>7519</v>
      </c>
      <c r="G3647" t="s">
        <v>156</v>
      </c>
      <c r="H3647" t="s">
        <v>157</v>
      </c>
      <c r="I3647" t="s">
        <v>135</v>
      </c>
      <c r="J3647" t="s">
        <v>136</v>
      </c>
      <c r="K3647" t="s">
        <v>137</v>
      </c>
      <c r="L3647" t="s">
        <v>10620</v>
      </c>
      <c r="M3647" t="s">
        <v>10621</v>
      </c>
      <c r="N3647">
        <v>0.99166666599999997</v>
      </c>
      <c r="O3647">
        <v>0</v>
      </c>
      <c r="P3647">
        <v>717</v>
      </c>
      <c r="Q3647">
        <v>0</v>
      </c>
      <c r="R3647">
        <v>4</v>
      </c>
      <c r="S3647">
        <v>0</v>
      </c>
      <c r="T3647">
        <v>153</v>
      </c>
      <c r="U3647">
        <v>0</v>
      </c>
      <c r="V3647">
        <v>1</v>
      </c>
      <c r="W3647">
        <v>0</v>
      </c>
      <c r="X3647">
        <v>125.30433354612092</v>
      </c>
      <c r="Y3647">
        <v>0</v>
      </c>
      <c r="Z3647">
        <v>2.3418524607502667</v>
      </c>
      <c r="AA3647">
        <v>0</v>
      </c>
      <c r="AB3647">
        <v>125.66692811478032</v>
      </c>
      <c r="AC3647">
        <v>0</v>
      </c>
      <c r="AD3647">
        <v>153.72126774575958</v>
      </c>
      <c r="AE3647">
        <v>407.03438186741107</v>
      </c>
    </row>
    <row r="3648" spans="1:31" x14ac:dyDescent="0.25">
      <c r="A3648">
        <v>1828133</v>
      </c>
      <c r="B3648">
        <v>1</v>
      </c>
      <c r="C3648" t="s">
        <v>80</v>
      </c>
      <c r="D3648" t="s">
        <v>99</v>
      </c>
      <c r="E3648" t="s">
        <v>140</v>
      </c>
      <c r="F3648" t="s">
        <v>10622</v>
      </c>
      <c r="G3648" t="s">
        <v>142</v>
      </c>
      <c r="H3648" t="s">
        <v>134</v>
      </c>
      <c r="I3648" t="s">
        <v>135</v>
      </c>
      <c r="J3648" t="s">
        <v>136</v>
      </c>
      <c r="K3648" t="s">
        <v>137</v>
      </c>
      <c r="L3648" t="s">
        <v>10623</v>
      </c>
      <c r="M3648" t="s">
        <v>10624</v>
      </c>
      <c r="N3648">
        <v>2.2625000000000002</v>
      </c>
      <c r="O3648">
        <v>0</v>
      </c>
      <c r="P3648">
        <v>1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0.61343616320985006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0.61343616320985006</v>
      </c>
    </row>
    <row r="3649" spans="1:31" x14ac:dyDescent="0.25">
      <c r="A3649">
        <v>1828880</v>
      </c>
      <c r="B3649">
        <v>1</v>
      </c>
      <c r="C3649" t="s">
        <v>80</v>
      </c>
      <c r="D3649" t="s">
        <v>103</v>
      </c>
      <c r="E3649" t="s">
        <v>164</v>
      </c>
      <c r="F3649" t="s">
        <v>10625</v>
      </c>
      <c r="G3649" t="s">
        <v>156</v>
      </c>
      <c r="H3649" t="s">
        <v>157</v>
      </c>
      <c r="I3649" t="s">
        <v>135</v>
      </c>
      <c r="J3649" t="s">
        <v>136</v>
      </c>
      <c r="K3649" t="s">
        <v>137</v>
      </c>
      <c r="L3649" t="s">
        <v>10626</v>
      </c>
      <c r="M3649" t="s">
        <v>10627</v>
      </c>
      <c r="N3649">
        <v>1.726388888</v>
      </c>
      <c r="O3649">
        <v>14</v>
      </c>
      <c r="P3649">
        <v>314</v>
      </c>
      <c r="Q3649">
        <v>17</v>
      </c>
      <c r="R3649">
        <v>41</v>
      </c>
      <c r="S3649">
        <v>8</v>
      </c>
      <c r="T3649">
        <v>47</v>
      </c>
      <c r="U3649">
        <v>0</v>
      </c>
      <c r="V3649">
        <v>0</v>
      </c>
      <c r="W3649">
        <v>18.214343085783625</v>
      </c>
      <c r="X3649">
        <v>145.81038711645081</v>
      </c>
      <c r="Y3649">
        <v>62.840543437597411</v>
      </c>
      <c r="Z3649">
        <v>16.358341242255371</v>
      </c>
      <c r="AA3649">
        <v>37.744526421681734</v>
      </c>
      <c r="AB3649">
        <v>45.98265488691122</v>
      </c>
      <c r="AC3649">
        <v>0</v>
      </c>
      <c r="AD3649">
        <v>0</v>
      </c>
      <c r="AE3649">
        <v>326.95079619068014</v>
      </c>
    </row>
    <row r="3650" spans="1:31" x14ac:dyDescent="0.25">
      <c r="A3650">
        <v>1828419</v>
      </c>
      <c r="B3650">
        <v>1</v>
      </c>
      <c r="C3650" t="s">
        <v>80</v>
      </c>
      <c r="D3650" t="s">
        <v>92</v>
      </c>
      <c r="E3650" t="s">
        <v>154</v>
      </c>
      <c r="F3650" t="s">
        <v>10628</v>
      </c>
      <c r="G3650" t="s">
        <v>175</v>
      </c>
      <c r="H3650" t="s">
        <v>157</v>
      </c>
      <c r="I3650" t="s">
        <v>135</v>
      </c>
      <c r="J3650" t="s">
        <v>136</v>
      </c>
      <c r="K3650" t="s">
        <v>137</v>
      </c>
      <c r="L3650" t="s">
        <v>10629</v>
      </c>
      <c r="M3650" t="s">
        <v>10630</v>
      </c>
      <c r="N3650">
        <v>1.566944444</v>
      </c>
      <c r="O3650">
        <v>0</v>
      </c>
      <c r="P3650">
        <v>437</v>
      </c>
      <c r="Q3650">
        <v>0</v>
      </c>
      <c r="R3650">
        <v>12</v>
      </c>
      <c r="S3650">
        <v>0</v>
      </c>
      <c r="T3650">
        <v>52</v>
      </c>
      <c r="U3650">
        <v>0</v>
      </c>
      <c r="V3650">
        <v>0</v>
      </c>
      <c r="W3650">
        <v>0</v>
      </c>
      <c r="X3650">
        <v>184.20787282209429</v>
      </c>
      <c r="Y3650">
        <v>0</v>
      </c>
      <c r="Z3650">
        <v>9.6198216534517567</v>
      </c>
      <c r="AA3650">
        <v>0</v>
      </c>
      <c r="AB3650">
        <v>49.242108307451026</v>
      </c>
      <c r="AC3650">
        <v>0</v>
      </c>
      <c r="AD3650">
        <v>0</v>
      </c>
      <c r="AE3650">
        <v>243.06980278299707</v>
      </c>
    </row>
    <row r="3651" spans="1:31" x14ac:dyDescent="0.25">
      <c r="A3651">
        <v>1829023</v>
      </c>
      <c r="B3651">
        <v>1</v>
      </c>
      <c r="C3651" t="s">
        <v>80</v>
      </c>
      <c r="D3651" t="s">
        <v>106</v>
      </c>
      <c r="E3651" t="s">
        <v>140</v>
      </c>
      <c r="F3651" t="s">
        <v>10631</v>
      </c>
      <c r="G3651" t="s">
        <v>142</v>
      </c>
      <c r="H3651" t="s">
        <v>134</v>
      </c>
      <c r="I3651" t="s">
        <v>135</v>
      </c>
      <c r="J3651" t="s">
        <v>136</v>
      </c>
      <c r="K3651" t="s">
        <v>137</v>
      </c>
      <c r="L3651" t="s">
        <v>10632</v>
      </c>
      <c r="M3651" t="s">
        <v>10633</v>
      </c>
      <c r="N3651">
        <v>2.8027777770000002</v>
      </c>
      <c r="O3651">
        <v>0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2.8890271886591998</v>
      </c>
      <c r="AA3651">
        <v>0</v>
      </c>
      <c r="AB3651">
        <v>0</v>
      </c>
      <c r="AC3651">
        <v>0</v>
      </c>
      <c r="AD3651">
        <v>0</v>
      </c>
      <c r="AE3651">
        <v>2.8890271886591998</v>
      </c>
    </row>
    <row r="3652" spans="1:31" x14ac:dyDescent="0.25">
      <c r="A3652">
        <v>1829075</v>
      </c>
      <c r="B3652">
        <v>1</v>
      </c>
      <c r="C3652" t="s">
        <v>80</v>
      </c>
      <c r="D3652" t="s">
        <v>100</v>
      </c>
      <c r="E3652" t="s">
        <v>252</v>
      </c>
      <c r="F3652" t="s">
        <v>10150</v>
      </c>
      <c r="G3652" t="s">
        <v>279</v>
      </c>
      <c r="H3652" t="s">
        <v>134</v>
      </c>
      <c r="I3652" t="s">
        <v>135</v>
      </c>
      <c r="J3652" t="s">
        <v>136</v>
      </c>
      <c r="K3652" t="s">
        <v>137</v>
      </c>
      <c r="L3652" t="s">
        <v>10634</v>
      </c>
      <c r="M3652" t="s">
        <v>10635</v>
      </c>
      <c r="N3652">
        <v>0.56694444399999999</v>
      </c>
      <c r="O3652">
        <v>0</v>
      </c>
      <c r="P3652">
        <v>562</v>
      </c>
      <c r="Q3652">
        <v>0</v>
      </c>
      <c r="R3652">
        <v>0</v>
      </c>
      <c r="S3652">
        <v>0</v>
      </c>
      <c r="T3652">
        <v>26</v>
      </c>
      <c r="U3652">
        <v>0</v>
      </c>
      <c r="V3652">
        <v>0</v>
      </c>
      <c r="W3652">
        <v>0</v>
      </c>
      <c r="X3652">
        <v>69.481462895237911</v>
      </c>
      <c r="Y3652">
        <v>0</v>
      </c>
      <c r="Z3652">
        <v>0</v>
      </c>
      <c r="AA3652">
        <v>0</v>
      </c>
      <c r="AB3652">
        <v>21.978867200284657</v>
      </c>
      <c r="AC3652">
        <v>0</v>
      </c>
      <c r="AD3652">
        <v>0</v>
      </c>
      <c r="AE3652">
        <v>91.460330095522565</v>
      </c>
    </row>
    <row r="3653" spans="1:31" x14ac:dyDescent="0.25">
      <c r="A3653">
        <v>1829098</v>
      </c>
      <c r="B3653">
        <v>1</v>
      </c>
      <c r="C3653" t="s">
        <v>80</v>
      </c>
      <c r="D3653" t="s">
        <v>104</v>
      </c>
      <c r="E3653" t="s">
        <v>202</v>
      </c>
      <c r="F3653" t="s">
        <v>10636</v>
      </c>
      <c r="G3653" t="s">
        <v>156</v>
      </c>
      <c r="H3653" t="s">
        <v>157</v>
      </c>
      <c r="I3653" t="s">
        <v>135</v>
      </c>
      <c r="J3653" t="s">
        <v>136</v>
      </c>
      <c r="K3653" t="s">
        <v>137</v>
      </c>
      <c r="L3653" t="s">
        <v>10637</v>
      </c>
      <c r="M3653" t="s">
        <v>10638</v>
      </c>
      <c r="N3653">
        <v>0.645277777</v>
      </c>
      <c r="O3653">
        <v>11</v>
      </c>
      <c r="P3653">
        <v>863</v>
      </c>
      <c r="Q3653">
        <v>15</v>
      </c>
      <c r="R3653">
        <v>36</v>
      </c>
      <c r="S3653">
        <v>29</v>
      </c>
      <c r="T3653">
        <v>49</v>
      </c>
      <c r="U3653">
        <v>0</v>
      </c>
      <c r="V3653">
        <v>0</v>
      </c>
      <c r="W3653">
        <v>26.392840729885936</v>
      </c>
      <c r="X3653">
        <v>192.8223694957621</v>
      </c>
      <c r="Y3653">
        <v>13.663090423657749</v>
      </c>
      <c r="Z3653">
        <v>12.242422781928344</v>
      </c>
      <c r="AA3653">
        <v>206.83525378292151</v>
      </c>
      <c r="AB3653">
        <v>29.049195953345713</v>
      </c>
      <c r="AC3653">
        <v>0</v>
      </c>
      <c r="AD3653">
        <v>0</v>
      </c>
      <c r="AE3653">
        <v>481.00517316750137</v>
      </c>
    </row>
    <row r="3654" spans="1:31" x14ac:dyDescent="0.25">
      <c r="A3654">
        <v>1828929</v>
      </c>
      <c r="B3654">
        <v>1</v>
      </c>
      <c r="C3654" t="s">
        <v>80</v>
      </c>
      <c r="D3654" t="s">
        <v>103</v>
      </c>
      <c r="E3654" t="s">
        <v>164</v>
      </c>
      <c r="F3654" t="s">
        <v>10639</v>
      </c>
      <c r="G3654" t="s">
        <v>386</v>
      </c>
      <c r="H3654" t="s">
        <v>157</v>
      </c>
      <c r="I3654" t="s">
        <v>135</v>
      </c>
      <c r="J3654" t="s">
        <v>136</v>
      </c>
      <c r="K3654" t="s">
        <v>137</v>
      </c>
      <c r="L3654" t="s">
        <v>10640</v>
      </c>
      <c r="M3654" t="s">
        <v>10641</v>
      </c>
      <c r="N3654">
        <v>0.35277777700000001</v>
      </c>
      <c r="O3654">
        <v>1</v>
      </c>
      <c r="P3654">
        <v>0</v>
      </c>
      <c r="Q3654">
        <v>3</v>
      </c>
      <c r="R3654">
        <v>0</v>
      </c>
      <c r="S3654">
        <v>5</v>
      </c>
      <c r="T3654">
        <v>0</v>
      </c>
      <c r="U3654">
        <v>2</v>
      </c>
      <c r="V3654">
        <v>0</v>
      </c>
      <c r="W3654">
        <v>0.22806000311166666</v>
      </c>
      <c r="X3654">
        <v>0</v>
      </c>
      <c r="Y3654">
        <v>22.611727643203125</v>
      </c>
      <c r="Z3654">
        <v>0</v>
      </c>
      <c r="AA3654">
        <v>48.369806184473632</v>
      </c>
      <c r="AB3654">
        <v>0</v>
      </c>
      <c r="AC3654">
        <v>7.784264696808326</v>
      </c>
      <c r="AD3654">
        <v>0</v>
      </c>
      <c r="AE3654">
        <v>78.993858527596743</v>
      </c>
    </row>
    <row r="3655" spans="1:31" x14ac:dyDescent="0.25">
      <c r="A3655">
        <v>1828906</v>
      </c>
      <c r="B3655">
        <v>1</v>
      </c>
      <c r="C3655" t="s">
        <v>81</v>
      </c>
      <c r="D3655" t="s">
        <v>118</v>
      </c>
      <c r="E3655" t="s">
        <v>140</v>
      </c>
      <c r="F3655" t="s">
        <v>10642</v>
      </c>
      <c r="G3655" t="s">
        <v>142</v>
      </c>
      <c r="H3655" t="s">
        <v>134</v>
      </c>
      <c r="I3655" t="s">
        <v>135</v>
      </c>
      <c r="J3655" t="s">
        <v>136</v>
      </c>
      <c r="K3655" t="s">
        <v>137</v>
      </c>
      <c r="L3655" t="s">
        <v>10643</v>
      </c>
      <c r="M3655" t="s">
        <v>10644</v>
      </c>
      <c r="N3655">
        <v>0.94527777700000004</v>
      </c>
      <c r="O3655">
        <v>0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0.31249099441034994</v>
      </c>
      <c r="AA3655">
        <v>0</v>
      </c>
      <c r="AB3655">
        <v>0</v>
      </c>
      <c r="AC3655">
        <v>0</v>
      </c>
      <c r="AD3655">
        <v>0</v>
      </c>
      <c r="AE3655">
        <v>0.31249099441034994</v>
      </c>
    </row>
    <row r="3656" spans="1:31" x14ac:dyDescent="0.25">
      <c r="A3656">
        <v>1828889</v>
      </c>
      <c r="B3656">
        <v>1</v>
      </c>
      <c r="C3656" t="s">
        <v>80</v>
      </c>
      <c r="D3656" t="s">
        <v>100</v>
      </c>
      <c r="E3656" t="s">
        <v>252</v>
      </c>
      <c r="F3656" t="s">
        <v>10645</v>
      </c>
      <c r="G3656" t="s">
        <v>279</v>
      </c>
      <c r="H3656" t="s">
        <v>134</v>
      </c>
      <c r="I3656" t="s">
        <v>135</v>
      </c>
      <c r="J3656" t="s">
        <v>136</v>
      </c>
      <c r="K3656" t="s">
        <v>137</v>
      </c>
      <c r="L3656" t="s">
        <v>10646</v>
      </c>
      <c r="M3656" t="s">
        <v>10647</v>
      </c>
      <c r="N3656">
        <v>1.089722222</v>
      </c>
      <c r="O3656">
        <v>0</v>
      </c>
      <c r="P3656">
        <v>132</v>
      </c>
      <c r="Q3656">
        <v>0</v>
      </c>
      <c r="R3656">
        <v>0</v>
      </c>
      <c r="S3656">
        <v>0</v>
      </c>
      <c r="T3656">
        <v>11</v>
      </c>
      <c r="U3656">
        <v>0</v>
      </c>
      <c r="V3656">
        <v>0</v>
      </c>
      <c r="W3656">
        <v>0</v>
      </c>
      <c r="X3656">
        <v>48.847763963284066</v>
      </c>
      <c r="Y3656">
        <v>0</v>
      </c>
      <c r="Z3656">
        <v>0</v>
      </c>
      <c r="AA3656">
        <v>0</v>
      </c>
      <c r="AB3656">
        <v>1.171797673018</v>
      </c>
      <c r="AC3656">
        <v>0</v>
      </c>
      <c r="AD3656">
        <v>0</v>
      </c>
      <c r="AE3656">
        <v>50.019561636302065</v>
      </c>
    </row>
    <row r="3657" spans="1:31" x14ac:dyDescent="0.25">
      <c r="A3657">
        <v>1828202</v>
      </c>
      <c r="B3657">
        <v>1</v>
      </c>
      <c r="C3657" t="s">
        <v>81</v>
      </c>
      <c r="D3657" t="s">
        <v>114</v>
      </c>
      <c r="E3657" t="s">
        <v>154</v>
      </c>
      <c r="F3657" t="s">
        <v>10648</v>
      </c>
      <c r="G3657" t="s">
        <v>175</v>
      </c>
      <c r="H3657" t="s">
        <v>157</v>
      </c>
      <c r="I3657" t="s">
        <v>135</v>
      </c>
      <c r="J3657" t="s">
        <v>136</v>
      </c>
      <c r="K3657" t="s">
        <v>137</v>
      </c>
      <c r="L3657" t="s">
        <v>10649</v>
      </c>
      <c r="M3657" t="s">
        <v>10650</v>
      </c>
      <c r="N3657">
        <v>1.2227777769999999</v>
      </c>
      <c r="O3657">
        <v>0</v>
      </c>
      <c r="P3657">
        <v>28</v>
      </c>
      <c r="Q3657">
        <v>0</v>
      </c>
      <c r="R3657">
        <v>0</v>
      </c>
      <c r="S3657">
        <v>0</v>
      </c>
      <c r="T3657">
        <v>2</v>
      </c>
      <c r="U3657">
        <v>0</v>
      </c>
      <c r="V3657">
        <v>0</v>
      </c>
      <c r="W3657">
        <v>0</v>
      </c>
      <c r="X3657">
        <v>2.5968759767719991</v>
      </c>
      <c r="Y3657">
        <v>0</v>
      </c>
      <c r="Z3657">
        <v>0</v>
      </c>
      <c r="AA3657">
        <v>0</v>
      </c>
      <c r="AB3657">
        <v>0.34787771789320004</v>
      </c>
      <c r="AC3657">
        <v>0</v>
      </c>
      <c r="AD3657">
        <v>0</v>
      </c>
      <c r="AE3657">
        <v>2.9447536946651991</v>
      </c>
    </row>
    <row r="3658" spans="1:31" x14ac:dyDescent="0.25">
      <c r="A3658">
        <v>1829092</v>
      </c>
      <c r="B3658">
        <v>1</v>
      </c>
      <c r="C3658" t="s">
        <v>80</v>
      </c>
      <c r="D3658" t="s">
        <v>110</v>
      </c>
      <c r="E3658" t="s">
        <v>154</v>
      </c>
      <c r="F3658" t="s">
        <v>10651</v>
      </c>
      <c r="G3658" t="s">
        <v>175</v>
      </c>
      <c r="H3658" t="s">
        <v>157</v>
      </c>
      <c r="I3658" t="s">
        <v>135</v>
      </c>
      <c r="J3658" t="s">
        <v>136</v>
      </c>
      <c r="K3658" t="s">
        <v>137</v>
      </c>
      <c r="L3658" t="s">
        <v>10652</v>
      </c>
      <c r="M3658" t="s">
        <v>10653</v>
      </c>
      <c r="N3658">
        <v>3.5130555550000002</v>
      </c>
      <c r="O3658">
        <v>0</v>
      </c>
      <c r="P3658">
        <v>878</v>
      </c>
      <c r="Q3658">
        <v>0</v>
      </c>
      <c r="R3658">
        <v>0</v>
      </c>
      <c r="S3658">
        <v>0</v>
      </c>
      <c r="T3658">
        <v>116</v>
      </c>
      <c r="U3658">
        <v>0</v>
      </c>
      <c r="V3658">
        <v>0</v>
      </c>
      <c r="W3658">
        <v>0</v>
      </c>
      <c r="X3658">
        <v>799.94657548716964</v>
      </c>
      <c r="Y3658">
        <v>0</v>
      </c>
      <c r="Z3658">
        <v>0</v>
      </c>
      <c r="AA3658">
        <v>0</v>
      </c>
      <c r="AB3658">
        <v>260.79687564142336</v>
      </c>
      <c r="AC3658">
        <v>0</v>
      </c>
      <c r="AD3658">
        <v>0</v>
      </c>
      <c r="AE3658">
        <v>1060.7434511285931</v>
      </c>
    </row>
    <row r="3659" spans="1:31" x14ac:dyDescent="0.25">
      <c r="A3659">
        <v>1828156</v>
      </c>
      <c r="B3659">
        <v>1</v>
      </c>
      <c r="C3659" t="s">
        <v>81</v>
      </c>
      <c r="D3659" t="s">
        <v>121</v>
      </c>
      <c r="E3659" t="s">
        <v>164</v>
      </c>
      <c r="F3659" t="s">
        <v>10654</v>
      </c>
      <c r="G3659" t="s">
        <v>156</v>
      </c>
      <c r="H3659" t="s">
        <v>157</v>
      </c>
      <c r="I3659" t="s">
        <v>135</v>
      </c>
      <c r="J3659" t="s">
        <v>136</v>
      </c>
      <c r="K3659" t="s">
        <v>137</v>
      </c>
      <c r="L3659" t="s">
        <v>10655</v>
      </c>
      <c r="M3659" t="s">
        <v>10656</v>
      </c>
      <c r="N3659">
        <v>0.79277777699999996</v>
      </c>
      <c r="O3659">
        <v>0</v>
      </c>
      <c r="P3659">
        <v>49</v>
      </c>
      <c r="Q3659">
        <v>0</v>
      </c>
      <c r="R3659">
        <v>1</v>
      </c>
      <c r="S3659">
        <v>0</v>
      </c>
      <c r="T3659">
        <v>3</v>
      </c>
      <c r="U3659">
        <v>0</v>
      </c>
      <c r="V3659">
        <v>0</v>
      </c>
      <c r="W3659">
        <v>0</v>
      </c>
      <c r="X3659">
        <v>4.7252534590109772</v>
      </c>
      <c r="Y3659">
        <v>0</v>
      </c>
      <c r="Z3659">
        <v>5.5759243213625007E-2</v>
      </c>
      <c r="AA3659">
        <v>0</v>
      </c>
      <c r="AB3659">
        <v>0.81550969939274998</v>
      </c>
      <c r="AC3659">
        <v>0</v>
      </c>
      <c r="AD3659">
        <v>0</v>
      </c>
      <c r="AE3659">
        <v>5.5965224016173529</v>
      </c>
    </row>
    <row r="3660" spans="1:31" x14ac:dyDescent="0.25">
      <c r="A3660">
        <v>1828451</v>
      </c>
      <c r="B3660">
        <v>1</v>
      </c>
      <c r="C3660" t="s">
        <v>80</v>
      </c>
      <c r="D3660" t="s">
        <v>103</v>
      </c>
      <c r="E3660" t="s">
        <v>202</v>
      </c>
      <c r="F3660" t="s">
        <v>10657</v>
      </c>
      <c r="G3660" t="s">
        <v>386</v>
      </c>
      <c r="H3660" t="s">
        <v>157</v>
      </c>
      <c r="I3660" t="s">
        <v>135</v>
      </c>
      <c r="J3660" t="s">
        <v>136</v>
      </c>
      <c r="K3660" t="s">
        <v>137</v>
      </c>
      <c r="L3660" t="s">
        <v>10658</v>
      </c>
      <c r="M3660" t="s">
        <v>10659</v>
      </c>
      <c r="N3660">
        <v>0.163611111</v>
      </c>
      <c r="O3660">
        <v>0</v>
      </c>
      <c r="P3660">
        <v>0</v>
      </c>
      <c r="Q3660">
        <v>6</v>
      </c>
      <c r="R3660">
        <v>5</v>
      </c>
      <c r="S3660">
        <v>2</v>
      </c>
      <c r="T3660">
        <v>1</v>
      </c>
      <c r="U3660">
        <v>2</v>
      </c>
      <c r="V3660">
        <v>0</v>
      </c>
      <c r="W3660">
        <v>0</v>
      </c>
      <c r="X3660">
        <v>0</v>
      </c>
      <c r="Y3660">
        <v>21.01770727561512</v>
      </c>
      <c r="Z3660">
        <v>5.2913323223036501</v>
      </c>
      <c r="AA3660">
        <v>1.1076925942642668</v>
      </c>
      <c r="AB3660">
        <v>1.7872598885462749</v>
      </c>
      <c r="AC3660">
        <v>41.677320130580007</v>
      </c>
      <c r="AD3660">
        <v>0</v>
      </c>
      <c r="AE3660">
        <v>70.881312211309321</v>
      </c>
    </row>
    <row r="3661" spans="1:31" x14ac:dyDescent="0.25">
      <c r="A3661">
        <v>1827910</v>
      </c>
      <c r="B3661">
        <v>1</v>
      </c>
      <c r="C3661" t="s">
        <v>80</v>
      </c>
      <c r="D3661" t="s">
        <v>102</v>
      </c>
      <c r="E3661" t="s">
        <v>252</v>
      </c>
      <c r="F3661" t="s">
        <v>10660</v>
      </c>
      <c r="G3661" t="s">
        <v>133</v>
      </c>
      <c r="H3661" t="s">
        <v>134</v>
      </c>
      <c r="I3661" t="s">
        <v>135</v>
      </c>
      <c r="J3661" t="s">
        <v>136</v>
      </c>
      <c r="K3661" t="s">
        <v>137</v>
      </c>
      <c r="L3661" t="s">
        <v>10661</v>
      </c>
      <c r="M3661" t="s">
        <v>10662</v>
      </c>
      <c r="N3661">
        <v>1.796944444</v>
      </c>
      <c r="O3661">
        <v>0</v>
      </c>
      <c r="P3661">
        <v>0</v>
      </c>
      <c r="Q3661">
        <v>0</v>
      </c>
      <c r="R3661">
        <v>17</v>
      </c>
      <c r="S3661">
        <v>0</v>
      </c>
      <c r="T3661">
        <v>3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34.663380255815284</v>
      </c>
      <c r="AA3661">
        <v>0</v>
      </c>
      <c r="AB3661">
        <v>8.0614362305838103</v>
      </c>
      <c r="AC3661">
        <v>0</v>
      </c>
      <c r="AD3661">
        <v>0</v>
      </c>
      <c r="AE3661">
        <v>42.724816486399092</v>
      </c>
    </row>
    <row r="3662" spans="1:31" x14ac:dyDescent="0.25">
      <c r="A3662">
        <v>1828969</v>
      </c>
      <c r="B3662">
        <v>1</v>
      </c>
      <c r="C3662" t="s">
        <v>80</v>
      </c>
      <c r="D3662" t="s">
        <v>108</v>
      </c>
      <c r="E3662" t="s">
        <v>154</v>
      </c>
      <c r="F3662" t="s">
        <v>10663</v>
      </c>
      <c r="G3662" t="s">
        <v>175</v>
      </c>
      <c r="H3662" t="s">
        <v>157</v>
      </c>
      <c r="I3662" t="s">
        <v>135</v>
      </c>
      <c r="J3662" t="s">
        <v>136</v>
      </c>
      <c r="K3662" t="s">
        <v>137</v>
      </c>
      <c r="L3662" t="s">
        <v>10664</v>
      </c>
      <c r="M3662" t="s">
        <v>10665</v>
      </c>
      <c r="N3662">
        <v>3.0477777769999999</v>
      </c>
      <c r="O3662">
        <v>0</v>
      </c>
      <c r="P3662">
        <v>16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8.9962702171155016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8.9962702171155016</v>
      </c>
    </row>
    <row r="3663" spans="1:31" x14ac:dyDescent="0.25">
      <c r="A3663">
        <v>1827807</v>
      </c>
      <c r="B3663">
        <v>1</v>
      </c>
      <c r="C3663" t="s">
        <v>80</v>
      </c>
      <c r="D3663" t="s">
        <v>85</v>
      </c>
      <c r="E3663" t="s">
        <v>268</v>
      </c>
      <c r="F3663" t="s">
        <v>1522</v>
      </c>
      <c r="G3663" t="s">
        <v>386</v>
      </c>
      <c r="H3663" t="s">
        <v>1252</v>
      </c>
      <c r="I3663" t="s">
        <v>135</v>
      </c>
      <c r="J3663" t="s">
        <v>136</v>
      </c>
      <c r="K3663" t="s">
        <v>137</v>
      </c>
      <c r="L3663" t="s">
        <v>10666</v>
      </c>
      <c r="M3663" t="s">
        <v>10667</v>
      </c>
      <c r="N3663">
        <v>0.21944444399999999</v>
      </c>
      <c r="O3663">
        <v>0</v>
      </c>
      <c r="P3663">
        <v>14469</v>
      </c>
      <c r="Q3663">
        <v>0</v>
      </c>
      <c r="R3663">
        <v>0</v>
      </c>
      <c r="S3663">
        <v>1</v>
      </c>
      <c r="T3663">
        <v>1095</v>
      </c>
      <c r="U3663">
        <v>0</v>
      </c>
      <c r="V3663">
        <v>1</v>
      </c>
      <c r="W3663">
        <v>0</v>
      </c>
      <c r="X3663">
        <v>548.7172733554421</v>
      </c>
      <c r="Y3663">
        <v>0</v>
      </c>
      <c r="Z3663">
        <v>0</v>
      </c>
      <c r="AA3663">
        <v>13.441324403520001</v>
      </c>
      <c r="AB3663">
        <v>117.17972303091969</v>
      </c>
      <c r="AC3663">
        <v>0</v>
      </c>
      <c r="AD3663">
        <v>12.972944188764583</v>
      </c>
      <c r="AE3663">
        <v>692.31126497864636</v>
      </c>
    </row>
    <row r="3664" spans="1:31" x14ac:dyDescent="0.25">
      <c r="A3664">
        <v>1828142</v>
      </c>
      <c r="B3664">
        <v>1</v>
      </c>
      <c r="C3664" t="s">
        <v>80</v>
      </c>
      <c r="D3664" t="s">
        <v>85</v>
      </c>
      <c r="E3664" t="s">
        <v>140</v>
      </c>
      <c r="F3664" t="s">
        <v>10668</v>
      </c>
      <c r="G3664" t="s">
        <v>142</v>
      </c>
      <c r="H3664" t="s">
        <v>134</v>
      </c>
      <c r="I3664" t="s">
        <v>135</v>
      </c>
      <c r="J3664" t="s">
        <v>136</v>
      </c>
      <c r="K3664" t="s">
        <v>137</v>
      </c>
      <c r="L3664" t="s">
        <v>10669</v>
      </c>
      <c r="M3664" t="s">
        <v>10670</v>
      </c>
      <c r="N3664">
        <v>4.2597222219999997</v>
      </c>
      <c r="O3664">
        <v>0</v>
      </c>
      <c r="P3664">
        <v>10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11.51340944185174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11.51340944185174</v>
      </c>
    </row>
    <row r="3665" spans="1:31" x14ac:dyDescent="0.25">
      <c r="A3665">
        <v>1829155</v>
      </c>
      <c r="B3665">
        <v>1</v>
      </c>
      <c r="C3665" t="s">
        <v>80</v>
      </c>
      <c r="D3665" t="s">
        <v>98</v>
      </c>
      <c r="E3665" t="s">
        <v>140</v>
      </c>
      <c r="F3665" t="s">
        <v>10671</v>
      </c>
      <c r="G3665" t="s">
        <v>142</v>
      </c>
      <c r="H3665" t="s">
        <v>134</v>
      </c>
      <c r="I3665" t="s">
        <v>135</v>
      </c>
      <c r="J3665" t="s">
        <v>136</v>
      </c>
      <c r="K3665" t="s">
        <v>137</v>
      </c>
      <c r="L3665" t="s">
        <v>10672</v>
      </c>
      <c r="M3665" t="s">
        <v>10673</v>
      </c>
      <c r="N3665">
        <v>3.5555555550000002</v>
      </c>
      <c r="O3665">
        <v>0</v>
      </c>
      <c r="P3665">
        <v>1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0.33823144562773338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0.33823144562773338</v>
      </c>
    </row>
    <row r="3666" spans="1:31" x14ac:dyDescent="0.25">
      <c r="A3666">
        <v>1828491</v>
      </c>
      <c r="B3666">
        <v>1</v>
      </c>
      <c r="C3666" t="s">
        <v>80</v>
      </c>
      <c r="D3666" t="s">
        <v>103</v>
      </c>
      <c r="E3666" t="s">
        <v>164</v>
      </c>
      <c r="F3666" t="s">
        <v>10674</v>
      </c>
      <c r="G3666" t="s">
        <v>156</v>
      </c>
      <c r="H3666" t="s">
        <v>157</v>
      </c>
      <c r="I3666" t="s">
        <v>135</v>
      </c>
      <c r="J3666" t="s">
        <v>136</v>
      </c>
      <c r="K3666" t="s">
        <v>137</v>
      </c>
      <c r="L3666" t="s">
        <v>10675</v>
      </c>
      <c r="M3666" t="s">
        <v>10676</v>
      </c>
      <c r="N3666">
        <v>1.1133333329999999</v>
      </c>
      <c r="O3666">
        <v>0</v>
      </c>
      <c r="P3666">
        <v>54</v>
      </c>
      <c r="Q3666">
        <v>1</v>
      </c>
      <c r="R3666">
        <v>52</v>
      </c>
      <c r="S3666">
        <v>14</v>
      </c>
      <c r="T3666">
        <v>31</v>
      </c>
      <c r="U3666">
        <v>17</v>
      </c>
      <c r="V3666">
        <v>0</v>
      </c>
      <c r="W3666">
        <v>0</v>
      </c>
      <c r="X3666">
        <v>13.537270267398036</v>
      </c>
      <c r="Y3666">
        <v>0.89339059105996665</v>
      </c>
      <c r="Z3666">
        <v>13.37135938677334</v>
      </c>
      <c r="AA3666">
        <v>115.86020560669482</v>
      </c>
      <c r="AB3666">
        <v>44.454993163945552</v>
      </c>
      <c r="AC3666">
        <v>2488.0026707623465</v>
      </c>
      <c r="AD3666">
        <v>0</v>
      </c>
      <c r="AE3666">
        <v>2676.1198897782183</v>
      </c>
    </row>
    <row r="3667" spans="1:31" x14ac:dyDescent="0.25">
      <c r="A3667">
        <v>1827850</v>
      </c>
      <c r="B3667">
        <v>1</v>
      </c>
      <c r="C3667" t="s">
        <v>81</v>
      </c>
      <c r="D3667" t="s">
        <v>118</v>
      </c>
      <c r="E3667" t="s">
        <v>164</v>
      </c>
      <c r="F3667" t="s">
        <v>500</v>
      </c>
      <c r="G3667" t="s">
        <v>156</v>
      </c>
      <c r="H3667" t="s">
        <v>157</v>
      </c>
      <c r="I3667" t="s">
        <v>179</v>
      </c>
      <c r="J3667" t="s">
        <v>136</v>
      </c>
      <c r="K3667" t="s">
        <v>137</v>
      </c>
      <c r="L3667" t="s">
        <v>10677</v>
      </c>
      <c r="M3667" t="s">
        <v>10678</v>
      </c>
      <c r="N3667">
        <v>3.0555555000000002E-2</v>
      </c>
      <c r="O3667">
        <v>0</v>
      </c>
      <c r="P3667">
        <v>1763</v>
      </c>
      <c r="Q3667">
        <v>52</v>
      </c>
      <c r="R3667">
        <v>61</v>
      </c>
      <c r="S3667">
        <v>1</v>
      </c>
      <c r="T3667">
        <v>136</v>
      </c>
      <c r="U3667">
        <v>0</v>
      </c>
      <c r="V3667">
        <v>0</v>
      </c>
      <c r="W3667">
        <v>0</v>
      </c>
      <c r="X3667">
        <v>6.3216653894258323</v>
      </c>
      <c r="Y3667">
        <v>4.1971495984546934</v>
      </c>
      <c r="Z3667">
        <v>2.5435685716481946</v>
      </c>
      <c r="AA3667">
        <v>4.2395664850000001E-2</v>
      </c>
      <c r="AB3667">
        <v>0.71405381564091719</v>
      </c>
      <c r="AC3667">
        <v>0</v>
      </c>
      <c r="AD3667">
        <v>0</v>
      </c>
      <c r="AE3667">
        <v>13.818833040019635</v>
      </c>
    </row>
    <row r="3668" spans="1:31" x14ac:dyDescent="0.25">
      <c r="A3668">
        <v>1828073</v>
      </c>
      <c r="B3668">
        <v>1</v>
      </c>
      <c r="C3668" t="s">
        <v>81</v>
      </c>
      <c r="D3668" t="s">
        <v>114</v>
      </c>
      <c r="E3668" t="s">
        <v>164</v>
      </c>
      <c r="F3668" t="s">
        <v>10679</v>
      </c>
      <c r="G3668" t="s">
        <v>156</v>
      </c>
      <c r="H3668" t="s">
        <v>157</v>
      </c>
      <c r="I3668" t="s">
        <v>135</v>
      </c>
      <c r="J3668" t="s">
        <v>136</v>
      </c>
      <c r="K3668" t="s">
        <v>137</v>
      </c>
      <c r="L3668" t="s">
        <v>10680</v>
      </c>
      <c r="M3668" t="s">
        <v>10681</v>
      </c>
      <c r="N3668">
        <v>0.957777777</v>
      </c>
      <c r="O3668">
        <v>0</v>
      </c>
      <c r="P3668">
        <v>505</v>
      </c>
      <c r="Q3668">
        <v>2</v>
      </c>
      <c r="R3668">
        <v>1</v>
      </c>
      <c r="S3668">
        <v>5</v>
      </c>
      <c r="T3668">
        <v>41</v>
      </c>
      <c r="U3668">
        <v>0</v>
      </c>
      <c r="V3668">
        <v>0</v>
      </c>
      <c r="W3668">
        <v>0</v>
      </c>
      <c r="X3668">
        <v>50.668171075402498</v>
      </c>
      <c r="Y3668">
        <v>1.7754987033373331</v>
      </c>
      <c r="Z3668">
        <v>1.6851075489438665</v>
      </c>
      <c r="AA3668">
        <v>11.692767320814866</v>
      </c>
      <c r="AB3668">
        <v>8.0410829599229778</v>
      </c>
      <c r="AC3668">
        <v>0</v>
      </c>
      <c r="AD3668">
        <v>0</v>
      </c>
      <c r="AE3668">
        <v>73.862627608421533</v>
      </c>
    </row>
    <row r="3669" spans="1:31" x14ac:dyDescent="0.25">
      <c r="A3669">
        <v>1827930</v>
      </c>
      <c r="B3669">
        <v>1</v>
      </c>
      <c r="C3669" t="s">
        <v>81</v>
      </c>
      <c r="D3669" t="s">
        <v>128</v>
      </c>
      <c r="E3669" t="s">
        <v>164</v>
      </c>
      <c r="F3669" t="s">
        <v>8174</v>
      </c>
      <c r="G3669" t="s">
        <v>225</v>
      </c>
      <c r="H3669" t="s">
        <v>157</v>
      </c>
      <c r="I3669" t="s">
        <v>135</v>
      </c>
      <c r="J3669" t="s">
        <v>136</v>
      </c>
      <c r="K3669" t="s">
        <v>151</v>
      </c>
      <c r="L3669" t="s">
        <v>10682</v>
      </c>
      <c r="M3669" t="s">
        <v>10683</v>
      </c>
      <c r="N3669">
        <v>7.8111611109999997</v>
      </c>
      <c r="O3669">
        <v>0</v>
      </c>
      <c r="P3669">
        <v>1148</v>
      </c>
      <c r="Q3669">
        <v>4</v>
      </c>
      <c r="R3669">
        <v>1</v>
      </c>
      <c r="S3669">
        <v>3</v>
      </c>
      <c r="T3669">
        <v>79</v>
      </c>
      <c r="U3669">
        <v>0</v>
      </c>
      <c r="V3669">
        <v>0</v>
      </c>
      <c r="W3669">
        <v>0</v>
      </c>
      <c r="X3669">
        <v>1086.7994132390902</v>
      </c>
      <c r="Y3669">
        <v>53.300692477828797</v>
      </c>
      <c r="Z3669">
        <v>0.47138984018624996</v>
      </c>
      <c r="AA3669">
        <v>210.87024155702844</v>
      </c>
      <c r="AB3669">
        <v>128.36707431696308</v>
      </c>
      <c r="AC3669">
        <v>0</v>
      </c>
      <c r="AD3669">
        <v>0</v>
      </c>
      <c r="AE3669">
        <v>1479.8088114310967</v>
      </c>
    </row>
    <row r="3670" spans="1:31" x14ac:dyDescent="0.25">
      <c r="A3670">
        <v>1829012</v>
      </c>
      <c r="B3670">
        <v>1</v>
      </c>
      <c r="C3670" t="s">
        <v>80</v>
      </c>
      <c r="D3670" t="s">
        <v>97</v>
      </c>
      <c r="E3670" t="s">
        <v>140</v>
      </c>
      <c r="F3670" t="s">
        <v>10684</v>
      </c>
      <c r="G3670" t="s">
        <v>142</v>
      </c>
      <c r="H3670" t="s">
        <v>134</v>
      </c>
      <c r="I3670" t="s">
        <v>135</v>
      </c>
      <c r="J3670" t="s">
        <v>136</v>
      </c>
      <c r="K3670" t="s">
        <v>137</v>
      </c>
      <c r="L3670" t="s">
        <v>10685</v>
      </c>
      <c r="M3670" t="s">
        <v>10686</v>
      </c>
      <c r="N3670">
        <v>3.0555555550000002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3</v>
      </c>
      <c r="U3670">
        <v>0</v>
      </c>
      <c r="V3670">
        <v>0</v>
      </c>
      <c r="W3670">
        <v>0</v>
      </c>
      <c r="X3670">
        <v>0.41233728616666671</v>
      </c>
      <c r="Y3670">
        <v>0</v>
      </c>
      <c r="Z3670">
        <v>0</v>
      </c>
      <c r="AA3670">
        <v>0</v>
      </c>
      <c r="AB3670">
        <v>29.398890731331669</v>
      </c>
      <c r="AC3670">
        <v>0</v>
      </c>
      <c r="AD3670">
        <v>0</v>
      </c>
      <c r="AE3670">
        <v>29.811228017498337</v>
      </c>
    </row>
    <row r="3671" spans="1:31" x14ac:dyDescent="0.25">
      <c r="A3671">
        <v>1828136</v>
      </c>
      <c r="B3671">
        <v>1</v>
      </c>
      <c r="C3671" t="s">
        <v>80</v>
      </c>
      <c r="D3671" t="s">
        <v>98</v>
      </c>
      <c r="E3671" t="s">
        <v>131</v>
      </c>
      <c r="F3671" t="s">
        <v>10687</v>
      </c>
      <c r="G3671" t="s">
        <v>189</v>
      </c>
      <c r="H3671" t="s">
        <v>134</v>
      </c>
      <c r="I3671" t="s">
        <v>135</v>
      </c>
      <c r="J3671" t="s">
        <v>136</v>
      </c>
      <c r="K3671" t="s">
        <v>137</v>
      </c>
      <c r="L3671" t="s">
        <v>10688</v>
      </c>
      <c r="M3671" t="s">
        <v>10689</v>
      </c>
      <c r="N3671">
        <v>3.0219444439999998</v>
      </c>
      <c r="O3671">
        <v>0</v>
      </c>
      <c r="P3671">
        <v>33</v>
      </c>
      <c r="Q3671">
        <v>0</v>
      </c>
      <c r="R3671">
        <v>3</v>
      </c>
      <c r="S3671">
        <v>0</v>
      </c>
      <c r="T3671">
        <v>19</v>
      </c>
      <c r="U3671">
        <v>0</v>
      </c>
      <c r="V3671">
        <v>0</v>
      </c>
      <c r="W3671">
        <v>0</v>
      </c>
      <c r="X3671">
        <v>28.098598132791516</v>
      </c>
      <c r="Y3671">
        <v>0</v>
      </c>
      <c r="Z3671">
        <v>12.7806548556942</v>
      </c>
      <c r="AA3671">
        <v>0</v>
      </c>
      <c r="AB3671">
        <v>47.871341924639133</v>
      </c>
      <c r="AC3671">
        <v>0</v>
      </c>
      <c r="AD3671">
        <v>0</v>
      </c>
      <c r="AE3671">
        <v>88.750594913124843</v>
      </c>
    </row>
    <row r="3672" spans="1:31" x14ac:dyDescent="0.25">
      <c r="A3672">
        <v>1828869</v>
      </c>
      <c r="B3672">
        <v>1</v>
      </c>
      <c r="C3672" t="s">
        <v>80</v>
      </c>
      <c r="D3672" t="s">
        <v>106</v>
      </c>
      <c r="E3672" t="s">
        <v>202</v>
      </c>
      <c r="F3672" t="s">
        <v>2533</v>
      </c>
      <c r="G3672" t="s">
        <v>156</v>
      </c>
      <c r="H3672" t="s">
        <v>157</v>
      </c>
      <c r="I3672" t="s">
        <v>135</v>
      </c>
      <c r="J3672" t="s">
        <v>136</v>
      </c>
      <c r="K3672" t="s">
        <v>137</v>
      </c>
      <c r="L3672" t="s">
        <v>10462</v>
      </c>
      <c r="M3672" t="s">
        <v>10690</v>
      </c>
      <c r="N3672">
        <v>6.3055554999999999E-2</v>
      </c>
      <c r="O3672">
        <v>0</v>
      </c>
      <c r="P3672">
        <v>2</v>
      </c>
      <c r="Q3672">
        <v>51</v>
      </c>
      <c r="R3672">
        <v>204</v>
      </c>
      <c r="S3672">
        <v>13</v>
      </c>
      <c r="T3672">
        <v>30</v>
      </c>
      <c r="U3672">
        <v>0</v>
      </c>
      <c r="V3672">
        <v>0</v>
      </c>
      <c r="W3672">
        <v>0</v>
      </c>
      <c r="X3672">
        <v>7.3279195918350012E-2</v>
      </c>
      <c r="Y3672">
        <v>20.494406359638116</v>
      </c>
      <c r="Z3672">
        <v>37.255685408763775</v>
      </c>
      <c r="AA3672">
        <v>3.8440689170723172</v>
      </c>
      <c r="AB3672">
        <v>9.1033260359124135</v>
      </c>
      <c r="AC3672">
        <v>0</v>
      </c>
      <c r="AD3672">
        <v>0</v>
      </c>
      <c r="AE3672">
        <v>70.770765917304971</v>
      </c>
    </row>
    <row r="3673" spans="1:31" x14ac:dyDescent="0.25">
      <c r="A3673">
        <v>1828909</v>
      </c>
      <c r="B3673">
        <v>1</v>
      </c>
      <c r="C3673" t="s">
        <v>80</v>
      </c>
      <c r="D3673" t="s">
        <v>97</v>
      </c>
      <c r="E3673" t="s">
        <v>131</v>
      </c>
      <c r="F3673" t="s">
        <v>10691</v>
      </c>
      <c r="G3673" t="s">
        <v>133</v>
      </c>
      <c r="H3673" t="s">
        <v>134</v>
      </c>
      <c r="I3673" t="s">
        <v>135</v>
      </c>
      <c r="J3673" t="s">
        <v>136</v>
      </c>
      <c r="K3673" t="s">
        <v>137</v>
      </c>
      <c r="L3673" t="s">
        <v>10692</v>
      </c>
      <c r="M3673" t="s">
        <v>10693</v>
      </c>
      <c r="N3673">
        <v>1.7013888880000001</v>
      </c>
      <c r="O3673">
        <v>0</v>
      </c>
      <c r="P3673">
        <v>7</v>
      </c>
      <c r="Q3673">
        <v>0</v>
      </c>
      <c r="R3673">
        <v>6</v>
      </c>
      <c r="S3673">
        <v>0</v>
      </c>
      <c r="T3673">
        <v>2</v>
      </c>
      <c r="U3673">
        <v>0</v>
      </c>
      <c r="V3673">
        <v>0</v>
      </c>
      <c r="W3673">
        <v>0</v>
      </c>
      <c r="X3673">
        <v>3.4573400377128753</v>
      </c>
      <c r="Y3673">
        <v>0</v>
      </c>
      <c r="Z3673">
        <v>1.3933592827582</v>
      </c>
      <c r="AA3673">
        <v>0</v>
      </c>
      <c r="AB3673">
        <v>2.0340728602809999</v>
      </c>
      <c r="AC3673">
        <v>0</v>
      </c>
      <c r="AD3673">
        <v>0</v>
      </c>
      <c r="AE3673">
        <v>6.8847721807520745</v>
      </c>
    </row>
    <row r="3674" spans="1:31" x14ac:dyDescent="0.25">
      <c r="A3674">
        <v>1827913</v>
      </c>
      <c r="B3674">
        <v>1</v>
      </c>
      <c r="C3674" t="s">
        <v>81</v>
      </c>
      <c r="D3674" t="s">
        <v>116</v>
      </c>
      <c r="E3674" t="s">
        <v>202</v>
      </c>
      <c r="F3674" t="s">
        <v>10694</v>
      </c>
      <c r="G3674" t="s">
        <v>150</v>
      </c>
      <c r="H3674" t="s">
        <v>157</v>
      </c>
      <c r="I3674" t="s">
        <v>135</v>
      </c>
      <c r="J3674" t="s">
        <v>136</v>
      </c>
      <c r="K3674" t="s">
        <v>151</v>
      </c>
      <c r="L3674" t="s">
        <v>10695</v>
      </c>
      <c r="M3674" t="s">
        <v>10696</v>
      </c>
      <c r="N3674">
        <v>8.8052777770000006</v>
      </c>
      <c r="O3674">
        <v>0</v>
      </c>
      <c r="P3674">
        <v>717</v>
      </c>
      <c r="Q3674">
        <v>0</v>
      </c>
      <c r="R3674">
        <v>38</v>
      </c>
      <c r="S3674">
        <v>0</v>
      </c>
      <c r="T3674">
        <v>198</v>
      </c>
      <c r="U3674">
        <v>1</v>
      </c>
      <c r="V3674">
        <v>0</v>
      </c>
      <c r="W3674">
        <v>0</v>
      </c>
      <c r="X3674">
        <v>880.65232573772869</v>
      </c>
      <c r="Y3674">
        <v>0</v>
      </c>
      <c r="Z3674">
        <v>62.992516729450351</v>
      </c>
      <c r="AA3674">
        <v>0</v>
      </c>
      <c r="AB3674">
        <v>516.23122691691924</v>
      </c>
      <c r="AC3674">
        <v>12.328633748601002</v>
      </c>
      <c r="AD3674">
        <v>0</v>
      </c>
      <c r="AE3674">
        <v>1472.2047031326993</v>
      </c>
    </row>
    <row r="3675" spans="1:31" x14ac:dyDescent="0.25">
      <c r="A3675">
        <v>1829055</v>
      </c>
      <c r="B3675">
        <v>1</v>
      </c>
      <c r="C3675" t="s">
        <v>80</v>
      </c>
      <c r="D3675" t="s">
        <v>110</v>
      </c>
      <c r="E3675" t="s">
        <v>154</v>
      </c>
      <c r="F3675" t="s">
        <v>10697</v>
      </c>
      <c r="G3675" t="s">
        <v>640</v>
      </c>
      <c r="H3675" t="s">
        <v>157</v>
      </c>
      <c r="I3675" t="s">
        <v>135</v>
      </c>
      <c r="J3675" t="s">
        <v>136</v>
      </c>
      <c r="K3675" t="s">
        <v>137</v>
      </c>
      <c r="L3675" t="s">
        <v>10698</v>
      </c>
      <c r="M3675" t="s">
        <v>10699</v>
      </c>
      <c r="N3675">
        <v>6.4588888879999997</v>
      </c>
      <c r="O3675">
        <v>0</v>
      </c>
      <c r="P3675">
        <v>661</v>
      </c>
      <c r="Q3675">
        <v>0</v>
      </c>
      <c r="R3675">
        <v>0</v>
      </c>
      <c r="S3675">
        <v>0</v>
      </c>
      <c r="T3675">
        <v>6</v>
      </c>
      <c r="U3675">
        <v>0</v>
      </c>
      <c r="V3675">
        <v>0</v>
      </c>
      <c r="W3675">
        <v>0</v>
      </c>
      <c r="X3675">
        <v>1107.1523040374595</v>
      </c>
      <c r="Y3675">
        <v>0</v>
      </c>
      <c r="Z3675">
        <v>0</v>
      </c>
      <c r="AA3675">
        <v>0</v>
      </c>
      <c r="AB3675">
        <v>20.714908074633723</v>
      </c>
      <c r="AC3675">
        <v>0</v>
      </c>
      <c r="AD3675">
        <v>0</v>
      </c>
      <c r="AE3675">
        <v>1127.8672121120933</v>
      </c>
    </row>
    <row r="3676" spans="1:31" x14ac:dyDescent="0.25">
      <c r="A3676">
        <v>1829032</v>
      </c>
      <c r="B3676">
        <v>1</v>
      </c>
      <c r="C3676" t="s">
        <v>81</v>
      </c>
      <c r="D3676" t="s">
        <v>127</v>
      </c>
      <c r="E3676" t="s">
        <v>131</v>
      </c>
      <c r="F3676" t="s">
        <v>10700</v>
      </c>
      <c r="G3676" t="s">
        <v>133</v>
      </c>
      <c r="H3676" t="s">
        <v>134</v>
      </c>
      <c r="I3676" t="s">
        <v>135</v>
      </c>
      <c r="J3676" t="s">
        <v>136</v>
      </c>
      <c r="K3676" t="s">
        <v>137</v>
      </c>
      <c r="L3676" t="s">
        <v>10701</v>
      </c>
      <c r="M3676" t="s">
        <v>10702</v>
      </c>
      <c r="N3676">
        <v>2.841111111</v>
      </c>
      <c r="O3676">
        <v>0</v>
      </c>
      <c r="P3676">
        <v>167</v>
      </c>
      <c r="Q3676">
        <v>0</v>
      </c>
      <c r="R3676">
        <v>3</v>
      </c>
      <c r="S3676">
        <v>0</v>
      </c>
      <c r="T3676">
        <v>8</v>
      </c>
      <c r="U3676">
        <v>0</v>
      </c>
      <c r="V3676">
        <v>0</v>
      </c>
      <c r="W3676">
        <v>0</v>
      </c>
      <c r="X3676">
        <v>130.99229710973114</v>
      </c>
      <c r="Y3676">
        <v>0</v>
      </c>
      <c r="Z3676">
        <v>2.4894088764550005E-2</v>
      </c>
      <c r="AA3676">
        <v>0</v>
      </c>
      <c r="AB3676">
        <v>6.4094804509016754</v>
      </c>
      <c r="AC3676">
        <v>0</v>
      </c>
      <c r="AD3676">
        <v>0</v>
      </c>
      <c r="AE3676">
        <v>137.42667164939735</v>
      </c>
    </row>
    <row r="3677" spans="1:31" x14ac:dyDescent="0.25">
      <c r="A3677">
        <v>1827907</v>
      </c>
      <c r="B3677">
        <v>1</v>
      </c>
      <c r="C3677" t="s">
        <v>81</v>
      </c>
      <c r="D3677" t="s">
        <v>112</v>
      </c>
      <c r="E3677" t="s">
        <v>131</v>
      </c>
      <c r="F3677" t="s">
        <v>10703</v>
      </c>
      <c r="G3677" t="s">
        <v>150</v>
      </c>
      <c r="H3677" t="s">
        <v>134</v>
      </c>
      <c r="I3677" t="s">
        <v>135</v>
      </c>
      <c r="J3677" t="s">
        <v>136</v>
      </c>
      <c r="K3677" t="s">
        <v>151</v>
      </c>
      <c r="L3677" t="s">
        <v>10704</v>
      </c>
      <c r="M3677" t="s">
        <v>10705</v>
      </c>
      <c r="N3677">
        <v>7.8954972220000004</v>
      </c>
      <c r="O3677">
        <v>0</v>
      </c>
      <c r="P3677">
        <v>35</v>
      </c>
      <c r="Q3677">
        <v>0</v>
      </c>
      <c r="R3677">
        <v>0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49.687647690726784</v>
      </c>
      <c r="Y3677">
        <v>0</v>
      </c>
      <c r="Z3677">
        <v>0</v>
      </c>
      <c r="AA3677">
        <v>0</v>
      </c>
      <c r="AB3677">
        <v>0.87369376455476655</v>
      </c>
      <c r="AC3677">
        <v>0</v>
      </c>
      <c r="AD3677">
        <v>0</v>
      </c>
      <c r="AE3677">
        <v>50.56134145528155</v>
      </c>
    </row>
    <row r="3678" spans="1:31" x14ac:dyDescent="0.25">
      <c r="A3678">
        <v>1828786</v>
      </c>
      <c r="B3678">
        <v>1</v>
      </c>
      <c r="C3678" t="s">
        <v>81</v>
      </c>
      <c r="D3678" t="s">
        <v>127</v>
      </c>
      <c r="E3678" t="s">
        <v>252</v>
      </c>
      <c r="F3678" t="s">
        <v>10706</v>
      </c>
      <c r="G3678" t="s">
        <v>279</v>
      </c>
      <c r="H3678" t="s">
        <v>134</v>
      </c>
      <c r="I3678" t="s">
        <v>135</v>
      </c>
      <c r="J3678" t="s">
        <v>136</v>
      </c>
      <c r="K3678" t="s">
        <v>137</v>
      </c>
      <c r="L3678" t="s">
        <v>10707</v>
      </c>
      <c r="M3678" t="s">
        <v>10708</v>
      </c>
      <c r="N3678">
        <v>1.6005555549999999</v>
      </c>
      <c r="O3678">
        <v>0</v>
      </c>
      <c r="P3678">
        <v>0</v>
      </c>
      <c r="Q3678">
        <v>0</v>
      </c>
      <c r="R3678">
        <v>4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21.637009606706972</v>
      </c>
      <c r="AA3678">
        <v>0</v>
      </c>
      <c r="AB3678">
        <v>0</v>
      </c>
      <c r="AC3678">
        <v>0</v>
      </c>
      <c r="AD3678">
        <v>0</v>
      </c>
      <c r="AE3678">
        <v>21.637009606706972</v>
      </c>
    </row>
    <row r="3679" spans="1:31" x14ac:dyDescent="0.25">
      <c r="A3679">
        <v>1828594</v>
      </c>
      <c r="B3679">
        <v>1</v>
      </c>
      <c r="C3679" t="s">
        <v>81</v>
      </c>
      <c r="D3679" t="s">
        <v>125</v>
      </c>
      <c r="E3679" t="s">
        <v>154</v>
      </c>
      <c r="F3679" t="s">
        <v>10709</v>
      </c>
      <c r="G3679" t="s">
        <v>156</v>
      </c>
      <c r="H3679" t="s">
        <v>157</v>
      </c>
      <c r="I3679" t="s">
        <v>135</v>
      </c>
      <c r="J3679" t="s">
        <v>136</v>
      </c>
      <c r="K3679" t="s">
        <v>137</v>
      </c>
      <c r="L3679" t="s">
        <v>10710</v>
      </c>
      <c r="M3679" t="s">
        <v>10711</v>
      </c>
      <c r="N3679">
        <v>0.164722222</v>
      </c>
      <c r="O3679">
        <v>0</v>
      </c>
      <c r="P3679">
        <v>2288</v>
      </c>
      <c r="Q3679">
        <v>0</v>
      </c>
      <c r="R3679">
        <v>6</v>
      </c>
      <c r="S3679">
        <v>1</v>
      </c>
      <c r="T3679">
        <v>393</v>
      </c>
      <c r="U3679">
        <v>0</v>
      </c>
      <c r="V3679">
        <v>0</v>
      </c>
      <c r="W3679">
        <v>0</v>
      </c>
      <c r="X3679">
        <v>63.096440286965624</v>
      </c>
      <c r="Y3679">
        <v>0</v>
      </c>
      <c r="Z3679">
        <v>0.11399100672866667</v>
      </c>
      <c r="AA3679">
        <v>5.9362422243833327E-2</v>
      </c>
      <c r="AB3679">
        <v>36.423824079302989</v>
      </c>
      <c r="AC3679">
        <v>0</v>
      </c>
      <c r="AD3679">
        <v>0</v>
      </c>
      <c r="AE3679">
        <v>99.693617795241124</v>
      </c>
    </row>
    <row r="3680" spans="1:31" x14ac:dyDescent="0.25">
      <c r="A3680">
        <v>1828013</v>
      </c>
      <c r="B3680">
        <v>1</v>
      </c>
      <c r="C3680" t="s">
        <v>80</v>
      </c>
      <c r="D3680" t="s">
        <v>90</v>
      </c>
      <c r="E3680" t="s">
        <v>140</v>
      </c>
      <c r="F3680" t="s">
        <v>10712</v>
      </c>
      <c r="G3680" t="s">
        <v>142</v>
      </c>
      <c r="H3680" t="s">
        <v>134</v>
      </c>
      <c r="I3680" t="s">
        <v>135</v>
      </c>
      <c r="J3680" t="s">
        <v>136</v>
      </c>
      <c r="K3680" t="s">
        <v>137</v>
      </c>
      <c r="L3680" t="s">
        <v>10713</v>
      </c>
      <c r="M3680" t="s">
        <v>10714</v>
      </c>
      <c r="N3680">
        <v>1.758888888</v>
      </c>
      <c r="O3680">
        <v>0</v>
      </c>
      <c r="P3680">
        <v>3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1.9692085676184998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1.9692085676184998</v>
      </c>
    </row>
    <row r="3681" spans="1:31" x14ac:dyDescent="0.25">
      <c r="A3681">
        <v>1828949</v>
      </c>
      <c r="B3681">
        <v>1</v>
      </c>
      <c r="C3681" t="s">
        <v>80</v>
      </c>
      <c r="D3681" t="s">
        <v>104</v>
      </c>
      <c r="E3681" t="s">
        <v>154</v>
      </c>
      <c r="F3681" t="s">
        <v>10715</v>
      </c>
      <c r="G3681" t="s">
        <v>175</v>
      </c>
      <c r="H3681" t="s">
        <v>157</v>
      </c>
      <c r="I3681" t="s">
        <v>135</v>
      </c>
      <c r="J3681" t="s">
        <v>136</v>
      </c>
      <c r="K3681" t="s">
        <v>137</v>
      </c>
      <c r="L3681" t="s">
        <v>10716</v>
      </c>
      <c r="M3681" t="s">
        <v>10717</v>
      </c>
      <c r="N3681">
        <v>2.3913888879999998</v>
      </c>
      <c r="O3681">
        <v>1</v>
      </c>
      <c r="P3681">
        <v>3</v>
      </c>
      <c r="Q3681">
        <v>12</v>
      </c>
      <c r="R3681">
        <v>9</v>
      </c>
      <c r="S3681">
        <v>1</v>
      </c>
      <c r="T3681">
        <v>15</v>
      </c>
      <c r="U3681">
        <v>2</v>
      </c>
      <c r="V3681">
        <v>0</v>
      </c>
      <c r="W3681">
        <v>0.70573885451777507</v>
      </c>
      <c r="X3681">
        <v>7.3972096007609505</v>
      </c>
      <c r="Y3681">
        <v>9.1908749186163359</v>
      </c>
      <c r="Z3681">
        <v>12.596927484196843</v>
      </c>
      <c r="AA3681">
        <v>3.4784604343163559</v>
      </c>
      <c r="AB3681">
        <v>61.113928970746322</v>
      </c>
      <c r="AC3681">
        <v>25.833216177234149</v>
      </c>
      <c r="AD3681">
        <v>0</v>
      </c>
      <c r="AE3681">
        <v>120.31635644038873</v>
      </c>
    </row>
    <row r="3682" spans="1:31" x14ac:dyDescent="0.25">
      <c r="A3682">
        <v>1829135</v>
      </c>
      <c r="B3682">
        <v>1</v>
      </c>
      <c r="C3682" t="s">
        <v>81</v>
      </c>
      <c r="D3682" t="s">
        <v>118</v>
      </c>
      <c r="E3682" t="s">
        <v>140</v>
      </c>
      <c r="F3682" t="s">
        <v>10718</v>
      </c>
      <c r="G3682" t="s">
        <v>246</v>
      </c>
      <c r="H3682" t="s">
        <v>134</v>
      </c>
      <c r="I3682" t="s">
        <v>135</v>
      </c>
      <c r="J3682" t="s">
        <v>136</v>
      </c>
      <c r="K3682" t="s">
        <v>137</v>
      </c>
      <c r="L3682" t="s">
        <v>10719</v>
      </c>
      <c r="M3682" t="s">
        <v>10720</v>
      </c>
      <c r="N3682">
        <v>1.24</v>
      </c>
      <c r="O3682">
        <v>0</v>
      </c>
      <c r="P3682">
        <v>2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0.84973348282677486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0.84973348282677486</v>
      </c>
    </row>
    <row r="3683" spans="1:31" x14ac:dyDescent="0.25">
      <c r="A3683">
        <v>1829158</v>
      </c>
      <c r="B3683">
        <v>1</v>
      </c>
      <c r="C3683" t="s">
        <v>80</v>
      </c>
      <c r="D3683" t="s">
        <v>103</v>
      </c>
      <c r="E3683" t="s">
        <v>268</v>
      </c>
      <c r="F3683" t="s">
        <v>1009</v>
      </c>
      <c r="G3683" t="s">
        <v>156</v>
      </c>
      <c r="H3683" t="s">
        <v>157</v>
      </c>
      <c r="I3683" t="s">
        <v>179</v>
      </c>
      <c r="J3683" t="s">
        <v>136</v>
      </c>
      <c r="K3683" t="s">
        <v>137</v>
      </c>
      <c r="L3683" t="s">
        <v>10721</v>
      </c>
      <c r="M3683" t="s">
        <v>10722</v>
      </c>
      <c r="N3683">
        <v>3.5277777000000003E-2</v>
      </c>
      <c r="O3683">
        <v>0</v>
      </c>
      <c r="P3683">
        <v>1633</v>
      </c>
      <c r="Q3683">
        <v>30</v>
      </c>
      <c r="R3683">
        <v>173</v>
      </c>
      <c r="S3683">
        <v>14</v>
      </c>
      <c r="T3683">
        <v>185</v>
      </c>
      <c r="U3683">
        <v>2</v>
      </c>
      <c r="V3683">
        <v>1</v>
      </c>
      <c r="W3683">
        <v>0</v>
      </c>
      <c r="X3683">
        <v>13.671577425494432</v>
      </c>
      <c r="Y3683">
        <v>3.6998049357801781</v>
      </c>
      <c r="Z3683">
        <v>14.157681983695342</v>
      </c>
      <c r="AA3683">
        <v>2.6465255769534997</v>
      </c>
      <c r="AB3683">
        <v>5.3150650736162657</v>
      </c>
      <c r="AC3683">
        <v>3.7306049184213328</v>
      </c>
      <c r="AD3683">
        <v>5.4089798496166658E-2</v>
      </c>
      <c r="AE3683">
        <v>43.275349712457221</v>
      </c>
    </row>
    <row r="3684" spans="1:31" x14ac:dyDescent="0.25">
      <c r="A3684">
        <v>1827970</v>
      </c>
      <c r="B3684">
        <v>1</v>
      </c>
      <c r="C3684" t="s">
        <v>81</v>
      </c>
      <c r="D3684" t="s">
        <v>128</v>
      </c>
      <c r="E3684" t="s">
        <v>131</v>
      </c>
      <c r="F3684" t="s">
        <v>10723</v>
      </c>
      <c r="G3684" t="s">
        <v>133</v>
      </c>
      <c r="H3684" t="s">
        <v>134</v>
      </c>
      <c r="I3684" t="s">
        <v>135</v>
      </c>
      <c r="J3684" t="s">
        <v>136</v>
      </c>
      <c r="K3684" t="s">
        <v>137</v>
      </c>
      <c r="L3684" t="s">
        <v>10724</v>
      </c>
      <c r="M3684" t="s">
        <v>10725</v>
      </c>
      <c r="N3684">
        <v>1.104166666</v>
      </c>
      <c r="O3684">
        <v>0</v>
      </c>
      <c r="P3684">
        <v>59</v>
      </c>
      <c r="Q3684">
        <v>0</v>
      </c>
      <c r="R3684">
        <v>0</v>
      </c>
      <c r="S3684">
        <v>0</v>
      </c>
      <c r="T3684">
        <v>1</v>
      </c>
      <c r="U3684">
        <v>0</v>
      </c>
      <c r="V3684">
        <v>0</v>
      </c>
      <c r="W3684">
        <v>0</v>
      </c>
      <c r="X3684">
        <v>17.518151767948133</v>
      </c>
      <c r="Y3684">
        <v>0</v>
      </c>
      <c r="Z3684">
        <v>0</v>
      </c>
      <c r="AA3684">
        <v>0</v>
      </c>
      <c r="AB3684">
        <v>0.88146362275875001</v>
      </c>
      <c r="AC3684">
        <v>0</v>
      </c>
      <c r="AD3684">
        <v>0</v>
      </c>
      <c r="AE3684">
        <v>18.399615390706884</v>
      </c>
    </row>
    <row r="3685" spans="1:31" x14ac:dyDescent="0.25">
      <c r="A3685">
        <v>1827804</v>
      </c>
      <c r="B3685">
        <v>1</v>
      </c>
      <c r="C3685" t="s">
        <v>80</v>
      </c>
      <c r="D3685" t="s">
        <v>85</v>
      </c>
      <c r="E3685" t="s">
        <v>268</v>
      </c>
      <c r="F3685" t="s">
        <v>1767</v>
      </c>
      <c r="G3685" t="s">
        <v>386</v>
      </c>
      <c r="H3685" t="s">
        <v>1252</v>
      </c>
      <c r="I3685" t="s">
        <v>135</v>
      </c>
      <c r="J3685" t="s">
        <v>136</v>
      </c>
      <c r="K3685" t="s">
        <v>151</v>
      </c>
      <c r="L3685" t="s">
        <v>10726</v>
      </c>
      <c r="M3685" t="s">
        <v>10727</v>
      </c>
      <c r="N3685">
        <v>0.218888888</v>
      </c>
      <c r="O3685">
        <v>0</v>
      </c>
      <c r="P3685">
        <v>13443</v>
      </c>
      <c r="Q3685">
        <v>0</v>
      </c>
      <c r="R3685">
        <v>0</v>
      </c>
      <c r="S3685">
        <v>5</v>
      </c>
      <c r="T3685">
        <v>1481</v>
      </c>
      <c r="U3685">
        <v>0</v>
      </c>
      <c r="V3685">
        <v>0</v>
      </c>
      <c r="W3685">
        <v>0</v>
      </c>
      <c r="X3685">
        <v>489.12404506609386</v>
      </c>
      <c r="Y3685">
        <v>0</v>
      </c>
      <c r="Z3685">
        <v>0</v>
      </c>
      <c r="AA3685">
        <v>17.845526328279668</v>
      </c>
      <c r="AB3685">
        <v>187.13153109334607</v>
      </c>
      <c r="AC3685">
        <v>0</v>
      </c>
      <c r="AD3685">
        <v>0</v>
      </c>
      <c r="AE3685">
        <v>694.10110248771957</v>
      </c>
    </row>
    <row r="3686" spans="1:31" x14ac:dyDescent="0.25">
      <c r="A3686">
        <v>1828096</v>
      </c>
      <c r="B3686">
        <v>1</v>
      </c>
      <c r="C3686" t="s">
        <v>81</v>
      </c>
      <c r="D3686" t="s">
        <v>114</v>
      </c>
      <c r="E3686" t="s">
        <v>202</v>
      </c>
      <c r="F3686" t="s">
        <v>2352</v>
      </c>
      <c r="G3686" t="s">
        <v>156</v>
      </c>
      <c r="H3686" t="s">
        <v>157</v>
      </c>
      <c r="I3686" t="s">
        <v>135</v>
      </c>
      <c r="J3686" t="s">
        <v>136</v>
      </c>
      <c r="K3686" t="s">
        <v>137</v>
      </c>
      <c r="L3686" t="s">
        <v>10728</v>
      </c>
      <c r="M3686" t="s">
        <v>10729</v>
      </c>
      <c r="N3686">
        <v>1.1688888879999999</v>
      </c>
      <c r="O3686">
        <v>0</v>
      </c>
      <c r="P3686">
        <v>701</v>
      </c>
      <c r="Q3686">
        <v>1</v>
      </c>
      <c r="R3686">
        <v>17</v>
      </c>
      <c r="S3686">
        <v>2</v>
      </c>
      <c r="T3686">
        <v>70</v>
      </c>
      <c r="U3686">
        <v>0</v>
      </c>
      <c r="V3686">
        <v>0</v>
      </c>
      <c r="W3686">
        <v>0</v>
      </c>
      <c r="X3686">
        <v>88.523452855483214</v>
      </c>
      <c r="Y3686">
        <v>0.84632447061506666</v>
      </c>
      <c r="Z3686">
        <v>3.7864198400414746</v>
      </c>
      <c r="AA3686">
        <v>7.3425203356396676</v>
      </c>
      <c r="AB3686">
        <v>18.505822585399468</v>
      </c>
      <c r="AC3686">
        <v>0</v>
      </c>
      <c r="AD3686">
        <v>0</v>
      </c>
      <c r="AE3686">
        <v>119.0045400871789</v>
      </c>
    </row>
    <row r="3687" spans="1:31" x14ac:dyDescent="0.25">
      <c r="A3687">
        <v>1828119</v>
      </c>
      <c r="B3687">
        <v>1</v>
      </c>
      <c r="C3687" t="s">
        <v>81</v>
      </c>
      <c r="D3687" t="s">
        <v>115</v>
      </c>
      <c r="E3687" t="s">
        <v>154</v>
      </c>
      <c r="F3687" t="s">
        <v>10730</v>
      </c>
      <c r="G3687" t="s">
        <v>175</v>
      </c>
      <c r="H3687" t="s">
        <v>157</v>
      </c>
      <c r="I3687" t="s">
        <v>135</v>
      </c>
      <c r="J3687" t="s">
        <v>136</v>
      </c>
      <c r="K3687" t="s">
        <v>137</v>
      </c>
      <c r="L3687" t="s">
        <v>10731</v>
      </c>
      <c r="M3687" t="s">
        <v>10732</v>
      </c>
      <c r="N3687">
        <v>1.51</v>
      </c>
      <c r="O3687">
        <v>0</v>
      </c>
      <c r="P3687">
        <v>282</v>
      </c>
      <c r="Q3687">
        <v>0</v>
      </c>
      <c r="R3687">
        <v>13</v>
      </c>
      <c r="S3687">
        <v>1</v>
      </c>
      <c r="T3687">
        <v>7</v>
      </c>
      <c r="U3687">
        <v>1</v>
      </c>
      <c r="V3687">
        <v>0</v>
      </c>
      <c r="W3687">
        <v>0</v>
      </c>
      <c r="X3687">
        <v>75.953351065978339</v>
      </c>
      <c r="Y3687">
        <v>0</v>
      </c>
      <c r="Z3687">
        <v>6.8428995357369251</v>
      </c>
      <c r="AA3687">
        <v>2.6571622184190415</v>
      </c>
      <c r="AB3687">
        <v>3.2529801659439506</v>
      </c>
      <c r="AC3687">
        <v>32.363706403541599</v>
      </c>
      <c r="AD3687">
        <v>0</v>
      </c>
      <c r="AE3687">
        <v>121.07009938961986</v>
      </c>
    </row>
    <row r="3688" spans="1:31" x14ac:dyDescent="0.25">
      <c r="A3688">
        <v>1828239</v>
      </c>
      <c r="B3688">
        <v>1</v>
      </c>
      <c r="C3688" t="s">
        <v>80</v>
      </c>
      <c r="D3688" t="s">
        <v>95</v>
      </c>
      <c r="E3688" t="s">
        <v>154</v>
      </c>
      <c r="F3688" t="s">
        <v>10733</v>
      </c>
      <c r="G3688" t="s">
        <v>3474</v>
      </c>
      <c r="H3688" t="s">
        <v>157</v>
      </c>
      <c r="I3688" t="s">
        <v>135</v>
      </c>
      <c r="J3688" t="s">
        <v>136</v>
      </c>
      <c r="K3688" t="s">
        <v>137</v>
      </c>
      <c r="L3688" t="s">
        <v>10734</v>
      </c>
      <c r="M3688" t="s">
        <v>10735</v>
      </c>
      <c r="N3688">
        <v>0.84888888799999995</v>
      </c>
      <c r="O3688">
        <v>0</v>
      </c>
      <c r="P3688">
        <v>0</v>
      </c>
      <c r="Q3688">
        <v>0</v>
      </c>
      <c r="R3688">
        <v>0</v>
      </c>
      <c r="S3688">
        <v>1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29.414853774010538</v>
      </c>
      <c r="AB3688">
        <v>0</v>
      </c>
      <c r="AC3688">
        <v>0</v>
      </c>
      <c r="AD3688">
        <v>0</v>
      </c>
      <c r="AE3688">
        <v>29.414853774010538</v>
      </c>
    </row>
    <row r="3689" spans="1:31" x14ac:dyDescent="0.25">
      <c r="A3689">
        <v>1829072</v>
      </c>
      <c r="B3689">
        <v>1</v>
      </c>
      <c r="C3689" t="s">
        <v>80</v>
      </c>
      <c r="D3689" t="s">
        <v>108</v>
      </c>
      <c r="E3689" t="s">
        <v>164</v>
      </c>
      <c r="F3689" t="s">
        <v>2764</v>
      </c>
      <c r="G3689" t="s">
        <v>156</v>
      </c>
      <c r="H3689" t="s">
        <v>157</v>
      </c>
      <c r="I3689" t="s">
        <v>135</v>
      </c>
      <c r="J3689" t="s">
        <v>136</v>
      </c>
      <c r="K3689" t="s">
        <v>137</v>
      </c>
      <c r="L3689" t="s">
        <v>10736</v>
      </c>
      <c r="M3689" t="s">
        <v>10737</v>
      </c>
      <c r="N3689">
        <v>0.889444444</v>
      </c>
      <c r="O3689">
        <v>0</v>
      </c>
      <c r="P3689">
        <v>587</v>
      </c>
      <c r="Q3689">
        <v>0</v>
      </c>
      <c r="R3689">
        <v>364</v>
      </c>
      <c r="S3689">
        <v>4</v>
      </c>
      <c r="T3689">
        <v>169</v>
      </c>
      <c r="U3689">
        <v>1</v>
      </c>
      <c r="V3689">
        <v>0</v>
      </c>
      <c r="W3689">
        <v>0</v>
      </c>
      <c r="X3689">
        <v>126.79845743750222</v>
      </c>
      <c r="Y3689">
        <v>0</v>
      </c>
      <c r="Z3689">
        <v>513.03552135041787</v>
      </c>
      <c r="AA3689">
        <v>63.713223352957392</v>
      </c>
      <c r="AB3689">
        <v>173.33758203449855</v>
      </c>
      <c r="AC3689">
        <v>15.188771668102433</v>
      </c>
      <c r="AD3689">
        <v>0</v>
      </c>
      <c r="AE3689">
        <v>892.07355584347829</v>
      </c>
    </row>
    <row r="3690" spans="1:31" x14ac:dyDescent="0.25">
      <c r="A3690">
        <v>1827990</v>
      </c>
      <c r="B3690">
        <v>1</v>
      </c>
      <c r="C3690" t="s">
        <v>80</v>
      </c>
      <c r="D3690" t="s">
        <v>95</v>
      </c>
      <c r="E3690" t="s">
        <v>154</v>
      </c>
      <c r="F3690" t="s">
        <v>10738</v>
      </c>
      <c r="G3690" t="s">
        <v>175</v>
      </c>
      <c r="H3690" t="s">
        <v>157</v>
      </c>
      <c r="I3690" t="s">
        <v>135</v>
      </c>
      <c r="J3690" t="s">
        <v>136</v>
      </c>
      <c r="K3690" t="s">
        <v>137</v>
      </c>
      <c r="L3690" t="s">
        <v>10739</v>
      </c>
      <c r="M3690" t="s">
        <v>10740</v>
      </c>
      <c r="N3690">
        <v>1.2633333330000001</v>
      </c>
      <c r="O3690">
        <v>0</v>
      </c>
      <c r="P3690">
        <v>327</v>
      </c>
      <c r="Q3690">
        <v>0</v>
      </c>
      <c r="R3690">
        <v>3</v>
      </c>
      <c r="S3690">
        <v>1</v>
      </c>
      <c r="T3690">
        <v>7</v>
      </c>
      <c r="U3690">
        <v>0</v>
      </c>
      <c r="V3690">
        <v>0</v>
      </c>
      <c r="W3690">
        <v>0</v>
      </c>
      <c r="X3690">
        <v>79.792671738116383</v>
      </c>
      <c r="Y3690">
        <v>0</v>
      </c>
      <c r="Z3690">
        <v>2.4836495051595109</v>
      </c>
      <c r="AA3690">
        <v>1.9077158762534667</v>
      </c>
      <c r="AB3690">
        <v>5.6038879475988495</v>
      </c>
      <c r="AC3690">
        <v>0</v>
      </c>
      <c r="AD3690">
        <v>0</v>
      </c>
      <c r="AE3690">
        <v>89.787925067128199</v>
      </c>
    </row>
    <row r="3691" spans="1:31" x14ac:dyDescent="0.25">
      <c r="A3691">
        <v>1828972</v>
      </c>
      <c r="B3691">
        <v>1</v>
      </c>
      <c r="C3691" t="s">
        <v>81</v>
      </c>
      <c r="D3691" t="s">
        <v>113</v>
      </c>
      <c r="E3691" t="s">
        <v>252</v>
      </c>
      <c r="F3691" t="s">
        <v>10741</v>
      </c>
      <c r="G3691" t="s">
        <v>279</v>
      </c>
      <c r="H3691" t="s">
        <v>134</v>
      </c>
      <c r="I3691" t="s">
        <v>135</v>
      </c>
      <c r="J3691" t="s">
        <v>136</v>
      </c>
      <c r="K3691" t="s">
        <v>137</v>
      </c>
      <c r="L3691" t="s">
        <v>10742</v>
      </c>
      <c r="M3691" t="s">
        <v>10743</v>
      </c>
      <c r="N3691">
        <v>0.86444444399999998</v>
      </c>
      <c r="O3691">
        <v>0</v>
      </c>
      <c r="P3691">
        <v>20</v>
      </c>
      <c r="Q3691">
        <v>0</v>
      </c>
      <c r="R3691">
        <v>1</v>
      </c>
      <c r="S3691">
        <v>0</v>
      </c>
      <c r="T3691">
        <v>3</v>
      </c>
      <c r="U3691">
        <v>0</v>
      </c>
      <c r="V3691">
        <v>0</v>
      </c>
      <c r="W3691">
        <v>0</v>
      </c>
      <c r="X3691">
        <v>3.2410524918668004</v>
      </c>
      <c r="Y3691">
        <v>0</v>
      </c>
      <c r="Z3691">
        <v>0.22142528052380003</v>
      </c>
      <c r="AA3691">
        <v>0</v>
      </c>
      <c r="AB3691">
        <v>0.61657377621740006</v>
      </c>
      <c r="AC3691">
        <v>0</v>
      </c>
      <c r="AD3691">
        <v>0</v>
      </c>
      <c r="AE3691">
        <v>4.0790515486080006</v>
      </c>
    </row>
    <row r="3692" spans="1:31" x14ac:dyDescent="0.25">
      <c r="A3692">
        <v>1828225</v>
      </c>
      <c r="B3692">
        <v>1</v>
      </c>
      <c r="C3692" t="s">
        <v>80</v>
      </c>
      <c r="D3692" t="s">
        <v>103</v>
      </c>
      <c r="E3692" t="s">
        <v>268</v>
      </c>
      <c r="F3692" t="s">
        <v>10744</v>
      </c>
      <c r="G3692" t="s">
        <v>156</v>
      </c>
      <c r="H3692" t="s">
        <v>157</v>
      </c>
      <c r="I3692" t="s">
        <v>135</v>
      </c>
      <c r="J3692" t="s">
        <v>136</v>
      </c>
      <c r="K3692" t="s">
        <v>137</v>
      </c>
      <c r="L3692" t="s">
        <v>10745</v>
      </c>
      <c r="M3692" t="s">
        <v>10746</v>
      </c>
      <c r="N3692">
        <v>0.121050833</v>
      </c>
      <c r="O3692">
        <v>0</v>
      </c>
      <c r="P3692">
        <v>14004</v>
      </c>
      <c r="Q3692">
        <v>0</v>
      </c>
      <c r="R3692">
        <v>109</v>
      </c>
      <c r="S3692">
        <v>0</v>
      </c>
      <c r="T3692">
        <v>2146</v>
      </c>
      <c r="U3692">
        <v>0</v>
      </c>
      <c r="V3692">
        <v>1</v>
      </c>
      <c r="W3692">
        <v>0</v>
      </c>
      <c r="X3692">
        <v>390.69037600275141</v>
      </c>
      <c r="Y3692">
        <v>0</v>
      </c>
      <c r="Z3692">
        <v>17.844773851255134</v>
      </c>
      <c r="AA3692">
        <v>0</v>
      </c>
      <c r="AB3692">
        <v>232.87188230053607</v>
      </c>
      <c r="AC3692">
        <v>0</v>
      </c>
      <c r="AD3692">
        <v>0.43599133353500003</v>
      </c>
      <c r="AE3692">
        <v>641.84302348807751</v>
      </c>
    </row>
    <row r="3693" spans="1:31" x14ac:dyDescent="0.25">
      <c r="A3693">
        <v>1827933</v>
      </c>
      <c r="B3693">
        <v>1</v>
      </c>
      <c r="C3693" t="s">
        <v>80</v>
      </c>
      <c r="D3693" t="s">
        <v>98</v>
      </c>
      <c r="E3693" t="s">
        <v>202</v>
      </c>
      <c r="F3693" t="s">
        <v>8977</v>
      </c>
      <c r="G3693" t="s">
        <v>156</v>
      </c>
      <c r="H3693" t="s">
        <v>157</v>
      </c>
      <c r="I3693" t="s">
        <v>135</v>
      </c>
      <c r="J3693" t="s">
        <v>136</v>
      </c>
      <c r="K3693" t="s">
        <v>137</v>
      </c>
      <c r="L3693" t="s">
        <v>10747</v>
      </c>
      <c r="M3693" t="s">
        <v>10748</v>
      </c>
      <c r="N3693">
        <v>0.79944444400000003</v>
      </c>
      <c r="O3693">
        <v>0</v>
      </c>
      <c r="P3693">
        <v>20</v>
      </c>
      <c r="Q3693">
        <v>29</v>
      </c>
      <c r="R3693">
        <v>186</v>
      </c>
      <c r="S3693">
        <v>8</v>
      </c>
      <c r="T3693">
        <v>48</v>
      </c>
      <c r="U3693">
        <v>2</v>
      </c>
      <c r="V3693">
        <v>0</v>
      </c>
      <c r="W3693">
        <v>0</v>
      </c>
      <c r="X3693">
        <v>6.5561554060631675</v>
      </c>
      <c r="Y3693">
        <v>257.21840041245491</v>
      </c>
      <c r="Z3693">
        <v>442.66712552614212</v>
      </c>
      <c r="AA3693">
        <v>36.460182252995011</v>
      </c>
      <c r="AB3693">
        <v>103.70426128036725</v>
      </c>
      <c r="AC3693">
        <v>145.91509080077799</v>
      </c>
      <c r="AD3693">
        <v>0</v>
      </c>
      <c r="AE3693">
        <v>992.52121567880044</v>
      </c>
    </row>
    <row r="3694" spans="1:31" x14ac:dyDescent="0.25">
      <c r="A3694">
        <v>1828182</v>
      </c>
      <c r="B3694">
        <v>1</v>
      </c>
      <c r="C3694" t="s">
        <v>81</v>
      </c>
      <c r="D3694" t="s">
        <v>121</v>
      </c>
      <c r="E3694" t="s">
        <v>164</v>
      </c>
      <c r="F3694" t="s">
        <v>10749</v>
      </c>
      <c r="G3694" t="s">
        <v>156</v>
      </c>
      <c r="H3694" t="s">
        <v>157</v>
      </c>
      <c r="I3694" t="s">
        <v>179</v>
      </c>
      <c r="J3694" t="s">
        <v>136</v>
      </c>
      <c r="K3694" t="s">
        <v>137</v>
      </c>
      <c r="L3694" t="s">
        <v>10750</v>
      </c>
      <c r="M3694" t="s">
        <v>10751</v>
      </c>
      <c r="N3694">
        <v>3.6944444E-2</v>
      </c>
      <c r="O3694">
        <v>0</v>
      </c>
      <c r="P3694">
        <v>449</v>
      </c>
      <c r="Q3694">
        <v>0</v>
      </c>
      <c r="R3694">
        <v>36</v>
      </c>
      <c r="S3694">
        <v>0</v>
      </c>
      <c r="T3694">
        <v>12</v>
      </c>
      <c r="U3694">
        <v>0</v>
      </c>
      <c r="V3694">
        <v>0</v>
      </c>
      <c r="W3694">
        <v>0</v>
      </c>
      <c r="X3694">
        <v>2.2775042535892513</v>
      </c>
      <c r="Y3694">
        <v>0</v>
      </c>
      <c r="Z3694">
        <v>0.45891112074295842</v>
      </c>
      <c r="AA3694">
        <v>0</v>
      </c>
      <c r="AB3694">
        <v>0.17928441073170834</v>
      </c>
      <c r="AC3694">
        <v>0</v>
      </c>
      <c r="AD3694">
        <v>0</v>
      </c>
      <c r="AE3694">
        <v>2.9156997850639179</v>
      </c>
    </row>
    <row r="3695" spans="1:31" x14ac:dyDescent="0.25">
      <c r="A3695">
        <v>1829115</v>
      </c>
      <c r="B3695">
        <v>1</v>
      </c>
      <c r="C3695" t="s">
        <v>81</v>
      </c>
      <c r="D3695" t="s">
        <v>115</v>
      </c>
      <c r="E3695" t="s">
        <v>154</v>
      </c>
      <c r="F3695" t="s">
        <v>10752</v>
      </c>
      <c r="G3695" t="s">
        <v>10753</v>
      </c>
      <c r="H3695" t="s">
        <v>157</v>
      </c>
      <c r="I3695" t="s">
        <v>135</v>
      </c>
      <c r="J3695" t="s">
        <v>136</v>
      </c>
      <c r="K3695" t="s">
        <v>137</v>
      </c>
      <c r="L3695" t="s">
        <v>10754</v>
      </c>
      <c r="M3695" t="s">
        <v>10755</v>
      </c>
      <c r="N3695">
        <v>0.64916666599999995</v>
      </c>
      <c r="O3695">
        <v>0</v>
      </c>
      <c r="P3695">
        <v>48</v>
      </c>
      <c r="Q3695">
        <v>0</v>
      </c>
      <c r="R3695">
        <v>6</v>
      </c>
      <c r="S3695">
        <v>4</v>
      </c>
      <c r="T3695">
        <v>10</v>
      </c>
      <c r="U3695">
        <v>2</v>
      </c>
      <c r="V3695">
        <v>0</v>
      </c>
      <c r="W3695">
        <v>0</v>
      </c>
      <c r="X3695">
        <v>5.495472287291622</v>
      </c>
      <c r="Y3695">
        <v>0</v>
      </c>
      <c r="Z3695">
        <v>1.3622416942952333</v>
      </c>
      <c r="AA3695">
        <v>7.7650335068216618</v>
      </c>
      <c r="AB3695">
        <v>6.1592422290719337</v>
      </c>
      <c r="AC3695">
        <v>20.418622597577333</v>
      </c>
      <c r="AD3695">
        <v>0</v>
      </c>
      <c r="AE3695">
        <v>41.200612315057782</v>
      </c>
    </row>
    <row r="3696" spans="1:31" x14ac:dyDescent="0.25">
      <c r="A3696">
        <v>1828981</v>
      </c>
      <c r="B3696">
        <v>1</v>
      </c>
      <c r="C3696" t="s">
        <v>81</v>
      </c>
      <c r="D3696" t="s">
        <v>112</v>
      </c>
      <c r="E3696" t="s">
        <v>154</v>
      </c>
      <c r="F3696" t="s">
        <v>10756</v>
      </c>
      <c r="G3696" t="s">
        <v>507</v>
      </c>
      <c r="H3696" t="s">
        <v>157</v>
      </c>
      <c r="I3696" t="s">
        <v>135</v>
      </c>
      <c r="J3696" t="s">
        <v>136</v>
      </c>
      <c r="K3696" t="s">
        <v>137</v>
      </c>
      <c r="L3696" t="s">
        <v>10757</v>
      </c>
      <c r="M3696" t="s">
        <v>10758</v>
      </c>
      <c r="N3696">
        <v>4.5877777770000003</v>
      </c>
      <c r="O3696">
        <v>0</v>
      </c>
      <c r="P3696">
        <v>67</v>
      </c>
      <c r="Q3696">
        <v>0</v>
      </c>
      <c r="R3696">
        <v>9</v>
      </c>
      <c r="S3696">
        <v>0</v>
      </c>
      <c r="T3696">
        <v>6</v>
      </c>
      <c r="U3696">
        <v>0</v>
      </c>
      <c r="V3696">
        <v>0</v>
      </c>
      <c r="W3696">
        <v>0</v>
      </c>
      <c r="X3696">
        <v>56.655551736949519</v>
      </c>
      <c r="Y3696">
        <v>0</v>
      </c>
      <c r="Z3696">
        <v>163.7958531999686</v>
      </c>
      <c r="AA3696">
        <v>0</v>
      </c>
      <c r="AB3696">
        <v>18.610910094933583</v>
      </c>
      <c r="AC3696">
        <v>0</v>
      </c>
      <c r="AD3696">
        <v>0</v>
      </c>
      <c r="AE3696">
        <v>239.06231503185171</v>
      </c>
    </row>
    <row r="3697" spans="1:31" x14ac:dyDescent="0.25">
      <c r="A3697">
        <v>1827962</v>
      </c>
      <c r="B3697">
        <v>1</v>
      </c>
      <c r="C3697" t="s">
        <v>80</v>
      </c>
      <c r="D3697" t="s">
        <v>88</v>
      </c>
      <c r="E3697" t="s">
        <v>252</v>
      </c>
      <c r="F3697" t="s">
        <v>10759</v>
      </c>
      <c r="G3697" t="s">
        <v>225</v>
      </c>
      <c r="H3697" t="s">
        <v>134</v>
      </c>
      <c r="I3697" t="s">
        <v>135</v>
      </c>
      <c r="J3697" t="s">
        <v>136</v>
      </c>
      <c r="K3697" t="s">
        <v>151</v>
      </c>
      <c r="L3697" t="s">
        <v>10760</v>
      </c>
      <c r="M3697" t="s">
        <v>10761</v>
      </c>
      <c r="N3697">
        <v>1.1893369439999999</v>
      </c>
      <c r="O3697">
        <v>0</v>
      </c>
      <c r="P3697">
        <v>283</v>
      </c>
      <c r="Q3697">
        <v>0</v>
      </c>
      <c r="R3697">
        <v>0</v>
      </c>
      <c r="S3697">
        <v>0</v>
      </c>
      <c r="T3697">
        <v>26</v>
      </c>
      <c r="U3697">
        <v>0</v>
      </c>
      <c r="V3697">
        <v>0</v>
      </c>
      <c r="W3697">
        <v>0</v>
      </c>
      <c r="X3697">
        <v>90.994633180197809</v>
      </c>
      <c r="Y3697">
        <v>0</v>
      </c>
      <c r="Z3697">
        <v>0</v>
      </c>
      <c r="AA3697">
        <v>0</v>
      </c>
      <c r="AB3697">
        <v>20.221338331291943</v>
      </c>
      <c r="AC3697">
        <v>0</v>
      </c>
      <c r="AD3697">
        <v>0</v>
      </c>
      <c r="AE3697">
        <v>111.21597151148976</v>
      </c>
    </row>
    <row r="3698" spans="1:31" x14ac:dyDescent="0.25">
      <c r="A3698">
        <v>1828271</v>
      </c>
      <c r="B3698">
        <v>1</v>
      </c>
      <c r="C3698" t="s">
        <v>80</v>
      </c>
      <c r="D3698" t="s">
        <v>103</v>
      </c>
      <c r="E3698" t="s">
        <v>202</v>
      </c>
      <c r="F3698" t="s">
        <v>10762</v>
      </c>
      <c r="G3698" t="s">
        <v>156</v>
      </c>
      <c r="H3698" t="s">
        <v>157</v>
      </c>
      <c r="I3698" t="s">
        <v>135</v>
      </c>
      <c r="J3698" t="s">
        <v>136</v>
      </c>
      <c r="K3698" t="s">
        <v>137</v>
      </c>
      <c r="L3698" t="s">
        <v>10763</v>
      </c>
      <c r="M3698" t="s">
        <v>10764</v>
      </c>
      <c r="N3698">
        <v>0.45638888799999999</v>
      </c>
      <c r="O3698">
        <v>0</v>
      </c>
      <c r="P3698">
        <v>257</v>
      </c>
      <c r="Q3698">
        <v>22</v>
      </c>
      <c r="R3698">
        <v>13</v>
      </c>
      <c r="S3698">
        <v>8</v>
      </c>
      <c r="T3698">
        <v>6</v>
      </c>
      <c r="U3698">
        <v>0</v>
      </c>
      <c r="V3698">
        <v>0</v>
      </c>
      <c r="W3698">
        <v>0</v>
      </c>
      <c r="X3698">
        <v>25.939931863390743</v>
      </c>
      <c r="Y3698">
        <v>138.32352941997186</v>
      </c>
      <c r="Z3698">
        <v>27.591865158510057</v>
      </c>
      <c r="AA3698">
        <v>63.371849067052722</v>
      </c>
      <c r="AB3698">
        <v>1.6586048837843834</v>
      </c>
      <c r="AC3698">
        <v>0</v>
      </c>
      <c r="AD3698">
        <v>0</v>
      </c>
      <c r="AE3698">
        <v>256.88578039270976</v>
      </c>
    </row>
    <row r="3699" spans="1:31" x14ac:dyDescent="0.25">
      <c r="A3699">
        <v>1828102</v>
      </c>
      <c r="B3699">
        <v>1</v>
      </c>
      <c r="C3699" t="s">
        <v>80</v>
      </c>
      <c r="D3699" t="s">
        <v>85</v>
      </c>
      <c r="E3699" t="s">
        <v>223</v>
      </c>
      <c r="F3699" t="s">
        <v>10765</v>
      </c>
      <c r="G3699" t="s">
        <v>133</v>
      </c>
      <c r="H3699" t="s">
        <v>134</v>
      </c>
      <c r="I3699" t="s">
        <v>135</v>
      </c>
      <c r="J3699" t="s">
        <v>136</v>
      </c>
      <c r="K3699" t="s">
        <v>137</v>
      </c>
      <c r="L3699" t="s">
        <v>10766</v>
      </c>
      <c r="M3699" t="s">
        <v>10767</v>
      </c>
      <c r="N3699">
        <v>2.258888888</v>
      </c>
      <c r="O3699">
        <v>0</v>
      </c>
      <c r="P3699">
        <v>33</v>
      </c>
      <c r="Q3699">
        <v>0</v>
      </c>
      <c r="R3699">
        <v>0</v>
      </c>
      <c r="S3699">
        <v>0</v>
      </c>
      <c r="T3699">
        <v>41</v>
      </c>
      <c r="U3699">
        <v>0</v>
      </c>
      <c r="V3699">
        <v>0</v>
      </c>
      <c r="W3699">
        <v>0</v>
      </c>
      <c r="X3699">
        <v>14.241233385097662</v>
      </c>
      <c r="Y3699">
        <v>0</v>
      </c>
      <c r="Z3699">
        <v>0</v>
      </c>
      <c r="AA3699">
        <v>0</v>
      </c>
      <c r="AB3699">
        <v>78.470748853911132</v>
      </c>
      <c r="AC3699">
        <v>0</v>
      </c>
      <c r="AD3699">
        <v>0</v>
      </c>
      <c r="AE3699">
        <v>92.71198223900879</v>
      </c>
    </row>
    <row r="3700" spans="1:31" x14ac:dyDescent="0.25">
      <c r="A3700">
        <v>1828935</v>
      </c>
      <c r="B3700">
        <v>1</v>
      </c>
      <c r="C3700" t="s">
        <v>80</v>
      </c>
      <c r="D3700" t="s">
        <v>102</v>
      </c>
      <c r="E3700" t="s">
        <v>252</v>
      </c>
      <c r="F3700" t="s">
        <v>10768</v>
      </c>
      <c r="G3700" t="s">
        <v>133</v>
      </c>
      <c r="H3700" t="s">
        <v>134</v>
      </c>
      <c r="I3700" t="s">
        <v>135</v>
      </c>
      <c r="J3700" t="s">
        <v>136</v>
      </c>
      <c r="K3700" t="s">
        <v>137</v>
      </c>
      <c r="L3700" t="s">
        <v>10769</v>
      </c>
      <c r="M3700" t="s">
        <v>10770</v>
      </c>
      <c r="N3700">
        <v>1.439444444</v>
      </c>
      <c r="O3700">
        <v>0</v>
      </c>
      <c r="P3700">
        <v>0</v>
      </c>
      <c r="Q3700">
        <v>0</v>
      </c>
      <c r="R3700">
        <v>1</v>
      </c>
      <c r="S3700">
        <v>0</v>
      </c>
      <c r="T3700">
        <v>1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7.0702818521000011E-3</v>
      </c>
      <c r="AA3700">
        <v>0</v>
      </c>
      <c r="AB3700">
        <v>1.42049153519945</v>
      </c>
      <c r="AC3700">
        <v>0</v>
      </c>
      <c r="AD3700">
        <v>0</v>
      </c>
      <c r="AE3700">
        <v>1.4275618170515501</v>
      </c>
    </row>
    <row r="3701" spans="1:31" x14ac:dyDescent="0.25">
      <c r="A3701">
        <v>1828248</v>
      </c>
      <c r="B3701">
        <v>1</v>
      </c>
      <c r="C3701" t="s">
        <v>81</v>
      </c>
      <c r="D3701" t="s">
        <v>118</v>
      </c>
      <c r="E3701" t="s">
        <v>164</v>
      </c>
      <c r="F3701" t="s">
        <v>10771</v>
      </c>
      <c r="G3701" t="s">
        <v>156</v>
      </c>
      <c r="H3701" t="s">
        <v>157</v>
      </c>
      <c r="I3701" t="s">
        <v>135</v>
      </c>
      <c r="J3701" t="s">
        <v>136</v>
      </c>
      <c r="K3701" t="s">
        <v>137</v>
      </c>
      <c r="L3701" t="s">
        <v>10772</v>
      </c>
      <c r="M3701" t="s">
        <v>10773</v>
      </c>
      <c r="N3701">
        <v>0.80611111099999999</v>
      </c>
      <c r="O3701">
        <v>2</v>
      </c>
      <c r="P3701">
        <v>563</v>
      </c>
      <c r="Q3701">
        <v>12</v>
      </c>
      <c r="R3701">
        <v>19</v>
      </c>
      <c r="S3701">
        <v>8</v>
      </c>
      <c r="T3701">
        <v>73</v>
      </c>
      <c r="U3701">
        <v>5</v>
      </c>
      <c r="V3701">
        <v>0</v>
      </c>
      <c r="W3701">
        <v>8.5574868920213341</v>
      </c>
      <c r="X3701">
        <v>95.271629981435225</v>
      </c>
      <c r="Y3701">
        <v>23.26097969010975</v>
      </c>
      <c r="Z3701">
        <v>37.288542744492084</v>
      </c>
      <c r="AA3701">
        <v>184.99807690780051</v>
      </c>
      <c r="AB3701">
        <v>44.379434801909461</v>
      </c>
      <c r="AC3701">
        <v>635.19448178383846</v>
      </c>
      <c r="AD3701">
        <v>0</v>
      </c>
      <c r="AE3701">
        <v>1028.9506328016068</v>
      </c>
    </row>
    <row r="3702" spans="1:31" x14ac:dyDescent="0.25">
      <c r="A3702">
        <v>1829127</v>
      </c>
      <c r="B3702">
        <v>1</v>
      </c>
      <c r="C3702" t="s">
        <v>80</v>
      </c>
      <c r="D3702" t="s">
        <v>96</v>
      </c>
      <c r="E3702" t="s">
        <v>202</v>
      </c>
      <c r="F3702" t="s">
        <v>10774</v>
      </c>
      <c r="G3702" t="s">
        <v>156</v>
      </c>
      <c r="H3702" t="s">
        <v>157</v>
      </c>
      <c r="I3702" t="s">
        <v>135</v>
      </c>
      <c r="J3702" t="s">
        <v>136</v>
      </c>
      <c r="K3702" t="s">
        <v>137</v>
      </c>
      <c r="L3702" t="s">
        <v>10775</v>
      </c>
      <c r="M3702" t="s">
        <v>10776</v>
      </c>
      <c r="N3702">
        <v>0.89277777700000005</v>
      </c>
      <c r="O3702">
        <v>2</v>
      </c>
      <c r="P3702">
        <v>0</v>
      </c>
      <c r="Q3702">
        <v>5</v>
      </c>
      <c r="R3702">
        <v>0</v>
      </c>
      <c r="S3702">
        <v>4</v>
      </c>
      <c r="T3702">
        <v>0</v>
      </c>
      <c r="U3702">
        <v>0</v>
      </c>
      <c r="V3702">
        <v>0</v>
      </c>
      <c r="W3702">
        <v>5.3980581319517587</v>
      </c>
      <c r="X3702">
        <v>0</v>
      </c>
      <c r="Y3702">
        <v>3.8770400673105891</v>
      </c>
      <c r="Z3702">
        <v>0</v>
      </c>
      <c r="AA3702">
        <v>4.4758693673896364</v>
      </c>
      <c r="AB3702">
        <v>0</v>
      </c>
      <c r="AC3702">
        <v>0</v>
      </c>
      <c r="AD3702">
        <v>0</v>
      </c>
      <c r="AE3702">
        <v>13.750967566651985</v>
      </c>
    </row>
    <row r="3703" spans="1:31" x14ac:dyDescent="0.25">
      <c r="A3703">
        <v>1828062</v>
      </c>
      <c r="B3703">
        <v>1</v>
      </c>
      <c r="C3703" t="s">
        <v>81</v>
      </c>
      <c r="D3703" t="s">
        <v>120</v>
      </c>
      <c r="E3703" t="s">
        <v>164</v>
      </c>
      <c r="F3703" t="s">
        <v>10777</v>
      </c>
      <c r="G3703" t="s">
        <v>156</v>
      </c>
      <c r="H3703" t="s">
        <v>157</v>
      </c>
      <c r="I3703" t="s">
        <v>135</v>
      </c>
      <c r="J3703" t="s">
        <v>136</v>
      </c>
      <c r="K3703" t="s">
        <v>137</v>
      </c>
      <c r="L3703" t="s">
        <v>10778</v>
      </c>
      <c r="M3703" t="s">
        <v>10779</v>
      </c>
      <c r="N3703">
        <v>0.86499999999999999</v>
      </c>
      <c r="O3703">
        <v>0</v>
      </c>
      <c r="P3703">
        <v>71</v>
      </c>
      <c r="Q3703">
        <v>54</v>
      </c>
      <c r="R3703">
        <v>9</v>
      </c>
      <c r="S3703">
        <v>11</v>
      </c>
      <c r="T3703">
        <v>3</v>
      </c>
      <c r="U3703">
        <v>0</v>
      </c>
      <c r="V3703">
        <v>0</v>
      </c>
      <c r="W3703">
        <v>0</v>
      </c>
      <c r="X3703">
        <v>20.347715629523698</v>
      </c>
      <c r="Y3703">
        <v>140.43051019773367</v>
      </c>
      <c r="Z3703">
        <v>14.8044012436296</v>
      </c>
      <c r="AA3703">
        <v>35.628438222920749</v>
      </c>
      <c r="AB3703">
        <v>0.31516449081840003</v>
      </c>
      <c r="AC3703">
        <v>0</v>
      </c>
      <c r="AD3703">
        <v>0</v>
      </c>
      <c r="AE3703">
        <v>211.52622978462611</v>
      </c>
    </row>
    <row r="3704" spans="1:31" x14ac:dyDescent="0.25">
      <c r="A3704">
        <v>1827956</v>
      </c>
      <c r="B3704">
        <v>1</v>
      </c>
      <c r="C3704" t="s">
        <v>80</v>
      </c>
      <c r="D3704" t="s">
        <v>91</v>
      </c>
      <c r="E3704" t="s">
        <v>202</v>
      </c>
      <c r="F3704" t="s">
        <v>10780</v>
      </c>
      <c r="G3704" t="s">
        <v>156</v>
      </c>
      <c r="H3704" t="s">
        <v>157</v>
      </c>
      <c r="I3704" t="s">
        <v>135</v>
      </c>
      <c r="J3704" t="s">
        <v>136</v>
      </c>
      <c r="K3704" t="s">
        <v>137</v>
      </c>
      <c r="L3704" t="s">
        <v>10781</v>
      </c>
      <c r="M3704" t="s">
        <v>10782</v>
      </c>
      <c r="N3704">
        <v>0.56944444400000005</v>
      </c>
      <c r="O3704">
        <v>2</v>
      </c>
      <c r="P3704">
        <v>0</v>
      </c>
      <c r="Q3704">
        <v>16</v>
      </c>
      <c r="R3704">
        <v>23</v>
      </c>
      <c r="S3704">
        <v>7</v>
      </c>
      <c r="T3704">
        <v>3</v>
      </c>
      <c r="U3704">
        <v>0</v>
      </c>
      <c r="V3704">
        <v>0</v>
      </c>
      <c r="W3704">
        <v>0.37803346420816664</v>
      </c>
      <c r="X3704">
        <v>0</v>
      </c>
      <c r="Y3704">
        <v>65.58008585677085</v>
      </c>
      <c r="Z3704">
        <v>11.19833368601395</v>
      </c>
      <c r="AA3704">
        <v>38.113934128014741</v>
      </c>
      <c r="AB3704">
        <v>7.2927992628842997</v>
      </c>
      <c r="AC3704">
        <v>0</v>
      </c>
      <c r="AD3704">
        <v>0</v>
      </c>
      <c r="AE3704">
        <v>122.56318639789203</v>
      </c>
    </row>
    <row r="3705" spans="1:31" x14ac:dyDescent="0.25">
      <c r="A3705">
        <v>1829081</v>
      </c>
      <c r="B3705">
        <v>1</v>
      </c>
      <c r="C3705" t="s">
        <v>81</v>
      </c>
      <c r="D3705" t="s">
        <v>124</v>
      </c>
      <c r="E3705" t="s">
        <v>202</v>
      </c>
      <c r="F3705" t="s">
        <v>272</v>
      </c>
      <c r="G3705" t="s">
        <v>156</v>
      </c>
      <c r="H3705" t="s">
        <v>157</v>
      </c>
      <c r="I3705" t="s">
        <v>135</v>
      </c>
      <c r="J3705" t="s">
        <v>136</v>
      </c>
      <c r="K3705" t="s">
        <v>137</v>
      </c>
      <c r="L3705" t="s">
        <v>10783</v>
      </c>
      <c r="M3705" t="s">
        <v>10784</v>
      </c>
      <c r="N3705">
        <v>0.47527777700000001</v>
      </c>
      <c r="O3705">
        <v>0</v>
      </c>
      <c r="P3705">
        <v>139</v>
      </c>
      <c r="Q3705">
        <v>31</v>
      </c>
      <c r="R3705">
        <v>94</v>
      </c>
      <c r="S3705">
        <v>8</v>
      </c>
      <c r="T3705">
        <v>13</v>
      </c>
      <c r="U3705">
        <v>1</v>
      </c>
      <c r="V3705">
        <v>0</v>
      </c>
      <c r="W3705">
        <v>0</v>
      </c>
      <c r="X3705">
        <v>13.265271718370816</v>
      </c>
      <c r="Y3705">
        <v>5.438149587974185</v>
      </c>
      <c r="Z3705">
        <v>29.196727205601047</v>
      </c>
      <c r="AA3705">
        <v>17.304624339079155</v>
      </c>
      <c r="AB3705">
        <v>1.4409291440382779</v>
      </c>
      <c r="AC3705">
        <v>0.76810885905866666</v>
      </c>
      <c r="AD3705">
        <v>0</v>
      </c>
      <c r="AE3705">
        <v>67.413810854122147</v>
      </c>
    </row>
    <row r="3706" spans="1:31" x14ac:dyDescent="0.25">
      <c r="A3706">
        <v>1828749</v>
      </c>
      <c r="B3706">
        <v>1</v>
      </c>
      <c r="C3706" t="s">
        <v>80</v>
      </c>
      <c r="D3706" t="s">
        <v>93</v>
      </c>
      <c r="E3706" t="s">
        <v>202</v>
      </c>
      <c r="F3706" t="s">
        <v>10785</v>
      </c>
      <c r="G3706" t="s">
        <v>156</v>
      </c>
      <c r="H3706" t="s">
        <v>157</v>
      </c>
      <c r="I3706" t="s">
        <v>135</v>
      </c>
      <c r="J3706" t="s">
        <v>136</v>
      </c>
      <c r="K3706" t="s">
        <v>137</v>
      </c>
      <c r="L3706" t="s">
        <v>10786</v>
      </c>
      <c r="M3706" t="s">
        <v>10787</v>
      </c>
      <c r="N3706">
        <v>1.6216666660000001</v>
      </c>
      <c r="O3706">
        <v>0</v>
      </c>
      <c r="P3706">
        <v>0</v>
      </c>
      <c r="Q3706">
        <v>10</v>
      </c>
      <c r="R3706">
        <v>0</v>
      </c>
      <c r="S3706">
        <v>2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91.826066136214095</v>
      </c>
      <c r="Z3706">
        <v>0</v>
      </c>
      <c r="AA3706">
        <v>109.610620166004</v>
      </c>
      <c r="AB3706">
        <v>0</v>
      </c>
      <c r="AC3706">
        <v>0</v>
      </c>
      <c r="AD3706">
        <v>0</v>
      </c>
      <c r="AE3706">
        <v>201.43668630221811</v>
      </c>
    </row>
    <row r="3707" spans="1:31" x14ac:dyDescent="0.25">
      <c r="A3707">
        <v>1828002</v>
      </c>
      <c r="B3707">
        <v>1</v>
      </c>
      <c r="C3707" t="s">
        <v>80</v>
      </c>
      <c r="D3707" t="s">
        <v>87</v>
      </c>
      <c r="E3707" t="s">
        <v>140</v>
      </c>
      <c r="F3707" t="s">
        <v>10788</v>
      </c>
      <c r="G3707" t="s">
        <v>142</v>
      </c>
      <c r="H3707" t="s">
        <v>134</v>
      </c>
      <c r="I3707" t="s">
        <v>135</v>
      </c>
      <c r="J3707" t="s">
        <v>136</v>
      </c>
      <c r="K3707" t="s">
        <v>137</v>
      </c>
      <c r="L3707" t="s">
        <v>10789</v>
      </c>
      <c r="M3707" t="s">
        <v>10790</v>
      </c>
      <c r="N3707">
        <v>2.5722222220000002</v>
      </c>
      <c r="O3707">
        <v>0</v>
      </c>
      <c r="P3707">
        <v>2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1.344060272169475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1.344060272169475</v>
      </c>
    </row>
    <row r="3708" spans="1:31" x14ac:dyDescent="0.25">
      <c r="A3708">
        <v>1829144</v>
      </c>
      <c r="B3708">
        <v>1</v>
      </c>
      <c r="C3708" t="s">
        <v>80</v>
      </c>
      <c r="D3708" t="s">
        <v>88</v>
      </c>
      <c r="E3708" t="s">
        <v>140</v>
      </c>
      <c r="F3708" t="s">
        <v>10791</v>
      </c>
      <c r="G3708" t="s">
        <v>246</v>
      </c>
      <c r="H3708" t="s">
        <v>134</v>
      </c>
      <c r="I3708" t="s">
        <v>135</v>
      </c>
      <c r="J3708" t="s">
        <v>136</v>
      </c>
      <c r="K3708" t="s">
        <v>137</v>
      </c>
      <c r="L3708" t="s">
        <v>10792</v>
      </c>
      <c r="M3708" t="s">
        <v>10793</v>
      </c>
      <c r="N3708">
        <v>1.340833333</v>
      </c>
      <c r="O3708">
        <v>0</v>
      </c>
      <c r="P3708">
        <v>7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2.0118141984092999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2.0118141984092999</v>
      </c>
    </row>
    <row r="3709" spans="1:31" x14ac:dyDescent="0.25">
      <c r="A3709">
        <v>1828208</v>
      </c>
      <c r="B3709">
        <v>1</v>
      </c>
      <c r="C3709" t="s">
        <v>80</v>
      </c>
      <c r="D3709" t="s">
        <v>95</v>
      </c>
      <c r="E3709" t="s">
        <v>154</v>
      </c>
      <c r="F3709" t="s">
        <v>10794</v>
      </c>
      <c r="G3709" t="s">
        <v>175</v>
      </c>
      <c r="H3709" t="s">
        <v>157</v>
      </c>
      <c r="I3709" t="s">
        <v>135</v>
      </c>
      <c r="J3709" t="s">
        <v>136</v>
      </c>
      <c r="K3709" t="s">
        <v>137</v>
      </c>
      <c r="L3709" t="s">
        <v>10795</v>
      </c>
      <c r="M3709" t="s">
        <v>10796</v>
      </c>
      <c r="N3709">
        <v>2.2991666660000001</v>
      </c>
      <c r="O3709">
        <v>0</v>
      </c>
      <c r="P3709">
        <v>0</v>
      </c>
      <c r="Q3709">
        <v>0</v>
      </c>
      <c r="R3709">
        <v>0</v>
      </c>
      <c r="S3709">
        <v>1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23.438436668615999</v>
      </c>
      <c r="AB3709">
        <v>0</v>
      </c>
      <c r="AC3709">
        <v>0</v>
      </c>
      <c r="AD3709">
        <v>0</v>
      </c>
      <c r="AE3709">
        <v>23.438436668615999</v>
      </c>
    </row>
    <row r="3710" spans="1:31" x14ac:dyDescent="0.25">
      <c r="A3710">
        <v>1829044</v>
      </c>
      <c r="B3710">
        <v>1</v>
      </c>
      <c r="C3710" t="s">
        <v>80</v>
      </c>
      <c r="D3710" t="s">
        <v>83</v>
      </c>
      <c r="E3710" t="s">
        <v>154</v>
      </c>
      <c r="F3710" t="s">
        <v>10797</v>
      </c>
      <c r="G3710" t="s">
        <v>175</v>
      </c>
      <c r="H3710" t="s">
        <v>157</v>
      </c>
      <c r="I3710" t="s">
        <v>135</v>
      </c>
      <c r="J3710" t="s">
        <v>136</v>
      </c>
      <c r="K3710" t="s">
        <v>137</v>
      </c>
      <c r="L3710" t="s">
        <v>10798</v>
      </c>
      <c r="M3710" t="s">
        <v>10799</v>
      </c>
      <c r="N3710">
        <v>1.2933333330000001</v>
      </c>
      <c r="O3710">
        <v>4</v>
      </c>
      <c r="P3710">
        <v>28</v>
      </c>
      <c r="Q3710">
        <v>0</v>
      </c>
      <c r="R3710">
        <v>0</v>
      </c>
      <c r="S3710">
        <v>4</v>
      </c>
      <c r="T3710">
        <v>4</v>
      </c>
      <c r="U3710">
        <v>0</v>
      </c>
      <c r="V3710">
        <v>0</v>
      </c>
      <c r="W3710">
        <v>71.55647245890502</v>
      </c>
      <c r="X3710">
        <v>44.458219829016883</v>
      </c>
      <c r="Y3710">
        <v>0</v>
      </c>
      <c r="Z3710">
        <v>0</v>
      </c>
      <c r="AA3710">
        <v>134.85001406207147</v>
      </c>
      <c r="AB3710">
        <v>3.1205937849645089</v>
      </c>
      <c r="AC3710">
        <v>0</v>
      </c>
      <c r="AD3710">
        <v>0</v>
      </c>
      <c r="AE3710">
        <v>253.98530013495787</v>
      </c>
    </row>
    <row r="3711" spans="1:31" x14ac:dyDescent="0.25">
      <c r="A3711">
        <v>1828898</v>
      </c>
      <c r="B3711">
        <v>1</v>
      </c>
      <c r="C3711" t="s">
        <v>80</v>
      </c>
      <c r="D3711" t="s">
        <v>100</v>
      </c>
      <c r="E3711" t="s">
        <v>154</v>
      </c>
      <c r="F3711" t="s">
        <v>10800</v>
      </c>
      <c r="G3711" t="s">
        <v>156</v>
      </c>
      <c r="H3711" t="s">
        <v>157</v>
      </c>
      <c r="I3711" t="s">
        <v>135</v>
      </c>
      <c r="J3711" t="s">
        <v>136</v>
      </c>
      <c r="K3711" t="s">
        <v>137</v>
      </c>
      <c r="L3711" t="s">
        <v>10801</v>
      </c>
      <c r="M3711" t="s">
        <v>10802</v>
      </c>
      <c r="N3711">
        <v>3.5136111109999999</v>
      </c>
      <c r="O3711">
        <v>0</v>
      </c>
      <c r="P3711">
        <v>0</v>
      </c>
      <c r="Q3711">
        <v>0</v>
      </c>
      <c r="R3711">
        <v>0</v>
      </c>
      <c r="S3711">
        <v>5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152.41316582239159</v>
      </c>
      <c r="AB3711">
        <v>0</v>
      </c>
      <c r="AC3711">
        <v>0</v>
      </c>
      <c r="AD3711">
        <v>0</v>
      </c>
      <c r="AE3711">
        <v>152.41316582239159</v>
      </c>
    </row>
    <row r="3712" spans="1:31" x14ac:dyDescent="0.25">
      <c r="A3712">
        <v>1827856</v>
      </c>
      <c r="B3712">
        <v>1</v>
      </c>
      <c r="C3712" t="s">
        <v>80</v>
      </c>
      <c r="D3712" t="s">
        <v>84</v>
      </c>
      <c r="E3712" t="s">
        <v>131</v>
      </c>
      <c r="F3712" t="s">
        <v>10803</v>
      </c>
      <c r="G3712" t="s">
        <v>133</v>
      </c>
      <c r="H3712" t="s">
        <v>134</v>
      </c>
      <c r="I3712" t="s">
        <v>135</v>
      </c>
      <c r="J3712" t="s">
        <v>136</v>
      </c>
      <c r="K3712" t="s">
        <v>137</v>
      </c>
      <c r="L3712" t="s">
        <v>10804</v>
      </c>
      <c r="M3712" t="s">
        <v>10805</v>
      </c>
      <c r="N3712">
        <v>2.1116666660000001</v>
      </c>
      <c r="O3712">
        <v>0</v>
      </c>
      <c r="P3712">
        <v>1</v>
      </c>
      <c r="Q3712">
        <v>0</v>
      </c>
      <c r="R3712">
        <v>0</v>
      </c>
      <c r="S3712">
        <v>0</v>
      </c>
      <c r="T3712">
        <v>28</v>
      </c>
      <c r="U3712">
        <v>0</v>
      </c>
      <c r="V3712">
        <v>1</v>
      </c>
      <c r="W3712">
        <v>0</v>
      </c>
      <c r="X3712">
        <v>0.72603084775622517</v>
      </c>
      <c r="Y3712">
        <v>0</v>
      </c>
      <c r="Z3712">
        <v>0</v>
      </c>
      <c r="AA3712">
        <v>0</v>
      </c>
      <c r="AB3712">
        <v>34.958027883396802</v>
      </c>
      <c r="AC3712">
        <v>0</v>
      </c>
      <c r="AD3712">
        <v>62.713464780171996</v>
      </c>
      <c r="AE3712">
        <v>98.397523511325033</v>
      </c>
    </row>
    <row r="3713" spans="1:31" x14ac:dyDescent="0.25">
      <c r="A3713">
        <v>1827830</v>
      </c>
      <c r="B3713">
        <v>1</v>
      </c>
      <c r="C3713" t="s">
        <v>80</v>
      </c>
      <c r="D3713" t="s">
        <v>97</v>
      </c>
      <c r="E3713" t="s">
        <v>268</v>
      </c>
      <c r="F3713" t="s">
        <v>10806</v>
      </c>
      <c r="G3713" t="s">
        <v>156</v>
      </c>
      <c r="H3713" t="s">
        <v>157</v>
      </c>
      <c r="I3713" t="s">
        <v>135</v>
      </c>
      <c r="J3713" t="s">
        <v>136</v>
      </c>
      <c r="K3713" t="s">
        <v>137</v>
      </c>
      <c r="L3713" t="s">
        <v>10807</v>
      </c>
      <c r="M3713" t="s">
        <v>10808</v>
      </c>
      <c r="N3713">
        <v>0.116666666</v>
      </c>
      <c r="O3713">
        <v>54</v>
      </c>
      <c r="P3713">
        <v>7259</v>
      </c>
      <c r="Q3713">
        <v>6</v>
      </c>
      <c r="R3713">
        <v>182</v>
      </c>
      <c r="S3713">
        <v>21</v>
      </c>
      <c r="T3713">
        <v>659</v>
      </c>
      <c r="U3713">
        <v>0</v>
      </c>
      <c r="V3713">
        <v>1</v>
      </c>
      <c r="W3713">
        <v>38.39877937887249</v>
      </c>
      <c r="X3713">
        <v>190.10591717770103</v>
      </c>
      <c r="Y3713">
        <v>0.39385879679300001</v>
      </c>
      <c r="Z3713">
        <v>7.5733153756633342</v>
      </c>
      <c r="AA3713">
        <v>47.884697974601828</v>
      </c>
      <c r="AB3713">
        <v>41.86109763830413</v>
      </c>
      <c r="AC3713">
        <v>0</v>
      </c>
      <c r="AD3713">
        <v>6.9430711736749995</v>
      </c>
      <c r="AE3713">
        <v>333.16073751561078</v>
      </c>
    </row>
    <row r="3714" spans="1:31" x14ac:dyDescent="0.25">
      <c r="A3714">
        <v>1827899</v>
      </c>
      <c r="B3714">
        <v>1</v>
      </c>
      <c r="C3714" t="s">
        <v>81</v>
      </c>
      <c r="D3714" t="s">
        <v>123</v>
      </c>
      <c r="E3714" t="s">
        <v>154</v>
      </c>
      <c r="F3714" t="s">
        <v>10809</v>
      </c>
      <c r="G3714" t="s">
        <v>150</v>
      </c>
      <c r="H3714" t="s">
        <v>157</v>
      </c>
      <c r="I3714" t="s">
        <v>135</v>
      </c>
      <c r="J3714" t="s">
        <v>136</v>
      </c>
      <c r="K3714" t="s">
        <v>151</v>
      </c>
      <c r="L3714" t="s">
        <v>10810</v>
      </c>
      <c r="M3714" t="s">
        <v>10811</v>
      </c>
      <c r="N3714">
        <v>9.8111111110000007</v>
      </c>
      <c r="O3714">
        <v>0</v>
      </c>
      <c r="P3714">
        <v>96</v>
      </c>
      <c r="Q3714">
        <v>0</v>
      </c>
      <c r="R3714">
        <v>7</v>
      </c>
      <c r="S3714">
        <v>0</v>
      </c>
      <c r="T3714">
        <v>9</v>
      </c>
      <c r="U3714">
        <v>0</v>
      </c>
      <c r="V3714">
        <v>0</v>
      </c>
      <c r="W3714">
        <v>0</v>
      </c>
      <c r="X3714">
        <v>310.39176650380062</v>
      </c>
      <c r="Y3714">
        <v>0</v>
      </c>
      <c r="Z3714">
        <v>87.480681227269457</v>
      </c>
      <c r="AA3714">
        <v>0</v>
      </c>
      <c r="AB3714">
        <v>95.779510592713592</v>
      </c>
      <c r="AC3714">
        <v>0</v>
      </c>
      <c r="AD3714">
        <v>0</v>
      </c>
      <c r="AE3714">
        <v>493.65195832378367</v>
      </c>
    </row>
    <row r="3715" spans="1:31" x14ac:dyDescent="0.25">
      <c r="A3715">
        <v>1828663</v>
      </c>
      <c r="B3715">
        <v>1</v>
      </c>
      <c r="C3715" t="s">
        <v>80</v>
      </c>
      <c r="D3715" t="s">
        <v>93</v>
      </c>
      <c r="E3715" t="s">
        <v>140</v>
      </c>
      <c r="F3715" t="s">
        <v>10812</v>
      </c>
      <c r="G3715" t="s">
        <v>142</v>
      </c>
      <c r="H3715" t="s">
        <v>134</v>
      </c>
      <c r="I3715" t="s">
        <v>135</v>
      </c>
      <c r="J3715" t="s">
        <v>136</v>
      </c>
      <c r="K3715" t="s">
        <v>137</v>
      </c>
      <c r="L3715" t="s">
        <v>10813</v>
      </c>
      <c r="M3715" t="s">
        <v>10814</v>
      </c>
      <c r="N3715">
        <v>2.864166666</v>
      </c>
      <c r="O3715">
        <v>0</v>
      </c>
      <c r="P3715">
        <v>1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1.3938770395E-3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1.3938770395E-3</v>
      </c>
    </row>
    <row r="3716" spans="1:31" x14ac:dyDescent="0.25">
      <c r="A3716">
        <v>1827873</v>
      </c>
      <c r="B3716">
        <v>1</v>
      </c>
      <c r="C3716" t="s">
        <v>81</v>
      </c>
      <c r="D3716" t="s">
        <v>113</v>
      </c>
      <c r="E3716" t="s">
        <v>140</v>
      </c>
      <c r="F3716" t="s">
        <v>10815</v>
      </c>
      <c r="G3716" t="s">
        <v>142</v>
      </c>
      <c r="H3716" t="s">
        <v>134</v>
      </c>
      <c r="I3716" t="s">
        <v>135</v>
      </c>
      <c r="J3716" t="s">
        <v>136</v>
      </c>
      <c r="K3716" t="s">
        <v>137</v>
      </c>
      <c r="L3716" t="s">
        <v>10816</v>
      </c>
      <c r="M3716" t="s">
        <v>10817</v>
      </c>
      <c r="N3716">
        <v>2.7680555550000001</v>
      </c>
      <c r="O3716">
        <v>0</v>
      </c>
      <c r="P3716">
        <v>1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0.32718127402626662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0.32718127402626662</v>
      </c>
    </row>
    <row r="3717" spans="1:31" x14ac:dyDescent="0.25">
      <c r="A3717">
        <v>1828726</v>
      </c>
      <c r="B3717">
        <v>1</v>
      </c>
      <c r="C3717" t="s">
        <v>80</v>
      </c>
      <c r="D3717" t="s">
        <v>98</v>
      </c>
      <c r="E3717" t="s">
        <v>140</v>
      </c>
      <c r="F3717" t="s">
        <v>10818</v>
      </c>
      <c r="G3717" t="s">
        <v>142</v>
      </c>
      <c r="H3717" t="s">
        <v>134</v>
      </c>
      <c r="I3717" t="s">
        <v>135</v>
      </c>
      <c r="J3717" t="s">
        <v>136</v>
      </c>
      <c r="K3717" t="s">
        <v>137</v>
      </c>
      <c r="L3717" t="s">
        <v>10819</v>
      </c>
      <c r="M3717" t="s">
        <v>10820</v>
      </c>
      <c r="N3717">
        <v>0.64722222200000001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2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2.6934118099093336</v>
      </c>
      <c r="AC3717">
        <v>0</v>
      </c>
      <c r="AD3717">
        <v>0</v>
      </c>
      <c r="AE3717">
        <v>2.6934118099093336</v>
      </c>
    </row>
    <row r="3718" spans="1:31" x14ac:dyDescent="0.25">
      <c r="A3718">
        <v>1828122</v>
      </c>
      <c r="B3718">
        <v>1</v>
      </c>
      <c r="C3718" t="s">
        <v>80</v>
      </c>
      <c r="D3718" t="s">
        <v>83</v>
      </c>
      <c r="E3718" t="s">
        <v>140</v>
      </c>
      <c r="F3718" t="s">
        <v>10821</v>
      </c>
      <c r="G3718" t="s">
        <v>242</v>
      </c>
      <c r="H3718" t="s">
        <v>134</v>
      </c>
      <c r="I3718" t="s">
        <v>135</v>
      </c>
      <c r="J3718" t="s">
        <v>136</v>
      </c>
      <c r="K3718" t="s">
        <v>137</v>
      </c>
      <c r="L3718" t="s">
        <v>10822</v>
      </c>
      <c r="M3718" t="s">
        <v>10823</v>
      </c>
      <c r="N3718">
        <v>9.6724999999999994</v>
      </c>
      <c r="O3718">
        <v>0</v>
      </c>
      <c r="P3718">
        <v>1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14.187993508551902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14.187993508551902</v>
      </c>
    </row>
    <row r="3719" spans="1:31" x14ac:dyDescent="0.25">
      <c r="A3719">
        <v>1828085</v>
      </c>
      <c r="B3719">
        <v>1</v>
      </c>
      <c r="C3719" t="s">
        <v>80</v>
      </c>
      <c r="D3719" t="s">
        <v>92</v>
      </c>
      <c r="E3719" t="s">
        <v>140</v>
      </c>
      <c r="F3719" t="s">
        <v>10824</v>
      </c>
      <c r="G3719" t="s">
        <v>213</v>
      </c>
      <c r="H3719" t="s">
        <v>134</v>
      </c>
      <c r="I3719" t="s">
        <v>135</v>
      </c>
      <c r="J3719" t="s">
        <v>136</v>
      </c>
      <c r="K3719" t="s">
        <v>137</v>
      </c>
      <c r="L3719" t="s">
        <v>10825</v>
      </c>
      <c r="M3719" t="s">
        <v>10826</v>
      </c>
      <c r="N3719">
        <v>6.1758333329999999</v>
      </c>
      <c r="O3719">
        <v>0</v>
      </c>
      <c r="P3719">
        <v>8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27.038099287249054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27.038099287249054</v>
      </c>
    </row>
    <row r="3720" spans="1:31" x14ac:dyDescent="0.25">
      <c r="A3720">
        <v>1829061</v>
      </c>
      <c r="B3720">
        <v>1</v>
      </c>
      <c r="C3720" t="s">
        <v>80</v>
      </c>
      <c r="D3720" t="s">
        <v>100</v>
      </c>
      <c r="E3720" t="s">
        <v>202</v>
      </c>
      <c r="F3720" t="s">
        <v>10827</v>
      </c>
      <c r="G3720" t="s">
        <v>156</v>
      </c>
      <c r="H3720" t="s">
        <v>157</v>
      </c>
      <c r="I3720" t="s">
        <v>135</v>
      </c>
      <c r="J3720" t="s">
        <v>136</v>
      </c>
      <c r="K3720" t="s">
        <v>137</v>
      </c>
      <c r="L3720" t="s">
        <v>10828</v>
      </c>
      <c r="M3720" t="s">
        <v>10829</v>
      </c>
      <c r="N3720">
        <v>0.57444444400000005</v>
      </c>
      <c r="O3720">
        <v>0</v>
      </c>
      <c r="P3720">
        <v>694</v>
      </c>
      <c r="Q3720">
        <v>2</v>
      </c>
      <c r="R3720">
        <v>33</v>
      </c>
      <c r="S3720">
        <v>9</v>
      </c>
      <c r="T3720">
        <v>98</v>
      </c>
      <c r="U3720">
        <v>4</v>
      </c>
      <c r="V3720">
        <v>4</v>
      </c>
      <c r="W3720">
        <v>0</v>
      </c>
      <c r="X3720">
        <v>115.61753497445549</v>
      </c>
      <c r="Y3720">
        <v>1.4060575265925002</v>
      </c>
      <c r="Z3720">
        <v>7.8116337620242451</v>
      </c>
      <c r="AA3720">
        <v>53.954261522186172</v>
      </c>
      <c r="AB3720">
        <v>52.709155910114539</v>
      </c>
      <c r="AC3720">
        <v>19.671328638615336</v>
      </c>
      <c r="AD3720">
        <v>63.629846216170833</v>
      </c>
      <c r="AE3720">
        <v>314.7998185501591</v>
      </c>
    </row>
    <row r="3721" spans="1:31" x14ac:dyDescent="0.25">
      <c r="A3721">
        <v>1829018</v>
      </c>
      <c r="B3721">
        <v>1</v>
      </c>
      <c r="C3721" t="s">
        <v>80</v>
      </c>
      <c r="D3721" t="s">
        <v>84</v>
      </c>
      <c r="E3721" t="s">
        <v>131</v>
      </c>
      <c r="F3721" t="s">
        <v>5140</v>
      </c>
      <c r="G3721" t="s">
        <v>189</v>
      </c>
      <c r="H3721" t="s">
        <v>134</v>
      </c>
      <c r="I3721" t="s">
        <v>135</v>
      </c>
      <c r="J3721" t="s">
        <v>136</v>
      </c>
      <c r="K3721" t="s">
        <v>137</v>
      </c>
      <c r="L3721" t="s">
        <v>10830</v>
      </c>
      <c r="M3721" t="s">
        <v>10831</v>
      </c>
      <c r="N3721">
        <v>1.375555555</v>
      </c>
      <c r="O3721">
        <v>0</v>
      </c>
      <c r="P3721">
        <v>109</v>
      </c>
      <c r="Q3721">
        <v>0</v>
      </c>
      <c r="R3721">
        <v>0</v>
      </c>
      <c r="S3721">
        <v>0</v>
      </c>
      <c r="T3721">
        <v>26</v>
      </c>
      <c r="U3721">
        <v>0</v>
      </c>
      <c r="V3721">
        <v>0</v>
      </c>
      <c r="W3721">
        <v>0</v>
      </c>
      <c r="X3721">
        <v>39.548569990450687</v>
      </c>
      <c r="Y3721">
        <v>0</v>
      </c>
      <c r="Z3721">
        <v>0</v>
      </c>
      <c r="AA3721">
        <v>0</v>
      </c>
      <c r="AB3721">
        <v>73.741710930522444</v>
      </c>
      <c r="AC3721">
        <v>0</v>
      </c>
      <c r="AD3721">
        <v>0</v>
      </c>
      <c r="AE3721">
        <v>113.29028092097313</v>
      </c>
    </row>
    <row r="3722" spans="1:31" x14ac:dyDescent="0.25">
      <c r="A3722">
        <v>1827836</v>
      </c>
      <c r="B3722">
        <v>1</v>
      </c>
      <c r="C3722" t="s">
        <v>80</v>
      </c>
      <c r="D3722" t="s">
        <v>97</v>
      </c>
      <c r="E3722" t="s">
        <v>202</v>
      </c>
      <c r="F3722" t="s">
        <v>10832</v>
      </c>
      <c r="G3722" t="s">
        <v>156</v>
      </c>
      <c r="H3722" t="s">
        <v>157</v>
      </c>
      <c r="I3722" t="s">
        <v>135</v>
      </c>
      <c r="J3722" t="s">
        <v>136</v>
      </c>
      <c r="K3722" t="s">
        <v>137</v>
      </c>
      <c r="L3722" t="s">
        <v>10833</v>
      </c>
      <c r="M3722" t="s">
        <v>10834</v>
      </c>
      <c r="N3722">
        <v>0.31444444399999999</v>
      </c>
      <c r="O3722">
        <v>11</v>
      </c>
      <c r="P3722">
        <v>11653</v>
      </c>
      <c r="Q3722">
        <v>28</v>
      </c>
      <c r="R3722">
        <v>700</v>
      </c>
      <c r="S3722">
        <v>57</v>
      </c>
      <c r="T3722">
        <v>1225</v>
      </c>
      <c r="U3722">
        <v>2</v>
      </c>
      <c r="V3722">
        <v>4</v>
      </c>
      <c r="W3722">
        <v>29.572928692053896</v>
      </c>
      <c r="X3722">
        <v>583.20654469142619</v>
      </c>
      <c r="Y3722">
        <v>23.211698765991837</v>
      </c>
      <c r="Z3722">
        <v>83.589919042061382</v>
      </c>
      <c r="AA3722">
        <v>93.130147001608989</v>
      </c>
      <c r="AB3722">
        <v>191.00523542458879</v>
      </c>
      <c r="AC3722">
        <v>26.235063217518601</v>
      </c>
      <c r="AD3722">
        <v>1.3068303329655835</v>
      </c>
      <c r="AE3722">
        <v>1031.2583671682153</v>
      </c>
    </row>
    <row r="3723" spans="1:31" x14ac:dyDescent="0.25">
      <c r="A3723">
        <v>1828815</v>
      </c>
      <c r="B3723">
        <v>1</v>
      </c>
      <c r="C3723" t="s">
        <v>80</v>
      </c>
      <c r="D3723" t="s">
        <v>93</v>
      </c>
      <c r="E3723" t="s">
        <v>131</v>
      </c>
      <c r="F3723" t="s">
        <v>10835</v>
      </c>
      <c r="G3723" t="s">
        <v>133</v>
      </c>
      <c r="H3723" t="s">
        <v>134</v>
      </c>
      <c r="I3723" t="s">
        <v>135</v>
      </c>
      <c r="J3723" t="s">
        <v>136</v>
      </c>
      <c r="K3723" t="s">
        <v>137</v>
      </c>
      <c r="L3723" t="s">
        <v>10836</v>
      </c>
      <c r="M3723" t="s">
        <v>10837</v>
      </c>
      <c r="N3723">
        <v>0.54722222200000004</v>
      </c>
      <c r="O3723">
        <v>0</v>
      </c>
      <c r="P3723">
        <v>20</v>
      </c>
      <c r="Q3723">
        <v>0</v>
      </c>
      <c r="R3723">
        <v>0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2.3750034896182504</v>
      </c>
      <c r="Y3723">
        <v>0</v>
      </c>
      <c r="Z3723">
        <v>0</v>
      </c>
      <c r="AA3723">
        <v>0</v>
      </c>
      <c r="AB3723">
        <v>0.10104347120266667</v>
      </c>
      <c r="AC3723">
        <v>0</v>
      </c>
      <c r="AD3723">
        <v>0</v>
      </c>
      <c r="AE3723">
        <v>2.4760469608209172</v>
      </c>
    </row>
    <row r="3724" spans="1:31" x14ac:dyDescent="0.25">
      <c r="A3724">
        <v>1829124</v>
      </c>
      <c r="B3724">
        <v>1</v>
      </c>
      <c r="C3724" t="s">
        <v>81</v>
      </c>
      <c r="D3724" t="s">
        <v>119</v>
      </c>
      <c r="E3724" t="s">
        <v>252</v>
      </c>
      <c r="F3724" t="s">
        <v>10838</v>
      </c>
      <c r="G3724" t="s">
        <v>279</v>
      </c>
      <c r="H3724" t="s">
        <v>134</v>
      </c>
      <c r="I3724" t="s">
        <v>135</v>
      </c>
      <c r="J3724" t="s">
        <v>136</v>
      </c>
      <c r="K3724" t="s">
        <v>137</v>
      </c>
      <c r="L3724" t="s">
        <v>10839</v>
      </c>
      <c r="M3724" t="s">
        <v>10840</v>
      </c>
      <c r="N3724">
        <v>1.382222222</v>
      </c>
      <c r="O3724">
        <v>0</v>
      </c>
      <c r="P3724">
        <v>12</v>
      </c>
      <c r="Q3724">
        <v>0</v>
      </c>
      <c r="R3724">
        <v>8</v>
      </c>
      <c r="S3724">
        <v>0</v>
      </c>
      <c r="T3724">
        <v>1</v>
      </c>
      <c r="U3724">
        <v>0</v>
      </c>
      <c r="V3724">
        <v>0</v>
      </c>
      <c r="W3724">
        <v>0</v>
      </c>
      <c r="X3724">
        <v>2.9893620218298338</v>
      </c>
      <c r="Y3724">
        <v>0</v>
      </c>
      <c r="Z3724">
        <v>34.373701742346526</v>
      </c>
      <c r="AA3724">
        <v>0</v>
      </c>
      <c r="AB3724">
        <v>8.1441729103333329E-3</v>
      </c>
      <c r="AC3724">
        <v>0</v>
      </c>
      <c r="AD3724">
        <v>0</v>
      </c>
      <c r="AE3724">
        <v>37.371207937086695</v>
      </c>
    </row>
    <row r="3725" spans="1:31" x14ac:dyDescent="0.25">
      <c r="A3725">
        <v>1828978</v>
      </c>
      <c r="B3725">
        <v>1</v>
      </c>
      <c r="C3725" t="s">
        <v>81</v>
      </c>
      <c r="D3725" t="s">
        <v>124</v>
      </c>
      <c r="E3725" t="s">
        <v>202</v>
      </c>
      <c r="F3725" t="s">
        <v>272</v>
      </c>
      <c r="G3725" t="s">
        <v>156</v>
      </c>
      <c r="H3725" t="s">
        <v>157</v>
      </c>
      <c r="I3725" t="s">
        <v>135</v>
      </c>
      <c r="J3725" t="s">
        <v>136</v>
      </c>
      <c r="K3725" t="s">
        <v>137</v>
      </c>
      <c r="L3725" t="s">
        <v>10841</v>
      </c>
      <c r="M3725" t="s">
        <v>10842</v>
      </c>
      <c r="N3725">
        <v>0.45</v>
      </c>
      <c r="O3725">
        <v>0</v>
      </c>
      <c r="P3725">
        <v>166</v>
      </c>
      <c r="Q3725">
        <v>31</v>
      </c>
      <c r="R3725">
        <v>110</v>
      </c>
      <c r="S3725">
        <v>8</v>
      </c>
      <c r="T3725">
        <v>14</v>
      </c>
      <c r="U3725">
        <v>1</v>
      </c>
      <c r="V3725">
        <v>0</v>
      </c>
      <c r="W3725">
        <v>0</v>
      </c>
      <c r="X3725">
        <v>13.006409895486009</v>
      </c>
      <c r="Y3725">
        <v>5.5103427286110014</v>
      </c>
      <c r="Z3725">
        <v>33.303247454501999</v>
      </c>
      <c r="AA3725">
        <v>17.9030955978</v>
      </c>
      <c r="AB3725">
        <v>1.6758816035040001</v>
      </c>
      <c r="AC3725">
        <v>0.8398226122650001</v>
      </c>
      <c r="AD3725">
        <v>0</v>
      </c>
      <c r="AE3725">
        <v>72.238799892168004</v>
      </c>
    </row>
    <row r="3726" spans="1:31" x14ac:dyDescent="0.25">
      <c r="A3726">
        <v>1828268</v>
      </c>
      <c r="B3726">
        <v>1</v>
      </c>
      <c r="C3726" t="s">
        <v>81</v>
      </c>
      <c r="D3726" t="s">
        <v>118</v>
      </c>
      <c r="E3726" t="s">
        <v>164</v>
      </c>
      <c r="F3726" t="s">
        <v>3607</v>
      </c>
      <c r="G3726" t="s">
        <v>156</v>
      </c>
      <c r="H3726" t="s">
        <v>157</v>
      </c>
      <c r="I3726" t="s">
        <v>135</v>
      </c>
      <c r="J3726" t="s">
        <v>136</v>
      </c>
      <c r="K3726" t="s">
        <v>137</v>
      </c>
      <c r="L3726" t="s">
        <v>10843</v>
      </c>
      <c r="M3726" t="s">
        <v>10844</v>
      </c>
      <c r="N3726">
        <v>1.6288888880000001</v>
      </c>
      <c r="O3726">
        <v>0</v>
      </c>
      <c r="P3726">
        <v>341</v>
      </c>
      <c r="Q3726">
        <v>2</v>
      </c>
      <c r="R3726">
        <v>71</v>
      </c>
      <c r="S3726">
        <v>0</v>
      </c>
      <c r="T3726">
        <v>9</v>
      </c>
      <c r="U3726">
        <v>0</v>
      </c>
      <c r="V3726">
        <v>0</v>
      </c>
      <c r="W3726">
        <v>0</v>
      </c>
      <c r="X3726">
        <v>114.25456820182896</v>
      </c>
      <c r="Y3726">
        <v>14.180158241327335</v>
      </c>
      <c r="Z3726">
        <v>74.534946293021804</v>
      </c>
      <c r="AA3726">
        <v>0</v>
      </c>
      <c r="AB3726">
        <v>5.0174159243547782</v>
      </c>
      <c r="AC3726">
        <v>0</v>
      </c>
      <c r="AD3726">
        <v>0</v>
      </c>
      <c r="AE3726">
        <v>207.98708866053286</v>
      </c>
    </row>
    <row r="3727" spans="1:31" x14ac:dyDescent="0.25">
      <c r="A3727">
        <v>1829141</v>
      </c>
      <c r="B3727">
        <v>1</v>
      </c>
      <c r="C3727" t="s">
        <v>81</v>
      </c>
      <c r="D3727" t="s">
        <v>127</v>
      </c>
      <c r="E3727" t="s">
        <v>154</v>
      </c>
      <c r="F3727" t="s">
        <v>10845</v>
      </c>
      <c r="G3727" t="s">
        <v>156</v>
      </c>
      <c r="H3727" t="s">
        <v>157</v>
      </c>
      <c r="I3727" t="s">
        <v>135</v>
      </c>
      <c r="J3727" t="s">
        <v>136</v>
      </c>
      <c r="K3727" t="s">
        <v>137</v>
      </c>
      <c r="L3727" t="s">
        <v>10846</v>
      </c>
      <c r="M3727" t="s">
        <v>10847</v>
      </c>
      <c r="N3727">
        <v>1.193333333</v>
      </c>
      <c r="O3727">
        <v>0</v>
      </c>
      <c r="P3727">
        <v>415</v>
      </c>
      <c r="Q3727">
        <v>126</v>
      </c>
      <c r="R3727">
        <v>68</v>
      </c>
      <c r="S3727">
        <v>7</v>
      </c>
      <c r="T3727">
        <v>44</v>
      </c>
      <c r="U3727">
        <v>0</v>
      </c>
      <c r="V3727">
        <v>0</v>
      </c>
      <c r="W3727">
        <v>0</v>
      </c>
      <c r="X3727">
        <v>128.11664916975352</v>
      </c>
      <c r="Y3727">
        <v>478.04475138338853</v>
      </c>
      <c r="Z3727">
        <v>51.603422095420981</v>
      </c>
      <c r="AA3727">
        <v>45.750021756994997</v>
      </c>
      <c r="AB3727">
        <v>7.8865028576901981</v>
      </c>
      <c r="AC3727">
        <v>0</v>
      </c>
      <c r="AD3727">
        <v>0</v>
      </c>
      <c r="AE3727">
        <v>711.40134726324823</v>
      </c>
    </row>
    <row r="3728" spans="1:31" x14ac:dyDescent="0.25">
      <c r="A3728">
        <v>1827919</v>
      </c>
      <c r="B3728">
        <v>1</v>
      </c>
      <c r="C3728" t="s">
        <v>80</v>
      </c>
      <c r="D3728" t="s">
        <v>92</v>
      </c>
      <c r="E3728" t="s">
        <v>131</v>
      </c>
      <c r="F3728" t="s">
        <v>10848</v>
      </c>
      <c r="G3728" t="s">
        <v>133</v>
      </c>
      <c r="H3728" t="s">
        <v>134</v>
      </c>
      <c r="I3728" t="s">
        <v>135</v>
      </c>
      <c r="J3728" t="s">
        <v>136</v>
      </c>
      <c r="K3728" t="s">
        <v>137</v>
      </c>
      <c r="L3728" t="s">
        <v>10849</v>
      </c>
      <c r="M3728" t="s">
        <v>10850</v>
      </c>
      <c r="N3728">
        <v>3.1383333329999998</v>
      </c>
      <c r="O3728">
        <v>0</v>
      </c>
      <c r="P3728">
        <v>20</v>
      </c>
      <c r="Q3728">
        <v>0</v>
      </c>
      <c r="R3728">
        <v>6</v>
      </c>
      <c r="S3728">
        <v>0</v>
      </c>
      <c r="T3728">
        <v>1</v>
      </c>
      <c r="U3728">
        <v>0</v>
      </c>
      <c r="V3728">
        <v>0</v>
      </c>
      <c r="W3728">
        <v>0</v>
      </c>
      <c r="X3728">
        <v>10.346550728801697</v>
      </c>
      <c r="Y3728">
        <v>0</v>
      </c>
      <c r="Z3728">
        <v>8.0403290481811514</v>
      </c>
      <c r="AA3728">
        <v>0</v>
      </c>
      <c r="AB3728">
        <v>1.3853950659006</v>
      </c>
      <c r="AC3728">
        <v>0</v>
      </c>
      <c r="AD3728">
        <v>0</v>
      </c>
      <c r="AE3728">
        <v>19.772274842883448</v>
      </c>
    </row>
    <row r="3729" spans="1:31" x14ac:dyDescent="0.25">
      <c r="A3729">
        <v>1828646</v>
      </c>
      <c r="B3729">
        <v>1</v>
      </c>
      <c r="C3729" t="s">
        <v>80</v>
      </c>
      <c r="D3729" t="s">
        <v>90</v>
      </c>
      <c r="E3729" t="s">
        <v>140</v>
      </c>
      <c r="F3729" t="s">
        <v>10851</v>
      </c>
      <c r="G3729" t="s">
        <v>242</v>
      </c>
      <c r="H3729" t="s">
        <v>134</v>
      </c>
      <c r="I3729" t="s">
        <v>135</v>
      </c>
      <c r="J3729" t="s">
        <v>136</v>
      </c>
      <c r="K3729" t="s">
        <v>137</v>
      </c>
      <c r="L3729" t="s">
        <v>10852</v>
      </c>
      <c r="M3729" t="s">
        <v>10853</v>
      </c>
      <c r="N3729">
        <v>1.243055555</v>
      </c>
      <c r="O3729">
        <v>0</v>
      </c>
      <c r="P3729">
        <v>6</v>
      </c>
      <c r="Q3729">
        <v>0</v>
      </c>
      <c r="R3729">
        <v>0</v>
      </c>
      <c r="S3729">
        <v>0</v>
      </c>
      <c r="T3729">
        <v>1</v>
      </c>
      <c r="U3729">
        <v>0</v>
      </c>
      <c r="V3729">
        <v>0</v>
      </c>
      <c r="W3729">
        <v>0</v>
      </c>
      <c r="X3729">
        <v>1.7944128499066083</v>
      </c>
      <c r="Y3729">
        <v>0</v>
      </c>
      <c r="Z3729">
        <v>0</v>
      </c>
      <c r="AA3729">
        <v>0</v>
      </c>
      <c r="AB3729">
        <v>0.20372053345013336</v>
      </c>
      <c r="AC3729">
        <v>0</v>
      </c>
      <c r="AD3729">
        <v>0</v>
      </c>
      <c r="AE3729">
        <v>1.9981333833567416</v>
      </c>
    </row>
    <row r="3730" spans="1:31" x14ac:dyDescent="0.25">
      <c r="A3730">
        <v>1828205</v>
      </c>
      <c r="B3730">
        <v>1</v>
      </c>
      <c r="C3730" t="s">
        <v>81</v>
      </c>
      <c r="D3730" t="s">
        <v>112</v>
      </c>
      <c r="E3730" t="s">
        <v>154</v>
      </c>
      <c r="F3730" t="s">
        <v>10854</v>
      </c>
      <c r="G3730" t="s">
        <v>175</v>
      </c>
      <c r="H3730" t="s">
        <v>157</v>
      </c>
      <c r="I3730" t="s">
        <v>135</v>
      </c>
      <c r="J3730" t="s">
        <v>136</v>
      </c>
      <c r="K3730" t="s">
        <v>137</v>
      </c>
      <c r="L3730" t="s">
        <v>10855</v>
      </c>
      <c r="M3730" t="s">
        <v>10856</v>
      </c>
      <c r="N3730">
        <v>5.9744444440000004</v>
      </c>
      <c r="O3730">
        <v>0</v>
      </c>
      <c r="P3730">
        <v>67</v>
      </c>
      <c r="Q3730">
        <v>0</v>
      </c>
      <c r="R3730">
        <v>3</v>
      </c>
      <c r="S3730">
        <v>0</v>
      </c>
      <c r="T3730">
        <v>2</v>
      </c>
      <c r="U3730">
        <v>0</v>
      </c>
      <c r="V3730">
        <v>0</v>
      </c>
      <c r="W3730">
        <v>0</v>
      </c>
      <c r="X3730">
        <v>33.497070260449554</v>
      </c>
      <c r="Y3730">
        <v>0</v>
      </c>
      <c r="Z3730">
        <v>1.6564856704074082</v>
      </c>
      <c r="AA3730">
        <v>0</v>
      </c>
      <c r="AB3730">
        <v>2.2354677030490588</v>
      </c>
      <c r="AC3730">
        <v>0</v>
      </c>
      <c r="AD3730">
        <v>0</v>
      </c>
      <c r="AE3730">
        <v>37.389023633906021</v>
      </c>
    </row>
    <row r="3731" spans="1:31" x14ac:dyDescent="0.25">
      <c r="A3731">
        <v>1829041</v>
      </c>
      <c r="B3731">
        <v>1</v>
      </c>
      <c r="C3731" t="s">
        <v>81</v>
      </c>
      <c r="D3731" t="s">
        <v>120</v>
      </c>
      <c r="E3731" t="s">
        <v>252</v>
      </c>
      <c r="F3731" t="s">
        <v>10857</v>
      </c>
      <c r="G3731" t="s">
        <v>279</v>
      </c>
      <c r="H3731" t="s">
        <v>134</v>
      </c>
      <c r="I3731" t="s">
        <v>135</v>
      </c>
      <c r="J3731" t="s">
        <v>136</v>
      </c>
      <c r="K3731" t="s">
        <v>137</v>
      </c>
      <c r="L3731" t="s">
        <v>10858</v>
      </c>
      <c r="M3731" t="s">
        <v>10859</v>
      </c>
      <c r="N3731">
        <v>1.9083333330000001</v>
      </c>
      <c r="O3731">
        <v>0</v>
      </c>
      <c r="P3731">
        <v>26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4.4953728979116994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4.4953728979116994</v>
      </c>
    </row>
    <row r="3732" spans="1:31" x14ac:dyDescent="0.25">
      <c r="A3732">
        <v>1827959</v>
      </c>
      <c r="B3732">
        <v>1</v>
      </c>
      <c r="C3732" t="s">
        <v>80</v>
      </c>
      <c r="D3732" t="s">
        <v>93</v>
      </c>
      <c r="E3732" t="s">
        <v>154</v>
      </c>
      <c r="F3732" t="s">
        <v>10860</v>
      </c>
      <c r="G3732" t="s">
        <v>175</v>
      </c>
      <c r="H3732" t="s">
        <v>157</v>
      </c>
      <c r="I3732" t="s">
        <v>135</v>
      </c>
      <c r="J3732" t="s">
        <v>136</v>
      </c>
      <c r="K3732" t="s">
        <v>137</v>
      </c>
      <c r="L3732" t="s">
        <v>10861</v>
      </c>
      <c r="M3732" t="s">
        <v>10862</v>
      </c>
      <c r="N3732">
        <v>2.730277777</v>
      </c>
      <c r="O3732">
        <v>0</v>
      </c>
      <c r="P3732">
        <v>6</v>
      </c>
      <c r="Q3732">
        <v>0</v>
      </c>
      <c r="R3732">
        <v>0</v>
      </c>
      <c r="S3732">
        <v>0</v>
      </c>
      <c r="T3732">
        <v>1</v>
      </c>
      <c r="U3732">
        <v>0</v>
      </c>
      <c r="V3732">
        <v>0</v>
      </c>
      <c r="W3732">
        <v>0</v>
      </c>
      <c r="X3732">
        <v>1.8866820426972502</v>
      </c>
      <c r="Y3732">
        <v>0</v>
      </c>
      <c r="Z3732">
        <v>0</v>
      </c>
      <c r="AA3732">
        <v>0</v>
      </c>
      <c r="AB3732">
        <v>0.51272644896928343</v>
      </c>
      <c r="AC3732">
        <v>0</v>
      </c>
      <c r="AD3732">
        <v>0</v>
      </c>
      <c r="AE3732">
        <v>2.3994084916665335</v>
      </c>
    </row>
    <row r="3733" spans="1:31" x14ac:dyDescent="0.25">
      <c r="A3733">
        <v>1829064</v>
      </c>
      <c r="B3733">
        <v>1</v>
      </c>
      <c r="C3733" t="s">
        <v>80</v>
      </c>
      <c r="D3733" t="s">
        <v>98</v>
      </c>
      <c r="E3733" t="s">
        <v>154</v>
      </c>
      <c r="F3733" t="s">
        <v>10863</v>
      </c>
      <c r="G3733" t="s">
        <v>175</v>
      </c>
      <c r="H3733" t="s">
        <v>157</v>
      </c>
      <c r="I3733" t="s">
        <v>135</v>
      </c>
      <c r="J3733" t="s">
        <v>136</v>
      </c>
      <c r="K3733" t="s">
        <v>137</v>
      </c>
      <c r="L3733" t="s">
        <v>10864</v>
      </c>
      <c r="M3733" t="s">
        <v>10865</v>
      </c>
      <c r="N3733">
        <v>3.4988888880000002</v>
      </c>
      <c r="O3733">
        <v>0</v>
      </c>
      <c r="P3733">
        <v>0</v>
      </c>
      <c r="Q3733">
        <v>1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21.460661984297651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21.460661984297651</v>
      </c>
    </row>
    <row r="3734" spans="1:31" x14ac:dyDescent="0.25">
      <c r="A3734">
        <v>1828188</v>
      </c>
      <c r="B3734">
        <v>1</v>
      </c>
      <c r="C3734" t="s">
        <v>80</v>
      </c>
      <c r="D3734" t="s">
        <v>94</v>
      </c>
      <c r="E3734" t="s">
        <v>202</v>
      </c>
      <c r="F3734" t="s">
        <v>10866</v>
      </c>
      <c r="G3734" t="s">
        <v>156</v>
      </c>
      <c r="H3734" t="s">
        <v>157</v>
      </c>
      <c r="I3734" t="s">
        <v>135</v>
      </c>
      <c r="J3734" t="s">
        <v>136</v>
      </c>
      <c r="K3734" t="s">
        <v>137</v>
      </c>
      <c r="L3734" t="s">
        <v>10867</v>
      </c>
      <c r="M3734" t="s">
        <v>10868</v>
      </c>
      <c r="N3734">
        <v>1.669166666</v>
      </c>
      <c r="O3734">
        <v>0</v>
      </c>
      <c r="P3734">
        <v>954</v>
      </c>
      <c r="Q3734">
        <v>0</v>
      </c>
      <c r="R3734">
        <v>1</v>
      </c>
      <c r="S3734">
        <v>6</v>
      </c>
      <c r="T3734">
        <v>64</v>
      </c>
      <c r="U3734">
        <v>0</v>
      </c>
      <c r="V3734">
        <v>0</v>
      </c>
      <c r="W3734">
        <v>0</v>
      </c>
      <c r="X3734">
        <v>130.38080446064916</v>
      </c>
      <c r="Y3734">
        <v>0</v>
      </c>
      <c r="Z3734">
        <v>0</v>
      </c>
      <c r="AA3734">
        <v>14.304553733677325</v>
      </c>
      <c r="AB3734">
        <v>55.0762222464245</v>
      </c>
      <c r="AC3734">
        <v>0</v>
      </c>
      <c r="AD3734">
        <v>0</v>
      </c>
      <c r="AE3734">
        <v>199.76158044075098</v>
      </c>
    </row>
    <row r="3735" spans="1:31" x14ac:dyDescent="0.25">
      <c r="A3735">
        <v>1828878</v>
      </c>
      <c r="B3735">
        <v>1</v>
      </c>
      <c r="C3735" t="s">
        <v>81</v>
      </c>
      <c r="D3735" t="s">
        <v>121</v>
      </c>
      <c r="E3735" t="s">
        <v>164</v>
      </c>
      <c r="F3735" t="s">
        <v>1647</v>
      </c>
      <c r="G3735" t="s">
        <v>156</v>
      </c>
      <c r="H3735" t="s">
        <v>157</v>
      </c>
      <c r="I3735" t="s">
        <v>135</v>
      </c>
      <c r="J3735" t="s">
        <v>136</v>
      </c>
      <c r="K3735" t="s">
        <v>137</v>
      </c>
      <c r="L3735" t="s">
        <v>10869</v>
      </c>
      <c r="M3735" t="s">
        <v>10870</v>
      </c>
      <c r="N3735">
        <v>0.32861111100000001</v>
      </c>
      <c r="O3735">
        <v>0</v>
      </c>
      <c r="P3735">
        <v>242</v>
      </c>
      <c r="Q3735">
        <v>0</v>
      </c>
      <c r="R3735">
        <v>53</v>
      </c>
      <c r="S3735">
        <v>2</v>
      </c>
      <c r="T3735">
        <v>10</v>
      </c>
      <c r="U3735">
        <v>0</v>
      </c>
      <c r="V3735">
        <v>0</v>
      </c>
      <c r="W3735">
        <v>0</v>
      </c>
      <c r="X3735">
        <v>11.428354809416685</v>
      </c>
      <c r="Y3735">
        <v>0</v>
      </c>
      <c r="Z3735">
        <v>3.8555092633973511</v>
      </c>
      <c r="AA3735">
        <v>1.1814218669158583</v>
      </c>
      <c r="AB3735">
        <v>5.1074793989826448</v>
      </c>
      <c r="AC3735">
        <v>0</v>
      </c>
      <c r="AD3735">
        <v>0</v>
      </c>
      <c r="AE3735">
        <v>21.572765338712539</v>
      </c>
    </row>
    <row r="3736" spans="1:31" x14ac:dyDescent="0.25">
      <c r="A3736">
        <v>1828168</v>
      </c>
      <c r="B3736">
        <v>1</v>
      </c>
      <c r="C3736" t="s">
        <v>81</v>
      </c>
      <c r="D3736" t="s">
        <v>115</v>
      </c>
      <c r="E3736" t="s">
        <v>131</v>
      </c>
      <c r="F3736" t="s">
        <v>10871</v>
      </c>
      <c r="G3736" t="s">
        <v>133</v>
      </c>
      <c r="H3736" t="s">
        <v>134</v>
      </c>
      <c r="I3736" t="s">
        <v>135</v>
      </c>
      <c r="J3736" t="s">
        <v>136</v>
      </c>
      <c r="K3736" t="s">
        <v>137</v>
      </c>
      <c r="L3736" t="s">
        <v>10872</v>
      </c>
      <c r="M3736" t="s">
        <v>10873</v>
      </c>
      <c r="N3736">
        <v>1.258888888</v>
      </c>
      <c r="O3736">
        <v>0</v>
      </c>
      <c r="P3736">
        <v>17</v>
      </c>
      <c r="Q3736">
        <v>0</v>
      </c>
      <c r="R3736">
        <v>6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1.3113996432900001</v>
      </c>
      <c r="Y3736">
        <v>0</v>
      </c>
      <c r="Z3736">
        <v>4.3917566651585336</v>
      </c>
      <c r="AA3736">
        <v>0</v>
      </c>
      <c r="AB3736">
        <v>0</v>
      </c>
      <c r="AC3736">
        <v>0</v>
      </c>
      <c r="AD3736">
        <v>0</v>
      </c>
      <c r="AE3736">
        <v>5.7031563084485342</v>
      </c>
    </row>
    <row r="3737" spans="1:31" x14ac:dyDescent="0.25">
      <c r="A3737">
        <v>1828586</v>
      </c>
      <c r="B3737">
        <v>1</v>
      </c>
      <c r="C3737" t="s">
        <v>80</v>
      </c>
      <c r="D3737" t="s">
        <v>104</v>
      </c>
      <c r="E3737" t="s">
        <v>164</v>
      </c>
      <c r="F3737" t="s">
        <v>2243</v>
      </c>
      <c r="G3737" t="s">
        <v>156</v>
      </c>
      <c r="H3737" t="s">
        <v>157</v>
      </c>
      <c r="I3737" t="s">
        <v>135</v>
      </c>
      <c r="J3737" t="s">
        <v>136</v>
      </c>
      <c r="K3737" t="s">
        <v>137</v>
      </c>
      <c r="L3737" t="s">
        <v>9865</v>
      </c>
      <c r="M3737" t="s">
        <v>10874</v>
      </c>
      <c r="N3737">
        <v>1.7188888879999999</v>
      </c>
      <c r="O3737">
        <v>15</v>
      </c>
      <c r="P3737">
        <v>298</v>
      </c>
      <c r="Q3737">
        <v>24</v>
      </c>
      <c r="R3737">
        <v>22</v>
      </c>
      <c r="S3737">
        <v>35</v>
      </c>
      <c r="T3737">
        <v>31</v>
      </c>
      <c r="U3737">
        <v>14</v>
      </c>
      <c r="V3737">
        <v>2</v>
      </c>
      <c r="W3737">
        <v>32.252421721666607</v>
      </c>
      <c r="X3737">
        <v>170.04080944359376</v>
      </c>
      <c r="Y3737">
        <v>89.518766890825034</v>
      </c>
      <c r="Z3737">
        <v>30.41155385287793</v>
      </c>
      <c r="AA3737">
        <v>1456.1104465216472</v>
      </c>
      <c r="AB3737">
        <v>66.367143288521092</v>
      </c>
      <c r="AC3737">
        <v>7464.2235988531447</v>
      </c>
      <c r="AD3737">
        <v>334.72962748542807</v>
      </c>
      <c r="AE3737">
        <v>9643.6543680577051</v>
      </c>
    </row>
    <row r="3738" spans="1:31" x14ac:dyDescent="0.25">
      <c r="A3738">
        <v>1828045</v>
      </c>
      <c r="B3738">
        <v>1</v>
      </c>
      <c r="C3738" t="s">
        <v>80</v>
      </c>
      <c r="D3738" t="s">
        <v>94</v>
      </c>
      <c r="E3738" t="s">
        <v>131</v>
      </c>
      <c r="F3738" t="s">
        <v>10875</v>
      </c>
      <c r="G3738" t="s">
        <v>1486</v>
      </c>
      <c r="H3738" t="s">
        <v>134</v>
      </c>
      <c r="I3738" t="s">
        <v>135</v>
      </c>
      <c r="J3738" t="s">
        <v>136</v>
      </c>
      <c r="K3738" t="s">
        <v>137</v>
      </c>
      <c r="L3738" t="s">
        <v>10876</v>
      </c>
      <c r="M3738" t="s">
        <v>10877</v>
      </c>
      <c r="N3738">
        <v>1.5352777769999999</v>
      </c>
      <c r="O3738">
        <v>0</v>
      </c>
      <c r="P3738">
        <v>75</v>
      </c>
      <c r="Q3738">
        <v>0</v>
      </c>
      <c r="R3738">
        <v>0</v>
      </c>
      <c r="S3738">
        <v>0</v>
      </c>
      <c r="T3738">
        <v>8</v>
      </c>
      <c r="U3738">
        <v>0</v>
      </c>
      <c r="V3738">
        <v>0</v>
      </c>
      <c r="W3738">
        <v>0</v>
      </c>
      <c r="X3738">
        <v>12.742979079052496</v>
      </c>
      <c r="Y3738">
        <v>0</v>
      </c>
      <c r="Z3738">
        <v>0</v>
      </c>
      <c r="AA3738">
        <v>0</v>
      </c>
      <c r="AB3738">
        <v>3.7819771879054667</v>
      </c>
      <c r="AC3738">
        <v>0</v>
      </c>
      <c r="AD3738">
        <v>0</v>
      </c>
      <c r="AE3738">
        <v>16.524956266957965</v>
      </c>
    </row>
    <row r="3739" spans="1:31" x14ac:dyDescent="0.25">
      <c r="A3739">
        <v>1827896</v>
      </c>
      <c r="B3739">
        <v>1</v>
      </c>
      <c r="C3739" t="s">
        <v>81</v>
      </c>
      <c r="D3739" t="s">
        <v>112</v>
      </c>
      <c r="E3739" t="s">
        <v>154</v>
      </c>
      <c r="F3739" t="s">
        <v>1015</v>
      </c>
      <c r="G3739" t="s">
        <v>150</v>
      </c>
      <c r="H3739" t="s">
        <v>157</v>
      </c>
      <c r="I3739" t="s">
        <v>135</v>
      </c>
      <c r="J3739" t="s">
        <v>136</v>
      </c>
      <c r="K3739" t="s">
        <v>151</v>
      </c>
      <c r="L3739" t="s">
        <v>10878</v>
      </c>
      <c r="M3739" t="s">
        <v>10879</v>
      </c>
      <c r="N3739">
        <v>8.3678333330000001</v>
      </c>
      <c r="O3739">
        <v>0</v>
      </c>
      <c r="P3739">
        <v>115</v>
      </c>
      <c r="Q3739">
        <v>0</v>
      </c>
      <c r="R3739">
        <v>2</v>
      </c>
      <c r="S3739">
        <v>0</v>
      </c>
      <c r="T3739">
        <v>7</v>
      </c>
      <c r="U3739">
        <v>0</v>
      </c>
      <c r="V3739">
        <v>0</v>
      </c>
      <c r="W3739">
        <v>0</v>
      </c>
      <c r="X3739">
        <v>160.42415486608786</v>
      </c>
      <c r="Y3739">
        <v>0</v>
      </c>
      <c r="Z3739">
        <v>1.6878001929141251</v>
      </c>
      <c r="AA3739">
        <v>0</v>
      </c>
      <c r="AB3739">
        <v>13.098047967205545</v>
      </c>
      <c r="AC3739">
        <v>0</v>
      </c>
      <c r="AD3739">
        <v>0</v>
      </c>
      <c r="AE3739">
        <v>175.21000302620752</v>
      </c>
    </row>
    <row r="3740" spans="1:31" x14ac:dyDescent="0.25">
      <c r="A3740">
        <v>1828039</v>
      </c>
      <c r="B3740">
        <v>1</v>
      </c>
      <c r="C3740" t="s">
        <v>81</v>
      </c>
      <c r="D3740" t="s">
        <v>118</v>
      </c>
      <c r="E3740" t="s">
        <v>154</v>
      </c>
      <c r="F3740" t="s">
        <v>6121</v>
      </c>
      <c r="G3740" t="s">
        <v>156</v>
      </c>
      <c r="H3740" t="s">
        <v>157</v>
      </c>
      <c r="I3740" t="s">
        <v>135</v>
      </c>
      <c r="J3740" t="s">
        <v>136</v>
      </c>
      <c r="K3740" t="s">
        <v>137</v>
      </c>
      <c r="L3740" t="s">
        <v>10880</v>
      </c>
      <c r="M3740" t="s">
        <v>10881</v>
      </c>
      <c r="N3740">
        <v>1.051666666</v>
      </c>
      <c r="O3740">
        <v>0</v>
      </c>
      <c r="P3740">
        <v>735</v>
      </c>
      <c r="Q3740">
        <v>0</v>
      </c>
      <c r="R3740">
        <v>29</v>
      </c>
      <c r="S3740">
        <v>1</v>
      </c>
      <c r="T3740">
        <v>82</v>
      </c>
      <c r="U3740">
        <v>0</v>
      </c>
      <c r="V3740">
        <v>1</v>
      </c>
      <c r="W3740">
        <v>0</v>
      </c>
      <c r="X3740">
        <v>140.25270525605291</v>
      </c>
      <c r="Y3740">
        <v>0</v>
      </c>
      <c r="Z3740">
        <v>47.290260357298976</v>
      </c>
      <c r="AA3740">
        <v>0.61045352297666677</v>
      </c>
      <c r="AB3740">
        <v>42.2468942917669</v>
      </c>
      <c r="AC3740">
        <v>0</v>
      </c>
      <c r="AD3740">
        <v>29.800349183102231</v>
      </c>
      <c r="AE3740">
        <v>260.20066261119769</v>
      </c>
    </row>
    <row r="3741" spans="1:31" x14ac:dyDescent="0.25">
      <c r="A3741">
        <v>1827982</v>
      </c>
      <c r="B3741">
        <v>1</v>
      </c>
      <c r="C3741" t="s">
        <v>81</v>
      </c>
      <c r="D3741" t="s">
        <v>128</v>
      </c>
      <c r="E3741" t="s">
        <v>131</v>
      </c>
      <c r="F3741" t="s">
        <v>10882</v>
      </c>
      <c r="G3741" t="s">
        <v>133</v>
      </c>
      <c r="H3741" t="s">
        <v>134</v>
      </c>
      <c r="I3741" t="s">
        <v>135</v>
      </c>
      <c r="J3741" t="s">
        <v>136</v>
      </c>
      <c r="K3741" t="s">
        <v>137</v>
      </c>
      <c r="L3741" t="s">
        <v>10883</v>
      </c>
      <c r="M3741" t="s">
        <v>10884</v>
      </c>
      <c r="N3741">
        <v>8.5141666659999995</v>
      </c>
      <c r="O3741">
        <v>0</v>
      </c>
      <c r="P3741">
        <v>1</v>
      </c>
      <c r="Q3741">
        <v>0</v>
      </c>
      <c r="R3741">
        <v>2</v>
      </c>
      <c r="S3741">
        <v>0</v>
      </c>
      <c r="T3741">
        <v>4</v>
      </c>
      <c r="U3741">
        <v>0</v>
      </c>
      <c r="V3741">
        <v>0</v>
      </c>
      <c r="W3741">
        <v>0</v>
      </c>
      <c r="X3741">
        <v>7.5494131851716091</v>
      </c>
      <c r="Y3741">
        <v>0</v>
      </c>
      <c r="Z3741">
        <v>1.096389299153125</v>
      </c>
      <c r="AA3741">
        <v>0</v>
      </c>
      <c r="AB3741">
        <v>27.384718047964203</v>
      </c>
      <c r="AC3741">
        <v>0</v>
      </c>
      <c r="AD3741">
        <v>0</v>
      </c>
      <c r="AE3741">
        <v>36.030520532288939</v>
      </c>
    </row>
    <row r="3742" spans="1:31" x14ac:dyDescent="0.25">
      <c r="A3742">
        <v>1827833</v>
      </c>
      <c r="B3742">
        <v>1</v>
      </c>
      <c r="C3742" t="s">
        <v>81</v>
      </c>
      <c r="D3742" t="s">
        <v>120</v>
      </c>
      <c r="E3742" t="s">
        <v>131</v>
      </c>
      <c r="F3742" t="s">
        <v>10885</v>
      </c>
      <c r="G3742" t="s">
        <v>10886</v>
      </c>
      <c r="H3742" t="s">
        <v>134</v>
      </c>
      <c r="I3742" t="s">
        <v>135</v>
      </c>
      <c r="J3742" t="s">
        <v>136</v>
      </c>
      <c r="K3742" t="s">
        <v>137</v>
      </c>
      <c r="L3742" t="s">
        <v>10887</v>
      </c>
      <c r="M3742" t="s">
        <v>10888</v>
      </c>
      <c r="N3742">
        <v>0.98166666599999997</v>
      </c>
      <c r="O3742">
        <v>0</v>
      </c>
      <c r="P3742">
        <v>55</v>
      </c>
      <c r="Q3742">
        <v>0</v>
      </c>
      <c r="R3742">
        <v>0</v>
      </c>
      <c r="S3742">
        <v>0</v>
      </c>
      <c r="T3742">
        <v>4</v>
      </c>
      <c r="U3742">
        <v>0</v>
      </c>
      <c r="V3742">
        <v>0</v>
      </c>
      <c r="W3742">
        <v>0</v>
      </c>
      <c r="X3742">
        <v>5.6519236727789908</v>
      </c>
      <c r="Y3742">
        <v>0</v>
      </c>
      <c r="Z3742">
        <v>0</v>
      </c>
      <c r="AA3742">
        <v>0</v>
      </c>
      <c r="AB3742">
        <v>1.4884451183081002</v>
      </c>
      <c r="AC3742">
        <v>0</v>
      </c>
      <c r="AD3742">
        <v>0</v>
      </c>
      <c r="AE3742">
        <v>7.1403687910870914</v>
      </c>
    </row>
    <row r="3743" spans="1:31" x14ac:dyDescent="0.25">
      <c r="A3743">
        <v>1829164</v>
      </c>
      <c r="B3743">
        <v>1</v>
      </c>
      <c r="C3743" t="s">
        <v>81</v>
      </c>
      <c r="D3743" t="s">
        <v>116</v>
      </c>
      <c r="E3743" t="s">
        <v>252</v>
      </c>
      <c r="F3743" t="s">
        <v>10889</v>
      </c>
      <c r="G3743" t="s">
        <v>279</v>
      </c>
      <c r="H3743" t="s">
        <v>134</v>
      </c>
      <c r="I3743" t="s">
        <v>135</v>
      </c>
      <c r="J3743" t="s">
        <v>136</v>
      </c>
      <c r="K3743" t="s">
        <v>137</v>
      </c>
      <c r="L3743" t="s">
        <v>10890</v>
      </c>
      <c r="M3743" t="s">
        <v>10891</v>
      </c>
      <c r="N3743">
        <v>2.039722222</v>
      </c>
      <c r="O3743">
        <v>0</v>
      </c>
      <c r="P3743">
        <v>28</v>
      </c>
      <c r="Q3743">
        <v>0</v>
      </c>
      <c r="R3743">
        <v>0</v>
      </c>
      <c r="S3743">
        <v>0</v>
      </c>
      <c r="T3743">
        <v>1</v>
      </c>
      <c r="U3743">
        <v>0</v>
      </c>
      <c r="V3743">
        <v>0</v>
      </c>
      <c r="W3743">
        <v>0</v>
      </c>
      <c r="X3743">
        <v>4.8464392837360331</v>
      </c>
      <c r="Y3743">
        <v>0</v>
      </c>
      <c r="Z3743">
        <v>0</v>
      </c>
      <c r="AA3743">
        <v>0</v>
      </c>
      <c r="AB3743">
        <v>5.1111720897299998E-2</v>
      </c>
      <c r="AC3743">
        <v>0</v>
      </c>
      <c r="AD3743">
        <v>0</v>
      </c>
      <c r="AE3743">
        <v>4.8975510046333328</v>
      </c>
    </row>
    <row r="3744" spans="1:31" x14ac:dyDescent="0.25">
      <c r="A3744">
        <v>1829714</v>
      </c>
      <c r="B3744">
        <v>1</v>
      </c>
      <c r="C3744" t="s">
        <v>80</v>
      </c>
      <c r="D3744" t="s">
        <v>97</v>
      </c>
      <c r="E3744" t="s">
        <v>154</v>
      </c>
      <c r="F3744" t="s">
        <v>2778</v>
      </c>
      <c r="G3744" t="s">
        <v>175</v>
      </c>
      <c r="H3744" t="s">
        <v>157</v>
      </c>
      <c r="I3744" t="s">
        <v>135</v>
      </c>
      <c r="J3744" t="s">
        <v>136</v>
      </c>
      <c r="K3744" t="s">
        <v>137</v>
      </c>
      <c r="L3744" t="s">
        <v>10892</v>
      </c>
      <c r="M3744" t="s">
        <v>10893</v>
      </c>
      <c r="N3744">
        <v>1.3830555550000001</v>
      </c>
      <c r="O3744">
        <v>0</v>
      </c>
      <c r="P3744">
        <v>95</v>
      </c>
      <c r="Q3744">
        <v>0</v>
      </c>
      <c r="R3744">
        <v>2</v>
      </c>
      <c r="S3744">
        <v>0</v>
      </c>
      <c r="T3744">
        <v>14</v>
      </c>
      <c r="U3744">
        <v>0</v>
      </c>
      <c r="V3744">
        <v>0</v>
      </c>
      <c r="W3744">
        <v>0</v>
      </c>
      <c r="X3744">
        <v>33.115018131451897</v>
      </c>
      <c r="Y3744">
        <v>0</v>
      </c>
      <c r="Z3744">
        <v>0.51265648906299999</v>
      </c>
      <c r="AA3744">
        <v>0</v>
      </c>
      <c r="AB3744">
        <v>7.4594102198956671</v>
      </c>
      <c r="AC3744">
        <v>0</v>
      </c>
      <c r="AD3744">
        <v>0</v>
      </c>
      <c r="AE3744">
        <v>41.087084840410562</v>
      </c>
    </row>
    <row r="3745" spans="1:31" x14ac:dyDescent="0.25">
      <c r="A3745">
        <v>1829405</v>
      </c>
      <c r="B3745">
        <v>1</v>
      </c>
      <c r="C3745" t="s">
        <v>81</v>
      </c>
      <c r="D3745" t="s">
        <v>127</v>
      </c>
      <c r="E3745" t="s">
        <v>164</v>
      </c>
      <c r="F3745" t="s">
        <v>10894</v>
      </c>
      <c r="G3745" t="s">
        <v>156</v>
      </c>
      <c r="H3745" t="s">
        <v>157</v>
      </c>
      <c r="I3745" t="s">
        <v>135</v>
      </c>
      <c r="J3745" t="s">
        <v>136</v>
      </c>
      <c r="K3745" t="s">
        <v>137</v>
      </c>
      <c r="L3745" t="s">
        <v>10895</v>
      </c>
      <c r="M3745" t="s">
        <v>10896</v>
      </c>
      <c r="N3745">
        <v>4.3455555549999998</v>
      </c>
      <c r="O3745">
        <v>2</v>
      </c>
      <c r="P3745">
        <v>2</v>
      </c>
      <c r="Q3745">
        <v>44</v>
      </c>
      <c r="R3745">
        <v>16</v>
      </c>
      <c r="S3745">
        <v>1</v>
      </c>
      <c r="T3745">
        <v>1</v>
      </c>
      <c r="U3745">
        <v>0</v>
      </c>
      <c r="V3745">
        <v>0</v>
      </c>
      <c r="W3745">
        <v>1.4810660310405166</v>
      </c>
      <c r="X3745">
        <v>7.9671488730894673</v>
      </c>
      <c r="Y3745">
        <v>146.99061820508857</v>
      </c>
      <c r="Z3745">
        <v>398.77148008629166</v>
      </c>
      <c r="AA3745">
        <v>6.5396824320248896</v>
      </c>
      <c r="AB3745">
        <v>0</v>
      </c>
      <c r="AC3745">
        <v>0</v>
      </c>
      <c r="AD3745">
        <v>0</v>
      </c>
      <c r="AE3745">
        <v>561.7499956275351</v>
      </c>
    </row>
    <row r="3746" spans="1:31" x14ac:dyDescent="0.25">
      <c r="A3746">
        <v>1829342</v>
      </c>
      <c r="B3746">
        <v>1</v>
      </c>
      <c r="C3746" t="s">
        <v>81</v>
      </c>
      <c r="D3746" t="s">
        <v>128</v>
      </c>
      <c r="E3746" t="s">
        <v>131</v>
      </c>
      <c r="F3746" t="s">
        <v>10897</v>
      </c>
      <c r="G3746" t="s">
        <v>225</v>
      </c>
      <c r="H3746" t="s">
        <v>134</v>
      </c>
      <c r="I3746" t="s">
        <v>135</v>
      </c>
      <c r="J3746" t="s">
        <v>136</v>
      </c>
      <c r="K3746" t="s">
        <v>151</v>
      </c>
      <c r="L3746" t="s">
        <v>10898</v>
      </c>
      <c r="M3746" t="s">
        <v>10899</v>
      </c>
      <c r="N3746">
        <v>2.7702916659999999</v>
      </c>
      <c r="O3746">
        <v>0</v>
      </c>
      <c r="P3746">
        <v>8</v>
      </c>
      <c r="Q3746">
        <v>0</v>
      </c>
      <c r="R3746">
        <v>8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7.8624066203380005</v>
      </c>
      <c r="Y3746">
        <v>0</v>
      </c>
      <c r="Z3746">
        <v>6.6374332075923679</v>
      </c>
      <c r="AA3746">
        <v>0</v>
      </c>
      <c r="AB3746">
        <v>2.9152212948251504</v>
      </c>
      <c r="AC3746">
        <v>0</v>
      </c>
      <c r="AD3746">
        <v>0</v>
      </c>
      <c r="AE3746">
        <v>17.415061122755521</v>
      </c>
    </row>
    <row r="3747" spans="1:31" x14ac:dyDescent="0.25">
      <c r="A3747">
        <v>1829488</v>
      </c>
      <c r="B3747">
        <v>1</v>
      </c>
      <c r="C3747" t="s">
        <v>81</v>
      </c>
      <c r="D3747" t="s">
        <v>112</v>
      </c>
      <c r="E3747" t="s">
        <v>140</v>
      </c>
      <c r="F3747" t="s">
        <v>10900</v>
      </c>
      <c r="G3747" t="s">
        <v>246</v>
      </c>
      <c r="H3747" t="s">
        <v>134</v>
      </c>
      <c r="I3747" t="s">
        <v>135</v>
      </c>
      <c r="J3747" t="s">
        <v>136</v>
      </c>
      <c r="K3747" t="s">
        <v>137</v>
      </c>
      <c r="L3747" t="s">
        <v>10901</v>
      </c>
      <c r="M3747" t="s">
        <v>10902</v>
      </c>
      <c r="N3747">
        <v>1.0452777769999999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0.24774557810123335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0.24774557810123335</v>
      </c>
    </row>
    <row r="3748" spans="1:31" x14ac:dyDescent="0.25">
      <c r="A3748">
        <v>1829253</v>
      </c>
      <c r="B3748">
        <v>1</v>
      </c>
      <c r="C3748" t="s">
        <v>80</v>
      </c>
      <c r="D3748" t="s">
        <v>100</v>
      </c>
      <c r="E3748" t="s">
        <v>154</v>
      </c>
      <c r="F3748" t="s">
        <v>10903</v>
      </c>
      <c r="G3748" t="s">
        <v>175</v>
      </c>
      <c r="H3748" t="s">
        <v>157</v>
      </c>
      <c r="I3748" t="s">
        <v>135</v>
      </c>
      <c r="J3748" t="s">
        <v>136</v>
      </c>
      <c r="K3748" t="s">
        <v>137</v>
      </c>
      <c r="L3748" t="s">
        <v>10904</v>
      </c>
      <c r="M3748" t="s">
        <v>10905</v>
      </c>
      <c r="N3748">
        <v>0.70888888800000005</v>
      </c>
      <c r="O3748">
        <v>0</v>
      </c>
      <c r="P3748">
        <v>22</v>
      </c>
      <c r="Q3748">
        <v>0</v>
      </c>
      <c r="R3748">
        <v>7</v>
      </c>
      <c r="S3748">
        <v>0</v>
      </c>
      <c r="T3748">
        <v>5</v>
      </c>
      <c r="U3748">
        <v>0</v>
      </c>
      <c r="V3748">
        <v>0</v>
      </c>
      <c r="W3748">
        <v>0</v>
      </c>
      <c r="X3748">
        <v>5.8348610107142669</v>
      </c>
      <c r="Y3748">
        <v>0</v>
      </c>
      <c r="Z3748">
        <v>3.2858266954648667</v>
      </c>
      <c r="AA3748">
        <v>0</v>
      </c>
      <c r="AB3748">
        <v>1.5306198780839999</v>
      </c>
      <c r="AC3748">
        <v>0</v>
      </c>
      <c r="AD3748">
        <v>0</v>
      </c>
      <c r="AE3748">
        <v>10.651307584263133</v>
      </c>
    </row>
    <row r="3749" spans="1:31" x14ac:dyDescent="0.25">
      <c r="A3749">
        <v>1829800</v>
      </c>
      <c r="B3749">
        <v>1</v>
      </c>
      <c r="C3749" t="s">
        <v>80</v>
      </c>
      <c r="D3749" t="s">
        <v>105</v>
      </c>
      <c r="E3749" t="s">
        <v>223</v>
      </c>
      <c r="F3749" t="s">
        <v>10906</v>
      </c>
      <c r="G3749" t="s">
        <v>217</v>
      </c>
      <c r="H3749" t="s">
        <v>134</v>
      </c>
      <c r="I3749" t="s">
        <v>135</v>
      </c>
      <c r="J3749" t="s">
        <v>136</v>
      </c>
      <c r="K3749" t="s">
        <v>137</v>
      </c>
      <c r="L3749" t="s">
        <v>10907</v>
      </c>
      <c r="M3749" t="s">
        <v>10908</v>
      </c>
      <c r="N3749">
        <v>1.208611111</v>
      </c>
      <c r="O3749">
        <v>0</v>
      </c>
      <c r="P3749">
        <v>4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1.5591829635986505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1.5591829635986505</v>
      </c>
    </row>
    <row r="3750" spans="1:31" x14ac:dyDescent="0.25">
      <c r="A3750">
        <v>1829843</v>
      </c>
      <c r="B3750">
        <v>1</v>
      </c>
      <c r="C3750" t="s">
        <v>80</v>
      </c>
      <c r="D3750" t="s">
        <v>94</v>
      </c>
      <c r="E3750" t="s">
        <v>154</v>
      </c>
      <c r="F3750" t="s">
        <v>10909</v>
      </c>
      <c r="G3750" t="s">
        <v>175</v>
      </c>
      <c r="H3750" t="s">
        <v>157</v>
      </c>
      <c r="I3750" t="s">
        <v>135</v>
      </c>
      <c r="J3750" t="s">
        <v>136</v>
      </c>
      <c r="K3750" t="s">
        <v>137</v>
      </c>
      <c r="L3750" t="s">
        <v>10910</v>
      </c>
      <c r="M3750" t="s">
        <v>10911</v>
      </c>
      <c r="N3750">
        <v>2.5461111110000001</v>
      </c>
      <c r="O3750">
        <v>0</v>
      </c>
      <c r="P3750">
        <v>96</v>
      </c>
      <c r="Q3750">
        <v>0</v>
      </c>
      <c r="R3750">
        <v>0</v>
      </c>
      <c r="S3750">
        <v>0</v>
      </c>
      <c r="T3750">
        <v>20</v>
      </c>
      <c r="U3750">
        <v>0</v>
      </c>
      <c r="V3750">
        <v>0</v>
      </c>
      <c r="W3750">
        <v>0</v>
      </c>
      <c r="X3750">
        <v>72.514252904586911</v>
      </c>
      <c r="Y3750">
        <v>0</v>
      </c>
      <c r="Z3750">
        <v>0</v>
      </c>
      <c r="AA3750">
        <v>0</v>
      </c>
      <c r="AB3750">
        <v>59.121273781492945</v>
      </c>
      <c r="AC3750">
        <v>0</v>
      </c>
      <c r="AD3750">
        <v>0</v>
      </c>
      <c r="AE3750">
        <v>131.63552668607986</v>
      </c>
    </row>
    <row r="3751" spans="1:31" x14ac:dyDescent="0.25">
      <c r="A3751">
        <v>1829422</v>
      </c>
      <c r="B3751">
        <v>1</v>
      </c>
      <c r="C3751" t="s">
        <v>80</v>
      </c>
      <c r="D3751" t="s">
        <v>83</v>
      </c>
      <c r="E3751" t="s">
        <v>140</v>
      </c>
      <c r="F3751" t="s">
        <v>10912</v>
      </c>
      <c r="G3751" t="s">
        <v>242</v>
      </c>
      <c r="H3751" t="s">
        <v>134</v>
      </c>
      <c r="I3751" t="s">
        <v>135</v>
      </c>
      <c r="J3751" t="s">
        <v>136</v>
      </c>
      <c r="K3751" t="s">
        <v>137</v>
      </c>
      <c r="L3751" t="s">
        <v>10913</v>
      </c>
      <c r="M3751" t="s">
        <v>10914</v>
      </c>
      <c r="N3751">
        <v>1.1611111110000001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0.23753645917073335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0.23753645917073335</v>
      </c>
    </row>
    <row r="3752" spans="1:31" x14ac:dyDescent="0.25">
      <c r="A3752">
        <v>1829322</v>
      </c>
      <c r="B3752">
        <v>1</v>
      </c>
      <c r="C3752" t="s">
        <v>80</v>
      </c>
      <c r="D3752" t="s">
        <v>93</v>
      </c>
      <c r="E3752" t="s">
        <v>154</v>
      </c>
      <c r="F3752" t="s">
        <v>10915</v>
      </c>
      <c r="G3752" t="s">
        <v>175</v>
      </c>
      <c r="H3752" t="s">
        <v>157</v>
      </c>
      <c r="I3752" t="s">
        <v>135</v>
      </c>
      <c r="J3752" t="s">
        <v>136</v>
      </c>
      <c r="K3752" t="s">
        <v>137</v>
      </c>
      <c r="L3752" t="s">
        <v>10916</v>
      </c>
      <c r="M3752" t="s">
        <v>10917</v>
      </c>
      <c r="N3752">
        <v>3.4075000000000002</v>
      </c>
      <c r="O3752">
        <v>0</v>
      </c>
      <c r="P3752">
        <v>11</v>
      </c>
      <c r="Q3752">
        <v>0</v>
      </c>
      <c r="R3752">
        <v>29</v>
      </c>
      <c r="S3752">
        <v>0</v>
      </c>
      <c r="T3752">
        <v>13</v>
      </c>
      <c r="U3752">
        <v>0</v>
      </c>
      <c r="V3752">
        <v>0</v>
      </c>
      <c r="W3752">
        <v>0</v>
      </c>
      <c r="X3752">
        <v>11.830338094496549</v>
      </c>
      <c r="Y3752">
        <v>0</v>
      </c>
      <c r="Z3752">
        <v>347.85259251248158</v>
      </c>
      <c r="AA3752">
        <v>0</v>
      </c>
      <c r="AB3752">
        <v>164.16436563065849</v>
      </c>
      <c r="AC3752">
        <v>0</v>
      </c>
      <c r="AD3752">
        <v>0</v>
      </c>
      <c r="AE3752">
        <v>523.84729623763656</v>
      </c>
    </row>
    <row r="3753" spans="1:31" x14ac:dyDescent="0.25">
      <c r="A3753">
        <v>1829279</v>
      </c>
      <c r="B3753">
        <v>1</v>
      </c>
      <c r="C3753" t="s">
        <v>80</v>
      </c>
      <c r="D3753" t="s">
        <v>100</v>
      </c>
      <c r="E3753" t="s">
        <v>202</v>
      </c>
      <c r="F3753" t="s">
        <v>10918</v>
      </c>
      <c r="G3753" t="s">
        <v>386</v>
      </c>
      <c r="H3753" t="s">
        <v>157</v>
      </c>
      <c r="I3753" t="s">
        <v>135</v>
      </c>
      <c r="J3753" t="s">
        <v>136</v>
      </c>
      <c r="K3753" t="s">
        <v>137</v>
      </c>
      <c r="L3753" t="s">
        <v>10919</v>
      </c>
      <c r="M3753" t="s">
        <v>10920</v>
      </c>
      <c r="N3753">
        <v>0.23111111100000001</v>
      </c>
      <c r="O3753">
        <v>0</v>
      </c>
      <c r="P3753">
        <v>8015</v>
      </c>
      <c r="Q3753">
        <v>0</v>
      </c>
      <c r="R3753">
        <v>17</v>
      </c>
      <c r="S3753">
        <v>2</v>
      </c>
      <c r="T3753">
        <v>701</v>
      </c>
      <c r="U3753">
        <v>3</v>
      </c>
      <c r="V3753">
        <v>3</v>
      </c>
      <c r="W3753">
        <v>0</v>
      </c>
      <c r="X3753">
        <v>325.91511288625975</v>
      </c>
      <c r="Y3753">
        <v>0</v>
      </c>
      <c r="Z3753">
        <v>1.0378359168735998</v>
      </c>
      <c r="AA3753">
        <v>1.1752477467050668</v>
      </c>
      <c r="AB3753">
        <v>131.08199870505399</v>
      </c>
      <c r="AC3753">
        <v>96.972618047135995</v>
      </c>
      <c r="AD3753">
        <v>36.838159911779201</v>
      </c>
      <c r="AE3753">
        <v>593.02097321380757</v>
      </c>
    </row>
    <row r="3754" spans="1:31" x14ac:dyDescent="0.25">
      <c r="A3754">
        <v>1829820</v>
      </c>
      <c r="B3754">
        <v>1</v>
      </c>
      <c r="C3754" t="s">
        <v>81</v>
      </c>
      <c r="D3754" t="s">
        <v>112</v>
      </c>
      <c r="E3754" t="s">
        <v>252</v>
      </c>
      <c r="F3754" t="s">
        <v>10921</v>
      </c>
      <c r="G3754" t="s">
        <v>279</v>
      </c>
      <c r="H3754" t="s">
        <v>134</v>
      </c>
      <c r="I3754" t="s">
        <v>135</v>
      </c>
      <c r="J3754" t="s">
        <v>136</v>
      </c>
      <c r="K3754" t="s">
        <v>137</v>
      </c>
      <c r="L3754" t="s">
        <v>10922</v>
      </c>
      <c r="M3754" t="s">
        <v>10923</v>
      </c>
      <c r="N3754">
        <v>1.246111111</v>
      </c>
      <c r="O3754">
        <v>0</v>
      </c>
      <c r="P3754">
        <v>161</v>
      </c>
      <c r="Q3754">
        <v>0</v>
      </c>
      <c r="R3754">
        <v>7</v>
      </c>
      <c r="S3754">
        <v>0</v>
      </c>
      <c r="T3754">
        <v>8</v>
      </c>
      <c r="U3754">
        <v>0</v>
      </c>
      <c r="V3754">
        <v>0</v>
      </c>
      <c r="W3754">
        <v>0</v>
      </c>
      <c r="X3754">
        <v>41.943792674463687</v>
      </c>
      <c r="Y3754">
        <v>0</v>
      </c>
      <c r="Z3754">
        <v>3.6007032283307998</v>
      </c>
      <c r="AA3754">
        <v>0</v>
      </c>
      <c r="AB3754">
        <v>26.051555928068534</v>
      </c>
      <c r="AC3754">
        <v>0</v>
      </c>
      <c r="AD3754">
        <v>0</v>
      </c>
      <c r="AE3754">
        <v>71.596051830863018</v>
      </c>
    </row>
    <row r="3755" spans="1:31" x14ac:dyDescent="0.25">
      <c r="A3755">
        <v>1829302</v>
      </c>
      <c r="B3755">
        <v>1</v>
      </c>
      <c r="C3755" t="s">
        <v>81</v>
      </c>
      <c r="D3755" t="s">
        <v>112</v>
      </c>
      <c r="E3755" t="s">
        <v>202</v>
      </c>
      <c r="F3755" t="s">
        <v>10924</v>
      </c>
      <c r="G3755" t="s">
        <v>156</v>
      </c>
      <c r="H3755" t="s">
        <v>157</v>
      </c>
      <c r="I3755" t="s">
        <v>135</v>
      </c>
      <c r="J3755" t="s">
        <v>136</v>
      </c>
      <c r="K3755" t="s">
        <v>137</v>
      </c>
      <c r="L3755" t="s">
        <v>10925</v>
      </c>
      <c r="M3755" t="s">
        <v>10926</v>
      </c>
      <c r="N3755">
        <v>1.5672222220000001</v>
      </c>
      <c r="O3755">
        <v>0</v>
      </c>
      <c r="P3755">
        <v>214</v>
      </c>
      <c r="Q3755">
        <v>44</v>
      </c>
      <c r="R3755">
        <v>14</v>
      </c>
      <c r="S3755">
        <v>2</v>
      </c>
      <c r="T3755">
        <v>13</v>
      </c>
      <c r="U3755">
        <v>1</v>
      </c>
      <c r="V3755">
        <v>0</v>
      </c>
      <c r="W3755">
        <v>0</v>
      </c>
      <c r="X3755">
        <v>42.376493361525959</v>
      </c>
      <c r="Y3755">
        <v>221.68978986656498</v>
      </c>
      <c r="Z3755">
        <v>84.94906379134909</v>
      </c>
      <c r="AA3755">
        <v>12.6802275035436</v>
      </c>
      <c r="AB3755">
        <v>8.3303579630087814</v>
      </c>
      <c r="AC3755">
        <v>58.987710069895584</v>
      </c>
      <c r="AD3755">
        <v>0</v>
      </c>
      <c r="AE3755">
        <v>429.013642555888</v>
      </c>
    </row>
    <row r="3756" spans="1:31" x14ac:dyDescent="0.25">
      <c r="A3756">
        <v>1829757</v>
      </c>
      <c r="B3756">
        <v>1</v>
      </c>
      <c r="C3756" t="s">
        <v>81</v>
      </c>
      <c r="D3756" t="s">
        <v>127</v>
      </c>
      <c r="E3756" t="s">
        <v>164</v>
      </c>
      <c r="F3756" t="s">
        <v>6416</v>
      </c>
      <c r="G3756" t="s">
        <v>156</v>
      </c>
      <c r="H3756" t="s">
        <v>157</v>
      </c>
      <c r="I3756" t="s">
        <v>179</v>
      </c>
      <c r="J3756" t="s">
        <v>136</v>
      </c>
      <c r="K3756" t="s">
        <v>137</v>
      </c>
      <c r="L3756" t="s">
        <v>10927</v>
      </c>
      <c r="M3756" t="s">
        <v>10928</v>
      </c>
      <c r="N3756">
        <v>1.1111111E-2</v>
      </c>
      <c r="O3756">
        <v>2</v>
      </c>
      <c r="P3756">
        <v>1266</v>
      </c>
      <c r="Q3756">
        <v>25</v>
      </c>
      <c r="R3756">
        <v>68</v>
      </c>
      <c r="S3756">
        <v>6</v>
      </c>
      <c r="T3756">
        <v>88</v>
      </c>
      <c r="U3756">
        <v>2</v>
      </c>
      <c r="V3756">
        <v>0</v>
      </c>
      <c r="W3756">
        <v>6.1250885850000006E-3</v>
      </c>
      <c r="X3756">
        <v>2.4908936506216679</v>
      </c>
      <c r="Y3756">
        <v>0.36785314380799999</v>
      </c>
      <c r="Z3756">
        <v>0.26042990901044449</v>
      </c>
      <c r="AA3756">
        <v>0.41507639495744442</v>
      </c>
      <c r="AB3756">
        <v>0.30237663608533333</v>
      </c>
      <c r="AC3756">
        <v>3.2202587040000001E-2</v>
      </c>
      <c r="AD3756">
        <v>0</v>
      </c>
      <c r="AE3756">
        <v>3.8749574101078905</v>
      </c>
    </row>
    <row r="3757" spans="1:31" x14ac:dyDescent="0.25">
      <c r="A3757">
        <v>1829508</v>
      </c>
      <c r="B3757">
        <v>1</v>
      </c>
      <c r="C3757" t="s">
        <v>81</v>
      </c>
      <c r="D3757" t="s">
        <v>113</v>
      </c>
      <c r="E3757" t="s">
        <v>140</v>
      </c>
      <c r="F3757" t="s">
        <v>10929</v>
      </c>
      <c r="G3757" t="s">
        <v>246</v>
      </c>
      <c r="H3757" t="s">
        <v>134</v>
      </c>
      <c r="I3757" t="s">
        <v>135</v>
      </c>
      <c r="J3757" t="s">
        <v>136</v>
      </c>
      <c r="K3757" t="s">
        <v>137</v>
      </c>
      <c r="L3757" t="s">
        <v>10930</v>
      </c>
      <c r="M3757" t="s">
        <v>10931</v>
      </c>
      <c r="N3757">
        <v>1.0930555550000001</v>
      </c>
      <c r="O3757">
        <v>0</v>
      </c>
      <c r="P3757">
        <v>2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0.33058682678560003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0.33058682678560003</v>
      </c>
    </row>
    <row r="3758" spans="1:31" x14ac:dyDescent="0.25">
      <c r="A3758">
        <v>1829863</v>
      </c>
      <c r="B3758">
        <v>1</v>
      </c>
      <c r="C3758" t="s">
        <v>80</v>
      </c>
      <c r="D3758" t="s">
        <v>84</v>
      </c>
      <c r="E3758" t="s">
        <v>140</v>
      </c>
      <c r="F3758" t="s">
        <v>10932</v>
      </c>
      <c r="G3758" t="s">
        <v>213</v>
      </c>
      <c r="H3758" t="s">
        <v>134</v>
      </c>
      <c r="I3758" t="s">
        <v>135</v>
      </c>
      <c r="J3758" t="s">
        <v>136</v>
      </c>
      <c r="K3758" t="s">
        <v>137</v>
      </c>
      <c r="L3758" t="s">
        <v>10933</v>
      </c>
      <c r="M3758" t="s">
        <v>10934</v>
      </c>
      <c r="N3758">
        <v>2.235833333</v>
      </c>
      <c r="O3758">
        <v>0</v>
      </c>
      <c r="P3758">
        <v>6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3.4130558356772509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3.4130558356772509</v>
      </c>
    </row>
    <row r="3759" spans="1:31" x14ac:dyDescent="0.25">
      <c r="A3759">
        <v>1829216</v>
      </c>
      <c r="B3759">
        <v>1</v>
      </c>
      <c r="C3759" t="s">
        <v>80</v>
      </c>
      <c r="D3759" t="s">
        <v>103</v>
      </c>
      <c r="E3759" t="s">
        <v>268</v>
      </c>
      <c r="F3759" t="s">
        <v>7559</v>
      </c>
      <c r="G3759" t="s">
        <v>156</v>
      </c>
      <c r="H3759" t="s">
        <v>157</v>
      </c>
      <c r="I3759" t="s">
        <v>135</v>
      </c>
      <c r="J3759" t="s">
        <v>136</v>
      </c>
      <c r="K3759" t="s">
        <v>137</v>
      </c>
      <c r="L3759" t="s">
        <v>10935</v>
      </c>
      <c r="M3759" t="s">
        <v>10936</v>
      </c>
      <c r="N3759">
        <v>0.15982222200000001</v>
      </c>
      <c r="O3759">
        <v>0</v>
      </c>
      <c r="P3759">
        <v>9</v>
      </c>
      <c r="Q3759">
        <v>37</v>
      </c>
      <c r="R3759">
        <v>61</v>
      </c>
      <c r="S3759">
        <v>7</v>
      </c>
      <c r="T3759">
        <v>17</v>
      </c>
      <c r="U3759">
        <v>5</v>
      </c>
      <c r="V3759">
        <v>0</v>
      </c>
      <c r="W3759">
        <v>0</v>
      </c>
      <c r="X3759">
        <v>0.15791560157437498</v>
      </c>
      <c r="Y3759">
        <v>18.080698265814995</v>
      </c>
      <c r="Z3759">
        <v>13.931351102541527</v>
      </c>
      <c r="AA3759">
        <v>14.258958852099999</v>
      </c>
      <c r="AB3759">
        <v>3.8994374854832641</v>
      </c>
      <c r="AC3759">
        <v>108.894731019685</v>
      </c>
      <c r="AD3759">
        <v>0</v>
      </c>
      <c r="AE3759">
        <v>159.22309232719914</v>
      </c>
    </row>
    <row r="3760" spans="1:31" x14ac:dyDescent="0.25">
      <c r="A3760">
        <v>1829170</v>
      </c>
      <c r="B3760">
        <v>1</v>
      </c>
      <c r="C3760" t="s">
        <v>80</v>
      </c>
      <c r="D3760" t="s">
        <v>100</v>
      </c>
      <c r="E3760" t="s">
        <v>140</v>
      </c>
      <c r="F3760" t="s">
        <v>10937</v>
      </c>
      <c r="G3760" t="s">
        <v>246</v>
      </c>
      <c r="H3760" t="s">
        <v>134</v>
      </c>
      <c r="I3760" t="s">
        <v>135</v>
      </c>
      <c r="J3760" t="s">
        <v>136</v>
      </c>
      <c r="K3760" t="s">
        <v>137</v>
      </c>
      <c r="L3760" t="s">
        <v>10938</v>
      </c>
      <c r="M3760" t="s">
        <v>10939</v>
      </c>
      <c r="N3760">
        <v>1.4436111110000001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1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6.3049089212850004E-2</v>
      </c>
      <c r="AC3760">
        <v>0</v>
      </c>
      <c r="AD3760">
        <v>0</v>
      </c>
      <c r="AE3760">
        <v>6.3049089212850004E-2</v>
      </c>
    </row>
    <row r="3761" spans="1:31" x14ac:dyDescent="0.25">
      <c r="A3761">
        <v>1829525</v>
      </c>
      <c r="B3761">
        <v>1</v>
      </c>
      <c r="C3761" t="s">
        <v>80</v>
      </c>
      <c r="D3761" t="s">
        <v>103</v>
      </c>
      <c r="E3761" t="s">
        <v>164</v>
      </c>
      <c r="F3761" t="s">
        <v>10940</v>
      </c>
      <c r="G3761" t="s">
        <v>156</v>
      </c>
      <c r="H3761" t="s">
        <v>157</v>
      </c>
      <c r="I3761" t="s">
        <v>135</v>
      </c>
      <c r="J3761" t="s">
        <v>136</v>
      </c>
      <c r="K3761" t="s">
        <v>137</v>
      </c>
      <c r="L3761" t="s">
        <v>10941</v>
      </c>
      <c r="M3761" t="s">
        <v>10942</v>
      </c>
      <c r="N3761">
        <v>0.50305555499999999</v>
      </c>
      <c r="O3761">
        <v>17</v>
      </c>
      <c r="P3761">
        <v>2351</v>
      </c>
      <c r="Q3761">
        <v>30</v>
      </c>
      <c r="R3761">
        <v>174</v>
      </c>
      <c r="S3761">
        <v>53</v>
      </c>
      <c r="T3761">
        <v>419</v>
      </c>
      <c r="U3761">
        <v>5</v>
      </c>
      <c r="V3761">
        <v>1</v>
      </c>
      <c r="W3761">
        <v>6.3732790393895984</v>
      </c>
      <c r="X3761">
        <v>211.01780653529067</v>
      </c>
      <c r="Y3761">
        <v>59.529084395458192</v>
      </c>
      <c r="Z3761">
        <v>27.092034101521953</v>
      </c>
      <c r="AA3761">
        <v>152.2964001060511</v>
      </c>
      <c r="AB3761">
        <v>108.69205333411136</v>
      </c>
      <c r="AC3761">
        <v>174.36362156470014</v>
      </c>
      <c r="AD3761">
        <v>9.8694564672335314</v>
      </c>
      <c r="AE3761">
        <v>749.23373554375644</v>
      </c>
    </row>
    <row r="3762" spans="1:31" x14ac:dyDescent="0.25">
      <c r="A3762">
        <v>1829717</v>
      </c>
      <c r="B3762">
        <v>1</v>
      </c>
      <c r="C3762" t="s">
        <v>80</v>
      </c>
      <c r="D3762" t="s">
        <v>100</v>
      </c>
      <c r="E3762" t="s">
        <v>154</v>
      </c>
      <c r="F3762" t="s">
        <v>10943</v>
      </c>
      <c r="G3762" t="s">
        <v>175</v>
      </c>
      <c r="H3762" t="s">
        <v>157</v>
      </c>
      <c r="I3762" t="s">
        <v>135</v>
      </c>
      <c r="J3762" t="s">
        <v>136</v>
      </c>
      <c r="K3762" t="s">
        <v>137</v>
      </c>
      <c r="L3762" t="s">
        <v>10944</v>
      </c>
      <c r="M3762" t="s">
        <v>10945</v>
      </c>
      <c r="N3762">
        <v>1.8366666659999999</v>
      </c>
      <c r="O3762">
        <v>0</v>
      </c>
      <c r="P3762">
        <v>27</v>
      </c>
      <c r="Q3762">
        <v>0</v>
      </c>
      <c r="R3762">
        <v>4</v>
      </c>
      <c r="S3762">
        <v>0</v>
      </c>
      <c r="T3762">
        <v>4</v>
      </c>
      <c r="U3762">
        <v>0</v>
      </c>
      <c r="V3762">
        <v>0</v>
      </c>
      <c r="W3762">
        <v>0</v>
      </c>
      <c r="X3762">
        <v>40.730389287737637</v>
      </c>
      <c r="Y3762">
        <v>0</v>
      </c>
      <c r="Z3762">
        <v>9.7323985842496512</v>
      </c>
      <c r="AA3762">
        <v>0</v>
      </c>
      <c r="AB3762">
        <v>3.4651902146679996</v>
      </c>
      <c r="AC3762">
        <v>0</v>
      </c>
      <c r="AD3762">
        <v>0</v>
      </c>
      <c r="AE3762">
        <v>53.927978086655287</v>
      </c>
    </row>
    <row r="3763" spans="1:31" x14ac:dyDescent="0.25">
      <c r="A3763">
        <v>1829571</v>
      </c>
      <c r="B3763">
        <v>1</v>
      </c>
      <c r="C3763" t="s">
        <v>81</v>
      </c>
      <c r="D3763" t="s">
        <v>112</v>
      </c>
      <c r="E3763" t="s">
        <v>268</v>
      </c>
      <c r="F3763" t="s">
        <v>1097</v>
      </c>
      <c r="G3763" t="s">
        <v>156</v>
      </c>
      <c r="H3763" t="s">
        <v>157</v>
      </c>
      <c r="I3763" t="s">
        <v>135</v>
      </c>
      <c r="J3763" t="s">
        <v>136</v>
      </c>
      <c r="K3763" t="s">
        <v>137</v>
      </c>
      <c r="L3763" t="s">
        <v>10946</v>
      </c>
      <c r="M3763" t="s">
        <v>10947</v>
      </c>
      <c r="N3763">
        <v>0.59194444400000001</v>
      </c>
      <c r="O3763">
        <v>1</v>
      </c>
      <c r="P3763">
        <v>18133</v>
      </c>
      <c r="Q3763">
        <v>41</v>
      </c>
      <c r="R3763">
        <v>744</v>
      </c>
      <c r="S3763">
        <v>57</v>
      </c>
      <c r="T3763">
        <v>1892</v>
      </c>
      <c r="U3763">
        <v>13</v>
      </c>
      <c r="V3763">
        <v>3</v>
      </c>
      <c r="W3763">
        <v>2.0384705041731332</v>
      </c>
      <c r="X3763">
        <v>1287.9266444925058</v>
      </c>
      <c r="Y3763">
        <v>151.19669923468248</v>
      </c>
      <c r="Z3763">
        <v>252.26477878766642</v>
      </c>
      <c r="AA3763">
        <v>159.86720513853916</v>
      </c>
      <c r="AB3763">
        <v>513.5998550681569</v>
      </c>
      <c r="AC3763">
        <v>608.01099905941635</v>
      </c>
      <c r="AD3763">
        <v>7.038500192400333</v>
      </c>
      <c r="AE3763">
        <v>2981.9431524775409</v>
      </c>
    </row>
    <row r="3764" spans="1:31" x14ac:dyDescent="0.25">
      <c r="A3764">
        <v>1829425</v>
      </c>
      <c r="B3764">
        <v>1</v>
      </c>
      <c r="C3764" t="s">
        <v>81</v>
      </c>
      <c r="D3764" t="s">
        <v>123</v>
      </c>
      <c r="E3764" t="s">
        <v>202</v>
      </c>
      <c r="F3764" t="s">
        <v>6046</v>
      </c>
      <c r="G3764" t="s">
        <v>156</v>
      </c>
      <c r="H3764" t="s">
        <v>157</v>
      </c>
      <c r="I3764" t="s">
        <v>135</v>
      </c>
      <c r="J3764" t="s">
        <v>136</v>
      </c>
      <c r="K3764" t="s">
        <v>137</v>
      </c>
      <c r="L3764" t="s">
        <v>10948</v>
      </c>
      <c r="M3764" t="s">
        <v>10949</v>
      </c>
      <c r="N3764">
        <v>0.38611111100000001</v>
      </c>
      <c r="O3764">
        <v>1</v>
      </c>
      <c r="P3764">
        <v>1</v>
      </c>
      <c r="Q3764">
        <v>62</v>
      </c>
      <c r="R3764">
        <v>62</v>
      </c>
      <c r="S3764">
        <v>9</v>
      </c>
      <c r="T3764">
        <v>7</v>
      </c>
      <c r="U3764">
        <v>0</v>
      </c>
      <c r="V3764">
        <v>0</v>
      </c>
      <c r="W3764">
        <v>0.118609875245</v>
      </c>
      <c r="X3764">
        <v>7.2497423522000004E-2</v>
      </c>
      <c r="Y3764">
        <v>14.598927263790333</v>
      </c>
      <c r="Z3764">
        <v>27.218233700548026</v>
      </c>
      <c r="AA3764">
        <v>11.106527552949503</v>
      </c>
      <c r="AB3764">
        <v>5.1238278748688897</v>
      </c>
      <c r="AC3764">
        <v>0</v>
      </c>
      <c r="AD3764">
        <v>0</v>
      </c>
      <c r="AE3764">
        <v>58.238623690923745</v>
      </c>
    </row>
    <row r="3765" spans="1:31" x14ac:dyDescent="0.25">
      <c r="A3765">
        <v>1829840</v>
      </c>
      <c r="B3765">
        <v>1</v>
      </c>
      <c r="C3765" t="s">
        <v>81</v>
      </c>
      <c r="D3765" t="s">
        <v>128</v>
      </c>
      <c r="E3765" t="s">
        <v>252</v>
      </c>
      <c r="F3765" t="s">
        <v>10950</v>
      </c>
      <c r="G3765" t="s">
        <v>279</v>
      </c>
      <c r="H3765" t="s">
        <v>134</v>
      </c>
      <c r="I3765" t="s">
        <v>135</v>
      </c>
      <c r="J3765" t="s">
        <v>136</v>
      </c>
      <c r="K3765" t="s">
        <v>137</v>
      </c>
      <c r="L3765" t="s">
        <v>10951</v>
      </c>
      <c r="M3765" t="s">
        <v>10952</v>
      </c>
      <c r="N3765">
        <v>0.25333333299999999</v>
      </c>
      <c r="O3765">
        <v>0</v>
      </c>
      <c r="P3765">
        <v>146</v>
      </c>
      <c r="Q3765">
        <v>0</v>
      </c>
      <c r="R3765">
        <v>1</v>
      </c>
      <c r="S3765">
        <v>0</v>
      </c>
      <c r="T3765">
        <v>17</v>
      </c>
      <c r="U3765">
        <v>0</v>
      </c>
      <c r="V3765">
        <v>0</v>
      </c>
      <c r="W3765">
        <v>0</v>
      </c>
      <c r="X3765">
        <v>11.356368701203211</v>
      </c>
      <c r="Y3765">
        <v>0</v>
      </c>
      <c r="Z3765">
        <v>0.33642851370480004</v>
      </c>
      <c r="AA3765">
        <v>0</v>
      </c>
      <c r="AB3765">
        <v>2.5648224033520006</v>
      </c>
      <c r="AC3765">
        <v>0</v>
      </c>
      <c r="AD3765">
        <v>0</v>
      </c>
      <c r="AE3765">
        <v>14.25761961826001</v>
      </c>
    </row>
    <row r="3766" spans="1:31" x14ac:dyDescent="0.25">
      <c r="A3766">
        <v>1829531</v>
      </c>
      <c r="B3766">
        <v>1</v>
      </c>
      <c r="C3766" t="s">
        <v>81</v>
      </c>
      <c r="D3766" t="s">
        <v>128</v>
      </c>
      <c r="E3766" t="s">
        <v>164</v>
      </c>
      <c r="F3766" t="s">
        <v>1464</v>
      </c>
      <c r="G3766" t="s">
        <v>156</v>
      </c>
      <c r="H3766" t="s">
        <v>157</v>
      </c>
      <c r="I3766" t="s">
        <v>135</v>
      </c>
      <c r="J3766" t="s">
        <v>136</v>
      </c>
      <c r="K3766" t="s">
        <v>137</v>
      </c>
      <c r="L3766" t="s">
        <v>10953</v>
      </c>
      <c r="M3766" t="s">
        <v>10954</v>
      </c>
      <c r="N3766">
        <v>0.51111111099999995</v>
      </c>
      <c r="O3766">
        <v>1</v>
      </c>
      <c r="P3766">
        <v>553</v>
      </c>
      <c r="Q3766">
        <v>2</v>
      </c>
      <c r="R3766">
        <v>3</v>
      </c>
      <c r="S3766">
        <v>3</v>
      </c>
      <c r="T3766">
        <v>38</v>
      </c>
      <c r="U3766">
        <v>0</v>
      </c>
      <c r="V3766">
        <v>0</v>
      </c>
      <c r="W3766">
        <v>0.12752601527366669</v>
      </c>
      <c r="X3766">
        <v>33.848682190294248</v>
      </c>
      <c r="Y3766">
        <v>2.5398218059269588</v>
      </c>
      <c r="Z3766">
        <v>0.16799633163739999</v>
      </c>
      <c r="AA3766">
        <v>14.480965554254752</v>
      </c>
      <c r="AB3766">
        <v>12.915723759251165</v>
      </c>
      <c r="AC3766">
        <v>0</v>
      </c>
      <c r="AD3766">
        <v>0</v>
      </c>
      <c r="AE3766">
        <v>64.080715656638191</v>
      </c>
    </row>
    <row r="3767" spans="1:31" x14ac:dyDescent="0.25">
      <c r="A3767">
        <v>1829734</v>
      </c>
      <c r="B3767">
        <v>1</v>
      </c>
      <c r="C3767" t="s">
        <v>80</v>
      </c>
      <c r="D3767" t="s">
        <v>82</v>
      </c>
      <c r="E3767" t="s">
        <v>140</v>
      </c>
      <c r="F3767" t="s">
        <v>10955</v>
      </c>
      <c r="G3767" t="s">
        <v>213</v>
      </c>
      <c r="H3767" t="s">
        <v>134</v>
      </c>
      <c r="I3767" t="s">
        <v>135</v>
      </c>
      <c r="J3767" t="s">
        <v>136</v>
      </c>
      <c r="K3767" t="s">
        <v>137</v>
      </c>
      <c r="L3767" t="s">
        <v>10956</v>
      </c>
      <c r="M3767" t="s">
        <v>10957</v>
      </c>
      <c r="N3767">
        <v>2.3525</v>
      </c>
      <c r="O3767">
        <v>0</v>
      </c>
      <c r="P3767">
        <v>11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5.1822118592145001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5.1822118592145001</v>
      </c>
    </row>
    <row r="3768" spans="1:31" x14ac:dyDescent="0.25">
      <c r="A3768">
        <v>1829233</v>
      </c>
      <c r="B3768">
        <v>1</v>
      </c>
      <c r="C3768" t="s">
        <v>80</v>
      </c>
      <c r="D3768" t="s">
        <v>103</v>
      </c>
      <c r="E3768" t="s">
        <v>154</v>
      </c>
      <c r="F3768" t="s">
        <v>10958</v>
      </c>
      <c r="G3768" t="s">
        <v>175</v>
      </c>
      <c r="H3768" t="s">
        <v>157</v>
      </c>
      <c r="I3768" t="s">
        <v>135</v>
      </c>
      <c r="J3768" t="s">
        <v>136</v>
      </c>
      <c r="K3768" t="s">
        <v>137</v>
      </c>
      <c r="L3768" t="s">
        <v>10959</v>
      </c>
      <c r="M3768" t="s">
        <v>10960</v>
      </c>
      <c r="N3768">
        <v>2.2749999999999999</v>
      </c>
      <c r="O3768">
        <v>0</v>
      </c>
      <c r="P3768">
        <v>0</v>
      </c>
      <c r="Q3768">
        <v>0</v>
      </c>
      <c r="R3768">
        <v>1</v>
      </c>
      <c r="S3768">
        <v>0</v>
      </c>
      <c r="T3768">
        <v>1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6.2399561549679996</v>
      </c>
      <c r="AC3768">
        <v>0</v>
      </c>
      <c r="AD3768">
        <v>0</v>
      </c>
      <c r="AE3768">
        <v>6.2399561549679996</v>
      </c>
    </row>
    <row r="3769" spans="1:31" x14ac:dyDescent="0.25">
      <c r="A3769">
        <v>1829339</v>
      </c>
      <c r="B3769">
        <v>1</v>
      </c>
      <c r="C3769" t="s">
        <v>81</v>
      </c>
      <c r="D3769" t="s">
        <v>116</v>
      </c>
      <c r="E3769" t="s">
        <v>202</v>
      </c>
      <c r="F3769" t="s">
        <v>10694</v>
      </c>
      <c r="G3769" t="s">
        <v>150</v>
      </c>
      <c r="H3769" t="s">
        <v>157</v>
      </c>
      <c r="I3769" t="s">
        <v>135</v>
      </c>
      <c r="J3769" t="s">
        <v>136</v>
      </c>
      <c r="K3769" t="s">
        <v>151</v>
      </c>
      <c r="L3769" t="s">
        <v>10961</v>
      </c>
      <c r="M3769" t="s">
        <v>10962</v>
      </c>
      <c r="N3769">
        <v>8.693333333</v>
      </c>
      <c r="O3769">
        <v>0</v>
      </c>
      <c r="P3769">
        <v>717</v>
      </c>
      <c r="Q3769">
        <v>0</v>
      </c>
      <c r="R3769">
        <v>38</v>
      </c>
      <c r="S3769">
        <v>0</v>
      </c>
      <c r="T3769">
        <v>198</v>
      </c>
      <c r="U3769">
        <v>1</v>
      </c>
      <c r="V3769">
        <v>0</v>
      </c>
      <c r="W3769">
        <v>0</v>
      </c>
      <c r="X3769">
        <v>888.09397209294116</v>
      </c>
      <c r="Y3769">
        <v>0</v>
      </c>
      <c r="Z3769">
        <v>61.174278358381109</v>
      </c>
      <c r="AA3769">
        <v>0</v>
      </c>
      <c r="AB3769">
        <v>512.57438570052057</v>
      </c>
      <c r="AC3769">
        <v>12.017728280934001</v>
      </c>
      <c r="AD3769">
        <v>0</v>
      </c>
      <c r="AE3769">
        <v>1473.8603644327768</v>
      </c>
    </row>
    <row r="3770" spans="1:31" x14ac:dyDescent="0.25">
      <c r="A3770">
        <v>1829385</v>
      </c>
      <c r="B3770">
        <v>1</v>
      </c>
      <c r="C3770" t="s">
        <v>80</v>
      </c>
      <c r="D3770" t="s">
        <v>85</v>
      </c>
      <c r="E3770" t="s">
        <v>268</v>
      </c>
      <c r="F3770" t="s">
        <v>10963</v>
      </c>
      <c r="G3770" t="s">
        <v>156</v>
      </c>
      <c r="H3770" t="s">
        <v>157</v>
      </c>
      <c r="I3770" t="s">
        <v>135</v>
      </c>
      <c r="J3770" t="s">
        <v>136</v>
      </c>
      <c r="K3770" t="s">
        <v>137</v>
      </c>
      <c r="L3770" t="s">
        <v>10964</v>
      </c>
      <c r="M3770" t="s">
        <v>10965</v>
      </c>
      <c r="N3770">
        <v>1.0166666660000001</v>
      </c>
      <c r="O3770">
        <v>0</v>
      </c>
      <c r="P3770">
        <v>10391</v>
      </c>
      <c r="Q3770">
        <v>0</v>
      </c>
      <c r="R3770">
        <v>0</v>
      </c>
      <c r="S3770">
        <v>2</v>
      </c>
      <c r="T3770">
        <v>599</v>
      </c>
      <c r="U3770">
        <v>0</v>
      </c>
      <c r="V3770">
        <v>0</v>
      </c>
      <c r="W3770">
        <v>0</v>
      </c>
      <c r="X3770">
        <v>2967.3075039383398</v>
      </c>
      <c r="Y3770">
        <v>0</v>
      </c>
      <c r="Z3770">
        <v>0</v>
      </c>
      <c r="AA3770">
        <v>345.49298626205729</v>
      </c>
      <c r="AB3770">
        <v>919.84132312615247</v>
      </c>
      <c r="AC3770">
        <v>0</v>
      </c>
      <c r="AD3770">
        <v>0</v>
      </c>
      <c r="AE3770">
        <v>4232.6418133265497</v>
      </c>
    </row>
    <row r="3771" spans="1:31" x14ac:dyDescent="0.25">
      <c r="A3771">
        <v>1829631</v>
      </c>
      <c r="B3771">
        <v>1</v>
      </c>
      <c r="C3771" t="s">
        <v>81</v>
      </c>
      <c r="D3771" t="s">
        <v>128</v>
      </c>
      <c r="E3771" t="s">
        <v>252</v>
      </c>
      <c r="F3771" t="s">
        <v>10966</v>
      </c>
      <c r="G3771" t="s">
        <v>10034</v>
      </c>
      <c r="H3771" t="s">
        <v>134</v>
      </c>
      <c r="I3771" t="s">
        <v>135</v>
      </c>
      <c r="J3771" t="s">
        <v>136</v>
      </c>
      <c r="K3771" t="s">
        <v>137</v>
      </c>
      <c r="L3771" t="s">
        <v>10967</v>
      </c>
      <c r="M3771" t="s">
        <v>10968</v>
      </c>
      <c r="N3771">
        <v>3.4530555550000002</v>
      </c>
      <c r="O3771">
        <v>0</v>
      </c>
      <c r="P3771">
        <v>74</v>
      </c>
      <c r="Q3771">
        <v>0</v>
      </c>
      <c r="R3771">
        <v>1</v>
      </c>
      <c r="S3771">
        <v>0</v>
      </c>
      <c r="T3771">
        <v>6</v>
      </c>
      <c r="U3771">
        <v>0</v>
      </c>
      <c r="V3771">
        <v>0</v>
      </c>
      <c r="W3771">
        <v>0</v>
      </c>
      <c r="X3771">
        <v>33.669520092532686</v>
      </c>
      <c r="Y3771">
        <v>0</v>
      </c>
      <c r="Z3771">
        <v>0.67518076724767506</v>
      </c>
      <c r="AA3771">
        <v>0</v>
      </c>
      <c r="AB3771">
        <v>39.322281713110527</v>
      </c>
      <c r="AC3771">
        <v>0</v>
      </c>
      <c r="AD3771">
        <v>0</v>
      </c>
      <c r="AE3771">
        <v>73.666982572890888</v>
      </c>
    </row>
    <row r="3772" spans="1:31" x14ac:dyDescent="0.25">
      <c r="A3772">
        <v>1829256</v>
      </c>
      <c r="B3772">
        <v>1</v>
      </c>
      <c r="C3772" t="s">
        <v>81</v>
      </c>
      <c r="D3772" t="s">
        <v>127</v>
      </c>
      <c r="E3772" t="s">
        <v>164</v>
      </c>
      <c r="F3772" t="s">
        <v>762</v>
      </c>
      <c r="G3772" t="s">
        <v>156</v>
      </c>
      <c r="H3772" t="s">
        <v>157</v>
      </c>
      <c r="I3772" t="s">
        <v>135</v>
      </c>
      <c r="J3772" t="s">
        <v>136</v>
      </c>
      <c r="K3772" t="s">
        <v>137</v>
      </c>
      <c r="L3772" t="s">
        <v>10969</v>
      </c>
      <c r="M3772" t="s">
        <v>10970</v>
      </c>
      <c r="N3772">
        <v>0.66916666599999997</v>
      </c>
      <c r="O3772">
        <v>2</v>
      </c>
      <c r="P3772">
        <v>52</v>
      </c>
      <c r="Q3772">
        <v>79</v>
      </c>
      <c r="R3772">
        <v>74</v>
      </c>
      <c r="S3772">
        <v>0</v>
      </c>
      <c r="T3772">
        <v>5</v>
      </c>
      <c r="U3772">
        <v>1</v>
      </c>
      <c r="V3772">
        <v>0</v>
      </c>
      <c r="W3772">
        <v>0.45461644904445003</v>
      </c>
      <c r="X3772">
        <v>5.6351120224553002</v>
      </c>
      <c r="Y3772">
        <v>78.612059294099097</v>
      </c>
      <c r="Z3772">
        <v>56.421764854259102</v>
      </c>
      <c r="AA3772">
        <v>0</v>
      </c>
      <c r="AB3772">
        <v>1.1866145552231666</v>
      </c>
      <c r="AC3772">
        <v>80.986556519918494</v>
      </c>
      <c r="AD3772">
        <v>0</v>
      </c>
      <c r="AE3772">
        <v>223.29672369499963</v>
      </c>
    </row>
    <row r="3773" spans="1:31" x14ac:dyDescent="0.25">
      <c r="A3773">
        <v>1829697</v>
      </c>
      <c r="B3773">
        <v>1</v>
      </c>
      <c r="C3773" t="s">
        <v>81</v>
      </c>
      <c r="D3773" t="s">
        <v>128</v>
      </c>
      <c r="E3773" t="s">
        <v>154</v>
      </c>
      <c r="F3773" t="s">
        <v>10971</v>
      </c>
      <c r="G3773" t="s">
        <v>175</v>
      </c>
      <c r="H3773" t="s">
        <v>157</v>
      </c>
      <c r="I3773" t="s">
        <v>135</v>
      </c>
      <c r="J3773" t="s">
        <v>136</v>
      </c>
      <c r="K3773" t="s">
        <v>137</v>
      </c>
      <c r="L3773" t="s">
        <v>10972</v>
      </c>
      <c r="M3773" t="s">
        <v>10973</v>
      </c>
      <c r="N3773">
        <v>3.9430555549999999</v>
      </c>
      <c r="O3773">
        <v>0</v>
      </c>
      <c r="P3773">
        <v>78</v>
      </c>
      <c r="Q3773">
        <v>0</v>
      </c>
      <c r="R3773">
        <v>14</v>
      </c>
      <c r="S3773">
        <v>0</v>
      </c>
      <c r="T3773">
        <v>13</v>
      </c>
      <c r="U3773">
        <v>0</v>
      </c>
      <c r="V3773">
        <v>0</v>
      </c>
      <c r="W3773">
        <v>0</v>
      </c>
      <c r="X3773">
        <v>68.323607027433013</v>
      </c>
      <c r="Y3773">
        <v>0</v>
      </c>
      <c r="Z3773">
        <v>17.610583751066972</v>
      </c>
      <c r="AA3773">
        <v>0</v>
      </c>
      <c r="AB3773">
        <v>21.067710127079206</v>
      </c>
      <c r="AC3773">
        <v>0</v>
      </c>
      <c r="AD3773">
        <v>0</v>
      </c>
      <c r="AE3773">
        <v>107.00190090557919</v>
      </c>
    </row>
    <row r="3774" spans="1:31" x14ac:dyDescent="0.25">
      <c r="A3774">
        <v>1829505</v>
      </c>
      <c r="B3774">
        <v>1</v>
      </c>
      <c r="C3774" t="s">
        <v>80</v>
      </c>
      <c r="D3774" t="s">
        <v>98</v>
      </c>
      <c r="E3774" t="s">
        <v>154</v>
      </c>
      <c r="F3774" t="s">
        <v>10974</v>
      </c>
      <c r="G3774" t="s">
        <v>175</v>
      </c>
      <c r="H3774" t="s">
        <v>157</v>
      </c>
      <c r="I3774" t="s">
        <v>135</v>
      </c>
      <c r="J3774" t="s">
        <v>136</v>
      </c>
      <c r="K3774" t="s">
        <v>137</v>
      </c>
      <c r="L3774" t="s">
        <v>10975</v>
      </c>
      <c r="M3774" t="s">
        <v>10976</v>
      </c>
      <c r="N3774">
        <v>2.1441666659999998</v>
      </c>
      <c r="O3774">
        <v>0</v>
      </c>
      <c r="P3774">
        <v>27</v>
      </c>
      <c r="Q3774">
        <v>0</v>
      </c>
      <c r="R3774">
        <v>18</v>
      </c>
      <c r="S3774">
        <v>0</v>
      </c>
      <c r="T3774">
        <v>6</v>
      </c>
      <c r="U3774">
        <v>0</v>
      </c>
      <c r="V3774">
        <v>0</v>
      </c>
      <c r="W3774">
        <v>0</v>
      </c>
      <c r="X3774">
        <v>21.283006149741706</v>
      </c>
      <c r="Y3774">
        <v>0</v>
      </c>
      <c r="Z3774">
        <v>24.3437750565977</v>
      </c>
      <c r="AA3774">
        <v>0</v>
      </c>
      <c r="AB3774">
        <v>69.194951737657647</v>
      </c>
      <c r="AC3774">
        <v>0</v>
      </c>
      <c r="AD3774">
        <v>0</v>
      </c>
      <c r="AE3774">
        <v>114.82173294399705</v>
      </c>
    </row>
    <row r="3775" spans="1:31" x14ac:dyDescent="0.25">
      <c r="A3775">
        <v>1829760</v>
      </c>
      <c r="B3775">
        <v>1</v>
      </c>
      <c r="C3775" t="s">
        <v>81</v>
      </c>
      <c r="D3775" t="s">
        <v>113</v>
      </c>
      <c r="E3775" t="s">
        <v>140</v>
      </c>
      <c r="F3775" t="s">
        <v>10977</v>
      </c>
      <c r="G3775" t="s">
        <v>142</v>
      </c>
      <c r="H3775" t="s">
        <v>134</v>
      </c>
      <c r="I3775" t="s">
        <v>135</v>
      </c>
      <c r="J3775" t="s">
        <v>136</v>
      </c>
      <c r="K3775" t="s">
        <v>137</v>
      </c>
      <c r="L3775" t="s">
        <v>10978</v>
      </c>
      <c r="M3775" t="s">
        <v>10979</v>
      </c>
      <c r="N3775">
        <v>1.7619444440000001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0.92823946184408346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0.92823946184408346</v>
      </c>
    </row>
    <row r="3776" spans="1:31" x14ac:dyDescent="0.25">
      <c r="A3776">
        <v>1829611</v>
      </c>
      <c r="B3776">
        <v>1</v>
      </c>
      <c r="C3776" t="s">
        <v>81</v>
      </c>
      <c r="D3776" t="s">
        <v>114</v>
      </c>
      <c r="E3776" t="s">
        <v>268</v>
      </c>
      <c r="F3776" t="s">
        <v>10980</v>
      </c>
      <c r="G3776" t="s">
        <v>10981</v>
      </c>
      <c r="H3776" t="s">
        <v>1252</v>
      </c>
      <c r="I3776" t="s">
        <v>135</v>
      </c>
      <c r="J3776" t="s">
        <v>136</v>
      </c>
      <c r="K3776" t="s">
        <v>137</v>
      </c>
      <c r="L3776" t="s">
        <v>10982</v>
      </c>
      <c r="M3776" t="s">
        <v>10983</v>
      </c>
      <c r="N3776">
        <v>0.58472222200000001</v>
      </c>
      <c r="O3776">
        <v>4</v>
      </c>
      <c r="P3776">
        <v>16108</v>
      </c>
      <c r="Q3776">
        <v>8</v>
      </c>
      <c r="R3776">
        <v>431</v>
      </c>
      <c r="S3776">
        <v>43</v>
      </c>
      <c r="T3776">
        <v>2179</v>
      </c>
      <c r="U3776">
        <v>0</v>
      </c>
      <c r="V3776">
        <v>28</v>
      </c>
      <c r="W3776">
        <v>0.51941171005100006</v>
      </c>
      <c r="X3776">
        <v>1267.8495695291158</v>
      </c>
      <c r="Y3776">
        <v>5.6756806752219999</v>
      </c>
      <c r="Z3776">
        <v>72.054986990643755</v>
      </c>
      <c r="AA3776">
        <v>201.68875215503041</v>
      </c>
      <c r="AB3776">
        <v>628.51276564225043</v>
      </c>
      <c r="AC3776">
        <v>0</v>
      </c>
      <c r="AD3776">
        <v>294.41185010155601</v>
      </c>
      <c r="AE3776">
        <v>2470.7130168038693</v>
      </c>
    </row>
    <row r="3777" spans="1:31" x14ac:dyDescent="0.25">
      <c r="A3777">
        <v>1829654</v>
      </c>
      <c r="B3777">
        <v>1</v>
      </c>
      <c r="C3777" t="s">
        <v>81</v>
      </c>
      <c r="D3777" t="s">
        <v>123</v>
      </c>
      <c r="E3777" t="s">
        <v>140</v>
      </c>
      <c r="F3777" t="s">
        <v>10984</v>
      </c>
      <c r="G3777" t="s">
        <v>142</v>
      </c>
      <c r="H3777" t="s">
        <v>134</v>
      </c>
      <c r="I3777" t="s">
        <v>135</v>
      </c>
      <c r="J3777" t="s">
        <v>136</v>
      </c>
      <c r="K3777" t="s">
        <v>137</v>
      </c>
      <c r="L3777" t="s">
        <v>10985</v>
      </c>
      <c r="M3777" t="s">
        <v>10986</v>
      </c>
      <c r="N3777">
        <v>2.773055555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1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0.23488646658875001</v>
      </c>
      <c r="AC3777">
        <v>0</v>
      </c>
      <c r="AD3777">
        <v>0</v>
      </c>
      <c r="AE3777">
        <v>0.23488646658875001</v>
      </c>
    </row>
    <row r="3778" spans="1:31" x14ac:dyDescent="0.25">
      <c r="A3778">
        <v>1829462</v>
      </c>
      <c r="B3778">
        <v>1</v>
      </c>
      <c r="C3778" t="s">
        <v>80</v>
      </c>
      <c r="D3778" t="s">
        <v>88</v>
      </c>
      <c r="E3778" t="s">
        <v>164</v>
      </c>
      <c r="F3778" t="s">
        <v>10987</v>
      </c>
      <c r="G3778" t="s">
        <v>156</v>
      </c>
      <c r="H3778" t="s">
        <v>157</v>
      </c>
      <c r="I3778" t="s">
        <v>135</v>
      </c>
      <c r="J3778" t="s">
        <v>136</v>
      </c>
      <c r="K3778" t="s">
        <v>137</v>
      </c>
      <c r="L3778" t="s">
        <v>10988</v>
      </c>
      <c r="M3778" t="s">
        <v>10989</v>
      </c>
      <c r="N3778">
        <v>0.30083333299999998</v>
      </c>
      <c r="O3778">
        <v>0</v>
      </c>
      <c r="P3778">
        <v>595</v>
      </c>
      <c r="Q3778">
        <v>0</v>
      </c>
      <c r="R3778">
        <v>0</v>
      </c>
      <c r="S3778">
        <v>1</v>
      </c>
      <c r="T3778">
        <v>97</v>
      </c>
      <c r="U3778">
        <v>0</v>
      </c>
      <c r="V3778">
        <v>0</v>
      </c>
      <c r="W3778">
        <v>0</v>
      </c>
      <c r="X3778">
        <v>58.361435669655776</v>
      </c>
      <c r="Y3778">
        <v>0</v>
      </c>
      <c r="Z3778">
        <v>0</v>
      </c>
      <c r="AA3778">
        <v>13.321886105073002</v>
      </c>
      <c r="AB3778">
        <v>35.38002338098147</v>
      </c>
      <c r="AC3778">
        <v>0</v>
      </c>
      <c r="AD3778">
        <v>0</v>
      </c>
      <c r="AE3778">
        <v>107.06334515571025</v>
      </c>
    </row>
    <row r="3779" spans="1:31" x14ac:dyDescent="0.25">
      <c r="A3779">
        <v>1829362</v>
      </c>
      <c r="B3779">
        <v>1</v>
      </c>
      <c r="C3779" t="s">
        <v>80</v>
      </c>
      <c r="D3779" t="s">
        <v>105</v>
      </c>
      <c r="E3779" t="s">
        <v>252</v>
      </c>
      <c r="F3779" t="s">
        <v>10990</v>
      </c>
      <c r="G3779" t="s">
        <v>225</v>
      </c>
      <c r="H3779" t="s">
        <v>134</v>
      </c>
      <c r="I3779" t="s">
        <v>135</v>
      </c>
      <c r="J3779" t="s">
        <v>136</v>
      </c>
      <c r="K3779" t="s">
        <v>151</v>
      </c>
      <c r="L3779" t="s">
        <v>10991</v>
      </c>
      <c r="M3779" t="s">
        <v>10992</v>
      </c>
      <c r="N3779">
        <v>5.1563888880000004</v>
      </c>
      <c r="O3779">
        <v>0</v>
      </c>
      <c r="P3779">
        <v>311</v>
      </c>
      <c r="Q3779">
        <v>0</v>
      </c>
      <c r="R3779">
        <v>0</v>
      </c>
      <c r="S3779">
        <v>0</v>
      </c>
      <c r="T3779">
        <v>15</v>
      </c>
      <c r="U3779">
        <v>0</v>
      </c>
      <c r="V3779">
        <v>0</v>
      </c>
      <c r="W3779">
        <v>0</v>
      </c>
      <c r="X3779">
        <v>419.92542871027064</v>
      </c>
      <c r="Y3779">
        <v>0</v>
      </c>
      <c r="Z3779">
        <v>0</v>
      </c>
      <c r="AA3779">
        <v>0</v>
      </c>
      <c r="AB3779">
        <v>116.92763178977469</v>
      </c>
      <c r="AC3779">
        <v>0</v>
      </c>
      <c r="AD3779">
        <v>0</v>
      </c>
      <c r="AE3779">
        <v>536.85306050004533</v>
      </c>
    </row>
    <row r="3780" spans="1:31" x14ac:dyDescent="0.25">
      <c r="A3780">
        <v>1829265</v>
      </c>
      <c r="B3780">
        <v>1</v>
      </c>
      <c r="C3780" t="s">
        <v>80</v>
      </c>
      <c r="D3780" t="s">
        <v>100</v>
      </c>
      <c r="E3780" t="s">
        <v>202</v>
      </c>
      <c r="F3780" t="s">
        <v>420</v>
      </c>
      <c r="G3780" t="s">
        <v>386</v>
      </c>
      <c r="H3780" t="s">
        <v>157</v>
      </c>
      <c r="I3780" t="s">
        <v>135</v>
      </c>
      <c r="J3780" t="s">
        <v>136</v>
      </c>
      <c r="K3780" t="s">
        <v>137</v>
      </c>
      <c r="L3780" t="s">
        <v>10993</v>
      </c>
      <c r="M3780" t="s">
        <v>10994</v>
      </c>
      <c r="N3780">
        <v>0.11805555500000001</v>
      </c>
      <c r="O3780">
        <v>1</v>
      </c>
      <c r="P3780">
        <v>1299</v>
      </c>
      <c r="Q3780">
        <v>15</v>
      </c>
      <c r="R3780">
        <v>155</v>
      </c>
      <c r="S3780">
        <v>29</v>
      </c>
      <c r="T3780">
        <v>104</v>
      </c>
      <c r="U3780">
        <v>2</v>
      </c>
      <c r="V3780">
        <v>0</v>
      </c>
      <c r="W3780">
        <v>2.7509901903750002E-2</v>
      </c>
      <c r="X3780">
        <v>37.026484055343666</v>
      </c>
      <c r="Y3780">
        <v>2.3567311094949996</v>
      </c>
      <c r="Z3780">
        <v>10.8750261796466</v>
      </c>
      <c r="AA3780">
        <v>16.749584306806252</v>
      </c>
      <c r="AB3780">
        <v>7.5504459894666685</v>
      </c>
      <c r="AC3780">
        <v>9.2150054582708325</v>
      </c>
      <c r="AD3780">
        <v>0</v>
      </c>
      <c r="AE3780">
        <v>83.800787000932772</v>
      </c>
    </row>
    <row r="3781" spans="1:31" x14ac:dyDescent="0.25">
      <c r="A3781">
        <v>1829428</v>
      </c>
      <c r="B3781">
        <v>1</v>
      </c>
      <c r="C3781" t="s">
        <v>80</v>
      </c>
      <c r="D3781" t="s">
        <v>88</v>
      </c>
      <c r="E3781" t="s">
        <v>154</v>
      </c>
      <c r="F3781" t="s">
        <v>10995</v>
      </c>
      <c r="G3781" t="s">
        <v>156</v>
      </c>
      <c r="H3781" t="s">
        <v>157</v>
      </c>
      <c r="I3781" t="s">
        <v>135</v>
      </c>
      <c r="J3781" t="s">
        <v>136</v>
      </c>
      <c r="K3781" t="s">
        <v>137</v>
      </c>
      <c r="L3781" t="s">
        <v>10996</v>
      </c>
      <c r="M3781" t="s">
        <v>10997</v>
      </c>
      <c r="N3781">
        <v>6.1036111110000002</v>
      </c>
      <c r="O3781">
        <v>0</v>
      </c>
      <c r="P3781">
        <v>110</v>
      </c>
      <c r="Q3781">
        <v>0</v>
      </c>
      <c r="R3781">
        <v>0</v>
      </c>
      <c r="S3781">
        <v>0</v>
      </c>
      <c r="T3781">
        <v>247</v>
      </c>
      <c r="U3781">
        <v>0</v>
      </c>
      <c r="V3781">
        <v>6</v>
      </c>
      <c r="W3781">
        <v>0</v>
      </c>
      <c r="X3781">
        <v>159.70656095838083</v>
      </c>
      <c r="Y3781">
        <v>0</v>
      </c>
      <c r="Z3781">
        <v>0</v>
      </c>
      <c r="AA3781">
        <v>0</v>
      </c>
      <c r="AB3781">
        <v>1673.8041082915963</v>
      </c>
      <c r="AC3781">
        <v>0</v>
      </c>
      <c r="AD3781">
        <v>1689.330643188129</v>
      </c>
      <c r="AE3781">
        <v>3522.8413124381059</v>
      </c>
    </row>
    <row r="3782" spans="1:31" x14ac:dyDescent="0.25">
      <c r="A3782">
        <v>1829766</v>
      </c>
      <c r="B3782">
        <v>1</v>
      </c>
      <c r="C3782" t="s">
        <v>81</v>
      </c>
      <c r="D3782" t="s">
        <v>112</v>
      </c>
      <c r="E3782" t="s">
        <v>202</v>
      </c>
      <c r="F3782" t="s">
        <v>10998</v>
      </c>
      <c r="G3782" t="s">
        <v>156</v>
      </c>
      <c r="H3782" t="s">
        <v>157</v>
      </c>
      <c r="I3782" t="s">
        <v>179</v>
      </c>
      <c r="J3782" t="s">
        <v>136</v>
      </c>
      <c r="K3782" t="s">
        <v>137</v>
      </c>
      <c r="L3782" t="s">
        <v>10999</v>
      </c>
      <c r="M3782" t="s">
        <v>11000</v>
      </c>
      <c r="N3782">
        <v>2.7777777E-2</v>
      </c>
      <c r="O3782">
        <v>1</v>
      </c>
      <c r="P3782">
        <v>4660</v>
      </c>
      <c r="Q3782">
        <v>619</v>
      </c>
      <c r="R3782">
        <v>647</v>
      </c>
      <c r="S3782">
        <v>61</v>
      </c>
      <c r="T3782">
        <v>792</v>
      </c>
      <c r="U3782">
        <v>10</v>
      </c>
      <c r="V3782">
        <v>5</v>
      </c>
      <c r="W3782">
        <v>5.881629758333333E-3</v>
      </c>
      <c r="X3782">
        <v>23.834156826110895</v>
      </c>
      <c r="Y3782">
        <v>4.792348832815005</v>
      </c>
      <c r="Z3782">
        <v>3.8870089699361094</v>
      </c>
      <c r="AA3782">
        <v>4.5264228821694443</v>
      </c>
      <c r="AB3782">
        <v>5.6768855469733328</v>
      </c>
      <c r="AC3782">
        <v>6.6618466219500005</v>
      </c>
      <c r="AD3782">
        <v>0.28611240502000002</v>
      </c>
      <c r="AE3782">
        <v>49.670663714733116</v>
      </c>
    </row>
    <row r="3783" spans="1:31" x14ac:dyDescent="0.25">
      <c r="A3783">
        <v>1829474</v>
      </c>
      <c r="B3783">
        <v>1</v>
      </c>
      <c r="C3783" t="s">
        <v>80</v>
      </c>
      <c r="D3783" t="s">
        <v>83</v>
      </c>
      <c r="E3783" t="s">
        <v>154</v>
      </c>
      <c r="F3783" t="s">
        <v>11001</v>
      </c>
      <c r="G3783" t="s">
        <v>156</v>
      </c>
      <c r="H3783" t="s">
        <v>157</v>
      </c>
      <c r="I3783" t="s">
        <v>135</v>
      </c>
      <c r="J3783" t="s">
        <v>136</v>
      </c>
      <c r="K3783" t="s">
        <v>137</v>
      </c>
      <c r="L3783" t="s">
        <v>11002</v>
      </c>
      <c r="M3783" t="s">
        <v>11003</v>
      </c>
      <c r="N3783">
        <v>0.73333333300000003</v>
      </c>
      <c r="O3783">
        <v>0</v>
      </c>
      <c r="P3783">
        <v>0</v>
      </c>
      <c r="Q3783">
        <v>1</v>
      </c>
      <c r="R3783">
        <v>0</v>
      </c>
      <c r="S3783">
        <v>2</v>
      </c>
      <c r="T3783">
        <v>0</v>
      </c>
      <c r="U3783">
        <v>2</v>
      </c>
      <c r="V3783">
        <v>0</v>
      </c>
      <c r="W3783">
        <v>0</v>
      </c>
      <c r="X3783">
        <v>0</v>
      </c>
      <c r="Y3783">
        <v>158.23580970823997</v>
      </c>
      <c r="Z3783">
        <v>0</v>
      </c>
      <c r="AA3783">
        <v>16.98920007664</v>
      </c>
      <c r="AB3783">
        <v>0</v>
      </c>
      <c r="AC3783">
        <v>105.85483085132999</v>
      </c>
      <c r="AD3783">
        <v>0</v>
      </c>
      <c r="AE3783">
        <v>281.07984063620995</v>
      </c>
    </row>
    <row r="3784" spans="1:31" x14ac:dyDescent="0.25">
      <c r="A3784">
        <v>1829497</v>
      </c>
      <c r="B3784">
        <v>1</v>
      </c>
      <c r="C3784" t="s">
        <v>81</v>
      </c>
      <c r="D3784" t="s">
        <v>113</v>
      </c>
      <c r="E3784" t="s">
        <v>154</v>
      </c>
      <c r="F3784" t="s">
        <v>11004</v>
      </c>
      <c r="G3784" t="s">
        <v>156</v>
      </c>
      <c r="H3784" t="s">
        <v>157</v>
      </c>
      <c r="I3784" t="s">
        <v>135</v>
      </c>
      <c r="J3784" t="s">
        <v>136</v>
      </c>
      <c r="K3784" t="s">
        <v>137</v>
      </c>
      <c r="L3784" t="s">
        <v>11005</v>
      </c>
      <c r="M3784" t="s">
        <v>11006</v>
      </c>
      <c r="N3784">
        <v>1.19</v>
      </c>
      <c r="O3784">
        <v>0</v>
      </c>
      <c r="P3784">
        <v>708</v>
      </c>
      <c r="Q3784">
        <v>1</v>
      </c>
      <c r="R3784">
        <v>22</v>
      </c>
      <c r="S3784">
        <v>0</v>
      </c>
      <c r="T3784">
        <v>83</v>
      </c>
      <c r="U3784">
        <v>1</v>
      </c>
      <c r="V3784">
        <v>0</v>
      </c>
      <c r="W3784">
        <v>0</v>
      </c>
      <c r="X3784">
        <v>119.87709830508713</v>
      </c>
      <c r="Y3784">
        <v>23.622362845727</v>
      </c>
      <c r="Z3784">
        <v>8.7401492668165535</v>
      </c>
      <c r="AA3784">
        <v>0</v>
      </c>
      <c r="AB3784">
        <v>39.313406862904678</v>
      </c>
      <c r="AC3784">
        <v>165.08824674503998</v>
      </c>
      <c r="AD3784">
        <v>0</v>
      </c>
      <c r="AE3784">
        <v>356.64126402557537</v>
      </c>
    </row>
    <row r="3785" spans="1:31" x14ac:dyDescent="0.25">
      <c r="A3785">
        <v>1829620</v>
      </c>
      <c r="B3785">
        <v>1</v>
      </c>
      <c r="C3785" t="s">
        <v>80</v>
      </c>
      <c r="D3785" t="s">
        <v>103</v>
      </c>
      <c r="E3785" t="s">
        <v>140</v>
      </c>
      <c r="F3785" t="s">
        <v>11007</v>
      </c>
      <c r="G3785" t="s">
        <v>142</v>
      </c>
      <c r="H3785" t="s">
        <v>134</v>
      </c>
      <c r="I3785" t="s">
        <v>135</v>
      </c>
      <c r="J3785" t="s">
        <v>136</v>
      </c>
      <c r="K3785" t="s">
        <v>137</v>
      </c>
      <c r="L3785" t="s">
        <v>11008</v>
      </c>
      <c r="M3785" t="s">
        <v>11009</v>
      </c>
      <c r="N3785">
        <v>1.8433333329999999</v>
      </c>
      <c r="O3785">
        <v>0</v>
      </c>
      <c r="P3785">
        <v>1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0.10252201765995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0.10252201765995</v>
      </c>
    </row>
    <row r="3786" spans="1:31" x14ac:dyDescent="0.25">
      <c r="A3786">
        <v>1829683</v>
      </c>
      <c r="B3786">
        <v>1</v>
      </c>
      <c r="C3786" t="s">
        <v>81</v>
      </c>
      <c r="D3786" t="s">
        <v>112</v>
      </c>
      <c r="E3786" t="s">
        <v>164</v>
      </c>
      <c r="F3786" t="s">
        <v>11010</v>
      </c>
      <c r="G3786" t="s">
        <v>156</v>
      </c>
      <c r="H3786" t="s">
        <v>157</v>
      </c>
      <c r="I3786" t="s">
        <v>179</v>
      </c>
      <c r="J3786" t="s">
        <v>136</v>
      </c>
      <c r="K3786" t="s">
        <v>137</v>
      </c>
      <c r="L3786" t="s">
        <v>11011</v>
      </c>
      <c r="M3786" t="s">
        <v>11012</v>
      </c>
      <c r="N3786">
        <v>7.7777769999999996E-3</v>
      </c>
      <c r="O3786">
        <v>0</v>
      </c>
      <c r="P3786">
        <v>952</v>
      </c>
      <c r="Q3786">
        <v>18</v>
      </c>
      <c r="R3786">
        <v>170</v>
      </c>
      <c r="S3786">
        <v>8</v>
      </c>
      <c r="T3786">
        <v>32</v>
      </c>
      <c r="U3786">
        <v>1</v>
      </c>
      <c r="V3786">
        <v>0</v>
      </c>
      <c r="W3786">
        <v>0</v>
      </c>
      <c r="X3786">
        <v>0.9151931244042989</v>
      </c>
      <c r="Y3786">
        <v>0.91733812034340012</v>
      </c>
      <c r="Z3786">
        <v>0.24290290913443335</v>
      </c>
      <c r="AA3786">
        <v>0.28280343545066666</v>
      </c>
      <c r="AB3786">
        <v>5.6654962362833336E-2</v>
      </c>
      <c r="AC3786">
        <v>0.85350046417159997</v>
      </c>
      <c r="AD3786">
        <v>0</v>
      </c>
      <c r="AE3786">
        <v>3.2683930158672325</v>
      </c>
    </row>
    <row r="3787" spans="1:31" x14ac:dyDescent="0.25">
      <c r="A3787">
        <v>1829783</v>
      </c>
      <c r="B3787">
        <v>1</v>
      </c>
      <c r="C3787" t="s">
        <v>80</v>
      </c>
      <c r="D3787" t="s">
        <v>99</v>
      </c>
      <c r="E3787" t="s">
        <v>140</v>
      </c>
      <c r="F3787" t="s">
        <v>11013</v>
      </c>
      <c r="G3787" t="s">
        <v>213</v>
      </c>
      <c r="H3787" t="s">
        <v>134</v>
      </c>
      <c r="I3787" t="s">
        <v>135</v>
      </c>
      <c r="J3787" t="s">
        <v>136</v>
      </c>
      <c r="K3787" t="s">
        <v>137</v>
      </c>
      <c r="L3787" t="s">
        <v>11014</v>
      </c>
      <c r="M3787" t="s">
        <v>11015</v>
      </c>
      <c r="N3787">
        <v>2.4244444440000001</v>
      </c>
      <c r="O3787">
        <v>0</v>
      </c>
      <c r="P3787">
        <v>1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0.43349511134111662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0.43349511134111662</v>
      </c>
    </row>
    <row r="3788" spans="1:31" x14ac:dyDescent="0.25">
      <c r="A3788">
        <v>1829388</v>
      </c>
      <c r="B3788">
        <v>1</v>
      </c>
      <c r="C3788" t="s">
        <v>81</v>
      </c>
      <c r="D3788" t="s">
        <v>120</v>
      </c>
      <c r="E3788" t="s">
        <v>164</v>
      </c>
      <c r="F3788" t="s">
        <v>5505</v>
      </c>
      <c r="G3788" t="s">
        <v>156</v>
      </c>
      <c r="H3788" t="s">
        <v>157</v>
      </c>
      <c r="I3788" t="s">
        <v>135</v>
      </c>
      <c r="J3788" t="s">
        <v>136</v>
      </c>
      <c r="K3788" t="s">
        <v>137</v>
      </c>
      <c r="L3788" t="s">
        <v>11016</v>
      </c>
      <c r="M3788" t="s">
        <v>11017</v>
      </c>
      <c r="N3788">
        <v>0.94666666600000005</v>
      </c>
      <c r="O3788">
        <v>0</v>
      </c>
      <c r="P3788">
        <v>473</v>
      </c>
      <c r="Q3788">
        <v>23</v>
      </c>
      <c r="R3788">
        <v>43</v>
      </c>
      <c r="S3788">
        <v>3</v>
      </c>
      <c r="T3788">
        <v>24</v>
      </c>
      <c r="U3788">
        <v>0</v>
      </c>
      <c r="V3788">
        <v>0</v>
      </c>
      <c r="W3788">
        <v>0</v>
      </c>
      <c r="X3788">
        <v>100.0465333977865</v>
      </c>
      <c r="Y3788">
        <v>35.187167595690596</v>
      </c>
      <c r="Z3788">
        <v>26.708335871303643</v>
      </c>
      <c r="AA3788">
        <v>34.81162918802233</v>
      </c>
      <c r="AB3788">
        <v>7.3870608028652232</v>
      </c>
      <c r="AC3788">
        <v>0</v>
      </c>
      <c r="AD3788">
        <v>0</v>
      </c>
      <c r="AE3788">
        <v>204.14072685566828</v>
      </c>
    </row>
    <row r="3789" spans="1:31" x14ac:dyDescent="0.25">
      <c r="A3789">
        <v>1829534</v>
      </c>
      <c r="B3789">
        <v>1</v>
      </c>
      <c r="C3789" t="s">
        <v>80</v>
      </c>
      <c r="D3789" t="s">
        <v>83</v>
      </c>
      <c r="E3789" t="s">
        <v>140</v>
      </c>
      <c r="F3789" t="s">
        <v>11018</v>
      </c>
      <c r="G3789" t="s">
        <v>246</v>
      </c>
      <c r="H3789" t="s">
        <v>134</v>
      </c>
      <c r="I3789" t="s">
        <v>135</v>
      </c>
      <c r="J3789" t="s">
        <v>136</v>
      </c>
      <c r="K3789" t="s">
        <v>137</v>
      </c>
      <c r="L3789" t="s">
        <v>11019</v>
      </c>
      <c r="M3789" t="s">
        <v>11020</v>
      </c>
      <c r="N3789">
        <v>1.571388888</v>
      </c>
      <c r="O3789">
        <v>0</v>
      </c>
      <c r="P3789">
        <v>1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1.6632313423744505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1.6632313423744505</v>
      </c>
    </row>
    <row r="3790" spans="1:31" x14ac:dyDescent="0.25">
      <c r="A3790">
        <v>1829537</v>
      </c>
      <c r="B3790">
        <v>1</v>
      </c>
      <c r="C3790" t="s">
        <v>80</v>
      </c>
      <c r="D3790" t="s">
        <v>83</v>
      </c>
      <c r="E3790" t="s">
        <v>140</v>
      </c>
      <c r="F3790" t="s">
        <v>11021</v>
      </c>
      <c r="G3790" t="s">
        <v>142</v>
      </c>
      <c r="H3790" t="s">
        <v>134</v>
      </c>
      <c r="I3790" t="s">
        <v>135</v>
      </c>
      <c r="J3790" t="s">
        <v>136</v>
      </c>
      <c r="K3790" t="s">
        <v>137</v>
      </c>
      <c r="L3790" t="s">
        <v>11022</v>
      </c>
      <c r="M3790" t="s">
        <v>11023</v>
      </c>
      <c r="N3790">
        <v>0.53833333299999997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0.18126432968536668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0.18126432968536668</v>
      </c>
    </row>
    <row r="3791" spans="1:31" x14ac:dyDescent="0.25">
      <c r="A3791">
        <v>1829726</v>
      </c>
      <c r="B3791">
        <v>1</v>
      </c>
      <c r="C3791" t="s">
        <v>80</v>
      </c>
      <c r="D3791" t="s">
        <v>82</v>
      </c>
      <c r="E3791" t="s">
        <v>140</v>
      </c>
      <c r="F3791" t="s">
        <v>11024</v>
      </c>
      <c r="G3791" t="s">
        <v>142</v>
      </c>
      <c r="H3791" t="s">
        <v>134</v>
      </c>
      <c r="I3791" t="s">
        <v>135</v>
      </c>
      <c r="J3791" t="s">
        <v>136</v>
      </c>
      <c r="K3791" t="s">
        <v>137</v>
      </c>
      <c r="L3791" t="s">
        <v>11025</v>
      </c>
      <c r="M3791" t="s">
        <v>11026</v>
      </c>
      <c r="N3791">
        <v>1.9727777769999999</v>
      </c>
      <c r="O3791">
        <v>0</v>
      </c>
      <c r="P3791">
        <v>1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0.48076286012700009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0.48076286012700009</v>
      </c>
    </row>
    <row r="3792" spans="1:31" x14ac:dyDescent="0.25">
      <c r="A3792">
        <v>1829345</v>
      </c>
      <c r="B3792">
        <v>1</v>
      </c>
      <c r="C3792" t="s">
        <v>80</v>
      </c>
      <c r="D3792" t="s">
        <v>110</v>
      </c>
      <c r="E3792" t="s">
        <v>131</v>
      </c>
      <c r="F3792" t="s">
        <v>11027</v>
      </c>
      <c r="G3792" t="s">
        <v>225</v>
      </c>
      <c r="H3792" t="s">
        <v>134</v>
      </c>
      <c r="I3792" t="s">
        <v>135</v>
      </c>
      <c r="J3792" t="s">
        <v>136</v>
      </c>
      <c r="K3792" t="s">
        <v>151</v>
      </c>
      <c r="L3792" t="s">
        <v>11028</v>
      </c>
      <c r="M3792" t="s">
        <v>11029</v>
      </c>
      <c r="N3792">
        <v>2.0604786110000002</v>
      </c>
      <c r="O3792">
        <v>0</v>
      </c>
      <c r="P3792">
        <v>41</v>
      </c>
      <c r="Q3792">
        <v>0</v>
      </c>
      <c r="R3792">
        <v>0</v>
      </c>
      <c r="S3792">
        <v>0</v>
      </c>
      <c r="T3792">
        <v>2</v>
      </c>
      <c r="U3792">
        <v>0</v>
      </c>
      <c r="V3792">
        <v>0</v>
      </c>
      <c r="W3792">
        <v>0</v>
      </c>
      <c r="X3792">
        <v>30.956179363694655</v>
      </c>
      <c r="Y3792">
        <v>0</v>
      </c>
      <c r="Z3792">
        <v>0</v>
      </c>
      <c r="AA3792">
        <v>0</v>
      </c>
      <c r="AB3792">
        <v>2.4383516527874667</v>
      </c>
      <c r="AC3792">
        <v>0</v>
      </c>
      <c r="AD3792">
        <v>0</v>
      </c>
      <c r="AE3792">
        <v>33.394531016482119</v>
      </c>
    </row>
    <row r="3793" spans="1:31" x14ac:dyDescent="0.25">
      <c r="A3793">
        <v>1829328</v>
      </c>
      <c r="B3793">
        <v>1</v>
      </c>
      <c r="C3793" t="s">
        <v>80</v>
      </c>
      <c r="D3793" t="s">
        <v>111</v>
      </c>
      <c r="E3793" t="s">
        <v>252</v>
      </c>
      <c r="F3793" t="s">
        <v>11030</v>
      </c>
      <c r="G3793" t="s">
        <v>225</v>
      </c>
      <c r="H3793" t="s">
        <v>134</v>
      </c>
      <c r="I3793" t="s">
        <v>135</v>
      </c>
      <c r="J3793" t="s">
        <v>136</v>
      </c>
      <c r="K3793" t="s">
        <v>151</v>
      </c>
      <c r="L3793" t="s">
        <v>11031</v>
      </c>
      <c r="M3793" t="s">
        <v>11032</v>
      </c>
      <c r="N3793">
        <v>1.531693333</v>
      </c>
      <c r="O3793">
        <v>0</v>
      </c>
      <c r="P3793">
        <v>354</v>
      </c>
      <c r="Q3793">
        <v>0</v>
      </c>
      <c r="R3793">
        <v>0</v>
      </c>
      <c r="S3793">
        <v>0</v>
      </c>
      <c r="T3793">
        <v>56</v>
      </c>
      <c r="U3793">
        <v>0</v>
      </c>
      <c r="V3793">
        <v>0</v>
      </c>
      <c r="W3793">
        <v>0</v>
      </c>
      <c r="X3793">
        <v>157.43012499155262</v>
      </c>
      <c r="Y3793">
        <v>0</v>
      </c>
      <c r="Z3793">
        <v>0</v>
      </c>
      <c r="AA3793">
        <v>0</v>
      </c>
      <c r="AB3793">
        <v>2298.3479777154685</v>
      </c>
      <c r="AC3793">
        <v>0</v>
      </c>
      <c r="AD3793">
        <v>0</v>
      </c>
      <c r="AE3793">
        <v>2455.7781027070209</v>
      </c>
    </row>
    <row r="3794" spans="1:31" x14ac:dyDescent="0.25">
      <c r="A3794">
        <v>1829471</v>
      </c>
      <c r="B3794">
        <v>1</v>
      </c>
      <c r="C3794" t="s">
        <v>80</v>
      </c>
      <c r="D3794" t="s">
        <v>105</v>
      </c>
      <c r="E3794" t="s">
        <v>140</v>
      </c>
      <c r="F3794" t="s">
        <v>11033</v>
      </c>
      <c r="G3794" t="s">
        <v>242</v>
      </c>
      <c r="H3794" t="s">
        <v>134</v>
      </c>
      <c r="I3794" t="s">
        <v>135</v>
      </c>
      <c r="J3794" t="s">
        <v>136</v>
      </c>
      <c r="K3794" t="s">
        <v>137</v>
      </c>
      <c r="L3794" t="s">
        <v>11034</v>
      </c>
      <c r="M3794" t="s">
        <v>11035</v>
      </c>
      <c r="N3794">
        <v>1.271111111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0.47728051873040001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0.47728051873040001</v>
      </c>
    </row>
    <row r="3795" spans="1:31" x14ac:dyDescent="0.25">
      <c r="A3795">
        <v>1829202</v>
      </c>
      <c r="B3795">
        <v>1</v>
      </c>
      <c r="C3795" t="s">
        <v>80</v>
      </c>
      <c r="D3795" t="s">
        <v>82</v>
      </c>
      <c r="E3795" t="s">
        <v>140</v>
      </c>
      <c r="F3795" t="s">
        <v>11036</v>
      </c>
      <c r="G3795" t="s">
        <v>217</v>
      </c>
      <c r="H3795" t="s">
        <v>134</v>
      </c>
      <c r="I3795" t="s">
        <v>135</v>
      </c>
      <c r="J3795" t="s">
        <v>136</v>
      </c>
      <c r="K3795" t="s">
        <v>137</v>
      </c>
      <c r="L3795" t="s">
        <v>11037</v>
      </c>
      <c r="M3795" t="s">
        <v>11038</v>
      </c>
      <c r="N3795">
        <v>0.61722222199999999</v>
      </c>
      <c r="O3795">
        <v>0</v>
      </c>
      <c r="P3795">
        <v>3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0.30029354818459991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0.30029354818459991</v>
      </c>
    </row>
    <row r="3796" spans="1:31" x14ac:dyDescent="0.25">
      <c r="A3796">
        <v>1829365</v>
      </c>
      <c r="B3796">
        <v>1</v>
      </c>
      <c r="C3796" t="s">
        <v>80</v>
      </c>
      <c r="D3796" t="s">
        <v>107</v>
      </c>
      <c r="E3796" t="s">
        <v>252</v>
      </c>
      <c r="F3796" t="s">
        <v>11039</v>
      </c>
      <c r="G3796" t="s">
        <v>279</v>
      </c>
      <c r="H3796" t="s">
        <v>134</v>
      </c>
      <c r="I3796" t="s">
        <v>135</v>
      </c>
      <c r="J3796" t="s">
        <v>136</v>
      </c>
      <c r="K3796" t="s">
        <v>137</v>
      </c>
      <c r="L3796" t="s">
        <v>11040</v>
      </c>
      <c r="M3796" t="s">
        <v>11041</v>
      </c>
      <c r="N3796">
        <v>1.3844444440000001</v>
      </c>
      <c r="O3796">
        <v>0</v>
      </c>
      <c r="P3796">
        <v>23</v>
      </c>
      <c r="Q3796">
        <v>0</v>
      </c>
      <c r="R3796">
        <v>3</v>
      </c>
      <c r="S3796">
        <v>0</v>
      </c>
      <c r="T3796">
        <v>7</v>
      </c>
      <c r="U3796">
        <v>0</v>
      </c>
      <c r="V3796">
        <v>0</v>
      </c>
      <c r="W3796">
        <v>0</v>
      </c>
      <c r="X3796">
        <v>3.9190947273911991</v>
      </c>
      <c r="Y3796">
        <v>0</v>
      </c>
      <c r="Z3796">
        <v>1.4378793404819668</v>
      </c>
      <c r="AA3796">
        <v>0</v>
      </c>
      <c r="AB3796">
        <v>4.3379196037583387</v>
      </c>
      <c r="AC3796">
        <v>0</v>
      </c>
      <c r="AD3796">
        <v>0</v>
      </c>
      <c r="AE3796">
        <v>9.6948936716315046</v>
      </c>
    </row>
    <row r="3797" spans="1:31" x14ac:dyDescent="0.25">
      <c r="A3797">
        <v>1829414</v>
      </c>
      <c r="B3797">
        <v>1</v>
      </c>
      <c r="C3797" t="s">
        <v>80</v>
      </c>
      <c r="D3797" t="s">
        <v>91</v>
      </c>
      <c r="E3797" t="s">
        <v>202</v>
      </c>
      <c r="F3797" t="s">
        <v>11042</v>
      </c>
      <c r="G3797" t="s">
        <v>225</v>
      </c>
      <c r="H3797" t="s">
        <v>157</v>
      </c>
      <c r="I3797" t="s">
        <v>135</v>
      </c>
      <c r="J3797" t="s">
        <v>136</v>
      </c>
      <c r="K3797" t="s">
        <v>151</v>
      </c>
      <c r="L3797" t="s">
        <v>11043</v>
      </c>
      <c r="M3797" t="s">
        <v>11044</v>
      </c>
      <c r="N3797">
        <v>0.96250000000000002</v>
      </c>
      <c r="O3797">
        <v>5</v>
      </c>
      <c r="P3797">
        <v>1457</v>
      </c>
      <c r="Q3797">
        <v>151</v>
      </c>
      <c r="R3797">
        <v>215</v>
      </c>
      <c r="S3797">
        <v>43</v>
      </c>
      <c r="T3797">
        <v>214</v>
      </c>
      <c r="U3797">
        <v>2</v>
      </c>
      <c r="V3797">
        <v>0</v>
      </c>
      <c r="W3797">
        <v>1.5263777230932998</v>
      </c>
      <c r="X3797">
        <v>278.61865922967689</v>
      </c>
      <c r="Y3797">
        <v>1249.3056976529233</v>
      </c>
      <c r="Z3797">
        <v>441.40167152511492</v>
      </c>
      <c r="AA3797">
        <v>319.50398544925474</v>
      </c>
      <c r="AB3797">
        <v>206.56301548185459</v>
      </c>
      <c r="AC3797">
        <v>14.39867203321635</v>
      </c>
      <c r="AD3797">
        <v>0</v>
      </c>
      <c r="AE3797">
        <v>2511.3180790951342</v>
      </c>
    </row>
    <row r="3798" spans="1:31" x14ac:dyDescent="0.25">
      <c r="A3798">
        <v>1829308</v>
      </c>
      <c r="B3798">
        <v>1</v>
      </c>
      <c r="C3798" t="s">
        <v>80</v>
      </c>
      <c r="D3798" t="s">
        <v>96</v>
      </c>
      <c r="E3798" t="s">
        <v>131</v>
      </c>
      <c r="F3798" t="s">
        <v>11045</v>
      </c>
      <c r="G3798" t="s">
        <v>133</v>
      </c>
      <c r="H3798" t="s">
        <v>134</v>
      </c>
      <c r="I3798" t="s">
        <v>135</v>
      </c>
      <c r="J3798" t="s">
        <v>136</v>
      </c>
      <c r="K3798" t="s">
        <v>137</v>
      </c>
      <c r="L3798" t="s">
        <v>11046</v>
      </c>
      <c r="M3798" t="s">
        <v>11047</v>
      </c>
      <c r="N3798">
        <v>1.9169444440000001</v>
      </c>
      <c r="O3798">
        <v>0</v>
      </c>
      <c r="P3798">
        <v>36</v>
      </c>
      <c r="Q3798">
        <v>0</v>
      </c>
      <c r="R3798">
        <v>0</v>
      </c>
      <c r="S3798">
        <v>0</v>
      </c>
      <c r="T3798">
        <v>2</v>
      </c>
      <c r="U3798">
        <v>0</v>
      </c>
      <c r="V3798">
        <v>0</v>
      </c>
      <c r="W3798">
        <v>0</v>
      </c>
      <c r="X3798">
        <v>11.665148289050821</v>
      </c>
      <c r="Y3798">
        <v>0</v>
      </c>
      <c r="Z3798">
        <v>0</v>
      </c>
      <c r="AA3798">
        <v>0</v>
      </c>
      <c r="AB3798">
        <v>0.70125924580920007</v>
      </c>
      <c r="AC3798">
        <v>0</v>
      </c>
      <c r="AD3798">
        <v>0</v>
      </c>
      <c r="AE3798">
        <v>12.366407534860022</v>
      </c>
    </row>
    <row r="3799" spans="1:31" x14ac:dyDescent="0.25">
      <c r="A3799">
        <v>1829700</v>
      </c>
      <c r="B3799">
        <v>1</v>
      </c>
      <c r="C3799" t="s">
        <v>80</v>
      </c>
      <c r="D3799" t="s">
        <v>91</v>
      </c>
      <c r="E3799" t="s">
        <v>202</v>
      </c>
      <c r="F3799" t="s">
        <v>5493</v>
      </c>
      <c r="G3799" t="s">
        <v>156</v>
      </c>
      <c r="H3799" t="s">
        <v>157</v>
      </c>
      <c r="I3799" t="s">
        <v>135</v>
      </c>
      <c r="J3799" t="s">
        <v>136</v>
      </c>
      <c r="K3799" t="s">
        <v>137</v>
      </c>
      <c r="L3799" t="s">
        <v>11048</v>
      </c>
      <c r="M3799" t="s">
        <v>11049</v>
      </c>
      <c r="N3799">
        <v>1.748888888</v>
      </c>
      <c r="O3799">
        <v>2</v>
      </c>
      <c r="P3799">
        <v>694</v>
      </c>
      <c r="Q3799">
        <v>85</v>
      </c>
      <c r="R3799">
        <v>155</v>
      </c>
      <c r="S3799">
        <v>10</v>
      </c>
      <c r="T3799">
        <v>91</v>
      </c>
      <c r="U3799">
        <v>1</v>
      </c>
      <c r="V3799">
        <v>0</v>
      </c>
      <c r="W3799">
        <v>1.0939289066801667</v>
      </c>
      <c r="X3799">
        <v>235.05908071892895</v>
      </c>
      <c r="Y3799">
        <v>756.13457160020027</v>
      </c>
      <c r="Z3799">
        <v>620.9557735053429</v>
      </c>
      <c r="AA3799">
        <v>53.237983357397887</v>
      </c>
      <c r="AB3799">
        <v>213.35745092795736</v>
      </c>
      <c r="AC3799">
        <v>1.1823017690088</v>
      </c>
      <c r="AD3799">
        <v>0</v>
      </c>
      <c r="AE3799">
        <v>1881.0210907855164</v>
      </c>
    </row>
    <row r="3800" spans="1:31" x14ac:dyDescent="0.25">
      <c r="A3800">
        <v>1829849</v>
      </c>
      <c r="B3800">
        <v>1</v>
      </c>
      <c r="C3800" t="s">
        <v>81</v>
      </c>
      <c r="D3800" t="s">
        <v>112</v>
      </c>
      <c r="E3800" t="s">
        <v>154</v>
      </c>
      <c r="F3800" t="s">
        <v>823</v>
      </c>
      <c r="G3800" t="s">
        <v>640</v>
      </c>
      <c r="H3800" t="s">
        <v>157</v>
      </c>
      <c r="I3800" t="s">
        <v>135</v>
      </c>
      <c r="J3800" t="s">
        <v>136</v>
      </c>
      <c r="K3800" t="s">
        <v>137</v>
      </c>
      <c r="L3800" t="s">
        <v>11050</v>
      </c>
      <c r="M3800" t="s">
        <v>11051</v>
      </c>
      <c r="N3800">
        <v>4.6808333329999998</v>
      </c>
      <c r="O3800">
        <v>0</v>
      </c>
      <c r="P3800">
        <v>38</v>
      </c>
      <c r="Q3800">
        <v>0</v>
      </c>
      <c r="R3800">
        <v>63</v>
      </c>
      <c r="S3800">
        <v>0</v>
      </c>
      <c r="T3800">
        <v>2</v>
      </c>
      <c r="U3800">
        <v>0</v>
      </c>
      <c r="V3800">
        <v>0</v>
      </c>
      <c r="W3800">
        <v>0</v>
      </c>
      <c r="X3800">
        <v>60.980483762697098</v>
      </c>
      <c r="Y3800">
        <v>0</v>
      </c>
      <c r="Z3800">
        <v>49.145035245054885</v>
      </c>
      <c r="AA3800">
        <v>0</v>
      </c>
      <c r="AB3800">
        <v>1.4858295243936002</v>
      </c>
      <c r="AC3800">
        <v>0</v>
      </c>
      <c r="AD3800">
        <v>0</v>
      </c>
      <c r="AE3800">
        <v>111.61134853214558</v>
      </c>
    </row>
    <row r="3801" spans="1:31" x14ac:dyDescent="0.25">
      <c r="A3801">
        <v>1829557</v>
      </c>
      <c r="B3801">
        <v>1</v>
      </c>
      <c r="C3801" t="s">
        <v>81</v>
      </c>
      <c r="D3801" t="s">
        <v>112</v>
      </c>
      <c r="E3801" t="s">
        <v>202</v>
      </c>
      <c r="F3801" t="s">
        <v>3023</v>
      </c>
      <c r="G3801" t="s">
        <v>156</v>
      </c>
      <c r="H3801" t="s">
        <v>157</v>
      </c>
      <c r="I3801" t="s">
        <v>135</v>
      </c>
      <c r="J3801" t="s">
        <v>136</v>
      </c>
      <c r="K3801" t="s">
        <v>137</v>
      </c>
      <c r="L3801" t="s">
        <v>11052</v>
      </c>
      <c r="M3801" t="s">
        <v>11053</v>
      </c>
      <c r="N3801">
        <v>0.16750000000000001</v>
      </c>
      <c r="O3801">
        <v>0</v>
      </c>
      <c r="P3801">
        <v>1141</v>
      </c>
      <c r="Q3801">
        <v>5</v>
      </c>
      <c r="R3801">
        <v>28</v>
      </c>
      <c r="S3801">
        <v>6</v>
      </c>
      <c r="T3801">
        <v>55</v>
      </c>
      <c r="U3801">
        <v>0</v>
      </c>
      <c r="V3801">
        <v>0</v>
      </c>
      <c r="W3801">
        <v>0</v>
      </c>
      <c r="X3801">
        <v>18.058785351400811</v>
      </c>
      <c r="Y3801">
        <v>4.4057976254916005</v>
      </c>
      <c r="Z3801">
        <v>0.87222443944352523</v>
      </c>
      <c r="AA3801">
        <v>3.7943826816694504</v>
      </c>
      <c r="AB3801">
        <v>3.9155084126565001</v>
      </c>
      <c r="AC3801">
        <v>0</v>
      </c>
      <c r="AD3801">
        <v>0</v>
      </c>
      <c r="AE3801">
        <v>31.046698510661887</v>
      </c>
    </row>
    <row r="3802" spans="1:31" x14ac:dyDescent="0.25">
      <c r="A3802">
        <v>1829657</v>
      </c>
      <c r="B3802">
        <v>1</v>
      </c>
      <c r="C3802" t="s">
        <v>81</v>
      </c>
      <c r="D3802" t="s">
        <v>128</v>
      </c>
      <c r="E3802" t="s">
        <v>131</v>
      </c>
      <c r="F3802" t="s">
        <v>11054</v>
      </c>
      <c r="G3802" t="s">
        <v>133</v>
      </c>
      <c r="H3802" t="s">
        <v>134</v>
      </c>
      <c r="I3802" t="s">
        <v>135</v>
      </c>
      <c r="J3802" t="s">
        <v>136</v>
      </c>
      <c r="K3802" t="s">
        <v>137</v>
      </c>
      <c r="L3802" t="s">
        <v>11055</v>
      </c>
      <c r="M3802" t="s">
        <v>11056</v>
      </c>
      <c r="N3802">
        <v>3.770277777</v>
      </c>
      <c r="O3802">
        <v>0</v>
      </c>
      <c r="P3802">
        <v>53</v>
      </c>
      <c r="Q3802">
        <v>0</v>
      </c>
      <c r="R3802">
        <v>0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23.918050244445265</v>
      </c>
      <c r="Y3802">
        <v>0</v>
      </c>
      <c r="Z3802">
        <v>0</v>
      </c>
      <c r="AA3802">
        <v>0</v>
      </c>
      <c r="AB3802">
        <v>0.31568572435775832</v>
      </c>
      <c r="AC3802">
        <v>0</v>
      </c>
      <c r="AD3802">
        <v>0</v>
      </c>
      <c r="AE3802">
        <v>24.233735968803025</v>
      </c>
    </row>
    <row r="3803" spans="1:31" x14ac:dyDescent="0.25">
      <c r="A3803">
        <v>1829408</v>
      </c>
      <c r="B3803">
        <v>1</v>
      </c>
      <c r="C3803" t="s">
        <v>80</v>
      </c>
      <c r="D3803" t="s">
        <v>93</v>
      </c>
      <c r="E3803" t="s">
        <v>202</v>
      </c>
      <c r="F3803" t="s">
        <v>3335</v>
      </c>
      <c r="G3803" t="s">
        <v>156</v>
      </c>
      <c r="H3803" t="s">
        <v>157</v>
      </c>
      <c r="I3803" t="s">
        <v>179</v>
      </c>
      <c r="J3803" t="s">
        <v>136</v>
      </c>
      <c r="K3803" t="s">
        <v>137</v>
      </c>
      <c r="L3803" t="s">
        <v>11057</v>
      </c>
      <c r="M3803" t="s">
        <v>11058</v>
      </c>
      <c r="N3803">
        <v>3.3611110999999999E-2</v>
      </c>
      <c r="O3803">
        <v>3</v>
      </c>
      <c r="P3803">
        <v>241</v>
      </c>
      <c r="Q3803">
        <v>40</v>
      </c>
      <c r="R3803">
        <v>25</v>
      </c>
      <c r="S3803">
        <v>5</v>
      </c>
      <c r="T3803">
        <v>25</v>
      </c>
      <c r="U3803">
        <v>0</v>
      </c>
      <c r="V3803">
        <v>0</v>
      </c>
      <c r="W3803">
        <v>0.12808530940204998</v>
      </c>
      <c r="X3803">
        <v>1.6370315367239165</v>
      </c>
      <c r="Y3803">
        <v>5.480036572026501</v>
      </c>
      <c r="Z3803">
        <v>3.6825004479243755</v>
      </c>
      <c r="AA3803">
        <v>1.4040792006344889</v>
      </c>
      <c r="AB3803">
        <v>0.97793756724088343</v>
      </c>
      <c r="AC3803">
        <v>0</v>
      </c>
      <c r="AD3803">
        <v>0</v>
      </c>
      <c r="AE3803">
        <v>13.309670633952216</v>
      </c>
    </row>
    <row r="3804" spans="1:31" x14ac:dyDescent="0.25">
      <c r="A3804">
        <v>1829199</v>
      </c>
      <c r="B3804">
        <v>1</v>
      </c>
      <c r="C3804" t="s">
        <v>80</v>
      </c>
      <c r="D3804" t="s">
        <v>104</v>
      </c>
      <c r="E3804" t="s">
        <v>202</v>
      </c>
      <c r="F3804" t="s">
        <v>10079</v>
      </c>
      <c r="G3804" t="s">
        <v>156</v>
      </c>
      <c r="H3804" t="s">
        <v>157</v>
      </c>
      <c r="I3804" t="s">
        <v>135</v>
      </c>
      <c r="J3804" t="s">
        <v>136</v>
      </c>
      <c r="K3804" t="s">
        <v>137</v>
      </c>
      <c r="L3804" t="s">
        <v>11059</v>
      </c>
      <c r="M3804" t="s">
        <v>11060</v>
      </c>
      <c r="N3804">
        <v>1.7775000000000001</v>
      </c>
      <c r="O3804">
        <v>11</v>
      </c>
      <c r="P3804">
        <v>909</v>
      </c>
      <c r="Q3804">
        <v>15</v>
      </c>
      <c r="R3804">
        <v>40</v>
      </c>
      <c r="S3804">
        <v>29</v>
      </c>
      <c r="T3804">
        <v>53</v>
      </c>
      <c r="U3804">
        <v>0</v>
      </c>
      <c r="V3804">
        <v>0</v>
      </c>
      <c r="W3804">
        <v>41.650018493090585</v>
      </c>
      <c r="X3804">
        <v>334.8815000677219</v>
      </c>
      <c r="Y3804">
        <v>30.3824301634885</v>
      </c>
      <c r="Z3804">
        <v>24.441664905509473</v>
      </c>
      <c r="AA3804">
        <v>449.84503484141692</v>
      </c>
      <c r="AB3804">
        <v>61.727688754969051</v>
      </c>
      <c r="AC3804">
        <v>0</v>
      </c>
      <c r="AD3804">
        <v>0</v>
      </c>
      <c r="AE3804">
        <v>942.92833722619639</v>
      </c>
    </row>
    <row r="3805" spans="1:31" x14ac:dyDescent="0.25">
      <c r="A3805">
        <v>1829723</v>
      </c>
      <c r="B3805">
        <v>1</v>
      </c>
      <c r="C3805" t="s">
        <v>80</v>
      </c>
      <c r="D3805" t="s">
        <v>98</v>
      </c>
      <c r="E3805" t="s">
        <v>154</v>
      </c>
      <c r="F3805" t="s">
        <v>11061</v>
      </c>
      <c r="G3805" t="s">
        <v>175</v>
      </c>
      <c r="H3805" t="s">
        <v>157</v>
      </c>
      <c r="I3805" t="s">
        <v>135</v>
      </c>
      <c r="J3805" t="s">
        <v>136</v>
      </c>
      <c r="K3805" t="s">
        <v>137</v>
      </c>
      <c r="L3805" t="s">
        <v>11062</v>
      </c>
      <c r="M3805" t="s">
        <v>11063</v>
      </c>
      <c r="N3805">
        <v>1.3772222220000001</v>
      </c>
      <c r="O3805">
        <v>0</v>
      </c>
      <c r="P3805">
        <v>129</v>
      </c>
      <c r="Q3805">
        <v>0</v>
      </c>
      <c r="R3805">
        <v>2</v>
      </c>
      <c r="S3805">
        <v>0</v>
      </c>
      <c r="T3805">
        <v>18</v>
      </c>
      <c r="U3805">
        <v>0</v>
      </c>
      <c r="V3805">
        <v>0</v>
      </c>
      <c r="W3805">
        <v>0</v>
      </c>
      <c r="X3805">
        <v>28.622573173892228</v>
      </c>
      <c r="Y3805">
        <v>0</v>
      </c>
      <c r="Z3805">
        <v>0.44550040686830006</v>
      </c>
      <c r="AA3805">
        <v>0</v>
      </c>
      <c r="AB3805">
        <v>13.192025773941165</v>
      </c>
      <c r="AC3805">
        <v>0</v>
      </c>
      <c r="AD3805">
        <v>0</v>
      </c>
      <c r="AE3805">
        <v>42.260099354701694</v>
      </c>
    </row>
    <row r="3806" spans="1:31" x14ac:dyDescent="0.25">
      <c r="A3806">
        <v>1829391</v>
      </c>
      <c r="B3806">
        <v>1</v>
      </c>
      <c r="C3806" t="s">
        <v>80</v>
      </c>
      <c r="D3806" t="s">
        <v>87</v>
      </c>
      <c r="E3806" t="s">
        <v>202</v>
      </c>
      <c r="F3806" t="s">
        <v>11064</v>
      </c>
      <c r="G3806" t="s">
        <v>242</v>
      </c>
      <c r="H3806" t="s">
        <v>157</v>
      </c>
      <c r="I3806" t="s">
        <v>135</v>
      </c>
      <c r="J3806" t="s">
        <v>3</v>
      </c>
      <c r="K3806" t="s">
        <v>137</v>
      </c>
      <c r="L3806" t="s">
        <v>11065</v>
      </c>
      <c r="M3806" t="s">
        <v>11066</v>
      </c>
      <c r="N3806">
        <v>1.510277777</v>
      </c>
      <c r="O3806">
        <v>0</v>
      </c>
      <c r="P3806">
        <v>3062</v>
      </c>
      <c r="Q3806">
        <v>0</v>
      </c>
      <c r="R3806">
        <v>0</v>
      </c>
      <c r="S3806">
        <v>2</v>
      </c>
      <c r="T3806">
        <v>83</v>
      </c>
      <c r="U3806">
        <v>0</v>
      </c>
      <c r="V3806">
        <v>1</v>
      </c>
      <c r="W3806">
        <v>0</v>
      </c>
      <c r="X3806">
        <v>1176.8170550037191</v>
      </c>
      <c r="Y3806">
        <v>0</v>
      </c>
      <c r="Z3806">
        <v>0</v>
      </c>
      <c r="AA3806">
        <v>2.9125774428855111</v>
      </c>
      <c r="AB3806">
        <v>301.69516011699062</v>
      </c>
      <c r="AC3806">
        <v>0</v>
      </c>
      <c r="AD3806">
        <v>784.28952418628171</v>
      </c>
      <c r="AE3806">
        <v>2265.7143167498771</v>
      </c>
    </row>
    <row r="3807" spans="1:31" x14ac:dyDescent="0.25">
      <c r="A3807">
        <v>1829640</v>
      </c>
      <c r="B3807">
        <v>1</v>
      </c>
      <c r="C3807" t="s">
        <v>81</v>
      </c>
      <c r="D3807" t="s">
        <v>125</v>
      </c>
      <c r="E3807" t="s">
        <v>223</v>
      </c>
      <c r="F3807" t="s">
        <v>11067</v>
      </c>
      <c r="G3807" t="s">
        <v>340</v>
      </c>
      <c r="H3807" t="s">
        <v>134</v>
      </c>
      <c r="I3807" t="s">
        <v>135</v>
      </c>
      <c r="J3807" t="s">
        <v>136</v>
      </c>
      <c r="K3807" t="s">
        <v>137</v>
      </c>
      <c r="L3807" t="s">
        <v>11068</v>
      </c>
      <c r="M3807" t="s">
        <v>11069</v>
      </c>
      <c r="N3807">
        <v>1.3888888880000001</v>
      </c>
      <c r="O3807">
        <v>0</v>
      </c>
      <c r="P3807">
        <v>53</v>
      </c>
      <c r="Q3807">
        <v>0</v>
      </c>
      <c r="R3807">
        <v>0</v>
      </c>
      <c r="S3807">
        <v>0</v>
      </c>
      <c r="T3807">
        <v>13</v>
      </c>
      <c r="U3807">
        <v>0</v>
      </c>
      <c r="V3807">
        <v>0</v>
      </c>
      <c r="W3807">
        <v>0</v>
      </c>
      <c r="X3807">
        <v>11.92980781806437</v>
      </c>
      <c r="Y3807">
        <v>0</v>
      </c>
      <c r="Z3807">
        <v>0</v>
      </c>
      <c r="AA3807">
        <v>0</v>
      </c>
      <c r="AB3807">
        <v>7.2818152387587523</v>
      </c>
      <c r="AC3807">
        <v>0</v>
      </c>
      <c r="AD3807">
        <v>0</v>
      </c>
      <c r="AE3807">
        <v>19.211623056823122</v>
      </c>
    </row>
    <row r="3808" spans="1:31" x14ac:dyDescent="0.25">
      <c r="A3808">
        <v>1829577</v>
      </c>
      <c r="B3808">
        <v>1</v>
      </c>
      <c r="C3808" t="s">
        <v>81</v>
      </c>
      <c r="D3808" t="s">
        <v>114</v>
      </c>
      <c r="E3808" t="s">
        <v>154</v>
      </c>
      <c r="F3808" t="s">
        <v>11070</v>
      </c>
      <c r="G3808" t="s">
        <v>175</v>
      </c>
      <c r="H3808" t="s">
        <v>157</v>
      </c>
      <c r="I3808" t="s">
        <v>135</v>
      </c>
      <c r="J3808" t="s">
        <v>136</v>
      </c>
      <c r="K3808" t="s">
        <v>137</v>
      </c>
      <c r="L3808" t="s">
        <v>11071</v>
      </c>
      <c r="M3808" t="s">
        <v>11072</v>
      </c>
      <c r="N3808">
        <v>0.80527777700000003</v>
      </c>
      <c r="O3808">
        <v>0</v>
      </c>
      <c r="P3808">
        <v>259</v>
      </c>
      <c r="Q3808">
        <v>0</v>
      </c>
      <c r="R3808">
        <v>1</v>
      </c>
      <c r="S3808">
        <v>0</v>
      </c>
      <c r="T3808">
        <v>21</v>
      </c>
      <c r="U3808">
        <v>0</v>
      </c>
      <c r="V3808">
        <v>0</v>
      </c>
      <c r="W3808">
        <v>0</v>
      </c>
      <c r="X3808">
        <v>30.856241385505367</v>
      </c>
      <c r="Y3808">
        <v>0</v>
      </c>
      <c r="Z3808">
        <v>0</v>
      </c>
      <c r="AA3808">
        <v>0</v>
      </c>
      <c r="AB3808">
        <v>2.4101884209866666</v>
      </c>
      <c r="AC3808">
        <v>0</v>
      </c>
      <c r="AD3808">
        <v>0</v>
      </c>
      <c r="AE3808">
        <v>33.266429806492035</v>
      </c>
    </row>
    <row r="3809" spans="1:31" x14ac:dyDescent="0.25">
      <c r="A3809">
        <v>1829285</v>
      </c>
      <c r="B3809">
        <v>1</v>
      </c>
      <c r="C3809" t="s">
        <v>81</v>
      </c>
      <c r="D3809" t="s">
        <v>121</v>
      </c>
      <c r="E3809" t="s">
        <v>154</v>
      </c>
      <c r="F3809" t="s">
        <v>11073</v>
      </c>
      <c r="G3809" t="s">
        <v>156</v>
      </c>
      <c r="H3809" t="s">
        <v>157</v>
      </c>
      <c r="I3809" t="s">
        <v>135</v>
      </c>
      <c r="J3809" t="s">
        <v>136</v>
      </c>
      <c r="K3809" t="s">
        <v>137</v>
      </c>
      <c r="L3809" t="s">
        <v>11074</v>
      </c>
      <c r="M3809" t="s">
        <v>11075</v>
      </c>
      <c r="N3809">
        <v>0.64861111100000002</v>
      </c>
      <c r="O3809">
        <v>0</v>
      </c>
      <c r="P3809">
        <v>428</v>
      </c>
      <c r="Q3809">
        <v>0</v>
      </c>
      <c r="R3809">
        <v>112</v>
      </c>
      <c r="S3809">
        <v>0</v>
      </c>
      <c r="T3809">
        <v>49</v>
      </c>
      <c r="U3809">
        <v>0</v>
      </c>
      <c r="V3809">
        <v>0</v>
      </c>
      <c r="W3809">
        <v>0</v>
      </c>
      <c r="X3809">
        <v>61.680905286575417</v>
      </c>
      <c r="Y3809">
        <v>0</v>
      </c>
      <c r="Z3809">
        <v>10.271433905886706</v>
      </c>
      <c r="AA3809">
        <v>0</v>
      </c>
      <c r="AB3809">
        <v>15.346463678535347</v>
      </c>
      <c r="AC3809">
        <v>0</v>
      </c>
      <c r="AD3809">
        <v>0</v>
      </c>
      <c r="AE3809">
        <v>87.298802870997463</v>
      </c>
    </row>
    <row r="3810" spans="1:31" x14ac:dyDescent="0.25">
      <c r="A3810">
        <v>1829680</v>
      </c>
      <c r="B3810">
        <v>1</v>
      </c>
      <c r="C3810" t="s">
        <v>81</v>
      </c>
      <c r="D3810" t="s">
        <v>116</v>
      </c>
      <c r="E3810" t="s">
        <v>164</v>
      </c>
      <c r="F3810" t="s">
        <v>11076</v>
      </c>
      <c r="G3810" t="s">
        <v>156</v>
      </c>
      <c r="H3810" t="s">
        <v>157</v>
      </c>
      <c r="I3810" t="s">
        <v>135</v>
      </c>
      <c r="J3810" t="s">
        <v>136</v>
      </c>
      <c r="K3810" t="s">
        <v>137</v>
      </c>
      <c r="L3810" t="s">
        <v>11077</v>
      </c>
      <c r="M3810" t="s">
        <v>11078</v>
      </c>
      <c r="N3810">
        <v>0.37777777699999998</v>
      </c>
      <c r="O3810">
        <v>0</v>
      </c>
      <c r="P3810">
        <v>1378</v>
      </c>
      <c r="Q3810">
        <v>1</v>
      </c>
      <c r="R3810">
        <v>76</v>
      </c>
      <c r="S3810">
        <v>4</v>
      </c>
      <c r="T3810">
        <v>201</v>
      </c>
      <c r="U3810">
        <v>0</v>
      </c>
      <c r="V3810">
        <v>0</v>
      </c>
      <c r="W3810">
        <v>0</v>
      </c>
      <c r="X3810">
        <v>80.287366392788698</v>
      </c>
      <c r="Y3810">
        <v>0.67105730912000006</v>
      </c>
      <c r="Z3810">
        <v>6.0949233354733314</v>
      </c>
      <c r="AA3810">
        <v>17.864969980949333</v>
      </c>
      <c r="AB3810">
        <v>21.395313168185336</v>
      </c>
      <c r="AC3810">
        <v>0</v>
      </c>
      <c r="AD3810">
        <v>0</v>
      </c>
      <c r="AE3810">
        <v>126.31363018651669</v>
      </c>
    </row>
    <row r="3811" spans="1:31" x14ac:dyDescent="0.25">
      <c r="A3811">
        <v>1829846</v>
      </c>
      <c r="B3811">
        <v>1</v>
      </c>
      <c r="C3811" t="s">
        <v>81</v>
      </c>
      <c r="D3811" t="s">
        <v>113</v>
      </c>
      <c r="E3811" t="s">
        <v>140</v>
      </c>
      <c r="F3811" t="s">
        <v>11079</v>
      </c>
      <c r="G3811" t="s">
        <v>142</v>
      </c>
      <c r="H3811" t="s">
        <v>134</v>
      </c>
      <c r="I3811" t="s">
        <v>135</v>
      </c>
      <c r="J3811" t="s">
        <v>136</v>
      </c>
      <c r="K3811" t="s">
        <v>137</v>
      </c>
      <c r="L3811" t="s">
        <v>11080</v>
      </c>
      <c r="M3811" t="s">
        <v>11081</v>
      </c>
      <c r="N3811">
        <v>1.7383333329999999</v>
      </c>
      <c r="O3811">
        <v>0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0.76569617172630011</v>
      </c>
      <c r="AA3811">
        <v>0</v>
      </c>
      <c r="AB3811">
        <v>0</v>
      </c>
      <c r="AC3811">
        <v>0</v>
      </c>
      <c r="AD3811">
        <v>0</v>
      </c>
      <c r="AE3811">
        <v>0.76569617172630011</v>
      </c>
    </row>
    <row r="3812" spans="1:31" x14ac:dyDescent="0.25">
      <c r="A3812">
        <v>1829823</v>
      </c>
      <c r="B3812">
        <v>1</v>
      </c>
      <c r="C3812" t="s">
        <v>81</v>
      </c>
      <c r="D3812" t="s">
        <v>112</v>
      </c>
      <c r="E3812" t="s">
        <v>154</v>
      </c>
      <c r="F3812" t="s">
        <v>11082</v>
      </c>
      <c r="G3812" t="s">
        <v>175</v>
      </c>
      <c r="H3812" t="s">
        <v>157</v>
      </c>
      <c r="I3812" t="s">
        <v>135</v>
      </c>
      <c r="J3812" t="s">
        <v>136</v>
      </c>
      <c r="K3812" t="s">
        <v>137</v>
      </c>
      <c r="L3812" t="s">
        <v>11083</v>
      </c>
      <c r="M3812" t="s">
        <v>11084</v>
      </c>
      <c r="N3812">
        <v>3.3688888879999999</v>
      </c>
      <c r="O3812">
        <v>0</v>
      </c>
      <c r="P3812">
        <v>26</v>
      </c>
      <c r="Q3812">
        <v>18</v>
      </c>
      <c r="R3812">
        <v>8</v>
      </c>
      <c r="S3812">
        <v>2</v>
      </c>
      <c r="T3812">
        <v>2</v>
      </c>
      <c r="U3812">
        <v>0</v>
      </c>
      <c r="V3812">
        <v>0</v>
      </c>
      <c r="W3812">
        <v>0</v>
      </c>
      <c r="X3812">
        <v>14.372890938608396</v>
      </c>
      <c r="Y3812">
        <v>23.449371622126375</v>
      </c>
      <c r="Z3812">
        <v>0.66212745086722524</v>
      </c>
      <c r="AA3812">
        <v>11.149072928153425</v>
      </c>
      <c r="AB3812">
        <v>0.23602791771675</v>
      </c>
      <c r="AC3812">
        <v>0</v>
      </c>
      <c r="AD3812">
        <v>0</v>
      </c>
      <c r="AE3812">
        <v>49.869490857472165</v>
      </c>
    </row>
    <row r="3813" spans="1:31" x14ac:dyDescent="0.25">
      <c r="A3813">
        <v>1829517</v>
      </c>
      <c r="B3813">
        <v>1</v>
      </c>
      <c r="C3813" t="s">
        <v>80</v>
      </c>
      <c r="D3813" t="s">
        <v>106</v>
      </c>
      <c r="E3813" t="s">
        <v>164</v>
      </c>
      <c r="F3813" t="s">
        <v>11085</v>
      </c>
      <c r="G3813" t="s">
        <v>156</v>
      </c>
      <c r="H3813" t="s">
        <v>157</v>
      </c>
      <c r="I3813" t="s">
        <v>135</v>
      </c>
      <c r="J3813" t="s">
        <v>136</v>
      </c>
      <c r="K3813" t="s">
        <v>137</v>
      </c>
      <c r="L3813" t="s">
        <v>11086</v>
      </c>
      <c r="M3813" t="s">
        <v>11087</v>
      </c>
      <c r="N3813">
        <v>1.1047222219999999</v>
      </c>
      <c r="O3813">
        <v>0</v>
      </c>
      <c r="P3813">
        <v>783</v>
      </c>
      <c r="Q3813">
        <v>2</v>
      </c>
      <c r="R3813">
        <v>23</v>
      </c>
      <c r="S3813">
        <v>5</v>
      </c>
      <c r="T3813">
        <v>83</v>
      </c>
      <c r="U3813">
        <v>0</v>
      </c>
      <c r="V3813">
        <v>0</v>
      </c>
      <c r="W3813">
        <v>0</v>
      </c>
      <c r="X3813">
        <v>122.81852855090735</v>
      </c>
      <c r="Y3813">
        <v>2.6525544473040004</v>
      </c>
      <c r="Z3813">
        <v>21.036875427243746</v>
      </c>
      <c r="AA3813">
        <v>12.02333037015476</v>
      </c>
      <c r="AB3813">
        <v>100.0724985114072</v>
      </c>
      <c r="AC3813">
        <v>0</v>
      </c>
      <c r="AD3813">
        <v>0</v>
      </c>
      <c r="AE3813">
        <v>258.60378730701706</v>
      </c>
    </row>
    <row r="3814" spans="1:31" x14ac:dyDescent="0.25">
      <c r="A3814">
        <v>1829889</v>
      </c>
      <c r="B3814">
        <v>1</v>
      </c>
      <c r="C3814" t="s">
        <v>81</v>
      </c>
      <c r="D3814" t="s">
        <v>128</v>
      </c>
      <c r="E3814" t="s">
        <v>164</v>
      </c>
      <c r="F3814" t="s">
        <v>11088</v>
      </c>
      <c r="G3814" t="s">
        <v>156</v>
      </c>
      <c r="H3814" t="s">
        <v>157</v>
      </c>
      <c r="I3814" t="s">
        <v>135</v>
      </c>
      <c r="J3814" t="s">
        <v>136</v>
      </c>
      <c r="K3814" t="s">
        <v>137</v>
      </c>
      <c r="L3814" t="s">
        <v>11089</v>
      </c>
      <c r="M3814" t="s">
        <v>11090</v>
      </c>
      <c r="N3814">
        <v>0.97527777699999996</v>
      </c>
      <c r="O3814">
        <v>3</v>
      </c>
      <c r="P3814">
        <v>496</v>
      </c>
      <c r="Q3814">
        <v>89</v>
      </c>
      <c r="R3814">
        <v>26</v>
      </c>
      <c r="S3814">
        <v>6</v>
      </c>
      <c r="T3814">
        <v>56</v>
      </c>
      <c r="U3814">
        <v>0</v>
      </c>
      <c r="V3814">
        <v>0</v>
      </c>
      <c r="W3814">
        <v>1.0702353633300001</v>
      </c>
      <c r="X3814">
        <v>95.87674421306447</v>
      </c>
      <c r="Y3814">
        <v>35.879024568135208</v>
      </c>
      <c r="Z3814">
        <v>6.0385016454630973</v>
      </c>
      <c r="AA3814">
        <v>18.994410107832852</v>
      </c>
      <c r="AB3814">
        <v>19.230039492374093</v>
      </c>
      <c r="AC3814">
        <v>0</v>
      </c>
      <c r="AD3814">
        <v>0</v>
      </c>
      <c r="AE3814">
        <v>177.08895539019974</v>
      </c>
    </row>
    <row r="3815" spans="1:31" x14ac:dyDescent="0.25">
      <c r="A3815">
        <v>1829746</v>
      </c>
      <c r="B3815">
        <v>1</v>
      </c>
      <c r="C3815" t="s">
        <v>81</v>
      </c>
      <c r="D3815" t="s">
        <v>123</v>
      </c>
      <c r="E3815" t="s">
        <v>154</v>
      </c>
      <c r="F3815" t="s">
        <v>11091</v>
      </c>
      <c r="G3815" t="s">
        <v>156</v>
      </c>
      <c r="H3815" t="s">
        <v>157</v>
      </c>
      <c r="I3815" t="s">
        <v>135</v>
      </c>
      <c r="J3815" t="s">
        <v>136</v>
      </c>
      <c r="K3815" t="s">
        <v>137</v>
      </c>
      <c r="L3815" t="s">
        <v>11092</v>
      </c>
      <c r="M3815" t="s">
        <v>11093</v>
      </c>
      <c r="N3815">
        <v>0.96694444400000001</v>
      </c>
      <c r="O3815">
        <v>0</v>
      </c>
      <c r="P3815">
        <v>4972</v>
      </c>
      <c r="Q3815">
        <v>0</v>
      </c>
      <c r="R3815">
        <v>38</v>
      </c>
      <c r="S3815">
        <v>1</v>
      </c>
      <c r="T3815">
        <v>309</v>
      </c>
      <c r="U3815">
        <v>0</v>
      </c>
      <c r="V3815">
        <v>2</v>
      </c>
      <c r="W3815">
        <v>0</v>
      </c>
      <c r="X3815">
        <v>1152.349295654453</v>
      </c>
      <c r="Y3815">
        <v>0</v>
      </c>
      <c r="Z3815">
        <v>16.5347321672274</v>
      </c>
      <c r="AA3815">
        <v>1.8444551027773501</v>
      </c>
      <c r="AB3815">
        <v>176.00913513621444</v>
      </c>
      <c r="AC3815">
        <v>0</v>
      </c>
      <c r="AD3815">
        <v>8.2125084007989759</v>
      </c>
      <c r="AE3815">
        <v>1354.9501264614712</v>
      </c>
    </row>
    <row r="3816" spans="1:31" x14ac:dyDescent="0.25">
      <c r="A3816">
        <v>1829554</v>
      </c>
      <c r="B3816">
        <v>1</v>
      </c>
      <c r="C3816" t="s">
        <v>80</v>
      </c>
      <c r="D3816" t="s">
        <v>84</v>
      </c>
      <c r="E3816" t="s">
        <v>140</v>
      </c>
      <c r="F3816" t="s">
        <v>11094</v>
      </c>
      <c r="G3816" t="s">
        <v>142</v>
      </c>
      <c r="H3816" t="s">
        <v>134</v>
      </c>
      <c r="I3816" t="s">
        <v>135</v>
      </c>
      <c r="J3816" t="s">
        <v>136</v>
      </c>
      <c r="K3816" t="s">
        <v>137</v>
      </c>
      <c r="L3816" t="s">
        <v>11095</v>
      </c>
      <c r="M3816" t="s">
        <v>11096</v>
      </c>
      <c r="N3816">
        <v>2.8558333330000001</v>
      </c>
      <c r="O3816">
        <v>0</v>
      </c>
      <c r="P3816">
        <v>1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0.64002080503725012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0.64002080503725012</v>
      </c>
    </row>
    <row r="3817" spans="1:31" x14ac:dyDescent="0.25">
      <c r="A3817">
        <v>1829262</v>
      </c>
      <c r="B3817">
        <v>1</v>
      </c>
      <c r="C3817" t="s">
        <v>80</v>
      </c>
      <c r="D3817" t="s">
        <v>104</v>
      </c>
      <c r="E3817" t="s">
        <v>154</v>
      </c>
      <c r="F3817" t="s">
        <v>11097</v>
      </c>
      <c r="G3817" t="s">
        <v>156</v>
      </c>
      <c r="H3817" t="s">
        <v>157</v>
      </c>
      <c r="I3817" t="s">
        <v>135</v>
      </c>
      <c r="J3817" t="s">
        <v>136</v>
      </c>
      <c r="K3817" t="s">
        <v>137</v>
      </c>
      <c r="L3817" t="s">
        <v>11098</v>
      </c>
      <c r="M3817" t="s">
        <v>11099</v>
      </c>
      <c r="N3817">
        <v>0.90611111099999997</v>
      </c>
      <c r="O3817">
        <v>0</v>
      </c>
      <c r="P3817">
        <v>3</v>
      </c>
      <c r="Q3817">
        <v>0</v>
      </c>
      <c r="R3817">
        <v>16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0.51784316620133342</v>
      </c>
      <c r="Y3817">
        <v>0</v>
      </c>
      <c r="Z3817">
        <v>6.0938624265380499</v>
      </c>
      <c r="AA3817">
        <v>0</v>
      </c>
      <c r="AB3817">
        <v>0</v>
      </c>
      <c r="AC3817">
        <v>0</v>
      </c>
      <c r="AD3817">
        <v>0</v>
      </c>
      <c r="AE3817">
        <v>6.6117055927393835</v>
      </c>
    </row>
    <row r="3818" spans="1:31" x14ac:dyDescent="0.25">
      <c r="A3818">
        <v>1829660</v>
      </c>
      <c r="B3818">
        <v>1</v>
      </c>
      <c r="C3818" t="s">
        <v>80</v>
      </c>
      <c r="D3818" t="s">
        <v>104</v>
      </c>
      <c r="E3818" t="s">
        <v>154</v>
      </c>
      <c r="F3818" t="s">
        <v>11100</v>
      </c>
      <c r="G3818" t="s">
        <v>175</v>
      </c>
      <c r="H3818" t="s">
        <v>157</v>
      </c>
      <c r="I3818" t="s">
        <v>135</v>
      </c>
      <c r="J3818" t="s">
        <v>136</v>
      </c>
      <c r="K3818" t="s">
        <v>137</v>
      </c>
      <c r="L3818" t="s">
        <v>11101</v>
      </c>
      <c r="M3818" t="s">
        <v>11102</v>
      </c>
      <c r="N3818">
        <v>2.5461111110000001</v>
      </c>
      <c r="O3818">
        <v>0</v>
      </c>
      <c r="P3818">
        <v>8</v>
      </c>
      <c r="Q3818">
        <v>0</v>
      </c>
      <c r="R3818">
        <v>7</v>
      </c>
      <c r="S3818">
        <v>0</v>
      </c>
      <c r="T3818">
        <v>5</v>
      </c>
      <c r="U3818">
        <v>0</v>
      </c>
      <c r="V3818">
        <v>0</v>
      </c>
      <c r="W3818">
        <v>0</v>
      </c>
      <c r="X3818">
        <v>7.5765217578712019</v>
      </c>
      <c r="Y3818">
        <v>0</v>
      </c>
      <c r="Z3818">
        <v>19.159570434284131</v>
      </c>
      <c r="AA3818">
        <v>0</v>
      </c>
      <c r="AB3818">
        <v>1.8257689560746664</v>
      </c>
      <c r="AC3818">
        <v>0</v>
      </c>
      <c r="AD3818">
        <v>0</v>
      </c>
      <c r="AE3818">
        <v>28.561861148229998</v>
      </c>
    </row>
    <row r="3819" spans="1:31" x14ac:dyDescent="0.25">
      <c r="A3819">
        <v>1829803</v>
      </c>
      <c r="B3819">
        <v>1</v>
      </c>
      <c r="C3819" t="s">
        <v>81</v>
      </c>
      <c r="D3819" t="s">
        <v>122</v>
      </c>
      <c r="E3819" t="s">
        <v>202</v>
      </c>
      <c r="F3819" t="s">
        <v>11103</v>
      </c>
      <c r="G3819" t="s">
        <v>156</v>
      </c>
      <c r="H3819" t="s">
        <v>157</v>
      </c>
      <c r="I3819" t="s">
        <v>135</v>
      </c>
      <c r="J3819" t="s">
        <v>136</v>
      </c>
      <c r="K3819" t="s">
        <v>137</v>
      </c>
      <c r="L3819" t="s">
        <v>11104</v>
      </c>
      <c r="M3819" t="s">
        <v>11105</v>
      </c>
      <c r="N3819">
        <v>0.49027777700000003</v>
      </c>
      <c r="O3819">
        <v>0</v>
      </c>
      <c r="P3819">
        <v>660</v>
      </c>
      <c r="Q3819">
        <v>175</v>
      </c>
      <c r="R3819">
        <v>12</v>
      </c>
      <c r="S3819">
        <v>17</v>
      </c>
      <c r="T3819">
        <v>78</v>
      </c>
      <c r="U3819">
        <v>0</v>
      </c>
      <c r="V3819">
        <v>1</v>
      </c>
      <c r="W3819">
        <v>0</v>
      </c>
      <c r="X3819">
        <v>80.249069529681549</v>
      </c>
      <c r="Y3819">
        <v>80.42809960467298</v>
      </c>
      <c r="Z3819">
        <v>1.7164177086242498</v>
      </c>
      <c r="AA3819">
        <v>119.06304522902758</v>
      </c>
      <c r="AB3819">
        <v>6.1209107664886204</v>
      </c>
      <c r="AC3819">
        <v>0</v>
      </c>
      <c r="AD3819">
        <v>0.19574239176616667</v>
      </c>
      <c r="AE3819">
        <v>287.77328523026114</v>
      </c>
    </row>
    <row r="3820" spans="1:31" x14ac:dyDescent="0.25">
      <c r="A3820">
        <v>1829858</v>
      </c>
      <c r="B3820">
        <v>1</v>
      </c>
      <c r="C3820" t="s">
        <v>80</v>
      </c>
      <c r="D3820" t="s">
        <v>93</v>
      </c>
      <c r="E3820" t="s">
        <v>140</v>
      </c>
      <c r="F3820" t="s">
        <v>11106</v>
      </c>
      <c r="G3820" t="s">
        <v>142</v>
      </c>
      <c r="H3820" t="s">
        <v>134</v>
      </c>
      <c r="I3820" t="s">
        <v>135</v>
      </c>
      <c r="J3820" t="s">
        <v>136</v>
      </c>
      <c r="K3820" t="s">
        <v>137</v>
      </c>
      <c r="L3820" t="s">
        <v>11107</v>
      </c>
      <c r="M3820" t="s">
        <v>11108</v>
      </c>
      <c r="N3820">
        <v>1.9913888879999999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0.33461035562243335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0.33461035562243335</v>
      </c>
    </row>
    <row r="3821" spans="1:31" x14ac:dyDescent="0.25">
      <c r="A3821">
        <v>1829171</v>
      </c>
      <c r="B3821">
        <v>1</v>
      </c>
      <c r="C3821" t="s">
        <v>80</v>
      </c>
      <c r="D3821" t="s">
        <v>100</v>
      </c>
      <c r="E3821" t="s">
        <v>202</v>
      </c>
      <c r="F3821" t="s">
        <v>9454</v>
      </c>
      <c r="G3821" t="s">
        <v>156</v>
      </c>
      <c r="H3821" t="s">
        <v>157</v>
      </c>
      <c r="I3821" t="s">
        <v>135</v>
      </c>
      <c r="J3821" t="s">
        <v>136</v>
      </c>
      <c r="K3821" t="s">
        <v>137</v>
      </c>
      <c r="L3821" t="s">
        <v>11109</v>
      </c>
      <c r="M3821" t="s">
        <v>11110</v>
      </c>
      <c r="N3821">
        <v>0.578333333</v>
      </c>
      <c r="O3821">
        <v>1</v>
      </c>
      <c r="P3821">
        <v>396</v>
      </c>
      <c r="Q3821">
        <v>26</v>
      </c>
      <c r="R3821">
        <v>108</v>
      </c>
      <c r="S3821">
        <v>10</v>
      </c>
      <c r="T3821">
        <v>72</v>
      </c>
      <c r="U3821">
        <v>0</v>
      </c>
      <c r="V3821">
        <v>0</v>
      </c>
      <c r="W3821">
        <v>0.25940604283960006</v>
      </c>
      <c r="X3821">
        <v>57.951034586284386</v>
      </c>
      <c r="Y3821">
        <v>95.361475882304816</v>
      </c>
      <c r="Z3821">
        <v>66.80946267681945</v>
      </c>
      <c r="AA3821">
        <v>9.0705105764734011</v>
      </c>
      <c r="AB3821">
        <v>25.08060155830287</v>
      </c>
      <c r="AC3821">
        <v>0</v>
      </c>
      <c r="AD3821">
        <v>0</v>
      </c>
      <c r="AE3821">
        <v>254.53249132302454</v>
      </c>
    </row>
    <row r="3822" spans="1:31" x14ac:dyDescent="0.25">
      <c r="A3822">
        <v>1829835</v>
      </c>
      <c r="B3822">
        <v>1</v>
      </c>
      <c r="C3822" t="s">
        <v>80</v>
      </c>
      <c r="D3822" t="s">
        <v>96</v>
      </c>
      <c r="E3822" t="s">
        <v>140</v>
      </c>
      <c r="F3822" t="s">
        <v>11111</v>
      </c>
      <c r="G3822" t="s">
        <v>142</v>
      </c>
      <c r="H3822" t="s">
        <v>134</v>
      </c>
      <c r="I3822" t="s">
        <v>135</v>
      </c>
      <c r="J3822" t="s">
        <v>136</v>
      </c>
      <c r="K3822" t="s">
        <v>137</v>
      </c>
      <c r="L3822" t="s">
        <v>11112</v>
      </c>
      <c r="M3822" t="s">
        <v>11113</v>
      </c>
      <c r="N3822">
        <v>1.118055555</v>
      </c>
      <c r="O3822">
        <v>0</v>
      </c>
      <c r="P3822">
        <v>1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1.6837396445667001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1.6837396445667001</v>
      </c>
    </row>
    <row r="3823" spans="1:31" x14ac:dyDescent="0.25">
      <c r="A3823">
        <v>1829689</v>
      </c>
      <c r="B3823">
        <v>1</v>
      </c>
      <c r="C3823" t="s">
        <v>81</v>
      </c>
      <c r="D3823" t="s">
        <v>117</v>
      </c>
      <c r="E3823" t="s">
        <v>140</v>
      </c>
      <c r="F3823" t="s">
        <v>11114</v>
      </c>
      <c r="G3823" t="s">
        <v>142</v>
      </c>
      <c r="H3823" t="s">
        <v>134</v>
      </c>
      <c r="I3823" t="s">
        <v>135</v>
      </c>
      <c r="J3823" t="s">
        <v>136</v>
      </c>
      <c r="K3823" t="s">
        <v>137</v>
      </c>
      <c r="L3823" t="s">
        <v>11115</v>
      </c>
      <c r="M3823" t="s">
        <v>11116</v>
      </c>
      <c r="N3823">
        <v>1.213333333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1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3.3491126428499998</v>
      </c>
      <c r="AC3823">
        <v>0</v>
      </c>
      <c r="AD3823">
        <v>0</v>
      </c>
      <c r="AE3823">
        <v>3.3491126428499998</v>
      </c>
    </row>
    <row r="3824" spans="1:31" x14ac:dyDescent="0.25">
      <c r="A3824">
        <v>1829666</v>
      </c>
      <c r="B3824">
        <v>1</v>
      </c>
      <c r="C3824" t="s">
        <v>80</v>
      </c>
      <c r="D3824" t="s">
        <v>103</v>
      </c>
      <c r="E3824" t="s">
        <v>164</v>
      </c>
      <c r="F3824" t="s">
        <v>1717</v>
      </c>
      <c r="G3824" t="s">
        <v>156</v>
      </c>
      <c r="H3824" t="s">
        <v>157</v>
      </c>
      <c r="I3824" t="s">
        <v>135</v>
      </c>
      <c r="J3824" t="s">
        <v>136</v>
      </c>
      <c r="K3824" t="s">
        <v>137</v>
      </c>
      <c r="L3824" t="s">
        <v>11117</v>
      </c>
      <c r="M3824" t="s">
        <v>11118</v>
      </c>
      <c r="N3824">
        <v>0.889444444</v>
      </c>
      <c r="O3824">
        <v>0</v>
      </c>
      <c r="P3824">
        <v>0</v>
      </c>
      <c r="Q3824">
        <v>0</v>
      </c>
      <c r="R3824">
        <v>0</v>
      </c>
      <c r="S3824">
        <v>3</v>
      </c>
      <c r="T3824">
        <v>1</v>
      </c>
      <c r="U3824">
        <v>4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29.006125623289588</v>
      </c>
      <c r="AB3824">
        <v>3.130313930656226</v>
      </c>
      <c r="AC3824">
        <v>116.93553149210001</v>
      </c>
      <c r="AD3824">
        <v>0</v>
      </c>
      <c r="AE3824">
        <v>149.07197104604583</v>
      </c>
    </row>
    <row r="3825" spans="1:31" x14ac:dyDescent="0.25">
      <c r="A3825">
        <v>1829789</v>
      </c>
      <c r="B3825">
        <v>1</v>
      </c>
      <c r="C3825" t="s">
        <v>80</v>
      </c>
      <c r="D3825" t="s">
        <v>93</v>
      </c>
      <c r="E3825" t="s">
        <v>154</v>
      </c>
      <c r="F3825" t="s">
        <v>11119</v>
      </c>
      <c r="G3825" t="s">
        <v>3985</v>
      </c>
      <c r="H3825" t="s">
        <v>157</v>
      </c>
      <c r="I3825" t="s">
        <v>135</v>
      </c>
      <c r="J3825" t="s">
        <v>5</v>
      </c>
      <c r="K3825" t="s">
        <v>137</v>
      </c>
      <c r="L3825" t="s">
        <v>11120</v>
      </c>
      <c r="M3825" t="s">
        <v>11121</v>
      </c>
      <c r="N3825">
        <v>1.4550000000000001</v>
      </c>
      <c r="O3825">
        <v>0</v>
      </c>
      <c r="P3825">
        <v>146</v>
      </c>
      <c r="Q3825">
        <v>0</v>
      </c>
      <c r="R3825">
        <v>4</v>
      </c>
      <c r="S3825">
        <v>0</v>
      </c>
      <c r="T3825">
        <v>16</v>
      </c>
      <c r="U3825">
        <v>0</v>
      </c>
      <c r="V3825">
        <v>0</v>
      </c>
      <c r="W3825">
        <v>0</v>
      </c>
      <c r="X3825">
        <v>29.571104846589801</v>
      </c>
      <c r="Y3825">
        <v>0</v>
      </c>
      <c r="Z3825">
        <v>6.6767499277324216</v>
      </c>
      <c r="AA3825">
        <v>0</v>
      </c>
      <c r="AB3825">
        <v>12.779435104548263</v>
      </c>
      <c r="AC3825">
        <v>0</v>
      </c>
      <c r="AD3825">
        <v>0</v>
      </c>
      <c r="AE3825">
        <v>49.027289878870484</v>
      </c>
    </row>
    <row r="3826" spans="1:31" x14ac:dyDescent="0.25">
      <c r="A3826">
        <v>1829643</v>
      </c>
      <c r="B3826">
        <v>1</v>
      </c>
      <c r="C3826" t="s">
        <v>80</v>
      </c>
      <c r="D3826" t="s">
        <v>100</v>
      </c>
      <c r="E3826" t="s">
        <v>154</v>
      </c>
      <c r="F3826" t="s">
        <v>11122</v>
      </c>
      <c r="G3826" t="s">
        <v>175</v>
      </c>
      <c r="H3826" t="s">
        <v>157</v>
      </c>
      <c r="I3826" t="s">
        <v>135</v>
      </c>
      <c r="J3826" t="s">
        <v>136</v>
      </c>
      <c r="K3826" t="s">
        <v>137</v>
      </c>
      <c r="L3826" t="s">
        <v>11123</v>
      </c>
      <c r="M3826" t="s">
        <v>11124</v>
      </c>
      <c r="N3826">
        <v>1.7880555549999999</v>
      </c>
      <c r="O3826">
        <v>0</v>
      </c>
      <c r="P3826">
        <v>82</v>
      </c>
      <c r="Q3826">
        <v>0</v>
      </c>
      <c r="R3826">
        <v>42</v>
      </c>
      <c r="S3826">
        <v>0</v>
      </c>
      <c r="T3826">
        <v>5</v>
      </c>
      <c r="U3826">
        <v>0</v>
      </c>
      <c r="V3826">
        <v>0</v>
      </c>
      <c r="W3826">
        <v>0</v>
      </c>
      <c r="X3826">
        <v>31.275177694161819</v>
      </c>
      <c r="Y3826">
        <v>0</v>
      </c>
      <c r="Z3826">
        <v>16.046917498580722</v>
      </c>
      <c r="AA3826">
        <v>0</v>
      </c>
      <c r="AB3826">
        <v>2.7351129057267669</v>
      </c>
      <c r="AC3826">
        <v>0</v>
      </c>
      <c r="AD3826">
        <v>0</v>
      </c>
      <c r="AE3826">
        <v>50.057208098469303</v>
      </c>
    </row>
    <row r="3827" spans="1:31" x14ac:dyDescent="0.25">
      <c r="A3827">
        <v>1829248</v>
      </c>
      <c r="B3827">
        <v>1</v>
      </c>
      <c r="C3827" t="s">
        <v>80</v>
      </c>
      <c r="D3827" t="s">
        <v>85</v>
      </c>
      <c r="E3827" t="s">
        <v>268</v>
      </c>
      <c r="F3827" t="s">
        <v>1522</v>
      </c>
      <c r="G3827" t="s">
        <v>386</v>
      </c>
      <c r="H3827" t="s">
        <v>1252</v>
      </c>
      <c r="I3827" t="s">
        <v>135</v>
      </c>
      <c r="J3827" t="s">
        <v>136</v>
      </c>
      <c r="K3827" t="s">
        <v>151</v>
      </c>
      <c r="L3827" t="s">
        <v>11125</v>
      </c>
      <c r="M3827" t="s">
        <v>11126</v>
      </c>
      <c r="N3827">
        <v>0.17111111100000001</v>
      </c>
      <c r="O3827">
        <v>0</v>
      </c>
      <c r="P3827">
        <v>14469</v>
      </c>
      <c r="Q3827">
        <v>0</v>
      </c>
      <c r="R3827">
        <v>0</v>
      </c>
      <c r="S3827">
        <v>1</v>
      </c>
      <c r="T3827">
        <v>1095</v>
      </c>
      <c r="U3827">
        <v>0</v>
      </c>
      <c r="V3827">
        <v>1</v>
      </c>
      <c r="W3827">
        <v>0</v>
      </c>
      <c r="X3827">
        <v>435.28944380059824</v>
      </c>
      <c r="Y3827">
        <v>0</v>
      </c>
      <c r="Z3827">
        <v>0</v>
      </c>
      <c r="AA3827">
        <v>15.784875846431998</v>
      </c>
      <c r="AB3827">
        <v>106.23171550460887</v>
      </c>
      <c r="AC3827">
        <v>0</v>
      </c>
      <c r="AD3827">
        <v>13.372470610601665</v>
      </c>
      <c r="AE3827">
        <v>570.67850576224077</v>
      </c>
    </row>
    <row r="3828" spans="1:31" x14ac:dyDescent="0.25">
      <c r="A3828">
        <v>1829543</v>
      </c>
      <c r="B3828">
        <v>1</v>
      </c>
      <c r="C3828" t="s">
        <v>80</v>
      </c>
      <c r="D3828" t="s">
        <v>100</v>
      </c>
      <c r="E3828" t="s">
        <v>154</v>
      </c>
      <c r="F3828" t="s">
        <v>11127</v>
      </c>
      <c r="G3828" t="s">
        <v>175</v>
      </c>
      <c r="H3828" t="s">
        <v>157</v>
      </c>
      <c r="I3828" t="s">
        <v>135</v>
      </c>
      <c r="J3828" t="s">
        <v>136</v>
      </c>
      <c r="K3828" t="s">
        <v>137</v>
      </c>
      <c r="L3828" t="s">
        <v>11128</v>
      </c>
      <c r="M3828" t="s">
        <v>11129</v>
      </c>
      <c r="N3828">
        <v>1.3305555549999999</v>
      </c>
      <c r="O3828">
        <v>0</v>
      </c>
      <c r="P3828">
        <v>0</v>
      </c>
      <c r="Q3828">
        <v>0</v>
      </c>
      <c r="R3828">
        <v>0</v>
      </c>
      <c r="S3828">
        <v>1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18.91040370244102</v>
      </c>
      <c r="AB3828">
        <v>0</v>
      </c>
      <c r="AC3828">
        <v>0</v>
      </c>
      <c r="AD3828">
        <v>0</v>
      </c>
      <c r="AE3828">
        <v>18.91040370244102</v>
      </c>
    </row>
    <row r="3829" spans="1:31" x14ac:dyDescent="0.25">
      <c r="A3829">
        <v>1829626</v>
      </c>
      <c r="B3829">
        <v>1</v>
      </c>
      <c r="C3829" t="s">
        <v>80</v>
      </c>
      <c r="D3829" t="s">
        <v>107</v>
      </c>
      <c r="E3829" t="s">
        <v>252</v>
      </c>
      <c r="F3829" t="s">
        <v>11130</v>
      </c>
      <c r="G3829" t="s">
        <v>279</v>
      </c>
      <c r="H3829" t="s">
        <v>134</v>
      </c>
      <c r="I3829" t="s">
        <v>135</v>
      </c>
      <c r="J3829" t="s">
        <v>136</v>
      </c>
      <c r="K3829" t="s">
        <v>137</v>
      </c>
      <c r="L3829" t="s">
        <v>11131</v>
      </c>
      <c r="M3829" t="s">
        <v>11132</v>
      </c>
      <c r="N3829">
        <v>1.7819444440000001</v>
      </c>
      <c r="O3829">
        <v>0</v>
      </c>
      <c r="P3829">
        <v>35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1</v>
      </c>
      <c r="W3829">
        <v>0</v>
      </c>
      <c r="X3829">
        <v>2.7397899843893323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2.225505394827</v>
      </c>
      <c r="AE3829">
        <v>4.9652953792163323</v>
      </c>
    </row>
    <row r="3830" spans="1:31" x14ac:dyDescent="0.25">
      <c r="A3830">
        <v>1829729</v>
      </c>
      <c r="B3830">
        <v>1</v>
      </c>
      <c r="C3830" t="s">
        <v>81</v>
      </c>
      <c r="D3830" t="s">
        <v>112</v>
      </c>
      <c r="E3830" t="s">
        <v>202</v>
      </c>
      <c r="F3830" t="s">
        <v>11133</v>
      </c>
      <c r="G3830" t="s">
        <v>156</v>
      </c>
      <c r="H3830" t="s">
        <v>157</v>
      </c>
      <c r="I3830" t="s">
        <v>135</v>
      </c>
      <c r="J3830" t="s">
        <v>136</v>
      </c>
      <c r="K3830" t="s">
        <v>137</v>
      </c>
      <c r="L3830" t="s">
        <v>11134</v>
      </c>
      <c r="M3830" t="s">
        <v>11135</v>
      </c>
      <c r="N3830">
        <v>1.488888888</v>
      </c>
      <c r="O3830">
        <v>0</v>
      </c>
      <c r="P3830">
        <v>692</v>
      </c>
      <c r="Q3830">
        <v>17</v>
      </c>
      <c r="R3830">
        <v>99</v>
      </c>
      <c r="S3830">
        <v>27</v>
      </c>
      <c r="T3830">
        <v>272</v>
      </c>
      <c r="U3830">
        <v>3</v>
      </c>
      <c r="V3830">
        <v>0</v>
      </c>
      <c r="W3830">
        <v>0</v>
      </c>
      <c r="X3830">
        <v>198.582703993108</v>
      </c>
      <c r="Y3830">
        <v>69.094032582708095</v>
      </c>
      <c r="Z3830">
        <v>125.9257956833592</v>
      </c>
      <c r="AA3830">
        <v>530.39541665855438</v>
      </c>
      <c r="AB3830">
        <v>257.18133759212651</v>
      </c>
      <c r="AC3830">
        <v>310.44496338851798</v>
      </c>
      <c r="AD3830">
        <v>0</v>
      </c>
      <c r="AE3830">
        <v>1491.6242498983743</v>
      </c>
    </row>
    <row r="3831" spans="1:31" x14ac:dyDescent="0.25">
      <c r="A3831">
        <v>1829775</v>
      </c>
      <c r="B3831">
        <v>1</v>
      </c>
      <c r="C3831" t="s">
        <v>80</v>
      </c>
      <c r="D3831" t="s">
        <v>107</v>
      </c>
      <c r="E3831" t="s">
        <v>140</v>
      </c>
      <c r="F3831" t="s">
        <v>11136</v>
      </c>
      <c r="G3831" t="s">
        <v>246</v>
      </c>
      <c r="H3831" t="s">
        <v>134</v>
      </c>
      <c r="I3831" t="s">
        <v>135</v>
      </c>
      <c r="J3831" t="s">
        <v>136</v>
      </c>
      <c r="K3831" t="s">
        <v>137</v>
      </c>
      <c r="L3831" t="s">
        <v>11137</v>
      </c>
      <c r="M3831" t="s">
        <v>11138</v>
      </c>
      <c r="N3831">
        <v>1.3816666660000001</v>
      </c>
      <c r="O3831">
        <v>0</v>
      </c>
      <c r="P3831">
        <v>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0.25281018673400002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0.25281018673400002</v>
      </c>
    </row>
    <row r="3832" spans="1:31" x14ac:dyDescent="0.25">
      <c r="A3832">
        <v>1829420</v>
      </c>
      <c r="B3832">
        <v>1</v>
      </c>
      <c r="C3832" t="s">
        <v>80</v>
      </c>
      <c r="D3832" t="s">
        <v>84</v>
      </c>
      <c r="E3832" t="s">
        <v>154</v>
      </c>
      <c r="F3832" t="s">
        <v>11139</v>
      </c>
      <c r="G3832" t="s">
        <v>156</v>
      </c>
      <c r="H3832" t="s">
        <v>157</v>
      </c>
      <c r="I3832" t="s">
        <v>135</v>
      </c>
      <c r="J3832" t="s">
        <v>136</v>
      </c>
      <c r="K3832" t="s">
        <v>137</v>
      </c>
      <c r="L3832" t="s">
        <v>11140</v>
      </c>
      <c r="M3832" t="s">
        <v>11141</v>
      </c>
      <c r="N3832">
        <v>1.724444444</v>
      </c>
      <c r="O3832">
        <v>0</v>
      </c>
      <c r="P3832">
        <v>42</v>
      </c>
      <c r="Q3832">
        <v>0</v>
      </c>
      <c r="R3832">
        <v>5</v>
      </c>
      <c r="S3832">
        <v>0</v>
      </c>
      <c r="T3832">
        <v>4</v>
      </c>
      <c r="U3832">
        <v>0</v>
      </c>
      <c r="V3832">
        <v>0</v>
      </c>
      <c r="W3832">
        <v>0</v>
      </c>
      <c r="X3832">
        <v>12.863481684786668</v>
      </c>
      <c r="Y3832">
        <v>0</v>
      </c>
      <c r="Z3832">
        <v>3.6775260750613996</v>
      </c>
      <c r="AA3832">
        <v>0</v>
      </c>
      <c r="AB3832">
        <v>7.4321284661283338</v>
      </c>
      <c r="AC3832">
        <v>0</v>
      </c>
      <c r="AD3832">
        <v>0</v>
      </c>
      <c r="AE3832">
        <v>23.9731362259764</v>
      </c>
    </row>
    <row r="3833" spans="1:31" x14ac:dyDescent="0.25">
      <c r="A3833">
        <v>1829394</v>
      </c>
      <c r="B3833">
        <v>1</v>
      </c>
      <c r="C3833" t="s">
        <v>81</v>
      </c>
      <c r="D3833" t="s">
        <v>112</v>
      </c>
      <c r="E3833" t="s">
        <v>140</v>
      </c>
      <c r="F3833" t="s">
        <v>11142</v>
      </c>
      <c r="G3833" t="s">
        <v>142</v>
      </c>
      <c r="H3833" t="s">
        <v>134</v>
      </c>
      <c r="I3833" t="s">
        <v>135</v>
      </c>
      <c r="J3833" t="s">
        <v>136</v>
      </c>
      <c r="K3833" t="s">
        <v>137</v>
      </c>
      <c r="L3833" t="s">
        <v>11143</v>
      </c>
      <c r="M3833" t="s">
        <v>11144</v>
      </c>
      <c r="N3833">
        <v>2.0338888879999999</v>
      </c>
      <c r="O3833">
        <v>0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3.0925051336666669E-3</v>
      </c>
      <c r="AA3833">
        <v>0</v>
      </c>
      <c r="AB3833">
        <v>0</v>
      </c>
      <c r="AC3833">
        <v>0</v>
      </c>
      <c r="AD3833">
        <v>0</v>
      </c>
      <c r="AE3833">
        <v>3.0925051336666669E-3</v>
      </c>
    </row>
    <row r="3834" spans="1:31" x14ac:dyDescent="0.25">
      <c r="A3834">
        <v>1829749</v>
      </c>
      <c r="B3834">
        <v>1</v>
      </c>
      <c r="C3834" t="s">
        <v>80</v>
      </c>
      <c r="D3834" t="s">
        <v>103</v>
      </c>
      <c r="E3834" t="s">
        <v>164</v>
      </c>
      <c r="F3834" t="s">
        <v>11145</v>
      </c>
      <c r="G3834" t="s">
        <v>156</v>
      </c>
      <c r="H3834" t="s">
        <v>157</v>
      </c>
      <c r="I3834" t="s">
        <v>135</v>
      </c>
      <c r="J3834" t="s">
        <v>136</v>
      </c>
      <c r="K3834" t="s">
        <v>137</v>
      </c>
      <c r="L3834" t="s">
        <v>11146</v>
      </c>
      <c r="M3834" t="s">
        <v>11147</v>
      </c>
      <c r="N3834">
        <v>0.92916666599999997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138.60123602563334</v>
      </c>
      <c r="AD3834">
        <v>0</v>
      </c>
      <c r="AE3834">
        <v>138.60123602563334</v>
      </c>
    </row>
    <row r="3835" spans="1:31" x14ac:dyDescent="0.25">
      <c r="A3835">
        <v>1829400</v>
      </c>
      <c r="B3835">
        <v>1</v>
      </c>
      <c r="C3835" t="s">
        <v>80</v>
      </c>
      <c r="D3835" t="s">
        <v>107</v>
      </c>
      <c r="E3835" t="s">
        <v>140</v>
      </c>
      <c r="F3835" t="s">
        <v>11148</v>
      </c>
      <c r="G3835" t="s">
        <v>246</v>
      </c>
      <c r="H3835" t="s">
        <v>134</v>
      </c>
      <c r="I3835" t="s">
        <v>135</v>
      </c>
      <c r="J3835" t="s">
        <v>136</v>
      </c>
      <c r="K3835" t="s">
        <v>137</v>
      </c>
      <c r="L3835" t="s">
        <v>11149</v>
      </c>
      <c r="M3835" t="s">
        <v>11150</v>
      </c>
      <c r="N3835">
        <v>1.822777777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</row>
    <row r="3836" spans="1:31" x14ac:dyDescent="0.25">
      <c r="A3836">
        <v>1829251</v>
      </c>
      <c r="B3836">
        <v>1</v>
      </c>
      <c r="C3836" t="s">
        <v>80</v>
      </c>
      <c r="D3836" t="s">
        <v>93</v>
      </c>
      <c r="E3836" t="s">
        <v>154</v>
      </c>
      <c r="F3836" t="s">
        <v>11151</v>
      </c>
      <c r="G3836" t="s">
        <v>507</v>
      </c>
      <c r="H3836" t="s">
        <v>157</v>
      </c>
      <c r="I3836" t="s">
        <v>135</v>
      </c>
      <c r="J3836" t="s">
        <v>136</v>
      </c>
      <c r="K3836" t="s">
        <v>137</v>
      </c>
      <c r="L3836" t="s">
        <v>11152</v>
      </c>
      <c r="M3836" t="s">
        <v>11153</v>
      </c>
      <c r="N3836">
        <v>3.7605555549999998</v>
      </c>
      <c r="O3836">
        <v>0</v>
      </c>
      <c r="P3836">
        <v>80</v>
      </c>
      <c r="Q3836">
        <v>0</v>
      </c>
      <c r="R3836">
        <v>1</v>
      </c>
      <c r="S3836">
        <v>0</v>
      </c>
      <c r="T3836">
        <v>3</v>
      </c>
      <c r="U3836">
        <v>0</v>
      </c>
      <c r="V3836">
        <v>0</v>
      </c>
      <c r="W3836">
        <v>0</v>
      </c>
      <c r="X3836">
        <v>43.001022913442277</v>
      </c>
      <c r="Y3836">
        <v>0</v>
      </c>
      <c r="Z3836">
        <v>6.0972629622415671</v>
      </c>
      <c r="AA3836">
        <v>0</v>
      </c>
      <c r="AB3836">
        <v>15.951357644167665</v>
      </c>
      <c r="AC3836">
        <v>0</v>
      </c>
      <c r="AD3836">
        <v>0</v>
      </c>
      <c r="AE3836">
        <v>65.049643519851514</v>
      </c>
    </row>
    <row r="3837" spans="1:31" x14ac:dyDescent="0.25">
      <c r="A3837">
        <v>1829271</v>
      </c>
      <c r="B3837">
        <v>1</v>
      </c>
      <c r="C3837" t="s">
        <v>81</v>
      </c>
      <c r="D3837" t="s">
        <v>118</v>
      </c>
      <c r="E3837" t="s">
        <v>154</v>
      </c>
      <c r="F3837" t="s">
        <v>11154</v>
      </c>
      <c r="G3837" t="s">
        <v>175</v>
      </c>
      <c r="H3837" t="s">
        <v>157</v>
      </c>
      <c r="I3837" t="s">
        <v>135</v>
      </c>
      <c r="J3837" t="s">
        <v>136</v>
      </c>
      <c r="K3837" t="s">
        <v>137</v>
      </c>
      <c r="L3837" t="s">
        <v>11155</v>
      </c>
      <c r="M3837" t="s">
        <v>11156</v>
      </c>
      <c r="N3837">
        <v>1.7311111109999999</v>
      </c>
      <c r="O3837">
        <v>0</v>
      </c>
      <c r="P3837">
        <v>160</v>
      </c>
      <c r="Q3837">
        <v>0</v>
      </c>
      <c r="R3837">
        <v>10</v>
      </c>
      <c r="S3837">
        <v>0</v>
      </c>
      <c r="T3837">
        <v>16</v>
      </c>
      <c r="U3837">
        <v>0</v>
      </c>
      <c r="V3837">
        <v>0</v>
      </c>
      <c r="W3837">
        <v>0</v>
      </c>
      <c r="X3837">
        <v>42.810631640739494</v>
      </c>
      <c r="Y3837">
        <v>0</v>
      </c>
      <c r="Z3837">
        <v>2.0324087645610498</v>
      </c>
      <c r="AA3837">
        <v>0</v>
      </c>
      <c r="AB3837">
        <v>13.069768208039818</v>
      </c>
      <c r="AC3837">
        <v>0</v>
      </c>
      <c r="AD3837">
        <v>0</v>
      </c>
      <c r="AE3837">
        <v>57.91280861334036</v>
      </c>
    </row>
    <row r="3838" spans="1:31" x14ac:dyDescent="0.25">
      <c r="A3838">
        <v>1829649</v>
      </c>
      <c r="B3838">
        <v>1</v>
      </c>
      <c r="C3838" t="s">
        <v>80</v>
      </c>
      <c r="D3838" t="s">
        <v>83</v>
      </c>
      <c r="E3838" t="s">
        <v>140</v>
      </c>
      <c r="F3838" t="s">
        <v>11157</v>
      </c>
      <c r="G3838" t="s">
        <v>213</v>
      </c>
      <c r="H3838" t="s">
        <v>134</v>
      </c>
      <c r="I3838" t="s">
        <v>135</v>
      </c>
      <c r="J3838" t="s">
        <v>136</v>
      </c>
      <c r="K3838" t="s">
        <v>137</v>
      </c>
      <c r="L3838" t="s">
        <v>11158</v>
      </c>
      <c r="M3838" t="s">
        <v>11159</v>
      </c>
      <c r="N3838">
        <v>3.0644444439999998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2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11.761642223675535</v>
      </c>
      <c r="AC3838">
        <v>0</v>
      </c>
      <c r="AD3838">
        <v>0</v>
      </c>
      <c r="AE3838">
        <v>11.761642223675535</v>
      </c>
    </row>
    <row r="3839" spans="1:31" x14ac:dyDescent="0.25">
      <c r="A3839">
        <v>1829357</v>
      </c>
      <c r="B3839">
        <v>1</v>
      </c>
      <c r="C3839" t="s">
        <v>81</v>
      </c>
      <c r="D3839" t="s">
        <v>128</v>
      </c>
      <c r="E3839" t="s">
        <v>202</v>
      </c>
      <c r="F3839" t="s">
        <v>11160</v>
      </c>
      <c r="G3839" t="s">
        <v>156</v>
      </c>
      <c r="H3839" t="s">
        <v>157</v>
      </c>
      <c r="I3839" t="s">
        <v>135</v>
      </c>
      <c r="J3839" t="s">
        <v>136</v>
      </c>
      <c r="K3839" t="s">
        <v>137</v>
      </c>
      <c r="L3839" t="s">
        <v>11161</v>
      </c>
      <c r="M3839" t="s">
        <v>11162</v>
      </c>
      <c r="N3839">
        <v>0.66194444399999997</v>
      </c>
      <c r="O3839">
        <v>0</v>
      </c>
      <c r="P3839">
        <v>0</v>
      </c>
      <c r="Q3839">
        <v>0</v>
      </c>
      <c r="R3839">
        <v>0</v>
      </c>
      <c r="S3839">
        <v>3</v>
      </c>
      <c r="T3839">
        <v>0</v>
      </c>
      <c r="U3839">
        <v>6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2.8645327962346663</v>
      </c>
      <c r="AB3839">
        <v>0</v>
      </c>
      <c r="AC3839">
        <v>95.593582145967503</v>
      </c>
      <c r="AD3839">
        <v>0</v>
      </c>
      <c r="AE3839">
        <v>98.458114942202172</v>
      </c>
    </row>
    <row r="3840" spans="1:31" x14ac:dyDescent="0.25">
      <c r="A3840">
        <v>1829855</v>
      </c>
      <c r="B3840">
        <v>1</v>
      </c>
      <c r="C3840" t="s">
        <v>81</v>
      </c>
      <c r="D3840" t="s">
        <v>112</v>
      </c>
      <c r="E3840" t="s">
        <v>202</v>
      </c>
      <c r="F3840" t="s">
        <v>11163</v>
      </c>
      <c r="G3840" t="s">
        <v>156</v>
      </c>
      <c r="H3840" t="s">
        <v>157</v>
      </c>
      <c r="I3840" t="s">
        <v>135</v>
      </c>
      <c r="J3840" t="s">
        <v>136</v>
      </c>
      <c r="K3840" t="s">
        <v>137</v>
      </c>
      <c r="L3840" t="s">
        <v>11164</v>
      </c>
      <c r="M3840" t="s">
        <v>11165</v>
      </c>
      <c r="N3840">
        <v>1.3294444439999999</v>
      </c>
      <c r="O3840">
        <v>1</v>
      </c>
      <c r="P3840">
        <v>152</v>
      </c>
      <c r="Q3840">
        <v>56</v>
      </c>
      <c r="R3840">
        <v>49</v>
      </c>
      <c r="S3840">
        <v>3</v>
      </c>
      <c r="T3840">
        <v>27</v>
      </c>
      <c r="U3840">
        <v>0</v>
      </c>
      <c r="V3840">
        <v>0</v>
      </c>
      <c r="W3840">
        <v>0.30030902299796669</v>
      </c>
      <c r="X3840">
        <v>42.650635868580267</v>
      </c>
      <c r="Y3840">
        <v>8.6340738082433486</v>
      </c>
      <c r="Z3840">
        <v>4.8253973105662862</v>
      </c>
      <c r="AA3840">
        <v>1.8861522307309999</v>
      </c>
      <c r="AB3840">
        <v>3.52534703360875</v>
      </c>
      <c r="AC3840">
        <v>0</v>
      </c>
      <c r="AD3840">
        <v>0</v>
      </c>
      <c r="AE3840">
        <v>61.821915274727623</v>
      </c>
    </row>
    <row r="3841" spans="1:31" x14ac:dyDescent="0.25">
      <c r="A3841">
        <v>1829314</v>
      </c>
      <c r="B3841">
        <v>1</v>
      </c>
      <c r="C3841" t="s">
        <v>80</v>
      </c>
      <c r="D3841" t="s">
        <v>83</v>
      </c>
      <c r="E3841" t="s">
        <v>140</v>
      </c>
      <c r="F3841" t="s">
        <v>11166</v>
      </c>
      <c r="G3841" t="s">
        <v>213</v>
      </c>
      <c r="H3841" t="s">
        <v>134</v>
      </c>
      <c r="I3841" t="s">
        <v>135</v>
      </c>
      <c r="J3841" t="s">
        <v>136</v>
      </c>
      <c r="K3841" t="s">
        <v>137</v>
      </c>
      <c r="L3841" t="s">
        <v>11167</v>
      </c>
      <c r="M3841" t="s">
        <v>11168</v>
      </c>
      <c r="N3841">
        <v>1.321111111</v>
      </c>
      <c r="O3841">
        <v>0</v>
      </c>
      <c r="P3841">
        <v>1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1.4742155182974002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1.4742155182974002</v>
      </c>
    </row>
    <row r="3842" spans="1:31" x14ac:dyDescent="0.25">
      <c r="A3842">
        <v>1829706</v>
      </c>
      <c r="B3842">
        <v>1</v>
      </c>
      <c r="C3842" t="s">
        <v>80</v>
      </c>
      <c r="D3842" t="s">
        <v>98</v>
      </c>
      <c r="E3842" t="s">
        <v>252</v>
      </c>
      <c r="F3842" t="s">
        <v>11169</v>
      </c>
      <c r="G3842" t="s">
        <v>1510</v>
      </c>
      <c r="H3842" t="s">
        <v>134</v>
      </c>
      <c r="I3842" t="s">
        <v>135</v>
      </c>
      <c r="J3842" t="s">
        <v>136</v>
      </c>
      <c r="K3842" t="s">
        <v>137</v>
      </c>
      <c r="L3842" t="s">
        <v>11170</v>
      </c>
      <c r="M3842" t="s">
        <v>11171</v>
      </c>
      <c r="N3842">
        <v>3.974444444</v>
      </c>
      <c r="O3842">
        <v>0</v>
      </c>
      <c r="P3842">
        <v>0</v>
      </c>
      <c r="Q3842">
        <v>0</v>
      </c>
      <c r="R3842">
        <v>11</v>
      </c>
      <c r="S3842">
        <v>0</v>
      </c>
      <c r="T3842">
        <v>4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60.794395607148594</v>
      </c>
      <c r="AA3842">
        <v>0</v>
      </c>
      <c r="AB3842">
        <v>15.621178231948599</v>
      </c>
      <c r="AC3842">
        <v>0</v>
      </c>
      <c r="AD3842">
        <v>0</v>
      </c>
      <c r="AE3842">
        <v>76.415573839097192</v>
      </c>
    </row>
    <row r="3843" spans="1:31" x14ac:dyDescent="0.25">
      <c r="A3843">
        <v>1829692</v>
      </c>
      <c r="B3843">
        <v>1</v>
      </c>
      <c r="C3843" t="s">
        <v>81</v>
      </c>
      <c r="D3843" t="s">
        <v>113</v>
      </c>
      <c r="E3843" t="s">
        <v>164</v>
      </c>
      <c r="F3843" t="s">
        <v>2426</v>
      </c>
      <c r="G3843" t="s">
        <v>156</v>
      </c>
      <c r="H3843" t="s">
        <v>157</v>
      </c>
      <c r="I3843" t="s">
        <v>179</v>
      </c>
      <c r="J3843" t="s">
        <v>136</v>
      </c>
      <c r="K3843" t="s">
        <v>137</v>
      </c>
      <c r="L3843" t="s">
        <v>11172</v>
      </c>
      <c r="M3843" t="s">
        <v>11173</v>
      </c>
      <c r="N3843">
        <v>5.5555550000000002E-3</v>
      </c>
      <c r="O3843">
        <v>1</v>
      </c>
      <c r="P3843">
        <v>1502</v>
      </c>
      <c r="Q3843">
        <v>15</v>
      </c>
      <c r="R3843">
        <v>377</v>
      </c>
      <c r="S3843">
        <v>4</v>
      </c>
      <c r="T3843">
        <v>104</v>
      </c>
      <c r="U3843">
        <v>0</v>
      </c>
      <c r="V3843">
        <v>1</v>
      </c>
      <c r="W3843">
        <v>3.9079722916666665E-3</v>
      </c>
      <c r="X3843">
        <v>1.7195251904965025</v>
      </c>
      <c r="Y3843">
        <v>0.20780663893000001</v>
      </c>
      <c r="Z3843">
        <v>2.4897941624123883</v>
      </c>
      <c r="AA3843">
        <v>0.18685299274133335</v>
      </c>
      <c r="AB3843">
        <v>0.32775156403150019</v>
      </c>
      <c r="AC3843">
        <v>0</v>
      </c>
      <c r="AD3843">
        <v>4.1543883990000008E-3</v>
      </c>
      <c r="AE3843">
        <v>4.9397929093023905</v>
      </c>
    </row>
    <row r="3844" spans="1:31" x14ac:dyDescent="0.25">
      <c r="A3844">
        <v>1829477</v>
      </c>
      <c r="B3844">
        <v>1</v>
      </c>
      <c r="C3844" t="s">
        <v>80</v>
      </c>
      <c r="D3844" t="s">
        <v>103</v>
      </c>
      <c r="E3844" t="s">
        <v>140</v>
      </c>
      <c r="F3844" t="s">
        <v>11174</v>
      </c>
      <c r="G3844" t="s">
        <v>142</v>
      </c>
      <c r="H3844" t="s">
        <v>134</v>
      </c>
      <c r="I3844" t="s">
        <v>135</v>
      </c>
      <c r="J3844" t="s">
        <v>136</v>
      </c>
      <c r="K3844" t="s">
        <v>137</v>
      </c>
      <c r="L3844" t="s">
        <v>11175</v>
      </c>
      <c r="M3844" t="s">
        <v>11176</v>
      </c>
      <c r="N3844">
        <v>0.78472222199999997</v>
      </c>
      <c r="O3844">
        <v>0</v>
      </c>
      <c r="P3844">
        <v>3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0.92490010314500004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0.92490010314500004</v>
      </c>
    </row>
    <row r="3845" spans="1:31" x14ac:dyDescent="0.25">
      <c r="A3845">
        <v>1829500</v>
      </c>
      <c r="B3845">
        <v>1</v>
      </c>
      <c r="C3845" t="s">
        <v>80</v>
      </c>
      <c r="D3845" t="s">
        <v>106</v>
      </c>
      <c r="E3845" t="s">
        <v>140</v>
      </c>
      <c r="F3845" t="s">
        <v>11177</v>
      </c>
      <c r="G3845" t="s">
        <v>142</v>
      </c>
      <c r="H3845" t="s">
        <v>134</v>
      </c>
      <c r="I3845" t="s">
        <v>135</v>
      </c>
      <c r="J3845" t="s">
        <v>136</v>
      </c>
      <c r="K3845" t="s">
        <v>137</v>
      </c>
      <c r="L3845" t="s">
        <v>11178</v>
      </c>
      <c r="M3845" t="s">
        <v>11179</v>
      </c>
      <c r="N3845">
        <v>3.0761111109999999</v>
      </c>
      <c r="O3845">
        <v>0</v>
      </c>
      <c r="P3845">
        <v>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1.0428057275556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1.0428057275556</v>
      </c>
    </row>
    <row r="3846" spans="1:31" x14ac:dyDescent="0.25">
      <c r="A3846">
        <v>1829623</v>
      </c>
      <c r="B3846">
        <v>1</v>
      </c>
      <c r="C3846" t="s">
        <v>81</v>
      </c>
      <c r="D3846" t="s">
        <v>118</v>
      </c>
      <c r="E3846" t="s">
        <v>140</v>
      </c>
      <c r="F3846" t="s">
        <v>11180</v>
      </c>
      <c r="G3846" t="s">
        <v>142</v>
      </c>
      <c r="H3846" t="s">
        <v>134</v>
      </c>
      <c r="I3846" t="s">
        <v>135</v>
      </c>
      <c r="J3846" t="s">
        <v>136</v>
      </c>
      <c r="K3846" t="s">
        <v>137</v>
      </c>
      <c r="L3846" t="s">
        <v>11181</v>
      </c>
      <c r="M3846" t="s">
        <v>11182</v>
      </c>
      <c r="N3846">
        <v>1.6369444440000001</v>
      </c>
      <c r="O3846">
        <v>0</v>
      </c>
      <c r="P3846">
        <v>8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1.9535694037471498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1.9535694037471498</v>
      </c>
    </row>
    <row r="3847" spans="1:31" x14ac:dyDescent="0.25">
      <c r="A3847">
        <v>1829838</v>
      </c>
      <c r="B3847">
        <v>1</v>
      </c>
      <c r="C3847" t="s">
        <v>81</v>
      </c>
      <c r="D3847" t="s">
        <v>113</v>
      </c>
      <c r="E3847" t="s">
        <v>140</v>
      </c>
      <c r="F3847" t="s">
        <v>11183</v>
      </c>
      <c r="G3847" t="s">
        <v>142</v>
      </c>
      <c r="H3847" t="s">
        <v>134</v>
      </c>
      <c r="I3847" t="s">
        <v>135</v>
      </c>
      <c r="J3847" t="s">
        <v>136</v>
      </c>
      <c r="K3847" t="s">
        <v>137</v>
      </c>
      <c r="L3847" t="s">
        <v>11184</v>
      </c>
      <c r="M3847" t="s">
        <v>11185</v>
      </c>
      <c r="N3847">
        <v>1.4638888880000001</v>
      </c>
      <c r="O3847">
        <v>0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0.21855161237361667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0.21855161237361667</v>
      </c>
    </row>
    <row r="3848" spans="1:31" x14ac:dyDescent="0.25">
      <c r="A3848">
        <v>1829815</v>
      </c>
      <c r="B3848">
        <v>1</v>
      </c>
      <c r="C3848" t="s">
        <v>81</v>
      </c>
      <c r="D3848" t="s">
        <v>128</v>
      </c>
      <c r="E3848" t="s">
        <v>131</v>
      </c>
      <c r="F3848" t="s">
        <v>11186</v>
      </c>
      <c r="G3848" t="s">
        <v>133</v>
      </c>
      <c r="H3848" t="s">
        <v>134</v>
      </c>
      <c r="I3848" t="s">
        <v>135</v>
      </c>
      <c r="J3848" t="s">
        <v>136</v>
      </c>
      <c r="K3848" t="s">
        <v>137</v>
      </c>
      <c r="L3848" t="s">
        <v>11187</v>
      </c>
      <c r="M3848" t="s">
        <v>11188</v>
      </c>
      <c r="N3848">
        <v>1.1288888880000001</v>
      </c>
      <c r="O3848">
        <v>0</v>
      </c>
      <c r="P3848">
        <v>43</v>
      </c>
      <c r="Q3848">
        <v>0</v>
      </c>
      <c r="R3848">
        <v>0</v>
      </c>
      <c r="S3848">
        <v>0</v>
      </c>
      <c r="T3848">
        <v>1</v>
      </c>
      <c r="U3848">
        <v>0</v>
      </c>
      <c r="V3848">
        <v>0</v>
      </c>
      <c r="W3848">
        <v>0</v>
      </c>
      <c r="X3848">
        <v>5.4497381313333371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5.4497381313333371</v>
      </c>
    </row>
    <row r="3849" spans="1:31" x14ac:dyDescent="0.25">
      <c r="A3849">
        <v>1829669</v>
      </c>
      <c r="B3849">
        <v>1</v>
      </c>
      <c r="C3849" t="s">
        <v>81</v>
      </c>
      <c r="D3849" t="s">
        <v>125</v>
      </c>
      <c r="E3849" t="s">
        <v>252</v>
      </c>
      <c r="F3849" t="s">
        <v>11189</v>
      </c>
      <c r="G3849" t="s">
        <v>133</v>
      </c>
      <c r="H3849" t="s">
        <v>134</v>
      </c>
      <c r="I3849" t="s">
        <v>135</v>
      </c>
      <c r="J3849" t="s">
        <v>136</v>
      </c>
      <c r="K3849" t="s">
        <v>137</v>
      </c>
      <c r="L3849" t="s">
        <v>11190</v>
      </c>
      <c r="M3849" t="s">
        <v>11191</v>
      </c>
      <c r="N3849">
        <v>1.355</v>
      </c>
      <c r="O3849">
        <v>0</v>
      </c>
      <c r="P3849">
        <v>50</v>
      </c>
      <c r="Q3849">
        <v>0</v>
      </c>
      <c r="R3849">
        <v>3</v>
      </c>
      <c r="S3849">
        <v>0</v>
      </c>
      <c r="T3849">
        <v>1</v>
      </c>
      <c r="U3849">
        <v>0</v>
      </c>
      <c r="V3849">
        <v>0</v>
      </c>
      <c r="W3849">
        <v>0</v>
      </c>
      <c r="X3849">
        <v>17.652408961124245</v>
      </c>
      <c r="Y3849">
        <v>0</v>
      </c>
      <c r="Z3849">
        <v>7.7162016855256503</v>
      </c>
      <c r="AA3849">
        <v>0</v>
      </c>
      <c r="AB3849">
        <v>4.3328946990119999</v>
      </c>
      <c r="AC3849">
        <v>0</v>
      </c>
      <c r="AD3849">
        <v>0</v>
      </c>
      <c r="AE3849">
        <v>29.701505345661893</v>
      </c>
    </row>
    <row r="3850" spans="1:31" x14ac:dyDescent="0.25">
      <c r="A3850">
        <v>1829769</v>
      </c>
      <c r="B3850">
        <v>1</v>
      </c>
      <c r="C3850" t="s">
        <v>81</v>
      </c>
      <c r="D3850" t="s">
        <v>112</v>
      </c>
      <c r="E3850" t="s">
        <v>202</v>
      </c>
      <c r="F3850" t="s">
        <v>11192</v>
      </c>
      <c r="G3850" t="s">
        <v>156</v>
      </c>
      <c r="H3850" t="s">
        <v>157</v>
      </c>
      <c r="I3850" t="s">
        <v>135</v>
      </c>
      <c r="J3850" t="s">
        <v>136</v>
      </c>
      <c r="K3850" t="s">
        <v>137</v>
      </c>
      <c r="L3850" t="s">
        <v>11193</v>
      </c>
      <c r="M3850" t="s">
        <v>11194</v>
      </c>
      <c r="N3850">
        <v>6.5277776999999995E-2</v>
      </c>
      <c r="O3850">
        <v>1</v>
      </c>
      <c r="P3850">
        <v>2585</v>
      </c>
      <c r="Q3850">
        <v>49</v>
      </c>
      <c r="R3850">
        <v>519</v>
      </c>
      <c r="S3850">
        <v>14</v>
      </c>
      <c r="T3850">
        <v>324</v>
      </c>
      <c r="U3850">
        <v>3</v>
      </c>
      <c r="V3850">
        <v>3</v>
      </c>
      <c r="W3850">
        <v>1.3143888586041666E-2</v>
      </c>
      <c r="X3850">
        <v>36.731894240661092</v>
      </c>
      <c r="Y3850">
        <v>1.3386703185396946</v>
      </c>
      <c r="Z3850">
        <v>7.5360760986198443</v>
      </c>
      <c r="AA3850">
        <v>4.46844788920325</v>
      </c>
      <c r="AB3850">
        <v>7.0472227251306654</v>
      </c>
      <c r="AC3850">
        <v>4.3605847736251668</v>
      </c>
      <c r="AD3850">
        <v>5.8650832259759991</v>
      </c>
      <c r="AE3850">
        <v>67.361123160341748</v>
      </c>
    </row>
    <row r="3851" spans="1:31" x14ac:dyDescent="0.25">
      <c r="A3851">
        <v>1829686</v>
      </c>
      <c r="B3851">
        <v>1</v>
      </c>
      <c r="C3851" t="s">
        <v>80</v>
      </c>
      <c r="D3851" t="s">
        <v>96</v>
      </c>
      <c r="E3851" t="s">
        <v>140</v>
      </c>
      <c r="F3851" t="s">
        <v>11195</v>
      </c>
      <c r="G3851" t="s">
        <v>142</v>
      </c>
      <c r="H3851" t="s">
        <v>134</v>
      </c>
      <c r="I3851" t="s">
        <v>135</v>
      </c>
      <c r="J3851" t="s">
        <v>136</v>
      </c>
      <c r="K3851" t="s">
        <v>137</v>
      </c>
      <c r="L3851" t="s">
        <v>11196</v>
      </c>
      <c r="M3851" t="s">
        <v>11197</v>
      </c>
      <c r="N3851">
        <v>0.56194444399999999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1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1.0086356277252502</v>
      </c>
      <c r="AC3851">
        <v>0</v>
      </c>
      <c r="AD3851">
        <v>0</v>
      </c>
      <c r="AE3851">
        <v>1.0086356277252502</v>
      </c>
    </row>
    <row r="3852" spans="1:31" x14ac:dyDescent="0.25">
      <c r="A3852">
        <v>1829437</v>
      </c>
      <c r="B3852">
        <v>1</v>
      </c>
      <c r="C3852" t="s">
        <v>80</v>
      </c>
      <c r="D3852" t="s">
        <v>96</v>
      </c>
      <c r="E3852" t="s">
        <v>140</v>
      </c>
      <c r="F3852" t="s">
        <v>11198</v>
      </c>
      <c r="G3852" t="s">
        <v>213</v>
      </c>
      <c r="H3852" t="s">
        <v>134</v>
      </c>
      <c r="I3852" t="s">
        <v>135</v>
      </c>
      <c r="J3852" t="s">
        <v>136</v>
      </c>
      <c r="K3852" t="s">
        <v>137</v>
      </c>
      <c r="L3852" t="s">
        <v>11199</v>
      </c>
      <c r="M3852" t="s">
        <v>11200</v>
      </c>
      <c r="N3852">
        <v>1.151944444</v>
      </c>
      <c r="O3852">
        <v>0</v>
      </c>
      <c r="P3852">
        <v>1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</row>
    <row r="3853" spans="1:31" x14ac:dyDescent="0.25">
      <c r="A3853">
        <v>1829377</v>
      </c>
      <c r="B3853">
        <v>1</v>
      </c>
      <c r="C3853" t="s">
        <v>80</v>
      </c>
      <c r="D3853" t="s">
        <v>88</v>
      </c>
      <c r="E3853" t="s">
        <v>154</v>
      </c>
      <c r="F3853" t="s">
        <v>11201</v>
      </c>
      <c r="G3853" t="s">
        <v>156</v>
      </c>
      <c r="H3853" t="s">
        <v>157</v>
      </c>
      <c r="I3853" t="s">
        <v>135</v>
      </c>
      <c r="J3853" t="s">
        <v>136</v>
      </c>
      <c r="K3853" t="s">
        <v>137</v>
      </c>
      <c r="L3853" t="s">
        <v>11202</v>
      </c>
      <c r="M3853" t="s">
        <v>11203</v>
      </c>
      <c r="N3853">
        <v>1.008888888</v>
      </c>
      <c r="O3853">
        <v>0</v>
      </c>
      <c r="P3853">
        <v>5046</v>
      </c>
      <c r="Q3853">
        <v>0</v>
      </c>
      <c r="R3853">
        <v>0</v>
      </c>
      <c r="S3853">
        <v>0</v>
      </c>
      <c r="T3853">
        <v>203</v>
      </c>
      <c r="U3853">
        <v>0</v>
      </c>
      <c r="V3853">
        <v>0</v>
      </c>
      <c r="W3853">
        <v>0</v>
      </c>
      <c r="X3853">
        <v>1316.5783943543947</v>
      </c>
      <c r="Y3853">
        <v>0</v>
      </c>
      <c r="Z3853">
        <v>0</v>
      </c>
      <c r="AA3853">
        <v>0</v>
      </c>
      <c r="AB3853">
        <v>253.62351919546583</v>
      </c>
      <c r="AC3853">
        <v>0</v>
      </c>
      <c r="AD3853">
        <v>0</v>
      </c>
      <c r="AE3853">
        <v>1570.2019135498606</v>
      </c>
    </row>
    <row r="3854" spans="1:31" x14ac:dyDescent="0.25">
      <c r="A3854">
        <v>1829832</v>
      </c>
      <c r="B3854">
        <v>1</v>
      </c>
      <c r="C3854" t="s">
        <v>80</v>
      </c>
      <c r="D3854" t="s">
        <v>100</v>
      </c>
      <c r="E3854" t="s">
        <v>131</v>
      </c>
      <c r="F3854" t="s">
        <v>11204</v>
      </c>
      <c r="G3854" t="s">
        <v>873</v>
      </c>
      <c r="H3854" t="s">
        <v>134</v>
      </c>
      <c r="I3854" t="s">
        <v>135</v>
      </c>
      <c r="J3854" t="s">
        <v>136</v>
      </c>
      <c r="K3854" t="s">
        <v>137</v>
      </c>
      <c r="L3854" t="s">
        <v>11205</v>
      </c>
      <c r="M3854" t="s">
        <v>11206</v>
      </c>
      <c r="N3854">
        <v>1.8719444439999999</v>
      </c>
      <c r="O3854">
        <v>0</v>
      </c>
      <c r="P3854">
        <v>69</v>
      </c>
      <c r="Q3854">
        <v>0</v>
      </c>
      <c r="R3854">
        <v>0</v>
      </c>
      <c r="S3854">
        <v>0</v>
      </c>
      <c r="T3854">
        <v>2</v>
      </c>
      <c r="U3854">
        <v>0</v>
      </c>
      <c r="V3854">
        <v>0</v>
      </c>
      <c r="W3854">
        <v>0</v>
      </c>
      <c r="X3854">
        <v>31.496002897270696</v>
      </c>
      <c r="Y3854">
        <v>0</v>
      </c>
      <c r="Z3854">
        <v>0</v>
      </c>
      <c r="AA3854">
        <v>0</v>
      </c>
      <c r="AB3854">
        <v>1.0442123152684002</v>
      </c>
      <c r="AC3854">
        <v>0</v>
      </c>
      <c r="AD3854">
        <v>0</v>
      </c>
      <c r="AE3854">
        <v>32.540215212539096</v>
      </c>
    </row>
    <row r="3855" spans="1:31" x14ac:dyDescent="0.25">
      <c r="A3855">
        <v>1829732</v>
      </c>
      <c r="B3855">
        <v>1</v>
      </c>
      <c r="C3855" t="s">
        <v>81</v>
      </c>
      <c r="D3855" t="s">
        <v>112</v>
      </c>
      <c r="E3855" t="s">
        <v>202</v>
      </c>
      <c r="F3855" t="s">
        <v>11207</v>
      </c>
      <c r="G3855" t="s">
        <v>156</v>
      </c>
      <c r="H3855" t="s">
        <v>157</v>
      </c>
      <c r="I3855" t="s">
        <v>135</v>
      </c>
      <c r="J3855" t="s">
        <v>136</v>
      </c>
      <c r="K3855" t="s">
        <v>137</v>
      </c>
      <c r="L3855" t="s">
        <v>11208</v>
      </c>
      <c r="M3855" t="s">
        <v>11209</v>
      </c>
      <c r="N3855">
        <v>0.459166666</v>
      </c>
      <c r="O3855">
        <v>3</v>
      </c>
      <c r="P3855">
        <v>857</v>
      </c>
      <c r="Q3855">
        <v>80</v>
      </c>
      <c r="R3855">
        <v>271</v>
      </c>
      <c r="S3855">
        <v>10</v>
      </c>
      <c r="T3855">
        <v>104</v>
      </c>
      <c r="U3855">
        <v>1</v>
      </c>
      <c r="V3855">
        <v>0</v>
      </c>
      <c r="W3855">
        <v>0.23754630844587499</v>
      </c>
      <c r="X3855">
        <v>70.297174365160174</v>
      </c>
      <c r="Y3855">
        <v>57.719820812578639</v>
      </c>
      <c r="Z3855">
        <v>39.250313113134801</v>
      </c>
      <c r="AA3855">
        <v>11.016717421559035</v>
      </c>
      <c r="AB3855">
        <v>18.560496223566055</v>
      </c>
      <c r="AC3855">
        <v>1.1013305901000001</v>
      </c>
      <c r="AD3855">
        <v>0</v>
      </c>
      <c r="AE3855">
        <v>198.18339883454456</v>
      </c>
    </row>
    <row r="3856" spans="1:31" x14ac:dyDescent="0.25">
      <c r="A3856">
        <v>1829337</v>
      </c>
      <c r="B3856">
        <v>1</v>
      </c>
      <c r="C3856" t="s">
        <v>81</v>
      </c>
      <c r="D3856" t="s">
        <v>128</v>
      </c>
      <c r="E3856" t="s">
        <v>164</v>
      </c>
      <c r="F3856" t="s">
        <v>1977</v>
      </c>
      <c r="G3856" t="s">
        <v>225</v>
      </c>
      <c r="H3856" t="s">
        <v>157</v>
      </c>
      <c r="I3856" t="s">
        <v>135</v>
      </c>
      <c r="J3856" t="s">
        <v>136</v>
      </c>
      <c r="K3856" t="s">
        <v>151</v>
      </c>
      <c r="L3856" t="s">
        <v>11210</v>
      </c>
      <c r="M3856" t="s">
        <v>11211</v>
      </c>
      <c r="N3856">
        <v>0.75333333300000005</v>
      </c>
      <c r="O3856">
        <v>0</v>
      </c>
      <c r="P3856">
        <v>1148</v>
      </c>
      <c r="Q3856">
        <v>4</v>
      </c>
      <c r="R3856">
        <v>1</v>
      </c>
      <c r="S3856">
        <v>3</v>
      </c>
      <c r="T3856">
        <v>79</v>
      </c>
      <c r="U3856">
        <v>0</v>
      </c>
      <c r="V3856">
        <v>0</v>
      </c>
      <c r="W3856">
        <v>0</v>
      </c>
      <c r="X3856">
        <v>99.810857629140813</v>
      </c>
      <c r="Y3856">
        <v>5.0045420741184001</v>
      </c>
      <c r="Z3856">
        <v>4.4107346499999998E-2</v>
      </c>
      <c r="AA3856">
        <v>18.855514091958</v>
      </c>
      <c r="AB3856">
        <v>11.199915545880602</v>
      </c>
      <c r="AC3856">
        <v>0</v>
      </c>
      <c r="AD3856">
        <v>0</v>
      </c>
      <c r="AE3856">
        <v>134.91493668759782</v>
      </c>
    </row>
    <row r="3857" spans="1:31" x14ac:dyDescent="0.25">
      <c r="A3857">
        <v>1829878</v>
      </c>
      <c r="B3857">
        <v>1</v>
      </c>
      <c r="C3857" t="s">
        <v>80</v>
      </c>
      <c r="D3857" t="s">
        <v>94</v>
      </c>
      <c r="E3857" t="s">
        <v>154</v>
      </c>
      <c r="F3857" t="s">
        <v>11212</v>
      </c>
      <c r="G3857" t="s">
        <v>175</v>
      </c>
      <c r="H3857" t="s">
        <v>157</v>
      </c>
      <c r="I3857" t="s">
        <v>135</v>
      </c>
      <c r="J3857" t="s">
        <v>136</v>
      </c>
      <c r="K3857" t="s">
        <v>137</v>
      </c>
      <c r="L3857" t="s">
        <v>11213</v>
      </c>
      <c r="M3857" t="s">
        <v>11214</v>
      </c>
      <c r="N3857">
        <v>3.0272222219999998</v>
      </c>
      <c r="O3857">
        <v>0</v>
      </c>
      <c r="P3857">
        <v>25</v>
      </c>
      <c r="Q3857">
        <v>0</v>
      </c>
      <c r="R3857">
        <v>96</v>
      </c>
      <c r="S3857">
        <v>0</v>
      </c>
      <c r="T3857">
        <v>8</v>
      </c>
      <c r="U3857">
        <v>0</v>
      </c>
      <c r="V3857">
        <v>0</v>
      </c>
      <c r="W3857">
        <v>0</v>
      </c>
      <c r="X3857">
        <v>15.828663396770677</v>
      </c>
      <c r="Y3857">
        <v>0</v>
      </c>
      <c r="Z3857">
        <v>88.511920926904153</v>
      </c>
      <c r="AA3857">
        <v>0</v>
      </c>
      <c r="AB3857">
        <v>10.454468475225076</v>
      </c>
      <c r="AC3857">
        <v>0</v>
      </c>
      <c r="AD3857">
        <v>0</v>
      </c>
      <c r="AE3857">
        <v>114.7950527988999</v>
      </c>
    </row>
    <row r="3858" spans="1:31" x14ac:dyDescent="0.25">
      <c r="A3858">
        <v>1829254</v>
      </c>
      <c r="B3858">
        <v>1</v>
      </c>
      <c r="C3858" t="s">
        <v>81</v>
      </c>
      <c r="D3858" t="s">
        <v>119</v>
      </c>
      <c r="E3858" t="s">
        <v>202</v>
      </c>
      <c r="F3858" t="s">
        <v>1560</v>
      </c>
      <c r="G3858" t="s">
        <v>156</v>
      </c>
      <c r="H3858" t="s">
        <v>157</v>
      </c>
      <c r="I3858" t="s">
        <v>135</v>
      </c>
      <c r="J3858" t="s">
        <v>136</v>
      </c>
      <c r="K3858" t="s">
        <v>137</v>
      </c>
      <c r="L3858" t="s">
        <v>11215</v>
      </c>
      <c r="M3858" t="s">
        <v>11216</v>
      </c>
      <c r="N3858">
        <v>0.24555555500000001</v>
      </c>
      <c r="O3858">
        <v>0</v>
      </c>
      <c r="P3858">
        <v>933</v>
      </c>
      <c r="Q3858">
        <v>17</v>
      </c>
      <c r="R3858">
        <v>204</v>
      </c>
      <c r="S3858">
        <v>0</v>
      </c>
      <c r="T3858">
        <v>54</v>
      </c>
      <c r="U3858">
        <v>0</v>
      </c>
      <c r="V3858">
        <v>0</v>
      </c>
      <c r="W3858">
        <v>0</v>
      </c>
      <c r="X3858">
        <v>28.218096803918648</v>
      </c>
      <c r="Y3858">
        <v>27.205141518828007</v>
      </c>
      <c r="Z3858">
        <v>118.33296379090217</v>
      </c>
      <c r="AA3858">
        <v>0</v>
      </c>
      <c r="AB3858">
        <v>4.0695558032982664</v>
      </c>
      <c r="AC3858">
        <v>0</v>
      </c>
      <c r="AD3858">
        <v>0</v>
      </c>
      <c r="AE3858">
        <v>177.82575791694711</v>
      </c>
    </row>
    <row r="3859" spans="1:31" x14ac:dyDescent="0.25">
      <c r="A3859">
        <v>1829752</v>
      </c>
      <c r="B3859">
        <v>1</v>
      </c>
      <c r="C3859" t="s">
        <v>80</v>
      </c>
      <c r="D3859" t="s">
        <v>85</v>
      </c>
      <c r="E3859" t="s">
        <v>223</v>
      </c>
      <c r="F3859" t="s">
        <v>11217</v>
      </c>
      <c r="G3859" t="s">
        <v>133</v>
      </c>
      <c r="H3859" t="s">
        <v>134</v>
      </c>
      <c r="I3859" t="s">
        <v>135</v>
      </c>
      <c r="J3859" t="s">
        <v>136</v>
      </c>
      <c r="K3859" t="s">
        <v>137</v>
      </c>
      <c r="L3859" t="s">
        <v>11218</v>
      </c>
      <c r="M3859" t="s">
        <v>11219</v>
      </c>
      <c r="N3859">
        <v>1.4688888879999999</v>
      </c>
      <c r="O3859">
        <v>0</v>
      </c>
      <c r="P3859">
        <v>16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6.9584147168006236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6.9584147168006236</v>
      </c>
    </row>
    <row r="3860" spans="1:31" x14ac:dyDescent="0.25">
      <c r="A3860">
        <v>1829231</v>
      </c>
      <c r="B3860">
        <v>1</v>
      </c>
      <c r="C3860" t="s">
        <v>80</v>
      </c>
      <c r="D3860" t="s">
        <v>85</v>
      </c>
      <c r="E3860" t="s">
        <v>140</v>
      </c>
      <c r="F3860" t="s">
        <v>11220</v>
      </c>
      <c r="G3860" t="s">
        <v>246</v>
      </c>
      <c r="H3860" t="s">
        <v>134</v>
      </c>
      <c r="I3860" t="s">
        <v>135</v>
      </c>
      <c r="J3860" t="s">
        <v>136</v>
      </c>
      <c r="K3860" t="s">
        <v>137</v>
      </c>
      <c r="L3860" t="s">
        <v>11221</v>
      </c>
      <c r="M3860" t="s">
        <v>11222</v>
      </c>
      <c r="N3860">
        <v>4.1513888879999996</v>
      </c>
      <c r="O3860">
        <v>0</v>
      </c>
      <c r="P3860">
        <v>6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5.7266651193823499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5.7266651193823499</v>
      </c>
    </row>
    <row r="3861" spans="1:31" x14ac:dyDescent="0.25">
      <c r="A3861">
        <v>1829872</v>
      </c>
      <c r="B3861">
        <v>1</v>
      </c>
      <c r="C3861" t="s">
        <v>80</v>
      </c>
      <c r="D3861" t="s">
        <v>82</v>
      </c>
      <c r="E3861" t="s">
        <v>140</v>
      </c>
      <c r="F3861" t="s">
        <v>11223</v>
      </c>
      <c r="G3861" t="s">
        <v>142</v>
      </c>
      <c r="H3861" t="s">
        <v>134</v>
      </c>
      <c r="I3861" t="s">
        <v>135</v>
      </c>
      <c r="J3861" t="s">
        <v>136</v>
      </c>
      <c r="K3861" t="s">
        <v>137</v>
      </c>
      <c r="L3861" t="s">
        <v>11224</v>
      </c>
      <c r="M3861" t="s">
        <v>11225</v>
      </c>
      <c r="N3861">
        <v>1.311666666</v>
      </c>
      <c r="O3861">
        <v>0</v>
      </c>
      <c r="P3861">
        <v>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0.38781342676350006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0.38781342676350006</v>
      </c>
    </row>
    <row r="3862" spans="1:31" x14ac:dyDescent="0.25">
      <c r="A3862">
        <v>1829274</v>
      </c>
      <c r="B3862">
        <v>1</v>
      </c>
      <c r="C3862" t="s">
        <v>81</v>
      </c>
      <c r="D3862" t="s">
        <v>117</v>
      </c>
      <c r="E3862" t="s">
        <v>131</v>
      </c>
      <c r="F3862" t="s">
        <v>6516</v>
      </c>
      <c r="G3862" t="s">
        <v>133</v>
      </c>
      <c r="H3862" t="s">
        <v>134</v>
      </c>
      <c r="I3862" t="s">
        <v>135</v>
      </c>
      <c r="J3862" t="s">
        <v>136</v>
      </c>
      <c r="K3862" t="s">
        <v>137</v>
      </c>
      <c r="L3862" t="s">
        <v>11226</v>
      </c>
      <c r="M3862" t="s">
        <v>11227</v>
      </c>
      <c r="N3862">
        <v>0.99166666599999997</v>
      </c>
      <c r="O3862">
        <v>0</v>
      </c>
      <c r="P3862">
        <v>49</v>
      </c>
      <c r="Q3862">
        <v>0</v>
      </c>
      <c r="R3862">
        <v>2</v>
      </c>
      <c r="S3862">
        <v>0</v>
      </c>
      <c r="T3862">
        <v>1</v>
      </c>
      <c r="U3862">
        <v>0</v>
      </c>
      <c r="V3862">
        <v>0</v>
      </c>
      <c r="W3862">
        <v>0</v>
      </c>
      <c r="X3862">
        <v>6.6305983278422351</v>
      </c>
      <c r="Y3862">
        <v>0</v>
      </c>
      <c r="Z3862">
        <v>14.67733476231513</v>
      </c>
      <c r="AA3862">
        <v>0</v>
      </c>
      <c r="AB3862">
        <v>3.8960693817499999E-3</v>
      </c>
      <c r="AC3862">
        <v>0</v>
      </c>
      <c r="AD3862">
        <v>0</v>
      </c>
      <c r="AE3862">
        <v>21.311829159539116</v>
      </c>
    </row>
    <row r="3863" spans="1:31" x14ac:dyDescent="0.25">
      <c r="A3863">
        <v>1829397</v>
      </c>
      <c r="B3863">
        <v>1</v>
      </c>
      <c r="C3863" t="s">
        <v>80</v>
      </c>
      <c r="D3863" t="s">
        <v>97</v>
      </c>
      <c r="E3863" t="s">
        <v>140</v>
      </c>
      <c r="F3863" t="s">
        <v>11228</v>
      </c>
      <c r="G3863" t="s">
        <v>213</v>
      </c>
      <c r="H3863" t="s">
        <v>134</v>
      </c>
      <c r="I3863" t="s">
        <v>135</v>
      </c>
      <c r="J3863" t="s">
        <v>136</v>
      </c>
      <c r="K3863" t="s">
        <v>137</v>
      </c>
      <c r="L3863" t="s">
        <v>11229</v>
      </c>
      <c r="M3863" t="s">
        <v>11230</v>
      </c>
      <c r="N3863">
        <v>3.9822222219999999</v>
      </c>
      <c r="O3863">
        <v>0</v>
      </c>
      <c r="P3863">
        <v>4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3.3734099250384002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3.3734099250384002</v>
      </c>
    </row>
    <row r="3864" spans="1:31" x14ac:dyDescent="0.25">
      <c r="A3864">
        <v>1829211</v>
      </c>
      <c r="B3864">
        <v>1</v>
      </c>
      <c r="C3864" t="s">
        <v>81</v>
      </c>
      <c r="D3864" t="s">
        <v>127</v>
      </c>
      <c r="E3864" t="s">
        <v>252</v>
      </c>
      <c r="F3864" t="s">
        <v>11231</v>
      </c>
      <c r="G3864" t="s">
        <v>279</v>
      </c>
      <c r="H3864" t="s">
        <v>134</v>
      </c>
      <c r="I3864" t="s">
        <v>135</v>
      </c>
      <c r="J3864" t="s">
        <v>136</v>
      </c>
      <c r="K3864" t="s">
        <v>137</v>
      </c>
      <c r="L3864" t="s">
        <v>11232</v>
      </c>
      <c r="M3864" t="s">
        <v>11233</v>
      </c>
      <c r="N3864">
        <v>6.568888888</v>
      </c>
      <c r="O3864">
        <v>0</v>
      </c>
      <c r="P3864">
        <v>62</v>
      </c>
      <c r="Q3864">
        <v>0</v>
      </c>
      <c r="R3864">
        <v>14</v>
      </c>
      <c r="S3864">
        <v>0</v>
      </c>
      <c r="T3864">
        <v>4</v>
      </c>
      <c r="U3864">
        <v>0</v>
      </c>
      <c r="V3864">
        <v>0</v>
      </c>
      <c r="W3864">
        <v>0</v>
      </c>
      <c r="X3864">
        <v>75.343166225376763</v>
      </c>
      <c r="Y3864">
        <v>0</v>
      </c>
      <c r="Z3864">
        <v>12.964807084306001</v>
      </c>
      <c r="AA3864">
        <v>0</v>
      </c>
      <c r="AB3864">
        <v>6.1930627147226689</v>
      </c>
      <c r="AC3864">
        <v>0</v>
      </c>
      <c r="AD3864">
        <v>0</v>
      </c>
      <c r="AE3864">
        <v>94.501036024405437</v>
      </c>
    </row>
    <row r="3865" spans="1:31" x14ac:dyDescent="0.25">
      <c r="A3865">
        <v>1829560</v>
      </c>
      <c r="B3865">
        <v>1</v>
      </c>
      <c r="C3865" t="s">
        <v>80</v>
      </c>
      <c r="D3865" t="s">
        <v>88</v>
      </c>
      <c r="E3865" t="s">
        <v>223</v>
      </c>
      <c r="F3865" t="s">
        <v>11234</v>
      </c>
      <c r="G3865" t="s">
        <v>1055</v>
      </c>
      <c r="H3865" t="s">
        <v>134</v>
      </c>
      <c r="I3865" t="s">
        <v>135</v>
      </c>
      <c r="J3865" t="s">
        <v>136</v>
      </c>
      <c r="K3865" t="s">
        <v>137</v>
      </c>
      <c r="L3865" t="s">
        <v>11235</v>
      </c>
      <c r="M3865" t="s">
        <v>11236</v>
      </c>
      <c r="N3865">
        <v>4.5575000000000001</v>
      </c>
      <c r="O3865">
        <v>0</v>
      </c>
      <c r="P3865">
        <v>84</v>
      </c>
      <c r="Q3865">
        <v>0</v>
      </c>
      <c r="R3865">
        <v>0</v>
      </c>
      <c r="S3865">
        <v>0</v>
      </c>
      <c r="T3865">
        <v>3</v>
      </c>
      <c r="U3865">
        <v>0</v>
      </c>
      <c r="V3865">
        <v>0</v>
      </c>
      <c r="W3865">
        <v>0</v>
      </c>
      <c r="X3865">
        <v>96.199948732712073</v>
      </c>
      <c r="Y3865">
        <v>0</v>
      </c>
      <c r="Z3865">
        <v>0</v>
      </c>
      <c r="AA3865">
        <v>0</v>
      </c>
      <c r="AB3865">
        <v>11.616108321418935</v>
      </c>
      <c r="AC3865">
        <v>0</v>
      </c>
      <c r="AD3865">
        <v>0</v>
      </c>
      <c r="AE3865">
        <v>107.81605705413101</v>
      </c>
    </row>
    <row r="3866" spans="1:31" x14ac:dyDescent="0.25">
      <c r="A3866">
        <v>1829194</v>
      </c>
      <c r="B3866">
        <v>1</v>
      </c>
      <c r="C3866" t="s">
        <v>80</v>
      </c>
      <c r="D3866" t="s">
        <v>82</v>
      </c>
      <c r="E3866" t="s">
        <v>131</v>
      </c>
      <c r="F3866" t="s">
        <v>11237</v>
      </c>
      <c r="G3866" t="s">
        <v>242</v>
      </c>
      <c r="H3866" t="s">
        <v>134</v>
      </c>
      <c r="I3866" t="s">
        <v>135</v>
      </c>
      <c r="J3866" t="s">
        <v>136</v>
      </c>
      <c r="K3866" t="s">
        <v>137</v>
      </c>
      <c r="L3866" t="s">
        <v>11238</v>
      </c>
      <c r="M3866" t="s">
        <v>11239</v>
      </c>
      <c r="N3866">
        <v>3.5472222219999998</v>
      </c>
      <c r="O3866">
        <v>0</v>
      </c>
      <c r="P3866">
        <v>170</v>
      </c>
      <c r="Q3866">
        <v>0</v>
      </c>
      <c r="R3866">
        <v>0</v>
      </c>
      <c r="S3866">
        <v>0</v>
      </c>
      <c r="T3866">
        <v>4</v>
      </c>
      <c r="U3866">
        <v>0</v>
      </c>
      <c r="V3866">
        <v>0</v>
      </c>
      <c r="W3866">
        <v>0</v>
      </c>
      <c r="X3866">
        <v>81.716085128140989</v>
      </c>
      <c r="Y3866">
        <v>0</v>
      </c>
      <c r="Z3866">
        <v>0</v>
      </c>
      <c r="AA3866">
        <v>0</v>
      </c>
      <c r="AB3866">
        <v>1.2752439516861918</v>
      </c>
      <c r="AC3866">
        <v>0</v>
      </c>
      <c r="AD3866">
        <v>0</v>
      </c>
      <c r="AE3866">
        <v>82.991329079827182</v>
      </c>
    </row>
    <row r="3867" spans="1:31" x14ac:dyDescent="0.25">
      <c r="A3867">
        <v>1829549</v>
      </c>
      <c r="B3867">
        <v>1</v>
      </c>
      <c r="C3867" t="s">
        <v>80</v>
      </c>
      <c r="D3867" t="s">
        <v>96</v>
      </c>
      <c r="E3867" t="s">
        <v>140</v>
      </c>
      <c r="F3867" t="s">
        <v>11240</v>
      </c>
      <c r="G3867" t="s">
        <v>213</v>
      </c>
      <c r="H3867" t="s">
        <v>134</v>
      </c>
      <c r="I3867" t="s">
        <v>135</v>
      </c>
      <c r="J3867" t="s">
        <v>136</v>
      </c>
      <c r="K3867" t="s">
        <v>137</v>
      </c>
      <c r="L3867" t="s">
        <v>11241</v>
      </c>
      <c r="M3867" t="s">
        <v>11242</v>
      </c>
      <c r="N3867">
        <v>2.4697222220000001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7.0616284908499999E-3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7.0616284908499999E-3</v>
      </c>
    </row>
    <row r="3868" spans="1:31" x14ac:dyDescent="0.25">
      <c r="A3868">
        <v>1829695</v>
      </c>
      <c r="B3868">
        <v>1</v>
      </c>
      <c r="C3868" t="s">
        <v>80</v>
      </c>
      <c r="D3868" t="s">
        <v>103</v>
      </c>
      <c r="E3868" t="s">
        <v>202</v>
      </c>
      <c r="F3868" t="s">
        <v>11243</v>
      </c>
      <c r="G3868" t="s">
        <v>156</v>
      </c>
      <c r="H3868" t="s">
        <v>157</v>
      </c>
      <c r="I3868" t="s">
        <v>135</v>
      </c>
      <c r="J3868" t="s">
        <v>136</v>
      </c>
      <c r="K3868" t="s">
        <v>137</v>
      </c>
      <c r="L3868" t="s">
        <v>11244</v>
      </c>
      <c r="M3868" t="s">
        <v>11245</v>
      </c>
      <c r="N3868">
        <v>0.26416666599999999</v>
      </c>
      <c r="O3868">
        <v>1</v>
      </c>
      <c r="P3868">
        <v>0</v>
      </c>
      <c r="Q3868">
        <v>1</v>
      </c>
      <c r="R3868">
        <v>10</v>
      </c>
      <c r="S3868">
        <v>5</v>
      </c>
      <c r="T3868">
        <v>4</v>
      </c>
      <c r="U3868">
        <v>6</v>
      </c>
      <c r="V3868">
        <v>0</v>
      </c>
      <c r="W3868">
        <v>0.26554551100000001</v>
      </c>
      <c r="X3868">
        <v>0</v>
      </c>
      <c r="Y3868">
        <v>88.365749065399996</v>
      </c>
      <c r="Z3868">
        <v>10.251373948875125</v>
      </c>
      <c r="AA3868">
        <v>28.056366745669202</v>
      </c>
      <c r="AB3868">
        <v>3.9248019114450003</v>
      </c>
      <c r="AC3868">
        <v>491.5545190402579</v>
      </c>
      <c r="AD3868">
        <v>0</v>
      </c>
      <c r="AE3868">
        <v>622.41835622264716</v>
      </c>
    </row>
    <row r="3869" spans="1:31" x14ac:dyDescent="0.25">
      <c r="A3869">
        <v>1829672</v>
      </c>
      <c r="B3869">
        <v>1</v>
      </c>
      <c r="C3869" t="s">
        <v>80</v>
      </c>
      <c r="D3869" t="s">
        <v>100</v>
      </c>
      <c r="E3869" t="s">
        <v>202</v>
      </c>
      <c r="F3869" t="s">
        <v>6687</v>
      </c>
      <c r="G3869" t="s">
        <v>386</v>
      </c>
      <c r="H3869" t="s">
        <v>157</v>
      </c>
      <c r="I3869" t="s">
        <v>135</v>
      </c>
      <c r="J3869" t="s">
        <v>136</v>
      </c>
      <c r="K3869" t="s">
        <v>137</v>
      </c>
      <c r="L3869" t="s">
        <v>11246</v>
      </c>
      <c r="M3869" t="s">
        <v>11247</v>
      </c>
      <c r="N3869">
        <v>0.397777777</v>
      </c>
      <c r="O3869">
        <v>1</v>
      </c>
      <c r="P3869">
        <v>1269</v>
      </c>
      <c r="Q3869">
        <v>18</v>
      </c>
      <c r="R3869">
        <v>443</v>
      </c>
      <c r="S3869">
        <v>13</v>
      </c>
      <c r="T3869">
        <v>247</v>
      </c>
      <c r="U3869">
        <v>0</v>
      </c>
      <c r="V3869">
        <v>1</v>
      </c>
      <c r="W3869">
        <v>0.24963740147279168</v>
      </c>
      <c r="X3869">
        <v>133.32223883389523</v>
      </c>
      <c r="Y3869">
        <v>110.41323349212354</v>
      </c>
      <c r="Z3869">
        <v>131.3295906142221</v>
      </c>
      <c r="AA3869">
        <v>66.606429324370595</v>
      </c>
      <c r="AB3869">
        <v>89.715715036253044</v>
      </c>
      <c r="AC3869">
        <v>0</v>
      </c>
      <c r="AD3869">
        <v>62.214728800559996</v>
      </c>
      <c r="AE3869">
        <v>593.85157350289728</v>
      </c>
    </row>
    <row r="3870" spans="1:31" x14ac:dyDescent="0.25">
      <c r="A3870">
        <v>1829572</v>
      </c>
      <c r="B3870">
        <v>1</v>
      </c>
      <c r="C3870" t="s">
        <v>80</v>
      </c>
      <c r="D3870" t="s">
        <v>100</v>
      </c>
      <c r="E3870" t="s">
        <v>202</v>
      </c>
      <c r="F3870" t="s">
        <v>333</v>
      </c>
      <c r="G3870" t="s">
        <v>175</v>
      </c>
      <c r="H3870" t="s">
        <v>157</v>
      </c>
      <c r="I3870" t="s">
        <v>135</v>
      </c>
      <c r="J3870" t="s">
        <v>136</v>
      </c>
      <c r="K3870" t="s">
        <v>137</v>
      </c>
      <c r="L3870" t="s">
        <v>11248</v>
      </c>
      <c r="M3870" t="s">
        <v>11249</v>
      </c>
      <c r="N3870">
        <v>0.47249999999999998</v>
      </c>
      <c r="O3870">
        <v>4</v>
      </c>
      <c r="P3870">
        <v>839</v>
      </c>
      <c r="Q3870">
        <v>23</v>
      </c>
      <c r="R3870">
        <v>361</v>
      </c>
      <c r="S3870">
        <v>12</v>
      </c>
      <c r="T3870">
        <v>135</v>
      </c>
      <c r="U3870">
        <v>1</v>
      </c>
      <c r="V3870">
        <v>1</v>
      </c>
      <c r="W3870">
        <v>1.2379778685336666</v>
      </c>
      <c r="X3870">
        <v>94.611545625982089</v>
      </c>
      <c r="Y3870">
        <v>8.4807438830409971</v>
      </c>
      <c r="Z3870">
        <v>57.609466664632428</v>
      </c>
      <c r="AA3870">
        <v>158.12989460971744</v>
      </c>
      <c r="AB3870">
        <v>61.844561815287797</v>
      </c>
      <c r="AC3870">
        <v>0</v>
      </c>
      <c r="AD3870">
        <v>0.40254647954633338</v>
      </c>
      <c r="AE3870">
        <v>382.31673694674078</v>
      </c>
    </row>
    <row r="3871" spans="1:31" x14ac:dyDescent="0.25">
      <c r="A3871">
        <v>1829781</v>
      </c>
      <c r="B3871">
        <v>1</v>
      </c>
      <c r="C3871" t="s">
        <v>80</v>
      </c>
      <c r="D3871" t="s">
        <v>103</v>
      </c>
      <c r="E3871" t="s">
        <v>154</v>
      </c>
      <c r="F3871" t="s">
        <v>11250</v>
      </c>
      <c r="G3871" t="s">
        <v>175</v>
      </c>
      <c r="H3871" t="s">
        <v>157</v>
      </c>
      <c r="I3871" t="s">
        <v>135</v>
      </c>
      <c r="J3871" t="s">
        <v>136</v>
      </c>
      <c r="K3871" t="s">
        <v>137</v>
      </c>
      <c r="L3871" t="s">
        <v>11251</v>
      </c>
      <c r="M3871" t="s">
        <v>11252</v>
      </c>
      <c r="N3871">
        <v>0.63555555500000005</v>
      </c>
      <c r="O3871">
        <v>0</v>
      </c>
      <c r="P3871">
        <v>1</v>
      </c>
      <c r="Q3871">
        <v>0</v>
      </c>
      <c r="R3871">
        <v>10</v>
      </c>
      <c r="S3871">
        <v>0</v>
      </c>
      <c r="T3871">
        <v>5</v>
      </c>
      <c r="U3871">
        <v>0</v>
      </c>
      <c r="V3871">
        <v>0</v>
      </c>
      <c r="W3871">
        <v>0</v>
      </c>
      <c r="X3871">
        <v>0.29745425785116664</v>
      </c>
      <c r="Y3871">
        <v>0</v>
      </c>
      <c r="Z3871">
        <v>33.541450803389097</v>
      </c>
      <c r="AA3871">
        <v>0</v>
      </c>
      <c r="AB3871">
        <v>29.02558368089613</v>
      </c>
      <c r="AC3871">
        <v>0</v>
      </c>
      <c r="AD3871">
        <v>0</v>
      </c>
      <c r="AE3871">
        <v>62.864488742136388</v>
      </c>
    </row>
    <row r="3872" spans="1:31" x14ac:dyDescent="0.25">
      <c r="A3872">
        <v>1829887</v>
      </c>
      <c r="B3872">
        <v>1</v>
      </c>
      <c r="C3872" t="s">
        <v>81</v>
      </c>
      <c r="D3872" t="s">
        <v>112</v>
      </c>
      <c r="E3872" t="s">
        <v>154</v>
      </c>
      <c r="F3872" t="s">
        <v>11253</v>
      </c>
      <c r="G3872" t="s">
        <v>175</v>
      </c>
      <c r="H3872" t="s">
        <v>157</v>
      </c>
      <c r="I3872" t="s">
        <v>135</v>
      </c>
      <c r="J3872" t="s">
        <v>136</v>
      </c>
      <c r="K3872" t="s">
        <v>137</v>
      </c>
      <c r="L3872" t="s">
        <v>11254</v>
      </c>
      <c r="M3872" t="s">
        <v>11255</v>
      </c>
      <c r="N3872">
        <v>2.85</v>
      </c>
      <c r="O3872">
        <v>0</v>
      </c>
      <c r="P3872">
        <v>98</v>
      </c>
      <c r="Q3872">
        <v>0</v>
      </c>
      <c r="R3872">
        <v>2</v>
      </c>
      <c r="S3872">
        <v>0</v>
      </c>
      <c r="T3872">
        <v>4</v>
      </c>
      <c r="U3872">
        <v>0</v>
      </c>
      <c r="V3872">
        <v>0</v>
      </c>
      <c r="W3872">
        <v>0</v>
      </c>
      <c r="X3872">
        <v>23.125081550639248</v>
      </c>
      <c r="Y3872">
        <v>0</v>
      </c>
      <c r="Z3872">
        <v>0.48057727793624999</v>
      </c>
      <c r="AA3872">
        <v>0</v>
      </c>
      <c r="AB3872">
        <v>0.36971824251375013</v>
      </c>
      <c r="AC3872">
        <v>0</v>
      </c>
      <c r="AD3872">
        <v>0</v>
      </c>
      <c r="AE3872">
        <v>23.975377071089245</v>
      </c>
    </row>
    <row r="3873" spans="1:31" x14ac:dyDescent="0.25">
      <c r="A3873">
        <v>1829492</v>
      </c>
      <c r="B3873">
        <v>1</v>
      </c>
      <c r="C3873" t="s">
        <v>80</v>
      </c>
      <c r="D3873" t="s">
        <v>100</v>
      </c>
      <c r="E3873" t="s">
        <v>202</v>
      </c>
      <c r="F3873" t="s">
        <v>11256</v>
      </c>
      <c r="G3873" t="s">
        <v>156</v>
      </c>
      <c r="H3873" t="s">
        <v>157</v>
      </c>
      <c r="I3873" t="s">
        <v>135</v>
      </c>
      <c r="J3873" t="s">
        <v>136</v>
      </c>
      <c r="K3873" t="s">
        <v>137</v>
      </c>
      <c r="L3873" t="s">
        <v>11257</v>
      </c>
      <c r="M3873" t="s">
        <v>11258</v>
      </c>
      <c r="N3873">
        <v>0.82611111100000001</v>
      </c>
      <c r="O3873">
        <v>4</v>
      </c>
      <c r="P3873">
        <v>839</v>
      </c>
      <c r="Q3873">
        <v>23</v>
      </c>
      <c r="R3873">
        <v>361</v>
      </c>
      <c r="S3873">
        <v>12</v>
      </c>
      <c r="T3873">
        <v>135</v>
      </c>
      <c r="U3873">
        <v>1</v>
      </c>
      <c r="V3873">
        <v>1</v>
      </c>
      <c r="W3873">
        <v>2.1445567021819998</v>
      </c>
      <c r="X3873">
        <v>163.89622719403434</v>
      </c>
      <c r="Y3873">
        <v>14.8744682358085</v>
      </c>
      <c r="Z3873">
        <v>105.69799846437364</v>
      </c>
      <c r="AA3873">
        <v>265.10421894099602</v>
      </c>
      <c r="AB3873">
        <v>104.46776533828748</v>
      </c>
      <c r="AC3873">
        <v>0</v>
      </c>
      <c r="AD3873">
        <v>0.64901177163609991</v>
      </c>
      <c r="AE3873">
        <v>656.83424664731797</v>
      </c>
    </row>
    <row r="3874" spans="1:31" x14ac:dyDescent="0.25">
      <c r="A3874">
        <v>1829824</v>
      </c>
      <c r="B3874">
        <v>1</v>
      </c>
      <c r="C3874" t="s">
        <v>80</v>
      </c>
      <c r="D3874" t="s">
        <v>104</v>
      </c>
      <c r="E3874" t="s">
        <v>164</v>
      </c>
      <c r="F3874" t="s">
        <v>2483</v>
      </c>
      <c r="G3874" t="s">
        <v>156</v>
      </c>
      <c r="H3874" t="s">
        <v>157</v>
      </c>
      <c r="I3874" t="s">
        <v>135</v>
      </c>
      <c r="J3874" t="s">
        <v>136</v>
      </c>
      <c r="K3874" t="s">
        <v>137</v>
      </c>
      <c r="L3874" t="s">
        <v>11259</v>
      </c>
      <c r="M3874" t="s">
        <v>11260</v>
      </c>
      <c r="N3874">
        <v>1.037222222</v>
      </c>
      <c r="O3874">
        <v>1</v>
      </c>
      <c r="P3874">
        <v>22</v>
      </c>
      <c r="Q3874">
        <v>0</v>
      </c>
      <c r="R3874">
        <v>61</v>
      </c>
      <c r="S3874">
        <v>1</v>
      </c>
      <c r="T3874">
        <v>8</v>
      </c>
      <c r="U3874">
        <v>4</v>
      </c>
      <c r="V3874">
        <v>0</v>
      </c>
      <c r="W3874">
        <v>0.75433541592150011</v>
      </c>
      <c r="X3874">
        <v>11.108011514197496</v>
      </c>
      <c r="Y3874">
        <v>0</v>
      </c>
      <c r="Z3874">
        <v>25.132021150315989</v>
      </c>
      <c r="AA3874">
        <v>0</v>
      </c>
      <c r="AB3874">
        <v>1.8063097934331891</v>
      </c>
      <c r="AC3874">
        <v>305.53040054152734</v>
      </c>
      <c r="AD3874">
        <v>0</v>
      </c>
      <c r="AE3874">
        <v>344.3310784153955</v>
      </c>
    </row>
    <row r="3875" spans="1:31" x14ac:dyDescent="0.25">
      <c r="A3875">
        <v>1829798</v>
      </c>
      <c r="B3875">
        <v>1</v>
      </c>
      <c r="C3875" t="s">
        <v>81</v>
      </c>
      <c r="D3875" t="s">
        <v>116</v>
      </c>
      <c r="E3875" t="s">
        <v>154</v>
      </c>
      <c r="F3875" t="s">
        <v>895</v>
      </c>
      <c r="G3875" t="s">
        <v>156</v>
      </c>
      <c r="H3875" t="s">
        <v>157</v>
      </c>
      <c r="I3875" t="s">
        <v>135</v>
      </c>
      <c r="J3875" t="s">
        <v>136</v>
      </c>
      <c r="K3875" t="s">
        <v>137</v>
      </c>
      <c r="L3875" t="s">
        <v>11261</v>
      </c>
      <c r="M3875" t="s">
        <v>11262</v>
      </c>
      <c r="N3875">
        <v>0.459166666</v>
      </c>
      <c r="O3875">
        <v>0</v>
      </c>
      <c r="P3875">
        <v>371</v>
      </c>
      <c r="Q3875">
        <v>0</v>
      </c>
      <c r="R3875">
        <v>4</v>
      </c>
      <c r="S3875">
        <v>3</v>
      </c>
      <c r="T3875">
        <v>34</v>
      </c>
      <c r="U3875">
        <v>1</v>
      </c>
      <c r="V3875">
        <v>0</v>
      </c>
      <c r="W3875">
        <v>0</v>
      </c>
      <c r="X3875">
        <v>32.142813696014201</v>
      </c>
      <c r="Y3875">
        <v>0</v>
      </c>
      <c r="Z3875">
        <v>0.18097075268294999</v>
      </c>
      <c r="AA3875">
        <v>7.3542963805534338</v>
      </c>
      <c r="AB3875">
        <v>5.1854399358455536</v>
      </c>
      <c r="AC3875">
        <v>7.6627753546980495</v>
      </c>
      <c r="AD3875">
        <v>0</v>
      </c>
      <c r="AE3875">
        <v>52.526296119794189</v>
      </c>
    </row>
    <row r="3876" spans="1:31" x14ac:dyDescent="0.25">
      <c r="A3876">
        <v>1829469</v>
      </c>
      <c r="B3876">
        <v>1</v>
      </c>
      <c r="C3876" t="s">
        <v>81</v>
      </c>
      <c r="D3876" t="s">
        <v>121</v>
      </c>
      <c r="E3876" t="s">
        <v>164</v>
      </c>
      <c r="F3876" t="s">
        <v>1088</v>
      </c>
      <c r="G3876" t="s">
        <v>156</v>
      </c>
      <c r="H3876" t="s">
        <v>157</v>
      </c>
      <c r="I3876" t="s">
        <v>135</v>
      </c>
      <c r="J3876" t="s">
        <v>136</v>
      </c>
      <c r="K3876" t="s">
        <v>137</v>
      </c>
      <c r="L3876" t="s">
        <v>11263</v>
      </c>
      <c r="M3876" t="s">
        <v>11264</v>
      </c>
      <c r="N3876">
        <v>1.2536111109999999</v>
      </c>
      <c r="O3876">
        <v>0</v>
      </c>
      <c r="P3876">
        <v>896</v>
      </c>
      <c r="Q3876">
        <v>5</v>
      </c>
      <c r="R3876">
        <v>22</v>
      </c>
      <c r="S3876">
        <v>3</v>
      </c>
      <c r="T3876">
        <v>33</v>
      </c>
      <c r="U3876">
        <v>0</v>
      </c>
      <c r="V3876">
        <v>0</v>
      </c>
      <c r="W3876">
        <v>0</v>
      </c>
      <c r="X3876">
        <v>153.65312971390583</v>
      </c>
      <c r="Y3876">
        <v>3.8648901833861169</v>
      </c>
      <c r="Z3876">
        <v>10.044900739064047</v>
      </c>
      <c r="AA3876">
        <v>14.694740715565729</v>
      </c>
      <c r="AB3876">
        <v>14.606799101471559</v>
      </c>
      <c r="AC3876">
        <v>0</v>
      </c>
      <c r="AD3876">
        <v>0</v>
      </c>
      <c r="AE3876">
        <v>196.86446045339326</v>
      </c>
    </row>
    <row r="3877" spans="1:31" x14ac:dyDescent="0.25">
      <c r="A3877">
        <v>1829818</v>
      </c>
      <c r="B3877">
        <v>1</v>
      </c>
      <c r="C3877" t="s">
        <v>80</v>
      </c>
      <c r="D3877" t="s">
        <v>108</v>
      </c>
      <c r="E3877" t="s">
        <v>164</v>
      </c>
      <c r="F3877" t="s">
        <v>11265</v>
      </c>
      <c r="G3877" t="s">
        <v>156</v>
      </c>
      <c r="H3877" t="s">
        <v>157</v>
      </c>
      <c r="I3877" t="s">
        <v>135</v>
      </c>
      <c r="J3877" t="s">
        <v>136</v>
      </c>
      <c r="K3877" t="s">
        <v>137</v>
      </c>
      <c r="L3877" t="s">
        <v>11266</v>
      </c>
      <c r="M3877" t="s">
        <v>11267</v>
      </c>
      <c r="N3877">
        <v>0.73805555499999997</v>
      </c>
      <c r="O3877">
        <v>0</v>
      </c>
      <c r="P3877">
        <v>151</v>
      </c>
      <c r="Q3877">
        <v>0</v>
      </c>
      <c r="R3877">
        <v>54</v>
      </c>
      <c r="S3877">
        <v>2</v>
      </c>
      <c r="T3877">
        <v>19</v>
      </c>
      <c r="U3877">
        <v>0</v>
      </c>
      <c r="V3877">
        <v>0</v>
      </c>
      <c r="W3877">
        <v>0</v>
      </c>
      <c r="X3877">
        <v>18.98932530826092</v>
      </c>
      <c r="Y3877">
        <v>0</v>
      </c>
      <c r="Z3877">
        <v>8.4994270673825323</v>
      </c>
      <c r="AA3877">
        <v>4.8793534940167511</v>
      </c>
      <c r="AB3877">
        <v>7.3065462139053121</v>
      </c>
      <c r="AC3877">
        <v>0</v>
      </c>
      <c r="AD3877">
        <v>0</v>
      </c>
      <c r="AE3877">
        <v>39.674652083565512</v>
      </c>
    </row>
    <row r="3878" spans="1:31" x14ac:dyDescent="0.25">
      <c r="A3878">
        <v>1829841</v>
      </c>
      <c r="B3878">
        <v>1</v>
      </c>
      <c r="C3878" t="s">
        <v>80</v>
      </c>
      <c r="D3878" t="s">
        <v>108</v>
      </c>
      <c r="E3878" t="s">
        <v>154</v>
      </c>
      <c r="F3878" t="s">
        <v>11268</v>
      </c>
      <c r="G3878" t="s">
        <v>175</v>
      </c>
      <c r="H3878" t="s">
        <v>157</v>
      </c>
      <c r="I3878" t="s">
        <v>135</v>
      </c>
      <c r="J3878" t="s">
        <v>136</v>
      </c>
      <c r="K3878" t="s">
        <v>137</v>
      </c>
      <c r="L3878" t="s">
        <v>11269</v>
      </c>
      <c r="M3878" t="s">
        <v>11270</v>
      </c>
      <c r="N3878">
        <v>2.5</v>
      </c>
      <c r="O3878">
        <v>0</v>
      </c>
      <c r="P3878">
        <v>26</v>
      </c>
      <c r="Q3878">
        <v>0</v>
      </c>
      <c r="R3878">
        <v>2</v>
      </c>
      <c r="S3878">
        <v>0</v>
      </c>
      <c r="T3878">
        <v>3</v>
      </c>
      <c r="U3878">
        <v>0</v>
      </c>
      <c r="V3878">
        <v>0</v>
      </c>
      <c r="W3878">
        <v>0</v>
      </c>
      <c r="X3878">
        <v>12.046983897735601</v>
      </c>
      <c r="Y3878">
        <v>0</v>
      </c>
      <c r="Z3878">
        <v>1.4042977478825998</v>
      </c>
      <c r="AA3878">
        <v>0</v>
      </c>
      <c r="AB3878">
        <v>3.7176409686556671</v>
      </c>
      <c r="AC3878">
        <v>0</v>
      </c>
      <c r="AD3878">
        <v>0</v>
      </c>
      <c r="AE3878">
        <v>17.168922614273868</v>
      </c>
    </row>
    <row r="3879" spans="1:31" x14ac:dyDescent="0.25">
      <c r="A3879">
        <v>1829512</v>
      </c>
      <c r="B3879">
        <v>1</v>
      </c>
      <c r="C3879" t="s">
        <v>80</v>
      </c>
      <c r="D3879" t="s">
        <v>110</v>
      </c>
      <c r="E3879" t="s">
        <v>131</v>
      </c>
      <c r="F3879" t="s">
        <v>11271</v>
      </c>
      <c r="G3879" t="s">
        <v>225</v>
      </c>
      <c r="H3879" t="s">
        <v>134</v>
      </c>
      <c r="I3879" t="s">
        <v>135</v>
      </c>
      <c r="J3879" t="s">
        <v>136</v>
      </c>
      <c r="K3879" t="s">
        <v>151</v>
      </c>
      <c r="L3879" t="s">
        <v>11272</v>
      </c>
      <c r="M3879" t="s">
        <v>11273</v>
      </c>
      <c r="N3879">
        <v>1.008315555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1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7.8917670856050002</v>
      </c>
      <c r="AC3879">
        <v>0</v>
      </c>
      <c r="AD3879">
        <v>0</v>
      </c>
      <c r="AE3879">
        <v>7.8917670856050002</v>
      </c>
    </row>
    <row r="3880" spans="1:31" x14ac:dyDescent="0.25">
      <c r="A3880">
        <v>1829506</v>
      </c>
      <c r="B3880">
        <v>1</v>
      </c>
      <c r="C3880" t="s">
        <v>80</v>
      </c>
      <c r="D3880" t="s">
        <v>97</v>
      </c>
      <c r="E3880" t="s">
        <v>140</v>
      </c>
      <c r="F3880" t="s">
        <v>11274</v>
      </c>
      <c r="G3880" t="s">
        <v>142</v>
      </c>
      <c r="H3880" t="s">
        <v>134</v>
      </c>
      <c r="I3880" t="s">
        <v>135</v>
      </c>
      <c r="J3880" t="s">
        <v>136</v>
      </c>
      <c r="K3880" t="s">
        <v>137</v>
      </c>
      <c r="L3880" t="s">
        <v>11275</v>
      </c>
      <c r="M3880" t="s">
        <v>11276</v>
      </c>
      <c r="N3880">
        <v>4.8327777770000004</v>
      </c>
      <c r="O3880">
        <v>0</v>
      </c>
      <c r="P3880">
        <v>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1.0727356950254001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1.0727356950254001</v>
      </c>
    </row>
    <row r="3881" spans="1:31" x14ac:dyDescent="0.25">
      <c r="A3881">
        <v>1829655</v>
      </c>
      <c r="B3881">
        <v>1</v>
      </c>
      <c r="C3881" t="s">
        <v>81</v>
      </c>
      <c r="D3881" t="s">
        <v>128</v>
      </c>
      <c r="E3881" t="s">
        <v>131</v>
      </c>
      <c r="F3881" t="s">
        <v>11277</v>
      </c>
      <c r="G3881" t="s">
        <v>133</v>
      </c>
      <c r="H3881" t="s">
        <v>134</v>
      </c>
      <c r="I3881" t="s">
        <v>135</v>
      </c>
      <c r="J3881" t="s">
        <v>136</v>
      </c>
      <c r="K3881" t="s">
        <v>137</v>
      </c>
      <c r="L3881" t="s">
        <v>11278</v>
      </c>
      <c r="M3881" t="s">
        <v>11279</v>
      </c>
      <c r="N3881">
        <v>2.4786111110000002</v>
      </c>
      <c r="O3881">
        <v>0</v>
      </c>
      <c r="P3881">
        <v>54</v>
      </c>
      <c r="Q3881">
        <v>0</v>
      </c>
      <c r="R3881">
        <v>0</v>
      </c>
      <c r="S3881">
        <v>0</v>
      </c>
      <c r="T3881">
        <v>3</v>
      </c>
      <c r="U3881">
        <v>0</v>
      </c>
      <c r="V3881">
        <v>0</v>
      </c>
      <c r="W3881">
        <v>0</v>
      </c>
      <c r="X3881">
        <v>40.774169484105748</v>
      </c>
      <c r="Y3881">
        <v>0</v>
      </c>
      <c r="Z3881">
        <v>0</v>
      </c>
      <c r="AA3881">
        <v>0</v>
      </c>
      <c r="AB3881">
        <v>0.86453381753945846</v>
      </c>
      <c r="AC3881">
        <v>0</v>
      </c>
      <c r="AD3881">
        <v>0</v>
      </c>
      <c r="AE3881">
        <v>41.638703301645208</v>
      </c>
    </row>
    <row r="3882" spans="1:31" x14ac:dyDescent="0.25">
      <c r="A3882">
        <v>1829804</v>
      </c>
      <c r="B3882">
        <v>1</v>
      </c>
      <c r="C3882" t="s">
        <v>80</v>
      </c>
      <c r="D3882" t="s">
        <v>104</v>
      </c>
      <c r="E3882" t="s">
        <v>154</v>
      </c>
      <c r="F3882" t="s">
        <v>11280</v>
      </c>
      <c r="G3882" t="s">
        <v>175</v>
      </c>
      <c r="H3882" t="s">
        <v>157</v>
      </c>
      <c r="I3882" t="s">
        <v>135</v>
      </c>
      <c r="J3882" t="s">
        <v>136</v>
      </c>
      <c r="K3882" t="s">
        <v>137</v>
      </c>
      <c r="L3882" t="s">
        <v>11281</v>
      </c>
      <c r="M3882" t="s">
        <v>11282</v>
      </c>
      <c r="N3882">
        <v>2.2822222220000001</v>
      </c>
      <c r="O3882">
        <v>0</v>
      </c>
      <c r="P3882">
        <v>118</v>
      </c>
      <c r="Q3882">
        <v>0</v>
      </c>
      <c r="R3882">
        <v>4</v>
      </c>
      <c r="S3882">
        <v>0</v>
      </c>
      <c r="T3882">
        <v>8</v>
      </c>
      <c r="U3882">
        <v>0</v>
      </c>
      <c r="V3882">
        <v>0</v>
      </c>
      <c r="W3882">
        <v>0</v>
      </c>
      <c r="X3882">
        <v>70.538654029786102</v>
      </c>
      <c r="Y3882">
        <v>0</v>
      </c>
      <c r="Z3882">
        <v>2.0980935501790667</v>
      </c>
      <c r="AA3882">
        <v>0</v>
      </c>
      <c r="AB3882">
        <v>10.490717227688664</v>
      </c>
      <c r="AC3882">
        <v>0</v>
      </c>
      <c r="AD3882">
        <v>0</v>
      </c>
      <c r="AE3882">
        <v>83.127464807653837</v>
      </c>
    </row>
    <row r="3883" spans="1:31" x14ac:dyDescent="0.25">
      <c r="A3883">
        <v>1829755</v>
      </c>
      <c r="B3883">
        <v>1</v>
      </c>
      <c r="C3883" t="s">
        <v>81</v>
      </c>
      <c r="D3883" t="s">
        <v>112</v>
      </c>
      <c r="E3883" t="s">
        <v>202</v>
      </c>
      <c r="F3883" t="s">
        <v>11283</v>
      </c>
      <c r="G3883" t="s">
        <v>156</v>
      </c>
      <c r="H3883" t="s">
        <v>157</v>
      </c>
      <c r="I3883" t="s">
        <v>135</v>
      </c>
      <c r="J3883" t="s">
        <v>136</v>
      </c>
      <c r="K3883" t="s">
        <v>137</v>
      </c>
      <c r="L3883" t="s">
        <v>11284</v>
      </c>
      <c r="M3883" t="s">
        <v>11285</v>
      </c>
      <c r="N3883">
        <v>0.375</v>
      </c>
      <c r="O3883">
        <v>0</v>
      </c>
      <c r="P3883">
        <v>0</v>
      </c>
      <c r="Q3883">
        <v>0</v>
      </c>
      <c r="R3883">
        <v>0</v>
      </c>
      <c r="S3883">
        <v>1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208.16091782037751</v>
      </c>
      <c r="AB3883">
        <v>0</v>
      </c>
      <c r="AC3883">
        <v>0</v>
      </c>
      <c r="AD3883">
        <v>0</v>
      </c>
      <c r="AE3883">
        <v>208.16091782037751</v>
      </c>
    </row>
    <row r="3884" spans="1:31" x14ac:dyDescent="0.25">
      <c r="A3884">
        <v>1829715</v>
      </c>
      <c r="B3884">
        <v>1</v>
      </c>
      <c r="C3884" t="s">
        <v>80</v>
      </c>
      <c r="D3884" t="s">
        <v>106</v>
      </c>
      <c r="E3884" t="s">
        <v>164</v>
      </c>
      <c r="F3884" t="s">
        <v>11286</v>
      </c>
      <c r="G3884" t="s">
        <v>156</v>
      </c>
      <c r="H3884" t="s">
        <v>157</v>
      </c>
      <c r="I3884" t="s">
        <v>135</v>
      </c>
      <c r="J3884" t="s">
        <v>136</v>
      </c>
      <c r="K3884" t="s">
        <v>137</v>
      </c>
      <c r="L3884" t="s">
        <v>11287</v>
      </c>
      <c r="M3884" t="s">
        <v>11288</v>
      </c>
      <c r="N3884">
        <v>0.30305555499999998</v>
      </c>
      <c r="O3884">
        <v>0</v>
      </c>
      <c r="P3884">
        <v>756</v>
      </c>
      <c r="Q3884">
        <v>1</v>
      </c>
      <c r="R3884">
        <v>80</v>
      </c>
      <c r="S3884">
        <v>5</v>
      </c>
      <c r="T3884">
        <v>114</v>
      </c>
      <c r="U3884">
        <v>0</v>
      </c>
      <c r="V3884">
        <v>0</v>
      </c>
      <c r="W3884">
        <v>0</v>
      </c>
      <c r="X3884">
        <v>39.871948321476459</v>
      </c>
      <c r="Y3884">
        <v>0.12180427229205001</v>
      </c>
      <c r="Z3884">
        <v>8.2962670806909866</v>
      </c>
      <c r="AA3884">
        <v>3.6683982778563506</v>
      </c>
      <c r="AB3884">
        <v>22.243451441079699</v>
      </c>
      <c r="AC3884">
        <v>0</v>
      </c>
      <c r="AD3884">
        <v>0</v>
      </c>
      <c r="AE3884">
        <v>74.201869393395555</v>
      </c>
    </row>
    <row r="3885" spans="1:31" x14ac:dyDescent="0.25">
      <c r="A3885">
        <v>1829738</v>
      </c>
      <c r="B3885">
        <v>1</v>
      </c>
      <c r="C3885" t="s">
        <v>80</v>
      </c>
      <c r="D3885" t="s">
        <v>84</v>
      </c>
      <c r="E3885" t="s">
        <v>223</v>
      </c>
      <c r="F3885" t="s">
        <v>11289</v>
      </c>
      <c r="G3885" t="s">
        <v>1055</v>
      </c>
      <c r="H3885" t="s">
        <v>134</v>
      </c>
      <c r="I3885" t="s">
        <v>135</v>
      </c>
      <c r="J3885" t="s">
        <v>136</v>
      </c>
      <c r="K3885" t="s">
        <v>137</v>
      </c>
      <c r="L3885" t="s">
        <v>11290</v>
      </c>
      <c r="M3885" t="s">
        <v>11291</v>
      </c>
      <c r="N3885">
        <v>3.4386111110000002</v>
      </c>
      <c r="O3885">
        <v>0</v>
      </c>
      <c r="P3885">
        <v>158</v>
      </c>
      <c r="Q3885">
        <v>0</v>
      </c>
      <c r="R3885">
        <v>0</v>
      </c>
      <c r="S3885">
        <v>0</v>
      </c>
      <c r="T3885">
        <v>1</v>
      </c>
      <c r="U3885">
        <v>0</v>
      </c>
      <c r="V3885">
        <v>0</v>
      </c>
      <c r="W3885">
        <v>0</v>
      </c>
      <c r="X3885">
        <v>141.52823494681112</v>
      </c>
      <c r="Y3885">
        <v>0</v>
      </c>
      <c r="Z3885">
        <v>0</v>
      </c>
      <c r="AA3885">
        <v>0</v>
      </c>
      <c r="AB3885">
        <v>10.9505401061157</v>
      </c>
      <c r="AC3885">
        <v>0</v>
      </c>
      <c r="AD3885">
        <v>0</v>
      </c>
      <c r="AE3885">
        <v>152.47877505292684</v>
      </c>
    </row>
    <row r="3886" spans="1:31" x14ac:dyDescent="0.25">
      <c r="A3886">
        <v>1829552</v>
      </c>
      <c r="B3886">
        <v>1</v>
      </c>
      <c r="C3886" t="s">
        <v>80</v>
      </c>
      <c r="D3886" t="s">
        <v>105</v>
      </c>
      <c r="E3886" t="s">
        <v>202</v>
      </c>
      <c r="F3886" t="s">
        <v>9214</v>
      </c>
      <c r="G3886" t="s">
        <v>156</v>
      </c>
      <c r="H3886" t="s">
        <v>157</v>
      </c>
      <c r="I3886" t="s">
        <v>135</v>
      </c>
      <c r="J3886" t="s">
        <v>136</v>
      </c>
      <c r="K3886" t="s">
        <v>137</v>
      </c>
      <c r="L3886" t="s">
        <v>11292</v>
      </c>
      <c r="M3886" t="s">
        <v>11293</v>
      </c>
      <c r="N3886">
        <v>0.51361111100000001</v>
      </c>
      <c r="O3886">
        <v>7</v>
      </c>
      <c r="P3886">
        <v>1011</v>
      </c>
      <c r="Q3886">
        <v>19</v>
      </c>
      <c r="R3886">
        <v>631</v>
      </c>
      <c r="S3886">
        <v>15</v>
      </c>
      <c r="T3886">
        <v>115</v>
      </c>
      <c r="U3886">
        <v>0</v>
      </c>
      <c r="V3886">
        <v>1</v>
      </c>
      <c r="W3886">
        <v>0.861545037214</v>
      </c>
      <c r="X3886">
        <v>112.57755793194934</v>
      </c>
      <c r="Y3886">
        <v>45.826199714631272</v>
      </c>
      <c r="Z3886">
        <v>78.743354756788122</v>
      </c>
      <c r="AA3886">
        <v>30.723412351666667</v>
      </c>
      <c r="AB3886">
        <v>50.495552562899746</v>
      </c>
      <c r="AC3886">
        <v>0</v>
      </c>
      <c r="AD3886">
        <v>4.1148024092148665</v>
      </c>
      <c r="AE3886">
        <v>323.34242476436401</v>
      </c>
    </row>
    <row r="3887" spans="1:31" x14ac:dyDescent="0.25">
      <c r="A3887">
        <v>1829220</v>
      </c>
      <c r="B3887">
        <v>1</v>
      </c>
      <c r="C3887" t="s">
        <v>80</v>
      </c>
      <c r="D3887" t="s">
        <v>106</v>
      </c>
      <c r="E3887" t="s">
        <v>202</v>
      </c>
      <c r="F3887" t="s">
        <v>11294</v>
      </c>
      <c r="G3887" t="s">
        <v>386</v>
      </c>
      <c r="H3887" t="s">
        <v>157</v>
      </c>
      <c r="I3887" t="s">
        <v>135</v>
      </c>
      <c r="J3887" t="s">
        <v>136</v>
      </c>
      <c r="K3887" t="s">
        <v>151</v>
      </c>
      <c r="L3887" t="s">
        <v>11295</v>
      </c>
      <c r="M3887" t="s">
        <v>11296</v>
      </c>
      <c r="N3887">
        <v>0.34861111099999997</v>
      </c>
      <c r="O3887">
        <v>0</v>
      </c>
      <c r="P3887">
        <v>5015</v>
      </c>
      <c r="Q3887">
        <v>0</v>
      </c>
      <c r="R3887">
        <v>40</v>
      </c>
      <c r="S3887">
        <v>4</v>
      </c>
      <c r="T3887">
        <v>267</v>
      </c>
      <c r="U3887">
        <v>0</v>
      </c>
      <c r="V3887">
        <v>0</v>
      </c>
      <c r="W3887">
        <v>0</v>
      </c>
      <c r="X3887">
        <v>220.0249204555663</v>
      </c>
      <c r="Y3887">
        <v>0</v>
      </c>
      <c r="Z3887">
        <v>6.9482787232404464</v>
      </c>
      <c r="AA3887">
        <v>8.3663271476679988</v>
      </c>
      <c r="AB3887">
        <v>54.26072368134114</v>
      </c>
      <c r="AC3887">
        <v>0</v>
      </c>
      <c r="AD3887">
        <v>0</v>
      </c>
      <c r="AE3887">
        <v>289.60025000781587</v>
      </c>
    </row>
    <row r="3888" spans="1:31" x14ac:dyDescent="0.25">
      <c r="A3888">
        <v>1829429</v>
      </c>
      <c r="B3888">
        <v>1</v>
      </c>
      <c r="C3888" t="s">
        <v>80</v>
      </c>
      <c r="D3888" t="s">
        <v>104</v>
      </c>
      <c r="E3888" t="s">
        <v>140</v>
      </c>
      <c r="F3888" t="s">
        <v>11297</v>
      </c>
      <c r="G3888" t="s">
        <v>142</v>
      </c>
      <c r="H3888" t="s">
        <v>134</v>
      </c>
      <c r="I3888" t="s">
        <v>135</v>
      </c>
      <c r="J3888" t="s">
        <v>136</v>
      </c>
      <c r="K3888" t="s">
        <v>137</v>
      </c>
      <c r="L3888" t="s">
        <v>11298</v>
      </c>
      <c r="M3888" t="s">
        <v>11003</v>
      </c>
      <c r="N3888">
        <v>1.8149999999999999</v>
      </c>
      <c r="O3888">
        <v>0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6.0171818784850499</v>
      </c>
      <c r="AA3888">
        <v>0</v>
      </c>
      <c r="AB3888">
        <v>0</v>
      </c>
      <c r="AC3888">
        <v>0</v>
      </c>
      <c r="AD3888">
        <v>0</v>
      </c>
      <c r="AE3888">
        <v>6.0171818784850499</v>
      </c>
    </row>
    <row r="3889" spans="1:31" x14ac:dyDescent="0.25">
      <c r="A3889">
        <v>1829861</v>
      </c>
      <c r="B3889">
        <v>1</v>
      </c>
      <c r="C3889" t="s">
        <v>80</v>
      </c>
      <c r="D3889" t="s">
        <v>106</v>
      </c>
      <c r="E3889" t="s">
        <v>131</v>
      </c>
      <c r="F3889" t="s">
        <v>11299</v>
      </c>
      <c r="G3889" t="s">
        <v>133</v>
      </c>
      <c r="H3889" t="s">
        <v>134</v>
      </c>
      <c r="I3889" t="s">
        <v>135</v>
      </c>
      <c r="J3889" t="s">
        <v>136</v>
      </c>
      <c r="K3889" t="s">
        <v>137</v>
      </c>
      <c r="L3889" t="s">
        <v>11300</v>
      </c>
      <c r="M3889" t="s">
        <v>11301</v>
      </c>
      <c r="N3889">
        <v>0.88638888800000004</v>
      </c>
      <c r="O3889">
        <v>0</v>
      </c>
      <c r="P3889">
        <v>31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5.2525497127126854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5.2525497127126854</v>
      </c>
    </row>
    <row r="3890" spans="1:31" x14ac:dyDescent="0.25">
      <c r="A3890">
        <v>1829569</v>
      </c>
      <c r="B3890">
        <v>1</v>
      </c>
      <c r="C3890" t="s">
        <v>80</v>
      </c>
      <c r="D3890" t="s">
        <v>100</v>
      </c>
      <c r="E3890" t="s">
        <v>252</v>
      </c>
      <c r="F3890" t="s">
        <v>10150</v>
      </c>
      <c r="G3890" t="s">
        <v>217</v>
      </c>
      <c r="H3890" t="s">
        <v>134</v>
      </c>
      <c r="I3890" t="s">
        <v>135</v>
      </c>
      <c r="J3890" t="s">
        <v>136</v>
      </c>
      <c r="K3890" t="s">
        <v>137</v>
      </c>
      <c r="L3890" t="s">
        <v>11302</v>
      </c>
      <c r="M3890" t="s">
        <v>11303</v>
      </c>
      <c r="N3890">
        <v>1.4583333329999999</v>
      </c>
      <c r="O3890">
        <v>0</v>
      </c>
      <c r="P3890">
        <v>562</v>
      </c>
      <c r="Q3890">
        <v>0</v>
      </c>
      <c r="R3890">
        <v>0</v>
      </c>
      <c r="S3890">
        <v>0</v>
      </c>
      <c r="T3890">
        <v>26</v>
      </c>
      <c r="U3890">
        <v>0</v>
      </c>
      <c r="V3890">
        <v>0</v>
      </c>
      <c r="W3890">
        <v>0</v>
      </c>
      <c r="X3890">
        <v>166.69473089631018</v>
      </c>
      <c r="Y3890">
        <v>0</v>
      </c>
      <c r="Z3890">
        <v>0</v>
      </c>
      <c r="AA3890">
        <v>0</v>
      </c>
      <c r="AB3890">
        <v>77.409204080350804</v>
      </c>
      <c r="AC3890">
        <v>0</v>
      </c>
      <c r="AD3890">
        <v>0</v>
      </c>
      <c r="AE3890">
        <v>244.10393497666098</v>
      </c>
    </row>
    <row r="3891" spans="1:31" x14ac:dyDescent="0.25">
      <c r="A3891">
        <v>1829592</v>
      </c>
      <c r="B3891">
        <v>1</v>
      </c>
      <c r="C3891" t="s">
        <v>80</v>
      </c>
      <c r="D3891" t="s">
        <v>105</v>
      </c>
      <c r="E3891" t="s">
        <v>164</v>
      </c>
      <c r="F3891" t="s">
        <v>9261</v>
      </c>
      <c r="G3891" t="s">
        <v>156</v>
      </c>
      <c r="H3891" t="s">
        <v>157</v>
      </c>
      <c r="I3891" t="s">
        <v>135</v>
      </c>
      <c r="J3891" t="s">
        <v>136</v>
      </c>
      <c r="K3891" t="s">
        <v>137</v>
      </c>
      <c r="L3891" t="s">
        <v>11304</v>
      </c>
      <c r="M3891" t="s">
        <v>11305</v>
      </c>
      <c r="N3891">
        <v>1.6477777769999999</v>
      </c>
      <c r="O3891">
        <v>4</v>
      </c>
      <c r="P3891">
        <v>682</v>
      </c>
      <c r="Q3891">
        <v>14</v>
      </c>
      <c r="R3891">
        <v>143</v>
      </c>
      <c r="S3891">
        <v>6</v>
      </c>
      <c r="T3891">
        <v>68</v>
      </c>
      <c r="U3891">
        <v>0</v>
      </c>
      <c r="V3891">
        <v>0</v>
      </c>
      <c r="W3891">
        <v>1.5673984820091669</v>
      </c>
      <c r="X3891">
        <v>218.1524283061712</v>
      </c>
      <c r="Y3891">
        <v>139.21302867575514</v>
      </c>
      <c r="Z3891">
        <v>67.542772366291189</v>
      </c>
      <c r="AA3891">
        <v>21.325419419288821</v>
      </c>
      <c r="AB3891">
        <v>70.736539554931426</v>
      </c>
      <c r="AC3891">
        <v>0</v>
      </c>
      <c r="AD3891">
        <v>0</v>
      </c>
      <c r="AE3891">
        <v>518.53758680444696</v>
      </c>
    </row>
    <row r="3892" spans="1:31" x14ac:dyDescent="0.25">
      <c r="A3892">
        <v>1829721</v>
      </c>
      <c r="B3892">
        <v>1</v>
      </c>
      <c r="C3892" t="s">
        <v>81</v>
      </c>
      <c r="D3892" t="s">
        <v>120</v>
      </c>
      <c r="E3892" t="s">
        <v>131</v>
      </c>
      <c r="F3892" t="s">
        <v>11306</v>
      </c>
      <c r="G3892" t="s">
        <v>133</v>
      </c>
      <c r="H3892" t="s">
        <v>134</v>
      </c>
      <c r="I3892" t="s">
        <v>135</v>
      </c>
      <c r="J3892" t="s">
        <v>136</v>
      </c>
      <c r="K3892" t="s">
        <v>137</v>
      </c>
      <c r="L3892" t="s">
        <v>11307</v>
      </c>
      <c r="M3892" t="s">
        <v>11308</v>
      </c>
      <c r="N3892">
        <v>1.0080555550000001</v>
      </c>
      <c r="O3892">
        <v>0</v>
      </c>
      <c r="P3892">
        <v>3</v>
      </c>
      <c r="Q3892">
        <v>0</v>
      </c>
      <c r="R3892">
        <v>0</v>
      </c>
      <c r="S3892">
        <v>0</v>
      </c>
      <c r="T3892">
        <v>1</v>
      </c>
      <c r="U3892">
        <v>0</v>
      </c>
      <c r="V3892">
        <v>0</v>
      </c>
      <c r="W3892">
        <v>0</v>
      </c>
      <c r="X3892">
        <v>1.1950480558298335</v>
      </c>
      <c r="Y3892">
        <v>0</v>
      </c>
      <c r="Z3892">
        <v>0</v>
      </c>
      <c r="AA3892">
        <v>0</v>
      </c>
      <c r="AB3892">
        <v>1.21118353599175</v>
      </c>
      <c r="AC3892">
        <v>0</v>
      </c>
      <c r="AD3892">
        <v>0</v>
      </c>
      <c r="AE3892">
        <v>2.4062315918215837</v>
      </c>
    </row>
    <row r="3893" spans="1:31" x14ac:dyDescent="0.25">
      <c r="A3893">
        <v>1829675</v>
      </c>
      <c r="B3893">
        <v>1</v>
      </c>
      <c r="C3893" t="s">
        <v>80</v>
      </c>
      <c r="D3893" t="s">
        <v>87</v>
      </c>
      <c r="E3893" t="s">
        <v>131</v>
      </c>
      <c r="F3893" t="s">
        <v>11309</v>
      </c>
      <c r="G3893" t="s">
        <v>133</v>
      </c>
      <c r="H3893" t="s">
        <v>134</v>
      </c>
      <c r="I3893" t="s">
        <v>135</v>
      </c>
      <c r="J3893" t="s">
        <v>136</v>
      </c>
      <c r="K3893" t="s">
        <v>137</v>
      </c>
      <c r="L3893" t="s">
        <v>11310</v>
      </c>
      <c r="M3893" t="s">
        <v>11311</v>
      </c>
      <c r="N3893">
        <v>2.3705555550000001</v>
      </c>
      <c r="O3893">
        <v>0</v>
      </c>
      <c r="P3893">
        <v>77</v>
      </c>
      <c r="Q3893">
        <v>0</v>
      </c>
      <c r="R3893">
        <v>0</v>
      </c>
      <c r="S3893">
        <v>0</v>
      </c>
      <c r="T3893">
        <v>1</v>
      </c>
      <c r="U3893">
        <v>0</v>
      </c>
      <c r="V3893">
        <v>0</v>
      </c>
      <c r="W3893">
        <v>0</v>
      </c>
      <c r="X3893">
        <v>42.855012906475451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42.855012906475451</v>
      </c>
    </row>
    <row r="3894" spans="1:31" x14ac:dyDescent="0.25">
      <c r="A3894">
        <v>1829343</v>
      </c>
      <c r="B3894">
        <v>1</v>
      </c>
      <c r="C3894" t="s">
        <v>80</v>
      </c>
      <c r="D3894" t="s">
        <v>93</v>
      </c>
      <c r="E3894" t="s">
        <v>154</v>
      </c>
      <c r="F3894" t="s">
        <v>11312</v>
      </c>
      <c r="G3894" t="s">
        <v>1283</v>
      </c>
      <c r="H3894" t="s">
        <v>157</v>
      </c>
      <c r="I3894" t="s">
        <v>135</v>
      </c>
      <c r="J3894" t="s">
        <v>136</v>
      </c>
      <c r="K3894" t="s">
        <v>137</v>
      </c>
      <c r="L3894" t="s">
        <v>11313</v>
      </c>
      <c r="M3894" t="s">
        <v>11314</v>
      </c>
      <c r="N3894">
        <v>0.230555555</v>
      </c>
      <c r="O3894">
        <v>0</v>
      </c>
      <c r="P3894">
        <v>40</v>
      </c>
      <c r="Q3894">
        <v>0</v>
      </c>
      <c r="R3894">
        <v>15</v>
      </c>
      <c r="S3894">
        <v>0</v>
      </c>
      <c r="T3894">
        <v>28</v>
      </c>
      <c r="U3894">
        <v>0</v>
      </c>
      <c r="V3894">
        <v>0</v>
      </c>
      <c r="W3894">
        <v>0</v>
      </c>
      <c r="X3894">
        <v>3.5427610685680007</v>
      </c>
      <c r="Y3894">
        <v>0</v>
      </c>
      <c r="Z3894">
        <v>3.8171613963583337</v>
      </c>
      <c r="AA3894">
        <v>0</v>
      </c>
      <c r="AB3894">
        <v>4.6423511893776395</v>
      </c>
      <c r="AC3894">
        <v>0</v>
      </c>
      <c r="AD3894">
        <v>0</v>
      </c>
      <c r="AE3894">
        <v>12.002273654303973</v>
      </c>
    </row>
    <row r="3895" spans="1:31" x14ac:dyDescent="0.25">
      <c r="A3895">
        <v>1829529</v>
      </c>
      <c r="B3895">
        <v>1</v>
      </c>
      <c r="C3895" t="s">
        <v>80</v>
      </c>
      <c r="D3895" t="s">
        <v>106</v>
      </c>
      <c r="E3895" t="s">
        <v>164</v>
      </c>
      <c r="F3895" t="s">
        <v>11315</v>
      </c>
      <c r="G3895" t="s">
        <v>386</v>
      </c>
      <c r="H3895" t="s">
        <v>157</v>
      </c>
      <c r="I3895" t="s">
        <v>135</v>
      </c>
      <c r="J3895" t="s">
        <v>136</v>
      </c>
      <c r="K3895" t="s">
        <v>137</v>
      </c>
      <c r="L3895" t="s">
        <v>11316</v>
      </c>
      <c r="M3895" t="s">
        <v>11317</v>
      </c>
      <c r="N3895">
        <v>1.501944444</v>
      </c>
      <c r="O3895">
        <v>1</v>
      </c>
      <c r="P3895">
        <v>0</v>
      </c>
      <c r="Q3895">
        <v>14</v>
      </c>
      <c r="R3895">
        <v>93</v>
      </c>
      <c r="S3895">
        <v>4</v>
      </c>
      <c r="T3895">
        <v>14</v>
      </c>
      <c r="U3895">
        <v>0</v>
      </c>
      <c r="V3895">
        <v>0</v>
      </c>
      <c r="W3895">
        <v>1.0963646187621749</v>
      </c>
      <c r="X3895">
        <v>0</v>
      </c>
      <c r="Y3895">
        <v>82.283393454013847</v>
      </c>
      <c r="Z3895">
        <v>397.80661014759494</v>
      </c>
      <c r="AA3895">
        <v>22.089452481134398</v>
      </c>
      <c r="AB3895">
        <v>174.50298744009174</v>
      </c>
      <c r="AC3895">
        <v>0</v>
      </c>
      <c r="AD3895">
        <v>0</v>
      </c>
      <c r="AE3895">
        <v>677.7788081415971</v>
      </c>
    </row>
    <row r="3896" spans="1:31" x14ac:dyDescent="0.25">
      <c r="A3896">
        <v>1829778</v>
      </c>
      <c r="B3896">
        <v>1</v>
      </c>
      <c r="C3896" t="s">
        <v>81</v>
      </c>
      <c r="D3896" t="s">
        <v>125</v>
      </c>
      <c r="E3896" t="s">
        <v>252</v>
      </c>
      <c r="F3896" t="s">
        <v>11318</v>
      </c>
      <c r="G3896" t="s">
        <v>279</v>
      </c>
      <c r="H3896" t="s">
        <v>134</v>
      </c>
      <c r="I3896" t="s">
        <v>135</v>
      </c>
      <c r="J3896" t="s">
        <v>136</v>
      </c>
      <c r="K3896" t="s">
        <v>137</v>
      </c>
      <c r="L3896" t="s">
        <v>11319</v>
      </c>
      <c r="M3896" t="s">
        <v>11320</v>
      </c>
      <c r="N3896">
        <v>1.301388888</v>
      </c>
      <c r="O3896">
        <v>0</v>
      </c>
      <c r="P3896">
        <v>0</v>
      </c>
      <c r="Q3896">
        <v>0</v>
      </c>
      <c r="R3896">
        <v>3</v>
      </c>
      <c r="S3896">
        <v>0</v>
      </c>
      <c r="T3896">
        <v>1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1.4194197547113498</v>
      </c>
      <c r="AA3896">
        <v>0</v>
      </c>
      <c r="AB3896">
        <v>1.6863026189072889</v>
      </c>
      <c r="AC3896">
        <v>0</v>
      </c>
      <c r="AD3896">
        <v>0</v>
      </c>
      <c r="AE3896">
        <v>3.1057223736186388</v>
      </c>
    </row>
    <row r="3897" spans="1:31" x14ac:dyDescent="0.25">
      <c r="A3897">
        <v>1829821</v>
      </c>
      <c r="B3897">
        <v>1</v>
      </c>
      <c r="C3897" t="s">
        <v>80</v>
      </c>
      <c r="D3897" t="s">
        <v>97</v>
      </c>
      <c r="E3897" t="s">
        <v>131</v>
      </c>
      <c r="F3897" t="s">
        <v>11321</v>
      </c>
      <c r="G3897" t="s">
        <v>133</v>
      </c>
      <c r="H3897" t="s">
        <v>134</v>
      </c>
      <c r="I3897" t="s">
        <v>135</v>
      </c>
      <c r="J3897" t="s">
        <v>136</v>
      </c>
      <c r="K3897" t="s">
        <v>137</v>
      </c>
      <c r="L3897" t="s">
        <v>11322</v>
      </c>
      <c r="M3897" t="s">
        <v>11323</v>
      </c>
      <c r="N3897">
        <v>1.8125</v>
      </c>
      <c r="O3897">
        <v>0</v>
      </c>
      <c r="P3897">
        <v>12</v>
      </c>
      <c r="Q3897">
        <v>0</v>
      </c>
      <c r="R3897">
        <v>3</v>
      </c>
      <c r="S3897">
        <v>0</v>
      </c>
      <c r="T3897">
        <v>2</v>
      </c>
      <c r="U3897">
        <v>0</v>
      </c>
      <c r="V3897">
        <v>0</v>
      </c>
      <c r="W3897">
        <v>0</v>
      </c>
      <c r="X3897">
        <v>9.5104520113176676</v>
      </c>
      <c r="Y3897">
        <v>0</v>
      </c>
      <c r="Z3897">
        <v>2.5786313195704444</v>
      </c>
      <c r="AA3897">
        <v>0</v>
      </c>
      <c r="AB3897">
        <v>0.60015125811841674</v>
      </c>
      <c r="AC3897">
        <v>0</v>
      </c>
      <c r="AD3897">
        <v>0</v>
      </c>
      <c r="AE3897">
        <v>12.689234589006528</v>
      </c>
    </row>
    <row r="3898" spans="1:31" x14ac:dyDescent="0.25">
      <c r="A3898">
        <v>1829466</v>
      </c>
      <c r="B3898">
        <v>1</v>
      </c>
      <c r="C3898" t="s">
        <v>80</v>
      </c>
      <c r="D3898" t="s">
        <v>106</v>
      </c>
      <c r="E3898" t="s">
        <v>140</v>
      </c>
      <c r="F3898" t="s">
        <v>11324</v>
      </c>
      <c r="G3898" t="s">
        <v>142</v>
      </c>
      <c r="H3898" t="s">
        <v>134</v>
      </c>
      <c r="I3898" t="s">
        <v>135</v>
      </c>
      <c r="J3898" t="s">
        <v>136</v>
      </c>
      <c r="K3898" t="s">
        <v>137</v>
      </c>
      <c r="L3898" t="s">
        <v>11325</v>
      </c>
      <c r="M3898" t="s">
        <v>11326</v>
      </c>
      <c r="N3898">
        <v>1.2994444439999999</v>
      </c>
      <c r="O3898">
        <v>0</v>
      </c>
      <c r="P3898">
        <v>1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0.35819867004929995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0.35819867004929995</v>
      </c>
    </row>
    <row r="3899" spans="1:31" x14ac:dyDescent="0.25">
      <c r="A3899">
        <v>1829346</v>
      </c>
      <c r="B3899">
        <v>1</v>
      </c>
      <c r="C3899" t="s">
        <v>81</v>
      </c>
      <c r="D3899" t="s">
        <v>118</v>
      </c>
      <c r="E3899" t="s">
        <v>164</v>
      </c>
      <c r="F3899" t="s">
        <v>11327</v>
      </c>
      <c r="G3899" t="s">
        <v>386</v>
      </c>
      <c r="H3899" t="s">
        <v>157</v>
      </c>
      <c r="I3899" t="s">
        <v>135</v>
      </c>
      <c r="J3899" t="s">
        <v>136</v>
      </c>
      <c r="K3899" t="s">
        <v>137</v>
      </c>
      <c r="L3899" t="s">
        <v>11328</v>
      </c>
      <c r="M3899" t="s">
        <v>11329</v>
      </c>
      <c r="N3899">
        <v>0.37638888799999998</v>
      </c>
      <c r="O3899">
        <v>1</v>
      </c>
      <c r="P3899">
        <v>162</v>
      </c>
      <c r="Q3899">
        <v>17</v>
      </c>
      <c r="R3899">
        <v>17</v>
      </c>
      <c r="S3899">
        <v>6</v>
      </c>
      <c r="T3899">
        <v>19</v>
      </c>
      <c r="U3899">
        <v>1</v>
      </c>
      <c r="V3899">
        <v>0</v>
      </c>
      <c r="W3899">
        <v>0.11523785357200002</v>
      </c>
      <c r="X3899">
        <v>10.543700011290584</v>
      </c>
      <c r="Y3899">
        <v>2.542706976549042</v>
      </c>
      <c r="Z3899">
        <v>3.4285575410916671</v>
      </c>
      <c r="AA3899">
        <v>15.14882111457236</v>
      </c>
      <c r="AB3899">
        <v>4.6416227180496943</v>
      </c>
      <c r="AC3899">
        <v>15.274470785833332</v>
      </c>
      <c r="AD3899">
        <v>0</v>
      </c>
      <c r="AE3899">
        <v>51.695117000958675</v>
      </c>
    </row>
    <row r="3900" spans="1:31" x14ac:dyDescent="0.25">
      <c r="A3900">
        <v>1829303</v>
      </c>
      <c r="B3900">
        <v>1</v>
      </c>
      <c r="C3900" t="s">
        <v>81</v>
      </c>
      <c r="D3900" t="s">
        <v>120</v>
      </c>
      <c r="E3900" t="s">
        <v>223</v>
      </c>
      <c r="F3900" t="s">
        <v>11330</v>
      </c>
      <c r="G3900" t="s">
        <v>189</v>
      </c>
      <c r="H3900" t="s">
        <v>134</v>
      </c>
      <c r="I3900" t="s">
        <v>135</v>
      </c>
      <c r="J3900" t="s">
        <v>136</v>
      </c>
      <c r="K3900" t="s">
        <v>137</v>
      </c>
      <c r="L3900" t="s">
        <v>11331</v>
      </c>
      <c r="M3900" t="s">
        <v>11332</v>
      </c>
      <c r="N3900">
        <v>1.973055555</v>
      </c>
      <c r="O3900">
        <v>0</v>
      </c>
      <c r="P3900">
        <v>56</v>
      </c>
      <c r="Q3900">
        <v>0</v>
      </c>
      <c r="R3900">
        <v>0</v>
      </c>
      <c r="S3900">
        <v>0</v>
      </c>
      <c r="T3900">
        <v>35</v>
      </c>
      <c r="U3900">
        <v>0</v>
      </c>
      <c r="V3900">
        <v>0</v>
      </c>
      <c r="W3900">
        <v>0</v>
      </c>
      <c r="X3900">
        <v>21.312199778780837</v>
      </c>
      <c r="Y3900">
        <v>0</v>
      </c>
      <c r="Z3900">
        <v>0</v>
      </c>
      <c r="AA3900">
        <v>0</v>
      </c>
      <c r="AB3900">
        <v>34.698164883147165</v>
      </c>
      <c r="AC3900">
        <v>0</v>
      </c>
      <c r="AD3900">
        <v>0</v>
      </c>
      <c r="AE3900">
        <v>56.010364661928001</v>
      </c>
    </row>
    <row r="3901" spans="1:31" x14ac:dyDescent="0.25">
      <c r="A3901">
        <v>1829366</v>
      </c>
      <c r="B3901">
        <v>1</v>
      </c>
      <c r="C3901" t="s">
        <v>80</v>
      </c>
      <c r="D3901" t="s">
        <v>96</v>
      </c>
      <c r="E3901" t="s">
        <v>252</v>
      </c>
      <c r="F3901" t="s">
        <v>11333</v>
      </c>
      <c r="G3901" t="s">
        <v>150</v>
      </c>
      <c r="H3901" t="s">
        <v>134</v>
      </c>
      <c r="I3901" t="s">
        <v>135</v>
      </c>
      <c r="J3901" t="s">
        <v>136</v>
      </c>
      <c r="K3901" t="s">
        <v>151</v>
      </c>
      <c r="L3901" t="s">
        <v>11334</v>
      </c>
      <c r="M3901" t="s">
        <v>11335</v>
      </c>
      <c r="N3901">
        <v>1.2283333329999999</v>
      </c>
      <c r="O3901">
        <v>0</v>
      </c>
      <c r="P3901">
        <v>486</v>
      </c>
      <c r="Q3901">
        <v>0</v>
      </c>
      <c r="R3901">
        <v>1</v>
      </c>
      <c r="S3901">
        <v>0</v>
      </c>
      <c r="T3901">
        <v>40</v>
      </c>
      <c r="U3901">
        <v>0</v>
      </c>
      <c r="V3901">
        <v>0</v>
      </c>
      <c r="W3901">
        <v>0</v>
      </c>
      <c r="X3901">
        <v>163.14247930956475</v>
      </c>
      <c r="Y3901">
        <v>0</v>
      </c>
      <c r="Z3901">
        <v>0.18630018061199999</v>
      </c>
      <c r="AA3901">
        <v>0</v>
      </c>
      <c r="AB3901">
        <v>47.523339410684997</v>
      </c>
      <c r="AC3901">
        <v>0</v>
      </c>
      <c r="AD3901">
        <v>0</v>
      </c>
      <c r="AE3901">
        <v>210.85211890086174</v>
      </c>
    </row>
    <row r="3902" spans="1:31" x14ac:dyDescent="0.25">
      <c r="A3902">
        <v>1829260</v>
      </c>
      <c r="B3902">
        <v>1</v>
      </c>
      <c r="C3902" t="s">
        <v>81</v>
      </c>
      <c r="D3902" t="s">
        <v>121</v>
      </c>
      <c r="E3902" t="s">
        <v>164</v>
      </c>
      <c r="F3902" t="s">
        <v>4707</v>
      </c>
      <c r="G3902" t="s">
        <v>156</v>
      </c>
      <c r="H3902" t="s">
        <v>157</v>
      </c>
      <c r="I3902" t="s">
        <v>135</v>
      </c>
      <c r="J3902" t="s">
        <v>136</v>
      </c>
      <c r="K3902" t="s">
        <v>137</v>
      </c>
      <c r="L3902" t="s">
        <v>11336</v>
      </c>
      <c r="M3902" t="s">
        <v>11337</v>
      </c>
      <c r="N3902">
        <v>0.47249999999999998</v>
      </c>
      <c r="O3902">
        <v>0</v>
      </c>
      <c r="P3902">
        <v>280</v>
      </c>
      <c r="Q3902">
        <v>1</v>
      </c>
      <c r="R3902">
        <v>28</v>
      </c>
      <c r="S3902">
        <v>0</v>
      </c>
      <c r="T3902">
        <v>21</v>
      </c>
      <c r="U3902">
        <v>0</v>
      </c>
      <c r="V3902">
        <v>0</v>
      </c>
      <c r="W3902">
        <v>0</v>
      </c>
      <c r="X3902">
        <v>10.940139075168446</v>
      </c>
      <c r="Y3902">
        <v>0.56155278958065002</v>
      </c>
      <c r="Z3902">
        <v>3.4995756032464502</v>
      </c>
      <c r="AA3902">
        <v>0</v>
      </c>
      <c r="AB3902">
        <v>7.3826736045992991</v>
      </c>
      <c r="AC3902">
        <v>0</v>
      </c>
      <c r="AD3902">
        <v>0</v>
      </c>
      <c r="AE3902">
        <v>22.383941072594844</v>
      </c>
    </row>
    <row r="3903" spans="1:31" x14ac:dyDescent="0.25">
      <c r="A3903">
        <v>1829758</v>
      </c>
      <c r="B3903">
        <v>1</v>
      </c>
      <c r="C3903" t="s">
        <v>81</v>
      </c>
      <c r="D3903" t="s">
        <v>116</v>
      </c>
      <c r="E3903" t="s">
        <v>164</v>
      </c>
      <c r="F3903" t="s">
        <v>11338</v>
      </c>
      <c r="G3903" t="s">
        <v>156</v>
      </c>
      <c r="H3903" t="s">
        <v>157</v>
      </c>
      <c r="I3903" t="s">
        <v>135</v>
      </c>
      <c r="J3903" t="s">
        <v>136</v>
      </c>
      <c r="K3903" t="s">
        <v>137</v>
      </c>
      <c r="L3903" t="s">
        <v>11339</v>
      </c>
      <c r="M3903" t="s">
        <v>11340</v>
      </c>
      <c r="N3903">
        <v>0.94777777699999999</v>
      </c>
      <c r="O3903">
        <v>0</v>
      </c>
      <c r="P3903">
        <v>1384</v>
      </c>
      <c r="Q3903">
        <v>1</v>
      </c>
      <c r="R3903">
        <v>103</v>
      </c>
      <c r="S3903">
        <v>2</v>
      </c>
      <c r="T3903">
        <v>186</v>
      </c>
      <c r="U3903">
        <v>0</v>
      </c>
      <c r="V3903">
        <v>0</v>
      </c>
      <c r="W3903">
        <v>0</v>
      </c>
      <c r="X3903">
        <v>236.59072073520863</v>
      </c>
      <c r="Y3903">
        <v>6.2983380289866664E-2</v>
      </c>
      <c r="Z3903">
        <v>17.218828361966317</v>
      </c>
      <c r="AA3903">
        <v>3.3825346166164008</v>
      </c>
      <c r="AB3903">
        <v>44.769879362975601</v>
      </c>
      <c r="AC3903">
        <v>0</v>
      </c>
      <c r="AD3903">
        <v>0</v>
      </c>
      <c r="AE3903">
        <v>302.02494645705679</v>
      </c>
    </row>
    <row r="3904" spans="1:31" x14ac:dyDescent="0.25">
      <c r="A3904">
        <v>1829403</v>
      </c>
      <c r="B3904">
        <v>1</v>
      </c>
      <c r="C3904" t="s">
        <v>80</v>
      </c>
      <c r="D3904" t="s">
        <v>103</v>
      </c>
      <c r="E3904" t="s">
        <v>223</v>
      </c>
      <c r="F3904" t="s">
        <v>11341</v>
      </c>
      <c r="G3904" t="s">
        <v>242</v>
      </c>
      <c r="H3904" t="s">
        <v>134</v>
      </c>
      <c r="I3904" t="s">
        <v>135</v>
      </c>
      <c r="J3904" t="s">
        <v>3</v>
      </c>
      <c r="K3904" t="s">
        <v>137</v>
      </c>
      <c r="L3904" t="s">
        <v>11342</v>
      </c>
      <c r="M3904" t="s">
        <v>11343</v>
      </c>
      <c r="N3904">
        <v>4.0933333330000004</v>
      </c>
      <c r="O3904">
        <v>0</v>
      </c>
      <c r="P3904">
        <v>10</v>
      </c>
      <c r="Q3904">
        <v>0</v>
      </c>
      <c r="R3904">
        <v>0</v>
      </c>
      <c r="S3904">
        <v>0</v>
      </c>
      <c r="T3904">
        <v>1</v>
      </c>
      <c r="U3904">
        <v>0</v>
      </c>
      <c r="V3904">
        <v>0</v>
      </c>
      <c r="W3904">
        <v>0</v>
      </c>
      <c r="X3904">
        <v>8.0606347827513662</v>
      </c>
      <c r="Y3904">
        <v>0</v>
      </c>
      <c r="Z3904">
        <v>0</v>
      </c>
      <c r="AA3904">
        <v>0</v>
      </c>
      <c r="AB3904">
        <v>3.7971897453333334E-4</v>
      </c>
      <c r="AC3904">
        <v>0</v>
      </c>
      <c r="AD3904">
        <v>0</v>
      </c>
      <c r="AE3904">
        <v>8.0610145017259001</v>
      </c>
    </row>
    <row r="3905" spans="1:31" x14ac:dyDescent="0.25">
      <c r="A3905">
        <v>1829652</v>
      </c>
      <c r="B3905">
        <v>1</v>
      </c>
      <c r="C3905" t="s">
        <v>81</v>
      </c>
      <c r="D3905" t="s">
        <v>115</v>
      </c>
      <c r="E3905" t="s">
        <v>131</v>
      </c>
      <c r="F3905" t="s">
        <v>11344</v>
      </c>
      <c r="G3905" t="s">
        <v>193</v>
      </c>
      <c r="H3905" t="s">
        <v>134</v>
      </c>
      <c r="I3905" t="s">
        <v>135</v>
      </c>
      <c r="J3905" t="s">
        <v>136</v>
      </c>
      <c r="K3905" t="s">
        <v>137</v>
      </c>
      <c r="L3905" t="s">
        <v>11345</v>
      </c>
      <c r="M3905" t="s">
        <v>11346</v>
      </c>
      <c r="N3905">
        <v>1.8177777770000001</v>
      </c>
      <c r="O3905">
        <v>0</v>
      </c>
      <c r="P3905">
        <v>5</v>
      </c>
      <c r="Q3905">
        <v>0</v>
      </c>
      <c r="R3905">
        <v>2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0.34091958361933333</v>
      </c>
      <c r="Y3905">
        <v>0</v>
      </c>
      <c r="Z3905">
        <v>0.42324122365039996</v>
      </c>
      <c r="AA3905">
        <v>0</v>
      </c>
      <c r="AB3905">
        <v>0</v>
      </c>
      <c r="AC3905">
        <v>0</v>
      </c>
      <c r="AD3905">
        <v>0</v>
      </c>
      <c r="AE3905">
        <v>0.76416080726973323</v>
      </c>
    </row>
    <row r="3906" spans="1:31" x14ac:dyDescent="0.25">
      <c r="A3906">
        <v>1829801</v>
      </c>
      <c r="B3906">
        <v>1</v>
      </c>
      <c r="C3906" t="s">
        <v>81</v>
      </c>
      <c r="D3906" t="s">
        <v>120</v>
      </c>
      <c r="E3906" t="s">
        <v>131</v>
      </c>
      <c r="F3906" t="s">
        <v>11347</v>
      </c>
      <c r="G3906" t="s">
        <v>133</v>
      </c>
      <c r="H3906" t="s">
        <v>134</v>
      </c>
      <c r="I3906" t="s">
        <v>135</v>
      </c>
      <c r="J3906" t="s">
        <v>136</v>
      </c>
      <c r="K3906" t="s">
        <v>137</v>
      </c>
      <c r="L3906" t="s">
        <v>11348</v>
      </c>
      <c r="M3906" t="s">
        <v>11349</v>
      </c>
      <c r="N3906">
        <v>2.2063888880000002</v>
      </c>
      <c r="O3906">
        <v>0</v>
      </c>
      <c r="P3906">
        <v>70</v>
      </c>
      <c r="Q3906">
        <v>0</v>
      </c>
      <c r="R3906">
        <v>1</v>
      </c>
      <c r="S3906">
        <v>0</v>
      </c>
      <c r="T3906">
        <v>2</v>
      </c>
      <c r="U3906">
        <v>0</v>
      </c>
      <c r="V3906">
        <v>0</v>
      </c>
      <c r="W3906">
        <v>0</v>
      </c>
      <c r="X3906">
        <v>37.985667911165443</v>
      </c>
      <c r="Y3906">
        <v>0</v>
      </c>
      <c r="Z3906">
        <v>0.66474742805630016</v>
      </c>
      <c r="AA3906">
        <v>0</v>
      </c>
      <c r="AB3906">
        <v>3.38074689125E-3</v>
      </c>
      <c r="AC3906">
        <v>0</v>
      </c>
      <c r="AD3906">
        <v>0</v>
      </c>
      <c r="AE3906">
        <v>38.653796086112997</v>
      </c>
    </row>
    <row r="3907" spans="1:31" x14ac:dyDescent="0.25">
      <c r="A3907">
        <v>1829787</v>
      </c>
      <c r="B3907">
        <v>1</v>
      </c>
      <c r="C3907" t="s">
        <v>81</v>
      </c>
      <c r="D3907" t="s">
        <v>112</v>
      </c>
      <c r="E3907" t="s">
        <v>202</v>
      </c>
      <c r="F3907" t="s">
        <v>11350</v>
      </c>
      <c r="G3907" t="s">
        <v>156</v>
      </c>
      <c r="H3907" t="s">
        <v>157</v>
      </c>
      <c r="I3907" t="s">
        <v>135</v>
      </c>
      <c r="J3907" t="s">
        <v>136</v>
      </c>
      <c r="K3907" t="s">
        <v>137</v>
      </c>
      <c r="L3907" t="s">
        <v>11351</v>
      </c>
      <c r="M3907" t="s">
        <v>11352</v>
      </c>
      <c r="N3907">
        <v>3.2774999999999999</v>
      </c>
      <c r="O3907">
        <v>0</v>
      </c>
      <c r="P3907">
        <v>13</v>
      </c>
      <c r="Q3907">
        <v>0</v>
      </c>
      <c r="R3907">
        <v>6</v>
      </c>
      <c r="S3907">
        <v>1</v>
      </c>
      <c r="T3907">
        <v>0</v>
      </c>
      <c r="U3907">
        <v>0</v>
      </c>
      <c r="V3907">
        <v>0</v>
      </c>
      <c r="W3907">
        <v>0</v>
      </c>
      <c r="X3907">
        <v>4.4510132405721494</v>
      </c>
      <c r="Y3907">
        <v>0</v>
      </c>
      <c r="Z3907">
        <v>35.616943108388455</v>
      </c>
      <c r="AA3907">
        <v>7.6225924457734493</v>
      </c>
      <c r="AB3907">
        <v>0</v>
      </c>
      <c r="AC3907">
        <v>0</v>
      </c>
      <c r="AD3907">
        <v>0</v>
      </c>
      <c r="AE3907">
        <v>47.690548794734056</v>
      </c>
    </row>
    <row r="3908" spans="1:31" x14ac:dyDescent="0.25">
      <c r="A3908">
        <v>1829810</v>
      </c>
      <c r="B3908">
        <v>1</v>
      </c>
      <c r="C3908" t="s">
        <v>81</v>
      </c>
      <c r="D3908" t="s">
        <v>118</v>
      </c>
      <c r="E3908" t="s">
        <v>154</v>
      </c>
      <c r="F3908" t="s">
        <v>7936</v>
      </c>
      <c r="G3908" t="s">
        <v>507</v>
      </c>
      <c r="H3908" t="s">
        <v>157</v>
      </c>
      <c r="I3908" t="s">
        <v>135</v>
      </c>
      <c r="J3908" t="s">
        <v>136</v>
      </c>
      <c r="K3908" t="s">
        <v>137</v>
      </c>
      <c r="L3908" t="s">
        <v>11353</v>
      </c>
      <c r="M3908" t="s">
        <v>11354</v>
      </c>
      <c r="N3908">
        <v>1.115</v>
      </c>
      <c r="O3908">
        <v>0</v>
      </c>
      <c r="P3908">
        <v>0</v>
      </c>
      <c r="Q3908">
        <v>9</v>
      </c>
      <c r="R3908">
        <v>0</v>
      </c>
      <c r="S3908">
        <v>7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34.121283899270985</v>
      </c>
      <c r="Z3908">
        <v>0</v>
      </c>
      <c r="AA3908">
        <v>12.651840458307417</v>
      </c>
      <c r="AB3908">
        <v>0</v>
      </c>
      <c r="AC3908">
        <v>0</v>
      </c>
      <c r="AD3908">
        <v>0</v>
      </c>
      <c r="AE3908">
        <v>46.773124357578403</v>
      </c>
    </row>
    <row r="3909" spans="1:31" x14ac:dyDescent="0.25">
      <c r="A3909">
        <v>1829618</v>
      </c>
      <c r="B3909">
        <v>1</v>
      </c>
      <c r="C3909" t="s">
        <v>81</v>
      </c>
      <c r="D3909" t="s">
        <v>128</v>
      </c>
      <c r="E3909" t="s">
        <v>164</v>
      </c>
      <c r="F3909" t="s">
        <v>11355</v>
      </c>
      <c r="G3909" t="s">
        <v>156</v>
      </c>
      <c r="H3909" t="s">
        <v>157</v>
      </c>
      <c r="I3909" t="s">
        <v>135</v>
      </c>
      <c r="J3909" t="s">
        <v>136</v>
      </c>
      <c r="K3909" t="s">
        <v>137</v>
      </c>
      <c r="L3909" t="s">
        <v>11356</v>
      </c>
      <c r="M3909" t="s">
        <v>11357</v>
      </c>
      <c r="N3909">
        <v>2.0233333330000001</v>
      </c>
      <c r="O3909">
        <v>3</v>
      </c>
      <c r="P3909">
        <v>496</v>
      </c>
      <c r="Q3909">
        <v>89</v>
      </c>
      <c r="R3909">
        <v>26</v>
      </c>
      <c r="S3909">
        <v>6</v>
      </c>
      <c r="T3909">
        <v>56</v>
      </c>
      <c r="U3909">
        <v>0</v>
      </c>
      <c r="V3909">
        <v>0</v>
      </c>
      <c r="W3909">
        <v>2.1650329990625004</v>
      </c>
      <c r="X3909">
        <v>193.95482544060866</v>
      </c>
      <c r="Y3909">
        <v>100.80844404091323</v>
      </c>
      <c r="Z3909">
        <v>18.775967778600478</v>
      </c>
      <c r="AA3909">
        <v>59.625279689997676</v>
      </c>
      <c r="AB3909">
        <v>73.434463235517015</v>
      </c>
      <c r="AC3909">
        <v>0</v>
      </c>
      <c r="AD3909">
        <v>0</v>
      </c>
      <c r="AE3909">
        <v>448.76401318469959</v>
      </c>
    </row>
    <row r="3910" spans="1:31" x14ac:dyDescent="0.25">
      <c r="A3910">
        <v>1829641</v>
      </c>
      <c r="B3910">
        <v>1</v>
      </c>
      <c r="C3910" t="s">
        <v>80</v>
      </c>
      <c r="D3910" t="s">
        <v>82</v>
      </c>
      <c r="E3910" t="s">
        <v>140</v>
      </c>
      <c r="F3910" t="s">
        <v>11358</v>
      </c>
      <c r="G3910" t="s">
        <v>246</v>
      </c>
      <c r="H3910" t="s">
        <v>134</v>
      </c>
      <c r="I3910" t="s">
        <v>135</v>
      </c>
      <c r="J3910" t="s">
        <v>136</v>
      </c>
      <c r="K3910" t="s">
        <v>137</v>
      </c>
      <c r="L3910" t="s">
        <v>11359</v>
      </c>
      <c r="M3910" t="s">
        <v>11360</v>
      </c>
      <c r="N3910">
        <v>2.2113888880000001</v>
      </c>
      <c r="O3910">
        <v>0</v>
      </c>
      <c r="P3910">
        <v>7</v>
      </c>
      <c r="Q3910">
        <v>0</v>
      </c>
      <c r="R3910">
        <v>0</v>
      </c>
      <c r="S3910">
        <v>0</v>
      </c>
      <c r="T3910">
        <v>1</v>
      </c>
      <c r="U3910">
        <v>0</v>
      </c>
      <c r="V3910">
        <v>0</v>
      </c>
      <c r="W3910">
        <v>0</v>
      </c>
      <c r="X3910">
        <v>4.1235574070171745</v>
      </c>
      <c r="Y3910">
        <v>0</v>
      </c>
      <c r="Z3910">
        <v>0</v>
      </c>
      <c r="AA3910">
        <v>0</v>
      </c>
      <c r="AB3910">
        <v>2.0917711317475001</v>
      </c>
      <c r="AC3910">
        <v>0</v>
      </c>
      <c r="AD3910">
        <v>0</v>
      </c>
      <c r="AE3910">
        <v>6.2153285387646751</v>
      </c>
    </row>
    <row r="3911" spans="1:31" x14ac:dyDescent="0.25">
      <c r="A3911">
        <v>1829332</v>
      </c>
      <c r="B3911">
        <v>1</v>
      </c>
      <c r="C3911" t="s">
        <v>81</v>
      </c>
      <c r="D3911" t="s">
        <v>123</v>
      </c>
      <c r="E3911" t="s">
        <v>252</v>
      </c>
      <c r="F3911" t="s">
        <v>5271</v>
      </c>
      <c r="G3911" t="s">
        <v>150</v>
      </c>
      <c r="H3911" t="s">
        <v>134</v>
      </c>
      <c r="I3911" t="s">
        <v>135</v>
      </c>
      <c r="J3911" t="s">
        <v>136</v>
      </c>
      <c r="K3911" t="s">
        <v>151</v>
      </c>
      <c r="L3911" t="s">
        <v>11361</v>
      </c>
      <c r="M3911" t="s">
        <v>11362</v>
      </c>
      <c r="N3911">
        <v>8.5025702770000002</v>
      </c>
      <c r="O3911">
        <v>0</v>
      </c>
      <c r="P3911">
        <v>42</v>
      </c>
      <c r="Q3911">
        <v>0</v>
      </c>
      <c r="R3911">
        <v>2</v>
      </c>
      <c r="S3911">
        <v>0</v>
      </c>
      <c r="T3911">
        <v>4</v>
      </c>
      <c r="U3911">
        <v>0</v>
      </c>
      <c r="V3911">
        <v>0</v>
      </c>
      <c r="W3911">
        <v>0</v>
      </c>
      <c r="X3911">
        <v>118.87217004024879</v>
      </c>
      <c r="Y3911">
        <v>0</v>
      </c>
      <c r="Z3911">
        <v>29.210943823735843</v>
      </c>
      <c r="AA3911">
        <v>0</v>
      </c>
      <c r="AB3911">
        <v>18.877894005481874</v>
      </c>
      <c r="AC3911">
        <v>0</v>
      </c>
      <c r="AD3911">
        <v>0</v>
      </c>
      <c r="AE3911">
        <v>166.9610078694665</v>
      </c>
    </row>
    <row r="3912" spans="1:31" x14ac:dyDescent="0.25">
      <c r="A3912">
        <v>1829687</v>
      </c>
      <c r="B3912">
        <v>1</v>
      </c>
      <c r="C3912" t="s">
        <v>80</v>
      </c>
      <c r="D3912" t="s">
        <v>100</v>
      </c>
      <c r="E3912" t="s">
        <v>268</v>
      </c>
      <c r="F3912" t="s">
        <v>467</v>
      </c>
      <c r="G3912" t="s">
        <v>156</v>
      </c>
      <c r="H3912" t="s">
        <v>157</v>
      </c>
      <c r="I3912" t="s">
        <v>179</v>
      </c>
      <c r="J3912" t="s">
        <v>136</v>
      </c>
      <c r="K3912" t="s">
        <v>137</v>
      </c>
      <c r="L3912" t="s">
        <v>11363</v>
      </c>
      <c r="M3912" t="s">
        <v>11364</v>
      </c>
      <c r="N3912">
        <v>3.5006387999999999E-2</v>
      </c>
      <c r="O3912">
        <v>9</v>
      </c>
      <c r="P3912">
        <v>4366</v>
      </c>
      <c r="Q3912">
        <v>41</v>
      </c>
      <c r="R3912">
        <v>594</v>
      </c>
      <c r="S3912">
        <v>59</v>
      </c>
      <c r="T3912">
        <v>592</v>
      </c>
      <c r="U3912">
        <v>9</v>
      </c>
      <c r="V3912">
        <v>2</v>
      </c>
      <c r="W3912">
        <v>0.18613968450000001</v>
      </c>
      <c r="X3912">
        <v>42.946127958469063</v>
      </c>
      <c r="Y3912">
        <v>1.5891270261636001</v>
      </c>
      <c r="Z3912">
        <v>9.2447585728718575</v>
      </c>
      <c r="AA3912">
        <v>21.405294102657507</v>
      </c>
      <c r="AB3912">
        <v>20.671632632149844</v>
      </c>
      <c r="AC3912">
        <v>23.450701854955202</v>
      </c>
      <c r="AD3912">
        <v>0.28435620416280005</v>
      </c>
      <c r="AE3912">
        <v>119.77813803592987</v>
      </c>
    </row>
    <row r="3913" spans="1:31" x14ac:dyDescent="0.25">
      <c r="A3913">
        <v>1829392</v>
      </c>
      <c r="B3913">
        <v>1</v>
      </c>
      <c r="C3913" t="s">
        <v>80</v>
      </c>
      <c r="D3913" t="s">
        <v>106</v>
      </c>
      <c r="E3913" t="s">
        <v>164</v>
      </c>
      <c r="F3913" t="s">
        <v>11365</v>
      </c>
      <c r="G3913" t="s">
        <v>386</v>
      </c>
      <c r="H3913" t="s">
        <v>157</v>
      </c>
      <c r="I3913" t="s">
        <v>135</v>
      </c>
      <c r="J3913" t="s">
        <v>136</v>
      </c>
      <c r="K3913" t="s">
        <v>151</v>
      </c>
      <c r="L3913" t="s">
        <v>11366</v>
      </c>
      <c r="M3913" t="s">
        <v>11367</v>
      </c>
      <c r="N3913">
        <v>0.51833333299999995</v>
      </c>
      <c r="O3913">
        <v>0</v>
      </c>
      <c r="P3913">
        <v>225</v>
      </c>
      <c r="Q3913">
        <v>14</v>
      </c>
      <c r="R3913">
        <v>76</v>
      </c>
      <c r="S3913">
        <v>2</v>
      </c>
      <c r="T3913">
        <v>36</v>
      </c>
      <c r="U3913">
        <v>1</v>
      </c>
      <c r="V3913">
        <v>0</v>
      </c>
      <c r="W3913">
        <v>0</v>
      </c>
      <c r="X3913">
        <v>19.796706785637618</v>
      </c>
      <c r="Y3913">
        <v>31.618987792475906</v>
      </c>
      <c r="Z3913">
        <v>93.401469532765105</v>
      </c>
      <c r="AA3913">
        <v>6.0133232250696</v>
      </c>
      <c r="AB3913">
        <v>33.841417092704759</v>
      </c>
      <c r="AC3913">
        <v>0.44303650958520002</v>
      </c>
      <c r="AD3913">
        <v>0</v>
      </c>
      <c r="AE3913">
        <v>185.11494093823816</v>
      </c>
    </row>
    <row r="3914" spans="1:31" x14ac:dyDescent="0.25">
      <c r="A3914">
        <v>1829724</v>
      </c>
      <c r="B3914">
        <v>1</v>
      </c>
      <c r="C3914" t="s">
        <v>80</v>
      </c>
      <c r="D3914" t="s">
        <v>105</v>
      </c>
      <c r="E3914" t="s">
        <v>223</v>
      </c>
      <c r="F3914" t="s">
        <v>10906</v>
      </c>
      <c r="G3914" t="s">
        <v>4974</v>
      </c>
      <c r="H3914" t="s">
        <v>134</v>
      </c>
      <c r="I3914" t="s">
        <v>135</v>
      </c>
      <c r="J3914" t="s">
        <v>136</v>
      </c>
      <c r="K3914" t="s">
        <v>137</v>
      </c>
      <c r="L3914" t="s">
        <v>11368</v>
      </c>
      <c r="M3914" t="s">
        <v>11369</v>
      </c>
      <c r="N3914">
        <v>1.018333333</v>
      </c>
      <c r="O3914">
        <v>0</v>
      </c>
      <c r="P3914">
        <v>4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1.2461643948617498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1.2461643948617498</v>
      </c>
    </row>
    <row r="3915" spans="1:31" x14ac:dyDescent="0.25">
      <c r="A3915">
        <v>1829286</v>
      </c>
      <c r="B3915">
        <v>1</v>
      </c>
      <c r="C3915" t="s">
        <v>80</v>
      </c>
      <c r="D3915" t="s">
        <v>82</v>
      </c>
      <c r="E3915" t="s">
        <v>223</v>
      </c>
      <c r="F3915" t="s">
        <v>11370</v>
      </c>
      <c r="G3915" t="s">
        <v>1055</v>
      </c>
      <c r="H3915" t="s">
        <v>134</v>
      </c>
      <c r="I3915" t="s">
        <v>135</v>
      </c>
      <c r="J3915" t="s">
        <v>136</v>
      </c>
      <c r="K3915" t="s">
        <v>137</v>
      </c>
      <c r="L3915" t="s">
        <v>11371</v>
      </c>
      <c r="M3915" t="s">
        <v>11372</v>
      </c>
      <c r="N3915">
        <v>1.7383333329999999</v>
      </c>
      <c r="O3915">
        <v>0</v>
      </c>
      <c r="P3915">
        <v>274</v>
      </c>
      <c r="Q3915">
        <v>0</v>
      </c>
      <c r="R3915">
        <v>0</v>
      </c>
      <c r="S3915">
        <v>0</v>
      </c>
      <c r="T3915">
        <v>32</v>
      </c>
      <c r="U3915">
        <v>0</v>
      </c>
      <c r="V3915">
        <v>0</v>
      </c>
      <c r="W3915">
        <v>0</v>
      </c>
      <c r="X3915">
        <v>89.573015250662962</v>
      </c>
      <c r="Y3915">
        <v>0</v>
      </c>
      <c r="Z3915">
        <v>0</v>
      </c>
      <c r="AA3915">
        <v>0</v>
      </c>
      <c r="AB3915">
        <v>54.12517690693894</v>
      </c>
      <c r="AC3915">
        <v>0</v>
      </c>
      <c r="AD3915">
        <v>0</v>
      </c>
      <c r="AE3915">
        <v>143.69819215760191</v>
      </c>
    </row>
    <row r="3916" spans="1:31" x14ac:dyDescent="0.25">
      <c r="A3916">
        <v>1829873</v>
      </c>
      <c r="B3916">
        <v>1</v>
      </c>
      <c r="C3916" t="s">
        <v>80</v>
      </c>
      <c r="D3916" t="s">
        <v>90</v>
      </c>
      <c r="E3916" t="s">
        <v>140</v>
      </c>
      <c r="F3916" t="s">
        <v>11373</v>
      </c>
      <c r="G3916" t="s">
        <v>142</v>
      </c>
      <c r="H3916" t="s">
        <v>134</v>
      </c>
      <c r="I3916" t="s">
        <v>135</v>
      </c>
      <c r="J3916" t="s">
        <v>136</v>
      </c>
      <c r="K3916" t="s">
        <v>137</v>
      </c>
      <c r="L3916" t="s">
        <v>11374</v>
      </c>
      <c r="M3916" t="s">
        <v>11375</v>
      </c>
      <c r="N3916">
        <v>2.13</v>
      </c>
      <c r="O3916">
        <v>0</v>
      </c>
      <c r="P3916">
        <v>2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0.86921446121681667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0.86921446121681667</v>
      </c>
    </row>
    <row r="3917" spans="1:31" x14ac:dyDescent="0.25">
      <c r="A3917">
        <v>1829827</v>
      </c>
      <c r="B3917">
        <v>1</v>
      </c>
      <c r="C3917" t="s">
        <v>81</v>
      </c>
      <c r="D3917" t="s">
        <v>112</v>
      </c>
      <c r="E3917" t="s">
        <v>164</v>
      </c>
      <c r="F3917" t="s">
        <v>11376</v>
      </c>
      <c r="G3917" t="s">
        <v>156</v>
      </c>
      <c r="H3917" t="s">
        <v>157</v>
      </c>
      <c r="I3917" t="s">
        <v>135</v>
      </c>
      <c r="J3917" t="s">
        <v>136</v>
      </c>
      <c r="K3917" t="s">
        <v>137</v>
      </c>
      <c r="L3917" t="s">
        <v>11377</v>
      </c>
      <c r="M3917" t="s">
        <v>11378</v>
      </c>
      <c r="N3917">
        <v>0.77</v>
      </c>
      <c r="O3917">
        <v>0</v>
      </c>
      <c r="P3917">
        <v>496</v>
      </c>
      <c r="Q3917">
        <v>0</v>
      </c>
      <c r="R3917">
        <v>72</v>
      </c>
      <c r="S3917">
        <v>0</v>
      </c>
      <c r="T3917">
        <v>74</v>
      </c>
      <c r="U3917">
        <v>0</v>
      </c>
      <c r="V3917">
        <v>0</v>
      </c>
      <c r="W3917">
        <v>0</v>
      </c>
      <c r="X3917">
        <v>79.303219199041862</v>
      </c>
      <c r="Y3917">
        <v>0</v>
      </c>
      <c r="Z3917">
        <v>7.1415305354185517</v>
      </c>
      <c r="AA3917">
        <v>0</v>
      </c>
      <c r="AB3917">
        <v>13.842543108982726</v>
      </c>
      <c r="AC3917">
        <v>0</v>
      </c>
      <c r="AD3917">
        <v>0</v>
      </c>
      <c r="AE3917">
        <v>100.28729284344314</v>
      </c>
    </row>
    <row r="3918" spans="1:31" x14ac:dyDescent="0.25">
      <c r="A3918">
        <v>1829681</v>
      </c>
      <c r="B3918">
        <v>1</v>
      </c>
      <c r="C3918" t="s">
        <v>81</v>
      </c>
      <c r="D3918" t="s">
        <v>120</v>
      </c>
      <c r="E3918" t="s">
        <v>164</v>
      </c>
      <c r="F3918" t="s">
        <v>11379</v>
      </c>
      <c r="G3918" t="s">
        <v>156</v>
      </c>
      <c r="H3918" t="s">
        <v>157</v>
      </c>
      <c r="I3918" t="s">
        <v>135</v>
      </c>
      <c r="J3918" t="s">
        <v>136</v>
      </c>
      <c r="K3918" t="s">
        <v>137</v>
      </c>
      <c r="L3918" t="s">
        <v>11380</v>
      </c>
      <c r="M3918" t="s">
        <v>11381</v>
      </c>
      <c r="N3918">
        <v>2.6558333329999999</v>
      </c>
      <c r="O3918">
        <v>0</v>
      </c>
      <c r="P3918">
        <v>0</v>
      </c>
      <c r="Q3918">
        <v>32</v>
      </c>
      <c r="R3918">
        <v>31</v>
      </c>
      <c r="S3918">
        <v>3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455.90237707012921</v>
      </c>
      <c r="Z3918">
        <v>403.69820401377791</v>
      </c>
      <c r="AA3918">
        <v>26.387413945826648</v>
      </c>
      <c r="AB3918">
        <v>0</v>
      </c>
      <c r="AC3918">
        <v>0</v>
      </c>
      <c r="AD3918">
        <v>0</v>
      </c>
      <c r="AE3918">
        <v>885.98799502973384</v>
      </c>
    </row>
    <row r="3919" spans="1:31" x14ac:dyDescent="0.25">
      <c r="A3919">
        <v>1829541</v>
      </c>
      <c r="B3919">
        <v>1</v>
      </c>
      <c r="C3919" t="s">
        <v>80</v>
      </c>
      <c r="D3919" t="s">
        <v>100</v>
      </c>
      <c r="E3919" t="s">
        <v>164</v>
      </c>
      <c r="F3919" t="s">
        <v>476</v>
      </c>
      <c r="G3919" t="s">
        <v>156</v>
      </c>
      <c r="H3919" t="s">
        <v>157</v>
      </c>
      <c r="I3919" t="s">
        <v>135</v>
      </c>
      <c r="J3919" t="s">
        <v>136</v>
      </c>
      <c r="K3919" t="s">
        <v>137</v>
      </c>
      <c r="L3919" t="s">
        <v>11382</v>
      </c>
      <c r="M3919" t="s">
        <v>11383</v>
      </c>
      <c r="N3919">
        <v>1.2022222220000001</v>
      </c>
      <c r="O3919">
        <v>1</v>
      </c>
      <c r="P3919">
        <v>0</v>
      </c>
      <c r="Q3919">
        <v>73</v>
      </c>
      <c r="R3919">
        <v>18</v>
      </c>
      <c r="S3919">
        <v>2</v>
      </c>
      <c r="T3919">
        <v>0</v>
      </c>
      <c r="U3919">
        <v>0</v>
      </c>
      <c r="V3919">
        <v>0</v>
      </c>
      <c r="W3919">
        <v>0.49942632641345003</v>
      </c>
      <c r="X3919">
        <v>0</v>
      </c>
      <c r="Y3919">
        <v>958.48937193566326</v>
      </c>
      <c r="Z3919">
        <v>67.393035438420014</v>
      </c>
      <c r="AA3919">
        <v>12.273958161344499</v>
      </c>
      <c r="AB3919">
        <v>0</v>
      </c>
      <c r="AC3919">
        <v>0</v>
      </c>
      <c r="AD3919">
        <v>0</v>
      </c>
      <c r="AE3919">
        <v>1038.6557918618412</v>
      </c>
    </row>
    <row r="3920" spans="1:31" x14ac:dyDescent="0.25">
      <c r="A3920">
        <v>1829349</v>
      </c>
      <c r="B3920">
        <v>1</v>
      </c>
      <c r="C3920" t="s">
        <v>80</v>
      </c>
      <c r="D3920" t="s">
        <v>100</v>
      </c>
      <c r="E3920" t="s">
        <v>252</v>
      </c>
      <c r="F3920" t="s">
        <v>10150</v>
      </c>
      <c r="G3920" t="s">
        <v>279</v>
      </c>
      <c r="H3920" t="s">
        <v>134</v>
      </c>
      <c r="I3920" t="s">
        <v>135</v>
      </c>
      <c r="J3920" t="s">
        <v>136</v>
      </c>
      <c r="K3920" t="s">
        <v>137</v>
      </c>
      <c r="L3920" t="s">
        <v>11384</v>
      </c>
      <c r="M3920" t="s">
        <v>11264</v>
      </c>
      <c r="N3920">
        <v>3.9080555549999998</v>
      </c>
      <c r="O3920">
        <v>0</v>
      </c>
      <c r="P3920">
        <v>562</v>
      </c>
      <c r="Q3920">
        <v>0</v>
      </c>
      <c r="R3920">
        <v>0</v>
      </c>
      <c r="S3920">
        <v>0</v>
      </c>
      <c r="T3920">
        <v>26</v>
      </c>
      <c r="U3920">
        <v>0</v>
      </c>
      <c r="V3920">
        <v>0</v>
      </c>
      <c r="W3920">
        <v>0</v>
      </c>
      <c r="X3920">
        <v>443.16785825938939</v>
      </c>
      <c r="Y3920">
        <v>0</v>
      </c>
      <c r="Z3920">
        <v>0</v>
      </c>
      <c r="AA3920">
        <v>0</v>
      </c>
      <c r="AB3920">
        <v>194.82975621181888</v>
      </c>
      <c r="AC3920">
        <v>0</v>
      </c>
      <c r="AD3920">
        <v>0</v>
      </c>
      <c r="AE3920">
        <v>637.99761447120829</v>
      </c>
    </row>
    <row r="3921" spans="1:31" x14ac:dyDescent="0.25">
      <c r="A3921">
        <v>1829555</v>
      </c>
      <c r="B3921">
        <v>1</v>
      </c>
      <c r="C3921" t="s">
        <v>81</v>
      </c>
      <c r="D3921" t="s">
        <v>128</v>
      </c>
      <c r="E3921" t="s">
        <v>202</v>
      </c>
      <c r="F3921" t="s">
        <v>234</v>
      </c>
      <c r="G3921" t="s">
        <v>156</v>
      </c>
      <c r="H3921" t="s">
        <v>157</v>
      </c>
      <c r="I3921" t="s">
        <v>135</v>
      </c>
      <c r="J3921" t="s">
        <v>136</v>
      </c>
      <c r="K3921" t="s">
        <v>137</v>
      </c>
      <c r="L3921" t="s">
        <v>11385</v>
      </c>
      <c r="M3921" t="s">
        <v>11386</v>
      </c>
      <c r="N3921">
        <v>0.11694444399999999</v>
      </c>
      <c r="O3921">
        <v>7</v>
      </c>
      <c r="P3921">
        <v>3197</v>
      </c>
      <c r="Q3921">
        <v>27</v>
      </c>
      <c r="R3921">
        <v>21</v>
      </c>
      <c r="S3921">
        <v>17</v>
      </c>
      <c r="T3921">
        <v>224</v>
      </c>
      <c r="U3921">
        <v>0</v>
      </c>
      <c r="V3921">
        <v>0</v>
      </c>
      <c r="W3921">
        <v>0.73911903144106672</v>
      </c>
      <c r="X3921">
        <v>51.786880307714803</v>
      </c>
      <c r="Y3921">
        <v>21.433781363278456</v>
      </c>
      <c r="Z3921">
        <v>0.84922777380479997</v>
      </c>
      <c r="AA3921">
        <v>16.368026237295847</v>
      </c>
      <c r="AB3921">
        <v>10.371774468451395</v>
      </c>
      <c r="AC3921">
        <v>0</v>
      </c>
      <c r="AD3921">
        <v>0</v>
      </c>
      <c r="AE3921">
        <v>101.54880918198637</v>
      </c>
    </row>
    <row r="3922" spans="1:31" x14ac:dyDescent="0.25">
      <c r="A3922">
        <v>1829269</v>
      </c>
      <c r="B3922">
        <v>1</v>
      </c>
      <c r="C3922" t="s">
        <v>81</v>
      </c>
      <c r="D3922" t="s">
        <v>123</v>
      </c>
      <c r="E3922" t="s">
        <v>202</v>
      </c>
      <c r="F3922" t="s">
        <v>6046</v>
      </c>
      <c r="G3922" t="s">
        <v>156</v>
      </c>
      <c r="H3922" t="s">
        <v>157</v>
      </c>
      <c r="I3922" t="s">
        <v>135</v>
      </c>
      <c r="J3922" t="s">
        <v>136</v>
      </c>
      <c r="K3922" t="s">
        <v>137</v>
      </c>
      <c r="L3922" t="s">
        <v>11387</v>
      </c>
      <c r="M3922" t="s">
        <v>11388</v>
      </c>
      <c r="N3922">
        <v>1.0108333329999999</v>
      </c>
      <c r="O3922">
        <v>1</v>
      </c>
      <c r="P3922">
        <v>1</v>
      </c>
      <c r="Q3922">
        <v>62</v>
      </c>
      <c r="R3922">
        <v>62</v>
      </c>
      <c r="S3922">
        <v>9</v>
      </c>
      <c r="T3922">
        <v>7</v>
      </c>
      <c r="U3922">
        <v>0</v>
      </c>
      <c r="V3922">
        <v>0</v>
      </c>
      <c r="W3922">
        <v>0.2350503707745</v>
      </c>
      <c r="X3922">
        <v>0.1436688660522</v>
      </c>
      <c r="Y3922">
        <v>32.832826380829644</v>
      </c>
      <c r="Z3922">
        <v>57.728327696878445</v>
      </c>
      <c r="AA3922">
        <v>22.380633075211204</v>
      </c>
      <c r="AB3922">
        <v>9.4533030600166672</v>
      </c>
      <c r="AC3922">
        <v>0</v>
      </c>
      <c r="AD3922">
        <v>0</v>
      </c>
      <c r="AE3922">
        <v>122.77380944976267</v>
      </c>
    </row>
    <row r="3923" spans="1:31" x14ac:dyDescent="0.25">
      <c r="A3923">
        <v>1829312</v>
      </c>
      <c r="B3923">
        <v>1</v>
      </c>
      <c r="C3923" t="s">
        <v>80</v>
      </c>
      <c r="D3923" t="s">
        <v>94</v>
      </c>
      <c r="E3923" t="s">
        <v>140</v>
      </c>
      <c r="F3923" t="s">
        <v>11389</v>
      </c>
      <c r="G3923" t="s">
        <v>142</v>
      </c>
      <c r="H3923" t="s">
        <v>134</v>
      </c>
      <c r="I3923" t="s">
        <v>135</v>
      </c>
      <c r="J3923" t="s">
        <v>136</v>
      </c>
      <c r="K3923" t="s">
        <v>137</v>
      </c>
      <c r="L3923" t="s">
        <v>11390</v>
      </c>
      <c r="M3923" t="s">
        <v>11391</v>
      </c>
      <c r="N3923">
        <v>0.228333333</v>
      </c>
      <c r="O3923">
        <v>0</v>
      </c>
      <c r="P3923">
        <v>9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0.38824978367700014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0.38824978367700014</v>
      </c>
    </row>
    <row r="3924" spans="1:31" x14ac:dyDescent="0.25">
      <c r="A3924">
        <v>1829621</v>
      </c>
      <c r="B3924">
        <v>1</v>
      </c>
      <c r="C3924" t="s">
        <v>80</v>
      </c>
      <c r="D3924" t="s">
        <v>95</v>
      </c>
      <c r="E3924" t="s">
        <v>202</v>
      </c>
      <c r="F3924" t="s">
        <v>11392</v>
      </c>
      <c r="G3924" t="s">
        <v>156</v>
      </c>
      <c r="H3924" t="s">
        <v>157</v>
      </c>
      <c r="I3924" t="s">
        <v>135</v>
      </c>
      <c r="J3924" t="s">
        <v>136</v>
      </c>
      <c r="K3924" t="s">
        <v>137</v>
      </c>
      <c r="L3924" t="s">
        <v>11393</v>
      </c>
      <c r="M3924" t="s">
        <v>11394</v>
      </c>
      <c r="N3924">
        <v>0.18944444399999999</v>
      </c>
      <c r="O3924">
        <v>5</v>
      </c>
      <c r="P3924">
        <v>2171</v>
      </c>
      <c r="Q3924">
        <v>25</v>
      </c>
      <c r="R3924">
        <v>21</v>
      </c>
      <c r="S3924">
        <v>24</v>
      </c>
      <c r="T3924">
        <v>107</v>
      </c>
      <c r="U3924">
        <v>1</v>
      </c>
      <c r="V3924">
        <v>0</v>
      </c>
      <c r="W3924">
        <v>2.0032679717621997</v>
      </c>
      <c r="X3924">
        <v>80.878983918382502</v>
      </c>
      <c r="Y3924">
        <v>14.694629456955067</v>
      </c>
      <c r="Z3924">
        <v>1.4385803747921833</v>
      </c>
      <c r="AA3924">
        <v>68.20719067881565</v>
      </c>
      <c r="AB3924">
        <v>17.633348511002644</v>
      </c>
      <c r="AC3924">
        <v>0.46715854966329995</v>
      </c>
      <c r="AD3924">
        <v>0</v>
      </c>
      <c r="AE3924">
        <v>185.32315946137356</v>
      </c>
    </row>
    <row r="3925" spans="1:31" x14ac:dyDescent="0.25">
      <c r="A3925">
        <v>1829243</v>
      </c>
      <c r="B3925">
        <v>1</v>
      </c>
      <c r="C3925" t="s">
        <v>81</v>
      </c>
      <c r="D3925" t="s">
        <v>119</v>
      </c>
      <c r="E3925" t="s">
        <v>164</v>
      </c>
      <c r="F3925" t="s">
        <v>11395</v>
      </c>
      <c r="G3925" t="s">
        <v>156</v>
      </c>
      <c r="H3925" t="s">
        <v>157</v>
      </c>
      <c r="I3925" t="s">
        <v>179</v>
      </c>
      <c r="J3925" t="s">
        <v>136</v>
      </c>
      <c r="K3925" t="s">
        <v>137</v>
      </c>
      <c r="L3925" t="s">
        <v>11396</v>
      </c>
      <c r="M3925" t="s">
        <v>11397</v>
      </c>
      <c r="N3925">
        <v>5.0000000000000001E-3</v>
      </c>
      <c r="O3925">
        <v>1</v>
      </c>
      <c r="P3925">
        <v>1266</v>
      </c>
      <c r="Q3925">
        <v>113</v>
      </c>
      <c r="R3925">
        <v>222</v>
      </c>
      <c r="S3925">
        <v>0</v>
      </c>
      <c r="T3925">
        <v>81</v>
      </c>
      <c r="U3925">
        <v>0</v>
      </c>
      <c r="V3925">
        <v>0</v>
      </c>
      <c r="W3925">
        <v>5.3149252380000006E-4</v>
      </c>
      <c r="X3925">
        <v>0.54237353983260128</v>
      </c>
      <c r="Y3925">
        <v>1.2183456342705001</v>
      </c>
      <c r="Z3925">
        <v>1.0557468665277496</v>
      </c>
      <c r="AA3925">
        <v>0</v>
      </c>
      <c r="AB3925">
        <v>0.16728903467020009</v>
      </c>
      <c r="AC3925">
        <v>0</v>
      </c>
      <c r="AD3925">
        <v>0</v>
      </c>
      <c r="AE3925">
        <v>2.9842865678248511</v>
      </c>
    </row>
    <row r="3926" spans="1:31" x14ac:dyDescent="0.25">
      <c r="A3926">
        <v>1829790</v>
      </c>
      <c r="B3926">
        <v>1</v>
      </c>
      <c r="C3926" t="s">
        <v>80</v>
      </c>
      <c r="D3926" t="s">
        <v>99</v>
      </c>
      <c r="E3926" t="s">
        <v>131</v>
      </c>
      <c r="F3926" t="s">
        <v>1632</v>
      </c>
      <c r="G3926" t="s">
        <v>133</v>
      </c>
      <c r="H3926" t="s">
        <v>134</v>
      </c>
      <c r="I3926" t="s">
        <v>135</v>
      </c>
      <c r="J3926" t="s">
        <v>136</v>
      </c>
      <c r="K3926" t="s">
        <v>137</v>
      </c>
      <c r="L3926" t="s">
        <v>11398</v>
      </c>
      <c r="M3926" t="s">
        <v>11399</v>
      </c>
      <c r="N3926">
        <v>0.691111111</v>
      </c>
      <c r="O3926">
        <v>0</v>
      </c>
      <c r="P3926">
        <v>78</v>
      </c>
      <c r="Q3926">
        <v>0</v>
      </c>
      <c r="R3926">
        <v>2</v>
      </c>
      <c r="S3926">
        <v>0</v>
      </c>
      <c r="T3926">
        <v>11</v>
      </c>
      <c r="U3926">
        <v>0</v>
      </c>
      <c r="V3926">
        <v>0</v>
      </c>
      <c r="W3926">
        <v>0</v>
      </c>
      <c r="X3926">
        <v>18.307731251335813</v>
      </c>
      <c r="Y3926">
        <v>0</v>
      </c>
      <c r="Z3926">
        <v>6.3687470956633338E-2</v>
      </c>
      <c r="AA3926">
        <v>0</v>
      </c>
      <c r="AB3926">
        <v>5.5402650826450888</v>
      </c>
      <c r="AC3926">
        <v>0</v>
      </c>
      <c r="AD3926">
        <v>0</v>
      </c>
      <c r="AE3926">
        <v>23.911683804937535</v>
      </c>
    </row>
    <row r="3927" spans="1:31" x14ac:dyDescent="0.25">
      <c r="A3927">
        <v>1829475</v>
      </c>
      <c r="B3927">
        <v>1</v>
      </c>
      <c r="C3927" t="s">
        <v>81</v>
      </c>
      <c r="D3927" t="s">
        <v>127</v>
      </c>
      <c r="E3927" t="s">
        <v>154</v>
      </c>
      <c r="F3927" t="s">
        <v>11400</v>
      </c>
      <c r="G3927" t="s">
        <v>156</v>
      </c>
      <c r="H3927" t="s">
        <v>157</v>
      </c>
      <c r="I3927" t="s">
        <v>179</v>
      </c>
      <c r="J3927" t="s">
        <v>136</v>
      </c>
      <c r="K3927" t="s">
        <v>137</v>
      </c>
      <c r="L3927" t="s">
        <v>11401</v>
      </c>
      <c r="M3927" t="s">
        <v>11402</v>
      </c>
      <c r="N3927">
        <v>1.6111111000000001E-2</v>
      </c>
      <c r="O3927">
        <v>0</v>
      </c>
      <c r="P3927">
        <v>415</v>
      </c>
      <c r="Q3927">
        <v>102</v>
      </c>
      <c r="R3927">
        <v>60</v>
      </c>
      <c r="S3927">
        <v>5</v>
      </c>
      <c r="T3927">
        <v>43</v>
      </c>
      <c r="U3927">
        <v>0</v>
      </c>
      <c r="V3927">
        <v>0</v>
      </c>
      <c r="W3927">
        <v>0</v>
      </c>
      <c r="X3927">
        <v>1.6647775499750677</v>
      </c>
      <c r="Y3927">
        <v>7.2423487714953421</v>
      </c>
      <c r="Z3927">
        <v>0.46361462529106673</v>
      </c>
      <c r="AA3927">
        <v>0.83271732771899998</v>
      </c>
      <c r="AB3927">
        <v>0.13279084868525007</v>
      </c>
      <c r="AC3927">
        <v>0</v>
      </c>
      <c r="AD3927">
        <v>0</v>
      </c>
      <c r="AE3927">
        <v>10.336249123165725</v>
      </c>
    </row>
    <row r="3928" spans="1:31" x14ac:dyDescent="0.25">
      <c r="A3928">
        <v>1829767</v>
      </c>
      <c r="B3928">
        <v>1</v>
      </c>
      <c r="C3928" t="s">
        <v>81</v>
      </c>
      <c r="D3928" t="s">
        <v>122</v>
      </c>
      <c r="E3928" t="s">
        <v>154</v>
      </c>
      <c r="F3928" t="s">
        <v>11403</v>
      </c>
      <c r="G3928" t="s">
        <v>156</v>
      </c>
      <c r="H3928" t="s">
        <v>157</v>
      </c>
      <c r="I3928" t="s">
        <v>135</v>
      </c>
      <c r="J3928" t="s">
        <v>136</v>
      </c>
      <c r="K3928" t="s">
        <v>137</v>
      </c>
      <c r="L3928" t="s">
        <v>11404</v>
      </c>
      <c r="M3928" t="s">
        <v>11405</v>
      </c>
      <c r="N3928">
        <v>0.623611111</v>
      </c>
      <c r="O3928">
        <v>1</v>
      </c>
      <c r="P3928">
        <v>257</v>
      </c>
      <c r="Q3928">
        <v>1</v>
      </c>
      <c r="R3928">
        <v>11</v>
      </c>
      <c r="S3928">
        <v>12</v>
      </c>
      <c r="T3928">
        <v>50</v>
      </c>
      <c r="U3928">
        <v>5</v>
      </c>
      <c r="V3928">
        <v>0</v>
      </c>
      <c r="W3928">
        <v>0.15420816154125</v>
      </c>
      <c r="X3928">
        <v>36.542469200049112</v>
      </c>
      <c r="Y3928">
        <v>0.11973781510166666</v>
      </c>
      <c r="Z3928">
        <v>17.08445702786025</v>
      </c>
      <c r="AA3928">
        <v>26.958779230445806</v>
      </c>
      <c r="AB3928">
        <v>34.229684651768906</v>
      </c>
      <c r="AC3928">
        <v>1714.7690435627865</v>
      </c>
      <c r="AD3928">
        <v>0</v>
      </c>
      <c r="AE3928">
        <v>1829.8583796495534</v>
      </c>
    </row>
    <row r="3929" spans="1:31" x14ac:dyDescent="0.25">
      <c r="A3929">
        <v>1829644</v>
      </c>
      <c r="B3929">
        <v>1</v>
      </c>
      <c r="C3929" t="s">
        <v>80</v>
      </c>
      <c r="D3929" t="s">
        <v>89</v>
      </c>
      <c r="E3929" t="s">
        <v>140</v>
      </c>
      <c r="F3929" t="s">
        <v>11406</v>
      </c>
      <c r="G3929" t="s">
        <v>213</v>
      </c>
      <c r="H3929" t="s">
        <v>134</v>
      </c>
      <c r="I3929" t="s">
        <v>135</v>
      </c>
      <c r="J3929" t="s">
        <v>136</v>
      </c>
      <c r="K3929" t="s">
        <v>137</v>
      </c>
      <c r="L3929" t="s">
        <v>11407</v>
      </c>
      <c r="M3929" t="s">
        <v>11408</v>
      </c>
      <c r="N3929">
        <v>0.80527777700000003</v>
      </c>
      <c r="O3929">
        <v>0</v>
      </c>
      <c r="P3929">
        <v>1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0.57985726249133329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0.57985726249133329</v>
      </c>
    </row>
    <row r="3930" spans="1:31" x14ac:dyDescent="0.25">
      <c r="A3930">
        <v>1829329</v>
      </c>
      <c r="B3930">
        <v>1</v>
      </c>
      <c r="C3930" t="s">
        <v>81</v>
      </c>
      <c r="D3930" t="s">
        <v>112</v>
      </c>
      <c r="E3930" t="s">
        <v>154</v>
      </c>
      <c r="F3930" t="s">
        <v>1015</v>
      </c>
      <c r="G3930" t="s">
        <v>150</v>
      </c>
      <c r="H3930" t="s">
        <v>157</v>
      </c>
      <c r="I3930" t="s">
        <v>135</v>
      </c>
      <c r="J3930" t="s">
        <v>136</v>
      </c>
      <c r="K3930" t="s">
        <v>151</v>
      </c>
      <c r="L3930" t="s">
        <v>11409</v>
      </c>
      <c r="M3930" t="s">
        <v>11410</v>
      </c>
      <c r="N3930">
        <v>8.8627777769999998</v>
      </c>
      <c r="O3930">
        <v>0</v>
      </c>
      <c r="P3930">
        <v>115</v>
      </c>
      <c r="Q3930">
        <v>0</v>
      </c>
      <c r="R3930">
        <v>2</v>
      </c>
      <c r="S3930">
        <v>0</v>
      </c>
      <c r="T3930">
        <v>7</v>
      </c>
      <c r="U3930">
        <v>0</v>
      </c>
      <c r="V3930">
        <v>0</v>
      </c>
      <c r="W3930">
        <v>0</v>
      </c>
      <c r="X3930">
        <v>173.76088262323472</v>
      </c>
      <c r="Y3930">
        <v>0</v>
      </c>
      <c r="Z3930">
        <v>1.8382832159174833</v>
      </c>
      <c r="AA3930">
        <v>0</v>
      </c>
      <c r="AB3930">
        <v>13.914808827386267</v>
      </c>
      <c r="AC3930">
        <v>0</v>
      </c>
      <c r="AD3930">
        <v>0</v>
      </c>
      <c r="AE3930">
        <v>189.51397466653845</v>
      </c>
    </row>
    <row r="3931" spans="1:31" x14ac:dyDescent="0.25">
      <c r="A3931">
        <v>1829638</v>
      </c>
      <c r="B3931">
        <v>1</v>
      </c>
      <c r="C3931" t="s">
        <v>81</v>
      </c>
      <c r="D3931" t="s">
        <v>117</v>
      </c>
      <c r="E3931" t="s">
        <v>268</v>
      </c>
      <c r="F3931" t="s">
        <v>9779</v>
      </c>
      <c r="G3931" t="s">
        <v>156</v>
      </c>
      <c r="H3931" t="s">
        <v>157</v>
      </c>
      <c r="I3931" t="s">
        <v>135</v>
      </c>
      <c r="J3931" t="s">
        <v>136</v>
      </c>
      <c r="K3931" t="s">
        <v>137</v>
      </c>
      <c r="L3931" t="s">
        <v>11411</v>
      </c>
      <c r="M3931" t="s">
        <v>11412</v>
      </c>
      <c r="N3931">
        <v>8.1636110999999997E-2</v>
      </c>
      <c r="O3931">
        <v>0</v>
      </c>
      <c r="P3931">
        <v>8034</v>
      </c>
      <c r="Q3931">
        <v>9</v>
      </c>
      <c r="R3931">
        <v>593</v>
      </c>
      <c r="S3931">
        <v>31</v>
      </c>
      <c r="T3931">
        <v>790</v>
      </c>
      <c r="U3931">
        <v>0</v>
      </c>
      <c r="V3931">
        <v>0</v>
      </c>
      <c r="W3931">
        <v>0</v>
      </c>
      <c r="X3931">
        <v>100.4351182555764</v>
      </c>
      <c r="Y3931">
        <v>1.1638268653647084</v>
      </c>
      <c r="Z3931">
        <v>11.010579871445517</v>
      </c>
      <c r="AA3931">
        <v>17.261307405539906</v>
      </c>
      <c r="AB3931">
        <v>31.911168583578039</v>
      </c>
      <c r="AC3931">
        <v>0</v>
      </c>
      <c r="AD3931">
        <v>0</v>
      </c>
      <c r="AE3931">
        <v>161.78200098150458</v>
      </c>
    </row>
    <row r="3932" spans="1:31" x14ac:dyDescent="0.25">
      <c r="A3932">
        <v>1829535</v>
      </c>
      <c r="B3932">
        <v>1</v>
      </c>
      <c r="C3932" t="s">
        <v>80</v>
      </c>
      <c r="D3932" t="s">
        <v>88</v>
      </c>
      <c r="E3932" t="s">
        <v>154</v>
      </c>
      <c r="F3932" t="s">
        <v>11413</v>
      </c>
      <c r="G3932" t="s">
        <v>175</v>
      </c>
      <c r="H3932" t="s">
        <v>157</v>
      </c>
      <c r="I3932" t="s">
        <v>135</v>
      </c>
      <c r="J3932" t="s">
        <v>136</v>
      </c>
      <c r="K3932" t="s">
        <v>137</v>
      </c>
      <c r="L3932" t="s">
        <v>10996</v>
      </c>
      <c r="M3932" t="s">
        <v>11414</v>
      </c>
      <c r="N3932">
        <v>5.7308333329999996</v>
      </c>
      <c r="O3932">
        <v>0</v>
      </c>
      <c r="P3932">
        <v>340</v>
      </c>
      <c r="Q3932">
        <v>0</v>
      </c>
      <c r="R3932">
        <v>0</v>
      </c>
      <c r="S3932">
        <v>0</v>
      </c>
      <c r="T3932">
        <v>48</v>
      </c>
      <c r="U3932">
        <v>0</v>
      </c>
      <c r="V3932">
        <v>0</v>
      </c>
      <c r="W3932">
        <v>0</v>
      </c>
      <c r="X3932">
        <v>480.86237598047444</v>
      </c>
      <c r="Y3932">
        <v>0</v>
      </c>
      <c r="Z3932">
        <v>0</v>
      </c>
      <c r="AA3932">
        <v>0</v>
      </c>
      <c r="AB3932">
        <v>426.94441638367488</v>
      </c>
      <c r="AC3932">
        <v>0</v>
      </c>
      <c r="AD3932">
        <v>0</v>
      </c>
      <c r="AE3932">
        <v>907.80679236414926</v>
      </c>
    </row>
    <row r="3933" spans="1:31" x14ac:dyDescent="0.25">
      <c r="A3933">
        <v>1829784</v>
      </c>
      <c r="B3933">
        <v>1</v>
      </c>
      <c r="C3933" t="s">
        <v>81</v>
      </c>
      <c r="D3933" t="s">
        <v>112</v>
      </c>
      <c r="E3933" t="s">
        <v>202</v>
      </c>
      <c r="F3933" t="s">
        <v>11415</v>
      </c>
      <c r="G3933" t="s">
        <v>156</v>
      </c>
      <c r="H3933" t="s">
        <v>157</v>
      </c>
      <c r="I3933" t="s">
        <v>135</v>
      </c>
      <c r="J3933" t="s">
        <v>136</v>
      </c>
      <c r="K3933" t="s">
        <v>137</v>
      </c>
      <c r="L3933" t="s">
        <v>11416</v>
      </c>
      <c r="M3933" t="s">
        <v>11417</v>
      </c>
      <c r="N3933">
        <v>3.494444444</v>
      </c>
      <c r="O3933">
        <v>0</v>
      </c>
      <c r="P3933">
        <v>1141</v>
      </c>
      <c r="Q3933">
        <v>5</v>
      </c>
      <c r="R3933">
        <v>28</v>
      </c>
      <c r="S3933">
        <v>6</v>
      </c>
      <c r="T3933">
        <v>55</v>
      </c>
      <c r="U3933">
        <v>0</v>
      </c>
      <c r="V3933">
        <v>0</v>
      </c>
      <c r="W3933">
        <v>0</v>
      </c>
      <c r="X3933">
        <v>431.53919390188042</v>
      </c>
      <c r="Y3933">
        <v>74.233760688020041</v>
      </c>
      <c r="Z3933">
        <v>14.527543001260746</v>
      </c>
      <c r="AA3933">
        <v>58.426943965562785</v>
      </c>
      <c r="AB3933">
        <v>55.304172360075057</v>
      </c>
      <c r="AC3933">
        <v>0</v>
      </c>
      <c r="AD3933">
        <v>0</v>
      </c>
      <c r="AE3933">
        <v>634.03161391679907</v>
      </c>
    </row>
    <row r="3934" spans="1:31" x14ac:dyDescent="0.25">
      <c r="A3934">
        <v>1829870</v>
      </c>
      <c r="B3934">
        <v>1</v>
      </c>
      <c r="C3934" t="s">
        <v>81</v>
      </c>
      <c r="D3934" t="s">
        <v>112</v>
      </c>
      <c r="E3934" t="s">
        <v>252</v>
      </c>
      <c r="F3934" t="s">
        <v>11418</v>
      </c>
      <c r="G3934" t="s">
        <v>279</v>
      </c>
      <c r="H3934" t="s">
        <v>134</v>
      </c>
      <c r="I3934" t="s">
        <v>135</v>
      </c>
      <c r="J3934" t="s">
        <v>136</v>
      </c>
      <c r="K3934" t="s">
        <v>137</v>
      </c>
      <c r="L3934" t="s">
        <v>11419</v>
      </c>
      <c r="M3934" t="s">
        <v>11420</v>
      </c>
      <c r="N3934">
        <v>0.949722222</v>
      </c>
      <c r="O3934">
        <v>0</v>
      </c>
      <c r="P3934">
        <v>89</v>
      </c>
      <c r="Q3934">
        <v>0</v>
      </c>
      <c r="R3934">
        <v>8</v>
      </c>
      <c r="S3934">
        <v>0</v>
      </c>
      <c r="T3934">
        <v>21</v>
      </c>
      <c r="U3934">
        <v>0</v>
      </c>
      <c r="V3934">
        <v>0</v>
      </c>
      <c r="W3934">
        <v>0</v>
      </c>
      <c r="X3934">
        <v>18.557941454066565</v>
      </c>
      <c r="Y3934">
        <v>0</v>
      </c>
      <c r="Z3934">
        <v>2.4375752683202916</v>
      </c>
      <c r="AA3934">
        <v>0</v>
      </c>
      <c r="AB3934">
        <v>9.3088545263801254</v>
      </c>
      <c r="AC3934">
        <v>0</v>
      </c>
      <c r="AD3934">
        <v>0</v>
      </c>
      <c r="AE3934">
        <v>30.304371248766984</v>
      </c>
    </row>
    <row r="3935" spans="1:31" x14ac:dyDescent="0.25">
      <c r="A3935">
        <v>1829372</v>
      </c>
      <c r="B3935">
        <v>1</v>
      </c>
      <c r="C3935" t="s">
        <v>80</v>
      </c>
      <c r="D3935" t="s">
        <v>83</v>
      </c>
      <c r="E3935" t="s">
        <v>154</v>
      </c>
      <c r="F3935" t="s">
        <v>11421</v>
      </c>
      <c r="G3935" t="s">
        <v>175</v>
      </c>
      <c r="H3935" t="s">
        <v>157</v>
      </c>
      <c r="I3935" t="s">
        <v>135</v>
      </c>
      <c r="J3935" t="s">
        <v>136</v>
      </c>
      <c r="K3935" t="s">
        <v>137</v>
      </c>
      <c r="L3935" t="s">
        <v>11422</v>
      </c>
      <c r="M3935" t="s">
        <v>11423</v>
      </c>
      <c r="N3935">
        <v>3.474722222</v>
      </c>
      <c r="O3935">
        <v>0</v>
      </c>
      <c r="P3935">
        <v>0</v>
      </c>
      <c r="Q3935">
        <v>1</v>
      </c>
      <c r="R3935">
        <v>0</v>
      </c>
      <c r="S3935">
        <v>2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1.9561893616632502</v>
      </c>
      <c r="Z3935">
        <v>0</v>
      </c>
      <c r="AA3935">
        <v>12.016060609026484</v>
      </c>
      <c r="AB3935">
        <v>0</v>
      </c>
      <c r="AC3935">
        <v>0</v>
      </c>
      <c r="AD3935">
        <v>0</v>
      </c>
      <c r="AE3935">
        <v>13.972249970689735</v>
      </c>
    </row>
    <row r="3936" spans="1:31" x14ac:dyDescent="0.25">
      <c r="A3936">
        <v>1829538</v>
      </c>
      <c r="B3936">
        <v>1</v>
      </c>
      <c r="C3936" t="s">
        <v>80</v>
      </c>
      <c r="D3936" t="s">
        <v>107</v>
      </c>
      <c r="E3936" t="s">
        <v>140</v>
      </c>
      <c r="F3936" t="s">
        <v>11424</v>
      </c>
      <c r="G3936" t="s">
        <v>213</v>
      </c>
      <c r="H3936" t="s">
        <v>134</v>
      </c>
      <c r="I3936" t="s">
        <v>135</v>
      </c>
      <c r="J3936" t="s">
        <v>136</v>
      </c>
      <c r="K3936" t="s">
        <v>137</v>
      </c>
      <c r="L3936" t="s">
        <v>11425</v>
      </c>
      <c r="M3936" t="s">
        <v>11426</v>
      </c>
      <c r="N3936">
        <v>5.869722222</v>
      </c>
      <c r="O3936">
        <v>0</v>
      </c>
      <c r="P3936">
        <v>1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1.0041371210391583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1.0041371210391583</v>
      </c>
    </row>
    <row r="3937" spans="1:31" x14ac:dyDescent="0.25">
      <c r="A3937">
        <v>1829229</v>
      </c>
      <c r="B3937">
        <v>1</v>
      </c>
      <c r="C3937" t="s">
        <v>80</v>
      </c>
      <c r="D3937" t="s">
        <v>93</v>
      </c>
      <c r="E3937" t="s">
        <v>202</v>
      </c>
      <c r="F3937" t="s">
        <v>664</v>
      </c>
      <c r="G3937" t="s">
        <v>156</v>
      </c>
      <c r="H3937" t="s">
        <v>157</v>
      </c>
      <c r="I3937" t="s">
        <v>135</v>
      </c>
      <c r="J3937" t="s">
        <v>136</v>
      </c>
      <c r="K3937" t="s">
        <v>137</v>
      </c>
      <c r="L3937" t="s">
        <v>11427</v>
      </c>
      <c r="M3937" t="s">
        <v>11428</v>
      </c>
      <c r="N3937">
        <v>0.19500000000000001</v>
      </c>
      <c r="O3937">
        <v>3</v>
      </c>
      <c r="P3937">
        <v>2</v>
      </c>
      <c r="Q3937">
        <v>37</v>
      </c>
      <c r="R3937">
        <v>1</v>
      </c>
      <c r="S3937">
        <v>8</v>
      </c>
      <c r="T3937">
        <v>2</v>
      </c>
      <c r="U3937">
        <v>1</v>
      </c>
      <c r="V3937">
        <v>0</v>
      </c>
      <c r="W3937">
        <v>0.58644942837975</v>
      </c>
      <c r="X3937">
        <v>6.7952734082999997E-2</v>
      </c>
      <c r="Y3937">
        <v>21.674883627914404</v>
      </c>
      <c r="Z3937">
        <v>0.15481252405125004</v>
      </c>
      <c r="AA3937">
        <v>3.6290777892174</v>
      </c>
      <c r="AB3937">
        <v>0.23184315508185002</v>
      </c>
      <c r="AC3937">
        <v>2.5328276894700004</v>
      </c>
      <c r="AD3937">
        <v>0</v>
      </c>
      <c r="AE3937">
        <v>28.877846948197654</v>
      </c>
    </row>
    <row r="3938" spans="1:31" x14ac:dyDescent="0.25">
      <c r="A3938">
        <v>1829727</v>
      </c>
      <c r="B3938">
        <v>1</v>
      </c>
      <c r="C3938" t="s">
        <v>80</v>
      </c>
      <c r="D3938" t="s">
        <v>92</v>
      </c>
      <c r="E3938" t="s">
        <v>140</v>
      </c>
      <c r="F3938" t="s">
        <v>11429</v>
      </c>
      <c r="G3938" t="s">
        <v>142</v>
      </c>
      <c r="H3938" t="s">
        <v>134</v>
      </c>
      <c r="I3938" t="s">
        <v>135</v>
      </c>
      <c r="J3938" t="s">
        <v>136</v>
      </c>
      <c r="K3938" t="s">
        <v>137</v>
      </c>
      <c r="L3938" t="s">
        <v>11430</v>
      </c>
      <c r="M3938" t="s">
        <v>11431</v>
      </c>
      <c r="N3938">
        <v>1.123611111</v>
      </c>
      <c r="O3938">
        <v>0</v>
      </c>
      <c r="P3938">
        <v>1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3.272169875E-5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3.272169875E-5</v>
      </c>
    </row>
    <row r="3939" spans="1:31" x14ac:dyDescent="0.25">
      <c r="A3939">
        <v>1829395</v>
      </c>
      <c r="B3939">
        <v>1</v>
      </c>
      <c r="C3939" t="s">
        <v>80</v>
      </c>
      <c r="D3939" t="s">
        <v>84</v>
      </c>
      <c r="E3939" t="s">
        <v>140</v>
      </c>
      <c r="F3939" t="s">
        <v>275</v>
      </c>
      <c r="G3939" t="s">
        <v>246</v>
      </c>
      <c r="H3939" t="s">
        <v>134</v>
      </c>
      <c r="I3939" t="s">
        <v>135</v>
      </c>
      <c r="J3939" t="s">
        <v>136</v>
      </c>
      <c r="K3939" t="s">
        <v>137</v>
      </c>
      <c r="L3939" t="s">
        <v>11432</v>
      </c>
      <c r="M3939" t="s">
        <v>11433</v>
      </c>
      <c r="N3939">
        <v>0.85833333300000003</v>
      </c>
      <c r="O3939">
        <v>0</v>
      </c>
      <c r="P3939">
        <v>6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1.1532999895086666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1.1532999895086666</v>
      </c>
    </row>
    <row r="3940" spans="1:31" x14ac:dyDescent="0.25">
      <c r="A3940">
        <v>1829515</v>
      </c>
      <c r="B3940">
        <v>1</v>
      </c>
      <c r="C3940" t="s">
        <v>80</v>
      </c>
      <c r="D3940" t="s">
        <v>111</v>
      </c>
      <c r="E3940" t="s">
        <v>252</v>
      </c>
      <c r="F3940" t="s">
        <v>11434</v>
      </c>
      <c r="G3940" t="s">
        <v>225</v>
      </c>
      <c r="H3940" t="s">
        <v>134</v>
      </c>
      <c r="I3940" t="s">
        <v>135</v>
      </c>
      <c r="J3940" t="s">
        <v>136</v>
      </c>
      <c r="K3940" t="s">
        <v>151</v>
      </c>
      <c r="L3940" t="s">
        <v>11435</v>
      </c>
      <c r="M3940" t="s">
        <v>11436</v>
      </c>
      <c r="N3940">
        <v>1.43</v>
      </c>
      <c r="O3940">
        <v>0</v>
      </c>
      <c r="P3940">
        <v>580</v>
      </c>
      <c r="Q3940">
        <v>0</v>
      </c>
      <c r="R3940">
        <v>0</v>
      </c>
      <c r="S3940">
        <v>0</v>
      </c>
      <c r="T3940">
        <v>75</v>
      </c>
      <c r="U3940">
        <v>0</v>
      </c>
      <c r="V3940">
        <v>0</v>
      </c>
      <c r="W3940">
        <v>0</v>
      </c>
      <c r="X3940">
        <v>215.3488939831058</v>
      </c>
      <c r="Y3940">
        <v>0</v>
      </c>
      <c r="Z3940">
        <v>0</v>
      </c>
      <c r="AA3940">
        <v>0</v>
      </c>
      <c r="AB3940">
        <v>69.441433243050881</v>
      </c>
      <c r="AC3940">
        <v>0</v>
      </c>
      <c r="AD3940">
        <v>0</v>
      </c>
      <c r="AE3940">
        <v>284.79032722615671</v>
      </c>
    </row>
    <row r="3941" spans="1:31" x14ac:dyDescent="0.25">
      <c r="A3941">
        <v>1829472</v>
      </c>
      <c r="B3941">
        <v>1</v>
      </c>
      <c r="C3941" t="s">
        <v>80</v>
      </c>
      <c r="D3941" t="s">
        <v>100</v>
      </c>
      <c r="E3941" t="s">
        <v>140</v>
      </c>
      <c r="F3941" t="s">
        <v>11437</v>
      </c>
      <c r="G3941" t="s">
        <v>246</v>
      </c>
      <c r="H3941" t="s">
        <v>134</v>
      </c>
      <c r="I3941" t="s">
        <v>135</v>
      </c>
      <c r="J3941" t="s">
        <v>136</v>
      </c>
      <c r="K3941" t="s">
        <v>137</v>
      </c>
      <c r="L3941" t="s">
        <v>11438</v>
      </c>
      <c r="M3941" t="s">
        <v>11439</v>
      </c>
      <c r="N3941">
        <v>1.9158333329999999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0.48514936144290005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0.48514936144290005</v>
      </c>
    </row>
    <row r="3942" spans="1:31" x14ac:dyDescent="0.25">
      <c r="A3942">
        <v>1829223</v>
      </c>
      <c r="B3942">
        <v>1</v>
      </c>
      <c r="C3942" t="s">
        <v>80</v>
      </c>
      <c r="D3942" t="s">
        <v>104</v>
      </c>
      <c r="E3942" t="s">
        <v>164</v>
      </c>
      <c r="F3942" t="s">
        <v>7547</v>
      </c>
      <c r="G3942" t="s">
        <v>156</v>
      </c>
      <c r="H3942" t="s">
        <v>157</v>
      </c>
      <c r="I3942" t="s">
        <v>135</v>
      </c>
      <c r="J3942" t="s">
        <v>136</v>
      </c>
      <c r="K3942" t="s">
        <v>137</v>
      </c>
      <c r="L3942" t="s">
        <v>11440</v>
      </c>
      <c r="M3942" t="s">
        <v>11441</v>
      </c>
      <c r="N3942">
        <v>1.749166666</v>
      </c>
      <c r="O3942">
        <v>3</v>
      </c>
      <c r="P3942">
        <v>0</v>
      </c>
      <c r="Q3942">
        <v>2</v>
      </c>
      <c r="R3942">
        <v>0</v>
      </c>
      <c r="S3942">
        <v>7</v>
      </c>
      <c r="T3942">
        <v>0</v>
      </c>
      <c r="U3942">
        <v>0</v>
      </c>
      <c r="V3942">
        <v>0</v>
      </c>
      <c r="W3942">
        <v>1.0800484706651667</v>
      </c>
      <c r="X3942">
        <v>0</v>
      </c>
      <c r="Y3942">
        <v>2.3617789426286446</v>
      </c>
      <c r="Z3942">
        <v>0</v>
      </c>
      <c r="AA3942">
        <v>10.930440353233855</v>
      </c>
      <c r="AB3942">
        <v>0</v>
      </c>
      <c r="AC3942">
        <v>0</v>
      </c>
      <c r="AD3942">
        <v>0</v>
      </c>
      <c r="AE3942">
        <v>14.372267766527667</v>
      </c>
    </row>
    <row r="3943" spans="1:31" x14ac:dyDescent="0.25">
      <c r="A3943">
        <v>1829415</v>
      </c>
      <c r="B3943">
        <v>1</v>
      </c>
      <c r="C3943" t="s">
        <v>80</v>
      </c>
      <c r="D3943" t="s">
        <v>96</v>
      </c>
      <c r="E3943" t="s">
        <v>223</v>
      </c>
      <c r="F3943" t="s">
        <v>11442</v>
      </c>
      <c r="G3943" t="s">
        <v>242</v>
      </c>
      <c r="H3943" t="s">
        <v>134</v>
      </c>
      <c r="I3943" t="s">
        <v>135</v>
      </c>
      <c r="J3943" t="s">
        <v>136</v>
      </c>
      <c r="K3943" t="s">
        <v>137</v>
      </c>
      <c r="L3943" t="s">
        <v>11443</v>
      </c>
      <c r="M3943" t="s">
        <v>11444</v>
      </c>
      <c r="N3943">
        <v>1.881388888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2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46.395975247252508</v>
      </c>
      <c r="AC3943">
        <v>0</v>
      </c>
      <c r="AD3943">
        <v>0</v>
      </c>
      <c r="AE3943">
        <v>46.395975247252508</v>
      </c>
    </row>
    <row r="3944" spans="1:31" x14ac:dyDescent="0.25">
      <c r="A3944">
        <v>1829707</v>
      </c>
      <c r="B3944">
        <v>1</v>
      </c>
      <c r="C3944" t="s">
        <v>80</v>
      </c>
      <c r="D3944" t="s">
        <v>100</v>
      </c>
      <c r="E3944" t="s">
        <v>202</v>
      </c>
      <c r="F3944" t="s">
        <v>333</v>
      </c>
      <c r="G3944" t="s">
        <v>386</v>
      </c>
      <c r="H3944" t="s">
        <v>157</v>
      </c>
      <c r="I3944" t="s">
        <v>135</v>
      </c>
      <c r="J3944" t="s">
        <v>136</v>
      </c>
      <c r="K3944" t="s">
        <v>137</v>
      </c>
      <c r="L3944" t="s">
        <v>11445</v>
      </c>
      <c r="M3944" t="s">
        <v>11446</v>
      </c>
      <c r="N3944">
        <v>0.115</v>
      </c>
      <c r="O3944">
        <v>4</v>
      </c>
      <c r="P3944">
        <v>839</v>
      </c>
      <c r="Q3944">
        <v>23</v>
      </c>
      <c r="R3944">
        <v>361</v>
      </c>
      <c r="S3944">
        <v>12</v>
      </c>
      <c r="T3944">
        <v>135</v>
      </c>
      <c r="U3944">
        <v>1</v>
      </c>
      <c r="V3944">
        <v>1</v>
      </c>
      <c r="W3944">
        <v>0.30830155620000005</v>
      </c>
      <c r="X3944">
        <v>23.632551454795657</v>
      </c>
      <c r="Y3944">
        <v>1.9063068074730001</v>
      </c>
      <c r="Z3944">
        <v>12.735017704799912</v>
      </c>
      <c r="AA3944">
        <v>33.147283018674607</v>
      </c>
      <c r="AB3944">
        <v>13.106544924579596</v>
      </c>
      <c r="AC3944">
        <v>0</v>
      </c>
      <c r="AD3944">
        <v>7.4037774454800004E-2</v>
      </c>
      <c r="AE3944">
        <v>84.910043240977572</v>
      </c>
    </row>
    <row r="3945" spans="1:31" x14ac:dyDescent="0.25">
      <c r="A3945">
        <v>1829458</v>
      </c>
      <c r="B3945">
        <v>1</v>
      </c>
      <c r="C3945" t="s">
        <v>80</v>
      </c>
      <c r="D3945" t="s">
        <v>97</v>
      </c>
      <c r="E3945" t="s">
        <v>140</v>
      </c>
      <c r="F3945" t="s">
        <v>11447</v>
      </c>
      <c r="G3945" t="s">
        <v>142</v>
      </c>
      <c r="H3945" t="s">
        <v>134</v>
      </c>
      <c r="I3945" t="s">
        <v>135</v>
      </c>
      <c r="J3945" t="s">
        <v>136</v>
      </c>
      <c r="K3945" t="s">
        <v>137</v>
      </c>
      <c r="L3945" t="s">
        <v>11448</v>
      </c>
      <c r="M3945" t="s">
        <v>11449</v>
      </c>
      <c r="N3945">
        <v>3.5733333329999999</v>
      </c>
      <c r="O3945">
        <v>0</v>
      </c>
      <c r="P3945">
        <v>1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6.0917131975300007E-2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6.0917131975300007E-2</v>
      </c>
    </row>
    <row r="3946" spans="1:31" x14ac:dyDescent="0.25">
      <c r="A3946">
        <v>1829850</v>
      </c>
      <c r="B3946">
        <v>1</v>
      </c>
      <c r="C3946" t="s">
        <v>80</v>
      </c>
      <c r="D3946" t="s">
        <v>94</v>
      </c>
      <c r="E3946" t="s">
        <v>202</v>
      </c>
      <c r="F3946" t="s">
        <v>11450</v>
      </c>
      <c r="G3946" t="s">
        <v>156</v>
      </c>
      <c r="H3946" t="s">
        <v>157</v>
      </c>
      <c r="I3946" t="s">
        <v>135</v>
      </c>
      <c r="J3946" t="s">
        <v>136</v>
      </c>
      <c r="K3946" t="s">
        <v>137</v>
      </c>
      <c r="L3946" t="s">
        <v>11451</v>
      </c>
      <c r="M3946" t="s">
        <v>11452</v>
      </c>
      <c r="N3946">
        <v>1.209166666</v>
      </c>
      <c r="O3946">
        <v>1</v>
      </c>
      <c r="P3946">
        <v>302</v>
      </c>
      <c r="Q3946">
        <v>24</v>
      </c>
      <c r="R3946">
        <v>50</v>
      </c>
      <c r="S3946">
        <v>13</v>
      </c>
      <c r="T3946">
        <v>86</v>
      </c>
      <c r="U3946">
        <v>6</v>
      </c>
      <c r="V3946">
        <v>0</v>
      </c>
      <c r="W3946">
        <v>1.15117150617505</v>
      </c>
      <c r="X3946">
        <v>77.223582586798656</v>
      </c>
      <c r="Y3946">
        <v>13.658267611195102</v>
      </c>
      <c r="Z3946">
        <v>20.982274688128548</v>
      </c>
      <c r="AA3946">
        <v>194.19135536778012</v>
      </c>
      <c r="AB3946">
        <v>24.011405556927269</v>
      </c>
      <c r="AC3946">
        <v>282.81571541216488</v>
      </c>
      <c r="AD3946">
        <v>0</v>
      </c>
      <c r="AE3946">
        <v>614.03377272916964</v>
      </c>
    </row>
    <row r="3947" spans="1:31" x14ac:dyDescent="0.25">
      <c r="A3947">
        <v>1829807</v>
      </c>
      <c r="B3947">
        <v>1</v>
      </c>
      <c r="C3947" t="s">
        <v>80</v>
      </c>
      <c r="D3947" t="s">
        <v>93</v>
      </c>
      <c r="E3947" t="s">
        <v>140</v>
      </c>
      <c r="F3947" t="s">
        <v>11453</v>
      </c>
      <c r="G3947" t="s">
        <v>142</v>
      </c>
      <c r="H3947" t="s">
        <v>134</v>
      </c>
      <c r="I3947" t="s">
        <v>135</v>
      </c>
      <c r="J3947" t="s">
        <v>136</v>
      </c>
      <c r="K3947" t="s">
        <v>137</v>
      </c>
      <c r="L3947" t="s">
        <v>11454</v>
      </c>
      <c r="M3947" t="s">
        <v>11455</v>
      </c>
      <c r="N3947">
        <v>6.2766666659999997</v>
      </c>
      <c r="O3947">
        <v>0</v>
      </c>
      <c r="P3947">
        <v>1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0.82707377518120007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0.82707377518120007</v>
      </c>
    </row>
    <row r="3948" spans="1:31" x14ac:dyDescent="0.25">
      <c r="A3948">
        <v>1829501</v>
      </c>
      <c r="B3948">
        <v>1</v>
      </c>
      <c r="C3948" t="s">
        <v>81</v>
      </c>
      <c r="D3948" t="s">
        <v>117</v>
      </c>
      <c r="E3948" t="s">
        <v>164</v>
      </c>
      <c r="F3948" t="s">
        <v>2338</v>
      </c>
      <c r="G3948" t="s">
        <v>3985</v>
      </c>
      <c r="H3948" t="s">
        <v>157</v>
      </c>
      <c r="I3948" t="s">
        <v>135</v>
      </c>
      <c r="J3948" t="s">
        <v>5</v>
      </c>
      <c r="K3948" t="s">
        <v>137</v>
      </c>
      <c r="L3948" t="s">
        <v>11456</v>
      </c>
      <c r="M3948" t="s">
        <v>11457</v>
      </c>
      <c r="N3948">
        <v>0.59472222200000002</v>
      </c>
      <c r="O3948">
        <v>1</v>
      </c>
      <c r="P3948">
        <v>284</v>
      </c>
      <c r="Q3948">
        <v>48</v>
      </c>
      <c r="R3948">
        <v>57</v>
      </c>
      <c r="S3948">
        <v>3</v>
      </c>
      <c r="T3948">
        <v>14</v>
      </c>
      <c r="U3948">
        <v>0</v>
      </c>
      <c r="V3948">
        <v>0</v>
      </c>
      <c r="W3948">
        <v>4.3390513141950006E-2</v>
      </c>
      <c r="X3948">
        <v>30.403281942499945</v>
      </c>
      <c r="Y3948">
        <v>122.7228663246691</v>
      </c>
      <c r="Z3948">
        <v>24.149345024196453</v>
      </c>
      <c r="AA3948">
        <v>16.5891348990484</v>
      </c>
      <c r="AB3948">
        <v>5.643902014675275</v>
      </c>
      <c r="AC3948">
        <v>0</v>
      </c>
      <c r="AD3948">
        <v>0</v>
      </c>
      <c r="AE3948">
        <v>199.55192071823112</v>
      </c>
    </row>
    <row r="3949" spans="1:31" x14ac:dyDescent="0.25">
      <c r="A3949">
        <v>1829547</v>
      </c>
      <c r="B3949">
        <v>1</v>
      </c>
      <c r="C3949" t="s">
        <v>80</v>
      </c>
      <c r="D3949" t="s">
        <v>94</v>
      </c>
      <c r="E3949" t="s">
        <v>164</v>
      </c>
      <c r="F3949" t="s">
        <v>11458</v>
      </c>
      <c r="G3949" t="s">
        <v>156</v>
      </c>
      <c r="H3949" t="s">
        <v>157</v>
      </c>
      <c r="I3949" t="s">
        <v>135</v>
      </c>
      <c r="J3949" t="s">
        <v>136</v>
      </c>
      <c r="K3949" t="s">
        <v>137</v>
      </c>
      <c r="L3949" t="s">
        <v>11459</v>
      </c>
      <c r="M3949" t="s">
        <v>11460</v>
      </c>
      <c r="N3949">
        <v>1.4155555550000001</v>
      </c>
      <c r="O3949">
        <v>0</v>
      </c>
      <c r="P3949">
        <v>750</v>
      </c>
      <c r="Q3949">
        <v>0</v>
      </c>
      <c r="R3949">
        <v>1</v>
      </c>
      <c r="S3949">
        <v>9</v>
      </c>
      <c r="T3949">
        <v>47</v>
      </c>
      <c r="U3949">
        <v>1</v>
      </c>
      <c r="V3949">
        <v>0</v>
      </c>
      <c r="W3949">
        <v>0</v>
      </c>
      <c r="X3949">
        <v>130.40924955779295</v>
      </c>
      <c r="Y3949">
        <v>0</v>
      </c>
      <c r="Z3949">
        <v>1.1760257795420002</v>
      </c>
      <c r="AA3949">
        <v>95.573868563016674</v>
      </c>
      <c r="AB3949">
        <v>27.93391069759927</v>
      </c>
      <c r="AC3949">
        <v>156.24983842652802</v>
      </c>
      <c r="AD3949">
        <v>0</v>
      </c>
      <c r="AE3949">
        <v>411.34289302447888</v>
      </c>
    </row>
    <row r="3950" spans="1:31" x14ac:dyDescent="0.25">
      <c r="A3950">
        <v>1829524</v>
      </c>
      <c r="B3950">
        <v>1</v>
      </c>
      <c r="C3950" t="s">
        <v>80</v>
      </c>
      <c r="D3950" t="s">
        <v>104</v>
      </c>
      <c r="E3950" t="s">
        <v>164</v>
      </c>
      <c r="F3950" t="s">
        <v>2483</v>
      </c>
      <c r="G3950" t="s">
        <v>156</v>
      </c>
      <c r="H3950" t="s">
        <v>157</v>
      </c>
      <c r="I3950" t="s">
        <v>135</v>
      </c>
      <c r="J3950" t="s">
        <v>136</v>
      </c>
      <c r="K3950" t="s">
        <v>137</v>
      </c>
      <c r="L3950" t="s">
        <v>11461</v>
      </c>
      <c r="M3950" t="s">
        <v>11462</v>
      </c>
      <c r="N3950">
        <v>1.7675000000000001</v>
      </c>
      <c r="O3950">
        <v>1</v>
      </c>
      <c r="P3950">
        <v>22</v>
      </c>
      <c r="Q3950">
        <v>0</v>
      </c>
      <c r="R3950">
        <v>61</v>
      </c>
      <c r="S3950">
        <v>1</v>
      </c>
      <c r="T3950">
        <v>8</v>
      </c>
      <c r="U3950">
        <v>4</v>
      </c>
      <c r="V3950">
        <v>0</v>
      </c>
      <c r="W3950">
        <v>1.0851553647070002</v>
      </c>
      <c r="X3950">
        <v>15.979520557354999</v>
      </c>
      <c r="Y3950">
        <v>0</v>
      </c>
      <c r="Z3950">
        <v>59.005920626631791</v>
      </c>
      <c r="AA3950">
        <v>0</v>
      </c>
      <c r="AB3950">
        <v>4.3418852028190216</v>
      </c>
      <c r="AC3950">
        <v>885.64076429008969</v>
      </c>
      <c r="AD3950">
        <v>0</v>
      </c>
      <c r="AE3950">
        <v>966.05324604160251</v>
      </c>
    </row>
    <row r="3951" spans="1:31" x14ac:dyDescent="0.25">
      <c r="A3951">
        <v>1829647</v>
      </c>
      <c r="B3951">
        <v>1</v>
      </c>
      <c r="C3951" t="s">
        <v>81</v>
      </c>
      <c r="D3951" t="s">
        <v>121</v>
      </c>
      <c r="E3951" t="s">
        <v>252</v>
      </c>
      <c r="F3951" t="s">
        <v>11463</v>
      </c>
      <c r="G3951" t="s">
        <v>279</v>
      </c>
      <c r="H3951" t="s">
        <v>134</v>
      </c>
      <c r="I3951" t="s">
        <v>135</v>
      </c>
      <c r="J3951" t="s">
        <v>136</v>
      </c>
      <c r="K3951" t="s">
        <v>137</v>
      </c>
      <c r="L3951" t="s">
        <v>11464</v>
      </c>
      <c r="M3951" t="s">
        <v>11465</v>
      </c>
      <c r="N3951">
        <v>1.548333333</v>
      </c>
      <c r="O3951">
        <v>0</v>
      </c>
      <c r="P3951">
        <v>18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3.074229647570883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3.074229647570883</v>
      </c>
    </row>
    <row r="3952" spans="1:31" x14ac:dyDescent="0.25">
      <c r="A3952">
        <v>1829839</v>
      </c>
      <c r="B3952">
        <v>1</v>
      </c>
      <c r="C3952" t="s">
        <v>81</v>
      </c>
      <c r="D3952" t="s">
        <v>116</v>
      </c>
      <c r="E3952" t="s">
        <v>131</v>
      </c>
      <c r="F3952" t="s">
        <v>11466</v>
      </c>
      <c r="G3952" t="s">
        <v>133</v>
      </c>
      <c r="H3952" t="s">
        <v>134</v>
      </c>
      <c r="I3952" t="s">
        <v>135</v>
      </c>
      <c r="J3952" t="s">
        <v>136</v>
      </c>
      <c r="K3952" t="s">
        <v>137</v>
      </c>
      <c r="L3952" t="s">
        <v>11467</v>
      </c>
      <c r="M3952" t="s">
        <v>11468</v>
      </c>
      <c r="N3952">
        <v>5.61</v>
      </c>
      <c r="O3952">
        <v>0</v>
      </c>
      <c r="P3952">
        <v>1</v>
      </c>
      <c r="Q3952">
        <v>0</v>
      </c>
      <c r="R3952">
        <v>0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0.30687386549306667</v>
      </c>
      <c r="Y3952">
        <v>0</v>
      </c>
      <c r="Z3952">
        <v>0</v>
      </c>
      <c r="AA3952">
        <v>0</v>
      </c>
      <c r="AB3952">
        <v>0.3465219642100667</v>
      </c>
      <c r="AC3952">
        <v>0</v>
      </c>
      <c r="AD3952">
        <v>0</v>
      </c>
      <c r="AE3952">
        <v>0.65339582970313337</v>
      </c>
    </row>
    <row r="3953" spans="1:31" x14ac:dyDescent="0.25">
      <c r="A3953">
        <v>1829693</v>
      </c>
      <c r="B3953">
        <v>1</v>
      </c>
      <c r="C3953" t="s">
        <v>81</v>
      </c>
      <c r="D3953" t="s">
        <v>117</v>
      </c>
      <c r="E3953" t="s">
        <v>131</v>
      </c>
      <c r="F3953" t="s">
        <v>11469</v>
      </c>
      <c r="G3953" t="s">
        <v>753</v>
      </c>
      <c r="H3953" t="s">
        <v>134</v>
      </c>
      <c r="I3953" t="s">
        <v>135</v>
      </c>
      <c r="J3953" t="s">
        <v>3</v>
      </c>
      <c r="K3953" t="s">
        <v>137</v>
      </c>
      <c r="L3953" t="s">
        <v>11470</v>
      </c>
      <c r="M3953" t="s">
        <v>11471</v>
      </c>
      <c r="N3953">
        <v>0.60888888799999996</v>
      </c>
      <c r="O3953">
        <v>0</v>
      </c>
      <c r="P3953">
        <v>102</v>
      </c>
      <c r="Q3953">
        <v>0</v>
      </c>
      <c r="R3953">
        <v>0</v>
      </c>
      <c r="S3953">
        <v>0</v>
      </c>
      <c r="T3953">
        <v>1</v>
      </c>
      <c r="U3953">
        <v>0</v>
      </c>
      <c r="V3953">
        <v>0</v>
      </c>
      <c r="W3953">
        <v>0</v>
      </c>
      <c r="X3953">
        <v>11.91877023076084</v>
      </c>
      <c r="Y3953">
        <v>0</v>
      </c>
      <c r="Z3953">
        <v>0</v>
      </c>
      <c r="AA3953">
        <v>0</v>
      </c>
      <c r="AB3953">
        <v>6.0340893435400007E-2</v>
      </c>
      <c r="AC3953">
        <v>0</v>
      </c>
      <c r="AD3953">
        <v>0</v>
      </c>
      <c r="AE3953">
        <v>11.97911112419624</v>
      </c>
    </row>
    <row r="3954" spans="1:31" x14ac:dyDescent="0.25">
      <c r="A3954">
        <v>1829879</v>
      </c>
      <c r="B3954">
        <v>1</v>
      </c>
      <c r="C3954" t="s">
        <v>80</v>
      </c>
      <c r="D3954" t="s">
        <v>103</v>
      </c>
      <c r="E3954" t="s">
        <v>140</v>
      </c>
      <c r="F3954" t="s">
        <v>11472</v>
      </c>
      <c r="G3954" t="s">
        <v>142</v>
      </c>
      <c r="H3954" t="s">
        <v>134</v>
      </c>
      <c r="I3954" t="s">
        <v>135</v>
      </c>
      <c r="J3954" t="s">
        <v>136</v>
      </c>
      <c r="K3954" t="s">
        <v>137</v>
      </c>
      <c r="L3954" t="s">
        <v>11473</v>
      </c>
      <c r="M3954" t="s">
        <v>11474</v>
      </c>
      <c r="N3954">
        <v>0.92916666599999997</v>
      </c>
      <c r="O3954">
        <v>0</v>
      </c>
      <c r="P3954">
        <v>4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1.0948036457505002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1.0948036457505002</v>
      </c>
    </row>
    <row r="3955" spans="1:31" x14ac:dyDescent="0.25">
      <c r="A3955">
        <v>1829292</v>
      </c>
      <c r="B3955">
        <v>1</v>
      </c>
      <c r="C3955" t="s">
        <v>80</v>
      </c>
      <c r="D3955" t="s">
        <v>100</v>
      </c>
      <c r="E3955" t="s">
        <v>154</v>
      </c>
      <c r="F3955" t="s">
        <v>2417</v>
      </c>
      <c r="G3955" t="s">
        <v>242</v>
      </c>
      <c r="H3955" t="s">
        <v>157</v>
      </c>
      <c r="I3955" t="s">
        <v>135</v>
      </c>
      <c r="J3955" t="s">
        <v>3</v>
      </c>
      <c r="K3955" t="s">
        <v>137</v>
      </c>
      <c r="L3955" t="s">
        <v>11475</v>
      </c>
      <c r="M3955" t="s">
        <v>11476</v>
      </c>
      <c r="N3955">
        <v>4.2608333329999999</v>
      </c>
      <c r="O3955">
        <v>0</v>
      </c>
      <c r="P3955">
        <v>123</v>
      </c>
      <c r="Q3955">
        <v>0</v>
      </c>
      <c r="R3955">
        <v>0</v>
      </c>
      <c r="S3955">
        <v>0</v>
      </c>
      <c r="T3955">
        <v>10</v>
      </c>
      <c r="U3955">
        <v>0</v>
      </c>
      <c r="V3955">
        <v>0</v>
      </c>
      <c r="W3955">
        <v>0</v>
      </c>
      <c r="X3955">
        <v>130.75282325304951</v>
      </c>
      <c r="Y3955">
        <v>0</v>
      </c>
      <c r="Z3955">
        <v>0</v>
      </c>
      <c r="AA3955">
        <v>0</v>
      </c>
      <c r="AB3955">
        <v>30.732602777847646</v>
      </c>
      <c r="AC3955">
        <v>0</v>
      </c>
      <c r="AD3955">
        <v>0</v>
      </c>
      <c r="AE3955">
        <v>161.48542603089714</v>
      </c>
    </row>
    <row r="3956" spans="1:31" x14ac:dyDescent="0.25">
      <c r="A3956">
        <v>1829338</v>
      </c>
      <c r="B3956">
        <v>1</v>
      </c>
      <c r="C3956" t="s">
        <v>81</v>
      </c>
      <c r="D3956" t="s">
        <v>113</v>
      </c>
      <c r="E3956" t="s">
        <v>131</v>
      </c>
      <c r="F3956" t="s">
        <v>3081</v>
      </c>
      <c r="G3956" t="s">
        <v>150</v>
      </c>
      <c r="H3956" t="s">
        <v>134</v>
      </c>
      <c r="I3956" t="s">
        <v>135</v>
      </c>
      <c r="J3956" t="s">
        <v>136</v>
      </c>
      <c r="K3956" t="s">
        <v>151</v>
      </c>
      <c r="L3956" t="s">
        <v>11477</v>
      </c>
      <c r="M3956" t="s">
        <v>11478</v>
      </c>
      <c r="N3956">
        <v>7.8838583330000001</v>
      </c>
      <c r="O3956">
        <v>0</v>
      </c>
      <c r="P3956">
        <v>117</v>
      </c>
      <c r="Q3956">
        <v>0</v>
      </c>
      <c r="R3956">
        <v>0</v>
      </c>
      <c r="S3956">
        <v>0</v>
      </c>
      <c r="T3956">
        <v>6</v>
      </c>
      <c r="U3956">
        <v>0</v>
      </c>
      <c r="V3956">
        <v>0</v>
      </c>
      <c r="W3956">
        <v>0</v>
      </c>
      <c r="X3956">
        <v>188.22436359000446</v>
      </c>
      <c r="Y3956">
        <v>0</v>
      </c>
      <c r="Z3956">
        <v>0</v>
      </c>
      <c r="AA3956">
        <v>0</v>
      </c>
      <c r="AB3956">
        <v>27.973191002890982</v>
      </c>
      <c r="AC3956">
        <v>0</v>
      </c>
      <c r="AD3956">
        <v>0</v>
      </c>
      <c r="AE3956">
        <v>216.19755459289544</v>
      </c>
    </row>
    <row r="3957" spans="1:31" x14ac:dyDescent="0.25">
      <c r="A3957">
        <v>1829584</v>
      </c>
      <c r="B3957">
        <v>1</v>
      </c>
      <c r="C3957" t="s">
        <v>80</v>
      </c>
      <c r="D3957" t="s">
        <v>104</v>
      </c>
      <c r="E3957" t="s">
        <v>164</v>
      </c>
      <c r="F3957" t="s">
        <v>2483</v>
      </c>
      <c r="G3957" t="s">
        <v>156</v>
      </c>
      <c r="H3957" t="s">
        <v>157</v>
      </c>
      <c r="I3957" t="s">
        <v>135</v>
      </c>
      <c r="J3957" t="s">
        <v>136</v>
      </c>
      <c r="K3957" t="s">
        <v>137</v>
      </c>
      <c r="L3957" t="s">
        <v>11479</v>
      </c>
      <c r="M3957" t="s">
        <v>11480</v>
      </c>
      <c r="N3957">
        <v>1.489166666</v>
      </c>
      <c r="O3957">
        <v>1</v>
      </c>
      <c r="P3957">
        <v>22</v>
      </c>
      <c r="Q3957">
        <v>0</v>
      </c>
      <c r="R3957">
        <v>61</v>
      </c>
      <c r="S3957">
        <v>1</v>
      </c>
      <c r="T3957">
        <v>8</v>
      </c>
      <c r="U3957">
        <v>4</v>
      </c>
      <c r="V3957">
        <v>0</v>
      </c>
      <c r="W3957">
        <v>0.91135552127002517</v>
      </c>
      <c r="X3957">
        <v>13.420220514806624</v>
      </c>
      <c r="Y3957">
        <v>0</v>
      </c>
      <c r="Z3957">
        <v>47.527312175244717</v>
      </c>
      <c r="AA3957">
        <v>0</v>
      </c>
      <c r="AB3957">
        <v>3.6649170885475506</v>
      </c>
      <c r="AC3957">
        <v>722.30786113923796</v>
      </c>
      <c r="AD3957">
        <v>0</v>
      </c>
      <c r="AE3957">
        <v>787.83166643910681</v>
      </c>
    </row>
    <row r="3958" spans="1:31" x14ac:dyDescent="0.25">
      <c r="A3958">
        <v>1829255</v>
      </c>
      <c r="B3958">
        <v>1</v>
      </c>
      <c r="C3958" t="s">
        <v>81</v>
      </c>
      <c r="D3958" t="s">
        <v>128</v>
      </c>
      <c r="E3958" t="s">
        <v>164</v>
      </c>
      <c r="F3958" t="s">
        <v>3639</v>
      </c>
      <c r="G3958" t="s">
        <v>156</v>
      </c>
      <c r="H3958" t="s">
        <v>157</v>
      </c>
      <c r="I3958" t="s">
        <v>135</v>
      </c>
      <c r="J3958" t="s">
        <v>136</v>
      </c>
      <c r="K3958" t="s">
        <v>137</v>
      </c>
      <c r="L3958" t="s">
        <v>11481</v>
      </c>
      <c r="M3958" t="s">
        <v>11482</v>
      </c>
      <c r="N3958">
        <v>0.23250000000000001</v>
      </c>
      <c r="O3958">
        <v>6</v>
      </c>
      <c r="P3958">
        <v>1247</v>
      </c>
      <c r="Q3958">
        <v>21</v>
      </c>
      <c r="R3958">
        <v>16</v>
      </c>
      <c r="S3958">
        <v>11</v>
      </c>
      <c r="T3958">
        <v>89</v>
      </c>
      <c r="U3958">
        <v>0</v>
      </c>
      <c r="V3958">
        <v>0</v>
      </c>
      <c r="W3958">
        <v>0.93319296206220004</v>
      </c>
      <c r="X3958">
        <v>30.318660630549893</v>
      </c>
      <c r="Y3958">
        <v>30.172500385174128</v>
      </c>
      <c r="Z3958">
        <v>1.289076853964175</v>
      </c>
      <c r="AA3958">
        <v>12.243510849018826</v>
      </c>
      <c r="AB3958">
        <v>5.3581739554299013</v>
      </c>
      <c r="AC3958">
        <v>0</v>
      </c>
      <c r="AD3958">
        <v>0</v>
      </c>
      <c r="AE3958">
        <v>80.315115636199138</v>
      </c>
    </row>
    <row r="3959" spans="1:31" x14ac:dyDescent="0.25">
      <c r="A3959">
        <v>1829418</v>
      </c>
      <c r="B3959">
        <v>1</v>
      </c>
      <c r="C3959" t="s">
        <v>80</v>
      </c>
      <c r="D3959" t="s">
        <v>100</v>
      </c>
      <c r="E3959" t="s">
        <v>164</v>
      </c>
      <c r="F3959" t="s">
        <v>11483</v>
      </c>
      <c r="G3959" t="s">
        <v>156</v>
      </c>
      <c r="H3959" t="s">
        <v>157</v>
      </c>
      <c r="I3959" t="s">
        <v>135</v>
      </c>
      <c r="J3959" t="s">
        <v>136</v>
      </c>
      <c r="K3959" t="s">
        <v>137</v>
      </c>
      <c r="L3959" t="s">
        <v>11484</v>
      </c>
      <c r="M3959" t="s">
        <v>11485</v>
      </c>
      <c r="N3959">
        <v>0.83138888799999999</v>
      </c>
      <c r="O3959">
        <v>0</v>
      </c>
      <c r="P3959">
        <v>0</v>
      </c>
      <c r="Q3959">
        <v>13</v>
      </c>
      <c r="R3959">
        <v>63</v>
      </c>
      <c r="S3959">
        <v>0</v>
      </c>
      <c r="T3959">
        <v>4</v>
      </c>
      <c r="U3959">
        <v>0</v>
      </c>
      <c r="V3959">
        <v>0</v>
      </c>
      <c r="W3959">
        <v>0</v>
      </c>
      <c r="X3959">
        <v>0</v>
      </c>
      <c r="Y3959">
        <v>125.02419726678667</v>
      </c>
      <c r="Z3959">
        <v>200.40347833497333</v>
      </c>
      <c r="AA3959">
        <v>0</v>
      </c>
      <c r="AB3959">
        <v>4.0599031336495841</v>
      </c>
      <c r="AC3959">
        <v>0</v>
      </c>
      <c r="AD3959">
        <v>0</v>
      </c>
      <c r="AE3959">
        <v>329.48757873540961</v>
      </c>
    </row>
    <row r="3960" spans="1:31" x14ac:dyDescent="0.25">
      <c r="A3960">
        <v>1829796</v>
      </c>
      <c r="B3960">
        <v>1</v>
      </c>
      <c r="C3960" t="s">
        <v>81</v>
      </c>
      <c r="D3960" t="s">
        <v>112</v>
      </c>
      <c r="E3960" t="s">
        <v>202</v>
      </c>
      <c r="F3960" t="s">
        <v>11486</v>
      </c>
      <c r="G3960" t="s">
        <v>156</v>
      </c>
      <c r="H3960" t="s">
        <v>157</v>
      </c>
      <c r="I3960" t="s">
        <v>135</v>
      </c>
      <c r="J3960" t="s">
        <v>136</v>
      </c>
      <c r="K3960" t="s">
        <v>137</v>
      </c>
      <c r="L3960" t="s">
        <v>11487</v>
      </c>
      <c r="M3960" t="s">
        <v>11488</v>
      </c>
      <c r="N3960">
        <v>2.5980555550000002</v>
      </c>
      <c r="O3960">
        <v>3</v>
      </c>
      <c r="P3960">
        <v>857</v>
      </c>
      <c r="Q3960">
        <v>80</v>
      </c>
      <c r="R3960">
        <v>271</v>
      </c>
      <c r="S3960">
        <v>10</v>
      </c>
      <c r="T3960">
        <v>104</v>
      </c>
      <c r="U3960">
        <v>1</v>
      </c>
      <c r="V3960">
        <v>0</v>
      </c>
      <c r="W3960">
        <v>1.4699426390553665</v>
      </c>
      <c r="X3960">
        <v>435.00041676999052</v>
      </c>
      <c r="Y3960">
        <v>298.90064248424613</v>
      </c>
      <c r="Z3960">
        <v>199.44181381683569</v>
      </c>
      <c r="AA3960">
        <v>57.097852586609889</v>
      </c>
      <c r="AB3960">
        <v>91.923264571998985</v>
      </c>
      <c r="AC3960">
        <v>5.4471095156112508</v>
      </c>
      <c r="AD3960">
        <v>0</v>
      </c>
      <c r="AE3960">
        <v>1089.2810423843478</v>
      </c>
    </row>
    <row r="3961" spans="1:31" x14ac:dyDescent="0.25">
      <c r="A3961">
        <v>1829424</v>
      </c>
      <c r="B3961">
        <v>1</v>
      </c>
      <c r="C3961" t="s">
        <v>80</v>
      </c>
      <c r="D3961" t="s">
        <v>103</v>
      </c>
      <c r="E3961" t="s">
        <v>223</v>
      </c>
      <c r="F3961" t="s">
        <v>11489</v>
      </c>
      <c r="G3961" t="s">
        <v>4974</v>
      </c>
      <c r="H3961" t="s">
        <v>134</v>
      </c>
      <c r="I3961" t="s">
        <v>135</v>
      </c>
      <c r="J3961" t="s">
        <v>136</v>
      </c>
      <c r="K3961" t="s">
        <v>137</v>
      </c>
      <c r="L3961" t="s">
        <v>11490</v>
      </c>
      <c r="M3961" t="s">
        <v>11491</v>
      </c>
      <c r="N3961">
        <v>2.1583333329999999</v>
      </c>
      <c r="O3961">
        <v>0</v>
      </c>
      <c r="P3961">
        <v>2</v>
      </c>
      <c r="Q3961">
        <v>0</v>
      </c>
      <c r="R3961">
        <v>0</v>
      </c>
      <c r="S3961">
        <v>0</v>
      </c>
      <c r="T3961">
        <v>1</v>
      </c>
      <c r="U3961">
        <v>0</v>
      </c>
      <c r="V3961">
        <v>0</v>
      </c>
      <c r="W3961">
        <v>0</v>
      </c>
      <c r="X3961">
        <v>0.72956619069049999</v>
      </c>
      <c r="Y3961">
        <v>0</v>
      </c>
      <c r="Z3961">
        <v>0</v>
      </c>
      <c r="AA3961">
        <v>0</v>
      </c>
      <c r="AB3961">
        <v>3.5735381059680003</v>
      </c>
      <c r="AC3961">
        <v>0</v>
      </c>
      <c r="AD3961">
        <v>0</v>
      </c>
      <c r="AE3961">
        <v>4.3031042966584998</v>
      </c>
    </row>
    <row r="3962" spans="1:31" x14ac:dyDescent="0.25">
      <c r="A3962">
        <v>1829275</v>
      </c>
      <c r="B3962">
        <v>1</v>
      </c>
      <c r="C3962" t="s">
        <v>80</v>
      </c>
      <c r="D3962" t="s">
        <v>106</v>
      </c>
      <c r="E3962" t="s">
        <v>164</v>
      </c>
      <c r="F3962" t="s">
        <v>11492</v>
      </c>
      <c r="G3962" t="s">
        <v>156</v>
      </c>
      <c r="H3962" t="s">
        <v>157</v>
      </c>
      <c r="I3962" t="s">
        <v>135</v>
      </c>
      <c r="J3962" t="s">
        <v>136</v>
      </c>
      <c r="K3962" t="s">
        <v>137</v>
      </c>
      <c r="L3962" t="s">
        <v>11493</v>
      </c>
      <c r="M3962" t="s">
        <v>11494</v>
      </c>
      <c r="N3962">
        <v>0.53583333300000002</v>
      </c>
      <c r="O3962">
        <v>0</v>
      </c>
      <c r="P3962">
        <v>246</v>
      </c>
      <c r="Q3962">
        <v>50</v>
      </c>
      <c r="R3962">
        <v>43</v>
      </c>
      <c r="S3962">
        <v>6</v>
      </c>
      <c r="T3962">
        <v>36</v>
      </c>
      <c r="U3962">
        <v>1</v>
      </c>
      <c r="V3962">
        <v>0</v>
      </c>
      <c r="W3962">
        <v>0</v>
      </c>
      <c r="X3962">
        <v>19.873050703479418</v>
      </c>
      <c r="Y3962">
        <v>213.5331805896285</v>
      </c>
      <c r="Z3962">
        <v>27.776815684217123</v>
      </c>
      <c r="AA3962">
        <v>15.174323082345818</v>
      </c>
      <c r="AB3962">
        <v>8.3846191358054671</v>
      </c>
      <c r="AC3962">
        <v>0.40251364705012493</v>
      </c>
      <c r="AD3962">
        <v>0</v>
      </c>
      <c r="AE3962">
        <v>285.14450284252644</v>
      </c>
    </row>
    <row r="3963" spans="1:31" x14ac:dyDescent="0.25">
      <c r="A3963">
        <v>1829212</v>
      </c>
      <c r="B3963">
        <v>1</v>
      </c>
      <c r="C3963" t="s">
        <v>80</v>
      </c>
      <c r="D3963" t="s">
        <v>100</v>
      </c>
      <c r="E3963" t="s">
        <v>154</v>
      </c>
      <c r="F3963" t="s">
        <v>11495</v>
      </c>
      <c r="G3963" t="s">
        <v>175</v>
      </c>
      <c r="H3963" t="s">
        <v>157</v>
      </c>
      <c r="I3963" t="s">
        <v>135</v>
      </c>
      <c r="J3963" t="s">
        <v>136</v>
      </c>
      <c r="K3963" t="s">
        <v>137</v>
      </c>
      <c r="L3963" t="s">
        <v>11496</v>
      </c>
      <c r="M3963" t="s">
        <v>11497</v>
      </c>
      <c r="N3963">
        <v>1.554444444</v>
      </c>
      <c r="O3963">
        <v>0</v>
      </c>
      <c r="P3963">
        <v>100</v>
      </c>
      <c r="Q3963">
        <v>0</v>
      </c>
      <c r="R3963">
        <v>1</v>
      </c>
      <c r="S3963">
        <v>0</v>
      </c>
      <c r="T3963">
        <v>3</v>
      </c>
      <c r="U3963">
        <v>0</v>
      </c>
      <c r="V3963">
        <v>0</v>
      </c>
      <c r="W3963">
        <v>0</v>
      </c>
      <c r="X3963">
        <v>14.274536713819197</v>
      </c>
      <c r="Y3963">
        <v>0</v>
      </c>
      <c r="Z3963">
        <v>1.9783088930166665E-3</v>
      </c>
      <c r="AA3963">
        <v>0</v>
      </c>
      <c r="AB3963">
        <v>0.5390374844694501</v>
      </c>
      <c r="AC3963">
        <v>0</v>
      </c>
      <c r="AD3963">
        <v>0</v>
      </c>
      <c r="AE3963">
        <v>14.815552507181664</v>
      </c>
    </row>
    <row r="3964" spans="1:31" x14ac:dyDescent="0.25">
      <c r="A3964">
        <v>1829461</v>
      </c>
      <c r="B3964">
        <v>1</v>
      </c>
      <c r="C3964" t="s">
        <v>80</v>
      </c>
      <c r="D3964" t="s">
        <v>85</v>
      </c>
      <c r="E3964" t="s">
        <v>140</v>
      </c>
      <c r="F3964" t="s">
        <v>11498</v>
      </c>
      <c r="G3964" t="s">
        <v>242</v>
      </c>
      <c r="H3964" t="s">
        <v>134</v>
      </c>
      <c r="I3964" t="s">
        <v>135</v>
      </c>
      <c r="J3964" t="s">
        <v>136</v>
      </c>
      <c r="K3964" t="s">
        <v>137</v>
      </c>
      <c r="L3964" t="s">
        <v>11499</v>
      </c>
      <c r="M3964" t="s">
        <v>11500</v>
      </c>
      <c r="N3964">
        <v>1.1730555549999999</v>
      </c>
      <c r="O3964">
        <v>0</v>
      </c>
      <c r="P3964">
        <v>15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4.0414170496758999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4.0414170496758999</v>
      </c>
    </row>
    <row r="3965" spans="1:31" x14ac:dyDescent="0.25">
      <c r="A3965">
        <v>1829318</v>
      </c>
      <c r="B3965">
        <v>1</v>
      </c>
      <c r="C3965" t="s">
        <v>81</v>
      </c>
      <c r="D3965" t="s">
        <v>112</v>
      </c>
      <c r="E3965" t="s">
        <v>131</v>
      </c>
      <c r="F3965" t="s">
        <v>11501</v>
      </c>
      <c r="G3965" t="s">
        <v>150</v>
      </c>
      <c r="H3965" t="s">
        <v>134</v>
      </c>
      <c r="I3965" t="s">
        <v>135</v>
      </c>
      <c r="J3965" t="s">
        <v>136</v>
      </c>
      <c r="K3965" t="s">
        <v>151</v>
      </c>
      <c r="L3965" t="s">
        <v>11502</v>
      </c>
      <c r="M3965" t="s">
        <v>11503</v>
      </c>
      <c r="N3965">
        <v>7.7832138879999997</v>
      </c>
      <c r="O3965">
        <v>0</v>
      </c>
      <c r="P3965">
        <v>12</v>
      </c>
      <c r="Q3965">
        <v>0</v>
      </c>
      <c r="R3965">
        <v>15</v>
      </c>
      <c r="S3965">
        <v>0</v>
      </c>
      <c r="T3965">
        <v>1</v>
      </c>
      <c r="U3965">
        <v>0</v>
      </c>
      <c r="V3965">
        <v>0</v>
      </c>
      <c r="W3965">
        <v>0</v>
      </c>
      <c r="X3965">
        <v>9.9293340195899482</v>
      </c>
      <c r="Y3965">
        <v>0</v>
      </c>
      <c r="Z3965">
        <v>21.477508314842918</v>
      </c>
      <c r="AA3965">
        <v>0</v>
      </c>
      <c r="AB3965">
        <v>12.806024376469601</v>
      </c>
      <c r="AC3965">
        <v>0</v>
      </c>
      <c r="AD3965">
        <v>0</v>
      </c>
      <c r="AE3965">
        <v>44.212866710902468</v>
      </c>
    </row>
    <row r="3966" spans="1:31" x14ac:dyDescent="0.25">
      <c r="A3966">
        <v>1829355</v>
      </c>
      <c r="B3966">
        <v>1</v>
      </c>
      <c r="C3966" t="s">
        <v>80</v>
      </c>
      <c r="D3966" t="s">
        <v>92</v>
      </c>
      <c r="E3966" t="s">
        <v>140</v>
      </c>
      <c r="F3966" t="s">
        <v>11504</v>
      </c>
      <c r="G3966" t="s">
        <v>142</v>
      </c>
      <c r="H3966" t="s">
        <v>134</v>
      </c>
      <c r="I3966" t="s">
        <v>135</v>
      </c>
      <c r="J3966" t="s">
        <v>136</v>
      </c>
      <c r="K3966" t="s">
        <v>137</v>
      </c>
      <c r="L3966" t="s">
        <v>11505</v>
      </c>
      <c r="M3966" t="s">
        <v>11506</v>
      </c>
      <c r="N3966">
        <v>3.2283333330000001</v>
      </c>
      <c r="O3966">
        <v>0</v>
      </c>
      <c r="P3966">
        <v>1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0.75570570222116651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0.75570570222116651</v>
      </c>
    </row>
    <row r="3967" spans="1:31" x14ac:dyDescent="0.25">
      <c r="A3967">
        <v>1829753</v>
      </c>
      <c r="B3967">
        <v>1</v>
      </c>
      <c r="C3967" t="s">
        <v>81</v>
      </c>
      <c r="D3967" t="s">
        <v>112</v>
      </c>
      <c r="E3967" t="s">
        <v>202</v>
      </c>
      <c r="F3967" t="s">
        <v>11507</v>
      </c>
      <c r="G3967" t="s">
        <v>156</v>
      </c>
      <c r="H3967" t="s">
        <v>157</v>
      </c>
      <c r="I3967" t="s">
        <v>135</v>
      </c>
      <c r="J3967" t="s">
        <v>136</v>
      </c>
      <c r="K3967" t="s">
        <v>137</v>
      </c>
      <c r="L3967" t="s">
        <v>11508</v>
      </c>
      <c r="M3967" t="s">
        <v>11509</v>
      </c>
      <c r="N3967">
        <v>0.104722222</v>
      </c>
      <c r="O3967">
        <v>12</v>
      </c>
      <c r="P3967">
        <v>8183</v>
      </c>
      <c r="Q3967">
        <v>367</v>
      </c>
      <c r="R3967">
        <v>1696</v>
      </c>
      <c r="S3967">
        <v>69</v>
      </c>
      <c r="T3967">
        <v>732</v>
      </c>
      <c r="U3967">
        <v>11</v>
      </c>
      <c r="V3967">
        <v>5</v>
      </c>
      <c r="W3967">
        <v>0.16552296724892501</v>
      </c>
      <c r="X3967">
        <v>146.401385674105</v>
      </c>
      <c r="Y3967">
        <v>38.241632173660747</v>
      </c>
      <c r="Z3967">
        <v>47.997327177232172</v>
      </c>
      <c r="AA3967">
        <v>30.794450680499274</v>
      </c>
      <c r="AB3967">
        <v>27.072094319013875</v>
      </c>
      <c r="AC3967">
        <v>35.976236667435991</v>
      </c>
      <c r="AD3967">
        <v>13.608928718395399</v>
      </c>
      <c r="AE3967">
        <v>340.25757837759147</v>
      </c>
    </row>
    <row r="3968" spans="1:31" x14ac:dyDescent="0.25">
      <c r="A3968">
        <v>1829361</v>
      </c>
      <c r="B3968">
        <v>1</v>
      </c>
      <c r="C3968" t="s">
        <v>81</v>
      </c>
      <c r="D3968" t="s">
        <v>113</v>
      </c>
      <c r="E3968" t="s">
        <v>131</v>
      </c>
      <c r="F3968" t="s">
        <v>11510</v>
      </c>
      <c r="G3968" t="s">
        <v>150</v>
      </c>
      <c r="H3968" t="s">
        <v>134</v>
      </c>
      <c r="I3968" t="s">
        <v>135</v>
      </c>
      <c r="J3968" t="s">
        <v>136</v>
      </c>
      <c r="K3968" t="s">
        <v>151</v>
      </c>
      <c r="L3968" t="s">
        <v>11511</v>
      </c>
      <c r="M3968" t="s">
        <v>11512</v>
      </c>
      <c r="N3968">
        <v>7.5142119440000004</v>
      </c>
      <c r="O3968">
        <v>0</v>
      </c>
      <c r="P3968">
        <v>146</v>
      </c>
      <c r="Q3968">
        <v>0</v>
      </c>
      <c r="R3968">
        <v>0</v>
      </c>
      <c r="S3968">
        <v>0</v>
      </c>
      <c r="T3968">
        <v>14</v>
      </c>
      <c r="U3968">
        <v>0</v>
      </c>
      <c r="V3968">
        <v>0</v>
      </c>
      <c r="W3968">
        <v>0</v>
      </c>
      <c r="X3968">
        <v>218.64213688861537</v>
      </c>
      <c r="Y3968">
        <v>0</v>
      </c>
      <c r="Z3968">
        <v>0</v>
      </c>
      <c r="AA3968">
        <v>0</v>
      </c>
      <c r="AB3968">
        <v>89.717142091737273</v>
      </c>
      <c r="AC3968">
        <v>0</v>
      </c>
      <c r="AD3968">
        <v>0</v>
      </c>
      <c r="AE3968">
        <v>308.35927898035266</v>
      </c>
    </row>
    <row r="3969" spans="1:31" x14ac:dyDescent="0.25">
      <c r="A3969">
        <v>1829836</v>
      </c>
      <c r="B3969">
        <v>1</v>
      </c>
      <c r="C3969" t="s">
        <v>81</v>
      </c>
      <c r="D3969" t="s">
        <v>122</v>
      </c>
      <c r="E3969" t="s">
        <v>202</v>
      </c>
      <c r="F3969" t="s">
        <v>11513</v>
      </c>
      <c r="G3969" t="s">
        <v>156</v>
      </c>
      <c r="H3969" t="s">
        <v>157</v>
      </c>
      <c r="I3969" t="s">
        <v>135</v>
      </c>
      <c r="J3969" t="s">
        <v>136</v>
      </c>
      <c r="K3969" t="s">
        <v>137</v>
      </c>
      <c r="L3969" t="s">
        <v>11514</v>
      </c>
      <c r="M3969" t="s">
        <v>11515</v>
      </c>
      <c r="N3969">
        <v>4.4391666660000002</v>
      </c>
      <c r="O3969">
        <v>0</v>
      </c>
      <c r="P3969">
        <v>154</v>
      </c>
      <c r="Q3969">
        <v>0</v>
      </c>
      <c r="R3969">
        <v>0</v>
      </c>
      <c r="S3969">
        <v>4</v>
      </c>
      <c r="T3969">
        <v>24</v>
      </c>
      <c r="U3969">
        <v>3</v>
      </c>
      <c r="V3969">
        <v>0</v>
      </c>
      <c r="W3969">
        <v>0</v>
      </c>
      <c r="X3969">
        <v>108.12725037367547</v>
      </c>
      <c r="Y3969">
        <v>0</v>
      </c>
      <c r="Z3969">
        <v>0</v>
      </c>
      <c r="AA3969">
        <v>35.715090889176601</v>
      </c>
      <c r="AB3969">
        <v>45.667084327505172</v>
      </c>
      <c r="AC3969">
        <v>470.97273631251898</v>
      </c>
      <c r="AD3969">
        <v>0</v>
      </c>
      <c r="AE3969">
        <v>660.48216190287621</v>
      </c>
    </row>
    <row r="3970" spans="1:31" x14ac:dyDescent="0.25">
      <c r="A3970">
        <v>1829859</v>
      </c>
      <c r="B3970">
        <v>1</v>
      </c>
      <c r="C3970" t="s">
        <v>81</v>
      </c>
      <c r="D3970" t="s">
        <v>118</v>
      </c>
      <c r="E3970" t="s">
        <v>154</v>
      </c>
      <c r="F3970" t="s">
        <v>11516</v>
      </c>
      <c r="G3970" t="s">
        <v>175</v>
      </c>
      <c r="H3970" t="s">
        <v>157</v>
      </c>
      <c r="I3970" t="s">
        <v>135</v>
      </c>
      <c r="J3970" t="s">
        <v>136</v>
      </c>
      <c r="K3970" t="s">
        <v>137</v>
      </c>
      <c r="L3970" t="s">
        <v>11517</v>
      </c>
      <c r="M3970" t="s">
        <v>11518</v>
      </c>
      <c r="N3970">
        <v>0.453055555</v>
      </c>
      <c r="O3970">
        <v>0</v>
      </c>
      <c r="P3970">
        <v>133</v>
      </c>
      <c r="Q3970">
        <v>9</v>
      </c>
      <c r="R3970">
        <v>10</v>
      </c>
      <c r="S3970">
        <v>0</v>
      </c>
      <c r="T3970">
        <v>5</v>
      </c>
      <c r="U3970">
        <v>0</v>
      </c>
      <c r="V3970">
        <v>0</v>
      </c>
      <c r="W3970">
        <v>0</v>
      </c>
      <c r="X3970">
        <v>10.60583336427946</v>
      </c>
      <c r="Y3970">
        <v>7.1675261068939857</v>
      </c>
      <c r="Z3970">
        <v>9.2749274072490024</v>
      </c>
      <c r="AA3970">
        <v>0</v>
      </c>
      <c r="AB3970">
        <v>0.27160375661503333</v>
      </c>
      <c r="AC3970">
        <v>0</v>
      </c>
      <c r="AD3970">
        <v>0</v>
      </c>
      <c r="AE3970">
        <v>27.319890635037481</v>
      </c>
    </row>
    <row r="3971" spans="1:31" x14ac:dyDescent="0.25">
      <c r="A3971">
        <v>1829690</v>
      </c>
      <c r="B3971">
        <v>1</v>
      </c>
      <c r="C3971" t="s">
        <v>80</v>
      </c>
      <c r="D3971" t="s">
        <v>100</v>
      </c>
      <c r="E3971" t="s">
        <v>202</v>
      </c>
      <c r="F3971" t="s">
        <v>1061</v>
      </c>
      <c r="G3971" t="s">
        <v>156</v>
      </c>
      <c r="H3971" t="s">
        <v>157</v>
      </c>
      <c r="I3971" t="s">
        <v>135</v>
      </c>
      <c r="J3971" t="s">
        <v>136</v>
      </c>
      <c r="K3971" t="s">
        <v>137</v>
      </c>
      <c r="L3971" t="s">
        <v>11519</v>
      </c>
      <c r="M3971" t="s">
        <v>11520</v>
      </c>
      <c r="N3971">
        <v>9.2222222000000006E-2</v>
      </c>
      <c r="O3971">
        <v>10</v>
      </c>
      <c r="P3971">
        <v>16940</v>
      </c>
      <c r="Q3971">
        <v>32</v>
      </c>
      <c r="R3971">
        <v>411</v>
      </c>
      <c r="S3971">
        <v>43</v>
      </c>
      <c r="T3971">
        <v>2776</v>
      </c>
      <c r="U3971">
        <v>32</v>
      </c>
      <c r="V3971">
        <v>182</v>
      </c>
      <c r="W3971">
        <v>0.38442972012499993</v>
      </c>
      <c r="X3971">
        <v>370.61592111327644</v>
      </c>
      <c r="Y3971">
        <v>15.17357409105267</v>
      </c>
      <c r="Z3971">
        <v>21.218014474797847</v>
      </c>
      <c r="AA3971">
        <v>52.67071909890899</v>
      </c>
      <c r="AB3971">
        <v>332.11608568448025</v>
      </c>
      <c r="AC3971">
        <v>166.5470667653729</v>
      </c>
      <c r="AD3971">
        <v>395.78199103210181</v>
      </c>
      <c r="AE3971">
        <v>1354.5078019801158</v>
      </c>
    </row>
    <row r="3972" spans="1:31" x14ac:dyDescent="0.25">
      <c r="A3972">
        <v>1829813</v>
      </c>
      <c r="B3972">
        <v>1</v>
      </c>
      <c r="C3972" t="s">
        <v>80</v>
      </c>
      <c r="D3972" t="s">
        <v>110</v>
      </c>
      <c r="E3972" t="s">
        <v>140</v>
      </c>
      <c r="F3972" t="s">
        <v>11521</v>
      </c>
      <c r="G3972" t="s">
        <v>242</v>
      </c>
      <c r="H3972" t="s">
        <v>134</v>
      </c>
      <c r="I3972" t="s">
        <v>135</v>
      </c>
      <c r="J3972" t="s">
        <v>136</v>
      </c>
      <c r="K3972" t="s">
        <v>137</v>
      </c>
      <c r="L3972" t="s">
        <v>11522</v>
      </c>
      <c r="M3972" t="s">
        <v>11523</v>
      </c>
      <c r="N3972">
        <v>0.89583333300000001</v>
      </c>
      <c r="O3972">
        <v>0</v>
      </c>
      <c r="P3972">
        <v>3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0.81797857215999992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0.81797857215999992</v>
      </c>
    </row>
    <row r="3973" spans="1:31" x14ac:dyDescent="0.25">
      <c r="A3973">
        <v>1829667</v>
      </c>
      <c r="B3973">
        <v>1</v>
      </c>
      <c r="C3973" t="s">
        <v>81</v>
      </c>
      <c r="D3973" t="s">
        <v>120</v>
      </c>
      <c r="E3973" t="s">
        <v>164</v>
      </c>
      <c r="F3973" t="s">
        <v>11524</v>
      </c>
      <c r="G3973" t="s">
        <v>156</v>
      </c>
      <c r="H3973" t="s">
        <v>157</v>
      </c>
      <c r="I3973" t="s">
        <v>135</v>
      </c>
      <c r="J3973" t="s">
        <v>136</v>
      </c>
      <c r="K3973" t="s">
        <v>137</v>
      </c>
      <c r="L3973" t="s">
        <v>11525</v>
      </c>
      <c r="M3973" t="s">
        <v>11526</v>
      </c>
      <c r="N3973">
        <v>1.102777777</v>
      </c>
      <c r="O3973">
        <v>0</v>
      </c>
      <c r="P3973">
        <v>189</v>
      </c>
      <c r="Q3973">
        <v>39</v>
      </c>
      <c r="R3973">
        <v>11</v>
      </c>
      <c r="S3973">
        <v>2</v>
      </c>
      <c r="T3973">
        <v>11</v>
      </c>
      <c r="U3973">
        <v>0</v>
      </c>
      <c r="V3973">
        <v>0</v>
      </c>
      <c r="W3973">
        <v>0</v>
      </c>
      <c r="X3973">
        <v>35.668158334797518</v>
      </c>
      <c r="Y3973">
        <v>28.177471990914256</v>
      </c>
      <c r="Z3973">
        <v>5.9815895504254994</v>
      </c>
      <c r="AA3973">
        <v>5.5050712832842494</v>
      </c>
      <c r="AB3973">
        <v>4.7844367187741508</v>
      </c>
      <c r="AC3973">
        <v>0</v>
      </c>
      <c r="AD3973">
        <v>0</v>
      </c>
      <c r="AE3973">
        <v>80.116727878195675</v>
      </c>
    </row>
    <row r="3974" spans="1:31" x14ac:dyDescent="0.25">
      <c r="A3974">
        <v>1829627</v>
      </c>
      <c r="B3974">
        <v>1</v>
      </c>
      <c r="C3974" t="s">
        <v>80</v>
      </c>
      <c r="D3974" t="s">
        <v>100</v>
      </c>
      <c r="E3974" t="s">
        <v>154</v>
      </c>
      <c r="F3974" t="s">
        <v>11527</v>
      </c>
      <c r="G3974" t="s">
        <v>175</v>
      </c>
      <c r="H3974" t="s">
        <v>157</v>
      </c>
      <c r="I3974" t="s">
        <v>135</v>
      </c>
      <c r="J3974" t="s">
        <v>136</v>
      </c>
      <c r="K3974" t="s">
        <v>137</v>
      </c>
      <c r="L3974" t="s">
        <v>11528</v>
      </c>
      <c r="M3974" t="s">
        <v>11529</v>
      </c>
      <c r="N3974">
        <v>3.3405555549999999</v>
      </c>
      <c r="O3974">
        <v>0</v>
      </c>
      <c r="P3974">
        <v>132</v>
      </c>
      <c r="Q3974">
        <v>0</v>
      </c>
      <c r="R3974">
        <v>0</v>
      </c>
      <c r="S3974">
        <v>0</v>
      </c>
      <c r="T3974">
        <v>11</v>
      </c>
      <c r="U3974">
        <v>0</v>
      </c>
      <c r="V3974">
        <v>0</v>
      </c>
      <c r="W3974">
        <v>0</v>
      </c>
      <c r="X3974">
        <v>153.66130057246767</v>
      </c>
      <c r="Y3974">
        <v>0</v>
      </c>
      <c r="Z3974">
        <v>0</v>
      </c>
      <c r="AA3974">
        <v>0</v>
      </c>
      <c r="AB3974">
        <v>3.7170557213019992</v>
      </c>
      <c r="AC3974">
        <v>0</v>
      </c>
      <c r="AD3974">
        <v>0</v>
      </c>
      <c r="AE3974">
        <v>157.37835629376966</v>
      </c>
    </row>
    <row r="3975" spans="1:31" x14ac:dyDescent="0.25">
      <c r="A3975">
        <v>1829544</v>
      </c>
      <c r="B3975">
        <v>1</v>
      </c>
      <c r="C3975" t="s">
        <v>80</v>
      </c>
      <c r="D3975" t="s">
        <v>96</v>
      </c>
      <c r="E3975" t="s">
        <v>131</v>
      </c>
      <c r="F3975" t="s">
        <v>11530</v>
      </c>
      <c r="G3975" t="s">
        <v>150</v>
      </c>
      <c r="H3975" t="s">
        <v>134</v>
      </c>
      <c r="I3975" t="s">
        <v>135</v>
      </c>
      <c r="J3975" t="s">
        <v>136</v>
      </c>
      <c r="K3975" t="s">
        <v>151</v>
      </c>
      <c r="L3975" t="s">
        <v>11531</v>
      </c>
      <c r="M3975" t="s">
        <v>11532</v>
      </c>
      <c r="N3975">
        <v>0.26861111100000001</v>
      </c>
      <c r="O3975">
        <v>0</v>
      </c>
      <c r="P3975">
        <v>95</v>
      </c>
      <c r="Q3975">
        <v>0</v>
      </c>
      <c r="R3975">
        <v>0</v>
      </c>
      <c r="S3975">
        <v>0</v>
      </c>
      <c r="T3975">
        <v>7</v>
      </c>
      <c r="U3975">
        <v>0</v>
      </c>
      <c r="V3975">
        <v>0</v>
      </c>
      <c r="W3975">
        <v>0</v>
      </c>
      <c r="X3975">
        <v>6.9280143798499081</v>
      </c>
      <c r="Y3975">
        <v>0</v>
      </c>
      <c r="Z3975">
        <v>0</v>
      </c>
      <c r="AA3975">
        <v>0</v>
      </c>
      <c r="AB3975">
        <v>2.2839703803994835</v>
      </c>
      <c r="AC3975">
        <v>0</v>
      </c>
      <c r="AD3975">
        <v>0</v>
      </c>
      <c r="AE3975">
        <v>9.2119847602493916</v>
      </c>
    </row>
    <row r="3976" spans="1:31" x14ac:dyDescent="0.25">
      <c r="A3976">
        <v>1829295</v>
      </c>
      <c r="B3976">
        <v>1</v>
      </c>
      <c r="C3976" t="s">
        <v>81</v>
      </c>
      <c r="D3976" t="s">
        <v>115</v>
      </c>
      <c r="E3976" t="s">
        <v>252</v>
      </c>
      <c r="F3976" t="s">
        <v>11533</v>
      </c>
      <c r="G3976" t="s">
        <v>1510</v>
      </c>
      <c r="H3976" t="s">
        <v>134</v>
      </c>
      <c r="I3976" t="s">
        <v>135</v>
      </c>
      <c r="J3976" t="s">
        <v>136</v>
      </c>
      <c r="K3976" t="s">
        <v>137</v>
      </c>
      <c r="L3976" t="s">
        <v>11534</v>
      </c>
      <c r="M3976" t="s">
        <v>11535</v>
      </c>
      <c r="N3976">
        <v>5.7625000000000002</v>
      </c>
      <c r="O3976">
        <v>0</v>
      </c>
      <c r="P3976">
        <v>55</v>
      </c>
      <c r="Q3976">
        <v>0</v>
      </c>
      <c r="R3976">
        <v>7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20.009733441074999</v>
      </c>
      <c r="Y3976">
        <v>0</v>
      </c>
      <c r="Z3976">
        <v>3.7341509401829991</v>
      </c>
      <c r="AA3976">
        <v>0</v>
      </c>
      <c r="AB3976">
        <v>0</v>
      </c>
      <c r="AC3976">
        <v>0</v>
      </c>
      <c r="AD3976">
        <v>0</v>
      </c>
      <c r="AE3976">
        <v>23.743884381257999</v>
      </c>
    </row>
    <row r="3977" spans="1:31" x14ac:dyDescent="0.25">
      <c r="A3977">
        <v>1829235</v>
      </c>
      <c r="B3977">
        <v>1</v>
      </c>
      <c r="C3977" t="s">
        <v>81</v>
      </c>
      <c r="D3977" t="s">
        <v>119</v>
      </c>
      <c r="E3977" t="s">
        <v>202</v>
      </c>
      <c r="F3977" t="s">
        <v>1560</v>
      </c>
      <c r="G3977" t="s">
        <v>156</v>
      </c>
      <c r="H3977" t="s">
        <v>157</v>
      </c>
      <c r="I3977" t="s">
        <v>179</v>
      </c>
      <c r="J3977" t="s">
        <v>136</v>
      </c>
      <c r="K3977" t="s">
        <v>137</v>
      </c>
      <c r="L3977" t="s">
        <v>11536</v>
      </c>
      <c r="M3977" t="s">
        <v>11537</v>
      </c>
      <c r="N3977">
        <v>3.6388888000000001E-2</v>
      </c>
      <c r="O3977">
        <v>0</v>
      </c>
      <c r="P3977">
        <v>933</v>
      </c>
      <c r="Q3977">
        <v>17</v>
      </c>
      <c r="R3977">
        <v>204</v>
      </c>
      <c r="S3977">
        <v>0</v>
      </c>
      <c r="T3977">
        <v>54</v>
      </c>
      <c r="U3977">
        <v>0</v>
      </c>
      <c r="V3977">
        <v>0</v>
      </c>
      <c r="W3977">
        <v>0</v>
      </c>
      <c r="X3977">
        <v>3.7879315292145996</v>
      </c>
      <c r="Y3977">
        <v>3.5993148852569998</v>
      </c>
      <c r="Z3977">
        <v>15.371694423098392</v>
      </c>
      <c r="AA3977">
        <v>0</v>
      </c>
      <c r="AB3977">
        <v>0.52533424773101667</v>
      </c>
      <c r="AC3977">
        <v>0</v>
      </c>
      <c r="AD3977">
        <v>0</v>
      </c>
      <c r="AE3977">
        <v>23.284275085301008</v>
      </c>
    </row>
    <row r="3978" spans="1:31" x14ac:dyDescent="0.25">
      <c r="A3978">
        <v>1829381</v>
      </c>
      <c r="B3978">
        <v>1</v>
      </c>
      <c r="C3978" t="s">
        <v>81</v>
      </c>
      <c r="D3978" t="s">
        <v>128</v>
      </c>
      <c r="E3978" t="s">
        <v>164</v>
      </c>
      <c r="F3978" t="s">
        <v>1977</v>
      </c>
      <c r="G3978" t="s">
        <v>225</v>
      </c>
      <c r="H3978" t="s">
        <v>157</v>
      </c>
      <c r="I3978" t="s">
        <v>135</v>
      </c>
      <c r="J3978" t="s">
        <v>136</v>
      </c>
      <c r="K3978" t="s">
        <v>151</v>
      </c>
      <c r="L3978" t="s">
        <v>11538</v>
      </c>
      <c r="M3978" t="s">
        <v>11539</v>
      </c>
      <c r="N3978">
        <v>5.8333333329999997</v>
      </c>
      <c r="O3978">
        <v>0</v>
      </c>
      <c r="P3978">
        <v>1148</v>
      </c>
      <c r="Q3978">
        <v>4</v>
      </c>
      <c r="R3978">
        <v>1</v>
      </c>
      <c r="S3978">
        <v>3</v>
      </c>
      <c r="T3978">
        <v>79</v>
      </c>
      <c r="U3978">
        <v>0</v>
      </c>
      <c r="V3978">
        <v>0</v>
      </c>
      <c r="W3978">
        <v>0</v>
      </c>
      <c r="X3978">
        <v>832.64647726741248</v>
      </c>
      <c r="Y3978">
        <v>40.878233778384001</v>
      </c>
      <c r="Z3978">
        <v>0.35476849988750003</v>
      </c>
      <c r="AA3978">
        <v>158.1068408066505</v>
      </c>
      <c r="AB3978">
        <v>96.667188742931515</v>
      </c>
      <c r="AC3978">
        <v>0</v>
      </c>
      <c r="AD3978">
        <v>0</v>
      </c>
      <c r="AE3978">
        <v>1128.6535090952661</v>
      </c>
    </row>
    <row r="3979" spans="1:31" x14ac:dyDescent="0.25">
      <c r="A3979">
        <v>1829481</v>
      </c>
      <c r="B3979">
        <v>1</v>
      </c>
      <c r="C3979" t="s">
        <v>80</v>
      </c>
      <c r="D3979" t="s">
        <v>100</v>
      </c>
      <c r="E3979" t="s">
        <v>202</v>
      </c>
      <c r="F3979" t="s">
        <v>333</v>
      </c>
      <c r="G3979" t="s">
        <v>156</v>
      </c>
      <c r="H3979" t="s">
        <v>157</v>
      </c>
      <c r="I3979" t="s">
        <v>135</v>
      </c>
      <c r="J3979" t="s">
        <v>136</v>
      </c>
      <c r="K3979" t="s">
        <v>137</v>
      </c>
      <c r="L3979" t="s">
        <v>11540</v>
      </c>
      <c r="M3979" t="s">
        <v>11541</v>
      </c>
      <c r="N3979">
        <v>5.8888888E-2</v>
      </c>
      <c r="O3979">
        <v>4</v>
      </c>
      <c r="P3979">
        <v>839</v>
      </c>
      <c r="Q3979">
        <v>23</v>
      </c>
      <c r="R3979">
        <v>361</v>
      </c>
      <c r="S3979">
        <v>12</v>
      </c>
      <c r="T3979">
        <v>135</v>
      </c>
      <c r="U3979">
        <v>1</v>
      </c>
      <c r="V3979">
        <v>1</v>
      </c>
      <c r="W3979">
        <v>0.15558717107066664</v>
      </c>
      <c r="X3979">
        <v>11.89063755684445</v>
      </c>
      <c r="Y3979">
        <v>1.0539128025009998</v>
      </c>
      <c r="Z3979">
        <v>7.6319996565505752</v>
      </c>
      <c r="AA3979">
        <v>18.779266243222001</v>
      </c>
      <c r="AB3979">
        <v>7.4131073209666027</v>
      </c>
      <c r="AC3979">
        <v>0</v>
      </c>
      <c r="AD3979">
        <v>4.4280150312600006E-2</v>
      </c>
      <c r="AE3979">
        <v>46.968790901467898</v>
      </c>
    </row>
    <row r="3980" spans="1:31" x14ac:dyDescent="0.25">
      <c r="A3980">
        <v>1829335</v>
      </c>
      <c r="B3980">
        <v>1</v>
      </c>
      <c r="C3980" t="s">
        <v>80</v>
      </c>
      <c r="D3980" t="s">
        <v>97</v>
      </c>
      <c r="E3980" t="s">
        <v>140</v>
      </c>
      <c r="F3980" t="s">
        <v>11542</v>
      </c>
      <c r="G3980" t="s">
        <v>142</v>
      </c>
      <c r="H3980" t="s">
        <v>134</v>
      </c>
      <c r="I3980" t="s">
        <v>135</v>
      </c>
      <c r="J3980" t="s">
        <v>136</v>
      </c>
      <c r="K3980" t="s">
        <v>137</v>
      </c>
      <c r="L3980" t="s">
        <v>11543</v>
      </c>
      <c r="M3980" t="s">
        <v>11544</v>
      </c>
      <c r="N3980">
        <v>3.6633333330000002</v>
      </c>
      <c r="O3980">
        <v>0</v>
      </c>
      <c r="P3980">
        <v>1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3.2145410588000002E-2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3.2145410588000002E-2</v>
      </c>
    </row>
    <row r="3981" spans="1:31" x14ac:dyDescent="0.25">
      <c r="A3981">
        <v>1829730</v>
      </c>
      <c r="B3981">
        <v>1</v>
      </c>
      <c r="C3981" t="s">
        <v>81</v>
      </c>
      <c r="D3981" t="s">
        <v>112</v>
      </c>
      <c r="E3981" t="s">
        <v>202</v>
      </c>
      <c r="F3981" t="s">
        <v>11545</v>
      </c>
      <c r="G3981" t="s">
        <v>156</v>
      </c>
      <c r="H3981" t="s">
        <v>157</v>
      </c>
      <c r="I3981" t="s">
        <v>135</v>
      </c>
      <c r="J3981" t="s">
        <v>136</v>
      </c>
      <c r="K3981" t="s">
        <v>137</v>
      </c>
      <c r="L3981" t="s">
        <v>11546</v>
      </c>
      <c r="M3981" t="s">
        <v>11547</v>
      </c>
      <c r="N3981">
        <v>0.72194444400000002</v>
      </c>
      <c r="O3981">
        <v>0</v>
      </c>
      <c r="P3981">
        <v>19690</v>
      </c>
      <c r="Q3981">
        <v>2</v>
      </c>
      <c r="R3981">
        <v>419</v>
      </c>
      <c r="S3981">
        <v>3</v>
      </c>
      <c r="T3981">
        <v>3523</v>
      </c>
      <c r="U3981">
        <v>4</v>
      </c>
      <c r="V3981">
        <v>12</v>
      </c>
      <c r="W3981">
        <v>0</v>
      </c>
      <c r="X3981">
        <v>2720.3815091323113</v>
      </c>
      <c r="Y3981">
        <v>8.505496562185801</v>
      </c>
      <c r="Z3981">
        <v>48.84430238989394</v>
      </c>
      <c r="AA3981">
        <v>32.234775235140503</v>
      </c>
      <c r="AB3981">
        <v>1626.1267298949081</v>
      </c>
      <c r="AC3981">
        <v>46.996279411522991</v>
      </c>
      <c r="AD3981">
        <v>83.8296828586125</v>
      </c>
      <c r="AE3981">
        <v>4566.9187754845752</v>
      </c>
    </row>
    <row r="3982" spans="1:31" x14ac:dyDescent="0.25">
      <c r="A3982">
        <v>1829444</v>
      </c>
      <c r="B3982">
        <v>1</v>
      </c>
      <c r="C3982" t="s">
        <v>80</v>
      </c>
      <c r="D3982" t="s">
        <v>108</v>
      </c>
      <c r="E3982" t="s">
        <v>140</v>
      </c>
      <c r="F3982" t="s">
        <v>11548</v>
      </c>
      <c r="G3982" t="s">
        <v>217</v>
      </c>
      <c r="H3982" t="s">
        <v>134</v>
      </c>
      <c r="I3982" t="s">
        <v>135</v>
      </c>
      <c r="J3982" t="s">
        <v>136</v>
      </c>
      <c r="K3982" t="s">
        <v>137</v>
      </c>
      <c r="L3982" t="s">
        <v>11549</v>
      </c>
      <c r="M3982" t="s">
        <v>11550</v>
      </c>
      <c r="N3982">
        <v>0.62916666600000004</v>
      </c>
      <c r="O3982">
        <v>0</v>
      </c>
      <c r="P3982">
        <v>1</v>
      </c>
      <c r="Q3982">
        <v>0</v>
      </c>
      <c r="R3982">
        <v>0</v>
      </c>
      <c r="S3982">
        <v>0</v>
      </c>
      <c r="T3982">
        <v>1</v>
      </c>
      <c r="U3982">
        <v>0</v>
      </c>
      <c r="V3982">
        <v>0</v>
      </c>
      <c r="W3982">
        <v>0</v>
      </c>
      <c r="X3982">
        <v>0.12578889300149998</v>
      </c>
      <c r="Y3982">
        <v>0</v>
      </c>
      <c r="Z3982">
        <v>0</v>
      </c>
      <c r="AA3982">
        <v>0</v>
      </c>
      <c r="AB3982">
        <v>1.0057981341204998</v>
      </c>
      <c r="AC3982">
        <v>0</v>
      </c>
      <c r="AD3982">
        <v>0</v>
      </c>
      <c r="AE3982">
        <v>1.1315870271219999</v>
      </c>
    </row>
    <row r="3983" spans="1:31" x14ac:dyDescent="0.25">
      <c r="A3983">
        <v>1829278</v>
      </c>
      <c r="B3983">
        <v>1</v>
      </c>
      <c r="C3983" t="s">
        <v>80</v>
      </c>
      <c r="D3983" t="s">
        <v>100</v>
      </c>
      <c r="E3983" t="s">
        <v>202</v>
      </c>
      <c r="F3983" t="s">
        <v>1479</v>
      </c>
      <c r="G3983" t="s">
        <v>156</v>
      </c>
      <c r="H3983" t="s">
        <v>157</v>
      </c>
      <c r="I3983" t="s">
        <v>135</v>
      </c>
      <c r="J3983" t="s">
        <v>136</v>
      </c>
      <c r="K3983" t="s">
        <v>137</v>
      </c>
      <c r="L3983" t="s">
        <v>10919</v>
      </c>
      <c r="M3983" t="s">
        <v>11551</v>
      </c>
      <c r="N3983">
        <v>0.19555555499999999</v>
      </c>
      <c r="O3983">
        <v>9</v>
      </c>
      <c r="P3983">
        <v>326</v>
      </c>
      <c r="Q3983">
        <v>27</v>
      </c>
      <c r="R3983">
        <v>96</v>
      </c>
      <c r="S3983">
        <v>22</v>
      </c>
      <c r="T3983">
        <v>805</v>
      </c>
      <c r="U3983">
        <v>22</v>
      </c>
      <c r="V3983">
        <v>173</v>
      </c>
      <c r="W3983">
        <v>0.61207978086933335</v>
      </c>
      <c r="X3983">
        <v>13.747099156354672</v>
      </c>
      <c r="Y3983">
        <v>29.27200283219716</v>
      </c>
      <c r="Z3983">
        <v>10.305434277928535</v>
      </c>
      <c r="AA3983">
        <v>38.493910405913603</v>
      </c>
      <c r="AB3983">
        <v>200.96058721407658</v>
      </c>
      <c r="AC3983">
        <v>225.42930514358616</v>
      </c>
      <c r="AD3983">
        <v>707.72936157279844</v>
      </c>
      <c r="AE3983">
        <v>1226.5497803837245</v>
      </c>
    </row>
    <row r="3984" spans="1:31" x14ac:dyDescent="0.25">
      <c r="A3984">
        <v>1829750</v>
      </c>
      <c r="B3984">
        <v>1</v>
      </c>
      <c r="C3984" t="s">
        <v>80</v>
      </c>
      <c r="D3984" t="s">
        <v>107</v>
      </c>
      <c r="E3984" t="s">
        <v>140</v>
      </c>
      <c r="F3984" t="s">
        <v>11552</v>
      </c>
      <c r="G3984" t="s">
        <v>142</v>
      </c>
      <c r="H3984" t="s">
        <v>134</v>
      </c>
      <c r="I3984" t="s">
        <v>135</v>
      </c>
      <c r="J3984" t="s">
        <v>136</v>
      </c>
      <c r="K3984" t="s">
        <v>137</v>
      </c>
      <c r="L3984" t="s">
        <v>11553</v>
      </c>
      <c r="M3984" t="s">
        <v>11554</v>
      </c>
      <c r="N3984">
        <v>2.0358333329999998</v>
      </c>
      <c r="O3984">
        <v>0</v>
      </c>
      <c r="P3984">
        <v>1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3.3749935911900002E-2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3.3749935911900002E-2</v>
      </c>
    </row>
    <row r="3985" spans="1:31" x14ac:dyDescent="0.25">
      <c r="A3985">
        <v>1829564</v>
      </c>
      <c r="B3985">
        <v>1</v>
      </c>
      <c r="C3985" t="s">
        <v>80</v>
      </c>
      <c r="D3985" t="s">
        <v>88</v>
      </c>
      <c r="E3985" t="s">
        <v>140</v>
      </c>
      <c r="F3985" t="s">
        <v>11555</v>
      </c>
      <c r="G3985" t="s">
        <v>242</v>
      </c>
      <c r="H3985" t="s">
        <v>134</v>
      </c>
      <c r="I3985" t="s">
        <v>135</v>
      </c>
      <c r="J3985" t="s">
        <v>3</v>
      </c>
      <c r="K3985" t="s">
        <v>137</v>
      </c>
      <c r="L3985" t="s">
        <v>11556</v>
      </c>
      <c r="M3985" t="s">
        <v>11557</v>
      </c>
      <c r="N3985">
        <v>3.3438888879999999</v>
      </c>
      <c r="O3985">
        <v>0</v>
      </c>
      <c r="P3985">
        <v>1</v>
      </c>
      <c r="Q3985">
        <v>0</v>
      </c>
      <c r="R3985">
        <v>0</v>
      </c>
      <c r="S3985">
        <v>0</v>
      </c>
      <c r="T3985">
        <v>1</v>
      </c>
      <c r="U3985">
        <v>0</v>
      </c>
      <c r="V3985">
        <v>0</v>
      </c>
      <c r="W3985">
        <v>0</v>
      </c>
      <c r="X3985">
        <v>1.2199409859688333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1.2199409859688333</v>
      </c>
    </row>
    <row r="3986" spans="1:31" x14ac:dyDescent="0.25">
      <c r="A3986">
        <v>1829421</v>
      </c>
      <c r="B3986">
        <v>1</v>
      </c>
      <c r="C3986" t="s">
        <v>80</v>
      </c>
      <c r="D3986" t="s">
        <v>106</v>
      </c>
      <c r="E3986" t="s">
        <v>164</v>
      </c>
      <c r="F3986" t="s">
        <v>6673</v>
      </c>
      <c r="G3986" t="s">
        <v>156</v>
      </c>
      <c r="H3986" t="s">
        <v>157</v>
      </c>
      <c r="I3986" t="s">
        <v>135</v>
      </c>
      <c r="J3986" t="s">
        <v>136</v>
      </c>
      <c r="K3986" t="s">
        <v>137</v>
      </c>
      <c r="L3986" t="s">
        <v>11558</v>
      </c>
      <c r="M3986" t="s">
        <v>11559</v>
      </c>
      <c r="N3986">
        <v>1.4583333329999999</v>
      </c>
      <c r="O3986">
        <v>0</v>
      </c>
      <c r="P3986">
        <v>1160</v>
      </c>
      <c r="Q3986">
        <v>19</v>
      </c>
      <c r="R3986">
        <v>140</v>
      </c>
      <c r="S3986">
        <v>11</v>
      </c>
      <c r="T3986">
        <v>233</v>
      </c>
      <c r="U3986">
        <v>0</v>
      </c>
      <c r="V3986">
        <v>0</v>
      </c>
      <c r="W3986">
        <v>0</v>
      </c>
      <c r="X3986">
        <v>275.02062185569099</v>
      </c>
      <c r="Y3986">
        <v>30.188332020948753</v>
      </c>
      <c r="Z3986">
        <v>97.434872997295102</v>
      </c>
      <c r="AA3986">
        <v>109.57602722269951</v>
      </c>
      <c r="AB3986">
        <v>157.56315734414105</v>
      </c>
      <c r="AC3986">
        <v>0</v>
      </c>
      <c r="AD3986">
        <v>0</v>
      </c>
      <c r="AE3986">
        <v>669.78301144077534</v>
      </c>
    </row>
    <row r="3987" spans="1:31" x14ac:dyDescent="0.25">
      <c r="A3987">
        <v>1829793</v>
      </c>
      <c r="B3987">
        <v>1</v>
      </c>
      <c r="C3987" t="s">
        <v>80</v>
      </c>
      <c r="D3987" t="s">
        <v>94</v>
      </c>
      <c r="E3987" t="s">
        <v>202</v>
      </c>
      <c r="F3987" t="s">
        <v>11560</v>
      </c>
      <c r="G3987" t="s">
        <v>156</v>
      </c>
      <c r="H3987" t="s">
        <v>157</v>
      </c>
      <c r="I3987" t="s">
        <v>135</v>
      </c>
      <c r="J3987" t="s">
        <v>136</v>
      </c>
      <c r="K3987" t="s">
        <v>137</v>
      </c>
      <c r="L3987" t="s">
        <v>11561</v>
      </c>
      <c r="M3987" t="s">
        <v>11562</v>
      </c>
      <c r="N3987">
        <v>0.25916666599999999</v>
      </c>
      <c r="O3987">
        <v>0</v>
      </c>
      <c r="P3987">
        <v>208</v>
      </c>
      <c r="Q3987">
        <v>0</v>
      </c>
      <c r="R3987">
        <v>45</v>
      </c>
      <c r="S3987">
        <v>0</v>
      </c>
      <c r="T3987">
        <v>33</v>
      </c>
      <c r="U3987">
        <v>1</v>
      </c>
      <c r="V3987">
        <v>0</v>
      </c>
      <c r="W3987">
        <v>0</v>
      </c>
      <c r="X3987">
        <v>14.222058308455345</v>
      </c>
      <c r="Y3987">
        <v>0</v>
      </c>
      <c r="Z3987">
        <v>3.9621663391820001</v>
      </c>
      <c r="AA3987">
        <v>0</v>
      </c>
      <c r="AB3987">
        <v>4.1462977277582009</v>
      </c>
      <c r="AC3987">
        <v>0.29978165291414999</v>
      </c>
      <c r="AD3987">
        <v>0</v>
      </c>
      <c r="AE3987">
        <v>22.630304028309695</v>
      </c>
    </row>
    <row r="3988" spans="1:31" x14ac:dyDescent="0.25">
      <c r="A3988">
        <v>1829401</v>
      </c>
      <c r="B3988">
        <v>1</v>
      </c>
      <c r="C3988" t="s">
        <v>80</v>
      </c>
      <c r="D3988" t="s">
        <v>103</v>
      </c>
      <c r="E3988" t="s">
        <v>140</v>
      </c>
      <c r="F3988" t="s">
        <v>11563</v>
      </c>
      <c r="G3988" t="s">
        <v>142</v>
      </c>
      <c r="H3988" t="s">
        <v>134</v>
      </c>
      <c r="I3988" t="s">
        <v>135</v>
      </c>
      <c r="J3988" t="s">
        <v>136</v>
      </c>
      <c r="K3988" t="s">
        <v>137</v>
      </c>
      <c r="L3988" t="s">
        <v>11564</v>
      </c>
      <c r="M3988" t="s">
        <v>11565</v>
      </c>
      <c r="N3988">
        <v>1.4086111109999999</v>
      </c>
      <c r="O3988">
        <v>0</v>
      </c>
      <c r="P3988">
        <v>1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0.13582032191940002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0.13582032191940002</v>
      </c>
    </row>
    <row r="3989" spans="1:31" x14ac:dyDescent="0.25">
      <c r="A3989">
        <v>1829272</v>
      </c>
      <c r="B3989">
        <v>1</v>
      </c>
      <c r="C3989" t="s">
        <v>81</v>
      </c>
      <c r="D3989" t="s">
        <v>128</v>
      </c>
      <c r="E3989" t="s">
        <v>154</v>
      </c>
      <c r="F3989" t="s">
        <v>155</v>
      </c>
      <c r="G3989" t="s">
        <v>156</v>
      </c>
      <c r="H3989" t="s">
        <v>157</v>
      </c>
      <c r="I3989" t="s">
        <v>135</v>
      </c>
      <c r="J3989" t="s">
        <v>136</v>
      </c>
      <c r="K3989" t="s">
        <v>137</v>
      </c>
      <c r="L3989" t="s">
        <v>11566</v>
      </c>
      <c r="M3989" t="s">
        <v>11567</v>
      </c>
      <c r="N3989">
        <v>1.0766666659999999</v>
      </c>
      <c r="O3989">
        <v>0</v>
      </c>
      <c r="P3989">
        <v>15</v>
      </c>
      <c r="Q3989">
        <v>0</v>
      </c>
      <c r="R3989">
        <v>19</v>
      </c>
      <c r="S3989">
        <v>8</v>
      </c>
      <c r="T3989">
        <v>4</v>
      </c>
      <c r="U3989">
        <v>2</v>
      </c>
      <c r="V3989">
        <v>0</v>
      </c>
      <c r="W3989">
        <v>0</v>
      </c>
      <c r="X3989">
        <v>4.2090780940177508</v>
      </c>
      <c r="Y3989">
        <v>0</v>
      </c>
      <c r="Z3989">
        <v>10.542048089733102</v>
      </c>
      <c r="AA3989">
        <v>645.82685888629089</v>
      </c>
      <c r="AB3989">
        <v>8.2566643006091986</v>
      </c>
      <c r="AC3989">
        <v>125.02329931697399</v>
      </c>
      <c r="AD3989">
        <v>0</v>
      </c>
      <c r="AE3989">
        <v>793.85794868762491</v>
      </c>
    </row>
    <row r="3990" spans="1:31" x14ac:dyDescent="0.25">
      <c r="A3990">
        <v>1829650</v>
      </c>
      <c r="B3990">
        <v>1</v>
      </c>
      <c r="C3990" t="s">
        <v>81</v>
      </c>
      <c r="D3990" t="s">
        <v>113</v>
      </c>
      <c r="E3990" t="s">
        <v>164</v>
      </c>
      <c r="F3990" t="s">
        <v>8636</v>
      </c>
      <c r="G3990" t="s">
        <v>156</v>
      </c>
      <c r="H3990" t="s">
        <v>157</v>
      </c>
      <c r="I3990" t="s">
        <v>179</v>
      </c>
      <c r="J3990" t="s">
        <v>136</v>
      </c>
      <c r="K3990" t="s">
        <v>137</v>
      </c>
      <c r="L3990" t="s">
        <v>11568</v>
      </c>
      <c r="M3990" t="s">
        <v>11569</v>
      </c>
      <c r="N3990">
        <v>1.3888888E-2</v>
      </c>
      <c r="O3990">
        <v>0</v>
      </c>
      <c r="P3990">
        <v>206</v>
      </c>
      <c r="Q3990">
        <v>89</v>
      </c>
      <c r="R3990">
        <v>174</v>
      </c>
      <c r="S3990">
        <v>4</v>
      </c>
      <c r="T3990">
        <v>9</v>
      </c>
      <c r="U3990">
        <v>0</v>
      </c>
      <c r="V3990">
        <v>0</v>
      </c>
      <c r="W3990">
        <v>0</v>
      </c>
      <c r="X3990">
        <v>0.49377814787041679</v>
      </c>
      <c r="Y3990">
        <v>7.8568814963269435</v>
      </c>
      <c r="Z3990">
        <v>11.192985334993063</v>
      </c>
      <c r="AA3990">
        <v>0.15272900200375</v>
      </c>
      <c r="AB3990">
        <v>7.2246950689861103E-2</v>
      </c>
      <c r="AC3990">
        <v>0</v>
      </c>
      <c r="AD3990">
        <v>0</v>
      </c>
      <c r="AE3990">
        <v>19.768620931884037</v>
      </c>
    </row>
    <row r="3991" spans="1:31" x14ac:dyDescent="0.25">
      <c r="A3991">
        <v>1829215</v>
      </c>
      <c r="B3991">
        <v>1</v>
      </c>
      <c r="C3991" t="s">
        <v>80</v>
      </c>
      <c r="D3991" t="s">
        <v>93</v>
      </c>
      <c r="E3991" t="s">
        <v>202</v>
      </c>
      <c r="F3991" t="s">
        <v>3335</v>
      </c>
      <c r="G3991" t="s">
        <v>156</v>
      </c>
      <c r="H3991" t="s">
        <v>157</v>
      </c>
      <c r="I3991" t="s">
        <v>135</v>
      </c>
      <c r="J3991" t="s">
        <v>136</v>
      </c>
      <c r="K3991" t="s">
        <v>137</v>
      </c>
      <c r="L3991" t="s">
        <v>11570</v>
      </c>
      <c r="M3991" t="s">
        <v>11571</v>
      </c>
      <c r="N3991">
        <v>0.39638888799999999</v>
      </c>
      <c r="O3991">
        <v>3</v>
      </c>
      <c r="P3991">
        <v>241</v>
      </c>
      <c r="Q3991">
        <v>40</v>
      </c>
      <c r="R3991">
        <v>25</v>
      </c>
      <c r="S3991">
        <v>5</v>
      </c>
      <c r="T3991">
        <v>25</v>
      </c>
      <c r="U3991">
        <v>0</v>
      </c>
      <c r="V3991">
        <v>0</v>
      </c>
      <c r="W3991">
        <v>0.93522898339772487</v>
      </c>
      <c r="X3991">
        <v>11.952965933623467</v>
      </c>
      <c r="Y3991">
        <v>43.317826877013218</v>
      </c>
      <c r="Z3991">
        <v>26.847385045246256</v>
      </c>
      <c r="AA3991">
        <v>10.100498399159823</v>
      </c>
      <c r="AB3991">
        <v>5.8055144913476644</v>
      </c>
      <c r="AC3991">
        <v>0</v>
      </c>
      <c r="AD3991">
        <v>0</v>
      </c>
      <c r="AE3991">
        <v>98.959419729788152</v>
      </c>
    </row>
    <row r="3992" spans="1:31" x14ac:dyDescent="0.25">
      <c r="A3992">
        <v>1829358</v>
      </c>
      <c r="B3992">
        <v>1</v>
      </c>
      <c r="C3992" t="s">
        <v>81</v>
      </c>
      <c r="D3992" t="s">
        <v>113</v>
      </c>
      <c r="E3992" t="s">
        <v>223</v>
      </c>
      <c r="F3992" t="s">
        <v>11572</v>
      </c>
      <c r="G3992" t="s">
        <v>150</v>
      </c>
      <c r="H3992" t="s">
        <v>134</v>
      </c>
      <c r="I3992" t="s">
        <v>135</v>
      </c>
      <c r="J3992" t="s">
        <v>136</v>
      </c>
      <c r="K3992" t="s">
        <v>151</v>
      </c>
      <c r="L3992" t="s">
        <v>11573</v>
      </c>
      <c r="M3992" t="s">
        <v>11574</v>
      </c>
      <c r="N3992">
        <v>7.4798461109999996</v>
      </c>
      <c r="O3992">
        <v>0</v>
      </c>
      <c r="P3992">
        <v>58</v>
      </c>
      <c r="Q3992">
        <v>0</v>
      </c>
      <c r="R3992">
        <v>0</v>
      </c>
      <c r="S3992">
        <v>0</v>
      </c>
      <c r="T3992">
        <v>7</v>
      </c>
      <c r="U3992">
        <v>0</v>
      </c>
      <c r="V3992">
        <v>0</v>
      </c>
      <c r="W3992">
        <v>0</v>
      </c>
      <c r="X3992">
        <v>73.179108131784687</v>
      </c>
      <c r="Y3992">
        <v>0</v>
      </c>
      <c r="Z3992">
        <v>0</v>
      </c>
      <c r="AA3992">
        <v>0</v>
      </c>
      <c r="AB3992">
        <v>74.526829631819808</v>
      </c>
      <c r="AC3992">
        <v>0</v>
      </c>
      <c r="AD3992">
        <v>0</v>
      </c>
      <c r="AE3992">
        <v>147.70593776360448</v>
      </c>
    </row>
    <row r="3993" spans="1:31" x14ac:dyDescent="0.25">
      <c r="A3993">
        <v>1829856</v>
      </c>
      <c r="B3993">
        <v>1</v>
      </c>
      <c r="C3993" t="s">
        <v>81</v>
      </c>
      <c r="D3993" t="s">
        <v>128</v>
      </c>
      <c r="E3993" t="s">
        <v>154</v>
      </c>
      <c r="F3993" t="s">
        <v>11575</v>
      </c>
      <c r="G3993" t="s">
        <v>175</v>
      </c>
      <c r="H3993" t="s">
        <v>157</v>
      </c>
      <c r="I3993" t="s">
        <v>135</v>
      </c>
      <c r="J3993" t="s">
        <v>136</v>
      </c>
      <c r="K3993" t="s">
        <v>137</v>
      </c>
      <c r="L3993" t="s">
        <v>11576</v>
      </c>
      <c r="M3993" t="s">
        <v>11577</v>
      </c>
      <c r="N3993">
        <v>2.7091666659999998</v>
      </c>
      <c r="O3993">
        <v>0</v>
      </c>
      <c r="P3993">
        <v>100</v>
      </c>
      <c r="Q3993">
        <v>1</v>
      </c>
      <c r="R3993">
        <v>5</v>
      </c>
      <c r="S3993">
        <v>0</v>
      </c>
      <c r="T3993">
        <v>11</v>
      </c>
      <c r="U3993">
        <v>0</v>
      </c>
      <c r="V3993">
        <v>0</v>
      </c>
      <c r="W3993">
        <v>0</v>
      </c>
      <c r="X3993">
        <v>49.674169443179338</v>
      </c>
      <c r="Y3993">
        <v>11.40305175596</v>
      </c>
      <c r="Z3993">
        <v>2.1171276432240007</v>
      </c>
      <c r="AA3993">
        <v>0</v>
      </c>
      <c r="AB3993">
        <v>27.221036456174289</v>
      </c>
      <c r="AC3993">
        <v>0</v>
      </c>
      <c r="AD3993">
        <v>0</v>
      </c>
      <c r="AE3993">
        <v>90.415385298537629</v>
      </c>
    </row>
    <row r="3994" spans="1:31" x14ac:dyDescent="0.25">
      <c r="A3994">
        <v>1829315</v>
      </c>
      <c r="B3994">
        <v>1</v>
      </c>
      <c r="C3994" t="s">
        <v>81</v>
      </c>
      <c r="D3994" t="s">
        <v>112</v>
      </c>
      <c r="E3994" t="s">
        <v>140</v>
      </c>
      <c r="F3994" t="s">
        <v>11578</v>
      </c>
      <c r="G3994" t="s">
        <v>246</v>
      </c>
      <c r="H3994" t="s">
        <v>134</v>
      </c>
      <c r="I3994" t="s">
        <v>135</v>
      </c>
      <c r="J3994" t="s">
        <v>136</v>
      </c>
      <c r="K3994" t="s">
        <v>137</v>
      </c>
      <c r="L3994" t="s">
        <v>11579</v>
      </c>
      <c r="M3994" t="s">
        <v>11580</v>
      </c>
      <c r="N3994">
        <v>0.97638888800000001</v>
      </c>
      <c r="O3994">
        <v>0</v>
      </c>
      <c r="P3994">
        <v>3</v>
      </c>
      <c r="Q3994">
        <v>0</v>
      </c>
      <c r="R3994">
        <v>0</v>
      </c>
      <c r="S3994">
        <v>0</v>
      </c>
      <c r="T3994">
        <v>4</v>
      </c>
      <c r="U3994">
        <v>0</v>
      </c>
      <c r="V3994">
        <v>0</v>
      </c>
      <c r="W3994">
        <v>0</v>
      </c>
      <c r="X3994">
        <v>0.62745878076816675</v>
      </c>
      <c r="Y3994">
        <v>0</v>
      </c>
      <c r="Z3994">
        <v>0</v>
      </c>
      <c r="AA3994">
        <v>0</v>
      </c>
      <c r="AB3994">
        <v>1.8868101276365006</v>
      </c>
      <c r="AC3994">
        <v>0</v>
      </c>
      <c r="AD3994">
        <v>0</v>
      </c>
      <c r="AE3994">
        <v>2.5142689084046674</v>
      </c>
    </row>
    <row r="3995" spans="1:31" x14ac:dyDescent="0.25">
      <c r="A3995">
        <v>1829507</v>
      </c>
      <c r="B3995">
        <v>1</v>
      </c>
      <c r="C3995" t="s">
        <v>80</v>
      </c>
      <c r="D3995" t="s">
        <v>104</v>
      </c>
      <c r="E3995" t="s">
        <v>131</v>
      </c>
      <c r="F3995" t="s">
        <v>4048</v>
      </c>
      <c r="G3995" t="s">
        <v>217</v>
      </c>
      <c r="H3995" t="s">
        <v>134</v>
      </c>
      <c r="I3995" t="s">
        <v>135</v>
      </c>
      <c r="J3995" t="s">
        <v>136</v>
      </c>
      <c r="K3995" t="s">
        <v>137</v>
      </c>
      <c r="L3995" t="s">
        <v>11581</v>
      </c>
      <c r="M3995" t="s">
        <v>11582</v>
      </c>
      <c r="N3995">
        <v>1.8105555550000001</v>
      </c>
      <c r="O3995">
        <v>0</v>
      </c>
      <c r="P3995">
        <v>47</v>
      </c>
      <c r="Q3995">
        <v>0</v>
      </c>
      <c r="R3995">
        <v>0</v>
      </c>
      <c r="S3995">
        <v>0</v>
      </c>
      <c r="T3995">
        <v>5</v>
      </c>
      <c r="U3995">
        <v>0</v>
      </c>
      <c r="V3995">
        <v>0</v>
      </c>
      <c r="W3995">
        <v>0</v>
      </c>
      <c r="X3995">
        <v>23.721418459514968</v>
      </c>
      <c r="Y3995">
        <v>0</v>
      </c>
      <c r="Z3995">
        <v>0</v>
      </c>
      <c r="AA3995">
        <v>0</v>
      </c>
      <c r="AB3995">
        <v>4.9205908104046232</v>
      </c>
      <c r="AC3995">
        <v>0</v>
      </c>
      <c r="AD3995">
        <v>0</v>
      </c>
      <c r="AE3995">
        <v>28.642009269919591</v>
      </c>
    </row>
    <row r="3996" spans="1:31" x14ac:dyDescent="0.25">
      <c r="A3996">
        <v>1829756</v>
      </c>
      <c r="B3996">
        <v>1</v>
      </c>
      <c r="C3996" t="s">
        <v>81</v>
      </c>
      <c r="D3996" t="s">
        <v>112</v>
      </c>
      <c r="E3996" t="s">
        <v>202</v>
      </c>
      <c r="F3996" t="s">
        <v>11583</v>
      </c>
      <c r="G3996" t="s">
        <v>156</v>
      </c>
      <c r="H3996" t="s">
        <v>157</v>
      </c>
      <c r="I3996" t="s">
        <v>135</v>
      </c>
      <c r="J3996" t="s">
        <v>136</v>
      </c>
      <c r="K3996" t="s">
        <v>137</v>
      </c>
      <c r="L3996" t="s">
        <v>11584</v>
      </c>
      <c r="M3996" t="s">
        <v>11585</v>
      </c>
      <c r="N3996">
        <v>0.37694444399999999</v>
      </c>
      <c r="O3996">
        <v>0</v>
      </c>
      <c r="P3996">
        <v>0</v>
      </c>
      <c r="Q3996">
        <v>0</v>
      </c>
      <c r="R3996">
        <v>0</v>
      </c>
      <c r="S3996">
        <v>1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21.928948791277499</v>
      </c>
      <c r="AB3996">
        <v>0</v>
      </c>
      <c r="AC3996">
        <v>0</v>
      </c>
      <c r="AD3996">
        <v>0</v>
      </c>
      <c r="AE3996">
        <v>21.928948791277499</v>
      </c>
    </row>
    <row r="3997" spans="1:31" x14ac:dyDescent="0.25">
      <c r="A3997">
        <v>1829607</v>
      </c>
      <c r="B3997">
        <v>1</v>
      </c>
      <c r="C3997" t="s">
        <v>80</v>
      </c>
      <c r="D3997" t="s">
        <v>98</v>
      </c>
      <c r="E3997" t="s">
        <v>202</v>
      </c>
      <c r="F3997" t="s">
        <v>11586</v>
      </c>
      <c r="G3997" t="s">
        <v>225</v>
      </c>
      <c r="H3997" t="s">
        <v>157</v>
      </c>
      <c r="I3997" t="s">
        <v>135</v>
      </c>
      <c r="J3997" t="s">
        <v>136</v>
      </c>
      <c r="K3997" t="s">
        <v>151</v>
      </c>
      <c r="L3997" t="s">
        <v>11587</v>
      </c>
      <c r="M3997" t="s">
        <v>11588</v>
      </c>
      <c r="N3997">
        <v>0.62666666599999998</v>
      </c>
      <c r="O3997">
        <v>0</v>
      </c>
      <c r="P3997">
        <v>11566</v>
      </c>
      <c r="Q3997">
        <v>41</v>
      </c>
      <c r="R3997">
        <v>1999</v>
      </c>
      <c r="S3997">
        <v>70</v>
      </c>
      <c r="T3997">
        <v>2523</v>
      </c>
      <c r="U3997">
        <v>7</v>
      </c>
      <c r="V3997">
        <v>0</v>
      </c>
      <c r="W3997">
        <v>0</v>
      </c>
      <c r="X3997">
        <v>1423.1407612675573</v>
      </c>
      <c r="Y3997">
        <v>118.24582085215769</v>
      </c>
      <c r="Z3997">
        <v>890.84780237270911</v>
      </c>
      <c r="AA3997">
        <v>480.90129659935241</v>
      </c>
      <c r="AB3997">
        <v>1488.2305381806102</v>
      </c>
      <c r="AC3997">
        <v>359.15361709608788</v>
      </c>
      <c r="AD3997">
        <v>0</v>
      </c>
      <c r="AE3997">
        <v>4760.5198363684749</v>
      </c>
    </row>
    <row r="3998" spans="1:31" x14ac:dyDescent="0.25">
      <c r="A3998">
        <v>1829384</v>
      </c>
      <c r="B3998">
        <v>1</v>
      </c>
      <c r="C3998" t="s">
        <v>80</v>
      </c>
      <c r="D3998" t="s">
        <v>89</v>
      </c>
      <c r="E3998" t="s">
        <v>140</v>
      </c>
      <c r="F3998" t="s">
        <v>11589</v>
      </c>
      <c r="G3998" t="s">
        <v>246</v>
      </c>
      <c r="H3998" t="s">
        <v>134</v>
      </c>
      <c r="I3998" t="s">
        <v>135</v>
      </c>
      <c r="J3998" t="s">
        <v>136</v>
      </c>
      <c r="K3998" t="s">
        <v>137</v>
      </c>
      <c r="L3998" t="s">
        <v>11590</v>
      </c>
      <c r="M3998" t="s">
        <v>11591</v>
      </c>
      <c r="N3998">
        <v>0.94305555500000005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0.31980875009724996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0.31980875009724996</v>
      </c>
    </row>
    <row r="3999" spans="1:31" x14ac:dyDescent="0.25">
      <c r="A3999">
        <v>1829407</v>
      </c>
      <c r="B3999">
        <v>1</v>
      </c>
      <c r="C3999" t="s">
        <v>81</v>
      </c>
      <c r="D3999" t="s">
        <v>118</v>
      </c>
      <c r="E3999" t="s">
        <v>140</v>
      </c>
      <c r="F3999" t="s">
        <v>11592</v>
      </c>
      <c r="G3999" t="s">
        <v>142</v>
      </c>
      <c r="H3999" t="s">
        <v>134</v>
      </c>
      <c r="I3999" t="s">
        <v>135</v>
      </c>
      <c r="J3999" t="s">
        <v>136</v>
      </c>
      <c r="K3999" t="s">
        <v>137</v>
      </c>
      <c r="L3999" t="s">
        <v>11593</v>
      </c>
      <c r="M3999" t="s">
        <v>11594</v>
      </c>
      <c r="N3999">
        <v>3.6850000000000001</v>
      </c>
      <c r="O3999">
        <v>0</v>
      </c>
      <c r="P3999">
        <v>1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1.8950899259599998E-2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1.8950899259599998E-2</v>
      </c>
    </row>
    <row r="4000" spans="1:31" x14ac:dyDescent="0.25">
      <c r="A4000">
        <v>1829430</v>
      </c>
      <c r="B4000">
        <v>1</v>
      </c>
      <c r="C4000" t="s">
        <v>81</v>
      </c>
      <c r="D4000" t="s">
        <v>120</v>
      </c>
      <c r="E4000" t="s">
        <v>154</v>
      </c>
      <c r="F4000" t="s">
        <v>11595</v>
      </c>
      <c r="G4000" t="s">
        <v>156</v>
      </c>
      <c r="H4000" t="s">
        <v>157</v>
      </c>
      <c r="I4000" t="s">
        <v>179</v>
      </c>
      <c r="J4000" t="s">
        <v>136</v>
      </c>
      <c r="K4000" t="s">
        <v>137</v>
      </c>
      <c r="L4000" t="s">
        <v>11596</v>
      </c>
      <c r="M4000" t="s">
        <v>11597</v>
      </c>
      <c r="N4000">
        <v>1.1111111E-2</v>
      </c>
      <c r="O4000">
        <v>3</v>
      </c>
      <c r="P4000">
        <v>738</v>
      </c>
      <c r="Q4000">
        <v>27</v>
      </c>
      <c r="R4000">
        <v>12</v>
      </c>
      <c r="S4000">
        <v>9</v>
      </c>
      <c r="T4000">
        <v>43</v>
      </c>
      <c r="U4000">
        <v>4</v>
      </c>
      <c r="V4000">
        <v>0</v>
      </c>
      <c r="W4000">
        <v>1.1958579649999999E-2</v>
      </c>
      <c r="X4000">
        <v>1.1262054936206671</v>
      </c>
      <c r="Y4000">
        <v>2.0796678608944448</v>
      </c>
      <c r="Z4000">
        <v>4.2377329355333337E-2</v>
      </c>
      <c r="AA4000">
        <v>1.2845129490503335</v>
      </c>
      <c r="AB4000">
        <v>0.11056705374977781</v>
      </c>
      <c r="AC4000">
        <v>1.779469955702</v>
      </c>
      <c r="AD4000">
        <v>0</v>
      </c>
      <c r="AE4000">
        <v>6.4347592220225565</v>
      </c>
    </row>
    <row r="4001" spans="1:31" x14ac:dyDescent="0.25">
      <c r="A4001">
        <v>1829762</v>
      </c>
      <c r="B4001">
        <v>1</v>
      </c>
      <c r="C4001" t="s">
        <v>80</v>
      </c>
      <c r="D4001" t="s">
        <v>103</v>
      </c>
      <c r="E4001" t="s">
        <v>164</v>
      </c>
      <c r="F4001" t="s">
        <v>11598</v>
      </c>
      <c r="G4001" t="s">
        <v>156</v>
      </c>
      <c r="H4001" t="s">
        <v>157</v>
      </c>
      <c r="I4001" t="s">
        <v>135</v>
      </c>
      <c r="J4001" t="s">
        <v>136</v>
      </c>
      <c r="K4001" t="s">
        <v>137</v>
      </c>
      <c r="L4001" t="s">
        <v>11599</v>
      </c>
      <c r="M4001" t="s">
        <v>11600</v>
      </c>
      <c r="N4001">
        <v>0.67361111100000004</v>
      </c>
      <c r="O4001">
        <v>0</v>
      </c>
      <c r="P4001">
        <v>0</v>
      </c>
      <c r="Q4001">
        <v>0</v>
      </c>
      <c r="R4001">
        <v>0</v>
      </c>
      <c r="S4001">
        <v>4</v>
      </c>
      <c r="T4001">
        <v>0</v>
      </c>
      <c r="U4001">
        <v>20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23.043288248705338</v>
      </c>
      <c r="AB4001">
        <v>0</v>
      </c>
      <c r="AC4001">
        <v>649.65110107892747</v>
      </c>
      <c r="AD4001">
        <v>0</v>
      </c>
      <c r="AE4001">
        <v>672.69438932763285</v>
      </c>
    </row>
    <row r="4002" spans="1:31" x14ac:dyDescent="0.25">
      <c r="A4002">
        <v>1829785</v>
      </c>
      <c r="B4002">
        <v>1</v>
      </c>
      <c r="C4002" t="s">
        <v>81</v>
      </c>
      <c r="D4002" t="s">
        <v>112</v>
      </c>
      <c r="E4002" t="s">
        <v>202</v>
      </c>
      <c r="F4002" t="s">
        <v>11601</v>
      </c>
      <c r="G4002" t="s">
        <v>156</v>
      </c>
      <c r="H4002" t="s">
        <v>157</v>
      </c>
      <c r="I4002" t="s">
        <v>135</v>
      </c>
      <c r="J4002" t="s">
        <v>136</v>
      </c>
      <c r="K4002" t="s">
        <v>137</v>
      </c>
      <c r="L4002" t="s">
        <v>11602</v>
      </c>
      <c r="M4002" t="s">
        <v>11603</v>
      </c>
      <c r="N4002">
        <v>3.4911111109999999</v>
      </c>
      <c r="O4002">
        <v>0</v>
      </c>
      <c r="P4002">
        <v>504</v>
      </c>
      <c r="Q4002">
        <v>3</v>
      </c>
      <c r="R4002">
        <v>2</v>
      </c>
      <c r="S4002">
        <v>2</v>
      </c>
      <c r="T4002">
        <v>50</v>
      </c>
      <c r="U4002">
        <v>2</v>
      </c>
      <c r="V4002">
        <v>0</v>
      </c>
      <c r="W4002">
        <v>0</v>
      </c>
      <c r="X4002">
        <v>194.50140007605034</v>
      </c>
      <c r="Y4002">
        <v>34.558564638870038</v>
      </c>
      <c r="Z4002">
        <v>7.8498338889213315</v>
      </c>
      <c r="AA4002">
        <v>11.439032763656799</v>
      </c>
      <c r="AB4002">
        <v>48.047431425941596</v>
      </c>
      <c r="AC4002">
        <v>693.36437341787496</v>
      </c>
      <c r="AD4002">
        <v>0</v>
      </c>
      <c r="AE4002">
        <v>989.76063621131505</v>
      </c>
    </row>
    <row r="4003" spans="1:31" x14ac:dyDescent="0.25">
      <c r="A4003">
        <v>1829885</v>
      </c>
      <c r="B4003">
        <v>1</v>
      </c>
      <c r="C4003" t="s">
        <v>80</v>
      </c>
      <c r="D4003" t="s">
        <v>90</v>
      </c>
      <c r="E4003" t="s">
        <v>140</v>
      </c>
      <c r="F4003" t="s">
        <v>11604</v>
      </c>
      <c r="G4003" t="s">
        <v>142</v>
      </c>
      <c r="H4003" t="s">
        <v>134</v>
      </c>
      <c r="I4003" t="s">
        <v>135</v>
      </c>
      <c r="J4003" t="s">
        <v>136</v>
      </c>
      <c r="K4003" t="s">
        <v>137</v>
      </c>
      <c r="L4003" t="s">
        <v>11605</v>
      </c>
      <c r="M4003" t="s">
        <v>11606</v>
      </c>
      <c r="N4003">
        <v>3.5844444439999998</v>
      </c>
      <c r="O4003">
        <v>0</v>
      </c>
      <c r="P4003">
        <v>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0.48094262406400001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0.48094262406400001</v>
      </c>
    </row>
    <row r="4004" spans="1:31" x14ac:dyDescent="0.25">
      <c r="A4004">
        <v>1829221</v>
      </c>
      <c r="B4004">
        <v>1</v>
      </c>
      <c r="C4004" t="s">
        <v>80</v>
      </c>
      <c r="D4004" t="s">
        <v>103</v>
      </c>
      <c r="E4004" t="s">
        <v>268</v>
      </c>
      <c r="F4004" t="s">
        <v>1009</v>
      </c>
      <c r="G4004" t="s">
        <v>156</v>
      </c>
      <c r="H4004" t="s">
        <v>157</v>
      </c>
      <c r="I4004" t="s">
        <v>135</v>
      </c>
      <c r="J4004" t="s">
        <v>136</v>
      </c>
      <c r="K4004" t="s">
        <v>137</v>
      </c>
      <c r="L4004" t="s">
        <v>11607</v>
      </c>
      <c r="M4004" t="s">
        <v>11608</v>
      </c>
      <c r="N4004">
        <v>6.6111111E-2</v>
      </c>
      <c r="O4004">
        <v>0</v>
      </c>
      <c r="P4004">
        <v>1633</v>
      </c>
      <c r="Q4004">
        <v>30</v>
      </c>
      <c r="R4004">
        <v>173</v>
      </c>
      <c r="S4004">
        <v>14</v>
      </c>
      <c r="T4004">
        <v>185</v>
      </c>
      <c r="U4004">
        <v>2</v>
      </c>
      <c r="V4004">
        <v>1</v>
      </c>
      <c r="W4004">
        <v>0</v>
      </c>
      <c r="X4004">
        <v>15.882664770926405</v>
      </c>
      <c r="Y4004">
        <v>6.3108626217576331</v>
      </c>
      <c r="Z4004">
        <v>26.956499207974968</v>
      </c>
      <c r="AA4004">
        <v>4.191861859585515</v>
      </c>
      <c r="AB4004">
        <v>8.4591061881055332</v>
      </c>
      <c r="AC4004">
        <v>6.1421220849578342</v>
      </c>
      <c r="AD4004">
        <v>9.5523791929416665E-2</v>
      </c>
      <c r="AE4004">
        <v>68.038640525237312</v>
      </c>
    </row>
    <row r="4005" spans="1:31" x14ac:dyDescent="0.25">
      <c r="A4005">
        <v>1829198</v>
      </c>
      <c r="B4005">
        <v>1</v>
      </c>
      <c r="C4005" t="s">
        <v>81</v>
      </c>
      <c r="D4005" t="s">
        <v>127</v>
      </c>
      <c r="E4005" t="s">
        <v>268</v>
      </c>
      <c r="F4005" t="s">
        <v>11609</v>
      </c>
      <c r="G4005" t="s">
        <v>156</v>
      </c>
      <c r="H4005" t="s">
        <v>157</v>
      </c>
      <c r="I4005" t="s">
        <v>135</v>
      </c>
      <c r="J4005" t="s">
        <v>136</v>
      </c>
      <c r="K4005" t="s">
        <v>137</v>
      </c>
      <c r="L4005" t="s">
        <v>11610</v>
      </c>
      <c r="M4005" t="s">
        <v>11611</v>
      </c>
      <c r="N4005">
        <v>0.99111111100000004</v>
      </c>
      <c r="O4005">
        <v>7</v>
      </c>
      <c r="P4005">
        <v>1602</v>
      </c>
      <c r="Q4005">
        <v>381</v>
      </c>
      <c r="R4005">
        <v>557</v>
      </c>
      <c r="S4005">
        <v>50</v>
      </c>
      <c r="T4005">
        <v>199</v>
      </c>
      <c r="U4005">
        <v>14</v>
      </c>
      <c r="V4005">
        <v>2</v>
      </c>
      <c r="W4005">
        <v>4.1201291166795331</v>
      </c>
      <c r="X4005">
        <v>272.73844099786248</v>
      </c>
      <c r="Y4005">
        <v>430.12519293970581</v>
      </c>
      <c r="Z4005">
        <v>228.58609048768892</v>
      </c>
      <c r="AA4005">
        <v>169.34428386903895</v>
      </c>
      <c r="AB4005">
        <v>61.803324259423547</v>
      </c>
      <c r="AC4005">
        <v>773.66901560737745</v>
      </c>
      <c r="AD4005">
        <v>17.958493521247004</v>
      </c>
      <c r="AE4005">
        <v>1958.3449707990239</v>
      </c>
    </row>
    <row r="4006" spans="1:31" x14ac:dyDescent="0.25">
      <c r="A4006">
        <v>1829862</v>
      </c>
      <c r="B4006">
        <v>1</v>
      </c>
      <c r="C4006" t="s">
        <v>80</v>
      </c>
      <c r="D4006" t="s">
        <v>96</v>
      </c>
      <c r="E4006" t="s">
        <v>202</v>
      </c>
      <c r="F4006" t="s">
        <v>11612</v>
      </c>
      <c r="G4006" t="s">
        <v>156</v>
      </c>
      <c r="H4006" t="s">
        <v>157</v>
      </c>
      <c r="I4006" t="s">
        <v>135</v>
      </c>
      <c r="J4006" t="s">
        <v>136</v>
      </c>
      <c r="K4006" t="s">
        <v>137</v>
      </c>
      <c r="L4006" t="s">
        <v>11613</v>
      </c>
      <c r="M4006" t="s">
        <v>11614</v>
      </c>
      <c r="N4006">
        <v>0.95583333299999995</v>
      </c>
      <c r="O4006">
        <v>1</v>
      </c>
      <c r="P4006">
        <v>1300</v>
      </c>
      <c r="Q4006">
        <v>0</v>
      </c>
      <c r="R4006">
        <v>0</v>
      </c>
      <c r="S4006">
        <v>6</v>
      </c>
      <c r="T4006">
        <v>28</v>
      </c>
      <c r="U4006">
        <v>0</v>
      </c>
      <c r="V4006">
        <v>1</v>
      </c>
      <c r="W4006">
        <v>18.360842886162501</v>
      </c>
      <c r="X4006">
        <v>273.87092331184209</v>
      </c>
      <c r="Y4006">
        <v>0</v>
      </c>
      <c r="Z4006">
        <v>0</v>
      </c>
      <c r="AA4006">
        <v>54.871516887439597</v>
      </c>
      <c r="AB4006">
        <v>35.028762372641602</v>
      </c>
      <c r="AC4006">
        <v>0</v>
      </c>
      <c r="AD4006">
        <v>1.8525210417000004E-2</v>
      </c>
      <c r="AE4006">
        <v>382.15057066850284</v>
      </c>
    </row>
    <row r="4007" spans="1:31" x14ac:dyDescent="0.25">
      <c r="A4007">
        <v>1829175</v>
      </c>
      <c r="B4007">
        <v>1</v>
      </c>
      <c r="C4007" t="s">
        <v>81</v>
      </c>
      <c r="D4007" t="s">
        <v>128</v>
      </c>
      <c r="E4007" t="s">
        <v>164</v>
      </c>
      <c r="F4007" t="s">
        <v>11615</v>
      </c>
      <c r="G4007" t="s">
        <v>156</v>
      </c>
      <c r="H4007" t="s">
        <v>157</v>
      </c>
      <c r="I4007" t="s">
        <v>135</v>
      </c>
      <c r="J4007" t="s">
        <v>136</v>
      </c>
      <c r="K4007" t="s">
        <v>137</v>
      </c>
      <c r="L4007" t="s">
        <v>11616</v>
      </c>
      <c r="M4007" t="s">
        <v>11617</v>
      </c>
      <c r="N4007">
        <v>1.3166666659999999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17.422473763440003</v>
      </c>
      <c r="AD4007">
        <v>0</v>
      </c>
      <c r="AE4007">
        <v>17.422473763440003</v>
      </c>
    </row>
    <row r="4008" spans="1:31" x14ac:dyDescent="0.25">
      <c r="A4008">
        <v>1829639</v>
      </c>
      <c r="B4008">
        <v>1</v>
      </c>
      <c r="C4008" t="s">
        <v>80</v>
      </c>
      <c r="D4008" t="s">
        <v>87</v>
      </c>
      <c r="E4008" t="s">
        <v>140</v>
      </c>
      <c r="F4008" t="s">
        <v>11618</v>
      </c>
      <c r="G4008" t="s">
        <v>142</v>
      </c>
      <c r="H4008" t="s">
        <v>134</v>
      </c>
      <c r="I4008" t="s">
        <v>135</v>
      </c>
      <c r="J4008" t="s">
        <v>136</v>
      </c>
      <c r="K4008" t="s">
        <v>137</v>
      </c>
      <c r="L4008" t="s">
        <v>11619</v>
      </c>
      <c r="M4008" t="s">
        <v>11620</v>
      </c>
      <c r="N4008">
        <v>1.1583333330000001</v>
      </c>
      <c r="O4008">
        <v>0</v>
      </c>
      <c r="P4008">
        <v>1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0.2739824996407334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0.2739824996407334</v>
      </c>
    </row>
    <row r="4009" spans="1:31" x14ac:dyDescent="0.25">
      <c r="A4009">
        <v>1829284</v>
      </c>
      <c r="B4009">
        <v>1</v>
      </c>
      <c r="C4009" t="s">
        <v>81</v>
      </c>
      <c r="D4009" t="s">
        <v>128</v>
      </c>
      <c r="E4009" t="s">
        <v>164</v>
      </c>
      <c r="F4009" t="s">
        <v>11355</v>
      </c>
      <c r="G4009" t="s">
        <v>156</v>
      </c>
      <c r="H4009" t="s">
        <v>157</v>
      </c>
      <c r="I4009" t="s">
        <v>135</v>
      </c>
      <c r="J4009" t="s">
        <v>136</v>
      </c>
      <c r="K4009" t="s">
        <v>137</v>
      </c>
      <c r="L4009" t="s">
        <v>11621</v>
      </c>
      <c r="M4009" t="s">
        <v>11622</v>
      </c>
      <c r="N4009">
        <v>1.119444444</v>
      </c>
      <c r="O4009">
        <v>3</v>
      </c>
      <c r="P4009">
        <v>496</v>
      </c>
      <c r="Q4009">
        <v>89</v>
      </c>
      <c r="R4009">
        <v>26</v>
      </c>
      <c r="S4009">
        <v>6</v>
      </c>
      <c r="T4009">
        <v>56</v>
      </c>
      <c r="U4009">
        <v>0</v>
      </c>
      <c r="V4009">
        <v>0</v>
      </c>
      <c r="W4009">
        <v>0.99015908740000014</v>
      </c>
      <c r="X4009">
        <v>88.70484673416064</v>
      </c>
      <c r="Y4009">
        <v>52.102911230190038</v>
      </c>
      <c r="Z4009">
        <v>9.8379066976532243</v>
      </c>
      <c r="AA4009">
        <v>27.189892422590507</v>
      </c>
      <c r="AB4009">
        <v>30.941734436400104</v>
      </c>
      <c r="AC4009">
        <v>0</v>
      </c>
      <c r="AD4009">
        <v>0</v>
      </c>
      <c r="AE4009">
        <v>209.76745060839454</v>
      </c>
    </row>
    <row r="4010" spans="1:31" x14ac:dyDescent="0.25">
      <c r="A4010">
        <v>1829344</v>
      </c>
      <c r="B4010">
        <v>1</v>
      </c>
      <c r="C4010" t="s">
        <v>80</v>
      </c>
      <c r="D4010" t="s">
        <v>110</v>
      </c>
      <c r="E4010" t="s">
        <v>131</v>
      </c>
      <c r="F4010" t="s">
        <v>11623</v>
      </c>
      <c r="G4010" t="s">
        <v>225</v>
      </c>
      <c r="H4010" t="s">
        <v>134</v>
      </c>
      <c r="I4010" t="s">
        <v>135</v>
      </c>
      <c r="J4010" t="s">
        <v>136</v>
      </c>
      <c r="K4010" t="s">
        <v>151</v>
      </c>
      <c r="L4010" t="s">
        <v>11624</v>
      </c>
      <c r="M4010" t="s">
        <v>11625</v>
      </c>
      <c r="N4010">
        <v>1.570712777</v>
      </c>
      <c r="O4010">
        <v>0</v>
      </c>
      <c r="P4010">
        <v>68</v>
      </c>
      <c r="Q4010">
        <v>0</v>
      </c>
      <c r="R4010">
        <v>0</v>
      </c>
      <c r="S4010">
        <v>0</v>
      </c>
      <c r="T4010">
        <v>2</v>
      </c>
      <c r="U4010">
        <v>0</v>
      </c>
      <c r="V4010">
        <v>0</v>
      </c>
      <c r="W4010">
        <v>0</v>
      </c>
      <c r="X4010">
        <v>32.662300851755582</v>
      </c>
      <c r="Y4010">
        <v>0</v>
      </c>
      <c r="Z4010">
        <v>0</v>
      </c>
      <c r="AA4010">
        <v>0</v>
      </c>
      <c r="AB4010">
        <v>23.95452449968213</v>
      </c>
      <c r="AC4010">
        <v>0</v>
      </c>
      <c r="AD4010">
        <v>0</v>
      </c>
      <c r="AE4010">
        <v>56.616825351437711</v>
      </c>
    </row>
    <row r="4011" spans="1:31" x14ac:dyDescent="0.25">
      <c r="A4011">
        <v>1829530</v>
      </c>
      <c r="B4011">
        <v>1</v>
      </c>
      <c r="C4011" t="s">
        <v>80</v>
      </c>
      <c r="D4011" t="s">
        <v>97</v>
      </c>
      <c r="E4011" t="s">
        <v>202</v>
      </c>
      <c r="F4011" t="s">
        <v>3515</v>
      </c>
      <c r="G4011" t="s">
        <v>156</v>
      </c>
      <c r="H4011" t="s">
        <v>157</v>
      </c>
      <c r="I4011" t="s">
        <v>135</v>
      </c>
      <c r="J4011" t="s">
        <v>136</v>
      </c>
      <c r="K4011" t="s">
        <v>137</v>
      </c>
      <c r="L4011" t="s">
        <v>11626</v>
      </c>
      <c r="M4011" t="s">
        <v>11627</v>
      </c>
      <c r="N4011">
        <v>1.88</v>
      </c>
      <c r="O4011">
        <v>0</v>
      </c>
      <c r="P4011">
        <v>0</v>
      </c>
      <c r="Q4011">
        <v>0</v>
      </c>
      <c r="R4011">
        <v>0</v>
      </c>
      <c r="S4011">
        <v>1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16.699526963087148</v>
      </c>
      <c r="AB4011">
        <v>0</v>
      </c>
      <c r="AC4011">
        <v>0</v>
      </c>
      <c r="AD4011">
        <v>0</v>
      </c>
      <c r="AE4011">
        <v>16.699526963087148</v>
      </c>
    </row>
    <row r="4012" spans="1:31" x14ac:dyDescent="0.25">
      <c r="A4012">
        <v>1829825</v>
      </c>
      <c r="B4012">
        <v>1</v>
      </c>
      <c r="C4012" t="s">
        <v>80</v>
      </c>
      <c r="D4012" t="s">
        <v>97</v>
      </c>
      <c r="E4012" t="s">
        <v>140</v>
      </c>
      <c r="F4012" t="s">
        <v>11628</v>
      </c>
      <c r="G4012" t="s">
        <v>142</v>
      </c>
      <c r="H4012" t="s">
        <v>134</v>
      </c>
      <c r="I4012" t="s">
        <v>135</v>
      </c>
      <c r="J4012" t="s">
        <v>136</v>
      </c>
      <c r="K4012" t="s">
        <v>137</v>
      </c>
      <c r="L4012" t="s">
        <v>11629</v>
      </c>
      <c r="M4012" t="s">
        <v>11630</v>
      </c>
      <c r="N4012">
        <v>1.0794444439999999</v>
      </c>
      <c r="O4012">
        <v>0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9.3813754615475003E-2</v>
      </c>
      <c r="AA4012">
        <v>0</v>
      </c>
      <c r="AB4012">
        <v>0</v>
      </c>
      <c r="AC4012">
        <v>0</v>
      </c>
      <c r="AD4012">
        <v>0</v>
      </c>
      <c r="AE4012">
        <v>9.3813754615475003E-2</v>
      </c>
    </row>
    <row r="4013" spans="1:31" x14ac:dyDescent="0.25">
      <c r="A4013">
        <v>1829238</v>
      </c>
      <c r="B4013">
        <v>1</v>
      </c>
      <c r="C4013" t="s">
        <v>80</v>
      </c>
      <c r="D4013" t="s">
        <v>93</v>
      </c>
      <c r="E4013" t="s">
        <v>252</v>
      </c>
      <c r="F4013" t="s">
        <v>11631</v>
      </c>
      <c r="G4013" t="s">
        <v>133</v>
      </c>
      <c r="H4013" t="s">
        <v>134</v>
      </c>
      <c r="I4013" t="s">
        <v>135</v>
      </c>
      <c r="J4013" t="s">
        <v>136</v>
      </c>
      <c r="K4013" t="s">
        <v>137</v>
      </c>
      <c r="L4013" t="s">
        <v>11632</v>
      </c>
      <c r="M4013" t="s">
        <v>11633</v>
      </c>
      <c r="N4013">
        <v>0.99888888799999997</v>
      </c>
      <c r="O4013">
        <v>0</v>
      </c>
      <c r="P4013">
        <v>0</v>
      </c>
      <c r="Q4013">
        <v>0</v>
      </c>
      <c r="R4013">
        <v>17</v>
      </c>
      <c r="S4013">
        <v>0</v>
      </c>
      <c r="T4013">
        <v>4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32.395008129993336</v>
      </c>
      <c r="AA4013">
        <v>0</v>
      </c>
      <c r="AB4013">
        <v>3.8454781607823389</v>
      </c>
      <c r="AC4013">
        <v>0</v>
      </c>
      <c r="AD4013">
        <v>0</v>
      </c>
      <c r="AE4013">
        <v>36.240486290775678</v>
      </c>
    </row>
    <row r="4014" spans="1:31" x14ac:dyDescent="0.25">
      <c r="A4014">
        <v>1829845</v>
      </c>
      <c r="B4014">
        <v>1</v>
      </c>
      <c r="C4014" t="s">
        <v>80</v>
      </c>
      <c r="D4014" t="s">
        <v>110</v>
      </c>
      <c r="E4014" t="s">
        <v>140</v>
      </c>
      <c r="F4014" t="s">
        <v>11634</v>
      </c>
      <c r="G4014" t="s">
        <v>142</v>
      </c>
      <c r="H4014" t="s">
        <v>134</v>
      </c>
      <c r="I4014" t="s">
        <v>135</v>
      </c>
      <c r="J4014" t="s">
        <v>136</v>
      </c>
      <c r="K4014" t="s">
        <v>137</v>
      </c>
      <c r="L4014" t="s">
        <v>11635</v>
      </c>
      <c r="M4014" t="s">
        <v>11636</v>
      </c>
      <c r="N4014">
        <v>0.97527777699999996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1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0.44989330301700003</v>
      </c>
      <c r="AC4014">
        <v>0</v>
      </c>
      <c r="AD4014">
        <v>0</v>
      </c>
      <c r="AE4014">
        <v>0.44989330301700003</v>
      </c>
    </row>
    <row r="4015" spans="1:31" x14ac:dyDescent="0.25">
      <c r="A4015">
        <v>1829304</v>
      </c>
      <c r="B4015">
        <v>1</v>
      </c>
      <c r="C4015" t="s">
        <v>80</v>
      </c>
      <c r="D4015" t="s">
        <v>84</v>
      </c>
      <c r="E4015" t="s">
        <v>140</v>
      </c>
      <c r="F4015" t="s">
        <v>11637</v>
      </c>
      <c r="G4015" t="s">
        <v>213</v>
      </c>
      <c r="H4015" t="s">
        <v>134</v>
      </c>
      <c r="I4015" t="s">
        <v>135</v>
      </c>
      <c r="J4015" t="s">
        <v>136</v>
      </c>
      <c r="K4015" t="s">
        <v>137</v>
      </c>
      <c r="L4015" t="s">
        <v>11638</v>
      </c>
      <c r="M4015" t="s">
        <v>11639</v>
      </c>
      <c r="N4015">
        <v>9.2366666659999996</v>
      </c>
      <c r="O4015">
        <v>0</v>
      </c>
      <c r="P4015">
        <v>3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4.3094510170053333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4.3094510170053333</v>
      </c>
    </row>
    <row r="4016" spans="1:31" x14ac:dyDescent="0.25">
      <c r="A4016">
        <v>1829347</v>
      </c>
      <c r="B4016">
        <v>1</v>
      </c>
      <c r="C4016" t="s">
        <v>81</v>
      </c>
      <c r="D4016" t="s">
        <v>120</v>
      </c>
      <c r="E4016" t="s">
        <v>252</v>
      </c>
      <c r="F4016" t="s">
        <v>11640</v>
      </c>
      <c r="G4016" t="s">
        <v>150</v>
      </c>
      <c r="H4016" t="s">
        <v>134</v>
      </c>
      <c r="I4016" t="s">
        <v>135</v>
      </c>
      <c r="J4016" t="s">
        <v>136</v>
      </c>
      <c r="K4016" t="s">
        <v>151</v>
      </c>
      <c r="L4016" t="s">
        <v>11641</v>
      </c>
      <c r="M4016" t="s">
        <v>11642</v>
      </c>
      <c r="N4016">
        <v>7.8185508329999998</v>
      </c>
      <c r="O4016">
        <v>0</v>
      </c>
      <c r="P4016">
        <v>2</v>
      </c>
      <c r="Q4016">
        <v>0</v>
      </c>
      <c r="R4016">
        <v>0</v>
      </c>
      <c r="S4016">
        <v>0</v>
      </c>
      <c r="T4016">
        <v>1</v>
      </c>
      <c r="U4016">
        <v>0</v>
      </c>
      <c r="V4016">
        <v>0</v>
      </c>
      <c r="W4016">
        <v>0</v>
      </c>
      <c r="X4016">
        <v>2.0661462115436668</v>
      </c>
      <c r="Y4016">
        <v>0</v>
      </c>
      <c r="Z4016">
        <v>0</v>
      </c>
      <c r="AA4016">
        <v>0</v>
      </c>
      <c r="AB4016">
        <v>2.3200168246499997</v>
      </c>
      <c r="AC4016">
        <v>0</v>
      </c>
      <c r="AD4016">
        <v>0</v>
      </c>
      <c r="AE4016">
        <v>4.3861630361936665</v>
      </c>
    </row>
    <row r="4017" spans="1:31" x14ac:dyDescent="0.25">
      <c r="A4017">
        <v>1829447</v>
      </c>
      <c r="B4017">
        <v>1</v>
      </c>
      <c r="C4017" t="s">
        <v>80</v>
      </c>
      <c r="D4017" t="s">
        <v>94</v>
      </c>
      <c r="E4017" t="s">
        <v>202</v>
      </c>
      <c r="F4017" t="s">
        <v>3794</v>
      </c>
      <c r="G4017" t="s">
        <v>225</v>
      </c>
      <c r="H4017" t="s">
        <v>157</v>
      </c>
      <c r="I4017" t="s">
        <v>135</v>
      </c>
      <c r="J4017" t="s">
        <v>136</v>
      </c>
      <c r="K4017" t="s">
        <v>151</v>
      </c>
      <c r="L4017" t="s">
        <v>11643</v>
      </c>
      <c r="M4017" t="s">
        <v>11644</v>
      </c>
      <c r="N4017">
        <v>0.56461277700000001</v>
      </c>
      <c r="O4017">
        <v>0</v>
      </c>
      <c r="P4017">
        <v>530</v>
      </c>
      <c r="Q4017">
        <v>0</v>
      </c>
      <c r="R4017">
        <v>28</v>
      </c>
      <c r="S4017">
        <v>1</v>
      </c>
      <c r="T4017">
        <v>47</v>
      </c>
      <c r="U4017">
        <v>0</v>
      </c>
      <c r="V4017">
        <v>0</v>
      </c>
      <c r="W4017">
        <v>0</v>
      </c>
      <c r="X4017">
        <v>60.016460022758586</v>
      </c>
      <c r="Y4017">
        <v>0</v>
      </c>
      <c r="Z4017">
        <v>21.903376714321563</v>
      </c>
      <c r="AA4017">
        <v>11.926206569039</v>
      </c>
      <c r="AB4017">
        <v>16.972188303569155</v>
      </c>
      <c r="AC4017">
        <v>0</v>
      </c>
      <c r="AD4017">
        <v>0</v>
      </c>
      <c r="AE4017">
        <v>110.8182316096883</v>
      </c>
    </row>
    <row r="4018" spans="1:31" x14ac:dyDescent="0.25">
      <c r="A4018">
        <v>1829759</v>
      </c>
      <c r="B4018">
        <v>1</v>
      </c>
      <c r="C4018" t="s">
        <v>81</v>
      </c>
      <c r="D4018" t="s">
        <v>128</v>
      </c>
      <c r="E4018" t="s">
        <v>164</v>
      </c>
      <c r="F4018" t="s">
        <v>1464</v>
      </c>
      <c r="G4018" t="s">
        <v>156</v>
      </c>
      <c r="H4018" t="s">
        <v>157</v>
      </c>
      <c r="I4018" t="s">
        <v>135</v>
      </c>
      <c r="J4018" t="s">
        <v>136</v>
      </c>
      <c r="K4018" t="s">
        <v>137</v>
      </c>
      <c r="L4018" t="s">
        <v>11645</v>
      </c>
      <c r="M4018" t="s">
        <v>11646</v>
      </c>
      <c r="N4018">
        <v>0.14972222199999999</v>
      </c>
      <c r="O4018">
        <v>1</v>
      </c>
      <c r="P4018">
        <v>553</v>
      </c>
      <c r="Q4018">
        <v>2</v>
      </c>
      <c r="R4018">
        <v>3</v>
      </c>
      <c r="S4018">
        <v>3</v>
      </c>
      <c r="T4018">
        <v>38</v>
      </c>
      <c r="U4018">
        <v>0</v>
      </c>
      <c r="V4018">
        <v>0</v>
      </c>
      <c r="W4018">
        <v>4.0891281705833331E-2</v>
      </c>
      <c r="X4018">
        <v>10.863310138079122</v>
      </c>
      <c r="Y4018">
        <v>0.63938363529364994</v>
      </c>
      <c r="Z4018">
        <v>4.4241415156399996E-2</v>
      </c>
      <c r="AA4018">
        <v>3.4445560116675829</v>
      </c>
      <c r="AB4018">
        <v>3.1279369501007839</v>
      </c>
      <c r="AC4018">
        <v>0</v>
      </c>
      <c r="AD4018">
        <v>0</v>
      </c>
      <c r="AE4018">
        <v>18.160319432003369</v>
      </c>
    </row>
    <row r="4019" spans="1:31" x14ac:dyDescent="0.25">
      <c r="A4019">
        <v>1829404</v>
      </c>
      <c r="B4019">
        <v>1</v>
      </c>
      <c r="C4019" t="s">
        <v>80</v>
      </c>
      <c r="D4019" t="s">
        <v>97</v>
      </c>
      <c r="E4019" t="s">
        <v>140</v>
      </c>
      <c r="F4019" t="s">
        <v>11647</v>
      </c>
      <c r="G4019" t="s">
        <v>142</v>
      </c>
      <c r="H4019" t="s">
        <v>134</v>
      </c>
      <c r="I4019" t="s">
        <v>135</v>
      </c>
      <c r="J4019" t="s">
        <v>136</v>
      </c>
      <c r="K4019" t="s">
        <v>137</v>
      </c>
      <c r="L4019" t="s">
        <v>11648</v>
      </c>
      <c r="M4019" t="s">
        <v>11649</v>
      </c>
      <c r="N4019">
        <v>1.802777777</v>
      </c>
      <c r="O4019">
        <v>0</v>
      </c>
      <c r="P4019">
        <v>1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1.6325589189615002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1.6325589189615002</v>
      </c>
    </row>
    <row r="4020" spans="1:31" x14ac:dyDescent="0.25">
      <c r="A4020">
        <v>1829367</v>
      </c>
      <c r="B4020">
        <v>1</v>
      </c>
      <c r="C4020" t="s">
        <v>80</v>
      </c>
      <c r="D4020" t="s">
        <v>107</v>
      </c>
      <c r="E4020" t="s">
        <v>131</v>
      </c>
      <c r="F4020" t="s">
        <v>11650</v>
      </c>
      <c r="G4020" t="s">
        <v>242</v>
      </c>
      <c r="H4020" t="s">
        <v>134</v>
      </c>
      <c r="I4020" t="s">
        <v>135</v>
      </c>
      <c r="J4020" t="s">
        <v>136</v>
      </c>
      <c r="K4020" t="s">
        <v>137</v>
      </c>
      <c r="L4020" t="s">
        <v>11651</v>
      </c>
      <c r="M4020" t="s">
        <v>11652</v>
      </c>
      <c r="N4020">
        <v>4.7294444440000003</v>
      </c>
      <c r="O4020">
        <v>0</v>
      </c>
      <c r="P4020">
        <v>204</v>
      </c>
      <c r="Q4020">
        <v>0</v>
      </c>
      <c r="R4020">
        <v>0</v>
      </c>
      <c r="S4020">
        <v>0</v>
      </c>
      <c r="T4020">
        <v>1</v>
      </c>
      <c r="U4020">
        <v>0</v>
      </c>
      <c r="V4020">
        <v>0</v>
      </c>
      <c r="W4020">
        <v>0</v>
      </c>
      <c r="X4020">
        <v>134.44532266885582</v>
      </c>
      <c r="Y4020">
        <v>0</v>
      </c>
      <c r="Z4020">
        <v>0</v>
      </c>
      <c r="AA4020">
        <v>0</v>
      </c>
      <c r="AB4020">
        <v>0.41894286432360001</v>
      </c>
      <c r="AC4020">
        <v>0</v>
      </c>
      <c r="AD4020">
        <v>0</v>
      </c>
      <c r="AE4020">
        <v>134.86426553317943</v>
      </c>
    </row>
    <row r="4021" spans="1:31" x14ac:dyDescent="0.25">
      <c r="A4021">
        <v>1829802</v>
      </c>
      <c r="B4021">
        <v>1</v>
      </c>
      <c r="C4021" t="s">
        <v>81</v>
      </c>
      <c r="D4021" t="s">
        <v>112</v>
      </c>
      <c r="E4021" t="s">
        <v>154</v>
      </c>
      <c r="F4021" t="s">
        <v>689</v>
      </c>
      <c r="G4021" t="s">
        <v>156</v>
      </c>
      <c r="H4021" t="s">
        <v>157</v>
      </c>
      <c r="I4021" t="s">
        <v>135</v>
      </c>
      <c r="J4021" t="s">
        <v>136</v>
      </c>
      <c r="K4021" t="s">
        <v>137</v>
      </c>
      <c r="L4021" t="s">
        <v>11653</v>
      </c>
      <c r="M4021" t="s">
        <v>11654</v>
      </c>
      <c r="N4021">
        <v>1.2677777770000001</v>
      </c>
      <c r="O4021">
        <v>0</v>
      </c>
      <c r="P4021">
        <v>1805</v>
      </c>
      <c r="Q4021">
        <v>32</v>
      </c>
      <c r="R4021">
        <v>350</v>
      </c>
      <c r="S4021">
        <v>13</v>
      </c>
      <c r="T4021">
        <v>239</v>
      </c>
      <c r="U4021">
        <v>3</v>
      </c>
      <c r="V4021">
        <v>3</v>
      </c>
      <c r="W4021">
        <v>0</v>
      </c>
      <c r="X4021">
        <v>504.04491161409203</v>
      </c>
      <c r="Y4021">
        <v>19.88155970444388</v>
      </c>
      <c r="Z4021">
        <v>94.531990683594856</v>
      </c>
      <c r="AA4021">
        <v>85.086713788363284</v>
      </c>
      <c r="AB4021">
        <v>76.984717463990478</v>
      </c>
      <c r="AC4021">
        <v>83.062621665053072</v>
      </c>
      <c r="AD4021">
        <v>108.78131694704639</v>
      </c>
      <c r="AE4021">
        <v>972.37383186658406</v>
      </c>
    </row>
    <row r="4022" spans="1:31" x14ac:dyDescent="0.25">
      <c r="A4022">
        <v>1829702</v>
      </c>
      <c r="B4022">
        <v>1</v>
      </c>
      <c r="C4022" t="s">
        <v>81</v>
      </c>
      <c r="D4022" t="s">
        <v>128</v>
      </c>
      <c r="E4022" t="s">
        <v>154</v>
      </c>
      <c r="F4022" t="s">
        <v>11655</v>
      </c>
      <c r="G4022" t="s">
        <v>507</v>
      </c>
      <c r="H4022" t="s">
        <v>157</v>
      </c>
      <c r="I4022" t="s">
        <v>135</v>
      </c>
      <c r="J4022" t="s">
        <v>136</v>
      </c>
      <c r="K4022" t="s">
        <v>137</v>
      </c>
      <c r="L4022" t="s">
        <v>11656</v>
      </c>
      <c r="M4022" t="s">
        <v>11657</v>
      </c>
      <c r="N4022">
        <v>0.88194444400000005</v>
      </c>
      <c r="O4022">
        <v>0</v>
      </c>
      <c r="P4022">
        <v>47</v>
      </c>
      <c r="Q4022">
        <v>0</v>
      </c>
      <c r="R4022">
        <v>0</v>
      </c>
      <c r="S4022">
        <v>0</v>
      </c>
      <c r="T4022">
        <v>3</v>
      </c>
      <c r="U4022">
        <v>0</v>
      </c>
      <c r="V4022">
        <v>0</v>
      </c>
      <c r="W4022">
        <v>0</v>
      </c>
      <c r="X4022">
        <v>5.4360667379158336</v>
      </c>
      <c r="Y4022">
        <v>0</v>
      </c>
      <c r="Z4022">
        <v>0</v>
      </c>
      <c r="AA4022">
        <v>0</v>
      </c>
      <c r="AB4022">
        <v>0.20746950144374998</v>
      </c>
      <c r="AC4022">
        <v>0</v>
      </c>
      <c r="AD4022">
        <v>0</v>
      </c>
      <c r="AE4022">
        <v>5.6435362393595838</v>
      </c>
    </row>
    <row r="4023" spans="1:31" x14ac:dyDescent="0.25">
      <c r="A4023">
        <v>1829261</v>
      </c>
      <c r="B4023">
        <v>1</v>
      </c>
      <c r="C4023" t="s">
        <v>80</v>
      </c>
      <c r="D4023" t="s">
        <v>103</v>
      </c>
      <c r="E4023" t="s">
        <v>154</v>
      </c>
      <c r="F4023" t="s">
        <v>11658</v>
      </c>
      <c r="G4023" t="s">
        <v>386</v>
      </c>
      <c r="H4023" t="s">
        <v>157</v>
      </c>
      <c r="I4023" t="s">
        <v>179</v>
      </c>
      <c r="J4023" t="s">
        <v>136</v>
      </c>
      <c r="K4023" t="s">
        <v>137</v>
      </c>
      <c r="L4023" t="s">
        <v>11659</v>
      </c>
      <c r="M4023" t="s">
        <v>11660</v>
      </c>
      <c r="N4023">
        <v>3.3333333E-2</v>
      </c>
      <c r="O4023">
        <v>0</v>
      </c>
      <c r="P4023">
        <v>7235</v>
      </c>
      <c r="Q4023">
        <v>0</v>
      </c>
      <c r="R4023">
        <v>37</v>
      </c>
      <c r="S4023">
        <v>4</v>
      </c>
      <c r="T4023">
        <v>325</v>
      </c>
      <c r="U4023">
        <v>0</v>
      </c>
      <c r="V4023">
        <v>1</v>
      </c>
      <c r="W4023">
        <v>0</v>
      </c>
      <c r="X4023">
        <v>39.064888123312542</v>
      </c>
      <c r="Y4023">
        <v>0</v>
      </c>
      <c r="Z4023">
        <v>3.6983311944650001</v>
      </c>
      <c r="AA4023">
        <v>1.364870699166</v>
      </c>
      <c r="AB4023">
        <v>9.9934434202093367</v>
      </c>
      <c r="AC4023">
        <v>0</v>
      </c>
      <c r="AD4023">
        <v>0.54857831208000007</v>
      </c>
      <c r="AE4023">
        <v>54.670111749232873</v>
      </c>
    </row>
    <row r="4024" spans="1:31" x14ac:dyDescent="0.25">
      <c r="A4024">
        <v>1829510</v>
      </c>
      <c r="B4024">
        <v>1</v>
      </c>
      <c r="C4024" t="s">
        <v>80</v>
      </c>
      <c r="D4024" t="s">
        <v>92</v>
      </c>
      <c r="E4024" t="s">
        <v>140</v>
      </c>
      <c r="F4024" t="s">
        <v>11661</v>
      </c>
      <c r="G4024" t="s">
        <v>142</v>
      </c>
      <c r="H4024" t="s">
        <v>134</v>
      </c>
      <c r="I4024" t="s">
        <v>135</v>
      </c>
      <c r="J4024" t="s">
        <v>136</v>
      </c>
      <c r="K4024" t="s">
        <v>137</v>
      </c>
      <c r="L4024" t="s">
        <v>11662</v>
      </c>
      <c r="M4024" t="s">
        <v>11663</v>
      </c>
      <c r="N4024">
        <v>3.054444444</v>
      </c>
      <c r="O4024">
        <v>0</v>
      </c>
      <c r="P4024">
        <v>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1.5164063778544419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1.5164063778544419</v>
      </c>
    </row>
    <row r="4025" spans="1:31" x14ac:dyDescent="0.25">
      <c r="A4025">
        <v>1829550</v>
      </c>
      <c r="B4025">
        <v>1</v>
      </c>
      <c r="C4025" t="s">
        <v>80</v>
      </c>
      <c r="D4025" t="s">
        <v>103</v>
      </c>
      <c r="E4025" t="s">
        <v>154</v>
      </c>
      <c r="F4025" t="s">
        <v>11664</v>
      </c>
      <c r="G4025" t="s">
        <v>175</v>
      </c>
      <c r="H4025" t="s">
        <v>157</v>
      </c>
      <c r="I4025" t="s">
        <v>135</v>
      </c>
      <c r="J4025" t="s">
        <v>136</v>
      </c>
      <c r="K4025" t="s">
        <v>137</v>
      </c>
      <c r="L4025" t="s">
        <v>11665</v>
      </c>
      <c r="M4025" t="s">
        <v>11666</v>
      </c>
      <c r="N4025">
        <v>0.62111111100000005</v>
      </c>
      <c r="O4025">
        <v>0</v>
      </c>
      <c r="P4025">
        <v>258</v>
      </c>
      <c r="Q4025">
        <v>0</v>
      </c>
      <c r="R4025">
        <v>13</v>
      </c>
      <c r="S4025">
        <v>0</v>
      </c>
      <c r="T4025">
        <v>44</v>
      </c>
      <c r="U4025">
        <v>0</v>
      </c>
      <c r="V4025">
        <v>0</v>
      </c>
      <c r="W4025">
        <v>0</v>
      </c>
      <c r="X4025">
        <v>28.754566447844898</v>
      </c>
      <c r="Y4025">
        <v>0</v>
      </c>
      <c r="Z4025">
        <v>1.4977112675477333</v>
      </c>
      <c r="AA4025">
        <v>0</v>
      </c>
      <c r="AB4025">
        <v>13.324024087854136</v>
      </c>
      <c r="AC4025">
        <v>0</v>
      </c>
      <c r="AD4025">
        <v>0</v>
      </c>
      <c r="AE4025">
        <v>43.576301803246764</v>
      </c>
    </row>
    <row r="4026" spans="1:31" x14ac:dyDescent="0.25">
      <c r="A4026">
        <v>1829218</v>
      </c>
      <c r="B4026">
        <v>1</v>
      </c>
      <c r="C4026" t="s">
        <v>80</v>
      </c>
      <c r="D4026" t="s">
        <v>103</v>
      </c>
      <c r="E4026" t="s">
        <v>154</v>
      </c>
      <c r="F4026" t="s">
        <v>11667</v>
      </c>
      <c r="G4026" t="s">
        <v>175</v>
      </c>
      <c r="H4026" t="s">
        <v>157</v>
      </c>
      <c r="I4026" t="s">
        <v>135</v>
      </c>
      <c r="J4026" t="s">
        <v>136</v>
      </c>
      <c r="K4026" t="s">
        <v>137</v>
      </c>
      <c r="L4026" t="s">
        <v>11668</v>
      </c>
      <c r="M4026" t="s">
        <v>11669</v>
      </c>
      <c r="N4026">
        <v>2.1800000000000002</v>
      </c>
      <c r="O4026">
        <v>0</v>
      </c>
      <c r="P4026">
        <v>5</v>
      </c>
      <c r="Q4026">
        <v>0</v>
      </c>
      <c r="R4026">
        <v>13</v>
      </c>
      <c r="S4026">
        <v>0</v>
      </c>
      <c r="T4026">
        <v>3</v>
      </c>
      <c r="U4026">
        <v>0</v>
      </c>
      <c r="V4026">
        <v>0</v>
      </c>
      <c r="W4026">
        <v>0</v>
      </c>
      <c r="X4026">
        <v>4.6098144455594001</v>
      </c>
      <c r="Y4026">
        <v>0</v>
      </c>
      <c r="Z4026">
        <v>84.660846926119461</v>
      </c>
      <c r="AA4026">
        <v>0</v>
      </c>
      <c r="AB4026">
        <v>16.629351986576399</v>
      </c>
      <c r="AC4026">
        <v>0</v>
      </c>
      <c r="AD4026">
        <v>0</v>
      </c>
      <c r="AE4026">
        <v>105.90001335825525</v>
      </c>
    </row>
    <row r="4027" spans="1:31" x14ac:dyDescent="0.25">
      <c r="A4027">
        <v>1829573</v>
      </c>
      <c r="B4027">
        <v>1</v>
      </c>
      <c r="C4027" t="s">
        <v>81</v>
      </c>
      <c r="D4027" t="s">
        <v>128</v>
      </c>
      <c r="E4027" t="s">
        <v>140</v>
      </c>
      <c r="F4027" t="s">
        <v>11670</v>
      </c>
      <c r="G4027" t="s">
        <v>142</v>
      </c>
      <c r="H4027" t="s">
        <v>134</v>
      </c>
      <c r="I4027" t="s">
        <v>135</v>
      </c>
      <c r="J4027" t="s">
        <v>136</v>
      </c>
      <c r="K4027" t="s">
        <v>137</v>
      </c>
      <c r="L4027" t="s">
        <v>11671</v>
      </c>
      <c r="M4027" t="s">
        <v>11672</v>
      </c>
      <c r="N4027">
        <v>7.062777777</v>
      </c>
      <c r="O4027">
        <v>0</v>
      </c>
      <c r="P4027">
        <v>2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2.7278564645499999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2.7278564645499999</v>
      </c>
    </row>
    <row r="4028" spans="1:31" x14ac:dyDescent="0.25">
      <c r="A4028">
        <v>1829719</v>
      </c>
      <c r="B4028">
        <v>1</v>
      </c>
      <c r="C4028" t="s">
        <v>80</v>
      </c>
      <c r="D4028" t="s">
        <v>98</v>
      </c>
      <c r="E4028" t="s">
        <v>140</v>
      </c>
      <c r="F4028" t="s">
        <v>11673</v>
      </c>
      <c r="G4028" t="s">
        <v>142</v>
      </c>
      <c r="H4028" t="s">
        <v>134</v>
      </c>
      <c r="I4028" t="s">
        <v>135</v>
      </c>
      <c r="J4028" t="s">
        <v>136</v>
      </c>
      <c r="K4028" t="s">
        <v>137</v>
      </c>
      <c r="L4028" t="s">
        <v>11674</v>
      </c>
      <c r="M4028" t="s">
        <v>11675</v>
      </c>
      <c r="N4028">
        <v>0.52861111100000002</v>
      </c>
      <c r="O4028">
        <v>0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</row>
    <row r="4029" spans="1:31" x14ac:dyDescent="0.25">
      <c r="A4029">
        <v>1829696</v>
      </c>
      <c r="B4029">
        <v>1</v>
      </c>
      <c r="C4029" t="s">
        <v>80</v>
      </c>
      <c r="D4029" t="s">
        <v>109</v>
      </c>
      <c r="E4029" t="s">
        <v>140</v>
      </c>
      <c r="F4029" t="s">
        <v>11676</v>
      </c>
      <c r="G4029" t="s">
        <v>142</v>
      </c>
      <c r="H4029" t="s">
        <v>134</v>
      </c>
      <c r="I4029" t="s">
        <v>135</v>
      </c>
      <c r="J4029" t="s">
        <v>136</v>
      </c>
      <c r="K4029" t="s">
        <v>137</v>
      </c>
      <c r="L4029" t="s">
        <v>11677</v>
      </c>
      <c r="M4029" t="s">
        <v>11678</v>
      </c>
      <c r="N4029">
        <v>1.240555555</v>
      </c>
      <c r="O4029">
        <v>0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6.9268391500000023E-5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6.9268391500000023E-5</v>
      </c>
    </row>
    <row r="4030" spans="1:31" x14ac:dyDescent="0.25">
      <c r="A4030">
        <v>1829765</v>
      </c>
      <c r="B4030">
        <v>1</v>
      </c>
      <c r="C4030" t="s">
        <v>81</v>
      </c>
      <c r="D4030" t="s">
        <v>112</v>
      </c>
      <c r="E4030" t="s">
        <v>202</v>
      </c>
      <c r="F4030" t="s">
        <v>11507</v>
      </c>
      <c r="G4030" t="s">
        <v>156</v>
      </c>
      <c r="H4030" t="s">
        <v>157</v>
      </c>
      <c r="I4030" t="s">
        <v>135</v>
      </c>
      <c r="J4030" t="s">
        <v>136</v>
      </c>
      <c r="K4030" t="s">
        <v>137</v>
      </c>
      <c r="L4030" t="s">
        <v>11679</v>
      </c>
      <c r="M4030" t="s">
        <v>11680</v>
      </c>
      <c r="N4030">
        <v>5.5E-2</v>
      </c>
      <c r="O4030">
        <v>12</v>
      </c>
      <c r="P4030">
        <v>8183</v>
      </c>
      <c r="Q4030">
        <v>367</v>
      </c>
      <c r="R4030">
        <v>1696</v>
      </c>
      <c r="S4030">
        <v>69</v>
      </c>
      <c r="T4030">
        <v>732</v>
      </c>
      <c r="U4030">
        <v>11</v>
      </c>
      <c r="V4030">
        <v>5</v>
      </c>
      <c r="W4030">
        <v>9.1442260154849991E-2</v>
      </c>
      <c r="X4030">
        <v>80.878647395899904</v>
      </c>
      <c r="Y4030">
        <v>19.565410499746118</v>
      </c>
      <c r="Z4030">
        <v>24.36707383591526</v>
      </c>
      <c r="AA4030">
        <v>15.394548788588203</v>
      </c>
      <c r="AB4030">
        <v>13.356975890755209</v>
      </c>
      <c r="AC4030">
        <v>17.0086361435133</v>
      </c>
      <c r="AD4030">
        <v>5.6219082452675995</v>
      </c>
      <c r="AE4030">
        <v>176.28464305984045</v>
      </c>
    </row>
    <row r="4031" spans="1:31" x14ac:dyDescent="0.25">
      <c r="A4031">
        <v>1829596</v>
      </c>
      <c r="B4031">
        <v>1</v>
      </c>
      <c r="C4031" t="s">
        <v>80</v>
      </c>
      <c r="D4031" t="s">
        <v>104</v>
      </c>
      <c r="E4031" t="s">
        <v>202</v>
      </c>
      <c r="F4031" t="s">
        <v>11681</v>
      </c>
      <c r="G4031" t="s">
        <v>156</v>
      </c>
      <c r="H4031" t="s">
        <v>157</v>
      </c>
      <c r="I4031" t="s">
        <v>135</v>
      </c>
      <c r="J4031" t="s">
        <v>136</v>
      </c>
      <c r="K4031" t="s">
        <v>137</v>
      </c>
      <c r="L4031" t="s">
        <v>11682</v>
      </c>
      <c r="M4031" t="s">
        <v>11683</v>
      </c>
      <c r="N4031">
        <v>0.87</v>
      </c>
      <c r="O4031">
        <v>9</v>
      </c>
      <c r="P4031">
        <v>1778</v>
      </c>
      <c r="Q4031">
        <v>74</v>
      </c>
      <c r="R4031">
        <v>87</v>
      </c>
      <c r="S4031">
        <v>25</v>
      </c>
      <c r="T4031">
        <v>155</v>
      </c>
      <c r="U4031">
        <v>1</v>
      </c>
      <c r="V4031">
        <v>0</v>
      </c>
      <c r="W4031">
        <v>17.452522966869903</v>
      </c>
      <c r="X4031">
        <v>373.37881025484137</v>
      </c>
      <c r="Y4031">
        <v>69.269080718391464</v>
      </c>
      <c r="Z4031">
        <v>56.721916328931755</v>
      </c>
      <c r="AA4031">
        <v>141.15992669684914</v>
      </c>
      <c r="AB4031">
        <v>122.24172514392275</v>
      </c>
      <c r="AC4031">
        <v>2.7364665089531002</v>
      </c>
      <c r="AD4031">
        <v>0</v>
      </c>
      <c r="AE4031">
        <v>782.96044861875941</v>
      </c>
    </row>
    <row r="4032" spans="1:31" x14ac:dyDescent="0.25">
      <c r="A4032">
        <v>1829742</v>
      </c>
      <c r="B4032">
        <v>1</v>
      </c>
      <c r="C4032" t="s">
        <v>81</v>
      </c>
      <c r="D4032" t="s">
        <v>116</v>
      </c>
      <c r="E4032" t="s">
        <v>202</v>
      </c>
      <c r="F4032" t="s">
        <v>11684</v>
      </c>
      <c r="G4032" t="s">
        <v>156</v>
      </c>
      <c r="H4032" t="s">
        <v>157</v>
      </c>
      <c r="I4032" t="s">
        <v>135</v>
      </c>
      <c r="J4032" t="s">
        <v>136</v>
      </c>
      <c r="K4032" t="s">
        <v>137</v>
      </c>
      <c r="L4032" t="s">
        <v>11685</v>
      </c>
      <c r="M4032" t="s">
        <v>11686</v>
      </c>
      <c r="N4032">
        <v>0.152777777</v>
      </c>
      <c r="O4032">
        <v>0</v>
      </c>
      <c r="P4032">
        <v>635</v>
      </c>
      <c r="Q4032">
        <v>48</v>
      </c>
      <c r="R4032">
        <v>64</v>
      </c>
      <c r="S4032">
        <v>6</v>
      </c>
      <c r="T4032">
        <v>52</v>
      </c>
      <c r="U4032">
        <v>1</v>
      </c>
      <c r="V4032">
        <v>0</v>
      </c>
      <c r="W4032">
        <v>0</v>
      </c>
      <c r="X4032">
        <v>16.802557338531233</v>
      </c>
      <c r="Y4032">
        <v>16.998781207333753</v>
      </c>
      <c r="Z4032">
        <v>3.446548270336113</v>
      </c>
      <c r="AA4032">
        <v>2.7133073818995834</v>
      </c>
      <c r="AB4032">
        <v>1.3407956737175002</v>
      </c>
      <c r="AC4032">
        <v>9.1982147400000019E-2</v>
      </c>
      <c r="AD4032">
        <v>0</v>
      </c>
      <c r="AE4032">
        <v>41.393972019218189</v>
      </c>
    </row>
    <row r="4033" spans="1:31" x14ac:dyDescent="0.25">
      <c r="A4033">
        <v>1829619</v>
      </c>
      <c r="B4033">
        <v>1</v>
      </c>
      <c r="C4033" t="s">
        <v>80</v>
      </c>
      <c r="D4033" t="s">
        <v>107</v>
      </c>
      <c r="E4033" t="s">
        <v>140</v>
      </c>
      <c r="F4033" t="s">
        <v>11687</v>
      </c>
      <c r="G4033" t="s">
        <v>246</v>
      </c>
      <c r="H4033" t="s">
        <v>134</v>
      </c>
      <c r="I4033" t="s">
        <v>135</v>
      </c>
      <c r="J4033" t="s">
        <v>136</v>
      </c>
      <c r="K4033" t="s">
        <v>137</v>
      </c>
      <c r="L4033" t="s">
        <v>11688</v>
      </c>
      <c r="M4033" t="s">
        <v>11689</v>
      </c>
      <c r="N4033">
        <v>2.2516666660000002</v>
      </c>
      <c r="O4033">
        <v>0</v>
      </c>
      <c r="P4033">
        <v>1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0.38303233509517498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0.38303233509517498</v>
      </c>
    </row>
    <row r="4034" spans="1:31" x14ac:dyDescent="0.25">
      <c r="A4034">
        <v>1829888</v>
      </c>
      <c r="B4034">
        <v>1</v>
      </c>
      <c r="C4034" t="s">
        <v>81</v>
      </c>
      <c r="D4034" t="s">
        <v>112</v>
      </c>
      <c r="E4034" t="s">
        <v>154</v>
      </c>
      <c r="F4034" t="s">
        <v>11690</v>
      </c>
      <c r="G4034" t="s">
        <v>175</v>
      </c>
      <c r="H4034" t="s">
        <v>157</v>
      </c>
      <c r="I4034" t="s">
        <v>135</v>
      </c>
      <c r="J4034" t="s">
        <v>136</v>
      </c>
      <c r="K4034" t="s">
        <v>137</v>
      </c>
      <c r="L4034" t="s">
        <v>11691</v>
      </c>
      <c r="M4034" t="s">
        <v>11692</v>
      </c>
      <c r="N4034">
        <v>0.60555555500000002</v>
      </c>
      <c r="O4034">
        <v>0</v>
      </c>
      <c r="P4034">
        <v>19</v>
      </c>
      <c r="Q4034">
        <v>0</v>
      </c>
      <c r="R4034">
        <v>16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1.9884411774536668</v>
      </c>
      <c r="Y4034">
        <v>0</v>
      </c>
      <c r="Z4034">
        <v>1.8072460087988333</v>
      </c>
      <c r="AA4034">
        <v>0</v>
      </c>
      <c r="AB4034">
        <v>0</v>
      </c>
      <c r="AC4034">
        <v>0</v>
      </c>
      <c r="AD4034">
        <v>0</v>
      </c>
      <c r="AE4034">
        <v>3.7956871862525001</v>
      </c>
    </row>
    <row r="4035" spans="1:31" x14ac:dyDescent="0.25">
      <c r="A4035">
        <v>1829473</v>
      </c>
      <c r="B4035">
        <v>1</v>
      </c>
      <c r="C4035" t="s">
        <v>80</v>
      </c>
      <c r="D4035" t="s">
        <v>92</v>
      </c>
      <c r="E4035" t="s">
        <v>140</v>
      </c>
      <c r="F4035" t="s">
        <v>11693</v>
      </c>
      <c r="G4035" t="s">
        <v>246</v>
      </c>
      <c r="H4035" t="s">
        <v>134</v>
      </c>
      <c r="I4035" t="s">
        <v>135</v>
      </c>
      <c r="J4035" t="s">
        <v>136</v>
      </c>
      <c r="K4035" t="s">
        <v>137</v>
      </c>
      <c r="L4035" t="s">
        <v>11694</v>
      </c>
      <c r="M4035" t="s">
        <v>11695</v>
      </c>
      <c r="N4035">
        <v>1.599444444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1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0.30039951814429999</v>
      </c>
      <c r="AC4035">
        <v>0</v>
      </c>
      <c r="AD4035">
        <v>0</v>
      </c>
      <c r="AE4035">
        <v>0.30039951814429999</v>
      </c>
    </row>
    <row r="4036" spans="1:31" x14ac:dyDescent="0.25">
      <c r="A4036">
        <v>1829782</v>
      </c>
      <c r="B4036">
        <v>1</v>
      </c>
      <c r="C4036" t="s">
        <v>80</v>
      </c>
      <c r="D4036" t="s">
        <v>93</v>
      </c>
      <c r="E4036" t="s">
        <v>131</v>
      </c>
      <c r="F4036" t="s">
        <v>3627</v>
      </c>
      <c r="G4036" t="s">
        <v>873</v>
      </c>
      <c r="H4036" t="s">
        <v>134</v>
      </c>
      <c r="I4036" t="s">
        <v>135</v>
      </c>
      <c r="J4036" t="s">
        <v>136</v>
      </c>
      <c r="K4036" t="s">
        <v>137</v>
      </c>
      <c r="L4036" t="s">
        <v>11696</v>
      </c>
      <c r="M4036" t="s">
        <v>11697</v>
      </c>
      <c r="N4036">
        <v>3.4722222220000001</v>
      </c>
      <c r="O4036">
        <v>0</v>
      </c>
      <c r="P4036">
        <v>2</v>
      </c>
      <c r="Q4036">
        <v>0</v>
      </c>
      <c r="R4036">
        <v>2</v>
      </c>
      <c r="S4036">
        <v>0</v>
      </c>
      <c r="T4036">
        <v>3</v>
      </c>
      <c r="U4036">
        <v>0</v>
      </c>
      <c r="V4036">
        <v>0</v>
      </c>
      <c r="W4036">
        <v>0</v>
      </c>
      <c r="X4036">
        <v>1.1096911215495999</v>
      </c>
      <c r="Y4036">
        <v>0</v>
      </c>
      <c r="Z4036">
        <v>4.0436500241885005</v>
      </c>
      <c r="AA4036">
        <v>0</v>
      </c>
      <c r="AB4036">
        <v>5.9125843985958006</v>
      </c>
      <c r="AC4036">
        <v>0</v>
      </c>
      <c r="AD4036">
        <v>0</v>
      </c>
      <c r="AE4036">
        <v>11.065925544333901</v>
      </c>
    </row>
    <row r="4037" spans="1:31" x14ac:dyDescent="0.25">
      <c r="A4037">
        <v>1829427</v>
      </c>
      <c r="B4037">
        <v>1</v>
      </c>
      <c r="C4037" t="s">
        <v>80</v>
      </c>
      <c r="D4037" t="s">
        <v>104</v>
      </c>
      <c r="E4037" t="s">
        <v>140</v>
      </c>
      <c r="F4037" t="s">
        <v>11698</v>
      </c>
      <c r="G4037" t="s">
        <v>142</v>
      </c>
      <c r="H4037" t="s">
        <v>134</v>
      </c>
      <c r="I4037" t="s">
        <v>135</v>
      </c>
      <c r="J4037" t="s">
        <v>136</v>
      </c>
      <c r="K4037" t="s">
        <v>137</v>
      </c>
      <c r="L4037" t="s">
        <v>11699</v>
      </c>
      <c r="M4037" t="s">
        <v>11700</v>
      </c>
      <c r="N4037">
        <v>2.8741666659999998</v>
      </c>
      <c r="O4037">
        <v>0</v>
      </c>
      <c r="P4037">
        <v>1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0.83138440159133342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0.83138440159133342</v>
      </c>
    </row>
    <row r="4038" spans="1:31" x14ac:dyDescent="0.25">
      <c r="A4038">
        <v>1829281</v>
      </c>
      <c r="B4038">
        <v>1</v>
      </c>
      <c r="C4038" t="s">
        <v>80</v>
      </c>
      <c r="D4038" t="s">
        <v>100</v>
      </c>
      <c r="E4038" t="s">
        <v>164</v>
      </c>
      <c r="F4038" t="s">
        <v>11701</v>
      </c>
      <c r="G4038" t="s">
        <v>156</v>
      </c>
      <c r="H4038" t="s">
        <v>157</v>
      </c>
      <c r="I4038" t="s">
        <v>135</v>
      </c>
      <c r="J4038" t="s">
        <v>136</v>
      </c>
      <c r="K4038" t="s">
        <v>137</v>
      </c>
      <c r="L4038" t="s">
        <v>11702</v>
      </c>
      <c r="M4038" t="s">
        <v>11703</v>
      </c>
      <c r="N4038">
        <v>0.152777777</v>
      </c>
      <c r="O4038">
        <v>1</v>
      </c>
      <c r="P4038">
        <v>268</v>
      </c>
      <c r="Q4038">
        <v>6</v>
      </c>
      <c r="R4038">
        <v>61</v>
      </c>
      <c r="S4038">
        <v>3</v>
      </c>
      <c r="T4038">
        <v>27</v>
      </c>
      <c r="U4038">
        <v>0</v>
      </c>
      <c r="V4038">
        <v>0</v>
      </c>
      <c r="W4038">
        <v>0.45138484182916666</v>
      </c>
      <c r="X4038">
        <v>9.8539833910191703</v>
      </c>
      <c r="Y4038">
        <v>50.655186112304591</v>
      </c>
      <c r="Z4038">
        <v>13.213009089188336</v>
      </c>
      <c r="AA4038">
        <v>0.24640097130000005</v>
      </c>
      <c r="AB4038">
        <v>6.0022779343663899</v>
      </c>
      <c r="AC4038">
        <v>0</v>
      </c>
      <c r="AD4038">
        <v>0</v>
      </c>
      <c r="AE4038">
        <v>80.422242340007656</v>
      </c>
    </row>
    <row r="4039" spans="1:31" x14ac:dyDescent="0.25">
      <c r="A4039">
        <v>1829387</v>
      </c>
      <c r="B4039">
        <v>1</v>
      </c>
      <c r="C4039" t="s">
        <v>81</v>
      </c>
      <c r="D4039" t="s">
        <v>116</v>
      </c>
      <c r="E4039" t="s">
        <v>131</v>
      </c>
      <c r="F4039" t="s">
        <v>11704</v>
      </c>
      <c r="G4039" t="s">
        <v>150</v>
      </c>
      <c r="H4039" t="s">
        <v>134</v>
      </c>
      <c r="I4039" t="s">
        <v>135</v>
      </c>
      <c r="J4039" t="s">
        <v>136</v>
      </c>
      <c r="K4039" t="s">
        <v>151</v>
      </c>
      <c r="L4039" t="s">
        <v>11705</v>
      </c>
      <c r="M4039" t="s">
        <v>11706</v>
      </c>
      <c r="N4039">
        <v>8.090916666</v>
      </c>
      <c r="O4039">
        <v>0</v>
      </c>
      <c r="P4039">
        <v>10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6.5484985225157013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6.5484985225157013</v>
      </c>
    </row>
    <row r="4040" spans="1:31" x14ac:dyDescent="0.25">
      <c r="A4040">
        <v>1829682</v>
      </c>
      <c r="B4040">
        <v>1</v>
      </c>
      <c r="C4040" t="s">
        <v>81</v>
      </c>
      <c r="D4040" t="s">
        <v>122</v>
      </c>
      <c r="E4040" t="s">
        <v>164</v>
      </c>
      <c r="F4040" t="s">
        <v>2907</v>
      </c>
      <c r="G4040" t="s">
        <v>156</v>
      </c>
      <c r="H4040" t="s">
        <v>157</v>
      </c>
      <c r="I4040" t="s">
        <v>135</v>
      </c>
      <c r="J4040" t="s">
        <v>136</v>
      </c>
      <c r="K4040" t="s">
        <v>137</v>
      </c>
      <c r="L4040" t="s">
        <v>11707</v>
      </c>
      <c r="M4040" t="s">
        <v>11708</v>
      </c>
      <c r="N4040">
        <v>0.78583333300000002</v>
      </c>
      <c r="O4040">
        <v>1</v>
      </c>
      <c r="P4040">
        <v>462</v>
      </c>
      <c r="Q4040">
        <v>4</v>
      </c>
      <c r="R4040">
        <v>0</v>
      </c>
      <c r="S4040">
        <v>2</v>
      </c>
      <c r="T4040">
        <v>18</v>
      </c>
      <c r="U4040">
        <v>0</v>
      </c>
      <c r="V4040">
        <v>0</v>
      </c>
      <c r="W4040">
        <v>7.0134840583500002E-2</v>
      </c>
      <c r="X4040">
        <v>39.353344350544219</v>
      </c>
      <c r="Y4040">
        <v>1.8517789990464006</v>
      </c>
      <c r="Z4040">
        <v>0</v>
      </c>
      <c r="AA4040">
        <v>6.4932533027643506</v>
      </c>
      <c r="AB4040">
        <v>1.5630680838338999</v>
      </c>
      <c r="AC4040">
        <v>0</v>
      </c>
      <c r="AD4040">
        <v>0</v>
      </c>
      <c r="AE4040">
        <v>49.33157957677237</v>
      </c>
    </row>
    <row r="4041" spans="1:31" x14ac:dyDescent="0.25">
      <c r="A4041">
        <v>1829679</v>
      </c>
      <c r="B4041">
        <v>1</v>
      </c>
      <c r="C4041" t="s">
        <v>80</v>
      </c>
      <c r="D4041" t="s">
        <v>104</v>
      </c>
      <c r="E4041" t="s">
        <v>131</v>
      </c>
      <c r="F4041" t="s">
        <v>11709</v>
      </c>
      <c r="G4041" t="s">
        <v>242</v>
      </c>
      <c r="H4041" t="s">
        <v>134</v>
      </c>
      <c r="I4041" t="s">
        <v>135</v>
      </c>
      <c r="J4041" t="s">
        <v>136</v>
      </c>
      <c r="K4041" t="s">
        <v>137</v>
      </c>
      <c r="L4041" t="s">
        <v>11710</v>
      </c>
      <c r="M4041" t="s">
        <v>11711</v>
      </c>
      <c r="N4041">
        <v>2.313055555</v>
      </c>
      <c r="O4041">
        <v>0</v>
      </c>
      <c r="P4041">
        <v>56</v>
      </c>
      <c r="Q4041">
        <v>0</v>
      </c>
      <c r="R4041">
        <v>0</v>
      </c>
      <c r="S4041">
        <v>0</v>
      </c>
      <c r="T4041">
        <v>14</v>
      </c>
      <c r="U4041">
        <v>0</v>
      </c>
      <c r="V4041">
        <v>0</v>
      </c>
      <c r="W4041">
        <v>0</v>
      </c>
      <c r="X4041">
        <v>26.558576182420218</v>
      </c>
      <c r="Y4041">
        <v>0</v>
      </c>
      <c r="Z4041">
        <v>0</v>
      </c>
      <c r="AA4041">
        <v>0</v>
      </c>
      <c r="AB4041">
        <v>8.5294681664226761</v>
      </c>
      <c r="AC4041">
        <v>0</v>
      </c>
      <c r="AD4041">
        <v>0</v>
      </c>
      <c r="AE4041">
        <v>35.088044348842892</v>
      </c>
    </row>
    <row r="4042" spans="1:31" x14ac:dyDescent="0.25">
      <c r="A4042">
        <v>1829533</v>
      </c>
      <c r="B4042">
        <v>1</v>
      </c>
      <c r="C4042" t="s">
        <v>81</v>
      </c>
      <c r="D4042" t="s">
        <v>123</v>
      </c>
      <c r="E4042" t="s">
        <v>202</v>
      </c>
      <c r="F4042" t="s">
        <v>6046</v>
      </c>
      <c r="G4042" t="s">
        <v>156</v>
      </c>
      <c r="H4042" t="s">
        <v>157</v>
      </c>
      <c r="I4042" t="s">
        <v>135</v>
      </c>
      <c r="J4042" t="s">
        <v>136</v>
      </c>
      <c r="K4042" t="s">
        <v>137</v>
      </c>
      <c r="L4042" t="s">
        <v>11712</v>
      </c>
      <c r="M4042" t="s">
        <v>11713</v>
      </c>
      <c r="N4042">
        <v>1.743055555</v>
      </c>
      <c r="O4042">
        <v>1</v>
      </c>
      <c r="P4042">
        <v>1</v>
      </c>
      <c r="Q4042">
        <v>62</v>
      </c>
      <c r="R4042">
        <v>62</v>
      </c>
      <c r="S4042">
        <v>9</v>
      </c>
      <c r="T4042">
        <v>7</v>
      </c>
      <c r="U4042">
        <v>0</v>
      </c>
      <c r="V4042">
        <v>0</v>
      </c>
      <c r="W4042">
        <v>0.52882576280400007</v>
      </c>
      <c r="X4042">
        <v>0.32323198398240005</v>
      </c>
      <c r="Y4042">
        <v>65.027229487478479</v>
      </c>
      <c r="Z4042">
        <v>113.50521823615334</v>
      </c>
      <c r="AA4042">
        <v>50.841085056296698</v>
      </c>
      <c r="AB4042">
        <v>23.732733474339561</v>
      </c>
      <c r="AC4042">
        <v>0</v>
      </c>
      <c r="AD4042">
        <v>0</v>
      </c>
      <c r="AE4042">
        <v>253.95832400105448</v>
      </c>
    </row>
    <row r="4043" spans="1:31" x14ac:dyDescent="0.25">
      <c r="A4043">
        <v>1829848</v>
      </c>
      <c r="B4043">
        <v>1</v>
      </c>
      <c r="C4043" t="s">
        <v>81</v>
      </c>
      <c r="D4043" t="s">
        <v>116</v>
      </c>
      <c r="E4043" t="s">
        <v>154</v>
      </c>
      <c r="F4043" t="s">
        <v>11714</v>
      </c>
      <c r="G4043" t="s">
        <v>156</v>
      </c>
      <c r="H4043" t="s">
        <v>157</v>
      </c>
      <c r="I4043" t="s">
        <v>135</v>
      </c>
      <c r="J4043" t="s">
        <v>136</v>
      </c>
      <c r="K4043" t="s">
        <v>137</v>
      </c>
      <c r="L4043" t="s">
        <v>11715</v>
      </c>
      <c r="M4043" t="s">
        <v>11716</v>
      </c>
      <c r="N4043">
        <v>6.915</v>
      </c>
      <c r="O4043">
        <v>0</v>
      </c>
      <c r="P4043">
        <v>371</v>
      </c>
      <c r="Q4043">
        <v>0</v>
      </c>
      <c r="R4043">
        <v>4</v>
      </c>
      <c r="S4043">
        <v>3</v>
      </c>
      <c r="T4043">
        <v>33</v>
      </c>
      <c r="U4043">
        <v>1</v>
      </c>
      <c r="V4043">
        <v>0</v>
      </c>
      <c r="W4043">
        <v>0</v>
      </c>
      <c r="X4043">
        <v>397.33324380759041</v>
      </c>
      <c r="Y4043">
        <v>0</v>
      </c>
      <c r="Z4043">
        <v>2.0508169714478997</v>
      </c>
      <c r="AA4043">
        <v>93.194709980603093</v>
      </c>
      <c r="AB4043">
        <v>51.817122643126126</v>
      </c>
      <c r="AC4043">
        <v>103.44204388137301</v>
      </c>
      <c r="AD4043">
        <v>0</v>
      </c>
      <c r="AE4043">
        <v>647.83793728414048</v>
      </c>
    </row>
    <row r="4044" spans="1:31" x14ac:dyDescent="0.25">
      <c r="A4044">
        <v>1829513</v>
      </c>
      <c r="B4044">
        <v>1</v>
      </c>
      <c r="C4044" t="s">
        <v>80</v>
      </c>
      <c r="D4044" t="s">
        <v>89</v>
      </c>
      <c r="E4044" t="s">
        <v>140</v>
      </c>
      <c r="F4044" t="s">
        <v>11589</v>
      </c>
      <c r="G4044" t="s">
        <v>213</v>
      </c>
      <c r="H4044" t="s">
        <v>134</v>
      </c>
      <c r="I4044" t="s">
        <v>135</v>
      </c>
      <c r="J4044" t="s">
        <v>136</v>
      </c>
      <c r="K4044" t="s">
        <v>137</v>
      </c>
      <c r="L4044" t="s">
        <v>11717</v>
      </c>
      <c r="M4044" t="s">
        <v>11718</v>
      </c>
      <c r="N4044">
        <v>5.6327777770000003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1.918483100872425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1.918483100872425</v>
      </c>
    </row>
    <row r="4045" spans="1:31" x14ac:dyDescent="0.25">
      <c r="A4045">
        <v>1829470</v>
      </c>
      <c r="B4045">
        <v>1</v>
      </c>
      <c r="C4045" t="s">
        <v>80</v>
      </c>
      <c r="D4045" t="s">
        <v>94</v>
      </c>
      <c r="E4045" t="s">
        <v>202</v>
      </c>
      <c r="F4045" t="s">
        <v>11719</v>
      </c>
      <c r="G4045" t="s">
        <v>386</v>
      </c>
      <c r="H4045" t="s">
        <v>157</v>
      </c>
      <c r="I4045" t="s">
        <v>135</v>
      </c>
      <c r="J4045" t="s">
        <v>136</v>
      </c>
      <c r="K4045" t="s">
        <v>151</v>
      </c>
      <c r="L4045" t="s">
        <v>11720</v>
      </c>
      <c r="M4045" t="s">
        <v>11721</v>
      </c>
      <c r="N4045">
        <v>0.227041666</v>
      </c>
      <c r="O4045">
        <v>0</v>
      </c>
      <c r="P4045">
        <v>195</v>
      </c>
      <c r="Q4045">
        <v>21</v>
      </c>
      <c r="R4045">
        <v>15</v>
      </c>
      <c r="S4045">
        <v>2</v>
      </c>
      <c r="T4045">
        <v>17</v>
      </c>
      <c r="U4045">
        <v>0</v>
      </c>
      <c r="V4045">
        <v>0</v>
      </c>
      <c r="W4045">
        <v>0</v>
      </c>
      <c r="X4045">
        <v>5.2549204522350346</v>
      </c>
      <c r="Y4045">
        <v>6.3065692911391436</v>
      </c>
      <c r="Z4045">
        <v>4.4812129185087999</v>
      </c>
      <c r="AA4045">
        <v>0.82781667703133344</v>
      </c>
      <c r="AB4045">
        <v>6.3337462894115495</v>
      </c>
      <c r="AC4045">
        <v>0</v>
      </c>
      <c r="AD4045">
        <v>0</v>
      </c>
      <c r="AE4045">
        <v>23.20426562832586</v>
      </c>
    </row>
    <row r="4046" spans="1:31" x14ac:dyDescent="0.25">
      <c r="A4046">
        <v>1829842</v>
      </c>
      <c r="B4046">
        <v>1</v>
      </c>
      <c r="C4046" t="s">
        <v>80</v>
      </c>
      <c r="D4046" t="s">
        <v>82</v>
      </c>
      <c r="E4046" t="s">
        <v>223</v>
      </c>
      <c r="F4046" t="s">
        <v>11722</v>
      </c>
      <c r="G4046" t="s">
        <v>1055</v>
      </c>
      <c r="H4046" t="s">
        <v>134</v>
      </c>
      <c r="I4046" t="s">
        <v>135</v>
      </c>
      <c r="J4046" t="s">
        <v>136</v>
      </c>
      <c r="K4046" t="s">
        <v>137</v>
      </c>
      <c r="L4046" t="s">
        <v>11723</v>
      </c>
      <c r="M4046" t="s">
        <v>11724</v>
      </c>
      <c r="N4046">
        <v>1.651944444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56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69.370984651474998</v>
      </c>
      <c r="AC4046">
        <v>0</v>
      </c>
      <c r="AD4046">
        <v>0</v>
      </c>
      <c r="AE4046">
        <v>69.370984651474998</v>
      </c>
    </row>
    <row r="4047" spans="1:31" x14ac:dyDescent="0.25">
      <c r="A4047">
        <v>1829556</v>
      </c>
      <c r="B4047">
        <v>1</v>
      </c>
      <c r="C4047" t="s">
        <v>81</v>
      </c>
      <c r="D4047" t="s">
        <v>119</v>
      </c>
      <c r="E4047" t="s">
        <v>252</v>
      </c>
      <c r="F4047" t="s">
        <v>10265</v>
      </c>
      <c r="G4047" t="s">
        <v>150</v>
      </c>
      <c r="H4047" t="s">
        <v>134</v>
      </c>
      <c r="I4047" t="s">
        <v>135</v>
      </c>
      <c r="J4047" t="s">
        <v>136</v>
      </c>
      <c r="K4047" t="s">
        <v>151</v>
      </c>
      <c r="L4047" t="s">
        <v>11725</v>
      </c>
      <c r="M4047" t="s">
        <v>11726</v>
      </c>
      <c r="N4047">
        <v>3.3647480550000002</v>
      </c>
      <c r="O4047">
        <v>0</v>
      </c>
      <c r="P4047">
        <v>210</v>
      </c>
      <c r="Q4047">
        <v>0</v>
      </c>
      <c r="R4047">
        <v>8</v>
      </c>
      <c r="S4047">
        <v>0</v>
      </c>
      <c r="T4047">
        <v>9</v>
      </c>
      <c r="U4047">
        <v>0</v>
      </c>
      <c r="V4047">
        <v>0</v>
      </c>
      <c r="W4047">
        <v>0</v>
      </c>
      <c r="X4047">
        <v>134.39605947835722</v>
      </c>
      <c r="Y4047">
        <v>0</v>
      </c>
      <c r="Z4047">
        <v>15.239301263518151</v>
      </c>
      <c r="AA4047">
        <v>0</v>
      </c>
      <c r="AB4047">
        <v>5.9540356703717832</v>
      </c>
      <c r="AC4047">
        <v>0</v>
      </c>
      <c r="AD4047">
        <v>0</v>
      </c>
      <c r="AE4047">
        <v>155.58939641224714</v>
      </c>
    </row>
    <row r="4048" spans="1:31" x14ac:dyDescent="0.25">
      <c r="A4048">
        <v>1829805</v>
      </c>
      <c r="B4048">
        <v>1</v>
      </c>
      <c r="C4048" t="s">
        <v>80</v>
      </c>
      <c r="D4048" t="s">
        <v>107</v>
      </c>
      <c r="E4048" t="s">
        <v>140</v>
      </c>
      <c r="F4048" t="s">
        <v>11727</v>
      </c>
      <c r="G4048" t="s">
        <v>142</v>
      </c>
      <c r="H4048" t="s">
        <v>134</v>
      </c>
      <c r="I4048" t="s">
        <v>135</v>
      </c>
      <c r="J4048" t="s">
        <v>136</v>
      </c>
      <c r="K4048" t="s">
        <v>137</v>
      </c>
      <c r="L4048" t="s">
        <v>11728</v>
      </c>
      <c r="M4048" t="s">
        <v>11729</v>
      </c>
      <c r="N4048">
        <v>1.0758333330000001</v>
      </c>
      <c r="O4048">
        <v>0</v>
      </c>
      <c r="P4048">
        <v>6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1.0098829944118666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1.0098829944118666</v>
      </c>
    </row>
    <row r="4049" spans="1:31" x14ac:dyDescent="0.25">
      <c r="A4049">
        <v>1829264</v>
      </c>
      <c r="B4049">
        <v>1</v>
      </c>
      <c r="C4049" t="s">
        <v>80</v>
      </c>
      <c r="D4049" t="s">
        <v>100</v>
      </c>
      <c r="E4049" t="s">
        <v>154</v>
      </c>
      <c r="F4049" t="s">
        <v>11730</v>
      </c>
      <c r="G4049" t="s">
        <v>242</v>
      </c>
      <c r="H4049" t="s">
        <v>157</v>
      </c>
      <c r="I4049" t="s">
        <v>135</v>
      </c>
      <c r="J4049" t="s">
        <v>3</v>
      </c>
      <c r="K4049" t="s">
        <v>137</v>
      </c>
      <c r="L4049" t="s">
        <v>11731</v>
      </c>
      <c r="M4049" t="s">
        <v>11732</v>
      </c>
      <c r="N4049">
        <v>2.5161111109999998</v>
      </c>
      <c r="O4049">
        <v>0</v>
      </c>
      <c r="P4049">
        <v>28</v>
      </c>
      <c r="Q4049">
        <v>0</v>
      </c>
      <c r="R4049">
        <v>12</v>
      </c>
      <c r="S4049">
        <v>0</v>
      </c>
      <c r="T4049">
        <v>3</v>
      </c>
      <c r="U4049">
        <v>0</v>
      </c>
      <c r="V4049">
        <v>0</v>
      </c>
      <c r="W4049">
        <v>0</v>
      </c>
      <c r="X4049">
        <v>21.459221896979276</v>
      </c>
      <c r="Y4049">
        <v>0</v>
      </c>
      <c r="Z4049">
        <v>8.5715514054705668</v>
      </c>
      <c r="AA4049">
        <v>0</v>
      </c>
      <c r="AB4049">
        <v>6.2762044800061503</v>
      </c>
      <c r="AC4049">
        <v>0</v>
      </c>
      <c r="AD4049">
        <v>0</v>
      </c>
      <c r="AE4049">
        <v>36.306977782455995</v>
      </c>
    </row>
    <row r="4050" spans="1:31" x14ac:dyDescent="0.25">
      <c r="A4050">
        <v>1829313</v>
      </c>
      <c r="B4050">
        <v>1</v>
      </c>
      <c r="C4050" t="s">
        <v>81</v>
      </c>
      <c r="D4050" t="s">
        <v>121</v>
      </c>
      <c r="E4050" t="s">
        <v>154</v>
      </c>
      <c r="F4050" t="s">
        <v>11733</v>
      </c>
      <c r="G4050" t="s">
        <v>175</v>
      </c>
      <c r="H4050" t="s">
        <v>157</v>
      </c>
      <c r="I4050" t="s">
        <v>135</v>
      </c>
      <c r="J4050" t="s">
        <v>136</v>
      </c>
      <c r="K4050" t="s">
        <v>137</v>
      </c>
      <c r="L4050" t="s">
        <v>11734</v>
      </c>
      <c r="M4050" t="s">
        <v>11735</v>
      </c>
      <c r="N4050">
        <v>2.894722222</v>
      </c>
      <c r="O4050">
        <v>0</v>
      </c>
      <c r="P4050">
        <v>104</v>
      </c>
      <c r="Q4050">
        <v>0</v>
      </c>
      <c r="R4050">
        <v>1</v>
      </c>
      <c r="S4050">
        <v>0</v>
      </c>
      <c r="T4050">
        <v>8</v>
      </c>
      <c r="U4050">
        <v>0</v>
      </c>
      <c r="V4050">
        <v>0</v>
      </c>
      <c r="W4050">
        <v>0</v>
      </c>
      <c r="X4050">
        <v>32.773739788690108</v>
      </c>
      <c r="Y4050">
        <v>0</v>
      </c>
      <c r="Z4050">
        <v>1.9098240393176584</v>
      </c>
      <c r="AA4050">
        <v>0</v>
      </c>
      <c r="AB4050">
        <v>13.213441212541548</v>
      </c>
      <c r="AC4050">
        <v>0</v>
      </c>
      <c r="AD4050">
        <v>0</v>
      </c>
      <c r="AE4050">
        <v>47.89700504054931</v>
      </c>
    </row>
    <row r="4051" spans="1:31" x14ac:dyDescent="0.25">
      <c r="A4051">
        <v>1829267</v>
      </c>
      <c r="B4051">
        <v>1</v>
      </c>
      <c r="C4051" t="s">
        <v>80</v>
      </c>
      <c r="D4051" t="s">
        <v>88</v>
      </c>
      <c r="E4051" t="s">
        <v>131</v>
      </c>
      <c r="F4051" t="s">
        <v>10065</v>
      </c>
      <c r="G4051" t="s">
        <v>133</v>
      </c>
      <c r="H4051" t="s">
        <v>134</v>
      </c>
      <c r="I4051" t="s">
        <v>135</v>
      </c>
      <c r="J4051" t="s">
        <v>136</v>
      </c>
      <c r="K4051" t="s">
        <v>137</v>
      </c>
      <c r="L4051" t="s">
        <v>11736</v>
      </c>
      <c r="M4051" t="s">
        <v>11737</v>
      </c>
      <c r="N4051">
        <v>4.5886111109999996</v>
      </c>
      <c r="O4051">
        <v>0</v>
      </c>
      <c r="P4051">
        <v>67</v>
      </c>
      <c r="Q4051">
        <v>0</v>
      </c>
      <c r="R4051">
        <v>0</v>
      </c>
      <c r="S4051">
        <v>0</v>
      </c>
      <c r="T4051">
        <v>25</v>
      </c>
      <c r="U4051">
        <v>0</v>
      </c>
      <c r="V4051">
        <v>0</v>
      </c>
      <c r="W4051">
        <v>0</v>
      </c>
      <c r="X4051">
        <v>65.700840921820955</v>
      </c>
      <c r="Y4051">
        <v>0</v>
      </c>
      <c r="Z4051">
        <v>0</v>
      </c>
      <c r="AA4051">
        <v>0</v>
      </c>
      <c r="AB4051">
        <v>167.29845124574456</v>
      </c>
      <c r="AC4051">
        <v>0</v>
      </c>
      <c r="AD4051">
        <v>0</v>
      </c>
      <c r="AE4051">
        <v>232.9992921675655</v>
      </c>
    </row>
    <row r="4052" spans="1:31" x14ac:dyDescent="0.25">
      <c r="A4052">
        <v>1829476</v>
      </c>
      <c r="B4052">
        <v>1</v>
      </c>
      <c r="C4052" t="s">
        <v>81</v>
      </c>
      <c r="D4052" t="s">
        <v>124</v>
      </c>
      <c r="E4052" t="s">
        <v>131</v>
      </c>
      <c r="F4052" t="s">
        <v>11738</v>
      </c>
      <c r="G4052" t="s">
        <v>133</v>
      </c>
      <c r="H4052" t="s">
        <v>134</v>
      </c>
      <c r="I4052" t="s">
        <v>135</v>
      </c>
      <c r="J4052" t="s">
        <v>136</v>
      </c>
      <c r="K4052" t="s">
        <v>137</v>
      </c>
      <c r="L4052" t="s">
        <v>11739</v>
      </c>
      <c r="M4052" t="s">
        <v>11740</v>
      </c>
      <c r="N4052">
        <v>1.2752777769999999</v>
      </c>
      <c r="O4052">
        <v>0</v>
      </c>
      <c r="P4052">
        <v>5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0.60602542010021665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0.60602542010021665</v>
      </c>
    </row>
    <row r="4053" spans="1:31" x14ac:dyDescent="0.25">
      <c r="A4053">
        <v>1829768</v>
      </c>
      <c r="B4053">
        <v>1</v>
      </c>
      <c r="C4053" t="s">
        <v>81</v>
      </c>
      <c r="D4053" t="s">
        <v>112</v>
      </c>
      <c r="E4053" t="s">
        <v>202</v>
      </c>
      <c r="F4053" t="s">
        <v>11741</v>
      </c>
      <c r="G4053" t="s">
        <v>156</v>
      </c>
      <c r="H4053" t="s">
        <v>157</v>
      </c>
      <c r="I4053" t="s">
        <v>135</v>
      </c>
      <c r="J4053" t="s">
        <v>136</v>
      </c>
      <c r="K4053" t="s">
        <v>137</v>
      </c>
      <c r="L4053" t="s">
        <v>11742</v>
      </c>
      <c r="M4053" t="s">
        <v>11743</v>
      </c>
      <c r="N4053">
        <v>6.1944444000000001E-2</v>
      </c>
      <c r="O4053">
        <v>6</v>
      </c>
      <c r="P4053">
        <v>4409</v>
      </c>
      <c r="Q4053">
        <v>125</v>
      </c>
      <c r="R4053">
        <v>543</v>
      </c>
      <c r="S4053">
        <v>37</v>
      </c>
      <c r="T4053">
        <v>274</v>
      </c>
      <c r="U4053">
        <v>3</v>
      </c>
      <c r="V4053">
        <v>1</v>
      </c>
      <c r="W4053">
        <v>5.3443679902058332E-2</v>
      </c>
      <c r="X4053">
        <v>41.937877394460692</v>
      </c>
      <c r="Y4053">
        <v>7.7874778789031334</v>
      </c>
      <c r="Z4053">
        <v>9.1997142844464967</v>
      </c>
      <c r="AA4053">
        <v>10.606362914036159</v>
      </c>
      <c r="AB4053">
        <v>3.868510653564019</v>
      </c>
      <c r="AC4053">
        <v>5.3168054063485837</v>
      </c>
      <c r="AD4053">
        <v>0.30340862938262503</v>
      </c>
      <c r="AE4053">
        <v>79.073600841043756</v>
      </c>
    </row>
    <row r="4054" spans="1:31" x14ac:dyDescent="0.25">
      <c r="A4054">
        <v>1829522</v>
      </c>
      <c r="B4054">
        <v>1</v>
      </c>
      <c r="C4054" t="s">
        <v>81</v>
      </c>
      <c r="D4054" t="s">
        <v>114</v>
      </c>
      <c r="E4054" t="s">
        <v>164</v>
      </c>
      <c r="F4054" t="s">
        <v>11744</v>
      </c>
      <c r="G4054" t="s">
        <v>156</v>
      </c>
      <c r="H4054" t="s">
        <v>157</v>
      </c>
      <c r="I4054" t="s">
        <v>135</v>
      </c>
      <c r="J4054" t="s">
        <v>136</v>
      </c>
      <c r="K4054" t="s">
        <v>137</v>
      </c>
      <c r="L4054" t="s">
        <v>11745</v>
      </c>
      <c r="M4054" t="s">
        <v>11746</v>
      </c>
      <c r="N4054">
        <v>0.28444444400000002</v>
      </c>
      <c r="O4054">
        <v>0</v>
      </c>
      <c r="P4054">
        <v>2044</v>
      </c>
      <c r="Q4054">
        <v>2</v>
      </c>
      <c r="R4054">
        <v>11</v>
      </c>
      <c r="S4054">
        <v>7</v>
      </c>
      <c r="T4054">
        <v>159</v>
      </c>
      <c r="U4054">
        <v>0</v>
      </c>
      <c r="V4054">
        <v>0</v>
      </c>
      <c r="W4054">
        <v>0</v>
      </c>
      <c r="X4054">
        <v>64.948094590958931</v>
      </c>
      <c r="Y4054">
        <v>0.55119244051911109</v>
      </c>
      <c r="Z4054">
        <v>0.6462760157866666</v>
      </c>
      <c r="AA4054">
        <v>4.2991360703914667</v>
      </c>
      <c r="AB4054">
        <v>10.588121667549869</v>
      </c>
      <c r="AC4054">
        <v>0</v>
      </c>
      <c r="AD4054">
        <v>0</v>
      </c>
      <c r="AE4054">
        <v>81.032820785206056</v>
      </c>
    </row>
    <row r="4055" spans="1:31" x14ac:dyDescent="0.25">
      <c r="A4055">
        <v>1829791</v>
      </c>
      <c r="B4055">
        <v>1</v>
      </c>
      <c r="C4055" t="s">
        <v>81</v>
      </c>
      <c r="D4055" t="s">
        <v>117</v>
      </c>
      <c r="E4055" t="s">
        <v>164</v>
      </c>
      <c r="F4055" t="s">
        <v>5613</v>
      </c>
      <c r="G4055" t="s">
        <v>156</v>
      </c>
      <c r="H4055" t="s">
        <v>157</v>
      </c>
      <c r="I4055" t="s">
        <v>179</v>
      </c>
      <c r="J4055" t="s">
        <v>136</v>
      </c>
      <c r="K4055" t="s">
        <v>137</v>
      </c>
      <c r="L4055" t="s">
        <v>11747</v>
      </c>
      <c r="M4055" t="s">
        <v>11748</v>
      </c>
      <c r="N4055">
        <v>1.3888888E-2</v>
      </c>
      <c r="O4055">
        <v>0</v>
      </c>
      <c r="P4055">
        <v>959</v>
      </c>
      <c r="Q4055">
        <v>8</v>
      </c>
      <c r="R4055">
        <v>49</v>
      </c>
      <c r="S4055">
        <v>5</v>
      </c>
      <c r="T4055">
        <v>102</v>
      </c>
      <c r="U4055">
        <v>2</v>
      </c>
      <c r="V4055">
        <v>0</v>
      </c>
      <c r="W4055">
        <v>0</v>
      </c>
      <c r="X4055">
        <v>2.2016517806175013</v>
      </c>
      <c r="Y4055">
        <v>1.6213100109266667</v>
      </c>
      <c r="Z4055">
        <v>0.19737864884458334</v>
      </c>
      <c r="AA4055">
        <v>0.17169462092138887</v>
      </c>
      <c r="AB4055">
        <v>0.78729537429583352</v>
      </c>
      <c r="AC4055">
        <v>0.86213955403333331</v>
      </c>
      <c r="AD4055">
        <v>0</v>
      </c>
      <c r="AE4055">
        <v>5.8414699896393065</v>
      </c>
    </row>
    <row r="4056" spans="1:31" x14ac:dyDescent="0.25">
      <c r="A4056">
        <v>1829668</v>
      </c>
      <c r="B4056">
        <v>1</v>
      </c>
      <c r="C4056" t="s">
        <v>80</v>
      </c>
      <c r="D4056" t="s">
        <v>104</v>
      </c>
      <c r="E4056" t="s">
        <v>154</v>
      </c>
      <c r="F4056" t="s">
        <v>11749</v>
      </c>
      <c r="G4056" t="s">
        <v>175</v>
      </c>
      <c r="H4056" t="s">
        <v>157</v>
      </c>
      <c r="I4056" t="s">
        <v>135</v>
      </c>
      <c r="J4056" t="s">
        <v>136</v>
      </c>
      <c r="K4056" t="s">
        <v>137</v>
      </c>
      <c r="L4056" t="s">
        <v>11750</v>
      </c>
      <c r="M4056" t="s">
        <v>11751</v>
      </c>
      <c r="N4056">
        <v>4.05</v>
      </c>
      <c r="O4056">
        <v>0</v>
      </c>
      <c r="P4056">
        <v>16</v>
      </c>
      <c r="Q4056">
        <v>0</v>
      </c>
      <c r="R4056">
        <v>0</v>
      </c>
      <c r="S4056">
        <v>0</v>
      </c>
      <c r="T4056">
        <v>2</v>
      </c>
      <c r="U4056">
        <v>0</v>
      </c>
      <c r="V4056">
        <v>0</v>
      </c>
      <c r="W4056">
        <v>0</v>
      </c>
      <c r="X4056">
        <v>9.6673795215468736</v>
      </c>
      <c r="Y4056">
        <v>0</v>
      </c>
      <c r="Z4056">
        <v>0</v>
      </c>
      <c r="AA4056">
        <v>0</v>
      </c>
      <c r="AB4056">
        <v>0.44586111202537504</v>
      </c>
      <c r="AC4056">
        <v>0</v>
      </c>
      <c r="AD4056">
        <v>0</v>
      </c>
      <c r="AE4056">
        <v>10.113240633572248</v>
      </c>
    </row>
    <row r="4057" spans="1:31" x14ac:dyDescent="0.25">
      <c r="A4057">
        <v>1829330</v>
      </c>
      <c r="B4057">
        <v>1</v>
      </c>
      <c r="C4057" t="s">
        <v>81</v>
      </c>
      <c r="D4057" t="s">
        <v>128</v>
      </c>
      <c r="E4057" t="s">
        <v>140</v>
      </c>
      <c r="F4057" t="s">
        <v>11752</v>
      </c>
      <c r="G4057" t="s">
        <v>242</v>
      </c>
      <c r="H4057" t="s">
        <v>134</v>
      </c>
      <c r="I4057" t="s">
        <v>135</v>
      </c>
      <c r="J4057" t="s">
        <v>136</v>
      </c>
      <c r="K4057" t="s">
        <v>137</v>
      </c>
      <c r="L4057" t="s">
        <v>11753</v>
      </c>
      <c r="M4057" t="s">
        <v>11754</v>
      </c>
      <c r="N4057">
        <v>1.9808333330000001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20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14.507277230261181</v>
      </c>
      <c r="AC4057">
        <v>0</v>
      </c>
      <c r="AD4057">
        <v>0</v>
      </c>
      <c r="AE4057">
        <v>14.507277230261181</v>
      </c>
    </row>
    <row r="4058" spans="1:31" x14ac:dyDescent="0.25">
      <c r="A4058">
        <v>1829731</v>
      </c>
      <c r="B4058">
        <v>1</v>
      </c>
      <c r="C4058" t="s">
        <v>81</v>
      </c>
      <c r="D4058" t="s">
        <v>120</v>
      </c>
      <c r="E4058" t="s">
        <v>164</v>
      </c>
      <c r="F4058" t="s">
        <v>1018</v>
      </c>
      <c r="G4058" t="s">
        <v>156</v>
      </c>
      <c r="H4058" t="s">
        <v>157</v>
      </c>
      <c r="I4058" t="s">
        <v>179</v>
      </c>
      <c r="J4058" t="s">
        <v>136</v>
      </c>
      <c r="K4058" t="s">
        <v>137</v>
      </c>
      <c r="L4058" t="s">
        <v>11755</v>
      </c>
      <c r="M4058" t="s">
        <v>11756</v>
      </c>
      <c r="N4058">
        <v>5.5555550000000002E-3</v>
      </c>
      <c r="O4058">
        <v>0</v>
      </c>
      <c r="P4058">
        <v>3232</v>
      </c>
      <c r="Q4058">
        <v>166</v>
      </c>
      <c r="R4058">
        <v>120</v>
      </c>
      <c r="S4058">
        <v>20</v>
      </c>
      <c r="T4058">
        <v>270</v>
      </c>
      <c r="U4058">
        <v>3</v>
      </c>
      <c r="V4058">
        <v>0</v>
      </c>
      <c r="W4058">
        <v>0</v>
      </c>
      <c r="X4058">
        <v>3.8974712760135004</v>
      </c>
      <c r="Y4058">
        <v>4.0146862224908881</v>
      </c>
      <c r="Z4058">
        <v>0.79245049427794412</v>
      </c>
      <c r="AA4058">
        <v>1.0680806057912777</v>
      </c>
      <c r="AB4058">
        <v>0.73978633106299996</v>
      </c>
      <c r="AC4058">
        <v>0.26770101487999998</v>
      </c>
      <c r="AD4058">
        <v>0</v>
      </c>
      <c r="AE4058">
        <v>10.780175944516609</v>
      </c>
    </row>
    <row r="4059" spans="1:31" x14ac:dyDescent="0.25">
      <c r="A4059">
        <v>1829436</v>
      </c>
      <c r="B4059">
        <v>1</v>
      </c>
      <c r="C4059" t="s">
        <v>80</v>
      </c>
      <c r="D4059" t="s">
        <v>82</v>
      </c>
      <c r="E4059" t="s">
        <v>140</v>
      </c>
      <c r="F4059" t="s">
        <v>11757</v>
      </c>
      <c r="G4059" t="s">
        <v>213</v>
      </c>
      <c r="H4059" t="s">
        <v>134</v>
      </c>
      <c r="I4059" t="s">
        <v>135</v>
      </c>
      <c r="J4059" t="s">
        <v>136</v>
      </c>
      <c r="K4059" t="s">
        <v>137</v>
      </c>
      <c r="L4059" t="s">
        <v>11758</v>
      </c>
      <c r="M4059" t="s">
        <v>11759</v>
      </c>
      <c r="N4059">
        <v>5.8880555550000002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1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9.8928139475761352</v>
      </c>
      <c r="AC4059">
        <v>0</v>
      </c>
      <c r="AD4059">
        <v>0</v>
      </c>
      <c r="AE4059">
        <v>9.8928139475761352</v>
      </c>
    </row>
    <row r="4060" spans="1:31" x14ac:dyDescent="0.25">
      <c r="A4060">
        <v>1829728</v>
      </c>
      <c r="B4060">
        <v>1</v>
      </c>
      <c r="C4060" t="s">
        <v>81</v>
      </c>
      <c r="D4060" t="s">
        <v>112</v>
      </c>
      <c r="E4060" t="s">
        <v>154</v>
      </c>
      <c r="F4060" t="s">
        <v>11760</v>
      </c>
      <c r="G4060" t="s">
        <v>156</v>
      </c>
      <c r="H4060" t="s">
        <v>157</v>
      </c>
      <c r="I4060" t="s">
        <v>135</v>
      </c>
      <c r="J4060" t="s">
        <v>136</v>
      </c>
      <c r="K4060" t="s">
        <v>137</v>
      </c>
      <c r="L4060" t="s">
        <v>11761</v>
      </c>
      <c r="M4060" t="s">
        <v>11762</v>
      </c>
      <c r="N4060">
        <v>0.40777777700000001</v>
      </c>
      <c r="O4060">
        <v>0</v>
      </c>
      <c r="P4060">
        <v>19369</v>
      </c>
      <c r="Q4060">
        <v>12</v>
      </c>
      <c r="R4060">
        <v>497</v>
      </c>
      <c r="S4060">
        <v>3</v>
      </c>
      <c r="T4060">
        <v>1506</v>
      </c>
      <c r="U4060">
        <v>3</v>
      </c>
      <c r="V4060">
        <v>5</v>
      </c>
      <c r="W4060">
        <v>0</v>
      </c>
      <c r="X4060">
        <v>1488.3516416073173</v>
      </c>
      <c r="Y4060">
        <v>3.3797017412266999</v>
      </c>
      <c r="Z4060">
        <v>33.36769854961009</v>
      </c>
      <c r="AA4060">
        <v>8.8680346021392449</v>
      </c>
      <c r="AB4060">
        <v>303.8040658220026</v>
      </c>
      <c r="AC4060">
        <v>15.184847272816002</v>
      </c>
      <c r="AD4060">
        <v>18.213520323580902</v>
      </c>
      <c r="AE4060">
        <v>1871.1695099186929</v>
      </c>
    </row>
    <row r="4061" spans="1:31" x14ac:dyDescent="0.25">
      <c r="A4061">
        <v>1829396</v>
      </c>
      <c r="B4061">
        <v>1</v>
      </c>
      <c r="C4061" t="s">
        <v>80</v>
      </c>
      <c r="D4061" t="s">
        <v>93</v>
      </c>
      <c r="E4061" t="s">
        <v>154</v>
      </c>
      <c r="F4061" t="s">
        <v>976</v>
      </c>
      <c r="G4061" t="s">
        <v>507</v>
      </c>
      <c r="H4061" t="s">
        <v>157</v>
      </c>
      <c r="I4061" t="s">
        <v>135</v>
      </c>
      <c r="J4061" t="s">
        <v>136</v>
      </c>
      <c r="K4061" t="s">
        <v>137</v>
      </c>
      <c r="L4061" t="s">
        <v>11763</v>
      </c>
      <c r="M4061" t="s">
        <v>11764</v>
      </c>
      <c r="N4061">
        <v>4.5530555550000003</v>
      </c>
      <c r="O4061">
        <v>0</v>
      </c>
      <c r="P4061">
        <v>1</v>
      </c>
      <c r="Q4061">
        <v>0</v>
      </c>
      <c r="R4061">
        <v>24</v>
      </c>
      <c r="S4061">
        <v>0</v>
      </c>
      <c r="T4061">
        <v>5</v>
      </c>
      <c r="U4061">
        <v>0</v>
      </c>
      <c r="V4061">
        <v>0</v>
      </c>
      <c r="W4061">
        <v>0</v>
      </c>
      <c r="X4061">
        <v>0.27742559795306665</v>
      </c>
      <c r="Y4061">
        <v>0</v>
      </c>
      <c r="Z4061">
        <v>118.21831699956127</v>
      </c>
      <c r="AA4061">
        <v>0</v>
      </c>
      <c r="AB4061">
        <v>25.58046188402318</v>
      </c>
      <c r="AC4061">
        <v>0</v>
      </c>
      <c r="AD4061">
        <v>0</v>
      </c>
      <c r="AE4061">
        <v>144.0762044815375</v>
      </c>
    </row>
    <row r="4062" spans="1:31" x14ac:dyDescent="0.25">
      <c r="A4062">
        <v>1829230</v>
      </c>
      <c r="B4062">
        <v>1</v>
      </c>
      <c r="C4062" t="s">
        <v>80</v>
      </c>
      <c r="D4062" t="s">
        <v>92</v>
      </c>
      <c r="E4062" t="s">
        <v>164</v>
      </c>
      <c r="F4062" t="s">
        <v>11765</v>
      </c>
      <c r="G4062" t="s">
        <v>156</v>
      </c>
      <c r="H4062" t="s">
        <v>157</v>
      </c>
      <c r="I4062" t="s">
        <v>135</v>
      </c>
      <c r="J4062" t="s">
        <v>136</v>
      </c>
      <c r="K4062" t="s">
        <v>137</v>
      </c>
      <c r="L4062" t="s">
        <v>11766</v>
      </c>
      <c r="M4062" t="s">
        <v>11767</v>
      </c>
      <c r="N4062">
        <v>0.36749999999999999</v>
      </c>
      <c r="O4062">
        <v>21</v>
      </c>
      <c r="P4062">
        <v>1389</v>
      </c>
      <c r="Q4062">
        <v>3</v>
      </c>
      <c r="R4062">
        <v>24</v>
      </c>
      <c r="S4062">
        <v>22</v>
      </c>
      <c r="T4062">
        <v>152</v>
      </c>
      <c r="U4062">
        <v>1</v>
      </c>
      <c r="V4062">
        <v>1</v>
      </c>
      <c r="W4062">
        <v>83.05455020354573</v>
      </c>
      <c r="X4062">
        <v>59.358626505713346</v>
      </c>
      <c r="Y4062">
        <v>1.1994714229680001</v>
      </c>
      <c r="Z4062">
        <v>2.3059652340689993</v>
      </c>
      <c r="AA4062">
        <v>25.176348380728118</v>
      </c>
      <c r="AB4062">
        <v>16.918428512640375</v>
      </c>
      <c r="AC4062">
        <v>0.18029262634110002</v>
      </c>
      <c r="AD4062">
        <v>1.5051046657500001E-4</v>
      </c>
      <c r="AE4062">
        <v>188.19383339647223</v>
      </c>
    </row>
    <row r="4063" spans="1:31" x14ac:dyDescent="0.25">
      <c r="A4063">
        <v>1829894</v>
      </c>
      <c r="B4063">
        <v>1</v>
      </c>
      <c r="C4063" t="s">
        <v>81</v>
      </c>
      <c r="D4063" t="s">
        <v>116</v>
      </c>
      <c r="E4063" t="s">
        <v>154</v>
      </c>
      <c r="F4063" t="s">
        <v>11768</v>
      </c>
      <c r="G4063" t="s">
        <v>175</v>
      </c>
      <c r="H4063" t="s">
        <v>157</v>
      </c>
      <c r="I4063" t="s">
        <v>135</v>
      </c>
      <c r="J4063" t="s">
        <v>136</v>
      </c>
      <c r="K4063" t="s">
        <v>137</v>
      </c>
      <c r="L4063" t="s">
        <v>11769</v>
      </c>
      <c r="M4063" t="s">
        <v>11770</v>
      </c>
      <c r="N4063">
        <v>2.2888888879999998</v>
      </c>
      <c r="O4063">
        <v>0</v>
      </c>
      <c r="P4063">
        <v>2</v>
      </c>
      <c r="Q4063">
        <v>0</v>
      </c>
      <c r="R4063">
        <v>10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0.1792939809644</v>
      </c>
      <c r="Y4063">
        <v>0</v>
      </c>
      <c r="Z4063">
        <v>3.0996894047801993</v>
      </c>
      <c r="AA4063">
        <v>0</v>
      </c>
      <c r="AB4063">
        <v>0</v>
      </c>
      <c r="AC4063">
        <v>0</v>
      </c>
      <c r="AD4063">
        <v>0</v>
      </c>
      <c r="AE4063">
        <v>3.2789833857445991</v>
      </c>
    </row>
    <row r="4064" spans="1:31" x14ac:dyDescent="0.25">
      <c r="A4064">
        <v>1829751</v>
      </c>
      <c r="B4064">
        <v>1</v>
      </c>
      <c r="C4064" t="s">
        <v>80</v>
      </c>
      <c r="D4064" t="s">
        <v>93</v>
      </c>
      <c r="E4064" t="s">
        <v>131</v>
      </c>
      <c r="F4064" t="s">
        <v>11771</v>
      </c>
      <c r="G4064" t="s">
        <v>193</v>
      </c>
      <c r="H4064" t="s">
        <v>134</v>
      </c>
      <c r="I4064" t="s">
        <v>135</v>
      </c>
      <c r="J4064" t="s">
        <v>136</v>
      </c>
      <c r="K4064" t="s">
        <v>137</v>
      </c>
      <c r="L4064" t="s">
        <v>11772</v>
      </c>
      <c r="M4064" t="s">
        <v>11773</v>
      </c>
      <c r="N4064">
        <v>2.6797222220000001</v>
      </c>
      <c r="O4064">
        <v>0</v>
      </c>
      <c r="P4064">
        <v>81</v>
      </c>
      <c r="Q4064">
        <v>0</v>
      </c>
      <c r="R4064">
        <v>0</v>
      </c>
      <c r="S4064">
        <v>0</v>
      </c>
      <c r="T4064">
        <v>5</v>
      </c>
      <c r="U4064">
        <v>0</v>
      </c>
      <c r="V4064">
        <v>0</v>
      </c>
      <c r="W4064">
        <v>0</v>
      </c>
      <c r="X4064">
        <v>40.699844304874368</v>
      </c>
      <c r="Y4064">
        <v>0</v>
      </c>
      <c r="Z4064">
        <v>0</v>
      </c>
      <c r="AA4064">
        <v>0</v>
      </c>
      <c r="AB4064">
        <v>8.4812394805354003</v>
      </c>
      <c r="AC4064">
        <v>0</v>
      </c>
      <c r="AD4064">
        <v>0</v>
      </c>
      <c r="AE4064">
        <v>49.181083785409768</v>
      </c>
    </row>
    <row r="4065" spans="1:31" x14ac:dyDescent="0.25">
      <c r="A4065">
        <v>1829871</v>
      </c>
      <c r="B4065">
        <v>1</v>
      </c>
      <c r="C4065" t="s">
        <v>81</v>
      </c>
      <c r="D4065" t="s">
        <v>122</v>
      </c>
      <c r="E4065" t="s">
        <v>252</v>
      </c>
      <c r="F4065" t="s">
        <v>11774</v>
      </c>
      <c r="G4065" t="s">
        <v>279</v>
      </c>
      <c r="H4065" t="s">
        <v>134</v>
      </c>
      <c r="I4065" t="s">
        <v>135</v>
      </c>
      <c r="J4065" t="s">
        <v>136</v>
      </c>
      <c r="K4065" t="s">
        <v>137</v>
      </c>
      <c r="L4065" t="s">
        <v>11775</v>
      </c>
      <c r="M4065" t="s">
        <v>11776</v>
      </c>
      <c r="N4065">
        <v>0.59166666599999995</v>
      </c>
      <c r="O4065">
        <v>0</v>
      </c>
      <c r="P4065">
        <v>12</v>
      </c>
      <c r="Q4065">
        <v>0</v>
      </c>
      <c r="R4065">
        <v>0</v>
      </c>
      <c r="S4065">
        <v>0</v>
      </c>
      <c r="T4065">
        <v>1</v>
      </c>
      <c r="U4065">
        <v>0</v>
      </c>
      <c r="V4065">
        <v>0</v>
      </c>
      <c r="W4065">
        <v>0</v>
      </c>
      <c r="X4065">
        <v>0.82348184017329984</v>
      </c>
      <c r="Y4065">
        <v>0</v>
      </c>
      <c r="Z4065">
        <v>0</v>
      </c>
      <c r="AA4065">
        <v>0</v>
      </c>
      <c r="AB4065">
        <v>0.30258151628686664</v>
      </c>
      <c r="AC4065">
        <v>0</v>
      </c>
      <c r="AD4065">
        <v>0</v>
      </c>
      <c r="AE4065">
        <v>1.1260633564601665</v>
      </c>
    </row>
    <row r="4066" spans="1:31" x14ac:dyDescent="0.25">
      <c r="A4066">
        <v>1829204</v>
      </c>
      <c r="B4066">
        <v>1</v>
      </c>
      <c r="C4066" t="s">
        <v>80</v>
      </c>
      <c r="D4066" t="s">
        <v>103</v>
      </c>
      <c r="E4066" t="s">
        <v>154</v>
      </c>
      <c r="F4066" t="s">
        <v>11777</v>
      </c>
      <c r="G4066" t="s">
        <v>175</v>
      </c>
      <c r="H4066" t="s">
        <v>157</v>
      </c>
      <c r="I4066" t="s">
        <v>135</v>
      </c>
      <c r="J4066" t="s">
        <v>136</v>
      </c>
      <c r="K4066" t="s">
        <v>137</v>
      </c>
      <c r="L4066" t="s">
        <v>11778</v>
      </c>
      <c r="M4066" t="s">
        <v>11779</v>
      </c>
      <c r="N4066">
        <v>0.96444444399999996</v>
      </c>
      <c r="O4066">
        <v>0</v>
      </c>
      <c r="P4066">
        <v>788</v>
      </c>
      <c r="Q4066">
        <v>0</v>
      </c>
      <c r="R4066">
        <v>0</v>
      </c>
      <c r="S4066">
        <v>0</v>
      </c>
      <c r="T4066">
        <v>51</v>
      </c>
      <c r="U4066">
        <v>0</v>
      </c>
      <c r="V4066">
        <v>0</v>
      </c>
      <c r="W4066">
        <v>0</v>
      </c>
      <c r="X4066">
        <v>120.41821620424325</v>
      </c>
      <c r="Y4066">
        <v>0</v>
      </c>
      <c r="Z4066">
        <v>0</v>
      </c>
      <c r="AA4066">
        <v>0</v>
      </c>
      <c r="AB4066">
        <v>19.810031244888837</v>
      </c>
      <c r="AC4066">
        <v>0</v>
      </c>
      <c r="AD4066">
        <v>0</v>
      </c>
      <c r="AE4066">
        <v>140.22824744913208</v>
      </c>
    </row>
    <row r="4067" spans="1:31" x14ac:dyDescent="0.25">
      <c r="A4067">
        <v>1829496</v>
      </c>
      <c r="B4067">
        <v>1</v>
      </c>
      <c r="C4067" t="s">
        <v>80</v>
      </c>
      <c r="D4067" t="s">
        <v>103</v>
      </c>
      <c r="E4067" t="s">
        <v>140</v>
      </c>
      <c r="F4067" t="s">
        <v>11780</v>
      </c>
      <c r="G4067" t="s">
        <v>142</v>
      </c>
      <c r="H4067" t="s">
        <v>134</v>
      </c>
      <c r="I4067" t="s">
        <v>135</v>
      </c>
      <c r="J4067" t="s">
        <v>136</v>
      </c>
      <c r="K4067" t="s">
        <v>137</v>
      </c>
      <c r="L4067" t="s">
        <v>11781</v>
      </c>
      <c r="M4067" t="s">
        <v>11782</v>
      </c>
      <c r="N4067">
        <v>1.268611111</v>
      </c>
      <c r="O4067">
        <v>0</v>
      </c>
      <c r="P4067">
        <v>3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0.3623864937718167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0.3623864937718167</v>
      </c>
    </row>
    <row r="4068" spans="1:31" x14ac:dyDescent="0.25">
      <c r="A4068">
        <v>1829602</v>
      </c>
      <c r="B4068">
        <v>1</v>
      </c>
      <c r="C4068" t="s">
        <v>80</v>
      </c>
      <c r="D4068" t="s">
        <v>100</v>
      </c>
      <c r="E4068" t="s">
        <v>154</v>
      </c>
      <c r="F4068" t="s">
        <v>11783</v>
      </c>
      <c r="G4068" t="s">
        <v>175</v>
      </c>
      <c r="H4068" t="s">
        <v>157</v>
      </c>
      <c r="I4068" t="s">
        <v>135</v>
      </c>
      <c r="J4068" t="s">
        <v>136</v>
      </c>
      <c r="K4068" t="s">
        <v>137</v>
      </c>
      <c r="L4068" t="s">
        <v>11784</v>
      </c>
      <c r="M4068" t="s">
        <v>11785</v>
      </c>
      <c r="N4068">
        <v>2.7411111109999999</v>
      </c>
      <c r="O4068">
        <v>0</v>
      </c>
      <c r="P4068">
        <v>44</v>
      </c>
      <c r="Q4068">
        <v>0</v>
      </c>
      <c r="R4068">
        <v>40</v>
      </c>
      <c r="S4068">
        <v>0</v>
      </c>
      <c r="T4068">
        <v>3</v>
      </c>
      <c r="U4068">
        <v>0</v>
      </c>
      <c r="V4068">
        <v>0</v>
      </c>
      <c r="W4068">
        <v>0</v>
      </c>
      <c r="X4068">
        <v>28.045687307819509</v>
      </c>
      <c r="Y4068">
        <v>0</v>
      </c>
      <c r="Z4068">
        <v>63.110353425715459</v>
      </c>
      <c r="AA4068">
        <v>0</v>
      </c>
      <c r="AB4068">
        <v>4.7725721756371797</v>
      </c>
      <c r="AC4068">
        <v>0</v>
      </c>
      <c r="AD4068">
        <v>0</v>
      </c>
      <c r="AE4068">
        <v>95.928612909172145</v>
      </c>
    </row>
    <row r="4069" spans="1:31" x14ac:dyDescent="0.25">
      <c r="A4069">
        <v>1829559</v>
      </c>
      <c r="B4069">
        <v>1</v>
      </c>
      <c r="C4069" t="s">
        <v>81</v>
      </c>
      <c r="D4069" t="s">
        <v>128</v>
      </c>
      <c r="E4069" t="s">
        <v>202</v>
      </c>
      <c r="F4069" t="s">
        <v>11786</v>
      </c>
      <c r="G4069" t="s">
        <v>156</v>
      </c>
      <c r="H4069" t="s">
        <v>157</v>
      </c>
      <c r="I4069" t="s">
        <v>179</v>
      </c>
      <c r="J4069" t="s">
        <v>136</v>
      </c>
      <c r="K4069" t="s">
        <v>137</v>
      </c>
      <c r="L4069" t="s">
        <v>11787</v>
      </c>
      <c r="M4069" t="s">
        <v>11788</v>
      </c>
      <c r="N4069">
        <v>2.1666666000000001E-2</v>
      </c>
      <c r="O4069">
        <v>0</v>
      </c>
      <c r="P4069">
        <v>0</v>
      </c>
      <c r="Q4069">
        <v>5</v>
      </c>
      <c r="R4069">
        <v>0</v>
      </c>
      <c r="S4069">
        <v>1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0.75053486406339998</v>
      </c>
      <c r="Z4069">
        <v>0</v>
      </c>
      <c r="AA4069">
        <v>0.1395663572784</v>
      </c>
      <c r="AB4069">
        <v>0</v>
      </c>
      <c r="AC4069">
        <v>0</v>
      </c>
      <c r="AD4069">
        <v>0</v>
      </c>
      <c r="AE4069">
        <v>0.89010122134180003</v>
      </c>
    </row>
    <row r="4070" spans="1:31" x14ac:dyDescent="0.25">
      <c r="A4070">
        <v>1829851</v>
      </c>
      <c r="B4070">
        <v>1</v>
      </c>
      <c r="C4070" t="s">
        <v>81</v>
      </c>
      <c r="D4070" t="s">
        <v>118</v>
      </c>
      <c r="E4070" t="s">
        <v>131</v>
      </c>
      <c r="F4070" t="s">
        <v>1770</v>
      </c>
      <c r="G4070" t="s">
        <v>133</v>
      </c>
      <c r="H4070" t="s">
        <v>134</v>
      </c>
      <c r="I4070" t="s">
        <v>135</v>
      </c>
      <c r="J4070" t="s">
        <v>136</v>
      </c>
      <c r="K4070" t="s">
        <v>137</v>
      </c>
      <c r="L4070" t="s">
        <v>11789</v>
      </c>
      <c r="M4070" t="s">
        <v>11790</v>
      </c>
      <c r="N4070">
        <v>1.5977777769999999</v>
      </c>
      <c r="O4070">
        <v>0</v>
      </c>
      <c r="P4070">
        <v>11</v>
      </c>
      <c r="Q4070">
        <v>0</v>
      </c>
      <c r="R4070">
        <v>2</v>
      </c>
      <c r="S4070">
        <v>0</v>
      </c>
      <c r="T4070">
        <v>1</v>
      </c>
      <c r="U4070">
        <v>0</v>
      </c>
      <c r="V4070">
        <v>0</v>
      </c>
      <c r="W4070">
        <v>0</v>
      </c>
      <c r="X4070">
        <v>3.3691429438151004</v>
      </c>
      <c r="Y4070">
        <v>0</v>
      </c>
      <c r="Z4070">
        <v>1.0885358422857001</v>
      </c>
      <c r="AA4070">
        <v>0</v>
      </c>
      <c r="AB4070">
        <v>6.8638165541500012E-2</v>
      </c>
      <c r="AC4070">
        <v>0</v>
      </c>
      <c r="AD4070">
        <v>0</v>
      </c>
      <c r="AE4070">
        <v>4.5263169516422996</v>
      </c>
    </row>
    <row r="4071" spans="1:31" x14ac:dyDescent="0.25">
      <c r="A4071">
        <v>1829459</v>
      </c>
      <c r="B4071">
        <v>1</v>
      </c>
      <c r="C4071" t="s">
        <v>81</v>
      </c>
      <c r="D4071" t="s">
        <v>128</v>
      </c>
      <c r="E4071" t="s">
        <v>252</v>
      </c>
      <c r="F4071" t="s">
        <v>11791</v>
      </c>
      <c r="G4071" t="s">
        <v>279</v>
      </c>
      <c r="H4071" t="s">
        <v>134</v>
      </c>
      <c r="I4071" t="s">
        <v>135</v>
      </c>
      <c r="J4071" t="s">
        <v>136</v>
      </c>
      <c r="K4071" t="s">
        <v>137</v>
      </c>
      <c r="L4071" t="s">
        <v>11792</v>
      </c>
      <c r="M4071" t="s">
        <v>11793</v>
      </c>
      <c r="N4071">
        <v>7.0083333330000004</v>
      </c>
      <c r="O4071">
        <v>0</v>
      </c>
      <c r="P4071">
        <v>34</v>
      </c>
      <c r="Q4071">
        <v>0</v>
      </c>
      <c r="R4071">
        <v>1</v>
      </c>
      <c r="S4071">
        <v>0</v>
      </c>
      <c r="T4071">
        <v>1</v>
      </c>
      <c r="U4071">
        <v>0</v>
      </c>
      <c r="V4071">
        <v>0</v>
      </c>
      <c r="W4071">
        <v>0</v>
      </c>
      <c r="X4071">
        <v>31.981011417581016</v>
      </c>
      <c r="Y4071">
        <v>0</v>
      </c>
      <c r="Z4071">
        <v>1.808276070519</v>
      </c>
      <c r="AA4071">
        <v>0</v>
      </c>
      <c r="AB4071">
        <v>9.6752740390166667E-2</v>
      </c>
      <c r="AC4071">
        <v>0</v>
      </c>
      <c r="AD4071">
        <v>0</v>
      </c>
      <c r="AE4071">
        <v>33.886040228490181</v>
      </c>
    </row>
    <row r="4072" spans="1:31" x14ac:dyDescent="0.25">
      <c r="A4072">
        <v>1829811</v>
      </c>
      <c r="B4072">
        <v>1</v>
      </c>
      <c r="C4072" t="s">
        <v>81</v>
      </c>
      <c r="D4072" t="s">
        <v>112</v>
      </c>
      <c r="E4072" t="s">
        <v>164</v>
      </c>
      <c r="F4072" t="s">
        <v>11794</v>
      </c>
      <c r="G4072" t="s">
        <v>156</v>
      </c>
      <c r="H4072" t="s">
        <v>157</v>
      </c>
      <c r="I4072" t="s">
        <v>135</v>
      </c>
      <c r="J4072" t="s">
        <v>136</v>
      </c>
      <c r="K4072" t="s">
        <v>137</v>
      </c>
      <c r="L4072" t="s">
        <v>11795</v>
      </c>
      <c r="M4072" t="s">
        <v>11796</v>
      </c>
      <c r="N4072">
        <v>2.8491666659999999</v>
      </c>
      <c r="O4072">
        <v>3</v>
      </c>
      <c r="P4072">
        <v>1921</v>
      </c>
      <c r="Q4072">
        <v>105</v>
      </c>
      <c r="R4072">
        <v>341</v>
      </c>
      <c r="S4072">
        <v>27</v>
      </c>
      <c r="T4072">
        <v>158</v>
      </c>
      <c r="U4072">
        <v>2</v>
      </c>
      <c r="V4072">
        <v>0</v>
      </c>
      <c r="W4072">
        <v>1.4186830365122998</v>
      </c>
      <c r="X4072">
        <v>1093.267399420499</v>
      </c>
      <c r="Y4072">
        <v>220.14676990555608</v>
      </c>
      <c r="Z4072">
        <v>244.07895196922115</v>
      </c>
      <c r="AA4072">
        <v>152.42605621988656</v>
      </c>
      <c r="AB4072">
        <v>85.797556748912541</v>
      </c>
      <c r="AC4072">
        <v>233.02220852087271</v>
      </c>
      <c r="AD4072">
        <v>0</v>
      </c>
      <c r="AE4072">
        <v>2030.1576258214602</v>
      </c>
    </row>
    <row r="4073" spans="1:31" x14ac:dyDescent="0.25">
      <c r="A4073">
        <v>1829479</v>
      </c>
      <c r="B4073">
        <v>1</v>
      </c>
      <c r="C4073" t="s">
        <v>80</v>
      </c>
      <c r="D4073" t="s">
        <v>100</v>
      </c>
      <c r="E4073" t="s">
        <v>164</v>
      </c>
      <c r="F4073" t="s">
        <v>11797</v>
      </c>
      <c r="G4073" t="s">
        <v>175</v>
      </c>
      <c r="H4073" t="s">
        <v>157</v>
      </c>
      <c r="I4073" t="s">
        <v>135</v>
      </c>
      <c r="J4073" t="s">
        <v>136</v>
      </c>
      <c r="K4073" t="s">
        <v>137</v>
      </c>
      <c r="L4073" t="s">
        <v>11798</v>
      </c>
      <c r="M4073" t="s">
        <v>11799</v>
      </c>
      <c r="N4073">
        <v>7.6391666660000004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928.83698489938422</v>
      </c>
      <c r="AD4073">
        <v>0</v>
      </c>
      <c r="AE4073">
        <v>928.83698489938422</v>
      </c>
    </row>
    <row r="4074" spans="1:31" x14ac:dyDescent="0.25">
      <c r="A4074">
        <v>1829788</v>
      </c>
      <c r="B4074">
        <v>1</v>
      </c>
      <c r="C4074" t="s">
        <v>81</v>
      </c>
      <c r="D4074" t="s">
        <v>112</v>
      </c>
      <c r="E4074" t="s">
        <v>202</v>
      </c>
      <c r="F4074" t="s">
        <v>11800</v>
      </c>
      <c r="G4074" t="s">
        <v>156</v>
      </c>
      <c r="H4074" t="s">
        <v>157</v>
      </c>
      <c r="I4074" t="s">
        <v>135</v>
      </c>
      <c r="J4074" t="s">
        <v>136</v>
      </c>
      <c r="K4074" t="s">
        <v>137</v>
      </c>
      <c r="L4074" t="s">
        <v>11801</v>
      </c>
      <c r="M4074" t="s">
        <v>11802</v>
      </c>
      <c r="N4074">
        <v>2.86</v>
      </c>
      <c r="O4074">
        <v>1</v>
      </c>
      <c r="P4074">
        <v>90</v>
      </c>
      <c r="Q4074">
        <v>3</v>
      </c>
      <c r="R4074">
        <v>13</v>
      </c>
      <c r="S4074">
        <v>2</v>
      </c>
      <c r="T4074">
        <v>4</v>
      </c>
      <c r="U4074">
        <v>3</v>
      </c>
      <c r="V4074">
        <v>0</v>
      </c>
      <c r="W4074">
        <v>11.498860503259616</v>
      </c>
      <c r="X4074">
        <v>28.940866344101561</v>
      </c>
      <c r="Y4074">
        <v>28.013187299376906</v>
      </c>
      <c r="Z4074">
        <v>28.414954918340563</v>
      </c>
      <c r="AA4074">
        <v>29.187810079957742</v>
      </c>
      <c r="AB4074">
        <v>20.919568161228142</v>
      </c>
      <c r="AC4074">
        <v>762.62236185358449</v>
      </c>
      <c r="AD4074">
        <v>0</v>
      </c>
      <c r="AE4074">
        <v>909.59760915984907</v>
      </c>
    </row>
    <row r="4075" spans="1:31" x14ac:dyDescent="0.25">
      <c r="A4075">
        <v>1829642</v>
      </c>
      <c r="B4075">
        <v>1</v>
      </c>
      <c r="C4075" t="s">
        <v>81</v>
      </c>
      <c r="D4075" t="s">
        <v>117</v>
      </c>
      <c r="E4075" t="s">
        <v>202</v>
      </c>
      <c r="F4075" t="s">
        <v>10115</v>
      </c>
      <c r="G4075" t="s">
        <v>156</v>
      </c>
      <c r="H4075" t="s">
        <v>157</v>
      </c>
      <c r="I4075" t="s">
        <v>179</v>
      </c>
      <c r="J4075" t="s">
        <v>136</v>
      </c>
      <c r="K4075" t="s">
        <v>137</v>
      </c>
      <c r="L4075" t="s">
        <v>11803</v>
      </c>
      <c r="M4075" t="s">
        <v>11804</v>
      </c>
      <c r="N4075">
        <v>1.9444444000000002E-2</v>
      </c>
      <c r="O4075">
        <v>1</v>
      </c>
      <c r="P4075">
        <v>375</v>
      </c>
      <c r="Q4075">
        <v>35</v>
      </c>
      <c r="R4075">
        <v>37</v>
      </c>
      <c r="S4075">
        <v>4</v>
      </c>
      <c r="T4075">
        <v>33</v>
      </c>
      <c r="U4075">
        <v>2</v>
      </c>
      <c r="V4075">
        <v>0</v>
      </c>
      <c r="W4075">
        <v>3.0816403117500005E-3</v>
      </c>
      <c r="X4075">
        <v>1.2591522456339159</v>
      </c>
      <c r="Y4075">
        <v>2.5484428404205559</v>
      </c>
      <c r="Z4075">
        <v>0.44810297964308321</v>
      </c>
      <c r="AA4075">
        <v>2.65960804837525</v>
      </c>
      <c r="AB4075">
        <v>0.6189688194795</v>
      </c>
      <c r="AC4075">
        <v>1.6306140386269998</v>
      </c>
      <c r="AD4075">
        <v>0</v>
      </c>
      <c r="AE4075">
        <v>9.1679706124910538</v>
      </c>
    </row>
    <row r="4076" spans="1:31" x14ac:dyDescent="0.25">
      <c r="A4076">
        <v>1829648</v>
      </c>
      <c r="B4076">
        <v>1</v>
      </c>
      <c r="C4076" t="s">
        <v>80</v>
      </c>
      <c r="D4076" t="s">
        <v>103</v>
      </c>
      <c r="E4076" t="s">
        <v>140</v>
      </c>
      <c r="F4076" t="s">
        <v>11805</v>
      </c>
      <c r="G4076" t="s">
        <v>242</v>
      </c>
      <c r="H4076" t="s">
        <v>134</v>
      </c>
      <c r="I4076" t="s">
        <v>135</v>
      </c>
      <c r="J4076" t="s">
        <v>136</v>
      </c>
      <c r="K4076" t="s">
        <v>137</v>
      </c>
      <c r="L4076" t="s">
        <v>11806</v>
      </c>
      <c r="M4076" t="s">
        <v>11807</v>
      </c>
      <c r="N4076">
        <v>0.84333333300000002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3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0.95398171022800005</v>
      </c>
      <c r="AC4076">
        <v>0</v>
      </c>
      <c r="AD4076">
        <v>0</v>
      </c>
      <c r="AE4076">
        <v>0.95398171022800005</v>
      </c>
    </row>
    <row r="4077" spans="1:31" x14ac:dyDescent="0.25">
      <c r="A4077">
        <v>1829665</v>
      </c>
      <c r="B4077">
        <v>1</v>
      </c>
      <c r="C4077" t="s">
        <v>80</v>
      </c>
      <c r="D4077" t="s">
        <v>104</v>
      </c>
      <c r="E4077" t="s">
        <v>140</v>
      </c>
      <c r="F4077" t="s">
        <v>11808</v>
      </c>
      <c r="G4077" t="s">
        <v>242</v>
      </c>
      <c r="H4077" t="s">
        <v>134</v>
      </c>
      <c r="I4077" t="s">
        <v>135</v>
      </c>
      <c r="J4077" t="s">
        <v>136</v>
      </c>
      <c r="K4077" t="s">
        <v>137</v>
      </c>
      <c r="L4077" t="s">
        <v>11809</v>
      </c>
      <c r="M4077" t="s">
        <v>11785</v>
      </c>
      <c r="N4077">
        <v>0.93027777700000003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0.21865374899983328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0.21865374899983328</v>
      </c>
    </row>
    <row r="4078" spans="1:31" x14ac:dyDescent="0.25">
      <c r="A4078">
        <v>1829579</v>
      </c>
      <c r="B4078">
        <v>1</v>
      </c>
      <c r="C4078" t="s">
        <v>81</v>
      </c>
      <c r="D4078" t="s">
        <v>114</v>
      </c>
      <c r="E4078" t="s">
        <v>154</v>
      </c>
      <c r="F4078" t="s">
        <v>11810</v>
      </c>
      <c r="G4078" t="s">
        <v>175</v>
      </c>
      <c r="H4078" t="s">
        <v>157</v>
      </c>
      <c r="I4078" t="s">
        <v>135</v>
      </c>
      <c r="J4078" t="s">
        <v>136</v>
      </c>
      <c r="K4078" t="s">
        <v>137</v>
      </c>
      <c r="L4078" t="s">
        <v>11811</v>
      </c>
      <c r="M4078" t="s">
        <v>11812</v>
      </c>
      <c r="N4078">
        <v>1.3997222220000001</v>
      </c>
      <c r="O4078">
        <v>0</v>
      </c>
      <c r="P4078">
        <v>15</v>
      </c>
      <c r="Q4078">
        <v>0</v>
      </c>
      <c r="R4078">
        <v>5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1.1200508809326832</v>
      </c>
      <c r="Y4078">
        <v>0</v>
      </c>
      <c r="Z4078">
        <v>16.470404474628502</v>
      </c>
      <c r="AA4078">
        <v>0</v>
      </c>
      <c r="AB4078">
        <v>0</v>
      </c>
      <c r="AC4078">
        <v>0</v>
      </c>
      <c r="AD4078">
        <v>0</v>
      </c>
      <c r="AE4078">
        <v>17.590455355561186</v>
      </c>
    </row>
    <row r="4079" spans="1:31" x14ac:dyDescent="0.25">
      <c r="A4079">
        <v>1829771</v>
      </c>
      <c r="B4079">
        <v>1</v>
      </c>
      <c r="C4079" t="s">
        <v>81</v>
      </c>
      <c r="D4079" t="s">
        <v>112</v>
      </c>
      <c r="E4079" t="s">
        <v>202</v>
      </c>
      <c r="F4079" t="s">
        <v>2885</v>
      </c>
      <c r="G4079" t="s">
        <v>156</v>
      </c>
      <c r="H4079" t="s">
        <v>157</v>
      </c>
      <c r="I4079" t="s">
        <v>135</v>
      </c>
      <c r="J4079" t="s">
        <v>136</v>
      </c>
      <c r="K4079" t="s">
        <v>137</v>
      </c>
      <c r="L4079" t="s">
        <v>11813</v>
      </c>
      <c r="M4079" t="s">
        <v>11814</v>
      </c>
      <c r="N4079">
        <v>8.7222222000000002E-2</v>
      </c>
      <c r="O4079">
        <v>2</v>
      </c>
      <c r="P4079">
        <v>213</v>
      </c>
      <c r="Q4079">
        <v>111</v>
      </c>
      <c r="R4079">
        <v>302</v>
      </c>
      <c r="S4079">
        <v>7</v>
      </c>
      <c r="T4079">
        <v>26</v>
      </c>
      <c r="U4079">
        <v>4</v>
      </c>
      <c r="V4079">
        <v>1</v>
      </c>
      <c r="W4079">
        <v>4.7348788479999997E-3</v>
      </c>
      <c r="X4079">
        <v>4.0366464406950842</v>
      </c>
      <c r="Y4079">
        <v>4.2844473464010209</v>
      </c>
      <c r="Z4079">
        <v>6.0734069891718079</v>
      </c>
      <c r="AA4079">
        <v>1.2151528378347112</v>
      </c>
      <c r="AB4079">
        <v>2.7622768247709995</v>
      </c>
      <c r="AC4079">
        <v>13.472041234121169</v>
      </c>
      <c r="AD4079">
        <v>0.65158083832464997</v>
      </c>
      <c r="AE4079">
        <v>32.500287390167443</v>
      </c>
    </row>
    <row r="4080" spans="1:31" x14ac:dyDescent="0.25">
      <c r="A4080">
        <v>1829439</v>
      </c>
      <c r="B4080">
        <v>1</v>
      </c>
      <c r="C4080" t="s">
        <v>80</v>
      </c>
      <c r="D4080" t="s">
        <v>93</v>
      </c>
      <c r="E4080" t="s">
        <v>131</v>
      </c>
      <c r="F4080" t="s">
        <v>11815</v>
      </c>
      <c r="G4080" t="s">
        <v>6861</v>
      </c>
      <c r="H4080" t="s">
        <v>134</v>
      </c>
      <c r="I4080" t="s">
        <v>135</v>
      </c>
      <c r="J4080" t="s">
        <v>136</v>
      </c>
      <c r="K4080" t="s">
        <v>137</v>
      </c>
      <c r="L4080" t="s">
        <v>11816</v>
      </c>
      <c r="M4080" t="s">
        <v>11817</v>
      </c>
      <c r="N4080">
        <v>3.4705555549999998</v>
      </c>
      <c r="O4080">
        <v>0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2.6742843579932583</v>
      </c>
      <c r="AA4080">
        <v>0</v>
      </c>
      <c r="AB4080">
        <v>0</v>
      </c>
      <c r="AC4080">
        <v>0</v>
      </c>
      <c r="AD4080">
        <v>0</v>
      </c>
      <c r="AE4080">
        <v>2.6742843579932583</v>
      </c>
    </row>
    <row r="4081" spans="1:31" x14ac:dyDescent="0.25">
      <c r="A4081">
        <v>1829625</v>
      </c>
      <c r="B4081">
        <v>1</v>
      </c>
      <c r="C4081" t="s">
        <v>81</v>
      </c>
      <c r="D4081" t="s">
        <v>112</v>
      </c>
      <c r="E4081" t="s">
        <v>268</v>
      </c>
      <c r="F4081" t="s">
        <v>11818</v>
      </c>
      <c r="G4081" t="s">
        <v>665</v>
      </c>
      <c r="H4081" t="s">
        <v>157</v>
      </c>
      <c r="I4081" t="s">
        <v>135</v>
      </c>
      <c r="J4081" t="s">
        <v>136</v>
      </c>
      <c r="K4081" t="s">
        <v>137</v>
      </c>
      <c r="L4081" t="s">
        <v>11819</v>
      </c>
      <c r="M4081" t="s">
        <v>11820</v>
      </c>
      <c r="N4081">
        <v>7.3425000000000002</v>
      </c>
      <c r="O4081">
        <v>1</v>
      </c>
      <c r="P4081">
        <v>2481</v>
      </c>
      <c r="Q4081">
        <v>13</v>
      </c>
      <c r="R4081">
        <v>106</v>
      </c>
      <c r="S4081">
        <v>15</v>
      </c>
      <c r="T4081">
        <v>131</v>
      </c>
      <c r="U4081">
        <v>5</v>
      </c>
      <c r="V4081">
        <v>0</v>
      </c>
      <c r="W4081">
        <v>27.467245815072232</v>
      </c>
      <c r="X4081">
        <v>1779.9629831868131</v>
      </c>
      <c r="Y4081">
        <v>379.57899360892571</v>
      </c>
      <c r="Z4081">
        <v>258.30063302669538</v>
      </c>
      <c r="AA4081">
        <v>374.87902788535092</v>
      </c>
      <c r="AB4081">
        <v>376.40417653925692</v>
      </c>
      <c r="AC4081">
        <v>4152.4761026370406</v>
      </c>
      <c r="AD4081">
        <v>0</v>
      </c>
      <c r="AE4081">
        <v>7349.0691626991547</v>
      </c>
    </row>
    <row r="4082" spans="1:31" x14ac:dyDescent="0.25">
      <c r="A4082">
        <v>1829293</v>
      </c>
      <c r="B4082">
        <v>1</v>
      </c>
      <c r="C4082" t="s">
        <v>80</v>
      </c>
      <c r="D4082" t="s">
        <v>98</v>
      </c>
      <c r="E4082" t="s">
        <v>154</v>
      </c>
      <c r="F4082" t="s">
        <v>11821</v>
      </c>
      <c r="G4082" t="s">
        <v>507</v>
      </c>
      <c r="H4082" t="s">
        <v>157</v>
      </c>
      <c r="I4082" t="s">
        <v>135</v>
      </c>
      <c r="J4082" t="s">
        <v>136</v>
      </c>
      <c r="K4082" t="s">
        <v>137</v>
      </c>
      <c r="L4082" t="s">
        <v>11822</v>
      </c>
      <c r="M4082" t="s">
        <v>11823</v>
      </c>
      <c r="N4082">
        <v>5.414722222</v>
      </c>
      <c r="O4082">
        <v>0</v>
      </c>
      <c r="P4082">
        <v>0</v>
      </c>
      <c r="Q4082">
        <v>1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9.8521612323023415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9.8521612323023415</v>
      </c>
    </row>
    <row r="4083" spans="1:31" x14ac:dyDescent="0.25">
      <c r="A4083">
        <v>1893910</v>
      </c>
      <c r="B4083">
        <v>1</v>
      </c>
      <c r="C4083" t="s">
        <v>80</v>
      </c>
      <c r="D4083" t="s">
        <v>94</v>
      </c>
      <c r="E4083" t="s">
        <v>202</v>
      </c>
      <c r="F4083" t="s">
        <v>11824</v>
      </c>
      <c r="G4083" t="s">
        <v>386</v>
      </c>
      <c r="H4083" t="s">
        <v>157</v>
      </c>
      <c r="I4083" t="s">
        <v>135</v>
      </c>
      <c r="J4083" t="s">
        <v>136</v>
      </c>
      <c r="K4083" t="s">
        <v>137</v>
      </c>
      <c r="L4083" t="s">
        <v>11825</v>
      </c>
      <c r="M4083" t="s">
        <v>11826</v>
      </c>
      <c r="N4083">
        <v>0.28666666600000001</v>
      </c>
      <c r="O4083">
        <v>1</v>
      </c>
      <c r="P4083">
        <v>11248</v>
      </c>
      <c r="Q4083">
        <v>13</v>
      </c>
      <c r="R4083">
        <v>176</v>
      </c>
      <c r="S4083">
        <v>30</v>
      </c>
      <c r="T4083">
        <v>754</v>
      </c>
      <c r="U4083">
        <v>1</v>
      </c>
      <c r="V4083">
        <v>1</v>
      </c>
      <c r="W4083">
        <v>3.1444080205600002E-2</v>
      </c>
      <c r="X4083">
        <v>872.08465738204336</v>
      </c>
      <c r="Y4083">
        <v>8.531555723508534</v>
      </c>
      <c r="Z4083">
        <v>21.753902127038398</v>
      </c>
      <c r="AA4083">
        <v>47.845213279765602</v>
      </c>
      <c r="AB4083">
        <v>170.84565771973897</v>
      </c>
      <c r="AC4083">
        <v>33.801255876924003</v>
      </c>
      <c r="AD4083">
        <v>1.049738277096</v>
      </c>
      <c r="AE4083">
        <v>1155.9434244663203</v>
      </c>
    </row>
    <row r="4084" spans="1:31" x14ac:dyDescent="0.25">
      <c r="A4084">
        <v>1829725</v>
      </c>
      <c r="B4084">
        <v>1</v>
      </c>
      <c r="C4084" t="s">
        <v>81</v>
      </c>
      <c r="D4084" t="s">
        <v>112</v>
      </c>
      <c r="E4084" t="s">
        <v>154</v>
      </c>
      <c r="F4084" t="s">
        <v>2942</v>
      </c>
      <c r="G4084" t="s">
        <v>156</v>
      </c>
      <c r="H4084" t="s">
        <v>157</v>
      </c>
      <c r="I4084" t="s">
        <v>179</v>
      </c>
      <c r="J4084" t="s">
        <v>136</v>
      </c>
      <c r="K4084" t="s">
        <v>137</v>
      </c>
      <c r="L4084" t="s">
        <v>11772</v>
      </c>
      <c r="M4084" t="s">
        <v>11827</v>
      </c>
      <c r="N4084">
        <v>5.5555550000000002E-3</v>
      </c>
      <c r="O4084">
        <v>0</v>
      </c>
      <c r="P4084">
        <v>706</v>
      </c>
      <c r="Q4084">
        <v>0</v>
      </c>
      <c r="R4084">
        <v>79</v>
      </c>
      <c r="S4084">
        <v>0</v>
      </c>
      <c r="T4084">
        <v>82</v>
      </c>
      <c r="U4084">
        <v>0</v>
      </c>
      <c r="V4084">
        <v>3</v>
      </c>
      <c r="W4084">
        <v>0</v>
      </c>
      <c r="X4084">
        <v>0.93896267818316659</v>
      </c>
      <c r="Y4084">
        <v>0</v>
      </c>
      <c r="Z4084">
        <v>0.20744871827633335</v>
      </c>
      <c r="AA4084">
        <v>0</v>
      </c>
      <c r="AB4084">
        <v>0.20361205655266662</v>
      </c>
      <c r="AC4084">
        <v>0</v>
      </c>
      <c r="AD4084">
        <v>0.63749551246483327</v>
      </c>
      <c r="AE4084">
        <v>1.9875189654769998</v>
      </c>
    </row>
    <row r="4085" spans="1:31" x14ac:dyDescent="0.25">
      <c r="A4085">
        <v>1829874</v>
      </c>
      <c r="B4085">
        <v>1</v>
      </c>
      <c r="C4085" t="s">
        <v>81</v>
      </c>
      <c r="D4085" t="s">
        <v>113</v>
      </c>
      <c r="E4085" t="s">
        <v>252</v>
      </c>
      <c r="F4085" t="s">
        <v>1503</v>
      </c>
      <c r="G4085" t="s">
        <v>279</v>
      </c>
      <c r="H4085" t="s">
        <v>134</v>
      </c>
      <c r="I4085" t="s">
        <v>135</v>
      </c>
      <c r="J4085" t="s">
        <v>136</v>
      </c>
      <c r="K4085" t="s">
        <v>137</v>
      </c>
      <c r="L4085" t="s">
        <v>11828</v>
      </c>
      <c r="M4085" t="s">
        <v>11829</v>
      </c>
      <c r="N4085">
        <v>1.230277777</v>
      </c>
      <c r="O4085">
        <v>0</v>
      </c>
      <c r="P4085">
        <v>105</v>
      </c>
      <c r="Q4085">
        <v>0</v>
      </c>
      <c r="R4085">
        <v>4</v>
      </c>
      <c r="S4085">
        <v>0</v>
      </c>
      <c r="T4085">
        <v>3</v>
      </c>
      <c r="U4085">
        <v>0</v>
      </c>
      <c r="V4085">
        <v>0</v>
      </c>
      <c r="W4085">
        <v>0</v>
      </c>
      <c r="X4085">
        <v>30.869112878608394</v>
      </c>
      <c r="Y4085">
        <v>0</v>
      </c>
      <c r="Z4085">
        <v>1.3818137692796999</v>
      </c>
      <c r="AA4085">
        <v>0</v>
      </c>
      <c r="AB4085">
        <v>4.6136953665551008</v>
      </c>
      <c r="AC4085">
        <v>0</v>
      </c>
      <c r="AD4085">
        <v>0</v>
      </c>
      <c r="AE4085">
        <v>36.864622014443192</v>
      </c>
    </row>
    <row r="4086" spans="1:31" x14ac:dyDescent="0.25">
      <c r="A4086">
        <v>1829187</v>
      </c>
      <c r="B4086">
        <v>1</v>
      </c>
      <c r="C4086" t="s">
        <v>81</v>
      </c>
      <c r="D4086" t="s">
        <v>128</v>
      </c>
      <c r="E4086" t="s">
        <v>164</v>
      </c>
      <c r="F4086" t="s">
        <v>1464</v>
      </c>
      <c r="G4086" t="s">
        <v>156</v>
      </c>
      <c r="H4086" t="s">
        <v>157</v>
      </c>
      <c r="I4086" t="s">
        <v>135</v>
      </c>
      <c r="J4086" t="s">
        <v>136</v>
      </c>
      <c r="K4086" t="s">
        <v>137</v>
      </c>
      <c r="L4086" t="s">
        <v>11830</v>
      </c>
      <c r="M4086" t="s">
        <v>11831</v>
      </c>
      <c r="N4086">
        <v>3.2636111109999999</v>
      </c>
      <c r="O4086">
        <v>1</v>
      </c>
      <c r="P4086">
        <v>553</v>
      </c>
      <c r="Q4086">
        <v>2</v>
      </c>
      <c r="R4086">
        <v>3</v>
      </c>
      <c r="S4086">
        <v>3</v>
      </c>
      <c r="T4086">
        <v>38</v>
      </c>
      <c r="U4086">
        <v>0</v>
      </c>
      <c r="V4086">
        <v>0</v>
      </c>
      <c r="W4086">
        <v>0.55018253101650005</v>
      </c>
      <c r="X4086">
        <v>146.06001999456188</v>
      </c>
      <c r="Y4086">
        <v>9.3398192190127833</v>
      </c>
      <c r="Z4086">
        <v>0.62976853457104998</v>
      </c>
      <c r="AA4086">
        <v>55.061688850199943</v>
      </c>
      <c r="AB4086">
        <v>43.883276300949859</v>
      </c>
      <c r="AC4086">
        <v>0</v>
      </c>
      <c r="AD4086">
        <v>0</v>
      </c>
      <c r="AE4086">
        <v>255.52475543031201</v>
      </c>
    </row>
    <row r="4087" spans="1:31" x14ac:dyDescent="0.25">
      <c r="A4087">
        <v>1829433</v>
      </c>
      <c r="B4087">
        <v>1</v>
      </c>
      <c r="C4087" t="s">
        <v>81</v>
      </c>
      <c r="D4087" t="s">
        <v>117</v>
      </c>
      <c r="E4087" t="s">
        <v>154</v>
      </c>
      <c r="F4087" t="s">
        <v>11832</v>
      </c>
      <c r="G4087" t="s">
        <v>175</v>
      </c>
      <c r="H4087" t="s">
        <v>157</v>
      </c>
      <c r="I4087" t="s">
        <v>135</v>
      </c>
      <c r="J4087" t="s">
        <v>136</v>
      </c>
      <c r="K4087" t="s">
        <v>137</v>
      </c>
      <c r="L4087" t="s">
        <v>11833</v>
      </c>
      <c r="M4087" t="s">
        <v>11834</v>
      </c>
      <c r="N4087">
        <v>1.900555555</v>
      </c>
      <c r="O4087">
        <v>0</v>
      </c>
      <c r="P4087">
        <v>81</v>
      </c>
      <c r="Q4087">
        <v>1</v>
      </c>
      <c r="R4087">
        <v>11</v>
      </c>
      <c r="S4087">
        <v>0</v>
      </c>
      <c r="T4087">
        <v>2</v>
      </c>
      <c r="U4087">
        <v>0</v>
      </c>
      <c r="V4087">
        <v>0</v>
      </c>
      <c r="W4087">
        <v>0</v>
      </c>
      <c r="X4087">
        <v>22.9419111509192</v>
      </c>
      <c r="Y4087">
        <v>3.2583668145526969</v>
      </c>
      <c r="Z4087">
        <v>7.8708160410661927</v>
      </c>
      <c r="AA4087">
        <v>0</v>
      </c>
      <c r="AB4087">
        <v>0.99011092957573332</v>
      </c>
      <c r="AC4087">
        <v>0</v>
      </c>
      <c r="AD4087">
        <v>0</v>
      </c>
      <c r="AE4087">
        <v>35.061204936113825</v>
      </c>
    </row>
    <row r="4088" spans="1:31" x14ac:dyDescent="0.25">
      <c r="A4088">
        <v>1829828</v>
      </c>
      <c r="B4088">
        <v>1</v>
      </c>
      <c r="C4088" t="s">
        <v>80</v>
      </c>
      <c r="D4088" t="s">
        <v>94</v>
      </c>
      <c r="E4088" t="s">
        <v>202</v>
      </c>
      <c r="F4088" t="s">
        <v>11835</v>
      </c>
      <c r="G4088" t="s">
        <v>156</v>
      </c>
      <c r="H4088" t="s">
        <v>157</v>
      </c>
      <c r="I4088" t="s">
        <v>135</v>
      </c>
      <c r="J4088" t="s">
        <v>136</v>
      </c>
      <c r="K4088" t="s">
        <v>137</v>
      </c>
      <c r="L4088" t="s">
        <v>11836</v>
      </c>
      <c r="M4088" t="s">
        <v>11837</v>
      </c>
      <c r="N4088">
        <v>6.9722222E-2</v>
      </c>
      <c r="O4088">
        <v>0</v>
      </c>
      <c r="P4088">
        <v>5484</v>
      </c>
      <c r="Q4088">
        <v>0</v>
      </c>
      <c r="R4088">
        <v>130</v>
      </c>
      <c r="S4088">
        <v>0</v>
      </c>
      <c r="T4088">
        <v>292</v>
      </c>
      <c r="U4088">
        <v>0</v>
      </c>
      <c r="V4088">
        <v>0</v>
      </c>
      <c r="W4088">
        <v>0</v>
      </c>
      <c r="X4088">
        <v>99.865311139360713</v>
      </c>
      <c r="Y4088">
        <v>0</v>
      </c>
      <c r="Z4088">
        <v>3.621947759894776</v>
      </c>
      <c r="AA4088">
        <v>0</v>
      </c>
      <c r="AB4088">
        <v>13.25023083970054</v>
      </c>
      <c r="AC4088">
        <v>0</v>
      </c>
      <c r="AD4088">
        <v>0</v>
      </c>
      <c r="AE4088">
        <v>116.73748973895603</v>
      </c>
    </row>
    <row r="4089" spans="1:31" x14ac:dyDescent="0.25">
      <c r="A4089">
        <v>1829562</v>
      </c>
      <c r="B4089">
        <v>1</v>
      </c>
      <c r="C4089" t="s">
        <v>81</v>
      </c>
      <c r="D4089" t="s">
        <v>128</v>
      </c>
      <c r="E4089" t="s">
        <v>140</v>
      </c>
      <c r="F4089" t="s">
        <v>11838</v>
      </c>
      <c r="G4089" t="s">
        <v>246</v>
      </c>
      <c r="H4089" t="s">
        <v>134</v>
      </c>
      <c r="I4089" t="s">
        <v>135</v>
      </c>
      <c r="J4089" t="s">
        <v>136</v>
      </c>
      <c r="K4089" t="s">
        <v>137</v>
      </c>
      <c r="L4089" t="s">
        <v>11839</v>
      </c>
      <c r="M4089" t="s">
        <v>11840</v>
      </c>
      <c r="N4089">
        <v>2.5538888879999999</v>
      </c>
      <c r="O4089">
        <v>0</v>
      </c>
      <c r="P4089">
        <v>13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5.7780039226197477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5.7780039226197477</v>
      </c>
    </row>
    <row r="4090" spans="1:31" x14ac:dyDescent="0.25">
      <c r="A4090">
        <v>1829585</v>
      </c>
      <c r="B4090">
        <v>1</v>
      </c>
      <c r="C4090" t="s">
        <v>80</v>
      </c>
      <c r="D4090" t="s">
        <v>107</v>
      </c>
      <c r="E4090" t="s">
        <v>140</v>
      </c>
      <c r="F4090" t="s">
        <v>11841</v>
      </c>
      <c r="G4090" t="s">
        <v>142</v>
      </c>
      <c r="H4090" t="s">
        <v>134</v>
      </c>
      <c r="I4090" t="s">
        <v>135</v>
      </c>
      <c r="J4090" t="s">
        <v>136</v>
      </c>
      <c r="K4090" t="s">
        <v>137</v>
      </c>
      <c r="L4090" t="s">
        <v>11842</v>
      </c>
      <c r="M4090" t="s">
        <v>11843</v>
      </c>
      <c r="N4090">
        <v>3.73</v>
      </c>
      <c r="O4090">
        <v>0</v>
      </c>
      <c r="P4090">
        <v>1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5.0611388205466665E-2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5.0611388205466665E-2</v>
      </c>
    </row>
    <row r="4091" spans="1:31" x14ac:dyDescent="0.25">
      <c r="A4091">
        <v>1829227</v>
      </c>
      <c r="B4091">
        <v>1</v>
      </c>
      <c r="C4091" t="s">
        <v>81</v>
      </c>
      <c r="D4091" t="s">
        <v>112</v>
      </c>
      <c r="E4091" t="s">
        <v>154</v>
      </c>
      <c r="F4091" t="s">
        <v>1495</v>
      </c>
      <c r="G4091" t="s">
        <v>156</v>
      </c>
      <c r="H4091" t="s">
        <v>157</v>
      </c>
      <c r="I4091" t="s">
        <v>179</v>
      </c>
      <c r="J4091" t="s">
        <v>136</v>
      </c>
      <c r="K4091" t="s">
        <v>137</v>
      </c>
      <c r="L4091" t="s">
        <v>11844</v>
      </c>
      <c r="M4091" t="s">
        <v>11845</v>
      </c>
      <c r="N4091">
        <v>5.5555550000000002E-3</v>
      </c>
      <c r="O4091">
        <v>0</v>
      </c>
      <c r="P4091">
        <v>837</v>
      </c>
      <c r="Q4091">
        <v>104</v>
      </c>
      <c r="R4091">
        <v>52</v>
      </c>
      <c r="S4091">
        <v>10</v>
      </c>
      <c r="T4091">
        <v>91</v>
      </c>
      <c r="U4091">
        <v>5</v>
      </c>
      <c r="V4091">
        <v>0</v>
      </c>
      <c r="W4091">
        <v>0</v>
      </c>
      <c r="X4091">
        <v>0.48521232829083349</v>
      </c>
      <c r="Y4091">
        <v>1.6434475530373345</v>
      </c>
      <c r="Z4091">
        <v>0.26361697299261116</v>
      </c>
      <c r="AA4091">
        <v>3.8084679247999999E-2</v>
      </c>
      <c r="AB4091">
        <v>6.9988678946666688E-2</v>
      </c>
      <c r="AC4091">
        <v>0.38400620118400008</v>
      </c>
      <c r="AD4091">
        <v>0</v>
      </c>
      <c r="AE4091">
        <v>2.8843564136994462</v>
      </c>
    </row>
    <row r="4092" spans="1:31" x14ac:dyDescent="0.25">
      <c r="A4092">
        <v>1829891</v>
      </c>
      <c r="B4092">
        <v>1</v>
      </c>
      <c r="C4092" t="s">
        <v>81</v>
      </c>
      <c r="D4092" t="s">
        <v>127</v>
      </c>
      <c r="E4092" t="s">
        <v>140</v>
      </c>
      <c r="F4092" t="s">
        <v>11846</v>
      </c>
      <c r="G4092" t="s">
        <v>142</v>
      </c>
      <c r="H4092" t="s">
        <v>134</v>
      </c>
      <c r="I4092" t="s">
        <v>135</v>
      </c>
      <c r="J4092" t="s">
        <v>136</v>
      </c>
      <c r="K4092" t="s">
        <v>137</v>
      </c>
      <c r="L4092" t="s">
        <v>11847</v>
      </c>
      <c r="M4092" t="s">
        <v>11848</v>
      </c>
      <c r="N4092">
        <v>2.4202777769999999</v>
      </c>
      <c r="O4092">
        <v>0</v>
      </c>
      <c r="P4092">
        <v>1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0.73655183926170009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0.73655183926170009</v>
      </c>
    </row>
    <row r="4093" spans="1:31" x14ac:dyDescent="0.25">
      <c r="A4093">
        <v>1829542</v>
      </c>
      <c r="B4093">
        <v>1</v>
      </c>
      <c r="C4093" t="s">
        <v>80</v>
      </c>
      <c r="D4093" t="s">
        <v>100</v>
      </c>
      <c r="E4093" t="s">
        <v>202</v>
      </c>
      <c r="F4093" t="s">
        <v>2335</v>
      </c>
      <c r="G4093" t="s">
        <v>156</v>
      </c>
      <c r="H4093" t="s">
        <v>157</v>
      </c>
      <c r="I4093" t="s">
        <v>135</v>
      </c>
      <c r="J4093" t="s">
        <v>136</v>
      </c>
      <c r="K4093" t="s">
        <v>137</v>
      </c>
      <c r="L4093" t="s">
        <v>11849</v>
      </c>
      <c r="M4093" t="s">
        <v>11850</v>
      </c>
      <c r="N4093">
        <v>0.28333333300000002</v>
      </c>
      <c r="O4093">
        <v>1</v>
      </c>
      <c r="P4093">
        <v>1269</v>
      </c>
      <c r="Q4093">
        <v>18</v>
      </c>
      <c r="R4093">
        <v>443</v>
      </c>
      <c r="S4093">
        <v>13</v>
      </c>
      <c r="T4093">
        <v>247</v>
      </c>
      <c r="U4093">
        <v>0</v>
      </c>
      <c r="V4093">
        <v>1</v>
      </c>
      <c r="W4093">
        <v>0.18031162999</v>
      </c>
      <c r="X4093">
        <v>95.848461829610656</v>
      </c>
      <c r="Y4093">
        <v>82.986850454533993</v>
      </c>
      <c r="Z4093">
        <v>101.94572904771681</v>
      </c>
      <c r="AA4093">
        <v>50.208059140927993</v>
      </c>
      <c r="AB4093">
        <v>67.2096524254396</v>
      </c>
      <c r="AC4093">
        <v>0</v>
      </c>
      <c r="AD4093">
        <v>48.055202929299995</v>
      </c>
      <c r="AE4093">
        <v>446.43426745751913</v>
      </c>
    </row>
    <row r="4094" spans="1:31" x14ac:dyDescent="0.25">
      <c r="A4094">
        <v>1829376</v>
      </c>
      <c r="B4094">
        <v>1</v>
      </c>
      <c r="C4094" t="s">
        <v>80</v>
      </c>
      <c r="D4094" t="s">
        <v>106</v>
      </c>
      <c r="E4094" t="s">
        <v>164</v>
      </c>
      <c r="F4094" t="s">
        <v>11851</v>
      </c>
      <c r="G4094" t="s">
        <v>386</v>
      </c>
      <c r="H4094" t="s">
        <v>157</v>
      </c>
      <c r="I4094" t="s">
        <v>135</v>
      </c>
      <c r="J4094" t="s">
        <v>136</v>
      </c>
      <c r="K4094" t="s">
        <v>151</v>
      </c>
      <c r="L4094" t="s">
        <v>11852</v>
      </c>
      <c r="M4094" t="s">
        <v>11853</v>
      </c>
      <c r="N4094">
        <v>0.81333333299999999</v>
      </c>
      <c r="O4094">
        <v>1</v>
      </c>
      <c r="P4094">
        <v>186</v>
      </c>
      <c r="Q4094">
        <v>13</v>
      </c>
      <c r="R4094">
        <v>42</v>
      </c>
      <c r="S4094">
        <v>4</v>
      </c>
      <c r="T4094">
        <v>17</v>
      </c>
      <c r="U4094">
        <v>0</v>
      </c>
      <c r="V4094">
        <v>0</v>
      </c>
      <c r="W4094">
        <v>0</v>
      </c>
      <c r="X4094">
        <v>31.617049658279992</v>
      </c>
      <c r="Y4094">
        <v>32.320562779011205</v>
      </c>
      <c r="Z4094">
        <v>64.101898912825604</v>
      </c>
      <c r="AA4094">
        <v>29.363807905465606</v>
      </c>
      <c r="AB4094">
        <v>13.376474200544001</v>
      </c>
      <c r="AC4094">
        <v>0</v>
      </c>
      <c r="AD4094">
        <v>0</v>
      </c>
      <c r="AE4094">
        <v>170.77979345612641</v>
      </c>
    </row>
    <row r="4095" spans="1:31" x14ac:dyDescent="0.25">
      <c r="A4095">
        <v>1829350</v>
      </c>
      <c r="B4095">
        <v>1</v>
      </c>
      <c r="C4095" t="s">
        <v>80</v>
      </c>
      <c r="D4095" t="s">
        <v>88</v>
      </c>
      <c r="E4095" t="s">
        <v>140</v>
      </c>
      <c r="F4095" t="s">
        <v>11854</v>
      </c>
      <c r="G4095" t="s">
        <v>246</v>
      </c>
      <c r="H4095" t="s">
        <v>134</v>
      </c>
      <c r="I4095" t="s">
        <v>135</v>
      </c>
      <c r="J4095" t="s">
        <v>136</v>
      </c>
      <c r="K4095" t="s">
        <v>137</v>
      </c>
      <c r="L4095" t="s">
        <v>11855</v>
      </c>
      <c r="M4095" t="s">
        <v>11856</v>
      </c>
      <c r="N4095">
        <v>2.9849999999999999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1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4.7710492925623997</v>
      </c>
      <c r="AC4095">
        <v>0</v>
      </c>
      <c r="AD4095">
        <v>0</v>
      </c>
      <c r="AE4095">
        <v>4.7710492925623997</v>
      </c>
    </row>
    <row r="4096" spans="1:31" x14ac:dyDescent="0.25">
      <c r="A4096">
        <v>1829356</v>
      </c>
      <c r="B4096">
        <v>1</v>
      </c>
      <c r="C4096" t="s">
        <v>81</v>
      </c>
      <c r="D4096" t="s">
        <v>127</v>
      </c>
      <c r="E4096" t="s">
        <v>252</v>
      </c>
      <c r="F4096" t="s">
        <v>11857</v>
      </c>
      <c r="G4096" t="s">
        <v>279</v>
      </c>
      <c r="H4096" t="s">
        <v>134</v>
      </c>
      <c r="I4096" t="s">
        <v>135</v>
      </c>
      <c r="J4096" t="s">
        <v>136</v>
      </c>
      <c r="K4096" t="s">
        <v>137</v>
      </c>
      <c r="L4096" t="s">
        <v>11858</v>
      </c>
      <c r="M4096" t="s">
        <v>11859</v>
      </c>
      <c r="N4096">
        <v>3.977222222</v>
      </c>
      <c r="O4096">
        <v>0</v>
      </c>
      <c r="P4096">
        <v>52</v>
      </c>
      <c r="Q4096">
        <v>0</v>
      </c>
      <c r="R4096">
        <v>9</v>
      </c>
      <c r="S4096">
        <v>0</v>
      </c>
      <c r="T4096">
        <v>9</v>
      </c>
      <c r="U4096">
        <v>0</v>
      </c>
      <c r="V4096">
        <v>0</v>
      </c>
      <c r="W4096">
        <v>0</v>
      </c>
      <c r="X4096">
        <v>44.267151753040309</v>
      </c>
      <c r="Y4096">
        <v>0</v>
      </c>
      <c r="Z4096">
        <v>9.8538582913800017</v>
      </c>
      <c r="AA4096">
        <v>0</v>
      </c>
      <c r="AB4096">
        <v>8.3792266900646979</v>
      </c>
      <c r="AC4096">
        <v>0</v>
      </c>
      <c r="AD4096">
        <v>0</v>
      </c>
      <c r="AE4096">
        <v>62.500236734485007</v>
      </c>
    </row>
    <row r="4097" spans="1:31" x14ac:dyDescent="0.25">
      <c r="A4097">
        <v>1829270</v>
      </c>
      <c r="B4097">
        <v>1</v>
      </c>
      <c r="C4097" t="s">
        <v>80</v>
      </c>
      <c r="D4097" t="s">
        <v>107</v>
      </c>
      <c r="E4097" t="s">
        <v>140</v>
      </c>
      <c r="F4097" t="s">
        <v>11860</v>
      </c>
      <c r="G4097" t="s">
        <v>213</v>
      </c>
      <c r="H4097" t="s">
        <v>134</v>
      </c>
      <c r="I4097" t="s">
        <v>135</v>
      </c>
      <c r="J4097" t="s">
        <v>136</v>
      </c>
      <c r="K4097" t="s">
        <v>137</v>
      </c>
      <c r="L4097" t="s">
        <v>11861</v>
      </c>
      <c r="M4097" t="s">
        <v>11390</v>
      </c>
      <c r="N4097">
        <v>1.1163888879999999</v>
      </c>
      <c r="O4097">
        <v>0</v>
      </c>
      <c r="P4097">
        <v>1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0.52253021473993333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0.52253021473993333</v>
      </c>
    </row>
    <row r="4098" spans="1:31" x14ac:dyDescent="0.25">
      <c r="A4098">
        <v>1829748</v>
      </c>
      <c r="B4098">
        <v>1</v>
      </c>
      <c r="C4098" t="s">
        <v>81</v>
      </c>
      <c r="D4098" t="s">
        <v>112</v>
      </c>
      <c r="E4098" t="s">
        <v>202</v>
      </c>
      <c r="F4098" t="s">
        <v>11862</v>
      </c>
      <c r="G4098" t="s">
        <v>156</v>
      </c>
      <c r="H4098" t="s">
        <v>157</v>
      </c>
      <c r="I4098" t="s">
        <v>135</v>
      </c>
      <c r="J4098" t="s">
        <v>136</v>
      </c>
      <c r="K4098" t="s">
        <v>137</v>
      </c>
      <c r="L4098" t="s">
        <v>11863</v>
      </c>
      <c r="M4098" t="s">
        <v>11864</v>
      </c>
      <c r="N4098">
        <v>0.120277777</v>
      </c>
      <c r="O4098">
        <v>1</v>
      </c>
      <c r="P4098">
        <v>4401</v>
      </c>
      <c r="Q4098">
        <v>608</v>
      </c>
      <c r="R4098">
        <v>592</v>
      </c>
      <c r="S4098">
        <v>61</v>
      </c>
      <c r="T4098">
        <v>762</v>
      </c>
      <c r="U4098">
        <v>10</v>
      </c>
      <c r="V4098">
        <v>5</v>
      </c>
      <c r="W4098">
        <v>2.4211448701916667E-2</v>
      </c>
      <c r="X4098">
        <v>92.813575896953921</v>
      </c>
      <c r="Y4098">
        <v>21.081714958692586</v>
      </c>
      <c r="Z4098">
        <v>16.58828420130542</v>
      </c>
      <c r="AA4098">
        <v>20.590763180995609</v>
      </c>
      <c r="AB4098">
        <v>25.386517664289155</v>
      </c>
      <c r="AC4098">
        <v>32.044434135479996</v>
      </c>
      <c r="AD4098">
        <v>1.5750292026519335</v>
      </c>
      <c r="AE4098">
        <v>210.10453068907054</v>
      </c>
    </row>
    <row r="4099" spans="1:31" x14ac:dyDescent="0.25">
      <c r="A4099">
        <v>1829605</v>
      </c>
      <c r="B4099">
        <v>1</v>
      </c>
      <c r="C4099" t="s">
        <v>81</v>
      </c>
      <c r="D4099" t="s">
        <v>128</v>
      </c>
      <c r="E4099" t="s">
        <v>164</v>
      </c>
      <c r="F4099" t="s">
        <v>8174</v>
      </c>
      <c r="G4099" t="s">
        <v>225</v>
      </c>
      <c r="H4099" t="s">
        <v>157</v>
      </c>
      <c r="I4099" t="s">
        <v>135</v>
      </c>
      <c r="J4099" t="s">
        <v>136</v>
      </c>
      <c r="K4099" t="s">
        <v>151</v>
      </c>
      <c r="L4099" t="s">
        <v>11865</v>
      </c>
      <c r="M4099" t="s">
        <v>11866</v>
      </c>
      <c r="N4099">
        <v>2.1613888879999998</v>
      </c>
      <c r="O4099">
        <v>0</v>
      </c>
      <c r="P4099">
        <v>1148</v>
      </c>
      <c r="Q4099">
        <v>4</v>
      </c>
      <c r="R4099">
        <v>1</v>
      </c>
      <c r="S4099">
        <v>3</v>
      </c>
      <c r="T4099">
        <v>79</v>
      </c>
      <c r="U4099">
        <v>0</v>
      </c>
      <c r="V4099">
        <v>0</v>
      </c>
      <c r="W4099">
        <v>0</v>
      </c>
      <c r="X4099">
        <v>307.78421218352946</v>
      </c>
      <c r="Y4099">
        <v>14.5010453000544</v>
      </c>
      <c r="Z4099">
        <v>0.11859013043020833</v>
      </c>
      <c r="AA4099">
        <v>57.645021059307197</v>
      </c>
      <c r="AB4099">
        <v>35.531043354869475</v>
      </c>
      <c r="AC4099">
        <v>0</v>
      </c>
      <c r="AD4099">
        <v>0</v>
      </c>
      <c r="AE4099">
        <v>415.57991202819079</v>
      </c>
    </row>
    <row r="4100" spans="1:31" x14ac:dyDescent="0.25">
      <c r="A4100">
        <v>1829705</v>
      </c>
      <c r="B4100">
        <v>1</v>
      </c>
      <c r="C4100" t="s">
        <v>80</v>
      </c>
      <c r="D4100" t="s">
        <v>88</v>
      </c>
      <c r="E4100" t="s">
        <v>131</v>
      </c>
      <c r="F4100" t="s">
        <v>10065</v>
      </c>
      <c r="G4100" t="s">
        <v>133</v>
      </c>
      <c r="H4100" t="s">
        <v>134</v>
      </c>
      <c r="I4100" t="s">
        <v>135</v>
      </c>
      <c r="J4100" t="s">
        <v>136</v>
      </c>
      <c r="K4100" t="s">
        <v>137</v>
      </c>
      <c r="L4100" t="s">
        <v>11867</v>
      </c>
      <c r="M4100" t="s">
        <v>11868</v>
      </c>
      <c r="N4100">
        <v>0.68222222200000004</v>
      </c>
      <c r="O4100">
        <v>0</v>
      </c>
      <c r="P4100">
        <v>67</v>
      </c>
      <c r="Q4100">
        <v>0</v>
      </c>
      <c r="R4100">
        <v>0</v>
      </c>
      <c r="S4100">
        <v>0</v>
      </c>
      <c r="T4100">
        <v>25</v>
      </c>
      <c r="U4100">
        <v>0</v>
      </c>
      <c r="V4100">
        <v>0</v>
      </c>
      <c r="W4100">
        <v>0</v>
      </c>
      <c r="X4100">
        <v>11.076666127505</v>
      </c>
      <c r="Y4100">
        <v>0</v>
      </c>
      <c r="Z4100">
        <v>0</v>
      </c>
      <c r="AA4100">
        <v>0</v>
      </c>
      <c r="AB4100">
        <v>24.674196100170281</v>
      </c>
      <c r="AC4100">
        <v>0</v>
      </c>
      <c r="AD4100">
        <v>0</v>
      </c>
      <c r="AE4100">
        <v>35.750862227675285</v>
      </c>
    </row>
    <row r="4101" spans="1:31" x14ac:dyDescent="0.25">
      <c r="A4101">
        <v>1830238</v>
      </c>
      <c r="B4101">
        <v>1</v>
      </c>
      <c r="C4101" t="s">
        <v>80</v>
      </c>
      <c r="D4101" t="s">
        <v>93</v>
      </c>
      <c r="E4101" t="s">
        <v>154</v>
      </c>
      <c r="F4101" t="s">
        <v>11869</v>
      </c>
      <c r="G4101" t="s">
        <v>175</v>
      </c>
      <c r="H4101" t="s">
        <v>157</v>
      </c>
      <c r="I4101" t="s">
        <v>135</v>
      </c>
      <c r="J4101" t="s">
        <v>136</v>
      </c>
      <c r="K4101" t="s">
        <v>137</v>
      </c>
      <c r="L4101" t="s">
        <v>11870</v>
      </c>
      <c r="M4101" t="s">
        <v>11871</v>
      </c>
      <c r="N4101">
        <v>2.7886111109999998</v>
      </c>
      <c r="O4101">
        <v>0</v>
      </c>
      <c r="P4101">
        <v>13</v>
      </c>
      <c r="Q4101">
        <v>0</v>
      </c>
      <c r="R4101">
        <v>11</v>
      </c>
      <c r="S4101">
        <v>0</v>
      </c>
      <c r="T4101">
        <v>4</v>
      </c>
      <c r="U4101">
        <v>0</v>
      </c>
      <c r="V4101">
        <v>0</v>
      </c>
      <c r="W4101">
        <v>0</v>
      </c>
      <c r="X4101">
        <v>7.9306584534122893</v>
      </c>
      <c r="Y4101">
        <v>0</v>
      </c>
      <c r="Z4101">
        <v>5.106527781501085</v>
      </c>
      <c r="AA4101">
        <v>0</v>
      </c>
      <c r="AB4101">
        <v>7.9351114212648897</v>
      </c>
      <c r="AC4101">
        <v>0</v>
      </c>
      <c r="AD4101">
        <v>0</v>
      </c>
      <c r="AE4101">
        <v>20.972297656178263</v>
      </c>
    </row>
    <row r="4102" spans="1:31" x14ac:dyDescent="0.25">
      <c r="A4102">
        <v>1830023</v>
      </c>
      <c r="B4102">
        <v>1</v>
      </c>
      <c r="C4102" t="s">
        <v>81</v>
      </c>
      <c r="D4102" t="s">
        <v>120</v>
      </c>
      <c r="E4102" t="s">
        <v>252</v>
      </c>
      <c r="F4102" t="s">
        <v>11640</v>
      </c>
      <c r="G4102" t="s">
        <v>150</v>
      </c>
      <c r="H4102" t="s">
        <v>134</v>
      </c>
      <c r="I4102" t="s">
        <v>135</v>
      </c>
      <c r="J4102" t="s">
        <v>136</v>
      </c>
      <c r="K4102" t="s">
        <v>151</v>
      </c>
      <c r="L4102" t="s">
        <v>11872</v>
      </c>
      <c r="M4102" t="s">
        <v>11873</v>
      </c>
      <c r="N4102">
        <v>7.1820905550000003</v>
      </c>
      <c r="O4102">
        <v>0</v>
      </c>
      <c r="P4102">
        <v>2</v>
      </c>
      <c r="Q4102">
        <v>0</v>
      </c>
      <c r="R4102">
        <v>0</v>
      </c>
      <c r="S4102">
        <v>0</v>
      </c>
      <c r="T4102">
        <v>1</v>
      </c>
      <c r="U4102">
        <v>0</v>
      </c>
      <c r="V4102">
        <v>0</v>
      </c>
      <c r="W4102">
        <v>0</v>
      </c>
      <c r="X4102">
        <v>2.0409599831994667</v>
      </c>
      <c r="Y4102">
        <v>0</v>
      </c>
      <c r="Z4102">
        <v>0</v>
      </c>
      <c r="AA4102">
        <v>0</v>
      </c>
      <c r="AB4102">
        <v>1.682051181376875</v>
      </c>
      <c r="AC4102">
        <v>0</v>
      </c>
      <c r="AD4102">
        <v>0</v>
      </c>
      <c r="AE4102">
        <v>3.7230111645763415</v>
      </c>
    </row>
    <row r="4103" spans="1:31" x14ac:dyDescent="0.25">
      <c r="A4103">
        <v>1830046</v>
      </c>
      <c r="B4103">
        <v>1</v>
      </c>
      <c r="C4103" t="s">
        <v>80</v>
      </c>
      <c r="D4103" t="s">
        <v>94</v>
      </c>
      <c r="E4103" t="s">
        <v>140</v>
      </c>
      <c r="F4103" t="s">
        <v>11874</v>
      </c>
      <c r="G4103" t="s">
        <v>142</v>
      </c>
      <c r="H4103" t="s">
        <v>134</v>
      </c>
      <c r="I4103" t="s">
        <v>135</v>
      </c>
      <c r="J4103" t="s">
        <v>136</v>
      </c>
      <c r="K4103" t="s">
        <v>137</v>
      </c>
      <c r="L4103" t="s">
        <v>11875</v>
      </c>
      <c r="M4103" t="s">
        <v>11876</v>
      </c>
      <c r="N4103">
        <v>6.2180555550000003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0.39240731085966662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0.39240731085966662</v>
      </c>
    </row>
    <row r="4104" spans="1:31" x14ac:dyDescent="0.25">
      <c r="A4104">
        <v>1830378</v>
      </c>
      <c r="B4104">
        <v>1</v>
      </c>
      <c r="C4104" t="s">
        <v>80</v>
      </c>
      <c r="D4104" t="s">
        <v>105</v>
      </c>
      <c r="E4104" t="s">
        <v>140</v>
      </c>
      <c r="F4104" t="s">
        <v>11877</v>
      </c>
      <c r="G4104" t="s">
        <v>142</v>
      </c>
      <c r="H4104" t="s">
        <v>134</v>
      </c>
      <c r="I4104" t="s">
        <v>135</v>
      </c>
      <c r="J4104" t="s">
        <v>136</v>
      </c>
      <c r="K4104" t="s">
        <v>137</v>
      </c>
      <c r="L4104" t="s">
        <v>11878</v>
      </c>
      <c r="M4104" t="s">
        <v>11879</v>
      </c>
      <c r="N4104">
        <v>1.656111111</v>
      </c>
      <c r="O4104">
        <v>0</v>
      </c>
      <c r="P4104">
        <v>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0.60567413408395832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0.60567413408395832</v>
      </c>
    </row>
    <row r="4105" spans="1:31" x14ac:dyDescent="0.25">
      <c r="A4105">
        <v>1830069</v>
      </c>
      <c r="B4105">
        <v>1</v>
      </c>
      <c r="C4105" t="s">
        <v>81</v>
      </c>
      <c r="D4105" t="s">
        <v>128</v>
      </c>
      <c r="E4105" t="s">
        <v>154</v>
      </c>
      <c r="F4105" t="s">
        <v>11880</v>
      </c>
      <c r="G4105" t="s">
        <v>225</v>
      </c>
      <c r="H4105" t="s">
        <v>157</v>
      </c>
      <c r="I4105" t="s">
        <v>135</v>
      </c>
      <c r="J4105" t="s">
        <v>136</v>
      </c>
      <c r="K4105" t="s">
        <v>151</v>
      </c>
      <c r="L4105" t="s">
        <v>11881</v>
      </c>
      <c r="M4105" t="s">
        <v>11882</v>
      </c>
      <c r="N4105">
        <v>7.9516666660000004</v>
      </c>
      <c r="O4105">
        <v>0</v>
      </c>
      <c r="P4105">
        <v>0</v>
      </c>
      <c r="Q4105">
        <v>2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192.47476728477724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192.47476728477724</v>
      </c>
    </row>
    <row r="4106" spans="1:31" x14ac:dyDescent="0.25">
      <c r="A4106">
        <v>1830092</v>
      </c>
      <c r="B4106">
        <v>1</v>
      </c>
      <c r="C4106" t="s">
        <v>80</v>
      </c>
      <c r="D4106" t="s">
        <v>91</v>
      </c>
      <c r="E4106" t="s">
        <v>154</v>
      </c>
      <c r="F4106" t="s">
        <v>10177</v>
      </c>
      <c r="G4106" t="s">
        <v>156</v>
      </c>
      <c r="H4106" t="s">
        <v>157</v>
      </c>
      <c r="I4106" t="s">
        <v>135</v>
      </c>
      <c r="J4106" t="s">
        <v>136</v>
      </c>
      <c r="K4106" t="s">
        <v>137</v>
      </c>
      <c r="L4106" t="s">
        <v>11883</v>
      </c>
      <c r="M4106" t="s">
        <v>11884</v>
      </c>
      <c r="N4106">
        <v>0.90833333299999997</v>
      </c>
      <c r="O4106">
        <v>0</v>
      </c>
      <c r="P4106">
        <v>19</v>
      </c>
      <c r="Q4106">
        <v>0</v>
      </c>
      <c r="R4106">
        <v>13</v>
      </c>
      <c r="S4106">
        <v>0</v>
      </c>
      <c r="T4106">
        <v>3</v>
      </c>
      <c r="U4106">
        <v>0</v>
      </c>
      <c r="V4106">
        <v>0</v>
      </c>
      <c r="W4106">
        <v>0</v>
      </c>
      <c r="X4106">
        <v>4.7995315497591502</v>
      </c>
      <c r="Y4106">
        <v>0</v>
      </c>
      <c r="Z4106">
        <v>6.4901152103970006</v>
      </c>
      <c r="AA4106">
        <v>0</v>
      </c>
      <c r="AB4106">
        <v>2.3464136611006166</v>
      </c>
      <c r="AC4106">
        <v>0</v>
      </c>
      <c r="AD4106">
        <v>0</v>
      </c>
      <c r="AE4106">
        <v>13.636060421256767</v>
      </c>
    </row>
    <row r="4107" spans="1:31" x14ac:dyDescent="0.25">
      <c r="A4107">
        <v>1830029</v>
      </c>
      <c r="B4107">
        <v>1</v>
      </c>
      <c r="C4107" t="s">
        <v>80</v>
      </c>
      <c r="D4107" t="s">
        <v>103</v>
      </c>
      <c r="E4107" t="s">
        <v>131</v>
      </c>
      <c r="F4107" t="s">
        <v>11885</v>
      </c>
      <c r="G4107" t="s">
        <v>150</v>
      </c>
      <c r="H4107" t="s">
        <v>134</v>
      </c>
      <c r="I4107" t="s">
        <v>135</v>
      </c>
      <c r="J4107" t="s">
        <v>136</v>
      </c>
      <c r="K4107" t="s">
        <v>151</v>
      </c>
      <c r="L4107" t="s">
        <v>11886</v>
      </c>
      <c r="M4107" t="s">
        <v>11887</v>
      </c>
      <c r="N4107">
        <v>1.9676730549999999</v>
      </c>
      <c r="O4107">
        <v>0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3.1209826243192671</v>
      </c>
      <c r="AA4107">
        <v>0</v>
      </c>
      <c r="AB4107">
        <v>0</v>
      </c>
      <c r="AC4107">
        <v>0</v>
      </c>
      <c r="AD4107">
        <v>0</v>
      </c>
      <c r="AE4107">
        <v>3.1209826243192671</v>
      </c>
    </row>
    <row r="4108" spans="1:31" x14ac:dyDescent="0.25">
      <c r="A4108">
        <v>1830232</v>
      </c>
      <c r="B4108">
        <v>1</v>
      </c>
      <c r="C4108" t="s">
        <v>81</v>
      </c>
      <c r="D4108" t="s">
        <v>112</v>
      </c>
      <c r="E4108" t="s">
        <v>154</v>
      </c>
      <c r="F4108" t="s">
        <v>174</v>
      </c>
      <c r="G4108" t="s">
        <v>175</v>
      </c>
      <c r="H4108" t="s">
        <v>157</v>
      </c>
      <c r="I4108" t="s">
        <v>135</v>
      </c>
      <c r="J4108" t="s">
        <v>136</v>
      </c>
      <c r="K4108" t="s">
        <v>137</v>
      </c>
      <c r="L4108" t="s">
        <v>11888</v>
      </c>
      <c r="M4108" t="s">
        <v>11889</v>
      </c>
      <c r="N4108">
        <v>5.0508333329999999</v>
      </c>
      <c r="O4108">
        <v>0</v>
      </c>
      <c r="P4108">
        <v>46</v>
      </c>
      <c r="Q4108">
        <v>0</v>
      </c>
      <c r="R4108">
        <v>0</v>
      </c>
      <c r="S4108">
        <v>0</v>
      </c>
      <c r="T4108">
        <v>5</v>
      </c>
      <c r="U4108">
        <v>0</v>
      </c>
      <c r="V4108">
        <v>0</v>
      </c>
      <c r="W4108">
        <v>0</v>
      </c>
      <c r="X4108">
        <v>29.962087748647257</v>
      </c>
      <c r="Y4108">
        <v>0</v>
      </c>
      <c r="Z4108">
        <v>0</v>
      </c>
      <c r="AA4108">
        <v>0</v>
      </c>
      <c r="AB4108">
        <v>2.6880741622148911</v>
      </c>
      <c r="AC4108">
        <v>0</v>
      </c>
      <c r="AD4108">
        <v>0</v>
      </c>
      <c r="AE4108">
        <v>32.650161910862145</v>
      </c>
    </row>
    <row r="4109" spans="1:31" x14ac:dyDescent="0.25">
      <c r="A4109">
        <v>1831921</v>
      </c>
      <c r="B4109">
        <v>1</v>
      </c>
      <c r="C4109" t="s">
        <v>80</v>
      </c>
      <c r="D4109" t="s">
        <v>96</v>
      </c>
      <c r="E4109" t="s">
        <v>140</v>
      </c>
      <c r="F4109" t="s">
        <v>11890</v>
      </c>
      <c r="G4109" t="s">
        <v>142</v>
      </c>
      <c r="H4109" t="s">
        <v>134</v>
      </c>
      <c r="I4109" t="s">
        <v>135</v>
      </c>
      <c r="J4109" t="s">
        <v>136</v>
      </c>
      <c r="K4109" t="s">
        <v>137</v>
      </c>
      <c r="L4109" t="s">
        <v>11891</v>
      </c>
      <c r="M4109" t="s">
        <v>11892</v>
      </c>
      <c r="N4109">
        <v>5.8444444439999996</v>
      </c>
      <c r="O4109">
        <v>0</v>
      </c>
      <c r="P4109">
        <v>1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0.3769712255592001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0.3769712255592001</v>
      </c>
    </row>
    <row r="4110" spans="1:31" x14ac:dyDescent="0.25">
      <c r="A4110">
        <v>1832562</v>
      </c>
      <c r="B4110">
        <v>1</v>
      </c>
      <c r="C4110" t="s">
        <v>80</v>
      </c>
      <c r="D4110" t="s">
        <v>96</v>
      </c>
      <c r="E4110" t="s">
        <v>131</v>
      </c>
      <c r="F4110" t="s">
        <v>11893</v>
      </c>
      <c r="G4110" t="s">
        <v>189</v>
      </c>
      <c r="H4110" t="s">
        <v>134</v>
      </c>
      <c r="I4110" t="s">
        <v>135</v>
      </c>
      <c r="J4110" t="s">
        <v>136</v>
      </c>
      <c r="K4110" t="s">
        <v>137</v>
      </c>
      <c r="L4110" t="s">
        <v>11894</v>
      </c>
      <c r="M4110" t="s">
        <v>11895</v>
      </c>
      <c r="N4110">
        <v>8.0291666660000001</v>
      </c>
      <c r="O4110">
        <v>0</v>
      </c>
      <c r="P4110">
        <v>49</v>
      </c>
      <c r="Q4110">
        <v>0</v>
      </c>
      <c r="R4110">
        <v>0</v>
      </c>
      <c r="S4110">
        <v>0</v>
      </c>
      <c r="T4110">
        <v>2</v>
      </c>
      <c r="U4110">
        <v>0</v>
      </c>
      <c r="V4110">
        <v>0</v>
      </c>
      <c r="W4110">
        <v>0</v>
      </c>
      <c r="X4110">
        <v>120.85628335642045</v>
      </c>
      <c r="Y4110">
        <v>0</v>
      </c>
      <c r="Z4110">
        <v>0</v>
      </c>
      <c r="AA4110">
        <v>0</v>
      </c>
      <c r="AB4110">
        <v>0.25342525894875001</v>
      </c>
      <c r="AC4110">
        <v>0</v>
      </c>
      <c r="AD4110">
        <v>0</v>
      </c>
      <c r="AE4110">
        <v>121.1097086153692</v>
      </c>
    </row>
    <row r="4111" spans="1:31" x14ac:dyDescent="0.25">
      <c r="A4111">
        <v>1831875</v>
      </c>
      <c r="B4111">
        <v>1</v>
      </c>
      <c r="C4111" t="s">
        <v>80</v>
      </c>
      <c r="D4111" t="s">
        <v>97</v>
      </c>
      <c r="E4111" t="s">
        <v>154</v>
      </c>
      <c r="F4111" t="s">
        <v>11896</v>
      </c>
      <c r="G4111" t="s">
        <v>156</v>
      </c>
      <c r="H4111" t="s">
        <v>157</v>
      </c>
      <c r="I4111" t="s">
        <v>135</v>
      </c>
      <c r="J4111" t="s">
        <v>136</v>
      </c>
      <c r="K4111" t="s">
        <v>137</v>
      </c>
      <c r="L4111" t="s">
        <v>11897</v>
      </c>
      <c r="M4111" t="s">
        <v>11898</v>
      </c>
      <c r="N4111">
        <v>0.80833333299999999</v>
      </c>
      <c r="O4111">
        <v>0</v>
      </c>
      <c r="P4111">
        <v>58</v>
      </c>
      <c r="Q4111">
        <v>0</v>
      </c>
      <c r="R4111">
        <v>56</v>
      </c>
      <c r="S4111">
        <v>0</v>
      </c>
      <c r="T4111">
        <v>12</v>
      </c>
      <c r="U4111">
        <v>0</v>
      </c>
      <c r="V4111">
        <v>0</v>
      </c>
      <c r="W4111">
        <v>0</v>
      </c>
      <c r="X4111">
        <v>32.750974439474831</v>
      </c>
      <c r="Y4111">
        <v>0</v>
      </c>
      <c r="Z4111">
        <v>26.213820028126392</v>
      </c>
      <c r="AA4111">
        <v>0</v>
      </c>
      <c r="AB4111">
        <v>37.208965711755297</v>
      </c>
      <c r="AC4111">
        <v>0</v>
      </c>
      <c r="AD4111">
        <v>0</v>
      </c>
      <c r="AE4111">
        <v>96.17376017935652</v>
      </c>
    </row>
    <row r="4112" spans="1:31" x14ac:dyDescent="0.25">
      <c r="A4112">
        <v>1832794</v>
      </c>
      <c r="B4112">
        <v>1</v>
      </c>
      <c r="C4112" t="s">
        <v>80</v>
      </c>
      <c r="D4112" t="s">
        <v>82</v>
      </c>
      <c r="E4112" t="s">
        <v>140</v>
      </c>
      <c r="F4112" t="s">
        <v>11899</v>
      </c>
      <c r="G4112" t="s">
        <v>142</v>
      </c>
      <c r="H4112" t="s">
        <v>134</v>
      </c>
      <c r="I4112" t="s">
        <v>135</v>
      </c>
      <c r="J4112" t="s">
        <v>136</v>
      </c>
      <c r="K4112" t="s">
        <v>137</v>
      </c>
      <c r="L4112" t="s">
        <v>11900</v>
      </c>
      <c r="M4112" t="s">
        <v>11901</v>
      </c>
      <c r="N4112">
        <v>4.8066666659999999</v>
      </c>
      <c r="O4112">
        <v>0</v>
      </c>
      <c r="P4112">
        <v>1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0.66450991057666675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0.66450991057666675</v>
      </c>
    </row>
    <row r="4113" spans="1:31" x14ac:dyDescent="0.25">
      <c r="A4113">
        <v>1832840</v>
      </c>
      <c r="B4113">
        <v>1</v>
      </c>
      <c r="C4113" t="s">
        <v>80</v>
      </c>
      <c r="D4113" t="s">
        <v>90</v>
      </c>
      <c r="E4113" t="s">
        <v>140</v>
      </c>
      <c r="F4113" t="s">
        <v>11902</v>
      </c>
      <c r="G4113" t="s">
        <v>142</v>
      </c>
      <c r="H4113" t="s">
        <v>134</v>
      </c>
      <c r="I4113" t="s">
        <v>135</v>
      </c>
      <c r="J4113" t="s">
        <v>136</v>
      </c>
      <c r="K4113" t="s">
        <v>137</v>
      </c>
      <c r="L4113" t="s">
        <v>11903</v>
      </c>
      <c r="M4113" t="s">
        <v>11904</v>
      </c>
      <c r="N4113">
        <v>5.9902777770000002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2.2997400013010414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2.2997400013010414</v>
      </c>
    </row>
    <row r="4114" spans="1:31" x14ac:dyDescent="0.25">
      <c r="A4114">
        <v>1832625</v>
      </c>
      <c r="B4114">
        <v>1</v>
      </c>
      <c r="C4114" t="s">
        <v>80</v>
      </c>
      <c r="D4114" t="s">
        <v>109</v>
      </c>
      <c r="E4114" t="s">
        <v>140</v>
      </c>
      <c r="F4114" t="s">
        <v>11905</v>
      </c>
      <c r="G4114" t="s">
        <v>142</v>
      </c>
      <c r="H4114" t="s">
        <v>134</v>
      </c>
      <c r="I4114" t="s">
        <v>135</v>
      </c>
      <c r="J4114" t="s">
        <v>136</v>
      </c>
      <c r="K4114" t="s">
        <v>137</v>
      </c>
      <c r="L4114" t="s">
        <v>11906</v>
      </c>
      <c r="M4114" t="s">
        <v>11907</v>
      </c>
      <c r="N4114">
        <v>2.1091666660000001</v>
      </c>
      <c r="O4114">
        <v>0</v>
      </c>
      <c r="P4114">
        <v>1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0.31280837023200003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0.31280837023200003</v>
      </c>
    </row>
    <row r="4115" spans="1:31" x14ac:dyDescent="0.25">
      <c r="A4115">
        <v>1831938</v>
      </c>
      <c r="B4115">
        <v>1</v>
      </c>
      <c r="C4115" t="s">
        <v>80</v>
      </c>
      <c r="D4115" t="s">
        <v>91</v>
      </c>
      <c r="E4115" t="s">
        <v>202</v>
      </c>
      <c r="F4115" t="s">
        <v>7655</v>
      </c>
      <c r="G4115" t="s">
        <v>1147</v>
      </c>
      <c r="H4115" t="s">
        <v>157</v>
      </c>
      <c r="I4115" t="s">
        <v>135</v>
      </c>
      <c r="J4115" t="s">
        <v>136</v>
      </c>
      <c r="K4115" t="s">
        <v>137</v>
      </c>
      <c r="L4115" t="s">
        <v>11908</v>
      </c>
      <c r="M4115" t="s">
        <v>11909</v>
      </c>
      <c r="N4115">
        <v>0.54055555499999997</v>
      </c>
      <c r="O4115">
        <v>0</v>
      </c>
      <c r="P4115">
        <v>9454</v>
      </c>
      <c r="Q4115">
        <v>0</v>
      </c>
      <c r="R4115">
        <v>5</v>
      </c>
      <c r="S4115">
        <v>1</v>
      </c>
      <c r="T4115">
        <v>401</v>
      </c>
      <c r="U4115">
        <v>1</v>
      </c>
      <c r="V4115">
        <v>0</v>
      </c>
      <c r="W4115">
        <v>0</v>
      </c>
      <c r="X4115">
        <v>1141.7653269509515</v>
      </c>
      <c r="Y4115">
        <v>0</v>
      </c>
      <c r="Z4115">
        <v>1.9875217725420837</v>
      </c>
      <c r="AA4115">
        <v>11.166571209705001</v>
      </c>
      <c r="AB4115">
        <v>195.79486733632243</v>
      </c>
      <c r="AC4115">
        <v>4.1520117653840005</v>
      </c>
      <c r="AD4115">
        <v>0</v>
      </c>
      <c r="AE4115">
        <v>1354.8662990349048</v>
      </c>
    </row>
    <row r="4116" spans="1:31" x14ac:dyDescent="0.25">
      <c r="A4116">
        <v>1832980</v>
      </c>
      <c r="B4116">
        <v>1</v>
      </c>
      <c r="C4116" t="s">
        <v>80</v>
      </c>
      <c r="D4116" t="s">
        <v>103</v>
      </c>
      <c r="E4116" t="s">
        <v>268</v>
      </c>
      <c r="F4116" t="s">
        <v>7559</v>
      </c>
      <c r="G4116" t="s">
        <v>386</v>
      </c>
      <c r="H4116" t="s">
        <v>157</v>
      </c>
      <c r="I4116" t="s">
        <v>135</v>
      </c>
      <c r="J4116" t="s">
        <v>136</v>
      </c>
      <c r="K4116" t="s">
        <v>137</v>
      </c>
      <c r="L4116" t="s">
        <v>11910</v>
      </c>
      <c r="M4116" t="s">
        <v>11911</v>
      </c>
      <c r="N4116">
        <v>7.5555554999999996E-2</v>
      </c>
      <c r="O4116">
        <v>0</v>
      </c>
      <c r="P4116">
        <v>9</v>
      </c>
      <c r="Q4116">
        <v>37</v>
      </c>
      <c r="R4116">
        <v>61</v>
      </c>
      <c r="S4116">
        <v>7</v>
      </c>
      <c r="T4116">
        <v>17</v>
      </c>
      <c r="U4116">
        <v>5</v>
      </c>
      <c r="V4116">
        <v>0</v>
      </c>
      <c r="W4116">
        <v>0</v>
      </c>
      <c r="X4116">
        <v>0.13264328025886665</v>
      </c>
      <c r="Y4116">
        <v>11.480465276231197</v>
      </c>
      <c r="Z4116">
        <v>9.8928269331750442</v>
      </c>
      <c r="AA4116">
        <v>9.0775164193509994</v>
      </c>
      <c r="AB4116">
        <v>2.9688794650528223</v>
      </c>
      <c r="AC4116">
        <v>61.662563249918804</v>
      </c>
      <c r="AD4116">
        <v>0</v>
      </c>
      <c r="AE4116">
        <v>95.214894623987732</v>
      </c>
    </row>
    <row r="4117" spans="1:31" x14ac:dyDescent="0.25">
      <c r="A4117">
        <v>1832777</v>
      </c>
      <c r="B4117">
        <v>1</v>
      </c>
      <c r="C4117" t="s">
        <v>80</v>
      </c>
      <c r="D4117" t="s">
        <v>107</v>
      </c>
      <c r="E4117" t="s">
        <v>140</v>
      </c>
      <c r="F4117" t="s">
        <v>11912</v>
      </c>
      <c r="G4117" t="s">
        <v>246</v>
      </c>
      <c r="H4117" t="s">
        <v>134</v>
      </c>
      <c r="I4117" t="s">
        <v>135</v>
      </c>
      <c r="J4117" t="s">
        <v>136</v>
      </c>
      <c r="K4117" t="s">
        <v>137</v>
      </c>
      <c r="L4117" t="s">
        <v>11913</v>
      </c>
      <c r="M4117" t="s">
        <v>11914</v>
      </c>
      <c r="N4117">
        <v>1.2411111109999999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3.1818347543066672E-2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3.1818347543066672E-2</v>
      </c>
    </row>
    <row r="4118" spans="1:31" x14ac:dyDescent="0.25">
      <c r="A4118">
        <v>1832731</v>
      </c>
      <c r="B4118">
        <v>1</v>
      </c>
      <c r="C4118" t="s">
        <v>80</v>
      </c>
      <c r="D4118" t="s">
        <v>94</v>
      </c>
      <c r="E4118" t="s">
        <v>202</v>
      </c>
      <c r="F4118" t="s">
        <v>11915</v>
      </c>
      <c r="G4118" t="s">
        <v>156</v>
      </c>
      <c r="H4118" t="s">
        <v>157</v>
      </c>
      <c r="I4118" t="s">
        <v>135</v>
      </c>
      <c r="J4118" t="s">
        <v>136</v>
      </c>
      <c r="K4118" t="s">
        <v>137</v>
      </c>
      <c r="L4118" t="s">
        <v>11916</v>
      </c>
      <c r="M4118" t="s">
        <v>11917</v>
      </c>
      <c r="N4118">
        <v>0.35972222199999998</v>
      </c>
      <c r="O4118">
        <v>0</v>
      </c>
      <c r="P4118">
        <v>460</v>
      </c>
      <c r="Q4118">
        <v>2</v>
      </c>
      <c r="R4118">
        <v>43</v>
      </c>
      <c r="S4118">
        <v>3</v>
      </c>
      <c r="T4118">
        <v>43</v>
      </c>
      <c r="U4118">
        <v>2</v>
      </c>
      <c r="V4118">
        <v>0</v>
      </c>
      <c r="W4118">
        <v>0</v>
      </c>
      <c r="X4118">
        <v>23.777595005867784</v>
      </c>
      <c r="Y4118">
        <v>5.4836362672000005</v>
      </c>
      <c r="Z4118">
        <v>7.3924741218426382</v>
      </c>
      <c r="AA4118">
        <v>3.0494372164666665</v>
      </c>
      <c r="AB4118">
        <v>11.96355029956761</v>
      </c>
      <c r="AC4118">
        <v>5.9399790730729167</v>
      </c>
      <c r="AD4118">
        <v>0</v>
      </c>
      <c r="AE4118">
        <v>57.606671984017616</v>
      </c>
    </row>
    <row r="4119" spans="1:31" x14ac:dyDescent="0.25">
      <c r="A4119">
        <v>1833026</v>
      </c>
      <c r="B4119">
        <v>1</v>
      </c>
      <c r="C4119" t="s">
        <v>80</v>
      </c>
      <c r="D4119" t="s">
        <v>110</v>
      </c>
      <c r="E4119" t="s">
        <v>140</v>
      </c>
      <c r="F4119" t="s">
        <v>11918</v>
      </c>
      <c r="G4119" t="s">
        <v>142</v>
      </c>
      <c r="H4119" t="s">
        <v>134</v>
      </c>
      <c r="I4119" t="s">
        <v>135</v>
      </c>
      <c r="J4119" t="s">
        <v>136</v>
      </c>
      <c r="K4119" t="s">
        <v>137</v>
      </c>
      <c r="L4119" t="s">
        <v>11919</v>
      </c>
      <c r="M4119" t="s">
        <v>11920</v>
      </c>
      <c r="N4119">
        <v>2.389444444</v>
      </c>
      <c r="O4119">
        <v>0</v>
      </c>
      <c r="P4119">
        <v>3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1.03248155770915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1.03248155770915</v>
      </c>
    </row>
    <row r="4120" spans="1:31" x14ac:dyDescent="0.25">
      <c r="A4120">
        <v>1833023</v>
      </c>
      <c r="B4120">
        <v>1</v>
      </c>
      <c r="C4120" t="s">
        <v>80</v>
      </c>
      <c r="D4120" t="s">
        <v>107</v>
      </c>
      <c r="E4120" t="s">
        <v>140</v>
      </c>
      <c r="F4120" t="s">
        <v>11921</v>
      </c>
      <c r="G4120" t="s">
        <v>142</v>
      </c>
      <c r="H4120" t="s">
        <v>134</v>
      </c>
      <c r="I4120" t="s">
        <v>135</v>
      </c>
      <c r="J4120" t="s">
        <v>136</v>
      </c>
      <c r="K4120" t="s">
        <v>137</v>
      </c>
      <c r="L4120" t="s">
        <v>11922</v>
      </c>
      <c r="M4120" t="s">
        <v>11923</v>
      </c>
      <c r="N4120">
        <v>1.2952777769999999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0.34961106086876664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0.34961106086876664</v>
      </c>
    </row>
    <row r="4121" spans="1:31" x14ac:dyDescent="0.25">
      <c r="A4121">
        <v>1832691</v>
      </c>
      <c r="B4121">
        <v>1</v>
      </c>
      <c r="C4121" t="s">
        <v>80</v>
      </c>
      <c r="D4121" t="s">
        <v>105</v>
      </c>
      <c r="E4121" t="s">
        <v>223</v>
      </c>
      <c r="F4121" t="s">
        <v>11924</v>
      </c>
      <c r="G4121" t="s">
        <v>242</v>
      </c>
      <c r="H4121" t="s">
        <v>134</v>
      </c>
      <c r="I4121" t="s">
        <v>135</v>
      </c>
      <c r="J4121" t="s">
        <v>136</v>
      </c>
      <c r="K4121" t="s">
        <v>137</v>
      </c>
      <c r="L4121" t="s">
        <v>11925</v>
      </c>
      <c r="M4121" t="s">
        <v>11926</v>
      </c>
      <c r="N4121">
        <v>4.1966666659999996</v>
      </c>
      <c r="O4121">
        <v>0</v>
      </c>
      <c r="P4121">
        <v>47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51.627833043257553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51.627833043257553</v>
      </c>
    </row>
    <row r="4122" spans="1:31" x14ac:dyDescent="0.25">
      <c r="A4122">
        <v>1831792</v>
      </c>
      <c r="B4122">
        <v>1</v>
      </c>
      <c r="C4122" t="s">
        <v>80</v>
      </c>
      <c r="D4122" t="s">
        <v>107</v>
      </c>
      <c r="E4122" t="s">
        <v>140</v>
      </c>
      <c r="F4122" t="s">
        <v>11927</v>
      </c>
      <c r="G4122" t="s">
        <v>246</v>
      </c>
      <c r="H4122" t="s">
        <v>134</v>
      </c>
      <c r="I4122" t="s">
        <v>135</v>
      </c>
      <c r="J4122" t="s">
        <v>136</v>
      </c>
      <c r="K4122" t="s">
        <v>137</v>
      </c>
      <c r="L4122" t="s">
        <v>11928</v>
      </c>
      <c r="M4122" t="s">
        <v>11929</v>
      </c>
      <c r="N4122">
        <v>3.1180555550000002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5.5902229483333337E-4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5.5902229483333337E-4</v>
      </c>
    </row>
    <row r="4123" spans="1:31" x14ac:dyDescent="0.25">
      <c r="A4123">
        <v>1831815</v>
      </c>
      <c r="B4123">
        <v>1</v>
      </c>
      <c r="C4123" t="s">
        <v>80</v>
      </c>
      <c r="D4123" t="s">
        <v>103</v>
      </c>
      <c r="E4123" t="s">
        <v>154</v>
      </c>
      <c r="F4123" t="s">
        <v>11930</v>
      </c>
      <c r="G4123" t="s">
        <v>156</v>
      </c>
      <c r="H4123" t="s">
        <v>157</v>
      </c>
      <c r="I4123" t="s">
        <v>135</v>
      </c>
      <c r="J4123" t="s">
        <v>136</v>
      </c>
      <c r="K4123" t="s">
        <v>137</v>
      </c>
      <c r="L4123" t="s">
        <v>11931</v>
      </c>
      <c r="M4123" t="s">
        <v>11932</v>
      </c>
      <c r="N4123">
        <v>0.393055555</v>
      </c>
      <c r="O4123">
        <v>0</v>
      </c>
      <c r="P4123">
        <v>0</v>
      </c>
      <c r="Q4123">
        <v>0</v>
      </c>
      <c r="R4123">
        <v>0</v>
      </c>
      <c r="S4123">
        <v>1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263.56653455008802</v>
      </c>
      <c r="AB4123">
        <v>0</v>
      </c>
      <c r="AC4123">
        <v>0</v>
      </c>
      <c r="AD4123">
        <v>0</v>
      </c>
      <c r="AE4123">
        <v>263.56653455008802</v>
      </c>
    </row>
    <row r="4124" spans="1:31" x14ac:dyDescent="0.25">
      <c r="A4124">
        <v>1832860</v>
      </c>
      <c r="B4124">
        <v>1</v>
      </c>
      <c r="C4124" t="s">
        <v>80</v>
      </c>
      <c r="D4124" t="s">
        <v>82</v>
      </c>
      <c r="E4124" t="s">
        <v>140</v>
      </c>
      <c r="F4124" t="s">
        <v>11933</v>
      </c>
      <c r="G4124" t="s">
        <v>142</v>
      </c>
      <c r="H4124" t="s">
        <v>134</v>
      </c>
      <c r="I4124" t="s">
        <v>135</v>
      </c>
      <c r="J4124" t="s">
        <v>136</v>
      </c>
      <c r="K4124" t="s">
        <v>137</v>
      </c>
      <c r="L4124" t="s">
        <v>11934</v>
      </c>
      <c r="M4124" t="s">
        <v>11935</v>
      </c>
      <c r="N4124">
        <v>4.4755555549999997</v>
      </c>
      <c r="O4124">
        <v>0</v>
      </c>
      <c r="P4124">
        <v>5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7.8967159279680494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7.8967159279680494</v>
      </c>
    </row>
    <row r="4125" spans="1:31" x14ac:dyDescent="0.25">
      <c r="A4125">
        <v>1831835</v>
      </c>
      <c r="B4125">
        <v>1</v>
      </c>
      <c r="C4125" t="s">
        <v>81</v>
      </c>
      <c r="D4125" t="s">
        <v>123</v>
      </c>
      <c r="E4125" t="s">
        <v>164</v>
      </c>
      <c r="F4125" t="s">
        <v>11936</v>
      </c>
      <c r="G4125" t="s">
        <v>156</v>
      </c>
      <c r="H4125" t="s">
        <v>157</v>
      </c>
      <c r="I4125" t="s">
        <v>135</v>
      </c>
      <c r="J4125" t="s">
        <v>136</v>
      </c>
      <c r="K4125" t="s">
        <v>137</v>
      </c>
      <c r="L4125" t="s">
        <v>11937</v>
      </c>
      <c r="M4125" t="s">
        <v>11938</v>
      </c>
      <c r="N4125">
        <v>0.51916666600000005</v>
      </c>
      <c r="O4125">
        <v>0</v>
      </c>
      <c r="P4125">
        <v>2728</v>
      </c>
      <c r="Q4125">
        <v>0</v>
      </c>
      <c r="R4125">
        <v>0</v>
      </c>
      <c r="S4125">
        <v>0</v>
      </c>
      <c r="T4125">
        <v>149</v>
      </c>
      <c r="U4125">
        <v>0</v>
      </c>
      <c r="V4125">
        <v>0</v>
      </c>
      <c r="W4125">
        <v>0</v>
      </c>
      <c r="X4125">
        <v>237.59535222356868</v>
      </c>
      <c r="Y4125">
        <v>0</v>
      </c>
      <c r="Z4125">
        <v>0</v>
      </c>
      <c r="AA4125">
        <v>0</v>
      </c>
      <c r="AB4125">
        <v>52.8472268834199</v>
      </c>
      <c r="AC4125">
        <v>0</v>
      </c>
      <c r="AD4125">
        <v>0</v>
      </c>
      <c r="AE4125">
        <v>290.4425791069886</v>
      </c>
    </row>
    <row r="4126" spans="1:31" x14ac:dyDescent="0.25">
      <c r="A4126">
        <v>1832648</v>
      </c>
      <c r="B4126">
        <v>1</v>
      </c>
      <c r="C4126" t="s">
        <v>80</v>
      </c>
      <c r="D4126" t="s">
        <v>106</v>
      </c>
      <c r="E4126" t="s">
        <v>131</v>
      </c>
      <c r="F4126" t="s">
        <v>11939</v>
      </c>
      <c r="G4126" t="s">
        <v>133</v>
      </c>
      <c r="H4126" t="s">
        <v>134</v>
      </c>
      <c r="I4126" t="s">
        <v>135</v>
      </c>
      <c r="J4126" t="s">
        <v>136</v>
      </c>
      <c r="K4126" t="s">
        <v>137</v>
      </c>
      <c r="L4126" t="s">
        <v>11940</v>
      </c>
      <c r="M4126" t="s">
        <v>11941</v>
      </c>
      <c r="N4126">
        <v>2.332222222</v>
      </c>
      <c r="O4126">
        <v>0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9.3955535593967667</v>
      </c>
      <c r="AA4126">
        <v>0</v>
      </c>
      <c r="AB4126">
        <v>0</v>
      </c>
      <c r="AC4126">
        <v>0</v>
      </c>
      <c r="AD4126">
        <v>0</v>
      </c>
      <c r="AE4126">
        <v>9.3955535593967667</v>
      </c>
    </row>
    <row r="4127" spans="1:31" x14ac:dyDescent="0.25">
      <c r="A4127">
        <v>1832791</v>
      </c>
      <c r="B4127">
        <v>1</v>
      </c>
      <c r="C4127" t="s">
        <v>81</v>
      </c>
      <c r="D4127" t="s">
        <v>117</v>
      </c>
      <c r="E4127" t="s">
        <v>252</v>
      </c>
      <c r="F4127" t="s">
        <v>11942</v>
      </c>
      <c r="G4127" t="s">
        <v>175</v>
      </c>
      <c r="H4127" t="s">
        <v>157</v>
      </c>
      <c r="I4127" t="s">
        <v>135</v>
      </c>
      <c r="J4127" t="s">
        <v>136</v>
      </c>
      <c r="K4127" t="s">
        <v>137</v>
      </c>
      <c r="L4127" t="s">
        <v>11943</v>
      </c>
      <c r="M4127" t="s">
        <v>11944</v>
      </c>
      <c r="N4127">
        <v>1.575555555</v>
      </c>
      <c r="O4127">
        <v>0</v>
      </c>
      <c r="P4127">
        <v>25</v>
      </c>
      <c r="Q4127">
        <v>0</v>
      </c>
      <c r="R4127">
        <v>3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5.005822063275942</v>
      </c>
      <c r="Y4127">
        <v>0</v>
      </c>
      <c r="Z4127">
        <v>0.51792637080193327</v>
      </c>
      <c r="AA4127">
        <v>0</v>
      </c>
      <c r="AB4127">
        <v>0</v>
      </c>
      <c r="AC4127">
        <v>0</v>
      </c>
      <c r="AD4127">
        <v>0</v>
      </c>
      <c r="AE4127">
        <v>5.5237484340778753</v>
      </c>
    </row>
    <row r="4128" spans="1:31" x14ac:dyDescent="0.25">
      <c r="A4128">
        <v>1832021</v>
      </c>
      <c r="B4128">
        <v>1</v>
      </c>
      <c r="C4128" t="s">
        <v>81</v>
      </c>
      <c r="D4128" t="s">
        <v>123</v>
      </c>
      <c r="E4128" t="s">
        <v>252</v>
      </c>
      <c r="F4128" t="s">
        <v>11945</v>
      </c>
      <c r="G4128" t="s">
        <v>279</v>
      </c>
      <c r="H4128" t="s">
        <v>134</v>
      </c>
      <c r="I4128" t="s">
        <v>135</v>
      </c>
      <c r="J4128" t="s">
        <v>136</v>
      </c>
      <c r="K4128" t="s">
        <v>137</v>
      </c>
      <c r="L4128" t="s">
        <v>11946</v>
      </c>
      <c r="M4128" t="s">
        <v>11947</v>
      </c>
      <c r="N4128">
        <v>2.8397222219999998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2</v>
      </c>
      <c r="U4128">
        <v>0</v>
      </c>
      <c r="V4128">
        <v>0</v>
      </c>
      <c r="W4128">
        <v>0</v>
      </c>
      <c r="X4128">
        <v>0.52901787363469999</v>
      </c>
      <c r="Y4128">
        <v>0</v>
      </c>
      <c r="Z4128">
        <v>0</v>
      </c>
      <c r="AA4128">
        <v>0</v>
      </c>
      <c r="AB4128">
        <v>17.266935657744394</v>
      </c>
      <c r="AC4128">
        <v>0</v>
      </c>
      <c r="AD4128">
        <v>0</v>
      </c>
      <c r="AE4128">
        <v>17.795953531379094</v>
      </c>
    </row>
    <row r="4129" spans="1:31" x14ac:dyDescent="0.25">
      <c r="A4129">
        <v>1831715</v>
      </c>
      <c r="B4129">
        <v>1</v>
      </c>
      <c r="C4129" t="s">
        <v>80</v>
      </c>
      <c r="D4129" t="s">
        <v>106</v>
      </c>
      <c r="E4129" t="s">
        <v>202</v>
      </c>
      <c r="F4129" t="s">
        <v>2533</v>
      </c>
      <c r="G4129" t="s">
        <v>156</v>
      </c>
      <c r="H4129" t="s">
        <v>157</v>
      </c>
      <c r="I4129" t="s">
        <v>135</v>
      </c>
      <c r="J4129" t="s">
        <v>136</v>
      </c>
      <c r="K4129" t="s">
        <v>137</v>
      </c>
      <c r="L4129" t="s">
        <v>11948</v>
      </c>
      <c r="M4129" t="s">
        <v>11949</v>
      </c>
      <c r="N4129">
        <v>0.39138888799999999</v>
      </c>
      <c r="O4129">
        <v>0</v>
      </c>
      <c r="P4129">
        <v>2</v>
      </c>
      <c r="Q4129">
        <v>51</v>
      </c>
      <c r="R4129">
        <v>204</v>
      </c>
      <c r="S4129">
        <v>13</v>
      </c>
      <c r="T4129">
        <v>30</v>
      </c>
      <c r="U4129">
        <v>0</v>
      </c>
      <c r="V4129">
        <v>0</v>
      </c>
      <c r="W4129">
        <v>0</v>
      </c>
      <c r="X4129">
        <v>0.36194440575275005</v>
      </c>
      <c r="Y4129">
        <v>88.610679816642005</v>
      </c>
      <c r="Z4129">
        <v>147.27620949511586</v>
      </c>
      <c r="AA4129">
        <v>14.086849251499336</v>
      </c>
      <c r="AB4129">
        <v>27.471349571831027</v>
      </c>
      <c r="AC4129">
        <v>0</v>
      </c>
      <c r="AD4129">
        <v>0</v>
      </c>
      <c r="AE4129">
        <v>277.80703254084096</v>
      </c>
    </row>
    <row r="4130" spans="1:31" x14ac:dyDescent="0.25">
      <c r="A4130">
        <v>1832960</v>
      </c>
      <c r="B4130">
        <v>1</v>
      </c>
      <c r="C4130" t="s">
        <v>80</v>
      </c>
      <c r="D4130" t="s">
        <v>100</v>
      </c>
      <c r="E4130" t="s">
        <v>164</v>
      </c>
      <c r="F4130" t="s">
        <v>11950</v>
      </c>
      <c r="G4130" t="s">
        <v>156</v>
      </c>
      <c r="H4130" t="s">
        <v>157</v>
      </c>
      <c r="I4130" t="s">
        <v>135</v>
      </c>
      <c r="J4130" t="s">
        <v>136</v>
      </c>
      <c r="K4130" t="s">
        <v>137</v>
      </c>
      <c r="L4130" t="s">
        <v>11951</v>
      </c>
      <c r="M4130" t="s">
        <v>11952</v>
      </c>
      <c r="N4130">
        <v>1.274444444</v>
      </c>
      <c r="O4130">
        <v>0</v>
      </c>
      <c r="P4130">
        <v>0</v>
      </c>
      <c r="Q4130">
        <v>13</v>
      </c>
      <c r="R4130">
        <v>63</v>
      </c>
      <c r="S4130">
        <v>0</v>
      </c>
      <c r="T4130">
        <v>4</v>
      </c>
      <c r="U4130">
        <v>0</v>
      </c>
      <c r="V4130">
        <v>0</v>
      </c>
      <c r="W4130">
        <v>0</v>
      </c>
      <c r="X4130">
        <v>0</v>
      </c>
      <c r="Y4130">
        <v>171.15437308688544</v>
      </c>
      <c r="Z4130">
        <v>282.82915868016374</v>
      </c>
      <c r="AA4130">
        <v>0</v>
      </c>
      <c r="AB4130">
        <v>4.9715260460350832</v>
      </c>
      <c r="AC4130">
        <v>0</v>
      </c>
      <c r="AD4130">
        <v>0</v>
      </c>
      <c r="AE4130">
        <v>458.95505781308424</v>
      </c>
    </row>
    <row r="4131" spans="1:31" x14ac:dyDescent="0.25">
      <c r="A4131">
        <v>1831964</v>
      </c>
      <c r="B4131">
        <v>1</v>
      </c>
      <c r="C4131" t="s">
        <v>81</v>
      </c>
      <c r="D4131" t="s">
        <v>127</v>
      </c>
      <c r="E4131" t="s">
        <v>154</v>
      </c>
      <c r="F4131" t="s">
        <v>11953</v>
      </c>
      <c r="G4131" t="s">
        <v>507</v>
      </c>
      <c r="H4131" t="s">
        <v>157</v>
      </c>
      <c r="I4131" t="s">
        <v>135</v>
      </c>
      <c r="J4131" t="s">
        <v>136</v>
      </c>
      <c r="K4131" t="s">
        <v>137</v>
      </c>
      <c r="L4131" t="s">
        <v>11954</v>
      </c>
      <c r="M4131" t="s">
        <v>11955</v>
      </c>
      <c r="N4131">
        <v>3.082222222</v>
      </c>
      <c r="O4131">
        <v>0</v>
      </c>
      <c r="P4131">
        <v>0</v>
      </c>
      <c r="Q4131">
        <v>0</v>
      </c>
      <c r="R4131">
        <v>3</v>
      </c>
      <c r="S4131">
        <v>0</v>
      </c>
      <c r="T4131">
        <v>1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9.9491455577079009</v>
      </c>
      <c r="AA4131">
        <v>0</v>
      </c>
      <c r="AB4131">
        <v>9.5295717562686679</v>
      </c>
      <c r="AC4131">
        <v>0</v>
      </c>
      <c r="AD4131">
        <v>0</v>
      </c>
      <c r="AE4131">
        <v>19.478717313976567</v>
      </c>
    </row>
    <row r="4132" spans="1:31" x14ac:dyDescent="0.25">
      <c r="A4132">
        <v>1833003</v>
      </c>
      <c r="B4132">
        <v>1</v>
      </c>
      <c r="C4132" t="s">
        <v>81</v>
      </c>
      <c r="D4132" t="s">
        <v>123</v>
      </c>
      <c r="E4132" t="s">
        <v>140</v>
      </c>
      <c r="F4132" t="s">
        <v>11956</v>
      </c>
      <c r="G4132" t="s">
        <v>142</v>
      </c>
      <c r="H4132" t="s">
        <v>134</v>
      </c>
      <c r="I4132" t="s">
        <v>135</v>
      </c>
      <c r="J4132" t="s">
        <v>136</v>
      </c>
      <c r="K4132" t="s">
        <v>137</v>
      </c>
      <c r="L4132" t="s">
        <v>11957</v>
      </c>
      <c r="M4132" t="s">
        <v>11958</v>
      </c>
      <c r="N4132">
        <v>2.7861111109999999</v>
      </c>
      <c r="O4132">
        <v>0</v>
      </c>
      <c r="P4132">
        <v>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0.58984689628060005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0.58984689628060005</v>
      </c>
    </row>
    <row r="4133" spans="1:31" x14ac:dyDescent="0.25">
      <c r="A4133">
        <v>1832605</v>
      </c>
      <c r="B4133">
        <v>1</v>
      </c>
      <c r="C4133" t="s">
        <v>80</v>
      </c>
      <c r="D4133" t="s">
        <v>98</v>
      </c>
      <c r="E4133" t="s">
        <v>131</v>
      </c>
      <c r="F4133" t="s">
        <v>11959</v>
      </c>
      <c r="G4133" t="s">
        <v>189</v>
      </c>
      <c r="H4133" t="s">
        <v>134</v>
      </c>
      <c r="I4133" t="s">
        <v>135</v>
      </c>
      <c r="J4133" t="s">
        <v>136</v>
      </c>
      <c r="K4133" t="s">
        <v>137</v>
      </c>
      <c r="L4133" t="s">
        <v>11960</v>
      </c>
      <c r="M4133" t="s">
        <v>11961</v>
      </c>
      <c r="N4133">
        <v>2.298611111</v>
      </c>
      <c r="O4133">
        <v>0</v>
      </c>
      <c r="P4133">
        <v>9</v>
      </c>
      <c r="Q4133">
        <v>0</v>
      </c>
      <c r="R4133">
        <v>7</v>
      </c>
      <c r="S4133">
        <v>0</v>
      </c>
      <c r="T4133">
        <v>5</v>
      </c>
      <c r="U4133">
        <v>0</v>
      </c>
      <c r="V4133">
        <v>0</v>
      </c>
      <c r="W4133">
        <v>0</v>
      </c>
      <c r="X4133">
        <v>6.4968277158175418</v>
      </c>
      <c r="Y4133">
        <v>0</v>
      </c>
      <c r="Z4133">
        <v>8.1041400183072341</v>
      </c>
      <c r="AA4133">
        <v>0</v>
      </c>
      <c r="AB4133">
        <v>6.0622750194544333</v>
      </c>
      <c r="AC4133">
        <v>0</v>
      </c>
      <c r="AD4133">
        <v>0</v>
      </c>
      <c r="AE4133">
        <v>20.663242753579208</v>
      </c>
    </row>
    <row r="4134" spans="1:31" x14ac:dyDescent="0.25">
      <c r="A4134">
        <v>1831772</v>
      </c>
      <c r="B4134">
        <v>1</v>
      </c>
      <c r="C4134" t="s">
        <v>81</v>
      </c>
      <c r="D4134" t="s">
        <v>118</v>
      </c>
      <c r="E4134" t="s">
        <v>140</v>
      </c>
      <c r="F4134" t="s">
        <v>11962</v>
      </c>
      <c r="G4134" t="s">
        <v>246</v>
      </c>
      <c r="H4134" t="s">
        <v>134</v>
      </c>
      <c r="I4134" t="s">
        <v>135</v>
      </c>
      <c r="J4134" t="s">
        <v>136</v>
      </c>
      <c r="K4134" t="s">
        <v>137</v>
      </c>
      <c r="L4134" t="s">
        <v>11963</v>
      </c>
      <c r="M4134" t="s">
        <v>11964</v>
      </c>
      <c r="N4134">
        <v>0.82972222200000001</v>
      </c>
      <c r="O4134">
        <v>0</v>
      </c>
      <c r="P4134">
        <v>1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5.1756862902083339E-2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5.1756862902083339E-2</v>
      </c>
    </row>
    <row r="4135" spans="1:31" x14ac:dyDescent="0.25">
      <c r="A4135">
        <v>1832854</v>
      </c>
      <c r="B4135">
        <v>1</v>
      </c>
      <c r="C4135" t="s">
        <v>81</v>
      </c>
      <c r="D4135" t="s">
        <v>127</v>
      </c>
      <c r="E4135" t="s">
        <v>131</v>
      </c>
      <c r="F4135" t="s">
        <v>3874</v>
      </c>
      <c r="G4135" t="s">
        <v>133</v>
      </c>
      <c r="H4135" t="s">
        <v>134</v>
      </c>
      <c r="I4135" t="s">
        <v>135</v>
      </c>
      <c r="J4135" t="s">
        <v>136</v>
      </c>
      <c r="K4135" t="s">
        <v>137</v>
      </c>
      <c r="L4135" t="s">
        <v>11965</v>
      </c>
      <c r="M4135" t="s">
        <v>11966</v>
      </c>
      <c r="N4135">
        <v>3.9511111109999999</v>
      </c>
      <c r="O4135">
        <v>0</v>
      </c>
      <c r="P4135">
        <v>12</v>
      </c>
      <c r="Q4135">
        <v>0</v>
      </c>
      <c r="R4135">
        <v>0</v>
      </c>
      <c r="S4135">
        <v>0</v>
      </c>
      <c r="T4135">
        <v>3</v>
      </c>
      <c r="U4135">
        <v>0</v>
      </c>
      <c r="V4135">
        <v>0</v>
      </c>
      <c r="W4135">
        <v>0</v>
      </c>
      <c r="X4135">
        <v>10.34928043395503</v>
      </c>
      <c r="Y4135">
        <v>0</v>
      </c>
      <c r="Z4135">
        <v>0</v>
      </c>
      <c r="AA4135">
        <v>0</v>
      </c>
      <c r="AB4135">
        <v>0.51481229901371672</v>
      </c>
      <c r="AC4135">
        <v>0</v>
      </c>
      <c r="AD4135">
        <v>0</v>
      </c>
      <c r="AE4135">
        <v>10.864092732968746</v>
      </c>
    </row>
    <row r="4136" spans="1:31" x14ac:dyDescent="0.25">
      <c r="A4136">
        <v>1831732</v>
      </c>
      <c r="B4136">
        <v>1</v>
      </c>
      <c r="C4136" t="s">
        <v>80</v>
      </c>
      <c r="D4136" t="s">
        <v>109</v>
      </c>
      <c r="E4136" t="s">
        <v>202</v>
      </c>
      <c r="F4136" t="s">
        <v>11967</v>
      </c>
      <c r="G4136" t="s">
        <v>156</v>
      </c>
      <c r="H4136" t="s">
        <v>157</v>
      </c>
      <c r="I4136" t="s">
        <v>135</v>
      </c>
      <c r="J4136" t="s">
        <v>136</v>
      </c>
      <c r="K4136" t="s">
        <v>137</v>
      </c>
      <c r="L4136" t="s">
        <v>11968</v>
      </c>
      <c r="M4136" t="s">
        <v>11969</v>
      </c>
      <c r="N4136">
        <v>0.237777777</v>
      </c>
      <c r="O4136">
        <v>0</v>
      </c>
      <c r="P4136">
        <v>15</v>
      </c>
      <c r="Q4136">
        <v>0</v>
      </c>
      <c r="R4136">
        <v>22</v>
      </c>
      <c r="S4136">
        <v>0</v>
      </c>
      <c r="T4136">
        <v>58</v>
      </c>
      <c r="U4136">
        <v>0</v>
      </c>
      <c r="V4136">
        <v>2</v>
      </c>
      <c r="W4136">
        <v>0</v>
      </c>
      <c r="X4136">
        <v>0.39177061553973336</v>
      </c>
      <c r="Y4136">
        <v>0</v>
      </c>
      <c r="Z4136">
        <v>1.0833246858322667</v>
      </c>
      <c r="AA4136">
        <v>0</v>
      </c>
      <c r="AB4136">
        <v>2.3592964495316666</v>
      </c>
      <c r="AC4136">
        <v>0</v>
      </c>
      <c r="AD4136">
        <v>7.4600893281984</v>
      </c>
      <c r="AE4136">
        <v>11.294481079102066</v>
      </c>
    </row>
    <row r="4137" spans="1:31" x14ac:dyDescent="0.25">
      <c r="A4137">
        <v>1832064</v>
      </c>
      <c r="B4137">
        <v>1</v>
      </c>
      <c r="C4137" t="s">
        <v>80</v>
      </c>
      <c r="D4137" t="s">
        <v>95</v>
      </c>
      <c r="E4137" t="s">
        <v>202</v>
      </c>
      <c r="F4137" t="s">
        <v>881</v>
      </c>
      <c r="G4137" t="s">
        <v>156</v>
      </c>
      <c r="H4137" t="s">
        <v>157</v>
      </c>
      <c r="I4137" t="s">
        <v>135</v>
      </c>
      <c r="J4137" t="s">
        <v>136</v>
      </c>
      <c r="K4137" t="s">
        <v>137</v>
      </c>
      <c r="L4137" t="s">
        <v>11970</v>
      </c>
      <c r="M4137" t="s">
        <v>11971</v>
      </c>
      <c r="N4137">
        <v>0.20638888799999999</v>
      </c>
      <c r="O4137">
        <v>0</v>
      </c>
      <c r="P4137">
        <v>3914</v>
      </c>
      <c r="Q4137">
        <v>0</v>
      </c>
      <c r="R4137">
        <v>0</v>
      </c>
      <c r="S4137">
        <v>4</v>
      </c>
      <c r="T4137">
        <v>174</v>
      </c>
      <c r="U4137">
        <v>0</v>
      </c>
      <c r="V4137">
        <v>0</v>
      </c>
      <c r="W4137">
        <v>0</v>
      </c>
      <c r="X4137">
        <v>185.94819152476336</v>
      </c>
      <c r="Y4137">
        <v>0</v>
      </c>
      <c r="Z4137">
        <v>0</v>
      </c>
      <c r="AA4137">
        <v>23.111769200576404</v>
      </c>
      <c r="AB4137">
        <v>44.656495153718538</v>
      </c>
      <c r="AC4137">
        <v>0</v>
      </c>
      <c r="AD4137">
        <v>0</v>
      </c>
      <c r="AE4137">
        <v>253.71645587905829</v>
      </c>
    </row>
    <row r="4138" spans="1:31" x14ac:dyDescent="0.25">
      <c r="A4138">
        <v>1832797</v>
      </c>
      <c r="B4138">
        <v>1</v>
      </c>
      <c r="C4138" t="s">
        <v>81</v>
      </c>
      <c r="D4138" t="s">
        <v>123</v>
      </c>
      <c r="E4138" t="s">
        <v>154</v>
      </c>
      <c r="F4138" t="s">
        <v>11972</v>
      </c>
      <c r="G4138" t="s">
        <v>156</v>
      </c>
      <c r="H4138" t="s">
        <v>157</v>
      </c>
      <c r="I4138" t="s">
        <v>135</v>
      </c>
      <c r="J4138" t="s">
        <v>136</v>
      </c>
      <c r="K4138" t="s">
        <v>137</v>
      </c>
      <c r="L4138" t="s">
        <v>11973</v>
      </c>
      <c r="M4138" t="s">
        <v>11974</v>
      </c>
      <c r="N4138">
        <v>0.71111111100000002</v>
      </c>
      <c r="O4138">
        <v>0</v>
      </c>
      <c r="P4138">
        <v>0</v>
      </c>
      <c r="Q4138">
        <v>0</v>
      </c>
      <c r="R4138">
        <v>0</v>
      </c>
      <c r="S4138">
        <v>4</v>
      </c>
      <c r="T4138">
        <v>0</v>
      </c>
      <c r="U4138">
        <v>5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7.9152937758027786</v>
      </c>
      <c r="AB4138">
        <v>0</v>
      </c>
      <c r="AC4138">
        <v>363.41365693366004</v>
      </c>
      <c r="AD4138">
        <v>0</v>
      </c>
      <c r="AE4138">
        <v>371.32895070946279</v>
      </c>
    </row>
    <row r="4139" spans="1:31" x14ac:dyDescent="0.25">
      <c r="A4139">
        <v>1832943</v>
      </c>
      <c r="B4139">
        <v>1</v>
      </c>
      <c r="C4139" t="s">
        <v>80</v>
      </c>
      <c r="D4139" t="s">
        <v>94</v>
      </c>
      <c r="E4139" t="s">
        <v>202</v>
      </c>
      <c r="F4139" t="s">
        <v>11975</v>
      </c>
      <c r="G4139" t="s">
        <v>156</v>
      </c>
      <c r="H4139" t="s">
        <v>157</v>
      </c>
      <c r="I4139" t="s">
        <v>135</v>
      </c>
      <c r="J4139" t="s">
        <v>136</v>
      </c>
      <c r="K4139" t="s">
        <v>137</v>
      </c>
      <c r="L4139" t="s">
        <v>11976</v>
      </c>
      <c r="M4139" t="s">
        <v>11977</v>
      </c>
      <c r="N4139">
        <v>1.460555555</v>
      </c>
      <c r="O4139">
        <v>0</v>
      </c>
      <c r="P4139">
        <v>223</v>
      </c>
      <c r="Q4139">
        <v>5</v>
      </c>
      <c r="R4139">
        <v>95</v>
      </c>
      <c r="S4139">
        <v>2</v>
      </c>
      <c r="T4139">
        <v>22</v>
      </c>
      <c r="U4139">
        <v>0</v>
      </c>
      <c r="V4139">
        <v>0</v>
      </c>
      <c r="W4139">
        <v>0</v>
      </c>
      <c r="X4139">
        <v>55.612250920398559</v>
      </c>
      <c r="Y4139">
        <v>3.3352165854714664</v>
      </c>
      <c r="Z4139">
        <v>24.682538697064253</v>
      </c>
      <c r="AA4139">
        <v>6.8015394169883834</v>
      </c>
      <c r="AB4139">
        <v>9.9338385162429859</v>
      </c>
      <c r="AC4139">
        <v>0</v>
      </c>
      <c r="AD4139">
        <v>0</v>
      </c>
      <c r="AE4139">
        <v>100.36538413616566</v>
      </c>
    </row>
    <row r="4140" spans="1:31" x14ac:dyDescent="0.25">
      <c r="A4140">
        <v>1832937</v>
      </c>
      <c r="B4140">
        <v>1</v>
      </c>
      <c r="C4140" t="s">
        <v>81</v>
      </c>
      <c r="D4140" t="s">
        <v>128</v>
      </c>
      <c r="E4140" t="s">
        <v>140</v>
      </c>
      <c r="F4140" t="s">
        <v>11978</v>
      </c>
      <c r="G4140" t="s">
        <v>142</v>
      </c>
      <c r="H4140" t="s">
        <v>134</v>
      </c>
      <c r="I4140" t="s">
        <v>135</v>
      </c>
      <c r="J4140" t="s">
        <v>136</v>
      </c>
      <c r="K4140" t="s">
        <v>137</v>
      </c>
      <c r="L4140" t="s">
        <v>11979</v>
      </c>
      <c r="M4140" t="s">
        <v>11980</v>
      </c>
      <c r="N4140">
        <v>2.3563888880000001</v>
      </c>
      <c r="O4140">
        <v>0</v>
      </c>
      <c r="P4140">
        <v>3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1.7028369086813502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1.7028369086813502</v>
      </c>
    </row>
    <row r="4141" spans="1:31" x14ac:dyDescent="0.25">
      <c r="A4141">
        <v>1832734</v>
      </c>
      <c r="B4141">
        <v>1</v>
      </c>
      <c r="C4141" t="s">
        <v>80</v>
      </c>
      <c r="D4141" t="s">
        <v>103</v>
      </c>
      <c r="E4141" t="s">
        <v>140</v>
      </c>
      <c r="F4141" t="s">
        <v>11981</v>
      </c>
      <c r="G4141" t="s">
        <v>242</v>
      </c>
      <c r="H4141" t="s">
        <v>134</v>
      </c>
      <c r="I4141" t="s">
        <v>135</v>
      </c>
      <c r="J4141" t="s">
        <v>136</v>
      </c>
      <c r="K4141" t="s">
        <v>137</v>
      </c>
      <c r="L4141" t="s">
        <v>11982</v>
      </c>
      <c r="M4141" t="s">
        <v>11983</v>
      </c>
      <c r="N4141">
        <v>2.6602777770000001</v>
      </c>
      <c r="O4141">
        <v>0</v>
      </c>
      <c r="P4141">
        <v>2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0.88982578135086676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0.88982578135086676</v>
      </c>
    </row>
    <row r="4142" spans="1:31" x14ac:dyDescent="0.25">
      <c r="A4142">
        <v>1832296</v>
      </c>
      <c r="B4142">
        <v>1</v>
      </c>
      <c r="C4142" t="s">
        <v>80</v>
      </c>
      <c r="D4142" t="s">
        <v>92</v>
      </c>
      <c r="E4142" t="s">
        <v>202</v>
      </c>
      <c r="F4142" t="s">
        <v>7617</v>
      </c>
      <c r="G4142" t="s">
        <v>156</v>
      </c>
      <c r="H4142" t="s">
        <v>157</v>
      </c>
      <c r="I4142" t="s">
        <v>135</v>
      </c>
      <c r="J4142" t="s">
        <v>136</v>
      </c>
      <c r="K4142" t="s">
        <v>137</v>
      </c>
      <c r="L4142" t="s">
        <v>11984</v>
      </c>
      <c r="M4142" t="s">
        <v>11985</v>
      </c>
      <c r="N4142">
        <v>0.59805555499999996</v>
      </c>
      <c r="O4142">
        <v>0</v>
      </c>
      <c r="P4142">
        <v>828</v>
      </c>
      <c r="Q4142">
        <v>2</v>
      </c>
      <c r="R4142">
        <v>235</v>
      </c>
      <c r="S4142">
        <v>7</v>
      </c>
      <c r="T4142">
        <v>75</v>
      </c>
      <c r="U4142">
        <v>0</v>
      </c>
      <c r="V4142">
        <v>1</v>
      </c>
      <c r="W4142">
        <v>0</v>
      </c>
      <c r="X4142">
        <v>106.52994870954939</v>
      </c>
      <c r="Y4142">
        <v>0.47826608779536672</v>
      </c>
      <c r="Z4142">
        <v>45.281112596795033</v>
      </c>
      <c r="AA4142">
        <v>7.9890950765618509</v>
      </c>
      <c r="AB4142">
        <v>71.158979038418295</v>
      </c>
      <c r="AC4142">
        <v>0</v>
      </c>
      <c r="AD4142">
        <v>8.5384196748400004E-2</v>
      </c>
      <c r="AE4142">
        <v>231.52278570586833</v>
      </c>
    </row>
    <row r="4143" spans="1:31" x14ac:dyDescent="0.25">
      <c r="A4143">
        <v>1832874</v>
      </c>
      <c r="B4143">
        <v>1</v>
      </c>
      <c r="C4143" t="s">
        <v>81</v>
      </c>
      <c r="D4143" t="s">
        <v>123</v>
      </c>
      <c r="E4143" t="s">
        <v>131</v>
      </c>
      <c r="F4143" t="s">
        <v>11986</v>
      </c>
      <c r="G4143" t="s">
        <v>133</v>
      </c>
      <c r="H4143" t="s">
        <v>134</v>
      </c>
      <c r="I4143" t="s">
        <v>135</v>
      </c>
      <c r="J4143" t="s">
        <v>136</v>
      </c>
      <c r="K4143" t="s">
        <v>137</v>
      </c>
      <c r="L4143" t="s">
        <v>11987</v>
      </c>
      <c r="M4143" t="s">
        <v>11988</v>
      </c>
      <c r="N4143">
        <v>1.538333333</v>
      </c>
      <c r="O4143">
        <v>0</v>
      </c>
      <c r="P4143">
        <v>179</v>
      </c>
      <c r="Q4143">
        <v>0</v>
      </c>
      <c r="R4143">
        <v>0</v>
      </c>
      <c r="S4143">
        <v>0</v>
      </c>
      <c r="T4143">
        <v>2</v>
      </c>
      <c r="U4143">
        <v>0</v>
      </c>
      <c r="V4143">
        <v>0</v>
      </c>
      <c r="W4143">
        <v>0</v>
      </c>
      <c r="X4143">
        <v>60.741360648758992</v>
      </c>
      <c r="Y4143">
        <v>0</v>
      </c>
      <c r="Z4143">
        <v>0</v>
      </c>
      <c r="AA4143">
        <v>0</v>
      </c>
      <c r="AB4143">
        <v>0.19968057445175003</v>
      </c>
      <c r="AC4143">
        <v>0</v>
      </c>
      <c r="AD4143">
        <v>0</v>
      </c>
      <c r="AE4143">
        <v>60.941041223210739</v>
      </c>
    </row>
    <row r="4144" spans="1:31" x14ac:dyDescent="0.25">
      <c r="A4144">
        <v>1832628</v>
      </c>
      <c r="B4144">
        <v>1</v>
      </c>
      <c r="C4144" t="s">
        <v>80</v>
      </c>
      <c r="D4144" t="s">
        <v>107</v>
      </c>
      <c r="E4144" t="s">
        <v>140</v>
      </c>
      <c r="F4144" t="s">
        <v>11989</v>
      </c>
      <c r="G4144" t="s">
        <v>142</v>
      </c>
      <c r="H4144" t="s">
        <v>134</v>
      </c>
      <c r="I4144" t="s">
        <v>135</v>
      </c>
      <c r="J4144" t="s">
        <v>136</v>
      </c>
      <c r="K4144" t="s">
        <v>137</v>
      </c>
      <c r="L4144" t="s">
        <v>11990</v>
      </c>
      <c r="M4144" t="s">
        <v>11991</v>
      </c>
      <c r="N4144">
        <v>5.8630555549999999</v>
      </c>
      <c r="O4144">
        <v>0</v>
      </c>
      <c r="P4144">
        <v>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0.14458470174463334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0.14458470174463334</v>
      </c>
    </row>
    <row r="4145" spans="1:31" x14ac:dyDescent="0.25">
      <c r="A4145">
        <v>1832688</v>
      </c>
      <c r="B4145">
        <v>1</v>
      </c>
      <c r="C4145" t="s">
        <v>81</v>
      </c>
      <c r="D4145" t="s">
        <v>123</v>
      </c>
      <c r="E4145" t="s">
        <v>164</v>
      </c>
      <c r="F4145" t="s">
        <v>7524</v>
      </c>
      <c r="G4145" t="s">
        <v>156</v>
      </c>
      <c r="H4145" t="s">
        <v>157</v>
      </c>
      <c r="I4145" t="s">
        <v>135</v>
      </c>
      <c r="J4145" t="s">
        <v>136</v>
      </c>
      <c r="K4145" t="s">
        <v>137</v>
      </c>
      <c r="L4145" t="s">
        <v>11992</v>
      </c>
      <c r="M4145" t="s">
        <v>11993</v>
      </c>
      <c r="N4145">
        <v>1.660833333</v>
      </c>
      <c r="O4145">
        <v>0</v>
      </c>
      <c r="P4145">
        <v>334</v>
      </c>
      <c r="Q4145">
        <v>120</v>
      </c>
      <c r="R4145">
        <v>45</v>
      </c>
      <c r="S4145">
        <v>9</v>
      </c>
      <c r="T4145">
        <v>27</v>
      </c>
      <c r="U4145">
        <v>0</v>
      </c>
      <c r="V4145">
        <v>0</v>
      </c>
      <c r="W4145">
        <v>0</v>
      </c>
      <c r="X4145">
        <v>111.03925061810584</v>
      </c>
      <c r="Y4145">
        <v>394.47336333624054</v>
      </c>
      <c r="Z4145">
        <v>103.41831303825668</v>
      </c>
      <c r="AA4145">
        <v>26.860714240267807</v>
      </c>
      <c r="AB4145">
        <v>39.761586181528592</v>
      </c>
      <c r="AC4145">
        <v>0</v>
      </c>
      <c r="AD4145">
        <v>0</v>
      </c>
      <c r="AE4145">
        <v>675.55322741439954</v>
      </c>
    </row>
    <row r="4146" spans="1:31" x14ac:dyDescent="0.25">
      <c r="A4146">
        <v>1833020</v>
      </c>
      <c r="B4146">
        <v>1</v>
      </c>
      <c r="C4146" t="s">
        <v>80</v>
      </c>
      <c r="D4146" t="s">
        <v>83</v>
      </c>
      <c r="E4146" t="s">
        <v>140</v>
      </c>
      <c r="F4146" t="s">
        <v>11994</v>
      </c>
      <c r="G4146" t="s">
        <v>142</v>
      </c>
      <c r="H4146" t="s">
        <v>134</v>
      </c>
      <c r="I4146" t="s">
        <v>135</v>
      </c>
      <c r="J4146" t="s">
        <v>136</v>
      </c>
      <c r="K4146" t="s">
        <v>137</v>
      </c>
      <c r="L4146" t="s">
        <v>11995</v>
      </c>
      <c r="M4146" t="s">
        <v>11996</v>
      </c>
      <c r="N4146">
        <v>1.061388888</v>
      </c>
      <c r="O4146">
        <v>0</v>
      </c>
      <c r="P4146">
        <v>17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6.205598474232751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6.205598474232751</v>
      </c>
    </row>
    <row r="4147" spans="1:31" x14ac:dyDescent="0.25">
      <c r="A4147">
        <v>1831941</v>
      </c>
      <c r="B4147">
        <v>1</v>
      </c>
      <c r="C4147" t="s">
        <v>81</v>
      </c>
      <c r="D4147" t="s">
        <v>120</v>
      </c>
      <c r="E4147" t="s">
        <v>252</v>
      </c>
      <c r="F4147" t="s">
        <v>11997</v>
      </c>
      <c r="G4147" t="s">
        <v>279</v>
      </c>
      <c r="H4147" t="s">
        <v>134</v>
      </c>
      <c r="I4147" t="s">
        <v>135</v>
      </c>
      <c r="J4147" t="s">
        <v>136</v>
      </c>
      <c r="K4147" t="s">
        <v>137</v>
      </c>
      <c r="L4147" t="s">
        <v>11998</v>
      </c>
      <c r="M4147" t="s">
        <v>11999</v>
      </c>
      <c r="N4147">
        <v>0.52</v>
      </c>
      <c r="O4147">
        <v>0</v>
      </c>
      <c r="P4147">
        <v>157</v>
      </c>
      <c r="Q4147">
        <v>0</v>
      </c>
      <c r="R4147">
        <v>0</v>
      </c>
      <c r="S4147">
        <v>0</v>
      </c>
      <c r="T4147">
        <v>5</v>
      </c>
      <c r="U4147">
        <v>0</v>
      </c>
      <c r="V4147">
        <v>0</v>
      </c>
      <c r="W4147">
        <v>0</v>
      </c>
      <c r="X4147">
        <v>8.3225226761196023</v>
      </c>
      <c r="Y4147">
        <v>0</v>
      </c>
      <c r="Z4147">
        <v>0</v>
      </c>
      <c r="AA4147">
        <v>0</v>
      </c>
      <c r="AB4147">
        <v>0.49196219398560004</v>
      </c>
      <c r="AC4147">
        <v>0</v>
      </c>
      <c r="AD4147">
        <v>0</v>
      </c>
      <c r="AE4147">
        <v>8.8144848701052023</v>
      </c>
    </row>
    <row r="4148" spans="1:31" x14ac:dyDescent="0.25">
      <c r="A4148">
        <v>1831795</v>
      </c>
      <c r="B4148">
        <v>1</v>
      </c>
      <c r="C4148" t="s">
        <v>80</v>
      </c>
      <c r="D4148" t="s">
        <v>108</v>
      </c>
      <c r="E4148" t="s">
        <v>164</v>
      </c>
      <c r="F4148" t="s">
        <v>12000</v>
      </c>
      <c r="G4148" t="s">
        <v>156</v>
      </c>
      <c r="H4148" t="s">
        <v>157</v>
      </c>
      <c r="I4148" t="s">
        <v>179</v>
      </c>
      <c r="J4148" t="s">
        <v>136</v>
      </c>
      <c r="K4148" t="s">
        <v>137</v>
      </c>
      <c r="L4148" t="s">
        <v>12001</v>
      </c>
      <c r="M4148" t="s">
        <v>12002</v>
      </c>
      <c r="N4148">
        <v>1.3333332999999999E-2</v>
      </c>
      <c r="O4148">
        <v>0</v>
      </c>
      <c r="P4148">
        <v>510</v>
      </c>
      <c r="Q4148">
        <v>0</v>
      </c>
      <c r="R4148">
        <v>66</v>
      </c>
      <c r="S4148">
        <v>2</v>
      </c>
      <c r="T4148">
        <v>73</v>
      </c>
      <c r="U4148">
        <v>0</v>
      </c>
      <c r="V4148">
        <v>0</v>
      </c>
      <c r="W4148">
        <v>0</v>
      </c>
      <c r="X4148">
        <v>0.98015985455160037</v>
      </c>
      <c r="Y4148">
        <v>0</v>
      </c>
      <c r="Z4148">
        <v>0.46861525234533341</v>
      </c>
      <c r="AA4148">
        <v>0.96719955509973343</v>
      </c>
      <c r="AB4148">
        <v>0.58552114842613345</v>
      </c>
      <c r="AC4148">
        <v>0</v>
      </c>
      <c r="AD4148">
        <v>0</v>
      </c>
      <c r="AE4148">
        <v>3.0014958104228011</v>
      </c>
    </row>
    <row r="4149" spans="1:31" x14ac:dyDescent="0.25">
      <c r="A4149">
        <v>1832880</v>
      </c>
      <c r="B4149">
        <v>1</v>
      </c>
      <c r="C4149" t="s">
        <v>80</v>
      </c>
      <c r="D4149" t="s">
        <v>82</v>
      </c>
      <c r="E4149" t="s">
        <v>140</v>
      </c>
      <c r="F4149" t="s">
        <v>12003</v>
      </c>
      <c r="G4149" t="s">
        <v>142</v>
      </c>
      <c r="H4149" t="s">
        <v>134</v>
      </c>
      <c r="I4149" t="s">
        <v>135</v>
      </c>
      <c r="J4149" t="s">
        <v>136</v>
      </c>
      <c r="K4149" t="s">
        <v>137</v>
      </c>
      <c r="L4149" t="s">
        <v>12004</v>
      </c>
      <c r="M4149" t="s">
        <v>12005</v>
      </c>
      <c r="N4149">
        <v>2.0919444440000001</v>
      </c>
      <c r="O4149">
        <v>0</v>
      </c>
      <c r="P4149">
        <v>10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3.4046739882156829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3.4046739882156829</v>
      </c>
    </row>
    <row r="4150" spans="1:31" x14ac:dyDescent="0.25">
      <c r="A4150">
        <v>1832336</v>
      </c>
      <c r="B4150">
        <v>1</v>
      </c>
      <c r="C4150" t="s">
        <v>80</v>
      </c>
      <c r="D4150" t="s">
        <v>106</v>
      </c>
      <c r="E4150" t="s">
        <v>202</v>
      </c>
      <c r="F4150" t="s">
        <v>2533</v>
      </c>
      <c r="G4150" t="s">
        <v>156</v>
      </c>
      <c r="H4150" t="s">
        <v>157</v>
      </c>
      <c r="I4150" t="s">
        <v>135</v>
      </c>
      <c r="J4150" t="s">
        <v>136</v>
      </c>
      <c r="K4150" t="s">
        <v>137</v>
      </c>
      <c r="L4150" t="s">
        <v>12006</v>
      </c>
      <c r="M4150" t="s">
        <v>12007</v>
      </c>
      <c r="N4150">
        <v>0.17249999999999999</v>
      </c>
      <c r="O4150">
        <v>0</v>
      </c>
      <c r="P4150">
        <v>2</v>
      </c>
      <c r="Q4150">
        <v>51</v>
      </c>
      <c r="R4150">
        <v>204</v>
      </c>
      <c r="S4150">
        <v>13</v>
      </c>
      <c r="T4150">
        <v>30</v>
      </c>
      <c r="U4150">
        <v>0</v>
      </c>
      <c r="V4150">
        <v>0</v>
      </c>
      <c r="W4150">
        <v>0</v>
      </c>
      <c r="X4150">
        <v>0.20549028399164998</v>
      </c>
      <c r="Y4150">
        <v>56.692898902688988</v>
      </c>
      <c r="Z4150">
        <v>107.5912574386368</v>
      </c>
      <c r="AA4150">
        <v>10.270559489753699</v>
      </c>
      <c r="AB4150">
        <v>24.555486836059053</v>
      </c>
      <c r="AC4150">
        <v>0</v>
      </c>
      <c r="AD4150">
        <v>0</v>
      </c>
      <c r="AE4150">
        <v>199.31569295113022</v>
      </c>
    </row>
    <row r="4151" spans="1:31" x14ac:dyDescent="0.25">
      <c r="A4151">
        <v>1831861</v>
      </c>
      <c r="B4151">
        <v>1</v>
      </c>
      <c r="C4151" t="s">
        <v>80</v>
      </c>
      <c r="D4151" t="s">
        <v>95</v>
      </c>
      <c r="E4151" t="s">
        <v>202</v>
      </c>
      <c r="F4151" t="s">
        <v>881</v>
      </c>
      <c r="G4151" t="s">
        <v>156</v>
      </c>
      <c r="H4151" t="s">
        <v>157</v>
      </c>
      <c r="I4151" t="s">
        <v>135</v>
      </c>
      <c r="J4151" t="s">
        <v>136</v>
      </c>
      <c r="K4151" t="s">
        <v>137</v>
      </c>
      <c r="L4151" t="s">
        <v>12008</v>
      </c>
      <c r="M4151" t="s">
        <v>12009</v>
      </c>
      <c r="N4151">
        <v>8.9444443999999998E-2</v>
      </c>
      <c r="O4151">
        <v>0</v>
      </c>
      <c r="P4151">
        <v>3914</v>
      </c>
      <c r="Q4151">
        <v>0</v>
      </c>
      <c r="R4151">
        <v>0</v>
      </c>
      <c r="S4151">
        <v>4</v>
      </c>
      <c r="T4151">
        <v>174</v>
      </c>
      <c r="U4151">
        <v>0</v>
      </c>
      <c r="V4151">
        <v>0</v>
      </c>
      <c r="W4151">
        <v>0</v>
      </c>
      <c r="X4151">
        <v>74.987909572695543</v>
      </c>
      <c r="Y4151">
        <v>0</v>
      </c>
      <c r="Z4151">
        <v>0</v>
      </c>
      <c r="AA4151">
        <v>9.1433607562457997</v>
      </c>
      <c r="AB4151">
        <v>17.258034673099385</v>
      </c>
      <c r="AC4151">
        <v>0</v>
      </c>
      <c r="AD4151">
        <v>0</v>
      </c>
      <c r="AE4151">
        <v>101.38930500204073</v>
      </c>
    </row>
    <row r="4152" spans="1:31" x14ac:dyDescent="0.25">
      <c r="A4152">
        <v>1832359</v>
      </c>
      <c r="B4152">
        <v>1</v>
      </c>
      <c r="C4152" t="s">
        <v>80</v>
      </c>
      <c r="D4152" t="s">
        <v>86</v>
      </c>
      <c r="E4152" t="s">
        <v>252</v>
      </c>
      <c r="F4152" t="s">
        <v>12010</v>
      </c>
      <c r="G4152" t="s">
        <v>279</v>
      </c>
      <c r="H4152" t="s">
        <v>134</v>
      </c>
      <c r="I4152" t="s">
        <v>135</v>
      </c>
      <c r="J4152" t="s">
        <v>136</v>
      </c>
      <c r="K4152" t="s">
        <v>137</v>
      </c>
      <c r="L4152" t="s">
        <v>12011</v>
      </c>
      <c r="M4152" t="s">
        <v>12012</v>
      </c>
      <c r="N4152">
        <v>2.7061111109999998</v>
      </c>
      <c r="O4152">
        <v>0</v>
      </c>
      <c r="P4152">
        <v>12</v>
      </c>
      <c r="Q4152">
        <v>0</v>
      </c>
      <c r="R4152">
        <v>4</v>
      </c>
      <c r="S4152">
        <v>0</v>
      </c>
      <c r="T4152">
        <v>4</v>
      </c>
      <c r="U4152">
        <v>0</v>
      </c>
      <c r="V4152">
        <v>0</v>
      </c>
      <c r="W4152">
        <v>0</v>
      </c>
      <c r="X4152">
        <v>71.350530307178843</v>
      </c>
      <c r="Y4152">
        <v>0</v>
      </c>
      <c r="Z4152">
        <v>2.3335761247398668</v>
      </c>
      <c r="AA4152">
        <v>0</v>
      </c>
      <c r="AB4152">
        <v>31.478103474437315</v>
      </c>
      <c r="AC4152">
        <v>0</v>
      </c>
      <c r="AD4152">
        <v>0</v>
      </c>
      <c r="AE4152">
        <v>105.16220990635603</v>
      </c>
    </row>
    <row r="4153" spans="1:31" x14ac:dyDescent="0.25">
      <c r="A4153">
        <v>1832714</v>
      </c>
      <c r="B4153">
        <v>1</v>
      </c>
      <c r="C4153" t="s">
        <v>80</v>
      </c>
      <c r="D4153" t="s">
        <v>84</v>
      </c>
      <c r="E4153" t="s">
        <v>131</v>
      </c>
      <c r="F4153" t="s">
        <v>12013</v>
      </c>
      <c r="G4153" t="s">
        <v>189</v>
      </c>
      <c r="H4153" t="s">
        <v>134</v>
      </c>
      <c r="I4153" t="s">
        <v>135</v>
      </c>
      <c r="J4153" t="s">
        <v>136</v>
      </c>
      <c r="K4153" t="s">
        <v>137</v>
      </c>
      <c r="L4153" t="s">
        <v>12014</v>
      </c>
      <c r="M4153" t="s">
        <v>12015</v>
      </c>
      <c r="N4153">
        <v>4.0169444439999999</v>
      </c>
      <c r="O4153">
        <v>0</v>
      </c>
      <c r="P4153">
        <v>82</v>
      </c>
      <c r="Q4153">
        <v>0</v>
      </c>
      <c r="R4153">
        <v>0</v>
      </c>
      <c r="S4153">
        <v>0</v>
      </c>
      <c r="T4153">
        <v>4</v>
      </c>
      <c r="U4153">
        <v>0</v>
      </c>
      <c r="V4153">
        <v>0</v>
      </c>
      <c r="W4153">
        <v>0</v>
      </c>
      <c r="X4153">
        <v>105.04292191882223</v>
      </c>
      <c r="Y4153">
        <v>0</v>
      </c>
      <c r="Z4153">
        <v>0</v>
      </c>
      <c r="AA4153">
        <v>0</v>
      </c>
      <c r="AB4153">
        <v>3.2598187189605343</v>
      </c>
      <c r="AC4153">
        <v>0</v>
      </c>
      <c r="AD4153">
        <v>0</v>
      </c>
      <c r="AE4153">
        <v>108.30274063778276</v>
      </c>
    </row>
    <row r="4154" spans="1:31" x14ac:dyDescent="0.25">
      <c r="A4154">
        <v>1832479</v>
      </c>
      <c r="B4154">
        <v>1</v>
      </c>
      <c r="C4154" t="s">
        <v>80</v>
      </c>
      <c r="D4154" t="s">
        <v>93</v>
      </c>
      <c r="E4154" t="s">
        <v>140</v>
      </c>
      <c r="F4154" t="s">
        <v>12016</v>
      </c>
      <c r="G4154" t="s">
        <v>142</v>
      </c>
      <c r="H4154" t="s">
        <v>134</v>
      </c>
      <c r="I4154" t="s">
        <v>135</v>
      </c>
      <c r="J4154" t="s">
        <v>136</v>
      </c>
      <c r="K4154" t="s">
        <v>137</v>
      </c>
      <c r="L4154" t="s">
        <v>12017</v>
      </c>
      <c r="M4154" t="s">
        <v>12018</v>
      </c>
      <c r="N4154">
        <v>2.321388888</v>
      </c>
      <c r="O4154">
        <v>0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1.6854649581750002E-2</v>
      </c>
      <c r="AA4154">
        <v>0</v>
      </c>
      <c r="AB4154">
        <v>0</v>
      </c>
      <c r="AC4154">
        <v>0</v>
      </c>
      <c r="AD4154">
        <v>0</v>
      </c>
      <c r="AE4154">
        <v>1.6854649581750002E-2</v>
      </c>
    </row>
    <row r="4155" spans="1:31" x14ac:dyDescent="0.25">
      <c r="A4155">
        <v>1832814</v>
      </c>
      <c r="B4155">
        <v>1</v>
      </c>
      <c r="C4155" t="s">
        <v>80</v>
      </c>
      <c r="D4155" t="s">
        <v>97</v>
      </c>
      <c r="E4155" t="s">
        <v>154</v>
      </c>
      <c r="F4155" t="s">
        <v>12019</v>
      </c>
      <c r="G4155" t="s">
        <v>386</v>
      </c>
      <c r="H4155" t="s">
        <v>157</v>
      </c>
      <c r="I4155" t="s">
        <v>135</v>
      </c>
      <c r="J4155" t="s">
        <v>136</v>
      </c>
      <c r="K4155" t="s">
        <v>137</v>
      </c>
      <c r="L4155" t="s">
        <v>12020</v>
      </c>
      <c r="M4155" t="s">
        <v>12021</v>
      </c>
      <c r="N4155">
        <v>0.56555555499999999</v>
      </c>
      <c r="O4155">
        <v>0</v>
      </c>
      <c r="P4155">
        <v>85</v>
      </c>
      <c r="Q4155">
        <v>0</v>
      </c>
      <c r="R4155">
        <v>51</v>
      </c>
      <c r="S4155">
        <v>0</v>
      </c>
      <c r="T4155">
        <v>19</v>
      </c>
      <c r="U4155">
        <v>0</v>
      </c>
      <c r="V4155">
        <v>0</v>
      </c>
      <c r="W4155">
        <v>0</v>
      </c>
      <c r="X4155">
        <v>59.454267188692761</v>
      </c>
      <c r="Y4155">
        <v>0</v>
      </c>
      <c r="Z4155">
        <v>21.429337440480715</v>
      </c>
      <c r="AA4155">
        <v>0</v>
      </c>
      <c r="AB4155">
        <v>14.38743558385683</v>
      </c>
      <c r="AC4155">
        <v>0</v>
      </c>
      <c r="AD4155">
        <v>0</v>
      </c>
      <c r="AE4155">
        <v>95.271040213030304</v>
      </c>
    </row>
    <row r="4156" spans="1:31" x14ac:dyDescent="0.25">
      <c r="A4156">
        <v>1831981</v>
      </c>
      <c r="B4156">
        <v>1</v>
      </c>
      <c r="C4156" t="s">
        <v>81</v>
      </c>
      <c r="D4156" t="s">
        <v>115</v>
      </c>
      <c r="E4156" t="s">
        <v>164</v>
      </c>
      <c r="F4156" t="s">
        <v>539</v>
      </c>
      <c r="G4156" t="s">
        <v>665</v>
      </c>
      <c r="H4156" t="s">
        <v>157</v>
      </c>
      <c r="I4156" t="s">
        <v>135</v>
      </c>
      <c r="J4156" t="s">
        <v>136</v>
      </c>
      <c r="K4156" t="s">
        <v>137</v>
      </c>
      <c r="L4156" t="s">
        <v>12022</v>
      </c>
      <c r="M4156" t="s">
        <v>12023</v>
      </c>
      <c r="N4156">
        <v>2.7886111109999998</v>
      </c>
      <c r="O4156">
        <v>0</v>
      </c>
      <c r="P4156">
        <v>1243</v>
      </c>
      <c r="Q4156">
        <v>1</v>
      </c>
      <c r="R4156">
        <v>42</v>
      </c>
      <c r="S4156">
        <v>6</v>
      </c>
      <c r="T4156">
        <v>98</v>
      </c>
      <c r="U4156">
        <v>0</v>
      </c>
      <c r="V4156">
        <v>0</v>
      </c>
      <c r="W4156">
        <v>0</v>
      </c>
      <c r="X4156">
        <v>361.78947621411226</v>
      </c>
      <c r="Y4156">
        <v>6.0416944276315832</v>
      </c>
      <c r="Z4156">
        <v>26.070576543958325</v>
      </c>
      <c r="AA4156">
        <v>34.671838776667407</v>
      </c>
      <c r="AB4156">
        <v>83.724473757380878</v>
      </c>
      <c r="AC4156">
        <v>0</v>
      </c>
      <c r="AD4156">
        <v>0</v>
      </c>
      <c r="AE4156">
        <v>512.29805971975043</v>
      </c>
    </row>
    <row r="4157" spans="1:31" x14ac:dyDescent="0.25">
      <c r="A4157">
        <v>1832900</v>
      </c>
      <c r="B4157">
        <v>1</v>
      </c>
      <c r="C4157" t="s">
        <v>80</v>
      </c>
      <c r="D4157" t="s">
        <v>107</v>
      </c>
      <c r="E4157" t="s">
        <v>140</v>
      </c>
      <c r="F4157" t="s">
        <v>12024</v>
      </c>
      <c r="G4157" t="s">
        <v>142</v>
      </c>
      <c r="H4157" t="s">
        <v>134</v>
      </c>
      <c r="I4157" t="s">
        <v>135</v>
      </c>
      <c r="J4157" t="s">
        <v>136</v>
      </c>
      <c r="K4157" t="s">
        <v>137</v>
      </c>
      <c r="L4157" t="s">
        <v>12025</v>
      </c>
      <c r="M4157" t="s">
        <v>12026</v>
      </c>
      <c r="N4157">
        <v>1.2383333329999999</v>
      </c>
      <c r="O4157">
        <v>0</v>
      </c>
      <c r="P4157">
        <v>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0.23746885142149998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0.23746885142149998</v>
      </c>
    </row>
    <row r="4158" spans="1:31" x14ac:dyDescent="0.25">
      <c r="A4158">
        <v>1831961</v>
      </c>
      <c r="B4158">
        <v>1</v>
      </c>
      <c r="C4158" t="s">
        <v>81</v>
      </c>
      <c r="D4158" t="s">
        <v>128</v>
      </c>
      <c r="E4158" t="s">
        <v>140</v>
      </c>
      <c r="F4158" t="s">
        <v>12027</v>
      </c>
      <c r="G4158" t="s">
        <v>213</v>
      </c>
      <c r="H4158" t="s">
        <v>134</v>
      </c>
      <c r="I4158" t="s">
        <v>135</v>
      </c>
      <c r="J4158" t="s">
        <v>136</v>
      </c>
      <c r="K4158" t="s">
        <v>137</v>
      </c>
      <c r="L4158" t="s">
        <v>12028</v>
      </c>
      <c r="M4158" t="s">
        <v>12029</v>
      </c>
      <c r="N4158">
        <v>4.1924999999999999</v>
      </c>
      <c r="O4158">
        <v>0</v>
      </c>
      <c r="P4158">
        <v>7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6.8566965961963504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6.8566965961963504</v>
      </c>
    </row>
    <row r="4159" spans="1:31" x14ac:dyDescent="0.25">
      <c r="A4159">
        <v>1831924</v>
      </c>
      <c r="B4159">
        <v>1</v>
      </c>
      <c r="C4159" t="s">
        <v>80</v>
      </c>
      <c r="D4159" t="s">
        <v>103</v>
      </c>
      <c r="E4159" t="s">
        <v>252</v>
      </c>
      <c r="F4159" t="s">
        <v>12030</v>
      </c>
      <c r="G4159" t="s">
        <v>279</v>
      </c>
      <c r="H4159" t="s">
        <v>134</v>
      </c>
      <c r="I4159" t="s">
        <v>135</v>
      </c>
      <c r="J4159" t="s">
        <v>136</v>
      </c>
      <c r="K4159" t="s">
        <v>137</v>
      </c>
      <c r="L4159" t="s">
        <v>12031</v>
      </c>
      <c r="M4159" t="s">
        <v>12032</v>
      </c>
      <c r="N4159">
        <v>2.7038888879999998</v>
      </c>
      <c r="O4159">
        <v>0</v>
      </c>
      <c r="P4159">
        <v>0</v>
      </c>
      <c r="Q4159">
        <v>0</v>
      </c>
      <c r="R4159">
        <v>11</v>
      </c>
      <c r="S4159">
        <v>0</v>
      </c>
      <c r="T4159">
        <v>4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51.645602948079542</v>
      </c>
      <c r="AA4159">
        <v>0</v>
      </c>
      <c r="AB4159">
        <v>9.9451922408007452</v>
      </c>
      <c r="AC4159">
        <v>0</v>
      </c>
      <c r="AD4159">
        <v>0</v>
      </c>
      <c r="AE4159">
        <v>61.590795188880286</v>
      </c>
    </row>
    <row r="4160" spans="1:31" x14ac:dyDescent="0.25">
      <c r="A4160">
        <v>1831918</v>
      </c>
      <c r="B4160">
        <v>1</v>
      </c>
      <c r="C4160" t="s">
        <v>81</v>
      </c>
      <c r="D4160" t="s">
        <v>123</v>
      </c>
      <c r="E4160" t="s">
        <v>164</v>
      </c>
      <c r="F4160" t="s">
        <v>12033</v>
      </c>
      <c r="G4160" t="s">
        <v>156</v>
      </c>
      <c r="H4160" t="s">
        <v>157</v>
      </c>
      <c r="I4160" t="s">
        <v>135</v>
      </c>
      <c r="J4160" t="s">
        <v>136</v>
      </c>
      <c r="K4160" t="s">
        <v>137</v>
      </c>
      <c r="L4160" t="s">
        <v>12034</v>
      </c>
      <c r="M4160" t="s">
        <v>12035</v>
      </c>
      <c r="N4160">
        <v>1.3969444440000001</v>
      </c>
      <c r="O4160">
        <v>3</v>
      </c>
      <c r="P4160">
        <v>489</v>
      </c>
      <c r="Q4160">
        <v>231</v>
      </c>
      <c r="R4160">
        <v>95</v>
      </c>
      <c r="S4160">
        <v>16</v>
      </c>
      <c r="T4160">
        <v>46</v>
      </c>
      <c r="U4160">
        <v>0</v>
      </c>
      <c r="V4160">
        <v>0</v>
      </c>
      <c r="W4160">
        <v>46.137118143509426</v>
      </c>
      <c r="X4160">
        <v>160.56753450275934</v>
      </c>
      <c r="Y4160">
        <v>689.99387164987263</v>
      </c>
      <c r="Z4160">
        <v>317.17662574935616</v>
      </c>
      <c r="AA4160">
        <v>81.831185113555208</v>
      </c>
      <c r="AB4160">
        <v>102.65375035921672</v>
      </c>
      <c r="AC4160">
        <v>0</v>
      </c>
      <c r="AD4160">
        <v>0</v>
      </c>
      <c r="AE4160">
        <v>1398.3600855182694</v>
      </c>
    </row>
    <row r="4161" spans="1:31" x14ac:dyDescent="0.25">
      <c r="A4161">
        <v>1832708</v>
      </c>
      <c r="B4161">
        <v>1</v>
      </c>
      <c r="C4161" t="s">
        <v>80</v>
      </c>
      <c r="D4161" t="s">
        <v>93</v>
      </c>
      <c r="E4161" t="s">
        <v>140</v>
      </c>
      <c r="F4161" t="s">
        <v>12036</v>
      </c>
      <c r="G4161" t="s">
        <v>142</v>
      </c>
      <c r="H4161" t="s">
        <v>134</v>
      </c>
      <c r="I4161" t="s">
        <v>135</v>
      </c>
      <c r="J4161" t="s">
        <v>136</v>
      </c>
      <c r="K4161" t="s">
        <v>137</v>
      </c>
      <c r="L4161" t="s">
        <v>12037</v>
      </c>
      <c r="M4161" t="s">
        <v>12038</v>
      </c>
      <c r="N4161">
        <v>7.3558333329999996</v>
      </c>
      <c r="O4161">
        <v>0</v>
      </c>
      <c r="P4161">
        <v>1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0.57457818796308335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0.57457818796308335</v>
      </c>
    </row>
    <row r="4162" spans="1:31" x14ac:dyDescent="0.25">
      <c r="A4162">
        <v>1832846</v>
      </c>
      <c r="B4162">
        <v>1</v>
      </c>
      <c r="C4162" t="s">
        <v>80</v>
      </c>
      <c r="D4162" t="s">
        <v>96</v>
      </c>
      <c r="E4162" t="s">
        <v>140</v>
      </c>
      <c r="F4162" t="s">
        <v>12039</v>
      </c>
      <c r="G4162" t="s">
        <v>142</v>
      </c>
      <c r="H4162" t="s">
        <v>134</v>
      </c>
      <c r="I4162" t="s">
        <v>135</v>
      </c>
      <c r="J4162" t="s">
        <v>136</v>
      </c>
      <c r="K4162" t="s">
        <v>137</v>
      </c>
      <c r="L4162" t="s">
        <v>12040</v>
      </c>
      <c r="M4162" t="s">
        <v>12041</v>
      </c>
      <c r="N4162">
        <v>5.1458333329999997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0.1691020314925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0.1691020314925</v>
      </c>
    </row>
    <row r="4163" spans="1:31" x14ac:dyDescent="0.25">
      <c r="A4163">
        <v>1831804</v>
      </c>
      <c r="B4163">
        <v>1</v>
      </c>
      <c r="C4163" t="s">
        <v>81</v>
      </c>
      <c r="D4163" t="s">
        <v>116</v>
      </c>
      <c r="E4163" t="s">
        <v>202</v>
      </c>
      <c r="F4163" t="s">
        <v>11684</v>
      </c>
      <c r="G4163" t="s">
        <v>156</v>
      </c>
      <c r="H4163" t="s">
        <v>157</v>
      </c>
      <c r="I4163" t="s">
        <v>135</v>
      </c>
      <c r="J4163" t="s">
        <v>136</v>
      </c>
      <c r="K4163" t="s">
        <v>137</v>
      </c>
      <c r="L4163" t="s">
        <v>12042</v>
      </c>
      <c r="M4163" t="s">
        <v>12043</v>
      </c>
      <c r="N4163">
        <v>0.15527777700000001</v>
      </c>
      <c r="O4163">
        <v>0</v>
      </c>
      <c r="P4163">
        <v>635</v>
      </c>
      <c r="Q4163">
        <v>48</v>
      </c>
      <c r="R4163">
        <v>64</v>
      </c>
      <c r="S4163">
        <v>6</v>
      </c>
      <c r="T4163">
        <v>52</v>
      </c>
      <c r="U4163">
        <v>1</v>
      </c>
      <c r="V4163">
        <v>0</v>
      </c>
      <c r="W4163">
        <v>0</v>
      </c>
      <c r="X4163">
        <v>13.124640331744484</v>
      </c>
      <c r="Y4163">
        <v>17.059600681430446</v>
      </c>
      <c r="Z4163">
        <v>3.1549910324154449</v>
      </c>
      <c r="AA4163">
        <v>2.5257083936870499</v>
      </c>
      <c r="AB4163">
        <v>1.1833994469835785</v>
      </c>
      <c r="AC4163">
        <v>0.11320289235157502</v>
      </c>
      <c r="AD4163">
        <v>0</v>
      </c>
      <c r="AE4163">
        <v>37.161542778612571</v>
      </c>
    </row>
    <row r="4164" spans="1:31" x14ac:dyDescent="0.25">
      <c r="A4164">
        <v>1832136</v>
      </c>
      <c r="B4164">
        <v>1</v>
      </c>
      <c r="C4164" t="s">
        <v>80</v>
      </c>
      <c r="D4164" t="s">
        <v>95</v>
      </c>
      <c r="E4164" t="s">
        <v>202</v>
      </c>
      <c r="F4164" t="s">
        <v>11392</v>
      </c>
      <c r="G4164" t="s">
        <v>156</v>
      </c>
      <c r="H4164" t="s">
        <v>157</v>
      </c>
      <c r="I4164" t="s">
        <v>135</v>
      </c>
      <c r="J4164" t="s">
        <v>136</v>
      </c>
      <c r="K4164" t="s">
        <v>137</v>
      </c>
      <c r="L4164" t="s">
        <v>12044</v>
      </c>
      <c r="M4164" t="s">
        <v>12045</v>
      </c>
      <c r="N4164">
        <v>0.30499999999999999</v>
      </c>
      <c r="O4164">
        <v>5</v>
      </c>
      <c r="P4164">
        <v>2171</v>
      </c>
      <c r="Q4164">
        <v>25</v>
      </c>
      <c r="R4164">
        <v>21</v>
      </c>
      <c r="S4164">
        <v>24</v>
      </c>
      <c r="T4164">
        <v>107</v>
      </c>
      <c r="U4164">
        <v>1</v>
      </c>
      <c r="V4164">
        <v>0</v>
      </c>
      <c r="W4164">
        <v>3.2599208761818006</v>
      </c>
      <c r="X4164">
        <v>131.60088069270321</v>
      </c>
      <c r="Y4164">
        <v>23.18708696292363</v>
      </c>
      <c r="Z4164">
        <v>2.2889571929383177</v>
      </c>
      <c r="AA4164">
        <v>107.90307199819757</v>
      </c>
      <c r="AB4164">
        <v>27.535504023368269</v>
      </c>
      <c r="AC4164">
        <v>0.76780658609546659</v>
      </c>
      <c r="AD4164">
        <v>0</v>
      </c>
      <c r="AE4164">
        <v>296.54322833240826</v>
      </c>
    </row>
    <row r="4165" spans="1:31" x14ac:dyDescent="0.25">
      <c r="A4165">
        <v>1831827</v>
      </c>
      <c r="B4165">
        <v>1</v>
      </c>
      <c r="C4165" t="s">
        <v>81</v>
      </c>
      <c r="D4165" t="s">
        <v>122</v>
      </c>
      <c r="E4165" t="s">
        <v>164</v>
      </c>
      <c r="F4165" t="s">
        <v>12046</v>
      </c>
      <c r="G4165" t="s">
        <v>156</v>
      </c>
      <c r="H4165" t="s">
        <v>157</v>
      </c>
      <c r="I4165" t="s">
        <v>135</v>
      </c>
      <c r="J4165" t="s">
        <v>136</v>
      </c>
      <c r="K4165" t="s">
        <v>137</v>
      </c>
      <c r="L4165" t="s">
        <v>12047</v>
      </c>
      <c r="M4165" t="s">
        <v>12048</v>
      </c>
      <c r="N4165">
        <v>0.77472222199999996</v>
      </c>
      <c r="O4165">
        <v>1</v>
      </c>
      <c r="P4165">
        <v>462</v>
      </c>
      <c r="Q4165">
        <v>4</v>
      </c>
      <c r="R4165">
        <v>0</v>
      </c>
      <c r="S4165">
        <v>2</v>
      </c>
      <c r="T4165">
        <v>18</v>
      </c>
      <c r="U4165">
        <v>0</v>
      </c>
      <c r="V4165">
        <v>0</v>
      </c>
      <c r="W4165">
        <v>6.4413662983600004E-2</v>
      </c>
      <c r="X4165">
        <v>35.957648028375374</v>
      </c>
      <c r="Y4165">
        <v>1.8531475663530668</v>
      </c>
      <c r="Z4165">
        <v>0</v>
      </c>
      <c r="AA4165">
        <v>6.460446782860326</v>
      </c>
      <c r="AB4165">
        <v>1.4761503675436498</v>
      </c>
      <c r="AC4165">
        <v>0</v>
      </c>
      <c r="AD4165">
        <v>0</v>
      </c>
      <c r="AE4165">
        <v>45.811806408116013</v>
      </c>
    </row>
    <row r="4166" spans="1:31" x14ac:dyDescent="0.25">
      <c r="A4166">
        <v>1833009</v>
      </c>
      <c r="B4166">
        <v>1</v>
      </c>
      <c r="C4166" t="s">
        <v>80</v>
      </c>
      <c r="D4166" t="s">
        <v>104</v>
      </c>
      <c r="E4166" t="s">
        <v>140</v>
      </c>
      <c r="F4166" t="s">
        <v>12049</v>
      </c>
      <c r="G4166" t="s">
        <v>142</v>
      </c>
      <c r="H4166" t="s">
        <v>134</v>
      </c>
      <c r="I4166" t="s">
        <v>135</v>
      </c>
      <c r="J4166" t="s">
        <v>136</v>
      </c>
      <c r="K4166" t="s">
        <v>137</v>
      </c>
      <c r="L4166" t="s">
        <v>12050</v>
      </c>
      <c r="M4166" t="s">
        <v>12051</v>
      </c>
      <c r="N4166">
        <v>4.3552777770000004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1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1.6469610923040832</v>
      </c>
      <c r="AC4166">
        <v>0</v>
      </c>
      <c r="AD4166">
        <v>0</v>
      </c>
      <c r="AE4166">
        <v>1.6469610923040832</v>
      </c>
    </row>
    <row r="4167" spans="1:31" x14ac:dyDescent="0.25">
      <c r="A4167">
        <v>1832986</v>
      </c>
      <c r="B4167">
        <v>1</v>
      </c>
      <c r="C4167" t="s">
        <v>80</v>
      </c>
      <c r="D4167" t="s">
        <v>96</v>
      </c>
      <c r="E4167" t="s">
        <v>140</v>
      </c>
      <c r="F4167" t="s">
        <v>12052</v>
      </c>
      <c r="G4167" t="s">
        <v>213</v>
      </c>
      <c r="H4167" t="s">
        <v>134</v>
      </c>
      <c r="I4167" t="s">
        <v>135</v>
      </c>
      <c r="J4167" t="s">
        <v>136</v>
      </c>
      <c r="K4167" t="s">
        <v>137</v>
      </c>
      <c r="L4167" t="s">
        <v>12053</v>
      </c>
      <c r="M4167" t="s">
        <v>12054</v>
      </c>
      <c r="N4167">
        <v>3.96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1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2.9126772544150823</v>
      </c>
      <c r="AC4167">
        <v>0</v>
      </c>
      <c r="AD4167">
        <v>0</v>
      </c>
      <c r="AE4167">
        <v>2.9126772544150823</v>
      </c>
    </row>
    <row r="4168" spans="1:31" x14ac:dyDescent="0.25">
      <c r="A4168">
        <v>1831781</v>
      </c>
      <c r="B4168">
        <v>1</v>
      </c>
      <c r="C4168" t="s">
        <v>81</v>
      </c>
      <c r="D4168" t="s">
        <v>119</v>
      </c>
      <c r="E4168" t="s">
        <v>154</v>
      </c>
      <c r="F4168" t="s">
        <v>12055</v>
      </c>
      <c r="G4168" t="s">
        <v>156</v>
      </c>
      <c r="H4168" t="s">
        <v>157</v>
      </c>
      <c r="I4168" t="s">
        <v>179</v>
      </c>
      <c r="J4168" t="s">
        <v>136</v>
      </c>
      <c r="K4168" t="s">
        <v>137</v>
      </c>
      <c r="L4168" t="s">
        <v>12056</v>
      </c>
      <c r="M4168" t="s">
        <v>12057</v>
      </c>
      <c r="N4168">
        <v>1.3888888E-2</v>
      </c>
      <c r="O4168">
        <v>0</v>
      </c>
      <c r="P4168">
        <v>8</v>
      </c>
      <c r="Q4168">
        <v>0</v>
      </c>
      <c r="R4168">
        <v>31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9.189583749999999E-3</v>
      </c>
      <c r="Y4168">
        <v>0</v>
      </c>
      <c r="Z4168">
        <v>0.94271541983208318</v>
      </c>
      <c r="AA4168">
        <v>0</v>
      </c>
      <c r="AB4168">
        <v>0</v>
      </c>
      <c r="AC4168">
        <v>0</v>
      </c>
      <c r="AD4168">
        <v>0</v>
      </c>
      <c r="AE4168">
        <v>0.95190500358208319</v>
      </c>
    </row>
    <row r="4169" spans="1:31" x14ac:dyDescent="0.25">
      <c r="A4169">
        <v>1832322</v>
      </c>
      <c r="B4169">
        <v>1</v>
      </c>
      <c r="C4169" t="s">
        <v>80</v>
      </c>
      <c r="D4169" t="s">
        <v>97</v>
      </c>
      <c r="E4169" t="s">
        <v>140</v>
      </c>
      <c r="F4169" t="s">
        <v>12058</v>
      </c>
      <c r="G4169" t="s">
        <v>142</v>
      </c>
      <c r="H4169" t="s">
        <v>134</v>
      </c>
      <c r="I4169" t="s">
        <v>135</v>
      </c>
      <c r="J4169" t="s">
        <v>136</v>
      </c>
      <c r="K4169" t="s">
        <v>137</v>
      </c>
      <c r="L4169" t="s">
        <v>12059</v>
      </c>
      <c r="M4169" t="s">
        <v>12060</v>
      </c>
      <c r="N4169">
        <v>5.17</v>
      </c>
      <c r="O4169">
        <v>0</v>
      </c>
      <c r="P416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2.9806121232364502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2.9806121232364502</v>
      </c>
    </row>
    <row r="4170" spans="1:31" x14ac:dyDescent="0.25">
      <c r="A4170">
        <v>1832969</v>
      </c>
      <c r="B4170">
        <v>1</v>
      </c>
      <c r="C4170" t="s">
        <v>81</v>
      </c>
      <c r="D4170" t="s">
        <v>114</v>
      </c>
      <c r="E4170" t="s">
        <v>140</v>
      </c>
      <c r="F4170" t="s">
        <v>12061</v>
      </c>
      <c r="G4170" t="s">
        <v>142</v>
      </c>
      <c r="H4170" t="s">
        <v>134</v>
      </c>
      <c r="I4170" t="s">
        <v>135</v>
      </c>
      <c r="J4170" t="s">
        <v>136</v>
      </c>
      <c r="K4170" t="s">
        <v>137</v>
      </c>
      <c r="L4170" t="s">
        <v>12062</v>
      </c>
      <c r="M4170" t="s">
        <v>12063</v>
      </c>
      <c r="N4170">
        <v>1.828333333</v>
      </c>
      <c r="O4170">
        <v>0</v>
      </c>
      <c r="P4170">
        <v>1</v>
      </c>
      <c r="Q4170">
        <v>0</v>
      </c>
      <c r="R4170">
        <v>0</v>
      </c>
      <c r="S4170">
        <v>0</v>
      </c>
      <c r="T4170">
        <v>1</v>
      </c>
      <c r="U4170">
        <v>0</v>
      </c>
      <c r="V4170">
        <v>0</v>
      </c>
      <c r="W4170">
        <v>0</v>
      </c>
      <c r="X4170">
        <v>0.25064850600631666</v>
      </c>
      <c r="Y4170">
        <v>0</v>
      </c>
      <c r="Z4170">
        <v>0</v>
      </c>
      <c r="AA4170">
        <v>0</v>
      </c>
      <c r="AB4170">
        <v>8.3938112441366675E-2</v>
      </c>
      <c r="AC4170">
        <v>0</v>
      </c>
      <c r="AD4170">
        <v>0</v>
      </c>
      <c r="AE4170">
        <v>0.33458661844768334</v>
      </c>
    </row>
    <row r="4171" spans="1:31" x14ac:dyDescent="0.25">
      <c r="A4171">
        <v>1831890</v>
      </c>
      <c r="B4171">
        <v>1</v>
      </c>
      <c r="C4171" t="s">
        <v>81</v>
      </c>
      <c r="D4171" t="s">
        <v>118</v>
      </c>
      <c r="E4171" t="s">
        <v>154</v>
      </c>
      <c r="F4171" t="s">
        <v>12064</v>
      </c>
      <c r="G4171" t="s">
        <v>225</v>
      </c>
      <c r="H4171" t="s">
        <v>157</v>
      </c>
      <c r="I4171" t="s">
        <v>135</v>
      </c>
      <c r="J4171" t="s">
        <v>136</v>
      </c>
      <c r="K4171" t="s">
        <v>151</v>
      </c>
      <c r="L4171" t="s">
        <v>12065</v>
      </c>
      <c r="M4171" t="s">
        <v>12066</v>
      </c>
      <c r="N4171">
        <v>0.45948333299999999</v>
      </c>
      <c r="O4171">
        <v>1</v>
      </c>
      <c r="P4171">
        <v>440</v>
      </c>
      <c r="Q4171">
        <v>4</v>
      </c>
      <c r="R4171">
        <v>12</v>
      </c>
      <c r="S4171">
        <v>0</v>
      </c>
      <c r="T4171">
        <v>53</v>
      </c>
      <c r="U4171">
        <v>0</v>
      </c>
      <c r="V4171">
        <v>0</v>
      </c>
      <c r="W4171">
        <v>0.31514699387166661</v>
      </c>
      <c r="X4171">
        <v>40.126512979810656</v>
      </c>
      <c r="Y4171">
        <v>7.8898488436089576</v>
      </c>
      <c r="Z4171">
        <v>6.2313202469565292</v>
      </c>
      <c r="AA4171">
        <v>0</v>
      </c>
      <c r="AB4171">
        <v>18.560674749064262</v>
      </c>
      <c r="AC4171">
        <v>0</v>
      </c>
      <c r="AD4171">
        <v>0</v>
      </c>
      <c r="AE4171">
        <v>73.12350381331207</v>
      </c>
    </row>
    <row r="4172" spans="1:31" x14ac:dyDescent="0.25">
      <c r="A4172">
        <v>1831950</v>
      </c>
      <c r="B4172">
        <v>1</v>
      </c>
      <c r="C4172" t="s">
        <v>81</v>
      </c>
      <c r="D4172" t="s">
        <v>113</v>
      </c>
      <c r="E4172" t="s">
        <v>154</v>
      </c>
      <c r="F4172" t="s">
        <v>10447</v>
      </c>
      <c r="G4172" t="s">
        <v>156</v>
      </c>
      <c r="H4172" t="s">
        <v>157</v>
      </c>
      <c r="I4172" t="s">
        <v>179</v>
      </c>
      <c r="J4172" t="s">
        <v>136</v>
      </c>
      <c r="K4172" t="s">
        <v>137</v>
      </c>
      <c r="L4172" t="s">
        <v>12067</v>
      </c>
      <c r="M4172" t="s">
        <v>12068</v>
      </c>
      <c r="N4172">
        <v>1.1111111E-2</v>
      </c>
      <c r="O4172">
        <v>0</v>
      </c>
      <c r="P4172">
        <v>350</v>
      </c>
      <c r="Q4172">
        <v>1</v>
      </c>
      <c r="R4172">
        <v>20</v>
      </c>
      <c r="S4172">
        <v>0</v>
      </c>
      <c r="T4172">
        <v>10</v>
      </c>
      <c r="U4172">
        <v>1</v>
      </c>
      <c r="V4172">
        <v>0</v>
      </c>
      <c r="W4172">
        <v>0</v>
      </c>
      <c r="X4172">
        <v>0.43463877292227493</v>
      </c>
      <c r="Y4172">
        <v>0.21028857231875001</v>
      </c>
      <c r="Z4172">
        <v>7.0984885501269426E-2</v>
      </c>
      <c r="AA4172">
        <v>0</v>
      </c>
      <c r="AB4172">
        <v>4.9153772117149996E-2</v>
      </c>
      <c r="AC4172">
        <v>1.6121037653799999</v>
      </c>
      <c r="AD4172">
        <v>0</v>
      </c>
      <c r="AE4172">
        <v>2.3771697682394444</v>
      </c>
    </row>
    <row r="4173" spans="1:31" x14ac:dyDescent="0.25">
      <c r="A4173">
        <v>1833032</v>
      </c>
      <c r="B4173">
        <v>1</v>
      </c>
      <c r="C4173" t="s">
        <v>80</v>
      </c>
      <c r="D4173" t="s">
        <v>96</v>
      </c>
      <c r="E4173" t="s">
        <v>140</v>
      </c>
      <c r="F4173" t="s">
        <v>12069</v>
      </c>
      <c r="G4173" t="s">
        <v>142</v>
      </c>
      <c r="H4173" t="s">
        <v>134</v>
      </c>
      <c r="I4173" t="s">
        <v>135</v>
      </c>
      <c r="J4173" t="s">
        <v>136</v>
      </c>
      <c r="K4173" t="s">
        <v>137</v>
      </c>
      <c r="L4173" t="s">
        <v>12070</v>
      </c>
      <c r="M4173" t="s">
        <v>12071</v>
      </c>
      <c r="N4173">
        <v>1.9158333329999999</v>
      </c>
      <c r="O4173">
        <v>0</v>
      </c>
      <c r="P4173">
        <v>1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0.56550169821057494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0.56550169821057494</v>
      </c>
    </row>
    <row r="4174" spans="1:31" x14ac:dyDescent="0.25">
      <c r="A4174">
        <v>1832677</v>
      </c>
      <c r="B4174">
        <v>1</v>
      </c>
      <c r="C4174" t="s">
        <v>80</v>
      </c>
      <c r="D4174" t="s">
        <v>96</v>
      </c>
      <c r="E4174" t="s">
        <v>140</v>
      </c>
      <c r="F4174" t="s">
        <v>12072</v>
      </c>
      <c r="G4174" t="s">
        <v>142</v>
      </c>
      <c r="H4174" t="s">
        <v>134</v>
      </c>
      <c r="I4174" t="s">
        <v>135</v>
      </c>
      <c r="J4174" t="s">
        <v>136</v>
      </c>
      <c r="K4174" t="s">
        <v>137</v>
      </c>
      <c r="L4174" t="s">
        <v>12073</v>
      </c>
      <c r="M4174" t="s">
        <v>12074</v>
      </c>
      <c r="N4174">
        <v>8.8436111109999995</v>
      </c>
      <c r="O4174">
        <v>0</v>
      </c>
      <c r="P4174">
        <v>2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1.9138805085625501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1.9138805085625501</v>
      </c>
    </row>
    <row r="4175" spans="1:31" x14ac:dyDescent="0.25">
      <c r="A4175">
        <v>1832783</v>
      </c>
      <c r="B4175">
        <v>1</v>
      </c>
      <c r="C4175" t="s">
        <v>81</v>
      </c>
      <c r="D4175" t="s">
        <v>120</v>
      </c>
      <c r="E4175" t="s">
        <v>140</v>
      </c>
      <c r="F4175" t="s">
        <v>12075</v>
      </c>
      <c r="G4175" t="s">
        <v>142</v>
      </c>
      <c r="H4175" t="s">
        <v>134</v>
      </c>
      <c r="I4175" t="s">
        <v>135</v>
      </c>
      <c r="J4175" t="s">
        <v>136</v>
      </c>
      <c r="K4175" t="s">
        <v>137</v>
      </c>
      <c r="L4175" t="s">
        <v>12076</v>
      </c>
      <c r="M4175" t="s">
        <v>12077</v>
      </c>
      <c r="N4175">
        <v>5.5430555549999996</v>
      </c>
      <c r="O4175">
        <v>0</v>
      </c>
      <c r="P4175">
        <v>1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0.82215949671699995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0.82215949671699995</v>
      </c>
    </row>
    <row r="4176" spans="1:31" x14ac:dyDescent="0.25">
      <c r="A4176">
        <v>1832883</v>
      </c>
      <c r="B4176">
        <v>1</v>
      </c>
      <c r="C4176" t="s">
        <v>81</v>
      </c>
      <c r="D4176" t="s">
        <v>118</v>
      </c>
      <c r="E4176" t="s">
        <v>154</v>
      </c>
      <c r="F4176" t="s">
        <v>12078</v>
      </c>
      <c r="G4176" t="s">
        <v>156</v>
      </c>
      <c r="H4176" t="s">
        <v>157</v>
      </c>
      <c r="I4176" t="s">
        <v>135</v>
      </c>
      <c r="J4176" t="s">
        <v>136</v>
      </c>
      <c r="K4176" t="s">
        <v>137</v>
      </c>
      <c r="L4176" t="s">
        <v>12079</v>
      </c>
      <c r="M4176" t="s">
        <v>12080</v>
      </c>
      <c r="N4176">
        <v>1.1563888879999999</v>
      </c>
      <c r="O4176">
        <v>0</v>
      </c>
      <c r="P4176">
        <v>0</v>
      </c>
      <c r="Q4176">
        <v>4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14.106852510238426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14.106852510238426</v>
      </c>
    </row>
    <row r="4177" spans="1:31" x14ac:dyDescent="0.25">
      <c r="A4177">
        <v>1831864</v>
      </c>
      <c r="B4177">
        <v>1</v>
      </c>
      <c r="C4177" t="s">
        <v>80</v>
      </c>
      <c r="D4177" t="s">
        <v>90</v>
      </c>
      <c r="E4177" t="s">
        <v>252</v>
      </c>
      <c r="F4177" t="s">
        <v>12081</v>
      </c>
      <c r="G4177" t="s">
        <v>189</v>
      </c>
      <c r="H4177" t="s">
        <v>134</v>
      </c>
      <c r="I4177" t="s">
        <v>135</v>
      </c>
      <c r="J4177" t="s">
        <v>136</v>
      </c>
      <c r="K4177" t="s">
        <v>137</v>
      </c>
      <c r="L4177" t="s">
        <v>12082</v>
      </c>
      <c r="M4177" t="s">
        <v>12083</v>
      </c>
      <c r="N4177">
        <v>2.0844444439999998</v>
      </c>
      <c r="O4177">
        <v>0</v>
      </c>
      <c r="P4177">
        <v>423</v>
      </c>
      <c r="Q4177">
        <v>0</v>
      </c>
      <c r="R4177">
        <v>0</v>
      </c>
      <c r="S4177">
        <v>0</v>
      </c>
      <c r="T4177">
        <v>17</v>
      </c>
      <c r="U4177">
        <v>0</v>
      </c>
      <c r="V4177">
        <v>0</v>
      </c>
      <c r="W4177">
        <v>0</v>
      </c>
      <c r="X4177">
        <v>206.33803024821503</v>
      </c>
      <c r="Y4177">
        <v>0</v>
      </c>
      <c r="Z4177">
        <v>0</v>
      </c>
      <c r="AA4177">
        <v>0</v>
      </c>
      <c r="AB4177">
        <v>65.699454809200091</v>
      </c>
      <c r="AC4177">
        <v>0</v>
      </c>
      <c r="AD4177">
        <v>0</v>
      </c>
      <c r="AE4177">
        <v>272.0374850574151</v>
      </c>
    </row>
    <row r="4178" spans="1:31" x14ac:dyDescent="0.25">
      <c r="A4178">
        <v>1832717</v>
      </c>
      <c r="B4178">
        <v>1</v>
      </c>
      <c r="C4178" t="s">
        <v>80</v>
      </c>
      <c r="D4178" t="s">
        <v>93</v>
      </c>
      <c r="E4178" t="s">
        <v>202</v>
      </c>
      <c r="F4178" t="s">
        <v>3335</v>
      </c>
      <c r="G4178" t="s">
        <v>235</v>
      </c>
      <c r="H4178" t="s">
        <v>157</v>
      </c>
      <c r="I4178" t="s">
        <v>135</v>
      </c>
      <c r="J4178" t="s">
        <v>3</v>
      </c>
      <c r="K4178" t="s">
        <v>137</v>
      </c>
      <c r="L4178" t="s">
        <v>12084</v>
      </c>
      <c r="M4178" t="s">
        <v>12085</v>
      </c>
      <c r="N4178">
        <v>0.92</v>
      </c>
      <c r="O4178">
        <v>3</v>
      </c>
      <c r="P4178">
        <v>241</v>
      </c>
      <c r="Q4178">
        <v>40</v>
      </c>
      <c r="R4178">
        <v>25</v>
      </c>
      <c r="S4178">
        <v>5</v>
      </c>
      <c r="T4178">
        <v>25</v>
      </c>
      <c r="U4178">
        <v>0</v>
      </c>
      <c r="V4178">
        <v>0</v>
      </c>
      <c r="W4178">
        <v>3.5594438954615999</v>
      </c>
      <c r="X4178">
        <v>45.492507589451932</v>
      </c>
      <c r="Y4178">
        <v>152.98362898476594</v>
      </c>
      <c r="Z4178">
        <v>98.226855324989998</v>
      </c>
      <c r="AA4178">
        <v>41.587912576751997</v>
      </c>
      <c r="AB4178">
        <v>29.159342394620399</v>
      </c>
      <c r="AC4178">
        <v>0</v>
      </c>
      <c r="AD4178">
        <v>0</v>
      </c>
      <c r="AE4178">
        <v>371.0096907660419</v>
      </c>
    </row>
    <row r="4179" spans="1:31" x14ac:dyDescent="0.25">
      <c r="A4179">
        <v>1832056</v>
      </c>
      <c r="B4179">
        <v>1</v>
      </c>
      <c r="C4179" t="s">
        <v>81</v>
      </c>
      <c r="D4179" t="s">
        <v>120</v>
      </c>
      <c r="E4179" t="s">
        <v>140</v>
      </c>
      <c r="F4179" t="s">
        <v>12086</v>
      </c>
      <c r="G4179" t="s">
        <v>142</v>
      </c>
      <c r="H4179" t="s">
        <v>134</v>
      </c>
      <c r="I4179" t="s">
        <v>135</v>
      </c>
      <c r="J4179" t="s">
        <v>136</v>
      </c>
      <c r="K4179" t="s">
        <v>137</v>
      </c>
      <c r="L4179" t="s">
        <v>12087</v>
      </c>
      <c r="M4179" t="s">
        <v>12088</v>
      </c>
      <c r="N4179">
        <v>2.4369444439999999</v>
      </c>
      <c r="O4179">
        <v>0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0.10901644287180834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0.10901644287180834</v>
      </c>
    </row>
    <row r="4180" spans="1:31" x14ac:dyDescent="0.25">
      <c r="A4180">
        <v>1831907</v>
      </c>
      <c r="B4180">
        <v>1</v>
      </c>
      <c r="C4180" t="s">
        <v>81</v>
      </c>
      <c r="D4180" t="s">
        <v>119</v>
      </c>
      <c r="E4180" t="s">
        <v>202</v>
      </c>
      <c r="F4180" t="s">
        <v>1886</v>
      </c>
      <c r="G4180" t="s">
        <v>156</v>
      </c>
      <c r="H4180" t="s">
        <v>157</v>
      </c>
      <c r="I4180" t="s">
        <v>135</v>
      </c>
      <c r="J4180" t="s">
        <v>136</v>
      </c>
      <c r="K4180" t="s">
        <v>137</v>
      </c>
      <c r="L4180" t="s">
        <v>12089</v>
      </c>
      <c r="M4180" t="s">
        <v>12090</v>
      </c>
      <c r="N4180">
        <v>0.33138888799999999</v>
      </c>
      <c r="O4180">
        <v>1</v>
      </c>
      <c r="P4180">
        <v>2580</v>
      </c>
      <c r="Q4180">
        <v>26</v>
      </c>
      <c r="R4180">
        <v>511</v>
      </c>
      <c r="S4180">
        <v>11</v>
      </c>
      <c r="T4180">
        <v>235</v>
      </c>
      <c r="U4180">
        <v>0</v>
      </c>
      <c r="V4180">
        <v>2</v>
      </c>
      <c r="W4180">
        <v>0.198825465896</v>
      </c>
      <c r="X4180">
        <v>112.52981017530892</v>
      </c>
      <c r="Y4180">
        <v>49.046845016862974</v>
      </c>
      <c r="Z4180">
        <v>124.60238207413148</v>
      </c>
      <c r="AA4180">
        <v>17.174409172113769</v>
      </c>
      <c r="AB4180">
        <v>32.936317797295978</v>
      </c>
      <c r="AC4180">
        <v>0</v>
      </c>
      <c r="AD4180">
        <v>0.29553414677384998</v>
      </c>
      <c r="AE4180">
        <v>336.78412384838299</v>
      </c>
    </row>
    <row r="4181" spans="1:31" x14ac:dyDescent="0.25">
      <c r="A4181">
        <v>1831927</v>
      </c>
      <c r="B4181">
        <v>1</v>
      </c>
      <c r="C4181" t="s">
        <v>80</v>
      </c>
      <c r="D4181" t="s">
        <v>94</v>
      </c>
      <c r="E4181" t="s">
        <v>140</v>
      </c>
      <c r="F4181" t="s">
        <v>12091</v>
      </c>
      <c r="G4181" t="s">
        <v>142</v>
      </c>
      <c r="H4181" t="s">
        <v>134</v>
      </c>
      <c r="I4181" t="s">
        <v>135</v>
      </c>
      <c r="J4181" t="s">
        <v>136</v>
      </c>
      <c r="K4181" t="s">
        <v>137</v>
      </c>
      <c r="L4181" t="s">
        <v>12092</v>
      </c>
      <c r="M4181" t="s">
        <v>12093</v>
      </c>
      <c r="N4181">
        <v>2.6855555550000001</v>
      </c>
      <c r="O4181">
        <v>0</v>
      </c>
      <c r="P4181">
        <v>1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0.88363002466898344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0.88363002466898344</v>
      </c>
    </row>
    <row r="4182" spans="1:31" x14ac:dyDescent="0.25">
      <c r="A4182">
        <v>1832909</v>
      </c>
      <c r="B4182">
        <v>1</v>
      </c>
      <c r="C4182" t="s">
        <v>81</v>
      </c>
      <c r="D4182" t="s">
        <v>120</v>
      </c>
      <c r="E4182" t="s">
        <v>164</v>
      </c>
      <c r="F4182" t="s">
        <v>9969</v>
      </c>
      <c r="G4182" t="s">
        <v>156</v>
      </c>
      <c r="H4182" t="s">
        <v>157</v>
      </c>
      <c r="I4182" t="s">
        <v>135</v>
      </c>
      <c r="J4182" t="s">
        <v>136</v>
      </c>
      <c r="K4182" t="s">
        <v>137</v>
      </c>
      <c r="L4182" t="s">
        <v>12094</v>
      </c>
      <c r="M4182" t="s">
        <v>12095</v>
      </c>
      <c r="N4182">
        <v>0.74472222200000004</v>
      </c>
      <c r="O4182">
        <v>0</v>
      </c>
      <c r="P4182">
        <v>538</v>
      </c>
      <c r="Q4182">
        <v>33</v>
      </c>
      <c r="R4182">
        <v>6</v>
      </c>
      <c r="S4182">
        <v>2</v>
      </c>
      <c r="T4182">
        <v>73</v>
      </c>
      <c r="U4182">
        <v>0</v>
      </c>
      <c r="V4182">
        <v>0</v>
      </c>
      <c r="W4182">
        <v>0</v>
      </c>
      <c r="X4182">
        <v>87.244112647751166</v>
      </c>
      <c r="Y4182">
        <v>88.04408316804502</v>
      </c>
      <c r="Z4182">
        <v>6.0140887488195514</v>
      </c>
      <c r="AA4182">
        <v>95.912594094964675</v>
      </c>
      <c r="AB4182">
        <v>30.783111472809541</v>
      </c>
      <c r="AC4182">
        <v>0</v>
      </c>
      <c r="AD4182">
        <v>0</v>
      </c>
      <c r="AE4182">
        <v>307.99799013238999</v>
      </c>
    </row>
    <row r="4183" spans="1:31" x14ac:dyDescent="0.25">
      <c r="A4183">
        <v>1832803</v>
      </c>
      <c r="B4183">
        <v>1</v>
      </c>
      <c r="C4183" t="s">
        <v>81</v>
      </c>
      <c r="D4183" t="s">
        <v>113</v>
      </c>
      <c r="E4183" t="s">
        <v>164</v>
      </c>
      <c r="F4183" t="s">
        <v>3289</v>
      </c>
      <c r="G4183" t="s">
        <v>156</v>
      </c>
      <c r="H4183" t="s">
        <v>157</v>
      </c>
      <c r="I4183" t="s">
        <v>135</v>
      </c>
      <c r="J4183" t="s">
        <v>136</v>
      </c>
      <c r="K4183" t="s">
        <v>137</v>
      </c>
      <c r="L4183" t="s">
        <v>12096</v>
      </c>
      <c r="M4183" t="s">
        <v>12097</v>
      </c>
      <c r="N4183">
        <v>1.296944444</v>
      </c>
      <c r="O4183">
        <v>2</v>
      </c>
      <c r="P4183">
        <v>93</v>
      </c>
      <c r="Q4183">
        <v>4</v>
      </c>
      <c r="R4183">
        <v>3</v>
      </c>
      <c r="S4183">
        <v>8</v>
      </c>
      <c r="T4183">
        <v>9</v>
      </c>
      <c r="U4183">
        <v>2</v>
      </c>
      <c r="V4183">
        <v>0</v>
      </c>
      <c r="W4183">
        <v>0.75750729559754171</v>
      </c>
      <c r="X4183">
        <v>25.184861609004482</v>
      </c>
      <c r="Y4183">
        <v>27.237641347002352</v>
      </c>
      <c r="Z4183">
        <v>1.8393898133961666</v>
      </c>
      <c r="AA4183">
        <v>461.23865457372261</v>
      </c>
      <c r="AB4183">
        <v>36.001299578560356</v>
      </c>
      <c r="AC4183">
        <v>684.63073985808978</v>
      </c>
      <c r="AD4183">
        <v>0</v>
      </c>
      <c r="AE4183">
        <v>1236.8900940753733</v>
      </c>
    </row>
    <row r="4184" spans="1:31" x14ac:dyDescent="0.25">
      <c r="A4184">
        <v>1833052</v>
      </c>
      <c r="B4184">
        <v>1</v>
      </c>
      <c r="C4184" t="s">
        <v>80</v>
      </c>
      <c r="D4184" t="s">
        <v>90</v>
      </c>
      <c r="E4184" t="s">
        <v>140</v>
      </c>
      <c r="F4184" t="s">
        <v>12098</v>
      </c>
      <c r="G4184" t="s">
        <v>142</v>
      </c>
      <c r="H4184" t="s">
        <v>134</v>
      </c>
      <c r="I4184" t="s">
        <v>135</v>
      </c>
      <c r="J4184" t="s">
        <v>136</v>
      </c>
      <c r="K4184" t="s">
        <v>137</v>
      </c>
      <c r="L4184" t="s">
        <v>12099</v>
      </c>
      <c r="M4184" t="s">
        <v>12100</v>
      </c>
      <c r="N4184">
        <v>1.2238888880000001</v>
      </c>
      <c r="O4184">
        <v>0</v>
      </c>
      <c r="P4184">
        <v>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0.9469535159375001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0.9469535159375001</v>
      </c>
    </row>
    <row r="4185" spans="1:31" x14ac:dyDescent="0.25">
      <c r="A4185">
        <v>1831970</v>
      </c>
      <c r="B4185">
        <v>1</v>
      </c>
      <c r="C4185" t="s">
        <v>80</v>
      </c>
      <c r="D4185" t="s">
        <v>93</v>
      </c>
      <c r="E4185" t="s">
        <v>140</v>
      </c>
      <c r="F4185" t="s">
        <v>12101</v>
      </c>
      <c r="G4185" t="s">
        <v>142</v>
      </c>
      <c r="H4185" t="s">
        <v>134</v>
      </c>
      <c r="I4185" t="s">
        <v>135</v>
      </c>
      <c r="J4185" t="s">
        <v>136</v>
      </c>
      <c r="K4185" t="s">
        <v>137</v>
      </c>
      <c r="L4185" t="s">
        <v>12102</v>
      </c>
      <c r="M4185" t="s">
        <v>12103</v>
      </c>
      <c r="N4185">
        <v>1.4738888880000001</v>
      </c>
      <c r="O4185">
        <v>0</v>
      </c>
      <c r="P4185">
        <v>1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0.38219597689711671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0.38219597689711671</v>
      </c>
    </row>
    <row r="4186" spans="1:31" x14ac:dyDescent="0.25">
      <c r="A4186">
        <v>1831821</v>
      </c>
      <c r="B4186">
        <v>1</v>
      </c>
      <c r="C4186" t="s">
        <v>81</v>
      </c>
      <c r="D4186" t="s">
        <v>119</v>
      </c>
      <c r="E4186" t="s">
        <v>131</v>
      </c>
      <c r="F4186" t="s">
        <v>12104</v>
      </c>
      <c r="G4186" t="s">
        <v>150</v>
      </c>
      <c r="H4186" t="s">
        <v>134</v>
      </c>
      <c r="I4186" t="s">
        <v>135</v>
      </c>
      <c r="J4186" t="s">
        <v>136</v>
      </c>
      <c r="K4186" t="s">
        <v>151</v>
      </c>
      <c r="L4186" t="s">
        <v>12105</v>
      </c>
      <c r="M4186" t="s">
        <v>12106</v>
      </c>
      <c r="N4186">
        <v>7.9047266660000002</v>
      </c>
      <c r="O4186">
        <v>0</v>
      </c>
      <c r="P4186">
        <v>80</v>
      </c>
      <c r="Q4186">
        <v>0</v>
      </c>
      <c r="R4186">
        <v>0</v>
      </c>
      <c r="S4186">
        <v>0</v>
      </c>
      <c r="T4186">
        <v>3</v>
      </c>
      <c r="U4186">
        <v>0</v>
      </c>
      <c r="V4186">
        <v>0</v>
      </c>
      <c r="W4186">
        <v>0</v>
      </c>
      <c r="X4186">
        <v>119.83721749372133</v>
      </c>
      <c r="Y4186">
        <v>0</v>
      </c>
      <c r="Z4186">
        <v>0</v>
      </c>
      <c r="AA4186">
        <v>0</v>
      </c>
      <c r="AB4186">
        <v>2.2153917284823335</v>
      </c>
      <c r="AC4186">
        <v>0</v>
      </c>
      <c r="AD4186">
        <v>0</v>
      </c>
      <c r="AE4186">
        <v>122.05260922220366</v>
      </c>
    </row>
    <row r="4187" spans="1:31" x14ac:dyDescent="0.25">
      <c r="A4187">
        <v>1833012</v>
      </c>
      <c r="B4187">
        <v>1</v>
      </c>
      <c r="C4187" t="s">
        <v>81</v>
      </c>
      <c r="D4187" t="s">
        <v>123</v>
      </c>
      <c r="E4187" t="s">
        <v>164</v>
      </c>
      <c r="F4187" t="s">
        <v>12107</v>
      </c>
      <c r="G4187" t="s">
        <v>156</v>
      </c>
      <c r="H4187" t="s">
        <v>157</v>
      </c>
      <c r="I4187" t="s">
        <v>135</v>
      </c>
      <c r="J4187" t="s">
        <v>136</v>
      </c>
      <c r="K4187" t="s">
        <v>137</v>
      </c>
      <c r="L4187" t="s">
        <v>12108</v>
      </c>
      <c r="M4187" t="s">
        <v>12109</v>
      </c>
      <c r="N4187">
        <v>0.72722222199999997</v>
      </c>
      <c r="O4187">
        <v>0</v>
      </c>
      <c r="P4187">
        <v>1</v>
      </c>
      <c r="Q4187">
        <v>0</v>
      </c>
      <c r="R4187">
        <v>31</v>
      </c>
      <c r="S4187">
        <v>0</v>
      </c>
      <c r="T4187">
        <v>5</v>
      </c>
      <c r="U4187">
        <v>0</v>
      </c>
      <c r="V4187">
        <v>0</v>
      </c>
      <c r="W4187">
        <v>0</v>
      </c>
      <c r="X4187">
        <v>1.0626954971434666</v>
      </c>
      <c r="Y4187">
        <v>0</v>
      </c>
      <c r="Z4187">
        <v>13.533606650666878</v>
      </c>
      <c r="AA4187">
        <v>0</v>
      </c>
      <c r="AB4187">
        <v>0.87908196998001109</v>
      </c>
      <c r="AC4187">
        <v>0</v>
      </c>
      <c r="AD4187">
        <v>0</v>
      </c>
      <c r="AE4187">
        <v>15.475384117790355</v>
      </c>
    </row>
    <row r="4188" spans="1:31" x14ac:dyDescent="0.25">
      <c r="A4188">
        <v>1832680</v>
      </c>
      <c r="B4188">
        <v>1</v>
      </c>
      <c r="C4188" t="s">
        <v>80</v>
      </c>
      <c r="D4188" t="s">
        <v>94</v>
      </c>
      <c r="E4188" t="s">
        <v>202</v>
      </c>
      <c r="F4188" t="s">
        <v>12110</v>
      </c>
      <c r="G4188" t="s">
        <v>386</v>
      </c>
      <c r="H4188" t="s">
        <v>157</v>
      </c>
      <c r="I4188" t="s">
        <v>135</v>
      </c>
      <c r="J4188" t="s">
        <v>136</v>
      </c>
      <c r="K4188" t="s">
        <v>137</v>
      </c>
      <c r="L4188" t="s">
        <v>12111</v>
      </c>
      <c r="M4188" t="s">
        <v>12112</v>
      </c>
      <c r="N4188">
        <v>8.5555555000000005E-2</v>
      </c>
      <c r="O4188">
        <v>0</v>
      </c>
      <c r="P4188">
        <v>700</v>
      </c>
      <c r="Q4188">
        <v>28</v>
      </c>
      <c r="R4188">
        <v>41</v>
      </c>
      <c r="S4188">
        <v>12</v>
      </c>
      <c r="T4188">
        <v>84</v>
      </c>
      <c r="U4188">
        <v>7</v>
      </c>
      <c r="V4188">
        <v>0</v>
      </c>
      <c r="W4188">
        <v>0</v>
      </c>
      <c r="X4188">
        <v>15.355206536957462</v>
      </c>
      <c r="Y4188">
        <v>3.2830533879476675</v>
      </c>
      <c r="Z4188">
        <v>2.4500184301498886</v>
      </c>
      <c r="AA4188">
        <v>26.14377735976673</v>
      </c>
      <c r="AB4188">
        <v>4.2423225688536004</v>
      </c>
      <c r="AC4188">
        <v>48.728121848149328</v>
      </c>
      <c r="AD4188">
        <v>0</v>
      </c>
      <c r="AE4188">
        <v>100.20250013182468</v>
      </c>
    </row>
    <row r="4189" spans="1:31" x14ac:dyDescent="0.25">
      <c r="A4189">
        <v>1831801</v>
      </c>
      <c r="B4189">
        <v>1</v>
      </c>
      <c r="C4189" t="s">
        <v>81</v>
      </c>
      <c r="D4189" t="s">
        <v>112</v>
      </c>
      <c r="E4189" t="s">
        <v>202</v>
      </c>
      <c r="F4189" t="s">
        <v>12113</v>
      </c>
      <c r="G4189" t="s">
        <v>156</v>
      </c>
      <c r="H4189" t="s">
        <v>157</v>
      </c>
      <c r="I4189" t="s">
        <v>135</v>
      </c>
      <c r="J4189" t="s">
        <v>136</v>
      </c>
      <c r="K4189" t="s">
        <v>137</v>
      </c>
      <c r="L4189" t="s">
        <v>12114</v>
      </c>
      <c r="M4189" t="s">
        <v>12115</v>
      </c>
      <c r="N4189">
        <v>1.2877777770000001</v>
      </c>
      <c r="O4189">
        <v>1</v>
      </c>
      <c r="P4189">
        <v>490</v>
      </c>
      <c r="Q4189">
        <v>25</v>
      </c>
      <c r="R4189">
        <v>70</v>
      </c>
      <c r="S4189">
        <v>9</v>
      </c>
      <c r="T4189">
        <v>44</v>
      </c>
      <c r="U4189">
        <v>3</v>
      </c>
      <c r="V4189">
        <v>2</v>
      </c>
      <c r="W4189">
        <v>1.8217580230897501</v>
      </c>
      <c r="X4189">
        <v>98.300630261659094</v>
      </c>
      <c r="Y4189">
        <v>173.42235169510434</v>
      </c>
      <c r="Z4189">
        <v>46.24319031294425</v>
      </c>
      <c r="AA4189">
        <v>65.936616675597648</v>
      </c>
      <c r="AB4189">
        <v>19.601378254683127</v>
      </c>
      <c r="AC4189">
        <v>124.13739043224403</v>
      </c>
      <c r="AD4189">
        <v>0.80756231339116669</v>
      </c>
      <c r="AE4189">
        <v>530.27087796871342</v>
      </c>
    </row>
    <row r="4190" spans="1:31" x14ac:dyDescent="0.25">
      <c r="A4190">
        <v>1832843</v>
      </c>
      <c r="B4190">
        <v>1</v>
      </c>
      <c r="C4190" t="s">
        <v>81</v>
      </c>
      <c r="D4190" t="s">
        <v>127</v>
      </c>
      <c r="E4190" t="s">
        <v>164</v>
      </c>
      <c r="F4190" t="s">
        <v>12116</v>
      </c>
      <c r="G4190" t="s">
        <v>3560</v>
      </c>
      <c r="H4190" t="s">
        <v>157</v>
      </c>
      <c r="I4190" t="s">
        <v>135</v>
      </c>
      <c r="J4190" t="s">
        <v>136</v>
      </c>
      <c r="K4190" t="s">
        <v>137</v>
      </c>
      <c r="L4190" t="s">
        <v>12117</v>
      </c>
      <c r="M4190" t="s">
        <v>12118</v>
      </c>
      <c r="N4190">
        <v>3.5538888879999999</v>
      </c>
      <c r="O4190">
        <v>5</v>
      </c>
      <c r="P4190">
        <v>265</v>
      </c>
      <c r="Q4190">
        <v>279</v>
      </c>
      <c r="R4190">
        <v>403</v>
      </c>
      <c r="S4190">
        <v>37</v>
      </c>
      <c r="T4190">
        <v>29</v>
      </c>
      <c r="U4190">
        <v>3</v>
      </c>
      <c r="V4190">
        <v>1</v>
      </c>
      <c r="W4190">
        <v>17.878080220086844</v>
      </c>
      <c r="X4190">
        <v>213.71794754634163</v>
      </c>
      <c r="Y4190">
        <v>1479.7578875314421</v>
      </c>
      <c r="Z4190">
        <v>674.36737394262298</v>
      </c>
      <c r="AA4190">
        <v>622.08944964454281</v>
      </c>
      <c r="AB4190">
        <v>67.745629887054235</v>
      </c>
      <c r="AC4190">
        <v>305.11713568586481</v>
      </c>
      <c r="AD4190">
        <v>1.3905122367603333</v>
      </c>
      <c r="AE4190">
        <v>3382.0640166947164</v>
      </c>
    </row>
    <row r="4191" spans="1:31" x14ac:dyDescent="0.25">
      <c r="A4191">
        <v>1832179</v>
      </c>
      <c r="B4191">
        <v>1</v>
      </c>
      <c r="C4191" t="s">
        <v>80</v>
      </c>
      <c r="D4191" t="s">
        <v>93</v>
      </c>
      <c r="E4191" t="s">
        <v>202</v>
      </c>
      <c r="F4191" t="s">
        <v>12119</v>
      </c>
      <c r="G4191" t="s">
        <v>225</v>
      </c>
      <c r="H4191" t="s">
        <v>157</v>
      </c>
      <c r="I4191" t="s">
        <v>135</v>
      </c>
      <c r="J4191" t="s">
        <v>136</v>
      </c>
      <c r="K4191" t="s">
        <v>151</v>
      </c>
      <c r="L4191" t="s">
        <v>12120</v>
      </c>
      <c r="M4191" t="s">
        <v>12121</v>
      </c>
      <c r="N4191">
        <v>2.3930555550000001</v>
      </c>
      <c r="O4191">
        <v>5</v>
      </c>
      <c r="P4191">
        <v>3331</v>
      </c>
      <c r="Q4191">
        <v>95</v>
      </c>
      <c r="R4191">
        <v>536</v>
      </c>
      <c r="S4191">
        <v>31</v>
      </c>
      <c r="T4191">
        <v>742</v>
      </c>
      <c r="U4191">
        <v>4</v>
      </c>
      <c r="V4191">
        <v>2</v>
      </c>
      <c r="W4191">
        <v>65.62700935465115</v>
      </c>
      <c r="X4191">
        <v>1777.3833835332721</v>
      </c>
      <c r="Y4191">
        <v>1461.7414669571219</v>
      </c>
      <c r="Z4191">
        <v>2407.0180429112702</v>
      </c>
      <c r="AA4191">
        <v>809.42391693278967</v>
      </c>
      <c r="AB4191">
        <v>1947.1899705421597</v>
      </c>
      <c r="AC4191">
        <v>350.9077401648737</v>
      </c>
      <c r="AD4191">
        <v>28.177362523336861</v>
      </c>
      <c r="AE4191">
        <v>8847.4688929194745</v>
      </c>
    </row>
    <row r="4192" spans="1:31" x14ac:dyDescent="0.25">
      <c r="A4192">
        <v>1832820</v>
      </c>
      <c r="B4192">
        <v>1</v>
      </c>
      <c r="C4192" t="s">
        <v>80</v>
      </c>
      <c r="D4192" t="s">
        <v>82</v>
      </c>
      <c r="E4192" t="s">
        <v>140</v>
      </c>
      <c r="F4192" t="s">
        <v>12122</v>
      </c>
      <c r="G4192" t="s">
        <v>142</v>
      </c>
      <c r="H4192" t="s">
        <v>134</v>
      </c>
      <c r="I4192" t="s">
        <v>135</v>
      </c>
      <c r="J4192" t="s">
        <v>136</v>
      </c>
      <c r="K4192" t="s">
        <v>137</v>
      </c>
      <c r="L4192" t="s">
        <v>12123</v>
      </c>
      <c r="M4192" t="s">
        <v>12124</v>
      </c>
      <c r="N4192">
        <v>4.102777777</v>
      </c>
      <c r="O4192">
        <v>0</v>
      </c>
      <c r="P4192">
        <v>3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2.5272329828003999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2.5272329828003999</v>
      </c>
    </row>
    <row r="4193" spans="1:31" x14ac:dyDescent="0.25">
      <c r="A4193">
        <v>1832966</v>
      </c>
      <c r="B4193">
        <v>1</v>
      </c>
      <c r="C4193" t="s">
        <v>80</v>
      </c>
      <c r="D4193" t="s">
        <v>83</v>
      </c>
      <c r="E4193" t="s">
        <v>140</v>
      </c>
      <c r="F4193" t="s">
        <v>12125</v>
      </c>
      <c r="G4193" t="s">
        <v>142</v>
      </c>
      <c r="H4193" t="s">
        <v>134</v>
      </c>
      <c r="I4193" t="s">
        <v>135</v>
      </c>
      <c r="J4193" t="s">
        <v>136</v>
      </c>
      <c r="K4193" t="s">
        <v>137</v>
      </c>
      <c r="L4193" t="s">
        <v>12126</v>
      </c>
      <c r="M4193" t="s">
        <v>12127</v>
      </c>
      <c r="N4193">
        <v>2.0330555549999998</v>
      </c>
      <c r="O4193">
        <v>0</v>
      </c>
      <c r="P4193">
        <v>5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0.63875770510997498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0.63875770510997498</v>
      </c>
    </row>
    <row r="4194" spans="1:31" x14ac:dyDescent="0.25">
      <c r="A4194">
        <v>1831784</v>
      </c>
      <c r="B4194">
        <v>1</v>
      </c>
      <c r="C4194" t="s">
        <v>81</v>
      </c>
      <c r="D4194" t="s">
        <v>127</v>
      </c>
      <c r="E4194" t="s">
        <v>140</v>
      </c>
      <c r="F4194" t="s">
        <v>12128</v>
      </c>
      <c r="G4194" t="s">
        <v>213</v>
      </c>
      <c r="H4194" t="s">
        <v>134</v>
      </c>
      <c r="I4194" t="s">
        <v>135</v>
      </c>
      <c r="J4194" t="s">
        <v>136</v>
      </c>
      <c r="K4194" t="s">
        <v>137</v>
      </c>
      <c r="L4194" t="s">
        <v>12129</v>
      </c>
      <c r="M4194" t="s">
        <v>12130</v>
      </c>
      <c r="N4194">
        <v>3.0791666659999999</v>
      </c>
      <c r="O4194">
        <v>0</v>
      </c>
      <c r="P4194">
        <v>11</v>
      </c>
      <c r="Q4194">
        <v>0</v>
      </c>
      <c r="R4194">
        <v>0</v>
      </c>
      <c r="S4194">
        <v>0</v>
      </c>
      <c r="T4194">
        <v>2</v>
      </c>
      <c r="U4194">
        <v>0</v>
      </c>
      <c r="V4194">
        <v>0</v>
      </c>
      <c r="W4194">
        <v>0</v>
      </c>
      <c r="X4194">
        <v>6.3694560144562526</v>
      </c>
      <c r="Y4194">
        <v>0</v>
      </c>
      <c r="Z4194">
        <v>0</v>
      </c>
      <c r="AA4194">
        <v>0</v>
      </c>
      <c r="AB4194">
        <v>5.228664569929375</v>
      </c>
      <c r="AC4194">
        <v>0</v>
      </c>
      <c r="AD4194">
        <v>0</v>
      </c>
      <c r="AE4194">
        <v>11.598120584385628</v>
      </c>
    </row>
    <row r="4195" spans="1:31" x14ac:dyDescent="0.25">
      <c r="A4195">
        <v>1832866</v>
      </c>
      <c r="B4195">
        <v>1</v>
      </c>
      <c r="C4195" t="s">
        <v>80</v>
      </c>
      <c r="D4195" t="s">
        <v>106</v>
      </c>
      <c r="E4195" t="s">
        <v>140</v>
      </c>
      <c r="F4195" t="s">
        <v>12131</v>
      </c>
      <c r="G4195" t="s">
        <v>217</v>
      </c>
      <c r="H4195" t="s">
        <v>134</v>
      </c>
      <c r="I4195" t="s">
        <v>135</v>
      </c>
      <c r="J4195" t="s">
        <v>136</v>
      </c>
      <c r="K4195" t="s">
        <v>137</v>
      </c>
      <c r="L4195" t="s">
        <v>12132</v>
      </c>
      <c r="M4195" t="s">
        <v>12133</v>
      </c>
      <c r="N4195">
        <v>2.2136111110000001</v>
      </c>
      <c r="O4195">
        <v>0</v>
      </c>
      <c r="P4195">
        <v>1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0.81586764465904171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0.81586764465904171</v>
      </c>
    </row>
    <row r="4196" spans="1:31" x14ac:dyDescent="0.25">
      <c r="A4196">
        <v>1833029</v>
      </c>
      <c r="B4196">
        <v>1</v>
      </c>
      <c r="C4196" t="s">
        <v>80</v>
      </c>
      <c r="D4196" t="s">
        <v>105</v>
      </c>
      <c r="E4196" t="s">
        <v>140</v>
      </c>
      <c r="F4196" t="s">
        <v>12134</v>
      </c>
      <c r="G4196" t="s">
        <v>142</v>
      </c>
      <c r="H4196" t="s">
        <v>134</v>
      </c>
      <c r="I4196" t="s">
        <v>135</v>
      </c>
      <c r="J4196" t="s">
        <v>136</v>
      </c>
      <c r="K4196" t="s">
        <v>137</v>
      </c>
      <c r="L4196" t="s">
        <v>12135</v>
      </c>
      <c r="M4196" t="s">
        <v>12136</v>
      </c>
      <c r="N4196">
        <v>1.6511111110000001</v>
      </c>
      <c r="O4196">
        <v>0</v>
      </c>
      <c r="P4196">
        <v>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0.22584185321917499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0.22584185321917499</v>
      </c>
    </row>
    <row r="4197" spans="1:31" x14ac:dyDescent="0.25">
      <c r="A4197">
        <v>1832972</v>
      </c>
      <c r="B4197">
        <v>1</v>
      </c>
      <c r="C4197" t="s">
        <v>81</v>
      </c>
      <c r="D4197" t="s">
        <v>118</v>
      </c>
      <c r="E4197" t="s">
        <v>140</v>
      </c>
      <c r="F4197" t="s">
        <v>12137</v>
      </c>
      <c r="G4197" t="s">
        <v>142</v>
      </c>
      <c r="H4197" t="s">
        <v>134</v>
      </c>
      <c r="I4197" t="s">
        <v>135</v>
      </c>
      <c r="J4197" t="s">
        <v>136</v>
      </c>
      <c r="K4197" t="s">
        <v>137</v>
      </c>
      <c r="L4197" t="s">
        <v>12138</v>
      </c>
      <c r="M4197" t="s">
        <v>12139</v>
      </c>
      <c r="N4197">
        <v>0.61361111099999999</v>
      </c>
      <c r="O4197">
        <v>0</v>
      </c>
      <c r="P4197">
        <v>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3.4862595095833332E-4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3.4862595095833332E-4</v>
      </c>
    </row>
    <row r="4198" spans="1:31" x14ac:dyDescent="0.25">
      <c r="A4198">
        <v>1831987</v>
      </c>
      <c r="B4198">
        <v>1</v>
      </c>
      <c r="C4198" t="s">
        <v>81</v>
      </c>
      <c r="D4198" t="s">
        <v>123</v>
      </c>
      <c r="E4198" t="s">
        <v>131</v>
      </c>
      <c r="F4198" t="s">
        <v>12140</v>
      </c>
      <c r="G4198" t="s">
        <v>133</v>
      </c>
      <c r="H4198" t="s">
        <v>134</v>
      </c>
      <c r="I4198" t="s">
        <v>135</v>
      </c>
      <c r="J4198" t="s">
        <v>136</v>
      </c>
      <c r="K4198" t="s">
        <v>137</v>
      </c>
      <c r="L4198" t="s">
        <v>12141</v>
      </c>
      <c r="M4198" t="s">
        <v>12142</v>
      </c>
      <c r="N4198">
        <v>2.179166666</v>
      </c>
      <c r="O4198">
        <v>0</v>
      </c>
      <c r="P4198">
        <v>294</v>
      </c>
      <c r="Q4198">
        <v>0</v>
      </c>
      <c r="R4198">
        <v>0</v>
      </c>
      <c r="S4198">
        <v>0</v>
      </c>
      <c r="T4198">
        <v>32</v>
      </c>
      <c r="U4198">
        <v>0</v>
      </c>
      <c r="V4198">
        <v>0</v>
      </c>
      <c r="W4198">
        <v>0</v>
      </c>
      <c r="X4198">
        <v>131.69035933574247</v>
      </c>
      <c r="Y4198">
        <v>0</v>
      </c>
      <c r="Z4198">
        <v>0</v>
      </c>
      <c r="AA4198">
        <v>0</v>
      </c>
      <c r="AB4198">
        <v>39.906960475316481</v>
      </c>
      <c r="AC4198">
        <v>0</v>
      </c>
      <c r="AD4198">
        <v>0</v>
      </c>
      <c r="AE4198">
        <v>171.59731981105895</v>
      </c>
    </row>
    <row r="4199" spans="1:31" x14ac:dyDescent="0.25">
      <c r="A4199">
        <v>1831847</v>
      </c>
      <c r="B4199">
        <v>1</v>
      </c>
      <c r="C4199" t="s">
        <v>81</v>
      </c>
      <c r="D4199" t="s">
        <v>123</v>
      </c>
      <c r="E4199" t="s">
        <v>154</v>
      </c>
      <c r="F4199" t="s">
        <v>2629</v>
      </c>
      <c r="G4199" t="s">
        <v>156</v>
      </c>
      <c r="H4199" t="s">
        <v>157</v>
      </c>
      <c r="I4199" t="s">
        <v>135</v>
      </c>
      <c r="J4199" t="s">
        <v>136</v>
      </c>
      <c r="K4199" t="s">
        <v>137</v>
      </c>
      <c r="L4199" t="s">
        <v>12143</v>
      </c>
      <c r="M4199" t="s">
        <v>12144</v>
      </c>
      <c r="N4199">
        <v>0.87611111100000005</v>
      </c>
      <c r="O4199">
        <v>5</v>
      </c>
      <c r="P4199">
        <v>7</v>
      </c>
      <c r="Q4199">
        <v>178</v>
      </c>
      <c r="R4199">
        <v>129</v>
      </c>
      <c r="S4199">
        <v>28</v>
      </c>
      <c r="T4199">
        <v>14</v>
      </c>
      <c r="U4199">
        <v>0</v>
      </c>
      <c r="V4199">
        <v>0</v>
      </c>
      <c r="W4199">
        <v>1.6657475003249334</v>
      </c>
      <c r="X4199">
        <v>4.4014155153794654</v>
      </c>
      <c r="Y4199">
        <v>125.81412013738274</v>
      </c>
      <c r="Z4199">
        <v>112.25703079345665</v>
      </c>
      <c r="AA4199">
        <v>29.494230404152002</v>
      </c>
      <c r="AB4199">
        <v>12.950726082564746</v>
      </c>
      <c r="AC4199">
        <v>0</v>
      </c>
      <c r="AD4199">
        <v>0</v>
      </c>
      <c r="AE4199">
        <v>286.58327043326057</v>
      </c>
    </row>
    <row r="4200" spans="1:31" x14ac:dyDescent="0.25">
      <c r="A4200">
        <v>1832826</v>
      </c>
      <c r="B4200">
        <v>1</v>
      </c>
      <c r="C4200" t="s">
        <v>80</v>
      </c>
      <c r="D4200" t="s">
        <v>84</v>
      </c>
      <c r="E4200" t="s">
        <v>131</v>
      </c>
      <c r="F4200" t="s">
        <v>12145</v>
      </c>
      <c r="G4200" t="s">
        <v>1046</v>
      </c>
      <c r="H4200" t="s">
        <v>134</v>
      </c>
      <c r="I4200" t="s">
        <v>135</v>
      </c>
      <c r="J4200" t="s">
        <v>136</v>
      </c>
      <c r="K4200" t="s">
        <v>137</v>
      </c>
      <c r="L4200" t="s">
        <v>12146</v>
      </c>
      <c r="M4200" t="s">
        <v>12147</v>
      </c>
      <c r="N4200">
        <v>1.7891666660000001</v>
      </c>
      <c r="O4200">
        <v>0</v>
      </c>
      <c r="P4200">
        <v>192</v>
      </c>
      <c r="Q4200">
        <v>0</v>
      </c>
      <c r="R4200">
        <v>0</v>
      </c>
      <c r="S4200">
        <v>0</v>
      </c>
      <c r="T4200">
        <v>35</v>
      </c>
      <c r="U4200">
        <v>0</v>
      </c>
      <c r="V4200">
        <v>0</v>
      </c>
      <c r="W4200">
        <v>0</v>
      </c>
      <c r="X4200">
        <v>71.226847399120444</v>
      </c>
      <c r="Y4200">
        <v>0</v>
      </c>
      <c r="Z4200">
        <v>0</v>
      </c>
      <c r="AA4200">
        <v>0</v>
      </c>
      <c r="AB4200">
        <v>46.377387796055615</v>
      </c>
      <c r="AC4200">
        <v>0</v>
      </c>
      <c r="AD4200">
        <v>0</v>
      </c>
      <c r="AE4200">
        <v>117.60423519517606</v>
      </c>
    </row>
    <row r="4201" spans="1:31" x14ac:dyDescent="0.25">
      <c r="A4201">
        <v>1832929</v>
      </c>
      <c r="B4201">
        <v>1</v>
      </c>
      <c r="C4201" t="s">
        <v>80</v>
      </c>
      <c r="D4201" t="s">
        <v>90</v>
      </c>
      <c r="E4201" t="s">
        <v>140</v>
      </c>
      <c r="F4201" t="s">
        <v>12148</v>
      </c>
      <c r="G4201" t="s">
        <v>142</v>
      </c>
      <c r="H4201" t="s">
        <v>134</v>
      </c>
      <c r="I4201" t="s">
        <v>135</v>
      </c>
      <c r="J4201" t="s">
        <v>136</v>
      </c>
      <c r="K4201" t="s">
        <v>137</v>
      </c>
      <c r="L4201" t="s">
        <v>12149</v>
      </c>
      <c r="M4201" t="s">
        <v>12150</v>
      </c>
      <c r="N4201">
        <v>5.8391666659999997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3.1590155145108341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3.1590155145108341</v>
      </c>
    </row>
    <row r="4202" spans="1:31" x14ac:dyDescent="0.25">
      <c r="A4202">
        <v>1831910</v>
      </c>
      <c r="B4202">
        <v>1</v>
      </c>
      <c r="C4202" t="s">
        <v>81</v>
      </c>
      <c r="D4202" t="s">
        <v>114</v>
      </c>
      <c r="E4202" t="s">
        <v>154</v>
      </c>
      <c r="F4202" t="s">
        <v>12151</v>
      </c>
      <c r="G4202" t="s">
        <v>175</v>
      </c>
      <c r="H4202" t="s">
        <v>157</v>
      </c>
      <c r="I4202" t="s">
        <v>135</v>
      </c>
      <c r="J4202" t="s">
        <v>136</v>
      </c>
      <c r="K4202" t="s">
        <v>137</v>
      </c>
      <c r="L4202" t="s">
        <v>12152</v>
      </c>
      <c r="M4202" t="s">
        <v>11894</v>
      </c>
      <c r="N4202">
        <v>2.3075000000000001</v>
      </c>
      <c r="O4202">
        <v>0</v>
      </c>
      <c r="P4202">
        <v>31</v>
      </c>
      <c r="Q4202">
        <v>0</v>
      </c>
      <c r="R4202">
        <v>0</v>
      </c>
      <c r="S4202">
        <v>0</v>
      </c>
      <c r="T4202">
        <v>2</v>
      </c>
      <c r="U4202">
        <v>0</v>
      </c>
      <c r="V4202">
        <v>0</v>
      </c>
      <c r="W4202">
        <v>0</v>
      </c>
      <c r="X4202">
        <v>7.4597324113036914</v>
      </c>
      <c r="Y4202">
        <v>0</v>
      </c>
      <c r="Z4202">
        <v>0</v>
      </c>
      <c r="AA4202">
        <v>0</v>
      </c>
      <c r="AB4202">
        <v>0.27218473837500001</v>
      </c>
      <c r="AC4202">
        <v>0</v>
      </c>
      <c r="AD4202">
        <v>0</v>
      </c>
      <c r="AE4202">
        <v>7.7319171496786918</v>
      </c>
    </row>
    <row r="4203" spans="1:31" x14ac:dyDescent="0.25">
      <c r="A4203">
        <v>1831744</v>
      </c>
      <c r="B4203">
        <v>1</v>
      </c>
      <c r="C4203" t="s">
        <v>80</v>
      </c>
      <c r="D4203" t="s">
        <v>85</v>
      </c>
      <c r="E4203" t="s">
        <v>140</v>
      </c>
      <c r="F4203" t="s">
        <v>12153</v>
      </c>
      <c r="G4203" t="s">
        <v>246</v>
      </c>
      <c r="H4203" t="s">
        <v>134</v>
      </c>
      <c r="I4203" t="s">
        <v>135</v>
      </c>
      <c r="J4203" t="s">
        <v>136</v>
      </c>
      <c r="K4203" t="s">
        <v>137</v>
      </c>
      <c r="L4203" t="s">
        <v>12154</v>
      </c>
      <c r="M4203" t="s">
        <v>12155</v>
      </c>
      <c r="N4203">
        <v>1.727222222</v>
      </c>
      <c r="O4203">
        <v>0</v>
      </c>
      <c r="P4203">
        <v>15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4.4623798391960676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4.4623798391960676</v>
      </c>
    </row>
    <row r="4204" spans="1:31" x14ac:dyDescent="0.25">
      <c r="A4204">
        <v>1832053</v>
      </c>
      <c r="B4204">
        <v>1</v>
      </c>
      <c r="C4204" t="s">
        <v>80</v>
      </c>
      <c r="D4204" t="s">
        <v>96</v>
      </c>
      <c r="E4204" t="s">
        <v>140</v>
      </c>
      <c r="F4204" t="s">
        <v>12156</v>
      </c>
      <c r="G4204" t="s">
        <v>142</v>
      </c>
      <c r="H4204" t="s">
        <v>134</v>
      </c>
      <c r="I4204" t="s">
        <v>135</v>
      </c>
      <c r="J4204" t="s">
        <v>136</v>
      </c>
      <c r="K4204" t="s">
        <v>137</v>
      </c>
      <c r="L4204" t="s">
        <v>12157</v>
      </c>
      <c r="M4204" t="s">
        <v>12158</v>
      </c>
      <c r="N4204">
        <v>1.943333333</v>
      </c>
      <c r="O4204">
        <v>0</v>
      </c>
      <c r="P4204">
        <v>4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1.1416022754237503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1.1416022754237503</v>
      </c>
    </row>
    <row r="4205" spans="1:31" x14ac:dyDescent="0.25">
      <c r="A4205">
        <v>1832743</v>
      </c>
      <c r="B4205">
        <v>1</v>
      </c>
      <c r="C4205" t="s">
        <v>80</v>
      </c>
      <c r="D4205" t="s">
        <v>95</v>
      </c>
      <c r="E4205" t="s">
        <v>140</v>
      </c>
      <c r="F4205" t="s">
        <v>12159</v>
      </c>
      <c r="G4205" t="s">
        <v>213</v>
      </c>
      <c r="H4205" t="s">
        <v>134</v>
      </c>
      <c r="I4205" t="s">
        <v>135</v>
      </c>
      <c r="J4205" t="s">
        <v>136</v>
      </c>
      <c r="K4205" t="s">
        <v>137</v>
      </c>
      <c r="L4205" t="s">
        <v>12160</v>
      </c>
      <c r="M4205" t="s">
        <v>12161</v>
      </c>
      <c r="N4205">
        <v>24.719444444000001</v>
      </c>
      <c r="O4205">
        <v>0</v>
      </c>
      <c r="P4205">
        <v>1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5.2998190482876169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5.2998190482876169</v>
      </c>
    </row>
    <row r="4206" spans="1:31" x14ac:dyDescent="0.25">
      <c r="A4206">
        <v>1831761</v>
      </c>
      <c r="B4206">
        <v>1</v>
      </c>
      <c r="C4206" t="s">
        <v>81</v>
      </c>
      <c r="D4206" t="s">
        <v>128</v>
      </c>
      <c r="E4206" t="s">
        <v>154</v>
      </c>
      <c r="F4206" t="s">
        <v>12162</v>
      </c>
      <c r="G4206" t="s">
        <v>156</v>
      </c>
      <c r="H4206" t="s">
        <v>157</v>
      </c>
      <c r="I4206" t="s">
        <v>135</v>
      </c>
      <c r="J4206" t="s">
        <v>136</v>
      </c>
      <c r="K4206" t="s">
        <v>137</v>
      </c>
      <c r="L4206" t="s">
        <v>12163</v>
      </c>
      <c r="M4206" t="s">
        <v>12164</v>
      </c>
      <c r="N4206">
        <v>0.84388888799999995</v>
      </c>
      <c r="O4206">
        <v>0</v>
      </c>
      <c r="P4206">
        <v>721</v>
      </c>
      <c r="Q4206">
        <v>0</v>
      </c>
      <c r="R4206">
        <v>0</v>
      </c>
      <c r="S4206">
        <v>0</v>
      </c>
      <c r="T4206">
        <v>23</v>
      </c>
      <c r="U4206">
        <v>0</v>
      </c>
      <c r="V4206">
        <v>0</v>
      </c>
      <c r="W4206">
        <v>0</v>
      </c>
      <c r="X4206">
        <v>80.160470888533666</v>
      </c>
      <c r="Y4206">
        <v>0</v>
      </c>
      <c r="Z4206">
        <v>0</v>
      </c>
      <c r="AA4206">
        <v>0</v>
      </c>
      <c r="AB4206">
        <v>20.492927761890765</v>
      </c>
      <c r="AC4206">
        <v>0</v>
      </c>
      <c r="AD4206">
        <v>0</v>
      </c>
      <c r="AE4206">
        <v>100.65339865042444</v>
      </c>
    </row>
    <row r="4207" spans="1:31" x14ac:dyDescent="0.25">
      <c r="A4207">
        <v>1831867</v>
      </c>
      <c r="B4207">
        <v>1</v>
      </c>
      <c r="C4207" t="s">
        <v>81</v>
      </c>
      <c r="D4207" t="s">
        <v>114</v>
      </c>
      <c r="E4207" t="s">
        <v>154</v>
      </c>
      <c r="F4207" t="s">
        <v>12165</v>
      </c>
      <c r="G4207" t="s">
        <v>150</v>
      </c>
      <c r="H4207" t="s">
        <v>157</v>
      </c>
      <c r="I4207" t="s">
        <v>135</v>
      </c>
      <c r="J4207" t="s">
        <v>136</v>
      </c>
      <c r="K4207" t="s">
        <v>151</v>
      </c>
      <c r="L4207" t="s">
        <v>12166</v>
      </c>
      <c r="M4207" t="s">
        <v>12167</v>
      </c>
      <c r="N4207">
        <v>5.1575166660000002</v>
      </c>
      <c r="O4207">
        <v>0</v>
      </c>
      <c r="P4207">
        <v>278</v>
      </c>
      <c r="Q4207">
        <v>0</v>
      </c>
      <c r="R4207">
        <v>0</v>
      </c>
      <c r="S4207">
        <v>0</v>
      </c>
      <c r="T4207">
        <v>42</v>
      </c>
      <c r="U4207">
        <v>0</v>
      </c>
      <c r="V4207">
        <v>0</v>
      </c>
      <c r="W4207">
        <v>0</v>
      </c>
      <c r="X4207">
        <v>206.88019767746394</v>
      </c>
      <c r="Y4207">
        <v>0</v>
      </c>
      <c r="Z4207">
        <v>0</v>
      </c>
      <c r="AA4207">
        <v>0</v>
      </c>
      <c r="AB4207">
        <v>56.714882633220242</v>
      </c>
      <c r="AC4207">
        <v>0</v>
      </c>
      <c r="AD4207">
        <v>0</v>
      </c>
      <c r="AE4207">
        <v>263.59508031068418</v>
      </c>
    </row>
    <row r="4208" spans="1:31" x14ac:dyDescent="0.25">
      <c r="A4208">
        <v>1831973</v>
      </c>
      <c r="B4208">
        <v>1</v>
      </c>
      <c r="C4208" t="s">
        <v>80</v>
      </c>
      <c r="D4208" t="s">
        <v>107</v>
      </c>
      <c r="E4208" t="s">
        <v>140</v>
      </c>
      <c r="F4208" t="s">
        <v>12168</v>
      </c>
      <c r="G4208" t="s">
        <v>217</v>
      </c>
      <c r="H4208" t="s">
        <v>134</v>
      </c>
      <c r="I4208" t="s">
        <v>135</v>
      </c>
      <c r="J4208" t="s">
        <v>136</v>
      </c>
      <c r="K4208" t="s">
        <v>137</v>
      </c>
      <c r="L4208" t="s">
        <v>12169</v>
      </c>
      <c r="M4208" t="s">
        <v>12170</v>
      </c>
      <c r="N4208">
        <v>3.3577777769999999</v>
      </c>
      <c r="O4208">
        <v>0</v>
      </c>
      <c r="P4208">
        <v>1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1.3184784740010003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1.3184784740010003</v>
      </c>
    </row>
    <row r="4209" spans="1:31" x14ac:dyDescent="0.25">
      <c r="A4209">
        <v>1832700</v>
      </c>
      <c r="B4209">
        <v>1</v>
      </c>
      <c r="C4209" t="s">
        <v>80</v>
      </c>
      <c r="D4209" t="s">
        <v>93</v>
      </c>
      <c r="E4209" t="s">
        <v>131</v>
      </c>
      <c r="F4209" t="s">
        <v>12171</v>
      </c>
      <c r="G4209" t="s">
        <v>133</v>
      </c>
      <c r="H4209" t="s">
        <v>134</v>
      </c>
      <c r="I4209" t="s">
        <v>135</v>
      </c>
      <c r="J4209" t="s">
        <v>136</v>
      </c>
      <c r="K4209" t="s">
        <v>137</v>
      </c>
      <c r="L4209" t="s">
        <v>12172</v>
      </c>
      <c r="M4209" t="s">
        <v>12173</v>
      </c>
      <c r="N4209">
        <v>1.124166666</v>
      </c>
      <c r="O4209">
        <v>0</v>
      </c>
      <c r="P4209">
        <v>8</v>
      </c>
      <c r="Q4209">
        <v>0</v>
      </c>
      <c r="R4209">
        <v>4</v>
      </c>
      <c r="S4209">
        <v>0</v>
      </c>
      <c r="T4209">
        <v>30</v>
      </c>
      <c r="U4209">
        <v>0</v>
      </c>
      <c r="V4209">
        <v>2</v>
      </c>
      <c r="W4209">
        <v>0</v>
      </c>
      <c r="X4209">
        <v>1.13451917154585</v>
      </c>
      <c r="Y4209">
        <v>0</v>
      </c>
      <c r="Z4209">
        <v>12.726663901785928</v>
      </c>
      <c r="AA4209">
        <v>0</v>
      </c>
      <c r="AB4209">
        <v>27.346422269243469</v>
      </c>
      <c r="AC4209">
        <v>0</v>
      </c>
      <c r="AD4209">
        <v>15.147721932263901</v>
      </c>
      <c r="AE4209">
        <v>56.355327274839148</v>
      </c>
    </row>
    <row r="4210" spans="1:31" x14ac:dyDescent="0.25">
      <c r="A4210">
        <v>1831724</v>
      </c>
      <c r="B4210">
        <v>1</v>
      </c>
      <c r="C4210" t="s">
        <v>80</v>
      </c>
      <c r="D4210" t="s">
        <v>90</v>
      </c>
      <c r="E4210" t="s">
        <v>268</v>
      </c>
      <c r="F4210" t="s">
        <v>12174</v>
      </c>
      <c r="G4210" t="s">
        <v>386</v>
      </c>
      <c r="H4210" t="s">
        <v>157</v>
      </c>
      <c r="I4210" t="s">
        <v>135</v>
      </c>
      <c r="J4210" t="s">
        <v>136</v>
      </c>
      <c r="K4210" t="s">
        <v>151</v>
      </c>
      <c r="L4210" t="s">
        <v>12175</v>
      </c>
      <c r="M4210" t="s">
        <v>12176</v>
      </c>
      <c r="N4210">
        <v>7.1111111000000005E-2</v>
      </c>
      <c r="O4210">
        <v>0</v>
      </c>
      <c r="P4210">
        <v>3924</v>
      </c>
      <c r="Q4210">
        <v>0</v>
      </c>
      <c r="R4210">
        <v>0</v>
      </c>
      <c r="S4210">
        <v>0</v>
      </c>
      <c r="T4210">
        <v>402</v>
      </c>
      <c r="U4210">
        <v>0</v>
      </c>
      <c r="V4210">
        <v>1</v>
      </c>
      <c r="W4210">
        <v>0</v>
      </c>
      <c r="X4210">
        <v>44.744458572433352</v>
      </c>
      <c r="Y4210">
        <v>0</v>
      </c>
      <c r="Z4210">
        <v>0</v>
      </c>
      <c r="AA4210">
        <v>0</v>
      </c>
      <c r="AB4210">
        <v>10.394068887281785</v>
      </c>
      <c r="AC4210">
        <v>0</v>
      </c>
      <c r="AD4210">
        <v>3.3585033977600008E-2</v>
      </c>
      <c r="AE4210">
        <v>55.172112493692737</v>
      </c>
    </row>
    <row r="4211" spans="1:31" x14ac:dyDescent="0.25">
      <c r="A4211">
        <v>1832806</v>
      </c>
      <c r="B4211">
        <v>1</v>
      </c>
      <c r="C4211" t="s">
        <v>80</v>
      </c>
      <c r="D4211" t="s">
        <v>88</v>
      </c>
      <c r="E4211" t="s">
        <v>140</v>
      </c>
      <c r="F4211" t="s">
        <v>12177</v>
      </c>
      <c r="G4211" t="s">
        <v>246</v>
      </c>
      <c r="H4211" t="s">
        <v>134</v>
      </c>
      <c r="I4211" t="s">
        <v>135</v>
      </c>
      <c r="J4211" t="s">
        <v>136</v>
      </c>
      <c r="K4211" t="s">
        <v>137</v>
      </c>
      <c r="L4211" t="s">
        <v>12178</v>
      </c>
      <c r="M4211" t="s">
        <v>12179</v>
      </c>
      <c r="N4211">
        <v>1.167777777</v>
      </c>
      <c r="O4211">
        <v>0</v>
      </c>
      <c r="P4211">
        <v>2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0.55042533414756678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0.55042533414756678</v>
      </c>
    </row>
    <row r="4212" spans="1:31" x14ac:dyDescent="0.25">
      <c r="A4212">
        <v>1832657</v>
      </c>
      <c r="B4212">
        <v>1</v>
      </c>
      <c r="C4212" t="s">
        <v>81</v>
      </c>
      <c r="D4212" t="s">
        <v>123</v>
      </c>
      <c r="E4212" t="s">
        <v>202</v>
      </c>
      <c r="F4212" t="s">
        <v>12180</v>
      </c>
      <c r="G4212" t="s">
        <v>156</v>
      </c>
      <c r="H4212" t="s">
        <v>157</v>
      </c>
      <c r="I4212" t="s">
        <v>135</v>
      </c>
      <c r="J4212" t="s">
        <v>136</v>
      </c>
      <c r="K4212" t="s">
        <v>137</v>
      </c>
      <c r="L4212" t="s">
        <v>12181</v>
      </c>
      <c r="M4212" t="s">
        <v>12182</v>
      </c>
      <c r="N4212">
        <v>0.54916666599999997</v>
      </c>
      <c r="O4212">
        <v>0</v>
      </c>
      <c r="P4212">
        <v>6281</v>
      </c>
      <c r="Q4212">
        <v>0</v>
      </c>
      <c r="R4212">
        <v>1</v>
      </c>
      <c r="S4212">
        <v>3</v>
      </c>
      <c r="T4212">
        <v>1067</v>
      </c>
      <c r="U4212">
        <v>0</v>
      </c>
      <c r="V4212">
        <v>3</v>
      </c>
      <c r="W4212">
        <v>0</v>
      </c>
      <c r="X4212">
        <v>635.44233557435325</v>
      </c>
      <c r="Y4212">
        <v>0</v>
      </c>
      <c r="Z4212">
        <v>0</v>
      </c>
      <c r="AA4212">
        <v>49.035907674392973</v>
      </c>
      <c r="AB4212">
        <v>371.60787418661499</v>
      </c>
      <c r="AC4212">
        <v>0</v>
      </c>
      <c r="AD4212">
        <v>9.6818430911011504</v>
      </c>
      <c r="AE4212">
        <v>1065.7679605264625</v>
      </c>
    </row>
    <row r="4213" spans="1:31" x14ac:dyDescent="0.25">
      <c r="A4213">
        <v>1831850</v>
      </c>
      <c r="B4213">
        <v>1</v>
      </c>
      <c r="C4213" t="s">
        <v>80</v>
      </c>
      <c r="D4213" t="s">
        <v>95</v>
      </c>
      <c r="E4213" t="s">
        <v>202</v>
      </c>
      <c r="F4213" t="s">
        <v>6934</v>
      </c>
      <c r="G4213" t="s">
        <v>156</v>
      </c>
      <c r="H4213" t="s">
        <v>157</v>
      </c>
      <c r="I4213" t="s">
        <v>135</v>
      </c>
      <c r="J4213" t="s">
        <v>136</v>
      </c>
      <c r="K4213" t="s">
        <v>137</v>
      </c>
      <c r="L4213" t="s">
        <v>12183</v>
      </c>
      <c r="M4213" t="s">
        <v>12184</v>
      </c>
      <c r="N4213">
        <v>0.11444444400000001</v>
      </c>
      <c r="O4213">
        <v>5</v>
      </c>
      <c r="P4213">
        <v>2171</v>
      </c>
      <c r="Q4213">
        <v>25</v>
      </c>
      <c r="R4213">
        <v>21</v>
      </c>
      <c r="S4213">
        <v>24</v>
      </c>
      <c r="T4213">
        <v>107</v>
      </c>
      <c r="U4213">
        <v>1</v>
      </c>
      <c r="V4213">
        <v>0</v>
      </c>
      <c r="W4213">
        <v>1.1386441645008001</v>
      </c>
      <c r="X4213">
        <v>45.966324234287441</v>
      </c>
      <c r="Y4213">
        <v>8.3050497323633774</v>
      </c>
      <c r="Z4213">
        <v>0.77308269617892222</v>
      </c>
      <c r="AA4213">
        <v>37.027090745361733</v>
      </c>
      <c r="AB4213">
        <v>9.2214440311272128</v>
      </c>
      <c r="AC4213">
        <v>0.27849848809606659</v>
      </c>
      <c r="AD4213">
        <v>0</v>
      </c>
      <c r="AE4213">
        <v>102.71013409191556</v>
      </c>
    </row>
    <row r="4214" spans="1:31" x14ac:dyDescent="0.25">
      <c r="A4214">
        <v>1831873</v>
      </c>
      <c r="B4214">
        <v>1</v>
      </c>
      <c r="C4214" t="s">
        <v>80</v>
      </c>
      <c r="D4214" t="s">
        <v>85</v>
      </c>
      <c r="E4214" t="s">
        <v>140</v>
      </c>
      <c r="F4214" t="s">
        <v>12185</v>
      </c>
      <c r="G4214" t="s">
        <v>246</v>
      </c>
      <c r="H4214" t="s">
        <v>134</v>
      </c>
      <c r="I4214" t="s">
        <v>135</v>
      </c>
      <c r="J4214" t="s">
        <v>136</v>
      </c>
      <c r="K4214" t="s">
        <v>137</v>
      </c>
      <c r="L4214" t="s">
        <v>12186</v>
      </c>
      <c r="M4214" t="s">
        <v>12187</v>
      </c>
      <c r="N4214">
        <v>0.74277777700000003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1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</row>
    <row r="4215" spans="1:31" x14ac:dyDescent="0.25">
      <c r="A4215">
        <v>1832869</v>
      </c>
      <c r="B4215">
        <v>1</v>
      </c>
      <c r="C4215" t="s">
        <v>80</v>
      </c>
      <c r="D4215" t="s">
        <v>104</v>
      </c>
      <c r="E4215" t="s">
        <v>140</v>
      </c>
      <c r="F4215" t="s">
        <v>12188</v>
      </c>
      <c r="G4215" t="s">
        <v>142</v>
      </c>
      <c r="H4215" t="s">
        <v>134</v>
      </c>
      <c r="I4215" t="s">
        <v>135</v>
      </c>
      <c r="J4215" t="s">
        <v>136</v>
      </c>
      <c r="K4215" t="s">
        <v>137</v>
      </c>
      <c r="L4215" t="s">
        <v>12189</v>
      </c>
      <c r="M4215" t="s">
        <v>12190</v>
      </c>
      <c r="N4215">
        <v>5.5591666660000003</v>
      </c>
      <c r="O4215">
        <v>0</v>
      </c>
      <c r="P4215">
        <v>2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4.218655488986875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4.218655488986875</v>
      </c>
    </row>
    <row r="4216" spans="1:31" x14ac:dyDescent="0.25">
      <c r="A4216">
        <v>1832938</v>
      </c>
      <c r="B4216">
        <v>1</v>
      </c>
      <c r="C4216" t="s">
        <v>80</v>
      </c>
      <c r="D4216" t="s">
        <v>111</v>
      </c>
      <c r="E4216" t="s">
        <v>140</v>
      </c>
      <c r="F4216" t="s">
        <v>12191</v>
      </c>
      <c r="G4216" t="s">
        <v>213</v>
      </c>
      <c r="H4216" t="s">
        <v>134</v>
      </c>
      <c r="I4216" t="s">
        <v>135</v>
      </c>
      <c r="J4216" t="s">
        <v>136</v>
      </c>
      <c r="K4216" t="s">
        <v>137</v>
      </c>
      <c r="L4216" t="s">
        <v>12192</v>
      </c>
      <c r="M4216" t="s">
        <v>12193</v>
      </c>
      <c r="N4216">
        <v>5.6174999999999997</v>
      </c>
      <c r="O4216">
        <v>0</v>
      </c>
      <c r="P4216">
        <v>7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13.239049999687667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13.239049999687667</v>
      </c>
    </row>
    <row r="4217" spans="1:31" x14ac:dyDescent="0.25">
      <c r="A4217">
        <v>1832915</v>
      </c>
      <c r="B4217">
        <v>1</v>
      </c>
      <c r="C4217" t="s">
        <v>80</v>
      </c>
      <c r="D4217" t="s">
        <v>110</v>
      </c>
      <c r="E4217" t="s">
        <v>131</v>
      </c>
      <c r="F4217" t="s">
        <v>12194</v>
      </c>
      <c r="G4217" t="s">
        <v>242</v>
      </c>
      <c r="H4217" t="s">
        <v>134</v>
      </c>
      <c r="I4217" t="s">
        <v>135</v>
      </c>
      <c r="J4217" t="s">
        <v>136</v>
      </c>
      <c r="K4217" t="s">
        <v>137</v>
      </c>
      <c r="L4217" t="s">
        <v>12195</v>
      </c>
      <c r="M4217" t="s">
        <v>12196</v>
      </c>
      <c r="N4217">
        <v>1.589444444</v>
      </c>
      <c r="O4217">
        <v>0</v>
      </c>
      <c r="P4217">
        <v>68</v>
      </c>
      <c r="Q4217">
        <v>0</v>
      </c>
      <c r="R4217">
        <v>0</v>
      </c>
      <c r="S4217">
        <v>0</v>
      </c>
      <c r="T4217">
        <v>7</v>
      </c>
      <c r="U4217">
        <v>0</v>
      </c>
      <c r="V4217">
        <v>0</v>
      </c>
      <c r="W4217">
        <v>0</v>
      </c>
      <c r="X4217">
        <v>27.042253848143691</v>
      </c>
      <c r="Y4217">
        <v>0</v>
      </c>
      <c r="Z4217">
        <v>0</v>
      </c>
      <c r="AA4217">
        <v>0</v>
      </c>
      <c r="AB4217">
        <v>8.4613069243984995</v>
      </c>
      <c r="AC4217">
        <v>0</v>
      </c>
      <c r="AD4217">
        <v>0</v>
      </c>
      <c r="AE4217">
        <v>35.503560772542187</v>
      </c>
    </row>
    <row r="4218" spans="1:31" x14ac:dyDescent="0.25">
      <c r="A4218">
        <v>1831710</v>
      </c>
      <c r="B4218">
        <v>1</v>
      </c>
      <c r="C4218" t="s">
        <v>81</v>
      </c>
      <c r="D4218" t="s">
        <v>113</v>
      </c>
      <c r="E4218" t="s">
        <v>154</v>
      </c>
      <c r="F4218" t="s">
        <v>12197</v>
      </c>
      <c r="G4218" t="s">
        <v>507</v>
      </c>
      <c r="H4218" t="s">
        <v>157</v>
      </c>
      <c r="I4218" t="s">
        <v>135</v>
      </c>
      <c r="J4218" t="s">
        <v>136</v>
      </c>
      <c r="K4218" t="s">
        <v>137</v>
      </c>
      <c r="L4218" t="s">
        <v>12198</v>
      </c>
      <c r="M4218" t="s">
        <v>12199</v>
      </c>
      <c r="N4218">
        <v>1.2024999999999999</v>
      </c>
      <c r="O4218">
        <v>0</v>
      </c>
      <c r="P4218">
        <v>19</v>
      </c>
      <c r="Q4218">
        <v>0</v>
      </c>
      <c r="R4218">
        <v>8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3.3870303343710662</v>
      </c>
      <c r="Y4218">
        <v>0</v>
      </c>
      <c r="Z4218">
        <v>64.590939491465591</v>
      </c>
      <c r="AA4218">
        <v>0</v>
      </c>
      <c r="AB4218">
        <v>0</v>
      </c>
      <c r="AC4218">
        <v>0</v>
      </c>
      <c r="AD4218">
        <v>0</v>
      </c>
      <c r="AE4218">
        <v>67.977969825836652</v>
      </c>
    </row>
    <row r="4219" spans="1:31" x14ac:dyDescent="0.25">
      <c r="A4219">
        <v>1831856</v>
      </c>
      <c r="B4219">
        <v>1</v>
      </c>
      <c r="C4219" t="s">
        <v>81</v>
      </c>
      <c r="D4219" t="s">
        <v>122</v>
      </c>
      <c r="E4219" t="s">
        <v>154</v>
      </c>
      <c r="F4219" t="s">
        <v>12200</v>
      </c>
      <c r="G4219" t="s">
        <v>175</v>
      </c>
      <c r="H4219" t="s">
        <v>157</v>
      </c>
      <c r="I4219" t="s">
        <v>135</v>
      </c>
      <c r="J4219" t="s">
        <v>136</v>
      </c>
      <c r="K4219" t="s">
        <v>137</v>
      </c>
      <c r="L4219" t="s">
        <v>12201</v>
      </c>
      <c r="M4219" t="s">
        <v>12202</v>
      </c>
      <c r="N4219">
        <v>3.0872222219999998</v>
      </c>
      <c r="O4219">
        <v>0</v>
      </c>
      <c r="P4219">
        <v>80</v>
      </c>
      <c r="Q4219">
        <v>0</v>
      </c>
      <c r="R4219">
        <v>0</v>
      </c>
      <c r="S4219">
        <v>1</v>
      </c>
      <c r="T4219">
        <v>3</v>
      </c>
      <c r="U4219">
        <v>0</v>
      </c>
      <c r="V4219">
        <v>0</v>
      </c>
      <c r="W4219">
        <v>0</v>
      </c>
      <c r="X4219">
        <v>28.029378465570211</v>
      </c>
      <c r="Y4219">
        <v>0</v>
      </c>
      <c r="Z4219">
        <v>0</v>
      </c>
      <c r="AA4219">
        <v>4.7036720089246504</v>
      </c>
      <c r="AB4219">
        <v>0.28713060162505</v>
      </c>
      <c r="AC4219">
        <v>0</v>
      </c>
      <c r="AD4219">
        <v>0</v>
      </c>
      <c r="AE4219">
        <v>33.020181076119911</v>
      </c>
    </row>
    <row r="4220" spans="1:31" x14ac:dyDescent="0.25">
      <c r="A4220">
        <v>1832723</v>
      </c>
      <c r="B4220">
        <v>1</v>
      </c>
      <c r="C4220" t="s">
        <v>80</v>
      </c>
      <c r="D4220" t="s">
        <v>86</v>
      </c>
      <c r="E4220" t="s">
        <v>140</v>
      </c>
      <c r="F4220" t="s">
        <v>12203</v>
      </c>
      <c r="G4220" t="s">
        <v>246</v>
      </c>
      <c r="H4220" t="s">
        <v>134</v>
      </c>
      <c r="I4220" t="s">
        <v>135</v>
      </c>
      <c r="J4220" t="s">
        <v>136</v>
      </c>
      <c r="K4220" t="s">
        <v>137</v>
      </c>
      <c r="L4220" t="s">
        <v>12204</v>
      </c>
      <c r="M4220" t="s">
        <v>12205</v>
      </c>
      <c r="N4220">
        <v>1.7919444440000001</v>
      </c>
      <c r="O4220">
        <v>0</v>
      </c>
      <c r="P4220">
        <v>1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1.6297412617515588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1.6297412617515588</v>
      </c>
    </row>
    <row r="4221" spans="1:31" x14ac:dyDescent="0.25">
      <c r="A4221">
        <v>1832932</v>
      </c>
      <c r="B4221">
        <v>1</v>
      </c>
      <c r="C4221" t="s">
        <v>80</v>
      </c>
      <c r="D4221" t="s">
        <v>93</v>
      </c>
      <c r="E4221" t="s">
        <v>131</v>
      </c>
      <c r="F4221" t="s">
        <v>12206</v>
      </c>
      <c r="G4221" t="s">
        <v>133</v>
      </c>
      <c r="H4221" t="s">
        <v>134</v>
      </c>
      <c r="I4221" t="s">
        <v>135</v>
      </c>
      <c r="J4221" t="s">
        <v>136</v>
      </c>
      <c r="K4221" t="s">
        <v>137</v>
      </c>
      <c r="L4221" t="s">
        <v>12207</v>
      </c>
      <c r="M4221" t="s">
        <v>12208</v>
      </c>
      <c r="N4221">
        <v>0.99194444400000004</v>
      </c>
      <c r="O4221">
        <v>0</v>
      </c>
      <c r="P4221">
        <v>1</v>
      </c>
      <c r="Q4221">
        <v>0</v>
      </c>
      <c r="R4221">
        <v>3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0.42767216573253336</v>
      </c>
      <c r="Y4221">
        <v>0</v>
      </c>
      <c r="Z4221">
        <v>7.5015192428931323</v>
      </c>
      <c r="AA4221">
        <v>0</v>
      </c>
      <c r="AB4221">
        <v>0</v>
      </c>
      <c r="AC4221">
        <v>0</v>
      </c>
      <c r="AD4221">
        <v>0</v>
      </c>
      <c r="AE4221">
        <v>7.9291914086256661</v>
      </c>
    </row>
    <row r="4222" spans="1:31" x14ac:dyDescent="0.25">
      <c r="A4222">
        <v>1833021</v>
      </c>
      <c r="B4222">
        <v>1</v>
      </c>
      <c r="C4222" t="s">
        <v>80</v>
      </c>
      <c r="D4222" t="s">
        <v>103</v>
      </c>
      <c r="E4222" t="s">
        <v>140</v>
      </c>
      <c r="F4222" t="s">
        <v>12209</v>
      </c>
      <c r="G4222" t="s">
        <v>142</v>
      </c>
      <c r="H4222" t="s">
        <v>134</v>
      </c>
      <c r="I4222" t="s">
        <v>135</v>
      </c>
      <c r="J4222" t="s">
        <v>136</v>
      </c>
      <c r="K4222" t="s">
        <v>137</v>
      </c>
      <c r="L4222" t="s">
        <v>12210</v>
      </c>
      <c r="M4222" t="s">
        <v>12211</v>
      </c>
      <c r="N4222">
        <v>1.6316666660000001</v>
      </c>
      <c r="O4222">
        <v>0</v>
      </c>
      <c r="P4222">
        <v>1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</row>
    <row r="4223" spans="1:31" x14ac:dyDescent="0.25">
      <c r="A4223">
        <v>1832978</v>
      </c>
      <c r="B4223">
        <v>1</v>
      </c>
      <c r="C4223" t="s">
        <v>80</v>
      </c>
      <c r="D4223" t="s">
        <v>103</v>
      </c>
      <c r="E4223" t="s">
        <v>164</v>
      </c>
      <c r="F4223" t="s">
        <v>12212</v>
      </c>
      <c r="G4223" t="s">
        <v>156</v>
      </c>
      <c r="H4223" t="s">
        <v>157</v>
      </c>
      <c r="I4223" t="s">
        <v>135</v>
      </c>
      <c r="J4223" t="s">
        <v>136</v>
      </c>
      <c r="K4223" t="s">
        <v>137</v>
      </c>
      <c r="L4223" t="s">
        <v>12213</v>
      </c>
      <c r="M4223" t="s">
        <v>12214</v>
      </c>
      <c r="N4223">
        <v>0.60583333299999997</v>
      </c>
      <c r="O4223">
        <v>0</v>
      </c>
      <c r="P4223">
        <v>1</v>
      </c>
      <c r="Q4223">
        <v>5</v>
      </c>
      <c r="R4223">
        <v>10</v>
      </c>
      <c r="S4223">
        <v>6</v>
      </c>
      <c r="T4223">
        <v>8</v>
      </c>
      <c r="U4223">
        <v>19</v>
      </c>
      <c r="V4223">
        <v>1</v>
      </c>
      <c r="W4223">
        <v>0</v>
      </c>
      <c r="X4223">
        <v>0.27787394694104167</v>
      </c>
      <c r="Y4223">
        <v>107.81606336243588</v>
      </c>
      <c r="Z4223">
        <v>33.460150391909998</v>
      </c>
      <c r="AA4223">
        <v>64.280352219131998</v>
      </c>
      <c r="AB4223">
        <v>42.904397824148184</v>
      </c>
      <c r="AC4223">
        <v>1052.9663874303847</v>
      </c>
      <c r="AD4223">
        <v>7.7534143950613341</v>
      </c>
      <c r="AE4223">
        <v>1309.458639570013</v>
      </c>
    </row>
    <row r="4224" spans="1:31" x14ac:dyDescent="0.25">
      <c r="A4224">
        <v>1832729</v>
      </c>
      <c r="B4224">
        <v>1</v>
      </c>
      <c r="C4224" t="s">
        <v>80</v>
      </c>
      <c r="D4224" t="s">
        <v>107</v>
      </c>
      <c r="E4224" t="s">
        <v>202</v>
      </c>
      <c r="F4224" t="s">
        <v>12215</v>
      </c>
      <c r="G4224" t="s">
        <v>156</v>
      </c>
      <c r="H4224" t="s">
        <v>157</v>
      </c>
      <c r="I4224" t="s">
        <v>135</v>
      </c>
      <c r="J4224" t="s">
        <v>136</v>
      </c>
      <c r="K4224" t="s">
        <v>137</v>
      </c>
      <c r="L4224" t="s">
        <v>12216</v>
      </c>
      <c r="M4224" t="s">
        <v>12217</v>
      </c>
      <c r="N4224">
        <v>0.26638888799999999</v>
      </c>
      <c r="O4224">
        <v>3</v>
      </c>
      <c r="P4224">
        <v>1262</v>
      </c>
      <c r="Q4224">
        <v>5</v>
      </c>
      <c r="R4224">
        <v>97</v>
      </c>
      <c r="S4224">
        <v>17</v>
      </c>
      <c r="T4224">
        <v>158</v>
      </c>
      <c r="U4224">
        <v>0</v>
      </c>
      <c r="V4224">
        <v>4</v>
      </c>
      <c r="W4224">
        <v>0.27090358642841672</v>
      </c>
      <c r="X4224">
        <v>66.923676371019567</v>
      </c>
      <c r="Y4224">
        <v>2.0225930273048505</v>
      </c>
      <c r="Z4224">
        <v>4.2121786664355225</v>
      </c>
      <c r="AA4224">
        <v>24.822003621211802</v>
      </c>
      <c r="AB4224">
        <v>26.337164143869312</v>
      </c>
      <c r="AC4224">
        <v>0</v>
      </c>
      <c r="AD4224">
        <v>10.185722562237951</v>
      </c>
      <c r="AE4224">
        <v>134.77424197850743</v>
      </c>
    </row>
    <row r="4225" spans="1:31" x14ac:dyDescent="0.25">
      <c r="A4225">
        <v>1832809</v>
      </c>
      <c r="B4225">
        <v>1</v>
      </c>
      <c r="C4225" t="s">
        <v>80</v>
      </c>
      <c r="D4225" t="s">
        <v>101</v>
      </c>
      <c r="E4225" t="s">
        <v>131</v>
      </c>
      <c r="F4225" t="s">
        <v>12218</v>
      </c>
      <c r="G4225" t="s">
        <v>133</v>
      </c>
      <c r="H4225" t="s">
        <v>134</v>
      </c>
      <c r="I4225" t="s">
        <v>135</v>
      </c>
      <c r="J4225" t="s">
        <v>136</v>
      </c>
      <c r="K4225" t="s">
        <v>137</v>
      </c>
      <c r="L4225" t="s">
        <v>12219</v>
      </c>
      <c r="M4225" t="s">
        <v>12220</v>
      </c>
      <c r="N4225">
        <v>3.0761111109999999</v>
      </c>
      <c r="O4225">
        <v>0</v>
      </c>
      <c r="P4225">
        <v>96</v>
      </c>
      <c r="Q4225">
        <v>0</v>
      </c>
      <c r="R4225">
        <v>1</v>
      </c>
      <c r="S4225">
        <v>0</v>
      </c>
      <c r="T4225">
        <v>9</v>
      </c>
      <c r="U4225">
        <v>0</v>
      </c>
      <c r="V4225">
        <v>0</v>
      </c>
      <c r="W4225">
        <v>0</v>
      </c>
      <c r="X4225">
        <v>79.423504614730874</v>
      </c>
      <c r="Y4225">
        <v>0</v>
      </c>
      <c r="Z4225">
        <v>1.5232168320500001E-2</v>
      </c>
      <c r="AA4225">
        <v>0</v>
      </c>
      <c r="AB4225">
        <v>8.3718499344764172</v>
      </c>
      <c r="AC4225">
        <v>0</v>
      </c>
      <c r="AD4225">
        <v>0</v>
      </c>
      <c r="AE4225">
        <v>87.810586717527784</v>
      </c>
    </row>
    <row r="4226" spans="1:31" x14ac:dyDescent="0.25">
      <c r="A4226">
        <v>1831790</v>
      </c>
      <c r="B4226">
        <v>1</v>
      </c>
      <c r="C4226" t="s">
        <v>80</v>
      </c>
      <c r="D4226" t="s">
        <v>100</v>
      </c>
      <c r="E4226" t="s">
        <v>202</v>
      </c>
      <c r="F4226" t="s">
        <v>12221</v>
      </c>
      <c r="G4226" t="s">
        <v>156</v>
      </c>
      <c r="H4226" t="s">
        <v>157</v>
      </c>
      <c r="I4226" t="s">
        <v>135</v>
      </c>
      <c r="J4226" t="s">
        <v>136</v>
      </c>
      <c r="K4226" t="s">
        <v>137</v>
      </c>
      <c r="L4226" t="s">
        <v>12222</v>
      </c>
      <c r="M4226" t="s">
        <v>12223</v>
      </c>
      <c r="N4226">
        <v>7.6388888000000002E-2</v>
      </c>
      <c r="O4226">
        <v>0</v>
      </c>
      <c r="P4226">
        <v>77</v>
      </c>
      <c r="Q4226">
        <v>3</v>
      </c>
      <c r="R4226">
        <v>20</v>
      </c>
      <c r="S4226">
        <v>9</v>
      </c>
      <c r="T4226">
        <v>158</v>
      </c>
      <c r="U4226">
        <v>2</v>
      </c>
      <c r="V4226">
        <v>0</v>
      </c>
      <c r="W4226">
        <v>0</v>
      </c>
      <c r="X4226">
        <v>2.3526938076203994</v>
      </c>
      <c r="Y4226">
        <v>0.56900693772229993</v>
      </c>
      <c r="Z4226">
        <v>0.47849833519039991</v>
      </c>
      <c r="AA4226">
        <v>12.588347089284399</v>
      </c>
      <c r="AB4226">
        <v>32.802168628147598</v>
      </c>
      <c r="AC4226">
        <v>4.3762506259279998</v>
      </c>
      <c r="AD4226">
        <v>0</v>
      </c>
      <c r="AE4226">
        <v>53.166965423893096</v>
      </c>
    </row>
    <row r="4227" spans="1:31" x14ac:dyDescent="0.25">
      <c r="A4227">
        <v>1831956</v>
      </c>
      <c r="B4227">
        <v>1</v>
      </c>
      <c r="C4227" t="s">
        <v>80</v>
      </c>
      <c r="D4227" t="s">
        <v>95</v>
      </c>
      <c r="E4227" t="s">
        <v>202</v>
      </c>
      <c r="F4227" t="s">
        <v>6934</v>
      </c>
      <c r="G4227" t="s">
        <v>386</v>
      </c>
      <c r="H4227" t="s">
        <v>157</v>
      </c>
      <c r="I4227" t="s">
        <v>179</v>
      </c>
      <c r="J4227" t="s">
        <v>136</v>
      </c>
      <c r="K4227" t="s">
        <v>137</v>
      </c>
      <c r="L4227" t="s">
        <v>12224</v>
      </c>
      <c r="M4227" t="s">
        <v>12225</v>
      </c>
      <c r="N4227">
        <v>0.03</v>
      </c>
      <c r="O4227">
        <v>5</v>
      </c>
      <c r="P4227">
        <v>2062</v>
      </c>
      <c r="Q4227">
        <v>25</v>
      </c>
      <c r="R4227">
        <v>19</v>
      </c>
      <c r="S4227">
        <v>24</v>
      </c>
      <c r="T4227">
        <v>106</v>
      </c>
      <c r="U4227">
        <v>1</v>
      </c>
      <c r="V4227">
        <v>0</v>
      </c>
      <c r="W4227">
        <v>0.32076158678999994</v>
      </c>
      <c r="X4227">
        <v>12.193456450422559</v>
      </c>
      <c r="Y4227">
        <v>2.2824067619189994</v>
      </c>
      <c r="Z4227">
        <v>0.21003194025300001</v>
      </c>
      <c r="AA4227">
        <v>10.632626677622699</v>
      </c>
      <c r="AB4227">
        <v>2.6892028728299984</v>
      </c>
      <c r="AC4227">
        <v>7.6505126295599996E-2</v>
      </c>
      <c r="AD4227">
        <v>0</v>
      </c>
      <c r="AE4227">
        <v>28.404991416132855</v>
      </c>
    </row>
    <row r="4228" spans="1:31" x14ac:dyDescent="0.25">
      <c r="A4228">
        <v>1832497</v>
      </c>
      <c r="B4228">
        <v>1</v>
      </c>
      <c r="C4228" t="s">
        <v>80</v>
      </c>
      <c r="D4228" t="s">
        <v>104</v>
      </c>
      <c r="E4228" t="s">
        <v>164</v>
      </c>
      <c r="F4228" t="s">
        <v>3963</v>
      </c>
      <c r="G4228" t="s">
        <v>156</v>
      </c>
      <c r="H4228" t="s">
        <v>157</v>
      </c>
      <c r="I4228" t="s">
        <v>135</v>
      </c>
      <c r="J4228" t="s">
        <v>136</v>
      </c>
      <c r="K4228" t="s">
        <v>137</v>
      </c>
      <c r="L4228" t="s">
        <v>12226</v>
      </c>
      <c r="M4228" t="s">
        <v>12227</v>
      </c>
      <c r="N4228">
        <v>0.42333333299999998</v>
      </c>
      <c r="O4228">
        <v>4</v>
      </c>
      <c r="P4228">
        <v>1690</v>
      </c>
      <c r="Q4228">
        <v>10</v>
      </c>
      <c r="R4228">
        <v>17</v>
      </c>
      <c r="S4228">
        <v>15</v>
      </c>
      <c r="T4228">
        <v>184</v>
      </c>
      <c r="U4228">
        <v>3</v>
      </c>
      <c r="V4228">
        <v>0</v>
      </c>
      <c r="W4228">
        <v>0.21418552575559999</v>
      </c>
      <c r="X4228">
        <v>154.80576214959143</v>
      </c>
      <c r="Y4228">
        <v>3.1940308220348004</v>
      </c>
      <c r="Z4228">
        <v>2.1705423620138671</v>
      </c>
      <c r="AA4228">
        <v>169.9580363950584</v>
      </c>
      <c r="AB4228">
        <v>44.890996406981792</v>
      </c>
      <c r="AC4228">
        <v>20.2655995883032</v>
      </c>
      <c r="AD4228">
        <v>0</v>
      </c>
      <c r="AE4228">
        <v>395.49915324973904</v>
      </c>
    </row>
    <row r="4229" spans="1:31" x14ac:dyDescent="0.25">
      <c r="A4229">
        <v>1831833</v>
      </c>
      <c r="B4229">
        <v>1</v>
      </c>
      <c r="C4229" t="s">
        <v>80</v>
      </c>
      <c r="D4229" t="s">
        <v>105</v>
      </c>
      <c r="E4229" t="s">
        <v>223</v>
      </c>
      <c r="F4229" t="s">
        <v>12228</v>
      </c>
      <c r="G4229" t="s">
        <v>2957</v>
      </c>
      <c r="H4229" t="s">
        <v>134</v>
      </c>
      <c r="I4229" t="s">
        <v>135</v>
      </c>
      <c r="J4229" t="s">
        <v>136</v>
      </c>
      <c r="K4229" t="s">
        <v>137</v>
      </c>
      <c r="L4229" t="s">
        <v>12229</v>
      </c>
      <c r="M4229" t="s">
        <v>12230</v>
      </c>
      <c r="N4229">
        <v>8.4352777769999996</v>
      </c>
      <c r="O4229">
        <v>0</v>
      </c>
      <c r="P4229">
        <v>54</v>
      </c>
      <c r="Q4229">
        <v>0</v>
      </c>
      <c r="R4229">
        <v>0</v>
      </c>
      <c r="S4229">
        <v>0</v>
      </c>
      <c r="T4229">
        <v>9</v>
      </c>
      <c r="U4229">
        <v>0</v>
      </c>
      <c r="V4229">
        <v>0</v>
      </c>
      <c r="W4229">
        <v>0</v>
      </c>
      <c r="X4229">
        <v>87.659015509145007</v>
      </c>
      <c r="Y4229">
        <v>0</v>
      </c>
      <c r="Z4229">
        <v>0</v>
      </c>
      <c r="AA4229">
        <v>0</v>
      </c>
      <c r="AB4229">
        <v>93.889332858208363</v>
      </c>
      <c r="AC4229">
        <v>0</v>
      </c>
      <c r="AD4229">
        <v>0</v>
      </c>
      <c r="AE4229">
        <v>181.54834836735336</v>
      </c>
    </row>
    <row r="4230" spans="1:31" x14ac:dyDescent="0.25">
      <c r="A4230">
        <v>1832852</v>
      </c>
      <c r="B4230">
        <v>1</v>
      </c>
      <c r="C4230" t="s">
        <v>81</v>
      </c>
      <c r="D4230" t="s">
        <v>112</v>
      </c>
      <c r="E4230" t="s">
        <v>131</v>
      </c>
      <c r="F4230" t="s">
        <v>12231</v>
      </c>
      <c r="G4230" t="s">
        <v>340</v>
      </c>
      <c r="H4230" t="s">
        <v>134</v>
      </c>
      <c r="I4230" t="s">
        <v>135</v>
      </c>
      <c r="J4230" t="s">
        <v>136</v>
      </c>
      <c r="K4230" t="s">
        <v>137</v>
      </c>
      <c r="L4230" t="s">
        <v>12232</v>
      </c>
      <c r="M4230" t="s">
        <v>12233</v>
      </c>
      <c r="N4230">
        <v>3.688055555</v>
      </c>
      <c r="O4230">
        <v>0</v>
      </c>
      <c r="P4230">
        <v>673</v>
      </c>
      <c r="Q4230">
        <v>0</v>
      </c>
      <c r="R4230">
        <v>0</v>
      </c>
      <c r="S4230">
        <v>0</v>
      </c>
      <c r="T4230">
        <v>53</v>
      </c>
      <c r="U4230">
        <v>0</v>
      </c>
      <c r="V4230">
        <v>0</v>
      </c>
      <c r="W4230">
        <v>0</v>
      </c>
      <c r="X4230">
        <v>490.48819117477331</v>
      </c>
      <c r="Y4230">
        <v>0</v>
      </c>
      <c r="Z4230">
        <v>0</v>
      </c>
      <c r="AA4230">
        <v>0</v>
      </c>
      <c r="AB4230">
        <v>74.602813380571135</v>
      </c>
      <c r="AC4230">
        <v>0</v>
      </c>
      <c r="AD4230">
        <v>0</v>
      </c>
      <c r="AE4230">
        <v>565.0910045553444</v>
      </c>
    </row>
    <row r="4231" spans="1:31" x14ac:dyDescent="0.25">
      <c r="A4231">
        <v>1832603</v>
      </c>
      <c r="B4231">
        <v>1</v>
      </c>
      <c r="C4231" t="s">
        <v>80</v>
      </c>
      <c r="D4231" t="s">
        <v>100</v>
      </c>
      <c r="E4231" t="s">
        <v>140</v>
      </c>
      <c r="F4231" t="s">
        <v>12234</v>
      </c>
      <c r="G4231" t="s">
        <v>213</v>
      </c>
      <c r="H4231" t="s">
        <v>134</v>
      </c>
      <c r="I4231" t="s">
        <v>135</v>
      </c>
      <c r="J4231" t="s">
        <v>136</v>
      </c>
      <c r="K4231" t="s">
        <v>137</v>
      </c>
      <c r="L4231" t="s">
        <v>12235</v>
      </c>
      <c r="M4231" t="s">
        <v>12236</v>
      </c>
      <c r="N4231">
        <v>1.7538888880000001</v>
      </c>
      <c r="O4231">
        <v>0</v>
      </c>
      <c r="P4231">
        <v>10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2.4092956912409336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2.4092956912409336</v>
      </c>
    </row>
    <row r="4232" spans="1:31" x14ac:dyDescent="0.25">
      <c r="A4232">
        <v>1831727</v>
      </c>
      <c r="B4232">
        <v>1</v>
      </c>
      <c r="C4232" t="s">
        <v>80</v>
      </c>
      <c r="D4232" t="s">
        <v>105</v>
      </c>
      <c r="E4232" t="s">
        <v>202</v>
      </c>
      <c r="F4232" t="s">
        <v>1159</v>
      </c>
      <c r="G4232" t="s">
        <v>156</v>
      </c>
      <c r="H4232" t="s">
        <v>157</v>
      </c>
      <c r="I4232" t="s">
        <v>135</v>
      </c>
      <c r="J4232" t="s">
        <v>136</v>
      </c>
      <c r="K4232" t="s">
        <v>137</v>
      </c>
      <c r="L4232" t="s">
        <v>12237</v>
      </c>
      <c r="M4232" t="s">
        <v>12238</v>
      </c>
      <c r="N4232">
        <v>0.53388888800000001</v>
      </c>
      <c r="O4232">
        <v>0</v>
      </c>
      <c r="P4232">
        <v>417</v>
      </c>
      <c r="Q4232">
        <v>1</v>
      </c>
      <c r="R4232">
        <v>30</v>
      </c>
      <c r="S4232">
        <v>4</v>
      </c>
      <c r="T4232">
        <v>57</v>
      </c>
      <c r="U4232">
        <v>7</v>
      </c>
      <c r="V4232">
        <v>0</v>
      </c>
      <c r="W4232">
        <v>0</v>
      </c>
      <c r="X4232">
        <v>43.443658676082741</v>
      </c>
      <c r="Y4232">
        <v>2.7283965429051165</v>
      </c>
      <c r="Z4232">
        <v>3.9516136436186668</v>
      </c>
      <c r="AA4232">
        <v>29.243190048090735</v>
      </c>
      <c r="AB4232">
        <v>14.512615019831467</v>
      </c>
      <c r="AC4232">
        <v>80.609429058225061</v>
      </c>
      <c r="AD4232">
        <v>0</v>
      </c>
      <c r="AE4232">
        <v>174.48890298875381</v>
      </c>
    </row>
    <row r="4233" spans="1:31" x14ac:dyDescent="0.25">
      <c r="A4233">
        <v>1831976</v>
      </c>
      <c r="B4233">
        <v>1</v>
      </c>
      <c r="C4233" t="s">
        <v>80</v>
      </c>
      <c r="D4233" t="s">
        <v>90</v>
      </c>
      <c r="E4233" t="s">
        <v>252</v>
      </c>
      <c r="F4233" t="s">
        <v>12239</v>
      </c>
      <c r="G4233" t="s">
        <v>12240</v>
      </c>
      <c r="H4233" t="s">
        <v>134</v>
      </c>
      <c r="I4233" t="s">
        <v>135</v>
      </c>
      <c r="J4233" t="s">
        <v>136</v>
      </c>
      <c r="K4233" t="s">
        <v>137</v>
      </c>
      <c r="L4233" t="s">
        <v>12241</v>
      </c>
      <c r="M4233" t="s">
        <v>12242</v>
      </c>
      <c r="N4233">
        <v>0.752222222</v>
      </c>
      <c r="O4233">
        <v>0</v>
      </c>
      <c r="P4233">
        <v>532</v>
      </c>
      <c r="Q4233">
        <v>0</v>
      </c>
      <c r="R4233">
        <v>0</v>
      </c>
      <c r="S4233">
        <v>0</v>
      </c>
      <c r="T4233">
        <v>50</v>
      </c>
      <c r="U4233">
        <v>0</v>
      </c>
      <c r="V4233">
        <v>0</v>
      </c>
      <c r="W4233">
        <v>0</v>
      </c>
      <c r="X4233">
        <v>104.88140948944149</v>
      </c>
      <c r="Y4233">
        <v>0</v>
      </c>
      <c r="Z4233">
        <v>0</v>
      </c>
      <c r="AA4233">
        <v>0</v>
      </c>
      <c r="AB4233">
        <v>97.544805064125356</v>
      </c>
      <c r="AC4233">
        <v>0</v>
      </c>
      <c r="AD4233">
        <v>0</v>
      </c>
      <c r="AE4233">
        <v>202.42621455356687</v>
      </c>
    </row>
    <row r="4234" spans="1:31" x14ac:dyDescent="0.25">
      <c r="A4234">
        <v>1831913</v>
      </c>
      <c r="B4234">
        <v>1</v>
      </c>
      <c r="C4234" t="s">
        <v>80</v>
      </c>
      <c r="D4234" t="s">
        <v>91</v>
      </c>
      <c r="E4234" t="s">
        <v>164</v>
      </c>
      <c r="F4234" t="s">
        <v>12243</v>
      </c>
      <c r="G4234" t="s">
        <v>156</v>
      </c>
      <c r="H4234" t="s">
        <v>157</v>
      </c>
      <c r="I4234" t="s">
        <v>135</v>
      </c>
      <c r="J4234" t="s">
        <v>136</v>
      </c>
      <c r="K4234" t="s">
        <v>137</v>
      </c>
      <c r="L4234" t="s">
        <v>12244</v>
      </c>
      <c r="M4234" t="s">
        <v>12245</v>
      </c>
      <c r="N4234">
        <v>2.8716666659999999</v>
      </c>
      <c r="O4234">
        <v>2</v>
      </c>
      <c r="P4234">
        <v>9</v>
      </c>
      <c r="Q4234">
        <v>12</v>
      </c>
      <c r="R4234">
        <v>16</v>
      </c>
      <c r="S4234">
        <v>5</v>
      </c>
      <c r="T4234">
        <v>53</v>
      </c>
      <c r="U4234">
        <v>1</v>
      </c>
      <c r="V4234">
        <v>0</v>
      </c>
      <c r="W4234">
        <v>2.3363266734219001</v>
      </c>
      <c r="X4234">
        <v>6.110459970203725</v>
      </c>
      <c r="Y4234">
        <v>53.123601144281253</v>
      </c>
      <c r="Z4234">
        <v>18.336555838145575</v>
      </c>
      <c r="AA4234">
        <v>117.92557340675035</v>
      </c>
      <c r="AB4234">
        <v>101.08390181075382</v>
      </c>
      <c r="AC4234">
        <v>14.118714510864002</v>
      </c>
      <c r="AD4234">
        <v>0</v>
      </c>
      <c r="AE4234">
        <v>313.03513335442057</v>
      </c>
    </row>
    <row r="4235" spans="1:31" x14ac:dyDescent="0.25">
      <c r="A4235">
        <v>1832995</v>
      </c>
      <c r="B4235">
        <v>1</v>
      </c>
      <c r="C4235" t="s">
        <v>81</v>
      </c>
      <c r="D4235" t="s">
        <v>123</v>
      </c>
      <c r="E4235" t="s">
        <v>154</v>
      </c>
      <c r="F4235" t="s">
        <v>2629</v>
      </c>
      <c r="G4235" t="s">
        <v>156</v>
      </c>
      <c r="H4235" t="s">
        <v>157</v>
      </c>
      <c r="I4235" t="s">
        <v>135</v>
      </c>
      <c r="J4235" t="s">
        <v>136</v>
      </c>
      <c r="K4235" t="s">
        <v>137</v>
      </c>
      <c r="L4235" t="s">
        <v>12246</v>
      </c>
      <c r="M4235" t="s">
        <v>12247</v>
      </c>
      <c r="N4235">
        <v>5.3172222219999998</v>
      </c>
      <c r="O4235">
        <v>5</v>
      </c>
      <c r="P4235">
        <v>7</v>
      </c>
      <c r="Q4235">
        <v>178</v>
      </c>
      <c r="R4235">
        <v>129</v>
      </c>
      <c r="S4235">
        <v>28</v>
      </c>
      <c r="T4235">
        <v>14</v>
      </c>
      <c r="U4235">
        <v>0</v>
      </c>
      <c r="V4235">
        <v>0</v>
      </c>
      <c r="W4235">
        <v>11.054216476054549</v>
      </c>
      <c r="X4235">
        <v>29.208628497763907</v>
      </c>
      <c r="Y4235">
        <v>644.34933098040608</v>
      </c>
      <c r="Z4235">
        <v>599.09544621612827</v>
      </c>
      <c r="AA4235">
        <v>137.12052313196543</v>
      </c>
      <c r="AB4235">
        <v>53.340546454548374</v>
      </c>
      <c r="AC4235">
        <v>0</v>
      </c>
      <c r="AD4235">
        <v>0</v>
      </c>
      <c r="AE4235">
        <v>1474.1686917568666</v>
      </c>
    </row>
    <row r="4236" spans="1:31" x14ac:dyDescent="0.25">
      <c r="A4236">
        <v>1831770</v>
      </c>
      <c r="B4236">
        <v>1</v>
      </c>
      <c r="C4236" t="s">
        <v>81</v>
      </c>
      <c r="D4236" t="s">
        <v>114</v>
      </c>
      <c r="E4236" t="s">
        <v>164</v>
      </c>
      <c r="F4236" t="s">
        <v>12248</v>
      </c>
      <c r="G4236" t="s">
        <v>156</v>
      </c>
      <c r="H4236" t="s">
        <v>157</v>
      </c>
      <c r="I4236" t="s">
        <v>135</v>
      </c>
      <c r="J4236" t="s">
        <v>136</v>
      </c>
      <c r="K4236" t="s">
        <v>137</v>
      </c>
      <c r="L4236" t="s">
        <v>12249</v>
      </c>
      <c r="M4236" t="s">
        <v>12250</v>
      </c>
      <c r="N4236">
        <v>1.400555555</v>
      </c>
      <c r="O4236">
        <v>0</v>
      </c>
      <c r="P4236">
        <v>2044</v>
      </c>
      <c r="Q4236">
        <v>2</v>
      </c>
      <c r="R4236">
        <v>11</v>
      </c>
      <c r="S4236">
        <v>7</v>
      </c>
      <c r="T4236">
        <v>159</v>
      </c>
      <c r="U4236">
        <v>0</v>
      </c>
      <c r="V4236">
        <v>0</v>
      </c>
      <c r="W4236">
        <v>0</v>
      </c>
      <c r="X4236">
        <v>204.72697437412936</v>
      </c>
      <c r="Y4236">
        <v>0.52121898949740009</v>
      </c>
      <c r="Z4236">
        <v>2.2503359008850001</v>
      </c>
      <c r="AA4236">
        <v>12.374729809710301</v>
      </c>
      <c r="AB4236">
        <v>25.639217633900351</v>
      </c>
      <c r="AC4236">
        <v>0</v>
      </c>
      <c r="AD4236">
        <v>0</v>
      </c>
      <c r="AE4236">
        <v>245.51247670812242</v>
      </c>
    </row>
    <row r="4237" spans="1:31" x14ac:dyDescent="0.25">
      <c r="A4237">
        <v>1832168</v>
      </c>
      <c r="B4237">
        <v>1</v>
      </c>
      <c r="C4237" t="s">
        <v>80</v>
      </c>
      <c r="D4237" t="s">
        <v>89</v>
      </c>
      <c r="E4237" t="s">
        <v>223</v>
      </c>
      <c r="F4237" t="s">
        <v>12251</v>
      </c>
      <c r="G4237" t="s">
        <v>150</v>
      </c>
      <c r="H4237" t="s">
        <v>134</v>
      </c>
      <c r="I4237" t="s">
        <v>135</v>
      </c>
      <c r="J4237" t="s">
        <v>136</v>
      </c>
      <c r="K4237" t="s">
        <v>151</v>
      </c>
      <c r="L4237" t="s">
        <v>12252</v>
      </c>
      <c r="M4237" t="s">
        <v>12253</v>
      </c>
      <c r="N4237">
        <v>2.4385202769999998</v>
      </c>
      <c r="O4237">
        <v>0</v>
      </c>
      <c r="P4237">
        <v>3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5.4383540047730001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5.4383540047730001</v>
      </c>
    </row>
    <row r="4238" spans="1:31" x14ac:dyDescent="0.25">
      <c r="A4238">
        <v>1832411</v>
      </c>
      <c r="B4238">
        <v>1</v>
      </c>
      <c r="C4238" t="s">
        <v>80</v>
      </c>
      <c r="D4238" t="s">
        <v>85</v>
      </c>
      <c r="E4238" t="s">
        <v>223</v>
      </c>
      <c r="F4238" t="s">
        <v>12254</v>
      </c>
      <c r="G4238" t="s">
        <v>133</v>
      </c>
      <c r="H4238" t="s">
        <v>134</v>
      </c>
      <c r="I4238" t="s">
        <v>135</v>
      </c>
      <c r="J4238" t="s">
        <v>136</v>
      </c>
      <c r="K4238" t="s">
        <v>137</v>
      </c>
      <c r="L4238" t="s">
        <v>12255</v>
      </c>
      <c r="M4238" t="s">
        <v>12256</v>
      </c>
      <c r="N4238">
        <v>1.044166666</v>
      </c>
      <c r="O4238">
        <v>0</v>
      </c>
      <c r="P4238">
        <v>182</v>
      </c>
      <c r="Q4238">
        <v>0</v>
      </c>
      <c r="R4238">
        <v>0</v>
      </c>
      <c r="S4238">
        <v>0</v>
      </c>
      <c r="T4238">
        <v>21</v>
      </c>
      <c r="U4238">
        <v>0</v>
      </c>
      <c r="V4238">
        <v>0</v>
      </c>
      <c r="W4238">
        <v>0</v>
      </c>
      <c r="X4238">
        <v>40.188529807375907</v>
      </c>
      <c r="Y4238">
        <v>0</v>
      </c>
      <c r="Z4238">
        <v>0</v>
      </c>
      <c r="AA4238">
        <v>0</v>
      </c>
      <c r="AB4238">
        <v>12.946911846328348</v>
      </c>
      <c r="AC4238">
        <v>0</v>
      </c>
      <c r="AD4238">
        <v>0</v>
      </c>
      <c r="AE4238">
        <v>53.135441653704255</v>
      </c>
    </row>
    <row r="4239" spans="1:31" x14ac:dyDescent="0.25">
      <c r="A4239">
        <v>1831919</v>
      </c>
      <c r="B4239">
        <v>1</v>
      </c>
      <c r="C4239" t="s">
        <v>81</v>
      </c>
      <c r="D4239" t="s">
        <v>128</v>
      </c>
      <c r="E4239" t="s">
        <v>131</v>
      </c>
      <c r="F4239" t="s">
        <v>12257</v>
      </c>
      <c r="G4239" t="s">
        <v>133</v>
      </c>
      <c r="H4239" t="s">
        <v>134</v>
      </c>
      <c r="I4239" t="s">
        <v>135</v>
      </c>
      <c r="J4239" t="s">
        <v>136</v>
      </c>
      <c r="K4239" t="s">
        <v>137</v>
      </c>
      <c r="L4239" t="s">
        <v>12258</v>
      </c>
      <c r="M4239" t="s">
        <v>12259</v>
      </c>
      <c r="N4239">
        <v>4.2394444440000001</v>
      </c>
      <c r="O4239">
        <v>0</v>
      </c>
      <c r="P4239">
        <v>110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91.847949419923921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91.847949419923921</v>
      </c>
    </row>
    <row r="4240" spans="1:31" x14ac:dyDescent="0.25">
      <c r="A4240">
        <v>1832703</v>
      </c>
      <c r="B4240">
        <v>1</v>
      </c>
      <c r="C4240" t="s">
        <v>80</v>
      </c>
      <c r="D4240" t="s">
        <v>90</v>
      </c>
      <c r="E4240" t="s">
        <v>140</v>
      </c>
      <c r="F4240" t="s">
        <v>12260</v>
      </c>
      <c r="G4240" t="s">
        <v>142</v>
      </c>
      <c r="H4240" t="s">
        <v>134</v>
      </c>
      <c r="I4240" t="s">
        <v>135</v>
      </c>
      <c r="J4240" t="s">
        <v>136</v>
      </c>
      <c r="K4240" t="s">
        <v>137</v>
      </c>
      <c r="L4240" t="s">
        <v>12261</v>
      </c>
      <c r="M4240" t="s">
        <v>12262</v>
      </c>
      <c r="N4240">
        <v>6.5274999999999999</v>
      </c>
      <c r="O4240">
        <v>0</v>
      </c>
      <c r="P4240">
        <v>3</v>
      </c>
      <c r="Q4240">
        <v>0</v>
      </c>
      <c r="R4240">
        <v>0</v>
      </c>
      <c r="S4240">
        <v>0</v>
      </c>
      <c r="T4240">
        <v>1</v>
      </c>
      <c r="U4240">
        <v>0</v>
      </c>
      <c r="V4240">
        <v>0</v>
      </c>
      <c r="W4240">
        <v>0</v>
      </c>
      <c r="X4240">
        <v>1.8253132461081754</v>
      </c>
      <c r="Y4240">
        <v>0</v>
      </c>
      <c r="Z4240">
        <v>0</v>
      </c>
      <c r="AA4240">
        <v>0</v>
      </c>
      <c r="AB4240">
        <v>10.038110955857068</v>
      </c>
      <c r="AC4240">
        <v>0</v>
      </c>
      <c r="AD4240">
        <v>0</v>
      </c>
      <c r="AE4240">
        <v>11.863424201965243</v>
      </c>
    </row>
    <row r="4241" spans="1:31" x14ac:dyDescent="0.25">
      <c r="A4241">
        <v>1832918</v>
      </c>
      <c r="B4241">
        <v>1</v>
      </c>
      <c r="C4241" t="s">
        <v>80</v>
      </c>
      <c r="D4241" t="s">
        <v>96</v>
      </c>
      <c r="E4241" t="s">
        <v>140</v>
      </c>
      <c r="F4241" t="s">
        <v>12263</v>
      </c>
      <c r="G4241" t="s">
        <v>142</v>
      </c>
      <c r="H4241" t="s">
        <v>134</v>
      </c>
      <c r="I4241" t="s">
        <v>135</v>
      </c>
      <c r="J4241" t="s">
        <v>136</v>
      </c>
      <c r="K4241" t="s">
        <v>137</v>
      </c>
      <c r="L4241" t="s">
        <v>12264</v>
      </c>
      <c r="M4241" t="s">
        <v>12265</v>
      </c>
      <c r="N4241">
        <v>3.3294444439999999</v>
      </c>
      <c r="O4241">
        <v>0</v>
      </c>
      <c r="P4241">
        <v>1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0.96930382016640004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0.96930382016640004</v>
      </c>
    </row>
    <row r="4242" spans="1:31" x14ac:dyDescent="0.25">
      <c r="A4242">
        <v>1831730</v>
      </c>
      <c r="B4242">
        <v>1</v>
      </c>
      <c r="C4242" t="s">
        <v>80</v>
      </c>
      <c r="D4242" t="s">
        <v>103</v>
      </c>
      <c r="E4242" t="s">
        <v>268</v>
      </c>
      <c r="F4242" t="s">
        <v>1009</v>
      </c>
      <c r="G4242" t="s">
        <v>156</v>
      </c>
      <c r="H4242" t="s">
        <v>157</v>
      </c>
      <c r="I4242" t="s">
        <v>135</v>
      </c>
      <c r="J4242" t="s">
        <v>136</v>
      </c>
      <c r="K4242" t="s">
        <v>137</v>
      </c>
      <c r="L4242" t="s">
        <v>12266</v>
      </c>
      <c r="M4242" t="s">
        <v>12267</v>
      </c>
      <c r="N4242">
        <v>0.53291750000000004</v>
      </c>
      <c r="O4242">
        <v>0</v>
      </c>
      <c r="P4242">
        <v>1633</v>
      </c>
      <c r="Q4242">
        <v>30</v>
      </c>
      <c r="R4242">
        <v>173</v>
      </c>
      <c r="S4242">
        <v>14</v>
      </c>
      <c r="T4242">
        <v>185</v>
      </c>
      <c r="U4242">
        <v>2</v>
      </c>
      <c r="V4242">
        <v>1</v>
      </c>
      <c r="W4242">
        <v>0</v>
      </c>
      <c r="X4242">
        <v>140.31059418685689</v>
      </c>
      <c r="Y4242">
        <v>48.27923133226286</v>
      </c>
      <c r="Z4242">
        <v>169.02941119497535</v>
      </c>
      <c r="AA4242">
        <v>33.105555466912371</v>
      </c>
      <c r="AB4242">
        <v>65.378158931857342</v>
      </c>
      <c r="AC4242">
        <v>32.355230853766336</v>
      </c>
      <c r="AD4242">
        <v>0.3804824047214167</v>
      </c>
      <c r="AE4242">
        <v>488.83866437135259</v>
      </c>
    </row>
    <row r="4243" spans="1:31" x14ac:dyDescent="0.25">
      <c r="A4243">
        <v>1832895</v>
      </c>
      <c r="B4243">
        <v>1</v>
      </c>
      <c r="C4243" t="s">
        <v>80</v>
      </c>
      <c r="D4243" t="s">
        <v>96</v>
      </c>
      <c r="E4243" t="s">
        <v>140</v>
      </c>
      <c r="F4243" t="s">
        <v>12268</v>
      </c>
      <c r="G4243" t="s">
        <v>142</v>
      </c>
      <c r="H4243" t="s">
        <v>134</v>
      </c>
      <c r="I4243" t="s">
        <v>135</v>
      </c>
      <c r="J4243" t="s">
        <v>136</v>
      </c>
      <c r="K4243" t="s">
        <v>137</v>
      </c>
      <c r="L4243" t="s">
        <v>12269</v>
      </c>
      <c r="M4243" t="s">
        <v>12270</v>
      </c>
      <c r="N4243">
        <v>4.0761111110000003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2.982051672648125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2.982051672648125</v>
      </c>
    </row>
    <row r="4244" spans="1:31" x14ac:dyDescent="0.25">
      <c r="A4244">
        <v>1832749</v>
      </c>
      <c r="B4244">
        <v>1</v>
      </c>
      <c r="C4244" t="s">
        <v>80</v>
      </c>
      <c r="D4244" t="s">
        <v>85</v>
      </c>
      <c r="E4244" t="s">
        <v>252</v>
      </c>
      <c r="F4244" t="s">
        <v>12271</v>
      </c>
      <c r="G4244" t="s">
        <v>279</v>
      </c>
      <c r="H4244" t="s">
        <v>134</v>
      </c>
      <c r="I4244" t="s">
        <v>135</v>
      </c>
      <c r="J4244" t="s">
        <v>136</v>
      </c>
      <c r="K4244" t="s">
        <v>137</v>
      </c>
      <c r="L4244" t="s">
        <v>12272</v>
      </c>
      <c r="M4244" t="s">
        <v>12273</v>
      </c>
      <c r="N4244">
        <v>1.94</v>
      </c>
      <c r="O4244">
        <v>0</v>
      </c>
      <c r="P4244">
        <v>414</v>
      </c>
      <c r="Q4244">
        <v>0</v>
      </c>
      <c r="R4244">
        <v>0</v>
      </c>
      <c r="S4244">
        <v>0</v>
      </c>
      <c r="T4244">
        <v>8</v>
      </c>
      <c r="U4244">
        <v>0</v>
      </c>
      <c r="V4244">
        <v>0</v>
      </c>
      <c r="W4244">
        <v>0</v>
      </c>
      <c r="X4244">
        <v>281.70723358274972</v>
      </c>
      <c r="Y4244">
        <v>0</v>
      </c>
      <c r="Z4244">
        <v>0</v>
      </c>
      <c r="AA4244">
        <v>0</v>
      </c>
      <c r="AB4244">
        <v>1.8346913350794003</v>
      </c>
      <c r="AC4244">
        <v>0</v>
      </c>
      <c r="AD4244">
        <v>0</v>
      </c>
      <c r="AE4244">
        <v>283.54192491782914</v>
      </c>
    </row>
    <row r="4245" spans="1:31" x14ac:dyDescent="0.25">
      <c r="A4245">
        <v>1832872</v>
      </c>
      <c r="B4245">
        <v>1</v>
      </c>
      <c r="C4245" t="s">
        <v>81</v>
      </c>
      <c r="D4245" t="s">
        <v>118</v>
      </c>
      <c r="E4245" t="s">
        <v>154</v>
      </c>
      <c r="F4245" t="s">
        <v>12274</v>
      </c>
      <c r="G4245" t="s">
        <v>175</v>
      </c>
      <c r="H4245" t="s">
        <v>157</v>
      </c>
      <c r="I4245" t="s">
        <v>135</v>
      </c>
      <c r="J4245" t="s">
        <v>136</v>
      </c>
      <c r="K4245" t="s">
        <v>137</v>
      </c>
      <c r="L4245" t="s">
        <v>12275</v>
      </c>
      <c r="M4245" t="s">
        <v>12276</v>
      </c>
      <c r="N4245">
        <v>2.2233333329999998</v>
      </c>
      <c r="O4245">
        <v>0</v>
      </c>
      <c r="P4245">
        <v>40</v>
      </c>
      <c r="Q4245">
        <v>0</v>
      </c>
      <c r="R4245">
        <v>0</v>
      </c>
      <c r="S4245">
        <v>0</v>
      </c>
      <c r="T4245">
        <v>2</v>
      </c>
      <c r="U4245">
        <v>0</v>
      </c>
      <c r="V4245">
        <v>0</v>
      </c>
      <c r="W4245">
        <v>0</v>
      </c>
      <c r="X4245">
        <v>13.38818977954676</v>
      </c>
      <c r="Y4245">
        <v>0</v>
      </c>
      <c r="Z4245">
        <v>0</v>
      </c>
      <c r="AA4245">
        <v>0</v>
      </c>
      <c r="AB4245">
        <v>0.12417980848950001</v>
      </c>
      <c r="AC4245">
        <v>0</v>
      </c>
      <c r="AD4245">
        <v>0</v>
      </c>
      <c r="AE4245">
        <v>13.512369588036259</v>
      </c>
    </row>
    <row r="4246" spans="1:31" x14ac:dyDescent="0.25">
      <c r="A4246">
        <v>1831876</v>
      </c>
      <c r="B4246">
        <v>1</v>
      </c>
      <c r="C4246" t="s">
        <v>80</v>
      </c>
      <c r="D4246" t="s">
        <v>92</v>
      </c>
      <c r="E4246" t="s">
        <v>131</v>
      </c>
      <c r="F4246" t="s">
        <v>12277</v>
      </c>
      <c r="G4246" t="s">
        <v>225</v>
      </c>
      <c r="H4246" t="s">
        <v>134</v>
      </c>
      <c r="I4246" t="s">
        <v>135</v>
      </c>
      <c r="J4246" t="s">
        <v>136</v>
      </c>
      <c r="K4246" t="s">
        <v>151</v>
      </c>
      <c r="L4246" t="s">
        <v>12278</v>
      </c>
      <c r="M4246" t="s">
        <v>12279</v>
      </c>
      <c r="N4246">
        <v>5.0673313880000004</v>
      </c>
      <c r="O4246">
        <v>0</v>
      </c>
      <c r="P4246">
        <v>4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3.499854551287501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3.499854551287501</v>
      </c>
    </row>
    <row r="4247" spans="1:31" x14ac:dyDescent="0.25">
      <c r="A4247">
        <v>1831830</v>
      </c>
      <c r="B4247">
        <v>1</v>
      </c>
      <c r="C4247" t="s">
        <v>81</v>
      </c>
      <c r="D4247" t="s">
        <v>123</v>
      </c>
      <c r="E4247" t="s">
        <v>252</v>
      </c>
      <c r="F4247" t="s">
        <v>5271</v>
      </c>
      <c r="G4247" t="s">
        <v>150</v>
      </c>
      <c r="H4247" t="s">
        <v>134</v>
      </c>
      <c r="I4247" t="s">
        <v>135</v>
      </c>
      <c r="J4247" t="s">
        <v>136</v>
      </c>
      <c r="K4247" t="s">
        <v>151</v>
      </c>
      <c r="L4247" t="s">
        <v>12280</v>
      </c>
      <c r="M4247" t="s">
        <v>12281</v>
      </c>
      <c r="N4247">
        <v>7.6437972219999999</v>
      </c>
      <c r="O4247">
        <v>0</v>
      </c>
      <c r="P4247">
        <v>42</v>
      </c>
      <c r="Q4247">
        <v>0</v>
      </c>
      <c r="R4247">
        <v>2</v>
      </c>
      <c r="S4247">
        <v>0</v>
      </c>
      <c r="T4247">
        <v>4</v>
      </c>
      <c r="U4247">
        <v>0</v>
      </c>
      <c r="V4247">
        <v>0</v>
      </c>
      <c r="W4247">
        <v>0</v>
      </c>
      <c r="X4247">
        <v>107.54571791838572</v>
      </c>
      <c r="Y4247">
        <v>0</v>
      </c>
      <c r="Z4247">
        <v>25.594617020454738</v>
      </c>
      <c r="AA4247">
        <v>0</v>
      </c>
      <c r="AB4247">
        <v>17.154072075611339</v>
      </c>
      <c r="AC4247">
        <v>0</v>
      </c>
      <c r="AD4247">
        <v>0</v>
      </c>
      <c r="AE4247">
        <v>150.29440701445179</v>
      </c>
    </row>
    <row r="4248" spans="1:31" x14ac:dyDescent="0.25">
      <c r="A4248">
        <v>1832248</v>
      </c>
      <c r="B4248">
        <v>1</v>
      </c>
      <c r="C4248" t="s">
        <v>81</v>
      </c>
      <c r="D4248" t="s">
        <v>122</v>
      </c>
      <c r="E4248" t="s">
        <v>154</v>
      </c>
      <c r="F4248" t="s">
        <v>12282</v>
      </c>
      <c r="G4248" t="s">
        <v>175</v>
      </c>
      <c r="H4248" t="s">
        <v>157</v>
      </c>
      <c r="I4248" t="s">
        <v>135</v>
      </c>
      <c r="J4248" t="s">
        <v>136</v>
      </c>
      <c r="K4248" t="s">
        <v>137</v>
      </c>
      <c r="L4248" t="s">
        <v>12283</v>
      </c>
      <c r="M4248" t="s">
        <v>12284</v>
      </c>
      <c r="N4248">
        <v>3.415277777</v>
      </c>
      <c r="O4248">
        <v>0</v>
      </c>
      <c r="P4248">
        <v>85</v>
      </c>
      <c r="Q4248">
        <v>0</v>
      </c>
      <c r="R4248">
        <v>5</v>
      </c>
      <c r="S4248">
        <v>0</v>
      </c>
      <c r="T4248">
        <v>4</v>
      </c>
      <c r="U4248">
        <v>0</v>
      </c>
      <c r="V4248">
        <v>0</v>
      </c>
      <c r="W4248">
        <v>0</v>
      </c>
      <c r="X4248">
        <v>68.373177433815286</v>
      </c>
      <c r="Y4248">
        <v>0</v>
      </c>
      <c r="Z4248">
        <v>8.7640169676319015</v>
      </c>
      <c r="AA4248">
        <v>0</v>
      </c>
      <c r="AB4248">
        <v>2.2297668513629327</v>
      </c>
      <c r="AC4248">
        <v>0</v>
      </c>
      <c r="AD4248">
        <v>0</v>
      </c>
      <c r="AE4248">
        <v>79.366961252810128</v>
      </c>
    </row>
    <row r="4249" spans="1:31" x14ac:dyDescent="0.25">
      <c r="A4249">
        <v>1832640</v>
      </c>
      <c r="B4249">
        <v>1</v>
      </c>
      <c r="C4249" t="s">
        <v>80</v>
      </c>
      <c r="D4249" t="s">
        <v>103</v>
      </c>
      <c r="E4249" t="s">
        <v>154</v>
      </c>
      <c r="F4249" t="s">
        <v>12285</v>
      </c>
      <c r="G4249" t="s">
        <v>156</v>
      </c>
      <c r="H4249" t="s">
        <v>157</v>
      </c>
      <c r="I4249" t="s">
        <v>135</v>
      </c>
      <c r="J4249" t="s">
        <v>136</v>
      </c>
      <c r="K4249" t="s">
        <v>137</v>
      </c>
      <c r="L4249" t="s">
        <v>12286</v>
      </c>
      <c r="M4249" t="s">
        <v>12287</v>
      </c>
      <c r="N4249">
        <v>1.5177777770000001</v>
      </c>
      <c r="O4249">
        <v>0</v>
      </c>
      <c r="P4249">
        <v>0</v>
      </c>
      <c r="Q4249">
        <v>0</v>
      </c>
      <c r="R4249">
        <v>0</v>
      </c>
      <c r="S4249">
        <v>7</v>
      </c>
      <c r="T4249">
        <v>2</v>
      </c>
      <c r="U4249">
        <v>9</v>
      </c>
      <c r="V4249">
        <v>3</v>
      </c>
      <c r="W4249">
        <v>0</v>
      </c>
      <c r="X4249">
        <v>0</v>
      </c>
      <c r="Y4249">
        <v>0</v>
      </c>
      <c r="Z4249">
        <v>0</v>
      </c>
      <c r="AA4249">
        <v>78.750673696240042</v>
      </c>
      <c r="AB4249">
        <v>6.5571161966666673E-4</v>
      </c>
      <c r="AC4249">
        <v>3532.7454875964613</v>
      </c>
      <c r="AD4249">
        <v>78.690577262592655</v>
      </c>
      <c r="AE4249">
        <v>3690.187394266914</v>
      </c>
    </row>
    <row r="4250" spans="1:31" x14ac:dyDescent="0.25">
      <c r="A4250">
        <v>1831893</v>
      </c>
      <c r="B4250">
        <v>1</v>
      </c>
      <c r="C4250" t="s">
        <v>81</v>
      </c>
      <c r="D4250" t="s">
        <v>112</v>
      </c>
      <c r="E4250" t="s">
        <v>154</v>
      </c>
      <c r="F4250" t="s">
        <v>12288</v>
      </c>
      <c r="G4250" t="s">
        <v>175</v>
      </c>
      <c r="H4250" t="s">
        <v>157</v>
      </c>
      <c r="I4250" t="s">
        <v>135</v>
      </c>
      <c r="J4250" t="s">
        <v>136</v>
      </c>
      <c r="K4250" t="s">
        <v>137</v>
      </c>
      <c r="L4250" t="s">
        <v>12289</v>
      </c>
      <c r="M4250" t="s">
        <v>12290</v>
      </c>
      <c r="N4250">
        <v>0.89055555500000005</v>
      </c>
      <c r="O4250">
        <v>0</v>
      </c>
      <c r="P4250">
        <v>79</v>
      </c>
      <c r="Q4250">
        <v>0</v>
      </c>
      <c r="R4250">
        <v>21</v>
      </c>
      <c r="S4250">
        <v>0</v>
      </c>
      <c r="T4250">
        <v>8</v>
      </c>
      <c r="U4250">
        <v>0</v>
      </c>
      <c r="V4250">
        <v>0</v>
      </c>
      <c r="W4250">
        <v>0</v>
      </c>
      <c r="X4250">
        <v>13.506414370979888</v>
      </c>
      <c r="Y4250">
        <v>0</v>
      </c>
      <c r="Z4250">
        <v>9.1871272527332337</v>
      </c>
      <c r="AA4250">
        <v>0</v>
      </c>
      <c r="AB4250">
        <v>1.2520392970485166</v>
      </c>
      <c r="AC4250">
        <v>0</v>
      </c>
      <c r="AD4250">
        <v>0</v>
      </c>
      <c r="AE4250">
        <v>23.945580920761639</v>
      </c>
    </row>
    <row r="4251" spans="1:31" x14ac:dyDescent="0.25">
      <c r="A4251">
        <v>1831747</v>
      </c>
      <c r="B4251">
        <v>1</v>
      </c>
      <c r="C4251" t="s">
        <v>81</v>
      </c>
      <c r="D4251" t="s">
        <v>128</v>
      </c>
      <c r="E4251" t="s">
        <v>202</v>
      </c>
      <c r="F4251" t="s">
        <v>1437</v>
      </c>
      <c r="G4251" t="s">
        <v>156</v>
      </c>
      <c r="H4251" t="s">
        <v>157</v>
      </c>
      <c r="I4251" t="s">
        <v>135</v>
      </c>
      <c r="J4251" t="s">
        <v>136</v>
      </c>
      <c r="K4251" t="s">
        <v>137</v>
      </c>
      <c r="L4251" t="s">
        <v>12291</v>
      </c>
      <c r="M4251" t="s">
        <v>12292</v>
      </c>
      <c r="N4251">
        <v>9.4722221999999995E-2</v>
      </c>
      <c r="O4251">
        <v>36</v>
      </c>
      <c r="P4251">
        <v>4257</v>
      </c>
      <c r="Q4251">
        <v>461</v>
      </c>
      <c r="R4251">
        <v>323</v>
      </c>
      <c r="S4251">
        <v>42</v>
      </c>
      <c r="T4251">
        <v>423</v>
      </c>
      <c r="U4251">
        <v>5</v>
      </c>
      <c r="V4251">
        <v>0</v>
      </c>
      <c r="W4251">
        <v>0.77998924590840013</v>
      </c>
      <c r="X4251">
        <v>43.918350480429098</v>
      </c>
      <c r="Y4251">
        <v>35.557953055929161</v>
      </c>
      <c r="Z4251">
        <v>9.4918271231865301</v>
      </c>
      <c r="AA4251">
        <v>75.511730621875259</v>
      </c>
      <c r="AB4251">
        <v>8.0938132538692358</v>
      </c>
      <c r="AC4251">
        <v>16.081227614876234</v>
      </c>
      <c r="AD4251">
        <v>0</v>
      </c>
      <c r="AE4251">
        <v>189.43489139607391</v>
      </c>
    </row>
    <row r="4252" spans="1:31" x14ac:dyDescent="0.25">
      <c r="A4252">
        <v>1831767</v>
      </c>
      <c r="B4252">
        <v>1</v>
      </c>
      <c r="C4252" t="s">
        <v>81</v>
      </c>
      <c r="D4252" t="s">
        <v>122</v>
      </c>
      <c r="E4252" t="s">
        <v>202</v>
      </c>
      <c r="F4252" t="s">
        <v>1156</v>
      </c>
      <c r="G4252" t="s">
        <v>156</v>
      </c>
      <c r="H4252" t="s">
        <v>157</v>
      </c>
      <c r="I4252" t="s">
        <v>135</v>
      </c>
      <c r="J4252" t="s">
        <v>136</v>
      </c>
      <c r="K4252" t="s">
        <v>137</v>
      </c>
      <c r="L4252" t="s">
        <v>12293</v>
      </c>
      <c r="M4252" t="s">
        <v>12294</v>
      </c>
      <c r="N4252">
        <v>0.70499999999999996</v>
      </c>
      <c r="O4252">
        <v>23</v>
      </c>
      <c r="P4252">
        <v>777</v>
      </c>
      <c r="Q4252">
        <v>66</v>
      </c>
      <c r="R4252">
        <v>26</v>
      </c>
      <c r="S4252">
        <v>18</v>
      </c>
      <c r="T4252">
        <v>49</v>
      </c>
      <c r="U4252">
        <v>0</v>
      </c>
      <c r="V4252">
        <v>1</v>
      </c>
      <c r="W4252">
        <v>2.646699412761</v>
      </c>
      <c r="X4252">
        <v>50.22861844322879</v>
      </c>
      <c r="Y4252">
        <v>47.566948240440006</v>
      </c>
      <c r="Z4252">
        <v>5.9349562356501009</v>
      </c>
      <c r="AA4252">
        <v>32.022753417831602</v>
      </c>
      <c r="AB4252">
        <v>6.3429841720327484</v>
      </c>
      <c r="AC4252">
        <v>0</v>
      </c>
      <c r="AD4252">
        <v>0.83216707658819988</v>
      </c>
      <c r="AE4252">
        <v>145.57512699853245</v>
      </c>
    </row>
    <row r="4253" spans="1:31" x14ac:dyDescent="0.25">
      <c r="A4253">
        <v>1832600</v>
      </c>
      <c r="B4253">
        <v>1</v>
      </c>
      <c r="C4253" t="s">
        <v>80</v>
      </c>
      <c r="D4253" t="s">
        <v>97</v>
      </c>
      <c r="E4253" t="s">
        <v>140</v>
      </c>
      <c r="F4253" t="s">
        <v>12295</v>
      </c>
      <c r="G4253" t="s">
        <v>246</v>
      </c>
      <c r="H4253" t="s">
        <v>134</v>
      </c>
      <c r="I4253" t="s">
        <v>135</v>
      </c>
      <c r="J4253" t="s">
        <v>136</v>
      </c>
      <c r="K4253" t="s">
        <v>137</v>
      </c>
      <c r="L4253" t="s">
        <v>12296</v>
      </c>
      <c r="M4253" t="s">
        <v>12297</v>
      </c>
      <c r="N4253">
        <v>3.420555555</v>
      </c>
      <c r="O4253">
        <v>0</v>
      </c>
      <c r="P4253">
        <v>1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0.21038322669040002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0.21038322669040002</v>
      </c>
    </row>
    <row r="4254" spans="1:31" x14ac:dyDescent="0.25">
      <c r="A4254">
        <v>1831936</v>
      </c>
      <c r="B4254">
        <v>1</v>
      </c>
      <c r="C4254" t="s">
        <v>80</v>
      </c>
      <c r="D4254" t="s">
        <v>95</v>
      </c>
      <c r="E4254" t="s">
        <v>131</v>
      </c>
      <c r="F4254" t="s">
        <v>1476</v>
      </c>
      <c r="G4254" t="s">
        <v>193</v>
      </c>
      <c r="H4254" t="s">
        <v>134</v>
      </c>
      <c r="I4254" t="s">
        <v>135</v>
      </c>
      <c r="J4254" t="s">
        <v>136</v>
      </c>
      <c r="K4254" t="s">
        <v>137</v>
      </c>
      <c r="L4254" t="s">
        <v>12298</v>
      </c>
      <c r="M4254" t="s">
        <v>12299</v>
      </c>
      <c r="N4254">
        <v>4.7580555550000003</v>
      </c>
      <c r="O4254">
        <v>0</v>
      </c>
      <c r="P4254">
        <v>120</v>
      </c>
      <c r="Q4254">
        <v>0</v>
      </c>
      <c r="R4254">
        <v>0</v>
      </c>
      <c r="S4254">
        <v>0</v>
      </c>
      <c r="T4254">
        <v>1</v>
      </c>
      <c r="U4254">
        <v>0</v>
      </c>
      <c r="V4254">
        <v>0</v>
      </c>
      <c r="W4254">
        <v>0</v>
      </c>
      <c r="X4254">
        <v>96.357070014764062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96.357070014764062</v>
      </c>
    </row>
    <row r="4255" spans="1:31" x14ac:dyDescent="0.25">
      <c r="A4255">
        <v>1831959</v>
      </c>
      <c r="B4255">
        <v>1</v>
      </c>
      <c r="C4255" t="s">
        <v>80</v>
      </c>
      <c r="D4255" t="s">
        <v>99</v>
      </c>
      <c r="E4255" t="s">
        <v>202</v>
      </c>
      <c r="F4255" t="s">
        <v>12300</v>
      </c>
      <c r="G4255" t="s">
        <v>225</v>
      </c>
      <c r="H4255" t="s">
        <v>157</v>
      </c>
      <c r="I4255" t="s">
        <v>135</v>
      </c>
      <c r="J4255" t="s">
        <v>136</v>
      </c>
      <c r="K4255" t="s">
        <v>151</v>
      </c>
      <c r="L4255" t="s">
        <v>12301</v>
      </c>
      <c r="M4255" t="s">
        <v>12302</v>
      </c>
      <c r="N4255">
        <v>1.6555555550000001</v>
      </c>
      <c r="O4255">
        <v>4</v>
      </c>
      <c r="P4255">
        <v>808</v>
      </c>
      <c r="Q4255">
        <v>11</v>
      </c>
      <c r="R4255">
        <v>99</v>
      </c>
      <c r="S4255">
        <v>20</v>
      </c>
      <c r="T4255">
        <v>52</v>
      </c>
      <c r="U4255">
        <v>0</v>
      </c>
      <c r="V4255">
        <v>4</v>
      </c>
      <c r="W4255">
        <v>18.883594532890072</v>
      </c>
      <c r="X4255">
        <v>222.71116022186229</v>
      </c>
      <c r="Y4255">
        <v>49.048908377805141</v>
      </c>
      <c r="Z4255">
        <v>72.787415081109373</v>
      </c>
      <c r="AA4255">
        <v>149.52216191609327</v>
      </c>
      <c r="AB4255">
        <v>40.35320127860215</v>
      </c>
      <c r="AC4255">
        <v>0</v>
      </c>
      <c r="AD4255">
        <v>9.8920190789350002</v>
      </c>
      <c r="AE4255">
        <v>563.19846048729733</v>
      </c>
    </row>
    <row r="4256" spans="1:31" x14ac:dyDescent="0.25">
      <c r="A4256">
        <v>1831810</v>
      </c>
      <c r="B4256">
        <v>1</v>
      </c>
      <c r="C4256" t="s">
        <v>81</v>
      </c>
      <c r="D4256" t="s">
        <v>122</v>
      </c>
      <c r="E4256" t="s">
        <v>202</v>
      </c>
      <c r="F4256" t="s">
        <v>12303</v>
      </c>
      <c r="G4256" t="s">
        <v>156</v>
      </c>
      <c r="H4256" t="s">
        <v>157</v>
      </c>
      <c r="I4256" t="s">
        <v>135</v>
      </c>
      <c r="J4256" t="s">
        <v>136</v>
      </c>
      <c r="K4256" t="s">
        <v>137</v>
      </c>
      <c r="L4256" t="s">
        <v>12304</v>
      </c>
      <c r="M4256" t="s">
        <v>12305</v>
      </c>
      <c r="N4256">
        <v>0.341388888</v>
      </c>
      <c r="O4256">
        <v>23</v>
      </c>
      <c r="P4256">
        <v>777</v>
      </c>
      <c r="Q4256">
        <v>66</v>
      </c>
      <c r="R4256">
        <v>26</v>
      </c>
      <c r="S4256">
        <v>18</v>
      </c>
      <c r="T4256">
        <v>49</v>
      </c>
      <c r="U4256">
        <v>0</v>
      </c>
      <c r="V4256">
        <v>1</v>
      </c>
      <c r="W4256">
        <v>1.5677077240236998</v>
      </c>
      <c r="X4256">
        <v>29.751694782451079</v>
      </c>
      <c r="Y4256">
        <v>27.854426802088433</v>
      </c>
      <c r="Z4256">
        <v>3.1457019055507893</v>
      </c>
      <c r="AA4256">
        <v>19.876922746926176</v>
      </c>
      <c r="AB4256">
        <v>4.2055718114880847</v>
      </c>
      <c r="AC4256">
        <v>0</v>
      </c>
      <c r="AD4256">
        <v>0.86895187515876671</v>
      </c>
      <c r="AE4256">
        <v>87.270977647687033</v>
      </c>
    </row>
    <row r="4257" spans="1:31" x14ac:dyDescent="0.25">
      <c r="A4257">
        <v>1831979</v>
      </c>
      <c r="B4257">
        <v>1</v>
      </c>
      <c r="C4257" t="s">
        <v>80</v>
      </c>
      <c r="D4257" t="s">
        <v>96</v>
      </c>
      <c r="E4257" t="s">
        <v>140</v>
      </c>
      <c r="F4257" t="s">
        <v>12306</v>
      </c>
      <c r="G4257" t="s">
        <v>246</v>
      </c>
      <c r="H4257" t="s">
        <v>134</v>
      </c>
      <c r="I4257" t="s">
        <v>135</v>
      </c>
      <c r="J4257" t="s">
        <v>136</v>
      </c>
      <c r="K4257" t="s">
        <v>137</v>
      </c>
      <c r="L4257" t="s">
        <v>12307</v>
      </c>
      <c r="M4257" t="s">
        <v>12308</v>
      </c>
      <c r="N4257">
        <v>8.1519444439999997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4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38.474402079965046</v>
      </c>
      <c r="AC4257">
        <v>0</v>
      </c>
      <c r="AD4257">
        <v>0</v>
      </c>
      <c r="AE4257">
        <v>38.474402079965046</v>
      </c>
    </row>
    <row r="4258" spans="1:31" x14ac:dyDescent="0.25">
      <c r="A4258">
        <v>1832620</v>
      </c>
      <c r="B4258">
        <v>1</v>
      </c>
      <c r="C4258" t="s">
        <v>80</v>
      </c>
      <c r="D4258" t="s">
        <v>83</v>
      </c>
      <c r="E4258" t="s">
        <v>140</v>
      </c>
      <c r="F4258" t="s">
        <v>12309</v>
      </c>
      <c r="G4258" t="s">
        <v>142</v>
      </c>
      <c r="H4258" t="s">
        <v>134</v>
      </c>
      <c r="I4258" t="s">
        <v>135</v>
      </c>
      <c r="J4258" t="s">
        <v>136</v>
      </c>
      <c r="K4258" t="s">
        <v>137</v>
      </c>
      <c r="L4258" t="s">
        <v>12310</v>
      </c>
      <c r="M4258" t="s">
        <v>12311</v>
      </c>
      <c r="N4258">
        <v>1.1200000000000001</v>
      </c>
      <c r="O4258">
        <v>0</v>
      </c>
      <c r="P4258">
        <v>4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0.99500319267299986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0.99500319267299986</v>
      </c>
    </row>
    <row r="4259" spans="1:31" x14ac:dyDescent="0.25">
      <c r="A4259">
        <v>1832912</v>
      </c>
      <c r="B4259">
        <v>1</v>
      </c>
      <c r="C4259" t="s">
        <v>81</v>
      </c>
      <c r="D4259" t="s">
        <v>127</v>
      </c>
      <c r="E4259" t="s">
        <v>164</v>
      </c>
      <c r="F4259" t="s">
        <v>12312</v>
      </c>
      <c r="G4259" t="s">
        <v>156</v>
      </c>
      <c r="H4259" t="s">
        <v>157</v>
      </c>
      <c r="I4259" t="s">
        <v>135</v>
      </c>
      <c r="J4259" t="s">
        <v>136</v>
      </c>
      <c r="K4259" t="s">
        <v>137</v>
      </c>
      <c r="L4259" t="s">
        <v>12313</v>
      </c>
      <c r="M4259" t="s">
        <v>12314</v>
      </c>
      <c r="N4259">
        <v>4.1961111109999996</v>
      </c>
      <c r="O4259">
        <v>0</v>
      </c>
      <c r="P4259">
        <v>0</v>
      </c>
      <c r="Q4259">
        <v>26</v>
      </c>
      <c r="R4259">
        <v>0</v>
      </c>
      <c r="S4259">
        <v>4</v>
      </c>
      <c r="T4259">
        <v>0</v>
      </c>
      <c r="U4259">
        <v>1</v>
      </c>
      <c r="V4259">
        <v>0</v>
      </c>
      <c r="W4259">
        <v>0</v>
      </c>
      <c r="X4259">
        <v>0</v>
      </c>
      <c r="Y4259">
        <v>73.60348152212508</v>
      </c>
      <c r="Z4259">
        <v>0</v>
      </c>
      <c r="AA4259">
        <v>35.982689408418224</v>
      </c>
      <c r="AB4259">
        <v>0</v>
      </c>
      <c r="AC4259">
        <v>44.952565144317127</v>
      </c>
      <c r="AD4259">
        <v>0</v>
      </c>
      <c r="AE4259">
        <v>154.53873607486042</v>
      </c>
    </row>
    <row r="4260" spans="1:31" x14ac:dyDescent="0.25">
      <c r="A4260">
        <v>1831916</v>
      </c>
      <c r="B4260">
        <v>1</v>
      </c>
      <c r="C4260" t="s">
        <v>80</v>
      </c>
      <c r="D4260" t="s">
        <v>93</v>
      </c>
      <c r="E4260" t="s">
        <v>131</v>
      </c>
      <c r="F4260" t="s">
        <v>12315</v>
      </c>
      <c r="G4260" t="s">
        <v>133</v>
      </c>
      <c r="H4260" t="s">
        <v>134</v>
      </c>
      <c r="I4260" t="s">
        <v>135</v>
      </c>
      <c r="J4260" t="s">
        <v>136</v>
      </c>
      <c r="K4260" t="s">
        <v>137</v>
      </c>
      <c r="L4260" t="s">
        <v>12316</v>
      </c>
      <c r="M4260" t="s">
        <v>12317</v>
      </c>
      <c r="N4260">
        <v>3.4344444439999999</v>
      </c>
      <c r="O4260">
        <v>0</v>
      </c>
      <c r="P4260">
        <v>0</v>
      </c>
      <c r="Q4260">
        <v>0</v>
      </c>
      <c r="R4260">
        <v>3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</row>
    <row r="4261" spans="1:31" x14ac:dyDescent="0.25">
      <c r="A4261">
        <v>1832855</v>
      </c>
      <c r="B4261">
        <v>1</v>
      </c>
      <c r="C4261" t="s">
        <v>80</v>
      </c>
      <c r="D4261" t="s">
        <v>82</v>
      </c>
      <c r="E4261" t="s">
        <v>140</v>
      </c>
      <c r="F4261" t="s">
        <v>11024</v>
      </c>
      <c r="G4261" t="s">
        <v>142</v>
      </c>
      <c r="H4261" t="s">
        <v>134</v>
      </c>
      <c r="I4261" t="s">
        <v>135</v>
      </c>
      <c r="J4261" t="s">
        <v>136</v>
      </c>
      <c r="K4261" t="s">
        <v>137</v>
      </c>
      <c r="L4261" t="s">
        <v>12318</v>
      </c>
      <c r="M4261" t="s">
        <v>12319</v>
      </c>
      <c r="N4261">
        <v>1.7297222219999999</v>
      </c>
      <c r="O4261">
        <v>0</v>
      </c>
      <c r="P4261">
        <v>1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0.39183032659432504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0.39183032659432504</v>
      </c>
    </row>
    <row r="4262" spans="1:31" x14ac:dyDescent="0.25">
      <c r="A4262">
        <v>1832955</v>
      </c>
      <c r="B4262">
        <v>1</v>
      </c>
      <c r="C4262" t="s">
        <v>80</v>
      </c>
      <c r="D4262" t="s">
        <v>95</v>
      </c>
      <c r="E4262" t="s">
        <v>268</v>
      </c>
      <c r="F4262" t="s">
        <v>1608</v>
      </c>
      <c r="G4262" t="s">
        <v>156</v>
      </c>
      <c r="H4262" t="s">
        <v>157</v>
      </c>
      <c r="I4262" t="s">
        <v>135</v>
      </c>
      <c r="J4262" t="s">
        <v>136</v>
      </c>
      <c r="K4262" t="s">
        <v>137</v>
      </c>
      <c r="L4262" t="s">
        <v>12320</v>
      </c>
      <c r="M4262" t="s">
        <v>12321</v>
      </c>
      <c r="N4262">
        <v>0.13194444399999999</v>
      </c>
      <c r="O4262">
        <v>1</v>
      </c>
      <c r="P4262">
        <v>436</v>
      </c>
      <c r="Q4262">
        <v>0</v>
      </c>
      <c r="R4262">
        <v>1</v>
      </c>
      <c r="S4262">
        <v>18</v>
      </c>
      <c r="T4262">
        <v>33</v>
      </c>
      <c r="U4262">
        <v>5</v>
      </c>
      <c r="V4262">
        <v>0</v>
      </c>
      <c r="W4262">
        <v>3.3433711593749998E-2</v>
      </c>
      <c r="X4262">
        <v>11.241502345562502</v>
      </c>
      <c r="Y4262">
        <v>0</v>
      </c>
      <c r="Z4262">
        <v>3.6370000687500005E-3</v>
      </c>
      <c r="AA4262">
        <v>34.656039003239584</v>
      </c>
      <c r="AB4262">
        <v>4.6471460368681248</v>
      </c>
      <c r="AC4262">
        <v>49.902511609807291</v>
      </c>
      <c r="AD4262">
        <v>0</v>
      </c>
      <c r="AE4262">
        <v>100.48426970714</v>
      </c>
    </row>
    <row r="4263" spans="1:31" x14ac:dyDescent="0.25">
      <c r="A4263">
        <v>1832457</v>
      </c>
      <c r="B4263">
        <v>1</v>
      </c>
      <c r="C4263" t="s">
        <v>80</v>
      </c>
      <c r="D4263" t="s">
        <v>97</v>
      </c>
      <c r="E4263" t="s">
        <v>131</v>
      </c>
      <c r="F4263" t="s">
        <v>12322</v>
      </c>
      <c r="G4263" t="s">
        <v>150</v>
      </c>
      <c r="H4263" t="s">
        <v>134</v>
      </c>
      <c r="I4263" t="s">
        <v>135</v>
      </c>
      <c r="J4263" t="s">
        <v>136</v>
      </c>
      <c r="K4263" t="s">
        <v>151</v>
      </c>
      <c r="L4263" t="s">
        <v>12323</v>
      </c>
      <c r="M4263" t="s">
        <v>12324</v>
      </c>
      <c r="N4263">
        <v>2.1341572219999998</v>
      </c>
      <c r="O4263">
        <v>0</v>
      </c>
      <c r="P4263">
        <v>31</v>
      </c>
      <c r="Q4263">
        <v>0</v>
      </c>
      <c r="R4263">
        <v>12</v>
      </c>
      <c r="S4263">
        <v>0</v>
      </c>
      <c r="T4263">
        <v>10</v>
      </c>
      <c r="U4263">
        <v>0</v>
      </c>
      <c r="V4263">
        <v>0</v>
      </c>
      <c r="W4263">
        <v>0</v>
      </c>
      <c r="X4263">
        <v>19.90392990982318</v>
      </c>
      <c r="Y4263">
        <v>0</v>
      </c>
      <c r="Z4263">
        <v>19.188540991303292</v>
      </c>
      <c r="AA4263">
        <v>0</v>
      </c>
      <c r="AB4263">
        <v>19.705900005067413</v>
      </c>
      <c r="AC4263">
        <v>0</v>
      </c>
      <c r="AD4263">
        <v>0</v>
      </c>
      <c r="AE4263">
        <v>58.798370906193888</v>
      </c>
    </row>
    <row r="4264" spans="1:31" x14ac:dyDescent="0.25">
      <c r="A4264">
        <v>1832998</v>
      </c>
      <c r="B4264">
        <v>1</v>
      </c>
      <c r="C4264" t="s">
        <v>80</v>
      </c>
      <c r="D4264" t="s">
        <v>98</v>
      </c>
      <c r="E4264" t="s">
        <v>140</v>
      </c>
      <c r="F4264" t="s">
        <v>12325</v>
      </c>
      <c r="G4264" t="s">
        <v>142</v>
      </c>
      <c r="H4264" t="s">
        <v>134</v>
      </c>
      <c r="I4264" t="s">
        <v>135</v>
      </c>
      <c r="J4264" t="s">
        <v>136</v>
      </c>
      <c r="K4264" t="s">
        <v>137</v>
      </c>
      <c r="L4264" t="s">
        <v>12326</v>
      </c>
      <c r="M4264" t="s">
        <v>12327</v>
      </c>
      <c r="N4264">
        <v>1.588333333</v>
      </c>
      <c r="O4264">
        <v>0</v>
      </c>
      <c r="P4264">
        <v>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0.94763926558880018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0.94763926558880018</v>
      </c>
    </row>
    <row r="4265" spans="1:31" x14ac:dyDescent="0.25">
      <c r="A4265">
        <v>1832944</v>
      </c>
      <c r="B4265">
        <v>1</v>
      </c>
      <c r="C4265" t="s">
        <v>80</v>
      </c>
      <c r="D4265" t="s">
        <v>105</v>
      </c>
      <c r="E4265" t="s">
        <v>140</v>
      </c>
      <c r="F4265" t="s">
        <v>12328</v>
      </c>
      <c r="G4265" t="s">
        <v>142</v>
      </c>
      <c r="H4265" t="s">
        <v>134</v>
      </c>
      <c r="I4265" t="s">
        <v>135</v>
      </c>
      <c r="J4265" t="s">
        <v>136</v>
      </c>
      <c r="K4265" t="s">
        <v>137</v>
      </c>
      <c r="L4265" t="s">
        <v>12329</v>
      </c>
      <c r="M4265" t="s">
        <v>12330</v>
      </c>
      <c r="N4265">
        <v>4.2647222219999996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1.6000390550977253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1.6000390550977253</v>
      </c>
    </row>
    <row r="4266" spans="1:31" x14ac:dyDescent="0.25">
      <c r="A4266">
        <v>1832961</v>
      </c>
      <c r="B4266">
        <v>1</v>
      </c>
      <c r="C4266" t="s">
        <v>80</v>
      </c>
      <c r="D4266" t="s">
        <v>107</v>
      </c>
      <c r="E4266" t="s">
        <v>140</v>
      </c>
      <c r="F4266" t="s">
        <v>12024</v>
      </c>
      <c r="G4266" t="s">
        <v>213</v>
      </c>
      <c r="H4266" t="s">
        <v>134</v>
      </c>
      <c r="I4266" t="s">
        <v>135</v>
      </c>
      <c r="J4266" t="s">
        <v>136</v>
      </c>
      <c r="K4266" t="s">
        <v>137</v>
      </c>
      <c r="L4266" t="s">
        <v>12331</v>
      </c>
      <c r="M4266" t="s">
        <v>12332</v>
      </c>
      <c r="N4266">
        <v>2.0986111109999999</v>
      </c>
      <c r="O4266">
        <v>0</v>
      </c>
      <c r="P4266">
        <v>1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0.42788795622624998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0.42788795622624998</v>
      </c>
    </row>
    <row r="4267" spans="1:31" x14ac:dyDescent="0.25">
      <c r="A4267">
        <v>1831902</v>
      </c>
      <c r="B4267">
        <v>1</v>
      </c>
      <c r="C4267" t="s">
        <v>80</v>
      </c>
      <c r="D4267" t="s">
        <v>83</v>
      </c>
      <c r="E4267" t="s">
        <v>140</v>
      </c>
      <c r="F4267" t="s">
        <v>12333</v>
      </c>
      <c r="G4267" t="s">
        <v>142</v>
      </c>
      <c r="H4267" t="s">
        <v>134</v>
      </c>
      <c r="I4267" t="s">
        <v>135</v>
      </c>
      <c r="J4267" t="s">
        <v>136</v>
      </c>
      <c r="K4267" t="s">
        <v>137</v>
      </c>
      <c r="L4267" t="s">
        <v>12334</v>
      </c>
      <c r="M4267" t="s">
        <v>12335</v>
      </c>
      <c r="N4267">
        <v>1.6177777769999999</v>
      </c>
      <c r="O4267">
        <v>0</v>
      </c>
      <c r="P4267">
        <v>5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1.6067004870700001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1.6067004870700001</v>
      </c>
    </row>
    <row r="4268" spans="1:31" x14ac:dyDescent="0.25">
      <c r="A4268">
        <v>1832675</v>
      </c>
      <c r="B4268">
        <v>1</v>
      </c>
      <c r="C4268" t="s">
        <v>80</v>
      </c>
      <c r="D4268" t="s">
        <v>83</v>
      </c>
      <c r="E4268" t="s">
        <v>131</v>
      </c>
      <c r="F4268" t="s">
        <v>12336</v>
      </c>
      <c r="G4268" t="s">
        <v>217</v>
      </c>
      <c r="H4268" t="s">
        <v>134</v>
      </c>
      <c r="I4268" t="s">
        <v>135</v>
      </c>
      <c r="J4268" t="s">
        <v>136</v>
      </c>
      <c r="K4268" t="s">
        <v>137</v>
      </c>
      <c r="L4268" t="s">
        <v>12337</v>
      </c>
      <c r="M4268" t="s">
        <v>12338</v>
      </c>
      <c r="N4268">
        <v>3.9441666660000001</v>
      </c>
      <c r="O4268">
        <v>0</v>
      </c>
      <c r="P4268">
        <v>50</v>
      </c>
      <c r="Q4268">
        <v>0</v>
      </c>
      <c r="R4268">
        <v>0</v>
      </c>
      <c r="S4268">
        <v>0</v>
      </c>
      <c r="T4268">
        <v>13</v>
      </c>
      <c r="U4268">
        <v>0</v>
      </c>
      <c r="V4268">
        <v>0</v>
      </c>
      <c r="W4268">
        <v>0</v>
      </c>
      <c r="X4268">
        <v>124.72647197152233</v>
      </c>
      <c r="Y4268">
        <v>0</v>
      </c>
      <c r="Z4268">
        <v>0</v>
      </c>
      <c r="AA4268">
        <v>0</v>
      </c>
      <c r="AB4268">
        <v>51.976566418382937</v>
      </c>
      <c r="AC4268">
        <v>0</v>
      </c>
      <c r="AD4268">
        <v>0</v>
      </c>
      <c r="AE4268">
        <v>176.70303838990526</v>
      </c>
    </row>
    <row r="4269" spans="1:31" x14ac:dyDescent="0.25">
      <c r="A4269">
        <v>1832589</v>
      </c>
      <c r="B4269">
        <v>1</v>
      </c>
      <c r="C4269" t="s">
        <v>80</v>
      </c>
      <c r="D4269" t="s">
        <v>96</v>
      </c>
      <c r="E4269" t="s">
        <v>140</v>
      </c>
      <c r="F4269" t="s">
        <v>12339</v>
      </c>
      <c r="G4269" t="s">
        <v>246</v>
      </c>
      <c r="H4269" t="s">
        <v>134</v>
      </c>
      <c r="I4269" t="s">
        <v>135</v>
      </c>
      <c r="J4269" t="s">
        <v>136</v>
      </c>
      <c r="K4269" t="s">
        <v>137</v>
      </c>
      <c r="L4269" t="s">
        <v>12340</v>
      </c>
      <c r="M4269" t="s">
        <v>12341</v>
      </c>
      <c r="N4269">
        <v>1.9522222220000001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1.0008452665450001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1.0008452665450001</v>
      </c>
    </row>
    <row r="4270" spans="1:31" x14ac:dyDescent="0.25">
      <c r="A4270">
        <v>1831842</v>
      </c>
      <c r="B4270">
        <v>1</v>
      </c>
      <c r="C4270" t="s">
        <v>81</v>
      </c>
      <c r="D4270" t="s">
        <v>113</v>
      </c>
      <c r="E4270" t="s">
        <v>164</v>
      </c>
      <c r="F4270" t="s">
        <v>12342</v>
      </c>
      <c r="G4270" t="s">
        <v>156</v>
      </c>
      <c r="H4270" t="s">
        <v>157</v>
      </c>
      <c r="I4270" t="s">
        <v>135</v>
      </c>
      <c r="J4270" t="s">
        <v>136</v>
      </c>
      <c r="K4270" t="s">
        <v>137</v>
      </c>
      <c r="L4270" t="s">
        <v>12343</v>
      </c>
      <c r="M4270" t="s">
        <v>12344</v>
      </c>
      <c r="N4270">
        <v>1.0680555549999999</v>
      </c>
      <c r="O4270">
        <v>0</v>
      </c>
      <c r="P4270">
        <v>508</v>
      </c>
      <c r="Q4270">
        <v>2</v>
      </c>
      <c r="R4270">
        <v>28</v>
      </c>
      <c r="S4270">
        <v>0</v>
      </c>
      <c r="T4270">
        <v>12</v>
      </c>
      <c r="U4270">
        <v>0</v>
      </c>
      <c r="V4270">
        <v>0</v>
      </c>
      <c r="W4270">
        <v>0</v>
      </c>
      <c r="X4270">
        <v>59.749410826051246</v>
      </c>
      <c r="Y4270">
        <v>0.44100270988599993</v>
      </c>
      <c r="Z4270">
        <v>15.13381475475415</v>
      </c>
      <c r="AA4270">
        <v>0</v>
      </c>
      <c r="AB4270">
        <v>3.6361063962657676</v>
      </c>
      <c r="AC4270">
        <v>0</v>
      </c>
      <c r="AD4270">
        <v>0</v>
      </c>
      <c r="AE4270">
        <v>78.960334686957168</v>
      </c>
    </row>
    <row r="4271" spans="1:31" x14ac:dyDescent="0.25">
      <c r="A4271">
        <v>1832858</v>
      </c>
      <c r="B4271">
        <v>1</v>
      </c>
      <c r="C4271" t="s">
        <v>80</v>
      </c>
      <c r="D4271" t="s">
        <v>106</v>
      </c>
      <c r="E4271" t="s">
        <v>131</v>
      </c>
      <c r="F4271" t="s">
        <v>12345</v>
      </c>
      <c r="G4271" t="s">
        <v>133</v>
      </c>
      <c r="H4271" t="s">
        <v>134</v>
      </c>
      <c r="I4271" t="s">
        <v>135</v>
      </c>
      <c r="J4271" t="s">
        <v>136</v>
      </c>
      <c r="K4271" t="s">
        <v>137</v>
      </c>
      <c r="L4271" t="s">
        <v>12346</v>
      </c>
      <c r="M4271" t="s">
        <v>12347</v>
      </c>
      <c r="N4271">
        <v>1.2780555549999999</v>
      </c>
      <c r="O4271">
        <v>0</v>
      </c>
      <c r="P4271">
        <v>0</v>
      </c>
      <c r="Q4271">
        <v>0</v>
      </c>
      <c r="R4271">
        <v>4</v>
      </c>
      <c r="S4271">
        <v>0</v>
      </c>
      <c r="T4271">
        <v>1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23.904378426385463</v>
      </c>
      <c r="AA4271">
        <v>0</v>
      </c>
      <c r="AB4271">
        <v>3.9608483896936502</v>
      </c>
      <c r="AC4271">
        <v>0</v>
      </c>
      <c r="AD4271">
        <v>0</v>
      </c>
      <c r="AE4271">
        <v>27.865226816079115</v>
      </c>
    </row>
    <row r="4272" spans="1:31" x14ac:dyDescent="0.25">
      <c r="A4272">
        <v>1832881</v>
      </c>
      <c r="B4272">
        <v>1</v>
      </c>
      <c r="C4272" t="s">
        <v>81</v>
      </c>
      <c r="D4272" t="s">
        <v>123</v>
      </c>
      <c r="E4272" t="s">
        <v>140</v>
      </c>
      <c r="F4272" t="s">
        <v>12348</v>
      </c>
      <c r="G4272" t="s">
        <v>142</v>
      </c>
      <c r="H4272" t="s">
        <v>134</v>
      </c>
      <c r="I4272" t="s">
        <v>135</v>
      </c>
      <c r="J4272" t="s">
        <v>136</v>
      </c>
      <c r="K4272" t="s">
        <v>137</v>
      </c>
      <c r="L4272" t="s">
        <v>12349</v>
      </c>
      <c r="M4272" t="s">
        <v>12350</v>
      </c>
      <c r="N4272">
        <v>2.4975000000000001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0.24260719667799999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0.24260719667799999</v>
      </c>
    </row>
    <row r="4273" spans="1:31" x14ac:dyDescent="0.25">
      <c r="A4273">
        <v>1832738</v>
      </c>
      <c r="B4273">
        <v>1</v>
      </c>
      <c r="C4273" t="s">
        <v>80</v>
      </c>
      <c r="D4273" t="s">
        <v>97</v>
      </c>
      <c r="E4273" t="s">
        <v>131</v>
      </c>
      <c r="F4273" t="s">
        <v>12322</v>
      </c>
      <c r="G4273" t="s">
        <v>150</v>
      </c>
      <c r="H4273" t="s">
        <v>134</v>
      </c>
      <c r="I4273" t="s">
        <v>135</v>
      </c>
      <c r="J4273" t="s">
        <v>136</v>
      </c>
      <c r="K4273" t="s">
        <v>151</v>
      </c>
      <c r="L4273" t="s">
        <v>12351</v>
      </c>
      <c r="M4273" t="s">
        <v>12352</v>
      </c>
      <c r="N4273">
        <v>2.2819516659999999</v>
      </c>
      <c r="O4273">
        <v>0</v>
      </c>
      <c r="P4273">
        <v>31</v>
      </c>
      <c r="Q4273">
        <v>0</v>
      </c>
      <c r="R4273">
        <v>13</v>
      </c>
      <c r="S4273">
        <v>0</v>
      </c>
      <c r="T4273">
        <v>10</v>
      </c>
      <c r="U4273">
        <v>0</v>
      </c>
      <c r="V4273">
        <v>0</v>
      </c>
      <c r="W4273">
        <v>0</v>
      </c>
      <c r="X4273">
        <v>21.37394236405628</v>
      </c>
      <c r="Y4273">
        <v>0</v>
      </c>
      <c r="Z4273">
        <v>20.765594139494123</v>
      </c>
      <c r="AA4273">
        <v>0</v>
      </c>
      <c r="AB4273">
        <v>21.162574659078079</v>
      </c>
      <c r="AC4273">
        <v>0</v>
      </c>
      <c r="AD4273">
        <v>0</v>
      </c>
      <c r="AE4273">
        <v>63.302111162628478</v>
      </c>
    </row>
    <row r="4274" spans="1:31" x14ac:dyDescent="0.25">
      <c r="A4274">
        <v>1831839</v>
      </c>
      <c r="B4274">
        <v>1</v>
      </c>
      <c r="C4274" t="s">
        <v>80</v>
      </c>
      <c r="D4274" t="s">
        <v>105</v>
      </c>
      <c r="E4274" t="s">
        <v>164</v>
      </c>
      <c r="F4274" t="s">
        <v>9261</v>
      </c>
      <c r="G4274" t="s">
        <v>156</v>
      </c>
      <c r="H4274" t="s">
        <v>157</v>
      </c>
      <c r="I4274" t="s">
        <v>135</v>
      </c>
      <c r="J4274" t="s">
        <v>136</v>
      </c>
      <c r="K4274" t="s">
        <v>137</v>
      </c>
      <c r="L4274" t="s">
        <v>12353</v>
      </c>
      <c r="M4274" t="s">
        <v>12354</v>
      </c>
      <c r="N4274">
        <v>3.8511111109999998</v>
      </c>
      <c r="O4274">
        <v>4</v>
      </c>
      <c r="P4274">
        <v>682</v>
      </c>
      <c r="Q4274">
        <v>14</v>
      </c>
      <c r="R4274">
        <v>143</v>
      </c>
      <c r="S4274">
        <v>6</v>
      </c>
      <c r="T4274">
        <v>68</v>
      </c>
      <c r="U4274">
        <v>0</v>
      </c>
      <c r="V4274">
        <v>0</v>
      </c>
      <c r="W4274">
        <v>3.6322278372398999</v>
      </c>
      <c r="X4274">
        <v>505.54391259749275</v>
      </c>
      <c r="Y4274">
        <v>325.30587127809184</v>
      </c>
      <c r="Z4274">
        <v>160.675980124483</v>
      </c>
      <c r="AA4274">
        <v>48.562224513269584</v>
      </c>
      <c r="AB4274">
        <v>158.63814420052674</v>
      </c>
      <c r="AC4274">
        <v>0</v>
      </c>
      <c r="AD4274">
        <v>0</v>
      </c>
      <c r="AE4274">
        <v>1202.3583605511037</v>
      </c>
    </row>
    <row r="4275" spans="1:31" x14ac:dyDescent="0.25">
      <c r="A4275">
        <v>1832695</v>
      </c>
      <c r="B4275">
        <v>1</v>
      </c>
      <c r="C4275" t="s">
        <v>80</v>
      </c>
      <c r="D4275" t="s">
        <v>82</v>
      </c>
      <c r="E4275" t="s">
        <v>140</v>
      </c>
      <c r="F4275" t="s">
        <v>12355</v>
      </c>
      <c r="G4275" t="s">
        <v>246</v>
      </c>
      <c r="H4275" t="s">
        <v>134</v>
      </c>
      <c r="I4275" t="s">
        <v>135</v>
      </c>
      <c r="J4275" t="s">
        <v>136</v>
      </c>
      <c r="K4275" t="s">
        <v>137</v>
      </c>
      <c r="L4275" t="s">
        <v>12356</v>
      </c>
      <c r="M4275" t="s">
        <v>12357</v>
      </c>
      <c r="N4275">
        <v>1.8219444440000001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1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1.57216616651045</v>
      </c>
      <c r="AC4275">
        <v>0</v>
      </c>
      <c r="AD4275">
        <v>0</v>
      </c>
      <c r="AE4275">
        <v>1.57216616651045</v>
      </c>
    </row>
    <row r="4276" spans="1:31" x14ac:dyDescent="0.25">
      <c r="A4276">
        <v>1832005</v>
      </c>
      <c r="B4276">
        <v>1</v>
      </c>
      <c r="C4276" t="s">
        <v>81</v>
      </c>
      <c r="D4276" t="s">
        <v>127</v>
      </c>
      <c r="E4276" t="s">
        <v>154</v>
      </c>
      <c r="F4276" t="s">
        <v>12358</v>
      </c>
      <c r="G4276" t="s">
        <v>156</v>
      </c>
      <c r="H4276" t="s">
        <v>157</v>
      </c>
      <c r="I4276" t="s">
        <v>135</v>
      </c>
      <c r="J4276" t="s">
        <v>136</v>
      </c>
      <c r="K4276" t="s">
        <v>137</v>
      </c>
      <c r="L4276" t="s">
        <v>12359</v>
      </c>
      <c r="M4276" t="s">
        <v>12360</v>
      </c>
      <c r="N4276">
        <v>4.4411111109999997</v>
      </c>
      <c r="O4276">
        <v>3</v>
      </c>
      <c r="P4276">
        <v>0</v>
      </c>
      <c r="Q4276">
        <v>134</v>
      </c>
      <c r="R4276">
        <v>6</v>
      </c>
      <c r="S4276">
        <v>6</v>
      </c>
      <c r="T4276">
        <v>0</v>
      </c>
      <c r="U4276">
        <v>0</v>
      </c>
      <c r="V4276">
        <v>0</v>
      </c>
      <c r="W4276">
        <v>3.5925360081033082</v>
      </c>
      <c r="X4276">
        <v>0</v>
      </c>
      <c r="Y4276">
        <v>616.8273969733475</v>
      </c>
      <c r="Z4276">
        <v>53.686195727162691</v>
      </c>
      <c r="AA4276">
        <v>122.80307190104347</v>
      </c>
      <c r="AB4276">
        <v>0</v>
      </c>
      <c r="AC4276">
        <v>0</v>
      </c>
      <c r="AD4276">
        <v>0</v>
      </c>
      <c r="AE4276">
        <v>796.90920060965698</v>
      </c>
    </row>
    <row r="4277" spans="1:31" x14ac:dyDescent="0.25">
      <c r="A4277">
        <v>1831713</v>
      </c>
      <c r="B4277">
        <v>1</v>
      </c>
      <c r="C4277" t="s">
        <v>80</v>
      </c>
      <c r="D4277" t="s">
        <v>90</v>
      </c>
      <c r="E4277" t="s">
        <v>268</v>
      </c>
      <c r="F4277" t="s">
        <v>1614</v>
      </c>
      <c r="G4277" t="s">
        <v>386</v>
      </c>
      <c r="H4277" t="s">
        <v>157</v>
      </c>
      <c r="I4277" t="s">
        <v>135</v>
      </c>
      <c r="J4277" t="s">
        <v>136</v>
      </c>
      <c r="K4277" t="s">
        <v>151</v>
      </c>
      <c r="L4277" t="s">
        <v>12361</v>
      </c>
      <c r="M4277" t="s">
        <v>12362</v>
      </c>
      <c r="N4277">
        <v>9.9166666000000001E-2</v>
      </c>
      <c r="O4277">
        <v>0</v>
      </c>
      <c r="P4277">
        <v>5242</v>
      </c>
      <c r="Q4277">
        <v>0</v>
      </c>
      <c r="R4277">
        <v>0</v>
      </c>
      <c r="S4277">
        <v>0</v>
      </c>
      <c r="T4277">
        <v>320</v>
      </c>
      <c r="U4277">
        <v>0</v>
      </c>
      <c r="V4277">
        <v>1</v>
      </c>
      <c r="W4277">
        <v>0</v>
      </c>
      <c r="X4277">
        <v>101.33960052153485</v>
      </c>
      <c r="Y4277">
        <v>0</v>
      </c>
      <c r="Z4277">
        <v>0</v>
      </c>
      <c r="AA4277">
        <v>0</v>
      </c>
      <c r="AB4277">
        <v>13.093311092844383</v>
      </c>
      <c r="AC4277">
        <v>0</v>
      </c>
      <c r="AD4277">
        <v>0.28944277963020004</v>
      </c>
      <c r="AE4277">
        <v>114.72235439400944</v>
      </c>
    </row>
    <row r="4278" spans="1:31" x14ac:dyDescent="0.25">
      <c r="A4278">
        <v>1832758</v>
      </c>
      <c r="B4278">
        <v>1</v>
      </c>
      <c r="C4278" t="s">
        <v>80</v>
      </c>
      <c r="D4278" t="s">
        <v>94</v>
      </c>
      <c r="E4278" t="s">
        <v>202</v>
      </c>
      <c r="F4278" t="s">
        <v>12363</v>
      </c>
      <c r="G4278" t="s">
        <v>156</v>
      </c>
      <c r="H4278" t="s">
        <v>157</v>
      </c>
      <c r="I4278" t="s">
        <v>179</v>
      </c>
      <c r="J4278" t="s">
        <v>136</v>
      </c>
      <c r="K4278" t="s">
        <v>137</v>
      </c>
      <c r="L4278" t="s">
        <v>12364</v>
      </c>
      <c r="M4278" t="s">
        <v>12365</v>
      </c>
      <c r="N4278">
        <v>1.3611111E-2</v>
      </c>
      <c r="O4278">
        <v>0</v>
      </c>
      <c r="P4278">
        <v>1984</v>
      </c>
      <c r="Q4278">
        <v>22</v>
      </c>
      <c r="R4278">
        <v>16</v>
      </c>
      <c r="S4278">
        <v>15</v>
      </c>
      <c r="T4278">
        <v>168</v>
      </c>
      <c r="U4278">
        <v>0</v>
      </c>
      <c r="V4278">
        <v>0</v>
      </c>
      <c r="W4278">
        <v>0</v>
      </c>
      <c r="X4278">
        <v>2.5813962727879107</v>
      </c>
      <c r="Y4278">
        <v>0.30948396528064165</v>
      </c>
      <c r="Z4278">
        <v>8.3760955422316666E-2</v>
      </c>
      <c r="AA4278">
        <v>0.42527985297523052</v>
      </c>
      <c r="AB4278">
        <v>0.80353197621400274</v>
      </c>
      <c r="AC4278">
        <v>0</v>
      </c>
      <c r="AD4278">
        <v>0</v>
      </c>
      <c r="AE4278">
        <v>4.2034530226801028</v>
      </c>
    </row>
    <row r="4279" spans="1:31" x14ac:dyDescent="0.25">
      <c r="A4279">
        <v>1832652</v>
      </c>
      <c r="B4279">
        <v>1</v>
      </c>
      <c r="C4279" t="s">
        <v>80</v>
      </c>
      <c r="D4279" t="s">
        <v>102</v>
      </c>
      <c r="E4279" t="s">
        <v>131</v>
      </c>
      <c r="F4279" t="s">
        <v>12366</v>
      </c>
      <c r="G4279" t="s">
        <v>133</v>
      </c>
      <c r="H4279" t="s">
        <v>134</v>
      </c>
      <c r="I4279" t="s">
        <v>135</v>
      </c>
      <c r="J4279" t="s">
        <v>136</v>
      </c>
      <c r="K4279" t="s">
        <v>137</v>
      </c>
      <c r="L4279" t="s">
        <v>12367</v>
      </c>
      <c r="M4279" t="s">
        <v>12368</v>
      </c>
      <c r="N4279">
        <v>1.7908333329999999</v>
      </c>
      <c r="O4279">
        <v>0</v>
      </c>
      <c r="P4279">
        <v>26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6.2960326974333265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6.2960326974333265</v>
      </c>
    </row>
    <row r="4280" spans="1:31" x14ac:dyDescent="0.25">
      <c r="A4280">
        <v>1831776</v>
      </c>
      <c r="B4280">
        <v>1</v>
      </c>
      <c r="C4280" t="s">
        <v>81</v>
      </c>
      <c r="D4280" t="s">
        <v>112</v>
      </c>
      <c r="E4280" t="s">
        <v>131</v>
      </c>
      <c r="F4280" t="s">
        <v>12369</v>
      </c>
      <c r="G4280" t="s">
        <v>189</v>
      </c>
      <c r="H4280" t="s">
        <v>134</v>
      </c>
      <c r="I4280" t="s">
        <v>135</v>
      </c>
      <c r="J4280" t="s">
        <v>136</v>
      </c>
      <c r="K4280" t="s">
        <v>137</v>
      </c>
      <c r="L4280" t="s">
        <v>12370</v>
      </c>
      <c r="M4280" t="s">
        <v>12371</v>
      </c>
      <c r="N4280">
        <v>0.56361111100000005</v>
      </c>
      <c r="O4280">
        <v>0</v>
      </c>
      <c r="P4280">
        <v>128</v>
      </c>
      <c r="Q4280">
        <v>0</v>
      </c>
      <c r="R4280">
        <v>2</v>
      </c>
      <c r="S4280">
        <v>0</v>
      </c>
      <c r="T4280">
        <v>4</v>
      </c>
      <c r="U4280">
        <v>0</v>
      </c>
      <c r="V4280">
        <v>0</v>
      </c>
      <c r="W4280">
        <v>0</v>
      </c>
      <c r="X4280">
        <v>9.0737314202280164</v>
      </c>
      <c r="Y4280">
        <v>0</v>
      </c>
      <c r="Z4280">
        <v>2.0078779273899998E-2</v>
      </c>
      <c r="AA4280">
        <v>0</v>
      </c>
      <c r="AB4280">
        <v>2.3715188851933331E-2</v>
      </c>
      <c r="AC4280">
        <v>0</v>
      </c>
      <c r="AD4280">
        <v>0</v>
      </c>
      <c r="AE4280">
        <v>9.1175253883538492</v>
      </c>
    </row>
    <row r="4281" spans="1:31" x14ac:dyDescent="0.25">
      <c r="A4281">
        <v>1831968</v>
      </c>
      <c r="B4281">
        <v>1</v>
      </c>
      <c r="C4281" t="s">
        <v>80</v>
      </c>
      <c r="D4281" t="s">
        <v>105</v>
      </c>
      <c r="E4281" t="s">
        <v>164</v>
      </c>
      <c r="F4281" t="s">
        <v>12372</v>
      </c>
      <c r="G4281" t="s">
        <v>156</v>
      </c>
      <c r="H4281" t="s">
        <v>157</v>
      </c>
      <c r="I4281" t="s">
        <v>135</v>
      </c>
      <c r="J4281" t="s">
        <v>136</v>
      </c>
      <c r="K4281" t="s">
        <v>137</v>
      </c>
      <c r="L4281" t="s">
        <v>12373</v>
      </c>
      <c r="M4281" t="s">
        <v>12374</v>
      </c>
      <c r="N4281">
        <v>0.466388888</v>
      </c>
      <c r="O4281">
        <v>13</v>
      </c>
      <c r="P4281">
        <v>32</v>
      </c>
      <c r="Q4281">
        <v>5</v>
      </c>
      <c r="R4281">
        <v>65</v>
      </c>
      <c r="S4281">
        <v>10</v>
      </c>
      <c r="T4281">
        <v>20</v>
      </c>
      <c r="U4281">
        <v>2</v>
      </c>
      <c r="V4281">
        <v>0</v>
      </c>
      <c r="W4281">
        <v>3.7397866000706257</v>
      </c>
      <c r="X4281">
        <v>4.8970629537712496</v>
      </c>
      <c r="Y4281">
        <v>2.0802621509863339</v>
      </c>
      <c r="Z4281">
        <v>19.463840407653784</v>
      </c>
      <c r="AA4281">
        <v>25.683713988879397</v>
      </c>
      <c r="AB4281">
        <v>7.7318162716474292</v>
      </c>
      <c r="AC4281">
        <v>203.96346938029438</v>
      </c>
      <c r="AD4281">
        <v>0</v>
      </c>
      <c r="AE4281">
        <v>267.55995175330321</v>
      </c>
    </row>
    <row r="4282" spans="1:31" x14ac:dyDescent="0.25">
      <c r="A4282">
        <v>1832586</v>
      </c>
      <c r="B4282">
        <v>1</v>
      </c>
      <c r="C4282" t="s">
        <v>81</v>
      </c>
      <c r="D4282" t="s">
        <v>127</v>
      </c>
      <c r="E4282" t="s">
        <v>164</v>
      </c>
      <c r="F4282" t="s">
        <v>6416</v>
      </c>
      <c r="G4282" t="s">
        <v>156</v>
      </c>
      <c r="H4282" t="s">
        <v>157</v>
      </c>
      <c r="I4282" t="s">
        <v>135</v>
      </c>
      <c r="J4282" t="s">
        <v>136</v>
      </c>
      <c r="K4282" t="s">
        <v>137</v>
      </c>
      <c r="L4282" t="s">
        <v>12375</v>
      </c>
      <c r="M4282" t="s">
        <v>12376</v>
      </c>
      <c r="N4282">
        <v>0.58972222200000002</v>
      </c>
      <c r="O4282">
        <v>2</v>
      </c>
      <c r="P4282">
        <v>1266</v>
      </c>
      <c r="Q4282">
        <v>25</v>
      </c>
      <c r="R4282">
        <v>68</v>
      </c>
      <c r="S4282">
        <v>6</v>
      </c>
      <c r="T4282">
        <v>88</v>
      </c>
      <c r="U4282">
        <v>2</v>
      </c>
      <c r="V4282">
        <v>0</v>
      </c>
      <c r="W4282">
        <v>0.30823926976657501</v>
      </c>
      <c r="X4282">
        <v>125.17622872558485</v>
      </c>
      <c r="Y4282">
        <v>20.921679360921605</v>
      </c>
      <c r="Z4282">
        <v>14.870289594300019</v>
      </c>
      <c r="AA4282">
        <v>25.699861999545913</v>
      </c>
      <c r="AB4282">
        <v>18.635367767856252</v>
      </c>
      <c r="AC4282">
        <v>2.2526265977251505</v>
      </c>
      <c r="AD4282">
        <v>0</v>
      </c>
      <c r="AE4282">
        <v>207.86429331570034</v>
      </c>
    </row>
    <row r="4283" spans="1:31" x14ac:dyDescent="0.25">
      <c r="A4283">
        <v>1831899</v>
      </c>
      <c r="B4283">
        <v>1</v>
      </c>
      <c r="C4283" t="s">
        <v>80</v>
      </c>
      <c r="D4283" t="s">
        <v>82</v>
      </c>
      <c r="E4283" t="s">
        <v>223</v>
      </c>
      <c r="F4283" t="s">
        <v>12377</v>
      </c>
      <c r="G4283" t="s">
        <v>4567</v>
      </c>
      <c r="H4283" t="s">
        <v>134</v>
      </c>
      <c r="I4283" t="s">
        <v>135</v>
      </c>
      <c r="J4283" t="s">
        <v>136</v>
      </c>
      <c r="K4283" t="s">
        <v>137</v>
      </c>
      <c r="L4283" t="s">
        <v>12378</v>
      </c>
      <c r="M4283" t="s">
        <v>12379</v>
      </c>
      <c r="N4283">
        <v>2.150555555</v>
      </c>
      <c r="O4283">
        <v>0</v>
      </c>
      <c r="P4283">
        <v>79</v>
      </c>
      <c r="Q4283">
        <v>0</v>
      </c>
      <c r="R4283">
        <v>0</v>
      </c>
      <c r="S4283">
        <v>0</v>
      </c>
      <c r="T4283">
        <v>10</v>
      </c>
      <c r="U4283">
        <v>0</v>
      </c>
      <c r="V4283">
        <v>0</v>
      </c>
      <c r="W4283">
        <v>0</v>
      </c>
      <c r="X4283">
        <v>35.644656447495741</v>
      </c>
      <c r="Y4283">
        <v>0</v>
      </c>
      <c r="Z4283">
        <v>0</v>
      </c>
      <c r="AA4283">
        <v>0</v>
      </c>
      <c r="AB4283">
        <v>3.7523105236386667</v>
      </c>
      <c r="AC4283">
        <v>0</v>
      </c>
      <c r="AD4283">
        <v>0</v>
      </c>
      <c r="AE4283">
        <v>39.396966971134411</v>
      </c>
    </row>
    <row r="4284" spans="1:31" x14ac:dyDescent="0.25">
      <c r="A4284">
        <v>1831736</v>
      </c>
      <c r="B4284">
        <v>1</v>
      </c>
      <c r="C4284" t="s">
        <v>80</v>
      </c>
      <c r="D4284" t="s">
        <v>103</v>
      </c>
      <c r="E4284" t="s">
        <v>268</v>
      </c>
      <c r="F4284" t="s">
        <v>1009</v>
      </c>
      <c r="G4284" t="s">
        <v>156</v>
      </c>
      <c r="H4284" t="s">
        <v>157</v>
      </c>
      <c r="I4284" t="s">
        <v>135</v>
      </c>
      <c r="J4284" t="s">
        <v>136</v>
      </c>
      <c r="K4284" t="s">
        <v>137</v>
      </c>
      <c r="L4284" t="s">
        <v>12380</v>
      </c>
      <c r="M4284" t="s">
        <v>12381</v>
      </c>
      <c r="N4284">
        <v>2.097986111</v>
      </c>
      <c r="O4284">
        <v>0</v>
      </c>
      <c r="P4284">
        <v>1633</v>
      </c>
      <c r="Q4284">
        <v>30</v>
      </c>
      <c r="R4284">
        <v>173</v>
      </c>
      <c r="S4284">
        <v>14</v>
      </c>
      <c r="T4284">
        <v>185</v>
      </c>
      <c r="U4284">
        <v>2</v>
      </c>
      <c r="V4284">
        <v>1</v>
      </c>
      <c r="W4284">
        <v>0</v>
      </c>
      <c r="X4284">
        <v>523.8981179184417</v>
      </c>
      <c r="Y4284">
        <v>191.45847835312779</v>
      </c>
      <c r="Z4284">
        <v>689.43782949907222</v>
      </c>
      <c r="AA4284">
        <v>128.69139894478678</v>
      </c>
      <c r="AB4284">
        <v>259.45348779274138</v>
      </c>
      <c r="AC4284">
        <v>132.90675023038784</v>
      </c>
      <c r="AD4284">
        <v>1.597761396140875</v>
      </c>
      <c r="AE4284">
        <v>1927.4438241346984</v>
      </c>
    </row>
    <row r="4285" spans="1:31" x14ac:dyDescent="0.25">
      <c r="A4285">
        <v>1832987</v>
      </c>
      <c r="B4285">
        <v>1</v>
      </c>
      <c r="C4285" t="s">
        <v>81</v>
      </c>
      <c r="D4285" t="s">
        <v>118</v>
      </c>
      <c r="E4285" t="s">
        <v>140</v>
      </c>
      <c r="F4285" t="s">
        <v>12382</v>
      </c>
      <c r="G4285" t="s">
        <v>142</v>
      </c>
      <c r="H4285" t="s">
        <v>134</v>
      </c>
      <c r="I4285" t="s">
        <v>135</v>
      </c>
      <c r="J4285" t="s">
        <v>136</v>
      </c>
      <c r="K4285" t="s">
        <v>137</v>
      </c>
      <c r="L4285" t="s">
        <v>12383</v>
      </c>
      <c r="M4285" t="s">
        <v>12384</v>
      </c>
      <c r="N4285">
        <v>1.393333333</v>
      </c>
      <c r="O4285">
        <v>0</v>
      </c>
      <c r="P4285">
        <v>1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0.41791934746788334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0.41791934746788334</v>
      </c>
    </row>
    <row r="4286" spans="1:31" x14ac:dyDescent="0.25">
      <c r="A4286">
        <v>1832964</v>
      </c>
      <c r="B4286">
        <v>1</v>
      </c>
      <c r="C4286" t="s">
        <v>81</v>
      </c>
      <c r="D4286" t="s">
        <v>128</v>
      </c>
      <c r="E4286" t="s">
        <v>154</v>
      </c>
      <c r="F4286" t="s">
        <v>155</v>
      </c>
      <c r="G4286" t="s">
        <v>156</v>
      </c>
      <c r="H4286" t="s">
        <v>157</v>
      </c>
      <c r="I4286" t="s">
        <v>135</v>
      </c>
      <c r="J4286" t="s">
        <v>136</v>
      </c>
      <c r="K4286" t="s">
        <v>137</v>
      </c>
      <c r="L4286" t="s">
        <v>12385</v>
      </c>
      <c r="M4286" t="s">
        <v>12386</v>
      </c>
      <c r="N4286">
        <v>2.295555555</v>
      </c>
      <c r="O4286">
        <v>0</v>
      </c>
      <c r="P4286">
        <v>15</v>
      </c>
      <c r="Q4286">
        <v>0</v>
      </c>
      <c r="R4286">
        <v>19</v>
      </c>
      <c r="S4286">
        <v>8</v>
      </c>
      <c r="T4286">
        <v>4</v>
      </c>
      <c r="U4286">
        <v>2</v>
      </c>
      <c r="V4286">
        <v>0</v>
      </c>
      <c r="W4286">
        <v>0</v>
      </c>
      <c r="X4286">
        <v>13.102340762274764</v>
      </c>
      <c r="Y4286">
        <v>0</v>
      </c>
      <c r="Z4286">
        <v>24.856954135646369</v>
      </c>
      <c r="AA4286">
        <v>1360.646449363074</v>
      </c>
      <c r="AB4286">
        <v>18.7585194487412</v>
      </c>
      <c r="AC4286">
        <v>199.42915416782066</v>
      </c>
      <c r="AD4286">
        <v>0</v>
      </c>
      <c r="AE4286">
        <v>1616.793417877557</v>
      </c>
    </row>
    <row r="4287" spans="1:31" x14ac:dyDescent="0.25">
      <c r="A4287">
        <v>1831759</v>
      </c>
      <c r="B4287">
        <v>1</v>
      </c>
      <c r="C4287" t="s">
        <v>80</v>
      </c>
      <c r="D4287" t="s">
        <v>103</v>
      </c>
      <c r="E4287" t="s">
        <v>131</v>
      </c>
      <c r="F4287" t="s">
        <v>12387</v>
      </c>
      <c r="G4287" t="s">
        <v>133</v>
      </c>
      <c r="H4287" t="s">
        <v>134</v>
      </c>
      <c r="I4287" t="s">
        <v>135</v>
      </c>
      <c r="J4287" t="s">
        <v>136</v>
      </c>
      <c r="K4287" t="s">
        <v>137</v>
      </c>
      <c r="L4287" t="s">
        <v>12388</v>
      </c>
      <c r="M4287" t="s">
        <v>12389</v>
      </c>
      <c r="N4287">
        <v>1.5475000000000001</v>
      </c>
      <c r="O4287">
        <v>0</v>
      </c>
      <c r="P4287">
        <v>55</v>
      </c>
      <c r="Q4287">
        <v>0</v>
      </c>
      <c r="R4287">
        <v>1</v>
      </c>
      <c r="S4287">
        <v>0</v>
      </c>
      <c r="T4287">
        <v>20</v>
      </c>
      <c r="U4287">
        <v>0</v>
      </c>
      <c r="V4287">
        <v>0</v>
      </c>
      <c r="W4287">
        <v>0</v>
      </c>
      <c r="X4287">
        <v>10.496088320131337</v>
      </c>
      <c r="Y4287">
        <v>0</v>
      </c>
      <c r="Z4287">
        <v>2.9455171336558339E-2</v>
      </c>
      <c r="AA4287">
        <v>0</v>
      </c>
      <c r="AB4287">
        <v>8.5470737023743784</v>
      </c>
      <c r="AC4287">
        <v>0</v>
      </c>
      <c r="AD4287">
        <v>0</v>
      </c>
      <c r="AE4287">
        <v>19.072617193842273</v>
      </c>
    </row>
    <row r="4288" spans="1:31" x14ac:dyDescent="0.25">
      <c r="A4288">
        <v>1832841</v>
      </c>
      <c r="B4288">
        <v>1</v>
      </c>
      <c r="C4288" t="s">
        <v>80</v>
      </c>
      <c r="D4288" t="s">
        <v>82</v>
      </c>
      <c r="E4288" t="s">
        <v>140</v>
      </c>
      <c r="F4288" t="s">
        <v>12390</v>
      </c>
      <c r="G4288" t="s">
        <v>142</v>
      </c>
      <c r="H4288" t="s">
        <v>134</v>
      </c>
      <c r="I4288" t="s">
        <v>135</v>
      </c>
      <c r="J4288" t="s">
        <v>136</v>
      </c>
      <c r="K4288" t="s">
        <v>137</v>
      </c>
      <c r="L4288" t="s">
        <v>12391</v>
      </c>
      <c r="M4288" t="s">
        <v>12392</v>
      </c>
      <c r="N4288">
        <v>3.3202777769999998</v>
      </c>
      <c r="O4288">
        <v>0</v>
      </c>
      <c r="P4288">
        <v>2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0.61566861710030829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0.61566861710030829</v>
      </c>
    </row>
    <row r="4289" spans="1:31" x14ac:dyDescent="0.25">
      <c r="A4289">
        <v>1832981</v>
      </c>
      <c r="B4289">
        <v>1</v>
      </c>
      <c r="C4289" t="s">
        <v>80</v>
      </c>
      <c r="D4289" t="s">
        <v>103</v>
      </c>
      <c r="E4289" t="s">
        <v>268</v>
      </c>
      <c r="F4289" t="s">
        <v>12393</v>
      </c>
      <c r="G4289" t="s">
        <v>386</v>
      </c>
      <c r="H4289" t="s">
        <v>157</v>
      </c>
      <c r="I4289" t="s">
        <v>135</v>
      </c>
      <c r="J4289" t="s">
        <v>136</v>
      </c>
      <c r="K4289" t="s">
        <v>137</v>
      </c>
      <c r="L4289" t="s">
        <v>11910</v>
      </c>
      <c r="M4289" t="s">
        <v>12394</v>
      </c>
      <c r="N4289">
        <v>6.3677777000000005E-2</v>
      </c>
      <c r="O4289">
        <v>2</v>
      </c>
      <c r="P4289">
        <v>454</v>
      </c>
      <c r="Q4289">
        <v>121</v>
      </c>
      <c r="R4289">
        <v>17</v>
      </c>
      <c r="S4289">
        <v>31</v>
      </c>
      <c r="T4289">
        <v>27</v>
      </c>
      <c r="U4289">
        <v>1</v>
      </c>
      <c r="V4289">
        <v>0</v>
      </c>
      <c r="W4289">
        <v>9.8268799407766672E-2</v>
      </c>
      <c r="X4289">
        <v>6.1215802750177239</v>
      </c>
      <c r="Y4289">
        <v>53.725309949703664</v>
      </c>
      <c r="Z4289">
        <v>2.1567337404786842</v>
      </c>
      <c r="AA4289">
        <v>14.516336120422759</v>
      </c>
      <c r="AB4289">
        <v>0.75047321943023904</v>
      </c>
      <c r="AC4289">
        <v>0.12915062792935</v>
      </c>
      <c r="AD4289">
        <v>0</v>
      </c>
      <c r="AE4289">
        <v>77.497852732390186</v>
      </c>
    </row>
    <row r="4290" spans="1:31" x14ac:dyDescent="0.25">
      <c r="A4290">
        <v>1832778</v>
      </c>
      <c r="B4290">
        <v>1</v>
      </c>
      <c r="C4290" t="s">
        <v>80</v>
      </c>
      <c r="D4290" t="s">
        <v>96</v>
      </c>
      <c r="E4290" t="s">
        <v>140</v>
      </c>
      <c r="F4290" t="s">
        <v>12395</v>
      </c>
      <c r="G4290" t="s">
        <v>246</v>
      </c>
      <c r="H4290" t="s">
        <v>134</v>
      </c>
      <c r="I4290" t="s">
        <v>135</v>
      </c>
      <c r="J4290" t="s">
        <v>136</v>
      </c>
      <c r="K4290" t="s">
        <v>137</v>
      </c>
      <c r="L4290" t="s">
        <v>12396</v>
      </c>
      <c r="M4290" t="s">
        <v>12397</v>
      </c>
      <c r="N4290">
        <v>6.5369444440000004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0.4443714530413333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0.4443714530413333</v>
      </c>
    </row>
    <row r="4291" spans="1:31" x14ac:dyDescent="0.25">
      <c r="A4291">
        <v>1832632</v>
      </c>
      <c r="B4291">
        <v>1</v>
      </c>
      <c r="C4291" t="s">
        <v>80</v>
      </c>
      <c r="D4291" t="s">
        <v>82</v>
      </c>
      <c r="E4291" t="s">
        <v>252</v>
      </c>
      <c r="F4291" t="s">
        <v>12398</v>
      </c>
      <c r="G4291" t="s">
        <v>150</v>
      </c>
      <c r="H4291" t="s">
        <v>134</v>
      </c>
      <c r="I4291" t="s">
        <v>135</v>
      </c>
      <c r="J4291" t="s">
        <v>136</v>
      </c>
      <c r="K4291" t="s">
        <v>151</v>
      </c>
      <c r="L4291" t="s">
        <v>12399</v>
      </c>
      <c r="M4291" t="s">
        <v>12400</v>
      </c>
      <c r="N4291">
        <v>3.471666666</v>
      </c>
      <c r="O4291">
        <v>0</v>
      </c>
      <c r="P4291">
        <v>326</v>
      </c>
      <c r="Q4291">
        <v>0</v>
      </c>
      <c r="R4291">
        <v>0</v>
      </c>
      <c r="S4291">
        <v>0</v>
      </c>
      <c r="T4291">
        <v>38</v>
      </c>
      <c r="U4291">
        <v>0</v>
      </c>
      <c r="V4291">
        <v>0</v>
      </c>
      <c r="W4291">
        <v>0</v>
      </c>
      <c r="X4291">
        <v>294.30024662984692</v>
      </c>
      <c r="Y4291">
        <v>0</v>
      </c>
      <c r="Z4291">
        <v>0</v>
      </c>
      <c r="AA4291">
        <v>0</v>
      </c>
      <c r="AB4291">
        <v>106.5774946538581</v>
      </c>
      <c r="AC4291">
        <v>0</v>
      </c>
      <c r="AD4291">
        <v>0</v>
      </c>
      <c r="AE4291">
        <v>400.87774128370501</v>
      </c>
    </row>
    <row r="4292" spans="1:31" x14ac:dyDescent="0.25">
      <c r="A4292">
        <v>1831885</v>
      </c>
      <c r="B4292">
        <v>1</v>
      </c>
      <c r="C4292" t="s">
        <v>80</v>
      </c>
      <c r="D4292" t="s">
        <v>108</v>
      </c>
      <c r="E4292" t="s">
        <v>154</v>
      </c>
      <c r="F4292" t="s">
        <v>12401</v>
      </c>
      <c r="G4292" t="s">
        <v>1283</v>
      </c>
      <c r="H4292" t="s">
        <v>157</v>
      </c>
      <c r="I4292" t="s">
        <v>135</v>
      </c>
      <c r="J4292" t="s">
        <v>136</v>
      </c>
      <c r="K4292" t="s">
        <v>137</v>
      </c>
      <c r="L4292" t="s">
        <v>12402</v>
      </c>
      <c r="M4292" t="s">
        <v>12403</v>
      </c>
      <c r="N4292">
        <v>0.44777777699999999</v>
      </c>
      <c r="O4292">
        <v>0</v>
      </c>
      <c r="P4292">
        <v>27</v>
      </c>
      <c r="Q4292">
        <v>0</v>
      </c>
      <c r="R4292">
        <v>29</v>
      </c>
      <c r="S4292">
        <v>0</v>
      </c>
      <c r="T4292">
        <v>15</v>
      </c>
      <c r="U4292">
        <v>0</v>
      </c>
      <c r="V4292">
        <v>0</v>
      </c>
      <c r="W4292">
        <v>0</v>
      </c>
      <c r="X4292">
        <v>4.4332893845239996</v>
      </c>
      <c r="Y4292">
        <v>0</v>
      </c>
      <c r="Z4292">
        <v>22.546439742647337</v>
      </c>
      <c r="AA4292">
        <v>0</v>
      </c>
      <c r="AB4292">
        <v>5.3547614491941546</v>
      </c>
      <c r="AC4292">
        <v>0</v>
      </c>
      <c r="AD4292">
        <v>0</v>
      </c>
      <c r="AE4292">
        <v>32.334490576365489</v>
      </c>
    </row>
    <row r="4293" spans="1:31" x14ac:dyDescent="0.25">
      <c r="A4293">
        <v>1833047</v>
      </c>
      <c r="B4293">
        <v>1</v>
      </c>
      <c r="C4293" t="s">
        <v>80</v>
      </c>
      <c r="D4293" t="s">
        <v>106</v>
      </c>
      <c r="E4293" t="s">
        <v>140</v>
      </c>
      <c r="F4293" t="s">
        <v>12404</v>
      </c>
      <c r="G4293" t="s">
        <v>142</v>
      </c>
      <c r="H4293" t="s">
        <v>134</v>
      </c>
      <c r="I4293" t="s">
        <v>135</v>
      </c>
      <c r="J4293" t="s">
        <v>136</v>
      </c>
      <c r="K4293" t="s">
        <v>137</v>
      </c>
      <c r="L4293" t="s">
        <v>12405</v>
      </c>
      <c r="M4293" t="s">
        <v>12406</v>
      </c>
      <c r="N4293">
        <v>3.085</v>
      </c>
      <c r="O4293">
        <v>0</v>
      </c>
      <c r="P4293">
        <v>1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5.2340750491500006E-2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5.2340750491500006E-2</v>
      </c>
    </row>
    <row r="4294" spans="1:31" x14ac:dyDescent="0.25">
      <c r="A4294">
        <v>1832835</v>
      </c>
      <c r="B4294">
        <v>1</v>
      </c>
      <c r="C4294" t="s">
        <v>80</v>
      </c>
      <c r="D4294" t="s">
        <v>100</v>
      </c>
      <c r="E4294" t="s">
        <v>140</v>
      </c>
      <c r="F4294" t="s">
        <v>12407</v>
      </c>
      <c r="G4294" t="s">
        <v>142</v>
      </c>
      <c r="H4294" t="s">
        <v>134</v>
      </c>
      <c r="I4294" t="s">
        <v>135</v>
      </c>
      <c r="J4294" t="s">
        <v>136</v>
      </c>
      <c r="K4294" t="s">
        <v>137</v>
      </c>
      <c r="L4294" t="s">
        <v>12408</v>
      </c>
      <c r="M4294" t="s">
        <v>12409</v>
      </c>
      <c r="N4294">
        <v>1.5</v>
      </c>
      <c r="O4294">
        <v>0</v>
      </c>
      <c r="P4294">
        <v>1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0.19852317369869998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0.19852317369869998</v>
      </c>
    </row>
    <row r="4295" spans="1:31" x14ac:dyDescent="0.25">
      <c r="A4295">
        <v>1832884</v>
      </c>
      <c r="B4295">
        <v>1</v>
      </c>
      <c r="C4295" t="s">
        <v>80</v>
      </c>
      <c r="D4295" t="s">
        <v>95</v>
      </c>
      <c r="E4295" t="s">
        <v>131</v>
      </c>
      <c r="F4295" t="s">
        <v>12410</v>
      </c>
      <c r="G4295" t="s">
        <v>217</v>
      </c>
      <c r="H4295" t="s">
        <v>134</v>
      </c>
      <c r="I4295" t="s">
        <v>135</v>
      </c>
      <c r="J4295" t="s">
        <v>136</v>
      </c>
      <c r="K4295" t="s">
        <v>137</v>
      </c>
      <c r="L4295" t="s">
        <v>12411</v>
      </c>
      <c r="M4295" t="s">
        <v>12412</v>
      </c>
      <c r="N4295">
        <v>0.46305555500000001</v>
      </c>
      <c r="O4295">
        <v>0</v>
      </c>
      <c r="P4295">
        <v>31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1.8857710832409755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1.8857710832409755</v>
      </c>
    </row>
    <row r="4296" spans="1:31" x14ac:dyDescent="0.25">
      <c r="A4296">
        <v>1831836</v>
      </c>
      <c r="B4296">
        <v>1</v>
      </c>
      <c r="C4296" t="s">
        <v>80</v>
      </c>
      <c r="D4296" t="s">
        <v>105</v>
      </c>
      <c r="E4296" t="s">
        <v>223</v>
      </c>
      <c r="F4296" t="s">
        <v>12413</v>
      </c>
      <c r="G4296" t="s">
        <v>242</v>
      </c>
      <c r="H4296" t="s">
        <v>134</v>
      </c>
      <c r="I4296" t="s">
        <v>135</v>
      </c>
      <c r="J4296" t="s">
        <v>3</v>
      </c>
      <c r="K4296" t="s">
        <v>137</v>
      </c>
      <c r="L4296" t="s">
        <v>12414</v>
      </c>
      <c r="M4296" t="s">
        <v>12415</v>
      </c>
      <c r="N4296">
        <v>4.3386111109999996</v>
      </c>
      <c r="O4296">
        <v>0</v>
      </c>
      <c r="P4296">
        <v>63</v>
      </c>
      <c r="Q4296">
        <v>0</v>
      </c>
      <c r="R4296">
        <v>1</v>
      </c>
      <c r="S4296">
        <v>0</v>
      </c>
      <c r="T4296">
        <v>7</v>
      </c>
      <c r="U4296">
        <v>0</v>
      </c>
      <c r="V4296">
        <v>0</v>
      </c>
      <c r="W4296">
        <v>0</v>
      </c>
      <c r="X4296">
        <v>60.432593538285893</v>
      </c>
      <c r="Y4296">
        <v>0</v>
      </c>
      <c r="Z4296">
        <v>4.2035362932019513</v>
      </c>
      <c r="AA4296">
        <v>0</v>
      </c>
      <c r="AB4296">
        <v>75.685726977534515</v>
      </c>
      <c r="AC4296">
        <v>0</v>
      </c>
      <c r="AD4296">
        <v>0</v>
      </c>
      <c r="AE4296">
        <v>140.32185680902236</v>
      </c>
    </row>
    <row r="4297" spans="1:31" x14ac:dyDescent="0.25">
      <c r="A4297">
        <v>1831716</v>
      </c>
      <c r="B4297">
        <v>1</v>
      </c>
      <c r="C4297" t="s">
        <v>80</v>
      </c>
      <c r="D4297" t="s">
        <v>104</v>
      </c>
      <c r="E4297" t="s">
        <v>164</v>
      </c>
      <c r="F4297" t="s">
        <v>817</v>
      </c>
      <c r="G4297" t="s">
        <v>507</v>
      </c>
      <c r="H4297" t="s">
        <v>157</v>
      </c>
      <c r="I4297" t="s">
        <v>135</v>
      </c>
      <c r="J4297" t="s">
        <v>136</v>
      </c>
      <c r="K4297" t="s">
        <v>137</v>
      </c>
      <c r="L4297" t="s">
        <v>11948</v>
      </c>
      <c r="M4297" t="s">
        <v>12416</v>
      </c>
      <c r="N4297">
        <v>0.54166666600000002</v>
      </c>
      <c r="O4297">
        <v>7</v>
      </c>
      <c r="P4297">
        <v>339</v>
      </c>
      <c r="Q4297">
        <v>13</v>
      </c>
      <c r="R4297">
        <v>13</v>
      </c>
      <c r="S4297">
        <v>17</v>
      </c>
      <c r="T4297">
        <v>44</v>
      </c>
      <c r="U4297">
        <v>0</v>
      </c>
      <c r="V4297">
        <v>0</v>
      </c>
      <c r="W4297">
        <v>1.2841484498375</v>
      </c>
      <c r="X4297">
        <v>26.781886270408748</v>
      </c>
      <c r="Y4297">
        <v>3.9197738190487494</v>
      </c>
      <c r="Z4297">
        <v>0.87935370272750002</v>
      </c>
      <c r="AA4297">
        <v>16.074310414933333</v>
      </c>
      <c r="AB4297">
        <v>7.5302913687191628</v>
      </c>
      <c r="AC4297">
        <v>0</v>
      </c>
      <c r="AD4297">
        <v>0</v>
      </c>
      <c r="AE4297">
        <v>56.469764025674991</v>
      </c>
    </row>
    <row r="4298" spans="1:31" x14ac:dyDescent="0.25">
      <c r="A4298">
        <v>1832606</v>
      </c>
      <c r="B4298">
        <v>1</v>
      </c>
      <c r="C4298" t="s">
        <v>80</v>
      </c>
      <c r="D4298" t="s">
        <v>83</v>
      </c>
      <c r="E4298" t="s">
        <v>154</v>
      </c>
      <c r="F4298" t="s">
        <v>12417</v>
      </c>
      <c r="G4298" t="s">
        <v>175</v>
      </c>
      <c r="H4298" t="s">
        <v>157</v>
      </c>
      <c r="I4298" t="s">
        <v>135</v>
      </c>
      <c r="J4298" t="s">
        <v>136</v>
      </c>
      <c r="K4298" t="s">
        <v>137</v>
      </c>
      <c r="L4298" t="s">
        <v>12418</v>
      </c>
      <c r="M4298" t="s">
        <v>12419</v>
      </c>
      <c r="N4298">
        <v>1.596944444</v>
      </c>
      <c r="O4298">
        <v>0</v>
      </c>
      <c r="P4298">
        <v>0</v>
      </c>
      <c r="Q4298">
        <v>0</v>
      </c>
      <c r="R4298">
        <v>0</v>
      </c>
      <c r="S4298">
        <v>5</v>
      </c>
      <c r="T4298">
        <v>108</v>
      </c>
      <c r="U4298">
        <v>3</v>
      </c>
      <c r="V4298">
        <v>5</v>
      </c>
      <c r="W4298">
        <v>0</v>
      </c>
      <c r="X4298">
        <v>0</v>
      </c>
      <c r="Y4298">
        <v>0</v>
      </c>
      <c r="Z4298">
        <v>0</v>
      </c>
      <c r="AA4298">
        <v>34.433926803368998</v>
      </c>
      <c r="AB4298">
        <v>259.61677402341621</v>
      </c>
      <c r="AC4298">
        <v>224.53634170237387</v>
      </c>
      <c r="AD4298">
        <v>85.060990628492121</v>
      </c>
      <c r="AE4298">
        <v>603.6480331576513</v>
      </c>
    </row>
    <row r="4299" spans="1:31" x14ac:dyDescent="0.25">
      <c r="A4299">
        <v>1838955</v>
      </c>
      <c r="B4299">
        <v>1</v>
      </c>
      <c r="C4299" t="s">
        <v>80</v>
      </c>
      <c r="D4299" t="s">
        <v>90</v>
      </c>
      <c r="E4299" t="s">
        <v>268</v>
      </c>
      <c r="F4299" t="s">
        <v>2005</v>
      </c>
      <c r="G4299" t="s">
        <v>386</v>
      </c>
      <c r="H4299" t="s">
        <v>157</v>
      </c>
      <c r="I4299" t="s">
        <v>135</v>
      </c>
      <c r="J4299" t="s">
        <v>136</v>
      </c>
      <c r="K4299" t="s">
        <v>151</v>
      </c>
      <c r="L4299" t="s">
        <v>12420</v>
      </c>
      <c r="M4299" t="s">
        <v>12421</v>
      </c>
      <c r="N4299">
        <v>8.3333332999999996E-2</v>
      </c>
      <c r="O4299">
        <v>0</v>
      </c>
      <c r="P4299">
        <v>2938</v>
      </c>
      <c r="Q4299">
        <v>0</v>
      </c>
      <c r="R4299">
        <v>0</v>
      </c>
      <c r="S4299">
        <v>1</v>
      </c>
      <c r="T4299">
        <v>300</v>
      </c>
      <c r="U4299">
        <v>0</v>
      </c>
      <c r="V4299">
        <v>0</v>
      </c>
      <c r="W4299">
        <v>0</v>
      </c>
      <c r="X4299">
        <v>41.609838973434883</v>
      </c>
      <c r="Y4299">
        <v>0</v>
      </c>
      <c r="Z4299">
        <v>0</v>
      </c>
      <c r="AA4299">
        <v>46.537770300000005</v>
      </c>
      <c r="AB4299">
        <v>10.298003257276664</v>
      </c>
      <c r="AC4299">
        <v>0</v>
      </c>
      <c r="AD4299">
        <v>0</v>
      </c>
      <c r="AE4299">
        <v>98.445612530711543</v>
      </c>
    </row>
    <row r="4300" spans="1:31" x14ac:dyDescent="0.25">
      <c r="A4300">
        <v>1833004</v>
      </c>
      <c r="B4300">
        <v>1</v>
      </c>
      <c r="C4300" t="s">
        <v>80</v>
      </c>
      <c r="D4300" t="s">
        <v>83</v>
      </c>
      <c r="E4300" t="s">
        <v>140</v>
      </c>
      <c r="F4300" t="s">
        <v>12422</v>
      </c>
      <c r="G4300" t="s">
        <v>142</v>
      </c>
      <c r="H4300" t="s">
        <v>134</v>
      </c>
      <c r="I4300" t="s">
        <v>135</v>
      </c>
      <c r="J4300" t="s">
        <v>136</v>
      </c>
      <c r="K4300" t="s">
        <v>137</v>
      </c>
      <c r="L4300" t="s">
        <v>12423</v>
      </c>
      <c r="M4300" t="s">
        <v>12424</v>
      </c>
      <c r="N4300">
        <v>2.41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1.2861409009801252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1.2861409009801252</v>
      </c>
    </row>
    <row r="4301" spans="1:31" x14ac:dyDescent="0.25">
      <c r="A4301">
        <v>1831965</v>
      </c>
      <c r="B4301">
        <v>1</v>
      </c>
      <c r="C4301" t="s">
        <v>80</v>
      </c>
      <c r="D4301" t="s">
        <v>98</v>
      </c>
      <c r="E4301" t="s">
        <v>140</v>
      </c>
      <c r="F4301" t="s">
        <v>12425</v>
      </c>
      <c r="G4301" t="s">
        <v>142</v>
      </c>
      <c r="H4301" t="s">
        <v>134</v>
      </c>
      <c r="I4301" t="s">
        <v>135</v>
      </c>
      <c r="J4301" t="s">
        <v>136</v>
      </c>
      <c r="K4301" t="s">
        <v>137</v>
      </c>
      <c r="L4301" t="s">
        <v>12426</v>
      </c>
      <c r="M4301" t="s">
        <v>12427</v>
      </c>
      <c r="N4301">
        <v>5.9974999999999996</v>
      </c>
      <c r="O4301">
        <v>0</v>
      </c>
      <c r="P4301">
        <v>1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1.1085474824333668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1.1085474824333668</v>
      </c>
    </row>
    <row r="4302" spans="1:31" x14ac:dyDescent="0.25">
      <c r="A4302">
        <v>1831825</v>
      </c>
      <c r="B4302">
        <v>1</v>
      </c>
      <c r="C4302" t="s">
        <v>80</v>
      </c>
      <c r="D4302" t="s">
        <v>99</v>
      </c>
      <c r="E4302" t="s">
        <v>140</v>
      </c>
      <c r="F4302" t="s">
        <v>12428</v>
      </c>
      <c r="G4302" t="s">
        <v>142</v>
      </c>
      <c r="H4302" t="s">
        <v>134</v>
      </c>
      <c r="I4302" t="s">
        <v>135</v>
      </c>
      <c r="J4302" t="s">
        <v>136</v>
      </c>
      <c r="K4302" t="s">
        <v>137</v>
      </c>
      <c r="L4302" t="s">
        <v>12429</v>
      </c>
      <c r="M4302" t="s">
        <v>12430</v>
      </c>
      <c r="N4302">
        <v>8.7113888880000001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0.95582625674544164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0.95582625674544164</v>
      </c>
    </row>
    <row r="4303" spans="1:31" x14ac:dyDescent="0.25">
      <c r="A4303">
        <v>1832867</v>
      </c>
      <c r="B4303">
        <v>1</v>
      </c>
      <c r="C4303" t="s">
        <v>80</v>
      </c>
      <c r="D4303" t="s">
        <v>85</v>
      </c>
      <c r="E4303" t="s">
        <v>252</v>
      </c>
      <c r="F4303" t="s">
        <v>12431</v>
      </c>
      <c r="G4303" t="s">
        <v>279</v>
      </c>
      <c r="H4303" t="s">
        <v>134</v>
      </c>
      <c r="I4303" t="s">
        <v>135</v>
      </c>
      <c r="J4303" t="s">
        <v>136</v>
      </c>
      <c r="K4303" t="s">
        <v>137</v>
      </c>
      <c r="L4303" t="s">
        <v>12432</v>
      </c>
      <c r="M4303" t="s">
        <v>12433</v>
      </c>
      <c r="N4303">
        <v>0.82083333300000005</v>
      </c>
      <c r="O4303">
        <v>0</v>
      </c>
      <c r="P4303">
        <v>1068</v>
      </c>
      <c r="Q4303">
        <v>0</v>
      </c>
      <c r="R4303">
        <v>0</v>
      </c>
      <c r="S4303">
        <v>0</v>
      </c>
      <c r="T4303">
        <v>131</v>
      </c>
      <c r="U4303">
        <v>0</v>
      </c>
      <c r="V4303">
        <v>0</v>
      </c>
      <c r="W4303">
        <v>0</v>
      </c>
      <c r="X4303">
        <v>205.39372091808053</v>
      </c>
      <c r="Y4303">
        <v>0</v>
      </c>
      <c r="Z4303">
        <v>0</v>
      </c>
      <c r="AA4303">
        <v>0</v>
      </c>
      <c r="AB4303">
        <v>90.576622366729481</v>
      </c>
      <c r="AC4303">
        <v>0</v>
      </c>
      <c r="AD4303">
        <v>0</v>
      </c>
      <c r="AE4303">
        <v>295.97034328481004</v>
      </c>
    </row>
    <row r="4304" spans="1:31" x14ac:dyDescent="0.25">
      <c r="A4304">
        <v>1833013</v>
      </c>
      <c r="B4304">
        <v>1</v>
      </c>
      <c r="C4304" t="s">
        <v>80</v>
      </c>
      <c r="D4304" t="s">
        <v>102</v>
      </c>
      <c r="E4304" t="s">
        <v>202</v>
      </c>
      <c r="F4304" t="s">
        <v>835</v>
      </c>
      <c r="G4304" t="s">
        <v>156</v>
      </c>
      <c r="H4304" t="s">
        <v>157</v>
      </c>
      <c r="I4304" t="s">
        <v>135</v>
      </c>
      <c r="J4304" t="s">
        <v>136</v>
      </c>
      <c r="K4304" t="s">
        <v>137</v>
      </c>
      <c r="L4304" t="s">
        <v>12434</v>
      </c>
      <c r="M4304" t="s">
        <v>12435</v>
      </c>
      <c r="N4304">
        <v>0.78972222199999997</v>
      </c>
      <c r="O4304">
        <v>1</v>
      </c>
      <c r="P4304">
        <v>961</v>
      </c>
      <c r="Q4304">
        <v>2</v>
      </c>
      <c r="R4304">
        <v>11</v>
      </c>
      <c r="S4304">
        <v>4</v>
      </c>
      <c r="T4304">
        <v>59</v>
      </c>
      <c r="U4304">
        <v>0</v>
      </c>
      <c r="V4304">
        <v>0</v>
      </c>
      <c r="W4304">
        <v>0.93955549083476675</v>
      </c>
      <c r="X4304">
        <v>119.73327656007358</v>
      </c>
      <c r="Y4304">
        <v>1.4491793044188501</v>
      </c>
      <c r="Z4304">
        <v>9.4290510176720499</v>
      </c>
      <c r="AA4304">
        <v>16.497705748788256</v>
      </c>
      <c r="AB4304">
        <v>16.728879813118201</v>
      </c>
      <c r="AC4304">
        <v>0</v>
      </c>
      <c r="AD4304">
        <v>0</v>
      </c>
      <c r="AE4304">
        <v>164.7776479349057</v>
      </c>
    </row>
    <row r="4305" spans="1:31" x14ac:dyDescent="0.25">
      <c r="A4305">
        <v>1832890</v>
      </c>
      <c r="B4305">
        <v>1</v>
      </c>
      <c r="C4305" t="s">
        <v>80</v>
      </c>
      <c r="D4305" t="s">
        <v>104</v>
      </c>
      <c r="E4305" t="s">
        <v>140</v>
      </c>
      <c r="F4305" t="s">
        <v>12436</v>
      </c>
      <c r="G4305" t="s">
        <v>142</v>
      </c>
      <c r="H4305" t="s">
        <v>134</v>
      </c>
      <c r="I4305" t="s">
        <v>135</v>
      </c>
      <c r="J4305" t="s">
        <v>136</v>
      </c>
      <c r="K4305" t="s">
        <v>137</v>
      </c>
      <c r="L4305" t="s">
        <v>12437</v>
      </c>
      <c r="M4305" t="s">
        <v>12438</v>
      </c>
      <c r="N4305">
        <v>5.920555555</v>
      </c>
      <c r="O4305">
        <v>0</v>
      </c>
      <c r="P4305">
        <v>3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4.1862116007437482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4.1862116007437482</v>
      </c>
    </row>
    <row r="4306" spans="1:31" x14ac:dyDescent="0.25">
      <c r="A4306">
        <v>1831702</v>
      </c>
      <c r="B4306">
        <v>1</v>
      </c>
      <c r="C4306" t="s">
        <v>80</v>
      </c>
      <c r="D4306" t="s">
        <v>107</v>
      </c>
      <c r="E4306" t="s">
        <v>164</v>
      </c>
      <c r="F4306" t="s">
        <v>12439</v>
      </c>
      <c r="G4306" t="s">
        <v>156</v>
      </c>
      <c r="H4306" t="s">
        <v>157</v>
      </c>
      <c r="I4306" t="s">
        <v>135</v>
      </c>
      <c r="J4306" t="s">
        <v>136</v>
      </c>
      <c r="K4306" t="s">
        <v>137</v>
      </c>
      <c r="L4306" t="s">
        <v>12440</v>
      </c>
      <c r="M4306" t="s">
        <v>12441</v>
      </c>
      <c r="N4306">
        <v>2.057222222</v>
      </c>
      <c r="O4306">
        <v>3</v>
      </c>
      <c r="P4306">
        <v>443</v>
      </c>
      <c r="Q4306">
        <v>3</v>
      </c>
      <c r="R4306">
        <v>8</v>
      </c>
      <c r="S4306">
        <v>9</v>
      </c>
      <c r="T4306">
        <v>35</v>
      </c>
      <c r="U4306">
        <v>0</v>
      </c>
      <c r="V4306">
        <v>0</v>
      </c>
      <c r="W4306">
        <v>0.85239317706265005</v>
      </c>
      <c r="X4306">
        <v>95.834249095935334</v>
      </c>
      <c r="Y4306">
        <v>810.781044453812</v>
      </c>
      <c r="Z4306">
        <v>0.81935878984374988</v>
      </c>
      <c r="AA4306">
        <v>604.44769733754003</v>
      </c>
      <c r="AB4306">
        <v>11.771921465829552</v>
      </c>
      <c r="AC4306">
        <v>0</v>
      </c>
      <c r="AD4306">
        <v>0</v>
      </c>
      <c r="AE4306">
        <v>1524.5066643200234</v>
      </c>
    </row>
    <row r="4307" spans="1:31" x14ac:dyDescent="0.25">
      <c r="A4307">
        <v>1832973</v>
      </c>
      <c r="B4307">
        <v>1</v>
      </c>
      <c r="C4307" t="s">
        <v>80</v>
      </c>
      <c r="D4307" t="s">
        <v>97</v>
      </c>
      <c r="E4307" t="s">
        <v>202</v>
      </c>
      <c r="F4307" t="s">
        <v>4874</v>
      </c>
      <c r="G4307" t="s">
        <v>156</v>
      </c>
      <c r="H4307" t="s">
        <v>157</v>
      </c>
      <c r="I4307" t="s">
        <v>135</v>
      </c>
      <c r="J4307" t="s">
        <v>136</v>
      </c>
      <c r="K4307" t="s">
        <v>137</v>
      </c>
      <c r="L4307" t="s">
        <v>12442</v>
      </c>
      <c r="M4307" t="s">
        <v>12443</v>
      </c>
      <c r="N4307">
        <v>0.57222222199999995</v>
      </c>
      <c r="O4307">
        <v>7</v>
      </c>
      <c r="P4307">
        <v>784</v>
      </c>
      <c r="Q4307">
        <v>13</v>
      </c>
      <c r="R4307">
        <v>626</v>
      </c>
      <c r="S4307">
        <v>21</v>
      </c>
      <c r="T4307">
        <v>226</v>
      </c>
      <c r="U4307">
        <v>3</v>
      </c>
      <c r="V4307">
        <v>0</v>
      </c>
      <c r="W4307">
        <v>47.269148310796304</v>
      </c>
      <c r="X4307">
        <v>216.25624955914083</v>
      </c>
      <c r="Y4307">
        <v>36.5408602342564</v>
      </c>
      <c r="Z4307">
        <v>180.25148253299213</v>
      </c>
      <c r="AA4307">
        <v>63.092843397401431</v>
      </c>
      <c r="AB4307">
        <v>122.15968235969572</v>
      </c>
      <c r="AC4307">
        <v>25.218412198289098</v>
      </c>
      <c r="AD4307">
        <v>0</v>
      </c>
      <c r="AE4307">
        <v>690.78867859257196</v>
      </c>
    </row>
    <row r="4308" spans="1:31" x14ac:dyDescent="0.25">
      <c r="A4308">
        <v>1832681</v>
      </c>
      <c r="B4308">
        <v>1</v>
      </c>
      <c r="C4308" t="s">
        <v>81</v>
      </c>
      <c r="D4308" t="s">
        <v>127</v>
      </c>
      <c r="E4308" t="s">
        <v>140</v>
      </c>
      <c r="F4308" t="s">
        <v>12444</v>
      </c>
      <c r="G4308" t="s">
        <v>142</v>
      </c>
      <c r="H4308" t="s">
        <v>134</v>
      </c>
      <c r="I4308" t="s">
        <v>135</v>
      </c>
      <c r="J4308" t="s">
        <v>136</v>
      </c>
      <c r="K4308" t="s">
        <v>137</v>
      </c>
      <c r="L4308" t="s">
        <v>12445</v>
      </c>
      <c r="M4308" t="s">
        <v>12446</v>
      </c>
      <c r="N4308">
        <v>10.210555554999999</v>
      </c>
      <c r="O4308">
        <v>0</v>
      </c>
      <c r="P4308">
        <v>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2.5355619527333332E-3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2.5355619527333332E-3</v>
      </c>
    </row>
    <row r="4309" spans="1:31" x14ac:dyDescent="0.25">
      <c r="A4309">
        <v>1832266</v>
      </c>
      <c r="B4309">
        <v>1</v>
      </c>
      <c r="C4309" t="s">
        <v>80</v>
      </c>
      <c r="D4309" t="s">
        <v>108</v>
      </c>
      <c r="E4309" t="s">
        <v>252</v>
      </c>
      <c r="F4309" t="s">
        <v>12447</v>
      </c>
      <c r="G4309" t="s">
        <v>10034</v>
      </c>
      <c r="H4309" t="s">
        <v>134</v>
      </c>
      <c r="I4309" t="s">
        <v>135</v>
      </c>
      <c r="J4309" t="s">
        <v>136</v>
      </c>
      <c r="K4309" t="s">
        <v>137</v>
      </c>
      <c r="L4309" t="s">
        <v>12448</v>
      </c>
      <c r="M4309" t="s">
        <v>12449</v>
      </c>
      <c r="N4309">
        <v>3.3344444439999998</v>
      </c>
      <c r="O4309">
        <v>0</v>
      </c>
      <c r="P4309">
        <v>25</v>
      </c>
      <c r="Q4309">
        <v>0</v>
      </c>
      <c r="R4309">
        <v>22</v>
      </c>
      <c r="S4309">
        <v>0</v>
      </c>
      <c r="T4309">
        <v>5</v>
      </c>
      <c r="U4309">
        <v>0</v>
      </c>
      <c r="V4309">
        <v>0</v>
      </c>
      <c r="W4309">
        <v>0</v>
      </c>
      <c r="X4309">
        <v>18.692594526379171</v>
      </c>
      <c r="Y4309">
        <v>0</v>
      </c>
      <c r="Z4309">
        <v>80.399558173893595</v>
      </c>
      <c r="AA4309">
        <v>0</v>
      </c>
      <c r="AB4309">
        <v>7.0678454488357083</v>
      </c>
      <c r="AC4309">
        <v>0</v>
      </c>
      <c r="AD4309">
        <v>0</v>
      </c>
      <c r="AE4309">
        <v>106.15999814910847</v>
      </c>
    </row>
    <row r="4310" spans="1:31" x14ac:dyDescent="0.25">
      <c r="A4310">
        <v>1831768</v>
      </c>
      <c r="B4310">
        <v>1</v>
      </c>
      <c r="C4310" t="s">
        <v>80</v>
      </c>
      <c r="D4310" t="s">
        <v>104</v>
      </c>
      <c r="E4310" t="s">
        <v>164</v>
      </c>
      <c r="F4310" t="s">
        <v>1413</v>
      </c>
      <c r="G4310" t="s">
        <v>156</v>
      </c>
      <c r="H4310" t="s">
        <v>157</v>
      </c>
      <c r="I4310" t="s">
        <v>135</v>
      </c>
      <c r="J4310" t="s">
        <v>136</v>
      </c>
      <c r="K4310" t="s">
        <v>137</v>
      </c>
      <c r="L4310" t="s">
        <v>12450</v>
      </c>
      <c r="M4310" t="s">
        <v>12451</v>
      </c>
      <c r="N4310">
        <v>0.60694444400000003</v>
      </c>
      <c r="O4310">
        <v>0</v>
      </c>
      <c r="P4310">
        <v>121</v>
      </c>
      <c r="Q4310">
        <v>0</v>
      </c>
      <c r="R4310">
        <v>16</v>
      </c>
      <c r="S4310">
        <v>0</v>
      </c>
      <c r="T4310">
        <v>16</v>
      </c>
      <c r="U4310">
        <v>0</v>
      </c>
      <c r="V4310">
        <v>0</v>
      </c>
      <c r="W4310">
        <v>0</v>
      </c>
      <c r="X4310">
        <v>15.536395434498937</v>
      </c>
      <c r="Y4310">
        <v>0</v>
      </c>
      <c r="Z4310">
        <v>4.4544168591140494</v>
      </c>
      <c r="AA4310">
        <v>0</v>
      </c>
      <c r="AB4310">
        <v>2.7198690216100556</v>
      </c>
      <c r="AC4310">
        <v>0</v>
      </c>
      <c r="AD4310">
        <v>0</v>
      </c>
      <c r="AE4310">
        <v>22.710681315223042</v>
      </c>
    </row>
    <row r="4311" spans="1:31" x14ac:dyDescent="0.25">
      <c r="A4311">
        <v>1832930</v>
      </c>
      <c r="B4311">
        <v>1</v>
      </c>
      <c r="C4311" t="s">
        <v>81</v>
      </c>
      <c r="D4311" t="s">
        <v>115</v>
      </c>
      <c r="E4311" t="s">
        <v>131</v>
      </c>
      <c r="F4311" t="s">
        <v>12452</v>
      </c>
      <c r="G4311" t="s">
        <v>133</v>
      </c>
      <c r="H4311" t="s">
        <v>134</v>
      </c>
      <c r="I4311" t="s">
        <v>135</v>
      </c>
      <c r="J4311" t="s">
        <v>136</v>
      </c>
      <c r="K4311" t="s">
        <v>137</v>
      </c>
      <c r="L4311" t="s">
        <v>12453</v>
      </c>
      <c r="M4311" t="s">
        <v>12454</v>
      </c>
      <c r="N4311">
        <v>1.653333333</v>
      </c>
      <c r="O4311">
        <v>0</v>
      </c>
      <c r="P4311">
        <v>3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1.0072985953903999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1.0072985953903999</v>
      </c>
    </row>
    <row r="4312" spans="1:31" x14ac:dyDescent="0.25">
      <c r="A4312">
        <v>1832764</v>
      </c>
      <c r="B4312">
        <v>1</v>
      </c>
      <c r="C4312" t="s">
        <v>80</v>
      </c>
      <c r="D4312" t="s">
        <v>99</v>
      </c>
      <c r="E4312" t="s">
        <v>140</v>
      </c>
      <c r="F4312" t="s">
        <v>12455</v>
      </c>
      <c r="G4312" t="s">
        <v>142</v>
      </c>
      <c r="H4312" t="s">
        <v>134</v>
      </c>
      <c r="I4312" t="s">
        <v>135</v>
      </c>
      <c r="J4312" t="s">
        <v>136</v>
      </c>
      <c r="K4312" t="s">
        <v>137</v>
      </c>
      <c r="L4312" t="s">
        <v>12456</v>
      </c>
      <c r="M4312" t="s">
        <v>12457</v>
      </c>
      <c r="N4312">
        <v>3.3574999999999999</v>
      </c>
      <c r="O4312">
        <v>0</v>
      </c>
      <c r="P4312">
        <v>2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1.1819450355547834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1.1819450355547834</v>
      </c>
    </row>
    <row r="4313" spans="1:31" x14ac:dyDescent="0.25">
      <c r="A4313">
        <v>1831911</v>
      </c>
      <c r="B4313">
        <v>1</v>
      </c>
      <c r="C4313" t="s">
        <v>80</v>
      </c>
      <c r="D4313" t="s">
        <v>86</v>
      </c>
      <c r="E4313" t="s">
        <v>268</v>
      </c>
      <c r="F4313" t="s">
        <v>12458</v>
      </c>
      <c r="G4313" t="s">
        <v>156</v>
      </c>
      <c r="H4313" t="s">
        <v>157</v>
      </c>
      <c r="I4313" t="s">
        <v>135</v>
      </c>
      <c r="J4313" t="s">
        <v>136</v>
      </c>
      <c r="K4313" t="s">
        <v>137</v>
      </c>
      <c r="L4313" t="s">
        <v>12459</v>
      </c>
      <c r="M4313" t="s">
        <v>12460</v>
      </c>
      <c r="N4313">
        <v>0.65249999999999997</v>
      </c>
      <c r="O4313">
        <v>0</v>
      </c>
      <c r="P4313">
        <v>1069</v>
      </c>
      <c r="Q4313">
        <v>0</v>
      </c>
      <c r="R4313">
        <v>105</v>
      </c>
      <c r="S4313">
        <v>1</v>
      </c>
      <c r="T4313">
        <v>115</v>
      </c>
      <c r="U4313">
        <v>0</v>
      </c>
      <c r="V4313">
        <v>1</v>
      </c>
      <c r="W4313">
        <v>0</v>
      </c>
      <c r="X4313">
        <v>424.83709732366128</v>
      </c>
      <c r="Y4313">
        <v>0</v>
      </c>
      <c r="Z4313">
        <v>31.984785345396386</v>
      </c>
      <c r="AA4313">
        <v>15.068367154367998</v>
      </c>
      <c r="AB4313">
        <v>261.54261427428173</v>
      </c>
      <c r="AC4313">
        <v>0</v>
      </c>
      <c r="AD4313">
        <v>10.799960976121049</v>
      </c>
      <c r="AE4313">
        <v>744.23282507382839</v>
      </c>
    </row>
    <row r="4314" spans="1:31" x14ac:dyDescent="0.25">
      <c r="A4314">
        <v>1832907</v>
      </c>
      <c r="B4314">
        <v>1</v>
      </c>
      <c r="C4314" t="s">
        <v>80</v>
      </c>
      <c r="D4314" t="s">
        <v>94</v>
      </c>
      <c r="E4314" t="s">
        <v>140</v>
      </c>
      <c r="F4314" t="s">
        <v>12461</v>
      </c>
      <c r="G4314" t="s">
        <v>142</v>
      </c>
      <c r="H4314" t="s">
        <v>134</v>
      </c>
      <c r="I4314" t="s">
        <v>135</v>
      </c>
      <c r="J4314" t="s">
        <v>136</v>
      </c>
      <c r="K4314" t="s">
        <v>137</v>
      </c>
      <c r="L4314" t="s">
        <v>12462</v>
      </c>
      <c r="M4314" t="s">
        <v>12463</v>
      </c>
      <c r="N4314">
        <v>1.5149999999999999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0.33446826815542502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0.33446826815542502</v>
      </c>
    </row>
    <row r="4315" spans="1:31" x14ac:dyDescent="0.25">
      <c r="A4315">
        <v>1831788</v>
      </c>
      <c r="B4315">
        <v>1</v>
      </c>
      <c r="C4315" t="s">
        <v>81</v>
      </c>
      <c r="D4315" t="s">
        <v>114</v>
      </c>
      <c r="E4315" t="s">
        <v>164</v>
      </c>
      <c r="F4315" t="s">
        <v>11744</v>
      </c>
      <c r="G4315" t="s">
        <v>156</v>
      </c>
      <c r="H4315" t="s">
        <v>157</v>
      </c>
      <c r="I4315" t="s">
        <v>135</v>
      </c>
      <c r="J4315" t="s">
        <v>136</v>
      </c>
      <c r="K4315" t="s">
        <v>137</v>
      </c>
      <c r="L4315" t="s">
        <v>12464</v>
      </c>
      <c r="M4315" t="s">
        <v>12465</v>
      </c>
      <c r="N4315">
        <v>0.33944444400000001</v>
      </c>
      <c r="O4315">
        <v>0</v>
      </c>
      <c r="P4315">
        <v>2044</v>
      </c>
      <c r="Q4315">
        <v>2</v>
      </c>
      <c r="R4315">
        <v>11</v>
      </c>
      <c r="S4315">
        <v>7</v>
      </c>
      <c r="T4315">
        <v>159</v>
      </c>
      <c r="U4315">
        <v>0</v>
      </c>
      <c r="V4315">
        <v>0</v>
      </c>
      <c r="W4315">
        <v>0</v>
      </c>
      <c r="X4315">
        <v>62.320274090881199</v>
      </c>
      <c r="Y4315">
        <v>0.16050285536699999</v>
      </c>
      <c r="Z4315">
        <v>0.61596716415120834</v>
      </c>
      <c r="AA4315">
        <v>3.9973463983041255</v>
      </c>
      <c r="AB4315">
        <v>8.9642225093068131</v>
      </c>
      <c r="AC4315">
        <v>0</v>
      </c>
      <c r="AD4315">
        <v>0</v>
      </c>
      <c r="AE4315">
        <v>76.058313018010338</v>
      </c>
    </row>
    <row r="4316" spans="1:31" x14ac:dyDescent="0.25">
      <c r="A4316">
        <v>1831931</v>
      </c>
      <c r="B4316">
        <v>1</v>
      </c>
      <c r="C4316" t="s">
        <v>81</v>
      </c>
      <c r="D4316" t="s">
        <v>128</v>
      </c>
      <c r="E4316" t="s">
        <v>252</v>
      </c>
      <c r="F4316" t="s">
        <v>12466</v>
      </c>
      <c r="G4316" t="s">
        <v>279</v>
      </c>
      <c r="H4316" t="s">
        <v>134</v>
      </c>
      <c r="I4316" t="s">
        <v>135</v>
      </c>
      <c r="J4316" t="s">
        <v>136</v>
      </c>
      <c r="K4316" t="s">
        <v>137</v>
      </c>
      <c r="L4316" t="s">
        <v>12467</v>
      </c>
      <c r="M4316" t="s">
        <v>12468</v>
      </c>
      <c r="N4316">
        <v>2.741666666</v>
      </c>
      <c r="O4316">
        <v>0</v>
      </c>
      <c r="P4316">
        <v>75</v>
      </c>
      <c r="Q4316">
        <v>0</v>
      </c>
      <c r="R4316">
        <v>18</v>
      </c>
      <c r="S4316">
        <v>0</v>
      </c>
      <c r="T4316">
        <v>1</v>
      </c>
      <c r="U4316">
        <v>0</v>
      </c>
      <c r="V4316">
        <v>0</v>
      </c>
      <c r="W4316">
        <v>0</v>
      </c>
      <c r="X4316">
        <v>52.15956491940964</v>
      </c>
      <c r="Y4316">
        <v>0</v>
      </c>
      <c r="Z4316">
        <v>27.500317424860846</v>
      </c>
      <c r="AA4316">
        <v>0</v>
      </c>
      <c r="AB4316">
        <v>4.3674552861913334</v>
      </c>
      <c r="AC4316">
        <v>0</v>
      </c>
      <c r="AD4316">
        <v>0</v>
      </c>
      <c r="AE4316">
        <v>84.027337630461815</v>
      </c>
    </row>
    <row r="4317" spans="1:31" x14ac:dyDescent="0.25">
      <c r="A4317">
        <v>1831868</v>
      </c>
      <c r="B4317">
        <v>1</v>
      </c>
      <c r="C4317" t="s">
        <v>81</v>
      </c>
      <c r="D4317" t="s">
        <v>120</v>
      </c>
      <c r="E4317" t="s">
        <v>164</v>
      </c>
      <c r="F4317" t="s">
        <v>1018</v>
      </c>
      <c r="G4317" t="s">
        <v>156</v>
      </c>
      <c r="H4317" t="s">
        <v>157</v>
      </c>
      <c r="I4317" t="s">
        <v>135</v>
      </c>
      <c r="J4317" t="s">
        <v>136</v>
      </c>
      <c r="K4317" t="s">
        <v>137</v>
      </c>
      <c r="L4317" t="s">
        <v>12469</v>
      </c>
      <c r="M4317" t="s">
        <v>12470</v>
      </c>
      <c r="N4317">
        <v>0.83333333300000001</v>
      </c>
      <c r="O4317">
        <v>0</v>
      </c>
      <c r="P4317">
        <v>3194</v>
      </c>
      <c r="Q4317">
        <v>166</v>
      </c>
      <c r="R4317">
        <v>120</v>
      </c>
      <c r="S4317">
        <v>20</v>
      </c>
      <c r="T4317">
        <v>265</v>
      </c>
      <c r="U4317">
        <v>3</v>
      </c>
      <c r="V4317">
        <v>0</v>
      </c>
      <c r="W4317">
        <v>0</v>
      </c>
      <c r="X4317">
        <v>530.81362583858947</v>
      </c>
      <c r="Y4317">
        <v>625.73254962261626</v>
      </c>
      <c r="Z4317">
        <v>119.51805981236272</v>
      </c>
      <c r="AA4317">
        <v>180.03760757035269</v>
      </c>
      <c r="AB4317">
        <v>119.53379048854788</v>
      </c>
      <c r="AC4317">
        <v>58.222275073727872</v>
      </c>
      <c r="AD4317">
        <v>0</v>
      </c>
      <c r="AE4317">
        <v>1633.8579084061967</v>
      </c>
    </row>
    <row r="4318" spans="1:31" x14ac:dyDescent="0.25">
      <c r="A4318">
        <v>1832864</v>
      </c>
      <c r="B4318">
        <v>1</v>
      </c>
      <c r="C4318" t="s">
        <v>80</v>
      </c>
      <c r="D4318" t="s">
        <v>92</v>
      </c>
      <c r="E4318" t="s">
        <v>140</v>
      </c>
      <c r="F4318" t="s">
        <v>12471</v>
      </c>
      <c r="G4318" t="s">
        <v>142</v>
      </c>
      <c r="H4318" t="s">
        <v>134</v>
      </c>
      <c r="I4318" t="s">
        <v>135</v>
      </c>
      <c r="J4318" t="s">
        <v>136</v>
      </c>
      <c r="K4318" t="s">
        <v>137</v>
      </c>
      <c r="L4318" t="s">
        <v>12472</v>
      </c>
      <c r="M4318" t="s">
        <v>12473</v>
      </c>
      <c r="N4318">
        <v>2.5497222220000002</v>
      </c>
      <c r="O4318">
        <v>0</v>
      </c>
      <c r="P4318">
        <v>1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0.23209879694875002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0.23209879694875002</v>
      </c>
    </row>
    <row r="4319" spans="1:31" x14ac:dyDescent="0.25">
      <c r="A4319">
        <v>1832993</v>
      </c>
      <c r="B4319">
        <v>1</v>
      </c>
      <c r="C4319" t="s">
        <v>81</v>
      </c>
      <c r="D4319" t="s">
        <v>128</v>
      </c>
      <c r="E4319" t="s">
        <v>164</v>
      </c>
      <c r="F4319" t="s">
        <v>1464</v>
      </c>
      <c r="G4319" t="s">
        <v>156</v>
      </c>
      <c r="H4319" t="s">
        <v>157</v>
      </c>
      <c r="I4319" t="s">
        <v>135</v>
      </c>
      <c r="J4319" t="s">
        <v>136</v>
      </c>
      <c r="K4319" t="s">
        <v>137</v>
      </c>
      <c r="L4319" t="s">
        <v>12026</v>
      </c>
      <c r="M4319" t="s">
        <v>12474</v>
      </c>
      <c r="N4319">
        <v>1.894722222</v>
      </c>
      <c r="O4319">
        <v>1</v>
      </c>
      <c r="P4319">
        <v>553</v>
      </c>
      <c r="Q4319">
        <v>2</v>
      </c>
      <c r="R4319">
        <v>3</v>
      </c>
      <c r="S4319">
        <v>3</v>
      </c>
      <c r="T4319">
        <v>38</v>
      </c>
      <c r="U4319">
        <v>0</v>
      </c>
      <c r="V4319">
        <v>0</v>
      </c>
      <c r="W4319">
        <v>0.52754050989633328</v>
      </c>
      <c r="X4319">
        <v>140.14811359376566</v>
      </c>
      <c r="Y4319">
        <v>8.1442733106770238</v>
      </c>
      <c r="Z4319">
        <v>0.56475632217602501</v>
      </c>
      <c r="AA4319">
        <v>41.553394488087349</v>
      </c>
      <c r="AB4319">
        <v>36.356179257007312</v>
      </c>
      <c r="AC4319">
        <v>0</v>
      </c>
      <c r="AD4319">
        <v>0</v>
      </c>
      <c r="AE4319">
        <v>227.29425748160972</v>
      </c>
    </row>
    <row r="4320" spans="1:31" x14ac:dyDescent="0.25">
      <c r="A4320">
        <v>1831974</v>
      </c>
      <c r="B4320">
        <v>1</v>
      </c>
      <c r="C4320" t="s">
        <v>80</v>
      </c>
      <c r="D4320" t="s">
        <v>82</v>
      </c>
      <c r="E4320" t="s">
        <v>140</v>
      </c>
      <c r="F4320" t="s">
        <v>12475</v>
      </c>
      <c r="G4320" t="s">
        <v>217</v>
      </c>
      <c r="H4320" t="s">
        <v>134</v>
      </c>
      <c r="I4320" t="s">
        <v>135</v>
      </c>
      <c r="J4320" t="s">
        <v>136</v>
      </c>
      <c r="K4320" t="s">
        <v>137</v>
      </c>
      <c r="L4320" t="s">
        <v>12476</v>
      </c>
      <c r="M4320" t="s">
        <v>12477</v>
      </c>
      <c r="N4320">
        <v>1.8377777769999999</v>
      </c>
      <c r="O4320">
        <v>0</v>
      </c>
      <c r="P4320">
        <v>1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0.159358058154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0.159358058154</v>
      </c>
    </row>
    <row r="4321" spans="1:31" x14ac:dyDescent="0.25">
      <c r="A4321">
        <v>1832701</v>
      </c>
      <c r="B4321">
        <v>1</v>
      </c>
      <c r="C4321" t="s">
        <v>80</v>
      </c>
      <c r="D4321" t="s">
        <v>89</v>
      </c>
      <c r="E4321" t="s">
        <v>140</v>
      </c>
      <c r="F4321" t="s">
        <v>12478</v>
      </c>
      <c r="G4321" t="s">
        <v>242</v>
      </c>
      <c r="H4321" t="s">
        <v>134</v>
      </c>
      <c r="I4321" t="s">
        <v>135</v>
      </c>
      <c r="J4321" t="s">
        <v>136</v>
      </c>
      <c r="K4321" t="s">
        <v>137</v>
      </c>
      <c r="L4321" t="s">
        <v>12479</v>
      </c>
      <c r="M4321" t="s">
        <v>12480</v>
      </c>
      <c r="N4321">
        <v>7.9950000000000001</v>
      </c>
      <c r="O4321">
        <v>0</v>
      </c>
      <c r="P4321">
        <v>1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6.0003134220786745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6.0003134220786745</v>
      </c>
    </row>
    <row r="4322" spans="1:31" x14ac:dyDescent="0.25">
      <c r="A4322">
        <v>1832807</v>
      </c>
      <c r="B4322">
        <v>1</v>
      </c>
      <c r="C4322" t="s">
        <v>80</v>
      </c>
      <c r="D4322" t="s">
        <v>110</v>
      </c>
      <c r="E4322" t="s">
        <v>154</v>
      </c>
      <c r="F4322" t="s">
        <v>12481</v>
      </c>
      <c r="G4322" t="s">
        <v>156</v>
      </c>
      <c r="H4322" t="s">
        <v>157</v>
      </c>
      <c r="I4322" t="s">
        <v>135</v>
      </c>
      <c r="J4322" t="s">
        <v>136</v>
      </c>
      <c r="K4322" t="s">
        <v>137</v>
      </c>
      <c r="L4322" t="s">
        <v>12482</v>
      </c>
      <c r="M4322" t="s">
        <v>12483</v>
      </c>
      <c r="N4322">
        <v>0.62749999999999995</v>
      </c>
      <c r="O4322">
        <v>3</v>
      </c>
      <c r="P4322">
        <v>870</v>
      </c>
      <c r="Q4322">
        <v>4</v>
      </c>
      <c r="R4322">
        <v>7</v>
      </c>
      <c r="S4322">
        <v>5</v>
      </c>
      <c r="T4322">
        <v>81</v>
      </c>
      <c r="U4322">
        <v>0</v>
      </c>
      <c r="V4322">
        <v>0</v>
      </c>
      <c r="W4322">
        <v>1.0905283026811252</v>
      </c>
      <c r="X4322">
        <v>171.17587471849362</v>
      </c>
      <c r="Y4322">
        <v>2.0449662917114999</v>
      </c>
      <c r="Z4322">
        <v>3.2903731814860753</v>
      </c>
      <c r="AA4322">
        <v>39.6053698398864</v>
      </c>
      <c r="AB4322">
        <v>43.885295109532827</v>
      </c>
      <c r="AC4322">
        <v>0</v>
      </c>
      <c r="AD4322">
        <v>0</v>
      </c>
      <c r="AE4322">
        <v>261.09240744379156</v>
      </c>
    </row>
    <row r="4323" spans="1:31" x14ac:dyDescent="0.25">
      <c r="A4323">
        <v>1832870</v>
      </c>
      <c r="B4323">
        <v>1</v>
      </c>
      <c r="C4323" t="s">
        <v>80</v>
      </c>
      <c r="D4323" t="s">
        <v>96</v>
      </c>
      <c r="E4323" t="s">
        <v>202</v>
      </c>
      <c r="F4323" t="s">
        <v>2875</v>
      </c>
      <c r="G4323" t="s">
        <v>390</v>
      </c>
      <c r="H4323" t="s">
        <v>157</v>
      </c>
      <c r="I4323" t="s">
        <v>135</v>
      </c>
      <c r="J4323" t="s">
        <v>136</v>
      </c>
      <c r="K4323" t="s">
        <v>137</v>
      </c>
      <c r="L4323" t="s">
        <v>12484</v>
      </c>
      <c r="M4323" t="s">
        <v>12485</v>
      </c>
      <c r="N4323">
        <v>2.1258333330000001</v>
      </c>
      <c r="O4323">
        <v>2</v>
      </c>
      <c r="P4323">
        <v>23</v>
      </c>
      <c r="Q4323">
        <v>3</v>
      </c>
      <c r="R4323">
        <v>0</v>
      </c>
      <c r="S4323">
        <v>7</v>
      </c>
      <c r="T4323">
        <v>0</v>
      </c>
      <c r="U4323">
        <v>0</v>
      </c>
      <c r="V4323">
        <v>0</v>
      </c>
      <c r="W4323">
        <v>51.905296835813452</v>
      </c>
      <c r="X4323">
        <v>7.3314861986452904</v>
      </c>
      <c r="Y4323">
        <v>3.3337270234818748</v>
      </c>
      <c r="Z4323">
        <v>0</v>
      </c>
      <c r="AA4323">
        <v>136.19485686460715</v>
      </c>
      <c r="AB4323">
        <v>0</v>
      </c>
      <c r="AC4323">
        <v>0</v>
      </c>
      <c r="AD4323">
        <v>0</v>
      </c>
      <c r="AE4323">
        <v>198.76536692254777</v>
      </c>
    </row>
    <row r="4324" spans="1:31" x14ac:dyDescent="0.25">
      <c r="A4324">
        <v>1832824</v>
      </c>
      <c r="B4324">
        <v>1</v>
      </c>
      <c r="C4324" t="s">
        <v>80</v>
      </c>
      <c r="D4324" t="s">
        <v>82</v>
      </c>
      <c r="E4324" t="s">
        <v>131</v>
      </c>
      <c r="F4324" t="s">
        <v>12486</v>
      </c>
      <c r="G4324" t="s">
        <v>189</v>
      </c>
      <c r="H4324" t="s">
        <v>134</v>
      </c>
      <c r="I4324" t="s">
        <v>135</v>
      </c>
      <c r="J4324" t="s">
        <v>136</v>
      </c>
      <c r="K4324" t="s">
        <v>137</v>
      </c>
      <c r="L4324" t="s">
        <v>12487</v>
      </c>
      <c r="M4324" t="s">
        <v>12488</v>
      </c>
      <c r="N4324">
        <v>5.7483333329999997</v>
      </c>
      <c r="O4324">
        <v>0</v>
      </c>
      <c r="P4324">
        <v>157</v>
      </c>
      <c r="Q4324">
        <v>0</v>
      </c>
      <c r="R4324">
        <v>0</v>
      </c>
      <c r="S4324">
        <v>0</v>
      </c>
      <c r="T4324">
        <v>5</v>
      </c>
      <c r="U4324">
        <v>0</v>
      </c>
      <c r="V4324">
        <v>0</v>
      </c>
      <c r="W4324">
        <v>0</v>
      </c>
      <c r="X4324">
        <v>233.44133743064552</v>
      </c>
      <c r="Y4324">
        <v>0</v>
      </c>
      <c r="Z4324">
        <v>0</v>
      </c>
      <c r="AA4324">
        <v>0</v>
      </c>
      <c r="AB4324">
        <v>4.6166605826659506</v>
      </c>
      <c r="AC4324">
        <v>0</v>
      </c>
      <c r="AD4324">
        <v>0</v>
      </c>
      <c r="AE4324">
        <v>238.05799801331148</v>
      </c>
    </row>
    <row r="4325" spans="1:31" x14ac:dyDescent="0.25">
      <c r="A4325">
        <v>1832847</v>
      </c>
      <c r="B4325">
        <v>1</v>
      </c>
      <c r="C4325" t="s">
        <v>81</v>
      </c>
      <c r="D4325" t="s">
        <v>118</v>
      </c>
      <c r="E4325" t="s">
        <v>164</v>
      </c>
      <c r="F4325" t="s">
        <v>2060</v>
      </c>
      <c r="G4325" t="s">
        <v>156</v>
      </c>
      <c r="H4325" t="s">
        <v>157</v>
      </c>
      <c r="I4325" t="s">
        <v>179</v>
      </c>
      <c r="J4325" t="s">
        <v>136</v>
      </c>
      <c r="K4325" t="s">
        <v>137</v>
      </c>
      <c r="L4325" t="s">
        <v>12489</v>
      </c>
      <c r="M4325" t="s">
        <v>12490</v>
      </c>
      <c r="N4325">
        <v>8.3333330000000001E-3</v>
      </c>
      <c r="O4325">
        <v>1</v>
      </c>
      <c r="P4325">
        <v>367</v>
      </c>
      <c r="Q4325">
        <v>111</v>
      </c>
      <c r="R4325">
        <v>83</v>
      </c>
      <c r="S4325">
        <v>15</v>
      </c>
      <c r="T4325">
        <v>38</v>
      </c>
      <c r="U4325">
        <v>2</v>
      </c>
      <c r="V4325">
        <v>0</v>
      </c>
      <c r="W4325">
        <v>4.0689088475000003E-3</v>
      </c>
      <c r="X4325">
        <v>0.55544234088700029</v>
      </c>
      <c r="Y4325">
        <v>3.5485949468767486</v>
      </c>
      <c r="Z4325">
        <v>1.841059338086666</v>
      </c>
      <c r="AA4325">
        <v>0.49849622198191668</v>
      </c>
      <c r="AB4325">
        <v>0.20660518262125008</v>
      </c>
      <c r="AC4325">
        <v>2.0059550982937502</v>
      </c>
      <c r="AD4325">
        <v>0</v>
      </c>
      <c r="AE4325">
        <v>8.6602220375948313</v>
      </c>
    </row>
    <row r="4326" spans="1:31" x14ac:dyDescent="0.25">
      <c r="A4326">
        <v>1831851</v>
      </c>
      <c r="B4326">
        <v>1</v>
      </c>
      <c r="C4326" t="s">
        <v>80</v>
      </c>
      <c r="D4326" t="s">
        <v>97</v>
      </c>
      <c r="E4326" t="s">
        <v>131</v>
      </c>
      <c r="F4326" t="s">
        <v>12491</v>
      </c>
      <c r="G4326" t="s">
        <v>150</v>
      </c>
      <c r="H4326" t="s">
        <v>134</v>
      </c>
      <c r="I4326" t="s">
        <v>135</v>
      </c>
      <c r="J4326" t="s">
        <v>136</v>
      </c>
      <c r="K4326" t="s">
        <v>151</v>
      </c>
      <c r="L4326" t="s">
        <v>12492</v>
      </c>
      <c r="M4326" t="s">
        <v>12493</v>
      </c>
      <c r="N4326">
        <v>2.6972036109999999</v>
      </c>
      <c r="O4326">
        <v>0</v>
      </c>
      <c r="P4326">
        <v>21</v>
      </c>
      <c r="Q4326">
        <v>0</v>
      </c>
      <c r="R4326">
        <v>15</v>
      </c>
      <c r="S4326">
        <v>0</v>
      </c>
      <c r="T4326">
        <v>4</v>
      </c>
      <c r="U4326">
        <v>0</v>
      </c>
      <c r="V4326">
        <v>0</v>
      </c>
      <c r="W4326">
        <v>0</v>
      </c>
      <c r="X4326">
        <v>18.215145454437458</v>
      </c>
      <c r="Y4326">
        <v>0</v>
      </c>
      <c r="Z4326">
        <v>16.956691630042968</v>
      </c>
      <c r="AA4326">
        <v>0</v>
      </c>
      <c r="AB4326">
        <v>7.4604302150786532</v>
      </c>
      <c r="AC4326">
        <v>0</v>
      </c>
      <c r="AD4326">
        <v>0</v>
      </c>
      <c r="AE4326">
        <v>42.632267299559082</v>
      </c>
    </row>
    <row r="4327" spans="1:31" x14ac:dyDescent="0.25">
      <c r="A4327">
        <v>1831782</v>
      </c>
      <c r="B4327">
        <v>1</v>
      </c>
      <c r="C4327" t="s">
        <v>80</v>
      </c>
      <c r="D4327" t="s">
        <v>93</v>
      </c>
      <c r="E4327" t="s">
        <v>202</v>
      </c>
      <c r="F4327" t="s">
        <v>12494</v>
      </c>
      <c r="G4327" t="s">
        <v>156</v>
      </c>
      <c r="H4327" t="s">
        <v>157</v>
      </c>
      <c r="I4327" t="s">
        <v>135</v>
      </c>
      <c r="J4327" t="s">
        <v>136</v>
      </c>
      <c r="K4327" t="s">
        <v>137</v>
      </c>
      <c r="L4327" t="s">
        <v>12495</v>
      </c>
      <c r="M4327" t="s">
        <v>12496</v>
      </c>
      <c r="N4327">
        <v>1.47</v>
      </c>
      <c r="O4327">
        <v>1</v>
      </c>
      <c r="P4327">
        <v>86</v>
      </c>
      <c r="Q4327">
        <v>10</v>
      </c>
      <c r="R4327">
        <v>140</v>
      </c>
      <c r="S4327">
        <v>2</v>
      </c>
      <c r="T4327">
        <v>51</v>
      </c>
      <c r="U4327">
        <v>3</v>
      </c>
      <c r="V4327">
        <v>0</v>
      </c>
      <c r="W4327">
        <v>0.15438185682275002</v>
      </c>
      <c r="X4327">
        <v>33.131225688311929</v>
      </c>
      <c r="Y4327">
        <v>28.535821037408642</v>
      </c>
      <c r="Z4327">
        <v>153.60573111365528</v>
      </c>
      <c r="AA4327">
        <v>83.515371959807482</v>
      </c>
      <c r="AB4327">
        <v>61.455379205641115</v>
      </c>
      <c r="AC4327">
        <v>222.00099007891242</v>
      </c>
      <c r="AD4327">
        <v>0</v>
      </c>
      <c r="AE4327">
        <v>582.39890094055954</v>
      </c>
    </row>
    <row r="4328" spans="1:31" x14ac:dyDescent="0.25">
      <c r="A4328">
        <v>1831805</v>
      </c>
      <c r="B4328">
        <v>1</v>
      </c>
      <c r="C4328" t="s">
        <v>81</v>
      </c>
      <c r="D4328" t="s">
        <v>112</v>
      </c>
      <c r="E4328" t="s">
        <v>154</v>
      </c>
      <c r="F4328" t="s">
        <v>12497</v>
      </c>
      <c r="G4328" t="s">
        <v>156</v>
      </c>
      <c r="H4328" t="s">
        <v>157</v>
      </c>
      <c r="I4328" t="s">
        <v>135</v>
      </c>
      <c r="J4328" t="s">
        <v>136</v>
      </c>
      <c r="K4328" t="s">
        <v>137</v>
      </c>
      <c r="L4328" t="s">
        <v>12498</v>
      </c>
      <c r="M4328" t="s">
        <v>12499</v>
      </c>
      <c r="N4328">
        <v>1.6047222219999999</v>
      </c>
      <c r="O4328">
        <v>0</v>
      </c>
      <c r="P4328">
        <v>806</v>
      </c>
      <c r="Q4328">
        <v>104</v>
      </c>
      <c r="R4328">
        <v>52</v>
      </c>
      <c r="S4328">
        <v>10</v>
      </c>
      <c r="T4328">
        <v>91</v>
      </c>
      <c r="U4328">
        <v>5</v>
      </c>
      <c r="V4328">
        <v>0</v>
      </c>
      <c r="W4328">
        <v>0</v>
      </c>
      <c r="X4328">
        <v>196.07321477584173</v>
      </c>
      <c r="Y4328">
        <v>645.70838276819154</v>
      </c>
      <c r="Z4328">
        <v>88.250480189581424</v>
      </c>
      <c r="AA4328">
        <v>16.077168428045088</v>
      </c>
      <c r="AB4328">
        <v>33.948419531739951</v>
      </c>
      <c r="AC4328">
        <v>195.3706137613232</v>
      </c>
      <c r="AD4328">
        <v>0</v>
      </c>
      <c r="AE4328">
        <v>1175.428279454723</v>
      </c>
    </row>
    <row r="4329" spans="1:31" x14ac:dyDescent="0.25">
      <c r="A4329">
        <v>1831951</v>
      </c>
      <c r="B4329">
        <v>1</v>
      </c>
      <c r="C4329" t="s">
        <v>81</v>
      </c>
      <c r="D4329" t="s">
        <v>112</v>
      </c>
      <c r="E4329" t="s">
        <v>140</v>
      </c>
      <c r="F4329" t="s">
        <v>12500</v>
      </c>
      <c r="G4329" t="s">
        <v>142</v>
      </c>
      <c r="H4329" t="s">
        <v>134</v>
      </c>
      <c r="I4329" t="s">
        <v>135</v>
      </c>
      <c r="J4329" t="s">
        <v>136</v>
      </c>
      <c r="K4329" t="s">
        <v>137</v>
      </c>
      <c r="L4329" t="s">
        <v>12501</v>
      </c>
      <c r="M4329" t="s">
        <v>12502</v>
      </c>
      <c r="N4329">
        <v>2.176666666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5.1189223904500002E-3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5.1189223904500002E-3</v>
      </c>
    </row>
    <row r="4330" spans="1:31" x14ac:dyDescent="0.25">
      <c r="A4330">
        <v>1832887</v>
      </c>
      <c r="B4330">
        <v>1</v>
      </c>
      <c r="C4330" t="s">
        <v>80</v>
      </c>
      <c r="D4330" t="s">
        <v>87</v>
      </c>
      <c r="E4330" t="s">
        <v>140</v>
      </c>
      <c r="F4330" t="s">
        <v>12503</v>
      </c>
      <c r="G4330" t="s">
        <v>142</v>
      </c>
      <c r="H4330" t="s">
        <v>134</v>
      </c>
      <c r="I4330" t="s">
        <v>135</v>
      </c>
      <c r="J4330" t="s">
        <v>136</v>
      </c>
      <c r="K4330" t="s">
        <v>137</v>
      </c>
      <c r="L4330" t="s">
        <v>12504</v>
      </c>
      <c r="M4330" t="s">
        <v>12505</v>
      </c>
      <c r="N4330">
        <v>1.713055555</v>
      </c>
      <c r="O4330">
        <v>0</v>
      </c>
      <c r="P4330">
        <v>2</v>
      </c>
      <c r="Q4330">
        <v>0</v>
      </c>
      <c r="R4330">
        <v>0</v>
      </c>
      <c r="S4330">
        <v>0</v>
      </c>
      <c r="T4330">
        <v>1</v>
      </c>
      <c r="U4330">
        <v>0</v>
      </c>
      <c r="V4330">
        <v>0</v>
      </c>
      <c r="W4330">
        <v>0</v>
      </c>
      <c r="X4330">
        <v>1.0630321790604</v>
      </c>
      <c r="Y4330">
        <v>0</v>
      </c>
      <c r="Z4330">
        <v>0</v>
      </c>
      <c r="AA4330">
        <v>0</v>
      </c>
      <c r="AB4330">
        <v>0.19314342755487501</v>
      </c>
      <c r="AC4330">
        <v>0</v>
      </c>
      <c r="AD4330">
        <v>0</v>
      </c>
      <c r="AE4330">
        <v>1.2561756066152752</v>
      </c>
    </row>
    <row r="4331" spans="1:31" x14ac:dyDescent="0.25">
      <c r="A4331">
        <v>1832329</v>
      </c>
      <c r="B4331">
        <v>1</v>
      </c>
      <c r="C4331" t="s">
        <v>81</v>
      </c>
      <c r="D4331" t="s">
        <v>122</v>
      </c>
      <c r="E4331" t="s">
        <v>202</v>
      </c>
      <c r="F4331" t="s">
        <v>1425</v>
      </c>
      <c r="G4331" t="s">
        <v>156</v>
      </c>
      <c r="H4331" t="s">
        <v>157</v>
      </c>
      <c r="I4331" t="s">
        <v>135</v>
      </c>
      <c r="J4331" t="s">
        <v>136</v>
      </c>
      <c r="K4331" t="s">
        <v>137</v>
      </c>
      <c r="L4331" t="s">
        <v>12506</v>
      </c>
      <c r="M4331" t="s">
        <v>12507</v>
      </c>
      <c r="N4331">
        <v>0.151388888</v>
      </c>
      <c r="O4331">
        <v>12</v>
      </c>
      <c r="P4331">
        <v>819</v>
      </c>
      <c r="Q4331">
        <v>1</v>
      </c>
      <c r="R4331">
        <v>19</v>
      </c>
      <c r="S4331">
        <v>2</v>
      </c>
      <c r="T4331">
        <v>52</v>
      </c>
      <c r="U4331">
        <v>1</v>
      </c>
      <c r="V4331">
        <v>0</v>
      </c>
      <c r="W4331">
        <v>0.35951386318429163</v>
      </c>
      <c r="X4331">
        <v>16.826846198911824</v>
      </c>
      <c r="Y4331">
        <v>6.7182870399166662E-3</v>
      </c>
      <c r="Z4331">
        <v>0.55533877673066678</v>
      </c>
      <c r="AA4331">
        <v>11.065977051051</v>
      </c>
      <c r="AB4331">
        <v>2.242818243670111</v>
      </c>
      <c r="AC4331">
        <v>0.20033524076466666</v>
      </c>
      <c r="AD4331">
        <v>0</v>
      </c>
      <c r="AE4331">
        <v>31.257547661352476</v>
      </c>
    </row>
    <row r="4332" spans="1:31" x14ac:dyDescent="0.25">
      <c r="A4332">
        <v>1832933</v>
      </c>
      <c r="B4332">
        <v>1</v>
      </c>
      <c r="C4332" t="s">
        <v>81</v>
      </c>
      <c r="D4332" t="s">
        <v>119</v>
      </c>
      <c r="E4332" t="s">
        <v>164</v>
      </c>
      <c r="F4332" t="s">
        <v>11395</v>
      </c>
      <c r="G4332" t="s">
        <v>156</v>
      </c>
      <c r="H4332" t="s">
        <v>157</v>
      </c>
      <c r="I4332" t="s">
        <v>179</v>
      </c>
      <c r="J4332" t="s">
        <v>136</v>
      </c>
      <c r="K4332" t="s">
        <v>137</v>
      </c>
      <c r="L4332" t="s">
        <v>12508</v>
      </c>
      <c r="M4332" t="s">
        <v>12509</v>
      </c>
      <c r="N4332">
        <v>8.3333330000000001E-3</v>
      </c>
      <c r="O4332">
        <v>1</v>
      </c>
      <c r="P4332">
        <v>1266</v>
      </c>
      <c r="Q4332">
        <v>113</v>
      </c>
      <c r="R4332">
        <v>221</v>
      </c>
      <c r="S4332">
        <v>0</v>
      </c>
      <c r="T4332">
        <v>81</v>
      </c>
      <c r="U4332">
        <v>0</v>
      </c>
      <c r="V4332">
        <v>0</v>
      </c>
      <c r="W4332">
        <v>1.373542681E-3</v>
      </c>
      <c r="X4332">
        <v>1.4139430822105015</v>
      </c>
      <c r="Y4332">
        <v>2.5062897005799991</v>
      </c>
      <c r="Z4332">
        <v>2.1137678671413349</v>
      </c>
      <c r="AA4332">
        <v>0</v>
      </c>
      <c r="AB4332">
        <v>0.42660733011616664</v>
      </c>
      <c r="AC4332">
        <v>0</v>
      </c>
      <c r="AD4332">
        <v>0</v>
      </c>
      <c r="AE4332">
        <v>6.4619815227290021</v>
      </c>
    </row>
    <row r="4333" spans="1:31" x14ac:dyDescent="0.25">
      <c r="A4333">
        <v>1832724</v>
      </c>
      <c r="B4333">
        <v>1</v>
      </c>
      <c r="C4333" t="s">
        <v>80</v>
      </c>
      <c r="D4333" t="s">
        <v>96</v>
      </c>
      <c r="E4333" t="s">
        <v>140</v>
      </c>
      <c r="F4333" t="s">
        <v>12510</v>
      </c>
      <c r="G4333" t="s">
        <v>246</v>
      </c>
      <c r="H4333" t="s">
        <v>134</v>
      </c>
      <c r="I4333" t="s">
        <v>135</v>
      </c>
      <c r="J4333" t="s">
        <v>136</v>
      </c>
      <c r="K4333" t="s">
        <v>137</v>
      </c>
      <c r="L4333" t="s">
        <v>12511</v>
      </c>
      <c r="M4333" t="s">
        <v>12512</v>
      </c>
      <c r="N4333">
        <v>8.608055555</v>
      </c>
      <c r="O4333">
        <v>0</v>
      </c>
      <c r="P4333">
        <v>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7.4248705578927998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7.4248705578927998</v>
      </c>
    </row>
    <row r="4334" spans="1:31" x14ac:dyDescent="0.25">
      <c r="A4334">
        <v>1831699</v>
      </c>
      <c r="B4334">
        <v>1</v>
      </c>
      <c r="C4334" t="s">
        <v>80</v>
      </c>
      <c r="D4334" t="s">
        <v>88</v>
      </c>
      <c r="E4334" t="s">
        <v>164</v>
      </c>
      <c r="F4334" t="s">
        <v>5573</v>
      </c>
      <c r="G4334" t="s">
        <v>156</v>
      </c>
      <c r="H4334" t="s">
        <v>157</v>
      </c>
      <c r="I4334" t="s">
        <v>135</v>
      </c>
      <c r="J4334" t="s">
        <v>136</v>
      </c>
      <c r="K4334" t="s">
        <v>137</v>
      </c>
      <c r="L4334" t="s">
        <v>12513</v>
      </c>
      <c r="M4334" t="s">
        <v>12514</v>
      </c>
      <c r="N4334">
        <v>0.198333333</v>
      </c>
      <c r="O4334">
        <v>0</v>
      </c>
      <c r="P4334">
        <v>595</v>
      </c>
      <c r="Q4334">
        <v>0</v>
      </c>
      <c r="R4334">
        <v>0</v>
      </c>
      <c r="S4334">
        <v>1</v>
      </c>
      <c r="T4334">
        <v>97</v>
      </c>
      <c r="U4334">
        <v>0</v>
      </c>
      <c r="V4334">
        <v>0</v>
      </c>
      <c r="W4334">
        <v>0</v>
      </c>
      <c r="X4334">
        <v>34.162602739194654</v>
      </c>
      <c r="Y4334">
        <v>0</v>
      </c>
      <c r="Z4334">
        <v>0</v>
      </c>
      <c r="AA4334">
        <v>5.338649134273</v>
      </c>
      <c r="AB4334">
        <v>10.15662489341768</v>
      </c>
      <c r="AC4334">
        <v>0</v>
      </c>
      <c r="AD4334">
        <v>0</v>
      </c>
      <c r="AE4334">
        <v>49.65787676688533</v>
      </c>
    </row>
    <row r="4335" spans="1:31" x14ac:dyDescent="0.25">
      <c r="A4335">
        <v>1832678</v>
      </c>
      <c r="B4335">
        <v>1</v>
      </c>
      <c r="C4335" t="s">
        <v>80</v>
      </c>
      <c r="D4335" t="s">
        <v>93</v>
      </c>
      <c r="E4335" t="s">
        <v>131</v>
      </c>
      <c r="F4335" t="s">
        <v>12515</v>
      </c>
      <c r="G4335" t="s">
        <v>1486</v>
      </c>
      <c r="H4335" t="s">
        <v>134</v>
      </c>
      <c r="I4335" t="s">
        <v>135</v>
      </c>
      <c r="J4335" t="s">
        <v>136</v>
      </c>
      <c r="K4335" t="s">
        <v>137</v>
      </c>
      <c r="L4335" t="s">
        <v>12516</v>
      </c>
      <c r="M4335" t="s">
        <v>12517</v>
      </c>
      <c r="N4335">
        <v>4.4986111109999998</v>
      </c>
      <c r="O4335">
        <v>0</v>
      </c>
      <c r="P4335">
        <v>6</v>
      </c>
      <c r="Q4335">
        <v>0</v>
      </c>
      <c r="R4335">
        <v>14</v>
      </c>
      <c r="S4335">
        <v>0</v>
      </c>
      <c r="T4335">
        <v>4</v>
      </c>
      <c r="U4335">
        <v>0</v>
      </c>
      <c r="V4335">
        <v>0</v>
      </c>
      <c r="W4335">
        <v>0</v>
      </c>
      <c r="X4335">
        <v>4.4513003497499577</v>
      </c>
      <c r="Y4335">
        <v>0</v>
      </c>
      <c r="Z4335">
        <v>77.058308211241282</v>
      </c>
      <c r="AA4335">
        <v>0</v>
      </c>
      <c r="AB4335">
        <v>10.738539483181723</v>
      </c>
      <c r="AC4335">
        <v>0</v>
      </c>
      <c r="AD4335">
        <v>0</v>
      </c>
      <c r="AE4335">
        <v>92.248148044172964</v>
      </c>
    </row>
    <row r="4336" spans="1:31" x14ac:dyDescent="0.25">
      <c r="A4336">
        <v>1831845</v>
      </c>
      <c r="B4336">
        <v>1</v>
      </c>
      <c r="C4336" t="s">
        <v>80</v>
      </c>
      <c r="D4336" t="s">
        <v>103</v>
      </c>
      <c r="E4336" t="s">
        <v>164</v>
      </c>
      <c r="F4336" t="s">
        <v>12518</v>
      </c>
      <c r="G4336" t="s">
        <v>156</v>
      </c>
      <c r="H4336" t="s">
        <v>157</v>
      </c>
      <c r="I4336" t="s">
        <v>135</v>
      </c>
      <c r="J4336" t="s">
        <v>136</v>
      </c>
      <c r="K4336" t="s">
        <v>137</v>
      </c>
      <c r="L4336" t="s">
        <v>12519</v>
      </c>
      <c r="M4336" t="s">
        <v>12520</v>
      </c>
      <c r="N4336">
        <v>0.76138888800000004</v>
      </c>
      <c r="O4336">
        <v>14</v>
      </c>
      <c r="P4336">
        <v>314</v>
      </c>
      <c r="Q4336">
        <v>17</v>
      </c>
      <c r="R4336">
        <v>41</v>
      </c>
      <c r="S4336">
        <v>8</v>
      </c>
      <c r="T4336">
        <v>47</v>
      </c>
      <c r="U4336">
        <v>0</v>
      </c>
      <c r="V4336">
        <v>0</v>
      </c>
      <c r="W4336">
        <v>7.6534889697388335</v>
      </c>
      <c r="X4336">
        <v>60.153661083566526</v>
      </c>
      <c r="Y4336">
        <v>27.950817302353663</v>
      </c>
      <c r="Z4336">
        <v>6.4440676159665156</v>
      </c>
      <c r="AA4336">
        <v>17.608784068310111</v>
      </c>
      <c r="AB4336">
        <v>20.124283748251898</v>
      </c>
      <c r="AC4336">
        <v>0</v>
      </c>
      <c r="AD4336">
        <v>0</v>
      </c>
      <c r="AE4336">
        <v>139.93510278818755</v>
      </c>
    </row>
    <row r="4337" spans="1:31" x14ac:dyDescent="0.25">
      <c r="A4337">
        <v>1832386</v>
      </c>
      <c r="B4337">
        <v>1</v>
      </c>
      <c r="C4337" t="s">
        <v>80</v>
      </c>
      <c r="D4337" t="s">
        <v>84</v>
      </c>
      <c r="E4337" t="s">
        <v>140</v>
      </c>
      <c r="F4337" t="s">
        <v>12521</v>
      </c>
      <c r="G4337" t="s">
        <v>213</v>
      </c>
      <c r="H4337" t="s">
        <v>134</v>
      </c>
      <c r="I4337" t="s">
        <v>135</v>
      </c>
      <c r="J4337" t="s">
        <v>136</v>
      </c>
      <c r="K4337" t="s">
        <v>137</v>
      </c>
      <c r="L4337" t="s">
        <v>12522</v>
      </c>
      <c r="M4337" t="s">
        <v>12523</v>
      </c>
      <c r="N4337">
        <v>5.0194444440000003</v>
      </c>
      <c r="O4337">
        <v>0</v>
      </c>
      <c r="P4337">
        <v>1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0.94968441213635013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0.94968441213635013</v>
      </c>
    </row>
    <row r="4338" spans="1:31" x14ac:dyDescent="0.25">
      <c r="A4338">
        <v>1832432</v>
      </c>
      <c r="B4338">
        <v>1</v>
      </c>
      <c r="C4338" t="s">
        <v>81</v>
      </c>
      <c r="D4338" t="s">
        <v>122</v>
      </c>
      <c r="E4338" t="s">
        <v>154</v>
      </c>
      <c r="F4338" t="s">
        <v>12524</v>
      </c>
      <c r="G4338" t="s">
        <v>175</v>
      </c>
      <c r="H4338" t="s">
        <v>157</v>
      </c>
      <c r="I4338" t="s">
        <v>135</v>
      </c>
      <c r="J4338" t="s">
        <v>136</v>
      </c>
      <c r="K4338" t="s">
        <v>137</v>
      </c>
      <c r="L4338" t="s">
        <v>12525</v>
      </c>
      <c r="M4338" t="s">
        <v>12526</v>
      </c>
      <c r="N4338">
        <v>6.1174999999999997</v>
      </c>
      <c r="O4338">
        <v>0</v>
      </c>
      <c r="P4338">
        <v>75</v>
      </c>
      <c r="Q4338">
        <v>0</v>
      </c>
      <c r="R4338">
        <v>0</v>
      </c>
      <c r="S4338">
        <v>0</v>
      </c>
      <c r="T4338">
        <v>6</v>
      </c>
      <c r="U4338">
        <v>0</v>
      </c>
      <c r="V4338">
        <v>0</v>
      </c>
      <c r="W4338">
        <v>0</v>
      </c>
      <c r="X4338">
        <v>46.338445719411304</v>
      </c>
      <c r="Y4338">
        <v>0</v>
      </c>
      <c r="Z4338">
        <v>0</v>
      </c>
      <c r="AA4338">
        <v>0</v>
      </c>
      <c r="AB4338">
        <v>5.5559039992312504</v>
      </c>
      <c r="AC4338">
        <v>0</v>
      </c>
      <c r="AD4338">
        <v>0</v>
      </c>
      <c r="AE4338">
        <v>51.894349718642552</v>
      </c>
    </row>
    <row r="4339" spans="1:31" x14ac:dyDescent="0.25">
      <c r="A4339">
        <v>1831934</v>
      </c>
      <c r="B4339">
        <v>1</v>
      </c>
      <c r="C4339" t="s">
        <v>81</v>
      </c>
      <c r="D4339" t="s">
        <v>127</v>
      </c>
      <c r="E4339" t="s">
        <v>252</v>
      </c>
      <c r="F4339" t="s">
        <v>3709</v>
      </c>
      <c r="G4339" t="s">
        <v>279</v>
      </c>
      <c r="H4339" t="s">
        <v>134</v>
      </c>
      <c r="I4339" t="s">
        <v>135</v>
      </c>
      <c r="J4339" t="s">
        <v>136</v>
      </c>
      <c r="K4339" t="s">
        <v>137</v>
      </c>
      <c r="L4339" t="s">
        <v>12527</v>
      </c>
      <c r="M4339" t="s">
        <v>12528</v>
      </c>
      <c r="N4339">
        <v>1.6922222220000001</v>
      </c>
      <c r="O4339">
        <v>0</v>
      </c>
      <c r="P4339">
        <v>54</v>
      </c>
      <c r="Q4339">
        <v>0</v>
      </c>
      <c r="R4339">
        <v>1</v>
      </c>
      <c r="S4339">
        <v>0</v>
      </c>
      <c r="T4339">
        <v>7</v>
      </c>
      <c r="U4339">
        <v>0</v>
      </c>
      <c r="V4339">
        <v>0</v>
      </c>
      <c r="W4339">
        <v>0</v>
      </c>
      <c r="X4339">
        <v>20.103076945234463</v>
      </c>
      <c r="Y4339">
        <v>0</v>
      </c>
      <c r="Z4339">
        <v>0.18263942926053334</v>
      </c>
      <c r="AA4339">
        <v>0</v>
      </c>
      <c r="AB4339">
        <v>24.594685488741131</v>
      </c>
      <c r="AC4339">
        <v>0</v>
      </c>
      <c r="AD4339">
        <v>0</v>
      </c>
      <c r="AE4339">
        <v>44.880401863236131</v>
      </c>
    </row>
    <row r="4340" spans="1:31" x14ac:dyDescent="0.25">
      <c r="A4340">
        <v>1832761</v>
      </c>
      <c r="B4340">
        <v>1</v>
      </c>
      <c r="C4340" t="s">
        <v>81</v>
      </c>
      <c r="D4340" t="s">
        <v>116</v>
      </c>
      <c r="E4340" t="s">
        <v>140</v>
      </c>
      <c r="F4340" t="s">
        <v>12529</v>
      </c>
      <c r="G4340" t="s">
        <v>142</v>
      </c>
      <c r="H4340" t="s">
        <v>134</v>
      </c>
      <c r="I4340" t="s">
        <v>135</v>
      </c>
      <c r="J4340" t="s">
        <v>136</v>
      </c>
      <c r="K4340" t="s">
        <v>137</v>
      </c>
      <c r="L4340" t="s">
        <v>12530</v>
      </c>
      <c r="M4340" t="s">
        <v>12531</v>
      </c>
      <c r="N4340">
        <v>3.096666666</v>
      </c>
      <c r="O4340">
        <v>0</v>
      </c>
      <c r="P4340">
        <v>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0.35541387740040004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0.35541387740040004</v>
      </c>
    </row>
    <row r="4341" spans="1:31" x14ac:dyDescent="0.25">
      <c r="A4341">
        <v>1831908</v>
      </c>
      <c r="B4341">
        <v>1</v>
      </c>
      <c r="C4341" t="s">
        <v>81</v>
      </c>
      <c r="D4341" t="s">
        <v>127</v>
      </c>
      <c r="E4341" t="s">
        <v>252</v>
      </c>
      <c r="F4341" t="s">
        <v>12532</v>
      </c>
      <c r="G4341" t="s">
        <v>279</v>
      </c>
      <c r="H4341" t="s">
        <v>134</v>
      </c>
      <c r="I4341" t="s">
        <v>135</v>
      </c>
      <c r="J4341" t="s">
        <v>136</v>
      </c>
      <c r="K4341" t="s">
        <v>137</v>
      </c>
      <c r="L4341" t="s">
        <v>12533</v>
      </c>
      <c r="M4341" t="s">
        <v>12534</v>
      </c>
      <c r="N4341">
        <v>0.89611111099999996</v>
      </c>
      <c r="O4341">
        <v>0</v>
      </c>
      <c r="P4341">
        <v>113</v>
      </c>
      <c r="Q4341">
        <v>0</v>
      </c>
      <c r="R4341">
        <v>0</v>
      </c>
      <c r="S4341">
        <v>0</v>
      </c>
      <c r="T4341">
        <v>13</v>
      </c>
      <c r="U4341">
        <v>0</v>
      </c>
      <c r="V4341">
        <v>0</v>
      </c>
      <c r="W4341">
        <v>0</v>
      </c>
      <c r="X4341">
        <v>29.072146053745541</v>
      </c>
      <c r="Y4341">
        <v>0</v>
      </c>
      <c r="Z4341">
        <v>0</v>
      </c>
      <c r="AA4341">
        <v>0</v>
      </c>
      <c r="AB4341">
        <v>5.5917947858130423</v>
      </c>
      <c r="AC4341">
        <v>0</v>
      </c>
      <c r="AD4341">
        <v>0</v>
      </c>
      <c r="AE4341">
        <v>34.663940839558585</v>
      </c>
    </row>
    <row r="4342" spans="1:31" x14ac:dyDescent="0.25">
      <c r="A4342">
        <v>1831928</v>
      </c>
      <c r="B4342">
        <v>1</v>
      </c>
      <c r="C4342" t="s">
        <v>80</v>
      </c>
      <c r="D4342" t="s">
        <v>84</v>
      </c>
      <c r="E4342" t="s">
        <v>140</v>
      </c>
      <c r="F4342" t="s">
        <v>12535</v>
      </c>
      <c r="G4342" t="s">
        <v>246</v>
      </c>
      <c r="H4342" t="s">
        <v>134</v>
      </c>
      <c r="I4342" t="s">
        <v>135</v>
      </c>
      <c r="J4342" t="s">
        <v>136</v>
      </c>
      <c r="K4342" t="s">
        <v>137</v>
      </c>
      <c r="L4342" t="s">
        <v>12536</v>
      </c>
      <c r="M4342" t="s">
        <v>12537</v>
      </c>
      <c r="N4342">
        <v>3.841388888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1</v>
      </c>
      <c r="U4342">
        <v>0</v>
      </c>
      <c r="V4342">
        <v>0</v>
      </c>
      <c r="W4342">
        <v>0</v>
      </c>
      <c r="X4342">
        <v>1.19037669601055</v>
      </c>
      <c r="Y4342">
        <v>0</v>
      </c>
      <c r="Z4342">
        <v>0</v>
      </c>
      <c r="AA4342">
        <v>0</v>
      </c>
      <c r="AB4342">
        <v>10.2074001872185</v>
      </c>
      <c r="AC4342">
        <v>0</v>
      </c>
      <c r="AD4342">
        <v>0</v>
      </c>
      <c r="AE4342">
        <v>11.397776883229049</v>
      </c>
    </row>
    <row r="4343" spans="1:31" x14ac:dyDescent="0.25">
      <c r="A4343">
        <v>1832910</v>
      </c>
      <c r="B4343">
        <v>1</v>
      </c>
      <c r="C4343" t="s">
        <v>80</v>
      </c>
      <c r="D4343" t="s">
        <v>82</v>
      </c>
      <c r="E4343" t="s">
        <v>131</v>
      </c>
      <c r="F4343" t="s">
        <v>12538</v>
      </c>
      <c r="G4343" t="s">
        <v>133</v>
      </c>
      <c r="H4343" t="s">
        <v>134</v>
      </c>
      <c r="I4343" t="s">
        <v>135</v>
      </c>
      <c r="J4343" t="s">
        <v>136</v>
      </c>
      <c r="K4343" t="s">
        <v>137</v>
      </c>
      <c r="L4343" t="s">
        <v>12539</v>
      </c>
      <c r="M4343" t="s">
        <v>12540</v>
      </c>
      <c r="N4343">
        <v>2.4213888880000001</v>
      </c>
      <c r="O4343">
        <v>0</v>
      </c>
      <c r="P4343">
        <v>73</v>
      </c>
      <c r="Q4343">
        <v>0</v>
      </c>
      <c r="R4343">
        <v>0</v>
      </c>
      <c r="S4343">
        <v>0</v>
      </c>
      <c r="T4343">
        <v>4</v>
      </c>
      <c r="U4343">
        <v>0</v>
      </c>
      <c r="V4343">
        <v>0</v>
      </c>
      <c r="W4343">
        <v>0</v>
      </c>
      <c r="X4343">
        <v>42.46305828815057</v>
      </c>
      <c r="Y4343">
        <v>0</v>
      </c>
      <c r="Z4343">
        <v>0</v>
      </c>
      <c r="AA4343">
        <v>0</v>
      </c>
      <c r="AB4343">
        <v>10.869051297961082</v>
      </c>
      <c r="AC4343">
        <v>0</v>
      </c>
      <c r="AD4343">
        <v>0</v>
      </c>
      <c r="AE4343">
        <v>53.332109586111656</v>
      </c>
    </row>
    <row r="4344" spans="1:31" x14ac:dyDescent="0.25">
      <c r="A4344">
        <v>1831865</v>
      </c>
      <c r="B4344">
        <v>1</v>
      </c>
      <c r="C4344" t="s">
        <v>80</v>
      </c>
      <c r="D4344" t="s">
        <v>97</v>
      </c>
      <c r="E4344" t="s">
        <v>154</v>
      </c>
      <c r="F4344" t="s">
        <v>12541</v>
      </c>
      <c r="G4344" t="s">
        <v>665</v>
      </c>
      <c r="H4344" t="s">
        <v>157</v>
      </c>
      <c r="I4344" t="s">
        <v>135</v>
      </c>
      <c r="J4344" t="s">
        <v>136</v>
      </c>
      <c r="K4344" t="s">
        <v>137</v>
      </c>
      <c r="L4344" t="s">
        <v>12542</v>
      </c>
      <c r="M4344" t="s">
        <v>12543</v>
      </c>
      <c r="N4344">
        <v>3.8161111110000001</v>
      </c>
      <c r="O4344">
        <v>0</v>
      </c>
      <c r="P4344">
        <v>1</v>
      </c>
      <c r="Q4344">
        <v>1</v>
      </c>
      <c r="R4344">
        <v>1</v>
      </c>
      <c r="S4344">
        <v>0</v>
      </c>
      <c r="T4344">
        <v>3</v>
      </c>
      <c r="U4344">
        <v>0</v>
      </c>
      <c r="V4344">
        <v>0</v>
      </c>
      <c r="W4344">
        <v>0</v>
      </c>
      <c r="X4344">
        <v>41.524907505476769</v>
      </c>
      <c r="Y4344">
        <v>1.097456598888825</v>
      </c>
      <c r="Z4344">
        <v>1.5210813400396004</v>
      </c>
      <c r="AA4344">
        <v>0</v>
      </c>
      <c r="AB4344">
        <v>4.3466512734911671</v>
      </c>
      <c r="AC4344">
        <v>0</v>
      </c>
      <c r="AD4344">
        <v>0</v>
      </c>
      <c r="AE4344">
        <v>48.490096717896364</v>
      </c>
    </row>
    <row r="4345" spans="1:31" x14ac:dyDescent="0.25">
      <c r="A4345">
        <v>1831871</v>
      </c>
      <c r="B4345">
        <v>1</v>
      </c>
      <c r="C4345" t="s">
        <v>80</v>
      </c>
      <c r="D4345" t="s">
        <v>96</v>
      </c>
      <c r="E4345" t="s">
        <v>140</v>
      </c>
      <c r="F4345" t="s">
        <v>12544</v>
      </c>
      <c r="G4345" t="s">
        <v>213</v>
      </c>
      <c r="H4345" t="s">
        <v>134</v>
      </c>
      <c r="I4345" t="s">
        <v>135</v>
      </c>
      <c r="J4345" t="s">
        <v>136</v>
      </c>
      <c r="K4345" t="s">
        <v>137</v>
      </c>
      <c r="L4345" t="s">
        <v>12545</v>
      </c>
      <c r="M4345" t="s">
        <v>12546</v>
      </c>
      <c r="N4345">
        <v>2.2825000000000002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</row>
    <row r="4346" spans="1:31" x14ac:dyDescent="0.25">
      <c r="A4346">
        <v>1831708</v>
      </c>
      <c r="B4346">
        <v>1</v>
      </c>
      <c r="C4346" t="s">
        <v>80</v>
      </c>
      <c r="D4346" t="s">
        <v>93</v>
      </c>
      <c r="E4346" t="s">
        <v>154</v>
      </c>
      <c r="F4346" t="s">
        <v>12547</v>
      </c>
      <c r="G4346" t="s">
        <v>156</v>
      </c>
      <c r="H4346" t="s">
        <v>157</v>
      </c>
      <c r="I4346" t="s">
        <v>135</v>
      </c>
      <c r="J4346" t="s">
        <v>136</v>
      </c>
      <c r="K4346" t="s">
        <v>137</v>
      </c>
      <c r="L4346" t="s">
        <v>12548</v>
      </c>
      <c r="M4346" t="s">
        <v>12549</v>
      </c>
      <c r="N4346">
        <v>0.53055555499999996</v>
      </c>
      <c r="O4346">
        <v>0</v>
      </c>
      <c r="P4346">
        <v>158</v>
      </c>
      <c r="Q4346">
        <v>0</v>
      </c>
      <c r="R4346">
        <v>3</v>
      </c>
      <c r="S4346">
        <v>0</v>
      </c>
      <c r="T4346">
        <v>53</v>
      </c>
      <c r="U4346">
        <v>0</v>
      </c>
      <c r="V4346">
        <v>0</v>
      </c>
      <c r="W4346">
        <v>0</v>
      </c>
      <c r="X4346">
        <v>12.402327219818611</v>
      </c>
      <c r="Y4346">
        <v>0</v>
      </c>
      <c r="Z4346">
        <v>1.3267033232543999</v>
      </c>
      <c r="AA4346">
        <v>0</v>
      </c>
      <c r="AB4346">
        <v>9.075553505206539</v>
      </c>
      <c r="AC4346">
        <v>0</v>
      </c>
      <c r="AD4346">
        <v>0</v>
      </c>
      <c r="AE4346">
        <v>22.804584048279551</v>
      </c>
    </row>
    <row r="4347" spans="1:31" x14ac:dyDescent="0.25">
      <c r="A4347">
        <v>1832727</v>
      </c>
      <c r="B4347">
        <v>1</v>
      </c>
      <c r="C4347" t="s">
        <v>81</v>
      </c>
      <c r="D4347" t="s">
        <v>112</v>
      </c>
      <c r="E4347" t="s">
        <v>154</v>
      </c>
      <c r="F4347" t="s">
        <v>12550</v>
      </c>
      <c r="G4347" t="s">
        <v>156</v>
      </c>
      <c r="H4347" t="s">
        <v>157</v>
      </c>
      <c r="I4347" t="s">
        <v>135</v>
      </c>
      <c r="J4347" t="s">
        <v>136</v>
      </c>
      <c r="K4347" t="s">
        <v>137</v>
      </c>
      <c r="L4347" t="s">
        <v>12551</v>
      </c>
      <c r="M4347" t="s">
        <v>12552</v>
      </c>
      <c r="N4347">
        <v>1.0877777769999999</v>
      </c>
      <c r="O4347">
        <v>0</v>
      </c>
      <c r="P4347">
        <v>1247</v>
      </c>
      <c r="Q4347">
        <v>0</v>
      </c>
      <c r="R4347">
        <v>16</v>
      </c>
      <c r="S4347">
        <v>1</v>
      </c>
      <c r="T4347">
        <v>57</v>
      </c>
      <c r="U4347">
        <v>0</v>
      </c>
      <c r="V4347">
        <v>0</v>
      </c>
      <c r="W4347">
        <v>0</v>
      </c>
      <c r="X4347">
        <v>271.40723726567342</v>
      </c>
      <c r="Y4347">
        <v>0</v>
      </c>
      <c r="Z4347">
        <v>2.4097926824962501</v>
      </c>
      <c r="AA4347">
        <v>7.5269215701333341</v>
      </c>
      <c r="AB4347">
        <v>156.25547789969613</v>
      </c>
      <c r="AC4347">
        <v>0</v>
      </c>
      <c r="AD4347">
        <v>0</v>
      </c>
      <c r="AE4347">
        <v>437.59942941799909</v>
      </c>
    </row>
    <row r="4348" spans="1:31" x14ac:dyDescent="0.25">
      <c r="A4348">
        <v>1832750</v>
      </c>
      <c r="B4348">
        <v>1</v>
      </c>
      <c r="C4348" t="s">
        <v>80</v>
      </c>
      <c r="D4348" t="s">
        <v>97</v>
      </c>
      <c r="E4348" t="s">
        <v>154</v>
      </c>
      <c r="F4348" t="s">
        <v>12553</v>
      </c>
      <c r="G4348" t="s">
        <v>175</v>
      </c>
      <c r="H4348" t="s">
        <v>157</v>
      </c>
      <c r="I4348" t="s">
        <v>135</v>
      </c>
      <c r="J4348" t="s">
        <v>136</v>
      </c>
      <c r="K4348" t="s">
        <v>137</v>
      </c>
      <c r="L4348" t="s">
        <v>12554</v>
      </c>
      <c r="M4348" t="s">
        <v>12555</v>
      </c>
      <c r="N4348">
        <v>1.7694444439999999</v>
      </c>
      <c r="O4348">
        <v>24</v>
      </c>
      <c r="P4348">
        <v>159</v>
      </c>
      <c r="Q4348">
        <v>1</v>
      </c>
      <c r="R4348">
        <v>51</v>
      </c>
      <c r="S4348">
        <v>4</v>
      </c>
      <c r="T4348">
        <v>23</v>
      </c>
      <c r="U4348">
        <v>0</v>
      </c>
      <c r="V4348">
        <v>0</v>
      </c>
      <c r="W4348">
        <v>478.37529704784583</v>
      </c>
      <c r="X4348">
        <v>545.50675598857504</v>
      </c>
      <c r="Y4348">
        <v>0.55819130249025006</v>
      </c>
      <c r="Z4348">
        <v>66.794886152124789</v>
      </c>
      <c r="AA4348">
        <v>124.6078344586262</v>
      </c>
      <c r="AB4348">
        <v>49.349106303274986</v>
      </c>
      <c r="AC4348">
        <v>0</v>
      </c>
      <c r="AD4348">
        <v>0</v>
      </c>
      <c r="AE4348">
        <v>1265.192071252937</v>
      </c>
    </row>
    <row r="4349" spans="1:31" x14ac:dyDescent="0.25">
      <c r="A4349">
        <v>1832896</v>
      </c>
      <c r="B4349">
        <v>1</v>
      </c>
      <c r="C4349" t="s">
        <v>80</v>
      </c>
      <c r="D4349" t="s">
        <v>93</v>
      </c>
      <c r="E4349" t="s">
        <v>202</v>
      </c>
      <c r="F4349" t="s">
        <v>12556</v>
      </c>
      <c r="G4349" t="s">
        <v>156</v>
      </c>
      <c r="H4349" t="s">
        <v>157</v>
      </c>
      <c r="I4349" t="s">
        <v>135</v>
      </c>
      <c r="J4349" t="s">
        <v>136</v>
      </c>
      <c r="K4349" t="s">
        <v>137</v>
      </c>
      <c r="L4349" t="s">
        <v>12557</v>
      </c>
      <c r="M4349" t="s">
        <v>12558</v>
      </c>
      <c r="N4349">
        <v>0.233333333</v>
      </c>
      <c r="O4349">
        <v>0</v>
      </c>
      <c r="P4349">
        <v>402</v>
      </c>
      <c r="Q4349">
        <v>38</v>
      </c>
      <c r="R4349">
        <v>19</v>
      </c>
      <c r="S4349">
        <v>12</v>
      </c>
      <c r="T4349">
        <v>70</v>
      </c>
      <c r="U4349">
        <v>0</v>
      </c>
      <c r="V4349">
        <v>0</v>
      </c>
      <c r="W4349">
        <v>0</v>
      </c>
      <c r="X4349">
        <v>20.176659389067993</v>
      </c>
      <c r="Y4349">
        <v>95.705093941407995</v>
      </c>
      <c r="Z4349">
        <v>25.361430579258673</v>
      </c>
      <c r="AA4349">
        <v>11.835588007908001</v>
      </c>
      <c r="AB4349">
        <v>19.827622258644659</v>
      </c>
      <c r="AC4349">
        <v>0</v>
      </c>
      <c r="AD4349">
        <v>0</v>
      </c>
      <c r="AE4349">
        <v>172.90639417628731</v>
      </c>
    </row>
    <row r="4350" spans="1:31" x14ac:dyDescent="0.25">
      <c r="A4350">
        <v>1832564</v>
      </c>
      <c r="B4350">
        <v>1</v>
      </c>
      <c r="C4350" t="s">
        <v>80</v>
      </c>
      <c r="D4350" t="s">
        <v>103</v>
      </c>
      <c r="E4350" t="s">
        <v>202</v>
      </c>
      <c r="F4350" t="s">
        <v>12559</v>
      </c>
      <c r="G4350" t="s">
        <v>156</v>
      </c>
      <c r="H4350" t="s">
        <v>157</v>
      </c>
      <c r="I4350" t="s">
        <v>135</v>
      </c>
      <c r="J4350" t="s">
        <v>136</v>
      </c>
      <c r="K4350" t="s">
        <v>137</v>
      </c>
      <c r="L4350" t="s">
        <v>12560</v>
      </c>
      <c r="M4350" t="s">
        <v>12561</v>
      </c>
      <c r="N4350">
        <v>1.823055555</v>
      </c>
      <c r="O4350">
        <v>5</v>
      </c>
      <c r="P4350">
        <v>2313</v>
      </c>
      <c r="Q4350">
        <v>5</v>
      </c>
      <c r="R4350">
        <v>6</v>
      </c>
      <c r="S4350">
        <v>3</v>
      </c>
      <c r="T4350">
        <v>119</v>
      </c>
      <c r="U4350">
        <v>0</v>
      </c>
      <c r="V4350">
        <v>0</v>
      </c>
      <c r="W4350">
        <v>5.235847387975376</v>
      </c>
      <c r="X4350">
        <v>1072.1517603671273</v>
      </c>
      <c r="Y4350">
        <v>577.95787266983177</v>
      </c>
      <c r="Z4350">
        <v>4.5512855187301673</v>
      </c>
      <c r="AA4350">
        <v>28.012047755250901</v>
      </c>
      <c r="AB4350">
        <v>194.85671793730643</v>
      </c>
      <c r="AC4350">
        <v>0</v>
      </c>
      <c r="AD4350">
        <v>0</v>
      </c>
      <c r="AE4350">
        <v>1882.765531636222</v>
      </c>
    </row>
    <row r="4351" spans="1:31" x14ac:dyDescent="0.25">
      <c r="A4351">
        <v>1831877</v>
      </c>
      <c r="B4351">
        <v>1</v>
      </c>
      <c r="C4351" t="s">
        <v>81</v>
      </c>
      <c r="D4351" t="s">
        <v>123</v>
      </c>
      <c r="E4351" t="s">
        <v>164</v>
      </c>
      <c r="F4351" t="s">
        <v>12562</v>
      </c>
      <c r="G4351" t="s">
        <v>156</v>
      </c>
      <c r="H4351" t="s">
        <v>157</v>
      </c>
      <c r="I4351" t="s">
        <v>135</v>
      </c>
      <c r="J4351" t="s">
        <v>136</v>
      </c>
      <c r="K4351" t="s">
        <v>137</v>
      </c>
      <c r="L4351" t="s">
        <v>12563</v>
      </c>
      <c r="M4351" t="s">
        <v>12564</v>
      </c>
      <c r="N4351">
        <v>1.0252777769999999</v>
      </c>
      <c r="O4351">
        <v>0</v>
      </c>
      <c r="P4351">
        <v>334</v>
      </c>
      <c r="Q4351">
        <v>120</v>
      </c>
      <c r="R4351">
        <v>45</v>
      </c>
      <c r="S4351">
        <v>9</v>
      </c>
      <c r="T4351">
        <v>27</v>
      </c>
      <c r="U4351">
        <v>0</v>
      </c>
      <c r="V4351">
        <v>0</v>
      </c>
      <c r="W4351">
        <v>0</v>
      </c>
      <c r="X4351">
        <v>66.223842085759443</v>
      </c>
      <c r="Y4351">
        <v>229.60707322694557</v>
      </c>
      <c r="Z4351">
        <v>59.49407607004477</v>
      </c>
      <c r="AA4351">
        <v>15.206932978863302</v>
      </c>
      <c r="AB4351">
        <v>22.310090492429804</v>
      </c>
      <c r="AC4351">
        <v>0</v>
      </c>
      <c r="AD4351">
        <v>0</v>
      </c>
      <c r="AE4351">
        <v>392.84201485404287</v>
      </c>
    </row>
    <row r="4352" spans="1:31" x14ac:dyDescent="0.25">
      <c r="A4352">
        <v>1831854</v>
      </c>
      <c r="B4352">
        <v>1</v>
      </c>
      <c r="C4352" t="s">
        <v>81</v>
      </c>
      <c r="D4352" t="s">
        <v>127</v>
      </c>
      <c r="E4352" t="s">
        <v>164</v>
      </c>
      <c r="F4352" t="s">
        <v>12565</v>
      </c>
      <c r="G4352" t="s">
        <v>225</v>
      </c>
      <c r="H4352" t="s">
        <v>157</v>
      </c>
      <c r="I4352" t="s">
        <v>135</v>
      </c>
      <c r="J4352" t="s">
        <v>136</v>
      </c>
      <c r="K4352" t="s">
        <v>151</v>
      </c>
      <c r="L4352" t="s">
        <v>12566</v>
      </c>
      <c r="M4352" t="s">
        <v>12567</v>
      </c>
      <c r="N4352">
        <v>7.750555555</v>
      </c>
      <c r="O4352">
        <v>0</v>
      </c>
      <c r="P4352">
        <v>116</v>
      </c>
      <c r="Q4352">
        <v>29</v>
      </c>
      <c r="R4352">
        <v>31</v>
      </c>
      <c r="S4352">
        <v>0</v>
      </c>
      <c r="T4352">
        <v>17</v>
      </c>
      <c r="U4352">
        <v>0</v>
      </c>
      <c r="V4352">
        <v>0</v>
      </c>
      <c r="W4352">
        <v>0</v>
      </c>
      <c r="X4352">
        <v>188.26117333254956</v>
      </c>
      <c r="Y4352">
        <v>397.36169246827671</v>
      </c>
      <c r="Z4352">
        <v>179.01571691601171</v>
      </c>
      <c r="AA4352">
        <v>0</v>
      </c>
      <c r="AB4352">
        <v>94.074034389169213</v>
      </c>
      <c r="AC4352">
        <v>0</v>
      </c>
      <c r="AD4352">
        <v>0</v>
      </c>
      <c r="AE4352">
        <v>858.7126171060072</v>
      </c>
    </row>
    <row r="4353" spans="1:31" x14ac:dyDescent="0.25">
      <c r="A4353">
        <v>1832913</v>
      </c>
      <c r="B4353">
        <v>1</v>
      </c>
      <c r="C4353" t="s">
        <v>81</v>
      </c>
      <c r="D4353" t="s">
        <v>127</v>
      </c>
      <c r="E4353" t="s">
        <v>164</v>
      </c>
      <c r="F4353" t="s">
        <v>762</v>
      </c>
      <c r="G4353" t="s">
        <v>640</v>
      </c>
      <c r="H4353" t="s">
        <v>157</v>
      </c>
      <c r="I4353" t="s">
        <v>135</v>
      </c>
      <c r="J4353" t="s">
        <v>136</v>
      </c>
      <c r="K4353" t="s">
        <v>137</v>
      </c>
      <c r="L4353" t="s">
        <v>12568</v>
      </c>
      <c r="M4353" t="s">
        <v>12569</v>
      </c>
      <c r="N4353">
        <v>1.503055555</v>
      </c>
      <c r="O4353">
        <v>2</v>
      </c>
      <c r="P4353">
        <v>52</v>
      </c>
      <c r="Q4353">
        <v>79</v>
      </c>
      <c r="R4353">
        <v>74</v>
      </c>
      <c r="S4353">
        <v>0</v>
      </c>
      <c r="T4353">
        <v>5</v>
      </c>
      <c r="U4353">
        <v>1</v>
      </c>
      <c r="V4353">
        <v>0</v>
      </c>
      <c r="W4353">
        <v>1.62694573709285</v>
      </c>
      <c r="X4353">
        <v>20.159995333746817</v>
      </c>
      <c r="Y4353">
        <v>214.40196033155695</v>
      </c>
      <c r="Z4353">
        <v>146.81918173088837</v>
      </c>
      <c r="AA4353">
        <v>0</v>
      </c>
      <c r="AB4353">
        <v>3.8687617713304454</v>
      </c>
      <c r="AC4353">
        <v>204.23796968360151</v>
      </c>
      <c r="AD4353">
        <v>0</v>
      </c>
      <c r="AE4353">
        <v>591.11481458821697</v>
      </c>
    </row>
    <row r="4354" spans="1:31" x14ac:dyDescent="0.25">
      <c r="A4354">
        <v>1832046</v>
      </c>
      <c r="B4354">
        <v>1</v>
      </c>
      <c r="C4354" t="s">
        <v>80</v>
      </c>
      <c r="D4354" t="s">
        <v>94</v>
      </c>
      <c r="E4354" t="s">
        <v>131</v>
      </c>
      <c r="F4354" t="s">
        <v>12570</v>
      </c>
      <c r="G4354" t="s">
        <v>133</v>
      </c>
      <c r="H4354" t="s">
        <v>134</v>
      </c>
      <c r="I4354" t="s">
        <v>135</v>
      </c>
      <c r="J4354" t="s">
        <v>136</v>
      </c>
      <c r="K4354" t="s">
        <v>137</v>
      </c>
      <c r="L4354" t="s">
        <v>12571</v>
      </c>
      <c r="M4354" t="s">
        <v>12572</v>
      </c>
      <c r="N4354">
        <v>2.2002777770000002</v>
      </c>
      <c r="O4354">
        <v>0</v>
      </c>
      <c r="P4354">
        <v>0</v>
      </c>
      <c r="Q4354">
        <v>0</v>
      </c>
      <c r="R4354">
        <v>5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2.7962024621204833</v>
      </c>
      <c r="AA4354">
        <v>0</v>
      </c>
      <c r="AB4354">
        <v>0</v>
      </c>
      <c r="AC4354">
        <v>0</v>
      </c>
      <c r="AD4354">
        <v>0</v>
      </c>
      <c r="AE4354">
        <v>2.7962024621204833</v>
      </c>
    </row>
    <row r="4355" spans="1:31" x14ac:dyDescent="0.25">
      <c r="A4355">
        <v>1832733</v>
      </c>
      <c r="B4355">
        <v>1</v>
      </c>
      <c r="C4355" t="s">
        <v>80</v>
      </c>
      <c r="D4355" t="s">
        <v>97</v>
      </c>
      <c r="E4355" t="s">
        <v>140</v>
      </c>
      <c r="F4355" t="s">
        <v>12573</v>
      </c>
      <c r="G4355" t="s">
        <v>142</v>
      </c>
      <c r="H4355" t="s">
        <v>134</v>
      </c>
      <c r="I4355" t="s">
        <v>135</v>
      </c>
      <c r="J4355" t="s">
        <v>136</v>
      </c>
      <c r="K4355" t="s">
        <v>137</v>
      </c>
      <c r="L4355" t="s">
        <v>12216</v>
      </c>
      <c r="M4355" t="s">
        <v>12574</v>
      </c>
      <c r="N4355">
        <v>4.1399999999999997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1.4783308574107501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1.4783308574107501</v>
      </c>
    </row>
    <row r="4356" spans="1:31" x14ac:dyDescent="0.25">
      <c r="A4356">
        <v>1832936</v>
      </c>
      <c r="B4356">
        <v>1</v>
      </c>
      <c r="C4356" t="s">
        <v>80</v>
      </c>
      <c r="D4356" t="s">
        <v>104</v>
      </c>
      <c r="E4356" t="s">
        <v>140</v>
      </c>
      <c r="F4356" t="s">
        <v>12575</v>
      </c>
      <c r="G4356" t="s">
        <v>142</v>
      </c>
      <c r="H4356" t="s">
        <v>134</v>
      </c>
      <c r="I4356" t="s">
        <v>135</v>
      </c>
      <c r="J4356" t="s">
        <v>136</v>
      </c>
      <c r="K4356" t="s">
        <v>137</v>
      </c>
      <c r="L4356" t="s">
        <v>12576</v>
      </c>
      <c r="M4356" t="s">
        <v>12577</v>
      </c>
      <c r="N4356">
        <v>2.0433333330000001</v>
      </c>
      <c r="O4356">
        <v>0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2.8304838825000001E-2</v>
      </c>
      <c r="AA4356">
        <v>0</v>
      </c>
      <c r="AB4356">
        <v>0</v>
      </c>
      <c r="AC4356">
        <v>0</v>
      </c>
      <c r="AD4356">
        <v>0</v>
      </c>
      <c r="AE4356">
        <v>2.8304838825000001E-2</v>
      </c>
    </row>
    <row r="4357" spans="1:31" x14ac:dyDescent="0.25">
      <c r="A4357">
        <v>1832000</v>
      </c>
      <c r="B4357">
        <v>1</v>
      </c>
      <c r="C4357" t="s">
        <v>80</v>
      </c>
      <c r="D4357" t="s">
        <v>88</v>
      </c>
      <c r="E4357" t="s">
        <v>140</v>
      </c>
      <c r="F4357" t="s">
        <v>12578</v>
      </c>
      <c r="G4357" t="s">
        <v>142</v>
      </c>
      <c r="H4357" t="s">
        <v>134</v>
      </c>
      <c r="I4357" t="s">
        <v>135</v>
      </c>
      <c r="J4357" t="s">
        <v>136</v>
      </c>
      <c r="K4357" t="s">
        <v>137</v>
      </c>
      <c r="L4357" t="s">
        <v>12579</v>
      </c>
      <c r="M4357" t="s">
        <v>12580</v>
      </c>
      <c r="N4357">
        <v>0.84833333300000002</v>
      </c>
      <c r="O4357">
        <v>0</v>
      </c>
      <c r="P4357">
        <v>2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0.18085779814837499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0.18085779814837499</v>
      </c>
    </row>
    <row r="4358" spans="1:31" x14ac:dyDescent="0.25">
      <c r="A4358">
        <v>1832982</v>
      </c>
      <c r="B4358">
        <v>1</v>
      </c>
      <c r="C4358" t="s">
        <v>81</v>
      </c>
      <c r="D4358" t="s">
        <v>119</v>
      </c>
      <c r="E4358" t="s">
        <v>164</v>
      </c>
      <c r="F4358" t="s">
        <v>743</v>
      </c>
      <c r="G4358" t="s">
        <v>156</v>
      </c>
      <c r="H4358" t="s">
        <v>157</v>
      </c>
      <c r="I4358" t="s">
        <v>179</v>
      </c>
      <c r="J4358" t="s">
        <v>136</v>
      </c>
      <c r="K4358" t="s">
        <v>137</v>
      </c>
      <c r="L4358" t="s">
        <v>12581</v>
      </c>
      <c r="M4358" t="s">
        <v>12582</v>
      </c>
      <c r="N4358">
        <v>4.1111110999999999E-2</v>
      </c>
      <c r="O4358">
        <v>0</v>
      </c>
      <c r="P4358">
        <v>1498</v>
      </c>
      <c r="Q4358">
        <v>92</v>
      </c>
      <c r="R4358">
        <v>334</v>
      </c>
      <c r="S4358">
        <v>2</v>
      </c>
      <c r="T4358">
        <v>66</v>
      </c>
      <c r="U4358">
        <v>0</v>
      </c>
      <c r="V4358">
        <v>0</v>
      </c>
      <c r="W4358">
        <v>0</v>
      </c>
      <c r="X4358">
        <v>11.397571287179488</v>
      </c>
      <c r="Y4358">
        <v>27.039520541305308</v>
      </c>
      <c r="Z4358">
        <v>63.168172176600095</v>
      </c>
      <c r="AA4358">
        <v>0.22701058353296671</v>
      </c>
      <c r="AB4358">
        <v>1.0182228797189001</v>
      </c>
      <c r="AC4358">
        <v>0</v>
      </c>
      <c r="AD4358">
        <v>0</v>
      </c>
      <c r="AE4358">
        <v>102.85049746833677</v>
      </c>
    </row>
    <row r="4359" spans="1:31" x14ac:dyDescent="0.25">
      <c r="A4359">
        <v>1831837</v>
      </c>
      <c r="B4359">
        <v>1</v>
      </c>
      <c r="C4359" t="s">
        <v>81</v>
      </c>
      <c r="D4359" t="s">
        <v>128</v>
      </c>
      <c r="E4359" t="s">
        <v>202</v>
      </c>
      <c r="F4359" t="s">
        <v>11786</v>
      </c>
      <c r="G4359" t="s">
        <v>156</v>
      </c>
      <c r="H4359" t="s">
        <v>157</v>
      </c>
      <c r="I4359" t="s">
        <v>135</v>
      </c>
      <c r="J4359" t="s">
        <v>136</v>
      </c>
      <c r="K4359" t="s">
        <v>137</v>
      </c>
      <c r="L4359" t="s">
        <v>12583</v>
      </c>
      <c r="M4359" t="s">
        <v>12584</v>
      </c>
      <c r="N4359">
        <v>0.36416666600000003</v>
      </c>
      <c r="O4359">
        <v>0</v>
      </c>
      <c r="P4359">
        <v>0</v>
      </c>
      <c r="Q4359">
        <v>5</v>
      </c>
      <c r="R4359">
        <v>0</v>
      </c>
      <c r="S4359">
        <v>1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11.797495864179204</v>
      </c>
      <c r="Z4359">
        <v>0</v>
      </c>
      <c r="AA4359">
        <v>2.0890096366769253</v>
      </c>
      <c r="AB4359">
        <v>0</v>
      </c>
      <c r="AC4359">
        <v>0</v>
      </c>
      <c r="AD4359">
        <v>0</v>
      </c>
      <c r="AE4359">
        <v>13.88650550085613</v>
      </c>
    </row>
    <row r="4360" spans="1:31" x14ac:dyDescent="0.25">
      <c r="A4360">
        <v>1831960</v>
      </c>
      <c r="B4360">
        <v>1</v>
      </c>
      <c r="C4360" t="s">
        <v>80</v>
      </c>
      <c r="D4360" t="s">
        <v>87</v>
      </c>
      <c r="E4360" t="s">
        <v>140</v>
      </c>
      <c r="F4360" t="s">
        <v>12585</v>
      </c>
      <c r="G4360" t="s">
        <v>246</v>
      </c>
      <c r="H4360" t="s">
        <v>134</v>
      </c>
      <c r="I4360" t="s">
        <v>135</v>
      </c>
      <c r="J4360" t="s">
        <v>136</v>
      </c>
      <c r="K4360" t="s">
        <v>137</v>
      </c>
      <c r="L4360" t="s">
        <v>12586</v>
      </c>
      <c r="M4360" t="s">
        <v>12587</v>
      </c>
      <c r="N4360">
        <v>1.4966666660000001</v>
      </c>
      <c r="O4360">
        <v>0</v>
      </c>
      <c r="P4360">
        <v>7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3.6861516740814748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3.6861516740814748</v>
      </c>
    </row>
    <row r="4361" spans="1:31" x14ac:dyDescent="0.25">
      <c r="A4361">
        <v>1831811</v>
      </c>
      <c r="B4361">
        <v>1</v>
      </c>
      <c r="C4361" t="s">
        <v>80</v>
      </c>
      <c r="D4361" t="s">
        <v>97</v>
      </c>
      <c r="E4361" t="s">
        <v>131</v>
      </c>
      <c r="F4361" t="s">
        <v>12588</v>
      </c>
      <c r="G4361" t="s">
        <v>10034</v>
      </c>
      <c r="H4361" t="s">
        <v>134</v>
      </c>
      <c r="I4361" t="s">
        <v>135</v>
      </c>
      <c r="J4361" t="s">
        <v>136</v>
      </c>
      <c r="K4361" t="s">
        <v>137</v>
      </c>
      <c r="L4361" t="s">
        <v>12589</v>
      </c>
      <c r="M4361" t="s">
        <v>12590</v>
      </c>
      <c r="N4361">
        <v>1.593611111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1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62.219082061393827</v>
      </c>
      <c r="AC4361">
        <v>0</v>
      </c>
      <c r="AD4361">
        <v>0</v>
      </c>
      <c r="AE4361">
        <v>62.219082061393827</v>
      </c>
    </row>
    <row r="4362" spans="1:31" x14ac:dyDescent="0.25">
      <c r="A4362">
        <v>1832644</v>
      </c>
      <c r="B4362">
        <v>1</v>
      </c>
      <c r="C4362" t="s">
        <v>80</v>
      </c>
      <c r="D4362" t="s">
        <v>85</v>
      </c>
      <c r="E4362" t="s">
        <v>140</v>
      </c>
      <c r="F4362" t="s">
        <v>12591</v>
      </c>
      <c r="G4362" t="s">
        <v>213</v>
      </c>
      <c r="H4362" t="s">
        <v>134</v>
      </c>
      <c r="I4362" t="s">
        <v>135</v>
      </c>
      <c r="J4362" t="s">
        <v>136</v>
      </c>
      <c r="K4362" t="s">
        <v>137</v>
      </c>
      <c r="L4362" t="s">
        <v>12592</v>
      </c>
      <c r="M4362" t="s">
        <v>12593</v>
      </c>
      <c r="N4362">
        <v>1.3419444439999999</v>
      </c>
      <c r="O4362">
        <v>0</v>
      </c>
      <c r="P4362">
        <v>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0.91119745509037497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0.91119745509037497</v>
      </c>
    </row>
    <row r="4363" spans="1:31" x14ac:dyDescent="0.25">
      <c r="A4363">
        <v>1833042</v>
      </c>
      <c r="B4363">
        <v>1</v>
      </c>
      <c r="C4363" t="s">
        <v>80</v>
      </c>
      <c r="D4363" t="s">
        <v>84</v>
      </c>
      <c r="E4363" t="s">
        <v>140</v>
      </c>
      <c r="F4363" t="s">
        <v>12594</v>
      </c>
      <c r="G4363" t="s">
        <v>142</v>
      </c>
      <c r="H4363" t="s">
        <v>134</v>
      </c>
      <c r="I4363" t="s">
        <v>135</v>
      </c>
      <c r="J4363" t="s">
        <v>136</v>
      </c>
      <c r="K4363" t="s">
        <v>137</v>
      </c>
      <c r="L4363" t="s">
        <v>12595</v>
      </c>
      <c r="M4363" t="s">
        <v>12596</v>
      </c>
      <c r="N4363">
        <v>1.277222222</v>
      </c>
      <c r="O4363">
        <v>0</v>
      </c>
      <c r="P4363">
        <v>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1.206490657758625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1.206490657758625</v>
      </c>
    </row>
    <row r="4364" spans="1:31" x14ac:dyDescent="0.25">
      <c r="A4364">
        <v>1831774</v>
      </c>
      <c r="B4364">
        <v>1</v>
      </c>
      <c r="C4364" t="s">
        <v>81</v>
      </c>
      <c r="D4364" t="s">
        <v>115</v>
      </c>
      <c r="E4364" t="s">
        <v>164</v>
      </c>
      <c r="F4364" t="s">
        <v>12597</v>
      </c>
      <c r="G4364" t="s">
        <v>156</v>
      </c>
      <c r="H4364" t="s">
        <v>157</v>
      </c>
      <c r="I4364" t="s">
        <v>135</v>
      </c>
      <c r="J4364" t="s">
        <v>136</v>
      </c>
      <c r="K4364" t="s">
        <v>137</v>
      </c>
      <c r="L4364" t="s">
        <v>12598</v>
      </c>
      <c r="M4364" t="s">
        <v>12599</v>
      </c>
      <c r="N4364">
        <v>0.89722222200000001</v>
      </c>
      <c r="O4364">
        <v>0</v>
      </c>
      <c r="P4364">
        <v>2126</v>
      </c>
      <c r="Q4364">
        <v>6</v>
      </c>
      <c r="R4364">
        <v>130</v>
      </c>
      <c r="S4364">
        <v>6</v>
      </c>
      <c r="T4364">
        <v>149</v>
      </c>
      <c r="U4364">
        <v>0</v>
      </c>
      <c r="V4364">
        <v>1</v>
      </c>
      <c r="W4364">
        <v>0</v>
      </c>
      <c r="X4364">
        <v>142.1676126908358</v>
      </c>
      <c r="Y4364">
        <v>5.0982639774652334</v>
      </c>
      <c r="Z4364">
        <v>48.433268600568603</v>
      </c>
      <c r="AA4364">
        <v>9.3341378676312772</v>
      </c>
      <c r="AB4364">
        <v>19.860582750029696</v>
      </c>
      <c r="AC4364">
        <v>0</v>
      </c>
      <c r="AD4364">
        <v>3.6145262087500002E-3</v>
      </c>
      <c r="AE4364">
        <v>224.89748041273933</v>
      </c>
    </row>
    <row r="4365" spans="1:31" x14ac:dyDescent="0.25">
      <c r="A4365">
        <v>1832664</v>
      </c>
      <c r="B4365">
        <v>1</v>
      </c>
      <c r="C4365" t="s">
        <v>80</v>
      </c>
      <c r="D4365" t="s">
        <v>96</v>
      </c>
      <c r="E4365" t="s">
        <v>140</v>
      </c>
      <c r="F4365" t="s">
        <v>12600</v>
      </c>
      <c r="G4365" t="s">
        <v>246</v>
      </c>
      <c r="H4365" t="s">
        <v>134</v>
      </c>
      <c r="I4365" t="s">
        <v>135</v>
      </c>
      <c r="J4365" t="s">
        <v>136</v>
      </c>
      <c r="K4365" t="s">
        <v>137</v>
      </c>
      <c r="L4365" t="s">
        <v>12601</v>
      </c>
      <c r="M4365" t="s">
        <v>12602</v>
      </c>
      <c r="N4365">
        <v>8.7063888879999993</v>
      </c>
      <c r="O4365">
        <v>0</v>
      </c>
      <c r="P4365">
        <v>2</v>
      </c>
      <c r="Q4365">
        <v>0</v>
      </c>
      <c r="R4365">
        <v>0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3.3672668243429835</v>
      </c>
      <c r="Y4365">
        <v>0</v>
      </c>
      <c r="Z4365">
        <v>0</v>
      </c>
      <c r="AA4365">
        <v>0</v>
      </c>
      <c r="AB4365">
        <v>3.2013788932376168</v>
      </c>
      <c r="AC4365">
        <v>0</v>
      </c>
      <c r="AD4365">
        <v>0</v>
      </c>
      <c r="AE4365">
        <v>6.5686457175806003</v>
      </c>
    </row>
    <row r="4366" spans="1:31" x14ac:dyDescent="0.25">
      <c r="A4366">
        <v>1831874</v>
      </c>
      <c r="B4366">
        <v>1</v>
      </c>
      <c r="C4366" t="s">
        <v>81</v>
      </c>
      <c r="D4366" t="s">
        <v>113</v>
      </c>
      <c r="E4366" t="s">
        <v>252</v>
      </c>
      <c r="F4366" t="s">
        <v>12603</v>
      </c>
      <c r="G4366" t="s">
        <v>189</v>
      </c>
      <c r="H4366" t="s">
        <v>134</v>
      </c>
      <c r="I4366" t="s">
        <v>135</v>
      </c>
      <c r="J4366" t="s">
        <v>136</v>
      </c>
      <c r="K4366" t="s">
        <v>137</v>
      </c>
      <c r="L4366" t="s">
        <v>12604</v>
      </c>
      <c r="M4366" t="s">
        <v>12605</v>
      </c>
      <c r="N4366">
        <v>2.315833333</v>
      </c>
      <c r="O4366">
        <v>0</v>
      </c>
      <c r="P4366">
        <v>63</v>
      </c>
      <c r="Q4366">
        <v>0</v>
      </c>
      <c r="R4366">
        <v>12</v>
      </c>
      <c r="S4366">
        <v>0</v>
      </c>
      <c r="T4366">
        <v>5</v>
      </c>
      <c r="U4366">
        <v>0</v>
      </c>
      <c r="V4366">
        <v>0</v>
      </c>
      <c r="W4366">
        <v>0</v>
      </c>
      <c r="X4366">
        <v>28.474943700331281</v>
      </c>
      <c r="Y4366">
        <v>0</v>
      </c>
      <c r="Z4366">
        <v>12.198040738064</v>
      </c>
      <c r="AA4366">
        <v>0</v>
      </c>
      <c r="AB4366">
        <v>45.613893091813374</v>
      </c>
      <c r="AC4366">
        <v>0</v>
      </c>
      <c r="AD4366">
        <v>0</v>
      </c>
      <c r="AE4366">
        <v>86.286877530208656</v>
      </c>
    </row>
    <row r="4367" spans="1:31" x14ac:dyDescent="0.25">
      <c r="A4367">
        <v>1833039</v>
      </c>
      <c r="B4367">
        <v>1</v>
      </c>
      <c r="C4367" t="s">
        <v>80</v>
      </c>
      <c r="D4367" t="s">
        <v>96</v>
      </c>
      <c r="E4367" t="s">
        <v>140</v>
      </c>
      <c r="F4367" t="s">
        <v>12606</v>
      </c>
      <c r="G4367" t="s">
        <v>142</v>
      </c>
      <c r="H4367" t="s">
        <v>134</v>
      </c>
      <c r="I4367" t="s">
        <v>135</v>
      </c>
      <c r="J4367" t="s">
        <v>136</v>
      </c>
      <c r="K4367" t="s">
        <v>137</v>
      </c>
      <c r="L4367" t="s">
        <v>12607</v>
      </c>
      <c r="M4367" t="s">
        <v>12608</v>
      </c>
      <c r="N4367">
        <v>1.034444444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1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1.6397887160133</v>
      </c>
      <c r="AC4367">
        <v>0</v>
      </c>
      <c r="AD4367">
        <v>0</v>
      </c>
      <c r="AE4367">
        <v>1.6397887160133</v>
      </c>
    </row>
    <row r="4368" spans="1:31" x14ac:dyDescent="0.25">
      <c r="A4368">
        <v>1832352</v>
      </c>
      <c r="B4368">
        <v>1</v>
      </c>
      <c r="C4368" t="s">
        <v>81</v>
      </c>
      <c r="D4368" t="s">
        <v>120</v>
      </c>
      <c r="E4368" t="s">
        <v>154</v>
      </c>
      <c r="F4368" t="s">
        <v>9184</v>
      </c>
      <c r="G4368" t="s">
        <v>156</v>
      </c>
      <c r="H4368" t="s">
        <v>157</v>
      </c>
      <c r="I4368" t="s">
        <v>135</v>
      </c>
      <c r="J4368" t="s">
        <v>136</v>
      </c>
      <c r="K4368" t="s">
        <v>137</v>
      </c>
      <c r="L4368" t="s">
        <v>12609</v>
      </c>
      <c r="M4368" t="s">
        <v>12610</v>
      </c>
      <c r="N4368">
        <v>1.6147222219999999</v>
      </c>
      <c r="O4368">
        <v>0</v>
      </c>
      <c r="P4368">
        <v>806</v>
      </c>
      <c r="Q4368">
        <v>104</v>
      </c>
      <c r="R4368">
        <v>52</v>
      </c>
      <c r="S4368">
        <v>10</v>
      </c>
      <c r="T4368">
        <v>91</v>
      </c>
      <c r="U4368">
        <v>5</v>
      </c>
      <c r="V4368">
        <v>0</v>
      </c>
      <c r="W4368">
        <v>0</v>
      </c>
      <c r="X4368">
        <v>225.63274256178659</v>
      </c>
      <c r="Y4368">
        <v>697.42263348024608</v>
      </c>
      <c r="Z4368">
        <v>104.04650064680324</v>
      </c>
      <c r="AA4368">
        <v>18.739518474869499</v>
      </c>
      <c r="AB4368">
        <v>41.563880621431572</v>
      </c>
      <c r="AC4368">
        <v>200.1139307288976</v>
      </c>
      <c r="AD4368">
        <v>0</v>
      </c>
      <c r="AE4368">
        <v>1287.5192065140347</v>
      </c>
    </row>
    <row r="4369" spans="1:31" x14ac:dyDescent="0.25">
      <c r="A4369">
        <v>1831937</v>
      </c>
      <c r="B4369">
        <v>1</v>
      </c>
      <c r="C4369" t="s">
        <v>80</v>
      </c>
      <c r="D4369" t="s">
        <v>91</v>
      </c>
      <c r="E4369" t="s">
        <v>154</v>
      </c>
      <c r="F4369" t="s">
        <v>12611</v>
      </c>
      <c r="G4369" t="s">
        <v>156</v>
      </c>
      <c r="H4369" t="s">
        <v>157</v>
      </c>
      <c r="I4369" t="s">
        <v>135</v>
      </c>
      <c r="J4369" t="s">
        <v>136</v>
      </c>
      <c r="K4369" t="s">
        <v>137</v>
      </c>
      <c r="L4369" t="s">
        <v>12612</v>
      </c>
      <c r="M4369" t="s">
        <v>12613</v>
      </c>
      <c r="N4369">
        <v>2.0188888880000002</v>
      </c>
      <c r="O4369">
        <v>0</v>
      </c>
      <c r="P4369">
        <v>396</v>
      </c>
      <c r="Q4369">
        <v>0</v>
      </c>
      <c r="R4369">
        <v>0</v>
      </c>
      <c r="S4369">
        <v>0</v>
      </c>
      <c r="T4369">
        <v>12</v>
      </c>
      <c r="U4369">
        <v>0</v>
      </c>
      <c r="V4369">
        <v>0</v>
      </c>
      <c r="W4369">
        <v>0</v>
      </c>
      <c r="X4369">
        <v>177.47134877026213</v>
      </c>
      <c r="Y4369">
        <v>0</v>
      </c>
      <c r="Z4369">
        <v>0</v>
      </c>
      <c r="AA4369">
        <v>0</v>
      </c>
      <c r="AB4369">
        <v>28.212167238542634</v>
      </c>
      <c r="AC4369">
        <v>0</v>
      </c>
      <c r="AD4369">
        <v>0</v>
      </c>
      <c r="AE4369">
        <v>205.68351600880476</v>
      </c>
    </row>
    <row r="4370" spans="1:31" x14ac:dyDescent="0.25">
      <c r="A4370">
        <v>1832976</v>
      </c>
      <c r="B4370">
        <v>1</v>
      </c>
      <c r="C4370" t="s">
        <v>80</v>
      </c>
      <c r="D4370" t="s">
        <v>98</v>
      </c>
      <c r="E4370" t="s">
        <v>164</v>
      </c>
      <c r="F4370" t="s">
        <v>2120</v>
      </c>
      <c r="G4370" t="s">
        <v>156</v>
      </c>
      <c r="H4370" t="s">
        <v>157</v>
      </c>
      <c r="I4370" t="s">
        <v>135</v>
      </c>
      <c r="J4370" t="s">
        <v>136</v>
      </c>
      <c r="K4370" t="s">
        <v>137</v>
      </c>
      <c r="L4370" t="s">
        <v>12614</v>
      </c>
      <c r="M4370" t="s">
        <v>12615</v>
      </c>
      <c r="N4370">
        <v>0.91055555499999996</v>
      </c>
      <c r="O4370">
        <v>0</v>
      </c>
      <c r="P4370">
        <v>20</v>
      </c>
      <c r="Q4370">
        <v>12</v>
      </c>
      <c r="R4370">
        <v>118</v>
      </c>
      <c r="S4370">
        <v>2</v>
      </c>
      <c r="T4370">
        <v>27</v>
      </c>
      <c r="U4370">
        <v>2</v>
      </c>
      <c r="V4370">
        <v>0</v>
      </c>
      <c r="W4370">
        <v>0</v>
      </c>
      <c r="X4370">
        <v>9.0864187545547086</v>
      </c>
      <c r="Y4370">
        <v>100.32934591363241</v>
      </c>
      <c r="Z4370">
        <v>302.12341452301865</v>
      </c>
      <c r="AA4370">
        <v>17.737837701820752</v>
      </c>
      <c r="AB4370">
        <v>79.073022059635619</v>
      </c>
      <c r="AC4370">
        <v>97.428233352062492</v>
      </c>
      <c r="AD4370">
        <v>0</v>
      </c>
      <c r="AE4370">
        <v>605.77827230472462</v>
      </c>
    </row>
    <row r="4371" spans="1:31" x14ac:dyDescent="0.25">
      <c r="A4371">
        <v>1831957</v>
      </c>
      <c r="B4371">
        <v>1</v>
      </c>
      <c r="C4371" t="s">
        <v>80</v>
      </c>
      <c r="D4371" t="s">
        <v>106</v>
      </c>
      <c r="E4371" t="s">
        <v>131</v>
      </c>
      <c r="F4371" t="s">
        <v>12616</v>
      </c>
      <c r="G4371" t="s">
        <v>340</v>
      </c>
      <c r="H4371" t="s">
        <v>134</v>
      </c>
      <c r="I4371" t="s">
        <v>135</v>
      </c>
      <c r="J4371" t="s">
        <v>136</v>
      </c>
      <c r="K4371" t="s">
        <v>137</v>
      </c>
      <c r="L4371" t="s">
        <v>12617</v>
      </c>
      <c r="M4371" t="s">
        <v>12618</v>
      </c>
      <c r="N4371">
        <v>3.7561111110000001</v>
      </c>
      <c r="O4371">
        <v>0</v>
      </c>
      <c r="P4371">
        <v>0</v>
      </c>
      <c r="Q4371">
        <v>0</v>
      </c>
      <c r="R4371">
        <v>2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78.455729965006228</v>
      </c>
      <c r="AA4371">
        <v>0</v>
      </c>
      <c r="AB4371">
        <v>0</v>
      </c>
      <c r="AC4371">
        <v>0</v>
      </c>
      <c r="AD4371">
        <v>0</v>
      </c>
      <c r="AE4371">
        <v>78.455729965006228</v>
      </c>
    </row>
    <row r="4372" spans="1:31" x14ac:dyDescent="0.25">
      <c r="A4372">
        <v>1831791</v>
      </c>
      <c r="B4372">
        <v>1</v>
      </c>
      <c r="C4372" t="s">
        <v>80</v>
      </c>
      <c r="D4372" t="s">
        <v>96</v>
      </c>
      <c r="E4372" t="s">
        <v>140</v>
      </c>
      <c r="F4372" t="s">
        <v>12619</v>
      </c>
      <c r="G4372" t="s">
        <v>142</v>
      </c>
      <c r="H4372" t="s">
        <v>134</v>
      </c>
      <c r="I4372" t="s">
        <v>135</v>
      </c>
      <c r="J4372" t="s">
        <v>136</v>
      </c>
      <c r="K4372" t="s">
        <v>137</v>
      </c>
      <c r="L4372" t="s">
        <v>12620</v>
      </c>
      <c r="M4372" t="s">
        <v>12621</v>
      </c>
      <c r="N4372">
        <v>1.7150000000000001</v>
      </c>
      <c r="O4372">
        <v>0</v>
      </c>
      <c r="P4372">
        <v>1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0.73699066201809993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0.73699066201809993</v>
      </c>
    </row>
    <row r="4373" spans="1:31" x14ac:dyDescent="0.25">
      <c r="A4373">
        <v>1832833</v>
      </c>
      <c r="B4373">
        <v>1</v>
      </c>
      <c r="C4373" t="s">
        <v>80</v>
      </c>
      <c r="D4373" t="s">
        <v>94</v>
      </c>
      <c r="E4373" t="s">
        <v>131</v>
      </c>
      <c r="F4373" t="s">
        <v>12622</v>
      </c>
      <c r="G4373" t="s">
        <v>1046</v>
      </c>
      <c r="H4373" t="s">
        <v>134</v>
      </c>
      <c r="I4373" t="s">
        <v>135</v>
      </c>
      <c r="J4373" t="s">
        <v>136</v>
      </c>
      <c r="K4373" t="s">
        <v>137</v>
      </c>
      <c r="L4373" t="s">
        <v>12623</v>
      </c>
      <c r="M4373" t="s">
        <v>12624</v>
      </c>
      <c r="N4373">
        <v>3.0036111110000001</v>
      </c>
      <c r="O4373">
        <v>0</v>
      </c>
      <c r="P4373">
        <v>21</v>
      </c>
      <c r="Q4373">
        <v>0</v>
      </c>
      <c r="R4373">
        <v>1</v>
      </c>
      <c r="S4373">
        <v>0</v>
      </c>
      <c r="T4373">
        <v>6</v>
      </c>
      <c r="U4373">
        <v>0</v>
      </c>
      <c r="V4373">
        <v>0</v>
      </c>
      <c r="W4373">
        <v>0</v>
      </c>
      <c r="X4373">
        <v>14.806108999170961</v>
      </c>
      <c r="Y4373">
        <v>0</v>
      </c>
      <c r="Z4373">
        <v>0.73657331518719993</v>
      </c>
      <c r="AA4373">
        <v>0</v>
      </c>
      <c r="AB4373">
        <v>8.2057275795885261</v>
      </c>
      <c r="AC4373">
        <v>0</v>
      </c>
      <c r="AD4373">
        <v>0</v>
      </c>
      <c r="AE4373">
        <v>23.748409893946686</v>
      </c>
    </row>
    <row r="4374" spans="1:31" x14ac:dyDescent="0.25">
      <c r="A4374">
        <v>1832810</v>
      </c>
      <c r="B4374">
        <v>1</v>
      </c>
      <c r="C4374" t="s">
        <v>80</v>
      </c>
      <c r="D4374" t="s">
        <v>107</v>
      </c>
      <c r="E4374" t="s">
        <v>140</v>
      </c>
      <c r="F4374" t="s">
        <v>12625</v>
      </c>
      <c r="G4374" t="s">
        <v>242</v>
      </c>
      <c r="H4374" t="s">
        <v>134</v>
      </c>
      <c r="I4374" t="s">
        <v>135</v>
      </c>
      <c r="J4374" t="s">
        <v>136</v>
      </c>
      <c r="K4374" t="s">
        <v>137</v>
      </c>
      <c r="L4374" t="s">
        <v>12626</v>
      </c>
      <c r="M4374" t="s">
        <v>12627</v>
      </c>
      <c r="N4374">
        <v>1.549722222</v>
      </c>
      <c r="O4374">
        <v>0</v>
      </c>
      <c r="P4374">
        <v>4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0.94659256037865003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0.94659256037865003</v>
      </c>
    </row>
    <row r="4375" spans="1:31" x14ac:dyDescent="0.25">
      <c r="A4375">
        <v>1832667</v>
      </c>
      <c r="B4375">
        <v>1</v>
      </c>
      <c r="C4375" t="s">
        <v>80</v>
      </c>
      <c r="D4375" t="s">
        <v>100</v>
      </c>
      <c r="E4375" t="s">
        <v>140</v>
      </c>
      <c r="F4375" t="s">
        <v>12628</v>
      </c>
      <c r="G4375" t="s">
        <v>142</v>
      </c>
      <c r="H4375" t="s">
        <v>134</v>
      </c>
      <c r="I4375" t="s">
        <v>135</v>
      </c>
      <c r="J4375" t="s">
        <v>136</v>
      </c>
      <c r="K4375" t="s">
        <v>137</v>
      </c>
      <c r="L4375" t="s">
        <v>12629</v>
      </c>
      <c r="M4375" t="s">
        <v>12630</v>
      </c>
      <c r="N4375">
        <v>2.4722222220000001</v>
      </c>
      <c r="O4375">
        <v>0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1.7417521991459335</v>
      </c>
      <c r="AA4375">
        <v>0</v>
      </c>
      <c r="AB4375">
        <v>0</v>
      </c>
      <c r="AC4375">
        <v>0</v>
      </c>
      <c r="AD4375">
        <v>0</v>
      </c>
      <c r="AE4375">
        <v>1.7417521991459335</v>
      </c>
    </row>
    <row r="4376" spans="1:31" x14ac:dyDescent="0.25">
      <c r="A4376">
        <v>1832816</v>
      </c>
      <c r="B4376">
        <v>1</v>
      </c>
      <c r="C4376" t="s">
        <v>81</v>
      </c>
      <c r="D4376" t="s">
        <v>118</v>
      </c>
      <c r="E4376" t="s">
        <v>140</v>
      </c>
      <c r="F4376" t="s">
        <v>12631</v>
      </c>
      <c r="G4376" t="s">
        <v>246</v>
      </c>
      <c r="H4376" t="s">
        <v>134</v>
      </c>
      <c r="I4376" t="s">
        <v>135</v>
      </c>
      <c r="J4376" t="s">
        <v>136</v>
      </c>
      <c r="K4376" t="s">
        <v>137</v>
      </c>
      <c r="L4376" t="s">
        <v>12632</v>
      </c>
      <c r="M4376" t="s">
        <v>12633</v>
      </c>
      <c r="N4376">
        <v>0.70611111100000001</v>
      </c>
      <c r="O4376">
        <v>0</v>
      </c>
      <c r="P4376">
        <v>5</v>
      </c>
      <c r="Q4376">
        <v>0</v>
      </c>
      <c r="R4376">
        <v>0</v>
      </c>
      <c r="S4376">
        <v>0</v>
      </c>
      <c r="T4376">
        <v>1</v>
      </c>
      <c r="U4376">
        <v>0</v>
      </c>
      <c r="V4376">
        <v>0</v>
      </c>
      <c r="W4376">
        <v>0</v>
      </c>
      <c r="X4376">
        <v>0.66579264828266671</v>
      </c>
      <c r="Y4376">
        <v>0</v>
      </c>
      <c r="Z4376">
        <v>0</v>
      </c>
      <c r="AA4376">
        <v>0</v>
      </c>
      <c r="AB4376">
        <v>6.1521148440400013E-2</v>
      </c>
      <c r="AC4376">
        <v>0</v>
      </c>
      <c r="AD4376">
        <v>0</v>
      </c>
      <c r="AE4376">
        <v>0.72731379672306673</v>
      </c>
    </row>
    <row r="4377" spans="1:31" x14ac:dyDescent="0.25">
      <c r="A4377">
        <v>1832959</v>
      </c>
      <c r="B4377">
        <v>1</v>
      </c>
      <c r="C4377" t="s">
        <v>80</v>
      </c>
      <c r="D4377" t="s">
        <v>83</v>
      </c>
      <c r="E4377" t="s">
        <v>154</v>
      </c>
      <c r="F4377" t="s">
        <v>12634</v>
      </c>
      <c r="G4377" t="s">
        <v>156</v>
      </c>
      <c r="H4377" t="s">
        <v>157</v>
      </c>
      <c r="I4377" t="s">
        <v>135</v>
      </c>
      <c r="J4377" t="s">
        <v>136</v>
      </c>
      <c r="K4377" t="s">
        <v>137</v>
      </c>
      <c r="L4377" t="s">
        <v>12635</v>
      </c>
      <c r="M4377" t="s">
        <v>12636</v>
      </c>
      <c r="N4377">
        <v>0.81499999999999995</v>
      </c>
      <c r="O4377">
        <v>0</v>
      </c>
      <c r="P4377">
        <v>0</v>
      </c>
      <c r="Q4377">
        <v>0</v>
      </c>
      <c r="R4377">
        <v>0</v>
      </c>
      <c r="S4377">
        <v>10</v>
      </c>
      <c r="T4377">
        <v>0</v>
      </c>
      <c r="U4377">
        <v>4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52.661972863136405</v>
      </c>
      <c r="AB4377">
        <v>0</v>
      </c>
      <c r="AC4377">
        <v>33.817968370239896</v>
      </c>
      <c r="AD4377">
        <v>0</v>
      </c>
      <c r="AE4377">
        <v>86.479941233376309</v>
      </c>
    </row>
    <row r="4378" spans="1:31" x14ac:dyDescent="0.25">
      <c r="A4378">
        <v>1832747</v>
      </c>
      <c r="B4378">
        <v>1</v>
      </c>
      <c r="C4378" t="s">
        <v>80</v>
      </c>
      <c r="D4378" t="s">
        <v>89</v>
      </c>
      <c r="E4378" t="s">
        <v>223</v>
      </c>
      <c r="F4378" t="s">
        <v>12637</v>
      </c>
      <c r="G4378" t="s">
        <v>340</v>
      </c>
      <c r="H4378" t="s">
        <v>134</v>
      </c>
      <c r="I4378" t="s">
        <v>135</v>
      </c>
      <c r="J4378" t="s">
        <v>136</v>
      </c>
      <c r="K4378" t="s">
        <v>137</v>
      </c>
      <c r="L4378" t="s">
        <v>12638</v>
      </c>
      <c r="M4378" t="s">
        <v>12639</v>
      </c>
      <c r="N4378">
        <v>11.844166666</v>
      </c>
      <c r="O4378">
        <v>0</v>
      </c>
      <c r="P4378">
        <v>25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181.83025274247274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181.83025274247274</v>
      </c>
    </row>
    <row r="4379" spans="1:31" x14ac:dyDescent="0.25">
      <c r="A4379">
        <v>1833045</v>
      </c>
      <c r="B4379">
        <v>1</v>
      </c>
      <c r="C4379" t="s">
        <v>80</v>
      </c>
      <c r="D4379" t="s">
        <v>90</v>
      </c>
      <c r="E4379" t="s">
        <v>140</v>
      </c>
      <c r="F4379" t="s">
        <v>12640</v>
      </c>
      <c r="G4379" t="s">
        <v>142</v>
      </c>
      <c r="H4379" t="s">
        <v>134</v>
      </c>
      <c r="I4379" t="s">
        <v>135</v>
      </c>
      <c r="J4379" t="s">
        <v>136</v>
      </c>
      <c r="K4379" t="s">
        <v>137</v>
      </c>
      <c r="L4379" t="s">
        <v>12641</v>
      </c>
      <c r="M4379" t="s">
        <v>12642</v>
      </c>
      <c r="N4379">
        <v>5.0505555549999999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0.77708403111746682</v>
      </c>
      <c r="AC4379">
        <v>0</v>
      </c>
      <c r="AD4379">
        <v>0</v>
      </c>
      <c r="AE4379">
        <v>0.77708403111746682</v>
      </c>
    </row>
    <row r="4380" spans="1:31" x14ac:dyDescent="0.25">
      <c r="A4380">
        <v>1833002</v>
      </c>
      <c r="B4380">
        <v>1</v>
      </c>
      <c r="C4380" t="s">
        <v>80</v>
      </c>
      <c r="D4380" t="s">
        <v>82</v>
      </c>
      <c r="E4380" t="s">
        <v>140</v>
      </c>
      <c r="F4380" t="s">
        <v>12003</v>
      </c>
      <c r="G4380" t="s">
        <v>142</v>
      </c>
      <c r="H4380" t="s">
        <v>134</v>
      </c>
      <c r="I4380" t="s">
        <v>135</v>
      </c>
      <c r="J4380" t="s">
        <v>136</v>
      </c>
      <c r="K4380" t="s">
        <v>137</v>
      </c>
      <c r="L4380" t="s">
        <v>12643</v>
      </c>
      <c r="M4380" t="s">
        <v>12644</v>
      </c>
      <c r="N4380">
        <v>2.3266666659999999</v>
      </c>
      <c r="O4380">
        <v>0</v>
      </c>
      <c r="P4380">
        <v>10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4.1219808824043831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4.1219808824043831</v>
      </c>
    </row>
    <row r="4381" spans="1:31" x14ac:dyDescent="0.25">
      <c r="A4381">
        <v>1831920</v>
      </c>
      <c r="B4381">
        <v>1</v>
      </c>
      <c r="C4381" t="s">
        <v>81</v>
      </c>
      <c r="D4381" t="s">
        <v>114</v>
      </c>
      <c r="E4381" t="s">
        <v>164</v>
      </c>
      <c r="F4381" t="s">
        <v>12645</v>
      </c>
      <c r="G4381" t="s">
        <v>156</v>
      </c>
      <c r="H4381" t="s">
        <v>157</v>
      </c>
      <c r="I4381" t="s">
        <v>135</v>
      </c>
      <c r="J4381" t="s">
        <v>136</v>
      </c>
      <c r="K4381" t="s">
        <v>137</v>
      </c>
      <c r="L4381" t="s">
        <v>12646</v>
      </c>
      <c r="M4381" t="s">
        <v>12647</v>
      </c>
      <c r="N4381">
        <v>0.58666666599999995</v>
      </c>
      <c r="O4381">
        <v>0</v>
      </c>
      <c r="P4381">
        <v>860</v>
      </c>
      <c r="Q4381">
        <v>0</v>
      </c>
      <c r="R4381">
        <v>9</v>
      </c>
      <c r="S4381">
        <v>1</v>
      </c>
      <c r="T4381">
        <v>71</v>
      </c>
      <c r="U4381">
        <v>0</v>
      </c>
      <c r="V4381">
        <v>0</v>
      </c>
      <c r="W4381">
        <v>0</v>
      </c>
      <c r="X4381">
        <v>47.924357116468776</v>
      </c>
      <c r="Y4381">
        <v>0</v>
      </c>
      <c r="Z4381">
        <v>0.24787609668800001</v>
      </c>
      <c r="AA4381">
        <v>0</v>
      </c>
      <c r="AB4381">
        <v>7.0981676471317359</v>
      </c>
      <c r="AC4381">
        <v>0</v>
      </c>
      <c r="AD4381">
        <v>0</v>
      </c>
      <c r="AE4381">
        <v>55.270400860288518</v>
      </c>
    </row>
    <row r="4382" spans="1:31" x14ac:dyDescent="0.25">
      <c r="A4382">
        <v>1832753</v>
      </c>
      <c r="B4382">
        <v>1</v>
      </c>
      <c r="C4382" t="s">
        <v>80</v>
      </c>
      <c r="D4382" t="s">
        <v>104</v>
      </c>
      <c r="E4382" t="s">
        <v>164</v>
      </c>
      <c r="F4382" t="s">
        <v>12648</v>
      </c>
      <c r="G4382" t="s">
        <v>156</v>
      </c>
      <c r="H4382" t="s">
        <v>157</v>
      </c>
      <c r="I4382" t="s">
        <v>135</v>
      </c>
      <c r="J4382" t="s">
        <v>136</v>
      </c>
      <c r="K4382" t="s">
        <v>137</v>
      </c>
      <c r="L4382" t="s">
        <v>12649</v>
      </c>
      <c r="M4382" t="s">
        <v>12650</v>
      </c>
      <c r="N4382">
        <v>2.6355555549999998</v>
      </c>
      <c r="O4382">
        <v>0</v>
      </c>
      <c r="P4382">
        <v>0</v>
      </c>
      <c r="Q4382">
        <v>1</v>
      </c>
      <c r="R4382">
        <v>1</v>
      </c>
      <c r="S4382">
        <v>12</v>
      </c>
      <c r="T4382">
        <v>1</v>
      </c>
      <c r="U4382">
        <v>0</v>
      </c>
      <c r="V4382">
        <v>0</v>
      </c>
      <c r="W4382">
        <v>0</v>
      </c>
      <c r="X4382">
        <v>0</v>
      </c>
      <c r="Y4382">
        <v>6.7760755053355011</v>
      </c>
      <c r="Z4382">
        <v>1.3948637152694752</v>
      </c>
      <c r="AA4382">
        <v>99.426304303651705</v>
      </c>
      <c r="AB4382">
        <v>4.1437684862316672E-2</v>
      </c>
      <c r="AC4382">
        <v>0</v>
      </c>
      <c r="AD4382">
        <v>0</v>
      </c>
      <c r="AE4382">
        <v>107.638681209119</v>
      </c>
    </row>
    <row r="4383" spans="1:31" x14ac:dyDescent="0.25">
      <c r="A4383">
        <v>1832853</v>
      </c>
      <c r="B4383">
        <v>1</v>
      </c>
      <c r="C4383" t="s">
        <v>80</v>
      </c>
      <c r="D4383" t="s">
        <v>110</v>
      </c>
      <c r="E4383" t="s">
        <v>252</v>
      </c>
      <c r="F4383" t="s">
        <v>12651</v>
      </c>
      <c r="G4383" t="s">
        <v>279</v>
      </c>
      <c r="H4383" t="s">
        <v>134</v>
      </c>
      <c r="I4383" t="s">
        <v>135</v>
      </c>
      <c r="J4383" t="s">
        <v>136</v>
      </c>
      <c r="K4383" t="s">
        <v>137</v>
      </c>
      <c r="L4383" t="s">
        <v>12652</v>
      </c>
      <c r="M4383" t="s">
        <v>12653</v>
      </c>
      <c r="N4383">
        <v>3.949166666</v>
      </c>
      <c r="O4383">
        <v>0</v>
      </c>
      <c r="P4383">
        <v>85</v>
      </c>
      <c r="Q4383">
        <v>0</v>
      </c>
      <c r="R4383">
        <v>0</v>
      </c>
      <c r="S4383">
        <v>0</v>
      </c>
      <c r="T4383">
        <v>21</v>
      </c>
      <c r="U4383">
        <v>0</v>
      </c>
      <c r="V4383">
        <v>0</v>
      </c>
      <c r="W4383">
        <v>0</v>
      </c>
      <c r="X4383">
        <v>97.038592858570595</v>
      </c>
      <c r="Y4383">
        <v>0</v>
      </c>
      <c r="Z4383">
        <v>0</v>
      </c>
      <c r="AA4383">
        <v>0</v>
      </c>
      <c r="AB4383">
        <v>4.5530018885539416</v>
      </c>
      <c r="AC4383">
        <v>0</v>
      </c>
      <c r="AD4383">
        <v>0</v>
      </c>
      <c r="AE4383">
        <v>101.59159474712453</v>
      </c>
    </row>
    <row r="4384" spans="1:31" x14ac:dyDescent="0.25">
      <c r="A4384">
        <v>1832965</v>
      </c>
      <c r="B4384">
        <v>1</v>
      </c>
      <c r="C4384" t="s">
        <v>80</v>
      </c>
      <c r="D4384" t="s">
        <v>106</v>
      </c>
      <c r="E4384" t="s">
        <v>154</v>
      </c>
      <c r="F4384" t="s">
        <v>12654</v>
      </c>
      <c r="G4384" t="s">
        <v>175</v>
      </c>
      <c r="H4384" t="s">
        <v>157</v>
      </c>
      <c r="I4384" t="s">
        <v>135</v>
      </c>
      <c r="J4384" t="s">
        <v>136</v>
      </c>
      <c r="K4384" t="s">
        <v>137</v>
      </c>
      <c r="L4384" t="s">
        <v>12655</v>
      </c>
      <c r="M4384" t="s">
        <v>12656</v>
      </c>
      <c r="N4384">
        <v>2.8047222220000001</v>
      </c>
      <c r="O4384">
        <v>0</v>
      </c>
      <c r="P4384">
        <v>0</v>
      </c>
      <c r="Q4384">
        <v>0</v>
      </c>
      <c r="R4384">
        <v>11</v>
      </c>
      <c r="S4384">
        <v>0</v>
      </c>
      <c r="T4384">
        <v>4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102.36720059558947</v>
      </c>
      <c r="AA4384">
        <v>0</v>
      </c>
      <c r="AB4384">
        <v>10.944533086669805</v>
      </c>
      <c r="AC4384">
        <v>0</v>
      </c>
      <c r="AD4384">
        <v>0</v>
      </c>
      <c r="AE4384">
        <v>113.31173368225927</v>
      </c>
    </row>
    <row r="4385" spans="1:31" x14ac:dyDescent="0.25">
      <c r="A4385">
        <v>1831946</v>
      </c>
      <c r="B4385">
        <v>1</v>
      </c>
      <c r="C4385" t="s">
        <v>81</v>
      </c>
      <c r="D4385" t="s">
        <v>122</v>
      </c>
      <c r="E4385" t="s">
        <v>202</v>
      </c>
      <c r="F4385" t="s">
        <v>12303</v>
      </c>
      <c r="G4385" t="s">
        <v>156</v>
      </c>
      <c r="H4385" t="s">
        <v>157</v>
      </c>
      <c r="I4385" t="s">
        <v>135</v>
      </c>
      <c r="J4385" t="s">
        <v>136</v>
      </c>
      <c r="K4385" t="s">
        <v>137</v>
      </c>
      <c r="L4385" t="s">
        <v>12657</v>
      </c>
      <c r="M4385" t="s">
        <v>12658</v>
      </c>
      <c r="N4385">
        <v>0.69750000000000001</v>
      </c>
      <c r="O4385">
        <v>23</v>
      </c>
      <c r="P4385">
        <v>777</v>
      </c>
      <c r="Q4385">
        <v>66</v>
      </c>
      <c r="R4385">
        <v>26</v>
      </c>
      <c r="S4385">
        <v>18</v>
      </c>
      <c r="T4385">
        <v>49</v>
      </c>
      <c r="U4385">
        <v>0</v>
      </c>
      <c r="V4385">
        <v>1</v>
      </c>
      <c r="W4385">
        <v>3.9368257372823332</v>
      </c>
      <c r="X4385">
        <v>74.712415449722272</v>
      </c>
      <c r="Y4385">
        <v>61.301744517224328</v>
      </c>
      <c r="Z4385">
        <v>7.4041291842516683</v>
      </c>
      <c r="AA4385">
        <v>50.246915297119401</v>
      </c>
      <c r="AB4385">
        <v>11.375658178130541</v>
      </c>
      <c r="AC4385">
        <v>0</v>
      </c>
      <c r="AD4385">
        <v>2.3547701536409336</v>
      </c>
      <c r="AE4385">
        <v>211.33245851737152</v>
      </c>
    </row>
    <row r="4386" spans="1:31" x14ac:dyDescent="0.25">
      <c r="A4386">
        <v>1832610</v>
      </c>
      <c r="B4386">
        <v>1</v>
      </c>
      <c r="C4386" t="s">
        <v>80</v>
      </c>
      <c r="D4386" t="s">
        <v>100</v>
      </c>
      <c r="E4386" t="s">
        <v>164</v>
      </c>
      <c r="F4386" t="s">
        <v>12659</v>
      </c>
      <c r="G4386" t="s">
        <v>156</v>
      </c>
      <c r="H4386" t="s">
        <v>157</v>
      </c>
      <c r="I4386" t="s">
        <v>135</v>
      </c>
      <c r="J4386" t="s">
        <v>136</v>
      </c>
      <c r="K4386" t="s">
        <v>137</v>
      </c>
      <c r="L4386" t="s">
        <v>12660</v>
      </c>
      <c r="M4386" t="s">
        <v>12661</v>
      </c>
      <c r="N4386">
        <v>0.92472222199999998</v>
      </c>
      <c r="O4386">
        <v>1</v>
      </c>
      <c r="P4386">
        <v>13</v>
      </c>
      <c r="Q4386">
        <v>3</v>
      </c>
      <c r="R4386">
        <v>29</v>
      </c>
      <c r="S4386">
        <v>11</v>
      </c>
      <c r="T4386">
        <v>6</v>
      </c>
      <c r="U4386">
        <v>1</v>
      </c>
      <c r="V4386">
        <v>0</v>
      </c>
      <c r="W4386">
        <v>0.21907053078798333</v>
      </c>
      <c r="X4386">
        <v>5.1366422568144161</v>
      </c>
      <c r="Y4386">
        <v>2.8379902303320002</v>
      </c>
      <c r="Z4386">
        <v>27.421541224452067</v>
      </c>
      <c r="AA4386">
        <v>75.760874638252034</v>
      </c>
      <c r="AB4386">
        <v>6.3455428423310893</v>
      </c>
      <c r="AC4386">
        <v>16.426063179434003</v>
      </c>
      <c r="AD4386">
        <v>0</v>
      </c>
      <c r="AE4386">
        <v>134.14772490240358</v>
      </c>
    </row>
    <row r="4387" spans="1:31" x14ac:dyDescent="0.25">
      <c r="A4387">
        <v>1832942</v>
      </c>
      <c r="B4387">
        <v>1</v>
      </c>
      <c r="C4387" t="s">
        <v>80</v>
      </c>
      <c r="D4387" t="s">
        <v>110</v>
      </c>
      <c r="E4387" t="s">
        <v>140</v>
      </c>
      <c r="F4387" t="s">
        <v>12662</v>
      </c>
      <c r="G4387" t="s">
        <v>142</v>
      </c>
      <c r="H4387" t="s">
        <v>134</v>
      </c>
      <c r="I4387" t="s">
        <v>135</v>
      </c>
      <c r="J4387" t="s">
        <v>136</v>
      </c>
      <c r="K4387" t="s">
        <v>137</v>
      </c>
      <c r="L4387" t="s">
        <v>12663</v>
      </c>
      <c r="M4387" t="s">
        <v>12664</v>
      </c>
      <c r="N4387">
        <v>2.034166666</v>
      </c>
      <c r="O4387">
        <v>0</v>
      </c>
      <c r="P4387">
        <v>11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7.8323614993533015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7.8323614993533015</v>
      </c>
    </row>
    <row r="4388" spans="1:31" x14ac:dyDescent="0.25">
      <c r="A4388">
        <v>1831777</v>
      </c>
      <c r="B4388">
        <v>1</v>
      </c>
      <c r="C4388" t="s">
        <v>81</v>
      </c>
      <c r="D4388" t="s">
        <v>128</v>
      </c>
      <c r="E4388" t="s">
        <v>131</v>
      </c>
      <c r="F4388" t="s">
        <v>12665</v>
      </c>
      <c r="G4388" t="s">
        <v>133</v>
      </c>
      <c r="H4388" t="s">
        <v>134</v>
      </c>
      <c r="I4388" t="s">
        <v>135</v>
      </c>
      <c r="J4388" t="s">
        <v>136</v>
      </c>
      <c r="K4388" t="s">
        <v>137</v>
      </c>
      <c r="L4388" t="s">
        <v>12666</v>
      </c>
      <c r="M4388" t="s">
        <v>12667</v>
      </c>
      <c r="N4388">
        <v>0.54555555499999997</v>
      </c>
      <c r="O4388">
        <v>0</v>
      </c>
      <c r="P4388">
        <v>24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1.5695709853064672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1.5695709853064672</v>
      </c>
    </row>
    <row r="4389" spans="1:31" x14ac:dyDescent="0.25">
      <c r="A4389">
        <v>1832819</v>
      </c>
      <c r="B4389">
        <v>1</v>
      </c>
      <c r="C4389" t="s">
        <v>80</v>
      </c>
      <c r="D4389" t="s">
        <v>105</v>
      </c>
      <c r="E4389" t="s">
        <v>164</v>
      </c>
      <c r="F4389" t="s">
        <v>9261</v>
      </c>
      <c r="G4389" t="s">
        <v>665</v>
      </c>
      <c r="H4389" t="s">
        <v>157</v>
      </c>
      <c r="I4389" t="s">
        <v>135</v>
      </c>
      <c r="J4389" t="s">
        <v>136</v>
      </c>
      <c r="K4389" t="s">
        <v>137</v>
      </c>
      <c r="L4389" t="s">
        <v>12668</v>
      </c>
      <c r="M4389" t="s">
        <v>12669</v>
      </c>
      <c r="N4389">
        <v>4.1811111109999999</v>
      </c>
      <c r="O4389">
        <v>4</v>
      </c>
      <c r="P4389">
        <v>682</v>
      </c>
      <c r="Q4389">
        <v>14</v>
      </c>
      <c r="R4389">
        <v>143</v>
      </c>
      <c r="S4389">
        <v>6</v>
      </c>
      <c r="T4389">
        <v>68</v>
      </c>
      <c r="U4389">
        <v>0</v>
      </c>
      <c r="V4389">
        <v>0</v>
      </c>
      <c r="W4389">
        <v>4.1784552958876331</v>
      </c>
      <c r="X4389">
        <v>581.52852419620524</v>
      </c>
      <c r="Y4389">
        <v>338.40389015704585</v>
      </c>
      <c r="Z4389">
        <v>179.1698286284325</v>
      </c>
      <c r="AA4389">
        <v>46.669986257896468</v>
      </c>
      <c r="AB4389">
        <v>154.20401817155067</v>
      </c>
      <c r="AC4389">
        <v>0</v>
      </c>
      <c r="AD4389">
        <v>0</v>
      </c>
      <c r="AE4389">
        <v>1304.1547027070183</v>
      </c>
    </row>
    <row r="4390" spans="1:31" x14ac:dyDescent="0.25">
      <c r="A4390">
        <v>1832865</v>
      </c>
      <c r="B4390">
        <v>1</v>
      </c>
      <c r="C4390" t="s">
        <v>81</v>
      </c>
      <c r="D4390" t="s">
        <v>114</v>
      </c>
      <c r="E4390" t="s">
        <v>202</v>
      </c>
      <c r="F4390" t="s">
        <v>707</v>
      </c>
      <c r="G4390" t="s">
        <v>156</v>
      </c>
      <c r="H4390" t="s">
        <v>157</v>
      </c>
      <c r="I4390" t="s">
        <v>135</v>
      </c>
      <c r="J4390" t="s">
        <v>136</v>
      </c>
      <c r="K4390" t="s">
        <v>137</v>
      </c>
      <c r="L4390" t="s">
        <v>12670</v>
      </c>
      <c r="M4390" t="s">
        <v>12671</v>
      </c>
      <c r="N4390">
        <v>1.1869444440000001</v>
      </c>
      <c r="O4390">
        <v>0</v>
      </c>
      <c r="P4390">
        <v>701</v>
      </c>
      <c r="Q4390">
        <v>1</v>
      </c>
      <c r="R4390">
        <v>17</v>
      </c>
      <c r="S4390">
        <v>2</v>
      </c>
      <c r="T4390">
        <v>70</v>
      </c>
      <c r="U4390">
        <v>0</v>
      </c>
      <c r="V4390">
        <v>0</v>
      </c>
      <c r="W4390">
        <v>0</v>
      </c>
      <c r="X4390">
        <v>91.02111343469781</v>
      </c>
      <c r="Y4390">
        <v>0.75842560805933334</v>
      </c>
      <c r="Z4390">
        <v>3.7176546392796999</v>
      </c>
      <c r="AA4390">
        <v>7.0648092292201827</v>
      </c>
      <c r="AB4390">
        <v>17.31914535634445</v>
      </c>
      <c r="AC4390">
        <v>0</v>
      </c>
      <c r="AD4390">
        <v>0</v>
      </c>
      <c r="AE4390">
        <v>119.88114826760147</v>
      </c>
    </row>
    <row r="4391" spans="1:31" x14ac:dyDescent="0.25">
      <c r="A4391">
        <v>1831783</v>
      </c>
      <c r="B4391">
        <v>1</v>
      </c>
      <c r="C4391" t="s">
        <v>81</v>
      </c>
      <c r="D4391" t="s">
        <v>123</v>
      </c>
      <c r="E4391" t="s">
        <v>131</v>
      </c>
      <c r="F4391" t="s">
        <v>12672</v>
      </c>
      <c r="G4391" t="s">
        <v>133</v>
      </c>
      <c r="H4391" t="s">
        <v>134</v>
      </c>
      <c r="I4391" t="s">
        <v>135</v>
      </c>
      <c r="J4391" t="s">
        <v>136</v>
      </c>
      <c r="K4391" t="s">
        <v>137</v>
      </c>
      <c r="L4391" t="s">
        <v>12673</v>
      </c>
      <c r="M4391" t="s">
        <v>12674</v>
      </c>
      <c r="N4391">
        <v>3.284166666</v>
      </c>
      <c r="O4391">
        <v>0</v>
      </c>
      <c r="P4391">
        <v>7</v>
      </c>
      <c r="Q4391">
        <v>0</v>
      </c>
      <c r="R4391">
        <v>2</v>
      </c>
      <c r="S4391">
        <v>0</v>
      </c>
      <c r="T4391">
        <v>1</v>
      </c>
      <c r="U4391">
        <v>0</v>
      </c>
      <c r="V4391">
        <v>0</v>
      </c>
      <c r="W4391">
        <v>0</v>
      </c>
      <c r="X4391">
        <v>6.9858170286975003</v>
      </c>
      <c r="Y4391">
        <v>0</v>
      </c>
      <c r="Z4391">
        <v>3.2008260803362001</v>
      </c>
      <c r="AA4391">
        <v>0</v>
      </c>
      <c r="AB4391">
        <v>1.4978106115517249</v>
      </c>
      <c r="AC4391">
        <v>0</v>
      </c>
      <c r="AD4391">
        <v>0</v>
      </c>
      <c r="AE4391">
        <v>11.684453720585424</v>
      </c>
    </row>
    <row r="4392" spans="1:31" x14ac:dyDescent="0.25">
      <c r="A4392">
        <v>1831800</v>
      </c>
      <c r="B4392">
        <v>1</v>
      </c>
      <c r="C4392" t="s">
        <v>81</v>
      </c>
      <c r="D4392" t="s">
        <v>128</v>
      </c>
      <c r="E4392" t="s">
        <v>131</v>
      </c>
      <c r="F4392" t="s">
        <v>12675</v>
      </c>
      <c r="G4392" t="s">
        <v>133</v>
      </c>
      <c r="H4392" t="s">
        <v>134</v>
      </c>
      <c r="I4392" t="s">
        <v>135</v>
      </c>
      <c r="J4392" t="s">
        <v>136</v>
      </c>
      <c r="K4392" t="s">
        <v>137</v>
      </c>
      <c r="L4392" t="s">
        <v>12676</v>
      </c>
      <c r="M4392" t="s">
        <v>12677</v>
      </c>
      <c r="N4392">
        <v>1.68</v>
      </c>
      <c r="O4392">
        <v>0</v>
      </c>
      <c r="P4392">
        <v>140</v>
      </c>
      <c r="Q4392">
        <v>0</v>
      </c>
      <c r="R4392">
        <v>0</v>
      </c>
      <c r="S4392">
        <v>0</v>
      </c>
      <c r="T4392">
        <v>15</v>
      </c>
      <c r="U4392">
        <v>0</v>
      </c>
      <c r="V4392">
        <v>0</v>
      </c>
      <c r="W4392">
        <v>0</v>
      </c>
      <c r="X4392">
        <v>43.343095730113333</v>
      </c>
      <c r="Y4392">
        <v>0</v>
      </c>
      <c r="Z4392">
        <v>0</v>
      </c>
      <c r="AA4392">
        <v>0</v>
      </c>
      <c r="AB4392">
        <v>34.94487294152281</v>
      </c>
      <c r="AC4392">
        <v>0</v>
      </c>
      <c r="AD4392">
        <v>0</v>
      </c>
      <c r="AE4392">
        <v>78.28796867163615</v>
      </c>
    </row>
    <row r="4393" spans="1:31" x14ac:dyDescent="0.25">
      <c r="A4393">
        <v>1831700</v>
      </c>
      <c r="B4393">
        <v>1</v>
      </c>
      <c r="C4393" t="s">
        <v>81</v>
      </c>
      <c r="D4393" t="s">
        <v>115</v>
      </c>
      <c r="E4393" t="s">
        <v>154</v>
      </c>
      <c r="F4393" t="s">
        <v>12678</v>
      </c>
      <c r="G4393" t="s">
        <v>507</v>
      </c>
      <c r="H4393" t="s">
        <v>157</v>
      </c>
      <c r="I4393" t="s">
        <v>135</v>
      </c>
      <c r="J4393" t="s">
        <v>136</v>
      </c>
      <c r="K4393" t="s">
        <v>137</v>
      </c>
      <c r="L4393" t="s">
        <v>12679</v>
      </c>
      <c r="M4393" t="s">
        <v>12680</v>
      </c>
      <c r="N4393">
        <v>1.423333333</v>
      </c>
      <c r="O4393">
        <v>0</v>
      </c>
      <c r="P4393">
        <v>69</v>
      </c>
      <c r="Q4393">
        <v>0</v>
      </c>
      <c r="R4393">
        <v>3</v>
      </c>
      <c r="S4393">
        <v>0</v>
      </c>
      <c r="T4393">
        <v>5</v>
      </c>
      <c r="U4393">
        <v>0</v>
      </c>
      <c r="V4393">
        <v>0</v>
      </c>
      <c r="W4393">
        <v>0</v>
      </c>
      <c r="X4393">
        <v>17.750804704696005</v>
      </c>
      <c r="Y4393">
        <v>0</v>
      </c>
      <c r="Z4393">
        <v>5.8214107878628329</v>
      </c>
      <c r="AA4393">
        <v>0</v>
      </c>
      <c r="AB4393">
        <v>6.3382505109720011</v>
      </c>
      <c r="AC4393">
        <v>0</v>
      </c>
      <c r="AD4393">
        <v>0</v>
      </c>
      <c r="AE4393">
        <v>29.910466003530843</v>
      </c>
    </row>
    <row r="4394" spans="1:31" x14ac:dyDescent="0.25">
      <c r="A4394">
        <v>1832925</v>
      </c>
      <c r="B4394">
        <v>1</v>
      </c>
      <c r="C4394" t="s">
        <v>80</v>
      </c>
      <c r="D4394" t="s">
        <v>84</v>
      </c>
      <c r="E4394" t="s">
        <v>140</v>
      </c>
      <c r="F4394" t="s">
        <v>12681</v>
      </c>
      <c r="G4394" t="s">
        <v>142</v>
      </c>
      <c r="H4394" t="s">
        <v>134</v>
      </c>
      <c r="I4394" t="s">
        <v>135</v>
      </c>
      <c r="J4394" t="s">
        <v>136</v>
      </c>
      <c r="K4394" t="s">
        <v>137</v>
      </c>
      <c r="L4394" t="s">
        <v>12682</v>
      </c>
      <c r="M4394" t="s">
        <v>12683</v>
      </c>
      <c r="N4394">
        <v>3.644722222</v>
      </c>
      <c r="O4394">
        <v>0</v>
      </c>
      <c r="P4394">
        <v>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0.64912636361626674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0.64912636361626674</v>
      </c>
    </row>
    <row r="4395" spans="1:31" x14ac:dyDescent="0.25">
      <c r="A4395">
        <v>1832779</v>
      </c>
      <c r="B4395">
        <v>1</v>
      </c>
      <c r="C4395" t="s">
        <v>80</v>
      </c>
      <c r="D4395" t="s">
        <v>94</v>
      </c>
      <c r="E4395" t="s">
        <v>154</v>
      </c>
      <c r="F4395" t="s">
        <v>12684</v>
      </c>
      <c r="G4395" t="s">
        <v>175</v>
      </c>
      <c r="H4395" t="s">
        <v>157</v>
      </c>
      <c r="I4395" t="s">
        <v>135</v>
      </c>
      <c r="J4395" t="s">
        <v>136</v>
      </c>
      <c r="K4395" t="s">
        <v>137</v>
      </c>
      <c r="L4395" t="s">
        <v>12685</v>
      </c>
      <c r="M4395" t="s">
        <v>12686</v>
      </c>
      <c r="N4395">
        <v>2.9580555550000001</v>
      </c>
      <c r="O4395">
        <v>0</v>
      </c>
      <c r="P4395">
        <v>28</v>
      </c>
      <c r="Q4395">
        <v>0</v>
      </c>
      <c r="R4395">
        <v>1</v>
      </c>
      <c r="S4395">
        <v>0</v>
      </c>
      <c r="T4395">
        <v>3</v>
      </c>
      <c r="U4395">
        <v>0</v>
      </c>
      <c r="V4395">
        <v>0</v>
      </c>
      <c r="W4395">
        <v>0</v>
      </c>
      <c r="X4395">
        <v>7.7347495288967494</v>
      </c>
      <c r="Y4395">
        <v>0</v>
      </c>
      <c r="Z4395">
        <v>3.1385072281916671E-2</v>
      </c>
      <c r="AA4395">
        <v>0</v>
      </c>
      <c r="AB4395">
        <v>9.3959494541609789</v>
      </c>
      <c r="AC4395">
        <v>0</v>
      </c>
      <c r="AD4395">
        <v>0</v>
      </c>
      <c r="AE4395">
        <v>17.162084055339644</v>
      </c>
    </row>
    <row r="4396" spans="1:31" x14ac:dyDescent="0.25">
      <c r="A4396">
        <v>1833048</v>
      </c>
      <c r="B4396">
        <v>1</v>
      </c>
      <c r="C4396" t="s">
        <v>80</v>
      </c>
      <c r="D4396" t="s">
        <v>90</v>
      </c>
      <c r="E4396" t="s">
        <v>140</v>
      </c>
      <c r="F4396" t="s">
        <v>12687</v>
      </c>
      <c r="G4396" t="s">
        <v>142</v>
      </c>
      <c r="H4396" t="s">
        <v>134</v>
      </c>
      <c r="I4396" t="s">
        <v>135</v>
      </c>
      <c r="J4396" t="s">
        <v>136</v>
      </c>
      <c r="K4396" t="s">
        <v>137</v>
      </c>
      <c r="L4396" t="s">
        <v>12688</v>
      </c>
      <c r="M4396" t="s">
        <v>12689</v>
      </c>
      <c r="N4396">
        <v>1.88</v>
      </c>
      <c r="O4396">
        <v>0</v>
      </c>
      <c r="P4396">
        <v>2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1.3951027323322001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1.3951027323322001</v>
      </c>
    </row>
    <row r="4397" spans="1:31" x14ac:dyDescent="0.25">
      <c r="A4397">
        <v>1832172</v>
      </c>
      <c r="B4397">
        <v>1</v>
      </c>
      <c r="C4397" t="s">
        <v>80</v>
      </c>
      <c r="D4397" t="s">
        <v>89</v>
      </c>
      <c r="E4397" t="s">
        <v>131</v>
      </c>
      <c r="F4397" t="s">
        <v>12690</v>
      </c>
      <c r="G4397" t="s">
        <v>189</v>
      </c>
      <c r="H4397" t="s">
        <v>134</v>
      </c>
      <c r="I4397" t="s">
        <v>135</v>
      </c>
      <c r="J4397" t="s">
        <v>136</v>
      </c>
      <c r="K4397" t="s">
        <v>137</v>
      </c>
      <c r="L4397" t="s">
        <v>12691</v>
      </c>
      <c r="M4397" t="s">
        <v>12692</v>
      </c>
      <c r="N4397">
        <v>2.3066666659999999</v>
      </c>
      <c r="O4397">
        <v>0</v>
      </c>
      <c r="P4397">
        <v>11</v>
      </c>
      <c r="Q4397">
        <v>0</v>
      </c>
      <c r="R4397">
        <v>17</v>
      </c>
      <c r="S4397">
        <v>0</v>
      </c>
      <c r="T4397">
        <v>3</v>
      </c>
      <c r="U4397">
        <v>0</v>
      </c>
      <c r="V4397">
        <v>0</v>
      </c>
      <c r="W4397">
        <v>0</v>
      </c>
      <c r="X4397">
        <v>4.8312151742470011</v>
      </c>
      <c r="Y4397">
        <v>0</v>
      </c>
      <c r="Z4397">
        <v>15.663020610552602</v>
      </c>
      <c r="AA4397">
        <v>0</v>
      </c>
      <c r="AB4397">
        <v>0.33252690134999996</v>
      </c>
      <c r="AC4397">
        <v>0</v>
      </c>
      <c r="AD4397">
        <v>0</v>
      </c>
      <c r="AE4397">
        <v>20.826762686149603</v>
      </c>
    </row>
    <row r="4398" spans="1:31" x14ac:dyDescent="0.25">
      <c r="A4398">
        <v>1832885</v>
      </c>
      <c r="B4398">
        <v>1</v>
      </c>
      <c r="C4398" t="s">
        <v>81</v>
      </c>
      <c r="D4398" t="s">
        <v>128</v>
      </c>
      <c r="E4398" t="s">
        <v>140</v>
      </c>
      <c r="F4398" t="s">
        <v>12693</v>
      </c>
      <c r="G4398" t="s">
        <v>142</v>
      </c>
      <c r="H4398" t="s">
        <v>134</v>
      </c>
      <c r="I4398" t="s">
        <v>135</v>
      </c>
      <c r="J4398" t="s">
        <v>136</v>
      </c>
      <c r="K4398" t="s">
        <v>137</v>
      </c>
      <c r="L4398" t="s">
        <v>12694</v>
      </c>
      <c r="M4398" t="s">
        <v>12695</v>
      </c>
      <c r="N4398">
        <v>0.56555555499999999</v>
      </c>
      <c r="O4398">
        <v>0</v>
      </c>
      <c r="P4398">
        <v>2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0.48608978072200004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0.48608978072200004</v>
      </c>
    </row>
    <row r="4399" spans="1:31" x14ac:dyDescent="0.25">
      <c r="A4399">
        <v>1832719</v>
      </c>
      <c r="B4399">
        <v>1</v>
      </c>
      <c r="C4399" t="s">
        <v>80</v>
      </c>
      <c r="D4399" t="s">
        <v>105</v>
      </c>
      <c r="E4399" t="s">
        <v>140</v>
      </c>
      <c r="F4399" t="s">
        <v>12696</v>
      </c>
      <c r="G4399" t="s">
        <v>213</v>
      </c>
      <c r="H4399" t="s">
        <v>134</v>
      </c>
      <c r="I4399" t="s">
        <v>135</v>
      </c>
      <c r="J4399" t="s">
        <v>136</v>
      </c>
      <c r="K4399" t="s">
        <v>137</v>
      </c>
      <c r="L4399" t="s">
        <v>12697</v>
      </c>
      <c r="M4399" t="s">
        <v>12698</v>
      </c>
      <c r="N4399">
        <v>4.051388888</v>
      </c>
      <c r="O4399">
        <v>0</v>
      </c>
      <c r="P4399">
        <v>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0.63713249506841674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0.63713249506841674</v>
      </c>
    </row>
    <row r="4400" spans="1:31" x14ac:dyDescent="0.25">
      <c r="A4400">
        <v>1831860</v>
      </c>
      <c r="B4400">
        <v>1</v>
      </c>
      <c r="C4400" t="s">
        <v>80</v>
      </c>
      <c r="D4400" t="s">
        <v>83</v>
      </c>
      <c r="E4400" t="s">
        <v>131</v>
      </c>
      <c r="F4400" t="s">
        <v>5673</v>
      </c>
      <c r="G4400" t="s">
        <v>193</v>
      </c>
      <c r="H4400" t="s">
        <v>134</v>
      </c>
      <c r="I4400" t="s">
        <v>135</v>
      </c>
      <c r="J4400" t="s">
        <v>136</v>
      </c>
      <c r="K4400" t="s">
        <v>137</v>
      </c>
      <c r="L4400" t="s">
        <v>12699</v>
      </c>
      <c r="M4400" t="s">
        <v>12700</v>
      </c>
      <c r="N4400">
        <v>5.92</v>
      </c>
      <c r="O4400">
        <v>0</v>
      </c>
      <c r="P4400">
        <v>125</v>
      </c>
      <c r="Q4400">
        <v>0</v>
      </c>
      <c r="R4400">
        <v>0</v>
      </c>
      <c r="S4400">
        <v>0</v>
      </c>
      <c r="T4400">
        <v>1</v>
      </c>
      <c r="U4400">
        <v>0</v>
      </c>
      <c r="V4400">
        <v>0</v>
      </c>
      <c r="W4400">
        <v>0</v>
      </c>
      <c r="X4400">
        <v>198.14551529134127</v>
      </c>
      <c r="Y4400">
        <v>0</v>
      </c>
      <c r="Z4400">
        <v>0</v>
      </c>
      <c r="AA4400">
        <v>0</v>
      </c>
      <c r="AB4400">
        <v>11.875934425784299</v>
      </c>
      <c r="AC4400">
        <v>0</v>
      </c>
      <c r="AD4400">
        <v>0</v>
      </c>
      <c r="AE4400">
        <v>210.02144971712556</v>
      </c>
    </row>
    <row r="4401" spans="1:31" x14ac:dyDescent="0.25">
      <c r="A4401">
        <v>1832862</v>
      </c>
      <c r="B4401">
        <v>1</v>
      </c>
      <c r="C4401" t="s">
        <v>80</v>
      </c>
      <c r="D4401" t="s">
        <v>84</v>
      </c>
      <c r="E4401" t="s">
        <v>131</v>
      </c>
      <c r="F4401" t="s">
        <v>12701</v>
      </c>
      <c r="G4401" t="s">
        <v>133</v>
      </c>
      <c r="H4401" t="s">
        <v>134</v>
      </c>
      <c r="I4401" t="s">
        <v>135</v>
      </c>
      <c r="J4401" t="s">
        <v>136</v>
      </c>
      <c r="K4401" t="s">
        <v>137</v>
      </c>
      <c r="L4401" t="s">
        <v>12702</v>
      </c>
      <c r="M4401" t="s">
        <v>12703</v>
      </c>
      <c r="N4401">
        <v>2.3402777769999998</v>
      </c>
      <c r="O4401">
        <v>0</v>
      </c>
      <c r="P4401">
        <v>79</v>
      </c>
      <c r="Q4401">
        <v>0</v>
      </c>
      <c r="R4401">
        <v>0</v>
      </c>
      <c r="S4401">
        <v>0</v>
      </c>
      <c r="T4401">
        <v>2</v>
      </c>
      <c r="U4401">
        <v>0</v>
      </c>
      <c r="V4401">
        <v>0</v>
      </c>
      <c r="W4401">
        <v>0</v>
      </c>
      <c r="X4401">
        <v>33.932205357342177</v>
      </c>
      <c r="Y4401">
        <v>0</v>
      </c>
      <c r="Z4401">
        <v>0</v>
      </c>
      <c r="AA4401">
        <v>0</v>
      </c>
      <c r="AB4401">
        <v>0.16629395413691667</v>
      </c>
      <c r="AC4401">
        <v>0</v>
      </c>
      <c r="AD4401">
        <v>0</v>
      </c>
      <c r="AE4401">
        <v>34.098499311479095</v>
      </c>
    </row>
    <row r="4402" spans="1:31" x14ac:dyDescent="0.25">
      <c r="A4402">
        <v>1832258</v>
      </c>
      <c r="B4402">
        <v>1</v>
      </c>
      <c r="C4402" t="s">
        <v>80</v>
      </c>
      <c r="D4402" t="s">
        <v>103</v>
      </c>
      <c r="E4402" t="s">
        <v>268</v>
      </c>
      <c r="F4402" t="s">
        <v>1009</v>
      </c>
      <c r="G4402" t="s">
        <v>156</v>
      </c>
      <c r="H4402" t="s">
        <v>157</v>
      </c>
      <c r="I4402" t="s">
        <v>179</v>
      </c>
      <c r="J4402" t="s">
        <v>136</v>
      </c>
      <c r="K4402" t="s">
        <v>137</v>
      </c>
      <c r="L4402" t="s">
        <v>12704</v>
      </c>
      <c r="M4402" t="s">
        <v>12705</v>
      </c>
      <c r="N4402">
        <v>4.0555555E-2</v>
      </c>
      <c r="O4402">
        <v>0</v>
      </c>
      <c r="P4402">
        <v>1633</v>
      </c>
      <c r="Q4402">
        <v>30</v>
      </c>
      <c r="R4402">
        <v>173</v>
      </c>
      <c r="S4402">
        <v>14</v>
      </c>
      <c r="T4402">
        <v>185</v>
      </c>
      <c r="U4402">
        <v>2</v>
      </c>
      <c r="V4402">
        <v>1</v>
      </c>
      <c r="W4402">
        <v>0</v>
      </c>
      <c r="X4402">
        <v>16.172903436342569</v>
      </c>
      <c r="Y4402">
        <v>5.5843512978945782</v>
      </c>
      <c r="Z4402">
        <v>22.327021572617557</v>
      </c>
      <c r="AA4402">
        <v>4.3243121974906007</v>
      </c>
      <c r="AB4402">
        <v>10.537315660050904</v>
      </c>
      <c r="AC4402">
        <v>6.8350855211704999</v>
      </c>
      <c r="AD4402">
        <v>0.15179652307462499</v>
      </c>
      <c r="AE4402">
        <v>65.932786208641332</v>
      </c>
    </row>
    <row r="4403" spans="1:31" x14ac:dyDescent="0.25">
      <c r="A4403">
        <v>1831717</v>
      </c>
      <c r="B4403">
        <v>1</v>
      </c>
      <c r="C4403" t="s">
        <v>80</v>
      </c>
      <c r="D4403" t="s">
        <v>90</v>
      </c>
      <c r="E4403" t="s">
        <v>268</v>
      </c>
      <c r="F4403" t="s">
        <v>12706</v>
      </c>
      <c r="G4403" t="s">
        <v>386</v>
      </c>
      <c r="H4403" t="s">
        <v>157</v>
      </c>
      <c r="I4403" t="s">
        <v>135</v>
      </c>
      <c r="J4403" t="s">
        <v>136</v>
      </c>
      <c r="K4403" t="s">
        <v>151</v>
      </c>
      <c r="L4403" t="s">
        <v>12707</v>
      </c>
      <c r="M4403" t="s">
        <v>12708</v>
      </c>
      <c r="N4403">
        <v>0.12055555499999999</v>
      </c>
      <c r="O4403">
        <v>0</v>
      </c>
      <c r="P4403">
        <v>5570</v>
      </c>
      <c r="Q4403">
        <v>0</v>
      </c>
      <c r="R4403">
        <v>0</v>
      </c>
      <c r="S4403">
        <v>0</v>
      </c>
      <c r="T4403">
        <v>405</v>
      </c>
      <c r="U4403">
        <v>0</v>
      </c>
      <c r="V4403">
        <v>0</v>
      </c>
      <c r="W4403">
        <v>0</v>
      </c>
      <c r="X4403">
        <v>129.6875675680003</v>
      </c>
      <c r="Y4403">
        <v>0</v>
      </c>
      <c r="Z4403">
        <v>0</v>
      </c>
      <c r="AA4403">
        <v>0</v>
      </c>
      <c r="AB4403">
        <v>17.336909423177467</v>
      </c>
      <c r="AC4403">
        <v>0</v>
      </c>
      <c r="AD4403">
        <v>0</v>
      </c>
      <c r="AE4403">
        <v>147.02447699117778</v>
      </c>
    </row>
    <row r="4404" spans="1:31" x14ac:dyDescent="0.25">
      <c r="A4404">
        <v>1831966</v>
      </c>
      <c r="B4404">
        <v>1</v>
      </c>
      <c r="C4404" t="s">
        <v>80</v>
      </c>
      <c r="D4404" t="s">
        <v>100</v>
      </c>
      <c r="E4404" t="s">
        <v>140</v>
      </c>
      <c r="F4404" t="s">
        <v>12709</v>
      </c>
      <c r="G4404" t="s">
        <v>142</v>
      </c>
      <c r="H4404" t="s">
        <v>134</v>
      </c>
      <c r="I4404" t="s">
        <v>135</v>
      </c>
      <c r="J4404" t="s">
        <v>136</v>
      </c>
      <c r="K4404" t="s">
        <v>137</v>
      </c>
      <c r="L4404" t="s">
        <v>12710</v>
      </c>
      <c r="M4404" t="s">
        <v>12711</v>
      </c>
      <c r="N4404">
        <v>1.000277777</v>
      </c>
      <c r="O4404">
        <v>0</v>
      </c>
      <c r="P4404">
        <v>0</v>
      </c>
      <c r="Q4404">
        <v>0</v>
      </c>
      <c r="R4404">
        <v>2</v>
      </c>
      <c r="S4404">
        <v>0</v>
      </c>
      <c r="T4404">
        <v>1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0.4848706234502751</v>
      </c>
      <c r="AA4404">
        <v>0</v>
      </c>
      <c r="AB4404">
        <v>1.6605933437602223</v>
      </c>
      <c r="AC4404">
        <v>0</v>
      </c>
      <c r="AD4404">
        <v>0</v>
      </c>
      <c r="AE4404">
        <v>2.1454639672104974</v>
      </c>
    </row>
    <row r="4405" spans="1:31" x14ac:dyDescent="0.25">
      <c r="A4405">
        <v>1831780</v>
      </c>
      <c r="B4405">
        <v>1</v>
      </c>
      <c r="C4405" t="s">
        <v>81</v>
      </c>
      <c r="D4405" t="s">
        <v>114</v>
      </c>
      <c r="E4405" t="s">
        <v>202</v>
      </c>
      <c r="F4405" t="s">
        <v>2075</v>
      </c>
      <c r="G4405" t="s">
        <v>156</v>
      </c>
      <c r="H4405" t="s">
        <v>157</v>
      </c>
      <c r="I4405" t="s">
        <v>135</v>
      </c>
      <c r="J4405" t="s">
        <v>136</v>
      </c>
      <c r="K4405" t="s">
        <v>137</v>
      </c>
      <c r="L4405" t="s">
        <v>12712</v>
      </c>
      <c r="M4405" t="s">
        <v>12713</v>
      </c>
      <c r="N4405">
        <v>7.4999999999999997E-2</v>
      </c>
      <c r="O4405">
        <v>0</v>
      </c>
      <c r="P4405">
        <v>1610</v>
      </c>
      <c r="Q4405">
        <v>0</v>
      </c>
      <c r="R4405">
        <v>43</v>
      </c>
      <c r="S4405">
        <v>2</v>
      </c>
      <c r="T4405">
        <v>138</v>
      </c>
      <c r="U4405">
        <v>0</v>
      </c>
      <c r="V4405">
        <v>1</v>
      </c>
      <c r="W4405">
        <v>0</v>
      </c>
      <c r="X4405">
        <v>8.3779478086709886</v>
      </c>
      <c r="Y4405">
        <v>0</v>
      </c>
      <c r="Z4405">
        <v>0.14296450803750002</v>
      </c>
      <c r="AA4405">
        <v>0.21141561780900003</v>
      </c>
      <c r="AB4405">
        <v>1.3323473555287497</v>
      </c>
      <c r="AC4405">
        <v>0</v>
      </c>
      <c r="AD4405">
        <v>0</v>
      </c>
      <c r="AE4405">
        <v>10.064675290046237</v>
      </c>
    </row>
    <row r="4406" spans="1:31" x14ac:dyDescent="0.25">
      <c r="A4406">
        <v>1832845</v>
      </c>
      <c r="B4406">
        <v>1</v>
      </c>
      <c r="C4406" t="s">
        <v>80</v>
      </c>
      <c r="D4406" t="s">
        <v>84</v>
      </c>
      <c r="E4406" t="s">
        <v>154</v>
      </c>
      <c r="F4406" t="s">
        <v>12714</v>
      </c>
      <c r="G4406" t="s">
        <v>156</v>
      </c>
      <c r="H4406" t="s">
        <v>157</v>
      </c>
      <c r="I4406" t="s">
        <v>135</v>
      </c>
      <c r="J4406" t="s">
        <v>136</v>
      </c>
      <c r="K4406" t="s">
        <v>137</v>
      </c>
      <c r="L4406" t="s">
        <v>12715</v>
      </c>
      <c r="M4406" t="s">
        <v>12716</v>
      </c>
      <c r="N4406">
        <v>4.0477777770000003</v>
      </c>
      <c r="O4406">
        <v>0</v>
      </c>
      <c r="P4406">
        <v>151</v>
      </c>
      <c r="Q4406">
        <v>0</v>
      </c>
      <c r="R4406">
        <v>0</v>
      </c>
      <c r="S4406">
        <v>0</v>
      </c>
      <c r="T4406">
        <v>17</v>
      </c>
      <c r="U4406">
        <v>0</v>
      </c>
      <c r="V4406">
        <v>0</v>
      </c>
      <c r="W4406">
        <v>0</v>
      </c>
      <c r="X4406">
        <v>144.09065416513928</v>
      </c>
      <c r="Y4406">
        <v>0</v>
      </c>
      <c r="Z4406">
        <v>0</v>
      </c>
      <c r="AA4406">
        <v>0</v>
      </c>
      <c r="AB4406">
        <v>83.722435749714649</v>
      </c>
      <c r="AC4406">
        <v>0</v>
      </c>
      <c r="AD4406">
        <v>0</v>
      </c>
      <c r="AE4406">
        <v>227.81308991485395</v>
      </c>
    </row>
    <row r="4407" spans="1:31" x14ac:dyDescent="0.25">
      <c r="A4407">
        <v>1832822</v>
      </c>
      <c r="B4407">
        <v>1</v>
      </c>
      <c r="C4407" t="s">
        <v>81</v>
      </c>
      <c r="D4407" t="s">
        <v>113</v>
      </c>
      <c r="E4407" t="s">
        <v>164</v>
      </c>
      <c r="F4407" t="s">
        <v>12717</v>
      </c>
      <c r="G4407" t="s">
        <v>156</v>
      </c>
      <c r="H4407" t="s">
        <v>157</v>
      </c>
      <c r="I4407" t="s">
        <v>135</v>
      </c>
      <c r="J4407" t="s">
        <v>136</v>
      </c>
      <c r="K4407" t="s">
        <v>137</v>
      </c>
      <c r="L4407" t="s">
        <v>12718</v>
      </c>
      <c r="M4407" t="s">
        <v>12719</v>
      </c>
      <c r="N4407">
        <v>1.8091666660000001</v>
      </c>
      <c r="O4407">
        <v>0</v>
      </c>
      <c r="P4407">
        <v>494</v>
      </c>
      <c r="Q4407">
        <v>0</v>
      </c>
      <c r="R4407">
        <v>4</v>
      </c>
      <c r="S4407">
        <v>0</v>
      </c>
      <c r="T4407">
        <v>55</v>
      </c>
      <c r="U4407">
        <v>0</v>
      </c>
      <c r="V4407">
        <v>0</v>
      </c>
      <c r="W4407">
        <v>0</v>
      </c>
      <c r="X4407">
        <v>147.10861341433969</v>
      </c>
      <c r="Y4407">
        <v>0</v>
      </c>
      <c r="Z4407">
        <v>0.28801637677160002</v>
      </c>
      <c r="AA4407">
        <v>0</v>
      </c>
      <c r="AB4407">
        <v>43.479486984944025</v>
      </c>
      <c r="AC4407">
        <v>0</v>
      </c>
      <c r="AD4407">
        <v>0</v>
      </c>
      <c r="AE4407">
        <v>190.87611677605531</v>
      </c>
    </row>
    <row r="4408" spans="1:31" x14ac:dyDescent="0.25">
      <c r="A4408">
        <v>1832968</v>
      </c>
      <c r="B4408">
        <v>1</v>
      </c>
      <c r="C4408" t="s">
        <v>81</v>
      </c>
      <c r="D4408" t="s">
        <v>121</v>
      </c>
      <c r="E4408" t="s">
        <v>164</v>
      </c>
      <c r="F4408" t="s">
        <v>1947</v>
      </c>
      <c r="G4408" t="s">
        <v>156</v>
      </c>
      <c r="H4408" t="s">
        <v>157</v>
      </c>
      <c r="I4408" t="s">
        <v>135</v>
      </c>
      <c r="J4408" t="s">
        <v>136</v>
      </c>
      <c r="K4408" t="s">
        <v>137</v>
      </c>
      <c r="L4408" t="s">
        <v>12720</v>
      </c>
      <c r="M4408" t="s">
        <v>12721</v>
      </c>
      <c r="N4408">
        <v>0.86583333299999998</v>
      </c>
      <c r="O4408">
        <v>0</v>
      </c>
      <c r="P4408">
        <v>449</v>
      </c>
      <c r="Q4408">
        <v>0</v>
      </c>
      <c r="R4408">
        <v>36</v>
      </c>
      <c r="S4408">
        <v>0</v>
      </c>
      <c r="T4408">
        <v>12</v>
      </c>
      <c r="U4408">
        <v>0</v>
      </c>
      <c r="V4408">
        <v>0</v>
      </c>
      <c r="W4408">
        <v>0</v>
      </c>
      <c r="X4408">
        <v>58.765337715758399</v>
      </c>
      <c r="Y4408">
        <v>0</v>
      </c>
      <c r="Z4408">
        <v>9.5121787848681532</v>
      </c>
      <c r="AA4408">
        <v>0</v>
      </c>
      <c r="AB4408">
        <v>3.1416311235319339</v>
      </c>
      <c r="AC4408">
        <v>0</v>
      </c>
      <c r="AD4408">
        <v>0</v>
      </c>
      <c r="AE4408">
        <v>71.419147624158484</v>
      </c>
    </row>
    <row r="4409" spans="1:31" x14ac:dyDescent="0.25">
      <c r="A4409">
        <v>1832985</v>
      </c>
      <c r="B4409">
        <v>1</v>
      </c>
      <c r="C4409" t="s">
        <v>81</v>
      </c>
      <c r="D4409" t="s">
        <v>127</v>
      </c>
      <c r="E4409" t="s">
        <v>131</v>
      </c>
      <c r="F4409" t="s">
        <v>12722</v>
      </c>
      <c r="G4409" t="s">
        <v>133</v>
      </c>
      <c r="H4409" t="s">
        <v>134</v>
      </c>
      <c r="I4409" t="s">
        <v>135</v>
      </c>
      <c r="J4409" t="s">
        <v>136</v>
      </c>
      <c r="K4409" t="s">
        <v>137</v>
      </c>
      <c r="L4409" t="s">
        <v>12723</v>
      </c>
      <c r="M4409" t="s">
        <v>12724</v>
      </c>
      <c r="N4409">
        <v>4.9030555549999999</v>
      </c>
      <c r="O4409">
        <v>0</v>
      </c>
      <c r="P4409">
        <v>11</v>
      </c>
      <c r="Q4409">
        <v>0</v>
      </c>
      <c r="R4409">
        <v>1</v>
      </c>
      <c r="S4409">
        <v>0</v>
      </c>
      <c r="T4409">
        <v>1</v>
      </c>
      <c r="U4409">
        <v>0</v>
      </c>
      <c r="V4409">
        <v>0</v>
      </c>
      <c r="W4409">
        <v>0</v>
      </c>
      <c r="X4409">
        <v>12.355307671440412</v>
      </c>
      <c r="Y4409">
        <v>0</v>
      </c>
      <c r="Z4409">
        <v>0.45369037304733334</v>
      </c>
      <c r="AA4409">
        <v>0</v>
      </c>
      <c r="AB4409">
        <v>1.2723063214157917</v>
      </c>
      <c r="AC4409">
        <v>0</v>
      </c>
      <c r="AD4409">
        <v>0</v>
      </c>
      <c r="AE4409">
        <v>14.081304365903538</v>
      </c>
    </row>
    <row r="4410" spans="1:31" x14ac:dyDescent="0.25">
      <c r="A4410">
        <v>1831903</v>
      </c>
      <c r="B4410">
        <v>1</v>
      </c>
      <c r="C4410" t="s">
        <v>80</v>
      </c>
      <c r="D4410" t="s">
        <v>90</v>
      </c>
      <c r="E4410" t="s">
        <v>140</v>
      </c>
      <c r="F4410" t="s">
        <v>12725</v>
      </c>
      <c r="G4410" t="s">
        <v>142</v>
      </c>
      <c r="H4410" t="s">
        <v>134</v>
      </c>
      <c r="I4410" t="s">
        <v>135</v>
      </c>
      <c r="J4410" t="s">
        <v>136</v>
      </c>
      <c r="K4410" t="s">
        <v>137</v>
      </c>
      <c r="L4410" t="s">
        <v>12726</v>
      </c>
      <c r="M4410" t="s">
        <v>12727</v>
      </c>
      <c r="N4410">
        <v>2.3624999999999998</v>
      </c>
      <c r="O4410">
        <v>0</v>
      </c>
      <c r="P4410">
        <v>4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2.8314891105815505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2.8314891105815505</v>
      </c>
    </row>
    <row r="4411" spans="1:31" x14ac:dyDescent="0.25">
      <c r="A4411">
        <v>1832782</v>
      </c>
      <c r="B4411">
        <v>1</v>
      </c>
      <c r="C4411" t="s">
        <v>81</v>
      </c>
      <c r="D4411" t="s">
        <v>127</v>
      </c>
      <c r="E4411" t="s">
        <v>140</v>
      </c>
      <c r="F4411" t="s">
        <v>12728</v>
      </c>
      <c r="G4411" t="s">
        <v>142</v>
      </c>
      <c r="H4411" t="s">
        <v>134</v>
      </c>
      <c r="I4411" t="s">
        <v>135</v>
      </c>
      <c r="J4411" t="s">
        <v>136</v>
      </c>
      <c r="K4411" t="s">
        <v>137</v>
      </c>
      <c r="L4411" t="s">
        <v>12729</v>
      </c>
      <c r="M4411" t="s">
        <v>12730</v>
      </c>
      <c r="N4411">
        <v>7.8875000000000002</v>
      </c>
      <c r="O4411">
        <v>0</v>
      </c>
      <c r="P4411">
        <v>1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4.8756113044201497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4.8756113044201497</v>
      </c>
    </row>
    <row r="4412" spans="1:31" x14ac:dyDescent="0.25">
      <c r="A4412">
        <v>1832922</v>
      </c>
      <c r="B4412">
        <v>1</v>
      </c>
      <c r="C4412" t="s">
        <v>80</v>
      </c>
      <c r="D4412" t="s">
        <v>90</v>
      </c>
      <c r="E4412" t="s">
        <v>140</v>
      </c>
      <c r="F4412" t="s">
        <v>12731</v>
      </c>
      <c r="G4412" t="s">
        <v>142</v>
      </c>
      <c r="H4412" t="s">
        <v>134</v>
      </c>
      <c r="I4412" t="s">
        <v>135</v>
      </c>
      <c r="J4412" t="s">
        <v>136</v>
      </c>
      <c r="K4412" t="s">
        <v>137</v>
      </c>
      <c r="L4412" t="s">
        <v>12732</v>
      </c>
      <c r="M4412" t="s">
        <v>12733</v>
      </c>
      <c r="N4412">
        <v>3.1827777770000001</v>
      </c>
      <c r="O4412">
        <v>0</v>
      </c>
      <c r="P4412">
        <v>1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1.0384957523719001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1.0384957523719001</v>
      </c>
    </row>
    <row r="4413" spans="1:31" x14ac:dyDescent="0.25">
      <c r="A4413">
        <v>1832676</v>
      </c>
      <c r="B4413">
        <v>1</v>
      </c>
      <c r="C4413" t="s">
        <v>80</v>
      </c>
      <c r="D4413" t="s">
        <v>93</v>
      </c>
      <c r="E4413" t="s">
        <v>131</v>
      </c>
      <c r="F4413" t="s">
        <v>12734</v>
      </c>
      <c r="G4413" t="s">
        <v>133</v>
      </c>
      <c r="H4413" t="s">
        <v>134</v>
      </c>
      <c r="I4413" t="s">
        <v>135</v>
      </c>
      <c r="J4413" t="s">
        <v>136</v>
      </c>
      <c r="K4413" t="s">
        <v>137</v>
      </c>
      <c r="L4413" t="s">
        <v>12735</v>
      </c>
      <c r="M4413" t="s">
        <v>12736</v>
      </c>
      <c r="N4413">
        <v>4.2908333330000001</v>
      </c>
      <c r="O4413">
        <v>0</v>
      </c>
      <c r="P4413">
        <v>1</v>
      </c>
      <c r="Q4413">
        <v>0</v>
      </c>
      <c r="R4413">
        <v>4</v>
      </c>
      <c r="S4413">
        <v>0</v>
      </c>
      <c r="T4413">
        <v>6</v>
      </c>
      <c r="U4413">
        <v>0</v>
      </c>
      <c r="V4413">
        <v>0</v>
      </c>
      <c r="W4413">
        <v>0</v>
      </c>
      <c r="X4413">
        <v>7.7282107610250009E-3</v>
      </c>
      <c r="Y4413">
        <v>0</v>
      </c>
      <c r="Z4413">
        <v>37.326861634930907</v>
      </c>
      <c r="AA4413">
        <v>0</v>
      </c>
      <c r="AB4413">
        <v>70.877092600018727</v>
      </c>
      <c r="AC4413">
        <v>0</v>
      </c>
      <c r="AD4413">
        <v>0</v>
      </c>
      <c r="AE4413">
        <v>108.21168244571066</v>
      </c>
    </row>
    <row r="4414" spans="1:31" x14ac:dyDescent="0.25">
      <c r="A4414">
        <v>1831949</v>
      </c>
      <c r="B4414">
        <v>1</v>
      </c>
      <c r="C4414" t="s">
        <v>80</v>
      </c>
      <c r="D4414" t="s">
        <v>110</v>
      </c>
      <c r="E4414" t="s">
        <v>140</v>
      </c>
      <c r="F4414" t="s">
        <v>12737</v>
      </c>
      <c r="G4414" t="s">
        <v>142</v>
      </c>
      <c r="H4414" t="s">
        <v>134</v>
      </c>
      <c r="I4414" t="s">
        <v>135</v>
      </c>
      <c r="J4414" t="s">
        <v>136</v>
      </c>
      <c r="K4414" t="s">
        <v>137</v>
      </c>
      <c r="L4414" t="s">
        <v>12738</v>
      </c>
      <c r="M4414" t="s">
        <v>12739</v>
      </c>
      <c r="N4414">
        <v>1.2083333329999999</v>
      </c>
      <c r="O4414">
        <v>0</v>
      </c>
      <c r="P4414">
        <v>2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1.6667319989874503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1.6667319989874503</v>
      </c>
    </row>
    <row r="4415" spans="1:31" x14ac:dyDescent="0.25">
      <c r="A4415">
        <v>1831843</v>
      </c>
      <c r="B4415">
        <v>1</v>
      </c>
      <c r="C4415" t="s">
        <v>80</v>
      </c>
      <c r="D4415" t="s">
        <v>103</v>
      </c>
      <c r="E4415" t="s">
        <v>252</v>
      </c>
      <c r="F4415" t="s">
        <v>12740</v>
      </c>
      <c r="G4415" t="s">
        <v>1724</v>
      </c>
      <c r="H4415" t="s">
        <v>134</v>
      </c>
      <c r="I4415" t="s">
        <v>135</v>
      </c>
      <c r="J4415" t="s">
        <v>136</v>
      </c>
      <c r="K4415" t="s">
        <v>137</v>
      </c>
      <c r="L4415" t="s">
        <v>12741</v>
      </c>
      <c r="M4415" t="s">
        <v>12092</v>
      </c>
      <c r="N4415">
        <v>0.71055555500000001</v>
      </c>
      <c r="O4415">
        <v>0</v>
      </c>
      <c r="P4415">
        <v>0</v>
      </c>
      <c r="Q4415">
        <v>0</v>
      </c>
      <c r="R4415">
        <v>9</v>
      </c>
      <c r="S4415">
        <v>0</v>
      </c>
      <c r="T4415">
        <v>1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24.71251280674317</v>
      </c>
      <c r="AA4415">
        <v>0</v>
      </c>
      <c r="AB4415">
        <v>1.6580295407736332</v>
      </c>
      <c r="AC4415">
        <v>0</v>
      </c>
      <c r="AD4415">
        <v>0</v>
      </c>
      <c r="AE4415">
        <v>26.370542347516803</v>
      </c>
    </row>
    <row r="4416" spans="1:31" x14ac:dyDescent="0.25">
      <c r="A4416">
        <v>1832882</v>
      </c>
      <c r="B4416">
        <v>1</v>
      </c>
      <c r="C4416" t="s">
        <v>80</v>
      </c>
      <c r="D4416" t="s">
        <v>104</v>
      </c>
      <c r="E4416" t="s">
        <v>202</v>
      </c>
      <c r="F4416" t="s">
        <v>8971</v>
      </c>
      <c r="G4416" t="s">
        <v>156</v>
      </c>
      <c r="H4416" t="s">
        <v>157</v>
      </c>
      <c r="I4416" t="s">
        <v>135</v>
      </c>
      <c r="J4416" t="s">
        <v>136</v>
      </c>
      <c r="K4416" t="s">
        <v>137</v>
      </c>
      <c r="L4416" t="s">
        <v>12742</v>
      </c>
      <c r="M4416" t="s">
        <v>12743</v>
      </c>
      <c r="N4416">
        <v>0.36277777700000002</v>
      </c>
      <c r="O4416">
        <v>8</v>
      </c>
      <c r="P4416">
        <v>168</v>
      </c>
      <c r="Q4416">
        <v>10</v>
      </c>
      <c r="R4416">
        <v>27</v>
      </c>
      <c r="S4416">
        <v>11</v>
      </c>
      <c r="T4416">
        <v>60</v>
      </c>
      <c r="U4416">
        <v>1</v>
      </c>
      <c r="V4416">
        <v>0</v>
      </c>
      <c r="W4416">
        <v>8.4031770759432991</v>
      </c>
      <c r="X4416">
        <v>26.01278463972395</v>
      </c>
      <c r="Y4416">
        <v>5.1024388085648997</v>
      </c>
      <c r="Z4416">
        <v>11.47212873517763</v>
      </c>
      <c r="AA4416">
        <v>23.117786167328219</v>
      </c>
      <c r="AB4416">
        <v>45.884808012987754</v>
      </c>
      <c r="AC4416">
        <v>6.3617781185657494</v>
      </c>
      <c r="AD4416">
        <v>0</v>
      </c>
      <c r="AE4416">
        <v>126.35490155829152</v>
      </c>
    </row>
    <row r="4417" spans="1:31" x14ac:dyDescent="0.25">
      <c r="A4417">
        <v>1831720</v>
      </c>
      <c r="B4417">
        <v>1</v>
      </c>
      <c r="C4417" t="s">
        <v>80</v>
      </c>
      <c r="D4417" t="s">
        <v>90</v>
      </c>
      <c r="E4417" t="s">
        <v>268</v>
      </c>
      <c r="F4417" t="s">
        <v>12744</v>
      </c>
      <c r="G4417" t="s">
        <v>386</v>
      </c>
      <c r="H4417" t="s">
        <v>1252</v>
      </c>
      <c r="I4417" t="s">
        <v>135</v>
      </c>
      <c r="J4417" t="s">
        <v>136</v>
      </c>
      <c r="K4417" t="s">
        <v>151</v>
      </c>
      <c r="L4417" t="s">
        <v>12745</v>
      </c>
      <c r="M4417" t="s">
        <v>12746</v>
      </c>
      <c r="N4417">
        <v>9.1944444E-2</v>
      </c>
      <c r="O4417">
        <v>0</v>
      </c>
      <c r="P4417">
        <v>3348</v>
      </c>
      <c r="Q4417">
        <v>0</v>
      </c>
      <c r="R4417">
        <v>0</v>
      </c>
      <c r="S4417">
        <v>0</v>
      </c>
      <c r="T4417">
        <v>1030</v>
      </c>
      <c r="U4417">
        <v>0</v>
      </c>
      <c r="V4417">
        <v>4</v>
      </c>
      <c r="W4417">
        <v>0</v>
      </c>
      <c r="X4417">
        <v>55.245028320059745</v>
      </c>
      <c r="Y4417">
        <v>0</v>
      </c>
      <c r="Z4417">
        <v>0</v>
      </c>
      <c r="AA4417">
        <v>0</v>
      </c>
      <c r="AB4417">
        <v>29.420539241328498</v>
      </c>
      <c r="AC4417">
        <v>0</v>
      </c>
      <c r="AD4417">
        <v>1.0888401166820585</v>
      </c>
      <c r="AE4417">
        <v>85.754407678070308</v>
      </c>
    </row>
    <row r="4418" spans="1:31" x14ac:dyDescent="0.25">
      <c r="A4418">
        <v>1832859</v>
      </c>
      <c r="B4418">
        <v>1</v>
      </c>
      <c r="C4418" t="s">
        <v>81</v>
      </c>
      <c r="D4418" t="s">
        <v>123</v>
      </c>
      <c r="E4418" t="s">
        <v>164</v>
      </c>
      <c r="F4418" t="s">
        <v>4268</v>
      </c>
      <c r="G4418" t="s">
        <v>156</v>
      </c>
      <c r="H4418" t="s">
        <v>157</v>
      </c>
      <c r="I4418" t="s">
        <v>135</v>
      </c>
      <c r="J4418" t="s">
        <v>136</v>
      </c>
      <c r="K4418" t="s">
        <v>137</v>
      </c>
      <c r="L4418" t="s">
        <v>12747</v>
      </c>
      <c r="M4418" t="s">
        <v>12748</v>
      </c>
      <c r="N4418">
        <v>1.791666666</v>
      </c>
      <c r="O4418">
        <v>0</v>
      </c>
      <c r="P4418">
        <v>334</v>
      </c>
      <c r="Q4418">
        <v>120</v>
      </c>
      <c r="R4418">
        <v>45</v>
      </c>
      <c r="S4418">
        <v>9</v>
      </c>
      <c r="T4418">
        <v>27</v>
      </c>
      <c r="U4418">
        <v>0</v>
      </c>
      <c r="V4418">
        <v>0</v>
      </c>
      <c r="W4418">
        <v>0</v>
      </c>
      <c r="X4418">
        <v>120.58215427881348</v>
      </c>
      <c r="Y4418">
        <v>394.60946252875414</v>
      </c>
      <c r="Z4418">
        <v>112.66503325912952</v>
      </c>
      <c r="AA4418">
        <v>24.267225745080903</v>
      </c>
      <c r="AB4418">
        <v>36.39979474649401</v>
      </c>
      <c r="AC4418">
        <v>0</v>
      </c>
      <c r="AD4418">
        <v>0</v>
      </c>
      <c r="AE4418">
        <v>688.52367055827187</v>
      </c>
    </row>
    <row r="4419" spans="1:31" x14ac:dyDescent="0.25">
      <c r="A4419">
        <v>1831863</v>
      </c>
      <c r="B4419">
        <v>1</v>
      </c>
      <c r="C4419" t="s">
        <v>80</v>
      </c>
      <c r="D4419" t="s">
        <v>95</v>
      </c>
      <c r="E4419" t="s">
        <v>140</v>
      </c>
      <c r="F4419" t="s">
        <v>12749</v>
      </c>
      <c r="G4419" t="s">
        <v>246</v>
      </c>
      <c r="H4419" t="s">
        <v>134</v>
      </c>
      <c r="I4419" t="s">
        <v>135</v>
      </c>
      <c r="J4419" t="s">
        <v>136</v>
      </c>
      <c r="K4419" t="s">
        <v>137</v>
      </c>
      <c r="L4419" t="s">
        <v>12750</v>
      </c>
      <c r="M4419" t="s">
        <v>12751</v>
      </c>
      <c r="N4419">
        <v>4.5502777769999998</v>
      </c>
      <c r="O4419">
        <v>0</v>
      </c>
      <c r="P4419">
        <v>2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5.8006246190773165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5.8006246190773165</v>
      </c>
    </row>
    <row r="4420" spans="1:31" x14ac:dyDescent="0.25">
      <c r="A4420">
        <v>1831883</v>
      </c>
      <c r="B4420">
        <v>1</v>
      </c>
      <c r="C4420" t="s">
        <v>81</v>
      </c>
      <c r="D4420" t="s">
        <v>117</v>
      </c>
      <c r="E4420" t="s">
        <v>202</v>
      </c>
      <c r="F4420" t="s">
        <v>8355</v>
      </c>
      <c r="G4420" t="s">
        <v>156</v>
      </c>
      <c r="H4420" t="s">
        <v>157</v>
      </c>
      <c r="I4420" t="s">
        <v>179</v>
      </c>
      <c r="J4420" t="s">
        <v>136</v>
      </c>
      <c r="K4420" t="s">
        <v>137</v>
      </c>
      <c r="L4420" t="s">
        <v>12752</v>
      </c>
      <c r="M4420" t="s">
        <v>12753</v>
      </c>
      <c r="N4420">
        <v>1.9444444000000002E-2</v>
      </c>
      <c r="O4420">
        <v>12</v>
      </c>
      <c r="P4420">
        <v>18266</v>
      </c>
      <c r="Q4420">
        <v>271</v>
      </c>
      <c r="R4420">
        <v>722</v>
      </c>
      <c r="S4420">
        <v>68</v>
      </c>
      <c r="T4420">
        <v>2183</v>
      </c>
      <c r="U4420">
        <v>15</v>
      </c>
      <c r="V4420">
        <v>22</v>
      </c>
      <c r="W4420">
        <v>0.117080382062</v>
      </c>
      <c r="X4420">
        <v>56.752357246698651</v>
      </c>
      <c r="Y4420">
        <v>20.167874467883909</v>
      </c>
      <c r="Z4420">
        <v>8.0286910639767246</v>
      </c>
      <c r="AA4420">
        <v>10.448348993224915</v>
      </c>
      <c r="AB4420">
        <v>24.684433949958205</v>
      </c>
      <c r="AC4420">
        <v>26.244679009303997</v>
      </c>
      <c r="AD4420">
        <v>8.2075558519832494</v>
      </c>
      <c r="AE4420">
        <v>154.65102096509165</v>
      </c>
    </row>
    <row r="4421" spans="1:31" x14ac:dyDescent="0.25">
      <c r="A4421">
        <v>1832026</v>
      </c>
      <c r="B4421">
        <v>1</v>
      </c>
      <c r="C4421" t="s">
        <v>81</v>
      </c>
      <c r="D4421" t="s">
        <v>115</v>
      </c>
      <c r="E4421" t="s">
        <v>164</v>
      </c>
      <c r="F4421" t="s">
        <v>12754</v>
      </c>
      <c r="G4421" t="s">
        <v>156</v>
      </c>
      <c r="H4421" t="s">
        <v>157</v>
      </c>
      <c r="I4421" t="s">
        <v>179</v>
      </c>
      <c r="J4421" t="s">
        <v>136</v>
      </c>
      <c r="K4421" t="s">
        <v>137</v>
      </c>
      <c r="L4421" t="s">
        <v>12755</v>
      </c>
      <c r="M4421" t="s">
        <v>12756</v>
      </c>
      <c r="N4421">
        <v>2.2222222E-2</v>
      </c>
      <c r="O4421">
        <v>0</v>
      </c>
      <c r="P4421">
        <v>2080</v>
      </c>
      <c r="Q4421">
        <v>6</v>
      </c>
      <c r="R4421">
        <v>129</v>
      </c>
      <c r="S4421">
        <v>6</v>
      </c>
      <c r="T4421">
        <v>148</v>
      </c>
      <c r="U4421">
        <v>0</v>
      </c>
      <c r="V4421">
        <v>1</v>
      </c>
      <c r="W4421">
        <v>0</v>
      </c>
      <c r="X4421">
        <v>4.9849257223000025</v>
      </c>
      <c r="Y4421">
        <v>0.15903708506222225</v>
      </c>
      <c r="Z4421">
        <v>1.4906978796811106</v>
      </c>
      <c r="AA4421">
        <v>0.35144844348466664</v>
      </c>
      <c r="AB4421">
        <v>0.83955009154555582</v>
      </c>
      <c r="AC4421">
        <v>0</v>
      </c>
      <c r="AD4421">
        <v>2.1129408733333335E-4</v>
      </c>
      <c r="AE4421">
        <v>7.8258705161608919</v>
      </c>
    </row>
    <row r="4422" spans="1:31" x14ac:dyDescent="0.25">
      <c r="A4422">
        <v>1832696</v>
      </c>
      <c r="B4422">
        <v>1</v>
      </c>
      <c r="C4422" t="s">
        <v>80</v>
      </c>
      <c r="D4422" t="s">
        <v>103</v>
      </c>
      <c r="E4422" t="s">
        <v>154</v>
      </c>
      <c r="F4422" t="s">
        <v>12757</v>
      </c>
      <c r="G4422" t="s">
        <v>1021</v>
      </c>
      <c r="H4422" t="s">
        <v>157</v>
      </c>
      <c r="I4422" t="s">
        <v>135</v>
      </c>
      <c r="J4422" t="s">
        <v>136</v>
      </c>
      <c r="K4422" t="s">
        <v>137</v>
      </c>
      <c r="L4422" t="s">
        <v>12758</v>
      </c>
      <c r="M4422" t="s">
        <v>12759</v>
      </c>
      <c r="N4422">
        <v>0.64388888799999999</v>
      </c>
      <c r="O4422">
        <v>0</v>
      </c>
      <c r="P4422">
        <v>272</v>
      </c>
      <c r="Q4422">
        <v>0</v>
      </c>
      <c r="R4422">
        <v>0</v>
      </c>
      <c r="S4422">
        <v>0</v>
      </c>
      <c r="T4422">
        <v>6</v>
      </c>
      <c r="U4422">
        <v>0</v>
      </c>
      <c r="V4422">
        <v>0</v>
      </c>
      <c r="W4422">
        <v>0</v>
      </c>
      <c r="X4422">
        <v>46.927583621891202</v>
      </c>
      <c r="Y4422">
        <v>0</v>
      </c>
      <c r="Z4422">
        <v>0</v>
      </c>
      <c r="AA4422">
        <v>0</v>
      </c>
      <c r="AB4422">
        <v>2.3674127744751994</v>
      </c>
      <c r="AC4422">
        <v>0</v>
      </c>
      <c r="AD4422">
        <v>0</v>
      </c>
      <c r="AE4422">
        <v>49.2949963963664</v>
      </c>
    </row>
    <row r="4423" spans="1:31" x14ac:dyDescent="0.25">
      <c r="A4423">
        <v>1831763</v>
      </c>
      <c r="B4423">
        <v>1</v>
      </c>
      <c r="C4423" t="s">
        <v>80</v>
      </c>
      <c r="D4423" t="s">
        <v>103</v>
      </c>
      <c r="E4423" t="s">
        <v>164</v>
      </c>
      <c r="F4423" t="s">
        <v>12760</v>
      </c>
      <c r="G4423" t="s">
        <v>156</v>
      </c>
      <c r="H4423" t="s">
        <v>157</v>
      </c>
      <c r="I4423" t="s">
        <v>179</v>
      </c>
      <c r="J4423" t="s">
        <v>136</v>
      </c>
      <c r="K4423" t="s">
        <v>137</v>
      </c>
      <c r="L4423" t="s">
        <v>12761</v>
      </c>
      <c r="M4423" t="s">
        <v>12762</v>
      </c>
      <c r="N4423">
        <v>3.5555555000000003E-2</v>
      </c>
      <c r="O4423">
        <v>20</v>
      </c>
      <c r="P4423">
        <v>5300</v>
      </c>
      <c r="Q4423">
        <v>59</v>
      </c>
      <c r="R4423">
        <v>557</v>
      </c>
      <c r="S4423">
        <v>98</v>
      </c>
      <c r="T4423">
        <v>1117</v>
      </c>
      <c r="U4423">
        <v>17</v>
      </c>
      <c r="V4423">
        <v>4</v>
      </c>
      <c r="W4423">
        <v>0.29842110062613336</v>
      </c>
      <c r="X4423">
        <v>21.93606064410336</v>
      </c>
      <c r="Y4423">
        <v>8.5979116545696002</v>
      </c>
      <c r="Z4423">
        <v>4.6341078568924416</v>
      </c>
      <c r="AA4423">
        <v>13.518073585518218</v>
      </c>
      <c r="AB4423">
        <v>10.355185325622037</v>
      </c>
      <c r="AC4423">
        <v>19.911946756014935</v>
      </c>
      <c r="AD4423">
        <v>1.5315853327039999</v>
      </c>
      <c r="AE4423">
        <v>80.783292256050714</v>
      </c>
    </row>
    <row r="4424" spans="1:31" x14ac:dyDescent="0.25">
      <c r="A4424">
        <v>1832012</v>
      </c>
      <c r="B4424">
        <v>1</v>
      </c>
      <c r="C4424" t="s">
        <v>80</v>
      </c>
      <c r="D4424" t="s">
        <v>103</v>
      </c>
      <c r="E4424" t="s">
        <v>202</v>
      </c>
      <c r="F4424" t="s">
        <v>12763</v>
      </c>
      <c r="G4424" t="s">
        <v>235</v>
      </c>
      <c r="H4424" t="s">
        <v>157</v>
      </c>
      <c r="I4424" t="s">
        <v>135</v>
      </c>
      <c r="J4424" t="s">
        <v>3</v>
      </c>
      <c r="K4424" t="s">
        <v>137</v>
      </c>
      <c r="L4424" t="s">
        <v>12764</v>
      </c>
      <c r="M4424" t="s">
        <v>12765</v>
      </c>
      <c r="N4424">
        <v>1.1488888880000001</v>
      </c>
      <c r="O4424">
        <v>6</v>
      </c>
      <c r="P4424">
        <v>8523</v>
      </c>
      <c r="Q4424">
        <v>6</v>
      </c>
      <c r="R4424">
        <v>8</v>
      </c>
      <c r="S4424">
        <v>12</v>
      </c>
      <c r="T4424">
        <v>514</v>
      </c>
      <c r="U4424">
        <v>4</v>
      </c>
      <c r="V4424">
        <v>0</v>
      </c>
      <c r="W4424">
        <v>3.4387918974180001</v>
      </c>
      <c r="X4424">
        <v>2340.2923517678532</v>
      </c>
      <c r="Y4424">
        <v>358.16362235693856</v>
      </c>
      <c r="Z4424">
        <v>2.9733889667626756</v>
      </c>
      <c r="AA4424">
        <v>394.12450820578351</v>
      </c>
      <c r="AB4424">
        <v>585.13949807847712</v>
      </c>
      <c r="AC4424">
        <v>289.41376422850482</v>
      </c>
      <c r="AD4424">
        <v>0</v>
      </c>
      <c r="AE4424">
        <v>3973.5459255017381</v>
      </c>
    </row>
    <row r="4425" spans="1:31" x14ac:dyDescent="0.25">
      <c r="A4425">
        <v>1831926</v>
      </c>
      <c r="B4425">
        <v>1</v>
      </c>
      <c r="C4425" t="s">
        <v>80</v>
      </c>
      <c r="D4425" t="s">
        <v>106</v>
      </c>
      <c r="E4425" t="s">
        <v>164</v>
      </c>
      <c r="F4425" t="s">
        <v>2456</v>
      </c>
      <c r="G4425" t="s">
        <v>156</v>
      </c>
      <c r="H4425" t="s">
        <v>157</v>
      </c>
      <c r="I4425" t="s">
        <v>179</v>
      </c>
      <c r="J4425" t="s">
        <v>136</v>
      </c>
      <c r="K4425" t="s">
        <v>137</v>
      </c>
      <c r="L4425" t="s">
        <v>12766</v>
      </c>
      <c r="M4425" t="s">
        <v>12187</v>
      </c>
      <c r="N4425">
        <v>1.3888888E-2</v>
      </c>
      <c r="O4425">
        <v>1</v>
      </c>
      <c r="P4425">
        <v>186</v>
      </c>
      <c r="Q4425">
        <v>13</v>
      </c>
      <c r="R4425">
        <v>42</v>
      </c>
      <c r="S4425">
        <v>4</v>
      </c>
      <c r="T4425">
        <v>17</v>
      </c>
      <c r="U4425">
        <v>0</v>
      </c>
      <c r="V4425">
        <v>0</v>
      </c>
      <c r="W4425">
        <v>0</v>
      </c>
      <c r="X4425">
        <v>0.53286625528124976</v>
      </c>
      <c r="Y4425">
        <v>0.53189544875833328</v>
      </c>
      <c r="Z4425">
        <v>1.002048519625</v>
      </c>
      <c r="AA4425">
        <v>0.50020837742333335</v>
      </c>
      <c r="AB4425">
        <v>0.22719721216111113</v>
      </c>
      <c r="AC4425">
        <v>0</v>
      </c>
      <c r="AD4425">
        <v>0</v>
      </c>
      <c r="AE4425">
        <v>2.7942158132490276</v>
      </c>
    </row>
    <row r="4426" spans="1:31" x14ac:dyDescent="0.25">
      <c r="A4426">
        <v>1831820</v>
      </c>
      <c r="B4426">
        <v>1</v>
      </c>
      <c r="C4426" t="s">
        <v>80</v>
      </c>
      <c r="D4426" t="s">
        <v>90</v>
      </c>
      <c r="E4426" t="s">
        <v>140</v>
      </c>
      <c r="F4426" t="s">
        <v>12767</v>
      </c>
      <c r="G4426" t="s">
        <v>142</v>
      </c>
      <c r="H4426" t="s">
        <v>134</v>
      </c>
      <c r="I4426" t="s">
        <v>135</v>
      </c>
      <c r="J4426" t="s">
        <v>136</v>
      </c>
      <c r="K4426" t="s">
        <v>137</v>
      </c>
      <c r="L4426" t="s">
        <v>12768</v>
      </c>
      <c r="M4426" t="s">
        <v>12769</v>
      </c>
      <c r="N4426">
        <v>2.8719444439999999</v>
      </c>
      <c r="O4426">
        <v>0</v>
      </c>
      <c r="P4426">
        <v>4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2.3352491382344667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2.3352491382344667</v>
      </c>
    </row>
    <row r="4427" spans="1:31" x14ac:dyDescent="0.25">
      <c r="A4427">
        <v>1832894</v>
      </c>
      <c r="B4427">
        <v>1</v>
      </c>
      <c r="C4427" t="s">
        <v>80</v>
      </c>
      <c r="D4427" t="s">
        <v>102</v>
      </c>
      <c r="E4427" t="s">
        <v>154</v>
      </c>
      <c r="F4427" t="s">
        <v>12770</v>
      </c>
      <c r="G4427" t="s">
        <v>507</v>
      </c>
      <c r="H4427" t="s">
        <v>157</v>
      </c>
      <c r="I4427" t="s">
        <v>135</v>
      </c>
      <c r="J4427" t="s">
        <v>136</v>
      </c>
      <c r="K4427" t="s">
        <v>137</v>
      </c>
      <c r="L4427" t="s">
        <v>12771</v>
      </c>
      <c r="M4427" t="s">
        <v>12772</v>
      </c>
      <c r="N4427">
        <v>0.78861111100000003</v>
      </c>
      <c r="O4427">
        <v>0</v>
      </c>
      <c r="P4427">
        <v>102</v>
      </c>
      <c r="Q4427">
        <v>0</v>
      </c>
      <c r="R4427">
        <v>34</v>
      </c>
      <c r="S4427">
        <v>0</v>
      </c>
      <c r="T4427">
        <v>12</v>
      </c>
      <c r="U4427">
        <v>0</v>
      </c>
      <c r="V4427">
        <v>0</v>
      </c>
      <c r="W4427">
        <v>0</v>
      </c>
      <c r="X4427">
        <v>13.5772454485286</v>
      </c>
      <c r="Y4427">
        <v>0</v>
      </c>
      <c r="Z4427">
        <v>22.914473435198413</v>
      </c>
      <c r="AA4427">
        <v>0</v>
      </c>
      <c r="AB4427">
        <v>9.0191958567206854</v>
      </c>
      <c r="AC4427">
        <v>0</v>
      </c>
      <c r="AD4427">
        <v>0</v>
      </c>
      <c r="AE4427">
        <v>45.510914740447703</v>
      </c>
    </row>
    <row r="4428" spans="1:31" x14ac:dyDescent="0.25">
      <c r="A4428">
        <v>1831852</v>
      </c>
      <c r="B4428">
        <v>1</v>
      </c>
      <c r="C4428" t="s">
        <v>81</v>
      </c>
      <c r="D4428" t="s">
        <v>115</v>
      </c>
      <c r="E4428" t="s">
        <v>154</v>
      </c>
      <c r="F4428" t="s">
        <v>1114</v>
      </c>
      <c r="G4428" t="s">
        <v>150</v>
      </c>
      <c r="H4428" t="s">
        <v>157</v>
      </c>
      <c r="I4428" t="s">
        <v>135</v>
      </c>
      <c r="J4428" t="s">
        <v>136</v>
      </c>
      <c r="K4428" t="s">
        <v>151</v>
      </c>
      <c r="L4428" t="s">
        <v>12773</v>
      </c>
      <c r="M4428" t="s">
        <v>12774</v>
      </c>
      <c r="N4428">
        <v>7.3796638879999996</v>
      </c>
      <c r="O4428">
        <v>0</v>
      </c>
      <c r="P4428">
        <v>46</v>
      </c>
      <c r="Q4428">
        <v>0</v>
      </c>
      <c r="R4428">
        <v>1</v>
      </c>
      <c r="S4428">
        <v>0</v>
      </c>
      <c r="T4428">
        <v>1</v>
      </c>
      <c r="U4428">
        <v>0</v>
      </c>
      <c r="V4428">
        <v>0</v>
      </c>
      <c r="W4428">
        <v>0</v>
      </c>
      <c r="X4428">
        <v>36.257848587152061</v>
      </c>
      <c r="Y4428">
        <v>0</v>
      </c>
      <c r="Z4428">
        <v>2.7552906201647254</v>
      </c>
      <c r="AA4428">
        <v>0</v>
      </c>
      <c r="AB4428">
        <v>0.23852006355851668</v>
      </c>
      <c r="AC4428">
        <v>0</v>
      </c>
      <c r="AD4428">
        <v>0</v>
      </c>
      <c r="AE4428">
        <v>39.251659270875301</v>
      </c>
    </row>
    <row r="4429" spans="1:31" x14ac:dyDescent="0.25">
      <c r="A4429">
        <v>1832848</v>
      </c>
      <c r="B4429">
        <v>1</v>
      </c>
      <c r="C4429" t="s">
        <v>80</v>
      </c>
      <c r="D4429" t="s">
        <v>91</v>
      </c>
      <c r="E4429" t="s">
        <v>140</v>
      </c>
      <c r="F4429" t="s">
        <v>12775</v>
      </c>
      <c r="G4429" t="s">
        <v>142</v>
      </c>
      <c r="H4429" t="s">
        <v>134</v>
      </c>
      <c r="I4429" t="s">
        <v>135</v>
      </c>
      <c r="J4429" t="s">
        <v>136</v>
      </c>
      <c r="K4429" t="s">
        <v>137</v>
      </c>
      <c r="L4429" t="s">
        <v>12776</v>
      </c>
      <c r="M4429" t="s">
        <v>12777</v>
      </c>
      <c r="N4429">
        <v>1.075555555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0.30528877083093342</v>
      </c>
      <c r="AC4429">
        <v>0</v>
      </c>
      <c r="AD4429">
        <v>0</v>
      </c>
      <c r="AE4429">
        <v>0.30528877083093342</v>
      </c>
    </row>
    <row r="4430" spans="1:31" x14ac:dyDescent="0.25">
      <c r="A4430">
        <v>1832539</v>
      </c>
      <c r="B4430">
        <v>1</v>
      </c>
      <c r="C4430" t="s">
        <v>81</v>
      </c>
      <c r="D4430" t="s">
        <v>126</v>
      </c>
      <c r="E4430" t="s">
        <v>154</v>
      </c>
      <c r="F4430" t="s">
        <v>898</v>
      </c>
      <c r="G4430" t="s">
        <v>156</v>
      </c>
      <c r="H4430" t="s">
        <v>157</v>
      </c>
      <c r="I4430" t="s">
        <v>179</v>
      </c>
      <c r="J4430" t="s">
        <v>136</v>
      </c>
      <c r="K4430" t="s">
        <v>137</v>
      </c>
      <c r="L4430" t="s">
        <v>12778</v>
      </c>
      <c r="M4430" t="s">
        <v>12779</v>
      </c>
      <c r="N4430">
        <v>1.0555554999999999E-2</v>
      </c>
      <c r="O4430">
        <v>2</v>
      </c>
      <c r="P4430">
        <v>219</v>
      </c>
      <c r="Q4430">
        <v>33</v>
      </c>
      <c r="R4430">
        <v>91</v>
      </c>
      <c r="S4430">
        <v>5</v>
      </c>
      <c r="T4430">
        <v>23</v>
      </c>
      <c r="U4430">
        <v>0</v>
      </c>
      <c r="V4430">
        <v>0</v>
      </c>
      <c r="W4430">
        <v>8.8893268862E-3</v>
      </c>
      <c r="X4430">
        <v>0.36221544477344991</v>
      </c>
      <c r="Y4430">
        <v>3.4358042841521619</v>
      </c>
      <c r="Z4430">
        <v>0.77108729823866107</v>
      </c>
      <c r="AA4430">
        <v>0.30666428038460003</v>
      </c>
      <c r="AB4430">
        <v>0.80480630329353331</v>
      </c>
      <c r="AC4430">
        <v>0</v>
      </c>
      <c r="AD4430">
        <v>0</v>
      </c>
      <c r="AE4430">
        <v>5.6894669377286071</v>
      </c>
    </row>
    <row r="4431" spans="1:31" x14ac:dyDescent="0.25">
      <c r="A4431">
        <v>1831729</v>
      </c>
      <c r="B4431">
        <v>1</v>
      </c>
      <c r="C4431" t="s">
        <v>80</v>
      </c>
      <c r="D4431" t="s">
        <v>103</v>
      </c>
      <c r="E4431" t="s">
        <v>268</v>
      </c>
      <c r="F4431" t="s">
        <v>1009</v>
      </c>
      <c r="G4431" t="s">
        <v>156</v>
      </c>
      <c r="H4431" t="s">
        <v>157</v>
      </c>
      <c r="I4431" t="s">
        <v>135</v>
      </c>
      <c r="J4431" t="s">
        <v>136</v>
      </c>
      <c r="K4431" t="s">
        <v>137</v>
      </c>
      <c r="L4431" t="s">
        <v>12780</v>
      </c>
      <c r="M4431" t="s">
        <v>12781</v>
      </c>
      <c r="N4431">
        <v>0.63415722200000002</v>
      </c>
      <c r="O4431">
        <v>0</v>
      </c>
      <c r="P4431">
        <v>1633</v>
      </c>
      <c r="Q4431">
        <v>30</v>
      </c>
      <c r="R4431">
        <v>173</v>
      </c>
      <c r="S4431">
        <v>14</v>
      </c>
      <c r="T4431">
        <v>185</v>
      </c>
      <c r="U4431">
        <v>2</v>
      </c>
      <c r="V4431">
        <v>1</v>
      </c>
      <c r="W4431">
        <v>0</v>
      </c>
      <c r="X4431">
        <v>177.68563053670985</v>
      </c>
      <c r="Y4431">
        <v>58.982934315763345</v>
      </c>
      <c r="Z4431">
        <v>207.91962885355855</v>
      </c>
      <c r="AA4431">
        <v>40.1810848042891</v>
      </c>
      <c r="AB4431">
        <v>78.752785352330136</v>
      </c>
      <c r="AC4431">
        <v>39.125493053300502</v>
      </c>
      <c r="AD4431">
        <v>0.44290731434891667</v>
      </c>
      <c r="AE4431">
        <v>603.09046423030043</v>
      </c>
    </row>
    <row r="4432" spans="1:31" x14ac:dyDescent="0.25">
      <c r="A4432">
        <v>1831829</v>
      </c>
      <c r="B4432">
        <v>1</v>
      </c>
      <c r="C4432" t="s">
        <v>80</v>
      </c>
      <c r="D4432" t="s">
        <v>97</v>
      </c>
      <c r="E4432" t="s">
        <v>202</v>
      </c>
      <c r="F4432" t="s">
        <v>9282</v>
      </c>
      <c r="G4432" t="s">
        <v>156</v>
      </c>
      <c r="H4432" t="s">
        <v>157</v>
      </c>
      <c r="I4432" t="s">
        <v>135</v>
      </c>
      <c r="J4432" t="s">
        <v>136</v>
      </c>
      <c r="K4432" t="s">
        <v>137</v>
      </c>
      <c r="L4432" t="s">
        <v>12782</v>
      </c>
      <c r="M4432" t="s">
        <v>12783</v>
      </c>
      <c r="N4432">
        <v>0.43083333299999999</v>
      </c>
      <c r="O4432">
        <v>4</v>
      </c>
      <c r="P4432">
        <v>2395</v>
      </c>
      <c r="Q4432">
        <v>4</v>
      </c>
      <c r="R4432">
        <v>418</v>
      </c>
      <c r="S4432">
        <v>21</v>
      </c>
      <c r="T4432">
        <v>560</v>
      </c>
      <c r="U4432">
        <v>5</v>
      </c>
      <c r="V4432">
        <v>1</v>
      </c>
      <c r="W4432">
        <v>25.613686330062599</v>
      </c>
      <c r="X4432">
        <v>314.89017714068314</v>
      </c>
      <c r="Y4432">
        <v>6.4358072023168003</v>
      </c>
      <c r="Z4432">
        <v>77.707269500955562</v>
      </c>
      <c r="AA4432">
        <v>277.90940084241709</v>
      </c>
      <c r="AB4432">
        <v>215.60130742106205</v>
      </c>
      <c r="AC4432">
        <v>53.278746260613495</v>
      </c>
      <c r="AD4432">
        <v>13.429022326359748</v>
      </c>
      <c r="AE4432">
        <v>984.8654170244705</v>
      </c>
    </row>
    <row r="4433" spans="1:31" x14ac:dyDescent="0.25">
      <c r="A4433">
        <v>1833040</v>
      </c>
      <c r="B4433">
        <v>1</v>
      </c>
      <c r="C4433" t="s">
        <v>80</v>
      </c>
      <c r="D4433" t="s">
        <v>103</v>
      </c>
      <c r="E4433" t="s">
        <v>131</v>
      </c>
      <c r="F4433" t="s">
        <v>12784</v>
      </c>
      <c r="G4433" t="s">
        <v>133</v>
      </c>
      <c r="H4433" t="s">
        <v>134</v>
      </c>
      <c r="I4433" t="s">
        <v>135</v>
      </c>
      <c r="J4433" t="s">
        <v>136</v>
      </c>
      <c r="K4433" t="s">
        <v>137</v>
      </c>
      <c r="L4433" t="s">
        <v>12785</v>
      </c>
      <c r="M4433" t="s">
        <v>12786</v>
      </c>
      <c r="N4433">
        <v>1.215833333</v>
      </c>
      <c r="O4433">
        <v>0</v>
      </c>
      <c r="P4433">
        <v>0</v>
      </c>
      <c r="Q4433">
        <v>0</v>
      </c>
      <c r="R4433">
        <v>2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5.8472103765843926</v>
      </c>
      <c r="AA4433">
        <v>0</v>
      </c>
      <c r="AB4433">
        <v>0</v>
      </c>
      <c r="AC4433">
        <v>0</v>
      </c>
      <c r="AD4433">
        <v>0</v>
      </c>
      <c r="AE4433">
        <v>5.8472103765843926</v>
      </c>
    </row>
    <row r="4434" spans="1:31" x14ac:dyDescent="0.25">
      <c r="A4434">
        <v>1832493</v>
      </c>
      <c r="B4434">
        <v>1</v>
      </c>
      <c r="C4434" t="s">
        <v>80</v>
      </c>
      <c r="D4434" t="s">
        <v>97</v>
      </c>
      <c r="E4434" t="s">
        <v>131</v>
      </c>
      <c r="F4434" t="s">
        <v>12787</v>
      </c>
      <c r="G4434" t="s">
        <v>150</v>
      </c>
      <c r="H4434" t="s">
        <v>134</v>
      </c>
      <c r="I4434" t="s">
        <v>135</v>
      </c>
      <c r="J4434" t="s">
        <v>136</v>
      </c>
      <c r="K4434" t="s">
        <v>151</v>
      </c>
      <c r="L4434" t="s">
        <v>12788</v>
      </c>
      <c r="M4434" t="s">
        <v>12789</v>
      </c>
      <c r="N4434">
        <v>2.8213694440000001</v>
      </c>
      <c r="O4434">
        <v>0</v>
      </c>
      <c r="P4434">
        <v>40</v>
      </c>
      <c r="Q4434">
        <v>0</v>
      </c>
      <c r="R4434">
        <v>23</v>
      </c>
      <c r="S4434">
        <v>0</v>
      </c>
      <c r="T4434">
        <v>8</v>
      </c>
      <c r="U4434">
        <v>0</v>
      </c>
      <c r="V4434">
        <v>0</v>
      </c>
      <c r="W4434">
        <v>0</v>
      </c>
      <c r="X4434">
        <v>51.591105682525757</v>
      </c>
      <c r="Y4434">
        <v>0</v>
      </c>
      <c r="Z4434">
        <v>43.983493346713963</v>
      </c>
      <c r="AA4434">
        <v>0</v>
      </c>
      <c r="AB4434">
        <v>11.758864325838877</v>
      </c>
      <c r="AC4434">
        <v>0</v>
      </c>
      <c r="AD4434">
        <v>0</v>
      </c>
      <c r="AE4434">
        <v>107.33346335507859</v>
      </c>
    </row>
    <row r="4435" spans="1:31" x14ac:dyDescent="0.25">
      <c r="A4435">
        <v>1833034</v>
      </c>
      <c r="B4435">
        <v>1</v>
      </c>
      <c r="C4435" t="s">
        <v>81</v>
      </c>
      <c r="D4435" t="s">
        <v>117</v>
      </c>
      <c r="E4435" t="s">
        <v>140</v>
      </c>
      <c r="F4435" t="s">
        <v>12790</v>
      </c>
      <c r="G4435" t="s">
        <v>142</v>
      </c>
      <c r="H4435" t="s">
        <v>134</v>
      </c>
      <c r="I4435" t="s">
        <v>135</v>
      </c>
      <c r="J4435" t="s">
        <v>136</v>
      </c>
      <c r="K4435" t="s">
        <v>137</v>
      </c>
      <c r="L4435" t="s">
        <v>12791</v>
      </c>
      <c r="M4435" t="s">
        <v>12792</v>
      </c>
      <c r="N4435">
        <v>0.78888888800000001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</row>
    <row r="4436" spans="1:31" x14ac:dyDescent="0.25">
      <c r="A4436">
        <v>1831952</v>
      </c>
      <c r="B4436">
        <v>1</v>
      </c>
      <c r="C4436" t="s">
        <v>81</v>
      </c>
      <c r="D4436" t="s">
        <v>118</v>
      </c>
      <c r="E4436" t="s">
        <v>154</v>
      </c>
      <c r="F4436" t="s">
        <v>12793</v>
      </c>
      <c r="G4436" t="s">
        <v>225</v>
      </c>
      <c r="H4436" t="s">
        <v>157</v>
      </c>
      <c r="I4436" t="s">
        <v>135</v>
      </c>
      <c r="J4436" t="s">
        <v>136</v>
      </c>
      <c r="K4436" t="s">
        <v>151</v>
      </c>
      <c r="L4436" t="s">
        <v>12794</v>
      </c>
      <c r="M4436" t="s">
        <v>12795</v>
      </c>
      <c r="N4436">
        <v>0.22961000000000001</v>
      </c>
      <c r="O4436">
        <v>0</v>
      </c>
      <c r="P4436">
        <v>17</v>
      </c>
      <c r="Q4436">
        <v>0</v>
      </c>
      <c r="R4436">
        <v>4</v>
      </c>
      <c r="S4436">
        <v>0</v>
      </c>
      <c r="T4436">
        <v>2</v>
      </c>
      <c r="U4436">
        <v>0</v>
      </c>
      <c r="V4436">
        <v>0</v>
      </c>
      <c r="W4436">
        <v>0</v>
      </c>
      <c r="X4436">
        <v>0.94683756488875015</v>
      </c>
      <c r="Y4436">
        <v>0</v>
      </c>
      <c r="Z4436">
        <v>0.18524175925125003</v>
      </c>
      <c r="AA4436">
        <v>0</v>
      </c>
      <c r="AB4436">
        <v>0.15993652625545834</v>
      </c>
      <c r="AC4436">
        <v>0</v>
      </c>
      <c r="AD4436">
        <v>0</v>
      </c>
      <c r="AE4436">
        <v>1.2920158503954586</v>
      </c>
    </row>
    <row r="4437" spans="1:31" x14ac:dyDescent="0.25">
      <c r="A4437">
        <v>1833017</v>
      </c>
      <c r="B4437">
        <v>1</v>
      </c>
      <c r="C4437" t="s">
        <v>81</v>
      </c>
      <c r="D4437" t="s">
        <v>127</v>
      </c>
      <c r="E4437" t="s">
        <v>164</v>
      </c>
      <c r="F4437" t="s">
        <v>12796</v>
      </c>
      <c r="G4437" t="s">
        <v>175</v>
      </c>
      <c r="H4437" t="s">
        <v>157</v>
      </c>
      <c r="I4437" t="s">
        <v>135</v>
      </c>
      <c r="J4437" t="s">
        <v>136</v>
      </c>
      <c r="K4437" t="s">
        <v>137</v>
      </c>
      <c r="L4437" t="s">
        <v>12797</v>
      </c>
      <c r="M4437" t="s">
        <v>12798</v>
      </c>
      <c r="N4437">
        <v>3.235833333</v>
      </c>
      <c r="O4437">
        <v>2</v>
      </c>
      <c r="P4437">
        <v>8</v>
      </c>
      <c r="Q4437">
        <v>172</v>
      </c>
      <c r="R4437">
        <v>100</v>
      </c>
      <c r="S4437">
        <v>14</v>
      </c>
      <c r="T4437">
        <v>4</v>
      </c>
      <c r="U4437">
        <v>2</v>
      </c>
      <c r="V4437">
        <v>0</v>
      </c>
      <c r="W4437">
        <v>8.4239057630665997</v>
      </c>
      <c r="X4437">
        <v>2.4450053115061507</v>
      </c>
      <c r="Y4437">
        <v>853.0638915303241</v>
      </c>
      <c r="Z4437">
        <v>161.02757926839143</v>
      </c>
      <c r="AA4437">
        <v>121.8667717179455</v>
      </c>
      <c r="AB4437">
        <v>11.342417179908265</v>
      </c>
      <c r="AC4437">
        <v>164.85364494476082</v>
      </c>
      <c r="AD4437">
        <v>0</v>
      </c>
      <c r="AE4437">
        <v>1323.023215715903</v>
      </c>
    </row>
    <row r="4438" spans="1:31" x14ac:dyDescent="0.25">
      <c r="A4438">
        <v>1832934</v>
      </c>
      <c r="B4438">
        <v>1</v>
      </c>
      <c r="C4438" t="s">
        <v>81</v>
      </c>
      <c r="D4438" t="s">
        <v>127</v>
      </c>
      <c r="E4438" t="s">
        <v>140</v>
      </c>
      <c r="F4438" t="s">
        <v>12799</v>
      </c>
      <c r="G4438" t="s">
        <v>142</v>
      </c>
      <c r="H4438" t="s">
        <v>134</v>
      </c>
      <c r="I4438" t="s">
        <v>135</v>
      </c>
      <c r="J4438" t="s">
        <v>136</v>
      </c>
      <c r="K4438" t="s">
        <v>137</v>
      </c>
      <c r="L4438" t="s">
        <v>12800</v>
      </c>
      <c r="M4438" t="s">
        <v>12801</v>
      </c>
      <c r="N4438">
        <v>0.99944444399999999</v>
      </c>
      <c r="O4438">
        <v>0</v>
      </c>
      <c r="P4438">
        <v>12</v>
      </c>
      <c r="Q4438">
        <v>0</v>
      </c>
      <c r="R4438">
        <v>0</v>
      </c>
      <c r="S4438">
        <v>0</v>
      </c>
      <c r="T4438">
        <v>1</v>
      </c>
      <c r="U4438">
        <v>0</v>
      </c>
      <c r="V4438">
        <v>0</v>
      </c>
      <c r="W4438">
        <v>0</v>
      </c>
      <c r="X4438">
        <v>2.6438511824507751</v>
      </c>
      <c r="Y4438">
        <v>0</v>
      </c>
      <c r="Z4438">
        <v>0</v>
      </c>
      <c r="AA4438">
        <v>0</v>
      </c>
      <c r="AB4438">
        <v>0.2686635762431</v>
      </c>
      <c r="AC4438">
        <v>0</v>
      </c>
      <c r="AD4438">
        <v>0</v>
      </c>
      <c r="AE4438">
        <v>2.9125147586938751</v>
      </c>
    </row>
    <row r="4439" spans="1:31" x14ac:dyDescent="0.25">
      <c r="A4439">
        <v>1832679</v>
      </c>
      <c r="B4439">
        <v>1</v>
      </c>
      <c r="C4439" t="s">
        <v>80</v>
      </c>
      <c r="D4439" t="s">
        <v>94</v>
      </c>
      <c r="E4439" t="s">
        <v>154</v>
      </c>
      <c r="F4439" t="s">
        <v>12802</v>
      </c>
      <c r="G4439" t="s">
        <v>175</v>
      </c>
      <c r="H4439" t="s">
        <v>157</v>
      </c>
      <c r="I4439" t="s">
        <v>135</v>
      </c>
      <c r="J4439" t="s">
        <v>136</v>
      </c>
      <c r="K4439" t="s">
        <v>137</v>
      </c>
      <c r="L4439" t="s">
        <v>12803</v>
      </c>
      <c r="M4439" t="s">
        <v>12804</v>
      </c>
      <c r="N4439">
        <v>1.2952777769999999</v>
      </c>
      <c r="O4439">
        <v>0</v>
      </c>
      <c r="P4439">
        <v>0</v>
      </c>
      <c r="Q4439">
        <v>0</v>
      </c>
      <c r="R4439">
        <v>11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16.577959567352966</v>
      </c>
      <c r="AA4439">
        <v>0</v>
      </c>
      <c r="AB4439">
        <v>0</v>
      </c>
      <c r="AC4439">
        <v>0</v>
      </c>
      <c r="AD4439">
        <v>0</v>
      </c>
      <c r="AE4439">
        <v>16.577959567352966</v>
      </c>
    </row>
    <row r="4440" spans="1:31" x14ac:dyDescent="0.25">
      <c r="A4440">
        <v>1832977</v>
      </c>
      <c r="B4440">
        <v>1</v>
      </c>
      <c r="C4440" t="s">
        <v>81</v>
      </c>
      <c r="D4440" t="s">
        <v>114</v>
      </c>
      <c r="E4440" t="s">
        <v>154</v>
      </c>
      <c r="F4440" t="s">
        <v>12805</v>
      </c>
      <c r="G4440" t="s">
        <v>175</v>
      </c>
      <c r="H4440" t="s">
        <v>157</v>
      </c>
      <c r="I4440" t="s">
        <v>135</v>
      </c>
      <c r="J4440" t="s">
        <v>136</v>
      </c>
      <c r="K4440" t="s">
        <v>137</v>
      </c>
      <c r="L4440" t="s">
        <v>12806</v>
      </c>
      <c r="M4440" t="s">
        <v>12807</v>
      </c>
      <c r="N4440">
        <v>2.7736111110000001</v>
      </c>
      <c r="O4440">
        <v>0</v>
      </c>
      <c r="P4440">
        <v>58</v>
      </c>
      <c r="Q4440">
        <v>0</v>
      </c>
      <c r="R4440">
        <v>3</v>
      </c>
      <c r="S4440">
        <v>0</v>
      </c>
      <c r="T4440">
        <v>7</v>
      </c>
      <c r="U4440">
        <v>0</v>
      </c>
      <c r="V4440">
        <v>0</v>
      </c>
      <c r="W4440">
        <v>0</v>
      </c>
      <c r="X4440">
        <v>18.529123211438776</v>
      </c>
      <c r="Y4440">
        <v>0</v>
      </c>
      <c r="Z4440">
        <v>1.0705987702133334E-2</v>
      </c>
      <c r="AA4440">
        <v>0</v>
      </c>
      <c r="AB4440">
        <v>0.2498132700431667</v>
      </c>
      <c r="AC4440">
        <v>0</v>
      </c>
      <c r="AD4440">
        <v>0</v>
      </c>
      <c r="AE4440">
        <v>18.789642469184077</v>
      </c>
    </row>
    <row r="4441" spans="1:31" x14ac:dyDescent="0.25">
      <c r="A4441">
        <v>1832811</v>
      </c>
      <c r="B4441">
        <v>1</v>
      </c>
      <c r="C4441" t="s">
        <v>80</v>
      </c>
      <c r="D4441" t="s">
        <v>105</v>
      </c>
      <c r="E4441" t="s">
        <v>154</v>
      </c>
      <c r="F4441" t="s">
        <v>12808</v>
      </c>
      <c r="G4441" t="s">
        <v>156</v>
      </c>
      <c r="H4441" t="s">
        <v>157</v>
      </c>
      <c r="I4441" t="s">
        <v>135</v>
      </c>
      <c r="J4441" t="s">
        <v>136</v>
      </c>
      <c r="K4441" t="s">
        <v>137</v>
      </c>
      <c r="L4441" t="s">
        <v>12809</v>
      </c>
      <c r="M4441" t="s">
        <v>12810</v>
      </c>
      <c r="N4441">
        <v>0.49388888800000003</v>
      </c>
      <c r="O4441">
        <v>1</v>
      </c>
      <c r="P4441">
        <v>2189</v>
      </c>
      <c r="Q4441">
        <v>2</v>
      </c>
      <c r="R4441">
        <v>240</v>
      </c>
      <c r="S4441">
        <v>22</v>
      </c>
      <c r="T4441">
        <v>275</v>
      </c>
      <c r="U4441">
        <v>5</v>
      </c>
      <c r="V4441">
        <v>3</v>
      </c>
      <c r="W4441">
        <v>0.43497719749000008</v>
      </c>
      <c r="X4441">
        <v>261.14206463174685</v>
      </c>
      <c r="Y4441">
        <v>0.95062148370946664</v>
      </c>
      <c r="Z4441">
        <v>25.555495503880181</v>
      </c>
      <c r="AA4441">
        <v>143.3779085470691</v>
      </c>
      <c r="AB4441">
        <v>180.12667345241493</v>
      </c>
      <c r="AC4441">
        <v>213.11051502754219</v>
      </c>
      <c r="AD4441">
        <v>1.6909119977411666</v>
      </c>
      <c r="AE4441">
        <v>826.38916784159392</v>
      </c>
    </row>
    <row r="4442" spans="1:31" x14ac:dyDescent="0.25">
      <c r="A4442">
        <v>1831909</v>
      </c>
      <c r="B4442">
        <v>1</v>
      </c>
      <c r="C4442" t="s">
        <v>80</v>
      </c>
      <c r="D4442" t="s">
        <v>97</v>
      </c>
      <c r="E4442" t="s">
        <v>164</v>
      </c>
      <c r="F4442" t="s">
        <v>2096</v>
      </c>
      <c r="G4442" t="s">
        <v>156</v>
      </c>
      <c r="H4442" t="s">
        <v>157</v>
      </c>
      <c r="I4442" t="s">
        <v>135</v>
      </c>
      <c r="J4442" t="s">
        <v>136</v>
      </c>
      <c r="K4442" t="s">
        <v>137</v>
      </c>
      <c r="L4442" t="s">
        <v>12811</v>
      </c>
      <c r="M4442" t="s">
        <v>12812</v>
      </c>
      <c r="N4442">
        <v>0.83805555499999995</v>
      </c>
      <c r="O4442">
        <v>0</v>
      </c>
      <c r="P4442">
        <v>0</v>
      </c>
      <c r="Q4442">
        <v>0</v>
      </c>
      <c r="R4442">
        <v>0</v>
      </c>
      <c r="S4442">
        <v>2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417.92649178144802</v>
      </c>
      <c r="AB4442">
        <v>0</v>
      </c>
      <c r="AC4442">
        <v>0</v>
      </c>
      <c r="AD4442">
        <v>0</v>
      </c>
      <c r="AE4442">
        <v>417.92649178144802</v>
      </c>
    </row>
    <row r="4443" spans="1:31" x14ac:dyDescent="0.25">
      <c r="A4443">
        <v>1832599</v>
      </c>
      <c r="B4443">
        <v>1</v>
      </c>
      <c r="C4443" t="s">
        <v>80</v>
      </c>
      <c r="D4443" t="s">
        <v>83</v>
      </c>
      <c r="E4443" t="s">
        <v>164</v>
      </c>
      <c r="F4443" t="s">
        <v>12813</v>
      </c>
      <c r="G4443" t="s">
        <v>156</v>
      </c>
      <c r="H4443" t="s">
        <v>157</v>
      </c>
      <c r="I4443" t="s">
        <v>179</v>
      </c>
      <c r="J4443" t="s">
        <v>136</v>
      </c>
      <c r="K4443" t="s">
        <v>137</v>
      </c>
      <c r="L4443" t="s">
        <v>12814</v>
      </c>
      <c r="M4443" t="s">
        <v>12815</v>
      </c>
      <c r="N4443">
        <v>1.7222221999999999E-2</v>
      </c>
      <c r="O4443">
        <v>0</v>
      </c>
      <c r="P4443">
        <v>4829</v>
      </c>
      <c r="Q4443">
        <v>0</v>
      </c>
      <c r="R4443">
        <v>28</v>
      </c>
      <c r="S4443">
        <v>31</v>
      </c>
      <c r="T4443">
        <v>743</v>
      </c>
      <c r="U4443">
        <v>23</v>
      </c>
      <c r="V4443">
        <v>33</v>
      </c>
      <c r="W4443">
        <v>0</v>
      </c>
      <c r="X4443">
        <v>22.726727715452995</v>
      </c>
      <c r="Y4443">
        <v>0</v>
      </c>
      <c r="Z4443">
        <v>0.43050767526471123</v>
      </c>
      <c r="AA4443">
        <v>14.689799923387151</v>
      </c>
      <c r="AB4443">
        <v>15.640069349462344</v>
      </c>
      <c r="AC4443">
        <v>80.466197368418023</v>
      </c>
      <c r="AD4443">
        <v>13.307789191475667</v>
      </c>
      <c r="AE4443">
        <v>147.26109122346091</v>
      </c>
    </row>
    <row r="4444" spans="1:31" x14ac:dyDescent="0.25">
      <c r="A4444">
        <v>1831766</v>
      </c>
      <c r="B4444">
        <v>1</v>
      </c>
      <c r="C4444" t="s">
        <v>80</v>
      </c>
      <c r="D4444" t="s">
        <v>100</v>
      </c>
      <c r="E4444" t="s">
        <v>154</v>
      </c>
      <c r="F4444" t="s">
        <v>2417</v>
      </c>
      <c r="G4444" t="s">
        <v>156</v>
      </c>
      <c r="H4444" t="s">
        <v>157</v>
      </c>
      <c r="I4444" t="s">
        <v>135</v>
      </c>
      <c r="J4444" t="s">
        <v>136</v>
      </c>
      <c r="K4444" t="s">
        <v>137</v>
      </c>
      <c r="L4444" t="s">
        <v>12816</v>
      </c>
      <c r="M4444" t="s">
        <v>12817</v>
      </c>
      <c r="N4444">
        <v>1.2069444439999999</v>
      </c>
      <c r="O4444">
        <v>0</v>
      </c>
      <c r="P4444">
        <v>123</v>
      </c>
      <c r="Q4444">
        <v>0</v>
      </c>
      <c r="R4444">
        <v>0</v>
      </c>
      <c r="S4444">
        <v>0</v>
      </c>
      <c r="T4444">
        <v>10</v>
      </c>
      <c r="U4444">
        <v>0</v>
      </c>
      <c r="V4444">
        <v>0</v>
      </c>
      <c r="W4444">
        <v>0</v>
      </c>
      <c r="X4444">
        <v>26.570927087690414</v>
      </c>
      <c r="Y4444">
        <v>0</v>
      </c>
      <c r="Z4444">
        <v>0</v>
      </c>
      <c r="AA4444">
        <v>0</v>
      </c>
      <c r="AB4444">
        <v>5.3512379965770531</v>
      </c>
      <c r="AC4444">
        <v>0</v>
      </c>
      <c r="AD4444">
        <v>0</v>
      </c>
      <c r="AE4444">
        <v>31.922165084267469</v>
      </c>
    </row>
    <row r="4445" spans="1:31" x14ac:dyDescent="0.25">
      <c r="A4445">
        <v>1832762</v>
      </c>
      <c r="B4445">
        <v>1</v>
      </c>
      <c r="C4445" t="s">
        <v>81</v>
      </c>
      <c r="D4445" t="s">
        <v>123</v>
      </c>
      <c r="E4445" t="s">
        <v>131</v>
      </c>
      <c r="F4445" t="s">
        <v>6585</v>
      </c>
      <c r="G4445" t="s">
        <v>133</v>
      </c>
      <c r="H4445" t="s">
        <v>134</v>
      </c>
      <c r="I4445" t="s">
        <v>135</v>
      </c>
      <c r="J4445" t="s">
        <v>136</v>
      </c>
      <c r="K4445" t="s">
        <v>137</v>
      </c>
      <c r="L4445" t="s">
        <v>12818</v>
      </c>
      <c r="M4445" t="s">
        <v>12819</v>
      </c>
      <c r="N4445">
        <v>2.5719444440000001</v>
      </c>
      <c r="O4445">
        <v>0</v>
      </c>
      <c r="P4445">
        <v>1</v>
      </c>
      <c r="Q4445">
        <v>0</v>
      </c>
      <c r="R4445">
        <v>8</v>
      </c>
      <c r="S4445">
        <v>0</v>
      </c>
      <c r="T4445">
        <v>2</v>
      </c>
      <c r="U4445">
        <v>0</v>
      </c>
      <c r="V4445">
        <v>0</v>
      </c>
      <c r="W4445">
        <v>0</v>
      </c>
      <c r="X4445">
        <v>0.6097655149607667</v>
      </c>
      <c r="Y4445">
        <v>0</v>
      </c>
      <c r="Z4445">
        <v>2.4986740099681328</v>
      </c>
      <c r="AA4445">
        <v>0</v>
      </c>
      <c r="AB4445">
        <v>3.3645816410090501</v>
      </c>
      <c r="AC4445">
        <v>0</v>
      </c>
      <c r="AD4445">
        <v>0</v>
      </c>
      <c r="AE4445">
        <v>6.4730211659379497</v>
      </c>
    </row>
    <row r="4446" spans="1:31" x14ac:dyDescent="0.25">
      <c r="A4446">
        <v>1831978</v>
      </c>
      <c r="B4446">
        <v>1</v>
      </c>
      <c r="C4446" t="s">
        <v>81</v>
      </c>
      <c r="D4446" t="s">
        <v>118</v>
      </c>
      <c r="E4446" t="s">
        <v>164</v>
      </c>
      <c r="F4446" t="s">
        <v>10208</v>
      </c>
      <c r="G4446" t="s">
        <v>156</v>
      </c>
      <c r="H4446" t="s">
        <v>157</v>
      </c>
      <c r="I4446" t="s">
        <v>179</v>
      </c>
      <c r="J4446" t="s">
        <v>136</v>
      </c>
      <c r="K4446" t="s">
        <v>137</v>
      </c>
      <c r="L4446" t="s">
        <v>12820</v>
      </c>
      <c r="M4446" t="s">
        <v>12821</v>
      </c>
      <c r="N4446">
        <v>8.3333330000000001E-3</v>
      </c>
      <c r="O4446">
        <v>1</v>
      </c>
      <c r="P4446">
        <v>353</v>
      </c>
      <c r="Q4446">
        <v>44</v>
      </c>
      <c r="R4446">
        <v>33</v>
      </c>
      <c r="S4446">
        <v>9</v>
      </c>
      <c r="T4446">
        <v>38</v>
      </c>
      <c r="U4446">
        <v>0</v>
      </c>
      <c r="V4446">
        <v>0</v>
      </c>
      <c r="W4446">
        <v>2.1000149999999998E-3</v>
      </c>
      <c r="X4446">
        <v>0.40554573059099991</v>
      </c>
      <c r="Y4446">
        <v>3.9917363137998332</v>
      </c>
      <c r="Z4446">
        <v>0.15453042130075004</v>
      </c>
      <c r="AA4446">
        <v>0.55473073715775001</v>
      </c>
      <c r="AB4446">
        <v>0.31478673232583326</v>
      </c>
      <c r="AC4446">
        <v>0</v>
      </c>
      <c r="AD4446">
        <v>0</v>
      </c>
      <c r="AE4446">
        <v>5.4234299501751666</v>
      </c>
    </row>
    <row r="4447" spans="1:31" x14ac:dyDescent="0.25">
      <c r="A4447">
        <v>1832642</v>
      </c>
      <c r="B4447">
        <v>1</v>
      </c>
      <c r="C4447" t="s">
        <v>80</v>
      </c>
      <c r="D4447" t="s">
        <v>82</v>
      </c>
      <c r="E4447" t="s">
        <v>252</v>
      </c>
      <c r="F4447" t="s">
        <v>12822</v>
      </c>
      <c r="G4447" t="s">
        <v>150</v>
      </c>
      <c r="H4447" t="s">
        <v>134</v>
      </c>
      <c r="I4447" t="s">
        <v>135</v>
      </c>
      <c r="J4447" t="s">
        <v>136</v>
      </c>
      <c r="K4447" t="s">
        <v>151</v>
      </c>
      <c r="L4447" t="s">
        <v>12823</v>
      </c>
      <c r="M4447" t="s">
        <v>12824</v>
      </c>
      <c r="N4447">
        <v>1.5891666659999999</v>
      </c>
      <c r="O4447">
        <v>0</v>
      </c>
      <c r="P4447">
        <v>398</v>
      </c>
      <c r="Q4447">
        <v>0</v>
      </c>
      <c r="R4447">
        <v>0</v>
      </c>
      <c r="S4447">
        <v>0</v>
      </c>
      <c r="T4447">
        <v>37</v>
      </c>
      <c r="U4447">
        <v>0</v>
      </c>
      <c r="V4447">
        <v>1</v>
      </c>
      <c r="W4447">
        <v>0</v>
      </c>
      <c r="X4447">
        <v>140.69520577112513</v>
      </c>
      <c r="Y4447">
        <v>0</v>
      </c>
      <c r="Z4447">
        <v>0</v>
      </c>
      <c r="AA4447">
        <v>0</v>
      </c>
      <c r="AB4447">
        <v>25.075639263360294</v>
      </c>
      <c r="AC4447">
        <v>0</v>
      </c>
      <c r="AD4447">
        <v>23.157975573092848</v>
      </c>
      <c r="AE4447">
        <v>188.92882060757827</v>
      </c>
    </row>
    <row r="4448" spans="1:31" x14ac:dyDescent="0.25">
      <c r="A4448">
        <v>1832619</v>
      </c>
      <c r="B4448">
        <v>1</v>
      </c>
      <c r="C4448" t="s">
        <v>80</v>
      </c>
      <c r="D4448" t="s">
        <v>110</v>
      </c>
      <c r="E4448" t="s">
        <v>140</v>
      </c>
      <c r="F4448" t="s">
        <v>12825</v>
      </c>
      <c r="G4448" t="s">
        <v>142</v>
      </c>
      <c r="H4448" t="s">
        <v>134</v>
      </c>
      <c r="I4448" t="s">
        <v>135</v>
      </c>
      <c r="J4448" t="s">
        <v>136</v>
      </c>
      <c r="K4448" t="s">
        <v>137</v>
      </c>
      <c r="L4448" t="s">
        <v>12826</v>
      </c>
      <c r="M4448" t="s">
        <v>12827</v>
      </c>
      <c r="N4448">
        <v>0.637222222</v>
      </c>
      <c r="O4448">
        <v>0</v>
      </c>
      <c r="P4448">
        <v>3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0.3826580481788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0.3826580481788</v>
      </c>
    </row>
    <row r="4449" spans="1:31" x14ac:dyDescent="0.25">
      <c r="A4449">
        <v>1833054</v>
      </c>
      <c r="B4449">
        <v>1</v>
      </c>
      <c r="C4449" t="s">
        <v>80</v>
      </c>
      <c r="D4449" t="s">
        <v>96</v>
      </c>
      <c r="E4449" t="s">
        <v>140</v>
      </c>
      <c r="F4449" t="s">
        <v>12828</v>
      </c>
      <c r="G4449" t="s">
        <v>213</v>
      </c>
      <c r="H4449" t="s">
        <v>134</v>
      </c>
      <c r="I4449" t="s">
        <v>135</v>
      </c>
      <c r="J4449" t="s">
        <v>136</v>
      </c>
      <c r="K4449" t="s">
        <v>137</v>
      </c>
      <c r="L4449" t="s">
        <v>12829</v>
      </c>
      <c r="M4449" t="s">
        <v>12830</v>
      </c>
      <c r="N4449">
        <v>1.380833333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0.36841895352188336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0.36841895352188336</v>
      </c>
    </row>
    <row r="4450" spans="1:31" x14ac:dyDescent="0.25">
      <c r="A4450">
        <v>1832911</v>
      </c>
      <c r="B4450">
        <v>1</v>
      </c>
      <c r="C4450" t="s">
        <v>80</v>
      </c>
      <c r="D4450" t="s">
        <v>105</v>
      </c>
      <c r="E4450" t="s">
        <v>223</v>
      </c>
      <c r="F4450" t="s">
        <v>12831</v>
      </c>
      <c r="G4450" t="s">
        <v>1055</v>
      </c>
      <c r="H4450" t="s">
        <v>134</v>
      </c>
      <c r="I4450" t="s">
        <v>135</v>
      </c>
      <c r="J4450" t="s">
        <v>136</v>
      </c>
      <c r="K4450" t="s">
        <v>137</v>
      </c>
      <c r="L4450" t="s">
        <v>12832</v>
      </c>
      <c r="M4450" t="s">
        <v>12833</v>
      </c>
      <c r="N4450">
        <v>3.6241666659999998</v>
      </c>
      <c r="O4450">
        <v>0</v>
      </c>
      <c r="P4450">
        <v>6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14.705648682549768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14.705648682549768</v>
      </c>
    </row>
    <row r="4451" spans="1:31" x14ac:dyDescent="0.25">
      <c r="A4451">
        <v>1832662</v>
      </c>
      <c r="B4451">
        <v>1</v>
      </c>
      <c r="C4451" t="s">
        <v>81</v>
      </c>
      <c r="D4451" t="s">
        <v>128</v>
      </c>
      <c r="E4451" t="s">
        <v>202</v>
      </c>
      <c r="F4451" t="s">
        <v>1437</v>
      </c>
      <c r="G4451" t="s">
        <v>156</v>
      </c>
      <c r="H4451" t="s">
        <v>157</v>
      </c>
      <c r="I4451" t="s">
        <v>135</v>
      </c>
      <c r="J4451" t="s">
        <v>136</v>
      </c>
      <c r="K4451" t="s">
        <v>137</v>
      </c>
      <c r="L4451" t="s">
        <v>12834</v>
      </c>
      <c r="M4451" t="s">
        <v>12835</v>
      </c>
      <c r="N4451">
        <v>0.140833333</v>
      </c>
      <c r="O4451">
        <v>36</v>
      </c>
      <c r="P4451">
        <v>4257</v>
      </c>
      <c r="Q4451">
        <v>461</v>
      </c>
      <c r="R4451">
        <v>323</v>
      </c>
      <c r="S4451">
        <v>42</v>
      </c>
      <c r="T4451">
        <v>423</v>
      </c>
      <c r="U4451">
        <v>5</v>
      </c>
      <c r="V4451">
        <v>0</v>
      </c>
      <c r="W4451">
        <v>1.8759565655210251</v>
      </c>
      <c r="X4451">
        <v>105.49898517350354</v>
      </c>
      <c r="Y4451">
        <v>82.041013221163837</v>
      </c>
      <c r="Z4451">
        <v>23.892699265519287</v>
      </c>
      <c r="AA4451">
        <v>160.47673759270663</v>
      </c>
      <c r="AB4451">
        <v>25.596098559919792</v>
      </c>
      <c r="AC4451">
        <v>66.131750495167509</v>
      </c>
      <c r="AD4451">
        <v>0</v>
      </c>
      <c r="AE4451">
        <v>465.51324087350162</v>
      </c>
    </row>
    <row r="4452" spans="1:31" x14ac:dyDescent="0.25">
      <c r="A4452">
        <v>1832748</v>
      </c>
      <c r="B4452">
        <v>1</v>
      </c>
      <c r="C4452" t="s">
        <v>80</v>
      </c>
      <c r="D4452" t="s">
        <v>107</v>
      </c>
      <c r="E4452" t="s">
        <v>131</v>
      </c>
      <c r="F4452" t="s">
        <v>12836</v>
      </c>
      <c r="G4452" t="s">
        <v>133</v>
      </c>
      <c r="H4452" t="s">
        <v>134</v>
      </c>
      <c r="I4452" t="s">
        <v>135</v>
      </c>
      <c r="J4452" t="s">
        <v>136</v>
      </c>
      <c r="K4452" t="s">
        <v>137</v>
      </c>
      <c r="L4452" t="s">
        <v>12837</v>
      </c>
      <c r="M4452" t="s">
        <v>12838</v>
      </c>
      <c r="N4452">
        <v>3.2741666660000002</v>
      </c>
      <c r="O4452">
        <v>0</v>
      </c>
      <c r="P4452">
        <v>87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18.754353334482307</v>
      </c>
      <c r="Y4452">
        <v>0</v>
      </c>
      <c r="Z4452">
        <v>0</v>
      </c>
      <c r="AA4452">
        <v>0</v>
      </c>
      <c r="AB4452">
        <v>5.3942598294820012</v>
      </c>
      <c r="AC4452">
        <v>0</v>
      </c>
      <c r="AD4452">
        <v>0</v>
      </c>
      <c r="AE4452">
        <v>24.148613163964306</v>
      </c>
    </row>
    <row r="4453" spans="1:31" x14ac:dyDescent="0.25">
      <c r="A4453">
        <v>1832997</v>
      </c>
      <c r="B4453">
        <v>1</v>
      </c>
      <c r="C4453" t="s">
        <v>81</v>
      </c>
      <c r="D4453" t="s">
        <v>127</v>
      </c>
      <c r="E4453" t="s">
        <v>268</v>
      </c>
      <c r="F4453" t="s">
        <v>11609</v>
      </c>
      <c r="G4453" t="s">
        <v>156</v>
      </c>
      <c r="H4453" t="s">
        <v>157</v>
      </c>
      <c r="I4453" t="s">
        <v>135</v>
      </c>
      <c r="J4453" t="s">
        <v>136</v>
      </c>
      <c r="K4453" t="s">
        <v>137</v>
      </c>
      <c r="L4453" t="s">
        <v>12839</v>
      </c>
      <c r="M4453" t="s">
        <v>12840</v>
      </c>
      <c r="N4453">
        <v>0.28333333300000002</v>
      </c>
      <c r="O4453">
        <v>7</v>
      </c>
      <c r="P4453">
        <v>1602</v>
      </c>
      <c r="Q4453">
        <v>381</v>
      </c>
      <c r="R4453">
        <v>557</v>
      </c>
      <c r="S4453">
        <v>50</v>
      </c>
      <c r="T4453">
        <v>199</v>
      </c>
      <c r="U4453">
        <v>14</v>
      </c>
      <c r="V4453">
        <v>2</v>
      </c>
      <c r="W4453">
        <v>1.8082832242760003</v>
      </c>
      <c r="X4453">
        <v>128.09959639517896</v>
      </c>
      <c r="Y4453">
        <v>163.38223560777797</v>
      </c>
      <c r="Z4453">
        <v>101.46256118256068</v>
      </c>
      <c r="AA4453">
        <v>61.919408931601858</v>
      </c>
      <c r="AB4453">
        <v>27.485420236236987</v>
      </c>
      <c r="AC4453">
        <v>237.98539992127999</v>
      </c>
      <c r="AD4453">
        <v>6.6806232717974998</v>
      </c>
      <c r="AE4453">
        <v>728.82352877070991</v>
      </c>
    </row>
    <row r="4454" spans="1:31" x14ac:dyDescent="0.25">
      <c r="A4454">
        <v>1832705</v>
      </c>
      <c r="B4454">
        <v>1</v>
      </c>
      <c r="C4454" t="s">
        <v>80</v>
      </c>
      <c r="D4454" t="s">
        <v>104</v>
      </c>
      <c r="E4454" t="s">
        <v>140</v>
      </c>
      <c r="F4454" t="s">
        <v>12841</v>
      </c>
      <c r="G4454" t="s">
        <v>213</v>
      </c>
      <c r="H4454" t="s">
        <v>134</v>
      </c>
      <c r="I4454" t="s">
        <v>135</v>
      </c>
      <c r="J4454" t="s">
        <v>136</v>
      </c>
      <c r="K4454" t="s">
        <v>137</v>
      </c>
      <c r="L4454" t="s">
        <v>12842</v>
      </c>
      <c r="M4454" t="s">
        <v>12843</v>
      </c>
      <c r="N4454">
        <v>6.8383333329999996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1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0.47776928132720003</v>
      </c>
      <c r="AC4454">
        <v>0</v>
      </c>
      <c r="AD4454">
        <v>0</v>
      </c>
      <c r="AE4454">
        <v>0.47776928132720003</v>
      </c>
    </row>
    <row r="4455" spans="1:31" x14ac:dyDescent="0.25">
      <c r="A4455">
        <v>1831826</v>
      </c>
      <c r="B4455">
        <v>1</v>
      </c>
      <c r="C4455" t="s">
        <v>80</v>
      </c>
      <c r="D4455" t="s">
        <v>82</v>
      </c>
      <c r="E4455" t="s">
        <v>131</v>
      </c>
      <c r="F4455" t="s">
        <v>12844</v>
      </c>
      <c r="G4455" t="s">
        <v>150</v>
      </c>
      <c r="H4455" t="s">
        <v>134</v>
      </c>
      <c r="I4455" t="s">
        <v>135</v>
      </c>
      <c r="J4455" t="s">
        <v>136</v>
      </c>
      <c r="K4455" t="s">
        <v>151</v>
      </c>
      <c r="L4455" t="s">
        <v>12845</v>
      </c>
      <c r="M4455" t="s">
        <v>12846</v>
      </c>
      <c r="N4455">
        <v>3.343658333</v>
      </c>
      <c r="O4455">
        <v>0</v>
      </c>
      <c r="P4455">
        <v>204</v>
      </c>
      <c r="Q4455">
        <v>0</v>
      </c>
      <c r="R4455">
        <v>0</v>
      </c>
      <c r="S4455">
        <v>0</v>
      </c>
      <c r="T4455">
        <v>5</v>
      </c>
      <c r="U4455">
        <v>0</v>
      </c>
      <c r="V4455">
        <v>0</v>
      </c>
      <c r="W4455">
        <v>0</v>
      </c>
      <c r="X4455">
        <v>160.18652855337919</v>
      </c>
      <c r="Y4455">
        <v>0</v>
      </c>
      <c r="Z4455">
        <v>0</v>
      </c>
      <c r="AA4455">
        <v>0</v>
      </c>
      <c r="AB4455">
        <v>3.4134998384289004</v>
      </c>
      <c r="AC4455">
        <v>0</v>
      </c>
      <c r="AD4455">
        <v>0</v>
      </c>
      <c r="AE4455">
        <v>163.60002839180808</v>
      </c>
    </row>
    <row r="4456" spans="1:31" x14ac:dyDescent="0.25">
      <c r="A4456">
        <v>1832991</v>
      </c>
      <c r="B4456">
        <v>1</v>
      </c>
      <c r="C4456" t="s">
        <v>80</v>
      </c>
      <c r="D4456" t="s">
        <v>105</v>
      </c>
      <c r="E4456" t="s">
        <v>131</v>
      </c>
      <c r="F4456" t="s">
        <v>12847</v>
      </c>
      <c r="G4456" t="s">
        <v>133</v>
      </c>
      <c r="H4456" t="s">
        <v>134</v>
      </c>
      <c r="I4456" t="s">
        <v>135</v>
      </c>
      <c r="J4456" t="s">
        <v>136</v>
      </c>
      <c r="K4456" t="s">
        <v>137</v>
      </c>
      <c r="L4456" t="s">
        <v>12848</v>
      </c>
      <c r="M4456" t="s">
        <v>12849</v>
      </c>
      <c r="N4456">
        <v>1.1261111109999999</v>
      </c>
      <c r="O4456">
        <v>0</v>
      </c>
      <c r="P4456">
        <v>35</v>
      </c>
      <c r="Q4456">
        <v>0</v>
      </c>
      <c r="R4456">
        <v>0</v>
      </c>
      <c r="S4456">
        <v>0</v>
      </c>
      <c r="T4456">
        <v>4</v>
      </c>
      <c r="U4456">
        <v>0</v>
      </c>
      <c r="V4456">
        <v>0</v>
      </c>
      <c r="W4456">
        <v>0</v>
      </c>
      <c r="X4456">
        <v>9.4588698488527996</v>
      </c>
      <c r="Y4456">
        <v>0</v>
      </c>
      <c r="Z4456">
        <v>0</v>
      </c>
      <c r="AA4456">
        <v>0</v>
      </c>
      <c r="AB4456">
        <v>8.2119652225841335</v>
      </c>
      <c r="AC4456">
        <v>0</v>
      </c>
      <c r="AD4456">
        <v>0</v>
      </c>
      <c r="AE4456">
        <v>17.670835071436933</v>
      </c>
    </row>
    <row r="4457" spans="1:31" x14ac:dyDescent="0.25">
      <c r="A4457">
        <v>1833037</v>
      </c>
      <c r="B4457">
        <v>1</v>
      </c>
      <c r="C4457" t="s">
        <v>81</v>
      </c>
      <c r="D4457" t="s">
        <v>128</v>
      </c>
      <c r="E4457" t="s">
        <v>131</v>
      </c>
      <c r="F4457" t="s">
        <v>12850</v>
      </c>
      <c r="G4457" t="s">
        <v>873</v>
      </c>
      <c r="H4457" t="s">
        <v>134</v>
      </c>
      <c r="I4457" t="s">
        <v>135</v>
      </c>
      <c r="J4457" t="s">
        <v>136</v>
      </c>
      <c r="K4457" t="s">
        <v>137</v>
      </c>
      <c r="L4457" t="s">
        <v>12851</v>
      </c>
      <c r="M4457" t="s">
        <v>12852</v>
      </c>
      <c r="N4457">
        <v>5.5244444440000002</v>
      </c>
      <c r="O4457">
        <v>0</v>
      </c>
      <c r="P4457">
        <v>15</v>
      </c>
      <c r="Q4457">
        <v>0</v>
      </c>
      <c r="R4457">
        <v>1</v>
      </c>
      <c r="S4457">
        <v>0</v>
      </c>
      <c r="T4457">
        <v>6</v>
      </c>
      <c r="U4457">
        <v>0</v>
      </c>
      <c r="V4457">
        <v>0</v>
      </c>
      <c r="W4457">
        <v>0</v>
      </c>
      <c r="X4457">
        <v>19.148941449307472</v>
      </c>
      <c r="Y4457">
        <v>0</v>
      </c>
      <c r="Z4457">
        <v>1.5647122103021003</v>
      </c>
      <c r="AA4457">
        <v>0</v>
      </c>
      <c r="AB4457">
        <v>20.846674446872001</v>
      </c>
      <c r="AC4457">
        <v>0</v>
      </c>
      <c r="AD4457">
        <v>0</v>
      </c>
      <c r="AE4457">
        <v>41.560328106481577</v>
      </c>
    </row>
    <row r="4458" spans="1:31" x14ac:dyDescent="0.25">
      <c r="A4458">
        <v>1832914</v>
      </c>
      <c r="B4458">
        <v>1</v>
      </c>
      <c r="C4458" t="s">
        <v>80</v>
      </c>
      <c r="D4458" t="s">
        <v>106</v>
      </c>
      <c r="E4458" t="s">
        <v>202</v>
      </c>
      <c r="F4458" t="s">
        <v>12853</v>
      </c>
      <c r="G4458" t="s">
        <v>156</v>
      </c>
      <c r="H4458" t="s">
        <v>157</v>
      </c>
      <c r="I4458" t="s">
        <v>135</v>
      </c>
      <c r="J4458" t="s">
        <v>136</v>
      </c>
      <c r="K4458" t="s">
        <v>137</v>
      </c>
      <c r="L4458" t="s">
        <v>12854</v>
      </c>
      <c r="M4458" t="s">
        <v>12855</v>
      </c>
      <c r="N4458">
        <v>0.61833333300000004</v>
      </c>
      <c r="O4458">
        <v>0</v>
      </c>
      <c r="P4458">
        <v>4</v>
      </c>
      <c r="Q4458">
        <v>30</v>
      </c>
      <c r="R4458">
        <v>225</v>
      </c>
      <c r="S4458">
        <v>8</v>
      </c>
      <c r="T4458">
        <v>43</v>
      </c>
      <c r="U4458">
        <v>0</v>
      </c>
      <c r="V4458">
        <v>0</v>
      </c>
      <c r="W4458">
        <v>0</v>
      </c>
      <c r="X4458">
        <v>2.5469482501582497</v>
      </c>
      <c r="Y4458">
        <v>89.74992482627691</v>
      </c>
      <c r="Z4458">
        <v>347.08236665160337</v>
      </c>
      <c r="AA4458">
        <v>91.12530194592</v>
      </c>
      <c r="AB4458">
        <v>49.86935240342995</v>
      </c>
      <c r="AC4458">
        <v>0</v>
      </c>
      <c r="AD4458">
        <v>0</v>
      </c>
      <c r="AE4458">
        <v>580.37389407738851</v>
      </c>
    </row>
    <row r="4459" spans="1:31" x14ac:dyDescent="0.25">
      <c r="A4459">
        <v>1831832</v>
      </c>
      <c r="B4459">
        <v>1</v>
      </c>
      <c r="C4459" t="s">
        <v>80</v>
      </c>
      <c r="D4459" t="s">
        <v>96</v>
      </c>
      <c r="E4459" t="s">
        <v>223</v>
      </c>
      <c r="F4459" t="s">
        <v>12856</v>
      </c>
      <c r="G4459" t="s">
        <v>189</v>
      </c>
      <c r="H4459" t="s">
        <v>134</v>
      </c>
      <c r="I4459" t="s">
        <v>135</v>
      </c>
      <c r="J4459" t="s">
        <v>136</v>
      </c>
      <c r="K4459" t="s">
        <v>137</v>
      </c>
      <c r="L4459" t="s">
        <v>12857</v>
      </c>
      <c r="M4459" t="s">
        <v>12858</v>
      </c>
      <c r="N4459">
        <v>3.3263888879999999</v>
      </c>
      <c r="O4459">
        <v>0</v>
      </c>
      <c r="P4459">
        <v>3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9.6034553940390666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9.6034553940390666</v>
      </c>
    </row>
    <row r="4460" spans="1:31" x14ac:dyDescent="0.25">
      <c r="A4460">
        <v>1832974</v>
      </c>
      <c r="B4460">
        <v>1</v>
      </c>
      <c r="C4460" t="s">
        <v>81</v>
      </c>
      <c r="D4460" t="s">
        <v>119</v>
      </c>
      <c r="E4460" t="s">
        <v>164</v>
      </c>
      <c r="F4460" t="s">
        <v>2438</v>
      </c>
      <c r="G4460" t="s">
        <v>156</v>
      </c>
      <c r="H4460" t="s">
        <v>157</v>
      </c>
      <c r="I4460" t="s">
        <v>135</v>
      </c>
      <c r="J4460" t="s">
        <v>136</v>
      </c>
      <c r="K4460" t="s">
        <v>137</v>
      </c>
      <c r="L4460" t="s">
        <v>12859</v>
      </c>
      <c r="M4460" t="s">
        <v>12860</v>
      </c>
      <c r="N4460">
        <v>0.94416666599999999</v>
      </c>
      <c r="O4460">
        <v>0</v>
      </c>
      <c r="P4460">
        <v>868</v>
      </c>
      <c r="Q4460">
        <v>55</v>
      </c>
      <c r="R4460">
        <v>55</v>
      </c>
      <c r="S4460">
        <v>1</v>
      </c>
      <c r="T4460">
        <v>60</v>
      </c>
      <c r="U4460">
        <v>0</v>
      </c>
      <c r="V4460">
        <v>0</v>
      </c>
      <c r="W4460">
        <v>0</v>
      </c>
      <c r="X4460">
        <v>152.75707014241985</v>
      </c>
      <c r="Y4460">
        <v>515.2254620507448</v>
      </c>
      <c r="Z4460">
        <v>167.86585554039647</v>
      </c>
      <c r="AA4460">
        <v>3.5866503564215506</v>
      </c>
      <c r="AB4460">
        <v>11.084359125344811</v>
      </c>
      <c r="AC4460">
        <v>0</v>
      </c>
      <c r="AD4460">
        <v>0</v>
      </c>
      <c r="AE4460">
        <v>850.51939721532744</v>
      </c>
    </row>
    <row r="4461" spans="1:31" x14ac:dyDescent="0.25">
      <c r="A4461">
        <v>1831889</v>
      </c>
      <c r="B4461">
        <v>1</v>
      </c>
      <c r="C4461" t="s">
        <v>80</v>
      </c>
      <c r="D4461" t="s">
        <v>95</v>
      </c>
      <c r="E4461" t="s">
        <v>164</v>
      </c>
      <c r="F4461" t="s">
        <v>6956</v>
      </c>
      <c r="G4461" t="s">
        <v>156</v>
      </c>
      <c r="H4461" t="s">
        <v>157</v>
      </c>
      <c r="I4461" t="s">
        <v>135</v>
      </c>
      <c r="J4461" t="s">
        <v>136</v>
      </c>
      <c r="K4461" t="s">
        <v>137</v>
      </c>
      <c r="L4461" t="s">
        <v>12861</v>
      </c>
      <c r="M4461" t="s">
        <v>12862</v>
      </c>
      <c r="N4461">
        <v>1.6727777770000001</v>
      </c>
      <c r="O4461">
        <v>2</v>
      </c>
      <c r="P4461">
        <v>164</v>
      </c>
      <c r="Q4461">
        <v>11</v>
      </c>
      <c r="R4461">
        <v>0</v>
      </c>
      <c r="S4461">
        <v>15</v>
      </c>
      <c r="T4461">
        <v>10</v>
      </c>
      <c r="U4461">
        <v>1</v>
      </c>
      <c r="V4461">
        <v>0</v>
      </c>
      <c r="W4461">
        <v>0.7032250985582168</v>
      </c>
      <c r="X4461">
        <v>34.716063962936005</v>
      </c>
      <c r="Y4461">
        <v>51.547364861942881</v>
      </c>
      <c r="Z4461">
        <v>0</v>
      </c>
      <c r="AA4461">
        <v>436.8308292448304</v>
      </c>
      <c r="AB4461">
        <v>8.0396544930620006</v>
      </c>
      <c r="AC4461">
        <v>4.1465444938830665</v>
      </c>
      <c r="AD4461">
        <v>0</v>
      </c>
      <c r="AE4461">
        <v>535.98368215521259</v>
      </c>
    </row>
    <row r="4462" spans="1:31" x14ac:dyDescent="0.25">
      <c r="A4462">
        <v>1831895</v>
      </c>
      <c r="B4462">
        <v>1</v>
      </c>
      <c r="C4462" t="s">
        <v>80</v>
      </c>
      <c r="D4462" t="s">
        <v>96</v>
      </c>
      <c r="E4462" t="s">
        <v>140</v>
      </c>
      <c r="F4462" t="s">
        <v>12863</v>
      </c>
      <c r="G4462" t="s">
        <v>142</v>
      </c>
      <c r="H4462" t="s">
        <v>134</v>
      </c>
      <c r="I4462" t="s">
        <v>135</v>
      </c>
      <c r="J4462" t="s">
        <v>136</v>
      </c>
      <c r="K4462" t="s">
        <v>137</v>
      </c>
      <c r="L4462" t="s">
        <v>12864</v>
      </c>
      <c r="M4462" t="s">
        <v>12865</v>
      </c>
      <c r="N4462">
        <v>8.3705555549999993</v>
      </c>
      <c r="O4462">
        <v>0</v>
      </c>
      <c r="P4462">
        <v>2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1.4319765770911004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1.4319765770911004</v>
      </c>
    </row>
    <row r="4463" spans="1:31" x14ac:dyDescent="0.25">
      <c r="A4463">
        <v>1832682</v>
      </c>
      <c r="B4463">
        <v>1</v>
      </c>
      <c r="C4463" t="s">
        <v>80</v>
      </c>
      <c r="D4463" t="s">
        <v>83</v>
      </c>
      <c r="E4463" t="s">
        <v>140</v>
      </c>
      <c r="F4463" t="s">
        <v>12866</v>
      </c>
      <c r="G4463" t="s">
        <v>142</v>
      </c>
      <c r="H4463" t="s">
        <v>134</v>
      </c>
      <c r="I4463" t="s">
        <v>135</v>
      </c>
      <c r="J4463" t="s">
        <v>136</v>
      </c>
      <c r="K4463" t="s">
        <v>137</v>
      </c>
      <c r="L4463" t="s">
        <v>12867</v>
      </c>
      <c r="M4463" t="s">
        <v>12868</v>
      </c>
      <c r="N4463">
        <v>1.2394444440000001</v>
      </c>
      <c r="O4463">
        <v>0</v>
      </c>
      <c r="P4463">
        <v>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1.175704013144675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1.175704013144675</v>
      </c>
    </row>
    <row r="4464" spans="1:31" x14ac:dyDescent="0.25">
      <c r="A4464">
        <v>1832828</v>
      </c>
      <c r="B4464">
        <v>1</v>
      </c>
      <c r="C4464" t="s">
        <v>80</v>
      </c>
      <c r="D4464" t="s">
        <v>95</v>
      </c>
      <c r="E4464" t="s">
        <v>140</v>
      </c>
      <c r="F4464" t="s">
        <v>12869</v>
      </c>
      <c r="G4464" t="s">
        <v>142</v>
      </c>
      <c r="H4464" t="s">
        <v>134</v>
      </c>
      <c r="I4464" t="s">
        <v>135</v>
      </c>
      <c r="J4464" t="s">
        <v>136</v>
      </c>
      <c r="K4464" t="s">
        <v>137</v>
      </c>
      <c r="L4464" t="s">
        <v>12870</v>
      </c>
      <c r="M4464" t="s">
        <v>12871</v>
      </c>
      <c r="N4464">
        <v>4.9986111109999998</v>
      </c>
      <c r="O4464">
        <v>0</v>
      </c>
      <c r="P4464">
        <v>2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1.7501645117511671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1.7501645117511671</v>
      </c>
    </row>
    <row r="4465" spans="1:31" x14ac:dyDescent="0.25">
      <c r="A4465">
        <v>1832788</v>
      </c>
      <c r="B4465">
        <v>1</v>
      </c>
      <c r="C4465" t="s">
        <v>80</v>
      </c>
      <c r="D4465" t="s">
        <v>105</v>
      </c>
      <c r="E4465" t="s">
        <v>202</v>
      </c>
      <c r="F4465" t="s">
        <v>12872</v>
      </c>
      <c r="G4465" t="s">
        <v>156</v>
      </c>
      <c r="H4465" t="s">
        <v>157</v>
      </c>
      <c r="I4465" t="s">
        <v>135</v>
      </c>
      <c r="J4465" t="s">
        <v>136</v>
      </c>
      <c r="K4465" t="s">
        <v>137</v>
      </c>
      <c r="L4465" t="s">
        <v>12873</v>
      </c>
      <c r="M4465" t="s">
        <v>12874</v>
      </c>
      <c r="N4465">
        <v>0.44083333299999999</v>
      </c>
      <c r="O4465">
        <v>7</v>
      </c>
      <c r="P4465">
        <v>1011</v>
      </c>
      <c r="Q4465">
        <v>19</v>
      </c>
      <c r="R4465">
        <v>631</v>
      </c>
      <c r="S4465">
        <v>15</v>
      </c>
      <c r="T4465">
        <v>115</v>
      </c>
      <c r="U4465">
        <v>0</v>
      </c>
      <c r="V4465">
        <v>1</v>
      </c>
      <c r="W4465">
        <v>0.74256217605749997</v>
      </c>
      <c r="X4465">
        <v>97.030142465152394</v>
      </c>
      <c r="Y4465">
        <v>38.065521149227152</v>
      </c>
      <c r="Z4465">
        <v>68.4166908488898</v>
      </c>
      <c r="AA4465">
        <v>26.109595443125006</v>
      </c>
      <c r="AB4465">
        <v>43.018949201963302</v>
      </c>
      <c r="AC4465">
        <v>0</v>
      </c>
      <c r="AD4465">
        <v>3.4043986894617757</v>
      </c>
      <c r="AE4465">
        <v>276.78785997387695</v>
      </c>
    </row>
    <row r="4466" spans="1:31" x14ac:dyDescent="0.25">
      <c r="A4466">
        <v>1832931</v>
      </c>
      <c r="B4466">
        <v>1</v>
      </c>
      <c r="C4466" t="s">
        <v>80</v>
      </c>
      <c r="D4466" t="s">
        <v>97</v>
      </c>
      <c r="E4466" t="s">
        <v>140</v>
      </c>
      <c r="F4466" t="s">
        <v>12875</v>
      </c>
      <c r="G4466" t="s">
        <v>213</v>
      </c>
      <c r="H4466" t="s">
        <v>134</v>
      </c>
      <c r="I4466" t="s">
        <v>135</v>
      </c>
      <c r="J4466" t="s">
        <v>136</v>
      </c>
      <c r="K4466" t="s">
        <v>137</v>
      </c>
      <c r="L4466" t="s">
        <v>12876</v>
      </c>
      <c r="M4466" t="s">
        <v>12877</v>
      </c>
      <c r="N4466">
        <v>1.2313888879999999</v>
      </c>
      <c r="O4466">
        <v>0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0.53923597844480009</v>
      </c>
      <c r="AA4466">
        <v>0</v>
      </c>
      <c r="AB4466">
        <v>0</v>
      </c>
      <c r="AC4466">
        <v>0</v>
      </c>
      <c r="AD4466">
        <v>0</v>
      </c>
      <c r="AE4466">
        <v>0.53923597844480009</v>
      </c>
    </row>
    <row r="4467" spans="1:31" x14ac:dyDescent="0.25">
      <c r="A4467">
        <v>1831789</v>
      </c>
      <c r="B4467">
        <v>1</v>
      </c>
      <c r="C4467" t="s">
        <v>80</v>
      </c>
      <c r="D4467" t="s">
        <v>105</v>
      </c>
      <c r="E4467" t="s">
        <v>164</v>
      </c>
      <c r="F4467" t="s">
        <v>9261</v>
      </c>
      <c r="G4467" t="s">
        <v>156</v>
      </c>
      <c r="H4467" t="s">
        <v>157</v>
      </c>
      <c r="I4467" t="s">
        <v>135</v>
      </c>
      <c r="J4467" t="s">
        <v>136</v>
      </c>
      <c r="K4467" t="s">
        <v>137</v>
      </c>
      <c r="L4467" t="s">
        <v>12878</v>
      </c>
      <c r="M4467" t="s">
        <v>12879</v>
      </c>
      <c r="N4467">
        <v>1.1397222220000001</v>
      </c>
      <c r="O4467">
        <v>4</v>
      </c>
      <c r="P4467">
        <v>682</v>
      </c>
      <c r="Q4467">
        <v>14</v>
      </c>
      <c r="R4467">
        <v>143</v>
      </c>
      <c r="S4467">
        <v>6</v>
      </c>
      <c r="T4467">
        <v>68</v>
      </c>
      <c r="U4467">
        <v>0</v>
      </c>
      <c r="V4467">
        <v>0</v>
      </c>
      <c r="W4467">
        <v>0.80666394469619995</v>
      </c>
      <c r="X4467">
        <v>112.27380694477188</v>
      </c>
      <c r="Y4467">
        <v>82.49471295285332</v>
      </c>
      <c r="Z4467">
        <v>39.735348151869921</v>
      </c>
      <c r="AA4467">
        <v>10.567426859268942</v>
      </c>
      <c r="AB4467">
        <v>31.410537440281583</v>
      </c>
      <c r="AC4467">
        <v>0</v>
      </c>
      <c r="AD4467">
        <v>0</v>
      </c>
      <c r="AE4467">
        <v>277.28849629374184</v>
      </c>
    </row>
    <row r="4468" spans="1:31" x14ac:dyDescent="0.25">
      <c r="A4468">
        <v>1831912</v>
      </c>
      <c r="B4468">
        <v>1</v>
      </c>
      <c r="C4468" t="s">
        <v>80</v>
      </c>
      <c r="D4468" t="s">
        <v>104</v>
      </c>
      <c r="E4468" t="s">
        <v>140</v>
      </c>
      <c r="F4468" t="s">
        <v>12880</v>
      </c>
      <c r="G4468" t="s">
        <v>142</v>
      </c>
      <c r="H4468" t="s">
        <v>134</v>
      </c>
      <c r="I4468" t="s">
        <v>135</v>
      </c>
      <c r="J4468" t="s">
        <v>136</v>
      </c>
      <c r="K4468" t="s">
        <v>137</v>
      </c>
      <c r="L4468" t="s">
        <v>12881</v>
      </c>
      <c r="M4468" t="s">
        <v>12882</v>
      </c>
      <c r="N4468">
        <v>3.2294444439999999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0.49726186159875008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0.49726186159875008</v>
      </c>
    </row>
    <row r="4469" spans="1:31" x14ac:dyDescent="0.25">
      <c r="A4469">
        <v>1832908</v>
      </c>
      <c r="B4469">
        <v>1</v>
      </c>
      <c r="C4469" t="s">
        <v>80</v>
      </c>
      <c r="D4469" t="s">
        <v>92</v>
      </c>
      <c r="E4469" t="s">
        <v>140</v>
      </c>
      <c r="F4469" t="s">
        <v>12883</v>
      </c>
      <c r="G4469" t="s">
        <v>142</v>
      </c>
      <c r="H4469" t="s">
        <v>134</v>
      </c>
      <c r="I4469" t="s">
        <v>135</v>
      </c>
      <c r="J4469" t="s">
        <v>136</v>
      </c>
      <c r="K4469" t="s">
        <v>137</v>
      </c>
      <c r="L4469" t="s">
        <v>12884</v>
      </c>
      <c r="M4469" t="s">
        <v>12885</v>
      </c>
      <c r="N4469">
        <v>1.1755555550000001</v>
      </c>
      <c r="O4469">
        <v>0</v>
      </c>
      <c r="P4469">
        <v>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0.70851387573787505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0.70851387573787505</v>
      </c>
    </row>
    <row r="4470" spans="1:31" x14ac:dyDescent="0.25">
      <c r="A4470">
        <v>1832665</v>
      </c>
      <c r="B4470">
        <v>1</v>
      </c>
      <c r="C4470" t="s">
        <v>80</v>
      </c>
      <c r="D4470" t="s">
        <v>96</v>
      </c>
      <c r="E4470" t="s">
        <v>131</v>
      </c>
      <c r="F4470" t="s">
        <v>12886</v>
      </c>
      <c r="G4470" t="s">
        <v>133</v>
      </c>
      <c r="H4470" t="s">
        <v>134</v>
      </c>
      <c r="I4470" t="s">
        <v>135</v>
      </c>
      <c r="J4470" t="s">
        <v>136</v>
      </c>
      <c r="K4470" t="s">
        <v>137</v>
      </c>
      <c r="L4470" t="s">
        <v>12887</v>
      </c>
      <c r="M4470" t="s">
        <v>12888</v>
      </c>
      <c r="N4470">
        <v>7.8494444440000004</v>
      </c>
      <c r="O4470">
        <v>0</v>
      </c>
      <c r="P4470">
        <v>9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8.2020134085769527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8.2020134085769527</v>
      </c>
    </row>
    <row r="4471" spans="1:31" x14ac:dyDescent="0.25">
      <c r="A4471">
        <v>1831932</v>
      </c>
      <c r="B4471">
        <v>1</v>
      </c>
      <c r="C4471" t="s">
        <v>80</v>
      </c>
      <c r="D4471" t="s">
        <v>82</v>
      </c>
      <c r="E4471" t="s">
        <v>140</v>
      </c>
      <c r="F4471" t="s">
        <v>12390</v>
      </c>
      <c r="G4471" t="s">
        <v>142</v>
      </c>
      <c r="H4471" t="s">
        <v>134</v>
      </c>
      <c r="I4471" t="s">
        <v>135</v>
      </c>
      <c r="J4471" t="s">
        <v>136</v>
      </c>
      <c r="K4471" t="s">
        <v>137</v>
      </c>
      <c r="L4471" t="s">
        <v>12889</v>
      </c>
      <c r="M4471" t="s">
        <v>12890</v>
      </c>
      <c r="N4471">
        <v>1.759166666</v>
      </c>
      <c r="O4471">
        <v>0</v>
      </c>
      <c r="P4471">
        <v>2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0.31396373190677501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0.31396373190677501</v>
      </c>
    </row>
    <row r="4472" spans="1:31" x14ac:dyDescent="0.25">
      <c r="A4472">
        <v>1832765</v>
      </c>
      <c r="B4472">
        <v>1</v>
      </c>
      <c r="C4472" t="s">
        <v>80</v>
      </c>
      <c r="D4472" t="s">
        <v>110</v>
      </c>
      <c r="E4472" t="s">
        <v>252</v>
      </c>
      <c r="F4472" t="s">
        <v>12891</v>
      </c>
      <c r="G4472" t="s">
        <v>279</v>
      </c>
      <c r="H4472" t="s">
        <v>134</v>
      </c>
      <c r="I4472" t="s">
        <v>135</v>
      </c>
      <c r="J4472" t="s">
        <v>136</v>
      </c>
      <c r="K4472" t="s">
        <v>137</v>
      </c>
      <c r="L4472" t="s">
        <v>12892</v>
      </c>
      <c r="M4472" t="s">
        <v>12893</v>
      </c>
      <c r="N4472">
        <v>1.0119444440000001</v>
      </c>
      <c r="O4472">
        <v>0</v>
      </c>
      <c r="P4472">
        <v>329</v>
      </c>
      <c r="Q4472">
        <v>0</v>
      </c>
      <c r="R4472">
        <v>0</v>
      </c>
      <c r="S4472">
        <v>0</v>
      </c>
      <c r="T4472">
        <v>19</v>
      </c>
      <c r="U4472">
        <v>0</v>
      </c>
      <c r="V4472">
        <v>0</v>
      </c>
      <c r="W4472">
        <v>0</v>
      </c>
      <c r="X4472">
        <v>113.24229456368607</v>
      </c>
      <c r="Y4472">
        <v>0</v>
      </c>
      <c r="Z4472">
        <v>0</v>
      </c>
      <c r="AA4472">
        <v>0</v>
      </c>
      <c r="AB4472">
        <v>16.619975190577769</v>
      </c>
      <c r="AC4472">
        <v>0</v>
      </c>
      <c r="AD4472">
        <v>0</v>
      </c>
      <c r="AE4472">
        <v>129.86226975426385</v>
      </c>
    </row>
    <row r="4473" spans="1:31" x14ac:dyDescent="0.25">
      <c r="A4473">
        <v>1831726</v>
      </c>
      <c r="B4473">
        <v>1</v>
      </c>
      <c r="C4473" t="s">
        <v>80</v>
      </c>
      <c r="D4473" t="s">
        <v>103</v>
      </c>
      <c r="E4473" t="s">
        <v>268</v>
      </c>
      <c r="F4473" t="s">
        <v>1009</v>
      </c>
      <c r="G4473" t="s">
        <v>156</v>
      </c>
      <c r="H4473" t="s">
        <v>157</v>
      </c>
      <c r="I4473" t="s">
        <v>135</v>
      </c>
      <c r="J4473" t="s">
        <v>136</v>
      </c>
      <c r="K4473" t="s">
        <v>137</v>
      </c>
      <c r="L4473" t="s">
        <v>12894</v>
      </c>
      <c r="M4473" t="s">
        <v>12895</v>
      </c>
      <c r="N4473">
        <v>5.1746110999999997E-2</v>
      </c>
      <c r="O4473">
        <v>0</v>
      </c>
      <c r="P4473">
        <v>1633</v>
      </c>
      <c r="Q4473">
        <v>30</v>
      </c>
      <c r="R4473">
        <v>173</v>
      </c>
      <c r="S4473">
        <v>14</v>
      </c>
      <c r="T4473">
        <v>185</v>
      </c>
      <c r="U4473">
        <v>2</v>
      </c>
      <c r="V4473">
        <v>1</v>
      </c>
      <c r="W4473">
        <v>0</v>
      </c>
      <c r="X4473">
        <v>14.482702576611741</v>
      </c>
      <c r="Y4473">
        <v>4.8075485463330327</v>
      </c>
      <c r="Z4473">
        <v>16.946998670798362</v>
      </c>
      <c r="AA4473">
        <v>3.2750577447842995</v>
      </c>
      <c r="AB4473">
        <v>6.4189386834064015</v>
      </c>
      <c r="AC4473">
        <v>3.1890191533365</v>
      </c>
      <c r="AD4473">
        <v>3.610024560425E-2</v>
      </c>
      <c r="AE4473">
        <v>49.156365620874588</v>
      </c>
    </row>
    <row r="4474" spans="1:31" x14ac:dyDescent="0.25">
      <c r="A4474">
        <v>1831975</v>
      </c>
      <c r="B4474">
        <v>1</v>
      </c>
      <c r="C4474" t="s">
        <v>80</v>
      </c>
      <c r="D4474" t="s">
        <v>97</v>
      </c>
      <c r="E4474" t="s">
        <v>140</v>
      </c>
      <c r="F4474" t="s">
        <v>12896</v>
      </c>
      <c r="G4474" t="s">
        <v>213</v>
      </c>
      <c r="H4474" t="s">
        <v>134</v>
      </c>
      <c r="I4474" t="s">
        <v>135</v>
      </c>
      <c r="J4474" t="s">
        <v>136</v>
      </c>
      <c r="K4474" t="s">
        <v>137</v>
      </c>
      <c r="L4474" t="s">
        <v>12897</v>
      </c>
      <c r="M4474" t="s">
        <v>12898</v>
      </c>
      <c r="N4474">
        <v>6.795833333</v>
      </c>
      <c r="O4474">
        <v>0</v>
      </c>
      <c r="P4474">
        <v>2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0.47420777592254998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0.47420777592254998</v>
      </c>
    </row>
    <row r="4475" spans="1:31" x14ac:dyDescent="0.25">
      <c r="A4475">
        <v>1832602</v>
      </c>
      <c r="B4475">
        <v>1</v>
      </c>
      <c r="C4475" t="s">
        <v>80</v>
      </c>
      <c r="D4475" t="s">
        <v>96</v>
      </c>
      <c r="E4475" t="s">
        <v>140</v>
      </c>
      <c r="F4475" t="s">
        <v>12899</v>
      </c>
      <c r="G4475" t="s">
        <v>246</v>
      </c>
      <c r="H4475" t="s">
        <v>134</v>
      </c>
      <c r="I4475" t="s">
        <v>135</v>
      </c>
      <c r="J4475" t="s">
        <v>136</v>
      </c>
      <c r="K4475" t="s">
        <v>137</v>
      </c>
      <c r="L4475" t="s">
        <v>12900</v>
      </c>
      <c r="M4475" t="s">
        <v>12901</v>
      </c>
      <c r="N4475">
        <v>8.0444444439999998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138.88996318642899</v>
      </c>
      <c r="AC4475">
        <v>0</v>
      </c>
      <c r="AD4475">
        <v>0</v>
      </c>
      <c r="AE4475">
        <v>138.88996318642899</v>
      </c>
    </row>
    <row r="4476" spans="1:31" x14ac:dyDescent="0.25">
      <c r="A4476">
        <v>1832957</v>
      </c>
      <c r="B4476">
        <v>1</v>
      </c>
      <c r="C4476" t="s">
        <v>81</v>
      </c>
      <c r="D4476" t="s">
        <v>121</v>
      </c>
      <c r="E4476" t="s">
        <v>164</v>
      </c>
      <c r="F4476" t="s">
        <v>12902</v>
      </c>
      <c r="G4476" t="s">
        <v>156</v>
      </c>
      <c r="H4476" t="s">
        <v>157</v>
      </c>
      <c r="I4476" t="s">
        <v>135</v>
      </c>
      <c r="J4476" t="s">
        <v>136</v>
      </c>
      <c r="K4476" t="s">
        <v>137</v>
      </c>
      <c r="L4476" t="s">
        <v>12903</v>
      </c>
      <c r="M4476" t="s">
        <v>12904</v>
      </c>
      <c r="N4476">
        <v>0.60583333299999997</v>
      </c>
      <c r="O4476">
        <v>0</v>
      </c>
      <c r="P4476">
        <v>633</v>
      </c>
      <c r="Q4476">
        <v>0</v>
      </c>
      <c r="R4476">
        <v>9</v>
      </c>
      <c r="S4476">
        <v>0</v>
      </c>
      <c r="T4476">
        <v>30</v>
      </c>
      <c r="U4476">
        <v>0</v>
      </c>
      <c r="V4476">
        <v>0</v>
      </c>
      <c r="W4476">
        <v>0</v>
      </c>
      <c r="X4476">
        <v>50.613313628740677</v>
      </c>
      <c r="Y4476">
        <v>0</v>
      </c>
      <c r="Z4476">
        <v>0.8037159785075001</v>
      </c>
      <c r="AA4476">
        <v>0</v>
      </c>
      <c r="AB4476">
        <v>6.4789307043747835</v>
      </c>
      <c r="AC4476">
        <v>0</v>
      </c>
      <c r="AD4476">
        <v>0</v>
      </c>
      <c r="AE4476">
        <v>57.895960311622957</v>
      </c>
    </row>
    <row r="4477" spans="1:31" x14ac:dyDescent="0.25">
      <c r="A4477">
        <v>1832808</v>
      </c>
      <c r="B4477">
        <v>1</v>
      </c>
      <c r="C4477" t="s">
        <v>80</v>
      </c>
      <c r="D4477" t="s">
        <v>96</v>
      </c>
      <c r="E4477" t="s">
        <v>140</v>
      </c>
      <c r="F4477" t="s">
        <v>12905</v>
      </c>
      <c r="G4477" t="s">
        <v>246</v>
      </c>
      <c r="H4477" t="s">
        <v>134</v>
      </c>
      <c r="I4477" t="s">
        <v>135</v>
      </c>
      <c r="J4477" t="s">
        <v>136</v>
      </c>
      <c r="K4477" t="s">
        <v>137</v>
      </c>
      <c r="L4477" t="s">
        <v>12906</v>
      </c>
      <c r="M4477" t="s">
        <v>12907</v>
      </c>
      <c r="N4477">
        <v>5.4461111109999996</v>
      </c>
      <c r="O4477">
        <v>0</v>
      </c>
      <c r="P4477">
        <v>1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0.81968166112225005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0.81968166112225005</v>
      </c>
    </row>
    <row r="4478" spans="1:31" x14ac:dyDescent="0.25">
      <c r="A4478">
        <v>1832851</v>
      </c>
      <c r="B4478">
        <v>1</v>
      </c>
      <c r="C4478" t="s">
        <v>80</v>
      </c>
      <c r="D4478" t="s">
        <v>100</v>
      </c>
      <c r="E4478" t="s">
        <v>202</v>
      </c>
      <c r="F4478" t="s">
        <v>6542</v>
      </c>
      <c r="G4478" t="s">
        <v>156</v>
      </c>
      <c r="H4478" t="s">
        <v>157</v>
      </c>
      <c r="I4478" t="s">
        <v>135</v>
      </c>
      <c r="J4478" t="s">
        <v>136</v>
      </c>
      <c r="K4478" t="s">
        <v>137</v>
      </c>
      <c r="L4478" t="s">
        <v>12908</v>
      </c>
      <c r="M4478" t="s">
        <v>12909</v>
      </c>
      <c r="N4478">
        <v>1.1455555550000001</v>
      </c>
      <c r="O4478">
        <v>1</v>
      </c>
      <c r="P4478">
        <v>337</v>
      </c>
      <c r="Q4478">
        <v>146</v>
      </c>
      <c r="R4478">
        <v>187</v>
      </c>
      <c r="S4478">
        <v>6</v>
      </c>
      <c r="T4478">
        <v>36</v>
      </c>
      <c r="U4478">
        <v>1</v>
      </c>
      <c r="V4478">
        <v>0</v>
      </c>
      <c r="W4478">
        <v>0.47848154577175006</v>
      </c>
      <c r="X4478">
        <v>92.785477472754252</v>
      </c>
      <c r="Y4478">
        <v>1323.6079184168295</v>
      </c>
      <c r="Z4478">
        <v>888.85363189072984</v>
      </c>
      <c r="AA4478">
        <v>109.48941401061231</v>
      </c>
      <c r="AB4478">
        <v>32.924653516656306</v>
      </c>
      <c r="AC4478">
        <v>6.611628813187501</v>
      </c>
      <c r="AD4478">
        <v>0</v>
      </c>
      <c r="AE4478">
        <v>2454.7512056665414</v>
      </c>
    </row>
    <row r="4479" spans="1:31" x14ac:dyDescent="0.25">
      <c r="A4479">
        <v>1831769</v>
      </c>
      <c r="B4479">
        <v>1</v>
      </c>
      <c r="C4479" t="s">
        <v>80</v>
      </c>
      <c r="D4479" t="s">
        <v>100</v>
      </c>
      <c r="E4479" t="s">
        <v>268</v>
      </c>
      <c r="F4479" t="s">
        <v>467</v>
      </c>
      <c r="G4479" t="s">
        <v>156</v>
      </c>
      <c r="H4479" t="s">
        <v>157</v>
      </c>
      <c r="I4479" t="s">
        <v>179</v>
      </c>
      <c r="J4479" t="s">
        <v>136</v>
      </c>
      <c r="K4479" t="s">
        <v>137</v>
      </c>
      <c r="L4479" t="s">
        <v>12910</v>
      </c>
      <c r="M4479" t="s">
        <v>12911</v>
      </c>
      <c r="N4479">
        <v>2.9112776999999999E-2</v>
      </c>
      <c r="O4479">
        <v>9</v>
      </c>
      <c r="P4479">
        <v>4375</v>
      </c>
      <c r="Q4479">
        <v>41</v>
      </c>
      <c r="R4479">
        <v>595</v>
      </c>
      <c r="S4479">
        <v>59</v>
      </c>
      <c r="T4479">
        <v>594</v>
      </c>
      <c r="U4479">
        <v>9</v>
      </c>
      <c r="V4479">
        <v>2</v>
      </c>
      <c r="W4479">
        <v>0.10215857690133334</v>
      </c>
      <c r="X4479">
        <v>23.622808894320052</v>
      </c>
      <c r="Y4479">
        <v>1.0937494013333335</v>
      </c>
      <c r="Z4479">
        <v>6.4847971898086003</v>
      </c>
      <c r="AA4479">
        <v>12.065857657650334</v>
      </c>
      <c r="AB4479">
        <v>9.9722244973147323</v>
      </c>
      <c r="AC4479">
        <v>10.935214567159997</v>
      </c>
      <c r="AD4479">
        <v>9.7113163300399985E-2</v>
      </c>
      <c r="AE4479">
        <v>64.373923947788796</v>
      </c>
    </row>
    <row r="4480" spans="1:31" x14ac:dyDescent="0.25">
      <c r="A4480">
        <v>1832951</v>
      </c>
      <c r="B4480">
        <v>1</v>
      </c>
      <c r="C4480" t="s">
        <v>80</v>
      </c>
      <c r="D4480" t="s">
        <v>105</v>
      </c>
      <c r="E4480" t="s">
        <v>202</v>
      </c>
      <c r="F4480" t="s">
        <v>3651</v>
      </c>
      <c r="G4480" t="s">
        <v>156</v>
      </c>
      <c r="H4480" t="s">
        <v>157</v>
      </c>
      <c r="I4480" t="s">
        <v>135</v>
      </c>
      <c r="J4480" t="s">
        <v>136</v>
      </c>
      <c r="K4480" t="s">
        <v>137</v>
      </c>
      <c r="L4480" t="s">
        <v>12912</v>
      </c>
      <c r="M4480" t="s">
        <v>12913</v>
      </c>
      <c r="N4480">
        <v>0.52111111099999996</v>
      </c>
      <c r="O4480">
        <v>15</v>
      </c>
      <c r="P4480">
        <v>29</v>
      </c>
      <c r="Q4480">
        <v>18</v>
      </c>
      <c r="R4480">
        <v>0</v>
      </c>
      <c r="S4480">
        <v>13</v>
      </c>
      <c r="T4480">
        <v>0</v>
      </c>
      <c r="U4480">
        <v>0</v>
      </c>
      <c r="V4480">
        <v>0</v>
      </c>
      <c r="W4480">
        <v>6.4962033144749993</v>
      </c>
      <c r="X4480">
        <v>3.8204330410574983</v>
      </c>
      <c r="Y4480">
        <v>33.841553780146931</v>
      </c>
      <c r="Z4480">
        <v>0</v>
      </c>
      <c r="AA4480">
        <v>62.058989412574</v>
      </c>
      <c r="AB4480">
        <v>0</v>
      </c>
      <c r="AC4480">
        <v>0</v>
      </c>
      <c r="AD4480">
        <v>0</v>
      </c>
      <c r="AE4480">
        <v>106.21717954825343</v>
      </c>
    </row>
    <row r="4481" spans="1:31" x14ac:dyDescent="0.25">
      <c r="A4481">
        <v>1833056</v>
      </c>
      <c r="B4481">
        <v>1</v>
      </c>
      <c r="C4481" t="s">
        <v>80</v>
      </c>
      <c r="D4481" t="s">
        <v>99</v>
      </c>
      <c r="E4481" t="s">
        <v>131</v>
      </c>
      <c r="F4481" t="s">
        <v>12914</v>
      </c>
      <c r="G4481" t="s">
        <v>189</v>
      </c>
      <c r="H4481" t="s">
        <v>134</v>
      </c>
      <c r="I4481" t="s">
        <v>135</v>
      </c>
      <c r="J4481" t="s">
        <v>136</v>
      </c>
      <c r="K4481" t="s">
        <v>137</v>
      </c>
      <c r="L4481" t="s">
        <v>12915</v>
      </c>
      <c r="M4481" t="s">
        <v>12916</v>
      </c>
      <c r="N4481">
        <v>1.3</v>
      </c>
      <c r="O4481">
        <v>0</v>
      </c>
      <c r="P4481">
        <v>21</v>
      </c>
      <c r="Q4481">
        <v>0</v>
      </c>
      <c r="R4481">
        <v>0</v>
      </c>
      <c r="S4481">
        <v>0</v>
      </c>
      <c r="T4481">
        <v>1</v>
      </c>
      <c r="U4481">
        <v>0</v>
      </c>
      <c r="V4481">
        <v>0</v>
      </c>
      <c r="W4481">
        <v>0</v>
      </c>
      <c r="X4481">
        <v>6.4871414219529271</v>
      </c>
      <c r="Y4481">
        <v>0</v>
      </c>
      <c r="Z4481">
        <v>0</v>
      </c>
      <c r="AA4481">
        <v>0</v>
      </c>
      <c r="AB4481">
        <v>1.0904878529630668</v>
      </c>
      <c r="AC4481">
        <v>0</v>
      </c>
      <c r="AD4481">
        <v>0</v>
      </c>
      <c r="AE4481">
        <v>7.5776292749159939</v>
      </c>
    </row>
    <row r="4482" spans="1:31" x14ac:dyDescent="0.25">
      <c r="A4482">
        <v>1833059</v>
      </c>
      <c r="B4482">
        <v>1</v>
      </c>
      <c r="C4482" t="s">
        <v>80</v>
      </c>
      <c r="D4482" t="s">
        <v>94</v>
      </c>
      <c r="E4482" t="s">
        <v>154</v>
      </c>
      <c r="F4482" t="s">
        <v>12917</v>
      </c>
      <c r="G4482" t="s">
        <v>175</v>
      </c>
      <c r="H4482" t="s">
        <v>157</v>
      </c>
      <c r="I4482" t="s">
        <v>135</v>
      </c>
      <c r="J4482" t="s">
        <v>136</v>
      </c>
      <c r="K4482" t="s">
        <v>137</v>
      </c>
      <c r="L4482" t="s">
        <v>12918</v>
      </c>
      <c r="M4482" t="s">
        <v>12919</v>
      </c>
      <c r="N4482">
        <v>2.4908333329999999</v>
      </c>
      <c r="O4482">
        <v>0</v>
      </c>
      <c r="P4482">
        <v>97</v>
      </c>
      <c r="Q4482">
        <v>0</v>
      </c>
      <c r="R4482">
        <v>0</v>
      </c>
      <c r="S4482">
        <v>0</v>
      </c>
      <c r="T4482">
        <v>4</v>
      </c>
      <c r="U4482">
        <v>0</v>
      </c>
      <c r="V4482">
        <v>0</v>
      </c>
      <c r="W4482">
        <v>0</v>
      </c>
      <c r="X4482">
        <v>11.934029477707847</v>
      </c>
      <c r="Y4482">
        <v>0</v>
      </c>
      <c r="Z4482">
        <v>0</v>
      </c>
      <c r="AA4482">
        <v>0</v>
      </c>
      <c r="AB4482">
        <v>1.8147915933399997E-2</v>
      </c>
      <c r="AC4482">
        <v>0</v>
      </c>
      <c r="AD4482">
        <v>0</v>
      </c>
      <c r="AE4482">
        <v>11.952177393641247</v>
      </c>
    </row>
    <row r="4483" spans="1:31" x14ac:dyDescent="0.25">
      <c r="A4483">
        <v>1833062</v>
      </c>
      <c r="B4483">
        <v>1</v>
      </c>
      <c r="C4483" t="s">
        <v>80</v>
      </c>
      <c r="D4483" t="s">
        <v>110</v>
      </c>
      <c r="E4483" t="s">
        <v>202</v>
      </c>
      <c r="F4483" t="s">
        <v>10273</v>
      </c>
      <c r="G4483" t="s">
        <v>386</v>
      </c>
      <c r="H4483" t="s">
        <v>157</v>
      </c>
      <c r="I4483" t="s">
        <v>135</v>
      </c>
      <c r="J4483" t="s">
        <v>136</v>
      </c>
      <c r="K4483" t="s">
        <v>151</v>
      </c>
      <c r="L4483" t="s">
        <v>12920</v>
      </c>
      <c r="M4483" t="s">
        <v>12921</v>
      </c>
      <c r="N4483">
        <v>9.6388888000000006E-2</v>
      </c>
      <c r="O4483">
        <v>0</v>
      </c>
      <c r="P4483">
        <v>3232</v>
      </c>
      <c r="Q4483">
        <v>0</v>
      </c>
      <c r="R4483">
        <v>0</v>
      </c>
      <c r="S4483">
        <v>0</v>
      </c>
      <c r="T4483">
        <v>135</v>
      </c>
      <c r="U4483">
        <v>0</v>
      </c>
      <c r="V4483">
        <v>1</v>
      </c>
      <c r="W4483">
        <v>0</v>
      </c>
      <c r="X4483">
        <v>66.383126076433115</v>
      </c>
      <c r="Y4483">
        <v>0</v>
      </c>
      <c r="Z4483">
        <v>0</v>
      </c>
      <c r="AA4483">
        <v>0</v>
      </c>
      <c r="AB4483">
        <v>8.2312962124203999</v>
      </c>
      <c r="AC4483">
        <v>0</v>
      </c>
      <c r="AD4483">
        <v>0.95237765888053338</v>
      </c>
      <c r="AE4483">
        <v>75.566799947734054</v>
      </c>
    </row>
    <row r="4484" spans="1:31" x14ac:dyDescent="0.25">
      <c r="A4484">
        <v>1833064</v>
      </c>
      <c r="B4484">
        <v>1</v>
      </c>
      <c r="C4484" t="s">
        <v>80</v>
      </c>
      <c r="D4484" t="s">
        <v>99</v>
      </c>
      <c r="E4484" t="s">
        <v>131</v>
      </c>
      <c r="F4484" t="s">
        <v>12922</v>
      </c>
      <c r="G4484" t="s">
        <v>133</v>
      </c>
      <c r="H4484" t="s">
        <v>134</v>
      </c>
      <c r="I4484" t="s">
        <v>135</v>
      </c>
      <c r="J4484" t="s">
        <v>136</v>
      </c>
      <c r="K4484" t="s">
        <v>137</v>
      </c>
      <c r="L4484" t="s">
        <v>12923</v>
      </c>
      <c r="M4484" t="s">
        <v>12924</v>
      </c>
      <c r="N4484">
        <v>0.89444444400000001</v>
      </c>
      <c r="O4484">
        <v>0</v>
      </c>
      <c r="P4484">
        <v>57</v>
      </c>
      <c r="Q4484">
        <v>0</v>
      </c>
      <c r="R4484">
        <v>0</v>
      </c>
      <c r="S4484">
        <v>0</v>
      </c>
      <c r="T4484">
        <v>5</v>
      </c>
      <c r="U4484">
        <v>0</v>
      </c>
      <c r="V4484">
        <v>0</v>
      </c>
      <c r="W4484">
        <v>0</v>
      </c>
      <c r="X4484">
        <v>5.5126446433438607</v>
      </c>
      <c r="Y4484">
        <v>0</v>
      </c>
      <c r="Z4484">
        <v>0</v>
      </c>
      <c r="AA4484">
        <v>0</v>
      </c>
      <c r="AB4484">
        <v>1.4096043668957612</v>
      </c>
      <c r="AC4484">
        <v>0</v>
      </c>
      <c r="AD4484">
        <v>0</v>
      </c>
      <c r="AE4484">
        <v>6.9222490102396215</v>
      </c>
    </row>
    <row r="4485" spans="1:31" x14ac:dyDescent="0.25">
      <c r="A4485">
        <v>1833072</v>
      </c>
      <c r="B4485">
        <v>1</v>
      </c>
      <c r="C4485" t="s">
        <v>81</v>
      </c>
      <c r="D4485" t="s">
        <v>121</v>
      </c>
      <c r="E4485" t="s">
        <v>202</v>
      </c>
      <c r="F4485" t="s">
        <v>12925</v>
      </c>
      <c r="G4485" t="s">
        <v>156</v>
      </c>
      <c r="H4485" t="s">
        <v>157</v>
      </c>
      <c r="I4485" t="s">
        <v>179</v>
      </c>
      <c r="J4485" t="s">
        <v>136</v>
      </c>
      <c r="K4485" t="s">
        <v>137</v>
      </c>
      <c r="L4485" t="s">
        <v>12926</v>
      </c>
      <c r="M4485" t="s">
        <v>12927</v>
      </c>
      <c r="N4485">
        <v>7.4999999999999997E-3</v>
      </c>
      <c r="O4485">
        <v>0</v>
      </c>
      <c r="P4485">
        <v>1122</v>
      </c>
      <c r="Q4485">
        <v>3</v>
      </c>
      <c r="R4485">
        <v>105</v>
      </c>
      <c r="S4485">
        <v>6</v>
      </c>
      <c r="T4485">
        <v>70</v>
      </c>
      <c r="U4485">
        <v>0</v>
      </c>
      <c r="V4485">
        <v>0</v>
      </c>
      <c r="W4485">
        <v>0</v>
      </c>
      <c r="X4485">
        <v>0.6829446794949009</v>
      </c>
      <c r="Y4485">
        <v>5.3201010955950007E-2</v>
      </c>
      <c r="Z4485">
        <v>0.23750125840357489</v>
      </c>
      <c r="AA4485">
        <v>0.15466004881425</v>
      </c>
      <c r="AB4485">
        <v>0.15396144869025002</v>
      </c>
      <c r="AC4485">
        <v>0</v>
      </c>
      <c r="AD4485">
        <v>0</v>
      </c>
      <c r="AE4485">
        <v>1.2822684463589258</v>
      </c>
    </row>
    <row r="4486" spans="1:31" x14ac:dyDescent="0.25">
      <c r="A4486">
        <v>1833074</v>
      </c>
      <c r="B4486">
        <v>1</v>
      </c>
      <c r="C4486" t="s">
        <v>80</v>
      </c>
      <c r="D4486" t="s">
        <v>100</v>
      </c>
      <c r="E4486" t="s">
        <v>202</v>
      </c>
      <c r="F4486" t="s">
        <v>12928</v>
      </c>
      <c r="G4486" t="s">
        <v>156</v>
      </c>
      <c r="H4486" t="s">
        <v>157</v>
      </c>
      <c r="I4486" t="s">
        <v>135</v>
      </c>
      <c r="J4486" t="s">
        <v>136</v>
      </c>
      <c r="K4486" t="s">
        <v>137</v>
      </c>
      <c r="L4486" t="s">
        <v>12929</v>
      </c>
      <c r="M4486" t="s">
        <v>12930</v>
      </c>
      <c r="N4486">
        <v>0.50166666599999998</v>
      </c>
      <c r="O4486">
        <v>6</v>
      </c>
      <c r="P4486">
        <v>0</v>
      </c>
      <c r="Q4486">
        <v>57</v>
      </c>
      <c r="R4486">
        <v>22</v>
      </c>
      <c r="S4486">
        <v>5</v>
      </c>
      <c r="T4486">
        <v>0</v>
      </c>
      <c r="U4486">
        <v>0</v>
      </c>
      <c r="V4486">
        <v>0</v>
      </c>
      <c r="W4486">
        <v>1.3645279298616002</v>
      </c>
      <c r="X4486">
        <v>0</v>
      </c>
      <c r="Y4486">
        <v>12.951867219348053</v>
      </c>
      <c r="Z4486">
        <v>7.0847468982737984</v>
      </c>
      <c r="AA4486">
        <v>7.0667570091540348</v>
      </c>
      <c r="AB4486">
        <v>0</v>
      </c>
      <c r="AC4486">
        <v>0</v>
      </c>
      <c r="AD4486">
        <v>0</v>
      </c>
      <c r="AE4486">
        <v>28.467899056637485</v>
      </c>
    </row>
    <row r="4487" spans="1:31" x14ac:dyDescent="0.25">
      <c r="A4487">
        <v>1833075</v>
      </c>
      <c r="B4487">
        <v>1</v>
      </c>
      <c r="C4487" t="s">
        <v>81</v>
      </c>
      <c r="D4487" t="s">
        <v>120</v>
      </c>
      <c r="E4487" t="s">
        <v>164</v>
      </c>
      <c r="F4487" t="s">
        <v>12931</v>
      </c>
      <c r="G4487" t="s">
        <v>156</v>
      </c>
      <c r="H4487" t="s">
        <v>157</v>
      </c>
      <c r="I4487" t="s">
        <v>179</v>
      </c>
      <c r="J4487" t="s">
        <v>136</v>
      </c>
      <c r="K4487" t="s">
        <v>137</v>
      </c>
      <c r="L4487" t="s">
        <v>12932</v>
      </c>
      <c r="M4487" t="s">
        <v>12933</v>
      </c>
      <c r="N4487">
        <v>1.3611111E-2</v>
      </c>
      <c r="O4487">
        <v>0</v>
      </c>
      <c r="P4487">
        <v>1333</v>
      </c>
      <c r="Q4487">
        <v>137</v>
      </c>
      <c r="R4487">
        <v>82</v>
      </c>
      <c r="S4487">
        <v>10</v>
      </c>
      <c r="T4487">
        <v>153</v>
      </c>
      <c r="U4487">
        <v>1</v>
      </c>
      <c r="V4487">
        <v>0</v>
      </c>
      <c r="W4487">
        <v>0</v>
      </c>
      <c r="X4487">
        <v>2.7206637673413159</v>
      </c>
      <c r="Y4487">
        <v>7.0751251112324853</v>
      </c>
      <c r="Z4487">
        <v>4.494542541519488</v>
      </c>
      <c r="AA4487">
        <v>0.28627311534273059</v>
      </c>
      <c r="AB4487">
        <v>0.43960519746870003</v>
      </c>
      <c r="AC4487">
        <v>2.6102486335750005E-2</v>
      </c>
      <c r="AD4487">
        <v>0</v>
      </c>
      <c r="AE4487">
        <v>15.04231221924047</v>
      </c>
    </row>
    <row r="4488" spans="1:31" x14ac:dyDescent="0.25">
      <c r="A4488">
        <v>1833080</v>
      </c>
      <c r="B4488">
        <v>1</v>
      </c>
      <c r="C4488" t="s">
        <v>81</v>
      </c>
      <c r="D4488" t="s">
        <v>116</v>
      </c>
      <c r="E4488" t="s">
        <v>164</v>
      </c>
      <c r="F4488" t="s">
        <v>12934</v>
      </c>
      <c r="G4488" t="s">
        <v>156</v>
      </c>
      <c r="H4488" t="s">
        <v>157</v>
      </c>
      <c r="I4488" t="s">
        <v>135</v>
      </c>
      <c r="J4488" t="s">
        <v>136</v>
      </c>
      <c r="K4488" t="s">
        <v>137</v>
      </c>
      <c r="L4488" t="s">
        <v>12935</v>
      </c>
      <c r="M4488" t="s">
        <v>12936</v>
      </c>
      <c r="N4488">
        <v>2.8475000000000001</v>
      </c>
      <c r="O4488">
        <v>0</v>
      </c>
      <c r="P4488">
        <v>714</v>
      </c>
      <c r="Q4488">
        <v>1</v>
      </c>
      <c r="R4488">
        <v>34</v>
      </c>
      <c r="S4488">
        <v>0</v>
      </c>
      <c r="T4488">
        <v>102</v>
      </c>
      <c r="U4488">
        <v>0</v>
      </c>
      <c r="V4488">
        <v>0</v>
      </c>
      <c r="W4488">
        <v>0</v>
      </c>
      <c r="X4488">
        <v>221.58512422766228</v>
      </c>
      <c r="Y4488">
        <v>0.15393045323535001</v>
      </c>
      <c r="Z4488">
        <v>15.663277855374295</v>
      </c>
      <c r="AA4488">
        <v>0</v>
      </c>
      <c r="AB4488">
        <v>35.143643852038863</v>
      </c>
      <c r="AC4488">
        <v>0</v>
      </c>
      <c r="AD4488">
        <v>0</v>
      </c>
      <c r="AE4488">
        <v>272.54597638831081</v>
      </c>
    </row>
    <row r="4489" spans="1:31" x14ac:dyDescent="0.25">
      <c r="A4489">
        <v>1833081</v>
      </c>
      <c r="B4489">
        <v>1</v>
      </c>
      <c r="C4489" t="s">
        <v>81</v>
      </c>
      <c r="D4489" t="s">
        <v>120</v>
      </c>
      <c r="E4489" t="s">
        <v>131</v>
      </c>
      <c r="F4489" t="s">
        <v>12937</v>
      </c>
      <c r="G4489" t="s">
        <v>133</v>
      </c>
      <c r="H4489" t="s">
        <v>134</v>
      </c>
      <c r="I4489" t="s">
        <v>135</v>
      </c>
      <c r="J4489" t="s">
        <v>136</v>
      </c>
      <c r="K4489" t="s">
        <v>137</v>
      </c>
      <c r="L4489" t="s">
        <v>12938</v>
      </c>
      <c r="M4489" t="s">
        <v>12939</v>
      </c>
      <c r="N4489">
        <v>0.74055555500000003</v>
      </c>
      <c r="O4489">
        <v>0</v>
      </c>
      <c r="P4489">
        <v>165</v>
      </c>
      <c r="Q4489">
        <v>0</v>
      </c>
      <c r="R4489">
        <v>0</v>
      </c>
      <c r="S4489">
        <v>0</v>
      </c>
      <c r="T4489">
        <v>15</v>
      </c>
      <c r="U4489">
        <v>0</v>
      </c>
      <c r="V4489">
        <v>0</v>
      </c>
      <c r="W4489">
        <v>0</v>
      </c>
      <c r="X4489">
        <v>10.585300700678104</v>
      </c>
      <c r="Y4489">
        <v>0</v>
      </c>
      <c r="Z4489">
        <v>0</v>
      </c>
      <c r="AA4489">
        <v>0</v>
      </c>
      <c r="AB4489">
        <v>1.9970432501410498</v>
      </c>
      <c r="AC4489">
        <v>0</v>
      </c>
      <c r="AD4489">
        <v>0</v>
      </c>
      <c r="AE4489">
        <v>12.582343950819155</v>
      </c>
    </row>
    <row r="4490" spans="1:31" x14ac:dyDescent="0.25">
      <c r="A4490">
        <v>1833083</v>
      </c>
      <c r="B4490">
        <v>1</v>
      </c>
      <c r="C4490" t="s">
        <v>81</v>
      </c>
      <c r="D4490" t="s">
        <v>124</v>
      </c>
      <c r="E4490" t="s">
        <v>202</v>
      </c>
      <c r="F4490" t="s">
        <v>12940</v>
      </c>
      <c r="G4490" t="s">
        <v>156</v>
      </c>
      <c r="H4490" t="s">
        <v>157</v>
      </c>
      <c r="I4490" t="s">
        <v>135</v>
      </c>
      <c r="J4490" t="s">
        <v>136</v>
      </c>
      <c r="K4490" t="s">
        <v>137</v>
      </c>
      <c r="L4490" t="s">
        <v>12941</v>
      </c>
      <c r="M4490" t="s">
        <v>12942</v>
      </c>
      <c r="N4490">
        <v>1.706111111</v>
      </c>
      <c r="O4490">
        <v>1</v>
      </c>
      <c r="P4490">
        <v>347</v>
      </c>
      <c r="Q4490">
        <v>89</v>
      </c>
      <c r="R4490">
        <v>78</v>
      </c>
      <c r="S4490">
        <v>3</v>
      </c>
      <c r="T4490">
        <v>24</v>
      </c>
      <c r="U4490">
        <v>0</v>
      </c>
      <c r="V4490">
        <v>0</v>
      </c>
      <c r="W4490">
        <v>5.4282150363401671</v>
      </c>
      <c r="X4490">
        <v>54.638764356674088</v>
      </c>
      <c r="Y4490">
        <v>106.05223353528572</v>
      </c>
      <c r="Z4490">
        <v>62.929955205920017</v>
      </c>
      <c r="AA4490">
        <v>4.0859098950736668</v>
      </c>
      <c r="AB4490">
        <v>29.155226600017262</v>
      </c>
      <c r="AC4490">
        <v>0</v>
      </c>
      <c r="AD4490">
        <v>0</v>
      </c>
      <c r="AE4490">
        <v>262.29030462931092</v>
      </c>
    </row>
    <row r="4491" spans="1:31" x14ac:dyDescent="0.25">
      <c r="A4491">
        <v>1833084</v>
      </c>
      <c r="B4491">
        <v>1</v>
      </c>
      <c r="C4491" t="s">
        <v>81</v>
      </c>
      <c r="D4491" t="s">
        <v>120</v>
      </c>
      <c r="E4491" t="s">
        <v>164</v>
      </c>
      <c r="F4491" t="s">
        <v>12943</v>
      </c>
      <c r="G4491" t="s">
        <v>156</v>
      </c>
      <c r="H4491" t="s">
        <v>157</v>
      </c>
      <c r="I4491" t="s">
        <v>135</v>
      </c>
      <c r="J4491" t="s">
        <v>136</v>
      </c>
      <c r="K4491" t="s">
        <v>137</v>
      </c>
      <c r="L4491" t="s">
        <v>12944</v>
      </c>
      <c r="M4491" t="s">
        <v>12945</v>
      </c>
      <c r="N4491">
        <v>0.171666666</v>
      </c>
      <c r="O4491">
        <v>0</v>
      </c>
      <c r="P4491">
        <v>428</v>
      </c>
      <c r="Q4491">
        <v>0</v>
      </c>
      <c r="R4491">
        <v>13</v>
      </c>
      <c r="S4491">
        <v>1</v>
      </c>
      <c r="T4491">
        <v>18</v>
      </c>
      <c r="U4491">
        <v>0</v>
      </c>
      <c r="V4491">
        <v>0</v>
      </c>
      <c r="W4491">
        <v>0</v>
      </c>
      <c r="X4491">
        <v>8.5990817918979001</v>
      </c>
      <c r="Y4491">
        <v>0</v>
      </c>
      <c r="Z4491">
        <v>1.1915892112133335</v>
      </c>
      <c r="AA4491">
        <v>1.4868795732360001</v>
      </c>
      <c r="AB4491">
        <v>0.71463491499975007</v>
      </c>
      <c r="AC4491">
        <v>0</v>
      </c>
      <c r="AD4491">
        <v>0</v>
      </c>
      <c r="AE4491">
        <v>11.992185491346985</v>
      </c>
    </row>
    <row r="4492" spans="1:31" x14ac:dyDescent="0.25">
      <c r="A4492">
        <v>1833087</v>
      </c>
      <c r="B4492">
        <v>1</v>
      </c>
      <c r="C4492" t="s">
        <v>81</v>
      </c>
      <c r="D4492" t="s">
        <v>121</v>
      </c>
      <c r="E4492" t="s">
        <v>131</v>
      </c>
      <c r="F4492" t="s">
        <v>12946</v>
      </c>
      <c r="G4492" t="s">
        <v>133</v>
      </c>
      <c r="H4492" t="s">
        <v>134</v>
      </c>
      <c r="I4492" t="s">
        <v>135</v>
      </c>
      <c r="J4492" t="s">
        <v>136</v>
      </c>
      <c r="K4492" t="s">
        <v>137</v>
      </c>
      <c r="L4492" t="s">
        <v>12947</v>
      </c>
      <c r="M4492" t="s">
        <v>12948</v>
      </c>
      <c r="N4492">
        <v>1.223333333</v>
      </c>
      <c r="O4492">
        <v>0</v>
      </c>
      <c r="P4492">
        <v>3</v>
      </c>
      <c r="Q4492">
        <v>0</v>
      </c>
      <c r="R4492">
        <v>0</v>
      </c>
      <c r="S4492">
        <v>0</v>
      </c>
      <c r="T4492">
        <v>1</v>
      </c>
      <c r="U4492">
        <v>0</v>
      </c>
      <c r="V4492">
        <v>0</v>
      </c>
      <c r="W4492">
        <v>0</v>
      </c>
      <c r="X4492">
        <v>0.18152685595919998</v>
      </c>
      <c r="Y4492">
        <v>0</v>
      </c>
      <c r="Z4492">
        <v>0</v>
      </c>
      <c r="AA4492">
        <v>0</v>
      </c>
      <c r="AB4492">
        <v>1.7929986396099998E-2</v>
      </c>
      <c r="AC4492">
        <v>0</v>
      </c>
      <c r="AD4492">
        <v>0</v>
      </c>
      <c r="AE4492">
        <v>0.19945684235529998</v>
      </c>
    </row>
    <row r="4493" spans="1:31" x14ac:dyDescent="0.25">
      <c r="A4493">
        <v>1833089</v>
      </c>
      <c r="B4493">
        <v>1</v>
      </c>
      <c r="C4493" t="s">
        <v>80</v>
      </c>
      <c r="D4493" t="s">
        <v>100</v>
      </c>
      <c r="E4493" t="s">
        <v>154</v>
      </c>
      <c r="F4493" t="s">
        <v>9223</v>
      </c>
      <c r="G4493" t="s">
        <v>175</v>
      </c>
      <c r="H4493" t="s">
        <v>157</v>
      </c>
      <c r="I4493" t="s">
        <v>135</v>
      </c>
      <c r="J4493" t="s">
        <v>136</v>
      </c>
      <c r="K4493" t="s">
        <v>137</v>
      </c>
      <c r="L4493" t="s">
        <v>12949</v>
      </c>
      <c r="M4493" t="s">
        <v>12950</v>
      </c>
      <c r="N4493">
        <v>2.3105555550000001</v>
      </c>
      <c r="O4493">
        <v>1</v>
      </c>
      <c r="P4493">
        <v>799</v>
      </c>
      <c r="Q4493">
        <v>4</v>
      </c>
      <c r="R4493">
        <v>45</v>
      </c>
      <c r="S4493">
        <v>12</v>
      </c>
      <c r="T4493">
        <v>51</v>
      </c>
      <c r="U4493">
        <v>1</v>
      </c>
      <c r="V4493">
        <v>0</v>
      </c>
      <c r="W4493">
        <v>0.56759606394764994</v>
      </c>
      <c r="X4493">
        <v>472.79864660939677</v>
      </c>
      <c r="Y4493">
        <v>13.38594298017915</v>
      </c>
      <c r="Z4493">
        <v>79.666247176066179</v>
      </c>
      <c r="AA4493">
        <v>106.75806630928446</v>
      </c>
      <c r="AB4493">
        <v>75.742662943953263</v>
      </c>
      <c r="AC4493">
        <v>52.070550353631006</v>
      </c>
      <c r="AD4493">
        <v>0</v>
      </c>
      <c r="AE4493">
        <v>800.98971243645849</v>
      </c>
    </row>
    <row r="4494" spans="1:31" x14ac:dyDescent="0.25">
      <c r="A4494">
        <v>1833090</v>
      </c>
      <c r="B4494">
        <v>1</v>
      </c>
      <c r="C4494" t="s">
        <v>80</v>
      </c>
      <c r="D4494" t="s">
        <v>103</v>
      </c>
      <c r="E4494" t="s">
        <v>268</v>
      </c>
      <c r="F4494" t="s">
        <v>12951</v>
      </c>
      <c r="G4494" t="s">
        <v>156</v>
      </c>
      <c r="H4494" t="s">
        <v>157</v>
      </c>
      <c r="I4494" t="s">
        <v>135</v>
      </c>
      <c r="J4494" t="s">
        <v>136</v>
      </c>
      <c r="K4494" t="s">
        <v>137</v>
      </c>
      <c r="L4494" t="s">
        <v>12952</v>
      </c>
      <c r="M4494" t="s">
        <v>12953</v>
      </c>
      <c r="N4494">
        <v>5.0750833000000002E-2</v>
      </c>
      <c r="O4494">
        <v>20</v>
      </c>
      <c r="P4494">
        <v>5188</v>
      </c>
      <c r="Q4494">
        <v>59</v>
      </c>
      <c r="R4494">
        <v>555</v>
      </c>
      <c r="S4494">
        <v>98</v>
      </c>
      <c r="T4494">
        <v>1089</v>
      </c>
      <c r="U4494">
        <v>17</v>
      </c>
      <c r="V4494">
        <v>4</v>
      </c>
      <c r="W4494">
        <v>0.42030369446064991</v>
      </c>
      <c r="X4494">
        <v>30.170435000291885</v>
      </c>
      <c r="Y4494">
        <v>12.268158053151</v>
      </c>
      <c r="Z4494">
        <v>6.8304009697873447</v>
      </c>
      <c r="AA4494">
        <v>20.12643035146278</v>
      </c>
      <c r="AB4494">
        <v>14.827988325131317</v>
      </c>
      <c r="AC4494">
        <v>38.74656669170561</v>
      </c>
      <c r="AD4494">
        <v>3.5603356375177495</v>
      </c>
      <c r="AE4494">
        <v>126.95061872350834</v>
      </c>
    </row>
    <row r="4495" spans="1:31" x14ac:dyDescent="0.25">
      <c r="A4495">
        <v>1833093</v>
      </c>
      <c r="B4495">
        <v>1</v>
      </c>
      <c r="C4495" t="s">
        <v>80</v>
      </c>
      <c r="D4495" t="s">
        <v>99</v>
      </c>
      <c r="E4495" t="s">
        <v>202</v>
      </c>
      <c r="F4495" t="s">
        <v>3813</v>
      </c>
      <c r="G4495" t="s">
        <v>156</v>
      </c>
      <c r="H4495" t="s">
        <v>157</v>
      </c>
      <c r="I4495" t="s">
        <v>135</v>
      </c>
      <c r="J4495" t="s">
        <v>136</v>
      </c>
      <c r="K4495" t="s">
        <v>137</v>
      </c>
      <c r="L4495" t="s">
        <v>12954</v>
      </c>
      <c r="M4495" t="s">
        <v>12955</v>
      </c>
      <c r="N4495">
        <v>9.6111110999999999E-2</v>
      </c>
      <c r="O4495">
        <v>4</v>
      </c>
      <c r="P4495">
        <v>808</v>
      </c>
      <c r="Q4495">
        <v>11</v>
      </c>
      <c r="R4495">
        <v>99</v>
      </c>
      <c r="S4495">
        <v>20</v>
      </c>
      <c r="T4495">
        <v>52</v>
      </c>
      <c r="U4495">
        <v>0</v>
      </c>
      <c r="V4495">
        <v>4</v>
      </c>
      <c r="W4495">
        <v>0.69715012723968339</v>
      </c>
      <c r="X4495">
        <v>8.3647974354384473</v>
      </c>
      <c r="Y4495">
        <v>2.1713341773022163</v>
      </c>
      <c r="Z4495">
        <v>3.4470990841110116</v>
      </c>
      <c r="AA4495">
        <v>5.5872509023420838</v>
      </c>
      <c r="AB4495">
        <v>1.314018973463789</v>
      </c>
      <c r="AC4495">
        <v>0</v>
      </c>
      <c r="AD4495">
        <v>0.27200977877999999</v>
      </c>
      <c r="AE4495">
        <v>21.853660478677231</v>
      </c>
    </row>
    <row r="4496" spans="1:31" x14ac:dyDescent="0.25">
      <c r="A4496">
        <v>1833094</v>
      </c>
      <c r="B4496">
        <v>1</v>
      </c>
      <c r="C4496" t="s">
        <v>80</v>
      </c>
      <c r="D4496" t="s">
        <v>103</v>
      </c>
      <c r="E4496" t="s">
        <v>164</v>
      </c>
      <c r="F4496" t="s">
        <v>12956</v>
      </c>
      <c r="G4496" t="s">
        <v>156</v>
      </c>
      <c r="H4496" t="s">
        <v>157</v>
      </c>
      <c r="I4496" t="s">
        <v>135</v>
      </c>
      <c r="J4496" t="s">
        <v>136</v>
      </c>
      <c r="K4496" t="s">
        <v>137</v>
      </c>
      <c r="L4496" t="s">
        <v>12957</v>
      </c>
      <c r="M4496" t="s">
        <v>12958</v>
      </c>
      <c r="N4496">
        <v>1.5425</v>
      </c>
      <c r="O4496">
        <v>3</v>
      </c>
      <c r="P4496">
        <v>1821</v>
      </c>
      <c r="Q4496">
        <v>20</v>
      </c>
      <c r="R4496">
        <v>234</v>
      </c>
      <c r="S4496">
        <v>22</v>
      </c>
      <c r="T4496">
        <v>507</v>
      </c>
      <c r="U4496">
        <v>2</v>
      </c>
      <c r="V4496">
        <v>1</v>
      </c>
      <c r="W4496">
        <v>0.83126231243282489</v>
      </c>
      <c r="X4496">
        <v>313.36548066219399</v>
      </c>
      <c r="Y4496">
        <v>68.162048633483209</v>
      </c>
      <c r="Z4496">
        <v>86.676681657948464</v>
      </c>
      <c r="AA4496">
        <v>113.91563628155309</v>
      </c>
      <c r="AB4496">
        <v>189.11136191099445</v>
      </c>
      <c r="AC4496">
        <v>124.67288122686743</v>
      </c>
      <c r="AD4496">
        <v>0.74347909880999996</v>
      </c>
      <c r="AE4496">
        <v>897.47883178428344</v>
      </c>
    </row>
    <row r="4497" spans="1:31" x14ac:dyDescent="0.25">
      <c r="A4497">
        <v>1833096</v>
      </c>
      <c r="B4497">
        <v>1</v>
      </c>
      <c r="C4497" t="s">
        <v>81</v>
      </c>
      <c r="D4497" t="s">
        <v>115</v>
      </c>
      <c r="E4497" t="s">
        <v>202</v>
      </c>
      <c r="F4497" t="s">
        <v>12959</v>
      </c>
      <c r="G4497" t="s">
        <v>156</v>
      </c>
      <c r="H4497" t="s">
        <v>157</v>
      </c>
      <c r="I4497" t="s">
        <v>179</v>
      </c>
      <c r="J4497" t="s">
        <v>136</v>
      </c>
      <c r="K4497" t="s">
        <v>137</v>
      </c>
      <c r="L4497" t="s">
        <v>12960</v>
      </c>
      <c r="M4497" t="s">
        <v>12961</v>
      </c>
      <c r="N4497">
        <v>1.6666666E-2</v>
      </c>
      <c r="O4497">
        <v>0</v>
      </c>
      <c r="P4497">
        <v>555</v>
      </c>
      <c r="Q4497">
        <v>14</v>
      </c>
      <c r="R4497">
        <v>187</v>
      </c>
      <c r="S4497">
        <v>1</v>
      </c>
      <c r="T4497">
        <v>29</v>
      </c>
      <c r="U4497">
        <v>1</v>
      </c>
      <c r="V4497">
        <v>0</v>
      </c>
      <c r="W4497">
        <v>0</v>
      </c>
      <c r="X4497">
        <v>1.1650047110749988</v>
      </c>
      <c r="Y4497">
        <v>2.1168733503719999</v>
      </c>
      <c r="Z4497">
        <v>2.041841022649999</v>
      </c>
      <c r="AA4497">
        <v>1.6771780930666669E-2</v>
      </c>
      <c r="AB4497">
        <v>0.1044623158445</v>
      </c>
      <c r="AC4497">
        <v>0.40343003856000004</v>
      </c>
      <c r="AD4497">
        <v>0</v>
      </c>
      <c r="AE4497">
        <v>5.8483832194321641</v>
      </c>
    </row>
    <row r="4498" spans="1:31" x14ac:dyDescent="0.25">
      <c r="A4498">
        <v>1833097</v>
      </c>
      <c r="B4498">
        <v>1</v>
      </c>
      <c r="C4498" t="s">
        <v>80</v>
      </c>
      <c r="D4498" t="s">
        <v>103</v>
      </c>
      <c r="E4498" t="s">
        <v>164</v>
      </c>
      <c r="F4498" t="s">
        <v>12962</v>
      </c>
      <c r="G4498" t="s">
        <v>156</v>
      </c>
      <c r="H4498" t="s">
        <v>157</v>
      </c>
      <c r="I4498" t="s">
        <v>135</v>
      </c>
      <c r="J4498" t="s">
        <v>136</v>
      </c>
      <c r="K4498" t="s">
        <v>137</v>
      </c>
      <c r="L4498" t="s">
        <v>12963</v>
      </c>
      <c r="M4498" t="s">
        <v>12964</v>
      </c>
      <c r="N4498">
        <v>1.2113888880000001</v>
      </c>
      <c r="O4498">
        <v>0</v>
      </c>
      <c r="P4498">
        <v>201</v>
      </c>
      <c r="Q4498">
        <v>0</v>
      </c>
      <c r="R4498">
        <v>13</v>
      </c>
      <c r="S4498">
        <v>1</v>
      </c>
      <c r="T4498">
        <v>47</v>
      </c>
      <c r="U4498">
        <v>0</v>
      </c>
      <c r="V4498">
        <v>0</v>
      </c>
      <c r="W4498">
        <v>0</v>
      </c>
      <c r="X4498">
        <v>42.432627318958588</v>
      </c>
      <c r="Y4498">
        <v>0</v>
      </c>
      <c r="Z4498">
        <v>5.3448161971125279</v>
      </c>
      <c r="AA4498">
        <v>14.093320339437625</v>
      </c>
      <c r="AB4498">
        <v>12.924652653190462</v>
      </c>
      <c r="AC4498">
        <v>0</v>
      </c>
      <c r="AD4498">
        <v>0</v>
      </c>
      <c r="AE4498">
        <v>74.795416508699205</v>
      </c>
    </row>
    <row r="4499" spans="1:31" x14ac:dyDescent="0.25">
      <c r="A4499">
        <v>1833101</v>
      </c>
      <c r="B4499">
        <v>1</v>
      </c>
      <c r="C4499" t="s">
        <v>80</v>
      </c>
      <c r="D4499" t="s">
        <v>104</v>
      </c>
      <c r="E4499" t="s">
        <v>140</v>
      </c>
      <c r="F4499" t="s">
        <v>12965</v>
      </c>
      <c r="G4499" t="s">
        <v>142</v>
      </c>
      <c r="H4499" t="s">
        <v>134</v>
      </c>
      <c r="I4499" t="s">
        <v>135</v>
      </c>
      <c r="J4499" t="s">
        <v>136</v>
      </c>
      <c r="K4499" t="s">
        <v>137</v>
      </c>
      <c r="L4499" t="s">
        <v>12966</v>
      </c>
      <c r="M4499" t="s">
        <v>12967</v>
      </c>
      <c r="N4499">
        <v>1.6</v>
      </c>
      <c r="O4499">
        <v>0</v>
      </c>
      <c r="P4499">
        <v>4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1.05328013924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1.05328013924</v>
      </c>
    </row>
    <row r="4500" spans="1:31" x14ac:dyDescent="0.25">
      <c r="A4500">
        <v>1833102</v>
      </c>
      <c r="B4500">
        <v>1</v>
      </c>
      <c r="C4500" t="s">
        <v>80</v>
      </c>
      <c r="D4500" t="s">
        <v>85</v>
      </c>
      <c r="E4500" t="s">
        <v>140</v>
      </c>
      <c r="F4500" t="s">
        <v>12968</v>
      </c>
      <c r="G4500" t="s">
        <v>246</v>
      </c>
      <c r="H4500" t="s">
        <v>134</v>
      </c>
      <c r="I4500" t="s">
        <v>135</v>
      </c>
      <c r="J4500" t="s">
        <v>136</v>
      </c>
      <c r="K4500" t="s">
        <v>137</v>
      </c>
      <c r="L4500" t="s">
        <v>12969</v>
      </c>
      <c r="M4500" t="s">
        <v>12970</v>
      </c>
      <c r="N4500">
        <v>0.92194444399999997</v>
      </c>
      <c r="O4500">
        <v>0</v>
      </c>
      <c r="P4500">
        <v>9</v>
      </c>
      <c r="Q4500">
        <v>0</v>
      </c>
      <c r="R4500">
        <v>0</v>
      </c>
      <c r="S4500">
        <v>0</v>
      </c>
      <c r="T4500">
        <v>2</v>
      </c>
      <c r="U4500">
        <v>0</v>
      </c>
      <c r="V4500">
        <v>0</v>
      </c>
      <c r="W4500">
        <v>0</v>
      </c>
      <c r="X4500">
        <v>1.2129534710003251</v>
      </c>
      <c r="Y4500">
        <v>0</v>
      </c>
      <c r="Z4500">
        <v>0</v>
      </c>
      <c r="AA4500">
        <v>0</v>
      </c>
      <c r="AB4500">
        <v>1.1862185663958473</v>
      </c>
      <c r="AC4500">
        <v>0</v>
      </c>
      <c r="AD4500">
        <v>0</v>
      </c>
      <c r="AE4500">
        <v>2.3991720373961725</v>
      </c>
    </row>
    <row r="4501" spans="1:31" x14ac:dyDescent="0.25">
      <c r="A4501">
        <v>1833103</v>
      </c>
      <c r="B4501">
        <v>1</v>
      </c>
      <c r="C4501" t="s">
        <v>80</v>
      </c>
      <c r="D4501" t="s">
        <v>106</v>
      </c>
      <c r="E4501" t="s">
        <v>252</v>
      </c>
      <c r="F4501" t="s">
        <v>12971</v>
      </c>
      <c r="G4501" t="s">
        <v>753</v>
      </c>
      <c r="H4501" t="s">
        <v>134</v>
      </c>
      <c r="I4501" t="s">
        <v>135</v>
      </c>
      <c r="J4501" t="s">
        <v>136</v>
      </c>
      <c r="K4501" t="s">
        <v>137</v>
      </c>
      <c r="L4501" t="s">
        <v>12972</v>
      </c>
      <c r="M4501" t="s">
        <v>12973</v>
      </c>
      <c r="N4501">
        <v>2.1916666660000002</v>
      </c>
      <c r="O4501">
        <v>0</v>
      </c>
      <c r="P4501">
        <v>105</v>
      </c>
      <c r="Q4501">
        <v>0</v>
      </c>
      <c r="R4501">
        <v>11</v>
      </c>
      <c r="S4501">
        <v>0</v>
      </c>
      <c r="T4501">
        <v>17</v>
      </c>
      <c r="U4501">
        <v>0</v>
      </c>
      <c r="V4501">
        <v>0</v>
      </c>
      <c r="W4501">
        <v>0</v>
      </c>
      <c r="X4501">
        <v>42.792600732655188</v>
      </c>
      <c r="Y4501">
        <v>0</v>
      </c>
      <c r="Z4501">
        <v>82.58905947149988</v>
      </c>
      <c r="AA4501">
        <v>0</v>
      </c>
      <c r="AB4501">
        <v>22.448375303578448</v>
      </c>
      <c r="AC4501">
        <v>0</v>
      </c>
      <c r="AD4501">
        <v>0</v>
      </c>
      <c r="AE4501">
        <v>147.83003550773353</v>
      </c>
    </row>
    <row r="4502" spans="1:31" x14ac:dyDescent="0.25">
      <c r="A4502">
        <v>1833104</v>
      </c>
      <c r="B4502">
        <v>1</v>
      </c>
      <c r="C4502" t="s">
        <v>80</v>
      </c>
      <c r="D4502" t="s">
        <v>106</v>
      </c>
      <c r="E4502" t="s">
        <v>252</v>
      </c>
      <c r="F4502" t="s">
        <v>12974</v>
      </c>
      <c r="G4502" t="s">
        <v>161</v>
      </c>
      <c r="H4502" t="s">
        <v>134</v>
      </c>
      <c r="I4502" t="s">
        <v>135</v>
      </c>
      <c r="J4502" t="s">
        <v>136</v>
      </c>
      <c r="K4502" t="s">
        <v>137</v>
      </c>
      <c r="L4502" t="s">
        <v>12975</v>
      </c>
      <c r="M4502" t="s">
        <v>12976</v>
      </c>
      <c r="N4502">
        <v>1.461944444</v>
      </c>
      <c r="O4502">
        <v>0</v>
      </c>
      <c r="P4502">
        <v>0</v>
      </c>
      <c r="Q4502">
        <v>0</v>
      </c>
      <c r="R4502">
        <v>11</v>
      </c>
      <c r="S4502">
        <v>0</v>
      </c>
      <c r="T4502">
        <v>4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50.902509586332357</v>
      </c>
      <c r="AA4502">
        <v>0</v>
      </c>
      <c r="AB4502">
        <v>5.5923472117422497</v>
      </c>
      <c r="AC4502">
        <v>0</v>
      </c>
      <c r="AD4502">
        <v>0</v>
      </c>
      <c r="AE4502">
        <v>56.494856798074608</v>
      </c>
    </row>
    <row r="4503" spans="1:31" x14ac:dyDescent="0.25">
      <c r="A4503">
        <v>1833117</v>
      </c>
      <c r="B4503">
        <v>1</v>
      </c>
      <c r="C4503" t="s">
        <v>81</v>
      </c>
      <c r="D4503" t="s">
        <v>119</v>
      </c>
      <c r="E4503" t="s">
        <v>131</v>
      </c>
      <c r="F4503" t="s">
        <v>12977</v>
      </c>
      <c r="G4503" t="s">
        <v>133</v>
      </c>
      <c r="H4503" t="s">
        <v>134</v>
      </c>
      <c r="I4503" t="s">
        <v>135</v>
      </c>
      <c r="J4503" t="s">
        <v>136</v>
      </c>
      <c r="K4503" t="s">
        <v>137</v>
      </c>
      <c r="L4503" t="s">
        <v>12978</v>
      </c>
      <c r="M4503" t="s">
        <v>12979</v>
      </c>
      <c r="N4503">
        <v>0.95027777700000005</v>
      </c>
      <c r="O4503">
        <v>0</v>
      </c>
      <c r="P4503">
        <v>6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0.63035494978670004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0.63035494978670004</v>
      </c>
    </row>
    <row r="4504" spans="1:31" x14ac:dyDescent="0.25">
      <c r="A4504">
        <v>1833138</v>
      </c>
      <c r="B4504">
        <v>1</v>
      </c>
      <c r="C4504" t="s">
        <v>81</v>
      </c>
      <c r="D4504" t="s">
        <v>128</v>
      </c>
      <c r="E4504" t="s">
        <v>140</v>
      </c>
      <c r="F4504" t="s">
        <v>12980</v>
      </c>
      <c r="G4504" t="s">
        <v>246</v>
      </c>
      <c r="H4504" t="s">
        <v>134</v>
      </c>
      <c r="I4504" t="s">
        <v>135</v>
      </c>
      <c r="J4504" t="s">
        <v>136</v>
      </c>
      <c r="K4504" t="s">
        <v>137</v>
      </c>
      <c r="L4504" t="s">
        <v>12981</v>
      </c>
      <c r="M4504" t="s">
        <v>12982</v>
      </c>
      <c r="N4504">
        <v>3.3619444440000001</v>
      </c>
      <c r="O4504">
        <v>0</v>
      </c>
      <c r="P4504">
        <v>9</v>
      </c>
      <c r="Q4504">
        <v>0</v>
      </c>
      <c r="R4504">
        <v>0</v>
      </c>
      <c r="S4504">
        <v>0</v>
      </c>
      <c r="T4504">
        <v>1</v>
      </c>
      <c r="U4504">
        <v>0</v>
      </c>
      <c r="V4504">
        <v>0</v>
      </c>
      <c r="W4504">
        <v>0</v>
      </c>
      <c r="X4504">
        <v>4.0628495876597235</v>
      </c>
      <c r="Y4504">
        <v>0</v>
      </c>
      <c r="Z4504">
        <v>0</v>
      </c>
      <c r="AA4504">
        <v>0</v>
      </c>
      <c r="AB4504">
        <v>4.556430295941289</v>
      </c>
      <c r="AC4504">
        <v>0</v>
      </c>
      <c r="AD4504">
        <v>0</v>
      </c>
      <c r="AE4504">
        <v>8.6192798836010134</v>
      </c>
    </row>
    <row r="4505" spans="1:31" x14ac:dyDescent="0.25">
      <c r="A4505">
        <v>1833152</v>
      </c>
      <c r="B4505">
        <v>1</v>
      </c>
      <c r="C4505" t="s">
        <v>80</v>
      </c>
      <c r="D4505" t="s">
        <v>96</v>
      </c>
      <c r="E4505" t="s">
        <v>140</v>
      </c>
      <c r="F4505" t="s">
        <v>12983</v>
      </c>
      <c r="G4505" t="s">
        <v>246</v>
      </c>
      <c r="H4505" t="s">
        <v>134</v>
      </c>
      <c r="I4505" t="s">
        <v>135</v>
      </c>
      <c r="J4505" t="s">
        <v>136</v>
      </c>
      <c r="K4505" t="s">
        <v>137</v>
      </c>
      <c r="L4505" t="s">
        <v>12984</v>
      </c>
      <c r="M4505" t="s">
        <v>12985</v>
      </c>
      <c r="N4505">
        <v>1.6988888879999999</v>
      </c>
      <c r="O4505">
        <v>0</v>
      </c>
      <c r="P4505">
        <v>1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0.26735099718880001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0.26735099718880001</v>
      </c>
    </row>
    <row r="4506" spans="1:31" x14ac:dyDescent="0.25">
      <c r="A4506">
        <v>1833166</v>
      </c>
      <c r="B4506">
        <v>1</v>
      </c>
      <c r="C4506" t="s">
        <v>81</v>
      </c>
      <c r="D4506" t="s">
        <v>119</v>
      </c>
      <c r="E4506" t="s">
        <v>131</v>
      </c>
      <c r="F4506" t="s">
        <v>485</v>
      </c>
      <c r="G4506" t="s">
        <v>133</v>
      </c>
      <c r="H4506" t="s">
        <v>134</v>
      </c>
      <c r="I4506" t="s">
        <v>135</v>
      </c>
      <c r="J4506" t="s">
        <v>136</v>
      </c>
      <c r="K4506" t="s">
        <v>137</v>
      </c>
      <c r="L4506" t="s">
        <v>12986</v>
      </c>
      <c r="M4506" t="s">
        <v>12987</v>
      </c>
      <c r="N4506">
        <v>2.210555555</v>
      </c>
      <c r="O4506">
        <v>0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0.68688740069183341</v>
      </c>
      <c r="AA4506">
        <v>0</v>
      </c>
      <c r="AB4506">
        <v>0</v>
      </c>
      <c r="AC4506">
        <v>0</v>
      </c>
      <c r="AD4506">
        <v>0</v>
      </c>
      <c r="AE4506">
        <v>0.68688740069183341</v>
      </c>
    </row>
    <row r="4507" spans="1:31" x14ac:dyDescent="0.25">
      <c r="A4507">
        <v>1833188</v>
      </c>
      <c r="B4507">
        <v>1</v>
      </c>
      <c r="C4507" t="s">
        <v>80</v>
      </c>
      <c r="D4507" t="s">
        <v>97</v>
      </c>
      <c r="E4507" t="s">
        <v>202</v>
      </c>
      <c r="F4507" t="s">
        <v>4874</v>
      </c>
      <c r="G4507" t="s">
        <v>156</v>
      </c>
      <c r="H4507" t="s">
        <v>157</v>
      </c>
      <c r="I4507" t="s">
        <v>135</v>
      </c>
      <c r="J4507" t="s">
        <v>136</v>
      </c>
      <c r="K4507" t="s">
        <v>137</v>
      </c>
      <c r="L4507" t="s">
        <v>12988</v>
      </c>
      <c r="M4507" t="s">
        <v>12989</v>
      </c>
      <c r="N4507">
        <v>0.84027777699999995</v>
      </c>
      <c r="O4507">
        <v>7</v>
      </c>
      <c r="P4507">
        <v>784</v>
      </c>
      <c r="Q4507">
        <v>13</v>
      </c>
      <c r="R4507">
        <v>626</v>
      </c>
      <c r="S4507">
        <v>21</v>
      </c>
      <c r="T4507">
        <v>226</v>
      </c>
      <c r="U4507">
        <v>3</v>
      </c>
      <c r="V4507">
        <v>0</v>
      </c>
      <c r="W4507">
        <v>48.36185798383012</v>
      </c>
      <c r="X4507">
        <v>220.35075541741054</v>
      </c>
      <c r="Y4507">
        <v>52.93349027479298</v>
      </c>
      <c r="Z4507">
        <v>236.15728131370375</v>
      </c>
      <c r="AA4507">
        <v>90.741766181961964</v>
      </c>
      <c r="AB4507">
        <v>160.80924805011097</v>
      </c>
      <c r="AC4507">
        <v>50.027263876868247</v>
      </c>
      <c r="AD4507">
        <v>0</v>
      </c>
      <c r="AE4507">
        <v>859.38166309867859</v>
      </c>
    </row>
    <row r="4508" spans="1:31" x14ac:dyDescent="0.25">
      <c r="A4508">
        <v>1833193</v>
      </c>
      <c r="B4508">
        <v>1</v>
      </c>
      <c r="C4508" t="s">
        <v>80</v>
      </c>
      <c r="D4508" t="s">
        <v>103</v>
      </c>
      <c r="E4508" t="s">
        <v>131</v>
      </c>
      <c r="F4508" t="s">
        <v>12990</v>
      </c>
      <c r="G4508" t="s">
        <v>133</v>
      </c>
      <c r="H4508" t="s">
        <v>134</v>
      </c>
      <c r="I4508" t="s">
        <v>135</v>
      </c>
      <c r="J4508" t="s">
        <v>136</v>
      </c>
      <c r="K4508" t="s">
        <v>137</v>
      </c>
      <c r="L4508" t="s">
        <v>12991</v>
      </c>
      <c r="M4508" t="s">
        <v>12992</v>
      </c>
      <c r="N4508">
        <v>1.5349999999999999</v>
      </c>
      <c r="O4508">
        <v>0</v>
      </c>
      <c r="P4508">
        <v>0</v>
      </c>
      <c r="Q4508">
        <v>0</v>
      </c>
      <c r="R4508">
        <v>1</v>
      </c>
      <c r="S4508">
        <v>0</v>
      </c>
      <c r="T4508">
        <v>1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2.1212020362500002E-4</v>
      </c>
      <c r="AA4508">
        <v>0</v>
      </c>
      <c r="AB4508">
        <v>6.1295025974592674</v>
      </c>
      <c r="AC4508">
        <v>0</v>
      </c>
      <c r="AD4508">
        <v>0</v>
      </c>
      <c r="AE4508">
        <v>6.1297147176628926</v>
      </c>
    </row>
    <row r="4509" spans="1:31" x14ac:dyDescent="0.25">
      <c r="A4509">
        <v>1833207</v>
      </c>
      <c r="B4509">
        <v>1</v>
      </c>
      <c r="C4509" t="s">
        <v>81</v>
      </c>
      <c r="D4509" t="s">
        <v>120</v>
      </c>
      <c r="E4509" t="s">
        <v>202</v>
      </c>
      <c r="F4509" t="s">
        <v>12993</v>
      </c>
      <c r="G4509" t="s">
        <v>156</v>
      </c>
      <c r="H4509" t="s">
        <v>157</v>
      </c>
      <c r="I4509" t="s">
        <v>135</v>
      </c>
      <c r="J4509" t="s">
        <v>136</v>
      </c>
      <c r="K4509" t="s">
        <v>137</v>
      </c>
      <c r="L4509" t="s">
        <v>12994</v>
      </c>
      <c r="M4509" t="s">
        <v>12995</v>
      </c>
      <c r="N4509">
        <v>0.66833333299999997</v>
      </c>
      <c r="O4509">
        <v>0</v>
      </c>
      <c r="P4509">
        <v>504</v>
      </c>
      <c r="Q4509">
        <v>5</v>
      </c>
      <c r="R4509">
        <v>8</v>
      </c>
      <c r="S4509">
        <v>1</v>
      </c>
      <c r="T4509">
        <v>43</v>
      </c>
      <c r="U4509">
        <v>0</v>
      </c>
      <c r="V4509">
        <v>1</v>
      </c>
      <c r="W4509">
        <v>0</v>
      </c>
      <c r="X4509">
        <v>56.636351533773535</v>
      </c>
      <c r="Y4509">
        <v>57.594206046313296</v>
      </c>
      <c r="Z4509">
        <v>7.1302684628719009</v>
      </c>
      <c r="AA4509">
        <v>0.27695991885435001</v>
      </c>
      <c r="AB4509">
        <v>13.838223829591417</v>
      </c>
      <c r="AC4509">
        <v>0</v>
      </c>
      <c r="AD4509">
        <v>3.5213617324042503</v>
      </c>
      <c r="AE4509">
        <v>138.99737152380874</v>
      </c>
    </row>
    <row r="4510" spans="1:31" x14ac:dyDescent="0.25">
      <c r="A4510">
        <v>1833214</v>
      </c>
      <c r="B4510">
        <v>1</v>
      </c>
      <c r="C4510" t="s">
        <v>81</v>
      </c>
      <c r="D4510" t="s">
        <v>123</v>
      </c>
      <c r="E4510" t="s">
        <v>131</v>
      </c>
      <c r="F4510" t="s">
        <v>12996</v>
      </c>
      <c r="G4510" t="s">
        <v>1046</v>
      </c>
      <c r="H4510" t="s">
        <v>134</v>
      </c>
      <c r="I4510" t="s">
        <v>135</v>
      </c>
      <c r="J4510" t="s">
        <v>136</v>
      </c>
      <c r="K4510" t="s">
        <v>137</v>
      </c>
      <c r="L4510" t="s">
        <v>12997</v>
      </c>
      <c r="M4510" t="s">
        <v>12998</v>
      </c>
      <c r="N4510">
        <v>1.92</v>
      </c>
      <c r="O4510">
        <v>0</v>
      </c>
      <c r="P4510">
        <v>13</v>
      </c>
      <c r="Q4510">
        <v>0</v>
      </c>
      <c r="R4510">
        <v>9</v>
      </c>
      <c r="S4510">
        <v>0</v>
      </c>
      <c r="T4510">
        <v>2</v>
      </c>
      <c r="U4510">
        <v>0</v>
      </c>
      <c r="V4510">
        <v>0</v>
      </c>
      <c r="W4510">
        <v>0</v>
      </c>
      <c r="X4510">
        <v>2.4182846247630003</v>
      </c>
      <c r="Y4510">
        <v>0</v>
      </c>
      <c r="Z4510">
        <v>6.24587164167915</v>
      </c>
      <c r="AA4510">
        <v>0</v>
      </c>
      <c r="AB4510">
        <v>2.6202521354035007</v>
      </c>
      <c r="AC4510">
        <v>0</v>
      </c>
      <c r="AD4510">
        <v>0</v>
      </c>
      <c r="AE4510">
        <v>11.284408401845651</v>
      </c>
    </row>
    <row r="4511" spans="1:31" x14ac:dyDescent="0.25">
      <c r="A4511">
        <v>1833248</v>
      </c>
      <c r="B4511">
        <v>1</v>
      </c>
      <c r="C4511" t="s">
        <v>81</v>
      </c>
      <c r="D4511" t="s">
        <v>112</v>
      </c>
      <c r="E4511" t="s">
        <v>140</v>
      </c>
      <c r="F4511" t="s">
        <v>12999</v>
      </c>
      <c r="G4511" t="s">
        <v>213</v>
      </c>
      <c r="H4511" t="s">
        <v>134</v>
      </c>
      <c r="I4511" t="s">
        <v>135</v>
      </c>
      <c r="J4511" t="s">
        <v>136</v>
      </c>
      <c r="K4511" t="s">
        <v>137</v>
      </c>
      <c r="L4511" t="s">
        <v>13000</v>
      </c>
      <c r="M4511" t="s">
        <v>13001</v>
      </c>
      <c r="N4511">
        <v>3.4750000000000001</v>
      </c>
      <c r="O4511">
        <v>0</v>
      </c>
      <c r="P4511">
        <v>9</v>
      </c>
      <c r="Q4511">
        <v>0</v>
      </c>
      <c r="R4511">
        <v>0</v>
      </c>
      <c r="S4511">
        <v>0</v>
      </c>
      <c r="T4511">
        <v>1</v>
      </c>
      <c r="U4511">
        <v>0</v>
      </c>
      <c r="V4511">
        <v>0</v>
      </c>
      <c r="W4511">
        <v>0</v>
      </c>
      <c r="X4511">
        <v>3.5178111776198322</v>
      </c>
      <c r="Y4511">
        <v>0</v>
      </c>
      <c r="Z4511">
        <v>0</v>
      </c>
      <c r="AA4511">
        <v>0</v>
      </c>
      <c r="AB4511">
        <v>9.302680665825E-2</v>
      </c>
      <c r="AC4511">
        <v>0</v>
      </c>
      <c r="AD4511">
        <v>0</v>
      </c>
      <c r="AE4511">
        <v>3.6108379842780822</v>
      </c>
    </row>
    <row r="4512" spans="1:31" x14ac:dyDescent="0.25">
      <c r="A4512">
        <v>1833258</v>
      </c>
      <c r="B4512">
        <v>1</v>
      </c>
      <c r="C4512" t="s">
        <v>81</v>
      </c>
      <c r="D4512" t="s">
        <v>115</v>
      </c>
      <c r="E4512" t="s">
        <v>154</v>
      </c>
      <c r="F4512" t="s">
        <v>13002</v>
      </c>
      <c r="G4512" t="s">
        <v>175</v>
      </c>
      <c r="H4512" t="s">
        <v>157</v>
      </c>
      <c r="I4512" t="s">
        <v>135</v>
      </c>
      <c r="J4512" t="s">
        <v>136</v>
      </c>
      <c r="K4512" t="s">
        <v>137</v>
      </c>
      <c r="L4512" t="s">
        <v>13003</v>
      </c>
      <c r="M4512" t="s">
        <v>13004</v>
      </c>
      <c r="N4512">
        <v>2.730555555</v>
      </c>
      <c r="O4512">
        <v>0</v>
      </c>
      <c r="P4512">
        <v>67</v>
      </c>
      <c r="Q4512">
        <v>0</v>
      </c>
      <c r="R4512">
        <v>2</v>
      </c>
      <c r="S4512">
        <v>1</v>
      </c>
      <c r="T4512">
        <v>4</v>
      </c>
      <c r="U4512">
        <v>0</v>
      </c>
      <c r="V4512">
        <v>0</v>
      </c>
      <c r="W4512">
        <v>0</v>
      </c>
      <c r="X4512">
        <v>11.611821292531697</v>
      </c>
      <c r="Y4512">
        <v>0</v>
      </c>
      <c r="Z4512">
        <v>1.9401015491002667</v>
      </c>
      <c r="AA4512">
        <v>19.115116047078335</v>
      </c>
      <c r="AB4512">
        <v>1.41441540226415</v>
      </c>
      <c r="AC4512">
        <v>0</v>
      </c>
      <c r="AD4512">
        <v>0</v>
      </c>
      <c r="AE4512">
        <v>34.081454290974442</v>
      </c>
    </row>
    <row r="4513" spans="1:31" x14ac:dyDescent="0.25">
      <c r="A4513">
        <v>1833278</v>
      </c>
      <c r="B4513">
        <v>1</v>
      </c>
      <c r="C4513" t="s">
        <v>80</v>
      </c>
      <c r="D4513" t="s">
        <v>103</v>
      </c>
      <c r="E4513" t="s">
        <v>202</v>
      </c>
      <c r="F4513" t="s">
        <v>1395</v>
      </c>
      <c r="G4513" t="s">
        <v>156</v>
      </c>
      <c r="H4513" t="s">
        <v>157</v>
      </c>
      <c r="I4513" t="s">
        <v>135</v>
      </c>
      <c r="J4513" t="s">
        <v>136</v>
      </c>
      <c r="K4513" t="s">
        <v>137</v>
      </c>
      <c r="L4513" t="s">
        <v>13005</v>
      </c>
      <c r="M4513" t="s">
        <v>13006</v>
      </c>
      <c r="N4513">
        <v>0.105</v>
      </c>
      <c r="O4513">
        <v>38</v>
      </c>
      <c r="P4513">
        <v>15850</v>
      </c>
      <c r="Q4513">
        <v>31</v>
      </c>
      <c r="R4513">
        <v>357</v>
      </c>
      <c r="S4513">
        <v>38</v>
      </c>
      <c r="T4513">
        <v>1350</v>
      </c>
      <c r="U4513">
        <v>6</v>
      </c>
      <c r="V4513">
        <v>0</v>
      </c>
      <c r="W4513">
        <v>1.8621081622174498</v>
      </c>
      <c r="X4513">
        <v>317.27886207677295</v>
      </c>
      <c r="Y4513">
        <v>40.214659273397693</v>
      </c>
      <c r="Z4513">
        <v>16.265538691979849</v>
      </c>
      <c r="AA4513">
        <v>38.412903445555798</v>
      </c>
      <c r="AB4513">
        <v>91.227579272801719</v>
      </c>
      <c r="AC4513">
        <v>45.490072295707201</v>
      </c>
      <c r="AD4513">
        <v>0</v>
      </c>
      <c r="AE4513">
        <v>550.75172321843263</v>
      </c>
    </row>
    <row r="4514" spans="1:31" x14ac:dyDescent="0.25">
      <c r="A4514">
        <v>1833402</v>
      </c>
      <c r="B4514">
        <v>1</v>
      </c>
      <c r="C4514" t="s">
        <v>81</v>
      </c>
      <c r="D4514" t="s">
        <v>120</v>
      </c>
      <c r="E4514" t="s">
        <v>164</v>
      </c>
      <c r="F4514" t="s">
        <v>13007</v>
      </c>
      <c r="G4514" t="s">
        <v>156</v>
      </c>
      <c r="H4514" t="s">
        <v>157</v>
      </c>
      <c r="I4514" t="s">
        <v>135</v>
      </c>
      <c r="J4514" t="s">
        <v>136</v>
      </c>
      <c r="K4514" t="s">
        <v>137</v>
      </c>
      <c r="L4514" t="s">
        <v>13008</v>
      </c>
      <c r="M4514" t="s">
        <v>13009</v>
      </c>
      <c r="N4514">
        <v>0.50972222199999995</v>
      </c>
      <c r="O4514">
        <v>0</v>
      </c>
      <c r="P4514">
        <v>0</v>
      </c>
      <c r="Q4514">
        <v>0</v>
      </c>
      <c r="R4514">
        <v>0</v>
      </c>
      <c r="S4514">
        <v>1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58.457921312315619</v>
      </c>
      <c r="AB4514">
        <v>0</v>
      </c>
      <c r="AC4514">
        <v>0</v>
      </c>
      <c r="AD4514">
        <v>0</v>
      </c>
      <c r="AE4514">
        <v>58.457921312315619</v>
      </c>
    </row>
    <row r="4515" spans="1:31" x14ac:dyDescent="0.25">
      <c r="A4515">
        <v>1833435</v>
      </c>
      <c r="B4515">
        <v>1</v>
      </c>
      <c r="C4515" t="s">
        <v>80</v>
      </c>
      <c r="D4515" t="s">
        <v>95</v>
      </c>
      <c r="E4515" t="s">
        <v>154</v>
      </c>
      <c r="F4515" t="s">
        <v>13010</v>
      </c>
      <c r="G4515" t="s">
        <v>175</v>
      </c>
      <c r="H4515" t="s">
        <v>157</v>
      </c>
      <c r="I4515" t="s">
        <v>135</v>
      </c>
      <c r="J4515" t="s">
        <v>136</v>
      </c>
      <c r="K4515" t="s">
        <v>137</v>
      </c>
      <c r="L4515" t="s">
        <v>13011</v>
      </c>
      <c r="M4515" t="s">
        <v>13012</v>
      </c>
      <c r="N4515">
        <v>1.283055555</v>
      </c>
      <c r="O4515">
        <v>0</v>
      </c>
      <c r="P4515">
        <v>111</v>
      </c>
      <c r="Q4515">
        <v>0</v>
      </c>
      <c r="R4515">
        <v>0</v>
      </c>
      <c r="S4515">
        <v>17</v>
      </c>
      <c r="T4515">
        <v>6</v>
      </c>
      <c r="U4515">
        <v>1</v>
      </c>
      <c r="V4515">
        <v>0</v>
      </c>
      <c r="W4515">
        <v>0</v>
      </c>
      <c r="X4515">
        <v>25.051895704811404</v>
      </c>
      <c r="Y4515">
        <v>0</v>
      </c>
      <c r="Z4515">
        <v>0</v>
      </c>
      <c r="AA4515">
        <v>94.745715338104375</v>
      </c>
      <c r="AB4515">
        <v>8.4829032255364591</v>
      </c>
      <c r="AC4515">
        <v>6.2474163025413763</v>
      </c>
      <c r="AD4515">
        <v>0</v>
      </c>
      <c r="AE4515">
        <v>134.52793057099362</v>
      </c>
    </row>
    <row r="4516" spans="1:31" x14ac:dyDescent="0.25">
      <c r="A4516">
        <v>1833470</v>
      </c>
      <c r="B4516">
        <v>1</v>
      </c>
      <c r="C4516" t="s">
        <v>81</v>
      </c>
      <c r="D4516" t="s">
        <v>123</v>
      </c>
      <c r="E4516" t="s">
        <v>154</v>
      </c>
      <c r="F4516" t="s">
        <v>13013</v>
      </c>
      <c r="G4516" t="s">
        <v>156</v>
      </c>
      <c r="H4516" t="s">
        <v>157</v>
      </c>
      <c r="I4516" t="s">
        <v>135</v>
      </c>
      <c r="J4516" t="s">
        <v>136</v>
      </c>
      <c r="K4516" t="s">
        <v>137</v>
      </c>
      <c r="L4516" t="s">
        <v>13014</v>
      </c>
      <c r="M4516" t="s">
        <v>13015</v>
      </c>
      <c r="N4516">
        <v>0.90944444400000002</v>
      </c>
      <c r="O4516">
        <v>0</v>
      </c>
      <c r="P4516">
        <v>202</v>
      </c>
      <c r="Q4516">
        <v>0</v>
      </c>
      <c r="R4516">
        <v>5</v>
      </c>
      <c r="S4516">
        <v>0</v>
      </c>
      <c r="T4516">
        <v>7</v>
      </c>
      <c r="U4516">
        <v>0</v>
      </c>
      <c r="V4516">
        <v>0</v>
      </c>
      <c r="W4516">
        <v>0</v>
      </c>
      <c r="X4516">
        <v>32.248210660831504</v>
      </c>
      <c r="Y4516">
        <v>0</v>
      </c>
      <c r="Z4516">
        <v>1.7746161067906168</v>
      </c>
      <c r="AA4516">
        <v>0</v>
      </c>
      <c r="AB4516">
        <v>2.7219414100633332</v>
      </c>
      <c r="AC4516">
        <v>0</v>
      </c>
      <c r="AD4516">
        <v>0</v>
      </c>
      <c r="AE4516">
        <v>36.744768177685451</v>
      </c>
    </row>
    <row r="4517" spans="1:31" x14ac:dyDescent="0.25">
      <c r="A4517">
        <v>1833505</v>
      </c>
      <c r="B4517">
        <v>1</v>
      </c>
      <c r="C4517" t="s">
        <v>81</v>
      </c>
      <c r="D4517" t="s">
        <v>113</v>
      </c>
      <c r="E4517" t="s">
        <v>202</v>
      </c>
      <c r="F4517" t="s">
        <v>9617</v>
      </c>
      <c r="G4517" t="s">
        <v>156</v>
      </c>
      <c r="H4517" t="s">
        <v>157</v>
      </c>
      <c r="I4517" t="s">
        <v>135</v>
      </c>
      <c r="J4517" t="s">
        <v>136</v>
      </c>
      <c r="K4517" t="s">
        <v>137</v>
      </c>
      <c r="L4517" t="s">
        <v>13016</v>
      </c>
      <c r="M4517" t="s">
        <v>13017</v>
      </c>
      <c r="N4517">
        <v>6.8333332999999996E-2</v>
      </c>
      <c r="O4517">
        <v>0</v>
      </c>
      <c r="P4517">
        <v>461</v>
      </c>
      <c r="Q4517">
        <v>43</v>
      </c>
      <c r="R4517">
        <v>247</v>
      </c>
      <c r="S4517">
        <v>8</v>
      </c>
      <c r="T4517">
        <v>30</v>
      </c>
      <c r="U4517">
        <v>0</v>
      </c>
      <c r="V4517">
        <v>0</v>
      </c>
      <c r="W4517">
        <v>0</v>
      </c>
      <c r="X4517">
        <v>5.7217061835406451</v>
      </c>
      <c r="Y4517">
        <v>5.8122021251520675</v>
      </c>
      <c r="Z4517">
        <v>31.397009338113744</v>
      </c>
      <c r="AA4517">
        <v>16.784961805365999</v>
      </c>
      <c r="AB4517">
        <v>2.1671996746363327</v>
      </c>
      <c r="AC4517">
        <v>0</v>
      </c>
      <c r="AD4517">
        <v>0</v>
      </c>
      <c r="AE4517">
        <v>61.883079126808795</v>
      </c>
    </row>
    <row r="4518" spans="1:31" x14ac:dyDescent="0.25">
      <c r="A4518">
        <v>1833545</v>
      </c>
      <c r="B4518">
        <v>1</v>
      </c>
      <c r="C4518" t="s">
        <v>81</v>
      </c>
      <c r="D4518" t="s">
        <v>120</v>
      </c>
      <c r="E4518" t="s">
        <v>140</v>
      </c>
      <c r="F4518" t="s">
        <v>13018</v>
      </c>
      <c r="G4518" t="s">
        <v>142</v>
      </c>
      <c r="H4518" t="s">
        <v>134</v>
      </c>
      <c r="I4518" t="s">
        <v>135</v>
      </c>
      <c r="J4518" t="s">
        <v>136</v>
      </c>
      <c r="K4518" t="s">
        <v>137</v>
      </c>
      <c r="L4518" t="s">
        <v>13019</v>
      </c>
      <c r="M4518" t="s">
        <v>13020</v>
      </c>
      <c r="N4518">
        <v>1.9241666660000001</v>
      </c>
      <c r="O4518">
        <v>0</v>
      </c>
      <c r="P4518">
        <v>1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0.57144921560804995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0.57144921560804995</v>
      </c>
    </row>
    <row r="4519" spans="1:31" x14ac:dyDescent="0.25">
      <c r="A4519">
        <v>1833550</v>
      </c>
      <c r="B4519">
        <v>1</v>
      </c>
      <c r="C4519" t="s">
        <v>80</v>
      </c>
      <c r="D4519" t="s">
        <v>92</v>
      </c>
      <c r="E4519" t="s">
        <v>202</v>
      </c>
      <c r="F4519" t="s">
        <v>13021</v>
      </c>
      <c r="G4519" t="s">
        <v>242</v>
      </c>
      <c r="H4519" t="s">
        <v>157</v>
      </c>
      <c r="I4519" t="s">
        <v>135</v>
      </c>
      <c r="J4519" t="s">
        <v>3</v>
      </c>
      <c r="K4519" t="s">
        <v>137</v>
      </c>
      <c r="L4519" t="s">
        <v>13022</v>
      </c>
      <c r="M4519" t="s">
        <v>13023</v>
      </c>
      <c r="N4519">
        <v>0.39750000000000002</v>
      </c>
      <c r="O4519">
        <v>2</v>
      </c>
      <c r="P4519">
        <v>11666</v>
      </c>
      <c r="Q4519">
        <v>3</v>
      </c>
      <c r="R4519">
        <v>450</v>
      </c>
      <c r="S4519">
        <v>31</v>
      </c>
      <c r="T4519">
        <v>888</v>
      </c>
      <c r="U4519">
        <v>2</v>
      </c>
      <c r="V4519">
        <v>4</v>
      </c>
      <c r="W4519">
        <v>2.5302259249917003</v>
      </c>
      <c r="X4519">
        <v>887.13996732288672</v>
      </c>
      <c r="Y4519">
        <v>1.479784582413525</v>
      </c>
      <c r="Z4519">
        <v>75.618197484410885</v>
      </c>
      <c r="AA4519">
        <v>290.22848598374014</v>
      </c>
      <c r="AB4519">
        <v>475.56550336443547</v>
      </c>
      <c r="AC4519">
        <v>205.16087800887527</v>
      </c>
      <c r="AD4519">
        <v>6.757961862868652</v>
      </c>
      <c r="AE4519">
        <v>1944.4810045346223</v>
      </c>
    </row>
    <row r="4520" spans="1:31" x14ac:dyDescent="0.25">
      <c r="A4520">
        <v>1833553</v>
      </c>
      <c r="B4520">
        <v>1</v>
      </c>
      <c r="C4520" t="s">
        <v>81</v>
      </c>
      <c r="D4520" t="s">
        <v>128</v>
      </c>
      <c r="E4520" t="s">
        <v>202</v>
      </c>
      <c r="F4520" t="s">
        <v>13024</v>
      </c>
      <c r="G4520" t="s">
        <v>156</v>
      </c>
      <c r="H4520" t="s">
        <v>157</v>
      </c>
      <c r="I4520" t="s">
        <v>135</v>
      </c>
      <c r="J4520" t="s">
        <v>136</v>
      </c>
      <c r="K4520" t="s">
        <v>137</v>
      </c>
      <c r="L4520" t="s">
        <v>13025</v>
      </c>
      <c r="M4520" t="s">
        <v>13026</v>
      </c>
      <c r="N4520">
        <v>8.1666665999999999E-2</v>
      </c>
      <c r="O4520">
        <v>0</v>
      </c>
      <c r="P4520">
        <v>1752</v>
      </c>
      <c r="Q4520">
        <v>0</v>
      </c>
      <c r="R4520">
        <v>22</v>
      </c>
      <c r="S4520">
        <v>1</v>
      </c>
      <c r="T4520">
        <v>97</v>
      </c>
      <c r="U4520">
        <v>0</v>
      </c>
      <c r="V4520">
        <v>0</v>
      </c>
      <c r="W4520">
        <v>0</v>
      </c>
      <c r="X4520">
        <v>24.472924222571187</v>
      </c>
      <c r="Y4520">
        <v>0</v>
      </c>
      <c r="Z4520">
        <v>0.6251478054024</v>
      </c>
      <c r="AA4520">
        <v>1.8665643391440501</v>
      </c>
      <c r="AB4520">
        <v>6.8649426352144172</v>
      </c>
      <c r="AC4520">
        <v>0</v>
      </c>
      <c r="AD4520">
        <v>0</v>
      </c>
      <c r="AE4520">
        <v>33.829579002332054</v>
      </c>
    </row>
    <row r="4521" spans="1:31" x14ac:dyDescent="0.25">
      <c r="A4521">
        <v>1833563</v>
      </c>
      <c r="B4521">
        <v>1</v>
      </c>
      <c r="C4521" t="s">
        <v>81</v>
      </c>
      <c r="D4521" t="s">
        <v>113</v>
      </c>
      <c r="E4521" t="s">
        <v>154</v>
      </c>
      <c r="F4521" t="s">
        <v>13027</v>
      </c>
      <c r="G4521" t="s">
        <v>156</v>
      </c>
      <c r="H4521" t="s">
        <v>157</v>
      </c>
      <c r="I4521" t="s">
        <v>135</v>
      </c>
      <c r="J4521" t="s">
        <v>136</v>
      </c>
      <c r="K4521" t="s">
        <v>137</v>
      </c>
      <c r="L4521" t="s">
        <v>13028</v>
      </c>
      <c r="M4521" t="s">
        <v>13029</v>
      </c>
      <c r="N4521">
        <v>0.75888888799999998</v>
      </c>
      <c r="O4521">
        <v>0</v>
      </c>
      <c r="P4521">
        <v>450</v>
      </c>
      <c r="Q4521">
        <v>0</v>
      </c>
      <c r="R4521">
        <v>28</v>
      </c>
      <c r="S4521">
        <v>3</v>
      </c>
      <c r="T4521">
        <v>29</v>
      </c>
      <c r="U4521">
        <v>2</v>
      </c>
      <c r="V4521">
        <v>0</v>
      </c>
      <c r="W4521">
        <v>0</v>
      </c>
      <c r="X4521">
        <v>61.301715885839869</v>
      </c>
      <c r="Y4521">
        <v>0</v>
      </c>
      <c r="Z4521">
        <v>23.823817500869076</v>
      </c>
      <c r="AA4521">
        <v>118.50289766627493</v>
      </c>
      <c r="AB4521">
        <v>21.012610813810788</v>
      </c>
      <c r="AC4521">
        <v>102.08725624878865</v>
      </c>
      <c r="AD4521">
        <v>0</v>
      </c>
      <c r="AE4521">
        <v>326.72829811558336</v>
      </c>
    </row>
    <row r="4522" spans="1:31" x14ac:dyDescent="0.25">
      <c r="A4522">
        <v>1833572</v>
      </c>
      <c r="B4522">
        <v>1</v>
      </c>
      <c r="C4522" t="s">
        <v>80</v>
      </c>
      <c r="D4522" t="s">
        <v>106</v>
      </c>
      <c r="E4522" t="s">
        <v>131</v>
      </c>
      <c r="F4522" t="s">
        <v>13030</v>
      </c>
      <c r="G4522" t="s">
        <v>133</v>
      </c>
      <c r="H4522" t="s">
        <v>134</v>
      </c>
      <c r="I4522" t="s">
        <v>135</v>
      </c>
      <c r="J4522" t="s">
        <v>136</v>
      </c>
      <c r="K4522" t="s">
        <v>137</v>
      </c>
      <c r="L4522" t="s">
        <v>13031</v>
      </c>
      <c r="M4522" t="s">
        <v>13032</v>
      </c>
      <c r="N4522">
        <v>2.2205555549999998</v>
      </c>
      <c r="O4522">
        <v>0</v>
      </c>
      <c r="P4522">
        <v>0</v>
      </c>
      <c r="Q4522">
        <v>0</v>
      </c>
      <c r="R4522">
        <v>5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32.254817178423473</v>
      </c>
      <c r="AA4522">
        <v>0</v>
      </c>
      <c r="AB4522">
        <v>0</v>
      </c>
      <c r="AC4522">
        <v>0</v>
      </c>
      <c r="AD4522">
        <v>0</v>
      </c>
      <c r="AE4522">
        <v>32.254817178423473</v>
      </c>
    </row>
    <row r="4523" spans="1:31" x14ac:dyDescent="0.25">
      <c r="A4523">
        <v>1833589</v>
      </c>
      <c r="B4523">
        <v>1</v>
      </c>
      <c r="C4523" t="s">
        <v>80</v>
      </c>
      <c r="D4523" t="s">
        <v>100</v>
      </c>
      <c r="E4523" t="s">
        <v>202</v>
      </c>
      <c r="F4523" t="s">
        <v>420</v>
      </c>
      <c r="G4523" t="s">
        <v>386</v>
      </c>
      <c r="H4523" t="s">
        <v>157</v>
      </c>
      <c r="I4523" t="s">
        <v>135</v>
      </c>
      <c r="J4523" t="s">
        <v>136</v>
      </c>
      <c r="K4523" t="s">
        <v>137</v>
      </c>
      <c r="L4523" t="s">
        <v>13033</v>
      </c>
      <c r="M4523" t="s">
        <v>13034</v>
      </c>
      <c r="N4523">
        <v>6.1388888000000003E-2</v>
      </c>
      <c r="O4523">
        <v>1</v>
      </c>
      <c r="P4523">
        <v>1303</v>
      </c>
      <c r="Q4523">
        <v>15</v>
      </c>
      <c r="R4523">
        <v>156</v>
      </c>
      <c r="S4523">
        <v>29</v>
      </c>
      <c r="T4523">
        <v>105</v>
      </c>
      <c r="U4523">
        <v>2</v>
      </c>
      <c r="V4523">
        <v>0</v>
      </c>
      <c r="W4523">
        <v>1.722672186555E-2</v>
      </c>
      <c r="X4523">
        <v>23.358030109029528</v>
      </c>
      <c r="Y4523">
        <v>1.465448781441244</v>
      </c>
      <c r="Z4523">
        <v>5.8574071210749112</v>
      </c>
      <c r="AA4523">
        <v>11.075551841890418</v>
      </c>
      <c r="AB4523">
        <v>5.3821123340160844</v>
      </c>
      <c r="AC4523">
        <v>7.7332701417712499</v>
      </c>
      <c r="AD4523">
        <v>0</v>
      </c>
      <c r="AE4523">
        <v>54.889047051088987</v>
      </c>
    </row>
    <row r="4524" spans="1:31" x14ac:dyDescent="0.25">
      <c r="A4524">
        <v>1833592</v>
      </c>
      <c r="B4524">
        <v>1</v>
      </c>
      <c r="C4524" t="s">
        <v>80</v>
      </c>
      <c r="D4524" t="s">
        <v>100</v>
      </c>
      <c r="E4524" t="s">
        <v>202</v>
      </c>
      <c r="F4524" t="s">
        <v>364</v>
      </c>
      <c r="G4524" t="s">
        <v>386</v>
      </c>
      <c r="H4524" t="s">
        <v>157</v>
      </c>
      <c r="I4524" t="s">
        <v>179</v>
      </c>
      <c r="J4524" t="s">
        <v>136</v>
      </c>
      <c r="K4524" t="s">
        <v>137</v>
      </c>
      <c r="L4524" t="s">
        <v>13035</v>
      </c>
      <c r="M4524" t="s">
        <v>13036</v>
      </c>
      <c r="N4524">
        <v>3.0555555000000002E-2</v>
      </c>
      <c r="O4524">
        <v>4</v>
      </c>
      <c r="P4524">
        <v>316</v>
      </c>
      <c r="Q4524">
        <v>3</v>
      </c>
      <c r="R4524">
        <v>59</v>
      </c>
      <c r="S4524">
        <v>14</v>
      </c>
      <c r="T4524">
        <v>79</v>
      </c>
      <c r="U4524">
        <v>5</v>
      </c>
      <c r="V4524">
        <v>0</v>
      </c>
      <c r="W4524">
        <v>5.6919111332416658E-2</v>
      </c>
      <c r="X4524">
        <v>3.3492625045504165</v>
      </c>
      <c r="Y4524">
        <v>0.13338332841166667</v>
      </c>
      <c r="Z4524">
        <v>1.2876445956054998</v>
      </c>
      <c r="AA4524">
        <v>2.5281768251636114</v>
      </c>
      <c r="AB4524">
        <v>1.4615907140159721</v>
      </c>
      <c r="AC4524">
        <v>9.3644234865939993</v>
      </c>
      <c r="AD4524">
        <v>0</v>
      </c>
      <c r="AE4524">
        <v>18.181400565673584</v>
      </c>
    </row>
    <row r="4525" spans="1:31" x14ac:dyDescent="0.25">
      <c r="A4525">
        <v>1833595</v>
      </c>
      <c r="B4525">
        <v>1</v>
      </c>
      <c r="C4525" t="s">
        <v>80</v>
      </c>
      <c r="D4525" t="s">
        <v>96</v>
      </c>
      <c r="E4525" t="s">
        <v>140</v>
      </c>
      <c r="F4525" t="s">
        <v>13037</v>
      </c>
      <c r="G4525" t="s">
        <v>242</v>
      </c>
      <c r="H4525" t="s">
        <v>134</v>
      </c>
      <c r="I4525" t="s">
        <v>135</v>
      </c>
      <c r="J4525" t="s">
        <v>136</v>
      </c>
      <c r="K4525" t="s">
        <v>137</v>
      </c>
      <c r="L4525" t="s">
        <v>13038</v>
      </c>
      <c r="M4525" t="s">
        <v>13039</v>
      </c>
      <c r="N4525">
        <v>1.8925000000000001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0.28063573592974167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0.28063573592974167</v>
      </c>
    </row>
    <row r="4526" spans="1:31" x14ac:dyDescent="0.25">
      <c r="A4526">
        <v>1833602</v>
      </c>
      <c r="B4526">
        <v>1</v>
      </c>
      <c r="C4526" t="s">
        <v>81</v>
      </c>
      <c r="D4526" t="s">
        <v>115</v>
      </c>
      <c r="E4526" t="s">
        <v>131</v>
      </c>
      <c r="F4526" t="s">
        <v>13040</v>
      </c>
      <c r="G4526" t="s">
        <v>133</v>
      </c>
      <c r="H4526" t="s">
        <v>134</v>
      </c>
      <c r="I4526" t="s">
        <v>135</v>
      </c>
      <c r="J4526" t="s">
        <v>136</v>
      </c>
      <c r="K4526" t="s">
        <v>137</v>
      </c>
      <c r="L4526" t="s">
        <v>13041</v>
      </c>
      <c r="M4526" t="s">
        <v>13042</v>
      </c>
      <c r="N4526">
        <v>2.9955555550000001</v>
      </c>
      <c r="O4526">
        <v>0</v>
      </c>
      <c r="P4526">
        <v>9</v>
      </c>
      <c r="Q4526">
        <v>0</v>
      </c>
      <c r="R4526">
        <v>1</v>
      </c>
      <c r="S4526">
        <v>0</v>
      </c>
      <c r="T4526">
        <v>1</v>
      </c>
      <c r="U4526">
        <v>0</v>
      </c>
      <c r="V4526">
        <v>0</v>
      </c>
      <c r="W4526">
        <v>0</v>
      </c>
      <c r="X4526">
        <v>1.2707044959840001</v>
      </c>
      <c r="Y4526">
        <v>0</v>
      </c>
      <c r="Z4526">
        <v>1.3480875347311669</v>
      </c>
      <c r="AA4526">
        <v>0</v>
      </c>
      <c r="AB4526">
        <v>6.0074715924562678</v>
      </c>
      <c r="AC4526">
        <v>0</v>
      </c>
      <c r="AD4526">
        <v>0</v>
      </c>
      <c r="AE4526">
        <v>8.626263623171436</v>
      </c>
    </row>
    <row r="4527" spans="1:31" x14ac:dyDescent="0.25">
      <c r="A4527">
        <v>1833611</v>
      </c>
      <c r="B4527">
        <v>1</v>
      </c>
      <c r="C4527" t="s">
        <v>81</v>
      </c>
      <c r="D4527" t="s">
        <v>112</v>
      </c>
      <c r="E4527" t="s">
        <v>131</v>
      </c>
      <c r="F4527" t="s">
        <v>13043</v>
      </c>
      <c r="G4527" t="s">
        <v>133</v>
      </c>
      <c r="H4527" t="s">
        <v>134</v>
      </c>
      <c r="I4527" t="s">
        <v>135</v>
      </c>
      <c r="J4527" t="s">
        <v>136</v>
      </c>
      <c r="K4527" t="s">
        <v>137</v>
      </c>
      <c r="L4527" t="s">
        <v>13044</v>
      </c>
      <c r="M4527" t="s">
        <v>13045</v>
      </c>
      <c r="N4527">
        <v>3.6583333329999999</v>
      </c>
      <c r="O4527">
        <v>0</v>
      </c>
      <c r="P4527">
        <v>149</v>
      </c>
      <c r="Q4527">
        <v>0</v>
      </c>
      <c r="R4527">
        <v>8</v>
      </c>
      <c r="S4527">
        <v>0</v>
      </c>
      <c r="T4527">
        <v>11</v>
      </c>
      <c r="U4527">
        <v>0</v>
      </c>
      <c r="V4527">
        <v>0</v>
      </c>
      <c r="W4527">
        <v>0</v>
      </c>
      <c r="X4527">
        <v>97.960166387876413</v>
      </c>
      <c r="Y4527">
        <v>0</v>
      </c>
      <c r="Z4527">
        <v>1.8041534264716665</v>
      </c>
      <c r="AA4527">
        <v>0</v>
      </c>
      <c r="AB4527">
        <v>42.374829764575466</v>
      </c>
      <c r="AC4527">
        <v>0</v>
      </c>
      <c r="AD4527">
        <v>0</v>
      </c>
      <c r="AE4527">
        <v>142.13914957892354</v>
      </c>
    </row>
    <row r="4528" spans="1:31" x14ac:dyDescent="0.25">
      <c r="A4528">
        <v>1833638</v>
      </c>
      <c r="B4528">
        <v>1</v>
      </c>
      <c r="C4528" t="s">
        <v>81</v>
      </c>
      <c r="D4528" t="s">
        <v>119</v>
      </c>
      <c r="E4528" t="s">
        <v>131</v>
      </c>
      <c r="F4528" t="s">
        <v>12104</v>
      </c>
      <c r="G4528" t="s">
        <v>150</v>
      </c>
      <c r="H4528" t="s">
        <v>134</v>
      </c>
      <c r="I4528" t="s">
        <v>135</v>
      </c>
      <c r="J4528" t="s">
        <v>136</v>
      </c>
      <c r="K4528" t="s">
        <v>151</v>
      </c>
      <c r="L4528" t="s">
        <v>13046</v>
      </c>
      <c r="M4528" t="s">
        <v>13047</v>
      </c>
      <c r="N4528">
        <v>7.9505416660000003</v>
      </c>
      <c r="O4528">
        <v>0</v>
      </c>
      <c r="P4528">
        <v>80</v>
      </c>
      <c r="Q4528">
        <v>0</v>
      </c>
      <c r="R4528">
        <v>0</v>
      </c>
      <c r="S4528">
        <v>0</v>
      </c>
      <c r="T4528">
        <v>3</v>
      </c>
      <c r="U4528">
        <v>0</v>
      </c>
      <c r="V4528">
        <v>0</v>
      </c>
      <c r="W4528">
        <v>0</v>
      </c>
      <c r="X4528">
        <v>118.33824190581582</v>
      </c>
      <c r="Y4528">
        <v>0</v>
      </c>
      <c r="Z4528">
        <v>0</v>
      </c>
      <c r="AA4528">
        <v>0</v>
      </c>
      <c r="AB4528">
        <v>2.2089439376570001</v>
      </c>
      <c r="AC4528">
        <v>0</v>
      </c>
      <c r="AD4528">
        <v>0</v>
      </c>
      <c r="AE4528">
        <v>120.54718584347282</v>
      </c>
    </row>
    <row r="4529" spans="1:31" x14ac:dyDescent="0.25">
      <c r="A4529">
        <v>1833639</v>
      </c>
      <c r="B4529">
        <v>1</v>
      </c>
      <c r="C4529" t="s">
        <v>81</v>
      </c>
      <c r="D4529" t="s">
        <v>118</v>
      </c>
      <c r="E4529" t="s">
        <v>154</v>
      </c>
      <c r="F4529" t="s">
        <v>13048</v>
      </c>
      <c r="G4529" t="s">
        <v>175</v>
      </c>
      <c r="H4529" t="s">
        <v>157</v>
      </c>
      <c r="I4529" t="s">
        <v>135</v>
      </c>
      <c r="J4529" t="s">
        <v>136</v>
      </c>
      <c r="K4529" t="s">
        <v>137</v>
      </c>
      <c r="L4529" t="s">
        <v>13049</v>
      </c>
      <c r="M4529" t="s">
        <v>13050</v>
      </c>
      <c r="N4529">
        <v>0.97944444399999997</v>
      </c>
      <c r="O4529">
        <v>0</v>
      </c>
      <c r="P4529">
        <v>0</v>
      </c>
      <c r="Q4529">
        <v>2</v>
      </c>
      <c r="R4529">
        <v>0</v>
      </c>
      <c r="S4529">
        <v>1</v>
      </c>
      <c r="T4529">
        <v>0</v>
      </c>
      <c r="U4529">
        <v>4</v>
      </c>
      <c r="V4529">
        <v>0</v>
      </c>
      <c r="W4529">
        <v>0</v>
      </c>
      <c r="X4529">
        <v>0</v>
      </c>
      <c r="Y4529">
        <v>5.1675274881021611</v>
      </c>
      <c r="Z4529">
        <v>0</v>
      </c>
      <c r="AA4529">
        <v>22.915862674314003</v>
      </c>
      <c r="AB4529">
        <v>0</v>
      </c>
      <c r="AC4529">
        <v>192.62031182724454</v>
      </c>
      <c r="AD4529">
        <v>0</v>
      </c>
      <c r="AE4529">
        <v>220.70370198966071</v>
      </c>
    </row>
    <row r="4530" spans="1:31" x14ac:dyDescent="0.25">
      <c r="A4530">
        <v>1833653</v>
      </c>
      <c r="B4530">
        <v>1</v>
      </c>
      <c r="C4530" t="s">
        <v>80</v>
      </c>
      <c r="D4530" t="s">
        <v>87</v>
      </c>
      <c r="E4530" t="s">
        <v>252</v>
      </c>
      <c r="F4530" t="s">
        <v>13051</v>
      </c>
      <c r="G4530" t="s">
        <v>150</v>
      </c>
      <c r="H4530" t="s">
        <v>134</v>
      </c>
      <c r="I4530" t="s">
        <v>135</v>
      </c>
      <c r="J4530" t="s">
        <v>136</v>
      </c>
      <c r="K4530" t="s">
        <v>151</v>
      </c>
      <c r="L4530" t="s">
        <v>13052</v>
      </c>
      <c r="M4530" t="s">
        <v>13053</v>
      </c>
      <c r="N4530">
        <v>0.63100638799999997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2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0.22565042499999996</v>
      </c>
      <c r="AC4530">
        <v>0</v>
      </c>
      <c r="AD4530">
        <v>0</v>
      </c>
      <c r="AE4530">
        <v>0.22565042499999996</v>
      </c>
    </row>
    <row r="4531" spans="1:31" x14ac:dyDescent="0.25">
      <c r="A4531">
        <v>1833659</v>
      </c>
      <c r="B4531">
        <v>1</v>
      </c>
      <c r="C4531" t="s">
        <v>80</v>
      </c>
      <c r="D4531" t="s">
        <v>83</v>
      </c>
      <c r="E4531" t="s">
        <v>223</v>
      </c>
      <c r="F4531" t="s">
        <v>13054</v>
      </c>
      <c r="G4531" t="s">
        <v>4974</v>
      </c>
      <c r="H4531" t="s">
        <v>134</v>
      </c>
      <c r="I4531" t="s">
        <v>135</v>
      </c>
      <c r="J4531" t="s">
        <v>136</v>
      </c>
      <c r="K4531" t="s">
        <v>137</v>
      </c>
      <c r="L4531" t="s">
        <v>13055</v>
      </c>
      <c r="M4531" t="s">
        <v>13056</v>
      </c>
      <c r="N4531">
        <v>7.2008333330000003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12</v>
      </c>
      <c r="U4531">
        <v>0</v>
      </c>
      <c r="V4531">
        <v>1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179.22462689347361</v>
      </c>
      <c r="AC4531">
        <v>0</v>
      </c>
      <c r="AD4531">
        <v>184.51715275385001</v>
      </c>
      <c r="AE4531">
        <v>363.7417796473236</v>
      </c>
    </row>
    <row r="4532" spans="1:31" x14ac:dyDescent="0.25">
      <c r="A4532">
        <v>1833664</v>
      </c>
      <c r="B4532">
        <v>1</v>
      </c>
      <c r="C4532" t="s">
        <v>80</v>
      </c>
      <c r="D4532" t="s">
        <v>90</v>
      </c>
      <c r="E4532" t="s">
        <v>252</v>
      </c>
      <c r="F4532" t="s">
        <v>13057</v>
      </c>
      <c r="G4532" t="s">
        <v>150</v>
      </c>
      <c r="H4532" t="s">
        <v>134</v>
      </c>
      <c r="I4532" t="s">
        <v>135</v>
      </c>
      <c r="J4532" t="s">
        <v>136</v>
      </c>
      <c r="K4532" t="s">
        <v>151</v>
      </c>
      <c r="L4532" t="s">
        <v>13058</v>
      </c>
      <c r="M4532" t="s">
        <v>13059</v>
      </c>
      <c r="N4532">
        <v>2.2044211109999998</v>
      </c>
      <c r="O4532">
        <v>0</v>
      </c>
      <c r="P4532">
        <v>376</v>
      </c>
      <c r="Q4532">
        <v>0</v>
      </c>
      <c r="R4532">
        <v>0</v>
      </c>
      <c r="S4532">
        <v>0</v>
      </c>
      <c r="T4532">
        <v>38</v>
      </c>
      <c r="U4532">
        <v>0</v>
      </c>
      <c r="V4532">
        <v>0</v>
      </c>
      <c r="W4532">
        <v>0</v>
      </c>
      <c r="X4532">
        <v>220.7850301731759</v>
      </c>
      <c r="Y4532">
        <v>0</v>
      </c>
      <c r="Z4532">
        <v>0</v>
      </c>
      <c r="AA4532">
        <v>0</v>
      </c>
      <c r="AB4532">
        <v>53.655533286838185</v>
      </c>
      <c r="AC4532">
        <v>0</v>
      </c>
      <c r="AD4532">
        <v>0</v>
      </c>
      <c r="AE4532">
        <v>274.44056346001406</v>
      </c>
    </row>
    <row r="4533" spans="1:31" x14ac:dyDescent="0.25">
      <c r="A4533">
        <v>1833672</v>
      </c>
      <c r="B4533">
        <v>1</v>
      </c>
      <c r="C4533" t="s">
        <v>80</v>
      </c>
      <c r="D4533" t="s">
        <v>97</v>
      </c>
      <c r="E4533" t="s">
        <v>131</v>
      </c>
      <c r="F4533" t="s">
        <v>13060</v>
      </c>
      <c r="G4533" t="s">
        <v>150</v>
      </c>
      <c r="H4533" t="s">
        <v>134</v>
      </c>
      <c r="I4533" t="s">
        <v>135</v>
      </c>
      <c r="J4533" t="s">
        <v>136</v>
      </c>
      <c r="K4533" t="s">
        <v>151</v>
      </c>
      <c r="L4533" t="s">
        <v>13061</v>
      </c>
      <c r="M4533" t="s">
        <v>13062</v>
      </c>
      <c r="N4533">
        <v>1.7688322219999999</v>
      </c>
      <c r="O4533">
        <v>0</v>
      </c>
      <c r="P4533">
        <v>76</v>
      </c>
      <c r="Q4533">
        <v>0</v>
      </c>
      <c r="R4533">
        <v>9</v>
      </c>
      <c r="S4533">
        <v>0</v>
      </c>
      <c r="T4533">
        <v>11</v>
      </c>
      <c r="U4533">
        <v>0</v>
      </c>
      <c r="V4533">
        <v>0</v>
      </c>
      <c r="W4533">
        <v>0</v>
      </c>
      <c r="X4533">
        <v>42.438471668561895</v>
      </c>
      <c r="Y4533">
        <v>0</v>
      </c>
      <c r="Z4533">
        <v>7.7495265253044181</v>
      </c>
      <c r="AA4533">
        <v>0</v>
      </c>
      <c r="AB4533">
        <v>39.004215293385535</v>
      </c>
      <c r="AC4533">
        <v>0</v>
      </c>
      <c r="AD4533">
        <v>0</v>
      </c>
      <c r="AE4533">
        <v>89.192213487251848</v>
      </c>
    </row>
    <row r="4534" spans="1:31" x14ac:dyDescent="0.25">
      <c r="A4534">
        <v>1833679</v>
      </c>
      <c r="B4534">
        <v>1</v>
      </c>
      <c r="C4534" t="s">
        <v>81</v>
      </c>
      <c r="D4534" t="s">
        <v>118</v>
      </c>
      <c r="E4534" t="s">
        <v>252</v>
      </c>
      <c r="F4534" t="s">
        <v>9649</v>
      </c>
      <c r="G4534" t="s">
        <v>150</v>
      </c>
      <c r="H4534" t="s">
        <v>134</v>
      </c>
      <c r="I4534" t="s">
        <v>135</v>
      </c>
      <c r="J4534" t="s">
        <v>136</v>
      </c>
      <c r="K4534" t="s">
        <v>151</v>
      </c>
      <c r="L4534" t="s">
        <v>13063</v>
      </c>
      <c r="M4534" t="s">
        <v>13064</v>
      </c>
      <c r="N4534">
        <v>8.1814794440000007</v>
      </c>
      <c r="O4534">
        <v>0</v>
      </c>
      <c r="P4534">
        <v>61</v>
      </c>
      <c r="Q4534">
        <v>0</v>
      </c>
      <c r="R4534">
        <v>7</v>
      </c>
      <c r="S4534">
        <v>0</v>
      </c>
      <c r="T4534">
        <v>5</v>
      </c>
      <c r="U4534">
        <v>0</v>
      </c>
      <c r="V4534">
        <v>0</v>
      </c>
      <c r="W4534">
        <v>0</v>
      </c>
      <c r="X4534">
        <v>84.989901855469768</v>
      </c>
      <c r="Y4534">
        <v>0</v>
      </c>
      <c r="Z4534">
        <v>28.021727253883643</v>
      </c>
      <c r="AA4534">
        <v>0</v>
      </c>
      <c r="AB4534">
        <v>1.9829698471916661</v>
      </c>
      <c r="AC4534">
        <v>0</v>
      </c>
      <c r="AD4534">
        <v>0</v>
      </c>
      <c r="AE4534">
        <v>114.99459895654508</v>
      </c>
    </row>
    <row r="4535" spans="1:31" x14ac:dyDescent="0.25">
      <c r="A4535">
        <v>1833684</v>
      </c>
      <c r="B4535">
        <v>1</v>
      </c>
      <c r="C4535" t="s">
        <v>81</v>
      </c>
      <c r="D4535" t="s">
        <v>128</v>
      </c>
      <c r="E4535" t="s">
        <v>131</v>
      </c>
      <c r="F4535" t="s">
        <v>13065</v>
      </c>
      <c r="G4535" t="s">
        <v>133</v>
      </c>
      <c r="H4535" t="s">
        <v>134</v>
      </c>
      <c r="I4535" t="s">
        <v>135</v>
      </c>
      <c r="J4535" t="s">
        <v>136</v>
      </c>
      <c r="K4535" t="s">
        <v>137</v>
      </c>
      <c r="L4535" t="s">
        <v>13066</v>
      </c>
      <c r="M4535" t="s">
        <v>13067</v>
      </c>
      <c r="N4535">
        <v>1.979166666</v>
      </c>
      <c r="O4535">
        <v>0</v>
      </c>
      <c r="P4535">
        <v>41</v>
      </c>
      <c r="Q4535">
        <v>0</v>
      </c>
      <c r="R4535">
        <v>0</v>
      </c>
      <c r="S4535">
        <v>0</v>
      </c>
      <c r="T4535">
        <v>1</v>
      </c>
      <c r="U4535">
        <v>0</v>
      </c>
      <c r="V4535">
        <v>0</v>
      </c>
      <c r="W4535">
        <v>0</v>
      </c>
      <c r="X4535">
        <v>19.40911829035732</v>
      </c>
      <c r="Y4535">
        <v>0</v>
      </c>
      <c r="Z4535">
        <v>0</v>
      </c>
      <c r="AA4535">
        <v>0</v>
      </c>
      <c r="AB4535">
        <v>3.0124103825248443</v>
      </c>
      <c r="AC4535">
        <v>0</v>
      </c>
      <c r="AD4535">
        <v>0</v>
      </c>
      <c r="AE4535">
        <v>22.421528672882165</v>
      </c>
    </row>
    <row r="4536" spans="1:31" x14ac:dyDescent="0.25">
      <c r="A4536">
        <v>1833685</v>
      </c>
      <c r="B4536">
        <v>1</v>
      </c>
      <c r="C4536" t="s">
        <v>80</v>
      </c>
      <c r="D4536" t="s">
        <v>90</v>
      </c>
      <c r="E4536" t="s">
        <v>131</v>
      </c>
      <c r="F4536" t="s">
        <v>13068</v>
      </c>
      <c r="G4536" t="s">
        <v>150</v>
      </c>
      <c r="H4536" t="s">
        <v>134</v>
      </c>
      <c r="I4536" t="s">
        <v>135</v>
      </c>
      <c r="J4536" t="s">
        <v>136</v>
      </c>
      <c r="K4536" t="s">
        <v>151</v>
      </c>
      <c r="L4536" t="s">
        <v>13069</v>
      </c>
      <c r="M4536" t="s">
        <v>13070</v>
      </c>
      <c r="N4536">
        <v>3.9683147220000001</v>
      </c>
      <c r="O4536">
        <v>0</v>
      </c>
      <c r="P4536">
        <v>64</v>
      </c>
      <c r="Q4536">
        <v>0</v>
      </c>
      <c r="R4536">
        <v>0</v>
      </c>
      <c r="S4536">
        <v>0</v>
      </c>
      <c r="T4536">
        <v>3</v>
      </c>
      <c r="U4536">
        <v>0</v>
      </c>
      <c r="V4536">
        <v>0</v>
      </c>
      <c r="W4536">
        <v>0</v>
      </c>
      <c r="X4536">
        <v>77.680995709126421</v>
      </c>
      <c r="Y4536">
        <v>0</v>
      </c>
      <c r="Z4536">
        <v>0</v>
      </c>
      <c r="AA4536">
        <v>0</v>
      </c>
      <c r="AB4536">
        <v>3.6011080277889</v>
      </c>
      <c r="AC4536">
        <v>0</v>
      </c>
      <c r="AD4536">
        <v>0</v>
      </c>
      <c r="AE4536">
        <v>81.282103736915317</v>
      </c>
    </row>
    <row r="4537" spans="1:31" x14ac:dyDescent="0.25">
      <c r="A4537">
        <v>1833703</v>
      </c>
      <c r="B4537">
        <v>1</v>
      </c>
      <c r="C4537" t="s">
        <v>81</v>
      </c>
      <c r="D4537" t="s">
        <v>112</v>
      </c>
      <c r="E4537" t="s">
        <v>131</v>
      </c>
      <c r="F4537" t="s">
        <v>13071</v>
      </c>
      <c r="G4537" t="s">
        <v>150</v>
      </c>
      <c r="H4537" t="s">
        <v>134</v>
      </c>
      <c r="I4537" t="s">
        <v>135</v>
      </c>
      <c r="J4537" t="s">
        <v>136</v>
      </c>
      <c r="K4537" t="s">
        <v>151</v>
      </c>
      <c r="L4537" t="s">
        <v>13072</v>
      </c>
      <c r="M4537" t="s">
        <v>13073</v>
      </c>
      <c r="N4537">
        <v>7.8441749999999999</v>
      </c>
      <c r="O4537">
        <v>0</v>
      </c>
      <c r="P4537">
        <v>55</v>
      </c>
      <c r="Q4537">
        <v>0</v>
      </c>
      <c r="R4537">
        <v>1</v>
      </c>
      <c r="S4537">
        <v>0</v>
      </c>
      <c r="T4537">
        <v>4</v>
      </c>
      <c r="U4537">
        <v>0</v>
      </c>
      <c r="V4537">
        <v>0</v>
      </c>
      <c r="W4537">
        <v>0</v>
      </c>
      <c r="X4537">
        <v>60.036308700600209</v>
      </c>
      <c r="Y4537">
        <v>0</v>
      </c>
      <c r="Z4537">
        <v>0.74502356211473342</v>
      </c>
      <c r="AA4537">
        <v>0</v>
      </c>
      <c r="AB4537">
        <v>8.7065461778820001</v>
      </c>
      <c r="AC4537">
        <v>0</v>
      </c>
      <c r="AD4537">
        <v>0</v>
      </c>
      <c r="AE4537">
        <v>69.487878440596944</v>
      </c>
    </row>
    <row r="4538" spans="1:31" x14ac:dyDescent="0.25">
      <c r="A4538">
        <v>1833705</v>
      </c>
      <c r="B4538">
        <v>1</v>
      </c>
      <c r="C4538" t="s">
        <v>80</v>
      </c>
      <c r="D4538" t="s">
        <v>85</v>
      </c>
      <c r="E4538" t="s">
        <v>252</v>
      </c>
      <c r="F4538" t="s">
        <v>13074</v>
      </c>
      <c r="G4538" t="s">
        <v>150</v>
      </c>
      <c r="H4538" t="s">
        <v>134</v>
      </c>
      <c r="I4538" t="s">
        <v>135</v>
      </c>
      <c r="J4538" t="s">
        <v>136</v>
      </c>
      <c r="K4538" t="s">
        <v>151</v>
      </c>
      <c r="L4538" t="s">
        <v>13075</v>
      </c>
      <c r="M4538" t="s">
        <v>13076</v>
      </c>
      <c r="N4538">
        <v>5.8736111109999998</v>
      </c>
      <c r="O4538">
        <v>0</v>
      </c>
      <c r="P4538">
        <v>359</v>
      </c>
      <c r="Q4538">
        <v>0</v>
      </c>
      <c r="R4538">
        <v>0</v>
      </c>
      <c r="S4538">
        <v>0</v>
      </c>
      <c r="T4538">
        <v>20</v>
      </c>
      <c r="U4538">
        <v>0</v>
      </c>
      <c r="V4538">
        <v>0</v>
      </c>
      <c r="W4538">
        <v>0</v>
      </c>
      <c r="X4538">
        <v>629.14346816630427</v>
      </c>
      <c r="Y4538">
        <v>0</v>
      </c>
      <c r="Z4538">
        <v>0</v>
      </c>
      <c r="AA4538">
        <v>0</v>
      </c>
      <c r="AB4538">
        <v>18.980972508962999</v>
      </c>
      <c r="AC4538">
        <v>0</v>
      </c>
      <c r="AD4538">
        <v>0</v>
      </c>
      <c r="AE4538">
        <v>648.12444067526724</v>
      </c>
    </row>
    <row r="4539" spans="1:31" x14ac:dyDescent="0.25">
      <c r="A4539">
        <v>1833719</v>
      </c>
      <c r="B4539">
        <v>1</v>
      </c>
      <c r="C4539" t="s">
        <v>81</v>
      </c>
      <c r="D4539" t="s">
        <v>114</v>
      </c>
      <c r="E4539" t="s">
        <v>131</v>
      </c>
      <c r="F4539" t="s">
        <v>13077</v>
      </c>
      <c r="G4539" t="s">
        <v>133</v>
      </c>
      <c r="H4539" t="s">
        <v>134</v>
      </c>
      <c r="I4539" t="s">
        <v>135</v>
      </c>
      <c r="J4539" t="s">
        <v>136</v>
      </c>
      <c r="K4539" t="s">
        <v>137</v>
      </c>
      <c r="L4539" t="s">
        <v>13078</v>
      </c>
      <c r="M4539" t="s">
        <v>13079</v>
      </c>
      <c r="N4539">
        <v>0.54500000000000004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6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1.3047146777610001</v>
      </c>
      <c r="AC4539">
        <v>0</v>
      </c>
      <c r="AD4539">
        <v>0</v>
      </c>
      <c r="AE4539">
        <v>1.3047146777610001</v>
      </c>
    </row>
    <row r="4540" spans="1:31" x14ac:dyDescent="0.25">
      <c r="A4540">
        <v>1833720</v>
      </c>
      <c r="B4540">
        <v>1</v>
      </c>
      <c r="C4540" t="s">
        <v>80</v>
      </c>
      <c r="D4540" t="s">
        <v>104</v>
      </c>
      <c r="E4540" t="s">
        <v>154</v>
      </c>
      <c r="F4540" t="s">
        <v>6334</v>
      </c>
      <c r="G4540" t="s">
        <v>150</v>
      </c>
      <c r="H4540" t="s">
        <v>157</v>
      </c>
      <c r="I4540" t="s">
        <v>135</v>
      </c>
      <c r="J4540" t="s">
        <v>136</v>
      </c>
      <c r="K4540" t="s">
        <v>151</v>
      </c>
      <c r="L4540" t="s">
        <v>13080</v>
      </c>
      <c r="M4540" t="s">
        <v>13081</v>
      </c>
      <c r="N4540">
        <v>4.8096527770000002</v>
      </c>
      <c r="O4540">
        <v>0</v>
      </c>
      <c r="P4540">
        <v>192</v>
      </c>
      <c r="Q4540">
        <v>0</v>
      </c>
      <c r="R4540">
        <v>18</v>
      </c>
      <c r="S4540">
        <v>0</v>
      </c>
      <c r="T4540">
        <v>39</v>
      </c>
      <c r="U4540">
        <v>0</v>
      </c>
      <c r="V4540">
        <v>0</v>
      </c>
      <c r="W4540">
        <v>0</v>
      </c>
      <c r="X4540">
        <v>188.7501688098387</v>
      </c>
      <c r="Y4540">
        <v>0</v>
      </c>
      <c r="Z4540">
        <v>33.192093126477417</v>
      </c>
      <c r="AA4540">
        <v>0</v>
      </c>
      <c r="AB4540">
        <v>203.96457794967887</v>
      </c>
      <c r="AC4540">
        <v>0</v>
      </c>
      <c r="AD4540">
        <v>0</v>
      </c>
      <c r="AE4540">
        <v>425.906839885995</v>
      </c>
    </row>
    <row r="4541" spans="1:31" x14ac:dyDescent="0.25">
      <c r="A4541">
        <v>1833729</v>
      </c>
      <c r="B4541">
        <v>1</v>
      </c>
      <c r="C4541" t="s">
        <v>81</v>
      </c>
      <c r="D4541" t="s">
        <v>127</v>
      </c>
      <c r="E4541" t="s">
        <v>131</v>
      </c>
      <c r="F4541" t="s">
        <v>13082</v>
      </c>
      <c r="G4541" t="s">
        <v>133</v>
      </c>
      <c r="H4541" t="s">
        <v>134</v>
      </c>
      <c r="I4541" t="s">
        <v>135</v>
      </c>
      <c r="J4541" t="s">
        <v>136</v>
      </c>
      <c r="K4541" t="s">
        <v>137</v>
      </c>
      <c r="L4541" t="s">
        <v>13083</v>
      </c>
      <c r="M4541" t="s">
        <v>13084</v>
      </c>
      <c r="N4541">
        <v>6.0216666659999998</v>
      </c>
      <c r="O4541">
        <v>0</v>
      </c>
      <c r="P4541">
        <v>0</v>
      </c>
      <c r="Q4541">
        <v>0</v>
      </c>
      <c r="R4541">
        <v>2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8.318292570093277</v>
      </c>
      <c r="AA4541">
        <v>0</v>
      </c>
      <c r="AB4541">
        <v>0</v>
      </c>
      <c r="AC4541">
        <v>0</v>
      </c>
      <c r="AD4541">
        <v>0</v>
      </c>
      <c r="AE4541">
        <v>8.318292570093277</v>
      </c>
    </row>
    <row r="4542" spans="1:31" x14ac:dyDescent="0.25">
      <c r="A4542">
        <v>1833733</v>
      </c>
      <c r="B4542">
        <v>1</v>
      </c>
      <c r="C4542" t="s">
        <v>80</v>
      </c>
      <c r="D4542" t="s">
        <v>84</v>
      </c>
      <c r="E4542" t="s">
        <v>140</v>
      </c>
      <c r="F4542" t="s">
        <v>13085</v>
      </c>
      <c r="G4542" t="s">
        <v>246</v>
      </c>
      <c r="H4542" t="s">
        <v>134</v>
      </c>
      <c r="I4542" t="s">
        <v>135</v>
      </c>
      <c r="J4542" t="s">
        <v>136</v>
      </c>
      <c r="K4542" t="s">
        <v>137</v>
      </c>
      <c r="L4542" t="s">
        <v>13086</v>
      </c>
      <c r="M4542" t="s">
        <v>13087</v>
      </c>
      <c r="N4542">
        <v>0.84388888799999995</v>
      </c>
      <c r="O4542">
        <v>0</v>
      </c>
      <c r="P4542">
        <v>5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0.88393082066849171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0.88393082066849171</v>
      </c>
    </row>
    <row r="4543" spans="1:31" x14ac:dyDescent="0.25">
      <c r="A4543">
        <v>1833734</v>
      </c>
      <c r="B4543">
        <v>1</v>
      </c>
      <c r="C4543" t="s">
        <v>81</v>
      </c>
      <c r="D4543" t="s">
        <v>113</v>
      </c>
      <c r="E4543" t="s">
        <v>202</v>
      </c>
      <c r="F4543" t="s">
        <v>13088</v>
      </c>
      <c r="G4543" t="s">
        <v>225</v>
      </c>
      <c r="H4543" t="s">
        <v>157</v>
      </c>
      <c r="I4543" t="s">
        <v>135</v>
      </c>
      <c r="J4543" t="s">
        <v>136</v>
      </c>
      <c r="K4543" t="s">
        <v>151</v>
      </c>
      <c r="L4543" t="s">
        <v>13089</v>
      </c>
      <c r="M4543" t="s">
        <v>13090</v>
      </c>
      <c r="N4543">
        <v>1.4041666660000001</v>
      </c>
      <c r="O4543">
        <v>13</v>
      </c>
      <c r="P4543">
        <v>327</v>
      </c>
      <c r="Q4543">
        <v>137</v>
      </c>
      <c r="R4543">
        <v>158</v>
      </c>
      <c r="S4543">
        <v>16</v>
      </c>
      <c r="T4543">
        <v>23</v>
      </c>
      <c r="U4543">
        <v>0</v>
      </c>
      <c r="V4543">
        <v>0</v>
      </c>
      <c r="W4543">
        <v>6.738362589994499</v>
      </c>
      <c r="X4543">
        <v>99.660775886361364</v>
      </c>
      <c r="Y4543">
        <v>496.83753538367858</v>
      </c>
      <c r="Z4543">
        <v>436.57164942115872</v>
      </c>
      <c r="AA4543">
        <v>45.791690510709351</v>
      </c>
      <c r="AB4543">
        <v>25.311897969553542</v>
      </c>
      <c r="AC4543">
        <v>0</v>
      </c>
      <c r="AD4543">
        <v>0</v>
      </c>
      <c r="AE4543">
        <v>1110.9119117614559</v>
      </c>
    </row>
    <row r="4544" spans="1:31" x14ac:dyDescent="0.25">
      <c r="A4544">
        <v>1833741</v>
      </c>
      <c r="B4544">
        <v>1</v>
      </c>
      <c r="C4544" t="s">
        <v>81</v>
      </c>
      <c r="D4544" t="s">
        <v>113</v>
      </c>
      <c r="E4544" t="s">
        <v>202</v>
      </c>
      <c r="F4544" t="s">
        <v>13091</v>
      </c>
      <c r="G4544" t="s">
        <v>156</v>
      </c>
      <c r="H4544" t="s">
        <v>157</v>
      </c>
      <c r="I4544" t="s">
        <v>135</v>
      </c>
      <c r="J4544" t="s">
        <v>136</v>
      </c>
      <c r="K4544" t="s">
        <v>137</v>
      </c>
      <c r="L4544" t="s">
        <v>13092</v>
      </c>
      <c r="M4544" t="s">
        <v>13093</v>
      </c>
      <c r="N4544">
        <v>0.18444444400000001</v>
      </c>
      <c r="O4544">
        <v>2</v>
      </c>
      <c r="P4544">
        <v>2620</v>
      </c>
      <c r="Q4544">
        <v>42</v>
      </c>
      <c r="R4544">
        <v>741</v>
      </c>
      <c r="S4544">
        <v>9</v>
      </c>
      <c r="T4544">
        <v>158</v>
      </c>
      <c r="U4544">
        <v>0</v>
      </c>
      <c r="V4544">
        <v>2</v>
      </c>
      <c r="W4544">
        <v>0.1850269845076</v>
      </c>
      <c r="X4544">
        <v>93.215669925766051</v>
      </c>
      <c r="Y4544">
        <v>38.370719816192704</v>
      </c>
      <c r="Z4544">
        <v>173.95567939024747</v>
      </c>
      <c r="AA4544">
        <v>106.51052760323432</v>
      </c>
      <c r="AB4544">
        <v>19.13126562794767</v>
      </c>
      <c r="AC4544">
        <v>0</v>
      </c>
      <c r="AD4544">
        <v>0.38437350054533337</v>
      </c>
      <c r="AE4544">
        <v>431.75326284844112</v>
      </c>
    </row>
    <row r="4545" spans="1:31" x14ac:dyDescent="0.25">
      <c r="A4545">
        <v>1833766</v>
      </c>
      <c r="B4545">
        <v>1</v>
      </c>
      <c r="C4545" t="s">
        <v>80</v>
      </c>
      <c r="D4545" t="s">
        <v>93</v>
      </c>
      <c r="E4545" t="s">
        <v>202</v>
      </c>
      <c r="F4545" t="s">
        <v>13094</v>
      </c>
      <c r="G4545" t="s">
        <v>225</v>
      </c>
      <c r="H4545" t="s">
        <v>157</v>
      </c>
      <c r="I4545" t="s">
        <v>135</v>
      </c>
      <c r="J4545" t="s">
        <v>136</v>
      </c>
      <c r="K4545" t="s">
        <v>151</v>
      </c>
      <c r="L4545" t="s">
        <v>13095</v>
      </c>
      <c r="M4545" t="s">
        <v>13096</v>
      </c>
      <c r="N4545">
        <v>5.5852777769999999</v>
      </c>
      <c r="O4545">
        <v>3</v>
      </c>
      <c r="P4545">
        <v>241</v>
      </c>
      <c r="Q4545">
        <v>40</v>
      </c>
      <c r="R4545">
        <v>25</v>
      </c>
      <c r="S4545">
        <v>5</v>
      </c>
      <c r="T4545">
        <v>25</v>
      </c>
      <c r="U4545">
        <v>0</v>
      </c>
      <c r="V4545">
        <v>0</v>
      </c>
      <c r="W4545">
        <v>20.867683514773876</v>
      </c>
      <c r="X4545">
        <v>266.70549629411221</v>
      </c>
      <c r="Y4545">
        <v>901.58748095812791</v>
      </c>
      <c r="Z4545">
        <v>591.51519687252608</v>
      </c>
      <c r="AA4545">
        <v>240.0390148258021</v>
      </c>
      <c r="AB4545">
        <v>165.76619264581942</v>
      </c>
      <c r="AC4545">
        <v>0</v>
      </c>
      <c r="AD4545">
        <v>0</v>
      </c>
      <c r="AE4545">
        <v>2186.4810651111616</v>
      </c>
    </row>
    <row r="4546" spans="1:31" x14ac:dyDescent="0.25">
      <c r="A4546">
        <v>1833768</v>
      </c>
      <c r="B4546">
        <v>1</v>
      </c>
      <c r="C4546" t="s">
        <v>81</v>
      </c>
      <c r="D4546" t="s">
        <v>126</v>
      </c>
      <c r="E4546" t="s">
        <v>154</v>
      </c>
      <c r="F4546" t="s">
        <v>13097</v>
      </c>
      <c r="G4546" t="s">
        <v>150</v>
      </c>
      <c r="H4546" t="s">
        <v>157</v>
      </c>
      <c r="I4546" t="s">
        <v>135</v>
      </c>
      <c r="J4546" t="s">
        <v>136</v>
      </c>
      <c r="K4546" t="s">
        <v>151</v>
      </c>
      <c r="L4546" t="s">
        <v>13098</v>
      </c>
      <c r="M4546" t="s">
        <v>13099</v>
      </c>
      <c r="N4546">
        <v>2.5265583330000001</v>
      </c>
      <c r="O4546">
        <v>0</v>
      </c>
      <c r="P4546">
        <v>67</v>
      </c>
      <c r="Q4546">
        <v>0</v>
      </c>
      <c r="R4546">
        <v>0</v>
      </c>
      <c r="S4546">
        <v>0</v>
      </c>
      <c r="T4546">
        <v>4</v>
      </c>
      <c r="U4546">
        <v>0</v>
      </c>
      <c r="V4546">
        <v>0</v>
      </c>
      <c r="W4546">
        <v>0</v>
      </c>
      <c r="X4546">
        <v>14.936180723418776</v>
      </c>
      <c r="Y4546">
        <v>0</v>
      </c>
      <c r="Z4546">
        <v>0</v>
      </c>
      <c r="AA4546">
        <v>0</v>
      </c>
      <c r="AB4546">
        <v>0.65643647520330006</v>
      </c>
      <c r="AC4546">
        <v>0</v>
      </c>
      <c r="AD4546">
        <v>0</v>
      </c>
      <c r="AE4546">
        <v>15.592617198622076</v>
      </c>
    </row>
    <row r="4547" spans="1:31" x14ac:dyDescent="0.25">
      <c r="A4547">
        <v>1833774</v>
      </c>
      <c r="B4547">
        <v>1</v>
      </c>
      <c r="C4547" t="s">
        <v>81</v>
      </c>
      <c r="D4547" t="s">
        <v>112</v>
      </c>
      <c r="E4547" t="s">
        <v>140</v>
      </c>
      <c r="F4547" t="s">
        <v>13100</v>
      </c>
      <c r="G4547" t="s">
        <v>142</v>
      </c>
      <c r="H4547" t="s">
        <v>134</v>
      </c>
      <c r="I4547" t="s">
        <v>135</v>
      </c>
      <c r="J4547" t="s">
        <v>136</v>
      </c>
      <c r="K4547" t="s">
        <v>137</v>
      </c>
      <c r="L4547" t="s">
        <v>13101</v>
      </c>
      <c r="M4547" t="s">
        <v>13102</v>
      </c>
      <c r="N4547">
        <v>1.2891666660000001</v>
      </c>
      <c r="O4547">
        <v>0</v>
      </c>
      <c r="P4547">
        <v>1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0.12360919628166667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0.12360919628166667</v>
      </c>
    </row>
    <row r="4548" spans="1:31" x14ac:dyDescent="0.25">
      <c r="A4548">
        <v>1833775</v>
      </c>
      <c r="B4548">
        <v>1</v>
      </c>
      <c r="C4548" t="s">
        <v>81</v>
      </c>
      <c r="D4548" t="s">
        <v>121</v>
      </c>
      <c r="E4548" t="s">
        <v>164</v>
      </c>
      <c r="F4548" t="s">
        <v>1088</v>
      </c>
      <c r="G4548" t="s">
        <v>156</v>
      </c>
      <c r="H4548" t="s">
        <v>157</v>
      </c>
      <c r="I4548" t="s">
        <v>135</v>
      </c>
      <c r="J4548" t="s">
        <v>136</v>
      </c>
      <c r="K4548" t="s">
        <v>137</v>
      </c>
      <c r="L4548" t="s">
        <v>13103</v>
      </c>
      <c r="M4548" t="s">
        <v>13104</v>
      </c>
      <c r="N4548">
        <v>0.80972222199999999</v>
      </c>
      <c r="O4548">
        <v>0</v>
      </c>
      <c r="P4548">
        <v>896</v>
      </c>
      <c r="Q4548">
        <v>5</v>
      </c>
      <c r="R4548">
        <v>22</v>
      </c>
      <c r="S4548">
        <v>3</v>
      </c>
      <c r="T4548">
        <v>33</v>
      </c>
      <c r="U4548">
        <v>0</v>
      </c>
      <c r="V4548">
        <v>0</v>
      </c>
      <c r="W4548">
        <v>0</v>
      </c>
      <c r="X4548">
        <v>92.927268543742812</v>
      </c>
      <c r="Y4548">
        <v>2.3870757168359922</v>
      </c>
      <c r="Z4548">
        <v>5.8801242891409</v>
      </c>
      <c r="AA4548">
        <v>9.1121332741143686</v>
      </c>
      <c r="AB4548">
        <v>8.6771402537605358</v>
      </c>
      <c r="AC4548">
        <v>0</v>
      </c>
      <c r="AD4548">
        <v>0</v>
      </c>
      <c r="AE4548">
        <v>118.98374207759461</v>
      </c>
    </row>
    <row r="4549" spans="1:31" x14ac:dyDescent="0.25">
      <c r="A4549">
        <v>1833776</v>
      </c>
      <c r="B4549">
        <v>1</v>
      </c>
      <c r="C4549" t="s">
        <v>80</v>
      </c>
      <c r="D4549" t="s">
        <v>84</v>
      </c>
      <c r="E4549" t="s">
        <v>252</v>
      </c>
      <c r="F4549" t="s">
        <v>13105</v>
      </c>
      <c r="G4549" t="s">
        <v>225</v>
      </c>
      <c r="H4549" t="s">
        <v>134</v>
      </c>
      <c r="I4549" t="s">
        <v>135</v>
      </c>
      <c r="J4549" t="s">
        <v>136</v>
      </c>
      <c r="K4549" t="s">
        <v>151</v>
      </c>
      <c r="L4549" t="s">
        <v>13106</v>
      </c>
      <c r="M4549" t="s">
        <v>13107</v>
      </c>
      <c r="N4549">
        <v>0.316111111</v>
      </c>
      <c r="O4549">
        <v>0</v>
      </c>
      <c r="P4549">
        <v>1464</v>
      </c>
      <c r="Q4549">
        <v>0</v>
      </c>
      <c r="R4549">
        <v>0</v>
      </c>
      <c r="S4549">
        <v>0</v>
      </c>
      <c r="T4549">
        <v>104</v>
      </c>
      <c r="U4549">
        <v>0</v>
      </c>
      <c r="V4549">
        <v>0</v>
      </c>
      <c r="W4549">
        <v>0</v>
      </c>
      <c r="X4549">
        <v>94.326862438918255</v>
      </c>
      <c r="Y4549">
        <v>0</v>
      </c>
      <c r="Z4549">
        <v>0</v>
      </c>
      <c r="AA4549">
        <v>0</v>
      </c>
      <c r="AB4549">
        <v>12.282687817338832</v>
      </c>
      <c r="AC4549">
        <v>0</v>
      </c>
      <c r="AD4549">
        <v>0</v>
      </c>
      <c r="AE4549">
        <v>106.60955025625708</v>
      </c>
    </row>
    <row r="4550" spans="1:31" x14ac:dyDescent="0.25">
      <c r="A4550">
        <v>1833777</v>
      </c>
      <c r="B4550">
        <v>1</v>
      </c>
      <c r="C4550" t="s">
        <v>80</v>
      </c>
      <c r="D4550" t="s">
        <v>98</v>
      </c>
      <c r="E4550" t="s">
        <v>252</v>
      </c>
      <c r="F4550" t="s">
        <v>13108</v>
      </c>
      <c r="G4550" t="s">
        <v>561</v>
      </c>
      <c r="H4550" t="s">
        <v>134</v>
      </c>
      <c r="I4550" t="s">
        <v>135</v>
      </c>
      <c r="J4550" t="s">
        <v>136</v>
      </c>
      <c r="K4550" t="s">
        <v>137</v>
      </c>
      <c r="L4550" t="s">
        <v>13109</v>
      </c>
      <c r="M4550" t="s">
        <v>13110</v>
      </c>
      <c r="N4550">
        <v>1.6944444439999999</v>
      </c>
      <c r="O4550">
        <v>0</v>
      </c>
      <c r="P4550">
        <v>2</v>
      </c>
      <c r="Q4550">
        <v>0</v>
      </c>
      <c r="R4550">
        <v>14</v>
      </c>
      <c r="S4550">
        <v>0</v>
      </c>
      <c r="T4550">
        <v>5</v>
      </c>
      <c r="U4550">
        <v>0</v>
      </c>
      <c r="V4550">
        <v>0</v>
      </c>
      <c r="W4550">
        <v>0</v>
      </c>
      <c r="X4550">
        <v>0.41112113916600002</v>
      </c>
      <c r="Y4550">
        <v>0</v>
      </c>
      <c r="Z4550">
        <v>54.473287268796497</v>
      </c>
      <c r="AA4550">
        <v>0</v>
      </c>
      <c r="AB4550">
        <v>10.174292958932725</v>
      </c>
      <c r="AC4550">
        <v>0</v>
      </c>
      <c r="AD4550">
        <v>0</v>
      </c>
      <c r="AE4550">
        <v>65.058701366895221</v>
      </c>
    </row>
    <row r="4551" spans="1:31" x14ac:dyDescent="0.25">
      <c r="A4551">
        <v>1833780</v>
      </c>
      <c r="B4551">
        <v>1</v>
      </c>
      <c r="C4551" t="s">
        <v>81</v>
      </c>
      <c r="D4551" t="s">
        <v>123</v>
      </c>
      <c r="E4551" t="s">
        <v>252</v>
      </c>
      <c r="F4551" t="s">
        <v>13111</v>
      </c>
      <c r="G4551" t="s">
        <v>279</v>
      </c>
      <c r="H4551" t="s">
        <v>134</v>
      </c>
      <c r="I4551" t="s">
        <v>135</v>
      </c>
      <c r="J4551" t="s">
        <v>136</v>
      </c>
      <c r="K4551" t="s">
        <v>137</v>
      </c>
      <c r="L4551" t="s">
        <v>13112</v>
      </c>
      <c r="M4551" t="s">
        <v>13113</v>
      </c>
      <c r="N4551">
        <v>1.3819444439999999</v>
      </c>
      <c r="O4551">
        <v>0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1.7682425111410249</v>
      </c>
      <c r="AA4551">
        <v>0</v>
      </c>
      <c r="AB4551">
        <v>0</v>
      </c>
      <c r="AC4551">
        <v>0</v>
      </c>
      <c r="AD4551">
        <v>0</v>
      </c>
      <c r="AE4551">
        <v>1.7682425111410249</v>
      </c>
    </row>
    <row r="4552" spans="1:31" x14ac:dyDescent="0.25">
      <c r="A4552">
        <v>1833781</v>
      </c>
      <c r="B4552">
        <v>1</v>
      </c>
      <c r="C4552" t="s">
        <v>80</v>
      </c>
      <c r="D4552" t="s">
        <v>106</v>
      </c>
      <c r="E4552" t="s">
        <v>131</v>
      </c>
      <c r="F4552" t="s">
        <v>13114</v>
      </c>
      <c r="G4552" t="s">
        <v>133</v>
      </c>
      <c r="H4552" t="s">
        <v>134</v>
      </c>
      <c r="I4552" t="s">
        <v>135</v>
      </c>
      <c r="J4552" t="s">
        <v>136</v>
      </c>
      <c r="K4552" t="s">
        <v>137</v>
      </c>
      <c r="L4552" t="s">
        <v>13115</v>
      </c>
      <c r="M4552" t="s">
        <v>13116</v>
      </c>
      <c r="N4552">
        <v>5.3913888879999998</v>
      </c>
      <c r="O4552">
        <v>0</v>
      </c>
      <c r="P4552">
        <v>0</v>
      </c>
      <c r="Q4552">
        <v>0</v>
      </c>
      <c r="R4552">
        <v>2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24.847555318889459</v>
      </c>
      <c r="AA4552">
        <v>0</v>
      </c>
      <c r="AB4552">
        <v>0</v>
      </c>
      <c r="AC4552">
        <v>0</v>
      </c>
      <c r="AD4552">
        <v>0</v>
      </c>
      <c r="AE4552">
        <v>24.847555318889459</v>
      </c>
    </row>
    <row r="4553" spans="1:31" x14ac:dyDescent="0.25">
      <c r="A4553">
        <v>1833783</v>
      </c>
      <c r="B4553">
        <v>1</v>
      </c>
      <c r="C4553" t="s">
        <v>81</v>
      </c>
      <c r="D4553" t="s">
        <v>113</v>
      </c>
      <c r="E4553" t="s">
        <v>154</v>
      </c>
      <c r="F4553" t="s">
        <v>13117</v>
      </c>
      <c r="G4553" t="s">
        <v>507</v>
      </c>
      <c r="H4553" t="s">
        <v>157</v>
      </c>
      <c r="I4553" t="s">
        <v>135</v>
      </c>
      <c r="J4553" t="s">
        <v>136</v>
      </c>
      <c r="K4553" t="s">
        <v>137</v>
      </c>
      <c r="L4553" t="s">
        <v>13118</v>
      </c>
      <c r="M4553" t="s">
        <v>13119</v>
      </c>
      <c r="N4553">
        <v>1.4297222220000001</v>
      </c>
      <c r="O4553">
        <v>0</v>
      </c>
      <c r="P4553">
        <v>175</v>
      </c>
      <c r="Q4553">
        <v>0</v>
      </c>
      <c r="R4553">
        <v>2</v>
      </c>
      <c r="S4553">
        <v>0</v>
      </c>
      <c r="T4553">
        <v>30</v>
      </c>
      <c r="U4553">
        <v>0</v>
      </c>
      <c r="V4553">
        <v>0</v>
      </c>
      <c r="W4553">
        <v>0</v>
      </c>
      <c r="X4553">
        <v>44.012430822252874</v>
      </c>
      <c r="Y4553">
        <v>0</v>
      </c>
      <c r="Z4553">
        <v>36.215311451345514</v>
      </c>
      <c r="AA4553">
        <v>0</v>
      </c>
      <c r="AB4553">
        <v>10.577608063838326</v>
      </c>
      <c r="AC4553">
        <v>0</v>
      </c>
      <c r="AD4553">
        <v>0</v>
      </c>
      <c r="AE4553">
        <v>90.805350337436707</v>
      </c>
    </row>
    <row r="4554" spans="1:31" x14ac:dyDescent="0.25">
      <c r="A4554">
        <v>1833784</v>
      </c>
      <c r="B4554">
        <v>1</v>
      </c>
      <c r="C4554" t="s">
        <v>81</v>
      </c>
      <c r="D4554" t="s">
        <v>112</v>
      </c>
      <c r="E4554" t="s">
        <v>140</v>
      </c>
      <c r="F4554" t="s">
        <v>13120</v>
      </c>
      <c r="G4554" t="s">
        <v>142</v>
      </c>
      <c r="H4554" t="s">
        <v>134</v>
      </c>
      <c r="I4554" t="s">
        <v>135</v>
      </c>
      <c r="J4554" t="s">
        <v>136</v>
      </c>
      <c r="K4554" t="s">
        <v>137</v>
      </c>
      <c r="L4554" t="s">
        <v>13121</v>
      </c>
      <c r="M4554" t="s">
        <v>13122</v>
      </c>
      <c r="N4554">
        <v>4.4577777770000004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1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7.1863942733604</v>
      </c>
      <c r="AC4554">
        <v>0</v>
      </c>
      <c r="AD4554">
        <v>0</v>
      </c>
      <c r="AE4554">
        <v>7.1863942733604</v>
      </c>
    </row>
    <row r="4555" spans="1:31" x14ac:dyDescent="0.25">
      <c r="A4555">
        <v>1833788</v>
      </c>
      <c r="B4555">
        <v>1</v>
      </c>
      <c r="C4555" t="s">
        <v>80</v>
      </c>
      <c r="D4555" t="s">
        <v>105</v>
      </c>
      <c r="E4555" t="s">
        <v>131</v>
      </c>
      <c r="F4555" t="s">
        <v>13123</v>
      </c>
      <c r="G4555" t="s">
        <v>150</v>
      </c>
      <c r="H4555" t="s">
        <v>134</v>
      </c>
      <c r="I4555" t="s">
        <v>135</v>
      </c>
      <c r="J4555" t="s">
        <v>136</v>
      </c>
      <c r="K4555" t="s">
        <v>151</v>
      </c>
      <c r="L4555" t="s">
        <v>13124</v>
      </c>
      <c r="M4555" t="s">
        <v>13125</v>
      </c>
      <c r="N4555">
        <v>7.8366627769999999</v>
      </c>
      <c r="O4555">
        <v>0</v>
      </c>
      <c r="P4555">
        <v>18</v>
      </c>
      <c r="Q4555">
        <v>0</v>
      </c>
      <c r="R4555">
        <v>0</v>
      </c>
      <c r="S4555">
        <v>0</v>
      </c>
      <c r="T4555">
        <v>2</v>
      </c>
      <c r="U4555">
        <v>0</v>
      </c>
      <c r="V4555">
        <v>0</v>
      </c>
      <c r="W4555">
        <v>0</v>
      </c>
      <c r="X4555">
        <v>43.128517396349025</v>
      </c>
      <c r="Y4555">
        <v>0</v>
      </c>
      <c r="Z4555">
        <v>0</v>
      </c>
      <c r="AA4555">
        <v>0</v>
      </c>
      <c r="AB4555">
        <v>6.6166597662871673</v>
      </c>
      <c r="AC4555">
        <v>0</v>
      </c>
      <c r="AD4555">
        <v>0</v>
      </c>
      <c r="AE4555">
        <v>49.745177162636196</v>
      </c>
    </row>
    <row r="4556" spans="1:31" x14ac:dyDescent="0.25">
      <c r="A4556">
        <v>1833789</v>
      </c>
      <c r="B4556">
        <v>1</v>
      </c>
      <c r="C4556" t="s">
        <v>81</v>
      </c>
      <c r="D4556" t="s">
        <v>121</v>
      </c>
      <c r="E4556" t="s">
        <v>131</v>
      </c>
      <c r="F4556" t="s">
        <v>13126</v>
      </c>
      <c r="G4556" t="s">
        <v>133</v>
      </c>
      <c r="H4556" t="s">
        <v>134</v>
      </c>
      <c r="I4556" t="s">
        <v>135</v>
      </c>
      <c r="J4556" t="s">
        <v>136</v>
      </c>
      <c r="K4556" t="s">
        <v>137</v>
      </c>
      <c r="L4556" t="s">
        <v>13127</v>
      </c>
      <c r="M4556" t="s">
        <v>13128</v>
      </c>
      <c r="N4556">
        <v>1.5605555550000001</v>
      </c>
      <c r="O4556">
        <v>0</v>
      </c>
      <c r="P4556">
        <v>0</v>
      </c>
      <c r="Q4556">
        <v>0</v>
      </c>
      <c r="R4556">
        <v>3</v>
      </c>
      <c r="S4556">
        <v>0</v>
      </c>
      <c r="T4556">
        <v>1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3.7649480726044668</v>
      </c>
      <c r="AA4556">
        <v>0</v>
      </c>
      <c r="AB4556">
        <v>0</v>
      </c>
      <c r="AC4556">
        <v>0</v>
      </c>
      <c r="AD4556">
        <v>0</v>
      </c>
      <c r="AE4556">
        <v>3.7649480726044668</v>
      </c>
    </row>
    <row r="4557" spans="1:31" x14ac:dyDescent="0.25">
      <c r="A4557">
        <v>1833790</v>
      </c>
      <c r="B4557">
        <v>1</v>
      </c>
      <c r="C4557" t="s">
        <v>80</v>
      </c>
      <c r="D4557" t="s">
        <v>107</v>
      </c>
      <c r="E4557" t="s">
        <v>140</v>
      </c>
      <c r="F4557" t="s">
        <v>13129</v>
      </c>
      <c r="G4557" t="s">
        <v>142</v>
      </c>
      <c r="H4557" t="s">
        <v>134</v>
      </c>
      <c r="I4557" t="s">
        <v>135</v>
      </c>
      <c r="J4557" t="s">
        <v>136</v>
      </c>
      <c r="K4557" t="s">
        <v>137</v>
      </c>
      <c r="L4557" t="s">
        <v>13130</v>
      </c>
      <c r="M4557" t="s">
        <v>13131</v>
      </c>
      <c r="N4557">
        <v>2.91</v>
      </c>
      <c r="O4557">
        <v>0</v>
      </c>
      <c r="P4557">
        <v>1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0.15059197561855001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0.15059197561855001</v>
      </c>
    </row>
    <row r="4558" spans="1:31" x14ac:dyDescent="0.25">
      <c r="A4558">
        <v>1833792</v>
      </c>
      <c r="B4558">
        <v>1</v>
      </c>
      <c r="C4558" t="s">
        <v>80</v>
      </c>
      <c r="D4558" t="s">
        <v>92</v>
      </c>
      <c r="E4558" t="s">
        <v>202</v>
      </c>
      <c r="F4558" t="s">
        <v>13132</v>
      </c>
      <c r="G4558" t="s">
        <v>225</v>
      </c>
      <c r="H4558" t="s">
        <v>157</v>
      </c>
      <c r="I4558" t="s">
        <v>135</v>
      </c>
      <c r="J4558" t="s">
        <v>136</v>
      </c>
      <c r="K4558" t="s">
        <v>151</v>
      </c>
      <c r="L4558" t="s">
        <v>13133</v>
      </c>
      <c r="M4558" t="s">
        <v>13134</v>
      </c>
      <c r="N4558">
        <v>1.7537083330000001</v>
      </c>
      <c r="O4558">
        <v>0</v>
      </c>
      <c r="P4558">
        <v>140</v>
      </c>
      <c r="Q4558">
        <v>0</v>
      </c>
      <c r="R4558">
        <v>17</v>
      </c>
      <c r="S4558">
        <v>3</v>
      </c>
      <c r="T4558">
        <v>2</v>
      </c>
      <c r="U4558">
        <v>1</v>
      </c>
      <c r="V4558">
        <v>0</v>
      </c>
      <c r="W4558">
        <v>0</v>
      </c>
      <c r="X4558">
        <v>84.189028235268239</v>
      </c>
      <c r="Y4558">
        <v>0</v>
      </c>
      <c r="Z4558">
        <v>15.35940466456605</v>
      </c>
      <c r="AA4558">
        <v>110.38541195322165</v>
      </c>
      <c r="AB4558">
        <v>2.7811410751784891</v>
      </c>
      <c r="AC4558">
        <v>55.573654464394991</v>
      </c>
      <c r="AD4558">
        <v>0</v>
      </c>
      <c r="AE4558">
        <v>268.28864039262942</v>
      </c>
    </row>
    <row r="4559" spans="1:31" x14ac:dyDescent="0.25">
      <c r="A4559">
        <v>1833793</v>
      </c>
      <c r="B4559">
        <v>1</v>
      </c>
      <c r="C4559" t="s">
        <v>81</v>
      </c>
      <c r="D4559" t="s">
        <v>128</v>
      </c>
      <c r="E4559" t="s">
        <v>140</v>
      </c>
      <c r="F4559" t="s">
        <v>13135</v>
      </c>
      <c r="G4559" t="s">
        <v>213</v>
      </c>
      <c r="H4559" t="s">
        <v>134</v>
      </c>
      <c r="I4559" t="s">
        <v>135</v>
      </c>
      <c r="J4559" t="s">
        <v>136</v>
      </c>
      <c r="K4559" t="s">
        <v>137</v>
      </c>
      <c r="L4559" t="s">
        <v>13136</v>
      </c>
      <c r="M4559" t="s">
        <v>13137</v>
      </c>
      <c r="N4559">
        <v>35.090277776999997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8.261218620619335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8.261218620619335</v>
      </c>
    </row>
    <row r="4560" spans="1:31" x14ac:dyDescent="0.25">
      <c r="A4560">
        <v>1833795</v>
      </c>
      <c r="B4560">
        <v>1</v>
      </c>
      <c r="C4560" t="s">
        <v>80</v>
      </c>
      <c r="D4560" t="s">
        <v>84</v>
      </c>
      <c r="E4560" t="s">
        <v>252</v>
      </c>
      <c r="F4560" t="s">
        <v>13138</v>
      </c>
      <c r="G4560" t="s">
        <v>873</v>
      </c>
      <c r="H4560" t="s">
        <v>134</v>
      </c>
      <c r="I4560" t="s">
        <v>135</v>
      </c>
      <c r="J4560" t="s">
        <v>136</v>
      </c>
      <c r="K4560" t="s">
        <v>137</v>
      </c>
      <c r="L4560" t="s">
        <v>13139</v>
      </c>
      <c r="M4560" t="s">
        <v>13140</v>
      </c>
      <c r="N4560">
        <v>0.32500000000000001</v>
      </c>
      <c r="O4560">
        <v>0</v>
      </c>
      <c r="P4560">
        <v>1100</v>
      </c>
      <c r="Q4560">
        <v>0</v>
      </c>
      <c r="R4560">
        <v>0</v>
      </c>
      <c r="S4560">
        <v>0</v>
      </c>
      <c r="T4560">
        <v>114</v>
      </c>
      <c r="U4560">
        <v>0</v>
      </c>
      <c r="V4560">
        <v>1</v>
      </c>
      <c r="W4560">
        <v>0</v>
      </c>
      <c r="X4560">
        <v>77.627720370319736</v>
      </c>
      <c r="Y4560">
        <v>0</v>
      </c>
      <c r="Z4560">
        <v>0</v>
      </c>
      <c r="AA4560">
        <v>0</v>
      </c>
      <c r="AB4560">
        <v>32.938594721909418</v>
      </c>
      <c r="AC4560">
        <v>0</v>
      </c>
      <c r="AD4560">
        <v>4.5092672968554002</v>
      </c>
      <c r="AE4560">
        <v>115.07558238908456</v>
      </c>
    </row>
    <row r="4561" spans="1:31" x14ac:dyDescent="0.25">
      <c r="A4561">
        <v>1833796</v>
      </c>
      <c r="B4561">
        <v>1</v>
      </c>
      <c r="C4561" t="s">
        <v>81</v>
      </c>
      <c r="D4561" t="s">
        <v>119</v>
      </c>
      <c r="E4561" t="s">
        <v>131</v>
      </c>
      <c r="F4561" t="s">
        <v>13141</v>
      </c>
      <c r="G4561" t="s">
        <v>873</v>
      </c>
      <c r="H4561" t="s">
        <v>134</v>
      </c>
      <c r="I4561" t="s">
        <v>135</v>
      </c>
      <c r="J4561" t="s">
        <v>136</v>
      </c>
      <c r="K4561" t="s">
        <v>137</v>
      </c>
      <c r="L4561" t="s">
        <v>13142</v>
      </c>
      <c r="M4561" t="s">
        <v>13143</v>
      </c>
      <c r="N4561">
        <v>3.0702777769999998</v>
      </c>
      <c r="O4561">
        <v>0</v>
      </c>
      <c r="P4561">
        <v>4</v>
      </c>
      <c r="Q4561">
        <v>0</v>
      </c>
      <c r="R4561">
        <v>1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0.78307767701555842</v>
      </c>
      <c r="Y4561">
        <v>0</v>
      </c>
      <c r="Z4561">
        <v>0.31511214683608335</v>
      </c>
      <c r="AA4561">
        <v>0</v>
      </c>
      <c r="AB4561">
        <v>0</v>
      </c>
      <c r="AC4561">
        <v>0</v>
      </c>
      <c r="AD4561">
        <v>0</v>
      </c>
      <c r="AE4561">
        <v>1.0981898238516417</v>
      </c>
    </row>
    <row r="4562" spans="1:31" x14ac:dyDescent="0.25">
      <c r="A4562">
        <v>1833798</v>
      </c>
      <c r="B4562">
        <v>1</v>
      </c>
      <c r="C4562" t="s">
        <v>81</v>
      </c>
      <c r="D4562" t="s">
        <v>117</v>
      </c>
      <c r="E4562" t="s">
        <v>164</v>
      </c>
      <c r="F4562" t="s">
        <v>13144</v>
      </c>
      <c r="G4562" t="s">
        <v>225</v>
      </c>
      <c r="H4562" t="s">
        <v>157</v>
      </c>
      <c r="I4562" t="s">
        <v>135</v>
      </c>
      <c r="J4562" t="s">
        <v>136</v>
      </c>
      <c r="K4562" t="s">
        <v>151</v>
      </c>
      <c r="L4562" t="s">
        <v>13145</v>
      </c>
      <c r="M4562" t="s">
        <v>13146</v>
      </c>
      <c r="N4562">
        <v>1.587189722</v>
      </c>
      <c r="O4562">
        <v>2</v>
      </c>
      <c r="P4562">
        <v>682</v>
      </c>
      <c r="Q4562">
        <v>79</v>
      </c>
      <c r="R4562">
        <v>196</v>
      </c>
      <c r="S4562">
        <v>9</v>
      </c>
      <c r="T4562">
        <v>69</v>
      </c>
      <c r="U4562">
        <v>0</v>
      </c>
      <c r="V4562">
        <v>0</v>
      </c>
      <c r="W4562">
        <v>0.53088006427657508</v>
      </c>
      <c r="X4562">
        <v>222.31279791357585</v>
      </c>
      <c r="Y4562">
        <v>357.00748317981851</v>
      </c>
      <c r="Z4562">
        <v>364.56497087433922</v>
      </c>
      <c r="AA4562">
        <v>103.53508556388402</v>
      </c>
      <c r="AB4562">
        <v>123.46235100571599</v>
      </c>
      <c r="AC4562">
        <v>0</v>
      </c>
      <c r="AD4562">
        <v>0</v>
      </c>
      <c r="AE4562">
        <v>1171.4135686016102</v>
      </c>
    </row>
    <row r="4563" spans="1:31" x14ac:dyDescent="0.25">
      <c r="A4563">
        <v>1833800</v>
      </c>
      <c r="B4563">
        <v>1</v>
      </c>
      <c r="C4563" t="s">
        <v>81</v>
      </c>
      <c r="D4563" t="s">
        <v>123</v>
      </c>
      <c r="E4563" t="s">
        <v>164</v>
      </c>
      <c r="F4563" t="s">
        <v>1276</v>
      </c>
      <c r="G4563" t="s">
        <v>156</v>
      </c>
      <c r="H4563" t="s">
        <v>157</v>
      </c>
      <c r="I4563" t="s">
        <v>135</v>
      </c>
      <c r="J4563" t="s">
        <v>136</v>
      </c>
      <c r="K4563" t="s">
        <v>137</v>
      </c>
      <c r="L4563" t="s">
        <v>13147</v>
      </c>
      <c r="M4563" t="s">
        <v>13148</v>
      </c>
      <c r="N4563">
        <v>2.293055555</v>
      </c>
      <c r="O4563">
        <v>0</v>
      </c>
      <c r="P4563">
        <v>7</v>
      </c>
      <c r="Q4563">
        <v>0</v>
      </c>
      <c r="R4563">
        <v>90</v>
      </c>
      <c r="S4563">
        <v>0</v>
      </c>
      <c r="T4563">
        <v>9</v>
      </c>
      <c r="U4563">
        <v>0</v>
      </c>
      <c r="V4563">
        <v>0</v>
      </c>
      <c r="W4563">
        <v>0</v>
      </c>
      <c r="X4563">
        <v>12.722691929318</v>
      </c>
      <c r="Y4563">
        <v>0</v>
      </c>
      <c r="Z4563">
        <v>406.79024581062004</v>
      </c>
      <c r="AA4563">
        <v>0</v>
      </c>
      <c r="AB4563">
        <v>41.58843270388666</v>
      </c>
      <c r="AC4563">
        <v>0</v>
      </c>
      <c r="AD4563">
        <v>0</v>
      </c>
      <c r="AE4563">
        <v>461.10137044382469</v>
      </c>
    </row>
    <row r="4564" spans="1:31" x14ac:dyDescent="0.25">
      <c r="A4564">
        <v>1833801</v>
      </c>
      <c r="B4564">
        <v>1</v>
      </c>
      <c r="C4564" t="s">
        <v>80</v>
      </c>
      <c r="D4564" t="s">
        <v>110</v>
      </c>
      <c r="E4564" t="s">
        <v>131</v>
      </c>
      <c r="F4564" t="s">
        <v>13149</v>
      </c>
      <c r="G4564" t="s">
        <v>225</v>
      </c>
      <c r="H4564" t="s">
        <v>134</v>
      </c>
      <c r="I4564" t="s">
        <v>135</v>
      </c>
      <c r="J4564" t="s">
        <v>136</v>
      </c>
      <c r="K4564" t="s">
        <v>151</v>
      </c>
      <c r="L4564" t="s">
        <v>13150</v>
      </c>
      <c r="M4564" t="s">
        <v>13151</v>
      </c>
      <c r="N4564">
        <v>0.56666666600000004</v>
      </c>
      <c r="O4564">
        <v>0</v>
      </c>
      <c r="P4564">
        <v>62</v>
      </c>
      <c r="Q4564">
        <v>0</v>
      </c>
      <c r="R4564">
        <v>0</v>
      </c>
      <c r="S4564">
        <v>0</v>
      </c>
      <c r="T4564">
        <v>29</v>
      </c>
      <c r="U4564">
        <v>0</v>
      </c>
      <c r="V4564">
        <v>0</v>
      </c>
      <c r="W4564">
        <v>0</v>
      </c>
      <c r="X4564">
        <v>9.9227646307179995</v>
      </c>
      <c r="Y4564">
        <v>0</v>
      </c>
      <c r="Z4564">
        <v>0</v>
      </c>
      <c r="AA4564">
        <v>0</v>
      </c>
      <c r="AB4564">
        <v>17.288499589623001</v>
      </c>
      <c r="AC4564">
        <v>0</v>
      </c>
      <c r="AD4564">
        <v>0</v>
      </c>
      <c r="AE4564">
        <v>27.211264220341</v>
      </c>
    </row>
    <row r="4565" spans="1:31" x14ac:dyDescent="0.25">
      <c r="A4565">
        <v>1833803</v>
      </c>
      <c r="B4565">
        <v>1</v>
      </c>
      <c r="C4565" t="s">
        <v>80</v>
      </c>
      <c r="D4565" t="s">
        <v>109</v>
      </c>
      <c r="E4565" t="s">
        <v>252</v>
      </c>
      <c r="F4565" t="s">
        <v>13152</v>
      </c>
      <c r="G4565" t="s">
        <v>225</v>
      </c>
      <c r="H4565" t="s">
        <v>134</v>
      </c>
      <c r="I4565" t="s">
        <v>135</v>
      </c>
      <c r="J4565" t="s">
        <v>136</v>
      </c>
      <c r="K4565" t="s">
        <v>151</v>
      </c>
      <c r="L4565" t="s">
        <v>13153</v>
      </c>
      <c r="M4565" t="s">
        <v>13154</v>
      </c>
      <c r="N4565">
        <v>5.505833333</v>
      </c>
      <c r="O4565">
        <v>0</v>
      </c>
      <c r="P4565">
        <v>67</v>
      </c>
      <c r="Q4565">
        <v>0</v>
      </c>
      <c r="R4565">
        <v>12</v>
      </c>
      <c r="S4565">
        <v>0</v>
      </c>
      <c r="T4565">
        <v>21</v>
      </c>
      <c r="U4565">
        <v>0</v>
      </c>
      <c r="V4565">
        <v>0</v>
      </c>
      <c r="W4565">
        <v>0</v>
      </c>
      <c r="X4565">
        <v>54.608110802443022</v>
      </c>
      <c r="Y4565">
        <v>0</v>
      </c>
      <c r="Z4565">
        <v>1.9408773929296161</v>
      </c>
      <c r="AA4565">
        <v>0</v>
      </c>
      <c r="AB4565">
        <v>38.958860973946528</v>
      </c>
      <c r="AC4565">
        <v>0</v>
      </c>
      <c r="AD4565">
        <v>0</v>
      </c>
      <c r="AE4565">
        <v>95.507849169319172</v>
      </c>
    </row>
    <row r="4566" spans="1:31" x14ac:dyDescent="0.25">
      <c r="A4566">
        <v>1833804</v>
      </c>
      <c r="B4566">
        <v>1</v>
      </c>
      <c r="C4566" t="s">
        <v>80</v>
      </c>
      <c r="D4566" t="s">
        <v>82</v>
      </c>
      <c r="E4566" t="s">
        <v>140</v>
      </c>
      <c r="F4566" t="s">
        <v>13155</v>
      </c>
      <c r="G4566" t="s">
        <v>142</v>
      </c>
      <c r="H4566" t="s">
        <v>134</v>
      </c>
      <c r="I4566" t="s">
        <v>135</v>
      </c>
      <c r="J4566" t="s">
        <v>136</v>
      </c>
      <c r="K4566" t="s">
        <v>137</v>
      </c>
      <c r="L4566" t="s">
        <v>13156</v>
      </c>
      <c r="M4566" t="s">
        <v>13157</v>
      </c>
      <c r="N4566">
        <v>0.99916666600000004</v>
      </c>
      <c r="O4566">
        <v>0</v>
      </c>
      <c r="P4566">
        <v>2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1.3237602316568415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1.3237602316568415</v>
      </c>
    </row>
    <row r="4567" spans="1:31" x14ac:dyDescent="0.25">
      <c r="A4567">
        <v>1833805</v>
      </c>
      <c r="B4567">
        <v>1</v>
      </c>
      <c r="C4567" t="s">
        <v>80</v>
      </c>
      <c r="D4567" t="s">
        <v>96</v>
      </c>
      <c r="E4567" t="s">
        <v>131</v>
      </c>
      <c r="F4567" t="s">
        <v>13158</v>
      </c>
      <c r="G4567" t="s">
        <v>189</v>
      </c>
      <c r="H4567" t="s">
        <v>134</v>
      </c>
      <c r="I4567" t="s">
        <v>135</v>
      </c>
      <c r="J4567" t="s">
        <v>136</v>
      </c>
      <c r="K4567" t="s">
        <v>137</v>
      </c>
      <c r="L4567" t="s">
        <v>13159</v>
      </c>
      <c r="M4567" t="s">
        <v>13160</v>
      </c>
      <c r="N4567">
        <v>2.631388888</v>
      </c>
      <c r="O4567">
        <v>0</v>
      </c>
      <c r="P4567">
        <v>50</v>
      </c>
      <c r="Q4567">
        <v>0</v>
      </c>
      <c r="R4567">
        <v>0</v>
      </c>
      <c r="S4567">
        <v>0</v>
      </c>
      <c r="T4567">
        <v>8</v>
      </c>
      <c r="U4567">
        <v>0</v>
      </c>
      <c r="V4567">
        <v>0</v>
      </c>
      <c r="W4567">
        <v>0</v>
      </c>
      <c r="X4567">
        <v>22.314016296579304</v>
      </c>
      <c r="Y4567">
        <v>0</v>
      </c>
      <c r="Z4567">
        <v>0</v>
      </c>
      <c r="AA4567">
        <v>0</v>
      </c>
      <c r="AB4567">
        <v>16.644244021274215</v>
      </c>
      <c r="AC4567">
        <v>0</v>
      </c>
      <c r="AD4567">
        <v>0</v>
      </c>
      <c r="AE4567">
        <v>38.958260317853515</v>
      </c>
    </row>
    <row r="4568" spans="1:31" x14ac:dyDescent="0.25">
      <c r="A4568">
        <v>1833807</v>
      </c>
      <c r="B4568">
        <v>1</v>
      </c>
      <c r="C4568" t="s">
        <v>80</v>
      </c>
      <c r="D4568" t="s">
        <v>101</v>
      </c>
      <c r="E4568" t="s">
        <v>131</v>
      </c>
      <c r="F4568" t="s">
        <v>13161</v>
      </c>
      <c r="G4568" t="s">
        <v>146</v>
      </c>
      <c r="H4568" t="s">
        <v>134</v>
      </c>
      <c r="I4568" t="s">
        <v>135</v>
      </c>
      <c r="J4568" t="s">
        <v>136</v>
      </c>
      <c r="K4568" t="s">
        <v>137</v>
      </c>
      <c r="L4568" t="s">
        <v>13162</v>
      </c>
      <c r="M4568" t="s">
        <v>13163</v>
      </c>
      <c r="N4568">
        <v>0.895277777</v>
      </c>
      <c r="O4568">
        <v>0</v>
      </c>
      <c r="P4568">
        <v>9</v>
      </c>
      <c r="Q4568">
        <v>0</v>
      </c>
      <c r="R4568">
        <v>0</v>
      </c>
      <c r="S4568">
        <v>0</v>
      </c>
      <c r="T4568">
        <v>3</v>
      </c>
      <c r="U4568">
        <v>0</v>
      </c>
      <c r="V4568">
        <v>0</v>
      </c>
      <c r="W4568">
        <v>0</v>
      </c>
      <c r="X4568">
        <v>3.7306735006445666</v>
      </c>
      <c r="Y4568">
        <v>0</v>
      </c>
      <c r="Z4568">
        <v>0</v>
      </c>
      <c r="AA4568">
        <v>0</v>
      </c>
      <c r="AB4568">
        <v>3.731953632922075</v>
      </c>
      <c r="AC4568">
        <v>0</v>
      </c>
      <c r="AD4568">
        <v>0</v>
      </c>
      <c r="AE4568">
        <v>7.4626271335666416</v>
      </c>
    </row>
    <row r="4569" spans="1:31" x14ac:dyDescent="0.25">
      <c r="A4569">
        <v>1833810</v>
      </c>
      <c r="B4569">
        <v>1</v>
      </c>
      <c r="C4569" t="s">
        <v>81</v>
      </c>
      <c r="D4569" t="s">
        <v>128</v>
      </c>
      <c r="E4569" t="s">
        <v>164</v>
      </c>
      <c r="F4569" t="s">
        <v>1635</v>
      </c>
      <c r="G4569" t="s">
        <v>225</v>
      </c>
      <c r="H4569" t="s">
        <v>157</v>
      </c>
      <c r="I4569" t="s">
        <v>135</v>
      </c>
      <c r="J4569" t="s">
        <v>136</v>
      </c>
      <c r="K4569" t="s">
        <v>151</v>
      </c>
      <c r="L4569" t="s">
        <v>13164</v>
      </c>
      <c r="M4569" t="s">
        <v>13165</v>
      </c>
      <c r="N4569">
        <v>7.1297222219999998</v>
      </c>
      <c r="O4569">
        <v>6</v>
      </c>
      <c r="P4569">
        <v>1247</v>
      </c>
      <c r="Q4569">
        <v>21</v>
      </c>
      <c r="R4569">
        <v>16</v>
      </c>
      <c r="S4569">
        <v>11</v>
      </c>
      <c r="T4569">
        <v>89</v>
      </c>
      <c r="U4569">
        <v>0</v>
      </c>
      <c r="V4569">
        <v>0</v>
      </c>
      <c r="W4569">
        <v>42.286680864344703</v>
      </c>
      <c r="X4569">
        <v>1373.861199826237</v>
      </c>
      <c r="Y4569">
        <v>1207.3742841054941</v>
      </c>
      <c r="Z4569">
        <v>46.874663384538167</v>
      </c>
      <c r="AA4569">
        <v>576.80519945341746</v>
      </c>
      <c r="AB4569">
        <v>292.07068398364856</v>
      </c>
      <c r="AC4569">
        <v>0</v>
      </c>
      <c r="AD4569">
        <v>0</v>
      </c>
      <c r="AE4569">
        <v>3539.2727116176798</v>
      </c>
    </row>
    <row r="4570" spans="1:31" x14ac:dyDescent="0.25">
      <c r="A4570">
        <v>1833813</v>
      </c>
      <c r="B4570">
        <v>1</v>
      </c>
      <c r="C4570" t="s">
        <v>80</v>
      </c>
      <c r="D4570" t="s">
        <v>110</v>
      </c>
      <c r="E4570" t="s">
        <v>131</v>
      </c>
      <c r="F4570" t="s">
        <v>13166</v>
      </c>
      <c r="G4570" t="s">
        <v>225</v>
      </c>
      <c r="H4570" t="s">
        <v>134</v>
      </c>
      <c r="I4570" t="s">
        <v>135</v>
      </c>
      <c r="J4570" t="s">
        <v>136</v>
      </c>
      <c r="K4570" t="s">
        <v>151</v>
      </c>
      <c r="L4570" t="s">
        <v>13167</v>
      </c>
      <c r="M4570" t="s">
        <v>13168</v>
      </c>
      <c r="N4570">
        <v>0.64442777699999998</v>
      </c>
      <c r="O4570">
        <v>0</v>
      </c>
      <c r="P4570">
        <v>93</v>
      </c>
      <c r="Q4570">
        <v>0</v>
      </c>
      <c r="R4570">
        <v>0</v>
      </c>
      <c r="S4570">
        <v>0</v>
      </c>
      <c r="T4570">
        <v>13</v>
      </c>
      <c r="U4570">
        <v>0</v>
      </c>
      <c r="V4570">
        <v>1</v>
      </c>
      <c r="W4570">
        <v>0</v>
      </c>
      <c r="X4570">
        <v>15.017856237598673</v>
      </c>
      <c r="Y4570">
        <v>0</v>
      </c>
      <c r="Z4570">
        <v>0</v>
      </c>
      <c r="AA4570">
        <v>0</v>
      </c>
      <c r="AB4570">
        <v>15.980193638898003</v>
      </c>
      <c r="AC4570">
        <v>0</v>
      </c>
      <c r="AD4570">
        <v>5.1001190083386669</v>
      </c>
      <c r="AE4570">
        <v>36.098168884835346</v>
      </c>
    </row>
    <row r="4571" spans="1:31" x14ac:dyDescent="0.25">
      <c r="A4571">
        <v>1833816</v>
      </c>
      <c r="B4571">
        <v>1</v>
      </c>
      <c r="C4571" t="s">
        <v>81</v>
      </c>
      <c r="D4571" t="s">
        <v>127</v>
      </c>
      <c r="E4571" t="s">
        <v>140</v>
      </c>
      <c r="F4571" t="s">
        <v>13169</v>
      </c>
      <c r="G4571" t="s">
        <v>142</v>
      </c>
      <c r="H4571" t="s">
        <v>134</v>
      </c>
      <c r="I4571" t="s">
        <v>135</v>
      </c>
      <c r="J4571" t="s">
        <v>136</v>
      </c>
      <c r="K4571" t="s">
        <v>137</v>
      </c>
      <c r="L4571" t="s">
        <v>13170</v>
      </c>
      <c r="M4571" t="s">
        <v>13171</v>
      </c>
      <c r="N4571">
        <v>18.365277776999999</v>
      </c>
      <c r="O4571">
        <v>0</v>
      </c>
      <c r="P4571">
        <v>1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1.8034360801778417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1.8034360801778417</v>
      </c>
    </row>
    <row r="4572" spans="1:31" x14ac:dyDescent="0.25">
      <c r="A4572">
        <v>1833817</v>
      </c>
      <c r="B4572">
        <v>1</v>
      </c>
      <c r="C4572" t="s">
        <v>80</v>
      </c>
      <c r="D4572" t="s">
        <v>106</v>
      </c>
      <c r="E4572" t="s">
        <v>140</v>
      </c>
      <c r="F4572" t="s">
        <v>13172</v>
      </c>
      <c r="G4572" t="s">
        <v>142</v>
      </c>
      <c r="H4572" t="s">
        <v>134</v>
      </c>
      <c r="I4572" t="s">
        <v>135</v>
      </c>
      <c r="J4572" t="s">
        <v>136</v>
      </c>
      <c r="K4572" t="s">
        <v>137</v>
      </c>
      <c r="L4572" t="s">
        <v>13173</v>
      </c>
      <c r="M4572" t="s">
        <v>13174</v>
      </c>
      <c r="N4572">
        <v>1.503333333</v>
      </c>
      <c r="O4572">
        <v>0</v>
      </c>
      <c r="P4572">
        <v>0</v>
      </c>
      <c r="Q4572">
        <v>0</v>
      </c>
      <c r="R4572">
        <v>5</v>
      </c>
      <c r="S4572">
        <v>0</v>
      </c>
      <c r="T4572">
        <v>1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12.663788391586474</v>
      </c>
      <c r="AA4572">
        <v>0</v>
      </c>
      <c r="AB4572">
        <v>7.0020864273080008</v>
      </c>
      <c r="AC4572">
        <v>0</v>
      </c>
      <c r="AD4572">
        <v>0</v>
      </c>
      <c r="AE4572">
        <v>19.665874818894473</v>
      </c>
    </row>
    <row r="4573" spans="1:31" x14ac:dyDescent="0.25">
      <c r="A4573">
        <v>1833823</v>
      </c>
      <c r="B4573">
        <v>1</v>
      </c>
      <c r="C4573" t="s">
        <v>80</v>
      </c>
      <c r="D4573" t="s">
        <v>104</v>
      </c>
      <c r="E4573" t="s">
        <v>164</v>
      </c>
      <c r="F4573" t="s">
        <v>8270</v>
      </c>
      <c r="G4573" t="s">
        <v>156</v>
      </c>
      <c r="H4573" t="s">
        <v>157</v>
      </c>
      <c r="I4573" t="s">
        <v>135</v>
      </c>
      <c r="J4573" t="s">
        <v>136</v>
      </c>
      <c r="K4573" t="s">
        <v>137</v>
      </c>
      <c r="L4573" t="s">
        <v>13175</v>
      </c>
      <c r="M4573" t="s">
        <v>13176</v>
      </c>
      <c r="N4573">
        <v>0.13666666599999999</v>
      </c>
      <c r="O4573">
        <v>0</v>
      </c>
      <c r="P4573">
        <v>103</v>
      </c>
      <c r="Q4573">
        <v>4</v>
      </c>
      <c r="R4573">
        <v>3</v>
      </c>
      <c r="S4573">
        <v>10</v>
      </c>
      <c r="T4573">
        <v>11</v>
      </c>
      <c r="U4573">
        <v>2</v>
      </c>
      <c r="V4573">
        <v>0</v>
      </c>
      <c r="W4573">
        <v>0</v>
      </c>
      <c r="X4573">
        <v>3.3074719322397996</v>
      </c>
      <c r="Y4573">
        <v>0.32469938587649999</v>
      </c>
      <c r="Z4573">
        <v>0.1047494212284</v>
      </c>
      <c r="AA4573">
        <v>9.3668899956683322</v>
      </c>
      <c r="AB4573">
        <v>0.39927514451489998</v>
      </c>
      <c r="AC4573">
        <v>32.474950618320499</v>
      </c>
      <c r="AD4573">
        <v>0</v>
      </c>
      <c r="AE4573">
        <v>45.978036497848429</v>
      </c>
    </row>
    <row r="4574" spans="1:31" x14ac:dyDescent="0.25">
      <c r="A4574">
        <v>1833825</v>
      </c>
      <c r="B4574">
        <v>1</v>
      </c>
      <c r="C4574" t="s">
        <v>81</v>
      </c>
      <c r="D4574" t="s">
        <v>127</v>
      </c>
      <c r="E4574" t="s">
        <v>154</v>
      </c>
      <c r="F4574" t="s">
        <v>13177</v>
      </c>
      <c r="G4574" t="s">
        <v>156</v>
      </c>
      <c r="H4574" t="s">
        <v>157</v>
      </c>
      <c r="I4574" t="s">
        <v>135</v>
      </c>
      <c r="J4574" t="s">
        <v>136</v>
      </c>
      <c r="K4574" t="s">
        <v>137</v>
      </c>
      <c r="L4574" t="s">
        <v>13178</v>
      </c>
      <c r="M4574" t="s">
        <v>13179</v>
      </c>
      <c r="N4574">
        <v>1.9330555549999999</v>
      </c>
      <c r="O4574">
        <v>0</v>
      </c>
      <c r="P4574">
        <v>629</v>
      </c>
      <c r="Q4574">
        <v>0</v>
      </c>
      <c r="R4574">
        <v>12</v>
      </c>
      <c r="S4574">
        <v>0</v>
      </c>
      <c r="T4574">
        <v>56</v>
      </c>
      <c r="U4574">
        <v>0</v>
      </c>
      <c r="V4574">
        <v>0</v>
      </c>
      <c r="W4574">
        <v>0</v>
      </c>
      <c r="X4574">
        <v>253.25228722813395</v>
      </c>
      <c r="Y4574">
        <v>0</v>
      </c>
      <c r="Z4574">
        <v>13.25540231103683</v>
      </c>
      <c r="AA4574">
        <v>0</v>
      </c>
      <c r="AB4574">
        <v>54.526928537052484</v>
      </c>
      <c r="AC4574">
        <v>0</v>
      </c>
      <c r="AD4574">
        <v>0</v>
      </c>
      <c r="AE4574">
        <v>321.03461807622324</v>
      </c>
    </row>
    <row r="4575" spans="1:31" x14ac:dyDescent="0.25">
      <c r="A4575">
        <v>1833827</v>
      </c>
      <c r="B4575">
        <v>1</v>
      </c>
      <c r="C4575" t="s">
        <v>80</v>
      </c>
      <c r="D4575" t="s">
        <v>96</v>
      </c>
      <c r="E4575" t="s">
        <v>140</v>
      </c>
      <c r="F4575" t="s">
        <v>13180</v>
      </c>
      <c r="G4575" t="s">
        <v>142</v>
      </c>
      <c r="H4575" t="s">
        <v>134</v>
      </c>
      <c r="I4575" t="s">
        <v>135</v>
      </c>
      <c r="J4575" t="s">
        <v>136</v>
      </c>
      <c r="K4575" t="s">
        <v>137</v>
      </c>
      <c r="L4575" t="s">
        <v>13181</v>
      </c>
      <c r="M4575" t="s">
        <v>13182</v>
      </c>
      <c r="N4575">
        <v>3.3325</v>
      </c>
      <c r="O4575">
        <v>0</v>
      </c>
      <c r="P4575">
        <v>1</v>
      </c>
      <c r="Q4575">
        <v>0</v>
      </c>
      <c r="R4575">
        <v>0</v>
      </c>
      <c r="S4575">
        <v>0</v>
      </c>
      <c r="T4575">
        <v>1</v>
      </c>
      <c r="U4575">
        <v>0</v>
      </c>
      <c r="V4575">
        <v>0</v>
      </c>
      <c r="W4575">
        <v>0</v>
      </c>
      <c r="X4575">
        <v>9.0601026310350011E-2</v>
      </c>
      <c r="Y4575">
        <v>0</v>
      </c>
      <c r="Z4575">
        <v>0</v>
      </c>
      <c r="AA4575">
        <v>0</v>
      </c>
      <c r="AB4575">
        <v>1.294995019219225</v>
      </c>
      <c r="AC4575">
        <v>0</v>
      </c>
      <c r="AD4575">
        <v>0</v>
      </c>
      <c r="AE4575">
        <v>1.385596045529575</v>
      </c>
    </row>
    <row r="4576" spans="1:31" x14ac:dyDescent="0.25">
      <c r="A4576">
        <v>1833828</v>
      </c>
      <c r="B4576">
        <v>1</v>
      </c>
      <c r="C4576" t="s">
        <v>80</v>
      </c>
      <c r="D4576" t="s">
        <v>97</v>
      </c>
      <c r="E4576" t="s">
        <v>131</v>
      </c>
      <c r="F4576" t="s">
        <v>13183</v>
      </c>
      <c r="G4576" t="s">
        <v>150</v>
      </c>
      <c r="H4576" t="s">
        <v>134</v>
      </c>
      <c r="I4576" t="s">
        <v>135</v>
      </c>
      <c r="J4576" t="s">
        <v>136</v>
      </c>
      <c r="K4576" t="s">
        <v>151</v>
      </c>
      <c r="L4576" t="s">
        <v>13184</v>
      </c>
      <c r="M4576" t="s">
        <v>13185</v>
      </c>
      <c r="N4576">
        <v>0.97524444399999999</v>
      </c>
      <c r="O4576">
        <v>0</v>
      </c>
      <c r="P4576">
        <v>37</v>
      </c>
      <c r="Q4576">
        <v>0</v>
      </c>
      <c r="R4576">
        <v>14</v>
      </c>
      <c r="S4576">
        <v>0</v>
      </c>
      <c r="T4576">
        <v>4</v>
      </c>
      <c r="U4576">
        <v>0</v>
      </c>
      <c r="V4576">
        <v>0</v>
      </c>
      <c r="W4576">
        <v>0</v>
      </c>
      <c r="X4576">
        <v>13.613949010278455</v>
      </c>
      <c r="Y4576">
        <v>0</v>
      </c>
      <c r="Z4576">
        <v>4.9785636375491471</v>
      </c>
      <c r="AA4576">
        <v>0</v>
      </c>
      <c r="AB4576">
        <v>1.9882005000000114</v>
      </c>
      <c r="AC4576">
        <v>0</v>
      </c>
      <c r="AD4576">
        <v>0</v>
      </c>
      <c r="AE4576">
        <v>20.580713147827616</v>
      </c>
    </row>
    <row r="4577" spans="1:31" x14ac:dyDescent="0.25">
      <c r="A4577">
        <v>1833830</v>
      </c>
      <c r="B4577">
        <v>1</v>
      </c>
      <c r="C4577" t="s">
        <v>80</v>
      </c>
      <c r="D4577" t="s">
        <v>99</v>
      </c>
      <c r="E4577" t="s">
        <v>154</v>
      </c>
      <c r="F4577" t="s">
        <v>13186</v>
      </c>
      <c r="G4577" t="s">
        <v>225</v>
      </c>
      <c r="H4577" t="s">
        <v>157</v>
      </c>
      <c r="I4577" t="s">
        <v>135</v>
      </c>
      <c r="J4577" t="s">
        <v>136</v>
      </c>
      <c r="K4577" t="s">
        <v>151</v>
      </c>
      <c r="L4577" t="s">
        <v>13187</v>
      </c>
      <c r="M4577" t="s">
        <v>13188</v>
      </c>
      <c r="N4577">
        <v>0.23111111100000001</v>
      </c>
      <c r="O4577">
        <v>0</v>
      </c>
      <c r="P4577">
        <v>799</v>
      </c>
      <c r="Q4577">
        <v>0</v>
      </c>
      <c r="R4577">
        <v>0</v>
      </c>
      <c r="S4577">
        <v>1</v>
      </c>
      <c r="T4577">
        <v>36</v>
      </c>
      <c r="U4577">
        <v>0</v>
      </c>
      <c r="V4577">
        <v>0</v>
      </c>
      <c r="W4577">
        <v>0</v>
      </c>
      <c r="X4577">
        <v>33.401257447757338</v>
      </c>
      <c r="Y4577">
        <v>0</v>
      </c>
      <c r="Z4577">
        <v>0</v>
      </c>
      <c r="AA4577">
        <v>0</v>
      </c>
      <c r="AB4577">
        <v>13.307431724371199</v>
      </c>
      <c r="AC4577">
        <v>0</v>
      </c>
      <c r="AD4577">
        <v>0</v>
      </c>
      <c r="AE4577">
        <v>46.708689172128537</v>
      </c>
    </row>
    <row r="4578" spans="1:31" x14ac:dyDescent="0.25">
      <c r="A4578">
        <v>1833831</v>
      </c>
      <c r="B4578">
        <v>1</v>
      </c>
      <c r="C4578" t="s">
        <v>81</v>
      </c>
      <c r="D4578" t="s">
        <v>113</v>
      </c>
      <c r="E4578" t="s">
        <v>154</v>
      </c>
      <c r="F4578" t="s">
        <v>13189</v>
      </c>
      <c r="G4578" t="s">
        <v>156</v>
      </c>
      <c r="H4578" t="s">
        <v>157</v>
      </c>
      <c r="I4578" t="s">
        <v>135</v>
      </c>
      <c r="J4578" t="s">
        <v>136</v>
      </c>
      <c r="K4578" t="s">
        <v>137</v>
      </c>
      <c r="L4578" t="s">
        <v>13190</v>
      </c>
      <c r="M4578" t="s">
        <v>13191</v>
      </c>
      <c r="N4578">
        <v>0.116666666</v>
      </c>
      <c r="O4578">
        <v>0</v>
      </c>
      <c r="P4578">
        <v>1176</v>
      </c>
      <c r="Q4578">
        <v>6</v>
      </c>
      <c r="R4578">
        <v>20</v>
      </c>
      <c r="S4578">
        <v>1</v>
      </c>
      <c r="T4578">
        <v>251</v>
      </c>
      <c r="U4578">
        <v>0</v>
      </c>
      <c r="V4578">
        <v>0</v>
      </c>
      <c r="W4578">
        <v>0</v>
      </c>
      <c r="X4578">
        <v>26.694939402925495</v>
      </c>
      <c r="Y4578">
        <v>11.464497302265</v>
      </c>
      <c r="Z4578">
        <v>20.478472291479996</v>
      </c>
      <c r="AA4578">
        <v>3.1260501217155001</v>
      </c>
      <c r="AB4578">
        <v>12.205582546857013</v>
      </c>
      <c r="AC4578">
        <v>0</v>
      </c>
      <c r="AD4578">
        <v>0</v>
      </c>
      <c r="AE4578">
        <v>73.969541665243</v>
      </c>
    </row>
    <row r="4579" spans="1:31" x14ac:dyDescent="0.25">
      <c r="A4579">
        <v>1833835</v>
      </c>
      <c r="B4579">
        <v>1</v>
      </c>
      <c r="C4579" t="s">
        <v>80</v>
      </c>
      <c r="D4579" t="s">
        <v>84</v>
      </c>
      <c r="E4579" t="s">
        <v>252</v>
      </c>
      <c r="F4579" t="s">
        <v>13192</v>
      </c>
      <c r="G4579" t="s">
        <v>225</v>
      </c>
      <c r="H4579" t="s">
        <v>134</v>
      </c>
      <c r="I4579" t="s">
        <v>135</v>
      </c>
      <c r="J4579" t="s">
        <v>136</v>
      </c>
      <c r="K4579" t="s">
        <v>151</v>
      </c>
      <c r="L4579" t="s">
        <v>13193</v>
      </c>
      <c r="M4579" t="s">
        <v>13194</v>
      </c>
      <c r="N4579">
        <v>0.21666666600000001</v>
      </c>
      <c r="O4579">
        <v>0</v>
      </c>
      <c r="P4579">
        <v>467</v>
      </c>
      <c r="Q4579">
        <v>0</v>
      </c>
      <c r="R4579">
        <v>0</v>
      </c>
      <c r="S4579">
        <v>0</v>
      </c>
      <c r="T4579">
        <v>46</v>
      </c>
      <c r="U4579">
        <v>0</v>
      </c>
      <c r="V4579">
        <v>0</v>
      </c>
      <c r="W4579">
        <v>0</v>
      </c>
      <c r="X4579">
        <v>21.431751749979998</v>
      </c>
      <c r="Y4579">
        <v>0</v>
      </c>
      <c r="Z4579">
        <v>0</v>
      </c>
      <c r="AA4579">
        <v>0</v>
      </c>
      <c r="AB4579">
        <v>6.9551679297555014</v>
      </c>
      <c r="AC4579">
        <v>0</v>
      </c>
      <c r="AD4579">
        <v>0</v>
      </c>
      <c r="AE4579">
        <v>28.386919679735499</v>
      </c>
    </row>
    <row r="4580" spans="1:31" x14ac:dyDescent="0.25">
      <c r="A4580">
        <v>1833836</v>
      </c>
      <c r="B4580">
        <v>1</v>
      </c>
      <c r="C4580" t="s">
        <v>81</v>
      </c>
      <c r="D4580" t="s">
        <v>128</v>
      </c>
      <c r="E4580" t="s">
        <v>131</v>
      </c>
      <c r="F4580" t="s">
        <v>5468</v>
      </c>
      <c r="G4580" t="s">
        <v>1046</v>
      </c>
      <c r="H4580" t="s">
        <v>134</v>
      </c>
      <c r="I4580" t="s">
        <v>135</v>
      </c>
      <c r="J4580" t="s">
        <v>136</v>
      </c>
      <c r="K4580" t="s">
        <v>137</v>
      </c>
      <c r="L4580" t="s">
        <v>13195</v>
      </c>
      <c r="M4580" t="s">
        <v>13196</v>
      </c>
      <c r="N4580">
        <v>5.4955555550000001</v>
      </c>
      <c r="O4580">
        <v>0</v>
      </c>
      <c r="P4580">
        <v>11</v>
      </c>
      <c r="Q4580">
        <v>0</v>
      </c>
      <c r="R4580">
        <v>4</v>
      </c>
      <c r="S4580">
        <v>0</v>
      </c>
      <c r="T4580">
        <v>1</v>
      </c>
      <c r="U4580">
        <v>0</v>
      </c>
      <c r="V4580">
        <v>0</v>
      </c>
      <c r="W4580">
        <v>0</v>
      </c>
      <c r="X4580">
        <v>16.848659573599971</v>
      </c>
      <c r="Y4580">
        <v>0</v>
      </c>
      <c r="Z4580">
        <v>2.7153271210815006</v>
      </c>
      <c r="AA4580">
        <v>0</v>
      </c>
      <c r="AB4580">
        <v>0</v>
      </c>
      <c r="AC4580">
        <v>0</v>
      </c>
      <c r="AD4580">
        <v>0</v>
      </c>
      <c r="AE4580">
        <v>19.563986694681471</v>
      </c>
    </row>
    <row r="4581" spans="1:31" x14ac:dyDescent="0.25">
      <c r="A4581">
        <v>1833841</v>
      </c>
      <c r="B4581">
        <v>1</v>
      </c>
      <c r="C4581" t="s">
        <v>80</v>
      </c>
      <c r="D4581" t="s">
        <v>96</v>
      </c>
      <c r="E4581" t="s">
        <v>140</v>
      </c>
      <c r="F4581" t="s">
        <v>2048</v>
      </c>
      <c r="G4581" t="s">
        <v>213</v>
      </c>
      <c r="H4581" t="s">
        <v>134</v>
      </c>
      <c r="I4581" t="s">
        <v>135</v>
      </c>
      <c r="J4581" t="s">
        <v>136</v>
      </c>
      <c r="K4581" t="s">
        <v>137</v>
      </c>
      <c r="L4581" t="s">
        <v>13197</v>
      </c>
      <c r="M4581" t="s">
        <v>13198</v>
      </c>
      <c r="N4581">
        <v>1.961944444</v>
      </c>
      <c r="O4581">
        <v>0</v>
      </c>
      <c r="P4581">
        <v>2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0.52253473190293331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0.52253473190293331</v>
      </c>
    </row>
    <row r="4582" spans="1:31" x14ac:dyDescent="0.25">
      <c r="A4582">
        <v>1833842</v>
      </c>
      <c r="B4582">
        <v>1</v>
      </c>
      <c r="C4582" t="s">
        <v>80</v>
      </c>
      <c r="D4582" t="s">
        <v>100</v>
      </c>
      <c r="E4582" t="s">
        <v>140</v>
      </c>
      <c r="F4582" t="s">
        <v>13199</v>
      </c>
      <c r="G4582" t="s">
        <v>142</v>
      </c>
      <c r="H4582" t="s">
        <v>134</v>
      </c>
      <c r="I4582" t="s">
        <v>135</v>
      </c>
      <c r="J4582" t="s">
        <v>136</v>
      </c>
      <c r="K4582" t="s">
        <v>137</v>
      </c>
      <c r="L4582" t="s">
        <v>13200</v>
      </c>
      <c r="M4582" t="s">
        <v>13201</v>
      </c>
      <c r="N4582">
        <v>1.9344444439999999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1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2.2685250989583001</v>
      </c>
      <c r="AC4582">
        <v>0</v>
      </c>
      <c r="AD4582">
        <v>0</v>
      </c>
      <c r="AE4582">
        <v>2.2685250989583001</v>
      </c>
    </row>
    <row r="4583" spans="1:31" x14ac:dyDescent="0.25">
      <c r="A4583">
        <v>1833844</v>
      </c>
      <c r="B4583">
        <v>1</v>
      </c>
      <c r="C4583" t="s">
        <v>80</v>
      </c>
      <c r="D4583" t="s">
        <v>100</v>
      </c>
      <c r="E4583" t="s">
        <v>140</v>
      </c>
      <c r="F4583" t="s">
        <v>13202</v>
      </c>
      <c r="G4583" t="s">
        <v>142</v>
      </c>
      <c r="H4583" t="s">
        <v>134</v>
      </c>
      <c r="I4583" t="s">
        <v>135</v>
      </c>
      <c r="J4583" t="s">
        <v>136</v>
      </c>
      <c r="K4583" t="s">
        <v>137</v>
      </c>
      <c r="L4583" t="s">
        <v>13203</v>
      </c>
      <c r="M4583" t="s">
        <v>13204</v>
      </c>
      <c r="N4583">
        <v>1.7369444439999999</v>
      </c>
      <c r="O4583">
        <v>0</v>
      </c>
      <c r="P4583">
        <v>5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1.2191454974975497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1.2191454974975497</v>
      </c>
    </row>
    <row r="4584" spans="1:31" x14ac:dyDescent="0.25">
      <c r="A4584">
        <v>1833846</v>
      </c>
      <c r="B4584">
        <v>1</v>
      </c>
      <c r="C4584" t="s">
        <v>80</v>
      </c>
      <c r="D4584" t="s">
        <v>100</v>
      </c>
      <c r="E4584" t="s">
        <v>140</v>
      </c>
      <c r="F4584" t="s">
        <v>13205</v>
      </c>
      <c r="G4584" t="s">
        <v>142</v>
      </c>
      <c r="H4584" t="s">
        <v>134</v>
      </c>
      <c r="I4584" t="s">
        <v>135</v>
      </c>
      <c r="J4584" t="s">
        <v>136</v>
      </c>
      <c r="K4584" t="s">
        <v>137</v>
      </c>
      <c r="L4584" t="s">
        <v>13206</v>
      </c>
      <c r="M4584" t="s">
        <v>13207</v>
      </c>
      <c r="N4584">
        <v>1.1511111110000001</v>
      </c>
      <c r="O4584">
        <v>0</v>
      </c>
      <c r="P4584">
        <v>1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0.90374008933506667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0.90374008933506667</v>
      </c>
    </row>
    <row r="4585" spans="1:31" x14ac:dyDescent="0.25">
      <c r="A4585">
        <v>1833847</v>
      </c>
      <c r="B4585">
        <v>1</v>
      </c>
      <c r="C4585" t="s">
        <v>80</v>
      </c>
      <c r="D4585" t="s">
        <v>92</v>
      </c>
      <c r="E4585" t="s">
        <v>131</v>
      </c>
      <c r="F4585" t="s">
        <v>13208</v>
      </c>
      <c r="G4585" t="s">
        <v>1046</v>
      </c>
      <c r="H4585" t="s">
        <v>134</v>
      </c>
      <c r="I4585" t="s">
        <v>135</v>
      </c>
      <c r="J4585" t="s">
        <v>136</v>
      </c>
      <c r="K4585" t="s">
        <v>137</v>
      </c>
      <c r="L4585" t="s">
        <v>13194</v>
      </c>
      <c r="M4585" t="s">
        <v>13209</v>
      </c>
      <c r="N4585">
        <v>1.5805555549999999</v>
      </c>
      <c r="O4585">
        <v>0</v>
      </c>
      <c r="P4585">
        <v>58</v>
      </c>
      <c r="Q4585">
        <v>0</v>
      </c>
      <c r="R4585">
        <v>0</v>
      </c>
      <c r="S4585">
        <v>0</v>
      </c>
      <c r="T4585">
        <v>5</v>
      </c>
      <c r="U4585">
        <v>0</v>
      </c>
      <c r="V4585">
        <v>0</v>
      </c>
      <c r="W4585">
        <v>0</v>
      </c>
      <c r="X4585">
        <v>18.54659580680584</v>
      </c>
      <c r="Y4585">
        <v>0</v>
      </c>
      <c r="Z4585">
        <v>0</v>
      </c>
      <c r="AA4585">
        <v>0</v>
      </c>
      <c r="AB4585">
        <v>5.3421793764885006</v>
      </c>
      <c r="AC4585">
        <v>0</v>
      </c>
      <c r="AD4585">
        <v>0</v>
      </c>
      <c r="AE4585">
        <v>23.888775183294342</v>
      </c>
    </row>
    <row r="4586" spans="1:31" x14ac:dyDescent="0.25">
      <c r="A4586">
        <v>1833848</v>
      </c>
      <c r="B4586">
        <v>1</v>
      </c>
      <c r="C4586" t="s">
        <v>80</v>
      </c>
      <c r="D4586" t="s">
        <v>100</v>
      </c>
      <c r="E4586" t="s">
        <v>140</v>
      </c>
      <c r="F4586" t="s">
        <v>13210</v>
      </c>
      <c r="G4586" t="s">
        <v>142</v>
      </c>
      <c r="H4586" t="s">
        <v>134</v>
      </c>
      <c r="I4586" t="s">
        <v>135</v>
      </c>
      <c r="J4586" t="s">
        <v>136</v>
      </c>
      <c r="K4586" t="s">
        <v>137</v>
      </c>
      <c r="L4586" t="s">
        <v>13211</v>
      </c>
      <c r="M4586" t="s">
        <v>13212</v>
      </c>
      <c r="N4586">
        <v>1.738888888</v>
      </c>
      <c r="O4586">
        <v>0</v>
      </c>
      <c r="P4586">
        <v>13</v>
      </c>
      <c r="Q4586">
        <v>0</v>
      </c>
      <c r="R4586">
        <v>0</v>
      </c>
      <c r="S4586">
        <v>0</v>
      </c>
      <c r="T4586">
        <v>1</v>
      </c>
      <c r="U4586">
        <v>0</v>
      </c>
      <c r="V4586">
        <v>0</v>
      </c>
      <c r="W4586">
        <v>0</v>
      </c>
      <c r="X4586">
        <v>4.7626598162798679</v>
      </c>
      <c r="Y4586">
        <v>0</v>
      </c>
      <c r="Z4586">
        <v>0</v>
      </c>
      <c r="AA4586">
        <v>0</v>
      </c>
      <c r="AB4586">
        <v>0.36536914105064999</v>
      </c>
      <c r="AC4586">
        <v>0</v>
      </c>
      <c r="AD4586">
        <v>0</v>
      </c>
      <c r="AE4586">
        <v>5.1280289573305176</v>
      </c>
    </row>
    <row r="4587" spans="1:31" x14ac:dyDescent="0.25">
      <c r="A4587">
        <v>1833849</v>
      </c>
      <c r="B4587">
        <v>1</v>
      </c>
      <c r="C4587" t="s">
        <v>81</v>
      </c>
      <c r="D4587" t="s">
        <v>112</v>
      </c>
      <c r="E4587" t="s">
        <v>202</v>
      </c>
      <c r="F4587" t="s">
        <v>1030</v>
      </c>
      <c r="G4587" t="s">
        <v>156</v>
      </c>
      <c r="H4587" t="s">
        <v>157</v>
      </c>
      <c r="I4587" t="s">
        <v>179</v>
      </c>
      <c r="J4587" t="s">
        <v>136</v>
      </c>
      <c r="K4587" t="s">
        <v>137</v>
      </c>
      <c r="L4587" t="s">
        <v>13213</v>
      </c>
      <c r="M4587" t="s">
        <v>13214</v>
      </c>
      <c r="N4587">
        <v>8.3333330000000001E-3</v>
      </c>
      <c r="O4587">
        <v>0</v>
      </c>
      <c r="P4587">
        <v>15557</v>
      </c>
      <c r="Q4587">
        <v>28</v>
      </c>
      <c r="R4587">
        <v>638</v>
      </c>
      <c r="S4587">
        <v>42</v>
      </c>
      <c r="T4587">
        <v>1755</v>
      </c>
      <c r="U4587">
        <v>8</v>
      </c>
      <c r="V4587">
        <v>3</v>
      </c>
      <c r="W4587">
        <v>0</v>
      </c>
      <c r="X4587">
        <v>15.748062613013619</v>
      </c>
      <c r="Y4587">
        <v>1.5931564794625002</v>
      </c>
      <c r="Z4587">
        <v>3.1665308282986659</v>
      </c>
      <c r="AA4587">
        <v>1.6283420477279165</v>
      </c>
      <c r="AB4587">
        <v>6.1345168999492472</v>
      </c>
      <c r="AC4587">
        <v>1.935522773834</v>
      </c>
      <c r="AD4587">
        <v>9.7971111707499989E-2</v>
      </c>
      <c r="AE4587">
        <v>30.304102753993448</v>
      </c>
    </row>
    <row r="4588" spans="1:31" x14ac:dyDescent="0.25">
      <c r="A4588">
        <v>1833856</v>
      </c>
      <c r="B4588">
        <v>1</v>
      </c>
      <c r="C4588" t="s">
        <v>80</v>
      </c>
      <c r="D4588" t="s">
        <v>93</v>
      </c>
      <c r="E4588" t="s">
        <v>140</v>
      </c>
      <c r="F4588" t="s">
        <v>13215</v>
      </c>
      <c r="G4588" t="s">
        <v>213</v>
      </c>
      <c r="H4588" t="s">
        <v>134</v>
      </c>
      <c r="I4588" t="s">
        <v>135</v>
      </c>
      <c r="J4588" t="s">
        <v>136</v>
      </c>
      <c r="K4588" t="s">
        <v>137</v>
      </c>
      <c r="L4588" t="s">
        <v>13216</v>
      </c>
      <c r="M4588" t="s">
        <v>13217</v>
      </c>
      <c r="N4588">
        <v>4.3577777769999999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1.3253632797333333E-3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1.3253632797333333E-3</v>
      </c>
    </row>
    <row r="4589" spans="1:31" x14ac:dyDescent="0.25">
      <c r="A4589">
        <v>1833857</v>
      </c>
      <c r="B4589">
        <v>1</v>
      </c>
      <c r="C4589" t="s">
        <v>81</v>
      </c>
      <c r="D4589" t="s">
        <v>118</v>
      </c>
      <c r="E4589" t="s">
        <v>140</v>
      </c>
      <c r="F4589" t="s">
        <v>13218</v>
      </c>
      <c r="G4589" t="s">
        <v>142</v>
      </c>
      <c r="H4589" t="s">
        <v>134</v>
      </c>
      <c r="I4589" t="s">
        <v>135</v>
      </c>
      <c r="J4589" t="s">
        <v>136</v>
      </c>
      <c r="K4589" t="s">
        <v>137</v>
      </c>
      <c r="L4589" t="s">
        <v>13004</v>
      </c>
      <c r="M4589" t="s">
        <v>13219</v>
      </c>
      <c r="N4589">
        <v>2.7083333330000001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1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0.16986722718613334</v>
      </c>
      <c r="AC4589">
        <v>0</v>
      </c>
      <c r="AD4589">
        <v>0</v>
      </c>
      <c r="AE4589">
        <v>0.16986722718613334</v>
      </c>
    </row>
    <row r="4590" spans="1:31" x14ac:dyDescent="0.25">
      <c r="A4590">
        <v>1833859</v>
      </c>
      <c r="B4590">
        <v>1</v>
      </c>
      <c r="C4590" t="s">
        <v>81</v>
      </c>
      <c r="D4590" t="s">
        <v>123</v>
      </c>
      <c r="E4590" t="s">
        <v>154</v>
      </c>
      <c r="F4590" t="s">
        <v>2629</v>
      </c>
      <c r="G4590" t="s">
        <v>156</v>
      </c>
      <c r="H4590" t="s">
        <v>157</v>
      </c>
      <c r="I4590" t="s">
        <v>135</v>
      </c>
      <c r="J4590" t="s">
        <v>136</v>
      </c>
      <c r="K4590" t="s">
        <v>137</v>
      </c>
      <c r="L4590" t="s">
        <v>13220</v>
      </c>
      <c r="M4590" t="s">
        <v>13221</v>
      </c>
      <c r="N4590">
        <v>1.8586111110000001</v>
      </c>
      <c r="O4590">
        <v>5</v>
      </c>
      <c r="P4590">
        <v>7</v>
      </c>
      <c r="Q4590">
        <v>178</v>
      </c>
      <c r="R4590">
        <v>129</v>
      </c>
      <c r="S4590">
        <v>28</v>
      </c>
      <c r="T4590">
        <v>14</v>
      </c>
      <c r="U4590">
        <v>0</v>
      </c>
      <c r="V4590">
        <v>0</v>
      </c>
      <c r="W4590">
        <v>3.6982025420822171</v>
      </c>
      <c r="X4590">
        <v>9.7717847660352302</v>
      </c>
      <c r="Y4590">
        <v>276.15446580643408</v>
      </c>
      <c r="Z4590">
        <v>268.3795001410669</v>
      </c>
      <c r="AA4590">
        <v>67.200369418422682</v>
      </c>
      <c r="AB4590">
        <v>29.816366154852375</v>
      </c>
      <c r="AC4590">
        <v>0</v>
      </c>
      <c r="AD4590">
        <v>0</v>
      </c>
      <c r="AE4590">
        <v>655.02068882889353</v>
      </c>
    </row>
    <row r="4591" spans="1:31" x14ac:dyDescent="0.25">
      <c r="A4591">
        <v>1833860</v>
      </c>
      <c r="B4591">
        <v>1</v>
      </c>
      <c r="C4591" t="s">
        <v>80</v>
      </c>
      <c r="D4591" t="s">
        <v>99</v>
      </c>
      <c r="E4591" t="s">
        <v>154</v>
      </c>
      <c r="F4591" t="s">
        <v>13222</v>
      </c>
      <c r="G4591" t="s">
        <v>225</v>
      </c>
      <c r="H4591" t="s">
        <v>157</v>
      </c>
      <c r="I4591" t="s">
        <v>135</v>
      </c>
      <c r="J4591" t="s">
        <v>136</v>
      </c>
      <c r="K4591" t="s">
        <v>151</v>
      </c>
      <c r="L4591" t="s">
        <v>13223</v>
      </c>
      <c r="M4591" t="s">
        <v>13224</v>
      </c>
      <c r="N4591">
        <v>0.31888888799999998</v>
      </c>
      <c r="O4591">
        <v>0</v>
      </c>
      <c r="P4591">
        <v>248</v>
      </c>
      <c r="Q4591">
        <v>0</v>
      </c>
      <c r="R4591">
        <v>2</v>
      </c>
      <c r="S4591">
        <v>0</v>
      </c>
      <c r="T4591">
        <v>8</v>
      </c>
      <c r="U4591">
        <v>0</v>
      </c>
      <c r="V4591">
        <v>0</v>
      </c>
      <c r="W4591">
        <v>0</v>
      </c>
      <c r="X4591">
        <v>13.974368334073237</v>
      </c>
      <c r="Y4591">
        <v>0</v>
      </c>
      <c r="Z4591">
        <v>9.9924604244033349E-2</v>
      </c>
      <c r="AA4591">
        <v>0</v>
      </c>
      <c r="AB4591">
        <v>4.4847463279248778</v>
      </c>
      <c r="AC4591">
        <v>0</v>
      </c>
      <c r="AD4591">
        <v>0</v>
      </c>
      <c r="AE4591">
        <v>18.559039266242149</v>
      </c>
    </row>
    <row r="4592" spans="1:31" x14ac:dyDescent="0.25">
      <c r="A4592">
        <v>1833861</v>
      </c>
      <c r="B4592">
        <v>1</v>
      </c>
      <c r="C4592" t="s">
        <v>80</v>
      </c>
      <c r="D4592" t="s">
        <v>109</v>
      </c>
      <c r="E4592" t="s">
        <v>140</v>
      </c>
      <c r="F4592" t="s">
        <v>321</v>
      </c>
      <c r="G4592" t="s">
        <v>142</v>
      </c>
      <c r="H4592" t="s">
        <v>134</v>
      </c>
      <c r="I4592" t="s">
        <v>135</v>
      </c>
      <c r="J4592" t="s">
        <v>136</v>
      </c>
      <c r="K4592" t="s">
        <v>137</v>
      </c>
      <c r="L4592" t="s">
        <v>13225</v>
      </c>
      <c r="M4592" t="s">
        <v>13226</v>
      </c>
      <c r="N4592">
        <v>6.8336111109999997</v>
      </c>
      <c r="O4592">
        <v>0</v>
      </c>
      <c r="P4592">
        <v>1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0.34158378281304169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0.34158378281304169</v>
      </c>
    </row>
    <row r="4593" spans="1:31" x14ac:dyDescent="0.25">
      <c r="A4593">
        <v>1833863</v>
      </c>
      <c r="B4593">
        <v>1</v>
      </c>
      <c r="C4593" t="s">
        <v>80</v>
      </c>
      <c r="D4593" t="s">
        <v>84</v>
      </c>
      <c r="E4593" t="s">
        <v>252</v>
      </c>
      <c r="F4593" t="s">
        <v>13227</v>
      </c>
      <c r="G4593" t="s">
        <v>873</v>
      </c>
      <c r="H4593" t="s">
        <v>134</v>
      </c>
      <c r="I4593" t="s">
        <v>135</v>
      </c>
      <c r="J4593" t="s">
        <v>136</v>
      </c>
      <c r="K4593" t="s">
        <v>137</v>
      </c>
      <c r="L4593" t="s">
        <v>13228</v>
      </c>
      <c r="M4593" t="s">
        <v>13229</v>
      </c>
      <c r="N4593">
        <v>0.38305555499999999</v>
      </c>
      <c r="O4593">
        <v>0</v>
      </c>
      <c r="P4593">
        <v>1252</v>
      </c>
      <c r="Q4593">
        <v>0</v>
      </c>
      <c r="R4593">
        <v>0</v>
      </c>
      <c r="S4593">
        <v>0</v>
      </c>
      <c r="T4593">
        <v>149</v>
      </c>
      <c r="U4593">
        <v>0</v>
      </c>
      <c r="V4593">
        <v>0</v>
      </c>
      <c r="W4593">
        <v>0</v>
      </c>
      <c r="X4593">
        <v>101.31033394339011</v>
      </c>
      <c r="Y4593">
        <v>0</v>
      </c>
      <c r="Z4593">
        <v>0</v>
      </c>
      <c r="AA4593">
        <v>0</v>
      </c>
      <c r="AB4593">
        <v>54.738218016640928</v>
      </c>
      <c r="AC4593">
        <v>0</v>
      </c>
      <c r="AD4593">
        <v>0</v>
      </c>
      <c r="AE4593">
        <v>156.04855196003103</v>
      </c>
    </row>
    <row r="4594" spans="1:31" x14ac:dyDescent="0.25">
      <c r="A4594">
        <v>1833865</v>
      </c>
      <c r="B4594">
        <v>1</v>
      </c>
      <c r="C4594" t="s">
        <v>80</v>
      </c>
      <c r="D4594" t="s">
        <v>83</v>
      </c>
      <c r="E4594" t="s">
        <v>154</v>
      </c>
      <c r="F4594" t="s">
        <v>13230</v>
      </c>
      <c r="G4594" t="s">
        <v>156</v>
      </c>
      <c r="H4594" t="s">
        <v>157</v>
      </c>
      <c r="I4594" t="s">
        <v>135</v>
      </c>
      <c r="J4594" t="s">
        <v>136</v>
      </c>
      <c r="K4594" t="s">
        <v>137</v>
      </c>
      <c r="L4594" t="s">
        <v>13231</v>
      </c>
      <c r="M4594" t="s">
        <v>13232</v>
      </c>
      <c r="N4594">
        <v>0.78111111099999997</v>
      </c>
      <c r="O4594">
        <v>0</v>
      </c>
      <c r="P4594">
        <v>0</v>
      </c>
      <c r="Q4594">
        <v>0</v>
      </c>
      <c r="R4594">
        <v>0</v>
      </c>
      <c r="S4594">
        <v>10</v>
      </c>
      <c r="T4594">
        <v>0</v>
      </c>
      <c r="U4594">
        <v>4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72.147605317459849</v>
      </c>
      <c r="AB4594">
        <v>0</v>
      </c>
      <c r="AC4594">
        <v>59.194870470054724</v>
      </c>
      <c r="AD4594">
        <v>0</v>
      </c>
      <c r="AE4594">
        <v>131.34247578751456</v>
      </c>
    </row>
    <row r="4595" spans="1:31" x14ac:dyDescent="0.25">
      <c r="A4595">
        <v>1833866</v>
      </c>
      <c r="B4595">
        <v>1</v>
      </c>
      <c r="C4595" t="s">
        <v>80</v>
      </c>
      <c r="D4595" t="s">
        <v>102</v>
      </c>
      <c r="E4595" t="s">
        <v>252</v>
      </c>
      <c r="F4595" t="s">
        <v>13233</v>
      </c>
      <c r="G4595" t="s">
        <v>133</v>
      </c>
      <c r="H4595" t="s">
        <v>134</v>
      </c>
      <c r="I4595" t="s">
        <v>135</v>
      </c>
      <c r="J4595" t="s">
        <v>136</v>
      </c>
      <c r="K4595" t="s">
        <v>137</v>
      </c>
      <c r="L4595" t="s">
        <v>13234</v>
      </c>
      <c r="M4595" t="s">
        <v>13235</v>
      </c>
      <c r="N4595">
        <v>4.3111111109999998</v>
      </c>
      <c r="O4595">
        <v>0</v>
      </c>
      <c r="P4595">
        <v>1</v>
      </c>
      <c r="Q4595">
        <v>0</v>
      </c>
      <c r="R4595">
        <v>15</v>
      </c>
      <c r="S4595">
        <v>0</v>
      </c>
      <c r="T4595">
        <v>3</v>
      </c>
      <c r="U4595">
        <v>0</v>
      </c>
      <c r="V4595">
        <v>0</v>
      </c>
      <c r="W4595">
        <v>0</v>
      </c>
      <c r="X4595">
        <v>0.83653057817160004</v>
      </c>
      <c r="Y4595">
        <v>0</v>
      </c>
      <c r="Z4595">
        <v>90.815416582577612</v>
      </c>
      <c r="AA4595">
        <v>0</v>
      </c>
      <c r="AB4595">
        <v>25.007995495728448</v>
      </c>
      <c r="AC4595">
        <v>0</v>
      </c>
      <c r="AD4595">
        <v>0</v>
      </c>
      <c r="AE4595">
        <v>116.65994265647767</v>
      </c>
    </row>
    <row r="4596" spans="1:31" x14ac:dyDescent="0.25">
      <c r="A4596">
        <v>1833867</v>
      </c>
      <c r="B4596">
        <v>1</v>
      </c>
      <c r="C4596" t="s">
        <v>80</v>
      </c>
      <c r="D4596" t="s">
        <v>103</v>
      </c>
      <c r="E4596" t="s">
        <v>140</v>
      </c>
      <c r="F4596" t="s">
        <v>13236</v>
      </c>
      <c r="G4596" t="s">
        <v>242</v>
      </c>
      <c r="H4596" t="s">
        <v>134</v>
      </c>
      <c r="I4596" t="s">
        <v>135</v>
      </c>
      <c r="J4596" t="s">
        <v>3</v>
      </c>
      <c r="K4596" t="s">
        <v>137</v>
      </c>
      <c r="L4596" t="s">
        <v>13237</v>
      </c>
      <c r="M4596" t="s">
        <v>13238</v>
      </c>
      <c r="N4596">
        <v>2.611388888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0.32162265668852508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0.32162265668852508</v>
      </c>
    </row>
    <row r="4597" spans="1:31" x14ac:dyDescent="0.25">
      <c r="A4597">
        <v>1833870</v>
      </c>
      <c r="B4597">
        <v>1</v>
      </c>
      <c r="C4597" t="s">
        <v>80</v>
      </c>
      <c r="D4597" t="s">
        <v>95</v>
      </c>
      <c r="E4597" t="s">
        <v>140</v>
      </c>
      <c r="F4597" t="s">
        <v>13239</v>
      </c>
      <c r="G4597" t="s">
        <v>142</v>
      </c>
      <c r="H4597" t="s">
        <v>134</v>
      </c>
      <c r="I4597" t="s">
        <v>135</v>
      </c>
      <c r="J4597" t="s">
        <v>136</v>
      </c>
      <c r="K4597" t="s">
        <v>137</v>
      </c>
      <c r="L4597" t="s">
        <v>13240</v>
      </c>
      <c r="M4597" t="s">
        <v>13241</v>
      </c>
      <c r="N4597">
        <v>2.128333333</v>
      </c>
      <c r="O4597">
        <v>0</v>
      </c>
      <c r="P4597">
        <v>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0.95292040613380002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0.95292040613380002</v>
      </c>
    </row>
    <row r="4598" spans="1:31" x14ac:dyDescent="0.25">
      <c r="A4598">
        <v>1833871</v>
      </c>
      <c r="B4598">
        <v>1</v>
      </c>
      <c r="C4598" t="s">
        <v>81</v>
      </c>
      <c r="D4598" t="s">
        <v>128</v>
      </c>
      <c r="E4598" t="s">
        <v>140</v>
      </c>
      <c r="F4598" t="s">
        <v>13242</v>
      </c>
      <c r="G4598" t="s">
        <v>213</v>
      </c>
      <c r="H4598" t="s">
        <v>134</v>
      </c>
      <c r="I4598" t="s">
        <v>135</v>
      </c>
      <c r="J4598" t="s">
        <v>136</v>
      </c>
      <c r="K4598" t="s">
        <v>137</v>
      </c>
      <c r="L4598" t="s">
        <v>13243</v>
      </c>
      <c r="M4598" t="s">
        <v>13244</v>
      </c>
      <c r="N4598">
        <v>3.0566666659999999</v>
      </c>
      <c r="O4598">
        <v>0</v>
      </c>
      <c r="P4598">
        <v>9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4.677131046329233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4.677131046329233</v>
      </c>
    </row>
    <row r="4599" spans="1:31" x14ac:dyDescent="0.25">
      <c r="A4599">
        <v>1833872</v>
      </c>
      <c r="B4599">
        <v>1</v>
      </c>
      <c r="C4599" t="s">
        <v>81</v>
      </c>
      <c r="D4599" t="s">
        <v>128</v>
      </c>
      <c r="E4599" t="s">
        <v>140</v>
      </c>
      <c r="F4599" t="s">
        <v>13245</v>
      </c>
      <c r="G4599" t="s">
        <v>213</v>
      </c>
      <c r="H4599" t="s">
        <v>134</v>
      </c>
      <c r="I4599" t="s">
        <v>135</v>
      </c>
      <c r="J4599" t="s">
        <v>136</v>
      </c>
      <c r="K4599" t="s">
        <v>137</v>
      </c>
      <c r="L4599" t="s">
        <v>13246</v>
      </c>
      <c r="M4599" t="s">
        <v>13247</v>
      </c>
      <c r="N4599">
        <v>7.2580555550000003</v>
      </c>
      <c r="O4599">
        <v>0</v>
      </c>
      <c r="P4599">
        <v>9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12.853641207771835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12.853641207771835</v>
      </c>
    </row>
    <row r="4600" spans="1:31" x14ac:dyDescent="0.25">
      <c r="A4600">
        <v>1833873</v>
      </c>
      <c r="B4600">
        <v>1</v>
      </c>
      <c r="C4600" t="s">
        <v>80</v>
      </c>
      <c r="D4600" t="s">
        <v>83</v>
      </c>
      <c r="E4600" t="s">
        <v>164</v>
      </c>
      <c r="F4600" t="s">
        <v>13248</v>
      </c>
      <c r="G4600" t="s">
        <v>156</v>
      </c>
      <c r="H4600" t="s">
        <v>157</v>
      </c>
      <c r="I4600" t="s">
        <v>135</v>
      </c>
      <c r="J4600" t="s">
        <v>136</v>
      </c>
      <c r="K4600" t="s">
        <v>137</v>
      </c>
      <c r="L4600" t="s">
        <v>13249</v>
      </c>
      <c r="M4600" t="s">
        <v>13250</v>
      </c>
      <c r="N4600">
        <v>0.19083333299999999</v>
      </c>
      <c r="O4600">
        <v>0</v>
      </c>
      <c r="P4600">
        <v>1419</v>
      </c>
      <c r="Q4600">
        <v>0</v>
      </c>
      <c r="R4600">
        <v>0</v>
      </c>
      <c r="S4600">
        <v>0</v>
      </c>
      <c r="T4600">
        <v>139</v>
      </c>
      <c r="U4600">
        <v>1</v>
      </c>
      <c r="V4600">
        <v>0</v>
      </c>
      <c r="W4600">
        <v>0</v>
      </c>
      <c r="X4600">
        <v>74.449946625154709</v>
      </c>
      <c r="Y4600">
        <v>0</v>
      </c>
      <c r="Z4600">
        <v>0</v>
      </c>
      <c r="AA4600">
        <v>0</v>
      </c>
      <c r="AB4600">
        <v>15.177868823019798</v>
      </c>
      <c r="AC4600">
        <v>2.9114818212639997</v>
      </c>
      <c r="AD4600">
        <v>0</v>
      </c>
      <c r="AE4600">
        <v>92.539297269438507</v>
      </c>
    </row>
    <row r="4601" spans="1:31" x14ac:dyDescent="0.25">
      <c r="A4601">
        <v>1833881</v>
      </c>
      <c r="B4601">
        <v>1</v>
      </c>
      <c r="C4601" t="s">
        <v>80</v>
      </c>
      <c r="D4601" t="s">
        <v>96</v>
      </c>
      <c r="E4601" t="s">
        <v>140</v>
      </c>
      <c r="F4601" t="s">
        <v>13251</v>
      </c>
      <c r="G4601" t="s">
        <v>213</v>
      </c>
      <c r="H4601" t="s">
        <v>134</v>
      </c>
      <c r="I4601" t="s">
        <v>135</v>
      </c>
      <c r="J4601" t="s">
        <v>136</v>
      </c>
      <c r="K4601" t="s">
        <v>137</v>
      </c>
      <c r="L4601" t="s">
        <v>13252</v>
      </c>
      <c r="M4601" t="s">
        <v>13253</v>
      </c>
      <c r="N4601">
        <v>1.8644444440000001</v>
      </c>
      <c r="O4601">
        <v>0</v>
      </c>
      <c r="P4601">
        <v>1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0.16508969877400001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0.16508969877400001</v>
      </c>
    </row>
    <row r="4602" spans="1:31" x14ac:dyDescent="0.25">
      <c r="A4602">
        <v>1833882</v>
      </c>
      <c r="B4602">
        <v>1</v>
      </c>
      <c r="C4602" t="s">
        <v>80</v>
      </c>
      <c r="D4602" t="s">
        <v>96</v>
      </c>
      <c r="E4602" t="s">
        <v>140</v>
      </c>
      <c r="F4602" t="s">
        <v>13254</v>
      </c>
      <c r="G4602" t="s">
        <v>213</v>
      </c>
      <c r="H4602" t="s">
        <v>134</v>
      </c>
      <c r="I4602" t="s">
        <v>135</v>
      </c>
      <c r="J4602" t="s">
        <v>136</v>
      </c>
      <c r="K4602" t="s">
        <v>137</v>
      </c>
      <c r="L4602" t="s">
        <v>13255</v>
      </c>
      <c r="M4602" t="s">
        <v>13256</v>
      </c>
      <c r="N4602">
        <v>5.8986111110000001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1.61082064460825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1.61082064460825</v>
      </c>
    </row>
    <row r="4603" spans="1:31" x14ac:dyDescent="0.25">
      <c r="A4603">
        <v>1833884</v>
      </c>
      <c r="B4603">
        <v>1</v>
      </c>
      <c r="C4603" t="s">
        <v>80</v>
      </c>
      <c r="D4603" t="s">
        <v>105</v>
      </c>
      <c r="E4603" t="s">
        <v>164</v>
      </c>
      <c r="F4603" t="s">
        <v>13257</v>
      </c>
      <c r="G4603" t="s">
        <v>175</v>
      </c>
      <c r="H4603" t="s">
        <v>157</v>
      </c>
      <c r="I4603" t="s">
        <v>135</v>
      </c>
      <c r="J4603" t="s">
        <v>136</v>
      </c>
      <c r="K4603" t="s">
        <v>137</v>
      </c>
      <c r="L4603" t="s">
        <v>13258</v>
      </c>
      <c r="M4603" t="s">
        <v>13259</v>
      </c>
      <c r="N4603">
        <v>1.4841666659999999</v>
      </c>
      <c r="O4603">
        <v>0</v>
      </c>
      <c r="P4603">
        <v>40</v>
      </c>
      <c r="Q4603">
        <v>0</v>
      </c>
      <c r="R4603">
        <v>5</v>
      </c>
      <c r="S4603">
        <v>1</v>
      </c>
      <c r="T4603">
        <v>28</v>
      </c>
      <c r="U4603">
        <v>0</v>
      </c>
      <c r="V4603">
        <v>0</v>
      </c>
      <c r="W4603">
        <v>0</v>
      </c>
      <c r="X4603">
        <v>14.049323620486346</v>
      </c>
      <c r="Y4603">
        <v>0</v>
      </c>
      <c r="Z4603">
        <v>2.7873477318781998</v>
      </c>
      <c r="AA4603">
        <v>0.90275015982925</v>
      </c>
      <c r="AB4603">
        <v>64.766521662098782</v>
      </c>
      <c r="AC4603">
        <v>0</v>
      </c>
      <c r="AD4603">
        <v>0</v>
      </c>
      <c r="AE4603">
        <v>82.505943174292582</v>
      </c>
    </row>
    <row r="4604" spans="1:31" x14ac:dyDescent="0.25">
      <c r="A4604">
        <v>1833885</v>
      </c>
      <c r="B4604">
        <v>1</v>
      </c>
      <c r="C4604" t="s">
        <v>80</v>
      </c>
      <c r="D4604" t="s">
        <v>82</v>
      </c>
      <c r="E4604" t="s">
        <v>140</v>
      </c>
      <c r="F4604" t="s">
        <v>13260</v>
      </c>
      <c r="G4604" t="s">
        <v>246</v>
      </c>
      <c r="H4604" t="s">
        <v>134</v>
      </c>
      <c r="I4604" t="s">
        <v>135</v>
      </c>
      <c r="J4604" t="s">
        <v>136</v>
      </c>
      <c r="K4604" t="s">
        <v>137</v>
      </c>
      <c r="L4604" t="s">
        <v>13261</v>
      </c>
      <c r="M4604" t="s">
        <v>13262</v>
      </c>
      <c r="N4604">
        <v>1.194722222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12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5.7356959154463754</v>
      </c>
      <c r="AC4604">
        <v>0</v>
      </c>
      <c r="AD4604">
        <v>0</v>
      </c>
      <c r="AE4604">
        <v>5.7356959154463754</v>
      </c>
    </row>
    <row r="4605" spans="1:31" x14ac:dyDescent="0.25">
      <c r="A4605">
        <v>1833889</v>
      </c>
      <c r="B4605">
        <v>1</v>
      </c>
      <c r="C4605" t="s">
        <v>80</v>
      </c>
      <c r="D4605" t="s">
        <v>103</v>
      </c>
      <c r="E4605" t="s">
        <v>202</v>
      </c>
      <c r="F4605" t="s">
        <v>13263</v>
      </c>
      <c r="G4605" t="s">
        <v>156</v>
      </c>
      <c r="H4605" t="s">
        <v>157</v>
      </c>
      <c r="I4605" t="s">
        <v>135</v>
      </c>
      <c r="J4605" t="s">
        <v>136</v>
      </c>
      <c r="K4605" t="s">
        <v>137</v>
      </c>
      <c r="L4605" t="s">
        <v>13264</v>
      </c>
      <c r="M4605" t="s">
        <v>13265</v>
      </c>
      <c r="N4605">
        <v>0.12555555500000001</v>
      </c>
      <c r="O4605">
        <v>1</v>
      </c>
      <c r="P4605">
        <v>98</v>
      </c>
      <c r="Q4605">
        <v>20</v>
      </c>
      <c r="R4605">
        <v>13</v>
      </c>
      <c r="S4605">
        <v>5</v>
      </c>
      <c r="T4605">
        <v>12</v>
      </c>
      <c r="U4605">
        <v>0</v>
      </c>
      <c r="V4605">
        <v>0</v>
      </c>
      <c r="W4605">
        <v>0.31966404409800003</v>
      </c>
      <c r="X4605">
        <v>2.6544656600520677</v>
      </c>
      <c r="Y4605">
        <v>23.33453651621619</v>
      </c>
      <c r="Z4605">
        <v>4.0872770287486331</v>
      </c>
      <c r="AA4605">
        <v>16.373452818396089</v>
      </c>
      <c r="AB4605">
        <v>3.2961721670111448</v>
      </c>
      <c r="AC4605">
        <v>0</v>
      </c>
      <c r="AD4605">
        <v>0</v>
      </c>
      <c r="AE4605">
        <v>50.065568234522125</v>
      </c>
    </row>
    <row r="4606" spans="1:31" x14ac:dyDescent="0.25">
      <c r="A4606">
        <v>1833892</v>
      </c>
      <c r="B4606">
        <v>1</v>
      </c>
      <c r="C4606" t="s">
        <v>81</v>
      </c>
      <c r="D4606" t="s">
        <v>119</v>
      </c>
      <c r="E4606" t="s">
        <v>252</v>
      </c>
      <c r="F4606" t="s">
        <v>13266</v>
      </c>
      <c r="G4606" t="s">
        <v>279</v>
      </c>
      <c r="H4606" t="s">
        <v>134</v>
      </c>
      <c r="I4606" t="s">
        <v>135</v>
      </c>
      <c r="J4606" t="s">
        <v>136</v>
      </c>
      <c r="K4606" t="s">
        <v>137</v>
      </c>
      <c r="L4606" t="s">
        <v>13267</v>
      </c>
      <c r="M4606" t="s">
        <v>13268</v>
      </c>
      <c r="N4606">
        <v>3.278611111</v>
      </c>
      <c r="O4606">
        <v>0</v>
      </c>
      <c r="P4606">
        <v>0</v>
      </c>
      <c r="Q4606">
        <v>0</v>
      </c>
      <c r="R4606">
        <v>4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52.635009361153649</v>
      </c>
      <c r="AA4606">
        <v>0</v>
      </c>
      <c r="AB4606">
        <v>0</v>
      </c>
      <c r="AC4606">
        <v>0</v>
      </c>
      <c r="AD4606">
        <v>0</v>
      </c>
      <c r="AE4606">
        <v>52.635009361153649</v>
      </c>
    </row>
    <row r="4607" spans="1:31" x14ac:dyDescent="0.25">
      <c r="A4607">
        <v>1833893</v>
      </c>
      <c r="B4607">
        <v>1</v>
      </c>
      <c r="C4607" t="s">
        <v>81</v>
      </c>
      <c r="D4607" t="s">
        <v>122</v>
      </c>
      <c r="E4607" t="s">
        <v>154</v>
      </c>
      <c r="F4607" t="s">
        <v>9496</v>
      </c>
      <c r="G4607" t="s">
        <v>175</v>
      </c>
      <c r="H4607" t="s">
        <v>157</v>
      </c>
      <c r="I4607" t="s">
        <v>135</v>
      </c>
      <c r="J4607" t="s">
        <v>136</v>
      </c>
      <c r="K4607" t="s">
        <v>137</v>
      </c>
      <c r="L4607" t="s">
        <v>13269</v>
      </c>
      <c r="M4607" t="s">
        <v>13270</v>
      </c>
      <c r="N4607">
        <v>1.848055555</v>
      </c>
      <c r="O4607">
        <v>0</v>
      </c>
      <c r="P4607">
        <v>135</v>
      </c>
      <c r="Q4607">
        <v>0</v>
      </c>
      <c r="R4607">
        <v>2</v>
      </c>
      <c r="S4607">
        <v>0</v>
      </c>
      <c r="T4607">
        <v>20</v>
      </c>
      <c r="U4607">
        <v>0</v>
      </c>
      <c r="V4607">
        <v>0</v>
      </c>
      <c r="W4607">
        <v>0</v>
      </c>
      <c r="X4607">
        <v>29.525812840664472</v>
      </c>
      <c r="Y4607">
        <v>0</v>
      </c>
      <c r="Z4607">
        <v>2.5895808321437332</v>
      </c>
      <c r="AA4607">
        <v>0</v>
      </c>
      <c r="AB4607">
        <v>4.1502893724049503</v>
      </c>
      <c r="AC4607">
        <v>0</v>
      </c>
      <c r="AD4607">
        <v>0</v>
      </c>
      <c r="AE4607">
        <v>36.265683045213152</v>
      </c>
    </row>
    <row r="4608" spans="1:31" x14ac:dyDescent="0.25">
      <c r="A4608">
        <v>1833897</v>
      </c>
      <c r="B4608">
        <v>1</v>
      </c>
      <c r="C4608" t="s">
        <v>81</v>
      </c>
      <c r="D4608" t="s">
        <v>127</v>
      </c>
      <c r="E4608" t="s">
        <v>164</v>
      </c>
      <c r="F4608" t="s">
        <v>13271</v>
      </c>
      <c r="G4608" t="s">
        <v>156</v>
      </c>
      <c r="H4608" t="s">
        <v>157</v>
      </c>
      <c r="I4608" t="s">
        <v>135</v>
      </c>
      <c r="J4608" t="s">
        <v>136</v>
      </c>
      <c r="K4608" t="s">
        <v>137</v>
      </c>
      <c r="L4608" t="s">
        <v>13272</v>
      </c>
      <c r="M4608" t="s">
        <v>13273</v>
      </c>
      <c r="N4608">
        <v>0.67666666600000003</v>
      </c>
      <c r="O4608">
        <v>0</v>
      </c>
      <c r="P4608">
        <v>764</v>
      </c>
      <c r="Q4608">
        <v>17</v>
      </c>
      <c r="R4608">
        <v>31</v>
      </c>
      <c r="S4608">
        <v>2</v>
      </c>
      <c r="T4608">
        <v>79</v>
      </c>
      <c r="U4608">
        <v>0</v>
      </c>
      <c r="V4608">
        <v>0</v>
      </c>
      <c r="W4608">
        <v>0</v>
      </c>
      <c r="X4608">
        <v>86.319137745919434</v>
      </c>
      <c r="Y4608">
        <v>24.998751253375197</v>
      </c>
      <c r="Z4608">
        <v>13.8444832884589</v>
      </c>
      <c r="AA4608">
        <v>1.548350770491</v>
      </c>
      <c r="AB4608">
        <v>27.114475332324798</v>
      </c>
      <c r="AC4608">
        <v>0</v>
      </c>
      <c r="AD4608">
        <v>0</v>
      </c>
      <c r="AE4608">
        <v>153.82519839056934</v>
      </c>
    </row>
    <row r="4609" spans="1:31" x14ac:dyDescent="0.25">
      <c r="A4609">
        <v>1833899</v>
      </c>
      <c r="B4609">
        <v>1</v>
      </c>
      <c r="C4609" t="s">
        <v>80</v>
      </c>
      <c r="D4609" t="s">
        <v>99</v>
      </c>
      <c r="E4609" t="s">
        <v>154</v>
      </c>
      <c r="F4609" t="s">
        <v>13274</v>
      </c>
      <c r="G4609" t="s">
        <v>225</v>
      </c>
      <c r="H4609" t="s">
        <v>157</v>
      </c>
      <c r="I4609" t="s">
        <v>135</v>
      </c>
      <c r="J4609" t="s">
        <v>136</v>
      </c>
      <c r="K4609" t="s">
        <v>151</v>
      </c>
      <c r="L4609" t="s">
        <v>13275</v>
      </c>
      <c r="M4609" t="s">
        <v>13276</v>
      </c>
      <c r="N4609">
        <v>0.86861111099999999</v>
      </c>
      <c r="O4609">
        <v>0</v>
      </c>
      <c r="P4609">
        <v>190</v>
      </c>
      <c r="Q4609">
        <v>0</v>
      </c>
      <c r="R4609">
        <v>11</v>
      </c>
      <c r="S4609">
        <v>0</v>
      </c>
      <c r="T4609">
        <v>61</v>
      </c>
      <c r="U4609">
        <v>0</v>
      </c>
      <c r="V4609">
        <v>0</v>
      </c>
      <c r="W4609">
        <v>0</v>
      </c>
      <c r="X4609">
        <v>41.171824054357934</v>
      </c>
      <c r="Y4609">
        <v>0</v>
      </c>
      <c r="Z4609">
        <v>0.58427996146566674</v>
      </c>
      <c r="AA4609">
        <v>0</v>
      </c>
      <c r="AB4609">
        <v>50.641481645748449</v>
      </c>
      <c r="AC4609">
        <v>0</v>
      </c>
      <c r="AD4609">
        <v>0</v>
      </c>
      <c r="AE4609">
        <v>92.397585661572052</v>
      </c>
    </row>
    <row r="4610" spans="1:31" x14ac:dyDescent="0.25">
      <c r="A4610">
        <v>1833901</v>
      </c>
      <c r="B4610">
        <v>1</v>
      </c>
      <c r="C4610" t="s">
        <v>80</v>
      </c>
      <c r="D4610" t="s">
        <v>85</v>
      </c>
      <c r="E4610" t="s">
        <v>268</v>
      </c>
      <c r="F4610" t="s">
        <v>13277</v>
      </c>
      <c r="G4610" t="s">
        <v>156</v>
      </c>
      <c r="H4610" t="s">
        <v>157</v>
      </c>
      <c r="I4610" t="s">
        <v>135</v>
      </c>
      <c r="J4610" t="s">
        <v>136</v>
      </c>
      <c r="K4610" t="s">
        <v>137</v>
      </c>
      <c r="L4610" t="s">
        <v>13278</v>
      </c>
      <c r="M4610" t="s">
        <v>13279</v>
      </c>
      <c r="N4610">
        <v>1.0405555550000001</v>
      </c>
      <c r="O4610">
        <v>0</v>
      </c>
      <c r="P4610">
        <v>1444</v>
      </c>
      <c r="Q4610">
        <v>0</v>
      </c>
      <c r="R4610">
        <v>0</v>
      </c>
      <c r="S4610">
        <v>2</v>
      </c>
      <c r="T4610">
        <v>216</v>
      </c>
      <c r="U4610">
        <v>0</v>
      </c>
      <c r="V4610">
        <v>0</v>
      </c>
      <c r="W4610">
        <v>0</v>
      </c>
      <c r="X4610">
        <v>438.56911055494476</v>
      </c>
      <c r="Y4610">
        <v>0</v>
      </c>
      <c r="Z4610">
        <v>0</v>
      </c>
      <c r="AA4610">
        <v>1832.0233102657819</v>
      </c>
      <c r="AB4610">
        <v>266.18821166349164</v>
      </c>
      <c r="AC4610">
        <v>0</v>
      </c>
      <c r="AD4610">
        <v>0</v>
      </c>
      <c r="AE4610">
        <v>2536.7806324842181</v>
      </c>
    </row>
    <row r="4611" spans="1:31" x14ac:dyDescent="0.25">
      <c r="A4611">
        <v>1833902</v>
      </c>
      <c r="B4611">
        <v>1</v>
      </c>
      <c r="C4611" t="s">
        <v>80</v>
      </c>
      <c r="D4611" t="s">
        <v>104</v>
      </c>
      <c r="E4611" t="s">
        <v>140</v>
      </c>
      <c r="F4611" t="s">
        <v>13280</v>
      </c>
      <c r="G4611" t="s">
        <v>213</v>
      </c>
      <c r="H4611" t="s">
        <v>134</v>
      </c>
      <c r="I4611" t="s">
        <v>135</v>
      </c>
      <c r="J4611" t="s">
        <v>136</v>
      </c>
      <c r="K4611" t="s">
        <v>137</v>
      </c>
      <c r="L4611" t="s">
        <v>13281</v>
      </c>
      <c r="M4611" t="s">
        <v>13282</v>
      </c>
      <c r="N4611">
        <v>6.9333333330000002</v>
      </c>
      <c r="O4611">
        <v>0</v>
      </c>
      <c r="P4611">
        <v>11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19.633077421334999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19.633077421334999</v>
      </c>
    </row>
    <row r="4612" spans="1:31" x14ac:dyDescent="0.25">
      <c r="A4612">
        <v>1833905</v>
      </c>
      <c r="B4612">
        <v>1</v>
      </c>
      <c r="C4612" t="s">
        <v>80</v>
      </c>
      <c r="D4612" t="s">
        <v>106</v>
      </c>
      <c r="E4612" t="s">
        <v>140</v>
      </c>
      <c r="F4612" t="s">
        <v>13283</v>
      </c>
      <c r="G4612" t="s">
        <v>142</v>
      </c>
      <c r="H4612" t="s">
        <v>134</v>
      </c>
      <c r="I4612" t="s">
        <v>135</v>
      </c>
      <c r="J4612" t="s">
        <v>136</v>
      </c>
      <c r="K4612" t="s">
        <v>137</v>
      </c>
      <c r="L4612" t="s">
        <v>13284</v>
      </c>
      <c r="M4612" t="s">
        <v>13285</v>
      </c>
      <c r="N4612">
        <v>2.0811111109999998</v>
      </c>
      <c r="O4612">
        <v>0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3.9482994001521003</v>
      </c>
      <c r="AA4612">
        <v>0</v>
      </c>
      <c r="AB4612">
        <v>0</v>
      </c>
      <c r="AC4612">
        <v>0</v>
      </c>
      <c r="AD4612">
        <v>0</v>
      </c>
      <c r="AE4612">
        <v>3.9482994001521003</v>
      </c>
    </row>
    <row r="4613" spans="1:31" x14ac:dyDescent="0.25">
      <c r="A4613">
        <v>1833906</v>
      </c>
      <c r="B4613">
        <v>1</v>
      </c>
      <c r="C4613" t="s">
        <v>80</v>
      </c>
      <c r="D4613" t="s">
        <v>110</v>
      </c>
      <c r="E4613" t="s">
        <v>140</v>
      </c>
      <c r="F4613" t="s">
        <v>13286</v>
      </c>
      <c r="G4613" t="s">
        <v>142</v>
      </c>
      <c r="H4613" t="s">
        <v>134</v>
      </c>
      <c r="I4613" t="s">
        <v>135</v>
      </c>
      <c r="J4613" t="s">
        <v>136</v>
      </c>
      <c r="K4613" t="s">
        <v>137</v>
      </c>
      <c r="L4613" t="s">
        <v>13287</v>
      </c>
      <c r="M4613" t="s">
        <v>13288</v>
      </c>
      <c r="N4613">
        <v>1.614166666</v>
      </c>
      <c r="O4613">
        <v>0</v>
      </c>
      <c r="P4613">
        <v>3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1.0429095848241501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1.0429095848241501</v>
      </c>
    </row>
    <row r="4614" spans="1:31" x14ac:dyDescent="0.25">
      <c r="A4614">
        <v>1833910</v>
      </c>
      <c r="B4614">
        <v>1</v>
      </c>
      <c r="C4614" t="s">
        <v>80</v>
      </c>
      <c r="D4614" t="s">
        <v>104</v>
      </c>
      <c r="E4614" t="s">
        <v>140</v>
      </c>
      <c r="F4614" t="s">
        <v>13289</v>
      </c>
      <c r="G4614" t="s">
        <v>213</v>
      </c>
      <c r="H4614" t="s">
        <v>134</v>
      </c>
      <c r="I4614" t="s">
        <v>135</v>
      </c>
      <c r="J4614" t="s">
        <v>136</v>
      </c>
      <c r="K4614" t="s">
        <v>137</v>
      </c>
      <c r="L4614" t="s">
        <v>13290</v>
      </c>
      <c r="M4614" t="s">
        <v>13291</v>
      </c>
      <c r="N4614">
        <v>1.5277777770000001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1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2.5161014569953779</v>
      </c>
      <c r="AC4614">
        <v>0</v>
      </c>
      <c r="AD4614">
        <v>0</v>
      </c>
      <c r="AE4614">
        <v>2.5161014569953779</v>
      </c>
    </row>
    <row r="4615" spans="1:31" x14ac:dyDescent="0.25">
      <c r="A4615">
        <v>1833911</v>
      </c>
      <c r="B4615">
        <v>1</v>
      </c>
      <c r="C4615" t="s">
        <v>80</v>
      </c>
      <c r="D4615" t="s">
        <v>91</v>
      </c>
      <c r="E4615" t="s">
        <v>140</v>
      </c>
      <c r="F4615" t="s">
        <v>13292</v>
      </c>
      <c r="G4615" t="s">
        <v>142</v>
      </c>
      <c r="H4615" t="s">
        <v>134</v>
      </c>
      <c r="I4615" t="s">
        <v>135</v>
      </c>
      <c r="J4615" t="s">
        <v>136</v>
      </c>
      <c r="K4615" t="s">
        <v>137</v>
      </c>
      <c r="L4615" t="s">
        <v>13293</v>
      </c>
      <c r="M4615" t="s">
        <v>13294</v>
      </c>
      <c r="N4615">
        <v>0.27333333300000001</v>
      </c>
      <c r="O4615">
        <v>0</v>
      </c>
      <c r="P4615">
        <v>5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0.32084075348739999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0.32084075348739999</v>
      </c>
    </row>
    <row r="4616" spans="1:31" x14ac:dyDescent="0.25">
      <c r="A4616">
        <v>1833912</v>
      </c>
      <c r="B4616">
        <v>1</v>
      </c>
      <c r="C4616" t="s">
        <v>80</v>
      </c>
      <c r="D4616" t="s">
        <v>99</v>
      </c>
      <c r="E4616" t="s">
        <v>140</v>
      </c>
      <c r="F4616" t="s">
        <v>13295</v>
      </c>
      <c r="G4616" t="s">
        <v>142</v>
      </c>
      <c r="H4616" t="s">
        <v>134</v>
      </c>
      <c r="I4616" t="s">
        <v>135</v>
      </c>
      <c r="J4616" t="s">
        <v>136</v>
      </c>
      <c r="K4616" t="s">
        <v>137</v>
      </c>
      <c r="L4616" t="s">
        <v>13296</v>
      </c>
      <c r="M4616" t="s">
        <v>13297</v>
      </c>
      <c r="N4616">
        <v>2.5044444440000002</v>
      </c>
      <c r="O4616">
        <v>0</v>
      </c>
      <c r="P4616">
        <v>1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8.9396060498666656E-3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8.9396060498666656E-3</v>
      </c>
    </row>
    <row r="4617" spans="1:31" x14ac:dyDescent="0.25">
      <c r="A4617">
        <v>1833913</v>
      </c>
      <c r="B4617">
        <v>1</v>
      </c>
      <c r="C4617" t="s">
        <v>81</v>
      </c>
      <c r="D4617" t="s">
        <v>123</v>
      </c>
      <c r="E4617" t="s">
        <v>164</v>
      </c>
      <c r="F4617" t="s">
        <v>13298</v>
      </c>
      <c r="G4617" t="s">
        <v>156</v>
      </c>
      <c r="H4617" t="s">
        <v>157</v>
      </c>
      <c r="I4617" t="s">
        <v>135</v>
      </c>
      <c r="J4617" t="s">
        <v>136</v>
      </c>
      <c r="K4617" t="s">
        <v>137</v>
      </c>
      <c r="L4617" t="s">
        <v>13299</v>
      </c>
      <c r="M4617" t="s">
        <v>13300</v>
      </c>
      <c r="N4617">
        <v>0.86444444399999998</v>
      </c>
      <c r="O4617">
        <v>3</v>
      </c>
      <c r="P4617">
        <v>22</v>
      </c>
      <c r="Q4617">
        <v>113</v>
      </c>
      <c r="R4617">
        <v>271</v>
      </c>
      <c r="S4617">
        <v>9</v>
      </c>
      <c r="T4617">
        <v>49</v>
      </c>
      <c r="U4617">
        <v>0</v>
      </c>
      <c r="V4617">
        <v>0</v>
      </c>
      <c r="W4617">
        <v>1.0408905120945333</v>
      </c>
      <c r="X4617">
        <v>4.2574921305321416</v>
      </c>
      <c r="Y4617">
        <v>59.300473064049676</v>
      </c>
      <c r="Z4617">
        <v>110.68388366457654</v>
      </c>
      <c r="AA4617">
        <v>9.5460656204535344</v>
      </c>
      <c r="AB4617">
        <v>36.033862444266127</v>
      </c>
      <c r="AC4617">
        <v>0</v>
      </c>
      <c r="AD4617">
        <v>0</v>
      </c>
      <c r="AE4617">
        <v>220.86266743597255</v>
      </c>
    </row>
    <row r="4618" spans="1:31" x14ac:dyDescent="0.25">
      <c r="A4618">
        <v>1833915</v>
      </c>
      <c r="B4618">
        <v>1</v>
      </c>
      <c r="C4618" t="s">
        <v>81</v>
      </c>
      <c r="D4618" t="s">
        <v>118</v>
      </c>
      <c r="E4618" t="s">
        <v>154</v>
      </c>
      <c r="F4618" t="s">
        <v>13301</v>
      </c>
      <c r="G4618" t="s">
        <v>175</v>
      </c>
      <c r="H4618" t="s">
        <v>157</v>
      </c>
      <c r="I4618" t="s">
        <v>135</v>
      </c>
      <c r="J4618" t="s">
        <v>136</v>
      </c>
      <c r="K4618" t="s">
        <v>137</v>
      </c>
      <c r="L4618" t="s">
        <v>13302</v>
      </c>
      <c r="M4618" t="s">
        <v>13303</v>
      </c>
      <c r="N4618">
        <v>3.1469444439999998</v>
      </c>
      <c r="O4618">
        <v>3</v>
      </c>
      <c r="P4618">
        <v>0</v>
      </c>
      <c r="Q4618">
        <v>3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3.0793921292100586</v>
      </c>
      <c r="X4618">
        <v>0</v>
      </c>
      <c r="Y4618">
        <v>12.552533442144703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15.631925571354762</v>
      </c>
    </row>
    <row r="4619" spans="1:31" x14ac:dyDescent="0.25">
      <c r="A4619">
        <v>1833916</v>
      </c>
      <c r="B4619">
        <v>1</v>
      </c>
      <c r="C4619" t="s">
        <v>80</v>
      </c>
      <c r="D4619" t="s">
        <v>104</v>
      </c>
      <c r="E4619" t="s">
        <v>140</v>
      </c>
      <c r="F4619" t="s">
        <v>13304</v>
      </c>
      <c r="G4619" t="s">
        <v>142</v>
      </c>
      <c r="H4619" t="s">
        <v>134</v>
      </c>
      <c r="I4619" t="s">
        <v>135</v>
      </c>
      <c r="J4619" t="s">
        <v>136</v>
      </c>
      <c r="K4619" t="s">
        <v>137</v>
      </c>
      <c r="L4619" t="s">
        <v>13305</v>
      </c>
      <c r="M4619" t="s">
        <v>13306</v>
      </c>
      <c r="N4619">
        <v>2.872777777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0.13187743654410003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0.13187743654410003</v>
      </c>
    </row>
    <row r="4620" spans="1:31" x14ac:dyDescent="0.25">
      <c r="A4620">
        <v>1833917</v>
      </c>
      <c r="B4620">
        <v>1</v>
      </c>
      <c r="C4620" t="s">
        <v>80</v>
      </c>
      <c r="D4620" t="s">
        <v>109</v>
      </c>
      <c r="E4620" t="s">
        <v>131</v>
      </c>
      <c r="F4620" t="s">
        <v>13307</v>
      </c>
      <c r="G4620" t="s">
        <v>193</v>
      </c>
      <c r="H4620" t="s">
        <v>134</v>
      </c>
      <c r="I4620" t="s">
        <v>135</v>
      </c>
      <c r="J4620" t="s">
        <v>136</v>
      </c>
      <c r="K4620" t="s">
        <v>137</v>
      </c>
      <c r="L4620" t="s">
        <v>13308</v>
      </c>
      <c r="M4620" t="s">
        <v>13309</v>
      </c>
      <c r="N4620">
        <v>2.8177777769999999</v>
      </c>
      <c r="O4620">
        <v>0</v>
      </c>
      <c r="P4620">
        <v>13</v>
      </c>
      <c r="Q4620">
        <v>0</v>
      </c>
      <c r="R4620">
        <v>0</v>
      </c>
      <c r="S4620">
        <v>0</v>
      </c>
      <c r="T4620">
        <v>7</v>
      </c>
      <c r="U4620">
        <v>0</v>
      </c>
      <c r="V4620">
        <v>0</v>
      </c>
      <c r="W4620">
        <v>0</v>
      </c>
      <c r="X4620">
        <v>5.0348948903987996</v>
      </c>
      <c r="Y4620">
        <v>0</v>
      </c>
      <c r="Z4620">
        <v>0</v>
      </c>
      <c r="AA4620">
        <v>0</v>
      </c>
      <c r="AB4620">
        <v>5.9297638790270222</v>
      </c>
      <c r="AC4620">
        <v>0</v>
      </c>
      <c r="AD4620">
        <v>0</v>
      </c>
      <c r="AE4620">
        <v>10.964658769425821</v>
      </c>
    </row>
    <row r="4621" spans="1:31" x14ac:dyDescent="0.25">
      <c r="A4621">
        <v>1833920</v>
      </c>
      <c r="B4621">
        <v>1</v>
      </c>
      <c r="C4621" t="s">
        <v>80</v>
      </c>
      <c r="D4621" t="s">
        <v>100</v>
      </c>
      <c r="E4621" t="s">
        <v>140</v>
      </c>
      <c r="F4621" t="s">
        <v>13310</v>
      </c>
      <c r="G4621" t="s">
        <v>142</v>
      </c>
      <c r="H4621" t="s">
        <v>134</v>
      </c>
      <c r="I4621" t="s">
        <v>135</v>
      </c>
      <c r="J4621" t="s">
        <v>136</v>
      </c>
      <c r="K4621" t="s">
        <v>137</v>
      </c>
      <c r="L4621" t="s">
        <v>13311</v>
      </c>
      <c r="M4621" t="s">
        <v>13312</v>
      </c>
      <c r="N4621">
        <v>0.877222222</v>
      </c>
      <c r="O4621">
        <v>0</v>
      </c>
      <c r="P4621">
        <v>5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1.3820636640214168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1.3820636640214168</v>
      </c>
    </row>
    <row r="4622" spans="1:31" x14ac:dyDescent="0.25">
      <c r="A4622">
        <v>1833924</v>
      </c>
      <c r="B4622">
        <v>1</v>
      </c>
      <c r="C4622" t="s">
        <v>81</v>
      </c>
      <c r="D4622" t="s">
        <v>123</v>
      </c>
      <c r="E4622" t="s">
        <v>252</v>
      </c>
      <c r="F4622" t="s">
        <v>13313</v>
      </c>
      <c r="G4622" t="s">
        <v>279</v>
      </c>
      <c r="H4622" t="s">
        <v>134</v>
      </c>
      <c r="I4622" t="s">
        <v>135</v>
      </c>
      <c r="J4622" t="s">
        <v>136</v>
      </c>
      <c r="K4622" t="s">
        <v>137</v>
      </c>
      <c r="L4622" t="s">
        <v>13314</v>
      </c>
      <c r="M4622" t="s">
        <v>13315</v>
      </c>
      <c r="N4622">
        <v>1.9422222220000001</v>
      </c>
      <c r="O4622">
        <v>0</v>
      </c>
      <c r="P4622">
        <v>0</v>
      </c>
      <c r="Q4622">
        <v>0</v>
      </c>
      <c r="R4622">
        <v>6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20.117130169034468</v>
      </c>
      <c r="AA4622">
        <v>0</v>
      </c>
      <c r="AB4622">
        <v>0</v>
      </c>
      <c r="AC4622">
        <v>0</v>
      </c>
      <c r="AD4622">
        <v>0</v>
      </c>
      <c r="AE4622">
        <v>20.117130169034468</v>
      </c>
    </row>
    <row r="4623" spans="1:31" x14ac:dyDescent="0.25">
      <c r="A4623">
        <v>1833925</v>
      </c>
      <c r="B4623">
        <v>1</v>
      </c>
      <c r="C4623" t="s">
        <v>80</v>
      </c>
      <c r="D4623" t="s">
        <v>83</v>
      </c>
      <c r="E4623" t="s">
        <v>131</v>
      </c>
      <c r="F4623" t="s">
        <v>13316</v>
      </c>
      <c r="G4623" t="s">
        <v>189</v>
      </c>
      <c r="H4623" t="s">
        <v>134</v>
      </c>
      <c r="I4623" t="s">
        <v>135</v>
      </c>
      <c r="J4623" t="s">
        <v>136</v>
      </c>
      <c r="K4623" t="s">
        <v>137</v>
      </c>
      <c r="L4623" t="s">
        <v>13317</v>
      </c>
      <c r="M4623" t="s">
        <v>13318</v>
      </c>
      <c r="N4623">
        <v>2.5022222219999999</v>
      </c>
      <c r="O4623">
        <v>0</v>
      </c>
      <c r="P4623">
        <v>122</v>
      </c>
      <c r="Q4623">
        <v>0</v>
      </c>
      <c r="R4623">
        <v>0</v>
      </c>
      <c r="S4623">
        <v>0</v>
      </c>
      <c r="T4623">
        <v>7</v>
      </c>
      <c r="U4623">
        <v>0</v>
      </c>
      <c r="V4623">
        <v>0</v>
      </c>
      <c r="W4623">
        <v>0</v>
      </c>
      <c r="X4623">
        <v>84.876931649655731</v>
      </c>
      <c r="Y4623">
        <v>0</v>
      </c>
      <c r="Z4623">
        <v>0</v>
      </c>
      <c r="AA4623">
        <v>0</v>
      </c>
      <c r="AB4623">
        <v>10.895409024763799</v>
      </c>
      <c r="AC4623">
        <v>0</v>
      </c>
      <c r="AD4623">
        <v>0</v>
      </c>
      <c r="AE4623">
        <v>95.772340674419524</v>
      </c>
    </row>
    <row r="4624" spans="1:31" x14ac:dyDescent="0.25">
      <c r="A4624">
        <v>1833926</v>
      </c>
      <c r="B4624">
        <v>1</v>
      </c>
      <c r="C4624" t="s">
        <v>80</v>
      </c>
      <c r="D4624" t="s">
        <v>103</v>
      </c>
      <c r="E4624" t="s">
        <v>140</v>
      </c>
      <c r="F4624" t="s">
        <v>13319</v>
      </c>
      <c r="G4624" t="s">
        <v>142</v>
      </c>
      <c r="H4624" t="s">
        <v>134</v>
      </c>
      <c r="I4624" t="s">
        <v>135</v>
      </c>
      <c r="J4624" t="s">
        <v>136</v>
      </c>
      <c r="K4624" t="s">
        <v>137</v>
      </c>
      <c r="L4624" t="s">
        <v>13320</v>
      </c>
      <c r="M4624" t="s">
        <v>13321</v>
      </c>
      <c r="N4624">
        <v>2.7197222220000001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2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5.6157895709820007</v>
      </c>
      <c r="AC4624">
        <v>0</v>
      </c>
      <c r="AD4624">
        <v>0</v>
      </c>
      <c r="AE4624">
        <v>5.6157895709820007</v>
      </c>
    </row>
    <row r="4625" spans="1:31" x14ac:dyDescent="0.25">
      <c r="A4625">
        <v>1833928</v>
      </c>
      <c r="B4625">
        <v>1</v>
      </c>
      <c r="C4625" t="s">
        <v>80</v>
      </c>
      <c r="D4625" t="s">
        <v>87</v>
      </c>
      <c r="E4625" t="s">
        <v>131</v>
      </c>
      <c r="F4625" t="s">
        <v>13322</v>
      </c>
      <c r="G4625" t="s">
        <v>1724</v>
      </c>
      <c r="H4625" t="s">
        <v>134</v>
      </c>
      <c r="I4625" t="s">
        <v>135</v>
      </c>
      <c r="J4625" t="s">
        <v>136</v>
      </c>
      <c r="K4625" t="s">
        <v>137</v>
      </c>
      <c r="L4625" t="s">
        <v>13323</v>
      </c>
      <c r="M4625" t="s">
        <v>13324</v>
      </c>
      <c r="N4625">
        <v>1.0900000000000001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9</v>
      </c>
      <c r="U4625">
        <v>0</v>
      </c>
      <c r="V4625">
        <v>4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32.726487413582966</v>
      </c>
      <c r="AC4625">
        <v>0</v>
      </c>
      <c r="AD4625">
        <v>206.97187623802691</v>
      </c>
      <c r="AE4625">
        <v>239.69836365160987</v>
      </c>
    </row>
    <row r="4626" spans="1:31" x14ac:dyDescent="0.25">
      <c r="A4626">
        <v>1833929</v>
      </c>
      <c r="B4626">
        <v>1</v>
      </c>
      <c r="C4626" t="s">
        <v>80</v>
      </c>
      <c r="D4626" t="s">
        <v>94</v>
      </c>
      <c r="E4626" t="s">
        <v>140</v>
      </c>
      <c r="F4626" t="s">
        <v>13325</v>
      </c>
      <c r="G4626" t="s">
        <v>142</v>
      </c>
      <c r="H4626" t="s">
        <v>134</v>
      </c>
      <c r="I4626" t="s">
        <v>135</v>
      </c>
      <c r="J4626" t="s">
        <v>136</v>
      </c>
      <c r="K4626" t="s">
        <v>137</v>
      </c>
      <c r="L4626" t="s">
        <v>13326</v>
      </c>
      <c r="M4626" t="s">
        <v>13327</v>
      </c>
      <c r="N4626">
        <v>1.353611111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0.12763625635126669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0.12763625635126669</v>
      </c>
    </row>
    <row r="4627" spans="1:31" x14ac:dyDescent="0.25">
      <c r="A4627">
        <v>1833930</v>
      </c>
      <c r="B4627">
        <v>1</v>
      </c>
      <c r="C4627" t="s">
        <v>81</v>
      </c>
      <c r="D4627" t="s">
        <v>118</v>
      </c>
      <c r="E4627" t="s">
        <v>154</v>
      </c>
      <c r="F4627" t="s">
        <v>13328</v>
      </c>
      <c r="G4627" t="s">
        <v>507</v>
      </c>
      <c r="H4627" t="s">
        <v>157</v>
      </c>
      <c r="I4627" t="s">
        <v>135</v>
      </c>
      <c r="J4627" t="s">
        <v>136</v>
      </c>
      <c r="K4627" t="s">
        <v>137</v>
      </c>
      <c r="L4627" t="s">
        <v>13329</v>
      </c>
      <c r="M4627" t="s">
        <v>13330</v>
      </c>
      <c r="N4627">
        <v>1.7919444440000001</v>
      </c>
      <c r="O4627">
        <v>0</v>
      </c>
      <c r="P4627">
        <v>2</v>
      </c>
      <c r="Q4627">
        <v>1</v>
      </c>
      <c r="R4627">
        <v>10</v>
      </c>
      <c r="S4627">
        <v>0</v>
      </c>
      <c r="T4627">
        <v>2</v>
      </c>
      <c r="U4627">
        <v>0</v>
      </c>
      <c r="V4627">
        <v>0</v>
      </c>
      <c r="W4627">
        <v>0</v>
      </c>
      <c r="X4627">
        <v>0.43881878110106676</v>
      </c>
      <c r="Y4627">
        <v>1.4150388261163001</v>
      </c>
      <c r="Z4627">
        <v>22.537341861961274</v>
      </c>
      <c r="AA4627">
        <v>0</v>
      </c>
      <c r="AB4627">
        <v>3.1869794195988446</v>
      </c>
      <c r="AC4627">
        <v>0</v>
      </c>
      <c r="AD4627">
        <v>0</v>
      </c>
      <c r="AE4627">
        <v>27.578178888777487</v>
      </c>
    </row>
    <row r="4628" spans="1:31" x14ac:dyDescent="0.25">
      <c r="A4628">
        <v>1833931</v>
      </c>
      <c r="B4628">
        <v>1</v>
      </c>
      <c r="C4628" t="s">
        <v>80</v>
      </c>
      <c r="D4628" t="s">
        <v>85</v>
      </c>
      <c r="E4628" t="s">
        <v>268</v>
      </c>
      <c r="F4628" t="s">
        <v>13331</v>
      </c>
      <c r="G4628" t="s">
        <v>156</v>
      </c>
      <c r="H4628" t="s">
        <v>157</v>
      </c>
      <c r="I4628" t="s">
        <v>135</v>
      </c>
      <c r="J4628" t="s">
        <v>136</v>
      </c>
      <c r="K4628" t="s">
        <v>137</v>
      </c>
      <c r="L4628" t="s">
        <v>13332</v>
      </c>
      <c r="M4628" t="s">
        <v>13333</v>
      </c>
      <c r="N4628">
        <v>2.9366666659999998</v>
      </c>
      <c r="O4628">
        <v>0</v>
      </c>
      <c r="P4628">
        <v>1422</v>
      </c>
      <c r="Q4628">
        <v>0</v>
      </c>
      <c r="R4628">
        <v>0</v>
      </c>
      <c r="S4628">
        <v>2</v>
      </c>
      <c r="T4628">
        <v>214</v>
      </c>
      <c r="U4628">
        <v>0</v>
      </c>
      <c r="V4628">
        <v>0</v>
      </c>
      <c r="W4628">
        <v>0</v>
      </c>
      <c r="X4628">
        <v>1223.6332951999057</v>
      </c>
      <c r="Y4628">
        <v>0</v>
      </c>
      <c r="Z4628">
        <v>0</v>
      </c>
      <c r="AA4628">
        <v>5422.0962089403392</v>
      </c>
      <c r="AB4628">
        <v>781.32186106435267</v>
      </c>
      <c r="AC4628">
        <v>0</v>
      </c>
      <c r="AD4628">
        <v>0</v>
      </c>
      <c r="AE4628">
        <v>7427.0513652045975</v>
      </c>
    </row>
    <row r="4629" spans="1:31" x14ac:dyDescent="0.25">
      <c r="A4629">
        <v>1833932</v>
      </c>
      <c r="B4629">
        <v>1</v>
      </c>
      <c r="C4629" t="s">
        <v>81</v>
      </c>
      <c r="D4629" t="s">
        <v>114</v>
      </c>
      <c r="E4629" t="s">
        <v>154</v>
      </c>
      <c r="F4629" t="s">
        <v>13334</v>
      </c>
      <c r="G4629" t="s">
        <v>150</v>
      </c>
      <c r="H4629" t="s">
        <v>157</v>
      </c>
      <c r="I4629" t="s">
        <v>135</v>
      </c>
      <c r="J4629" t="s">
        <v>136</v>
      </c>
      <c r="K4629" t="s">
        <v>151</v>
      </c>
      <c r="L4629" t="s">
        <v>13335</v>
      </c>
      <c r="M4629" t="s">
        <v>13336</v>
      </c>
      <c r="N4629">
        <v>0.68486277699999998</v>
      </c>
      <c r="O4629">
        <v>0</v>
      </c>
      <c r="P4629">
        <v>38</v>
      </c>
      <c r="Q4629">
        <v>0</v>
      </c>
      <c r="R4629">
        <v>15</v>
      </c>
      <c r="S4629">
        <v>0</v>
      </c>
      <c r="T4629">
        <v>2</v>
      </c>
      <c r="U4629">
        <v>0</v>
      </c>
      <c r="V4629">
        <v>0</v>
      </c>
      <c r="W4629">
        <v>0</v>
      </c>
      <c r="X4629">
        <v>3.6863392203979486</v>
      </c>
      <c r="Y4629">
        <v>0</v>
      </c>
      <c r="Z4629">
        <v>1.6488193833490503</v>
      </c>
      <c r="AA4629">
        <v>0</v>
      </c>
      <c r="AB4629">
        <v>5.4218912383350006E-2</v>
      </c>
      <c r="AC4629">
        <v>0</v>
      </c>
      <c r="AD4629">
        <v>0</v>
      </c>
      <c r="AE4629">
        <v>5.3893775161303488</v>
      </c>
    </row>
    <row r="4630" spans="1:31" x14ac:dyDescent="0.25">
      <c r="A4630">
        <v>1833934</v>
      </c>
      <c r="B4630">
        <v>1</v>
      </c>
      <c r="C4630" t="s">
        <v>81</v>
      </c>
      <c r="D4630" t="s">
        <v>114</v>
      </c>
      <c r="E4630" t="s">
        <v>154</v>
      </c>
      <c r="F4630" t="s">
        <v>13337</v>
      </c>
      <c r="G4630" t="s">
        <v>150</v>
      </c>
      <c r="H4630" t="s">
        <v>157</v>
      </c>
      <c r="I4630" t="s">
        <v>135</v>
      </c>
      <c r="J4630" t="s">
        <v>136</v>
      </c>
      <c r="K4630" t="s">
        <v>151</v>
      </c>
      <c r="L4630" t="s">
        <v>13338</v>
      </c>
      <c r="M4630" t="s">
        <v>13339</v>
      </c>
      <c r="N4630">
        <v>0.71331194399999998</v>
      </c>
      <c r="O4630">
        <v>0</v>
      </c>
      <c r="P4630">
        <v>0</v>
      </c>
      <c r="Q4630">
        <v>1</v>
      </c>
      <c r="R4630">
        <v>0</v>
      </c>
      <c r="S4630">
        <v>2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3.5699908203300006</v>
      </c>
      <c r="Z4630">
        <v>0</v>
      </c>
      <c r="AA4630">
        <v>6.1684270060466</v>
      </c>
      <c r="AB4630">
        <v>0</v>
      </c>
      <c r="AC4630">
        <v>0</v>
      </c>
      <c r="AD4630">
        <v>0</v>
      </c>
      <c r="AE4630">
        <v>9.738417826376601</v>
      </c>
    </row>
    <row r="4631" spans="1:31" x14ac:dyDescent="0.25">
      <c r="A4631">
        <v>1833936</v>
      </c>
      <c r="B4631">
        <v>1</v>
      </c>
      <c r="C4631" t="s">
        <v>80</v>
      </c>
      <c r="D4631" t="s">
        <v>104</v>
      </c>
      <c r="E4631" t="s">
        <v>140</v>
      </c>
      <c r="F4631" t="s">
        <v>13340</v>
      </c>
      <c r="G4631" t="s">
        <v>142</v>
      </c>
      <c r="H4631" t="s">
        <v>134</v>
      </c>
      <c r="I4631" t="s">
        <v>135</v>
      </c>
      <c r="J4631" t="s">
        <v>136</v>
      </c>
      <c r="K4631" t="s">
        <v>137</v>
      </c>
      <c r="L4631" t="s">
        <v>13341</v>
      </c>
      <c r="M4631" t="s">
        <v>13342</v>
      </c>
      <c r="N4631">
        <v>5.2530555550000004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5.5727860198626011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5.5727860198626011</v>
      </c>
    </row>
    <row r="4632" spans="1:31" x14ac:dyDescent="0.25">
      <c r="A4632">
        <v>1833938</v>
      </c>
      <c r="B4632">
        <v>1</v>
      </c>
      <c r="C4632" t="s">
        <v>80</v>
      </c>
      <c r="D4632" t="s">
        <v>110</v>
      </c>
      <c r="E4632" t="s">
        <v>202</v>
      </c>
      <c r="F4632" t="s">
        <v>13343</v>
      </c>
      <c r="G4632" t="s">
        <v>156</v>
      </c>
      <c r="H4632" t="s">
        <v>157</v>
      </c>
      <c r="I4632" t="s">
        <v>135</v>
      </c>
      <c r="J4632" t="s">
        <v>136</v>
      </c>
      <c r="K4632" t="s">
        <v>137</v>
      </c>
      <c r="L4632" t="s">
        <v>13344</v>
      </c>
      <c r="M4632" t="s">
        <v>13345</v>
      </c>
      <c r="N4632">
        <v>0.28527777700000001</v>
      </c>
      <c r="O4632">
        <v>0</v>
      </c>
      <c r="P4632">
        <v>7892</v>
      </c>
      <c r="Q4632">
        <v>0</v>
      </c>
      <c r="R4632">
        <v>0</v>
      </c>
      <c r="S4632">
        <v>1</v>
      </c>
      <c r="T4632">
        <v>569</v>
      </c>
      <c r="U4632">
        <v>0</v>
      </c>
      <c r="V4632">
        <v>1</v>
      </c>
      <c r="W4632">
        <v>0</v>
      </c>
      <c r="X4632">
        <v>637.00816791176999</v>
      </c>
      <c r="Y4632">
        <v>0</v>
      </c>
      <c r="Z4632">
        <v>0</v>
      </c>
      <c r="AA4632">
        <v>78.292771612206678</v>
      </c>
      <c r="AB4632">
        <v>153.22278938324285</v>
      </c>
      <c r="AC4632">
        <v>0</v>
      </c>
      <c r="AD4632">
        <v>7.4488954731686103</v>
      </c>
      <c r="AE4632">
        <v>875.97262438038808</v>
      </c>
    </row>
    <row r="4633" spans="1:31" x14ac:dyDescent="0.25">
      <c r="A4633">
        <v>1833940</v>
      </c>
      <c r="B4633">
        <v>1</v>
      </c>
      <c r="C4633" t="s">
        <v>81</v>
      </c>
      <c r="D4633" t="s">
        <v>118</v>
      </c>
      <c r="E4633" t="s">
        <v>131</v>
      </c>
      <c r="F4633" t="s">
        <v>13346</v>
      </c>
      <c r="G4633" t="s">
        <v>133</v>
      </c>
      <c r="H4633" t="s">
        <v>134</v>
      </c>
      <c r="I4633" t="s">
        <v>135</v>
      </c>
      <c r="J4633" t="s">
        <v>136</v>
      </c>
      <c r="K4633" t="s">
        <v>137</v>
      </c>
      <c r="L4633" t="s">
        <v>13347</v>
      </c>
      <c r="M4633" t="s">
        <v>13348</v>
      </c>
      <c r="N4633">
        <v>0.79333333299999997</v>
      </c>
      <c r="O4633">
        <v>0</v>
      </c>
      <c r="P4633">
        <v>11</v>
      </c>
      <c r="Q4633">
        <v>0</v>
      </c>
      <c r="R4633">
        <v>0</v>
      </c>
      <c r="S4633">
        <v>0</v>
      </c>
      <c r="T4633">
        <v>1</v>
      </c>
      <c r="U4633">
        <v>0</v>
      </c>
      <c r="V4633">
        <v>0</v>
      </c>
      <c r="W4633">
        <v>0</v>
      </c>
      <c r="X4633">
        <v>1.5938714850027498</v>
      </c>
      <c r="Y4633">
        <v>0</v>
      </c>
      <c r="Z4633">
        <v>0</v>
      </c>
      <c r="AA4633">
        <v>0</v>
      </c>
      <c r="AB4633">
        <v>8.6876989949483313E-2</v>
      </c>
      <c r="AC4633">
        <v>0</v>
      </c>
      <c r="AD4633">
        <v>0</v>
      </c>
      <c r="AE4633">
        <v>1.680748474952233</v>
      </c>
    </row>
    <row r="4634" spans="1:31" x14ac:dyDescent="0.25">
      <c r="A4634">
        <v>1833942</v>
      </c>
      <c r="B4634">
        <v>1</v>
      </c>
      <c r="C4634" t="s">
        <v>81</v>
      </c>
      <c r="D4634" t="s">
        <v>127</v>
      </c>
      <c r="E4634" t="s">
        <v>164</v>
      </c>
      <c r="F4634" t="s">
        <v>13349</v>
      </c>
      <c r="G4634" t="s">
        <v>156</v>
      </c>
      <c r="H4634" t="s">
        <v>157</v>
      </c>
      <c r="I4634" t="s">
        <v>135</v>
      </c>
      <c r="J4634" t="s">
        <v>136</v>
      </c>
      <c r="K4634" t="s">
        <v>137</v>
      </c>
      <c r="L4634" t="s">
        <v>13350</v>
      </c>
      <c r="M4634" t="s">
        <v>13351</v>
      </c>
      <c r="N4634">
        <v>2.4766666659999999</v>
      </c>
      <c r="O4634">
        <v>0</v>
      </c>
      <c r="P4634">
        <v>0</v>
      </c>
      <c r="Q4634">
        <v>112</v>
      </c>
      <c r="R4634">
        <v>6</v>
      </c>
      <c r="S4634">
        <v>4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632.5425953090903</v>
      </c>
      <c r="Z4634">
        <v>27.385776713254007</v>
      </c>
      <c r="AA4634">
        <v>38.581006821362678</v>
      </c>
      <c r="AB4634">
        <v>0</v>
      </c>
      <c r="AC4634">
        <v>0</v>
      </c>
      <c r="AD4634">
        <v>0</v>
      </c>
      <c r="AE4634">
        <v>698.50937884370705</v>
      </c>
    </row>
    <row r="4635" spans="1:31" x14ac:dyDescent="0.25">
      <c r="A4635">
        <v>1833944</v>
      </c>
      <c r="B4635">
        <v>1</v>
      </c>
      <c r="C4635" t="s">
        <v>80</v>
      </c>
      <c r="D4635" t="s">
        <v>95</v>
      </c>
      <c r="E4635" t="s">
        <v>140</v>
      </c>
      <c r="F4635" t="s">
        <v>13352</v>
      </c>
      <c r="G4635" t="s">
        <v>142</v>
      </c>
      <c r="H4635" t="s">
        <v>134</v>
      </c>
      <c r="I4635" t="s">
        <v>135</v>
      </c>
      <c r="J4635" t="s">
        <v>136</v>
      </c>
      <c r="K4635" t="s">
        <v>137</v>
      </c>
      <c r="L4635" t="s">
        <v>13347</v>
      </c>
      <c r="M4635" t="s">
        <v>13353</v>
      </c>
      <c r="N4635">
        <v>1.443888888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0.2290615923430917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0.2290615923430917</v>
      </c>
    </row>
    <row r="4636" spans="1:31" x14ac:dyDescent="0.25">
      <c r="A4636">
        <v>1833946</v>
      </c>
      <c r="B4636">
        <v>1</v>
      </c>
      <c r="C4636" t="s">
        <v>80</v>
      </c>
      <c r="D4636" t="s">
        <v>96</v>
      </c>
      <c r="E4636" t="s">
        <v>140</v>
      </c>
      <c r="F4636" t="s">
        <v>13354</v>
      </c>
      <c r="G4636" t="s">
        <v>142</v>
      </c>
      <c r="H4636" t="s">
        <v>134</v>
      </c>
      <c r="I4636" t="s">
        <v>135</v>
      </c>
      <c r="J4636" t="s">
        <v>136</v>
      </c>
      <c r="K4636" t="s">
        <v>137</v>
      </c>
      <c r="L4636" t="s">
        <v>13355</v>
      </c>
      <c r="M4636" t="s">
        <v>13356</v>
      </c>
      <c r="N4636">
        <v>5.6663888880000002</v>
      </c>
      <c r="O4636">
        <v>0</v>
      </c>
      <c r="P4636">
        <v>1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0.52326527675390833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0.52326527675390833</v>
      </c>
    </row>
    <row r="4637" spans="1:31" x14ac:dyDescent="0.25">
      <c r="A4637">
        <v>1833947</v>
      </c>
      <c r="B4637">
        <v>1</v>
      </c>
      <c r="C4637" t="s">
        <v>81</v>
      </c>
      <c r="D4637" t="s">
        <v>112</v>
      </c>
      <c r="E4637" t="s">
        <v>131</v>
      </c>
      <c r="F4637" t="s">
        <v>13357</v>
      </c>
      <c r="G4637" t="s">
        <v>133</v>
      </c>
      <c r="H4637" t="s">
        <v>134</v>
      </c>
      <c r="I4637" t="s">
        <v>135</v>
      </c>
      <c r="J4637" t="s">
        <v>136</v>
      </c>
      <c r="K4637" t="s">
        <v>137</v>
      </c>
      <c r="L4637" t="s">
        <v>13358</v>
      </c>
      <c r="M4637" t="s">
        <v>13359</v>
      </c>
      <c r="N4637">
        <v>1.082222222</v>
      </c>
      <c r="O4637">
        <v>0</v>
      </c>
      <c r="P4637">
        <v>22</v>
      </c>
      <c r="Q4637">
        <v>0</v>
      </c>
      <c r="R4637">
        <v>0</v>
      </c>
      <c r="S4637">
        <v>0</v>
      </c>
      <c r="T4637">
        <v>2</v>
      </c>
      <c r="U4637">
        <v>0</v>
      </c>
      <c r="V4637">
        <v>0</v>
      </c>
      <c r="W4637">
        <v>0</v>
      </c>
      <c r="X4637">
        <v>5.3551837878638677</v>
      </c>
      <c r="Y4637">
        <v>0</v>
      </c>
      <c r="Z4637">
        <v>0</v>
      </c>
      <c r="AA4637">
        <v>0</v>
      </c>
      <c r="AB4637">
        <v>2.2530804857909335</v>
      </c>
      <c r="AC4637">
        <v>0</v>
      </c>
      <c r="AD4637">
        <v>0</v>
      </c>
      <c r="AE4637">
        <v>7.6082642736548012</v>
      </c>
    </row>
    <row r="4638" spans="1:31" x14ac:dyDescent="0.25">
      <c r="A4638">
        <v>1833948</v>
      </c>
      <c r="B4638">
        <v>1</v>
      </c>
      <c r="C4638" t="s">
        <v>80</v>
      </c>
      <c r="D4638" t="s">
        <v>97</v>
      </c>
      <c r="E4638" t="s">
        <v>140</v>
      </c>
      <c r="F4638" t="s">
        <v>12573</v>
      </c>
      <c r="G4638" t="s">
        <v>242</v>
      </c>
      <c r="H4638" t="s">
        <v>134</v>
      </c>
      <c r="I4638" t="s">
        <v>135</v>
      </c>
      <c r="J4638" t="s">
        <v>136</v>
      </c>
      <c r="K4638" t="s">
        <v>137</v>
      </c>
      <c r="L4638" t="s">
        <v>13360</v>
      </c>
      <c r="M4638" t="s">
        <v>13361</v>
      </c>
      <c r="N4638">
        <v>6.1733333330000004</v>
      </c>
      <c r="O4638">
        <v>0</v>
      </c>
      <c r="P4638">
        <v>1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2.1814825041449999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2.1814825041449999</v>
      </c>
    </row>
    <row r="4639" spans="1:31" x14ac:dyDescent="0.25">
      <c r="A4639">
        <v>1833949</v>
      </c>
      <c r="B4639">
        <v>1</v>
      </c>
      <c r="C4639" t="s">
        <v>81</v>
      </c>
      <c r="D4639" t="s">
        <v>113</v>
      </c>
      <c r="E4639" t="s">
        <v>154</v>
      </c>
      <c r="F4639" t="s">
        <v>13362</v>
      </c>
      <c r="G4639" t="s">
        <v>156</v>
      </c>
      <c r="H4639" t="s">
        <v>157</v>
      </c>
      <c r="I4639" t="s">
        <v>135</v>
      </c>
      <c r="J4639" t="s">
        <v>136</v>
      </c>
      <c r="K4639" t="s">
        <v>137</v>
      </c>
      <c r="L4639" t="s">
        <v>13363</v>
      </c>
      <c r="M4639" t="s">
        <v>13364</v>
      </c>
      <c r="N4639">
        <v>1.660833333</v>
      </c>
      <c r="O4639">
        <v>0</v>
      </c>
      <c r="P4639">
        <v>128</v>
      </c>
      <c r="Q4639">
        <v>0</v>
      </c>
      <c r="R4639">
        <v>27</v>
      </c>
      <c r="S4639">
        <v>0</v>
      </c>
      <c r="T4639">
        <v>4</v>
      </c>
      <c r="U4639">
        <v>0</v>
      </c>
      <c r="V4639">
        <v>0</v>
      </c>
      <c r="W4639">
        <v>0</v>
      </c>
      <c r="X4639">
        <v>43.884633871766667</v>
      </c>
      <c r="Y4639">
        <v>0</v>
      </c>
      <c r="Z4639">
        <v>44.417499255273498</v>
      </c>
      <c r="AA4639">
        <v>0</v>
      </c>
      <c r="AB4639">
        <v>2.5004124678032995</v>
      </c>
      <c r="AC4639">
        <v>0</v>
      </c>
      <c r="AD4639">
        <v>0</v>
      </c>
      <c r="AE4639">
        <v>90.802545594843465</v>
      </c>
    </row>
    <row r="4640" spans="1:31" x14ac:dyDescent="0.25">
      <c r="A4640">
        <v>1833950</v>
      </c>
      <c r="B4640">
        <v>1</v>
      </c>
      <c r="C4640" t="s">
        <v>81</v>
      </c>
      <c r="D4640" t="s">
        <v>128</v>
      </c>
      <c r="E4640" t="s">
        <v>140</v>
      </c>
      <c r="F4640" t="s">
        <v>13365</v>
      </c>
      <c r="G4640" t="s">
        <v>142</v>
      </c>
      <c r="H4640" t="s">
        <v>134</v>
      </c>
      <c r="I4640" t="s">
        <v>135</v>
      </c>
      <c r="J4640" t="s">
        <v>136</v>
      </c>
      <c r="K4640" t="s">
        <v>137</v>
      </c>
      <c r="L4640" t="s">
        <v>13366</v>
      </c>
      <c r="M4640" t="s">
        <v>13367</v>
      </c>
      <c r="N4640">
        <v>3.8811111110000001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16</v>
      </c>
      <c r="U4640">
        <v>0</v>
      </c>
      <c r="V4640">
        <v>1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47.134506056975376</v>
      </c>
      <c r="AC4640">
        <v>0</v>
      </c>
      <c r="AD4640">
        <v>25.4046919853592</v>
      </c>
      <c r="AE4640">
        <v>72.539198042334576</v>
      </c>
    </row>
    <row r="4641" spans="1:31" x14ac:dyDescent="0.25">
      <c r="A4641">
        <v>1833952</v>
      </c>
      <c r="B4641">
        <v>1</v>
      </c>
      <c r="C4641" t="s">
        <v>80</v>
      </c>
      <c r="D4641" t="s">
        <v>85</v>
      </c>
      <c r="E4641" t="s">
        <v>131</v>
      </c>
      <c r="F4641" t="s">
        <v>1519</v>
      </c>
      <c r="G4641" t="s">
        <v>133</v>
      </c>
      <c r="H4641" t="s">
        <v>134</v>
      </c>
      <c r="I4641" t="s">
        <v>135</v>
      </c>
      <c r="J4641" t="s">
        <v>136</v>
      </c>
      <c r="K4641" t="s">
        <v>137</v>
      </c>
      <c r="L4641" t="s">
        <v>13368</v>
      </c>
      <c r="M4641" t="s">
        <v>13369</v>
      </c>
      <c r="N4641">
        <v>1.792777777</v>
      </c>
      <c r="O4641">
        <v>0</v>
      </c>
      <c r="P4641">
        <v>13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3.2294388840927506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3.2294388840927506</v>
      </c>
    </row>
    <row r="4642" spans="1:31" x14ac:dyDescent="0.25">
      <c r="A4642">
        <v>1833953</v>
      </c>
      <c r="B4642">
        <v>1</v>
      </c>
      <c r="C4642" t="s">
        <v>80</v>
      </c>
      <c r="D4642" t="s">
        <v>101</v>
      </c>
      <c r="E4642" t="s">
        <v>252</v>
      </c>
      <c r="F4642" t="s">
        <v>13370</v>
      </c>
      <c r="G4642" t="s">
        <v>561</v>
      </c>
      <c r="H4642" t="s">
        <v>134</v>
      </c>
      <c r="I4642" t="s">
        <v>135</v>
      </c>
      <c r="J4642" t="s">
        <v>136</v>
      </c>
      <c r="K4642" t="s">
        <v>137</v>
      </c>
      <c r="L4642" t="s">
        <v>13371</v>
      </c>
      <c r="M4642" t="s">
        <v>13372</v>
      </c>
      <c r="N4642">
        <v>1.0591666660000001</v>
      </c>
      <c r="O4642">
        <v>0</v>
      </c>
      <c r="P4642">
        <v>344</v>
      </c>
      <c r="Q4642">
        <v>0</v>
      </c>
      <c r="R4642">
        <v>1</v>
      </c>
      <c r="S4642">
        <v>0</v>
      </c>
      <c r="T4642">
        <v>13</v>
      </c>
      <c r="U4642">
        <v>0</v>
      </c>
      <c r="V4642">
        <v>0</v>
      </c>
      <c r="W4642">
        <v>0</v>
      </c>
      <c r="X4642">
        <v>106.1933605370825</v>
      </c>
      <c r="Y4642">
        <v>0</v>
      </c>
      <c r="Z4642">
        <v>5.3340328476500004E-3</v>
      </c>
      <c r="AA4642">
        <v>0</v>
      </c>
      <c r="AB4642">
        <v>8.7165266643100487</v>
      </c>
      <c r="AC4642">
        <v>0</v>
      </c>
      <c r="AD4642">
        <v>0</v>
      </c>
      <c r="AE4642">
        <v>114.91522123424021</v>
      </c>
    </row>
    <row r="4643" spans="1:31" x14ac:dyDescent="0.25">
      <c r="A4643">
        <v>1833957</v>
      </c>
      <c r="B4643">
        <v>1</v>
      </c>
      <c r="C4643" t="s">
        <v>80</v>
      </c>
      <c r="D4643" t="s">
        <v>103</v>
      </c>
      <c r="E4643" t="s">
        <v>268</v>
      </c>
      <c r="F4643" t="s">
        <v>12951</v>
      </c>
      <c r="G4643" t="s">
        <v>156</v>
      </c>
      <c r="H4643" t="s">
        <v>157</v>
      </c>
      <c r="I4643" t="s">
        <v>135</v>
      </c>
      <c r="J4643" t="s">
        <v>136</v>
      </c>
      <c r="K4643" t="s">
        <v>137</v>
      </c>
      <c r="L4643" t="s">
        <v>13373</v>
      </c>
      <c r="M4643" t="s">
        <v>13374</v>
      </c>
      <c r="N4643">
        <v>5.7511110999999997E-2</v>
      </c>
      <c r="O4643">
        <v>20</v>
      </c>
      <c r="P4643">
        <v>5301</v>
      </c>
      <c r="Q4643">
        <v>59</v>
      </c>
      <c r="R4643">
        <v>557</v>
      </c>
      <c r="S4643">
        <v>98</v>
      </c>
      <c r="T4643">
        <v>1117</v>
      </c>
      <c r="U4643">
        <v>17</v>
      </c>
      <c r="V4643">
        <v>4</v>
      </c>
      <c r="W4643">
        <v>0.77928561181807521</v>
      </c>
      <c r="X4643">
        <v>57.269918517363628</v>
      </c>
      <c r="Y4643">
        <v>20.7779565980955</v>
      </c>
      <c r="Z4643">
        <v>10.464557596450154</v>
      </c>
      <c r="AA4643">
        <v>39.410964605355552</v>
      </c>
      <c r="AB4643">
        <v>35.89762249876042</v>
      </c>
      <c r="AC4643">
        <v>84.261339808401829</v>
      </c>
      <c r="AD4643">
        <v>10.546434310148625</v>
      </c>
      <c r="AE4643">
        <v>259.40807954639376</v>
      </c>
    </row>
    <row r="4644" spans="1:31" x14ac:dyDescent="0.25">
      <c r="A4644">
        <v>1833958</v>
      </c>
      <c r="B4644">
        <v>1</v>
      </c>
      <c r="C4644" t="s">
        <v>80</v>
      </c>
      <c r="D4644" t="s">
        <v>84</v>
      </c>
      <c r="E4644" t="s">
        <v>131</v>
      </c>
      <c r="F4644" t="s">
        <v>13375</v>
      </c>
      <c r="G4644" t="s">
        <v>753</v>
      </c>
      <c r="H4644" t="s">
        <v>134</v>
      </c>
      <c r="I4644" t="s">
        <v>135</v>
      </c>
      <c r="J4644" t="s">
        <v>136</v>
      </c>
      <c r="K4644" t="s">
        <v>137</v>
      </c>
      <c r="L4644" t="s">
        <v>13376</v>
      </c>
      <c r="M4644" t="s">
        <v>13377</v>
      </c>
      <c r="N4644">
        <v>0.24194444400000001</v>
      </c>
      <c r="O4644">
        <v>0</v>
      </c>
      <c r="P4644">
        <v>254</v>
      </c>
      <c r="Q4644">
        <v>0</v>
      </c>
      <c r="R4644">
        <v>0</v>
      </c>
      <c r="S4644">
        <v>0</v>
      </c>
      <c r="T4644">
        <v>11</v>
      </c>
      <c r="U4644">
        <v>0</v>
      </c>
      <c r="V4644">
        <v>0</v>
      </c>
      <c r="W4644">
        <v>0</v>
      </c>
      <c r="X4644">
        <v>12.011133447129039</v>
      </c>
      <c r="Y4644">
        <v>0</v>
      </c>
      <c r="Z4644">
        <v>0</v>
      </c>
      <c r="AA4644">
        <v>0</v>
      </c>
      <c r="AB4644">
        <v>1.4765499305769334</v>
      </c>
      <c r="AC4644">
        <v>0</v>
      </c>
      <c r="AD4644">
        <v>0</v>
      </c>
      <c r="AE4644">
        <v>13.487683377705972</v>
      </c>
    </row>
    <row r="4645" spans="1:31" x14ac:dyDescent="0.25">
      <c r="A4645">
        <v>1833959</v>
      </c>
      <c r="B4645">
        <v>1</v>
      </c>
      <c r="C4645" t="s">
        <v>81</v>
      </c>
      <c r="D4645" t="s">
        <v>120</v>
      </c>
      <c r="E4645" t="s">
        <v>154</v>
      </c>
      <c r="F4645" t="s">
        <v>11595</v>
      </c>
      <c r="G4645" t="s">
        <v>156</v>
      </c>
      <c r="H4645" t="s">
        <v>157</v>
      </c>
      <c r="I4645" t="s">
        <v>179</v>
      </c>
      <c r="J4645" t="s">
        <v>136</v>
      </c>
      <c r="K4645" t="s">
        <v>137</v>
      </c>
      <c r="L4645" t="s">
        <v>13378</v>
      </c>
      <c r="M4645" t="s">
        <v>13379</v>
      </c>
      <c r="N4645">
        <v>1.6111111000000001E-2</v>
      </c>
      <c r="O4645">
        <v>3</v>
      </c>
      <c r="P4645">
        <v>738</v>
      </c>
      <c r="Q4645">
        <v>27</v>
      </c>
      <c r="R4645">
        <v>12</v>
      </c>
      <c r="S4645">
        <v>9</v>
      </c>
      <c r="T4645">
        <v>43</v>
      </c>
      <c r="U4645">
        <v>4</v>
      </c>
      <c r="V4645">
        <v>0</v>
      </c>
      <c r="W4645">
        <v>1.684067022125E-2</v>
      </c>
      <c r="X4645">
        <v>1.5859684827937985</v>
      </c>
      <c r="Y4645">
        <v>2.9689322149356836</v>
      </c>
      <c r="Z4645">
        <v>5.6606828438666663E-2</v>
      </c>
      <c r="AA4645">
        <v>1.8562671733719387</v>
      </c>
      <c r="AB4645">
        <v>0.16075231386252783</v>
      </c>
      <c r="AC4645">
        <v>2.4378407398273496</v>
      </c>
      <c r="AD4645">
        <v>0</v>
      </c>
      <c r="AE4645">
        <v>9.0832084234512145</v>
      </c>
    </row>
    <row r="4646" spans="1:31" x14ac:dyDescent="0.25">
      <c r="A4646">
        <v>1833961</v>
      </c>
      <c r="B4646">
        <v>1</v>
      </c>
      <c r="C4646" t="s">
        <v>80</v>
      </c>
      <c r="D4646" t="s">
        <v>97</v>
      </c>
      <c r="E4646" t="s">
        <v>131</v>
      </c>
      <c r="F4646" t="s">
        <v>13183</v>
      </c>
      <c r="G4646" t="s">
        <v>150</v>
      </c>
      <c r="H4646" t="s">
        <v>134</v>
      </c>
      <c r="I4646" t="s">
        <v>135</v>
      </c>
      <c r="J4646" t="s">
        <v>136</v>
      </c>
      <c r="K4646" t="s">
        <v>151</v>
      </c>
      <c r="L4646" t="s">
        <v>13380</v>
      </c>
      <c r="M4646" t="s">
        <v>13381</v>
      </c>
      <c r="N4646">
        <v>1.288140555</v>
      </c>
      <c r="O4646">
        <v>0</v>
      </c>
      <c r="P4646">
        <v>37</v>
      </c>
      <c r="Q4646">
        <v>0</v>
      </c>
      <c r="R4646">
        <v>14</v>
      </c>
      <c r="S4646">
        <v>0</v>
      </c>
      <c r="T4646">
        <v>4</v>
      </c>
      <c r="U4646">
        <v>0</v>
      </c>
      <c r="V4646">
        <v>0</v>
      </c>
      <c r="W4646">
        <v>0</v>
      </c>
      <c r="X4646">
        <v>18.263592177416751</v>
      </c>
      <c r="Y4646">
        <v>0</v>
      </c>
      <c r="Z4646">
        <v>6.8254500570529171</v>
      </c>
      <c r="AA4646">
        <v>0</v>
      </c>
      <c r="AB4646">
        <v>2.8214063658116331</v>
      </c>
      <c r="AC4646">
        <v>0</v>
      </c>
      <c r="AD4646">
        <v>0</v>
      </c>
      <c r="AE4646">
        <v>27.910448600281299</v>
      </c>
    </row>
    <row r="4647" spans="1:31" x14ac:dyDescent="0.25">
      <c r="A4647">
        <v>1833962</v>
      </c>
      <c r="B4647">
        <v>1</v>
      </c>
      <c r="C4647" t="s">
        <v>80</v>
      </c>
      <c r="D4647" t="s">
        <v>105</v>
      </c>
      <c r="E4647" t="s">
        <v>131</v>
      </c>
      <c r="F4647" t="s">
        <v>13382</v>
      </c>
      <c r="G4647" t="s">
        <v>133</v>
      </c>
      <c r="H4647" t="s">
        <v>134</v>
      </c>
      <c r="I4647" t="s">
        <v>135</v>
      </c>
      <c r="J4647" t="s">
        <v>136</v>
      </c>
      <c r="K4647" t="s">
        <v>137</v>
      </c>
      <c r="L4647" t="s">
        <v>13383</v>
      </c>
      <c r="M4647" t="s">
        <v>13384</v>
      </c>
      <c r="N4647">
        <v>1.376944444</v>
      </c>
      <c r="O4647">
        <v>0</v>
      </c>
      <c r="P4647">
        <v>48</v>
      </c>
      <c r="Q4647">
        <v>0</v>
      </c>
      <c r="R4647">
        <v>0</v>
      </c>
      <c r="S4647">
        <v>0</v>
      </c>
      <c r="T4647">
        <v>2</v>
      </c>
      <c r="U4647">
        <v>0</v>
      </c>
      <c r="V4647">
        <v>0</v>
      </c>
      <c r="W4647">
        <v>0</v>
      </c>
      <c r="X4647">
        <v>19.581088749375585</v>
      </c>
      <c r="Y4647">
        <v>0</v>
      </c>
      <c r="Z4647">
        <v>0</v>
      </c>
      <c r="AA4647">
        <v>0</v>
      </c>
      <c r="AB4647">
        <v>3.1829003952561665</v>
      </c>
      <c r="AC4647">
        <v>0</v>
      </c>
      <c r="AD4647">
        <v>0</v>
      </c>
      <c r="AE4647">
        <v>22.763989144631751</v>
      </c>
    </row>
    <row r="4648" spans="1:31" x14ac:dyDescent="0.25">
      <c r="A4648">
        <v>1833965</v>
      </c>
      <c r="B4648">
        <v>1</v>
      </c>
      <c r="C4648" t="s">
        <v>81</v>
      </c>
      <c r="D4648" t="s">
        <v>112</v>
      </c>
      <c r="E4648" t="s">
        <v>140</v>
      </c>
      <c r="F4648" t="s">
        <v>13385</v>
      </c>
      <c r="G4648" t="s">
        <v>142</v>
      </c>
      <c r="H4648" t="s">
        <v>134</v>
      </c>
      <c r="I4648" t="s">
        <v>135</v>
      </c>
      <c r="J4648" t="s">
        <v>136</v>
      </c>
      <c r="K4648" t="s">
        <v>137</v>
      </c>
      <c r="L4648" t="s">
        <v>13386</v>
      </c>
      <c r="M4648" t="s">
        <v>13387</v>
      </c>
      <c r="N4648">
        <v>0.71305555499999995</v>
      </c>
      <c r="O4648">
        <v>0</v>
      </c>
      <c r="P4648">
        <v>1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0.11709142246013335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0.11709142246013335</v>
      </c>
    </row>
    <row r="4649" spans="1:31" x14ac:dyDescent="0.25">
      <c r="A4649">
        <v>1833969</v>
      </c>
      <c r="B4649">
        <v>1</v>
      </c>
      <c r="C4649" t="s">
        <v>80</v>
      </c>
      <c r="D4649" t="s">
        <v>107</v>
      </c>
      <c r="E4649" t="s">
        <v>131</v>
      </c>
      <c r="F4649" t="s">
        <v>13388</v>
      </c>
      <c r="G4649" t="s">
        <v>133</v>
      </c>
      <c r="H4649" t="s">
        <v>134</v>
      </c>
      <c r="I4649" t="s">
        <v>135</v>
      </c>
      <c r="J4649" t="s">
        <v>136</v>
      </c>
      <c r="K4649" t="s">
        <v>137</v>
      </c>
      <c r="L4649" t="s">
        <v>13389</v>
      </c>
      <c r="M4649" t="s">
        <v>13390</v>
      </c>
      <c r="N4649">
        <v>2.824166666</v>
      </c>
      <c r="O4649">
        <v>0</v>
      </c>
      <c r="P4649">
        <v>2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0.40502506841252495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0.40502506841252495</v>
      </c>
    </row>
    <row r="4650" spans="1:31" x14ac:dyDescent="0.25">
      <c r="A4650">
        <v>1833973</v>
      </c>
      <c r="B4650">
        <v>1</v>
      </c>
      <c r="C4650" t="s">
        <v>81</v>
      </c>
      <c r="D4650" t="s">
        <v>113</v>
      </c>
      <c r="E4650" t="s">
        <v>164</v>
      </c>
      <c r="F4650" t="s">
        <v>13391</v>
      </c>
      <c r="G4650" t="s">
        <v>225</v>
      </c>
      <c r="H4650" t="s">
        <v>157</v>
      </c>
      <c r="I4650" t="s">
        <v>135</v>
      </c>
      <c r="J4650" t="s">
        <v>136</v>
      </c>
      <c r="K4650" t="s">
        <v>151</v>
      </c>
      <c r="L4650" t="s">
        <v>13392</v>
      </c>
      <c r="M4650" t="s">
        <v>13393</v>
      </c>
      <c r="N4650">
        <v>1.2111111109999999</v>
      </c>
      <c r="O4650">
        <v>0</v>
      </c>
      <c r="P4650">
        <v>396</v>
      </c>
      <c r="Q4650">
        <v>2</v>
      </c>
      <c r="R4650">
        <v>27</v>
      </c>
      <c r="S4650">
        <v>4</v>
      </c>
      <c r="T4650">
        <v>10</v>
      </c>
      <c r="U4650">
        <v>0</v>
      </c>
      <c r="V4650">
        <v>0</v>
      </c>
      <c r="W4650">
        <v>0</v>
      </c>
      <c r="X4650">
        <v>60.806095518965186</v>
      </c>
      <c r="Y4650">
        <v>41.540523333986172</v>
      </c>
      <c r="Z4650">
        <v>28.917283307469862</v>
      </c>
      <c r="AA4650">
        <v>9.3841298387156336</v>
      </c>
      <c r="AB4650">
        <v>4.6211608997946669</v>
      </c>
      <c r="AC4650">
        <v>0</v>
      </c>
      <c r="AD4650">
        <v>0</v>
      </c>
      <c r="AE4650">
        <v>145.26919289893152</v>
      </c>
    </row>
    <row r="4651" spans="1:31" x14ac:dyDescent="0.25">
      <c r="A4651">
        <v>1833976</v>
      </c>
      <c r="B4651">
        <v>1</v>
      </c>
      <c r="C4651" t="s">
        <v>80</v>
      </c>
      <c r="D4651" t="s">
        <v>97</v>
      </c>
      <c r="E4651" t="s">
        <v>131</v>
      </c>
      <c r="F4651" t="s">
        <v>13060</v>
      </c>
      <c r="G4651" t="s">
        <v>150</v>
      </c>
      <c r="H4651" t="s">
        <v>134</v>
      </c>
      <c r="I4651" t="s">
        <v>135</v>
      </c>
      <c r="J4651" t="s">
        <v>136</v>
      </c>
      <c r="K4651" t="s">
        <v>151</v>
      </c>
      <c r="L4651" t="s">
        <v>13394</v>
      </c>
      <c r="M4651" t="s">
        <v>13395</v>
      </c>
      <c r="N4651">
        <v>3.2991397220000001</v>
      </c>
      <c r="O4651">
        <v>0</v>
      </c>
      <c r="P4651">
        <v>76</v>
      </c>
      <c r="Q4651">
        <v>0</v>
      </c>
      <c r="R4651">
        <v>9</v>
      </c>
      <c r="S4651">
        <v>0</v>
      </c>
      <c r="T4651">
        <v>11</v>
      </c>
      <c r="U4651">
        <v>0</v>
      </c>
      <c r="V4651">
        <v>0</v>
      </c>
      <c r="W4651">
        <v>0</v>
      </c>
      <c r="X4651">
        <v>82.804930425520453</v>
      </c>
      <c r="Y4651">
        <v>0</v>
      </c>
      <c r="Z4651">
        <v>15.285414373594193</v>
      </c>
      <c r="AA4651">
        <v>0</v>
      </c>
      <c r="AB4651">
        <v>80.679707544043907</v>
      </c>
      <c r="AC4651">
        <v>0</v>
      </c>
      <c r="AD4651">
        <v>0</v>
      </c>
      <c r="AE4651">
        <v>178.77005234315857</v>
      </c>
    </row>
    <row r="4652" spans="1:31" x14ac:dyDescent="0.25">
      <c r="A4652">
        <v>1833979</v>
      </c>
      <c r="B4652">
        <v>1</v>
      </c>
      <c r="C4652" t="s">
        <v>81</v>
      </c>
      <c r="D4652" t="s">
        <v>118</v>
      </c>
      <c r="E4652" t="s">
        <v>154</v>
      </c>
      <c r="F4652" t="s">
        <v>5427</v>
      </c>
      <c r="G4652" t="s">
        <v>156</v>
      </c>
      <c r="H4652" t="s">
        <v>157</v>
      </c>
      <c r="I4652" t="s">
        <v>135</v>
      </c>
      <c r="J4652" t="s">
        <v>136</v>
      </c>
      <c r="K4652" t="s">
        <v>137</v>
      </c>
      <c r="L4652" t="s">
        <v>13396</v>
      </c>
      <c r="M4652" t="s">
        <v>13397</v>
      </c>
      <c r="N4652">
        <v>4.4311111109999999</v>
      </c>
      <c r="O4652">
        <v>0</v>
      </c>
      <c r="P4652">
        <v>0</v>
      </c>
      <c r="Q4652">
        <v>24</v>
      </c>
      <c r="R4652">
        <v>38</v>
      </c>
      <c r="S4652">
        <v>4</v>
      </c>
      <c r="T4652">
        <v>3</v>
      </c>
      <c r="U4652">
        <v>0</v>
      </c>
      <c r="V4652">
        <v>0</v>
      </c>
      <c r="W4652">
        <v>0</v>
      </c>
      <c r="X4652">
        <v>0</v>
      </c>
      <c r="Y4652">
        <v>201.41517564787944</v>
      </c>
      <c r="Z4652">
        <v>226.24956454228027</v>
      </c>
      <c r="AA4652">
        <v>57.283725270028981</v>
      </c>
      <c r="AB4652">
        <v>15.732223748423001</v>
      </c>
      <c r="AC4652">
        <v>0</v>
      </c>
      <c r="AD4652">
        <v>0</v>
      </c>
      <c r="AE4652">
        <v>500.68068920861168</v>
      </c>
    </row>
    <row r="4653" spans="1:31" x14ac:dyDescent="0.25">
      <c r="A4653">
        <v>1833984</v>
      </c>
      <c r="B4653">
        <v>1</v>
      </c>
      <c r="C4653" t="s">
        <v>80</v>
      </c>
      <c r="D4653" t="s">
        <v>107</v>
      </c>
      <c r="E4653" t="s">
        <v>140</v>
      </c>
      <c r="F4653" t="s">
        <v>13398</v>
      </c>
      <c r="G4653" t="s">
        <v>213</v>
      </c>
      <c r="H4653" t="s">
        <v>134</v>
      </c>
      <c r="I4653" t="s">
        <v>135</v>
      </c>
      <c r="J4653" t="s">
        <v>136</v>
      </c>
      <c r="K4653" t="s">
        <v>137</v>
      </c>
      <c r="L4653" t="s">
        <v>13399</v>
      </c>
      <c r="M4653" t="s">
        <v>13400</v>
      </c>
      <c r="N4653">
        <v>8.6449999999999996</v>
      </c>
      <c r="O4653">
        <v>0</v>
      </c>
      <c r="P4653">
        <v>1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3.7927298233333337E-3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3.7927298233333337E-3</v>
      </c>
    </row>
    <row r="4654" spans="1:31" x14ac:dyDescent="0.25">
      <c r="A4654">
        <v>1833985</v>
      </c>
      <c r="B4654">
        <v>1</v>
      </c>
      <c r="C4654" t="s">
        <v>80</v>
      </c>
      <c r="D4654" t="s">
        <v>96</v>
      </c>
      <c r="E4654" t="s">
        <v>140</v>
      </c>
      <c r="F4654" t="s">
        <v>13401</v>
      </c>
      <c r="G4654" t="s">
        <v>142</v>
      </c>
      <c r="H4654" t="s">
        <v>134</v>
      </c>
      <c r="I4654" t="s">
        <v>135</v>
      </c>
      <c r="J4654" t="s">
        <v>136</v>
      </c>
      <c r="K4654" t="s">
        <v>137</v>
      </c>
      <c r="L4654" t="s">
        <v>13402</v>
      </c>
      <c r="M4654" t="s">
        <v>13403</v>
      </c>
      <c r="N4654">
        <v>1.257777777</v>
      </c>
      <c r="O4654">
        <v>0</v>
      </c>
      <c r="P4654">
        <v>2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3.5688047304308329E-2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3.5688047304308329E-2</v>
      </c>
    </row>
    <row r="4655" spans="1:31" x14ac:dyDescent="0.25">
      <c r="A4655">
        <v>1833987</v>
      </c>
      <c r="B4655">
        <v>1</v>
      </c>
      <c r="C4655" t="s">
        <v>80</v>
      </c>
      <c r="D4655" t="s">
        <v>103</v>
      </c>
      <c r="E4655" t="s">
        <v>268</v>
      </c>
      <c r="F4655" t="s">
        <v>12951</v>
      </c>
      <c r="G4655" t="s">
        <v>156</v>
      </c>
      <c r="H4655" t="s">
        <v>157</v>
      </c>
      <c r="I4655" t="s">
        <v>179</v>
      </c>
      <c r="J4655" t="s">
        <v>136</v>
      </c>
      <c r="K4655" t="s">
        <v>137</v>
      </c>
      <c r="L4655" t="s">
        <v>13404</v>
      </c>
      <c r="M4655" t="s">
        <v>13405</v>
      </c>
      <c r="N4655">
        <v>3.4023055000000003E-2</v>
      </c>
      <c r="O4655">
        <v>20</v>
      </c>
      <c r="P4655">
        <v>5301</v>
      </c>
      <c r="Q4655">
        <v>59</v>
      </c>
      <c r="R4655">
        <v>557</v>
      </c>
      <c r="S4655">
        <v>98</v>
      </c>
      <c r="T4655">
        <v>1117</v>
      </c>
      <c r="U4655">
        <v>17</v>
      </c>
      <c r="V4655">
        <v>4</v>
      </c>
      <c r="W4655">
        <v>0.4634267886354333</v>
      </c>
      <c r="X4655">
        <v>34.057358181599348</v>
      </c>
      <c r="Y4655">
        <v>12.598652082213624</v>
      </c>
      <c r="Z4655">
        <v>6.3756189309316982</v>
      </c>
      <c r="AA4655">
        <v>24.157907866636929</v>
      </c>
      <c r="AB4655">
        <v>21.829303530758487</v>
      </c>
      <c r="AC4655">
        <v>52.709160786295016</v>
      </c>
      <c r="AD4655">
        <v>6.7042195908543336</v>
      </c>
      <c r="AE4655">
        <v>158.89564775792485</v>
      </c>
    </row>
    <row r="4656" spans="1:31" x14ac:dyDescent="0.25">
      <c r="A4656">
        <v>1833988</v>
      </c>
      <c r="B4656">
        <v>1</v>
      </c>
      <c r="C4656" t="s">
        <v>80</v>
      </c>
      <c r="D4656" t="s">
        <v>107</v>
      </c>
      <c r="E4656" t="s">
        <v>140</v>
      </c>
      <c r="F4656" t="s">
        <v>13406</v>
      </c>
      <c r="G4656" t="s">
        <v>242</v>
      </c>
      <c r="H4656" t="s">
        <v>134</v>
      </c>
      <c r="I4656" t="s">
        <v>135</v>
      </c>
      <c r="J4656" t="s">
        <v>136</v>
      </c>
      <c r="K4656" t="s">
        <v>137</v>
      </c>
      <c r="L4656" t="s">
        <v>13407</v>
      </c>
      <c r="M4656" t="s">
        <v>13408</v>
      </c>
      <c r="N4656">
        <v>1.740277777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1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16.156813144420802</v>
      </c>
      <c r="AC4656">
        <v>0</v>
      </c>
      <c r="AD4656">
        <v>0</v>
      </c>
      <c r="AE4656">
        <v>16.156813144420802</v>
      </c>
    </row>
    <row r="4657" spans="1:31" x14ac:dyDescent="0.25">
      <c r="A4657">
        <v>1833989</v>
      </c>
      <c r="B4657">
        <v>1</v>
      </c>
      <c r="C4657" t="s">
        <v>80</v>
      </c>
      <c r="D4657" t="s">
        <v>96</v>
      </c>
      <c r="E4657" t="s">
        <v>140</v>
      </c>
      <c r="F4657" t="s">
        <v>13409</v>
      </c>
      <c r="G4657" t="s">
        <v>213</v>
      </c>
      <c r="H4657" t="s">
        <v>134</v>
      </c>
      <c r="I4657" t="s">
        <v>135</v>
      </c>
      <c r="J4657" t="s">
        <v>136</v>
      </c>
      <c r="K4657" t="s">
        <v>137</v>
      </c>
      <c r="L4657" t="s">
        <v>13410</v>
      </c>
      <c r="M4657" t="s">
        <v>13411</v>
      </c>
      <c r="N4657">
        <v>4.8913888879999998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1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12.493916735527627</v>
      </c>
      <c r="AC4657">
        <v>0</v>
      </c>
      <c r="AD4657">
        <v>0</v>
      </c>
      <c r="AE4657">
        <v>12.493916735527627</v>
      </c>
    </row>
    <row r="4658" spans="1:31" x14ac:dyDescent="0.25">
      <c r="A4658">
        <v>1833993</v>
      </c>
      <c r="B4658">
        <v>1</v>
      </c>
      <c r="C4658" t="s">
        <v>80</v>
      </c>
      <c r="D4658" t="s">
        <v>103</v>
      </c>
      <c r="E4658" t="s">
        <v>140</v>
      </c>
      <c r="F4658" t="s">
        <v>13412</v>
      </c>
      <c r="G4658" t="s">
        <v>142</v>
      </c>
      <c r="H4658" t="s">
        <v>134</v>
      </c>
      <c r="I4658" t="s">
        <v>135</v>
      </c>
      <c r="J4658" t="s">
        <v>136</v>
      </c>
      <c r="K4658" t="s">
        <v>137</v>
      </c>
      <c r="L4658" t="s">
        <v>13413</v>
      </c>
      <c r="M4658" t="s">
        <v>13414</v>
      </c>
      <c r="N4658">
        <v>0.65166666600000001</v>
      </c>
      <c r="O4658">
        <v>0</v>
      </c>
      <c r="P4658">
        <v>1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3.6129249558050004E-2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3.6129249558050004E-2</v>
      </c>
    </row>
    <row r="4659" spans="1:31" x14ac:dyDescent="0.25">
      <c r="A4659">
        <v>1833996</v>
      </c>
      <c r="B4659">
        <v>1</v>
      </c>
      <c r="C4659" t="s">
        <v>81</v>
      </c>
      <c r="D4659" t="s">
        <v>128</v>
      </c>
      <c r="E4659" t="s">
        <v>140</v>
      </c>
      <c r="F4659" t="s">
        <v>13415</v>
      </c>
      <c r="G4659" t="s">
        <v>213</v>
      </c>
      <c r="H4659" t="s">
        <v>134</v>
      </c>
      <c r="I4659" t="s">
        <v>135</v>
      </c>
      <c r="J4659" t="s">
        <v>136</v>
      </c>
      <c r="K4659" t="s">
        <v>137</v>
      </c>
      <c r="L4659" t="s">
        <v>13416</v>
      </c>
      <c r="M4659" t="s">
        <v>13417</v>
      </c>
      <c r="N4659">
        <v>2.4097222220000001</v>
      </c>
      <c r="O4659">
        <v>0</v>
      </c>
      <c r="P4659">
        <v>4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4.1397976516421258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4.1397976516421258</v>
      </c>
    </row>
    <row r="4660" spans="1:31" x14ac:dyDescent="0.25">
      <c r="A4660">
        <v>1833999</v>
      </c>
      <c r="B4660">
        <v>1</v>
      </c>
      <c r="C4660" t="s">
        <v>80</v>
      </c>
      <c r="D4660" t="s">
        <v>97</v>
      </c>
      <c r="E4660" t="s">
        <v>140</v>
      </c>
      <c r="F4660" t="s">
        <v>13418</v>
      </c>
      <c r="G4660" t="s">
        <v>142</v>
      </c>
      <c r="H4660" t="s">
        <v>134</v>
      </c>
      <c r="I4660" t="s">
        <v>135</v>
      </c>
      <c r="J4660" t="s">
        <v>136</v>
      </c>
      <c r="K4660" t="s">
        <v>137</v>
      </c>
      <c r="L4660" t="s">
        <v>13419</v>
      </c>
      <c r="M4660" t="s">
        <v>13420</v>
      </c>
      <c r="N4660">
        <v>0.98666666599999997</v>
      </c>
      <c r="O4660">
        <v>0</v>
      </c>
      <c r="P4660">
        <v>2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0.46485884304570002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0.46485884304570002</v>
      </c>
    </row>
    <row r="4661" spans="1:31" x14ac:dyDescent="0.25">
      <c r="A4661">
        <v>1834001</v>
      </c>
      <c r="B4661">
        <v>1</v>
      </c>
      <c r="C4661" t="s">
        <v>80</v>
      </c>
      <c r="D4661" t="s">
        <v>107</v>
      </c>
      <c r="E4661" t="s">
        <v>140</v>
      </c>
      <c r="F4661" t="s">
        <v>11424</v>
      </c>
      <c r="G4661" t="s">
        <v>242</v>
      </c>
      <c r="H4661" t="s">
        <v>134</v>
      </c>
      <c r="I4661" t="s">
        <v>135</v>
      </c>
      <c r="J4661" t="s">
        <v>136</v>
      </c>
      <c r="K4661" t="s">
        <v>137</v>
      </c>
      <c r="L4661" t="s">
        <v>13421</v>
      </c>
      <c r="M4661" t="s">
        <v>13422</v>
      </c>
      <c r="N4661">
        <v>1.0080555550000001</v>
      </c>
      <c r="O4661">
        <v>0</v>
      </c>
      <c r="P4661">
        <v>1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0.16774165974930835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0.16774165974930835</v>
      </c>
    </row>
    <row r="4662" spans="1:31" x14ac:dyDescent="0.25">
      <c r="A4662">
        <v>1834005</v>
      </c>
      <c r="B4662">
        <v>1</v>
      </c>
      <c r="C4662" t="s">
        <v>80</v>
      </c>
      <c r="D4662" t="s">
        <v>103</v>
      </c>
      <c r="E4662" t="s">
        <v>164</v>
      </c>
      <c r="F4662" t="s">
        <v>300</v>
      </c>
      <c r="G4662" t="s">
        <v>156</v>
      </c>
      <c r="H4662" t="s">
        <v>157</v>
      </c>
      <c r="I4662" t="s">
        <v>135</v>
      </c>
      <c r="J4662" t="s">
        <v>136</v>
      </c>
      <c r="K4662" t="s">
        <v>137</v>
      </c>
      <c r="L4662" t="s">
        <v>13423</v>
      </c>
      <c r="M4662" t="s">
        <v>13424</v>
      </c>
      <c r="N4662">
        <v>0.28333333300000002</v>
      </c>
      <c r="O4662">
        <v>17</v>
      </c>
      <c r="P4662">
        <v>2351</v>
      </c>
      <c r="Q4662">
        <v>30</v>
      </c>
      <c r="R4662">
        <v>174</v>
      </c>
      <c r="S4662">
        <v>53</v>
      </c>
      <c r="T4662">
        <v>419</v>
      </c>
      <c r="U4662">
        <v>5</v>
      </c>
      <c r="V4662">
        <v>1</v>
      </c>
      <c r="W4662">
        <v>3.6342422028899994</v>
      </c>
      <c r="X4662">
        <v>120.26260854068857</v>
      </c>
      <c r="Y4662">
        <v>33.743900654201418</v>
      </c>
      <c r="Z4662">
        <v>15.279895604733079</v>
      </c>
      <c r="AA4662">
        <v>90.344049934970769</v>
      </c>
      <c r="AB4662">
        <v>63.269805672180766</v>
      </c>
      <c r="AC4662">
        <v>106.958557958065</v>
      </c>
      <c r="AD4662">
        <v>6.3767808272185</v>
      </c>
      <c r="AE4662">
        <v>439.86984139494808</v>
      </c>
    </row>
    <row r="4663" spans="1:31" x14ac:dyDescent="0.25">
      <c r="A4663">
        <v>1834009</v>
      </c>
      <c r="B4663">
        <v>1</v>
      </c>
      <c r="C4663" t="s">
        <v>81</v>
      </c>
      <c r="D4663" t="s">
        <v>120</v>
      </c>
      <c r="E4663" t="s">
        <v>131</v>
      </c>
      <c r="F4663" t="s">
        <v>13425</v>
      </c>
      <c r="G4663" t="s">
        <v>133</v>
      </c>
      <c r="H4663" t="s">
        <v>134</v>
      </c>
      <c r="I4663" t="s">
        <v>135</v>
      </c>
      <c r="J4663" t="s">
        <v>136</v>
      </c>
      <c r="K4663" t="s">
        <v>137</v>
      </c>
      <c r="L4663" t="s">
        <v>13426</v>
      </c>
      <c r="M4663" t="s">
        <v>13427</v>
      </c>
      <c r="N4663">
        <v>1.2536111109999999</v>
      </c>
      <c r="O4663">
        <v>0</v>
      </c>
      <c r="P4663">
        <v>8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0.71386807915897532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0.71386807915897532</v>
      </c>
    </row>
    <row r="4664" spans="1:31" x14ac:dyDescent="0.25">
      <c r="A4664">
        <v>1834012</v>
      </c>
      <c r="B4664">
        <v>1</v>
      </c>
      <c r="C4664" t="s">
        <v>81</v>
      </c>
      <c r="D4664" t="s">
        <v>113</v>
      </c>
      <c r="E4664" t="s">
        <v>140</v>
      </c>
      <c r="F4664" t="s">
        <v>13428</v>
      </c>
      <c r="G4664" t="s">
        <v>246</v>
      </c>
      <c r="H4664" t="s">
        <v>134</v>
      </c>
      <c r="I4664" t="s">
        <v>135</v>
      </c>
      <c r="J4664" t="s">
        <v>136</v>
      </c>
      <c r="K4664" t="s">
        <v>137</v>
      </c>
      <c r="L4664" t="s">
        <v>13429</v>
      </c>
      <c r="M4664" t="s">
        <v>13430</v>
      </c>
      <c r="N4664">
        <v>1.2169444439999999</v>
      </c>
      <c r="O4664">
        <v>0</v>
      </c>
      <c r="P4664">
        <v>3</v>
      </c>
      <c r="Q4664">
        <v>0</v>
      </c>
      <c r="R4664">
        <v>0</v>
      </c>
      <c r="S4664">
        <v>0</v>
      </c>
      <c r="T4664">
        <v>2</v>
      </c>
      <c r="U4664">
        <v>0</v>
      </c>
      <c r="V4664">
        <v>0</v>
      </c>
      <c r="W4664">
        <v>0</v>
      </c>
      <c r="X4664">
        <v>0.61006170516113334</v>
      </c>
      <c r="Y4664">
        <v>0</v>
      </c>
      <c r="Z4664">
        <v>0</v>
      </c>
      <c r="AA4664">
        <v>0</v>
      </c>
      <c r="AB4664">
        <v>4.2279449632894508</v>
      </c>
      <c r="AC4664">
        <v>0</v>
      </c>
      <c r="AD4664">
        <v>0</v>
      </c>
      <c r="AE4664">
        <v>4.8380066684505838</v>
      </c>
    </row>
    <row r="4665" spans="1:31" x14ac:dyDescent="0.25">
      <c r="A4665">
        <v>1834014</v>
      </c>
      <c r="B4665">
        <v>1</v>
      </c>
      <c r="C4665" t="s">
        <v>81</v>
      </c>
      <c r="D4665" t="s">
        <v>123</v>
      </c>
      <c r="E4665" t="s">
        <v>164</v>
      </c>
      <c r="F4665" t="s">
        <v>12033</v>
      </c>
      <c r="G4665" t="s">
        <v>156</v>
      </c>
      <c r="H4665" t="s">
        <v>157</v>
      </c>
      <c r="I4665" t="s">
        <v>135</v>
      </c>
      <c r="J4665" t="s">
        <v>136</v>
      </c>
      <c r="K4665" t="s">
        <v>137</v>
      </c>
      <c r="L4665" t="s">
        <v>13431</v>
      </c>
      <c r="M4665" t="s">
        <v>13432</v>
      </c>
      <c r="N4665">
        <v>2.6061111110000001</v>
      </c>
      <c r="O4665">
        <v>3</v>
      </c>
      <c r="P4665">
        <v>531</v>
      </c>
      <c r="Q4665">
        <v>231</v>
      </c>
      <c r="R4665">
        <v>97</v>
      </c>
      <c r="S4665">
        <v>16</v>
      </c>
      <c r="T4665">
        <v>50</v>
      </c>
      <c r="U4665">
        <v>0</v>
      </c>
      <c r="V4665">
        <v>0</v>
      </c>
      <c r="W4665">
        <v>85.806314884890355</v>
      </c>
      <c r="X4665">
        <v>335.0554829741165</v>
      </c>
      <c r="Y4665">
        <v>1331.7187160324161</v>
      </c>
      <c r="Z4665">
        <v>636.13042960886048</v>
      </c>
      <c r="AA4665">
        <v>157.85804923187942</v>
      </c>
      <c r="AB4665">
        <v>206.04983532595222</v>
      </c>
      <c r="AC4665">
        <v>0</v>
      </c>
      <c r="AD4665">
        <v>0</v>
      </c>
      <c r="AE4665">
        <v>2752.618828058115</v>
      </c>
    </row>
    <row r="4666" spans="1:31" x14ac:dyDescent="0.25">
      <c r="A4666">
        <v>1834015</v>
      </c>
      <c r="B4666">
        <v>1</v>
      </c>
      <c r="C4666" t="s">
        <v>81</v>
      </c>
      <c r="D4666" t="s">
        <v>112</v>
      </c>
      <c r="E4666" t="s">
        <v>140</v>
      </c>
      <c r="F4666" t="s">
        <v>13433</v>
      </c>
      <c r="G4666" t="s">
        <v>142</v>
      </c>
      <c r="H4666" t="s">
        <v>134</v>
      </c>
      <c r="I4666" t="s">
        <v>135</v>
      </c>
      <c r="J4666" t="s">
        <v>136</v>
      </c>
      <c r="K4666" t="s">
        <v>137</v>
      </c>
      <c r="L4666" t="s">
        <v>13434</v>
      </c>
      <c r="M4666" t="s">
        <v>13435</v>
      </c>
      <c r="N4666">
        <v>2.8530555550000001</v>
      </c>
      <c r="O4666">
        <v>0</v>
      </c>
      <c r="P4666">
        <v>5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2.1264779390438746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2.1264779390438746</v>
      </c>
    </row>
    <row r="4667" spans="1:31" x14ac:dyDescent="0.25">
      <c r="A4667">
        <v>1834020</v>
      </c>
      <c r="B4667">
        <v>1</v>
      </c>
      <c r="C4667" t="s">
        <v>80</v>
      </c>
      <c r="D4667" t="s">
        <v>111</v>
      </c>
      <c r="E4667" t="s">
        <v>140</v>
      </c>
      <c r="F4667" t="s">
        <v>13436</v>
      </c>
      <c r="G4667" t="s">
        <v>213</v>
      </c>
      <c r="H4667" t="s">
        <v>134</v>
      </c>
      <c r="I4667" t="s">
        <v>135</v>
      </c>
      <c r="J4667" t="s">
        <v>136</v>
      </c>
      <c r="K4667" t="s">
        <v>137</v>
      </c>
      <c r="L4667" t="s">
        <v>13437</v>
      </c>
      <c r="M4667" t="s">
        <v>13438</v>
      </c>
      <c r="N4667">
        <v>4.4883333329999999</v>
      </c>
      <c r="O4667">
        <v>0</v>
      </c>
      <c r="P4667">
        <v>6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6.698159960669801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6.698159960669801</v>
      </c>
    </row>
    <row r="4668" spans="1:31" x14ac:dyDescent="0.25">
      <c r="A4668">
        <v>1834024</v>
      </c>
      <c r="B4668">
        <v>1</v>
      </c>
      <c r="C4668" t="s">
        <v>80</v>
      </c>
      <c r="D4668" t="s">
        <v>96</v>
      </c>
      <c r="E4668" t="s">
        <v>140</v>
      </c>
      <c r="F4668" t="s">
        <v>13439</v>
      </c>
      <c r="G4668" t="s">
        <v>142</v>
      </c>
      <c r="H4668" t="s">
        <v>134</v>
      </c>
      <c r="I4668" t="s">
        <v>135</v>
      </c>
      <c r="J4668" t="s">
        <v>136</v>
      </c>
      <c r="K4668" t="s">
        <v>137</v>
      </c>
      <c r="L4668" t="s">
        <v>13440</v>
      </c>
      <c r="M4668" t="s">
        <v>13441</v>
      </c>
      <c r="N4668">
        <v>6.2725</v>
      </c>
      <c r="O4668">
        <v>0</v>
      </c>
      <c r="P4668">
        <v>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0.54774848864428338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0.54774848864428338</v>
      </c>
    </row>
    <row r="4669" spans="1:31" x14ac:dyDescent="0.25">
      <c r="A4669">
        <v>1834025</v>
      </c>
      <c r="B4669">
        <v>1</v>
      </c>
      <c r="C4669" t="s">
        <v>81</v>
      </c>
      <c r="D4669" t="s">
        <v>115</v>
      </c>
      <c r="E4669" t="s">
        <v>131</v>
      </c>
      <c r="F4669" t="s">
        <v>13442</v>
      </c>
      <c r="G4669" t="s">
        <v>189</v>
      </c>
      <c r="H4669" t="s">
        <v>134</v>
      </c>
      <c r="I4669" t="s">
        <v>135</v>
      </c>
      <c r="J4669" t="s">
        <v>136</v>
      </c>
      <c r="K4669" t="s">
        <v>137</v>
      </c>
      <c r="L4669" t="s">
        <v>13443</v>
      </c>
      <c r="M4669" t="s">
        <v>13444</v>
      </c>
      <c r="N4669">
        <v>2.119444444</v>
      </c>
      <c r="O4669">
        <v>0</v>
      </c>
      <c r="P4669">
        <v>16</v>
      </c>
      <c r="Q4669">
        <v>0</v>
      </c>
      <c r="R4669">
        <v>2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9.704462719856398</v>
      </c>
      <c r="Y4669">
        <v>0</v>
      </c>
      <c r="Z4669">
        <v>2.068054185813458</v>
      </c>
      <c r="AA4669">
        <v>0</v>
      </c>
      <c r="AB4669">
        <v>0</v>
      </c>
      <c r="AC4669">
        <v>0</v>
      </c>
      <c r="AD4669">
        <v>0</v>
      </c>
      <c r="AE4669">
        <v>11.772516905669857</v>
      </c>
    </row>
    <row r="4670" spans="1:31" x14ac:dyDescent="0.25">
      <c r="A4670">
        <v>1834028</v>
      </c>
      <c r="B4670">
        <v>1</v>
      </c>
      <c r="C4670" t="s">
        <v>81</v>
      </c>
      <c r="D4670" t="s">
        <v>127</v>
      </c>
      <c r="E4670" t="s">
        <v>154</v>
      </c>
      <c r="F4670" t="s">
        <v>13445</v>
      </c>
      <c r="G4670" t="s">
        <v>175</v>
      </c>
      <c r="H4670" t="s">
        <v>157</v>
      </c>
      <c r="I4670" t="s">
        <v>135</v>
      </c>
      <c r="J4670" t="s">
        <v>136</v>
      </c>
      <c r="K4670" t="s">
        <v>137</v>
      </c>
      <c r="L4670" t="s">
        <v>13446</v>
      </c>
      <c r="M4670" t="s">
        <v>13447</v>
      </c>
      <c r="N4670">
        <v>5.6863888879999998</v>
      </c>
      <c r="O4670">
        <v>0</v>
      </c>
      <c r="P4670">
        <v>52</v>
      </c>
      <c r="Q4670">
        <v>0</v>
      </c>
      <c r="R4670">
        <v>9</v>
      </c>
      <c r="S4670">
        <v>0</v>
      </c>
      <c r="T4670">
        <v>9</v>
      </c>
      <c r="U4670">
        <v>0</v>
      </c>
      <c r="V4670">
        <v>0</v>
      </c>
      <c r="W4670">
        <v>0</v>
      </c>
      <c r="X4670">
        <v>65.473416354902994</v>
      </c>
      <c r="Y4670">
        <v>0</v>
      </c>
      <c r="Z4670">
        <v>13.702464228411703</v>
      </c>
      <c r="AA4670">
        <v>0</v>
      </c>
      <c r="AB4670">
        <v>11.047219157701404</v>
      </c>
      <c r="AC4670">
        <v>0</v>
      </c>
      <c r="AD4670">
        <v>0</v>
      </c>
      <c r="AE4670">
        <v>90.2230997410161</v>
      </c>
    </row>
    <row r="4671" spans="1:31" x14ac:dyDescent="0.25">
      <c r="A4671">
        <v>1834031</v>
      </c>
      <c r="B4671">
        <v>1</v>
      </c>
      <c r="C4671" t="s">
        <v>80</v>
      </c>
      <c r="D4671" t="s">
        <v>104</v>
      </c>
      <c r="E4671" t="s">
        <v>140</v>
      </c>
      <c r="F4671" t="s">
        <v>13448</v>
      </c>
      <c r="G4671" t="s">
        <v>142</v>
      </c>
      <c r="H4671" t="s">
        <v>134</v>
      </c>
      <c r="I4671" t="s">
        <v>135</v>
      </c>
      <c r="J4671" t="s">
        <v>136</v>
      </c>
      <c r="K4671" t="s">
        <v>137</v>
      </c>
      <c r="L4671" t="s">
        <v>13449</v>
      </c>
      <c r="M4671" t="s">
        <v>13450</v>
      </c>
      <c r="N4671">
        <v>6.4727777770000001</v>
      </c>
      <c r="O4671">
        <v>0</v>
      </c>
      <c r="P4671">
        <v>1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2.40692811848445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2.40692811848445</v>
      </c>
    </row>
    <row r="4672" spans="1:31" x14ac:dyDescent="0.25">
      <c r="A4672">
        <v>1834032</v>
      </c>
      <c r="B4672">
        <v>1</v>
      </c>
      <c r="C4672" t="s">
        <v>80</v>
      </c>
      <c r="D4672" t="s">
        <v>105</v>
      </c>
      <c r="E4672" t="s">
        <v>154</v>
      </c>
      <c r="F4672" t="s">
        <v>13451</v>
      </c>
      <c r="G4672" t="s">
        <v>242</v>
      </c>
      <c r="H4672" t="s">
        <v>157</v>
      </c>
      <c r="I4672" t="s">
        <v>135</v>
      </c>
      <c r="J4672" t="s">
        <v>3</v>
      </c>
      <c r="K4672" t="s">
        <v>137</v>
      </c>
      <c r="L4672" t="s">
        <v>13452</v>
      </c>
      <c r="M4672" t="s">
        <v>13453</v>
      </c>
      <c r="N4672">
        <v>0.79611111099999998</v>
      </c>
      <c r="O4672">
        <v>0</v>
      </c>
      <c r="P4672">
        <v>285</v>
      </c>
      <c r="Q4672">
        <v>0</v>
      </c>
      <c r="R4672">
        <v>1</v>
      </c>
      <c r="S4672">
        <v>0</v>
      </c>
      <c r="T4672">
        <v>13</v>
      </c>
      <c r="U4672">
        <v>0</v>
      </c>
      <c r="V4672">
        <v>0</v>
      </c>
      <c r="W4672">
        <v>0</v>
      </c>
      <c r="X4672">
        <v>53.933038871576926</v>
      </c>
      <c r="Y4672">
        <v>0</v>
      </c>
      <c r="Z4672">
        <v>0.8188043132142</v>
      </c>
      <c r="AA4672">
        <v>0</v>
      </c>
      <c r="AB4672">
        <v>15.259934840179556</v>
      </c>
      <c r="AC4672">
        <v>0</v>
      </c>
      <c r="AD4672">
        <v>0</v>
      </c>
      <c r="AE4672">
        <v>70.011778024970681</v>
      </c>
    </row>
    <row r="4673" spans="1:31" x14ac:dyDescent="0.25">
      <c r="A4673">
        <v>1834033</v>
      </c>
      <c r="B4673">
        <v>1</v>
      </c>
      <c r="C4673" t="s">
        <v>80</v>
      </c>
      <c r="D4673" t="s">
        <v>97</v>
      </c>
      <c r="E4673" t="s">
        <v>131</v>
      </c>
      <c r="F4673" t="s">
        <v>13454</v>
      </c>
      <c r="G4673" t="s">
        <v>150</v>
      </c>
      <c r="H4673" t="s">
        <v>134</v>
      </c>
      <c r="I4673" t="s">
        <v>135</v>
      </c>
      <c r="J4673" t="s">
        <v>136</v>
      </c>
      <c r="K4673" t="s">
        <v>151</v>
      </c>
      <c r="L4673" t="s">
        <v>13455</v>
      </c>
      <c r="M4673" t="s">
        <v>13456</v>
      </c>
      <c r="N4673">
        <v>1.919166666</v>
      </c>
      <c r="O4673">
        <v>0</v>
      </c>
      <c r="P4673">
        <v>24</v>
      </c>
      <c r="Q4673">
        <v>0</v>
      </c>
      <c r="R4673">
        <v>10</v>
      </c>
      <c r="S4673">
        <v>0</v>
      </c>
      <c r="T4673">
        <v>9</v>
      </c>
      <c r="U4673">
        <v>0</v>
      </c>
      <c r="V4673">
        <v>0</v>
      </c>
      <c r="W4673">
        <v>0</v>
      </c>
      <c r="X4673">
        <v>16.342388875848751</v>
      </c>
      <c r="Y4673">
        <v>0</v>
      </c>
      <c r="Z4673">
        <v>7.9412616273200083</v>
      </c>
      <c r="AA4673">
        <v>0</v>
      </c>
      <c r="AB4673">
        <v>12.27015992588267</v>
      </c>
      <c r="AC4673">
        <v>0</v>
      </c>
      <c r="AD4673">
        <v>0</v>
      </c>
      <c r="AE4673">
        <v>36.553810429051424</v>
      </c>
    </row>
    <row r="4674" spans="1:31" x14ac:dyDescent="0.25">
      <c r="A4674">
        <v>1834037</v>
      </c>
      <c r="B4674">
        <v>1</v>
      </c>
      <c r="C4674" t="s">
        <v>81</v>
      </c>
      <c r="D4674" t="s">
        <v>123</v>
      </c>
      <c r="E4674" t="s">
        <v>140</v>
      </c>
      <c r="F4674" t="s">
        <v>13457</v>
      </c>
      <c r="G4674" t="s">
        <v>142</v>
      </c>
      <c r="H4674" t="s">
        <v>134</v>
      </c>
      <c r="I4674" t="s">
        <v>135</v>
      </c>
      <c r="J4674" t="s">
        <v>136</v>
      </c>
      <c r="K4674" t="s">
        <v>137</v>
      </c>
      <c r="L4674" t="s">
        <v>13458</v>
      </c>
      <c r="M4674" t="s">
        <v>13459</v>
      </c>
      <c r="N4674">
        <v>2.398055555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0.38251186697307499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0.38251186697307499</v>
      </c>
    </row>
    <row r="4675" spans="1:31" x14ac:dyDescent="0.25">
      <c r="A4675">
        <v>1834038</v>
      </c>
      <c r="B4675">
        <v>1</v>
      </c>
      <c r="C4675" t="s">
        <v>80</v>
      </c>
      <c r="D4675" t="s">
        <v>96</v>
      </c>
      <c r="E4675" t="s">
        <v>140</v>
      </c>
      <c r="F4675" t="s">
        <v>13460</v>
      </c>
      <c r="G4675" t="s">
        <v>246</v>
      </c>
      <c r="H4675" t="s">
        <v>134</v>
      </c>
      <c r="I4675" t="s">
        <v>135</v>
      </c>
      <c r="J4675" t="s">
        <v>136</v>
      </c>
      <c r="K4675" t="s">
        <v>137</v>
      </c>
      <c r="L4675" t="s">
        <v>13461</v>
      </c>
      <c r="M4675" t="s">
        <v>13462</v>
      </c>
      <c r="N4675">
        <v>4.8116666659999998</v>
      </c>
      <c r="O4675">
        <v>0</v>
      </c>
      <c r="P4675">
        <v>4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7.4941151811684827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7.4941151811684827</v>
      </c>
    </row>
    <row r="4676" spans="1:31" x14ac:dyDescent="0.25">
      <c r="A4676">
        <v>1834040</v>
      </c>
      <c r="B4676">
        <v>1</v>
      </c>
      <c r="C4676" t="s">
        <v>81</v>
      </c>
      <c r="D4676" t="s">
        <v>115</v>
      </c>
      <c r="E4676" t="s">
        <v>140</v>
      </c>
      <c r="F4676" t="s">
        <v>13463</v>
      </c>
      <c r="G4676" t="s">
        <v>142</v>
      </c>
      <c r="H4676" t="s">
        <v>134</v>
      </c>
      <c r="I4676" t="s">
        <v>135</v>
      </c>
      <c r="J4676" t="s">
        <v>136</v>
      </c>
      <c r="K4676" t="s">
        <v>137</v>
      </c>
      <c r="L4676" t="s">
        <v>13464</v>
      </c>
      <c r="M4676" t="s">
        <v>13465</v>
      </c>
      <c r="N4676">
        <v>3.460555555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0.37834919367933334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0.37834919367933334</v>
      </c>
    </row>
    <row r="4677" spans="1:31" x14ac:dyDescent="0.25">
      <c r="A4677">
        <v>1834042</v>
      </c>
      <c r="B4677">
        <v>1</v>
      </c>
      <c r="C4677" t="s">
        <v>81</v>
      </c>
      <c r="D4677" t="s">
        <v>128</v>
      </c>
      <c r="E4677" t="s">
        <v>164</v>
      </c>
      <c r="F4677" t="s">
        <v>1464</v>
      </c>
      <c r="G4677" t="s">
        <v>156</v>
      </c>
      <c r="H4677" t="s">
        <v>157</v>
      </c>
      <c r="I4677" t="s">
        <v>135</v>
      </c>
      <c r="J4677" t="s">
        <v>136</v>
      </c>
      <c r="K4677" t="s">
        <v>137</v>
      </c>
      <c r="L4677" t="s">
        <v>13466</v>
      </c>
      <c r="M4677" t="s">
        <v>13467</v>
      </c>
      <c r="N4677">
        <v>0.15944444399999999</v>
      </c>
      <c r="O4677">
        <v>1</v>
      </c>
      <c r="P4677">
        <v>553</v>
      </c>
      <c r="Q4677">
        <v>2</v>
      </c>
      <c r="R4677">
        <v>3</v>
      </c>
      <c r="S4677">
        <v>3</v>
      </c>
      <c r="T4677">
        <v>38</v>
      </c>
      <c r="U4677">
        <v>0</v>
      </c>
      <c r="V4677">
        <v>0</v>
      </c>
      <c r="W4677">
        <v>3.9913717669000003E-2</v>
      </c>
      <c r="X4677">
        <v>10.594126411958946</v>
      </c>
      <c r="Y4677">
        <v>0.80177637624653331</v>
      </c>
      <c r="Z4677">
        <v>5.2991805849499994E-2</v>
      </c>
      <c r="AA4677">
        <v>4.6278461396148334</v>
      </c>
      <c r="AB4677">
        <v>4.1234574834042332</v>
      </c>
      <c r="AC4677">
        <v>0</v>
      </c>
      <c r="AD4677">
        <v>0</v>
      </c>
      <c r="AE4677">
        <v>20.240111934743044</v>
      </c>
    </row>
    <row r="4678" spans="1:31" x14ac:dyDescent="0.25">
      <c r="A4678">
        <v>1834043</v>
      </c>
      <c r="B4678">
        <v>1</v>
      </c>
      <c r="C4678" t="s">
        <v>80</v>
      </c>
      <c r="D4678" t="s">
        <v>85</v>
      </c>
      <c r="E4678" t="s">
        <v>140</v>
      </c>
      <c r="F4678" t="s">
        <v>13468</v>
      </c>
      <c r="G4678" t="s">
        <v>246</v>
      </c>
      <c r="H4678" t="s">
        <v>134</v>
      </c>
      <c r="I4678" t="s">
        <v>135</v>
      </c>
      <c r="J4678" t="s">
        <v>136</v>
      </c>
      <c r="K4678" t="s">
        <v>137</v>
      </c>
      <c r="L4678" t="s">
        <v>13469</v>
      </c>
      <c r="M4678" t="s">
        <v>13470</v>
      </c>
      <c r="N4678">
        <v>1.2649999999999999</v>
      </c>
      <c r="O4678">
        <v>0</v>
      </c>
      <c r="P4678">
        <v>5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1.2606793350131169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1.2606793350131169</v>
      </c>
    </row>
    <row r="4679" spans="1:31" x14ac:dyDescent="0.25">
      <c r="A4679">
        <v>1834044</v>
      </c>
      <c r="B4679">
        <v>1</v>
      </c>
      <c r="C4679" t="s">
        <v>81</v>
      </c>
      <c r="D4679" t="s">
        <v>112</v>
      </c>
      <c r="E4679" t="s">
        <v>140</v>
      </c>
      <c r="F4679" t="s">
        <v>13471</v>
      </c>
      <c r="G4679" t="s">
        <v>142</v>
      </c>
      <c r="H4679" t="s">
        <v>134</v>
      </c>
      <c r="I4679" t="s">
        <v>135</v>
      </c>
      <c r="J4679" t="s">
        <v>136</v>
      </c>
      <c r="K4679" t="s">
        <v>137</v>
      </c>
      <c r="L4679" t="s">
        <v>13472</v>
      </c>
      <c r="M4679" t="s">
        <v>13473</v>
      </c>
      <c r="N4679">
        <v>3.4383333330000001</v>
      </c>
      <c r="O4679">
        <v>0</v>
      </c>
      <c r="P4679">
        <v>1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5.1925829566866664E-2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5.1925829566866664E-2</v>
      </c>
    </row>
    <row r="4680" spans="1:31" x14ac:dyDescent="0.25">
      <c r="A4680">
        <v>1834045</v>
      </c>
      <c r="B4680">
        <v>1</v>
      </c>
      <c r="C4680" t="s">
        <v>81</v>
      </c>
      <c r="D4680" t="s">
        <v>112</v>
      </c>
      <c r="E4680" t="s">
        <v>140</v>
      </c>
      <c r="F4680" t="s">
        <v>13474</v>
      </c>
      <c r="G4680" t="s">
        <v>142</v>
      </c>
      <c r="H4680" t="s">
        <v>134</v>
      </c>
      <c r="I4680" t="s">
        <v>135</v>
      </c>
      <c r="J4680" t="s">
        <v>136</v>
      </c>
      <c r="K4680" t="s">
        <v>137</v>
      </c>
      <c r="L4680" t="s">
        <v>13475</v>
      </c>
      <c r="M4680" t="s">
        <v>13476</v>
      </c>
      <c r="N4680">
        <v>3.4922222220000001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0.83190106980855016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0.83190106980855016</v>
      </c>
    </row>
    <row r="4681" spans="1:31" x14ac:dyDescent="0.25">
      <c r="A4681">
        <v>1834049</v>
      </c>
      <c r="B4681">
        <v>1</v>
      </c>
      <c r="C4681" t="s">
        <v>80</v>
      </c>
      <c r="D4681" t="s">
        <v>83</v>
      </c>
      <c r="E4681" t="s">
        <v>140</v>
      </c>
      <c r="F4681" t="s">
        <v>13477</v>
      </c>
      <c r="G4681" t="s">
        <v>142</v>
      </c>
      <c r="H4681" t="s">
        <v>134</v>
      </c>
      <c r="I4681" t="s">
        <v>135</v>
      </c>
      <c r="J4681" t="s">
        <v>136</v>
      </c>
      <c r="K4681" t="s">
        <v>137</v>
      </c>
      <c r="L4681" t="s">
        <v>13478</v>
      </c>
      <c r="M4681" t="s">
        <v>13479</v>
      </c>
      <c r="N4681">
        <v>2.000277777</v>
      </c>
      <c r="O4681">
        <v>0</v>
      </c>
      <c r="P4681">
        <v>3</v>
      </c>
      <c r="Q4681">
        <v>0</v>
      </c>
      <c r="R4681">
        <v>0</v>
      </c>
      <c r="S4681">
        <v>0</v>
      </c>
      <c r="T4681">
        <v>1</v>
      </c>
      <c r="U4681">
        <v>0</v>
      </c>
      <c r="V4681">
        <v>0</v>
      </c>
      <c r="W4681">
        <v>0</v>
      </c>
      <c r="X4681">
        <v>0.94541154336967503</v>
      </c>
      <c r="Y4681">
        <v>0</v>
      </c>
      <c r="Z4681">
        <v>0</v>
      </c>
      <c r="AA4681">
        <v>0</v>
      </c>
      <c r="AB4681">
        <v>0.9580037921461334</v>
      </c>
      <c r="AC4681">
        <v>0</v>
      </c>
      <c r="AD4681">
        <v>0</v>
      </c>
      <c r="AE4681">
        <v>1.9034153355158083</v>
      </c>
    </row>
    <row r="4682" spans="1:31" x14ac:dyDescent="0.25">
      <c r="A4682">
        <v>1834050</v>
      </c>
      <c r="B4682">
        <v>1</v>
      </c>
      <c r="C4682" t="s">
        <v>80</v>
      </c>
      <c r="D4682" t="s">
        <v>83</v>
      </c>
      <c r="E4682" t="s">
        <v>223</v>
      </c>
      <c r="F4682" t="s">
        <v>13480</v>
      </c>
      <c r="G4682" t="s">
        <v>133</v>
      </c>
      <c r="H4682" t="s">
        <v>134</v>
      </c>
      <c r="I4682" t="s">
        <v>135</v>
      </c>
      <c r="J4682" t="s">
        <v>136</v>
      </c>
      <c r="K4682" t="s">
        <v>137</v>
      </c>
      <c r="L4682" t="s">
        <v>13481</v>
      </c>
      <c r="M4682" t="s">
        <v>13482</v>
      </c>
      <c r="N4682">
        <v>1.1000000000000001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16</v>
      </c>
      <c r="U4682">
        <v>0</v>
      </c>
      <c r="V4682">
        <v>3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35.490424882777887</v>
      </c>
      <c r="AC4682">
        <v>0</v>
      </c>
      <c r="AD4682">
        <v>28.385817009001876</v>
      </c>
      <c r="AE4682">
        <v>63.876241891779763</v>
      </c>
    </row>
    <row r="4683" spans="1:31" x14ac:dyDescent="0.25">
      <c r="A4683">
        <v>1834051</v>
      </c>
      <c r="B4683">
        <v>1</v>
      </c>
      <c r="C4683" t="s">
        <v>80</v>
      </c>
      <c r="D4683" t="s">
        <v>110</v>
      </c>
      <c r="E4683" t="s">
        <v>140</v>
      </c>
      <c r="F4683" t="s">
        <v>13483</v>
      </c>
      <c r="G4683" t="s">
        <v>242</v>
      </c>
      <c r="H4683" t="s">
        <v>134</v>
      </c>
      <c r="I4683" t="s">
        <v>135</v>
      </c>
      <c r="J4683" t="s">
        <v>136</v>
      </c>
      <c r="K4683" t="s">
        <v>137</v>
      </c>
      <c r="L4683" t="s">
        <v>13484</v>
      </c>
      <c r="M4683" t="s">
        <v>13485</v>
      </c>
      <c r="N4683">
        <v>6.2452777770000001</v>
      </c>
      <c r="O4683">
        <v>0</v>
      </c>
      <c r="P4683">
        <v>23</v>
      </c>
      <c r="Q4683">
        <v>0</v>
      </c>
      <c r="R4683">
        <v>0</v>
      </c>
      <c r="S4683">
        <v>0</v>
      </c>
      <c r="T4683">
        <v>2</v>
      </c>
      <c r="U4683">
        <v>0</v>
      </c>
      <c r="V4683">
        <v>0</v>
      </c>
      <c r="W4683">
        <v>0</v>
      </c>
      <c r="X4683">
        <v>40.627699483098127</v>
      </c>
      <c r="Y4683">
        <v>0</v>
      </c>
      <c r="Z4683">
        <v>0</v>
      </c>
      <c r="AA4683">
        <v>0</v>
      </c>
      <c r="AB4683">
        <v>9.1174108472791673</v>
      </c>
      <c r="AC4683">
        <v>0</v>
      </c>
      <c r="AD4683">
        <v>0</v>
      </c>
      <c r="AE4683">
        <v>49.745110330377294</v>
      </c>
    </row>
    <row r="4684" spans="1:31" x14ac:dyDescent="0.25">
      <c r="A4684">
        <v>1834052</v>
      </c>
      <c r="B4684">
        <v>1</v>
      </c>
      <c r="C4684" t="s">
        <v>81</v>
      </c>
      <c r="D4684" t="s">
        <v>112</v>
      </c>
      <c r="E4684" t="s">
        <v>154</v>
      </c>
      <c r="F4684" t="s">
        <v>13486</v>
      </c>
      <c r="G4684" t="s">
        <v>156</v>
      </c>
      <c r="H4684" t="s">
        <v>157</v>
      </c>
      <c r="I4684" t="s">
        <v>135</v>
      </c>
      <c r="J4684" t="s">
        <v>136</v>
      </c>
      <c r="K4684" t="s">
        <v>137</v>
      </c>
      <c r="L4684" t="s">
        <v>13487</v>
      </c>
      <c r="M4684" t="s">
        <v>13488</v>
      </c>
      <c r="N4684">
        <v>0.73916666600000003</v>
      </c>
      <c r="O4684">
        <v>0</v>
      </c>
      <c r="P4684">
        <v>2220</v>
      </c>
      <c r="Q4684">
        <v>0</v>
      </c>
      <c r="R4684">
        <v>5</v>
      </c>
      <c r="S4684">
        <v>0</v>
      </c>
      <c r="T4684">
        <v>45</v>
      </c>
      <c r="U4684">
        <v>0</v>
      </c>
      <c r="V4684">
        <v>0</v>
      </c>
      <c r="W4684">
        <v>0</v>
      </c>
      <c r="X4684">
        <v>313.57466340751455</v>
      </c>
      <c r="Y4684">
        <v>0</v>
      </c>
      <c r="Z4684">
        <v>0.18167950836779997</v>
      </c>
      <c r="AA4684">
        <v>0</v>
      </c>
      <c r="AB4684">
        <v>44.831900062408948</v>
      </c>
      <c r="AC4684">
        <v>0</v>
      </c>
      <c r="AD4684">
        <v>0</v>
      </c>
      <c r="AE4684">
        <v>358.58824297829131</v>
      </c>
    </row>
    <row r="4685" spans="1:31" x14ac:dyDescent="0.25">
      <c r="A4685">
        <v>1834055</v>
      </c>
      <c r="B4685">
        <v>1</v>
      </c>
      <c r="C4685" t="s">
        <v>80</v>
      </c>
      <c r="D4685" t="s">
        <v>85</v>
      </c>
      <c r="E4685" t="s">
        <v>154</v>
      </c>
      <c r="F4685" t="s">
        <v>13489</v>
      </c>
      <c r="G4685" t="s">
        <v>5763</v>
      </c>
      <c r="H4685" t="s">
        <v>157</v>
      </c>
      <c r="I4685" t="s">
        <v>135</v>
      </c>
      <c r="J4685" t="s">
        <v>136</v>
      </c>
      <c r="K4685" t="s">
        <v>137</v>
      </c>
      <c r="L4685" t="s">
        <v>13490</v>
      </c>
      <c r="M4685" t="s">
        <v>13491</v>
      </c>
      <c r="N4685">
        <v>1.233333333</v>
      </c>
      <c r="O4685">
        <v>0</v>
      </c>
      <c r="P4685">
        <v>933</v>
      </c>
      <c r="Q4685">
        <v>0</v>
      </c>
      <c r="R4685">
        <v>0</v>
      </c>
      <c r="S4685">
        <v>2</v>
      </c>
      <c r="T4685">
        <v>120</v>
      </c>
      <c r="U4685">
        <v>0</v>
      </c>
      <c r="V4685">
        <v>0</v>
      </c>
      <c r="W4685">
        <v>0</v>
      </c>
      <c r="X4685">
        <v>358.54836154859157</v>
      </c>
      <c r="Y4685">
        <v>0</v>
      </c>
      <c r="Z4685">
        <v>0</v>
      </c>
      <c r="AA4685">
        <v>2180.8674187852448</v>
      </c>
      <c r="AB4685">
        <v>246.70612448648896</v>
      </c>
      <c r="AC4685">
        <v>0</v>
      </c>
      <c r="AD4685">
        <v>0</v>
      </c>
      <c r="AE4685">
        <v>2786.1219048203252</v>
      </c>
    </row>
    <row r="4686" spans="1:31" x14ac:dyDescent="0.25">
      <c r="A4686">
        <v>1834057</v>
      </c>
      <c r="B4686">
        <v>1</v>
      </c>
      <c r="C4686" t="s">
        <v>80</v>
      </c>
      <c r="D4686" t="s">
        <v>92</v>
      </c>
      <c r="E4686" t="s">
        <v>140</v>
      </c>
      <c r="F4686" t="s">
        <v>13492</v>
      </c>
      <c r="G4686" t="s">
        <v>213</v>
      </c>
      <c r="H4686" t="s">
        <v>134</v>
      </c>
      <c r="I4686" t="s">
        <v>135</v>
      </c>
      <c r="J4686" t="s">
        <v>136</v>
      </c>
      <c r="K4686" t="s">
        <v>137</v>
      </c>
      <c r="L4686" t="s">
        <v>13493</v>
      </c>
      <c r="M4686" t="s">
        <v>13494</v>
      </c>
      <c r="N4686">
        <v>2.293055555</v>
      </c>
      <c r="O4686">
        <v>0</v>
      </c>
      <c r="P4686">
        <v>2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1.72444213296375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1.72444213296375</v>
      </c>
    </row>
    <row r="4687" spans="1:31" x14ac:dyDescent="0.25">
      <c r="A4687">
        <v>1834058</v>
      </c>
      <c r="B4687">
        <v>1</v>
      </c>
      <c r="C4687" t="s">
        <v>80</v>
      </c>
      <c r="D4687" t="s">
        <v>105</v>
      </c>
      <c r="E4687" t="s">
        <v>164</v>
      </c>
      <c r="F4687" t="s">
        <v>13495</v>
      </c>
      <c r="G4687" t="s">
        <v>156</v>
      </c>
      <c r="H4687" t="s">
        <v>157</v>
      </c>
      <c r="I4687" t="s">
        <v>135</v>
      </c>
      <c r="J4687" t="s">
        <v>136</v>
      </c>
      <c r="K4687" t="s">
        <v>137</v>
      </c>
      <c r="L4687" t="s">
        <v>13496</v>
      </c>
      <c r="M4687" t="s">
        <v>13497</v>
      </c>
      <c r="N4687">
        <v>0.72972222200000003</v>
      </c>
      <c r="O4687">
        <v>1</v>
      </c>
      <c r="P4687">
        <v>2189</v>
      </c>
      <c r="Q4687">
        <v>2</v>
      </c>
      <c r="R4687">
        <v>240</v>
      </c>
      <c r="S4687">
        <v>22</v>
      </c>
      <c r="T4687">
        <v>276</v>
      </c>
      <c r="U4687">
        <v>5</v>
      </c>
      <c r="V4687">
        <v>3</v>
      </c>
      <c r="W4687">
        <v>0.62926404628083343</v>
      </c>
      <c r="X4687">
        <v>377.44196116845927</v>
      </c>
      <c r="Y4687">
        <v>1.4377314431066335</v>
      </c>
      <c r="Z4687">
        <v>37.561635195320207</v>
      </c>
      <c r="AA4687">
        <v>212.9695520669683</v>
      </c>
      <c r="AB4687">
        <v>267.8693726351222</v>
      </c>
      <c r="AC4687">
        <v>319.69732322352803</v>
      </c>
      <c r="AD4687">
        <v>2.5334243967369163</v>
      </c>
      <c r="AE4687">
        <v>1220.1402641755226</v>
      </c>
    </row>
    <row r="4688" spans="1:31" x14ac:dyDescent="0.25">
      <c r="A4688">
        <v>1834060</v>
      </c>
      <c r="B4688">
        <v>1</v>
      </c>
      <c r="C4688" t="s">
        <v>80</v>
      </c>
      <c r="D4688" t="s">
        <v>103</v>
      </c>
      <c r="E4688" t="s">
        <v>140</v>
      </c>
      <c r="F4688" t="s">
        <v>13498</v>
      </c>
      <c r="G4688" t="s">
        <v>242</v>
      </c>
      <c r="H4688" t="s">
        <v>134</v>
      </c>
      <c r="I4688" t="s">
        <v>135</v>
      </c>
      <c r="J4688" t="s">
        <v>136</v>
      </c>
      <c r="K4688" t="s">
        <v>137</v>
      </c>
      <c r="L4688" t="s">
        <v>13499</v>
      </c>
      <c r="M4688" t="s">
        <v>13500</v>
      </c>
      <c r="N4688">
        <v>2.3913888879999998</v>
      </c>
      <c r="O4688">
        <v>0</v>
      </c>
      <c r="P4688">
        <v>14</v>
      </c>
      <c r="Q4688">
        <v>0</v>
      </c>
      <c r="R4688">
        <v>0</v>
      </c>
      <c r="S4688">
        <v>0</v>
      </c>
      <c r="T4688">
        <v>2</v>
      </c>
      <c r="U4688">
        <v>0</v>
      </c>
      <c r="V4688">
        <v>0</v>
      </c>
      <c r="W4688">
        <v>0</v>
      </c>
      <c r="X4688">
        <v>8.6018899313596844</v>
      </c>
      <c r="Y4688">
        <v>0</v>
      </c>
      <c r="Z4688">
        <v>0</v>
      </c>
      <c r="AA4688">
        <v>0</v>
      </c>
      <c r="AB4688">
        <v>33.611136318796838</v>
      </c>
      <c r="AC4688">
        <v>0</v>
      </c>
      <c r="AD4688">
        <v>0</v>
      </c>
      <c r="AE4688">
        <v>42.213026250156524</v>
      </c>
    </row>
    <row r="4689" spans="1:31" x14ac:dyDescent="0.25">
      <c r="A4689">
        <v>1834065</v>
      </c>
      <c r="B4689">
        <v>1</v>
      </c>
      <c r="C4689" t="s">
        <v>80</v>
      </c>
      <c r="D4689" t="s">
        <v>97</v>
      </c>
      <c r="E4689" t="s">
        <v>154</v>
      </c>
      <c r="F4689" t="s">
        <v>13501</v>
      </c>
      <c r="G4689" t="s">
        <v>156</v>
      </c>
      <c r="H4689" t="s">
        <v>157</v>
      </c>
      <c r="I4689" t="s">
        <v>135</v>
      </c>
      <c r="J4689" t="s">
        <v>136</v>
      </c>
      <c r="K4689" t="s">
        <v>137</v>
      </c>
      <c r="L4689" t="s">
        <v>13502</v>
      </c>
      <c r="M4689" t="s">
        <v>13503</v>
      </c>
      <c r="N4689">
        <v>1.3244444440000001</v>
      </c>
      <c r="O4689">
        <v>0</v>
      </c>
      <c r="P4689">
        <v>49</v>
      </c>
      <c r="Q4689">
        <v>2</v>
      </c>
      <c r="R4689">
        <v>28</v>
      </c>
      <c r="S4689">
        <v>1</v>
      </c>
      <c r="T4689">
        <v>20</v>
      </c>
      <c r="U4689">
        <v>1</v>
      </c>
      <c r="V4689">
        <v>0</v>
      </c>
      <c r="W4689">
        <v>0</v>
      </c>
      <c r="X4689">
        <v>22.603132162609597</v>
      </c>
      <c r="Y4689">
        <v>3.060504817634667</v>
      </c>
      <c r="Z4689">
        <v>19.547395742288003</v>
      </c>
      <c r="AA4689">
        <v>0</v>
      </c>
      <c r="AB4689">
        <v>19.131337628989598</v>
      </c>
      <c r="AC4689">
        <v>81.868536770080794</v>
      </c>
      <c r="AD4689">
        <v>0</v>
      </c>
      <c r="AE4689">
        <v>146.21090712160265</v>
      </c>
    </row>
    <row r="4690" spans="1:31" x14ac:dyDescent="0.25">
      <c r="A4690">
        <v>1834066</v>
      </c>
      <c r="B4690">
        <v>1</v>
      </c>
      <c r="C4690" t="s">
        <v>81</v>
      </c>
      <c r="D4690" t="s">
        <v>127</v>
      </c>
      <c r="E4690" t="s">
        <v>164</v>
      </c>
      <c r="F4690" t="s">
        <v>6416</v>
      </c>
      <c r="G4690" t="s">
        <v>156</v>
      </c>
      <c r="H4690" t="s">
        <v>157</v>
      </c>
      <c r="I4690" t="s">
        <v>179</v>
      </c>
      <c r="J4690" t="s">
        <v>136</v>
      </c>
      <c r="K4690" t="s">
        <v>137</v>
      </c>
      <c r="L4690" t="s">
        <v>13504</v>
      </c>
      <c r="M4690" t="s">
        <v>13505</v>
      </c>
      <c r="N4690">
        <v>1.6666666E-2</v>
      </c>
      <c r="O4690">
        <v>2</v>
      </c>
      <c r="P4690">
        <v>1266</v>
      </c>
      <c r="Q4690">
        <v>25</v>
      </c>
      <c r="R4690">
        <v>68</v>
      </c>
      <c r="S4690">
        <v>6</v>
      </c>
      <c r="T4690">
        <v>88</v>
      </c>
      <c r="U4690">
        <v>2</v>
      </c>
      <c r="V4690">
        <v>0</v>
      </c>
      <c r="W4690">
        <v>8.5936338494999997E-3</v>
      </c>
      <c r="X4690">
        <v>3.4898820502785002</v>
      </c>
      <c r="Y4690">
        <v>0.59724457382399998</v>
      </c>
      <c r="Z4690">
        <v>0.41722486820499982</v>
      </c>
      <c r="AA4690">
        <v>0.74585043497933323</v>
      </c>
      <c r="AB4690">
        <v>0.54051763285800014</v>
      </c>
      <c r="AC4690">
        <v>7.0187032804500005E-2</v>
      </c>
      <c r="AD4690">
        <v>0</v>
      </c>
      <c r="AE4690">
        <v>5.8695002267988334</v>
      </c>
    </row>
    <row r="4691" spans="1:31" x14ac:dyDescent="0.25">
      <c r="A4691">
        <v>1834068</v>
      </c>
      <c r="B4691">
        <v>1</v>
      </c>
      <c r="C4691" t="s">
        <v>80</v>
      </c>
      <c r="D4691" t="s">
        <v>94</v>
      </c>
      <c r="E4691" t="s">
        <v>164</v>
      </c>
      <c r="F4691" t="s">
        <v>13506</v>
      </c>
      <c r="G4691" t="s">
        <v>156</v>
      </c>
      <c r="H4691" t="s">
        <v>157</v>
      </c>
      <c r="I4691" t="s">
        <v>135</v>
      </c>
      <c r="J4691" t="s">
        <v>136</v>
      </c>
      <c r="K4691" t="s">
        <v>137</v>
      </c>
      <c r="L4691" t="s">
        <v>13507</v>
      </c>
      <c r="M4691" t="s">
        <v>13508</v>
      </c>
      <c r="N4691">
        <v>0.53527777700000001</v>
      </c>
      <c r="O4691">
        <v>0</v>
      </c>
      <c r="P4691">
        <v>277</v>
      </c>
      <c r="Q4691">
        <v>0</v>
      </c>
      <c r="R4691">
        <v>1</v>
      </c>
      <c r="S4691">
        <v>4</v>
      </c>
      <c r="T4691">
        <v>11</v>
      </c>
      <c r="U4691">
        <v>1</v>
      </c>
      <c r="V4691">
        <v>0</v>
      </c>
      <c r="W4691">
        <v>0</v>
      </c>
      <c r="X4691">
        <v>16.117830235033402</v>
      </c>
      <c r="Y4691">
        <v>0</v>
      </c>
      <c r="Z4691">
        <v>0.44923555390158332</v>
      </c>
      <c r="AA4691">
        <v>29.93356043062774</v>
      </c>
      <c r="AB4691">
        <v>1.9985485728289225</v>
      </c>
      <c r="AC4691">
        <v>56.671905077646834</v>
      </c>
      <c r="AD4691">
        <v>0</v>
      </c>
      <c r="AE4691">
        <v>105.17107987003848</v>
      </c>
    </row>
    <row r="4692" spans="1:31" x14ac:dyDescent="0.25">
      <c r="A4692">
        <v>1834070</v>
      </c>
      <c r="B4692">
        <v>1</v>
      </c>
      <c r="C4692" t="s">
        <v>81</v>
      </c>
      <c r="D4692" t="s">
        <v>117</v>
      </c>
      <c r="E4692" t="s">
        <v>140</v>
      </c>
      <c r="F4692" t="s">
        <v>13509</v>
      </c>
      <c r="G4692" t="s">
        <v>142</v>
      </c>
      <c r="H4692" t="s">
        <v>134</v>
      </c>
      <c r="I4692" t="s">
        <v>135</v>
      </c>
      <c r="J4692" t="s">
        <v>136</v>
      </c>
      <c r="K4692" t="s">
        <v>137</v>
      </c>
      <c r="L4692" t="s">
        <v>13510</v>
      </c>
      <c r="M4692" t="s">
        <v>13511</v>
      </c>
      <c r="N4692">
        <v>1.7252777770000001</v>
      </c>
      <c r="O4692">
        <v>0</v>
      </c>
      <c r="P4692">
        <v>1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0.30553869204740003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0.30553869204740003</v>
      </c>
    </row>
    <row r="4693" spans="1:31" x14ac:dyDescent="0.25">
      <c r="A4693">
        <v>1834071</v>
      </c>
      <c r="B4693">
        <v>1</v>
      </c>
      <c r="C4693" t="s">
        <v>80</v>
      </c>
      <c r="D4693" t="s">
        <v>91</v>
      </c>
      <c r="E4693" t="s">
        <v>154</v>
      </c>
      <c r="F4693" t="s">
        <v>13512</v>
      </c>
      <c r="G4693" t="s">
        <v>175</v>
      </c>
      <c r="H4693" t="s">
        <v>157</v>
      </c>
      <c r="I4693" t="s">
        <v>135</v>
      </c>
      <c r="J4693" t="s">
        <v>136</v>
      </c>
      <c r="K4693" t="s">
        <v>137</v>
      </c>
      <c r="L4693" t="s">
        <v>13513</v>
      </c>
      <c r="M4693" t="s">
        <v>13514</v>
      </c>
      <c r="N4693">
        <v>1.0719444440000001</v>
      </c>
      <c r="O4693">
        <v>0</v>
      </c>
      <c r="P4693">
        <v>21</v>
      </c>
      <c r="Q4693">
        <v>0</v>
      </c>
      <c r="R4693">
        <v>0</v>
      </c>
      <c r="S4693">
        <v>0</v>
      </c>
      <c r="T4693">
        <v>4</v>
      </c>
      <c r="U4693">
        <v>0</v>
      </c>
      <c r="V4693">
        <v>0</v>
      </c>
      <c r="W4693">
        <v>0</v>
      </c>
      <c r="X4693">
        <v>3.4656775330009753</v>
      </c>
      <c r="Y4693">
        <v>0</v>
      </c>
      <c r="Z4693">
        <v>0</v>
      </c>
      <c r="AA4693">
        <v>0</v>
      </c>
      <c r="AB4693">
        <v>1.9819946713981498</v>
      </c>
      <c r="AC4693">
        <v>0</v>
      </c>
      <c r="AD4693">
        <v>0</v>
      </c>
      <c r="AE4693">
        <v>5.447672204399125</v>
      </c>
    </row>
    <row r="4694" spans="1:31" x14ac:dyDescent="0.25">
      <c r="A4694">
        <v>1834073</v>
      </c>
      <c r="B4694">
        <v>1</v>
      </c>
      <c r="C4694" t="s">
        <v>81</v>
      </c>
      <c r="D4694" t="s">
        <v>119</v>
      </c>
      <c r="E4694" t="s">
        <v>131</v>
      </c>
      <c r="F4694" t="s">
        <v>13515</v>
      </c>
      <c r="G4694" t="s">
        <v>1486</v>
      </c>
      <c r="H4694" t="s">
        <v>134</v>
      </c>
      <c r="I4694" t="s">
        <v>135</v>
      </c>
      <c r="J4694" t="s">
        <v>136</v>
      </c>
      <c r="K4694" t="s">
        <v>137</v>
      </c>
      <c r="L4694" t="s">
        <v>13516</v>
      </c>
      <c r="M4694" t="s">
        <v>13517</v>
      </c>
      <c r="N4694">
        <v>1.69</v>
      </c>
      <c r="O4694">
        <v>0</v>
      </c>
      <c r="P4694">
        <v>8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2.7254746459913677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2.7254746459913677</v>
      </c>
    </row>
    <row r="4695" spans="1:31" x14ac:dyDescent="0.25">
      <c r="A4695">
        <v>1834074</v>
      </c>
      <c r="B4695">
        <v>1</v>
      </c>
      <c r="C4695" t="s">
        <v>81</v>
      </c>
      <c r="D4695" t="s">
        <v>123</v>
      </c>
      <c r="E4695" t="s">
        <v>164</v>
      </c>
      <c r="F4695" t="s">
        <v>13518</v>
      </c>
      <c r="G4695" t="s">
        <v>156</v>
      </c>
      <c r="H4695" t="s">
        <v>157</v>
      </c>
      <c r="I4695" t="s">
        <v>135</v>
      </c>
      <c r="J4695" t="s">
        <v>136</v>
      </c>
      <c r="K4695" t="s">
        <v>137</v>
      </c>
      <c r="L4695" t="s">
        <v>13519</v>
      </c>
      <c r="M4695" t="s">
        <v>13520</v>
      </c>
      <c r="N4695">
        <v>1.435277777</v>
      </c>
      <c r="O4695">
        <v>1</v>
      </c>
      <c r="P4695">
        <v>0</v>
      </c>
      <c r="Q4695">
        <v>89</v>
      </c>
      <c r="R4695">
        <v>12</v>
      </c>
      <c r="S4695">
        <v>5</v>
      </c>
      <c r="T4695">
        <v>5</v>
      </c>
      <c r="U4695">
        <v>0</v>
      </c>
      <c r="V4695">
        <v>0</v>
      </c>
      <c r="W4695">
        <v>1.0207495249568332</v>
      </c>
      <c r="X4695">
        <v>0</v>
      </c>
      <c r="Y4695">
        <v>168.78630123618169</v>
      </c>
      <c r="Z4695">
        <v>13.196176665870803</v>
      </c>
      <c r="AA4695">
        <v>5.2899260870265623</v>
      </c>
      <c r="AB4695">
        <v>8.9057162809280843</v>
      </c>
      <c r="AC4695">
        <v>0</v>
      </c>
      <c r="AD4695">
        <v>0</v>
      </c>
      <c r="AE4695">
        <v>197.198869794964</v>
      </c>
    </row>
    <row r="4696" spans="1:31" x14ac:dyDescent="0.25">
      <c r="A4696">
        <v>1834076</v>
      </c>
      <c r="B4696">
        <v>1</v>
      </c>
      <c r="C4696" t="s">
        <v>80</v>
      </c>
      <c r="D4696" t="s">
        <v>93</v>
      </c>
      <c r="E4696" t="s">
        <v>140</v>
      </c>
      <c r="F4696" t="s">
        <v>13521</v>
      </c>
      <c r="G4696" t="s">
        <v>142</v>
      </c>
      <c r="H4696" t="s">
        <v>134</v>
      </c>
      <c r="I4696" t="s">
        <v>135</v>
      </c>
      <c r="J4696" t="s">
        <v>136</v>
      </c>
      <c r="K4696" t="s">
        <v>137</v>
      </c>
      <c r="L4696" t="s">
        <v>13522</v>
      </c>
      <c r="M4696" t="s">
        <v>13523</v>
      </c>
      <c r="N4696">
        <v>2.2513888880000001</v>
      </c>
      <c r="O4696">
        <v>0</v>
      </c>
      <c r="P4696">
        <v>1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7.9755826994999993E-4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7.9755826994999993E-4</v>
      </c>
    </row>
    <row r="4697" spans="1:31" x14ac:dyDescent="0.25">
      <c r="A4697">
        <v>1834077</v>
      </c>
      <c r="B4697">
        <v>1</v>
      </c>
      <c r="C4697" t="s">
        <v>80</v>
      </c>
      <c r="D4697" t="s">
        <v>99</v>
      </c>
      <c r="E4697" t="s">
        <v>140</v>
      </c>
      <c r="F4697" t="s">
        <v>12428</v>
      </c>
      <c r="G4697" t="s">
        <v>213</v>
      </c>
      <c r="H4697" t="s">
        <v>134</v>
      </c>
      <c r="I4697" t="s">
        <v>135</v>
      </c>
      <c r="J4697" t="s">
        <v>136</v>
      </c>
      <c r="K4697" t="s">
        <v>137</v>
      </c>
      <c r="L4697" t="s">
        <v>13524</v>
      </c>
      <c r="M4697" t="s">
        <v>13525</v>
      </c>
      <c r="N4697">
        <v>2.403888888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0.26593071707165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0.26593071707165</v>
      </c>
    </row>
    <row r="4698" spans="1:31" x14ac:dyDescent="0.25">
      <c r="A4698">
        <v>1834078</v>
      </c>
      <c r="B4698">
        <v>1</v>
      </c>
      <c r="C4698" t="s">
        <v>80</v>
      </c>
      <c r="D4698" t="s">
        <v>92</v>
      </c>
      <c r="E4698" t="s">
        <v>140</v>
      </c>
      <c r="F4698" t="s">
        <v>13526</v>
      </c>
      <c r="G4698" t="s">
        <v>213</v>
      </c>
      <c r="H4698" t="s">
        <v>134</v>
      </c>
      <c r="I4698" t="s">
        <v>135</v>
      </c>
      <c r="J4698" t="s">
        <v>136</v>
      </c>
      <c r="K4698" t="s">
        <v>137</v>
      </c>
      <c r="L4698" t="s">
        <v>13527</v>
      </c>
      <c r="M4698" t="s">
        <v>13528</v>
      </c>
      <c r="N4698">
        <v>2.8477777770000001</v>
      </c>
      <c r="O4698">
        <v>0</v>
      </c>
      <c r="P4698">
        <v>1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0.6785897113124999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0.6785897113124999</v>
      </c>
    </row>
    <row r="4699" spans="1:31" x14ac:dyDescent="0.25">
      <c r="A4699">
        <v>1834083</v>
      </c>
      <c r="B4699">
        <v>1</v>
      </c>
      <c r="C4699" t="s">
        <v>80</v>
      </c>
      <c r="D4699" t="s">
        <v>83</v>
      </c>
      <c r="E4699" t="s">
        <v>140</v>
      </c>
      <c r="F4699" t="s">
        <v>13529</v>
      </c>
      <c r="G4699" t="s">
        <v>142</v>
      </c>
      <c r="H4699" t="s">
        <v>134</v>
      </c>
      <c r="I4699" t="s">
        <v>135</v>
      </c>
      <c r="J4699" t="s">
        <v>136</v>
      </c>
      <c r="K4699" t="s">
        <v>137</v>
      </c>
      <c r="L4699" t="s">
        <v>13530</v>
      </c>
      <c r="M4699" t="s">
        <v>13531</v>
      </c>
      <c r="N4699">
        <v>1.1702777769999999</v>
      </c>
      <c r="O4699">
        <v>0</v>
      </c>
      <c r="P4699">
        <v>1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0.30152274901641662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0.30152274901641662</v>
      </c>
    </row>
    <row r="4700" spans="1:31" x14ac:dyDescent="0.25">
      <c r="A4700">
        <v>1834086</v>
      </c>
      <c r="B4700">
        <v>1</v>
      </c>
      <c r="C4700" t="s">
        <v>80</v>
      </c>
      <c r="D4700" t="s">
        <v>95</v>
      </c>
      <c r="E4700" t="s">
        <v>202</v>
      </c>
      <c r="F4700" t="s">
        <v>13532</v>
      </c>
      <c r="G4700" t="s">
        <v>156</v>
      </c>
      <c r="H4700" t="s">
        <v>157</v>
      </c>
      <c r="I4700" t="s">
        <v>135</v>
      </c>
      <c r="J4700" t="s">
        <v>136</v>
      </c>
      <c r="K4700" t="s">
        <v>137</v>
      </c>
      <c r="L4700" t="s">
        <v>13533</v>
      </c>
      <c r="M4700" t="s">
        <v>13534</v>
      </c>
      <c r="N4700">
        <v>0.13055555499999999</v>
      </c>
      <c r="O4700">
        <v>0</v>
      </c>
      <c r="P4700">
        <v>23</v>
      </c>
      <c r="Q4700">
        <v>0</v>
      </c>
      <c r="R4700">
        <v>9</v>
      </c>
      <c r="S4700">
        <v>10</v>
      </c>
      <c r="T4700">
        <v>19</v>
      </c>
      <c r="U4700">
        <v>4</v>
      </c>
      <c r="V4700">
        <v>0</v>
      </c>
      <c r="W4700">
        <v>0</v>
      </c>
      <c r="X4700">
        <v>0.64485247027499981</v>
      </c>
      <c r="Y4700">
        <v>0</v>
      </c>
      <c r="Z4700">
        <v>0.64812699502758353</v>
      </c>
      <c r="AA4700">
        <v>13.564754070328279</v>
      </c>
      <c r="AB4700">
        <v>5.8978448368808341</v>
      </c>
      <c r="AC4700">
        <v>15.09100972038825</v>
      </c>
      <c r="AD4700">
        <v>0</v>
      </c>
      <c r="AE4700">
        <v>35.84658809289995</v>
      </c>
    </row>
    <row r="4701" spans="1:31" x14ac:dyDescent="0.25">
      <c r="A4701">
        <v>1834087</v>
      </c>
      <c r="B4701">
        <v>1</v>
      </c>
      <c r="C4701" t="s">
        <v>80</v>
      </c>
      <c r="D4701" t="s">
        <v>96</v>
      </c>
      <c r="E4701" t="s">
        <v>140</v>
      </c>
      <c r="F4701" t="s">
        <v>13535</v>
      </c>
      <c r="G4701" t="s">
        <v>213</v>
      </c>
      <c r="H4701" t="s">
        <v>134</v>
      </c>
      <c r="I4701" t="s">
        <v>135</v>
      </c>
      <c r="J4701" t="s">
        <v>136</v>
      </c>
      <c r="K4701" t="s">
        <v>137</v>
      </c>
      <c r="L4701" t="s">
        <v>13536</v>
      </c>
      <c r="M4701" t="s">
        <v>13537</v>
      </c>
      <c r="N4701">
        <v>1.1277777769999999</v>
      </c>
      <c r="O4701">
        <v>0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0.29837208775093338</v>
      </c>
      <c r="AA4701">
        <v>0</v>
      </c>
      <c r="AB4701">
        <v>0</v>
      </c>
      <c r="AC4701">
        <v>0</v>
      </c>
      <c r="AD4701">
        <v>0</v>
      </c>
      <c r="AE4701">
        <v>0.29837208775093338</v>
      </c>
    </row>
    <row r="4702" spans="1:31" x14ac:dyDescent="0.25">
      <c r="A4702">
        <v>1834088</v>
      </c>
      <c r="B4702">
        <v>1</v>
      </c>
      <c r="C4702" t="s">
        <v>80</v>
      </c>
      <c r="D4702" t="s">
        <v>98</v>
      </c>
      <c r="E4702" t="s">
        <v>154</v>
      </c>
      <c r="F4702" t="s">
        <v>13538</v>
      </c>
      <c r="G4702" t="s">
        <v>175</v>
      </c>
      <c r="H4702" t="s">
        <v>157</v>
      </c>
      <c r="I4702" t="s">
        <v>135</v>
      </c>
      <c r="J4702" t="s">
        <v>136</v>
      </c>
      <c r="K4702" t="s">
        <v>137</v>
      </c>
      <c r="L4702" t="s">
        <v>13539</v>
      </c>
      <c r="M4702" t="s">
        <v>13540</v>
      </c>
      <c r="N4702">
        <v>1.47</v>
      </c>
      <c r="O4702">
        <v>0</v>
      </c>
      <c r="P4702">
        <v>74</v>
      </c>
      <c r="Q4702">
        <v>0</v>
      </c>
      <c r="R4702">
        <v>4</v>
      </c>
      <c r="S4702">
        <v>0</v>
      </c>
      <c r="T4702">
        <v>11</v>
      </c>
      <c r="U4702">
        <v>0</v>
      </c>
      <c r="V4702">
        <v>0</v>
      </c>
      <c r="W4702">
        <v>0</v>
      </c>
      <c r="X4702">
        <v>32.174493225813251</v>
      </c>
      <c r="Y4702">
        <v>0</v>
      </c>
      <c r="Z4702">
        <v>4.0202992330123335</v>
      </c>
      <c r="AA4702">
        <v>0</v>
      </c>
      <c r="AB4702">
        <v>18.798891061171478</v>
      </c>
      <c r="AC4702">
        <v>0</v>
      </c>
      <c r="AD4702">
        <v>0</v>
      </c>
      <c r="AE4702">
        <v>54.993683519997063</v>
      </c>
    </row>
    <row r="4703" spans="1:31" x14ac:dyDescent="0.25">
      <c r="A4703">
        <v>1834090</v>
      </c>
      <c r="B4703">
        <v>1</v>
      </c>
      <c r="C4703" t="s">
        <v>80</v>
      </c>
      <c r="D4703" t="s">
        <v>83</v>
      </c>
      <c r="E4703" t="s">
        <v>140</v>
      </c>
      <c r="F4703" t="s">
        <v>13541</v>
      </c>
      <c r="G4703" t="s">
        <v>142</v>
      </c>
      <c r="H4703" t="s">
        <v>134</v>
      </c>
      <c r="I4703" t="s">
        <v>135</v>
      </c>
      <c r="J4703" t="s">
        <v>136</v>
      </c>
      <c r="K4703" t="s">
        <v>137</v>
      </c>
      <c r="L4703" t="s">
        <v>13542</v>
      </c>
      <c r="M4703" t="s">
        <v>13543</v>
      </c>
      <c r="N4703">
        <v>1.4924999999999999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1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5.2108851766074995</v>
      </c>
      <c r="AC4703">
        <v>0</v>
      </c>
      <c r="AD4703">
        <v>0</v>
      </c>
      <c r="AE4703">
        <v>5.2108851766074995</v>
      </c>
    </row>
    <row r="4704" spans="1:31" x14ac:dyDescent="0.25">
      <c r="A4704">
        <v>1834091</v>
      </c>
      <c r="B4704">
        <v>1</v>
      </c>
      <c r="C4704" t="s">
        <v>80</v>
      </c>
      <c r="D4704" t="s">
        <v>106</v>
      </c>
      <c r="E4704" t="s">
        <v>140</v>
      </c>
      <c r="F4704" t="s">
        <v>13544</v>
      </c>
      <c r="G4704" t="s">
        <v>142</v>
      </c>
      <c r="H4704" t="s">
        <v>134</v>
      </c>
      <c r="I4704" t="s">
        <v>135</v>
      </c>
      <c r="J4704" t="s">
        <v>136</v>
      </c>
      <c r="K4704" t="s">
        <v>137</v>
      </c>
      <c r="L4704" t="s">
        <v>13545</v>
      </c>
      <c r="M4704" t="s">
        <v>13546</v>
      </c>
      <c r="N4704">
        <v>1.2633333330000001</v>
      </c>
      <c r="O4704">
        <v>0</v>
      </c>
      <c r="P4704">
        <v>1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0.200887214511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0.200887214511</v>
      </c>
    </row>
    <row r="4705" spans="1:31" x14ac:dyDescent="0.25">
      <c r="A4705">
        <v>1834093</v>
      </c>
      <c r="B4705">
        <v>1</v>
      </c>
      <c r="C4705" t="s">
        <v>80</v>
      </c>
      <c r="D4705" t="s">
        <v>85</v>
      </c>
      <c r="E4705" t="s">
        <v>154</v>
      </c>
      <c r="F4705" t="s">
        <v>13547</v>
      </c>
      <c r="G4705" t="s">
        <v>5763</v>
      </c>
      <c r="H4705" t="s">
        <v>157</v>
      </c>
      <c r="I4705" t="s">
        <v>135</v>
      </c>
      <c r="J4705" t="s">
        <v>136</v>
      </c>
      <c r="K4705" t="s">
        <v>137</v>
      </c>
      <c r="L4705" t="s">
        <v>13548</v>
      </c>
      <c r="M4705" t="s">
        <v>13549</v>
      </c>
      <c r="N4705">
        <v>0.26166666599999999</v>
      </c>
      <c r="O4705">
        <v>0</v>
      </c>
      <c r="P4705">
        <v>933</v>
      </c>
      <c r="Q4705">
        <v>0</v>
      </c>
      <c r="R4705">
        <v>0</v>
      </c>
      <c r="S4705">
        <v>2</v>
      </c>
      <c r="T4705">
        <v>120</v>
      </c>
      <c r="U4705">
        <v>0</v>
      </c>
      <c r="V4705">
        <v>0</v>
      </c>
      <c r="W4705">
        <v>0</v>
      </c>
      <c r="X4705">
        <v>76.680675288007151</v>
      </c>
      <c r="Y4705">
        <v>0</v>
      </c>
      <c r="Z4705">
        <v>0</v>
      </c>
      <c r="AA4705">
        <v>426.01507574948806</v>
      </c>
      <c r="AB4705">
        <v>49.504156028942731</v>
      </c>
      <c r="AC4705">
        <v>0</v>
      </c>
      <c r="AD4705">
        <v>0</v>
      </c>
      <c r="AE4705">
        <v>552.19990706643796</v>
      </c>
    </row>
    <row r="4706" spans="1:31" x14ac:dyDescent="0.25">
      <c r="A4706">
        <v>1834098</v>
      </c>
      <c r="B4706">
        <v>1</v>
      </c>
      <c r="C4706" t="s">
        <v>80</v>
      </c>
      <c r="D4706" t="s">
        <v>99</v>
      </c>
      <c r="E4706" t="s">
        <v>140</v>
      </c>
      <c r="F4706" t="s">
        <v>13550</v>
      </c>
      <c r="G4706" t="s">
        <v>142</v>
      </c>
      <c r="H4706" t="s">
        <v>134</v>
      </c>
      <c r="I4706" t="s">
        <v>135</v>
      </c>
      <c r="J4706" t="s">
        <v>136</v>
      </c>
      <c r="K4706" t="s">
        <v>137</v>
      </c>
      <c r="L4706" t="s">
        <v>13551</v>
      </c>
      <c r="M4706" t="s">
        <v>13552</v>
      </c>
      <c r="N4706">
        <v>1.1188888880000001</v>
      </c>
      <c r="O4706">
        <v>0</v>
      </c>
      <c r="P4706">
        <v>2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0.17668728558553337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0.17668728558553337</v>
      </c>
    </row>
    <row r="4707" spans="1:31" x14ac:dyDescent="0.25">
      <c r="A4707">
        <v>1834099</v>
      </c>
      <c r="B4707">
        <v>1</v>
      </c>
      <c r="C4707" t="s">
        <v>80</v>
      </c>
      <c r="D4707" t="s">
        <v>92</v>
      </c>
      <c r="E4707" t="s">
        <v>140</v>
      </c>
      <c r="F4707" t="s">
        <v>13553</v>
      </c>
      <c r="G4707" t="s">
        <v>213</v>
      </c>
      <c r="H4707" t="s">
        <v>134</v>
      </c>
      <c r="I4707" t="s">
        <v>135</v>
      </c>
      <c r="J4707" t="s">
        <v>136</v>
      </c>
      <c r="K4707" t="s">
        <v>137</v>
      </c>
      <c r="L4707" t="s">
        <v>13554</v>
      </c>
      <c r="M4707" t="s">
        <v>13555</v>
      </c>
      <c r="N4707">
        <v>0.93277777699999997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1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0.23440435020365838</v>
      </c>
      <c r="AC4707">
        <v>0</v>
      </c>
      <c r="AD4707">
        <v>0</v>
      </c>
      <c r="AE4707">
        <v>0.23440435020365838</v>
      </c>
    </row>
    <row r="4708" spans="1:31" x14ac:dyDescent="0.25">
      <c r="A4708">
        <v>1834100</v>
      </c>
      <c r="B4708">
        <v>1</v>
      </c>
      <c r="C4708" t="s">
        <v>80</v>
      </c>
      <c r="D4708" t="s">
        <v>111</v>
      </c>
      <c r="E4708" t="s">
        <v>223</v>
      </c>
      <c r="F4708" t="s">
        <v>13556</v>
      </c>
      <c r="G4708" t="s">
        <v>133</v>
      </c>
      <c r="H4708" t="s">
        <v>134</v>
      </c>
      <c r="I4708" t="s">
        <v>135</v>
      </c>
      <c r="J4708" t="s">
        <v>136</v>
      </c>
      <c r="K4708" t="s">
        <v>137</v>
      </c>
      <c r="L4708" t="s">
        <v>13557</v>
      </c>
      <c r="M4708" t="s">
        <v>13558</v>
      </c>
      <c r="N4708">
        <v>0.77638888800000005</v>
      </c>
      <c r="O4708">
        <v>0</v>
      </c>
      <c r="P4708">
        <v>75</v>
      </c>
      <c r="Q4708">
        <v>0</v>
      </c>
      <c r="R4708">
        <v>0</v>
      </c>
      <c r="S4708">
        <v>0</v>
      </c>
      <c r="T4708">
        <v>18</v>
      </c>
      <c r="U4708">
        <v>0</v>
      </c>
      <c r="V4708">
        <v>0</v>
      </c>
      <c r="W4708">
        <v>0</v>
      </c>
      <c r="X4708">
        <v>16.006130647822687</v>
      </c>
      <c r="Y4708">
        <v>0</v>
      </c>
      <c r="Z4708">
        <v>0</v>
      </c>
      <c r="AA4708">
        <v>0</v>
      </c>
      <c r="AB4708">
        <v>10.122560765737614</v>
      </c>
      <c r="AC4708">
        <v>0</v>
      </c>
      <c r="AD4708">
        <v>0</v>
      </c>
      <c r="AE4708">
        <v>26.128691413560301</v>
      </c>
    </row>
    <row r="4709" spans="1:31" x14ac:dyDescent="0.25">
      <c r="A4709">
        <v>1834102</v>
      </c>
      <c r="B4709">
        <v>1</v>
      </c>
      <c r="C4709" t="s">
        <v>80</v>
      </c>
      <c r="D4709" t="s">
        <v>92</v>
      </c>
      <c r="E4709" t="s">
        <v>164</v>
      </c>
      <c r="F4709" t="s">
        <v>13559</v>
      </c>
      <c r="G4709" t="s">
        <v>156</v>
      </c>
      <c r="H4709" t="s">
        <v>157</v>
      </c>
      <c r="I4709" t="s">
        <v>135</v>
      </c>
      <c r="J4709" t="s">
        <v>136</v>
      </c>
      <c r="K4709" t="s">
        <v>137</v>
      </c>
      <c r="L4709" t="s">
        <v>13560</v>
      </c>
      <c r="M4709" t="s">
        <v>13561</v>
      </c>
      <c r="N4709">
        <v>0.48805555499999997</v>
      </c>
      <c r="O4709">
        <v>1</v>
      </c>
      <c r="P4709">
        <v>2689</v>
      </c>
      <c r="Q4709">
        <v>1</v>
      </c>
      <c r="R4709">
        <v>2</v>
      </c>
      <c r="S4709">
        <v>10</v>
      </c>
      <c r="T4709">
        <v>95</v>
      </c>
      <c r="U4709">
        <v>0</v>
      </c>
      <c r="V4709">
        <v>0</v>
      </c>
      <c r="W4709">
        <v>3.5481428898235001</v>
      </c>
      <c r="X4709">
        <v>252.47484518547145</v>
      </c>
      <c r="Y4709">
        <v>0.7642509484458333</v>
      </c>
      <c r="Z4709">
        <v>6.4079831925000007E-4</v>
      </c>
      <c r="AA4709">
        <v>73.515037039758496</v>
      </c>
      <c r="AB4709">
        <v>43.96685829758605</v>
      </c>
      <c r="AC4709">
        <v>0</v>
      </c>
      <c r="AD4709">
        <v>0</v>
      </c>
      <c r="AE4709">
        <v>374.26977515940456</v>
      </c>
    </row>
    <row r="4710" spans="1:31" x14ac:dyDescent="0.25">
      <c r="A4710">
        <v>1834104</v>
      </c>
      <c r="B4710">
        <v>1</v>
      </c>
      <c r="C4710" t="s">
        <v>80</v>
      </c>
      <c r="D4710" t="s">
        <v>97</v>
      </c>
      <c r="E4710" t="s">
        <v>140</v>
      </c>
      <c r="F4710" t="s">
        <v>13562</v>
      </c>
      <c r="G4710" t="s">
        <v>213</v>
      </c>
      <c r="H4710" t="s">
        <v>134</v>
      </c>
      <c r="I4710" t="s">
        <v>135</v>
      </c>
      <c r="J4710" t="s">
        <v>136</v>
      </c>
      <c r="K4710" t="s">
        <v>137</v>
      </c>
      <c r="L4710" t="s">
        <v>13563</v>
      </c>
      <c r="M4710" t="s">
        <v>13564</v>
      </c>
      <c r="N4710">
        <v>5.9924999999999997</v>
      </c>
      <c r="O4710">
        <v>0</v>
      </c>
      <c r="P4710">
        <v>2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1.6397043010505168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1.6397043010505168</v>
      </c>
    </row>
    <row r="4711" spans="1:31" x14ac:dyDescent="0.25">
      <c r="A4711">
        <v>1834107</v>
      </c>
      <c r="B4711">
        <v>1</v>
      </c>
      <c r="C4711" t="s">
        <v>81</v>
      </c>
      <c r="D4711" t="s">
        <v>118</v>
      </c>
      <c r="E4711" t="s">
        <v>140</v>
      </c>
      <c r="F4711" t="s">
        <v>13565</v>
      </c>
      <c r="G4711" t="s">
        <v>3936</v>
      </c>
      <c r="H4711" t="s">
        <v>134</v>
      </c>
      <c r="I4711" t="s">
        <v>135</v>
      </c>
      <c r="J4711" t="s">
        <v>136</v>
      </c>
      <c r="K4711" t="s">
        <v>137</v>
      </c>
      <c r="L4711" t="s">
        <v>13566</v>
      </c>
      <c r="M4711" t="s">
        <v>13567</v>
      </c>
      <c r="N4711">
        <v>1.126944444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1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</row>
    <row r="4712" spans="1:31" x14ac:dyDescent="0.25">
      <c r="A4712">
        <v>1834110</v>
      </c>
      <c r="B4712">
        <v>1</v>
      </c>
      <c r="C4712" t="s">
        <v>81</v>
      </c>
      <c r="D4712" t="s">
        <v>118</v>
      </c>
      <c r="E4712" t="s">
        <v>154</v>
      </c>
      <c r="F4712" t="s">
        <v>13568</v>
      </c>
      <c r="G4712" t="s">
        <v>156</v>
      </c>
      <c r="H4712" t="s">
        <v>157</v>
      </c>
      <c r="I4712" t="s">
        <v>135</v>
      </c>
      <c r="J4712" t="s">
        <v>136</v>
      </c>
      <c r="K4712" t="s">
        <v>137</v>
      </c>
      <c r="L4712" t="s">
        <v>13569</v>
      </c>
      <c r="M4712" t="s">
        <v>13570</v>
      </c>
      <c r="N4712">
        <v>1.4427777770000001</v>
      </c>
      <c r="O4712">
        <v>1</v>
      </c>
      <c r="P4712">
        <v>440</v>
      </c>
      <c r="Q4712">
        <v>4</v>
      </c>
      <c r="R4712">
        <v>12</v>
      </c>
      <c r="S4712">
        <v>0</v>
      </c>
      <c r="T4712">
        <v>53</v>
      </c>
      <c r="U4712">
        <v>0</v>
      </c>
      <c r="V4712">
        <v>0</v>
      </c>
      <c r="W4712">
        <v>1.0398549537592667</v>
      </c>
      <c r="X4712">
        <v>132.60836371754735</v>
      </c>
      <c r="Y4712">
        <v>24.412554048553652</v>
      </c>
      <c r="Z4712">
        <v>21.340861105738821</v>
      </c>
      <c r="AA4712">
        <v>0</v>
      </c>
      <c r="AB4712">
        <v>51.599290863007809</v>
      </c>
      <c r="AC4712">
        <v>0</v>
      </c>
      <c r="AD4712">
        <v>0</v>
      </c>
      <c r="AE4712">
        <v>231.00092468860689</v>
      </c>
    </row>
    <row r="4713" spans="1:31" x14ac:dyDescent="0.25">
      <c r="A4713">
        <v>1834112</v>
      </c>
      <c r="B4713">
        <v>1</v>
      </c>
      <c r="C4713" t="s">
        <v>81</v>
      </c>
      <c r="D4713" t="s">
        <v>118</v>
      </c>
      <c r="E4713" t="s">
        <v>140</v>
      </c>
      <c r="F4713" t="s">
        <v>13571</v>
      </c>
      <c r="G4713" t="s">
        <v>142</v>
      </c>
      <c r="H4713" t="s">
        <v>134</v>
      </c>
      <c r="I4713" t="s">
        <v>135</v>
      </c>
      <c r="J4713" t="s">
        <v>136</v>
      </c>
      <c r="K4713" t="s">
        <v>137</v>
      </c>
      <c r="L4713" t="s">
        <v>13572</v>
      </c>
      <c r="M4713" t="s">
        <v>13573</v>
      </c>
      <c r="N4713">
        <v>2.136111111</v>
      </c>
      <c r="O4713">
        <v>0</v>
      </c>
      <c r="P4713">
        <v>1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0.27690946634258334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0.27690946634258334</v>
      </c>
    </row>
    <row r="4714" spans="1:31" x14ac:dyDescent="0.25">
      <c r="A4714">
        <v>1834114</v>
      </c>
      <c r="B4714">
        <v>1</v>
      </c>
      <c r="C4714" t="s">
        <v>80</v>
      </c>
      <c r="D4714" t="s">
        <v>95</v>
      </c>
      <c r="E4714" t="s">
        <v>140</v>
      </c>
      <c r="F4714" t="s">
        <v>13574</v>
      </c>
      <c r="G4714" t="s">
        <v>142</v>
      </c>
      <c r="H4714" t="s">
        <v>134</v>
      </c>
      <c r="I4714" t="s">
        <v>135</v>
      </c>
      <c r="J4714" t="s">
        <v>136</v>
      </c>
      <c r="K4714" t="s">
        <v>137</v>
      </c>
      <c r="L4714" t="s">
        <v>13575</v>
      </c>
      <c r="M4714" t="s">
        <v>13576</v>
      </c>
      <c r="N4714">
        <v>1.645277777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0.21141224818198334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0.21141224818198334</v>
      </c>
    </row>
    <row r="4715" spans="1:31" x14ac:dyDescent="0.25">
      <c r="A4715">
        <v>1834116</v>
      </c>
      <c r="B4715">
        <v>1</v>
      </c>
      <c r="C4715" t="s">
        <v>81</v>
      </c>
      <c r="D4715" t="s">
        <v>127</v>
      </c>
      <c r="E4715" t="s">
        <v>252</v>
      </c>
      <c r="F4715" t="s">
        <v>13577</v>
      </c>
      <c r="G4715" t="s">
        <v>279</v>
      </c>
      <c r="H4715" t="s">
        <v>134</v>
      </c>
      <c r="I4715" t="s">
        <v>135</v>
      </c>
      <c r="J4715" t="s">
        <v>136</v>
      </c>
      <c r="K4715" t="s">
        <v>137</v>
      </c>
      <c r="L4715" t="s">
        <v>13578</v>
      </c>
      <c r="M4715" t="s">
        <v>13579</v>
      </c>
      <c r="N4715">
        <v>6.4413888879999996</v>
      </c>
      <c r="O4715">
        <v>0</v>
      </c>
      <c r="P4715">
        <v>189</v>
      </c>
      <c r="Q4715">
        <v>0</v>
      </c>
      <c r="R4715">
        <v>3</v>
      </c>
      <c r="S4715">
        <v>0</v>
      </c>
      <c r="T4715">
        <v>10</v>
      </c>
      <c r="U4715">
        <v>0</v>
      </c>
      <c r="V4715">
        <v>0</v>
      </c>
      <c r="W4715">
        <v>0</v>
      </c>
      <c r="X4715">
        <v>323.7501326623522</v>
      </c>
      <c r="Y4715">
        <v>0</v>
      </c>
      <c r="Z4715">
        <v>6.1077757737591672E-2</v>
      </c>
      <c r="AA4715">
        <v>0</v>
      </c>
      <c r="AB4715">
        <v>17.636973339625616</v>
      </c>
      <c r="AC4715">
        <v>0</v>
      </c>
      <c r="AD4715">
        <v>0</v>
      </c>
      <c r="AE4715">
        <v>341.44818375971539</v>
      </c>
    </row>
    <row r="4716" spans="1:31" x14ac:dyDescent="0.25">
      <c r="A4716">
        <v>1834117</v>
      </c>
      <c r="B4716">
        <v>1</v>
      </c>
      <c r="C4716" t="s">
        <v>80</v>
      </c>
      <c r="D4716" t="s">
        <v>93</v>
      </c>
      <c r="E4716" t="s">
        <v>140</v>
      </c>
      <c r="F4716" t="s">
        <v>13580</v>
      </c>
      <c r="G4716" t="s">
        <v>142</v>
      </c>
      <c r="H4716" t="s">
        <v>134</v>
      </c>
      <c r="I4716" t="s">
        <v>135</v>
      </c>
      <c r="J4716" t="s">
        <v>136</v>
      </c>
      <c r="K4716" t="s">
        <v>137</v>
      </c>
      <c r="L4716" t="s">
        <v>13581</v>
      </c>
      <c r="M4716" t="s">
        <v>13582</v>
      </c>
      <c r="N4716">
        <v>2.5697222219999998</v>
      </c>
      <c r="O4716">
        <v>0</v>
      </c>
      <c r="P4716">
        <v>1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</row>
    <row r="4717" spans="1:31" x14ac:dyDescent="0.25">
      <c r="A4717">
        <v>1834118</v>
      </c>
      <c r="B4717">
        <v>1</v>
      </c>
      <c r="C4717" t="s">
        <v>80</v>
      </c>
      <c r="D4717" t="s">
        <v>83</v>
      </c>
      <c r="E4717" t="s">
        <v>140</v>
      </c>
      <c r="F4717" t="s">
        <v>13583</v>
      </c>
      <c r="G4717" t="s">
        <v>246</v>
      </c>
      <c r="H4717" t="s">
        <v>134</v>
      </c>
      <c r="I4717" t="s">
        <v>135</v>
      </c>
      <c r="J4717" t="s">
        <v>136</v>
      </c>
      <c r="K4717" t="s">
        <v>137</v>
      </c>
      <c r="L4717" t="s">
        <v>13584</v>
      </c>
      <c r="M4717" t="s">
        <v>13585</v>
      </c>
      <c r="N4717">
        <v>1.3033333330000001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1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1.3556700248228417</v>
      </c>
      <c r="AC4717">
        <v>0</v>
      </c>
      <c r="AD4717">
        <v>0</v>
      </c>
      <c r="AE4717">
        <v>1.3556700248228417</v>
      </c>
    </row>
    <row r="4718" spans="1:31" x14ac:dyDescent="0.25">
      <c r="A4718">
        <v>1834119</v>
      </c>
      <c r="B4718">
        <v>1</v>
      </c>
      <c r="C4718" t="s">
        <v>80</v>
      </c>
      <c r="D4718" t="s">
        <v>101</v>
      </c>
      <c r="E4718" t="s">
        <v>131</v>
      </c>
      <c r="F4718" t="s">
        <v>13586</v>
      </c>
      <c r="G4718" t="s">
        <v>873</v>
      </c>
      <c r="H4718" t="s">
        <v>134</v>
      </c>
      <c r="I4718" t="s">
        <v>135</v>
      </c>
      <c r="J4718" t="s">
        <v>136</v>
      </c>
      <c r="K4718" t="s">
        <v>137</v>
      </c>
      <c r="L4718" t="s">
        <v>13587</v>
      </c>
      <c r="M4718" t="s">
        <v>13588</v>
      </c>
      <c r="N4718">
        <v>1.08</v>
      </c>
      <c r="O4718">
        <v>0</v>
      </c>
      <c r="P4718">
        <v>18</v>
      </c>
      <c r="Q4718">
        <v>0</v>
      </c>
      <c r="R4718">
        <v>9</v>
      </c>
      <c r="S4718">
        <v>0</v>
      </c>
      <c r="T4718">
        <v>8</v>
      </c>
      <c r="U4718">
        <v>0</v>
      </c>
      <c r="V4718">
        <v>0</v>
      </c>
      <c r="W4718">
        <v>0</v>
      </c>
      <c r="X4718">
        <v>7.035260064254401</v>
      </c>
      <c r="Y4718">
        <v>0</v>
      </c>
      <c r="Z4718">
        <v>6.4956954997006005</v>
      </c>
      <c r="AA4718">
        <v>0</v>
      </c>
      <c r="AB4718">
        <v>2.3013585736311004</v>
      </c>
      <c r="AC4718">
        <v>0</v>
      </c>
      <c r="AD4718">
        <v>0</v>
      </c>
      <c r="AE4718">
        <v>15.832314137586101</v>
      </c>
    </row>
    <row r="4719" spans="1:31" x14ac:dyDescent="0.25">
      <c r="A4719">
        <v>1834123</v>
      </c>
      <c r="B4719">
        <v>1</v>
      </c>
      <c r="C4719" t="s">
        <v>80</v>
      </c>
      <c r="D4719" t="s">
        <v>88</v>
      </c>
      <c r="E4719" t="s">
        <v>140</v>
      </c>
      <c r="F4719" t="s">
        <v>13589</v>
      </c>
      <c r="G4719" t="s">
        <v>242</v>
      </c>
      <c r="H4719" t="s">
        <v>134</v>
      </c>
      <c r="I4719" t="s">
        <v>135</v>
      </c>
      <c r="J4719" t="s">
        <v>136</v>
      </c>
      <c r="K4719" t="s">
        <v>137</v>
      </c>
      <c r="L4719" t="s">
        <v>13590</v>
      </c>
      <c r="M4719" t="s">
        <v>13591</v>
      </c>
      <c r="N4719">
        <v>1.5052777770000001</v>
      </c>
      <c r="O4719">
        <v>0</v>
      </c>
      <c r="P4719">
        <v>1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0.36287348569650002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0.36287348569650002</v>
      </c>
    </row>
    <row r="4720" spans="1:31" x14ac:dyDescent="0.25">
      <c r="A4720">
        <v>1834125</v>
      </c>
      <c r="B4720">
        <v>1</v>
      </c>
      <c r="C4720" t="s">
        <v>81</v>
      </c>
      <c r="D4720" t="s">
        <v>128</v>
      </c>
      <c r="E4720" t="s">
        <v>164</v>
      </c>
      <c r="F4720" t="s">
        <v>13592</v>
      </c>
      <c r="G4720" t="s">
        <v>156</v>
      </c>
      <c r="H4720" t="s">
        <v>157</v>
      </c>
      <c r="I4720" t="s">
        <v>135</v>
      </c>
      <c r="J4720" t="s">
        <v>136</v>
      </c>
      <c r="K4720" t="s">
        <v>137</v>
      </c>
      <c r="L4720" t="s">
        <v>13593</v>
      </c>
      <c r="M4720" t="s">
        <v>13594</v>
      </c>
      <c r="N4720">
        <v>0.19083333299999999</v>
      </c>
      <c r="O4720">
        <v>7</v>
      </c>
      <c r="P4720">
        <v>3197</v>
      </c>
      <c r="Q4720">
        <v>27</v>
      </c>
      <c r="R4720">
        <v>21</v>
      </c>
      <c r="S4720">
        <v>17</v>
      </c>
      <c r="T4720">
        <v>224</v>
      </c>
      <c r="U4720">
        <v>0</v>
      </c>
      <c r="V4720">
        <v>0</v>
      </c>
      <c r="W4720">
        <v>1.2165728207552</v>
      </c>
      <c r="X4720">
        <v>85.386164007559202</v>
      </c>
      <c r="Y4720">
        <v>32.886311616647554</v>
      </c>
      <c r="Z4720">
        <v>1.4218240452623998</v>
      </c>
      <c r="AA4720">
        <v>22.908827071779275</v>
      </c>
      <c r="AB4720">
        <v>14.123357697579532</v>
      </c>
      <c r="AC4720">
        <v>0</v>
      </c>
      <c r="AD4720">
        <v>0</v>
      </c>
      <c r="AE4720">
        <v>157.94305725958316</v>
      </c>
    </row>
    <row r="4721" spans="1:31" x14ac:dyDescent="0.25">
      <c r="A4721">
        <v>1834126</v>
      </c>
      <c r="B4721">
        <v>1</v>
      </c>
      <c r="C4721" t="s">
        <v>81</v>
      </c>
      <c r="D4721" t="s">
        <v>112</v>
      </c>
      <c r="E4721" t="s">
        <v>154</v>
      </c>
      <c r="F4721" t="s">
        <v>13595</v>
      </c>
      <c r="G4721" t="s">
        <v>156</v>
      </c>
      <c r="H4721" t="s">
        <v>157</v>
      </c>
      <c r="I4721" t="s">
        <v>135</v>
      </c>
      <c r="J4721" t="s">
        <v>136</v>
      </c>
      <c r="K4721" t="s">
        <v>137</v>
      </c>
      <c r="L4721" t="s">
        <v>13596</v>
      </c>
      <c r="M4721" t="s">
        <v>13597</v>
      </c>
      <c r="N4721">
        <v>0.25750000000000001</v>
      </c>
      <c r="O4721">
        <v>0</v>
      </c>
      <c r="P4721">
        <v>0</v>
      </c>
      <c r="Q4721">
        <v>0</v>
      </c>
      <c r="R4721">
        <v>4</v>
      </c>
      <c r="S4721">
        <v>16</v>
      </c>
      <c r="T4721">
        <v>102</v>
      </c>
      <c r="U4721">
        <v>6</v>
      </c>
      <c r="V4721">
        <v>2</v>
      </c>
      <c r="W4721">
        <v>0</v>
      </c>
      <c r="X4721">
        <v>0</v>
      </c>
      <c r="Y4721">
        <v>0</v>
      </c>
      <c r="Z4721">
        <v>2.6928898560115506</v>
      </c>
      <c r="AA4721">
        <v>19.691115800373577</v>
      </c>
      <c r="AB4721">
        <v>13.625418241356243</v>
      </c>
      <c r="AC4721">
        <v>46.085627512570724</v>
      </c>
      <c r="AD4721">
        <v>2.2410994989143247</v>
      </c>
      <c r="AE4721">
        <v>84.336150909226419</v>
      </c>
    </row>
    <row r="4722" spans="1:31" x14ac:dyDescent="0.25">
      <c r="A4722">
        <v>1834128</v>
      </c>
      <c r="B4722">
        <v>1</v>
      </c>
      <c r="C4722" t="s">
        <v>80</v>
      </c>
      <c r="D4722" t="s">
        <v>105</v>
      </c>
      <c r="E4722" t="s">
        <v>140</v>
      </c>
      <c r="F4722" t="s">
        <v>13598</v>
      </c>
      <c r="G4722" t="s">
        <v>213</v>
      </c>
      <c r="H4722" t="s">
        <v>134</v>
      </c>
      <c r="I4722" t="s">
        <v>135</v>
      </c>
      <c r="J4722" t="s">
        <v>136</v>
      </c>
      <c r="K4722" t="s">
        <v>137</v>
      </c>
      <c r="L4722" t="s">
        <v>13599</v>
      </c>
      <c r="M4722" t="s">
        <v>13600</v>
      </c>
      <c r="N4722">
        <v>8.5261111110000005</v>
      </c>
      <c r="O4722">
        <v>0</v>
      </c>
      <c r="P4722">
        <v>3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7.2579824123536003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7.2579824123536003</v>
      </c>
    </row>
    <row r="4723" spans="1:31" x14ac:dyDescent="0.25">
      <c r="A4723">
        <v>1834129</v>
      </c>
      <c r="B4723">
        <v>1</v>
      </c>
      <c r="C4723" t="s">
        <v>80</v>
      </c>
      <c r="D4723" t="s">
        <v>98</v>
      </c>
      <c r="E4723" t="s">
        <v>202</v>
      </c>
      <c r="F4723" t="s">
        <v>13601</v>
      </c>
      <c r="G4723" t="s">
        <v>386</v>
      </c>
      <c r="H4723" t="s">
        <v>157</v>
      </c>
      <c r="I4723" t="s">
        <v>135</v>
      </c>
      <c r="J4723" t="s">
        <v>136</v>
      </c>
      <c r="K4723" t="s">
        <v>137</v>
      </c>
      <c r="L4723" t="s">
        <v>13602</v>
      </c>
      <c r="M4723" t="s">
        <v>13603</v>
      </c>
      <c r="N4723">
        <v>0.48888888800000002</v>
      </c>
      <c r="O4723">
        <v>0</v>
      </c>
      <c r="P4723">
        <v>200</v>
      </c>
      <c r="Q4723">
        <v>34</v>
      </c>
      <c r="R4723">
        <v>31</v>
      </c>
      <c r="S4723">
        <v>4</v>
      </c>
      <c r="T4723">
        <v>45</v>
      </c>
      <c r="U4723">
        <v>0</v>
      </c>
      <c r="V4723">
        <v>0</v>
      </c>
      <c r="W4723">
        <v>0</v>
      </c>
      <c r="X4723">
        <v>31.835230539816006</v>
      </c>
      <c r="Y4723">
        <v>90.033131812535999</v>
      </c>
      <c r="Z4723">
        <v>29.369780741468439</v>
      </c>
      <c r="AA4723">
        <v>5.9179806383573332</v>
      </c>
      <c r="AB4723">
        <v>31.795783365465773</v>
      </c>
      <c r="AC4723">
        <v>0</v>
      </c>
      <c r="AD4723">
        <v>0</v>
      </c>
      <c r="AE4723">
        <v>188.95190709764356</v>
      </c>
    </row>
    <row r="4724" spans="1:31" x14ac:dyDescent="0.25">
      <c r="A4724">
        <v>1834130</v>
      </c>
      <c r="B4724">
        <v>1</v>
      </c>
      <c r="C4724" t="s">
        <v>80</v>
      </c>
      <c r="D4724" t="s">
        <v>82</v>
      </c>
      <c r="E4724" t="s">
        <v>140</v>
      </c>
      <c r="F4724" t="s">
        <v>13604</v>
      </c>
      <c r="G4724" t="s">
        <v>142</v>
      </c>
      <c r="H4724" t="s">
        <v>134</v>
      </c>
      <c r="I4724" t="s">
        <v>135</v>
      </c>
      <c r="J4724" t="s">
        <v>136</v>
      </c>
      <c r="K4724" t="s">
        <v>137</v>
      </c>
      <c r="L4724" t="s">
        <v>13605</v>
      </c>
      <c r="M4724" t="s">
        <v>13606</v>
      </c>
      <c r="N4724">
        <v>2.2000000000000002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1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0.757771980713</v>
      </c>
      <c r="AC4724">
        <v>0</v>
      </c>
      <c r="AD4724">
        <v>0</v>
      </c>
      <c r="AE4724">
        <v>0.757771980713</v>
      </c>
    </row>
    <row r="4725" spans="1:31" x14ac:dyDescent="0.25">
      <c r="A4725">
        <v>1834133</v>
      </c>
      <c r="B4725">
        <v>1</v>
      </c>
      <c r="C4725" t="s">
        <v>80</v>
      </c>
      <c r="D4725" t="s">
        <v>111</v>
      </c>
      <c r="E4725" t="s">
        <v>223</v>
      </c>
      <c r="F4725" t="s">
        <v>13607</v>
      </c>
      <c r="G4725" t="s">
        <v>340</v>
      </c>
      <c r="H4725" t="s">
        <v>134</v>
      </c>
      <c r="I4725" t="s">
        <v>135</v>
      </c>
      <c r="J4725" t="s">
        <v>136</v>
      </c>
      <c r="K4725" t="s">
        <v>137</v>
      </c>
      <c r="L4725" t="s">
        <v>13608</v>
      </c>
      <c r="M4725" t="s">
        <v>13609</v>
      </c>
      <c r="N4725">
        <v>7.8802777769999999</v>
      </c>
      <c r="O4725">
        <v>0</v>
      </c>
      <c r="P4725">
        <v>149</v>
      </c>
      <c r="Q4725">
        <v>0</v>
      </c>
      <c r="R4725">
        <v>0</v>
      </c>
      <c r="S4725">
        <v>0</v>
      </c>
      <c r="T4725">
        <v>4</v>
      </c>
      <c r="U4725">
        <v>0</v>
      </c>
      <c r="V4725">
        <v>0</v>
      </c>
      <c r="W4725">
        <v>0</v>
      </c>
      <c r="X4725">
        <v>270.9130251715369</v>
      </c>
      <c r="Y4725">
        <v>0</v>
      </c>
      <c r="Z4725">
        <v>0</v>
      </c>
      <c r="AA4725">
        <v>0</v>
      </c>
      <c r="AB4725">
        <v>3.2290682873888836</v>
      </c>
      <c r="AC4725">
        <v>0</v>
      </c>
      <c r="AD4725">
        <v>0</v>
      </c>
      <c r="AE4725">
        <v>274.14209345892579</v>
      </c>
    </row>
    <row r="4726" spans="1:31" x14ac:dyDescent="0.25">
      <c r="A4726">
        <v>1834134</v>
      </c>
      <c r="B4726">
        <v>1</v>
      </c>
      <c r="C4726" t="s">
        <v>80</v>
      </c>
      <c r="D4726" t="s">
        <v>93</v>
      </c>
      <c r="E4726" t="s">
        <v>140</v>
      </c>
      <c r="F4726" t="s">
        <v>13610</v>
      </c>
      <c r="G4726" t="s">
        <v>142</v>
      </c>
      <c r="H4726" t="s">
        <v>134</v>
      </c>
      <c r="I4726" t="s">
        <v>135</v>
      </c>
      <c r="J4726" t="s">
        <v>136</v>
      </c>
      <c r="K4726" t="s">
        <v>137</v>
      </c>
      <c r="L4726" t="s">
        <v>13611</v>
      </c>
      <c r="M4726" t="s">
        <v>13612</v>
      </c>
      <c r="N4726">
        <v>4.9913888880000004</v>
      </c>
      <c r="O4726">
        <v>0</v>
      </c>
      <c r="P4726">
        <v>9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9.3985029036202654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9.3985029036202654</v>
      </c>
    </row>
    <row r="4727" spans="1:31" x14ac:dyDescent="0.25">
      <c r="A4727">
        <v>1834135</v>
      </c>
      <c r="B4727">
        <v>1</v>
      </c>
      <c r="C4727" t="s">
        <v>80</v>
      </c>
      <c r="D4727" t="s">
        <v>90</v>
      </c>
      <c r="E4727" t="s">
        <v>140</v>
      </c>
      <c r="F4727" t="s">
        <v>13613</v>
      </c>
      <c r="G4727" t="s">
        <v>246</v>
      </c>
      <c r="H4727" t="s">
        <v>134</v>
      </c>
      <c r="I4727" t="s">
        <v>135</v>
      </c>
      <c r="J4727" t="s">
        <v>136</v>
      </c>
      <c r="K4727" t="s">
        <v>137</v>
      </c>
      <c r="L4727" t="s">
        <v>13614</v>
      </c>
      <c r="M4727" t="s">
        <v>13615</v>
      </c>
      <c r="N4727">
        <v>1.868333333</v>
      </c>
      <c r="O4727">
        <v>0</v>
      </c>
      <c r="P4727">
        <v>9</v>
      </c>
      <c r="Q4727">
        <v>0</v>
      </c>
      <c r="R4727">
        <v>0</v>
      </c>
      <c r="S4727">
        <v>0</v>
      </c>
      <c r="T4727">
        <v>1</v>
      </c>
      <c r="U4727">
        <v>0</v>
      </c>
      <c r="V4727">
        <v>0</v>
      </c>
      <c r="W4727">
        <v>0</v>
      </c>
      <c r="X4727">
        <v>7.7200768890483005</v>
      </c>
      <c r="Y4727">
        <v>0</v>
      </c>
      <c r="Z4727">
        <v>0</v>
      </c>
      <c r="AA4727">
        <v>0</v>
      </c>
      <c r="AB4727">
        <v>25.622614441198003</v>
      </c>
      <c r="AC4727">
        <v>0</v>
      </c>
      <c r="AD4727">
        <v>0</v>
      </c>
      <c r="AE4727">
        <v>33.342691330246303</v>
      </c>
    </row>
    <row r="4728" spans="1:31" x14ac:dyDescent="0.25">
      <c r="A4728">
        <v>1834137</v>
      </c>
      <c r="B4728">
        <v>1</v>
      </c>
      <c r="C4728" t="s">
        <v>81</v>
      </c>
      <c r="D4728" t="s">
        <v>123</v>
      </c>
      <c r="E4728" t="s">
        <v>164</v>
      </c>
      <c r="F4728" t="s">
        <v>13616</v>
      </c>
      <c r="G4728" t="s">
        <v>156</v>
      </c>
      <c r="H4728" t="s">
        <v>157</v>
      </c>
      <c r="I4728" t="s">
        <v>135</v>
      </c>
      <c r="J4728" t="s">
        <v>136</v>
      </c>
      <c r="K4728" t="s">
        <v>137</v>
      </c>
      <c r="L4728" t="s">
        <v>13617</v>
      </c>
      <c r="M4728" t="s">
        <v>13618</v>
      </c>
      <c r="N4728">
        <v>0.67861111100000004</v>
      </c>
      <c r="O4728">
        <v>0</v>
      </c>
      <c r="P4728">
        <v>7</v>
      </c>
      <c r="Q4728">
        <v>0</v>
      </c>
      <c r="R4728">
        <v>90</v>
      </c>
      <c r="S4728">
        <v>0</v>
      </c>
      <c r="T4728">
        <v>9</v>
      </c>
      <c r="U4728">
        <v>0</v>
      </c>
      <c r="V4728">
        <v>0</v>
      </c>
      <c r="W4728">
        <v>0</v>
      </c>
      <c r="X4728">
        <v>3.989655295878467</v>
      </c>
      <c r="Y4728">
        <v>0</v>
      </c>
      <c r="Z4728">
        <v>126.26437195689287</v>
      </c>
      <c r="AA4728">
        <v>0</v>
      </c>
      <c r="AB4728">
        <v>10.951781192349335</v>
      </c>
      <c r="AC4728">
        <v>0</v>
      </c>
      <c r="AD4728">
        <v>0</v>
      </c>
      <c r="AE4728">
        <v>141.20580844512068</v>
      </c>
    </row>
    <row r="4729" spans="1:31" x14ac:dyDescent="0.25">
      <c r="A4729">
        <v>1834139</v>
      </c>
      <c r="B4729">
        <v>1</v>
      </c>
      <c r="C4729" t="s">
        <v>80</v>
      </c>
      <c r="D4729" t="s">
        <v>90</v>
      </c>
      <c r="E4729" t="s">
        <v>140</v>
      </c>
      <c r="F4729" t="s">
        <v>13619</v>
      </c>
      <c r="G4729" t="s">
        <v>142</v>
      </c>
      <c r="H4729" t="s">
        <v>134</v>
      </c>
      <c r="I4729" t="s">
        <v>135</v>
      </c>
      <c r="J4729" t="s">
        <v>136</v>
      </c>
      <c r="K4729" t="s">
        <v>137</v>
      </c>
      <c r="L4729" t="s">
        <v>13620</v>
      </c>
      <c r="M4729" t="s">
        <v>13621</v>
      </c>
      <c r="N4729">
        <v>3.241944444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1.4693229918857498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1.4693229918857498</v>
      </c>
    </row>
    <row r="4730" spans="1:31" x14ac:dyDescent="0.25">
      <c r="A4730">
        <v>1834140</v>
      </c>
      <c r="B4730">
        <v>1</v>
      </c>
      <c r="C4730" t="s">
        <v>81</v>
      </c>
      <c r="D4730" t="s">
        <v>119</v>
      </c>
      <c r="E4730" t="s">
        <v>131</v>
      </c>
      <c r="F4730" t="s">
        <v>13622</v>
      </c>
      <c r="G4730" t="s">
        <v>133</v>
      </c>
      <c r="H4730" t="s">
        <v>134</v>
      </c>
      <c r="I4730" t="s">
        <v>135</v>
      </c>
      <c r="J4730" t="s">
        <v>136</v>
      </c>
      <c r="K4730" t="s">
        <v>137</v>
      </c>
      <c r="L4730" t="s">
        <v>13623</v>
      </c>
      <c r="M4730" t="s">
        <v>13624</v>
      </c>
      <c r="N4730">
        <v>1.058888888</v>
      </c>
      <c r="O4730">
        <v>0</v>
      </c>
      <c r="P4730">
        <v>24</v>
      </c>
      <c r="Q4730">
        <v>0</v>
      </c>
      <c r="R4730">
        <v>1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2.6320640069444003</v>
      </c>
      <c r="Y4730">
        <v>0</v>
      </c>
      <c r="Z4730">
        <v>0.45513554651169996</v>
      </c>
      <c r="AA4730">
        <v>0</v>
      </c>
      <c r="AB4730">
        <v>0</v>
      </c>
      <c r="AC4730">
        <v>0</v>
      </c>
      <c r="AD4730">
        <v>0</v>
      </c>
      <c r="AE4730">
        <v>3.0871995534561005</v>
      </c>
    </row>
    <row r="4731" spans="1:31" x14ac:dyDescent="0.25">
      <c r="A4731">
        <v>1834141</v>
      </c>
      <c r="B4731">
        <v>1</v>
      </c>
      <c r="C4731" t="s">
        <v>80</v>
      </c>
      <c r="D4731" t="s">
        <v>104</v>
      </c>
      <c r="E4731" t="s">
        <v>202</v>
      </c>
      <c r="F4731" t="s">
        <v>13625</v>
      </c>
      <c r="G4731" t="s">
        <v>156</v>
      </c>
      <c r="H4731" t="s">
        <v>157</v>
      </c>
      <c r="I4731" t="s">
        <v>135</v>
      </c>
      <c r="J4731" t="s">
        <v>136</v>
      </c>
      <c r="K4731" t="s">
        <v>137</v>
      </c>
      <c r="L4731" t="s">
        <v>13626</v>
      </c>
      <c r="M4731" t="s">
        <v>13627</v>
      </c>
      <c r="N4731">
        <v>1.191944444</v>
      </c>
      <c r="O4731">
        <v>19</v>
      </c>
      <c r="P4731">
        <v>83</v>
      </c>
      <c r="Q4731">
        <v>143</v>
      </c>
      <c r="R4731">
        <v>294</v>
      </c>
      <c r="S4731">
        <v>34</v>
      </c>
      <c r="T4731">
        <v>68</v>
      </c>
      <c r="U4731">
        <v>17</v>
      </c>
      <c r="V4731">
        <v>0</v>
      </c>
      <c r="W4731">
        <v>8.6823581936250438</v>
      </c>
      <c r="X4731">
        <v>30.723412501119629</v>
      </c>
      <c r="Y4731">
        <v>339.30074120549892</v>
      </c>
      <c r="Z4731">
        <v>310.87404340325736</v>
      </c>
      <c r="AA4731">
        <v>266.85734919780026</v>
      </c>
      <c r="AB4731">
        <v>85.769808473549375</v>
      </c>
      <c r="AC4731">
        <v>1867.3567662334908</v>
      </c>
      <c r="AD4731">
        <v>0</v>
      </c>
      <c r="AE4731">
        <v>2909.5644792083413</v>
      </c>
    </row>
    <row r="4732" spans="1:31" x14ac:dyDescent="0.25">
      <c r="A4732">
        <v>1834146</v>
      </c>
      <c r="B4732">
        <v>1</v>
      </c>
      <c r="C4732" t="s">
        <v>81</v>
      </c>
      <c r="D4732" t="s">
        <v>128</v>
      </c>
      <c r="E4732" t="s">
        <v>131</v>
      </c>
      <c r="F4732" t="s">
        <v>13628</v>
      </c>
      <c r="G4732" t="s">
        <v>133</v>
      </c>
      <c r="H4732" t="s">
        <v>134</v>
      </c>
      <c r="I4732" t="s">
        <v>135</v>
      </c>
      <c r="J4732" t="s">
        <v>136</v>
      </c>
      <c r="K4732" t="s">
        <v>137</v>
      </c>
      <c r="L4732" t="s">
        <v>13629</v>
      </c>
      <c r="M4732" t="s">
        <v>13630</v>
      </c>
      <c r="N4732">
        <v>0.41638888800000001</v>
      </c>
      <c r="O4732">
        <v>0</v>
      </c>
      <c r="P4732">
        <v>206</v>
      </c>
      <c r="Q4732">
        <v>0</v>
      </c>
      <c r="R4732">
        <v>0</v>
      </c>
      <c r="S4732">
        <v>0</v>
      </c>
      <c r="T4732">
        <v>19</v>
      </c>
      <c r="U4732">
        <v>0</v>
      </c>
      <c r="V4732">
        <v>0</v>
      </c>
      <c r="W4732">
        <v>0</v>
      </c>
      <c r="X4732">
        <v>73.354504163374102</v>
      </c>
      <c r="Y4732">
        <v>0</v>
      </c>
      <c r="Z4732">
        <v>0</v>
      </c>
      <c r="AA4732">
        <v>0</v>
      </c>
      <c r="AB4732">
        <v>2.2965315721137221</v>
      </c>
      <c r="AC4732">
        <v>0</v>
      </c>
      <c r="AD4732">
        <v>0</v>
      </c>
      <c r="AE4732">
        <v>75.651035735487824</v>
      </c>
    </row>
    <row r="4733" spans="1:31" x14ac:dyDescent="0.25">
      <c r="A4733">
        <v>1834148</v>
      </c>
      <c r="B4733">
        <v>1</v>
      </c>
      <c r="C4733" t="s">
        <v>81</v>
      </c>
      <c r="D4733" t="s">
        <v>120</v>
      </c>
      <c r="E4733" t="s">
        <v>140</v>
      </c>
      <c r="F4733" t="s">
        <v>13631</v>
      </c>
      <c r="G4733" t="s">
        <v>142</v>
      </c>
      <c r="H4733" t="s">
        <v>134</v>
      </c>
      <c r="I4733" t="s">
        <v>135</v>
      </c>
      <c r="J4733" t="s">
        <v>136</v>
      </c>
      <c r="K4733" t="s">
        <v>137</v>
      </c>
      <c r="L4733" t="s">
        <v>13632</v>
      </c>
      <c r="M4733" t="s">
        <v>13633</v>
      </c>
      <c r="N4733">
        <v>2.4455555549999999</v>
      </c>
      <c r="O4733">
        <v>0</v>
      </c>
      <c r="P4733">
        <v>1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0.68986074434846667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0.68986074434846667</v>
      </c>
    </row>
    <row r="4734" spans="1:31" x14ac:dyDescent="0.25">
      <c r="A4734">
        <v>1834149</v>
      </c>
      <c r="B4734">
        <v>1</v>
      </c>
      <c r="C4734" t="s">
        <v>81</v>
      </c>
      <c r="D4734" t="s">
        <v>121</v>
      </c>
      <c r="E4734" t="s">
        <v>154</v>
      </c>
      <c r="F4734" t="s">
        <v>7223</v>
      </c>
      <c r="G4734" t="s">
        <v>156</v>
      </c>
      <c r="H4734" t="s">
        <v>157</v>
      </c>
      <c r="I4734" t="s">
        <v>135</v>
      </c>
      <c r="J4734" t="s">
        <v>136</v>
      </c>
      <c r="K4734" t="s">
        <v>137</v>
      </c>
      <c r="L4734" t="s">
        <v>13634</v>
      </c>
      <c r="M4734" t="s">
        <v>13635</v>
      </c>
      <c r="N4734">
        <v>0.32722222200000001</v>
      </c>
      <c r="O4734">
        <v>0</v>
      </c>
      <c r="P4734">
        <v>1166</v>
      </c>
      <c r="Q4734">
        <v>0</v>
      </c>
      <c r="R4734">
        <v>10</v>
      </c>
      <c r="S4734">
        <v>5</v>
      </c>
      <c r="T4734">
        <v>256</v>
      </c>
      <c r="U4734">
        <v>0</v>
      </c>
      <c r="V4734">
        <v>0</v>
      </c>
      <c r="W4734">
        <v>0</v>
      </c>
      <c r="X4734">
        <v>63.276408210496065</v>
      </c>
      <c r="Y4734">
        <v>0</v>
      </c>
      <c r="Z4734">
        <v>1.0464264037401585</v>
      </c>
      <c r="AA4734">
        <v>22.643224150271703</v>
      </c>
      <c r="AB4734">
        <v>27.125984980474538</v>
      </c>
      <c r="AC4734">
        <v>0</v>
      </c>
      <c r="AD4734">
        <v>0</v>
      </c>
      <c r="AE4734">
        <v>114.09204374498248</v>
      </c>
    </row>
    <row r="4735" spans="1:31" x14ac:dyDescent="0.25">
      <c r="A4735">
        <v>1834150</v>
      </c>
      <c r="B4735">
        <v>1</v>
      </c>
      <c r="C4735" t="s">
        <v>81</v>
      </c>
      <c r="D4735" t="s">
        <v>127</v>
      </c>
      <c r="E4735" t="s">
        <v>140</v>
      </c>
      <c r="F4735" t="s">
        <v>13636</v>
      </c>
      <c r="G4735" t="s">
        <v>142</v>
      </c>
      <c r="H4735" t="s">
        <v>134</v>
      </c>
      <c r="I4735" t="s">
        <v>135</v>
      </c>
      <c r="J4735" t="s">
        <v>136</v>
      </c>
      <c r="K4735" t="s">
        <v>137</v>
      </c>
      <c r="L4735" t="s">
        <v>13637</v>
      </c>
      <c r="M4735" t="s">
        <v>13638</v>
      </c>
      <c r="N4735">
        <v>2.3769444439999998</v>
      </c>
      <c r="O4735">
        <v>0</v>
      </c>
      <c r="P4735">
        <v>2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1.4905345498304252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1.4905345498304252</v>
      </c>
    </row>
    <row r="4736" spans="1:31" x14ac:dyDescent="0.25">
      <c r="A4736">
        <v>1834151</v>
      </c>
      <c r="B4736">
        <v>1</v>
      </c>
      <c r="C4736" t="s">
        <v>81</v>
      </c>
      <c r="D4736" t="s">
        <v>127</v>
      </c>
      <c r="E4736" t="s">
        <v>154</v>
      </c>
      <c r="F4736" t="s">
        <v>13639</v>
      </c>
      <c r="G4736" t="s">
        <v>156</v>
      </c>
      <c r="H4736" t="s">
        <v>157</v>
      </c>
      <c r="I4736" t="s">
        <v>135</v>
      </c>
      <c r="J4736" t="s">
        <v>136</v>
      </c>
      <c r="K4736" t="s">
        <v>137</v>
      </c>
      <c r="L4736" t="s">
        <v>13640</v>
      </c>
      <c r="M4736" t="s">
        <v>13641</v>
      </c>
      <c r="N4736">
        <v>0.72972222200000003</v>
      </c>
      <c r="O4736">
        <v>0</v>
      </c>
      <c r="P4736">
        <v>314</v>
      </c>
      <c r="Q4736">
        <v>0</v>
      </c>
      <c r="R4736">
        <v>3</v>
      </c>
      <c r="S4736">
        <v>3</v>
      </c>
      <c r="T4736">
        <v>12</v>
      </c>
      <c r="U4736">
        <v>0</v>
      </c>
      <c r="V4736">
        <v>0</v>
      </c>
      <c r="W4736">
        <v>0</v>
      </c>
      <c r="X4736">
        <v>51.733310269211692</v>
      </c>
      <c r="Y4736">
        <v>0</v>
      </c>
      <c r="Z4736">
        <v>0.36891028901863332</v>
      </c>
      <c r="AA4736">
        <v>15.903401053083332</v>
      </c>
      <c r="AB4736">
        <v>3.9911653700359695</v>
      </c>
      <c r="AC4736">
        <v>0</v>
      </c>
      <c r="AD4736">
        <v>0</v>
      </c>
      <c r="AE4736">
        <v>71.996786981349629</v>
      </c>
    </row>
    <row r="4737" spans="1:31" x14ac:dyDescent="0.25">
      <c r="A4737">
        <v>1834152</v>
      </c>
      <c r="B4737">
        <v>1</v>
      </c>
      <c r="C4737" t="s">
        <v>80</v>
      </c>
      <c r="D4737" t="s">
        <v>83</v>
      </c>
      <c r="E4737" t="s">
        <v>140</v>
      </c>
      <c r="F4737" t="s">
        <v>13642</v>
      </c>
      <c r="G4737" t="s">
        <v>142</v>
      </c>
      <c r="H4737" t="s">
        <v>134</v>
      </c>
      <c r="I4737" t="s">
        <v>135</v>
      </c>
      <c r="J4737" t="s">
        <v>136</v>
      </c>
      <c r="K4737" t="s">
        <v>137</v>
      </c>
      <c r="L4737" t="s">
        <v>13643</v>
      </c>
      <c r="M4737" t="s">
        <v>13644</v>
      </c>
      <c r="N4737">
        <v>3.2155555549999999</v>
      </c>
      <c r="O4737">
        <v>0</v>
      </c>
      <c r="P4737">
        <v>5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3.0774664259188755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3.0774664259188755</v>
      </c>
    </row>
    <row r="4738" spans="1:31" x14ac:dyDescent="0.25">
      <c r="A4738">
        <v>1834155</v>
      </c>
      <c r="B4738">
        <v>1</v>
      </c>
      <c r="C4738" t="s">
        <v>80</v>
      </c>
      <c r="D4738" t="s">
        <v>83</v>
      </c>
      <c r="E4738" t="s">
        <v>140</v>
      </c>
      <c r="F4738" t="s">
        <v>13645</v>
      </c>
      <c r="G4738" t="s">
        <v>142</v>
      </c>
      <c r="H4738" t="s">
        <v>134</v>
      </c>
      <c r="I4738" t="s">
        <v>135</v>
      </c>
      <c r="J4738" t="s">
        <v>136</v>
      </c>
      <c r="K4738" t="s">
        <v>137</v>
      </c>
      <c r="L4738" t="s">
        <v>13646</v>
      </c>
      <c r="M4738" t="s">
        <v>13647</v>
      </c>
      <c r="N4738">
        <v>2.0097222220000002</v>
      </c>
      <c r="O4738">
        <v>0</v>
      </c>
      <c r="P4738">
        <v>2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1.1509592105065667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1.1509592105065667</v>
      </c>
    </row>
    <row r="4739" spans="1:31" x14ac:dyDescent="0.25">
      <c r="A4739">
        <v>1834156</v>
      </c>
      <c r="B4739">
        <v>1</v>
      </c>
      <c r="C4739" t="s">
        <v>80</v>
      </c>
      <c r="D4739" t="s">
        <v>93</v>
      </c>
      <c r="E4739" t="s">
        <v>140</v>
      </c>
      <c r="F4739" t="s">
        <v>13648</v>
      </c>
      <c r="G4739" t="s">
        <v>142</v>
      </c>
      <c r="H4739" t="s">
        <v>134</v>
      </c>
      <c r="I4739" t="s">
        <v>135</v>
      </c>
      <c r="J4739" t="s">
        <v>136</v>
      </c>
      <c r="K4739" t="s">
        <v>137</v>
      </c>
      <c r="L4739" t="s">
        <v>13649</v>
      </c>
      <c r="M4739" t="s">
        <v>13650</v>
      </c>
      <c r="N4739">
        <v>4.1741666659999996</v>
      </c>
      <c r="O4739">
        <v>0</v>
      </c>
      <c r="P4739">
        <v>1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2.3274057626500002E-2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2.3274057626500002E-2</v>
      </c>
    </row>
    <row r="4740" spans="1:31" x14ac:dyDescent="0.25">
      <c r="A4740">
        <v>1834157</v>
      </c>
      <c r="B4740">
        <v>1</v>
      </c>
      <c r="C4740" t="s">
        <v>81</v>
      </c>
      <c r="D4740" t="s">
        <v>115</v>
      </c>
      <c r="E4740" t="s">
        <v>131</v>
      </c>
      <c r="F4740" t="s">
        <v>13651</v>
      </c>
      <c r="G4740" t="s">
        <v>133</v>
      </c>
      <c r="H4740" t="s">
        <v>134</v>
      </c>
      <c r="I4740" t="s">
        <v>135</v>
      </c>
      <c r="J4740" t="s">
        <v>136</v>
      </c>
      <c r="K4740" t="s">
        <v>137</v>
      </c>
      <c r="L4740" t="s">
        <v>13652</v>
      </c>
      <c r="M4740" t="s">
        <v>13653</v>
      </c>
      <c r="N4740">
        <v>2.7763888880000001</v>
      </c>
      <c r="O4740">
        <v>0</v>
      </c>
      <c r="P4740">
        <v>1</v>
      </c>
      <c r="Q4740">
        <v>0</v>
      </c>
      <c r="R4740">
        <v>1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9.8693578375000005E-5</v>
      </c>
      <c r="Y4740">
        <v>0</v>
      </c>
      <c r="Z4740">
        <v>0.19352390718375001</v>
      </c>
      <c r="AA4740">
        <v>0</v>
      </c>
      <c r="AB4740">
        <v>0</v>
      </c>
      <c r="AC4740">
        <v>0</v>
      </c>
      <c r="AD4740">
        <v>0</v>
      </c>
      <c r="AE4740">
        <v>0.19362260076212501</v>
      </c>
    </row>
    <row r="4741" spans="1:31" x14ac:dyDescent="0.25">
      <c r="A4741">
        <v>1834160</v>
      </c>
      <c r="B4741">
        <v>1</v>
      </c>
      <c r="C4741" t="s">
        <v>81</v>
      </c>
      <c r="D4741" t="s">
        <v>118</v>
      </c>
      <c r="E4741" t="s">
        <v>131</v>
      </c>
      <c r="F4741" t="s">
        <v>13654</v>
      </c>
      <c r="G4741" t="s">
        <v>189</v>
      </c>
      <c r="H4741" t="s">
        <v>134</v>
      </c>
      <c r="I4741" t="s">
        <v>135</v>
      </c>
      <c r="J4741" t="s">
        <v>136</v>
      </c>
      <c r="K4741" t="s">
        <v>137</v>
      </c>
      <c r="L4741" t="s">
        <v>13655</v>
      </c>
      <c r="M4741" t="s">
        <v>13656</v>
      </c>
      <c r="N4741">
        <v>1.100833333</v>
      </c>
      <c r="O4741">
        <v>0</v>
      </c>
      <c r="P4741">
        <v>6</v>
      </c>
      <c r="Q4741">
        <v>0</v>
      </c>
      <c r="R4741">
        <v>5</v>
      </c>
      <c r="S4741">
        <v>0</v>
      </c>
      <c r="T4741">
        <v>4</v>
      </c>
      <c r="U4741">
        <v>0</v>
      </c>
      <c r="V4741">
        <v>0</v>
      </c>
      <c r="W4741">
        <v>0</v>
      </c>
      <c r="X4741">
        <v>1.3048592049214502</v>
      </c>
      <c r="Y4741">
        <v>0</v>
      </c>
      <c r="Z4741">
        <v>4.664113117403784</v>
      </c>
      <c r="AA4741">
        <v>0</v>
      </c>
      <c r="AB4741">
        <v>8.7747565092146651</v>
      </c>
      <c r="AC4741">
        <v>0</v>
      </c>
      <c r="AD4741">
        <v>0</v>
      </c>
      <c r="AE4741">
        <v>14.743728831539899</v>
      </c>
    </row>
    <row r="4742" spans="1:31" x14ac:dyDescent="0.25">
      <c r="A4742">
        <v>1834162</v>
      </c>
      <c r="B4742">
        <v>1</v>
      </c>
      <c r="C4742" t="s">
        <v>80</v>
      </c>
      <c r="D4742" t="s">
        <v>93</v>
      </c>
      <c r="E4742" t="s">
        <v>140</v>
      </c>
      <c r="F4742" t="s">
        <v>13657</v>
      </c>
      <c r="G4742" t="s">
        <v>142</v>
      </c>
      <c r="H4742" t="s">
        <v>134</v>
      </c>
      <c r="I4742" t="s">
        <v>135</v>
      </c>
      <c r="J4742" t="s">
        <v>136</v>
      </c>
      <c r="K4742" t="s">
        <v>137</v>
      </c>
      <c r="L4742" t="s">
        <v>13658</v>
      </c>
      <c r="M4742" t="s">
        <v>13659</v>
      </c>
      <c r="N4742">
        <v>2.7747222219999998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1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41.609173414391385</v>
      </c>
      <c r="AC4742">
        <v>0</v>
      </c>
      <c r="AD4742">
        <v>0</v>
      </c>
      <c r="AE4742">
        <v>41.609173414391385</v>
      </c>
    </row>
    <row r="4743" spans="1:31" x14ac:dyDescent="0.25">
      <c r="A4743">
        <v>1834163</v>
      </c>
      <c r="B4743">
        <v>1</v>
      </c>
      <c r="C4743" t="s">
        <v>80</v>
      </c>
      <c r="D4743" t="s">
        <v>107</v>
      </c>
      <c r="E4743" t="s">
        <v>131</v>
      </c>
      <c r="F4743" t="s">
        <v>13660</v>
      </c>
      <c r="G4743" t="s">
        <v>133</v>
      </c>
      <c r="H4743" t="s">
        <v>134</v>
      </c>
      <c r="I4743" t="s">
        <v>135</v>
      </c>
      <c r="J4743" t="s">
        <v>136</v>
      </c>
      <c r="K4743" t="s">
        <v>137</v>
      </c>
      <c r="L4743" t="s">
        <v>13661</v>
      </c>
      <c r="M4743" t="s">
        <v>13662</v>
      </c>
      <c r="N4743">
        <v>1.5591666660000001</v>
      </c>
      <c r="O4743">
        <v>0</v>
      </c>
      <c r="P4743">
        <v>19</v>
      </c>
      <c r="Q4743">
        <v>0</v>
      </c>
      <c r="R4743">
        <v>0</v>
      </c>
      <c r="S4743">
        <v>0</v>
      </c>
      <c r="T4743">
        <v>5</v>
      </c>
      <c r="U4743">
        <v>0</v>
      </c>
      <c r="V4743">
        <v>0</v>
      </c>
      <c r="W4743">
        <v>0</v>
      </c>
      <c r="X4743">
        <v>3.3814101168834001</v>
      </c>
      <c r="Y4743">
        <v>0</v>
      </c>
      <c r="Z4743">
        <v>0</v>
      </c>
      <c r="AA4743">
        <v>0</v>
      </c>
      <c r="AB4743">
        <v>4.0318493012828833</v>
      </c>
      <c r="AC4743">
        <v>0</v>
      </c>
      <c r="AD4743">
        <v>0</v>
      </c>
      <c r="AE4743">
        <v>7.4132594181662839</v>
      </c>
    </row>
    <row r="4744" spans="1:31" x14ac:dyDescent="0.25">
      <c r="A4744">
        <v>1834164</v>
      </c>
      <c r="B4744">
        <v>1</v>
      </c>
      <c r="C4744" t="s">
        <v>80</v>
      </c>
      <c r="D4744" t="s">
        <v>93</v>
      </c>
      <c r="E4744" t="s">
        <v>164</v>
      </c>
      <c r="F4744" t="s">
        <v>13663</v>
      </c>
      <c r="G4744" t="s">
        <v>156</v>
      </c>
      <c r="H4744" t="s">
        <v>157</v>
      </c>
      <c r="I4744" t="s">
        <v>179</v>
      </c>
      <c r="J4744" t="s">
        <v>136</v>
      </c>
      <c r="K4744" t="s">
        <v>137</v>
      </c>
      <c r="L4744" t="s">
        <v>13664</v>
      </c>
      <c r="M4744" t="s">
        <v>13665</v>
      </c>
      <c r="N4744">
        <v>4.3333333000000002E-2</v>
      </c>
      <c r="O4744">
        <v>0</v>
      </c>
      <c r="P4744">
        <v>411</v>
      </c>
      <c r="Q4744">
        <v>6</v>
      </c>
      <c r="R4744">
        <v>98</v>
      </c>
      <c r="S4744">
        <v>5</v>
      </c>
      <c r="T4744">
        <v>111</v>
      </c>
      <c r="U4744">
        <v>0</v>
      </c>
      <c r="V4744">
        <v>0</v>
      </c>
      <c r="W4744">
        <v>0</v>
      </c>
      <c r="X4744">
        <v>5.3527400630794988</v>
      </c>
      <c r="Y4744">
        <v>1.6998789771339999</v>
      </c>
      <c r="Z4744">
        <v>7.6826083833884624</v>
      </c>
      <c r="AA4744">
        <v>2.3151703740048002</v>
      </c>
      <c r="AB4744">
        <v>3.4753375025893334</v>
      </c>
      <c r="AC4744">
        <v>0</v>
      </c>
      <c r="AD4744">
        <v>0</v>
      </c>
      <c r="AE4744">
        <v>20.525735300196093</v>
      </c>
    </row>
    <row r="4745" spans="1:31" x14ac:dyDescent="0.25">
      <c r="A4745">
        <v>1834165</v>
      </c>
      <c r="B4745">
        <v>1</v>
      </c>
      <c r="C4745" t="s">
        <v>80</v>
      </c>
      <c r="D4745" t="s">
        <v>100</v>
      </c>
      <c r="E4745" t="s">
        <v>140</v>
      </c>
      <c r="F4745" t="s">
        <v>13666</v>
      </c>
      <c r="G4745" t="s">
        <v>142</v>
      </c>
      <c r="H4745" t="s">
        <v>134</v>
      </c>
      <c r="I4745" t="s">
        <v>135</v>
      </c>
      <c r="J4745" t="s">
        <v>136</v>
      </c>
      <c r="K4745" t="s">
        <v>137</v>
      </c>
      <c r="L4745" t="s">
        <v>13667</v>
      </c>
      <c r="M4745" t="s">
        <v>13668</v>
      </c>
      <c r="N4745">
        <v>0.98555555500000003</v>
      </c>
      <c r="O4745">
        <v>0</v>
      </c>
      <c r="P4745">
        <v>1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0.35164191805656669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0.35164191805656669</v>
      </c>
    </row>
    <row r="4746" spans="1:31" x14ac:dyDescent="0.25">
      <c r="A4746">
        <v>1834166</v>
      </c>
      <c r="B4746">
        <v>1</v>
      </c>
      <c r="C4746" t="s">
        <v>81</v>
      </c>
      <c r="D4746" t="s">
        <v>113</v>
      </c>
      <c r="E4746" t="s">
        <v>140</v>
      </c>
      <c r="F4746" t="s">
        <v>13669</v>
      </c>
      <c r="G4746" t="s">
        <v>142</v>
      </c>
      <c r="H4746" t="s">
        <v>134</v>
      </c>
      <c r="I4746" t="s">
        <v>135</v>
      </c>
      <c r="J4746" t="s">
        <v>136</v>
      </c>
      <c r="K4746" t="s">
        <v>137</v>
      </c>
      <c r="L4746" t="s">
        <v>13670</v>
      </c>
      <c r="M4746" t="s">
        <v>13671</v>
      </c>
      <c r="N4746">
        <v>1.5633333330000001</v>
      </c>
      <c r="O4746">
        <v>0</v>
      </c>
      <c r="P4746">
        <v>1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0.5199610742513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0.5199610742513</v>
      </c>
    </row>
    <row r="4747" spans="1:31" x14ac:dyDescent="0.25">
      <c r="A4747">
        <v>1834169</v>
      </c>
      <c r="B4747">
        <v>1</v>
      </c>
      <c r="C4747" t="s">
        <v>80</v>
      </c>
      <c r="D4747" t="s">
        <v>84</v>
      </c>
      <c r="E4747" t="s">
        <v>140</v>
      </c>
      <c r="F4747" t="s">
        <v>13672</v>
      </c>
      <c r="G4747" t="s">
        <v>142</v>
      </c>
      <c r="H4747" t="s">
        <v>134</v>
      </c>
      <c r="I4747" t="s">
        <v>135</v>
      </c>
      <c r="J4747" t="s">
        <v>136</v>
      </c>
      <c r="K4747" t="s">
        <v>137</v>
      </c>
      <c r="L4747" t="s">
        <v>13673</v>
      </c>
      <c r="M4747" t="s">
        <v>13674</v>
      </c>
      <c r="N4747">
        <v>1.5591666660000001</v>
      </c>
      <c r="O4747">
        <v>0</v>
      </c>
      <c r="P4747">
        <v>2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0.51413482889937501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0.51413482889937501</v>
      </c>
    </row>
    <row r="4748" spans="1:31" x14ac:dyDescent="0.25">
      <c r="A4748">
        <v>1834171</v>
      </c>
      <c r="B4748">
        <v>1</v>
      </c>
      <c r="C4748" t="s">
        <v>80</v>
      </c>
      <c r="D4748" t="s">
        <v>93</v>
      </c>
      <c r="E4748" t="s">
        <v>164</v>
      </c>
      <c r="F4748" t="s">
        <v>13675</v>
      </c>
      <c r="G4748" t="s">
        <v>156</v>
      </c>
      <c r="H4748" t="s">
        <v>157</v>
      </c>
      <c r="I4748" t="s">
        <v>135</v>
      </c>
      <c r="J4748" t="s">
        <v>136</v>
      </c>
      <c r="K4748" t="s">
        <v>137</v>
      </c>
      <c r="L4748" t="s">
        <v>13676</v>
      </c>
      <c r="M4748" t="s">
        <v>13677</v>
      </c>
      <c r="N4748">
        <v>1.084166666</v>
      </c>
      <c r="O4748">
        <v>0</v>
      </c>
      <c r="P4748">
        <v>237</v>
      </c>
      <c r="Q4748">
        <v>1</v>
      </c>
      <c r="R4748">
        <v>29</v>
      </c>
      <c r="S4748">
        <v>3</v>
      </c>
      <c r="T4748">
        <v>65</v>
      </c>
      <c r="U4748">
        <v>0</v>
      </c>
      <c r="V4748">
        <v>0</v>
      </c>
      <c r="W4748">
        <v>0</v>
      </c>
      <c r="X4748">
        <v>80.718229348731953</v>
      </c>
      <c r="Y4748">
        <v>22.456938286295333</v>
      </c>
      <c r="Z4748">
        <v>43.871119257495707</v>
      </c>
      <c r="AA4748">
        <v>47.025736430794765</v>
      </c>
      <c r="AB4748">
        <v>35.62116103334823</v>
      </c>
      <c r="AC4748">
        <v>0</v>
      </c>
      <c r="AD4748">
        <v>0</v>
      </c>
      <c r="AE4748">
        <v>229.69318435666599</v>
      </c>
    </row>
    <row r="4749" spans="1:31" x14ac:dyDescent="0.25">
      <c r="A4749">
        <v>1834172</v>
      </c>
      <c r="B4749">
        <v>1</v>
      </c>
      <c r="C4749" t="s">
        <v>81</v>
      </c>
      <c r="D4749" t="s">
        <v>112</v>
      </c>
      <c r="E4749" t="s">
        <v>164</v>
      </c>
      <c r="F4749" t="s">
        <v>13678</v>
      </c>
      <c r="G4749" t="s">
        <v>156</v>
      </c>
      <c r="H4749" t="s">
        <v>157</v>
      </c>
      <c r="I4749" t="s">
        <v>135</v>
      </c>
      <c r="J4749" t="s">
        <v>136</v>
      </c>
      <c r="K4749" t="s">
        <v>137</v>
      </c>
      <c r="L4749" t="s">
        <v>13679</v>
      </c>
      <c r="M4749" t="s">
        <v>13680</v>
      </c>
      <c r="N4749">
        <v>4.1291666659999997</v>
      </c>
      <c r="O4749">
        <v>0</v>
      </c>
      <c r="P4749">
        <v>0</v>
      </c>
      <c r="Q4749">
        <v>23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13.291461703660765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13.291461703660765</v>
      </c>
    </row>
    <row r="4750" spans="1:31" x14ac:dyDescent="0.25">
      <c r="A4750">
        <v>1834173</v>
      </c>
      <c r="B4750">
        <v>1</v>
      </c>
      <c r="C4750" t="s">
        <v>80</v>
      </c>
      <c r="D4750" t="s">
        <v>96</v>
      </c>
      <c r="E4750" t="s">
        <v>140</v>
      </c>
      <c r="F4750" t="s">
        <v>13681</v>
      </c>
      <c r="G4750" t="s">
        <v>142</v>
      </c>
      <c r="H4750" t="s">
        <v>134</v>
      </c>
      <c r="I4750" t="s">
        <v>135</v>
      </c>
      <c r="J4750" t="s">
        <v>136</v>
      </c>
      <c r="K4750" t="s">
        <v>137</v>
      </c>
      <c r="L4750" t="s">
        <v>13682</v>
      </c>
      <c r="M4750" t="s">
        <v>13683</v>
      </c>
      <c r="N4750">
        <v>2.332777777</v>
      </c>
      <c r="O4750">
        <v>0</v>
      </c>
      <c r="P4750">
        <v>1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5.1979079820300006E-2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5.1979079820300006E-2</v>
      </c>
    </row>
    <row r="4751" spans="1:31" x14ac:dyDescent="0.25">
      <c r="A4751">
        <v>1834174</v>
      </c>
      <c r="B4751">
        <v>1</v>
      </c>
      <c r="C4751" t="s">
        <v>80</v>
      </c>
      <c r="D4751" t="s">
        <v>102</v>
      </c>
      <c r="E4751" t="s">
        <v>154</v>
      </c>
      <c r="F4751" t="s">
        <v>13684</v>
      </c>
      <c r="G4751" t="s">
        <v>175</v>
      </c>
      <c r="H4751" t="s">
        <v>157</v>
      </c>
      <c r="I4751" t="s">
        <v>135</v>
      </c>
      <c r="J4751" t="s">
        <v>136</v>
      </c>
      <c r="K4751" t="s">
        <v>137</v>
      </c>
      <c r="L4751" t="s">
        <v>13685</v>
      </c>
      <c r="M4751" t="s">
        <v>13686</v>
      </c>
      <c r="N4751">
        <v>2.7383333329999999</v>
      </c>
      <c r="O4751">
        <v>0</v>
      </c>
      <c r="P4751">
        <v>0</v>
      </c>
      <c r="Q4751">
        <v>0</v>
      </c>
      <c r="R4751">
        <v>9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59.642560837186835</v>
      </c>
      <c r="AA4751">
        <v>0</v>
      </c>
      <c r="AB4751">
        <v>0</v>
      </c>
      <c r="AC4751">
        <v>0</v>
      </c>
      <c r="AD4751">
        <v>0</v>
      </c>
      <c r="AE4751">
        <v>59.642560837186835</v>
      </c>
    </row>
    <row r="4752" spans="1:31" x14ac:dyDescent="0.25">
      <c r="A4752">
        <v>1834176</v>
      </c>
      <c r="B4752">
        <v>1</v>
      </c>
      <c r="C4752" t="s">
        <v>80</v>
      </c>
      <c r="D4752" t="s">
        <v>84</v>
      </c>
      <c r="E4752" t="s">
        <v>140</v>
      </c>
      <c r="F4752" t="s">
        <v>13687</v>
      </c>
      <c r="G4752" t="s">
        <v>142</v>
      </c>
      <c r="H4752" t="s">
        <v>134</v>
      </c>
      <c r="I4752" t="s">
        <v>135</v>
      </c>
      <c r="J4752" t="s">
        <v>136</v>
      </c>
      <c r="K4752" t="s">
        <v>137</v>
      </c>
      <c r="L4752" t="s">
        <v>13688</v>
      </c>
      <c r="M4752" t="s">
        <v>13689</v>
      </c>
      <c r="N4752">
        <v>1.8219444440000001</v>
      </c>
      <c r="O4752">
        <v>0</v>
      </c>
      <c r="P4752">
        <v>4</v>
      </c>
      <c r="Q4752">
        <v>0</v>
      </c>
      <c r="R4752">
        <v>0</v>
      </c>
      <c r="S4752">
        <v>0</v>
      </c>
      <c r="T4752">
        <v>1</v>
      </c>
      <c r="U4752">
        <v>0</v>
      </c>
      <c r="V4752">
        <v>0</v>
      </c>
      <c r="W4752">
        <v>0</v>
      </c>
      <c r="X4752">
        <v>1.2882453121287749</v>
      </c>
      <c r="Y4752">
        <v>0</v>
      </c>
      <c r="Z4752">
        <v>0</v>
      </c>
      <c r="AA4752">
        <v>0</v>
      </c>
      <c r="AB4752">
        <v>1.9728196336984669</v>
      </c>
      <c r="AC4752">
        <v>0</v>
      </c>
      <c r="AD4752">
        <v>0</v>
      </c>
      <c r="AE4752">
        <v>3.2610649458272416</v>
      </c>
    </row>
    <row r="4753" spans="1:31" x14ac:dyDescent="0.25">
      <c r="A4753">
        <v>1834177</v>
      </c>
      <c r="B4753">
        <v>1</v>
      </c>
      <c r="C4753" t="s">
        <v>81</v>
      </c>
      <c r="D4753" t="s">
        <v>120</v>
      </c>
      <c r="E4753" t="s">
        <v>164</v>
      </c>
      <c r="F4753" t="s">
        <v>1018</v>
      </c>
      <c r="G4753" t="s">
        <v>156</v>
      </c>
      <c r="H4753" t="s">
        <v>157</v>
      </c>
      <c r="I4753" t="s">
        <v>135</v>
      </c>
      <c r="J4753" t="s">
        <v>136</v>
      </c>
      <c r="K4753" t="s">
        <v>137</v>
      </c>
      <c r="L4753" t="s">
        <v>13690</v>
      </c>
      <c r="M4753" t="s">
        <v>13691</v>
      </c>
      <c r="N4753">
        <v>0.45694444400000001</v>
      </c>
      <c r="O4753">
        <v>0</v>
      </c>
      <c r="P4753">
        <v>3232</v>
      </c>
      <c r="Q4753">
        <v>166</v>
      </c>
      <c r="R4753">
        <v>120</v>
      </c>
      <c r="S4753">
        <v>20</v>
      </c>
      <c r="T4753">
        <v>270</v>
      </c>
      <c r="U4753">
        <v>3</v>
      </c>
      <c r="V4753">
        <v>0</v>
      </c>
      <c r="W4753">
        <v>0</v>
      </c>
      <c r="X4753">
        <v>331.14428068946847</v>
      </c>
      <c r="Y4753">
        <v>321.86709285975542</v>
      </c>
      <c r="Z4753">
        <v>70.925946934985646</v>
      </c>
      <c r="AA4753">
        <v>81.825190363850794</v>
      </c>
      <c r="AB4753">
        <v>54.321378687239232</v>
      </c>
      <c r="AC4753">
        <v>19.941142234078331</v>
      </c>
      <c r="AD4753">
        <v>0</v>
      </c>
      <c r="AE4753">
        <v>880.02503176937785</v>
      </c>
    </row>
    <row r="4754" spans="1:31" x14ac:dyDescent="0.25">
      <c r="A4754">
        <v>1834180</v>
      </c>
      <c r="B4754">
        <v>1</v>
      </c>
      <c r="C4754" t="s">
        <v>80</v>
      </c>
      <c r="D4754" t="s">
        <v>84</v>
      </c>
      <c r="E4754" t="s">
        <v>140</v>
      </c>
      <c r="F4754" t="s">
        <v>13692</v>
      </c>
      <c r="G4754" t="s">
        <v>142</v>
      </c>
      <c r="H4754" t="s">
        <v>134</v>
      </c>
      <c r="I4754" t="s">
        <v>135</v>
      </c>
      <c r="J4754" t="s">
        <v>136</v>
      </c>
      <c r="K4754" t="s">
        <v>137</v>
      </c>
      <c r="L4754" t="s">
        <v>13693</v>
      </c>
      <c r="M4754" t="s">
        <v>13694</v>
      </c>
      <c r="N4754">
        <v>1.0991666659999999</v>
      </c>
      <c r="O4754">
        <v>0</v>
      </c>
      <c r="P4754">
        <v>3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0.72475889480957512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0.72475889480957512</v>
      </c>
    </row>
    <row r="4755" spans="1:31" x14ac:dyDescent="0.25">
      <c r="A4755">
        <v>1834181</v>
      </c>
      <c r="B4755">
        <v>1</v>
      </c>
      <c r="C4755" t="s">
        <v>81</v>
      </c>
      <c r="D4755" t="s">
        <v>119</v>
      </c>
      <c r="E4755" t="s">
        <v>154</v>
      </c>
      <c r="F4755" t="s">
        <v>13695</v>
      </c>
      <c r="G4755" t="s">
        <v>156</v>
      </c>
      <c r="H4755" t="s">
        <v>157</v>
      </c>
      <c r="I4755" t="s">
        <v>135</v>
      </c>
      <c r="J4755" t="s">
        <v>136</v>
      </c>
      <c r="K4755" t="s">
        <v>137</v>
      </c>
      <c r="L4755" t="s">
        <v>13696</v>
      </c>
      <c r="M4755" t="s">
        <v>13697</v>
      </c>
      <c r="N4755">
        <v>0.93222222200000004</v>
      </c>
      <c r="O4755">
        <v>0</v>
      </c>
      <c r="P4755">
        <v>710</v>
      </c>
      <c r="Q4755">
        <v>0</v>
      </c>
      <c r="R4755">
        <v>50</v>
      </c>
      <c r="S4755">
        <v>0</v>
      </c>
      <c r="T4755">
        <v>68</v>
      </c>
      <c r="U4755">
        <v>0</v>
      </c>
      <c r="V4755">
        <v>0</v>
      </c>
      <c r="W4755">
        <v>0</v>
      </c>
      <c r="X4755">
        <v>149.57827243203019</v>
      </c>
      <c r="Y4755">
        <v>0</v>
      </c>
      <c r="Z4755">
        <v>77.468951000836654</v>
      </c>
      <c r="AA4755">
        <v>0</v>
      </c>
      <c r="AB4755">
        <v>28.723419154508907</v>
      </c>
      <c r="AC4755">
        <v>0</v>
      </c>
      <c r="AD4755">
        <v>0</v>
      </c>
      <c r="AE4755">
        <v>255.77064258737576</v>
      </c>
    </row>
    <row r="4756" spans="1:31" x14ac:dyDescent="0.25">
      <c r="A4756">
        <v>1834183</v>
      </c>
      <c r="B4756">
        <v>1</v>
      </c>
      <c r="C4756" t="s">
        <v>80</v>
      </c>
      <c r="D4756" t="s">
        <v>100</v>
      </c>
      <c r="E4756" t="s">
        <v>140</v>
      </c>
      <c r="F4756" t="s">
        <v>13698</v>
      </c>
      <c r="G4756" t="s">
        <v>217</v>
      </c>
      <c r="H4756" t="s">
        <v>134</v>
      </c>
      <c r="I4756" t="s">
        <v>135</v>
      </c>
      <c r="J4756" t="s">
        <v>136</v>
      </c>
      <c r="K4756" t="s">
        <v>137</v>
      </c>
      <c r="L4756" t="s">
        <v>13699</v>
      </c>
      <c r="M4756" t="s">
        <v>13700</v>
      </c>
      <c r="N4756">
        <v>1.8388888880000001</v>
      </c>
      <c r="O4756">
        <v>0</v>
      </c>
      <c r="P4756">
        <v>1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0.9986868856640001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0.9986868856640001</v>
      </c>
    </row>
    <row r="4757" spans="1:31" x14ac:dyDescent="0.25">
      <c r="A4757">
        <v>1834186</v>
      </c>
      <c r="B4757">
        <v>1</v>
      </c>
      <c r="C4757" t="s">
        <v>81</v>
      </c>
      <c r="D4757" t="s">
        <v>127</v>
      </c>
      <c r="E4757" t="s">
        <v>252</v>
      </c>
      <c r="F4757" t="s">
        <v>13701</v>
      </c>
      <c r="G4757" t="s">
        <v>279</v>
      </c>
      <c r="H4757" t="s">
        <v>134</v>
      </c>
      <c r="I4757" t="s">
        <v>135</v>
      </c>
      <c r="J4757" t="s">
        <v>136</v>
      </c>
      <c r="K4757" t="s">
        <v>137</v>
      </c>
      <c r="L4757" t="s">
        <v>13702</v>
      </c>
      <c r="M4757" t="s">
        <v>13703</v>
      </c>
      <c r="N4757">
        <v>0.23527777699999999</v>
      </c>
      <c r="O4757">
        <v>0</v>
      </c>
      <c r="P4757">
        <v>36</v>
      </c>
      <c r="Q4757">
        <v>0</v>
      </c>
      <c r="R4757">
        <v>8</v>
      </c>
      <c r="S4757">
        <v>0</v>
      </c>
      <c r="T4757">
        <v>6</v>
      </c>
      <c r="U4757">
        <v>0</v>
      </c>
      <c r="V4757">
        <v>0</v>
      </c>
      <c r="W4757">
        <v>0</v>
      </c>
      <c r="X4757">
        <v>1.4185394950290664</v>
      </c>
      <c r="Y4757">
        <v>0</v>
      </c>
      <c r="Z4757">
        <v>2.0905660215074251</v>
      </c>
      <c r="AA4757">
        <v>0</v>
      </c>
      <c r="AB4757">
        <v>0.69478953201606664</v>
      </c>
      <c r="AC4757">
        <v>0</v>
      </c>
      <c r="AD4757">
        <v>0</v>
      </c>
      <c r="AE4757">
        <v>4.2038950485525586</v>
      </c>
    </row>
    <row r="4758" spans="1:31" x14ac:dyDescent="0.25">
      <c r="A4758">
        <v>1834195</v>
      </c>
      <c r="B4758">
        <v>1</v>
      </c>
      <c r="C4758" t="s">
        <v>80</v>
      </c>
      <c r="D4758" t="s">
        <v>106</v>
      </c>
      <c r="E4758" t="s">
        <v>131</v>
      </c>
      <c r="F4758" t="s">
        <v>13704</v>
      </c>
      <c r="G4758" t="s">
        <v>133</v>
      </c>
      <c r="H4758" t="s">
        <v>134</v>
      </c>
      <c r="I4758" t="s">
        <v>135</v>
      </c>
      <c r="J4758" t="s">
        <v>136</v>
      </c>
      <c r="K4758" t="s">
        <v>137</v>
      </c>
      <c r="L4758" t="s">
        <v>13705</v>
      </c>
      <c r="M4758" t="s">
        <v>13706</v>
      </c>
      <c r="N4758">
        <v>2.3811111110000001</v>
      </c>
      <c r="O4758">
        <v>0</v>
      </c>
      <c r="P4758">
        <v>23</v>
      </c>
      <c r="Q4758">
        <v>0</v>
      </c>
      <c r="R4758">
        <v>0</v>
      </c>
      <c r="S4758">
        <v>0</v>
      </c>
      <c r="T4758">
        <v>1</v>
      </c>
      <c r="U4758">
        <v>0</v>
      </c>
      <c r="V4758">
        <v>0</v>
      </c>
      <c r="W4758">
        <v>0</v>
      </c>
      <c r="X4758">
        <v>11.240113008834836</v>
      </c>
      <c r="Y4758">
        <v>0</v>
      </c>
      <c r="Z4758">
        <v>0</v>
      </c>
      <c r="AA4758">
        <v>0</v>
      </c>
      <c r="AB4758">
        <v>2.21653785411565</v>
      </c>
      <c r="AC4758">
        <v>0</v>
      </c>
      <c r="AD4758">
        <v>0</v>
      </c>
      <c r="AE4758">
        <v>13.456650862950486</v>
      </c>
    </row>
    <row r="4759" spans="1:31" x14ac:dyDescent="0.25">
      <c r="A4759">
        <v>1834196</v>
      </c>
      <c r="B4759">
        <v>1</v>
      </c>
      <c r="C4759" t="s">
        <v>80</v>
      </c>
      <c r="D4759" t="s">
        <v>92</v>
      </c>
      <c r="E4759" t="s">
        <v>140</v>
      </c>
      <c r="F4759" t="s">
        <v>13707</v>
      </c>
      <c r="G4759" t="s">
        <v>213</v>
      </c>
      <c r="H4759" t="s">
        <v>134</v>
      </c>
      <c r="I4759" t="s">
        <v>135</v>
      </c>
      <c r="J4759" t="s">
        <v>136</v>
      </c>
      <c r="K4759" t="s">
        <v>137</v>
      </c>
      <c r="L4759" t="s">
        <v>13708</v>
      </c>
      <c r="M4759" t="s">
        <v>13709</v>
      </c>
      <c r="N4759">
        <v>3.6036111110000002</v>
      </c>
      <c r="O4759">
        <v>0</v>
      </c>
      <c r="P4759">
        <v>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1.276548269621625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1.276548269621625</v>
      </c>
    </row>
    <row r="4760" spans="1:31" x14ac:dyDescent="0.25">
      <c r="A4760">
        <v>1834197</v>
      </c>
      <c r="B4760">
        <v>1</v>
      </c>
      <c r="C4760" t="s">
        <v>80</v>
      </c>
      <c r="D4760" t="s">
        <v>106</v>
      </c>
      <c r="E4760" t="s">
        <v>131</v>
      </c>
      <c r="F4760" t="s">
        <v>13710</v>
      </c>
      <c r="G4760" t="s">
        <v>133</v>
      </c>
      <c r="H4760" t="s">
        <v>134</v>
      </c>
      <c r="I4760" t="s">
        <v>135</v>
      </c>
      <c r="J4760" t="s">
        <v>136</v>
      </c>
      <c r="K4760" t="s">
        <v>137</v>
      </c>
      <c r="L4760" t="s">
        <v>13711</v>
      </c>
      <c r="M4760" t="s">
        <v>13712</v>
      </c>
      <c r="N4760">
        <v>1.0325</v>
      </c>
      <c r="O4760">
        <v>0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1.4485347419885253</v>
      </c>
      <c r="AA4760">
        <v>0</v>
      </c>
      <c r="AB4760">
        <v>0</v>
      </c>
      <c r="AC4760">
        <v>0</v>
      </c>
      <c r="AD4760">
        <v>0</v>
      </c>
      <c r="AE4760">
        <v>1.4485347419885253</v>
      </c>
    </row>
    <row r="4761" spans="1:31" x14ac:dyDescent="0.25">
      <c r="A4761">
        <v>1834198</v>
      </c>
      <c r="B4761">
        <v>1</v>
      </c>
      <c r="C4761" t="s">
        <v>80</v>
      </c>
      <c r="D4761" t="s">
        <v>93</v>
      </c>
      <c r="E4761" t="s">
        <v>131</v>
      </c>
      <c r="F4761" t="s">
        <v>13713</v>
      </c>
      <c r="G4761" t="s">
        <v>1046</v>
      </c>
      <c r="H4761" t="s">
        <v>134</v>
      </c>
      <c r="I4761" t="s">
        <v>135</v>
      </c>
      <c r="J4761" t="s">
        <v>136</v>
      </c>
      <c r="K4761" t="s">
        <v>137</v>
      </c>
      <c r="L4761" t="s">
        <v>13714</v>
      </c>
      <c r="M4761" t="s">
        <v>13715</v>
      </c>
      <c r="N4761">
        <v>3.2236111109999999</v>
      </c>
      <c r="O4761">
        <v>0</v>
      </c>
      <c r="P4761">
        <v>51</v>
      </c>
      <c r="Q4761">
        <v>0</v>
      </c>
      <c r="R4761">
        <v>0</v>
      </c>
      <c r="S4761">
        <v>0</v>
      </c>
      <c r="T4761">
        <v>11</v>
      </c>
      <c r="U4761">
        <v>0</v>
      </c>
      <c r="V4761">
        <v>0</v>
      </c>
      <c r="W4761">
        <v>0</v>
      </c>
      <c r="X4761">
        <v>31.722859729462357</v>
      </c>
      <c r="Y4761">
        <v>0</v>
      </c>
      <c r="Z4761">
        <v>0</v>
      </c>
      <c r="AA4761">
        <v>0</v>
      </c>
      <c r="AB4761">
        <v>24.779826298155484</v>
      </c>
      <c r="AC4761">
        <v>0</v>
      </c>
      <c r="AD4761">
        <v>0</v>
      </c>
      <c r="AE4761">
        <v>56.502686027617841</v>
      </c>
    </row>
    <row r="4762" spans="1:31" x14ac:dyDescent="0.25">
      <c r="A4762">
        <v>1834203</v>
      </c>
      <c r="B4762">
        <v>1</v>
      </c>
      <c r="C4762" t="s">
        <v>80</v>
      </c>
      <c r="D4762" t="s">
        <v>83</v>
      </c>
      <c r="E4762" t="s">
        <v>140</v>
      </c>
      <c r="F4762" t="s">
        <v>13716</v>
      </c>
      <c r="G4762" t="s">
        <v>246</v>
      </c>
      <c r="H4762" t="s">
        <v>134</v>
      </c>
      <c r="I4762" t="s">
        <v>135</v>
      </c>
      <c r="J4762" t="s">
        <v>136</v>
      </c>
      <c r="K4762" t="s">
        <v>137</v>
      </c>
      <c r="L4762" t="s">
        <v>13717</v>
      </c>
      <c r="M4762" t="s">
        <v>13718</v>
      </c>
      <c r="N4762">
        <v>1.4269444440000001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2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3.5313991418067254</v>
      </c>
      <c r="AC4762">
        <v>0</v>
      </c>
      <c r="AD4762">
        <v>0</v>
      </c>
      <c r="AE4762">
        <v>3.5313991418067254</v>
      </c>
    </row>
    <row r="4763" spans="1:31" x14ac:dyDescent="0.25">
      <c r="A4763">
        <v>1834204</v>
      </c>
      <c r="B4763">
        <v>1</v>
      </c>
      <c r="C4763" t="s">
        <v>80</v>
      </c>
      <c r="D4763" t="s">
        <v>90</v>
      </c>
      <c r="E4763" t="s">
        <v>140</v>
      </c>
      <c r="F4763" t="s">
        <v>13719</v>
      </c>
      <c r="G4763" t="s">
        <v>142</v>
      </c>
      <c r="H4763" t="s">
        <v>134</v>
      </c>
      <c r="I4763" t="s">
        <v>135</v>
      </c>
      <c r="J4763" t="s">
        <v>136</v>
      </c>
      <c r="K4763" t="s">
        <v>137</v>
      </c>
      <c r="L4763" t="s">
        <v>13720</v>
      </c>
      <c r="M4763" t="s">
        <v>13721</v>
      </c>
      <c r="N4763">
        <v>4.1574999999999998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1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0.85081640630073341</v>
      </c>
      <c r="AC4763">
        <v>0</v>
      </c>
      <c r="AD4763">
        <v>0</v>
      </c>
      <c r="AE4763">
        <v>0.85081640630073341</v>
      </c>
    </row>
    <row r="4764" spans="1:31" x14ac:dyDescent="0.25">
      <c r="A4764">
        <v>1834206</v>
      </c>
      <c r="B4764">
        <v>1</v>
      </c>
      <c r="C4764" t="s">
        <v>81</v>
      </c>
      <c r="D4764" t="s">
        <v>127</v>
      </c>
      <c r="E4764" t="s">
        <v>164</v>
      </c>
      <c r="F4764" t="s">
        <v>13722</v>
      </c>
      <c r="G4764" t="s">
        <v>156</v>
      </c>
      <c r="H4764" t="s">
        <v>157</v>
      </c>
      <c r="I4764" t="s">
        <v>135</v>
      </c>
      <c r="J4764" t="s">
        <v>136</v>
      </c>
      <c r="K4764" t="s">
        <v>137</v>
      </c>
      <c r="L4764" t="s">
        <v>13723</v>
      </c>
      <c r="M4764" t="s">
        <v>13724</v>
      </c>
      <c r="N4764">
        <v>6.5661111109999997</v>
      </c>
      <c r="O4764">
        <v>2</v>
      </c>
      <c r="P4764">
        <v>8</v>
      </c>
      <c r="Q4764">
        <v>172</v>
      </c>
      <c r="R4764">
        <v>100</v>
      </c>
      <c r="S4764">
        <v>14</v>
      </c>
      <c r="T4764">
        <v>4</v>
      </c>
      <c r="U4764">
        <v>2</v>
      </c>
      <c r="V4764">
        <v>0</v>
      </c>
      <c r="W4764">
        <v>14.205170887949834</v>
      </c>
      <c r="X4764">
        <v>4.9499423329321335</v>
      </c>
      <c r="Y4764">
        <v>2005.3739680831591</v>
      </c>
      <c r="Z4764">
        <v>405.06229228116518</v>
      </c>
      <c r="AA4764">
        <v>291.13665872019163</v>
      </c>
      <c r="AB4764">
        <v>30.5856049283456</v>
      </c>
      <c r="AC4764">
        <v>411.61674935786732</v>
      </c>
      <c r="AD4764">
        <v>0</v>
      </c>
      <c r="AE4764">
        <v>3162.9303865916108</v>
      </c>
    </row>
    <row r="4765" spans="1:31" x14ac:dyDescent="0.25">
      <c r="A4765">
        <v>1834208</v>
      </c>
      <c r="B4765">
        <v>1</v>
      </c>
      <c r="C4765" t="s">
        <v>80</v>
      </c>
      <c r="D4765" t="s">
        <v>90</v>
      </c>
      <c r="E4765" t="s">
        <v>140</v>
      </c>
      <c r="F4765" t="s">
        <v>13613</v>
      </c>
      <c r="G4765" t="s">
        <v>246</v>
      </c>
      <c r="H4765" t="s">
        <v>134</v>
      </c>
      <c r="I4765" t="s">
        <v>135</v>
      </c>
      <c r="J4765" t="s">
        <v>136</v>
      </c>
      <c r="K4765" t="s">
        <v>137</v>
      </c>
      <c r="L4765" t="s">
        <v>13725</v>
      </c>
      <c r="M4765" t="s">
        <v>13726</v>
      </c>
      <c r="N4765">
        <v>2.7561111110000001</v>
      </c>
      <c r="O4765">
        <v>0</v>
      </c>
      <c r="P4765">
        <v>9</v>
      </c>
      <c r="Q4765">
        <v>0</v>
      </c>
      <c r="R4765">
        <v>0</v>
      </c>
      <c r="S4765">
        <v>0</v>
      </c>
      <c r="T4765">
        <v>1</v>
      </c>
      <c r="U4765">
        <v>0</v>
      </c>
      <c r="V4765">
        <v>0</v>
      </c>
      <c r="W4765">
        <v>0</v>
      </c>
      <c r="X4765">
        <v>11.141969761312302</v>
      </c>
      <c r="Y4765">
        <v>0</v>
      </c>
      <c r="Z4765">
        <v>0</v>
      </c>
      <c r="AA4765">
        <v>0</v>
      </c>
      <c r="AB4765">
        <v>27.49090646036467</v>
      </c>
      <c r="AC4765">
        <v>0</v>
      </c>
      <c r="AD4765">
        <v>0</v>
      </c>
      <c r="AE4765">
        <v>38.632876221676973</v>
      </c>
    </row>
    <row r="4766" spans="1:31" x14ac:dyDescent="0.25">
      <c r="A4766">
        <v>1834212</v>
      </c>
      <c r="B4766">
        <v>1</v>
      </c>
      <c r="C4766" t="s">
        <v>80</v>
      </c>
      <c r="D4766" t="s">
        <v>86</v>
      </c>
      <c r="E4766" t="s">
        <v>140</v>
      </c>
      <c r="F4766" t="s">
        <v>13727</v>
      </c>
      <c r="G4766" t="s">
        <v>142</v>
      </c>
      <c r="H4766" t="s">
        <v>134</v>
      </c>
      <c r="I4766" t="s">
        <v>135</v>
      </c>
      <c r="J4766" t="s">
        <v>136</v>
      </c>
      <c r="K4766" t="s">
        <v>137</v>
      </c>
      <c r="L4766" t="s">
        <v>13728</v>
      </c>
      <c r="M4766" t="s">
        <v>13729</v>
      </c>
      <c r="N4766">
        <v>4.8566666659999997</v>
      </c>
      <c r="O4766">
        <v>0</v>
      </c>
      <c r="P4766">
        <v>6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5.3650743013247011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5.3650743013247011</v>
      </c>
    </row>
    <row r="4767" spans="1:31" x14ac:dyDescent="0.25">
      <c r="A4767">
        <v>1834214</v>
      </c>
      <c r="B4767">
        <v>1</v>
      </c>
      <c r="C4767" t="s">
        <v>81</v>
      </c>
      <c r="D4767" t="s">
        <v>123</v>
      </c>
      <c r="E4767" t="s">
        <v>140</v>
      </c>
      <c r="F4767" t="s">
        <v>13730</v>
      </c>
      <c r="G4767" t="s">
        <v>246</v>
      </c>
      <c r="H4767" t="s">
        <v>134</v>
      </c>
      <c r="I4767" t="s">
        <v>135</v>
      </c>
      <c r="J4767" t="s">
        <v>136</v>
      </c>
      <c r="K4767" t="s">
        <v>137</v>
      </c>
      <c r="L4767" t="s">
        <v>13731</v>
      </c>
      <c r="M4767" t="s">
        <v>13732</v>
      </c>
      <c r="N4767">
        <v>1.2625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0.34326589414687503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0.34326589414687503</v>
      </c>
    </row>
    <row r="4768" spans="1:31" x14ac:dyDescent="0.25">
      <c r="A4768">
        <v>1834215</v>
      </c>
      <c r="B4768">
        <v>1</v>
      </c>
      <c r="C4768" t="s">
        <v>80</v>
      </c>
      <c r="D4768" t="s">
        <v>104</v>
      </c>
      <c r="E4768" t="s">
        <v>164</v>
      </c>
      <c r="F4768" t="s">
        <v>2483</v>
      </c>
      <c r="G4768" t="s">
        <v>156</v>
      </c>
      <c r="H4768" t="s">
        <v>157</v>
      </c>
      <c r="I4768" t="s">
        <v>135</v>
      </c>
      <c r="J4768" t="s">
        <v>136</v>
      </c>
      <c r="K4768" t="s">
        <v>137</v>
      </c>
      <c r="L4768" t="s">
        <v>13733</v>
      </c>
      <c r="M4768" t="s">
        <v>13734</v>
      </c>
      <c r="N4768">
        <v>1.650833333</v>
      </c>
      <c r="O4768">
        <v>1</v>
      </c>
      <c r="P4768">
        <v>22</v>
      </c>
      <c r="Q4768">
        <v>0</v>
      </c>
      <c r="R4768">
        <v>61</v>
      </c>
      <c r="S4768">
        <v>1</v>
      </c>
      <c r="T4768">
        <v>8</v>
      </c>
      <c r="U4768">
        <v>4</v>
      </c>
      <c r="V4768">
        <v>0</v>
      </c>
      <c r="W4768">
        <v>1.092260689140325</v>
      </c>
      <c r="X4768">
        <v>16.084150439436126</v>
      </c>
      <c r="Y4768">
        <v>0</v>
      </c>
      <c r="Z4768">
        <v>44.048508275455909</v>
      </c>
      <c r="AA4768">
        <v>0</v>
      </c>
      <c r="AB4768">
        <v>2.3954929403539724</v>
      </c>
      <c r="AC4768">
        <v>492.81177322688302</v>
      </c>
      <c r="AD4768">
        <v>0</v>
      </c>
      <c r="AE4768">
        <v>556.43218557126932</v>
      </c>
    </row>
    <row r="4769" spans="1:31" x14ac:dyDescent="0.25">
      <c r="A4769">
        <v>1834228</v>
      </c>
      <c r="B4769">
        <v>1</v>
      </c>
      <c r="C4769" t="s">
        <v>81</v>
      </c>
      <c r="D4769" t="s">
        <v>127</v>
      </c>
      <c r="E4769" t="s">
        <v>131</v>
      </c>
      <c r="F4769" t="s">
        <v>13735</v>
      </c>
      <c r="G4769" t="s">
        <v>133</v>
      </c>
      <c r="H4769" t="s">
        <v>134</v>
      </c>
      <c r="I4769" t="s">
        <v>135</v>
      </c>
      <c r="J4769" t="s">
        <v>136</v>
      </c>
      <c r="K4769" t="s">
        <v>137</v>
      </c>
      <c r="L4769" t="s">
        <v>13736</v>
      </c>
      <c r="M4769" t="s">
        <v>13737</v>
      </c>
      <c r="N4769">
        <v>4.1472222219999999</v>
      </c>
      <c r="O4769">
        <v>0</v>
      </c>
      <c r="P4769">
        <v>31</v>
      </c>
      <c r="Q4769">
        <v>0</v>
      </c>
      <c r="R4769">
        <v>0</v>
      </c>
      <c r="S4769">
        <v>0</v>
      </c>
      <c r="T4769">
        <v>1</v>
      </c>
      <c r="U4769">
        <v>0</v>
      </c>
      <c r="V4769">
        <v>0</v>
      </c>
      <c r="W4769">
        <v>0</v>
      </c>
      <c r="X4769">
        <v>36.394483298417832</v>
      </c>
      <c r="Y4769">
        <v>0</v>
      </c>
      <c r="Z4769">
        <v>0</v>
      </c>
      <c r="AA4769">
        <v>0</v>
      </c>
      <c r="AB4769">
        <v>1.6523225637583336E-2</v>
      </c>
      <c r="AC4769">
        <v>0</v>
      </c>
      <c r="AD4769">
        <v>0</v>
      </c>
      <c r="AE4769">
        <v>36.411006524055416</v>
      </c>
    </row>
    <row r="4770" spans="1:31" x14ac:dyDescent="0.25">
      <c r="A4770">
        <v>1834230</v>
      </c>
      <c r="B4770">
        <v>1</v>
      </c>
      <c r="C4770" t="s">
        <v>80</v>
      </c>
      <c r="D4770" t="s">
        <v>105</v>
      </c>
      <c r="E4770" t="s">
        <v>140</v>
      </c>
      <c r="F4770" t="s">
        <v>13738</v>
      </c>
      <c r="G4770" t="s">
        <v>213</v>
      </c>
      <c r="H4770" t="s">
        <v>134</v>
      </c>
      <c r="I4770" t="s">
        <v>135</v>
      </c>
      <c r="J4770" t="s">
        <v>136</v>
      </c>
      <c r="K4770" t="s">
        <v>137</v>
      </c>
      <c r="L4770" t="s">
        <v>13739</v>
      </c>
      <c r="M4770" t="s">
        <v>13740</v>
      </c>
      <c r="N4770">
        <v>1.1850000000000001</v>
      </c>
      <c r="O4770">
        <v>0</v>
      </c>
      <c r="P4770">
        <v>1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0.20822912080740003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0.20822912080740003</v>
      </c>
    </row>
    <row r="4771" spans="1:31" x14ac:dyDescent="0.25">
      <c r="A4771">
        <v>1834237</v>
      </c>
      <c r="B4771">
        <v>1</v>
      </c>
      <c r="C4771" t="s">
        <v>81</v>
      </c>
      <c r="D4771" t="s">
        <v>120</v>
      </c>
      <c r="E4771" t="s">
        <v>140</v>
      </c>
      <c r="F4771" t="s">
        <v>13741</v>
      </c>
      <c r="G4771" t="s">
        <v>142</v>
      </c>
      <c r="H4771" t="s">
        <v>134</v>
      </c>
      <c r="I4771" t="s">
        <v>135</v>
      </c>
      <c r="J4771" t="s">
        <v>136</v>
      </c>
      <c r="K4771" t="s">
        <v>137</v>
      </c>
      <c r="L4771" t="s">
        <v>13742</v>
      </c>
      <c r="M4771" t="s">
        <v>13743</v>
      </c>
      <c r="N4771">
        <v>0.281388888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1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0.27107147611130006</v>
      </c>
      <c r="AC4771">
        <v>0</v>
      </c>
      <c r="AD4771">
        <v>0</v>
      </c>
      <c r="AE4771">
        <v>0.27107147611130006</v>
      </c>
    </row>
    <row r="4772" spans="1:31" x14ac:dyDescent="0.25">
      <c r="A4772">
        <v>1834239</v>
      </c>
      <c r="B4772">
        <v>1</v>
      </c>
      <c r="C4772" t="s">
        <v>80</v>
      </c>
      <c r="D4772" t="s">
        <v>105</v>
      </c>
      <c r="E4772" t="s">
        <v>140</v>
      </c>
      <c r="F4772" t="s">
        <v>13744</v>
      </c>
      <c r="G4772" t="s">
        <v>142</v>
      </c>
      <c r="H4772" t="s">
        <v>134</v>
      </c>
      <c r="I4772" t="s">
        <v>135</v>
      </c>
      <c r="J4772" t="s">
        <v>136</v>
      </c>
      <c r="K4772" t="s">
        <v>137</v>
      </c>
      <c r="L4772" t="s">
        <v>13745</v>
      </c>
      <c r="M4772" t="s">
        <v>13746</v>
      </c>
      <c r="N4772">
        <v>4.153888888</v>
      </c>
      <c r="O4772">
        <v>0</v>
      </c>
      <c r="P4772">
        <v>1</v>
      </c>
      <c r="Q4772">
        <v>0</v>
      </c>
      <c r="R4772">
        <v>0</v>
      </c>
      <c r="S4772">
        <v>0</v>
      </c>
      <c r="T4772">
        <v>1</v>
      </c>
      <c r="U4772">
        <v>0</v>
      </c>
      <c r="V4772">
        <v>0</v>
      </c>
      <c r="W4772">
        <v>0</v>
      </c>
      <c r="X4772">
        <v>1.6793306879299918</v>
      </c>
      <c r="Y4772">
        <v>0</v>
      </c>
      <c r="Z4772">
        <v>0</v>
      </c>
      <c r="AA4772">
        <v>0</v>
      </c>
      <c r="AB4772">
        <v>5.0604805617100006E-2</v>
      </c>
      <c r="AC4772">
        <v>0</v>
      </c>
      <c r="AD4772">
        <v>0</v>
      </c>
      <c r="AE4772">
        <v>1.7299354935470919</v>
      </c>
    </row>
    <row r="4773" spans="1:31" x14ac:dyDescent="0.25">
      <c r="A4773">
        <v>1834244</v>
      </c>
      <c r="B4773">
        <v>1</v>
      </c>
      <c r="C4773" t="s">
        <v>80</v>
      </c>
      <c r="D4773" t="s">
        <v>83</v>
      </c>
      <c r="E4773" t="s">
        <v>140</v>
      </c>
      <c r="F4773" t="s">
        <v>13747</v>
      </c>
      <c r="G4773" t="s">
        <v>246</v>
      </c>
      <c r="H4773" t="s">
        <v>134</v>
      </c>
      <c r="I4773" t="s">
        <v>135</v>
      </c>
      <c r="J4773" t="s">
        <v>136</v>
      </c>
      <c r="K4773" t="s">
        <v>137</v>
      </c>
      <c r="L4773" t="s">
        <v>13748</v>
      </c>
      <c r="M4773" t="s">
        <v>13749</v>
      </c>
      <c r="N4773">
        <v>4.3511111109999998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1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0.26492983266749998</v>
      </c>
      <c r="AC4773">
        <v>0</v>
      </c>
      <c r="AD4773">
        <v>0</v>
      </c>
      <c r="AE4773">
        <v>0.26492983266749998</v>
      </c>
    </row>
    <row r="4774" spans="1:31" x14ac:dyDescent="0.25">
      <c r="A4774">
        <v>1881233</v>
      </c>
      <c r="B4774">
        <v>1</v>
      </c>
      <c r="C4774" t="s">
        <v>81</v>
      </c>
      <c r="D4774" t="s">
        <v>112</v>
      </c>
      <c r="E4774" t="s">
        <v>154</v>
      </c>
      <c r="F4774" t="s">
        <v>13750</v>
      </c>
      <c r="G4774" t="s">
        <v>156</v>
      </c>
      <c r="H4774" t="s">
        <v>157</v>
      </c>
      <c r="I4774" t="s">
        <v>135</v>
      </c>
      <c r="J4774" t="s">
        <v>136</v>
      </c>
      <c r="K4774" t="s">
        <v>137</v>
      </c>
      <c r="L4774" t="s">
        <v>13751</v>
      </c>
      <c r="M4774" t="s">
        <v>13752</v>
      </c>
      <c r="N4774">
        <v>0.65</v>
      </c>
      <c r="O4774">
        <v>0</v>
      </c>
      <c r="P4774">
        <v>292</v>
      </c>
      <c r="Q4774">
        <v>17</v>
      </c>
      <c r="R4774">
        <v>91</v>
      </c>
      <c r="S4774">
        <v>19</v>
      </c>
      <c r="T4774">
        <v>257</v>
      </c>
      <c r="U4774">
        <v>3</v>
      </c>
      <c r="V4774">
        <v>0</v>
      </c>
      <c r="W4774">
        <v>0</v>
      </c>
      <c r="X4774">
        <v>33.34336289618097</v>
      </c>
      <c r="Y4774">
        <v>33.141683704174504</v>
      </c>
      <c r="Z4774">
        <v>58.557729917933997</v>
      </c>
      <c r="AA4774">
        <v>111.22699618542201</v>
      </c>
      <c r="AB4774">
        <v>121.54261633897504</v>
      </c>
      <c r="AC4774">
        <v>407.45929950336006</v>
      </c>
      <c r="AD4774">
        <v>0</v>
      </c>
      <c r="AE4774">
        <v>765.27168854604656</v>
      </c>
    </row>
    <row r="4775" spans="1:31" x14ac:dyDescent="0.25">
      <c r="A4775">
        <v>1834483</v>
      </c>
      <c r="B4775">
        <v>1</v>
      </c>
      <c r="C4775" t="s">
        <v>81</v>
      </c>
      <c r="D4775" t="s">
        <v>128</v>
      </c>
      <c r="E4775" t="s">
        <v>154</v>
      </c>
      <c r="F4775" t="s">
        <v>13753</v>
      </c>
      <c r="G4775" t="s">
        <v>175</v>
      </c>
      <c r="H4775" t="s">
        <v>157</v>
      </c>
      <c r="I4775" t="s">
        <v>135</v>
      </c>
      <c r="J4775" t="s">
        <v>136</v>
      </c>
      <c r="K4775" t="s">
        <v>137</v>
      </c>
      <c r="L4775" t="s">
        <v>13754</v>
      </c>
      <c r="M4775" t="s">
        <v>13755</v>
      </c>
      <c r="N4775">
        <v>6.8388888879999996</v>
      </c>
      <c r="O4775">
        <v>0</v>
      </c>
      <c r="P4775">
        <v>80</v>
      </c>
      <c r="Q4775">
        <v>0</v>
      </c>
      <c r="R4775">
        <v>8</v>
      </c>
      <c r="S4775">
        <v>0</v>
      </c>
      <c r="T4775">
        <v>2</v>
      </c>
      <c r="U4775">
        <v>0</v>
      </c>
      <c r="V4775">
        <v>0</v>
      </c>
      <c r="W4775">
        <v>0</v>
      </c>
      <c r="X4775">
        <v>75.5791442534086</v>
      </c>
      <c r="Y4775">
        <v>0</v>
      </c>
      <c r="Z4775">
        <v>28.161340247932163</v>
      </c>
      <c r="AA4775">
        <v>0</v>
      </c>
      <c r="AB4775">
        <v>0.52759750591413346</v>
      </c>
      <c r="AC4775">
        <v>0</v>
      </c>
      <c r="AD4775">
        <v>0</v>
      </c>
      <c r="AE4775">
        <v>104.26808200725489</v>
      </c>
    </row>
    <row r="4776" spans="1:31" x14ac:dyDescent="0.25">
      <c r="A4776">
        <v>1834337</v>
      </c>
      <c r="B4776">
        <v>1</v>
      </c>
      <c r="C4776" t="s">
        <v>81</v>
      </c>
      <c r="D4776" t="s">
        <v>123</v>
      </c>
      <c r="E4776" t="s">
        <v>140</v>
      </c>
      <c r="F4776" t="s">
        <v>13756</v>
      </c>
      <c r="G4776" t="s">
        <v>142</v>
      </c>
      <c r="H4776" t="s">
        <v>134</v>
      </c>
      <c r="I4776" t="s">
        <v>135</v>
      </c>
      <c r="J4776" t="s">
        <v>136</v>
      </c>
      <c r="K4776" t="s">
        <v>137</v>
      </c>
      <c r="L4776" t="s">
        <v>13757</v>
      </c>
      <c r="M4776" t="s">
        <v>13758</v>
      </c>
      <c r="N4776">
        <v>2.7997222220000002</v>
      </c>
      <c r="O4776">
        <v>0</v>
      </c>
      <c r="P4776">
        <v>1</v>
      </c>
      <c r="Q4776">
        <v>0</v>
      </c>
      <c r="R4776">
        <v>31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0.11883630768343334</v>
      </c>
      <c r="Y4776">
        <v>0</v>
      </c>
      <c r="Z4776">
        <v>38.215417598894078</v>
      </c>
      <c r="AA4776">
        <v>0</v>
      </c>
      <c r="AB4776">
        <v>0</v>
      </c>
      <c r="AC4776">
        <v>0</v>
      </c>
      <c r="AD4776">
        <v>0</v>
      </c>
      <c r="AE4776">
        <v>38.334253906577509</v>
      </c>
    </row>
    <row r="4777" spans="1:31" x14ac:dyDescent="0.25">
      <c r="A4777">
        <v>1834414</v>
      </c>
      <c r="B4777">
        <v>1</v>
      </c>
      <c r="C4777" t="s">
        <v>81</v>
      </c>
      <c r="D4777" t="s">
        <v>128</v>
      </c>
      <c r="E4777" t="s">
        <v>154</v>
      </c>
      <c r="F4777" t="s">
        <v>13759</v>
      </c>
      <c r="G4777" t="s">
        <v>242</v>
      </c>
      <c r="H4777" t="s">
        <v>157</v>
      </c>
      <c r="I4777" t="s">
        <v>135</v>
      </c>
      <c r="J4777" t="s">
        <v>3</v>
      </c>
      <c r="K4777" t="s">
        <v>137</v>
      </c>
      <c r="L4777" t="s">
        <v>13760</v>
      </c>
      <c r="M4777" t="s">
        <v>13761</v>
      </c>
      <c r="N4777">
        <v>4.313055555</v>
      </c>
      <c r="O4777">
        <v>0</v>
      </c>
      <c r="P4777">
        <v>0</v>
      </c>
      <c r="Q4777">
        <v>0</v>
      </c>
      <c r="R4777">
        <v>0</v>
      </c>
      <c r="S4777">
        <v>1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1177.8240175608596</v>
      </c>
      <c r="AB4777">
        <v>0</v>
      </c>
      <c r="AC4777">
        <v>0</v>
      </c>
      <c r="AD4777">
        <v>0</v>
      </c>
      <c r="AE4777">
        <v>1177.8240175608596</v>
      </c>
    </row>
    <row r="4778" spans="1:31" x14ac:dyDescent="0.25">
      <c r="A4778">
        <v>1834314</v>
      </c>
      <c r="B4778">
        <v>1</v>
      </c>
      <c r="C4778" t="s">
        <v>81</v>
      </c>
      <c r="D4778" t="s">
        <v>122</v>
      </c>
      <c r="E4778" t="s">
        <v>154</v>
      </c>
      <c r="F4778" t="s">
        <v>13762</v>
      </c>
      <c r="G4778" t="s">
        <v>156</v>
      </c>
      <c r="H4778" t="s">
        <v>157</v>
      </c>
      <c r="I4778" t="s">
        <v>135</v>
      </c>
      <c r="J4778" t="s">
        <v>136</v>
      </c>
      <c r="K4778" t="s">
        <v>137</v>
      </c>
      <c r="L4778" t="s">
        <v>13763</v>
      </c>
      <c r="M4778" t="s">
        <v>13764</v>
      </c>
      <c r="N4778">
        <v>1.547222222</v>
      </c>
      <c r="O4778">
        <v>2</v>
      </c>
      <c r="P4778">
        <v>2</v>
      </c>
      <c r="Q4778">
        <v>5</v>
      </c>
      <c r="R4778">
        <v>6</v>
      </c>
      <c r="S4778">
        <v>4</v>
      </c>
      <c r="T4778">
        <v>1</v>
      </c>
      <c r="U4778">
        <v>0</v>
      </c>
      <c r="V4778">
        <v>0</v>
      </c>
      <c r="W4778">
        <v>2.0136695517344001</v>
      </c>
      <c r="X4778">
        <v>0.59092828731680003</v>
      </c>
      <c r="Y4778">
        <v>15.263649244467109</v>
      </c>
      <c r="Z4778">
        <v>2.5534799498295331</v>
      </c>
      <c r="AA4778">
        <v>32.029559339266612</v>
      </c>
      <c r="AB4778">
        <v>6.5706556608999989E-2</v>
      </c>
      <c r="AC4778">
        <v>0</v>
      </c>
      <c r="AD4778">
        <v>0</v>
      </c>
      <c r="AE4778">
        <v>52.516992929223456</v>
      </c>
    </row>
    <row r="4779" spans="1:31" x14ac:dyDescent="0.25">
      <c r="A4779">
        <v>1834291</v>
      </c>
      <c r="B4779">
        <v>1</v>
      </c>
      <c r="C4779" t="s">
        <v>81</v>
      </c>
      <c r="D4779" t="s">
        <v>128</v>
      </c>
      <c r="E4779" t="s">
        <v>140</v>
      </c>
      <c r="F4779" t="s">
        <v>13765</v>
      </c>
      <c r="G4779" t="s">
        <v>246</v>
      </c>
      <c r="H4779" t="s">
        <v>134</v>
      </c>
      <c r="I4779" t="s">
        <v>135</v>
      </c>
      <c r="J4779" t="s">
        <v>136</v>
      </c>
      <c r="K4779" t="s">
        <v>137</v>
      </c>
      <c r="L4779" t="s">
        <v>13766</v>
      </c>
      <c r="M4779" t="s">
        <v>13767</v>
      </c>
      <c r="N4779">
        <v>1.9369444440000001</v>
      </c>
      <c r="O4779">
        <v>0</v>
      </c>
      <c r="P4779">
        <v>6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0.80146071879600012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0.80146071879600012</v>
      </c>
    </row>
    <row r="4780" spans="1:31" x14ac:dyDescent="0.25">
      <c r="A4780">
        <v>1834692</v>
      </c>
      <c r="B4780">
        <v>1</v>
      </c>
      <c r="C4780" t="s">
        <v>80</v>
      </c>
      <c r="D4780" t="s">
        <v>96</v>
      </c>
      <c r="E4780" t="s">
        <v>140</v>
      </c>
      <c r="F4780" t="s">
        <v>13768</v>
      </c>
      <c r="G4780" t="s">
        <v>142</v>
      </c>
      <c r="H4780" t="s">
        <v>134</v>
      </c>
      <c r="I4780" t="s">
        <v>135</v>
      </c>
      <c r="J4780" t="s">
        <v>136</v>
      </c>
      <c r="K4780" t="s">
        <v>137</v>
      </c>
      <c r="L4780" t="s">
        <v>13769</v>
      </c>
      <c r="M4780" t="s">
        <v>13770</v>
      </c>
      <c r="N4780">
        <v>5.6519444439999997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1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</row>
    <row r="4781" spans="1:31" x14ac:dyDescent="0.25">
      <c r="A4781">
        <v>1834354</v>
      </c>
      <c r="B4781">
        <v>1</v>
      </c>
      <c r="C4781" t="s">
        <v>80</v>
      </c>
      <c r="D4781" t="s">
        <v>93</v>
      </c>
      <c r="E4781" t="s">
        <v>140</v>
      </c>
      <c r="F4781" t="s">
        <v>13771</v>
      </c>
      <c r="G4781" t="s">
        <v>142</v>
      </c>
      <c r="H4781" t="s">
        <v>134</v>
      </c>
      <c r="I4781" t="s">
        <v>135</v>
      </c>
      <c r="J4781" t="s">
        <v>136</v>
      </c>
      <c r="K4781" t="s">
        <v>137</v>
      </c>
      <c r="L4781" t="s">
        <v>13772</v>
      </c>
      <c r="M4781" t="s">
        <v>13773</v>
      </c>
      <c r="N4781">
        <v>2.2344444440000002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1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</row>
    <row r="4782" spans="1:31" x14ac:dyDescent="0.25">
      <c r="A4782">
        <v>1834732</v>
      </c>
      <c r="B4782">
        <v>1</v>
      </c>
      <c r="C4782" t="s">
        <v>81</v>
      </c>
      <c r="D4782" t="s">
        <v>118</v>
      </c>
      <c r="E4782" t="s">
        <v>164</v>
      </c>
      <c r="F4782" t="s">
        <v>13774</v>
      </c>
      <c r="G4782" t="s">
        <v>156</v>
      </c>
      <c r="H4782" t="s">
        <v>157</v>
      </c>
      <c r="I4782" t="s">
        <v>179</v>
      </c>
      <c r="J4782" t="s">
        <v>136</v>
      </c>
      <c r="K4782" t="s">
        <v>137</v>
      </c>
      <c r="L4782" t="s">
        <v>13775</v>
      </c>
      <c r="M4782" t="s">
        <v>13776</v>
      </c>
      <c r="N4782">
        <v>8.3333330000000001E-3</v>
      </c>
      <c r="O4782">
        <v>2</v>
      </c>
      <c r="P4782">
        <v>2899</v>
      </c>
      <c r="Q4782">
        <v>85</v>
      </c>
      <c r="R4782">
        <v>123</v>
      </c>
      <c r="S4782">
        <v>6</v>
      </c>
      <c r="T4782">
        <v>220</v>
      </c>
      <c r="U4782">
        <v>0</v>
      </c>
      <c r="V4782">
        <v>1</v>
      </c>
      <c r="W4782">
        <v>5.8762271604000001E-2</v>
      </c>
      <c r="X4782">
        <v>4.5588523557974927</v>
      </c>
      <c r="Y4782">
        <v>2.7941371330943339</v>
      </c>
      <c r="Z4782">
        <v>2.1362169130202497</v>
      </c>
      <c r="AA4782">
        <v>0.24085176688624998</v>
      </c>
      <c r="AB4782">
        <v>0.64059705599766636</v>
      </c>
      <c r="AC4782">
        <v>0</v>
      </c>
      <c r="AD4782">
        <v>3.7017341115999997E-2</v>
      </c>
      <c r="AE4782">
        <v>10.466434837515994</v>
      </c>
    </row>
    <row r="4783" spans="1:31" x14ac:dyDescent="0.25">
      <c r="A4783">
        <v>1834520</v>
      </c>
      <c r="B4783">
        <v>1</v>
      </c>
      <c r="C4783" t="s">
        <v>80</v>
      </c>
      <c r="D4783" t="s">
        <v>93</v>
      </c>
      <c r="E4783" t="s">
        <v>140</v>
      </c>
      <c r="F4783" t="s">
        <v>13777</v>
      </c>
      <c r="G4783" t="s">
        <v>142</v>
      </c>
      <c r="H4783" t="s">
        <v>134</v>
      </c>
      <c r="I4783" t="s">
        <v>135</v>
      </c>
      <c r="J4783" t="s">
        <v>136</v>
      </c>
      <c r="K4783" t="s">
        <v>137</v>
      </c>
      <c r="L4783" t="s">
        <v>13778</v>
      </c>
      <c r="M4783" t="s">
        <v>13779</v>
      </c>
      <c r="N4783">
        <v>10.653333333000001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1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27.403797083900329</v>
      </c>
      <c r="AC4783">
        <v>0</v>
      </c>
      <c r="AD4783">
        <v>0</v>
      </c>
      <c r="AE4783">
        <v>27.403797083900329</v>
      </c>
    </row>
    <row r="4784" spans="1:31" x14ac:dyDescent="0.25">
      <c r="A4784">
        <v>1834563</v>
      </c>
      <c r="B4784">
        <v>1</v>
      </c>
      <c r="C4784" t="s">
        <v>80</v>
      </c>
      <c r="D4784" t="s">
        <v>83</v>
      </c>
      <c r="E4784" t="s">
        <v>154</v>
      </c>
      <c r="F4784" t="s">
        <v>13780</v>
      </c>
      <c r="G4784" t="s">
        <v>242</v>
      </c>
      <c r="H4784" t="s">
        <v>157</v>
      </c>
      <c r="I4784" t="s">
        <v>135</v>
      </c>
      <c r="J4784" t="s">
        <v>3</v>
      </c>
      <c r="K4784" t="s">
        <v>137</v>
      </c>
      <c r="L4784" t="s">
        <v>13781</v>
      </c>
      <c r="M4784" t="s">
        <v>13782</v>
      </c>
      <c r="N4784">
        <v>0.79222222200000003</v>
      </c>
      <c r="O4784">
        <v>0</v>
      </c>
      <c r="P4784">
        <v>39</v>
      </c>
      <c r="Q4784">
        <v>0</v>
      </c>
      <c r="R4784">
        <v>0</v>
      </c>
      <c r="S4784">
        <v>0</v>
      </c>
      <c r="T4784">
        <v>4</v>
      </c>
      <c r="U4784">
        <v>0</v>
      </c>
      <c r="V4784">
        <v>0</v>
      </c>
      <c r="W4784">
        <v>0</v>
      </c>
      <c r="X4784">
        <v>6.5043982982676019</v>
      </c>
      <c r="Y4784">
        <v>0</v>
      </c>
      <c r="Z4784">
        <v>0</v>
      </c>
      <c r="AA4784">
        <v>0</v>
      </c>
      <c r="AB4784">
        <v>135.60926533994171</v>
      </c>
      <c r="AC4784">
        <v>0</v>
      </c>
      <c r="AD4784">
        <v>0</v>
      </c>
      <c r="AE4784">
        <v>142.11366363820932</v>
      </c>
    </row>
    <row r="4785" spans="1:31" x14ac:dyDescent="0.25">
      <c r="A4785">
        <v>1834726</v>
      </c>
      <c r="B4785">
        <v>1</v>
      </c>
      <c r="C4785" t="s">
        <v>80</v>
      </c>
      <c r="D4785" t="s">
        <v>107</v>
      </c>
      <c r="E4785" t="s">
        <v>140</v>
      </c>
      <c r="F4785" t="s">
        <v>13783</v>
      </c>
      <c r="G4785" t="s">
        <v>142</v>
      </c>
      <c r="H4785" t="s">
        <v>134</v>
      </c>
      <c r="I4785" t="s">
        <v>135</v>
      </c>
      <c r="J4785" t="s">
        <v>136</v>
      </c>
      <c r="K4785" t="s">
        <v>137</v>
      </c>
      <c r="L4785" t="s">
        <v>13784</v>
      </c>
      <c r="M4785" t="s">
        <v>13785</v>
      </c>
      <c r="N4785">
        <v>1.936111111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1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0.41012126611420008</v>
      </c>
      <c r="AC4785">
        <v>0</v>
      </c>
      <c r="AD4785">
        <v>0</v>
      </c>
      <c r="AE4785">
        <v>0.41012126611420008</v>
      </c>
    </row>
    <row r="4786" spans="1:31" x14ac:dyDescent="0.25">
      <c r="A4786">
        <v>1834457</v>
      </c>
      <c r="B4786">
        <v>1</v>
      </c>
      <c r="C4786" t="s">
        <v>81</v>
      </c>
      <c r="D4786" t="s">
        <v>128</v>
      </c>
      <c r="E4786" t="s">
        <v>164</v>
      </c>
      <c r="F4786" t="s">
        <v>1360</v>
      </c>
      <c r="G4786" t="s">
        <v>156</v>
      </c>
      <c r="H4786" t="s">
        <v>157</v>
      </c>
      <c r="I4786" t="s">
        <v>135</v>
      </c>
      <c r="J4786" t="s">
        <v>136</v>
      </c>
      <c r="K4786" t="s">
        <v>137</v>
      </c>
      <c r="L4786" t="s">
        <v>13786</v>
      </c>
      <c r="M4786" t="s">
        <v>13787</v>
      </c>
      <c r="N4786">
        <v>4.5733333329999999</v>
      </c>
      <c r="O4786">
        <v>0</v>
      </c>
      <c r="P4786">
        <v>203</v>
      </c>
      <c r="Q4786">
        <v>1</v>
      </c>
      <c r="R4786">
        <v>3</v>
      </c>
      <c r="S4786">
        <v>3</v>
      </c>
      <c r="T4786">
        <v>19</v>
      </c>
      <c r="U4786">
        <v>0</v>
      </c>
      <c r="V4786">
        <v>0</v>
      </c>
      <c r="W4786">
        <v>0</v>
      </c>
      <c r="X4786">
        <v>238.03488040088993</v>
      </c>
      <c r="Y4786">
        <v>3.83361839457105</v>
      </c>
      <c r="Z4786">
        <v>9.0505449773355071</v>
      </c>
      <c r="AA4786">
        <v>11.672470770968708</v>
      </c>
      <c r="AB4786">
        <v>61.620502502565493</v>
      </c>
      <c r="AC4786">
        <v>0</v>
      </c>
      <c r="AD4786">
        <v>0</v>
      </c>
      <c r="AE4786">
        <v>324.21201704633069</v>
      </c>
    </row>
    <row r="4787" spans="1:31" x14ac:dyDescent="0.25">
      <c r="A4787">
        <v>1834394</v>
      </c>
      <c r="B4787">
        <v>1</v>
      </c>
      <c r="C4787" t="s">
        <v>81</v>
      </c>
      <c r="D4787" t="s">
        <v>128</v>
      </c>
      <c r="E4787" t="s">
        <v>164</v>
      </c>
      <c r="F4787" t="s">
        <v>1635</v>
      </c>
      <c r="G4787" t="s">
        <v>225</v>
      </c>
      <c r="H4787" t="s">
        <v>157</v>
      </c>
      <c r="I4787" t="s">
        <v>135</v>
      </c>
      <c r="J4787" t="s">
        <v>136</v>
      </c>
      <c r="K4787" t="s">
        <v>151</v>
      </c>
      <c r="L4787" t="s">
        <v>13788</v>
      </c>
      <c r="M4787" t="s">
        <v>13789</v>
      </c>
      <c r="N4787">
        <v>7.9308333329999998</v>
      </c>
      <c r="O4787">
        <v>6</v>
      </c>
      <c r="P4787">
        <v>1247</v>
      </c>
      <c r="Q4787">
        <v>21</v>
      </c>
      <c r="R4787">
        <v>16</v>
      </c>
      <c r="S4787">
        <v>11</v>
      </c>
      <c r="T4787">
        <v>89</v>
      </c>
      <c r="U4787">
        <v>0</v>
      </c>
      <c r="V4787">
        <v>0</v>
      </c>
      <c r="W4787">
        <v>44.291815622334013</v>
      </c>
      <c r="X4787">
        <v>1439.0192371846422</v>
      </c>
      <c r="Y4787">
        <v>1326.2318950897227</v>
      </c>
      <c r="Z4787">
        <v>54.903500776686577</v>
      </c>
      <c r="AA4787">
        <v>628.36033902675263</v>
      </c>
      <c r="AB4787">
        <v>312.48131426296169</v>
      </c>
      <c r="AC4787">
        <v>0</v>
      </c>
      <c r="AD4787">
        <v>0</v>
      </c>
      <c r="AE4787">
        <v>3805.2881019631</v>
      </c>
    </row>
    <row r="4788" spans="1:31" x14ac:dyDescent="0.25">
      <c r="A4788">
        <v>1834503</v>
      </c>
      <c r="B4788">
        <v>1</v>
      </c>
      <c r="C4788" t="s">
        <v>80</v>
      </c>
      <c r="D4788" t="s">
        <v>90</v>
      </c>
      <c r="E4788" t="s">
        <v>140</v>
      </c>
      <c r="F4788" t="s">
        <v>13790</v>
      </c>
      <c r="G4788" t="s">
        <v>242</v>
      </c>
      <c r="H4788" t="s">
        <v>134</v>
      </c>
      <c r="I4788" t="s">
        <v>135</v>
      </c>
      <c r="J4788" t="s">
        <v>136</v>
      </c>
      <c r="K4788" t="s">
        <v>137</v>
      </c>
      <c r="L4788" t="s">
        <v>13791</v>
      </c>
      <c r="M4788" t="s">
        <v>13792</v>
      </c>
      <c r="N4788">
        <v>1.899444444</v>
      </c>
      <c r="O4788">
        <v>0</v>
      </c>
      <c r="P4788">
        <v>7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4.5917082585972171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4.5917082585972171</v>
      </c>
    </row>
    <row r="4789" spans="1:31" x14ac:dyDescent="0.25">
      <c r="A4789">
        <v>1834795</v>
      </c>
      <c r="B4789">
        <v>1</v>
      </c>
      <c r="C4789" t="s">
        <v>81</v>
      </c>
      <c r="D4789" t="s">
        <v>128</v>
      </c>
      <c r="E4789" t="s">
        <v>131</v>
      </c>
      <c r="F4789" t="s">
        <v>1596</v>
      </c>
      <c r="G4789" t="s">
        <v>133</v>
      </c>
      <c r="H4789" t="s">
        <v>134</v>
      </c>
      <c r="I4789" t="s">
        <v>135</v>
      </c>
      <c r="J4789" t="s">
        <v>136</v>
      </c>
      <c r="K4789" t="s">
        <v>137</v>
      </c>
      <c r="L4789" t="s">
        <v>13793</v>
      </c>
      <c r="M4789" t="s">
        <v>13794</v>
      </c>
      <c r="N4789">
        <v>4.6438888880000002</v>
      </c>
      <c r="O4789">
        <v>0</v>
      </c>
      <c r="P4789">
        <v>11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5.4473391671327587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5.4473391671327587</v>
      </c>
    </row>
    <row r="4790" spans="1:31" x14ac:dyDescent="0.25">
      <c r="A4790">
        <v>1834400</v>
      </c>
      <c r="B4790">
        <v>1</v>
      </c>
      <c r="C4790" t="s">
        <v>80</v>
      </c>
      <c r="D4790" t="s">
        <v>84</v>
      </c>
      <c r="E4790" t="s">
        <v>154</v>
      </c>
      <c r="F4790" t="s">
        <v>13795</v>
      </c>
      <c r="G4790" t="s">
        <v>156</v>
      </c>
      <c r="H4790" t="s">
        <v>157</v>
      </c>
      <c r="I4790" t="s">
        <v>135</v>
      </c>
      <c r="J4790" t="s">
        <v>136</v>
      </c>
      <c r="K4790" t="s">
        <v>137</v>
      </c>
      <c r="L4790" t="s">
        <v>13796</v>
      </c>
      <c r="M4790" t="s">
        <v>13797</v>
      </c>
      <c r="N4790">
        <v>1.1599999999999999</v>
      </c>
      <c r="O4790">
        <v>0</v>
      </c>
      <c r="P4790">
        <v>0</v>
      </c>
      <c r="Q4790">
        <v>0</v>
      </c>
      <c r="R4790">
        <v>0</v>
      </c>
      <c r="S4790">
        <v>2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23.79512623587933</v>
      </c>
      <c r="AB4790">
        <v>0</v>
      </c>
      <c r="AC4790">
        <v>0</v>
      </c>
      <c r="AD4790">
        <v>0</v>
      </c>
      <c r="AE4790">
        <v>23.79512623587933</v>
      </c>
    </row>
    <row r="4791" spans="1:31" x14ac:dyDescent="0.25">
      <c r="A4791">
        <v>1834586</v>
      </c>
      <c r="B4791">
        <v>1</v>
      </c>
      <c r="C4791" t="s">
        <v>80</v>
      </c>
      <c r="D4791" t="s">
        <v>96</v>
      </c>
      <c r="E4791" t="s">
        <v>140</v>
      </c>
      <c r="F4791" t="s">
        <v>13798</v>
      </c>
      <c r="G4791" t="s">
        <v>246</v>
      </c>
      <c r="H4791" t="s">
        <v>134</v>
      </c>
      <c r="I4791" t="s">
        <v>135</v>
      </c>
      <c r="J4791" t="s">
        <v>136</v>
      </c>
      <c r="K4791" t="s">
        <v>137</v>
      </c>
      <c r="L4791" t="s">
        <v>13799</v>
      </c>
      <c r="M4791" t="s">
        <v>13800</v>
      </c>
      <c r="N4791">
        <v>7.3997222220000003</v>
      </c>
      <c r="O4791">
        <v>0</v>
      </c>
      <c r="P4791">
        <v>2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6.7207141917153344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6.7207141917153344</v>
      </c>
    </row>
    <row r="4792" spans="1:31" x14ac:dyDescent="0.25">
      <c r="A4792">
        <v>1834709</v>
      </c>
      <c r="B4792">
        <v>1</v>
      </c>
      <c r="C4792" t="s">
        <v>81</v>
      </c>
      <c r="D4792" t="s">
        <v>128</v>
      </c>
      <c r="E4792" t="s">
        <v>140</v>
      </c>
      <c r="F4792" t="s">
        <v>13801</v>
      </c>
      <c r="G4792" t="s">
        <v>142</v>
      </c>
      <c r="H4792" t="s">
        <v>134</v>
      </c>
      <c r="I4792" t="s">
        <v>135</v>
      </c>
      <c r="J4792" t="s">
        <v>136</v>
      </c>
      <c r="K4792" t="s">
        <v>137</v>
      </c>
      <c r="L4792" t="s">
        <v>13802</v>
      </c>
      <c r="M4792" t="s">
        <v>13803</v>
      </c>
      <c r="N4792">
        <v>0.83083333299999995</v>
      </c>
      <c r="O4792">
        <v>0</v>
      </c>
      <c r="P4792">
        <v>3</v>
      </c>
      <c r="Q4792">
        <v>0</v>
      </c>
      <c r="R4792">
        <v>0</v>
      </c>
      <c r="S4792">
        <v>0</v>
      </c>
      <c r="T4792">
        <v>2</v>
      </c>
      <c r="U4792">
        <v>0</v>
      </c>
      <c r="V4792">
        <v>0</v>
      </c>
      <c r="W4792">
        <v>0</v>
      </c>
      <c r="X4792">
        <v>0.78061767901320001</v>
      </c>
      <c r="Y4792">
        <v>0</v>
      </c>
      <c r="Z4792">
        <v>0</v>
      </c>
      <c r="AA4792">
        <v>0</v>
      </c>
      <c r="AB4792">
        <v>0.216355260376</v>
      </c>
      <c r="AC4792">
        <v>0</v>
      </c>
      <c r="AD4792">
        <v>0</v>
      </c>
      <c r="AE4792">
        <v>0.99697293938919995</v>
      </c>
    </row>
    <row r="4793" spans="1:31" x14ac:dyDescent="0.25">
      <c r="A4793">
        <v>1834666</v>
      </c>
      <c r="B4793">
        <v>1</v>
      </c>
      <c r="C4793" t="s">
        <v>80</v>
      </c>
      <c r="D4793" t="s">
        <v>85</v>
      </c>
      <c r="E4793" t="s">
        <v>140</v>
      </c>
      <c r="F4793" t="s">
        <v>13804</v>
      </c>
      <c r="G4793" t="s">
        <v>213</v>
      </c>
      <c r="H4793" t="s">
        <v>134</v>
      </c>
      <c r="I4793" t="s">
        <v>135</v>
      </c>
      <c r="J4793" t="s">
        <v>136</v>
      </c>
      <c r="K4793" t="s">
        <v>137</v>
      </c>
      <c r="L4793" t="s">
        <v>13805</v>
      </c>
      <c r="M4793" t="s">
        <v>13806</v>
      </c>
      <c r="N4793">
        <v>0.63833333299999995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0.23305229035112501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0.23305229035112501</v>
      </c>
    </row>
    <row r="4794" spans="1:31" x14ac:dyDescent="0.25">
      <c r="A4794">
        <v>1834523</v>
      </c>
      <c r="B4794">
        <v>1</v>
      </c>
      <c r="C4794" t="s">
        <v>81</v>
      </c>
      <c r="D4794" t="s">
        <v>122</v>
      </c>
      <c r="E4794" t="s">
        <v>164</v>
      </c>
      <c r="F4794" t="s">
        <v>13807</v>
      </c>
      <c r="G4794" t="s">
        <v>235</v>
      </c>
      <c r="H4794" t="s">
        <v>157</v>
      </c>
      <c r="I4794" t="s">
        <v>135</v>
      </c>
      <c r="J4794" t="s">
        <v>136</v>
      </c>
      <c r="K4794" t="s">
        <v>137</v>
      </c>
      <c r="L4794" t="s">
        <v>13808</v>
      </c>
      <c r="M4794" t="s">
        <v>13809</v>
      </c>
      <c r="N4794">
        <v>4.1616666660000003</v>
      </c>
      <c r="O4794">
        <v>2</v>
      </c>
      <c r="P4794">
        <v>3626</v>
      </c>
      <c r="Q4794">
        <v>45</v>
      </c>
      <c r="R4794">
        <v>113</v>
      </c>
      <c r="S4794">
        <v>14</v>
      </c>
      <c r="T4794">
        <v>316</v>
      </c>
      <c r="U4794">
        <v>2</v>
      </c>
      <c r="V4794">
        <v>1</v>
      </c>
      <c r="W4794">
        <v>1.1551974318126002</v>
      </c>
      <c r="X4794">
        <v>2171.8588608162863</v>
      </c>
      <c r="Y4794">
        <v>612.01439449059592</v>
      </c>
      <c r="Z4794">
        <v>188.79853477263137</v>
      </c>
      <c r="AA4794">
        <v>539.71343906906748</v>
      </c>
      <c r="AB4794">
        <v>565.83844953230289</v>
      </c>
      <c r="AC4794">
        <v>346.51054996633695</v>
      </c>
      <c r="AD4794">
        <v>1.6042715435541666</v>
      </c>
      <c r="AE4794">
        <v>4427.4936976225881</v>
      </c>
    </row>
    <row r="4795" spans="1:31" x14ac:dyDescent="0.25">
      <c r="A4795">
        <v>1834629</v>
      </c>
      <c r="B4795">
        <v>1</v>
      </c>
      <c r="C4795" t="s">
        <v>80</v>
      </c>
      <c r="D4795" t="s">
        <v>101</v>
      </c>
      <c r="E4795" t="s">
        <v>140</v>
      </c>
      <c r="F4795" t="s">
        <v>13810</v>
      </c>
      <c r="G4795" t="s">
        <v>142</v>
      </c>
      <c r="H4795" t="s">
        <v>134</v>
      </c>
      <c r="I4795" t="s">
        <v>135</v>
      </c>
      <c r="J4795" t="s">
        <v>136</v>
      </c>
      <c r="K4795" t="s">
        <v>137</v>
      </c>
      <c r="L4795" t="s">
        <v>13811</v>
      </c>
      <c r="M4795" t="s">
        <v>13812</v>
      </c>
      <c r="N4795">
        <v>1.2561111110000001</v>
      </c>
      <c r="O4795">
        <v>0</v>
      </c>
      <c r="P4795">
        <v>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0.43954197568125003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0.43954197568125003</v>
      </c>
    </row>
    <row r="4796" spans="1:31" x14ac:dyDescent="0.25">
      <c r="A4796">
        <v>1834331</v>
      </c>
      <c r="B4796">
        <v>1</v>
      </c>
      <c r="C4796" t="s">
        <v>81</v>
      </c>
      <c r="D4796" t="s">
        <v>112</v>
      </c>
      <c r="E4796" t="s">
        <v>268</v>
      </c>
      <c r="F4796" t="s">
        <v>11818</v>
      </c>
      <c r="G4796" t="s">
        <v>156</v>
      </c>
      <c r="H4796" t="s">
        <v>157</v>
      </c>
      <c r="I4796" t="s">
        <v>135</v>
      </c>
      <c r="J4796" t="s">
        <v>136</v>
      </c>
      <c r="K4796" t="s">
        <v>137</v>
      </c>
      <c r="L4796" t="s">
        <v>13813</v>
      </c>
      <c r="M4796" t="s">
        <v>13814</v>
      </c>
      <c r="N4796">
        <v>9.6388888000000006E-2</v>
      </c>
      <c r="O4796">
        <v>1</v>
      </c>
      <c r="P4796">
        <v>18038</v>
      </c>
      <c r="Q4796">
        <v>41</v>
      </c>
      <c r="R4796">
        <v>744</v>
      </c>
      <c r="S4796">
        <v>57</v>
      </c>
      <c r="T4796">
        <v>1886</v>
      </c>
      <c r="U4796">
        <v>13</v>
      </c>
      <c r="V4796">
        <v>3</v>
      </c>
      <c r="W4796">
        <v>0.25779657800119998</v>
      </c>
      <c r="X4796">
        <v>162.07704144424065</v>
      </c>
      <c r="Y4796">
        <v>21.463578028150891</v>
      </c>
      <c r="Z4796">
        <v>39.364461253520204</v>
      </c>
      <c r="AA4796">
        <v>20.226359265709231</v>
      </c>
      <c r="AB4796">
        <v>59.37583857772151</v>
      </c>
      <c r="AC4796">
        <v>90.200507502539452</v>
      </c>
      <c r="AD4796">
        <v>0.94091901666241673</v>
      </c>
      <c r="AE4796">
        <v>393.90650166654552</v>
      </c>
    </row>
    <row r="4797" spans="1:31" x14ac:dyDescent="0.25">
      <c r="A4797">
        <v>1834480</v>
      </c>
      <c r="B4797">
        <v>1</v>
      </c>
      <c r="C4797" t="s">
        <v>80</v>
      </c>
      <c r="D4797" t="s">
        <v>100</v>
      </c>
      <c r="E4797" t="s">
        <v>140</v>
      </c>
      <c r="F4797" t="s">
        <v>13815</v>
      </c>
      <c r="G4797" t="s">
        <v>142</v>
      </c>
      <c r="H4797" t="s">
        <v>134</v>
      </c>
      <c r="I4797" t="s">
        <v>135</v>
      </c>
      <c r="J4797" t="s">
        <v>136</v>
      </c>
      <c r="K4797" t="s">
        <v>137</v>
      </c>
      <c r="L4797" t="s">
        <v>13816</v>
      </c>
      <c r="M4797" t="s">
        <v>13817</v>
      </c>
      <c r="N4797">
        <v>1.018888888</v>
      </c>
      <c r="O4797">
        <v>0</v>
      </c>
      <c r="P4797">
        <v>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0.34349840290735834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0.34349840290735834</v>
      </c>
    </row>
    <row r="4798" spans="1:31" x14ac:dyDescent="0.25">
      <c r="A4798">
        <v>1834380</v>
      </c>
      <c r="B4798">
        <v>1</v>
      </c>
      <c r="C4798" t="s">
        <v>80</v>
      </c>
      <c r="D4798" t="s">
        <v>94</v>
      </c>
      <c r="E4798" t="s">
        <v>202</v>
      </c>
      <c r="F4798" t="s">
        <v>10481</v>
      </c>
      <c r="G4798" t="s">
        <v>156</v>
      </c>
      <c r="H4798" t="s">
        <v>157</v>
      </c>
      <c r="I4798" t="s">
        <v>179</v>
      </c>
      <c r="J4798" t="s">
        <v>136</v>
      </c>
      <c r="K4798" t="s">
        <v>137</v>
      </c>
      <c r="L4798" t="s">
        <v>13818</v>
      </c>
      <c r="M4798" t="s">
        <v>13819</v>
      </c>
      <c r="N4798">
        <v>1.1111111E-2</v>
      </c>
      <c r="O4798">
        <v>0</v>
      </c>
      <c r="P4798">
        <v>1796</v>
      </c>
      <c r="Q4798">
        <v>6</v>
      </c>
      <c r="R4798">
        <v>12</v>
      </c>
      <c r="S4798">
        <v>13</v>
      </c>
      <c r="T4798">
        <v>153</v>
      </c>
      <c r="U4798">
        <v>0</v>
      </c>
      <c r="V4798">
        <v>0</v>
      </c>
      <c r="W4798">
        <v>0</v>
      </c>
      <c r="X4798">
        <v>1.6304789671796676</v>
      </c>
      <c r="Y4798">
        <v>3.0033552336E-2</v>
      </c>
      <c r="Z4798">
        <v>5.8236995312000002E-2</v>
      </c>
      <c r="AA4798">
        <v>0.20445381592411113</v>
      </c>
      <c r="AB4798">
        <v>0.48832816696988884</v>
      </c>
      <c r="AC4798">
        <v>0</v>
      </c>
      <c r="AD4798">
        <v>0</v>
      </c>
      <c r="AE4798">
        <v>2.4115314977216675</v>
      </c>
    </row>
    <row r="4799" spans="1:31" x14ac:dyDescent="0.25">
      <c r="A4799">
        <v>1834506</v>
      </c>
      <c r="B4799">
        <v>1</v>
      </c>
      <c r="C4799" t="s">
        <v>80</v>
      </c>
      <c r="D4799" t="s">
        <v>100</v>
      </c>
      <c r="E4799" t="s">
        <v>140</v>
      </c>
      <c r="F4799" t="s">
        <v>13820</v>
      </c>
      <c r="G4799" t="s">
        <v>142</v>
      </c>
      <c r="H4799" t="s">
        <v>134</v>
      </c>
      <c r="I4799" t="s">
        <v>135</v>
      </c>
      <c r="J4799" t="s">
        <v>136</v>
      </c>
      <c r="K4799" t="s">
        <v>137</v>
      </c>
      <c r="L4799" t="s">
        <v>13821</v>
      </c>
      <c r="M4799" t="s">
        <v>13822</v>
      </c>
      <c r="N4799">
        <v>1.975833333</v>
      </c>
      <c r="O4799">
        <v>0</v>
      </c>
      <c r="P4799">
        <v>1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1.2404834878200002E-2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1.2404834878200002E-2</v>
      </c>
    </row>
    <row r="4800" spans="1:31" x14ac:dyDescent="0.25">
      <c r="A4800">
        <v>1834529</v>
      </c>
      <c r="B4800">
        <v>1</v>
      </c>
      <c r="C4800" t="s">
        <v>80</v>
      </c>
      <c r="D4800" t="s">
        <v>94</v>
      </c>
      <c r="E4800" t="s">
        <v>131</v>
      </c>
      <c r="F4800" t="s">
        <v>13823</v>
      </c>
      <c r="G4800" t="s">
        <v>133</v>
      </c>
      <c r="H4800" t="s">
        <v>134</v>
      </c>
      <c r="I4800" t="s">
        <v>135</v>
      </c>
      <c r="J4800" t="s">
        <v>136</v>
      </c>
      <c r="K4800" t="s">
        <v>137</v>
      </c>
      <c r="L4800" t="s">
        <v>13824</v>
      </c>
      <c r="M4800" t="s">
        <v>13825</v>
      </c>
      <c r="N4800">
        <v>2.7633333329999998</v>
      </c>
      <c r="O4800">
        <v>0</v>
      </c>
      <c r="P4800">
        <v>0</v>
      </c>
      <c r="Q4800">
        <v>0</v>
      </c>
      <c r="R4800">
        <v>3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2.4760304218595</v>
      </c>
      <c r="AA4800">
        <v>0</v>
      </c>
      <c r="AB4800">
        <v>0</v>
      </c>
      <c r="AC4800">
        <v>0</v>
      </c>
      <c r="AD4800">
        <v>0</v>
      </c>
      <c r="AE4800">
        <v>2.4760304218595</v>
      </c>
    </row>
    <row r="4801" spans="1:31" x14ac:dyDescent="0.25">
      <c r="A4801">
        <v>1834343</v>
      </c>
      <c r="B4801">
        <v>1</v>
      </c>
      <c r="C4801" t="s">
        <v>80</v>
      </c>
      <c r="D4801" t="s">
        <v>110</v>
      </c>
      <c r="E4801" t="s">
        <v>131</v>
      </c>
      <c r="F4801" t="s">
        <v>13826</v>
      </c>
      <c r="G4801" t="s">
        <v>150</v>
      </c>
      <c r="H4801" t="s">
        <v>134</v>
      </c>
      <c r="I4801" t="s">
        <v>135</v>
      </c>
      <c r="J4801" t="s">
        <v>136</v>
      </c>
      <c r="K4801" t="s">
        <v>151</v>
      </c>
      <c r="L4801" t="s">
        <v>13827</v>
      </c>
      <c r="M4801" t="s">
        <v>13828</v>
      </c>
      <c r="N4801">
        <v>2.8518341660000002</v>
      </c>
      <c r="O4801">
        <v>0</v>
      </c>
      <c r="P4801">
        <v>71</v>
      </c>
      <c r="Q4801">
        <v>0</v>
      </c>
      <c r="R4801">
        <v>0</v>
      </c>
      <c r="S4801">
        <v>0</v>
      </c>
      <c r="T4801">
        <v>1</v>
      </c>
      <c r="U4801">
        <v>0</v>
      </c>
      <c r="V4801">
        <v>0</v>
      </c>
      <c r="W4801">
        <v>0</v>
      </c>
      <c r="X4801">
        <v>47.137448994200028</v>
      </c>
      <c r="Y4801">
        <v>0</v>
      </c>
      <c r="Z4801">
        <v>0</v>
      </c>
      <c r="AA4801">
        <v>0</v>
      </c>
      <c r="AB4801">
        <v>0.16506839661137501</v>
      </c>
      <c r="AC4801">
        <v>0</v>
      </c>
      <c r="AD4801">
        <v>0</v>
      </c>
      <c r="AE4801">
        <v>47.302517390811403</v>
      </c>
    </row>
    <row r="4802" spans="1:31" x14ac:dyDescent="0.25">
      <c r="A4802">
        <v>1834320</v>
      </c>
      <c r="B4802">
        <v>1</v>
      </c>
      <c r="C4802" t="s">
        <v>80</v>
      </c>
      <c r="D4802" t="s">
        <v>103</v>
      </c>
      <c r="E4802" t="s">
        <v>131</v>
      </c>
      <c r="F4802" t="s">
        <v>13829</v>
      </c>
      <c r="G4802" t="s">
        <v>133</v>
      </c>
      <c r="H4802" t="s">
        <v>134</v>
      </c>
      <c r="I4802" t="s">
        <v>135</v>
      </c>
      <c r="J4802" t="s">
        <v>136</v>
      </c>
      <c r="K4802" t="s">
        <v>137</v>
      </c>
      <c r="L4802" t="s">
        <v>13830</v>
      </c>
      <c r="M4802" t="s">
        <v>13831</v>
      </c>
      <c r="N4802">
        <v>1.5830555550000001</v>
      </c>
      <c r="O4802">
        <v>0</v>
      </c>
      <c r="P4802">
        <v>7</v>
      </c>
      <c r="Q4802">
        <v>0</v>
      </c>
      <c r="R4802">
        <v>14</v>
      </c>
      <c r="S4802">
        <v>0</v>
      </c>
      <c r="T4802">
        <v>14</v>
      </c>
      <c r="U4802">
        <v>0</v>
      </c>
      <c r="V4802">
        <v>0</v>
      </c>
      <c r="W4802">
        <v>0</v>
      </c>
      <c r="X4802">
        <v>5.4365659144539507</v>
      </c>
      <c r="Y4802">
        <v>0</v>
      </c>
      <c r="Z4802">
        <v>20.003659610450832</v>
      </c>
      <c r="AA4802">
        <v>0</v>
      </c>
      <c r="AB4802">
        <v>7.3624494568267504</v>
      </c>
      <c r="AC4802">
        <v>0</v>
      </c>
      <c r="AD4802">
        <v>0</v>
      </c>
      <c r="AE4802">
        <v>32.802674981731535</v>
      </c>
    </row>
    <row r="4803" spans="1:31" x14ac:dyDescent="0.25">
      <c r="A4803">
        <v>1834366</v>
      </c>
      <c r="B4803">
        <v>1</v>
      </c>
      <c r="C4803" t="s">
        <v>81</v>
      </c>
      <c r="D4803" t="s">
        <v>123</v>
      </c>
      <c r="E4803" t="s">
        <v>131</v>
      </c>
      <c r="F4803" t="s">
        <v>13832</v>
      </c>
      <c r="G4803" t="s">
        <v>133</v>
      </c>
      <c r="H4803" t="s">
        <v>134</v>
      </c>
      <c r="I4803" t="s">
        <v>135</v>
      </c>
      <c r="J4803" t="s">
        <v>136</v>
      </c>
      <c r="K4803" t="s">
        <v>137</v>
      </c>
      <c r="L4803" t="s">
        <v>13833</v>
      </c>
      <c r="M4803" t="s">
        <v>13834</v>
      </c>
      <c r="N4803">
        <v>2.394722222</v>
      </c>
      <c r="O4803">
        <v>0</v>
      </c>
      <c r="P4803">
        <v>27</v>
      </c>
      <c r="Q4803">
        <v>0</v>
      </c>
      <c r="R4803">
        <v>0</v>
      </c>
      <c r="S4803">
        <v>0</v>
      </c>
      <c r="T4803">
        <v>2</v>
      </c>
      <c r="U4803">
        <v>0</v>
      </c>
      <c r="V4803">
        <v>0</v>
      </c>
      <c r="W4803">
        <v>0</v>
      </c>
      <c r="X4803">
        <v>11.560046169266469</v>
      </c>
      <c r="Y4803">
        <v>0</v>
      </c>
      <c r="Z4803">
        <v>0</v>
      </c>
      <c r="AA4803">
        <v>0</v>
      </c>
      <c r="AB4803">
        <v>3.6804610968124996</v>
      </c>
      <c r="AC4803">
        <v>0</v>
      </c>
      <c r="AD4803">
        <v>0</v>
      </c>
      <c r="AE4803">
        <v>15.240507266078968</v>
      </c>
    </row>
    <row r="4804" spans="1:31" x14ac:dyDescent="0.25">
      <c r="A4804">
        <v>1834406</v>
      </c>
      <c r="B4804">
        <v>1</v>
      </c>
      <c r="C4804" t="s">
        <v>81</v>
      </c>
      <c r="D4804" t="s">
        <v>118</v>
      </c>
      <c r="E4804" t="s">
        <v>164</v>
      </c>
      <c r="F4804" t="s">
        <v>3607</v>
      </c>
      <c r="G4804" t="s">
        <v>156</v>
      </c>
      <c r="H4804" t="s">
        <v>157</v>
      </c>
      <c r="I4804" t="s">
        <v>135</v>
      </c>
      <c r="J4804" t="s">
        <v>136</v>
      </c>
      <c r="K4804" t="s">
        <v>137</v>
      </c>
      <c r="L4804" t="s">
        <v>13835</v>
      </c>
      <c r="M4804" t="s">
        <v>13836</v>
      </c>
      <c r="N4804">
        <v>1.2675000000000001</v>
      </c>
      <c r="O4804">
        <v>0</v>
      </c>
      <c r="P4804">
        <v>341</v>
      </c>
      <c r="Q4804">
        <v>2</v>
      </c>
      <c r="R4804">
        <v>71</v>
      </c>
      <c r="S4804">
        <v>0</v>
      </c>
      <c r="T4804">
        <v>9</v>
      </c>
      <c r="U4804">
        <v>0</v>
      </c>
      <c r="V4804">
        <v>0</v>
      </c>
      <c r="W4804">
        <v>0</v>
      </c>
      <c r="X4804">
        <v>85.41820959220783</v>
      </c>
      <c r="Y4804">
        <v>10.864172656561749</v>
      </c>
      <c r="Z4804">
        <v>63.198497647168871</v>
      </c>
      <c r="AA4804">
        <v>0</v>
      </c>
      <c r="AB4804">
        <v>3.6357825092920004</v>
      </c>
      <c r="AC4804">
        <v>0</v>
      </c>
      <c r="AD4804">
        <v>0</v>
      </c>
      <c r="AE4804">
        <v>163.11666240523044</v>
      </c>
    </row>
    <row r="4805" spans="1:31" x14ac:dyDescent="0.25">
      <c r="A4805">
        <v>1834297</v>
      </c>
      <c r="B4805">
        <v>1</v>
      </c>
      <c r="C4805" t="s">
        <v>81</v>
      </c>
      <c r="D4805" t="s">
        <v>123</v>
      </c>
      <c r="E4805" t="s">
        <v>131</v>
      </c>
      <c r="F4805" t="s">
        <v>13832</v>
      </c>
      <c r="G4805" t="s">
        <v>189</v>
      </c>
      <c r="H4805" t="s">
        <v>134</v>
      </c>
      <c r="I4805" t="s">
        <v>135</v>
      </c>
      <c r="J4805" t="s">
        <v>136</v>
      </c>
      <c r="K4805" t="s">
        <v>137</v>
      </c>
      <c r="L4805" t="s">
        <v>13837</v>
      </c>
      <c r="M4805" t="s">
        <v>13838</v>
      </c>
      <c r="N4805">
        <v>1.176388888</v>
      </c>
      <c r="O4805">
        <v>0</v>
      </c>
      <c r="P4805">
        <v>27</v>
      </c>
      <c r="Q4805">
        <v>0</v>
      </c>
      <c r="R4805">
        <v>0</v>
      </c>
      <c r="S4805">
        <v>0</v>
      </c>
      <c r="T4805">
        <v>2</v>
      </c>
      <c r="U4805">
        <v>0</v>
      </c>
      <c r="V4805">
        <v>0</v>
      </c>
      <c r="W4805">
        <v>0</v>
      </c>
      <c r="X4805">
        <v>4.4661207469339992</v>
      </c>
      <c r="Y4805">
        <v>0</v>
      </c>
      <c r="Z4805">
        <v>0</v>
      </c>
      <c r="AA4805">
        <v>0</v>
      </c>
      <c r="AB4805">
        <v>1.3033837339936112</v>
      </c>
      <c r="AC4805">
        <v>0</v>
      </c>
      <c r="AD4805">
        <v>0</v>
      </c>
      <c r="AE4805">
        <v>5.7695044809276101</v>
      </c>
    </row>
    <row r="4806" spans="1:31" x14ac:dyDescent="0.25">
      <c r="A4806">
        <v>1834360</v>
      </c>
      <c r="B4806">
        <v>1</v>
      </c>
      <c r="C4806" t="s">
        <v>81</v>
      </c>
      <c r="D4806" t="s">
        <v>122</v>
      </c>
      <c r="E4806" t="s">
        <v>268</v>
      </c>
      <c r="F4806" t="s">
        <v>13839</v>
      </c>
      <c r="G4806" t="s">
        <v>235</v>
      </c>
      <c r="H4806" t="s">
        <v>157</v>
      </c>
      <c r="I4806" t="s">
        <v>135</v>
      </c>
      <c r="J4806" t="s">
        <v>3</v>
      </c>
      <c r="K4806" t="s">
        <v>137</v>
      </c>
      <c r="L4806" t="s">
        <v>13840</v>
      </c>
      <c r="M4806" t="s">
        <v>13841</v>
      </c>
      <c r="N4806">
        <v>0.62972222200000005</v>
      </c>
      <c r="O4806">
        <v>6</v>
      </c>
      <c r="P4806">
        <v>8973</v>
      </c>
      <c r="Q4806">
        <v>62</v>
      </c>
      <c r="R4806">
        <v>129</v>
      </c>
      <c r="S4806">
        <v>56</v>
      </c>
      <c r="T4806">
        <v>1251</v>
      </c>
      <c r="U4806">
        <v>8</v>
      </c>
      <c r="V4806">
        <v>2</v>
      </c>
      <c r="W4806">
        <v>1.2261095355134999</v>
      </c>
      <c r="X4806">
        <v>924.66526977890362</v>
      </c>
      <c r="Y4806">
        <v>100.32249143993742</v>
      </c>
      <c r="Z4806">
        <v>48.684430317431961</v>
      </c>
      <c r="AA4806">
        <v>132.91798689985887</v>
      </c>
      <c r="AB4806">
        <v>353.55765177491264</v>
      </c>
      <c r="AC4806">
        <v>2234.7856767075232</v>
      </c>
      <c r="AD4806">
        <v>1.7366862316815002</v>
      </c>
      <c r="AE4806">
        <v>3797.8963026857627</v>
      </c>
    </row>
    <row r="4807" spans="1:31" x14ac:dyDescent="0.25">
      <c r="A4807">
        <v>1834798</v>
      </c>
      <c r="B4807">
        <v>1</v>
      </c>
      <c r="C4807" t="s">
        <v>80</v>
      </c>
      <c r="D4807" t="s">
        <v>107</v>
      </c>
      <c r="E4807" t="s">
        <v>131</v>
      </c>
      <c r="F4807" t="s">
        <v>13842</v>
      </c>
      <c r="G4807" t="s">
        <v>133</v>
      </c>
      <c r="H4807" t="s">
        <v>134</v>
      </c>
      <c r="I4807" t="s">
        <v>135</v>
      </c>
      <c r="J4807" t="s">
        <v>136</v>
      </c>
      <c r="K4807" t="s">
        <v>137</v>
      </c>
      <c r="L4807" t="s">
        <v>13843</v>
      </c>
      <c r="M4807" t="s">
        <v>13844</v>
      </c>
      <c r="N4807">
        <v>1.913611111</v>
      </c>
      <c r="O4807">
        <v>0</v>
      </c>
      <c r="P4807">
        <v>42</v>
      </c>
      <c r="Q4807">
        <v>0</v>
      </c>
      <c r="R4807">
        <v>0</v>
      </c>
      <c r="S4807">
        <v>0</v>
      </c>
      <c r="T4807">
        <v>21</v>
      </c>
      <c r="U4807">
        <v>0</v>
      </c>
      <c r="V4807">
        <v>0</v>
      </c>
      <c r="W4807">
        <v>0</v>
      </c>
      <c r="X4807">
        <v>17.711736547882278</v>
      </c>
      <c r="Y4807">
        <v>0</v>
      </c>
      <c r="Z4807">
        <v>0</v>
      </c>
      <c r="AA4807">
        <v>0</v>
      </c>
      <c r="AB4807">
        <v>18.090048647900687</v>
      </c>
      <c r="AC4807">
        <v>0</v>
      </c>
      <c r="AD4807">
        <v>0</v>
      </c>
      <c r="AE4807">
        <v>35.801785195782969</v>
      </c>
    </row>
    <row r="4808" spans="1:31" x14ac:dyDescent="0.25">
      <c r="A4808">
        <v>1834552</v>
      </c>
      <c r="B4808">
        <v>1</v>
      </c>
      <c r="C4808" t="s">
        <v>80</v>
      </c>
      <c r="D4808" t="s">
        <v>90</v>
      </c>
      <c r="E4808" t="s">
        <v>140</v>
      </c>
      <c r="F4808" t="s">
        <v>13845</v>
      </c>
      <c r="G4808" t="s">
        <v>213</v>
      </c>
      <c r="H4808" t="s">
        <v>134</v>
      </c>
      <c r="I4808" t="s">
        <v>135</v>
      </c>
      <c r="J4808" t="s">
        <v>136</v>
      </c>
      <c r="K4808" t="s">
        <v>137</v>
      </c>
      <c r="L4808" t="s">
        <v>13846</v>
      </c>
      <c r="M4808" t="s">
        <v>13847</v>
      </c>
      <c r="N4808">
        <v>4.2988888879999996</v>
      </c>
      <c r="O4808">
        <v>0</v>
      </c>
      <c r="P4808">
        <v>12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10.582695226548372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10.582695226548372</v>
      </c>
    </row>
    <row r="4809" spans="1:31" x14ac:dyDescent="0.25">
      <c r="A4809">
        <v>1834589</v>
      </c>
      <c r="B4809">
        <v>1</v>
      </c>
      <c r="C4809" t="s">
        <v>80</v>
      </c>
      <c r="D4809" t="s">
        <v>107</v>
      </c>
      <c r="E4809" t="s">
        <v>140</v>
      </c>
      <c r="F4809" t="s">
        <v>13848</v>
      </c>
      <c r="G4809" t="s">
        <v>213</v>
      </c>
      <c r="H4809" t="s">
        <v>134</v>
      </c>
      <c r="I4809" t="s">
        <v>135</v>
      </c>
      <c r="J4809" t="s">
        <v>136</v>
      </c>
      <c r="K4809" t="s">
        <v>137</v>
      </c>
      <c r="L4809" t="s">
        <v>13849</v>
      </c>
      <c r="M4809" t="s">
        <v>13850</v>
      </c>
      <c r="N4809">
        <v>0.57222222199999995</v>
      </c>
      <c r="O4809">
        <v>0</v>
      </c>
      <c r="P4809">
        <v>10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0.60102173573100015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0.60102173573100015</v>
      </c>
    </row>
    <row r="4810" spans="1:31" x14ac:dyDescent="0.25">
      <c r="A4810">
        <v>1834804</v>
      </c>
      <c r="B4810">
        <v>1</v>
      </c>
      <c r="C4810" t="s">
        <v>80</v>
      </c>
      <c r="D4810" t="s">
        <v>111</v>
      </c>
      <c r="E4810" t="s">
        <v>223</v>
      </c>
      <c r="F4810" t="s">
        <v>13851</v>
      </c>
      <c r="G4810" t="s">
        <v>1055</v>
      </c>
      <c r="H4810" t="s">
        <v>134</v>
      </c>
      <c r="I4810" t="s">
        <v>135</v>
      </c>
      <c r="J4810" t="s">
        <v>136</v>
      </c>
      <c r="K4810" t="s">
        <v>137</v>
      </c>
      <c r="L4810" t="s">
        <v>13852</v>
      </c>
      <c r="M4810" t="s">
        <v>13853</v>
      </c>
      <c r="N4810">
        <v>1.3022222219999999</v>
      </c>
      <c r="O4810">
        <v>0</v>
      </c>
      <c r="P4810">
        <v>126</v>
      </c>
      <c r="Q4810">
        <v>0</v>
      </c>
      <c r="R4810">
        <v>0</v>
      </c>
      <c r="S4810">
        <v>0</v>
      </c>
      <c r="T4810">
        <v>10</v>
      </c>
      <c r="U4810">
        <v>0</v>
      </c>
      <c r="V4810">
        <v>0</v>
      </c>
      <c r="W4810">
        <v>0</v>
      </c>
      <c r="X4810">
        <v>48.466605753160337</v>
      </c>
      <c r="Y4810">
        <v>0</v>
      </c>
      <c r="Z4810">
        <v>0</v>
      </c>
      <c r="AA4810">
        <v>0</v>
      </c>
      <c r="AB4810">
        <v>3.0268016702924445</v>
      </c>
      <c r="AC4810">
        <v>0</v>
      </c>
      <c r="AD4810">
        <v>0</v>
      </c>
      <c r="AE4810">
        <v>51.49340742345278</v>
      </c>
    </row>
    <row r="4811" spans="1:31" x14ac:dyDescent="0.25">
      <c r="A4811">
        <v>1834446</v>
      </c>
      <c r="B4811">
        <v>1</v>
      </c>
      <c r="C4811" t="s">
        <v>81</v>
      </c>
      <c r="D4811" t="s">
        <v>128</v>
      </c>
      <c r="E4811" t="s">
        <v>140</v>
      </c>
      <c r="F4811" t="s">
        <v>13854</v>
      </c>
      <c r="G4811" t="s">
        <v>142</v>
      </c>
      <c r="H4811" t="s">
        <v>134</v>
      </c>
      <c r="I4811" t="s">
        <v>135</v>
      </c>
      <c r="J4811" t="s">
        <v>136</v>
      </c>
      <c r="K4811" t="s">
        <v>137</v>
      </c>
      <c r="L4811" t="s">
        <v>13855</v>
      </c>
      <c r="M4811" t="s">
        <v>13856</v>
      </c>
      <c r="N4811">
        <v>2.0213888880000002</v>
      </c>
      <c r="O4811">
        <v>0</v>
      </c>
      <c r="P4811">
        <v>5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2.4535808549546667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2.4535808549546667</v>
      </c>
    </row>
    <row r="4812" spans="1:31" x14ac:dyDescent="0.25">
      <c r="A4812">
        <v>1834781</v>
      </c>
      <c r="B4812">
        <v>1</v>
      </c>
      <c r="C4812" t="s">
        <v>80</v>
      </c>
      <c r="D4812" t="s">
        <v>106</v>
      </c>
      <c r="E4812" t="s">
        <v>131</v>
      </c>
      <c r="F4812" t="s">
        <v>13857</v>
      </c>
      <c r="G4812" t="s">
        <v>133</v>
      </c>
      <c r="H4812" t="s">
        <v>134</v>
      </c>
      <c r="I4812" t="s">
        <v>135</v>
      </c>
      <c r="J4812" t="s">
        <v>136</v>
      </c>
      <c r="K4812" t="s">
        <v>137</v>
      </c>
      <c r="L4812" t="s">
        <v>13858</v>
      </c>
      <c r="M4812" t="s">
        <v>13859</v>
      </c>
      <c r="N4812">
        <v>1.046944444</v>
      </c>
      <c r="O4812">
        <v>0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12.471569349223302</v>
      </c>
      <c r="AA4812">
        <v>0</v>
      </c>
      <c r="AB4812">
        <v>0</v>
      </c>
      <c r="AC4812">
        <v>0</v>
      </c>
      <c r="AD4812">
        <v>0</v>
      </c>
      <c r="AE4812">
        <v>12.471569349223302</v>
      </c>
    </row>
    <row r="4813" spans="1:31" x14ac:dyDescent="0.25">
      <c r="A4813">
        <v>1834489</v>
      </c>
      <c r="B4813">
        <v>1</v>
      </c>
      <c r="C4813" t="s">
        <v>81</v>
      </c>
      <c r="D4813" t="s">
        <v>128</v>
      </c>
      <c r="E4813" t="s">
        <v>164</v>
      </c>
      <c r="F4813" t="s">
        <v>8950</v>
      </c>
      <c r="G4813" t="s">
        <v>156</v>
      </c>
      <c r="H4813" t="s">
        <v>157</v>
      </c>
      <c r="I4813" t="s">
        <v>135</v>
      </c>
      <c r="J4813" t="s">
        <v>136</v>
      </c>
      <c r="K4813" t="s">
        <v>137</v>
      </c>
      <c r="L4813" t="s">
        <v>13860</v>
      </c>
      <c r="M4813" t="s">
        <v>13861</v>
      </c>
      <c r="N4813">
        <v>1.6297222220000001</v>
      </c>
      <c r="O4813">
        <v>5</v>
      </c>
      <c r="P4813">
        <v>278</v>
      </c>
      <c r="Q4813">
        <v>2</v>
      </c>
      <c r="R4813">
        <v>10</v>
      </c>
      <c r="S4813">
        <v>13</v>
      </c>
      <c r="T4813">
        <v>10</v>
      </c>
      <c r="U4813">
        <v>0</v>
      </c>
      <c r="V4813">
        <v>0</v>
      </c>
      <c r="W4813">
        <v>1.7895903344917499</v>
      </c>
      <c r="X4813">
        <v>107.31668460648568</v>
      </c>
      <c r="Y4813">
        <v>7.9759676423044938</v>
      </c>
      <c r="Z4813">
        <v>2.1330615065626417</v>
      </c>
      <c r="AA4813">
        <v>112.97655732886156</v>
      </c>
      <c r="AB4813">
        <v>8.6385099215044452</v>
      </c>
      <c r="AC4813">
        <v>0</v>
      </c>
      <c r="AD4813">
        <v>0</v>
      </c>
      <c r="AE4813">
        <v>240.83037134021058</v>
      </c>
    </row>
    <row r="4814" spans="1:31" x14ac:dyDescent="0.25">
      <c r="A4814">
        <v>1834383</v>
      </c>
      <c r="B4814">
        <v>1</v>
      </c>
      <c r="C4814" t="s">
        <v>80</v>
      </c>
      <c r="D4814" t="s">
        <v>102</v>
      </c>
      <c r="E4814" t="s">
        <v>154</v>
      </c>
      <c r="F4814" t="s">
        <v>13684</v>
      </c>
      <c r="G4814" t="s">
        <v>175</v>
      </c>
      <c r="H4814" t="s">
        <v>157</v>
      </c>
      <c r="I4814" t="s">
        <v>135</v>
      </c>
      <c r="J4814" t="s">
        <v>136</v>
      </c>
      <c r="K4814" t="s">
        <v>137</v>
      </c>
      <c r="L4814" t="s">
        <v>13862</v>
      </c>
      <c r="M4814" t="s">
        <v>13863</v>
      </c>
      <c r="N4814">
        <v>1.4550000000000001</v>
      </c>
      <c r="O4814">
        <v>0</v>
      </c>
      <c r="P4814">
        <v>0</v>
      </c>
      <c r="Q4814">
        <v>0</v>
      </c>
      <c r="R4814">
        <v>9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34.925142144053339</v>
      </c>
      <c r="AA4814">
        <v>0</v>
      </c>
      <c r="AB4814">
        <v>0</v>
      </c>
      <c r="AC4814">
        <v>0</v>
      </c>
      <c r="AD4814">
        <v>0</v>
      </c>
      <c r="AE4814">
        <v>34.925142144053339</v>
      </c>
    </row>
    <row r="4815" spans="1:31" x14ac:dyDescent="0.25">
      <c r="A4815">
        <v>1834569</v>
      </c>
      <c r="B4815">
        <v>1</v>
      </c>
      <c r="C4815" t="s">
        <v>81</v>
      </c>
      <c r="D4815" t="s">
        <v>113</v>
      </c>
      <c r="E4815" t="s">
        <v>202</v>
      </c>
      <c r="F4815" t="s">
        <v>13864</v>
      </c>
      <c r="G4815" t="s">
        <v>156</v>
      </c>
      <c r="H4815" t="s">
        <v>157</v>
      </c>
      <c r="I4815" t="s">
        <v>179</v>
      </c>
      <c r="J4815" t="s">
        <v>136</v>
      </c>
      <c r="K4815" t="s">
        <v>137</v>
      </c>
      <c r="L4815" t="s">
        <v>13865</v>
      </c>
      <c r="M4815" t="s">
        <v>13866</v>
      </c>
      <c r="N4815">
        <v>2.7777777E-2</v>
      </c>
      <c r="O4815">
        <v>0</v>
      </c>
      <c r="P4815">
        <v>11269</v>
      </c>
      <c r="Q4815">
        <v>2</v>
      </c>
      <c r="R4815">
        <v>23</v>
      </c>
      <c r="S4815">
        <v>1</v>
      </c>
      <c r="T4815">
        <v>1897</v>
      </c>
      <c r="U4815">
        <v>1</v>
      </c>
      <c r="V4815">
        <v>4</v>
      </c>
      <c r="W4815">
        <v>0</v>
      </c>
      <c r="X4815">
        <v>54.271592767495719</v>
      </c>
      <c r="Y4815">
        <v>0.2841309216666667</v>
      </c>
      <c r="Z4815">
        <v>0.40118969711333335</v>
      </c>
      <c r="AA4815">
        <v>0.24431415286666666</v>
      </c>
      <c r="AB4815">
        <v>42.265772412631961</v>
      </c>
      <c r="AC4815">
        <v>22.555995630983332</v>
      </c>
      <c r="AD4815">
        <v>5.2166420127199995</v>
      </c>
      <c r="AE4815">
        <v>125.23963759547767</v>
      </c>
    </row>
    <row r="4816" spans="1:31" x14ac:dyDescent="0.25">
      <c r="A4816">
        <v>1834426</v>
      </c>
      <c r="B4816">
        <v>1</v>
      </c>
      <c r="C4816" t="s">
        <v>81</v>
      </c>
      <c r="D4816" t="s">
        <v>120</v>
      </c>
      <c r="E4816" t="s">
        <v>131</v>
      </c>
      <c r="F4816" t="s">
        <v>13867</v>
      </c>
      <c r="G4816" t="s">
        <v>133</v>
      </c>
      <c r="H4816" t="s">
        <v>134</v>
      </c>
      <c r="I4816" t="s">
        <v>135</v>
      </c>
      <c r="J4816" t="s">
        <v>136</v>
      </c>
      <c r="K4816" t="s">
        <v>137</v>
      </c>
      <c r="L4816" t="s">
        <v>13868</v>
      </c>
      <c r="M4816" t="s">
        <v>13869</v>
      </c>
      <c r="N4816">
        <v>1.6019444439999999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0.56079189138657504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0.56079189138657504</v>
      </c>
    </row>
    <row r="4817" spans="1:31" x14ac:dyDescent="0.25">
      <c r="A4817">
        <v>1834277</v>
      </c>
      <c r="B4817">
        <v>1</v>
      </c>
      <c r="C4817" t="s">
        <v>81</v>
      </c>
      <c r="D4817" t="s">
        <v>113</v>
      </c>
      <c r="E4817" t="s">
        <v>202</v>
      </c>
      <c r="F4817" t="s">
        <v>13870</v>
      </c>
      <c r="G4817" t="s">
        <v>156</v>
      </c>
      <c r="H4817" t="s">
        <v>157</v>
      </c>
      <c r="I4817" t="s">
        <v>135</v>
      </c>
      <c r="J4817" t="s">
        <v>136</v>
      </c>
      <c r="K4817" t="s">
        <v>137</v>
      </c>
      <c r="L4817" t="s">
        <v>13871</v>
      </c>
      <c r="M4817" t="s">
        <v>13872</v>
      </c>
      <c r="N4817">
        <v>3.0122222220000001</v>
      </c>
      <c r="O4817">
        <v>0</v>
      </c>
      <c r="P4817">
        <v>248</v>
      </c>
      <c r="Q4817">
        <v>0</v>
      </c>
      <c r="R4817">
        <v>9</v>
      </c>
      <c r="S4817">
        <v>0</v>
      </c>
      <c r="T4817">
        <v>30</v>
      </c>
      <c r="U4817">
        <v>0</v>
      </c>
      <c r="V4817">
        <v>0</v>
      </c>
      <c r="W4817">
        <v>0</v>
      </c>
      <c r="X4817">
        <v>68.203263283857822</v>
      </c>
      <c r="Y4817">
        <v>0</v>
      </c>
      <c r="Z4817">
        <v>64.712429328932629</v>
      </c>
      <c r="AA4817">
        <v>0</v>
      </c>
      <c r="AB4817">
        <v>42.955292506634464</v>
      </c>
      <c r="AC4817">
        <v>0</v>
      </c>
      <c r="AD4817">
        <v>0</v>
      </c>
      <c r="AE4817">
        <v>175.87098511942492</v>
      </c>
    </row>
    <row r="4818" spans="1:31" x14ac:dyDescent="0.25">
      <c r="A4818">
        <v>1834283</v>
      </c>
      <c r="B4818">
        <v>1</v>
      </c>
      <c r="C4818" t="s">
        <v>80</v>
      </c>
      <c r="D4818" t="s">
        <v>105</v>
      </c>
      <c r="E4818" t="s">
        <v>154</v>
      </c>
      <c r="F4818" t="s">
        <v>13873</v>
      </c>
      <c r="G4818" t="s">
        <v>175</v>
      </c>
      <c r="H4818" t="s">
        <v>157</v>
      </c>
      <c r="I4818" t="s">
        <v>135</v>
      </c>
      <c r="J4818" t="s">
        <v>136</v>
      </c>
      <c r="K4818" t="s">
        <v>137</v>
      </c>
      <c r="L4818" t="s">
        <v>13874</v>
      </c>
      <c r="M4818" t="s">
        <v>13875</v>
      </c>
      <c r="N4818">
        <v>1.783055555</v>
      </c>
      <c r="O4818">
        <v>0</v>
      </c>
      <c r="P4818">
        <v>0</v>
      </c>
      <c r="Q4818">
        <v>0</v>
      </c>
      <c r="R4818">
        <v>0</v>
      </c>
      <c r="S4818">
        <v>2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11.286242873142651</v>
      </c>
      <c r="AB4818">
        <v>0</v>
      </c>
      <c r="AC4818">
        <v>0</v>
      </c>
      <c r="AD4818">
        <v>0</v>
      </c>
      <c r="AE4818">
        <v>11.286242873142651</v>
      </c>
    </row>
    <row r="4819" spans="1:31" x14ac:dyDescent="0.25">
      <c r="A4819">
        <v>1834340</v>
      </c>
      <c r="B4819">
        <v>1</v>
      </c>
      <c r="C4819" t="s">
        <v>81</v>
      </c>
      <c r="D4819" t="s">
        <v>127</v>
      </c>
      <c r="E4819" t="s">
        <v>140</v>
      </c>
      <c r="F4819" t="s">
        <v>13876</v>
      </c>
      <c r="G4819" t="s">
        <v>246</v>
      </c>
      <c r="H4819" t="s">
        <v>134</v>
      </c>
      <c r="I4819" t="s">
        <v>135</v>
      </c>
      <c r="J4819" t="s">
        <v>136</v>
      </c>
      <c r="K4819" t="s">
        <v>137</v>
      </c>
      <c r="L4819" t="s">
        <v>13877</v>
      </c>
      <c r="M4819" t="s">
        <v>13878</v>
      </c>
      <c r="N4819">
        <v>1.3330555550000001</v>
      </c>
      <c r="O4819">
        <v>0</v>
      </c>
      <c r="P4819">
        <v>9</v>
      </c>
      <c r="Q4819">
        <v>0</v>
      </c>
      <c r="R4819">
        <v>0</v>
      </c>
      <c r="S4819">
        <v>0</v>
      </c>
      <c r="T4819">
        <v>1</v>
      </c>
      <c r="U4819">
        <v>0</v>
      </c>
      <c r="V4819">
        <v>0</v>
      </c>
      <c r="W4819">
        <v>0</v>
      </c>
      <c r="X4819">
        <v>2.1436921353254332</v>
      </c>
      <c r="Y4819">
        <v>0</v>
      </c>
      <c r="Z4819">
        <v>0</v>
      </c>
      <c r="AA4819">
        <v>0</v>
      </c>
      <c r="AB4819">
        <v>8.8328595877205345</v>
      </c>
      <c r="AC4819">
        <v>0</v>
      </c>
      <c r="AD4819">
        <v>0</v>
      </c>
      <c r="AE4819">
        <v>10.976551723045969</v>
      </c>
    </row>
    <row r="4820" spans="1:31" x14ac:dyDescent="0.25">
      <c r="A4820">
        <v>1834672</v>
      </c>
      <c r="B4820">
        <v>1</v>
      </c>
      <c r="C4820" t="s">
        <v>80</v>
      </c>
      <c r="D4820" t="s">
        <v>88</v>
      </c>
      <c r="E4820" t="s">
        <v>140</v>
      </c>
      <c r="F4820" t="s">
        <v>13879</v>
      </c>
      <c r="G4820" t="s">
        <v>242</v>
      </c>
      <c r="H4820" t="s">
        <v>134</v>
      </c>
      <c r="I4820" t="s">
        <v>135</v>
      </c>
      <c r="J4820" t="s">
        <v>136</v>
      </c>
      <c r="K4820" t="s">
        <v>137</v>
      </c>
      <c r="L4820" t="s">
        <v>13880</v>
      </c>
      <c r="M4820" t="s">
        <v>13881</v>
      </c>
      <c r="N4820">
        <v>1.102777777</v>
      </c>
      <c r="O4820">
        <v>0</v>
      </c>
      <c r="P4820">
        <v>1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0.30306950199727506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0.30306950199727506</v>
      </c>
    </row>
    <row r="4821" spans="1:31" x14ac:dyDescent="0.25">
      <c r="A4821">
        <v>1834363</v>
      </c>
      <c r="B4821">
        <v>1</v>
      </c>
      <c r="C4821" t="s">
        <v>81</v>
      </c>
      <c r="D4821" t="s">
        <v>112</v>
      </c>
      <c r="E4821" t="s">
        <v>140</v>
      </c>
      <c r="F4821" t="s">
        <v>13882</v>
      </c>
      <c r="G4821" t="s">
        <v>142</v>
      </c>
      <c r="H4821" t="s">
        <v>134</v>
      </c>
      <c r="I4821" t="s">
        <v>135</v>
      </c>
      <c r="J4821" t="s">
        <v>136</v>
      </c>
      <c r="K4821" t="s">
        <v>137</v>
      </c>
      <c r="L4821" t="s">
        <v>13883</v>
      </c>
      <c r="M4821" t="s">
        <v>13884</v>
      </c>
      <c r="N4821">
        <v>2.250277777</v>
      </c>
      <c r="O4821">
        <v>0</v>
      </c>
      <c r="P4821">
        <v>8</v>
      </c>
      <c r="Q4821">
        <v>0</v>
      </c>
      <c r="R4821">
        <v>0</v>
      </c>
      <c r="S4821">
        <v>0</v>
      </c>
      <c r="T4821">
        <v>1</v>
      </c>
      <c r="U4821">
        <v>0</v>
      </c>
      <c r="V4821">
        <v>0</v>
      </c>
      <c r="W4821">
        <v>0</v>
      </c>
      <c r="X4821">
        <v>3.6891722033534</v>
      </c>
      <c r="Y4821">
        <v>0</v>
      </c>
      <c r="Z4821">
        <v>0</v>
      </c>
      <c r="AA4821">
        <v>0</v>
      </c>
      <c r="AB4821">
        <v>1.7100872382500003E-3</v>
      </c>
      <c r="AC4821">
        <v>0</v>
      </c>
      <c r="AD4821">
        <v>0</v>
      </c>
      <c r="AE4821">
        <v>3.6908822905916501</v>
      </c>
    </row>
    <row r="4822" spans="1:31" x14ac:dyDescent="0.25">
      <c r="A4822">
        <v>1834718</v>
      </c>
      <c r="B4822">
        <v>1</v>
      </c>
      <c r="C4822" t="s">
        <v>80</v>
      </c>
      <c r="D4822" t="s">
        <v>97</v>
      </c>
      <c r="E4822" t="s">
        <v>131</v>
      </c>
      <c r="F4822" t="s">
        <v>13885</v>
      </c>
      <c r="G4822" t="s">
        <v>133</v>
      </c>
      <c r="H4822" t="s">
        <v>134</v>
      </c>
      <c r="I4822" t="s">
        <v>135</v>
      </c>
      <c r="J4822" t="s">
        <v>136</v>
      </c>
      <c r="K4822" t="s">
        <v>137</v>
      </c>
      <c r="L4822" t="s">
        <v>13886</v>
      </c>
      <c r="M4822" t="s">
        <v>13887</v>
      </c>
      <c r="N4822">
        <v>2.1286111110000001</v>
      </c>
      <c r="O4822">
        <v>0</v>
      </c>
      <c r="P4822">
        <v>32</v>
      </c>
      <c r="Q4822">
        <v>0</v>
      </c>
      <c r="R4822">
        <v>0</v>
      </c>
      <c r="S4822">
        <v>0</v>
      </c>
      <c r="T4822">
        <v>5</v>
      </c>
      <c r="U4822">
        <v>0</v>
      </c>
      <c r="V4822">
        <v>0</v>
      </c>
      <c r="W4822">
        <v>0</v>
      </c>
      <c r="X4822">
        <v>18.298386052294514</v>
      </c>
      <c r="Y4822">
        <v>0</v>
      </c>
      <c r="Z4822">
        <v>0</v>
      </c>
      <c r="AA4822">
        <v>0</v>
      </c>
      <c r="AB4822">
        <v>7.7196678695212633</v>
      </c>
      <c r="AC4822">
        <v>0</v>
      </c>
      <c r="AD4822">
        <v>0</v>
      </c>
      <c r="AE4822">
        <v>26.018053921815778</v>
      </c>
    </row>
    <row r="4823" spans="1:31" x14ac:dyDescent="0.25">
      <c r="A4823">
        <v>1834532</v>
      </c>
      <c r="B4823">
        <v>1</v>
      </c>
      <c r="C4823" t="s">
        <v>81</v>
      </c>
      <c r="D4823" t="s">
        <v>114</v>
      </c>
      <c r="E4823" t="s">
        <v>202</v>
      </c>
      <c r="F4823" t="s">
        <v>2075</v>
      </c>
      <c r="G4823" t="s">
        <v>156</v>
      </c>
      <c r="H4823" t="s">
        <v>157</v>
      </c>
      <c r="I4823" t="s">
        <v>135</v>
      </c>
      <c r="J4823" t="s">
        <v>136</v>
      </c>
      <c r="K4823" t="s">
        <v>137</v>
      </c>
      <c r="L4823" t="s">
        <v>13888</v>
      </c>
      <c r="M4823" t="s">
        <v>13889</v>
      </c>
      <c r="N4823">
        <v>8.2222221999999998E-2</v>
      </c>
      <c r="O4823">
        <v>0</v>
      </c>
      <c r="P4823">
        <v>1610</v>
      </c>
      <c r="Q4823">
        <v>0</v>
      </c>
      <c r="R4823">
        <v>43</v>
      </c>
      <c r="S4823">
        <v>2</v>
      </c>
      <c r="T4823">
        <v>138</v>
      </c>
      <c r="U4823">
        <v>0</v>
      </c>
      <c r="V4823">
        <v>1</v>
      </c>
      <c r="W4823">
        <v>0</v>
      </c>
      <c r="X4823">
        <v>12.844898200231468</v>
      </c>
      <c r="Y4823">
        <v>0</v>
      </c>
      <c r="Z4823">
        <v>0.21827410025160002</v>
      </c>
      <c r="AA4823">
        <v>0.36790585393613329</v>
      </c>
      <c r="AB4823">
        <v>2.6547503978486668</v>
      </c>
      <c r="AC4823">
        <v>0</v>
      </c>
      <c r="AD4823">
        <v>0</v>
      </c>
      <c r="AE4823">
        <v>16.085828552267866</v>
      </c>
    </row>
    <row r="4824" spans="1:31" x14ac:dyDescent="0.25">
      <c r="A4824">
        <v>1834346</v>
      </c>
      <c r="B4824">
        <v>1</v>
      </c>
      <c r="C4824" t="s">
        <v>80</v>
      </c>
      <c r="D4824" t="s">
        <v>94</v>
      </c>
      <c r="E4824" t="s">
        <v>154</v>
      </c>
      <c r="F4824" t="s">
        <v>13890</v>
      </c>
      <c r="G4824" t="s">
        <v>156</v>
      </c>
      <c r="H4824" t="s">
        <v>157</v>
      </c>
      <c r="I4824" t="s">
        <v>135</v>
      </c>
      <c r="J4824" t="s">
        <v>136</v>
      </c>
      <c r="K4824" t="s">
        <v>137</v>
      </c>
      <c r="L4824" t="s">
        <v>13891</v>
      </c>
      <c r="M4824" t="s">
        <v>13892</v>
      </c>
      <c r="N4824">
        <v>1.000277777</v>
      </c>
      <c r="O4824">
        <v>0</v>
      </c>
      <c r="P4824">
        <v>2976</v>
      </c>
      <c r="Q4824">
        <v>0</v>
      </c>
      <c r="R4824">
        <v>0</v>
      </c>
      <c r="S4824">
        <v>0</v>
      </c>
      <c r="T4824">
        <v>301</v>
      </c>
      <c r="U4824">
        <v>0</v>
      </c>
      <c r="V4824">
        <v>0</v>
      </c>
      <c r="W4824">
        <v>0</v>
      </c>
      <c r="X4824">
        <v>618.86845718384643</v>
      </c>
      <c r="Y4824">
        <v>0</v>
      </c>
      <c r="Z4824">
        <v>0</v>
      </c>
      <c r="AA4824">
        <v>0</v>
      </c>
      <c r="AB4824">
        <v>249.11478180166802</v>
      </c>
      <c r="AC4824">
        <v>0</v>
      </c>
      <c r="AD4824">
        <v>0</v>
      </c>
      <c r="AE4824">
        <v>867.98323898551439</v>
      </c>
    </row>
    <row r="4825" spans="1:31" x14ac:dyDescent="0.25">
      <c r="A4825">
        <v>1834595</v>
      </c>
      <c r="B4825">
        <v>1</v>
      </c>
      <c r="C4825" t="s">
        <v>80</v>
      </c>
      <c r="D4825" t="s">
        <v>97</v>
      </c>
      <c r="E4825" t="s">
        <v>131</v>
      </c>
      <c r="F4825" t="s">
        <v>13893</v>
      </c>
      <c r="G4825" t="s">
        <v>150</v>
      </c>
      <c r="H4825" t="s">
        <v>134</v>
      </c>
      <c r="I4825" t="s">
        <v>135</v>
      </c>
      <c r="J4825" t="s">
        <v>136</v>
      </c>
      <c r="K4825" t="s">
        <v>151</v>
      </c>
      <c r="L4825" t="s">
        <v>13894</v>
      </c>
      <c r="M4825" t="s">
        <v>13895</v>
      </c>
      <c r="N4825">
        <v>2.9338183330000001</v>
      </c>
      <c r="O4825">
        <v>0</v>
      </c>
      <c r="P4825">
        <v>7</v>
      </c>
      <c r="Q4825">
        <v>0</v>
      </c>
      <c r="R4825">
        <v>8</v>
      </c>
      <c r="S4825">
        <v>0</v>
      </c>
      <c r="T4825">
        <v>6</v>
      </c>
      <c r="U4825">
        <v>0</v>
      </c>
      <c r="V4825">
        <v>0</v>
      </c>
      <c r="W4825">
        <v>0</v>
      </c>
      <c r="X4825">
        <v>5.2762114027150187</v>
      </c>
      <c r="Y4825">
        <v>0</v>
      </c>
      <c r="Z4825">
        <v>3.609132359180367</v>
      </c>
      <c r="AA4825">
        <v>0</v>
      </c>
      <c r="AB4825">
        <v>21.983081557638076</v>
      </c>
      <c r="AC4825">
        <v>0</v>
      </c>
      <c r="AD4825">
        <v>0</v>
      </c>
      <c r="AE4825">
        <v>30.868425319533461</v>
      </c>
    </row>
    <row r="4826" spans="1:31" x14ac:dyDescent="0.25">
      <c r="A4826">
        <v>1834403</v>
      </c>
      <c r="B4826">
        <v>1</v>
      </c>
      <c r="C4826" t="s">
        <v>80</v>
      </c>
      <c r="D4826" t="s">
        <v>105</v>
      </c>
      <c r="E4826" t="s">
        <v>154</v>
      </c>
      <c r="F4826" t="s">
        <v>13896</v>
      </c>
      <c r="G4826" t="s">
        <v>225</v>
      </c>
      <c r="H4826" t="s">
        <v>157</v>
      </c>
      <c r="I4826" t="s">
        <v>135</v>
      </c>
      <c r="J4826" t="s">
        <v>136</v>
      </c>
      <c r="K4826" t="s">
        <v>151</v>
      </c>
      <c r="L4826" t="s">
        <v>13897</v>
      </c>
      <c r="M4826" t="s">
        <v>13898</v>
      </c>
      <c r="N4826">
        <v>0.76838222199999995</v>
      </c>
      <c r="O4826">
        <v>0</v>
      </c>
      <c r="P4826">
        <v>847</v>
      </c>
      <c r="Q4826">
        <v>0</v>
      </c>
      <c r="R4826">
        <v>0</v>
      </c>
      <c r="S4826">
        <v>0</v>
      </c>
      <c r="T4826">
        <v>33</v>
      </c>
      <c r="U4826">
        <v>0</v>
      </c>
      <c r="V4826">
        <v>0</v>
      </c>
      <c r="W4826">
        <v>0</v>
      </c>
      <c r="X4826">
        <v>175.19012803401165</v>
      </c>
      <c r="Y4826">
        <v>0</v>
      </c>
      <c r="Z4826">
        <v>0</v>
      </c>
      <c r="AA4826">
        <v>0</v>
      </c>
      <c r="AB4826">
        <v>25.167647374855875</v>
      </c>
      <c r="AC4826">
        <v>0</v>
      </c>
      <c r="AD4826">
        <v>0</v>
      </c>
      <c r="AE4826">
        <v>200.35777540886752</v>
      </c>
    </row>
    <row r="4827" spans="1:31" x14ac:dyDescent="0.25">
      <c r="A4827">
        <v>1834778</v>
      </c>
      <c r="B4827">
        <v>1</v>
      </c>
      <c r="C4827" t="s">
        <v>81</v>
      </c>
      <c r="D4827" t="s">
        <v>112</v>
      </c>
      <c r="E4827" t="s">
        <v>252</v>
      </c>
      <c r="F4827" t="s">
        <v>13899</v>
      </c>
      <c r="G4827" t="s">
        <v>217</v>
      </c>
      <c r="H4827" t="s">
        <v>134</v>
      </c>
      <c r="I4827" t="s">
        <v>135</v>
      </c>
      <c r="J4827" t="s">
        <v>136</v>
      </c>
      <c r="K4827" t="s">
        <v>137</v>
      </c>
      <c r="L4827" t="s">
        <v>13900</v>
      </c>
      <c r="M4827" t="s">
        <v>13901</v>
      </c>
      <c r="N4827">
        <v>1.68</v>
      </c>
      <c r="O4827">
        <v>0</v>
      </c>
      <c r="P4827">
        <v>133</v>
      </c>
      <c r="Q4827">
        <v>0</v>
      </c>
      <c r="R4827">
        <v>11</v>
      </c>
      <c r="S4827">
        <v>0</v>
      </c>
      <c r="T4827">
        <v>10</v>
      </c>
      <c r="U4827">
        <v>0</v>
      </c>
      <c r="V4827">
        <v>0</v>
      </c>
      <c r="W4827">
        <v>0</v>
      </c>
      <c r="X4827">
        <v>121.56185472334587</v>
      </c>
      <c r="Y4827">
        <v>0</v>
      </c>
      <c r="Z4827">
        <v>6.0817566372878993</v>
      </c>
      <c r="AA4827">
        <v>0</v>
      </c>
      <c r="AB4827">
        <v>10.373691078262</v>
      </c>
      <c r="AC4827">
        <v>0</v>
      </c>
      <c r="AD4827">
        <v>0</v>
      </c>
      <c r="AE4827">
        <v>138.01730243889577</v>
      </c>
    </row>
    <row r="4828" spans="1:31" x14ac:dyDescent="0.25">
      <c r="A4828">
        <v>1834609</v>
      </c>
      <c r="B4828">
        <v>1</v>
      </c>
      <c r="C4828" t="s">
        <v>80</v>
      </c>
      <c r="D4828" t="s">
        <v>85</v>
      </c>
      <c r="E4828" t="s">
        <v>223</v>
      </c>
      <c r="F4828" t="s">
        <v>13902</v>
      </c>
      <c r="G4828" t="s">
        <v>1055</v>
      </c>
      <c r="H4828" t="s">
        <v>134</v>
      </c>
      <c r="I4828" t="s">
        <v>135</v>
      </c>
      <c r="J4828" t="s">
        <v>136</v>
      </c>
      <c r="K4828" t="s">
        <v>137</v>
      </c>
      <c r="L4828" t="s">
        <v>13903</v>
      </c>
      <c r="M4828" t="s">
        <v>13904</v>
      </c>
      <c r="N4828">
        <v>0.686111111</v>
      </c>
      <c r="O4828">
        <v>0</v>
      </c>
      <c r="P4828">
        <v>51</v>
      </c>
      <c r="Q4828">
        <v>0</v>
      </c>
      <c r="R4828">
        <v>0</v>
      </c>
      <c r="S4828">
        <v>0</v>
      </c>
      <c r="T4828">
        <v>15</v>
      </c>
      <c r="U4828">
        <v>0</v>
      </c>
      <c r="V4828">
        <v>0</v>
      </c>
      <c r="W4828">
        <v>0</v>
      </c>
      <c r="X4828">
        <v>6.5646026099940027</v>
      </c>
      <c r="Y4828">
        <v>0</v>
      </c>
      <c r="Z4828">
        <v>0</v>
      </c>
      <c r="AA4828">
        <v>0</v>
      </c>
      <c r="AB4828">
        <v>18.528949401807001</v>
      </c>
      <c r="AC4828">
        <v>0</v>
      </c>
      <c r="AD4828">
        <v>0</v>
      </c>
      <c r="AE4828">
        <v>25.093552011801002</v>
      </c>
    </row>
    <row r="4829" spans="1:31" x14ac:dyDescent="0.25">
      <c r="A4829">
        <v>1834658</v>
      </c>
      <c r="B4829">
        <v>1</v>
      </c>
      <c r="C4829" t="s">
        <v>80</v>
      </c>
      <c r="D4829" t="s">
        <v>96</v>
      </c>
      <c r="E4829" t="s">
        <v>140</v>
      </c>
      <c r="F4829" t="s">
        <v>13905</v>
      </c>
      <c r="G4829" t="s">
        <v>246</v>
      </c>
      <c r="H4829" t="s">
        <v>134</v>
      </c>
      <c r="I4829" t="s">
        <v>135</v>
      </c>
      <c r="J4829" t="s">
        <v>136</v>
      </c>
      <c r="K4829" t="s">
        <v>137</v>
      </c>
      <c r="L4829" t="s">
        <v>13906</v>
      </c>
      <c r="M4829" t="s">
        <v>13907</v>
      </c>
      <c r="N4829">
        <v>6.7327777769999999</v>
      </c>
      <c r="O4829">
        <v>0</v>
      </c>
      <c r="P4829">
        <v>1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2.5369149391732666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2.5369149391732666</v>
      </c>
    </row>
    <row r="4830" spans="1:31" x14ac:dyDescent="0.25">
      <c r="A4830">
        <v>1834735</v>
      </c>
      <c r="B4830">
        <v>1</v>
      </c>
      <c r="C4830" t="s">
        <v>81</v>
      </c>
      <c r="D4830" t="s">
        <v>123</v>
      </c>
      <c r="E4830" t="s">
        <v>140</v>
      </c>
      <c r="F4830" t="s">
        <v>13908</v>
      </c>
      <c r="G4830" t="s">
        <v>246</v>
      </c>
      <c r="H4830" t="s">
        <v>134</v>
      </c>
      <c r="I4830" t="s">
        <v>135</v>
      </c>
      <c r="J4830" t="s">
        <v>136</v>
      </c>
      <c r="K4830" t="s">
        <v>137</v>
      </c>
      <c r="L4830" t="s">
        <v>13909</v>
      </c>
      <c r="M4830" t="s">
        <v>13910</v>
      </c>
      <c r="N4830">
        <v>1.8574999999999999</v>
      </c>
      <c r="O4830">
        <v>0</v>
      </c>
      <c r="P4830">
        <v>5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0.98133467416483322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0.98133467416483322</v>
      </c>
    </row>
    <row r="4831" spans="1:31" x14ac:dyDescent="0.25">
      <c r="A4831">
        <v>1834572</v>
      </c>
      <c r="B4831">
        <v>1</v>
      </c>
      <c r="C4831" t="s">
        <v>81</v>
      </c>
      <c r="D4831" t="s">
        <v>113</v>
      </c>
      <c r="E4831" t="s">
        <v>202</v>
      </c>
      <c r="F4831" t="s">
        <v>13911</v>
      </c>
      <c r="G4831" t="s">
        <v>386</v>
      </c>
      <c r="H4831" t="s">
        <v>157</v>
      </c>
      <c r="I4831" t="s">
        <v>135</v>
      </c>
      <c r="J4831" t="s">
        <v>136</v>
      </c>
      <c r="K4831" t="s">
        <v>151</v>
      </c>
      <c r="L4831" t="s">
        <v>13912</v>
      </c>
      <c r="M4831" t="s">
        <v>13913</v>
      </c>
      <c r="N4831">
        <v>0.15666666600000001</v>
      </c>
      <c r="O4831">
        <v>0</v>
      </c>
      <c r="P4831">
        <v>11269</v>
      </c>
      <c r="Q4831">
        <v>2</v>
      </c>
      <c r="R4831">
        <v>23</v>
      </c>
      <c r="S4831">
        <v>1</v>
      </c>
      <c r="T4831">
        <v>1897</v>
      </c>
      <c r="U4831">
        <v>1</v>
      </c>
      <c r="V4831">
        <v>4</v>
      </c>
      <c r="W4831">
        <v>0</v>
      </c>
      <c r="X4831">
        <v>306.09178320867215</v>
      </c>
      <c r="Y4831">
        <v>1.6024983982000001</v>
      </c>
      <c r="Z4831">
        <v>2.2627098917191999</v>
      </c>
      <c r="AA4831">
        <v>1.3779318221680001</v>
      </c>
      <c r="AB4831">
        <v>238.37895640724409</v>
      </c>
      <c r="AC4831">
        <v>127.215815358746</v>
      </c>
      <c r="AD4831">
        <v>29.421860951740797</v>
      </c>
      <c r="AE4831">
        <v>706.35155603849023</v>
      </c>
    </row>
    <row r="4832" spans="1:31" x14ac:dyDescent="0.25">
      <c r="A4832">
        <v>1834715</v>
      </c>
      <c r="B4832">
        <v>1</v>
      </c>
      <c r="C4832" t="s">
        <v>81</v>
      </c>
      <c r="D4832" t="s">
        <v>121</v>
      </c>
      <c r="E4832" t="s">
        <v>164</v>
      </c>
      <c r="F4832" t="s">
        <v>1088</v>
      </c>
      <c r="G4832" t="s">
        <v>156</v>
      </c>
      <c r="H4832" t="s">
        <v>157</v>
      </c>
      <c r="I4832" t="s">
        <v>135</v>
      </c>
      <c r="J4832" t="s">
        <v>136</v>
      </c>
      <c r="K4832" t="s">
        <v>137</v>
      </c>
      <c r="L4832" t="s">
        <v>13914</v>
      </c>
      <c r="M4832" t="s">
        <v>13915</v>
      </c>
      <c r="N4832">
        <v>0.95444444399999995</v>
      </c>
      <c r="O4832">
        <v>0</v>
      </c>
      <c r="P4832">
        <v>896</v>
      </c>
      <c r="Q4832">
        <v>5</v>
      </c>
      <c r="R4832">
        <v>22</v>
      </c>
      <c r="S4832">
        <v>3</v>
      </c>
      <c r="T4832">
        <v>33</v>
      </c>
      <c r="U4832">
        <v>0</v>
      </c>
      <c r="V4832">
        <v>0</v>
      </c>
      <c r="W4832">
        <v>0</v>
      </c>
      <c r="X4832">
        <v>113.28855567617984</v>
      </c>
      <c r="Y4832">
        <v>2.7816492070736341</v>
      </c>
      <c r="Z4832">
        <v>7.339163628275335</v>
      </c>
      <c r="AA4832">
        <v>9.6313459708597886</v>
      </c>
      <c r="AB4832">
        <v>9.5715354205694219</v>
      </c>
      <c r="AC4832">
        <v>0</v>
      </c>
      <c r="AD4832">
        <v>0</v>
      </c>
      <c r="AE4832">
        <v>142.61224990295801</v>
      </c>
    </row>
    <row r="4833" spans="1:31" x14ac:dyDescent="0.25">
      <c r="A4833">
        <v>1834323</v>
      </c>
      <c r="B4833">
        <v>1</v>
      </c>
      <c r="C4833" t="s">
        <v>81</v>
      </c>
      <c r="D4833" t="s">
        <v>128</v>
      </c>
      <c r="E4833" t="s">
        <v>164</v>
      </c>
      <c r="F4833" t="s">
        <v>1360</v>
      </c>
      <c r="G4833" t="s">
        <v>156</v>
      </c>
      <c r="H4833" t="s">
        <v>157</v>
      </c>
      <c r="I4833" t="s">
        <v>135</v>
      </c>
      <c r="J4833" t="s">
        <v>136</v>
      </c>
      <c r="K4833" t="s">
        <v>137</v>
      </c>
      <c r="L4833" t="s">
        <v>13916</v>
      </c>
      <c r="M4833" t="s">
        <v>13917</v>
      </c>
      <c r="N4833">
        <v>0.50083333299999999</v>
      </c>
      <c r="O4833">
        <v>0</v>
      </c>
      <c r="P4833">
        <v>203</v>
      </c>
      <c r="Q4833">
        <v>1</v>
      </c>
      <c r="R4833">
        <v>3</v>
      </c>
      <c r="S4833">
        <v>3</v>
      </c>
      <c r="T4833">
        <v>19</v>
      </c>
      <c r="U4833">
        <v>0</v>
      </c>
      <c r="V4833">
        <v>0</v>
      </c>
      <c r="W4833">
        <v>0</v>
      </c>
      <c r="X4833">
        <v>22.015535231667382</v>
      </c>
      <c r="Y4833">
        <v>0.3674927645113667</v>
      </c>
      <c r="Z4833">
        <v>0.89097529774038331</v>
      </c>
      <c r="AA4833">
        <v>1.0290216773835057</v>
      </c>
      <c r="AB4833">
        <v>5.0311164565856643</v>
      </c>
      <c r="AC4833">
        <v>0</v>
      </c>
      <c r="AD4833">
        <v>0</v>
      </c>
      <c r="AE4833">
        <v>29.334141427888301</v>
      </c>
    </row>
    <row r="4834" spans="1:31" x14ac:dyDescent="0.25">
      <c r="A4834">
        <v>1834435</v>
      </c>
      <c r="B4834">
        <v>1</v>
      </c>
      <c r="C4834" t="s">
        <v>80</v>
      </c>
      <c r="D4834" t="s">
        <v>90</v>
      </c>
      <c r="E4834" t="s">
        <v>140</v>
      </c>
      <c r="F4834" t="s">
        <v>13918</v>
      </c>
      <c r="G4834" t="s">
        <v>142</v>
      </c>
      <c r="H4834" t="s">
        <v>134</v>
      </c>
      <c r="I4834" t="s">
        <v>135</v>
      </c>
      <c r="J4834" t="s">
        <v>136</v>
      </c>
      <c r="K4834" t="s">
        <v>137</v>
      </c>
      <c r="L4834" t="s">
        <v>13919</v>
      </c>
      <c r="M4834" t="s">
        <v>13920</v>
      </c>
      <c r="N4834">
        <v>1.9566666660000001</v>
      </c>
      <c r="O4834">
        <v>0</v>
      </c>
      <c r="P4834">
        <v>6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2.5685178945653337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2.5685178945653337</v>
      </c>
    </row>
    <row r="4835" spans="1:31" x14ac:dyDescent="0.25">
      <c r="A4835">
        <v>1834744</v>
      </c>
      <c r="B4835">
        <v>1</v>
      </c>
      <c r="C4835" t="s">
        <v>80</v>
      </c>
      <c r="D4835" t="s">
        <v>100</v>
      </c>
      <c r="E4835" t="s">
        <v>140</v>
      </c>
      <c r="F4835" t="s">
        <v>13921</v>
      </c>
      <c r="G4835" t="s">
        <v>142</v>
      </c>
      <c r="H4835" t="s">
        <v>134</v>
      </c>
      <c r="I4835" t="s">
        <v>135</v>
      </c>
      <c r="J4835" t="s">
        <v>136</v>
      </c>
      <c r="K4835" t="s">
        <v>137</v>
      </c>
      <c r="L4835" t="s">
        <v>13922</v>
      </c>
      <c r="M4835" t="s">
        <v>13923</v>
      </c>
      <c r="N4835">
        <v>2.951944444</v>
      </c>
      <c r="O4835">
        <v>0</v>
      </c>
      <c r="P4835">
        <v>2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1.5537030894834001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1.5537030894834001</v>
      </c>
    </row>
    <row r="4836" spans="1:31" x14ac:dyDescent="0.25">
      <c r="A4836">
        <v>1834289</v>
      </c>
      <c r="B4836">
        <v>1</v>
      </c>
      <c r="C4836" t="s">
        <v>80</v>
      </c>
      <c r="D4836" t="s">
        <v>104</v>
      </c>
      <c r="E4836" t="s">
        <v>202</v>
      </c>
      <c r="F4836" t="s">
        <v>8971</v>
      </c>
      <c r="G4836" t="s">
        <v>156</v>
      </c>
      <c r="H4836" t="s">
        <v>157</v>
      </c>
      <c r="I4836" t="s">
        <v>135</v>
      </c>
      <c r="J4836" t="s">
        <v>136</v>
      </c>
      <c r="K4836" t="s">
        <v>137</v>
      </c>
      <c r="L4836" t="s">
        <v>13924</v>
      </c>
      <c r="M4836" t="s">
        <v>13925</v>
      </c>
      <c r="N4836">
        <v>0.38750000000000001</v>
      </c>
      <c r="O4836">
        <v>8</v>
      </c>
      <c r="P4836">
        <v>168</v>
      </c>
      <c r="Q4836">
        <v>10</v>
      </c>
      <c r="R4836">
        <v>27</v>
      </c>
      <c r="S4836">
        <v>11</v>
      </c>
      <c r="T4836">
        <v>60</v>
      </c>
      <c r="U4836">
        <v>1</v>
      </c>
      <c r="V4836">
        <v>0</v>
      </c>
      <c r="W4836">
        <v>5.8213356976394994</v>
      </c>
      <c r="X4836">
        <v>18.028360822205251</v>
      </c>
      <c r="Y4836">
        <v>4.1301026834122503</v>
      </c>
      <c r="Z4836">
        <v>9.8461029097992494</v>
      </c>
      <c r="AA4836">
        <v>17.156835578224999</v>
      </c>
      <c r="AB4836">
        <v>28.147235888261743</v>
      </c>
      <c r="AC4836">
        <v>4.7098630011120006</v>
      </c>
      <c r="AD4836">
        <v>0</v>
      </c>
      <c r="AE4836">
        <v>87.839836580654989</v>
      </c>
    </row>
    <row r="4837" spans="1:31" x14ac:dyDescent="0.25">
      <c r="A4837">
        <v>1834389</v>
      </c>
      <c r="B4837">
        <v>1</v>
      </c>
      <c r="C4837" t="s">
        <v>80</v>
      </c>
      <c r="D4837" t="s">
        <v>83</v>
      </c>
      <c r="E4837" t="s">
        <v>140</v>
      </c>
      <c r="F4837" t="s">
        <v>13926</v>
      </c>
      <c r="G4837" t="s">
        <v>242</v>
      </c>
      <c r="H4837" t="s">
        <v>134</v>
      </c>
      <c r="I4837" t="s">
        <v>135</v>
      </c>
      <c r="J4837" t="s">
        <v>136</v>
      </c>
      <c r="K4837" t="s">
        <v>137</v>
      </c>
      <c r="L4837" t="s">
        <v>13927</v>
      </c>
      <c r="M4837" t="s">
        <v>13928</v>
      </c>
      <c r="N4837">
        <v>0.66305555500000002</v>
      </c>
      <c r="O4837">
        <v>0</v>
      </c>
      <c r="P4837">
        <v>1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6.5820379991625003E-2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6.5820379991625003E-2</v>
      </c>
    </row>
    <row r="4838" spans="1:31" x14ac:dyDescent="0.25">
      <c r="A4838">
        <v>1834395</v>
      </c>
      <c r="B4838">
        <v>1</v>
      </c>
      <c r="C4838" t="s">
        <v>81</v>
      </c>
      <c r="D4838" t="s">
        <v>122</v>
      </c>
      <c r="E4838" t="s">
        <v>202</v>
      </c>
      <c r="F4838" t="s">
        <v>1156</v>
      </c>
      <c r="G4838" t="s">
        <v>156</v>
      </c>
      <c r="H4838" t="s">
        <v>157</v>
      </c>
      <c r="I4838" t="s">
        <v>135</v>
      </c>
      <c r="J4838" t="s">
        <v>136</v>
      </c>
      <c r="K4838" t="s">
        <v>137</v>
      </c>
      <c r="L4838" t="s">
        <v>13929</v>
      </c>
      <c r="M4838" t="s">
        <v>13930</v>
      </c>
      <c r="N4838">
        <v>0.30361111099999999</v>
      </c>
      <c r="O4838">
        <v>23</v>
      </c>
      <c r="P4838">
        <v>777</v>
      </c>
      <c r="Q4838">
        <v>66</v>
      </c>
      <c r="R4838">
        <v>26</v>
      </c>
      <c r="S4838">
        <v>18</v>
      </c>
      <c r="T4838">
        <v>49</v>
      </c>
      <c r="U4838">
        <v>0</v>
      </c>
      <c r="V4838">
        <v>1</v>
      </c>
      <c r="W4838">
        <v>1.5970303020663332</v>
      </c>
      <c r="X4838">
        <v>30.308173432235023</v>
      </c>
      <c r="Y4838">
        <v>25.940687448973669</v>
      </c>
      <c r="Z4838">
        <v>3.5250064496624218</v>
      </c>
      <c r="AA4838">
        <v>20.719064466627241</v>
      </c>
      <c r="AB4838">
        <v>4.6130434981540827</v>
      </c>
      <c r="AC4838">
        <v>0</v>
      </c>
      <c r="AD4838">
        <v>0.99734381263179994</v>
      </c>
      <c r="AE4838">
        <v>87.700349410350569</v>
      </c>
    </row>
    <row r="4839" spans="1:31" x14ac:dyDescent="0.25">
      <c r="A4839">
        <v>1834644</v>
      </c>
      <c r="B4839">
        <v>1</v>
      </c>
      <c r="C4839" t="s">
        <v>81</v>
      </c>
      <c r="D4839" t="s">
        <v>123</v>
      </c>
      <c r="E4839" t="s">
        <v>140</v>
      </c>
      <c r="F4839" t="s">
        <v>13931</v>
      </c>
      <c r="G4839" t="s">
        <v>142</v>
      </c>
      <c r="H4839" t="s">
        <v>134</v>
      </c>
      <c r="I4839" t="s">
        <v>135</v>
      </c>
      <c r="J4839" t="s">
        <v>136</v>
      </c>
      <c r="K4839" t="s">
        <v>137</v>
      </c>
      <c r="L4839" t="s">
        <v>13932</v>
      </c>
      <c r="M4839" t="s">
        <v>13933</v>
      </c>
      <c r="N4839">
        <v>3.005833333</v>
      </c>
      <c r="O4839">
        <v>0</v>
      </c>
      <c r="P4839">
        <v>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1.4492095819256667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1.4492095819256667</v>
      </c>
    </row>
    <row r="4840" spans="1:31" x14ac:dyDescent="0.25">
      <c r="A4840">
        <v>1834704</v>
      </c>
      <c r="B4840">
        <v>1</v>
      </c>
      <c r="C4840" t="s">
        <v>81</v>
      </c>
      <c r="D4840" t="s">
        <v>118</v>
      </c>
      <c r="E4840" t="s">
        <v>223</v>
      </c>
      <c r="F4840" t="s">
        <v>13934</v>
      </c>
      <c r="G4840" t="s">
        <v>242</v>
      </c>
      <c r="H4840" t="s">
        <v>134</v>
      </c>
      <c r="I4840" t="s">
        <v>135</v>
      </c>
      <c r="J4840" t="s">
        <v>136</v>
      </c>
      <c r="K4840" t="s">
        <v>137</v>
      </c>
      <c r="L4840" t="s">
        <v>13935</v>
      </c>
      <c r="M4840" t="s">
        <v>13936</v>
      </c>
      <c r="N4840">
        <v>1.765833333</v>
      </c>
      <c r="O4840">
        <v>0</v>
      </c>
      <c r="P4840">
        <v>56</v>
      </c>
      <c r="Q4840">
        <v>0</v>
      </c>
      <c r="R4840">
        <v>0</v>
      </c>
      <c r="S4840">
        <v>0</v>
      </c>
      <c r="T4840">
        <v>5</v>
      </c>
      <c r="U4840">
        <v>0</v>
      </c>
      <c r="V4840">
        <v>0</v>
      </c>
      <c r="W4840">
        <v>0</v>
      </c>
      <c r="X4840">
        <v>19.663270363816956</v>
      </c>
      <c r="Y4840">
        <v>0</v>
      </c>
      <c r="Z4840">
        <v>0</v>
      </c>
      <c r="AA4840">
        <v>0</v>
      </c>
      <c r="AB4840">
        <v>3.8327832509411333</v>
      </c>
      <c r="AC4840">
        <v>0</v>
      </c>
      <c r="AD4840">
        <v>0</v>
      </c>
      <c r="AE4840">
        <v>23.49605361475809</v>
      </c>
    </row>
    <row r="4841" spans="1:31" x14ac:dyDescent="0.25">
      <c r="A4841">
        <v>1834249</v>
      </c>
      <c r="B4841">
        <v>1</v>
      </c>
      <c r="C4841" t="s">
        <v>80</v>
      </c>
      <c r="D4841" t="s">
        <v>97</v>
      </c>
      <c r="E4841" t="s">
        <v>140</v>
      </c>
      <c r="F4841" t="s">
        <v>13937</v>
      </c>
      <c r="G4841" t="s">
        <v>142</v>
      </c>
      <c r="H4841" t="s">
        <v>134</v>
      </c>
      <c r="I4841" t="s">
        <v>135</v>
      </c>
      <c r="J4841" t="s">
        <v>136</v>
      </c>
      <c r="K4841" t="s">
        <v>137</v>
      </c>
      <c r="L4841" t="s">
        <v>13938</v>
      </c>
      <c r="M4841" t="s">
        <v>13939</v>
      </c>
      <c r="N4841">
        <v>1.7236111110000001</v>
      </c>
      <c r="O4841">
        <v>0</v>
      </c>
      <c r="P4841">
        <v>1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7.0918259532733341E-2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7.0918259532733341E-2</v>
      </c>
    </row>
    <row r="4842" spans="1:31" x14ac:dyDescent="0.25">
      <c r="A4842">
        <v>1834349</v>
      </c>
      <c r="B4842">
        <v>1</v>
      </c>
      <c r="C4842" t="s">
        <v>81</v>
      </c>
      <c r="D4842" t="s">
        <v>118</v>
      </c>
      <c r="E4842" t="s">
        <v>252</v>
      </c>
      <c r="F4842" t="s">
        <v>13940</v>
      </c>
      <c r="G4842" t="s">
        <v>150</v>
      </c>
      <c r="H4842" t="s">
        <v>134</v>
      </c>
      <c r="I4842" t="s">
        <v>135</v>
      </c>
      <c r="J4842" t="s">
        <v>136</v>
      </c>
      <c r="K4842" t="s">
        <v>151</v>
      </c>
      <c r="L4842" t="s">
        <v>13941</v>
      </c>
      <c r="M4842" t="s">
        <v>13942</v>
      </c>
      <c r="N4842">
        <v>6.9166666660000002</v>
      </c>
      <c r="O4842">
        <v>0</v>
      </c>
      <c r="P4842">
        <v>6</v>
      </c>
      <c r="Q4842">
        <v>0</v>
      </c>
      <c r="R4842">
        <v>4</v>
      </c>
      <c r="S4842">
        <v>0</v>
      </c>
      <c r="T4842">
        <v>2</v>
      </c>
      <c r="U4842">
        <v>0</v>
      </c>
      <c r="V4842">
        <v>0</v>
      </c>
      <c r="W4842">
        <v>0</v>
      </c>
      <c r="X4842">
        <v>7.5055800807180004</v>
      </c>
      <c r="Y4842">
        <v>0</v>
      </c>
      <c r="Z4842">
        <v>101.190513760965</v>
      </c>
      <c r="AA4842">
        <v>0</v>
      </c>
      <c r="AB4842">
        <v>23.280927526012498</v>
      </c>
      <c r="AC4842">
        <v>0</v>
      </c>
      <c r="AD4842">
        <v>0</v>
      </c>
      <c r="AE4842">
        <v>131.9770213676955</v>
      </c>
    </row>
    <row r="4843" spans="1:31" x14ac:dyDescent="0.25">
      <c r="A4843">
        <v>1834498</v>
      </c>
      <c r="B4843">
        <v>1</v>
      </c>
      <c r="C4843" t="s">
        <v>80</v>
      </c>
      <c r="D4843" t="s">
        <v>93</v>
      </c>
      <c r="E4843" t="s">
        <v>140</v>
      </c>
      <c r="F4843" t="s">
        <v>13943</v>
      </c>
      <c r="G4843" t="s">
        <v>213</v>
      </c>
      <c r="H4843" t="s">
        <v>134</v>
      </c>
      <c r="I4843" t="s">
        <v>135</v>
      </c>
      <c r="J4843" t="s">
        <v>136</v>
      </c>
      <c r="K4843" t="s">
        <v>137</v>
      </c>
      <c r="L4843" t="s">
        <v>13944</v>
      </c>
      <c r="M4843" t="s">
        <v>13945</v>
      </c>
      <c r="N4843">
        <v>5.4469444439999997</v>
      </c>
      <c r="O4843">
        <v>0</v>
      </c>
      <c r="P4843">
        <v>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2.1911137883539498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2.1911137883539498</v>
      </c>
    </row>
    <row r="4844" spans="1:31" x14ac:dyDescent="0.25">
      <c r="A4844">
        <v>1834306</v>
      </c>
      <c r="B4844">
        <v>1</v>
      </c>
      <c r="C4844" t="s">
        <v>81</v>
      </c>
      <c r="D4844" t="s">
        <v>113</v>
      </c>
      <c r="E4844" t="s">
        <v>164</v>
      </c>
      <c r="F4844" t="s">
        <v>2426</v>
      </c>
      <c r="G4844" t="s">
        <v>156</v>
      </c>
      <c r="H4844" t="s">
        <v>157</v>
      </c>
      <c r="I4844" t="s">
        <v>179</v>
      </c>
      <c r="J4844" t="s">
        <v>136</v>
      </c>
      <c r="K4844" t="s">
        <v>137</v>
      </c>
      <c r="L4844" t="s">
        <v>13946</v>
      </c>
      <c r="M4844" t="s">
        <v>13947</v>
      </c>
      <c r="N4844">
        <v>2.7777769999999999E-3</v>
      </c>
      <c r="O4844">
        <v>1</v>
      </c>
      <c r="P4844">
        <v>1502</v>
      </c>
      <c r="Q4844">
        <v>15</v>
      </c>
      <c r="R4844">
        <v>377</v>
      </c>
      <c r="S4844">
        <v>4</v>
      </c>
      <c r="T4844">
        <v>104</v>
      </c>
      <c r="U4844">
        <v>0</v>
      </c>
      <c r="V4844">
        <v>1</v>
      </c>
      <c r="W4844">
        <v>1.518644492E-3</v>
      </c>
      <c r="X4844">
        <v>0.66611527042683338</v>
      </c>
      <c r="Y4844">
        <v>9.7628032761666664E-2</v>
      </c>
      <c r="Z4844">
        <v>1.3330275536105283</v>
      </c>
      <c r="AA4844">
        <v>8.1277749753666667E-2</v>
      </c>
      <c r="AB4844">
        <v>0.12848267958858334</v>
      </c>
      <c r="AC4844">
        <v>0</v>
      </c>
      <c r="AD4844">
        <v>1.9185988815000005E-3</v>
      </c>
      <c r="AE4844">
        <v>2.3099685295147783</v>
      </c>
    </row>
    <row r="4845" spans="1:31" x14ac:dyDescent="0.25">
      <c r="A4845">
        <v>1834352</v>
      </c>
      <c r="B4845">
        <v>1</v>
      </c>
      <c r="C4845" t="s">
        <v>80</v>
      </c>
      <c r="D4845" t="s">
        <v>96</v>
      </c>
      <c r="E4845" t="s">
        <v>131</v>
      </c>
      <c r="F4845" t="s">
        <v>13948</v>
      </c>
      <c r="G4845" t="s">
        <v>133</v>
      </c>
      <c r="H4845" t="s">
        <v>134</v>
      </c>
      <c r="I4845" t="s">
        <v>135</v>
      </c>
      <c r="J4845" t="s">
        <v>136</v>
      </c>
      <c r="K4845" t="s">
        <v>137</v>
      </c>
      <c r="L4845" t="s">
        <v>13949</v>
      </c>
      <c r="M4845" t="s">
        <v>13950</v>
      </c>
      <c r="N4845">
        <v>1.4058333329999999</v>
      </c>
      <c r="O4845">
        <v>0</v>
      </c>
      <c r="P4845">
        <v>61</v>
      </c>
      <c r="Q4845">
        <v>0</v>
      </c>
      <c r="R4845">
        <v>0</v>
      </c>
      <c r="S4845">
        <v>0</v>
      </c>
      <c r="T4845">
        <v>1</v>
      </c>
      <c r="U4845">
        <v>0</v>
      </c>
      <c r="V4845">
        <v>0</v>
      </c>
      <c r="W4845">
        <v>0</v>
      </c>
      <c r="X4845">
        <v>37.222676788306451</v>
      </c>
      <c r="Y4845">
        <v>0</v>
      </c>
      <c r="Z4845">
        <v>0</v>
      </c>
      <c r="AA4845">
        <v>0</v>
      </c>
      <c r="AB4845">
        <v>5.9814382346773085</v>
      </c>
      <c r="AC4845">
        <v>0</v>
      </c>
      <c r="AD4845">
        <v>0</v>
      </c>
      <c r="AE4845">
        <v>43.204115022983757</v>
      </c>
    </row>
    <row r="4846" spans="1:31" x14ac:dyDescent="0.25">
      <c r="A4846">
        <v>1834495</v>
      </c>
      <c r="B4846">
        <v>1</v>
      </c>
      <c r="C4846" t="s">
        <v>81</v>
      </c>
      <c r="D4846" t="s">
        <v>122</v>
      </c>
      <c r="E4846" t="s">
        <v>154</v>
      </c>
      <c r="F4846" t="s">
        <v>8399</v>
      </c>
      <c r="G4846" t="s">
        <v>175</v>
      </c>
      <c r="H4846" t="s">
        <v>157</v>
      </c>
      <c r="I4846" t="s">
        <v>135</v>
      </c>
      <c r="J4846" t="s">
        <v>136</v>
      </c>
      <c r="K4846" t="s">
        <v>137</v>
      </c>
      <c r="L4846" t="s">
        <v>13951</v>
      </c>
      <c r="M4846" t="s">
        <v>13952</v>
      </c>
      <c r="N4846">
        <v>5.1411111109999998</v>
      </c>
      <c r="O4846">
        <v>2</v>
      </c>
      <c r="P4846">
        <v>87</v>
      </c>
      <c r="Q4846">
        <v>5</v>
      </c>
      <c r="R4846">
        <v>11</v>
      </c>
      <c r="S4846">
        <v>4</v>
      </c>
      <c r="T4846">
        <v>5</v>
      </c>
      <c r="U4846">
        <v>0</v>
      </c>
      <c r="V4846">
        <v>0</v>
      </c>
      <c r="W4846">
        <v>7.3582758342002004</v>
      </c>
      <c r="X4846">
        <v>96.588049678065303</v>
      </c>
      <c r="Y4846">
        <v>56.139959291050999</v>
      </c>
      <c r="Z4846">
        <v>23.003507474331588</v>
      </c>
      <c r="AA4846">
        <v>124.148738541702</v>
      </c>
      <c r="AB4846">
        <v>3.5446089817409341</v>
      </c>
      <c r="AC4846">
        <v>0</v>
      </c>
      <c r="AD4846">
        <v>0</v>
      </c>
      <c r="AE4846">
        <v>310.78313980109101</v>
      </c>
    </row>
    <row r="4847" spans="1:31" x14ac:dyDescent="0.25">
      <c r="A4847">
        <v>1834681</v>
      </c>
      <c r="B4847">
        <v>1</v>
      </c>
      <c r="C4847" t="s">
        <v>80</v>
      </c>
      <c r="D4847" t="s">
        <v>105</v>
      </c>
      <c r="E4847" t="s">
        <v>140</v>
      </c>
      <c r="F4847" t="s">
        <v>13953</v>
      </c>
      <c r="G4847" t="s">
        <v>217</v>
      </c>
      <c r="H4847" t="s">
        <v>134</v>
      </c>
      <c r="I4847" t="s">
        <v>135</v>
      </c>
      <c r="J4847" t="s">
        <v>136</v>
      </c>
      <c r="K4847" t="s">
        <v>137</v>
      </c>
      <c r="L4847" t="s">
        <v>13954</v>
      </c>
      <c r="M4847" t="s">
        <v>13955</v>
      </c>
      <c r="N4847">
        <v>1.9088888879999999</v>
      </c>
      <c r="O4847">
        <v>0</v>
      </c>
      <c r="P4847">
        <v>1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3.410006808E-3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3.410006808E-3</v>
      </c>
    </row>
    <row r="4848" spans="1:31" x14ac:dyDescent="0.25">
      <c r="A4848">
        <v>1834830</v>
      </c>
      <c r="B4848">
        <v>1</v>
      </c>
      <c r="C4848" t="s">
        <v>80</v>
      </c>
      <c r="D4848" t="s">
        <v>83</v>
      </c>
      <c r="E4848" t="s">
        <v>154</v>
      </c>
      <c r="F4848" t="s">
        <v>13956</v>
      </c>
      <c r="G4848" t="s">
        <v>156</v>
      </c>
      <c r="H4848" t="s">
        <v>157</v>
      </c>
      <c r="I4848" t="s">
        <v>135</v>
      </c>
      <c r="J4848" t="s">
        <v>136</v>
      </c>
      <c r="K4848" t="s">
        <v>137</v>
      </c>
      <c r="L4848" t="s">
        <v>13957</v>
      </c>
      <c r="M4848" t="s">
        <v>13958</v>
      </c>
      <c r="N4848">
        <v>0.90333333299999996</v>
      </c>
      <c r="O4848">
        <v>0</v>
      </c>
      <c r="P4848">
        <v>3137</v>
      </c>
      <c r="Q4848">
        <v>0</v>
      </c>
      <c r="R4848">
        <v>7</v>
      </c>
      <c r="S4848">
        <v>24</v>
      </c>
      <c r="T4848">
        <v>624</v>
      </c>
      <c r="U4848">
        <v>18</v>
      </c>
      <c r="V4848">
        <v>33</v>
      </c>
      <c r="W4848">
        <v>0</v>
      </c>
      <c r="X4848">
        <v>646.71502106983303</v>
      </c>
      <c r="Y4848">
        <v>0</v>
      </c>
      <c r="Z4848">
        <v>6.0393287723147004</v>
      </c>
      <c r="AA4848">
        <v>174.31647582845088</v>
      </c>
      <c r="AB4848">
        <v>442.34109113465439</v>
      </c>
      <c r="AC4848">
        <v>2128.4834705654393</v>
      </c>
      <c r="AD4848">
        <v>226.47824514778225</v>
      </c>
      <c r="AE4848">
        <v>3624.3736325184746</v>
      </c>
    </row>
    <row r="4849" spans="1:31" x14ac:dyDescent="0.25">
      <c r="A4849">
        <v>1834661</v>
      </c>
      <c r="B4849">
        <v>1</v>
      </c>
      <c r="C4849" t="s">
        <v>81</v>
      </c>
      <c r="D4849" t="s">
        <v>120</v>
      </c>
      <c r="E4849" t="s">
        <v>131</v>
      </c>
      <c r="F4849" t="s">
        <v>13959</v>
      </c>
      <c r="G4849" t="s">
        <v>133</v>
      </c>
      <c r="H4849" t="s">
        <v>134</v>
      </c>
      <c r="I4849" t="s">
        <v>135</v>
      </c>
      <c r="J4849" t="s">
        <v>136</v>
      </c>
      <c r="K4849" t="s">
        <v>137</v>
      </c>
      <c r="L4849" t="s">
        <v>13960</v>
      </c>
      <c r="M4849" t="s">
        <v>13961</v>
      </c>
      <c r="N4849">
        <v>2.1261111110000002</v>
      </c>
      <c r="O4849">
        <v>0</v>
      </c>
      <c r="P4849">
        <v>12</v>
      </c>
      <c r="Q4849">
        <v>0</v>
      </c>
      <c r="R4849">
        <v>2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3.3491690010876503</v>
      </c>
      <c r="Y4849">
        <v>0</v>
      </c>
      <c r="Z4849">
        <v>0.11349777999546667</v>
      </c>
      <c r="AA4849">
        <v>0</v>
      </c>
      <c r="AB4849">
        <v>0</v>
      </c>
      <c r="AC4849">
        <v>0</v>
      </c>
      <c r="AD4849">
        <v>0</v>
      </c>
      <c r="AE4849">
        <v>3.4626667810831169</v>
      </c>
    </row>
    <row r="4850" spans="1:31" x14ac:dyDescent="0.25">
      <c r="A4850">
        <v>1834369</v>
      </c>
      <c r="B4850">
        <v>1</v>
      </c>
      <c r="C4850" t="s">
        <v>80</v>
      </c>
      <c r="D4850" t="s">
        <v>104</v>
      </c>
      <c r="E4850" t="s">
        <v>131</v>
      </c>
      <c r="F4850" t="s">
        <v>13962</v>
      </c>
      <c r="G4850" t="s">
        <v>133</v>
      </c>
      <c r="H4850" t="s">
        <v>134</v>
      </c>
      <c r="I4850" t="s">
        <v>135</v>
      </c>
      <c r="J4850" t="s">
        <v>136</v>
      </c>
      <c r="K4850" t="s">
        <v>137</v>
      </c>
      <c r="L4850" t="s">
        <v>13963</v>
      </c>
      <c r="M4850" t="s">
        <v>13964</v>
      </c>
      <c r="N4850">
        <v>3.8977777769999999</v>
      </c>
      <c r="O4850">
        <v>0</v>
      </c>
      <c r="P4850">
        <v>9</v>
      </c>
      <c r="Q4850">
        <v>0</v>
      </c>
      <c r="R4850">
        <v>15</v>
      </c>
      <c r="S4850">
        <v>0</v>
      </c>
      <c r="T4850">
        <v>2</v>
      </c>
      <c r="U4850">
        <v>0</v>
      </c>
      <c r="V4850">
        <v>0</v>
      </c>
      <c r="W4850">
        <v>0</v>
      </c>
      <c r="X4850">
        <v>12.545723301305998</v>
      </c>
      <c r="Y4850">
        <v>0</v>
      </c>
      <c r="Z4850">
        <v>43.1619618608472</v>
      </c>
      <c r="AA4850">
        <v>0</v>
      </c>
      <c r="AB4850">
        <v>11.873887213039465</v>
      </c>
      <c r="AC4850">
        <v>0</v>
      </c>
      <c r="AD4850">
        <v>0</v>
      </c>
      <c r="AE4850">
        <v>67.581572375192664</v>
      </c>
    </row>
    <row r="4851" spans="1:31" x14ac:dyDescent="0.25">
      <c r="A4851">
        <v>1834581</v>
      </c>
      <c r="B4851">
        <v>1</v>
      </c>
      <c r="C4851" t="s">
        <v>81</v>
      </c>
      <c r="D4851" t="s">
        <v>112</v>
      </c>
      <c r="E4851" t="s">
        <v>202</v>
      </c>
      <c r="F4851" t="s">
        <v>2885</v>
      </c>
      <c r="G4851" t="s">
        <v>156</v>
      </c>
      <c r="H4851" t="s">
        <v>157</v>
      </c>
      <c r="I4851" t="s">
        <v>135</v>
      </c>
      <c r="J4851" t="s">
        <v>136</v>
      </c>
      <c r="K4851" t="s">
        <v>137</v>
      </c>
      <c r="L4851" t="s">
        <v>13965</v>
      </c>
      <c r="M4851" t="s">
        <v>13966</v>
      </c>
      <c r="N4851">
        <v>0.62083333299999999</v>
      </c>
      <c r="O4851">
        <v>2</v>
      </c>
      <c r="P4851">
        <v>213</v>
      </c>
      <c r="Q4851">
        <v>111</v>
      </c>
      <c r="R4851">
        <v>302</v>
      </c>
      <c r="S4851">
        <v>7</v>
      </c>
      <c r="T4851">
        <v>26</v>
      </c>
      <c r="U4851">
        <v>4</v>
      </c>
      <c r="V4851">
        <v>1</v>
      </c>
      <c r="W4851">
        <v>2.7857448460800002E-2</v>
      </c>
      <c r="X4851">
        <v>23.678337565369986</v>
      </c>
      <c r="Y4851">
        <v>38.711585102532879</v>
      </c>
      <c r="Z4851">
        <v>51.442098018231391</v>
      </c>
      <c r="AA4851">
        <v>11.02996297444191</v>
      </c>
      <c r="AB4851">
        <v>24.942600747295131</v>
      </c>
      <c r="AC4851">
        <v>165.91811790238066</v>
      </c>
      <c r="AD4851">
        <v>9.6736040961335252</v>
      </c>
      <c r="AE4851">
        <v>325.42416385484626</v>
      </c>
    </row>
    <row r="4852" spans="1:31" x14ac:dyDescent="0.25">
      <c r="A4852">
        <v>1834326</v>
      </c>
      <c r="B4852">
        <v>1</v>
      </c>
      <c r="C4852" t="s">
        <v>80</v>
      </c>
      <c r="D4852" t="s">
        <v>95</v>
      </c>
      <c r="E4852" t="s">
        <v>202</v>
      </c>
      <c r="F4852" t="s">
        <v>6934</v>
      </c>
      <c r="G4852" t="s">
        <v>156</v>
      </c>
      <c r="H4852" t="s">
        <v>157</v>
      </c>
      <c r="I4852" t="s">
        <v>179</v>
      </c>
      <c r="J4852" t="s">
        <v>136</v>
      </c>
      <c r="K4852" t="s">
        <v>137</v>
      </c>
      <c r="L4852" t="s">
        <v>13967</v>
      </c>
      <c r="M4852" t="s">
        <v>13968</v>
      </c>
      <c r="N4852">
        <v>4.5833332999999997E-2</v>
      </c>
      <c r="O4852">
        <v>5</v>
      </c>
      <c r="P4852">
        <v>2171</v>
      </c>
      <c r="Q4852">
        <v>25</v>
      </c>
      <c r="R4852">
        <v>21</v>
      </c>
      <c r="S4852">
        <v>24</v>
      </c>
      <c r="T4852">
        <v>107</v>
      </c>
      <c r="U4852">
        <v>1</v>
      </c>
      <c r="V4852">
        <v>0</v>
      </c>
      <c r="W4852">
        <v>0.37855523296799998</v>
      </c>
      <c r="X4852">
        <v>15.266613210719694</v>
      </c>
      <c r="Y4852">
        <v>3.0809658152551664</v>
      </c>
      <c r="Z4852">
        <v>0.33465694339229157</v>
      </c>
      <c r="AA4852">
        <v>12.872106905998999</v>
      </c>
      <c r="AB4852">
        <v>3.0277547697150413</v>
      </c>
      <c r="AC4852">
        <v>0.10480279594399999</v>
      </c>
      <c r="AD4852">
        <v>0</v>
      </c>
      <c r="AE4852">
        <v>35.065455673993192</v>
      </c>
    </row>
    <row r="4853" spans="1:31" x14ac:dyDescent="0.25">
      <c r="A4853">
        <v>1834724</v>
      </c>
      <c r="B4853">
        <v>1</v>
      </c>
      <c r="C4853" t="s">
        <v>81</v>
      </c>
      <c r="D4853" t="s">
        <v>128</v>
      </c>
      <c r="E4853" t="s">
        <v>164</v>
      </c>
      <c r="F4853" t="s">
        <v>1360</v>
      </c>
      <c r="G4853" t="s">
        <v>156</v>
      </c>
      <c r="H4853" t="s">
        <v>157</v>
      </c>
      <c r="I4853" t="s">
        <v>135</v>
      </c>
      <c r="J4853" t="s">
        <v>136</v>
      </c>
      <c r="K4853" t="s">
        <v>137</v>
      </c>
      <c r="L4853" t="s">
        <v>13969</v>
      </c>
      <c r="M4853" t="s">
        <v>13970</v>
      </c>
      <c r="N4853">
        <v>3.275833333</v>
      </c>
      <c r="O4853">
        <v>0</v>
      </c>
      <c r="P4853">
        <v>203</v>
      </c>
      <c r="Q4853">
        <v>1</v>
      </c>
      <c r="R4853">
        <v>3</v>
      </c>
      <c r="S4853">
        <v>3</v>
      </c>
      <c r="T4853">
        <v>19</v>
      </c>
      <c r="U4853">
        <v>0</v>
      </c>
      <c r="V4853">
        <v>0</v>
      </c>
      <c r="W4853">
        <v>0</v>
      </c>
      <c r="X4853">
        <v>189.32700612365855</v>
      </c>
      <c r="Y4853">
        <v>2.4815990996962833</v>
      </c>
      <c r="Z4853">
        <v>6.1420117519456578</v>
      </c>
      <c r="AA4853">
        <v>6.6280833421058523</v>
      </c>
      <c r="AB4853">
        <v>35.707666242978391</v>
      </c>
      <c r="AC4853">
        <v>0</v>
      </c>
      <c r="AD4853">
        <v>0</v>
      </c>
      <c r="AE4853">
        <v>240.28636656038475</v>
      </c>
    </row>
    <row r="4854" spans="1:31" x14ac:dyDescent="0.25">
      <c r="A4854">
        <v>1834624</v>
      </c>
      <c r="B4854">
        <v>1</v>
      </c>
      <c r="C4854" t="s">
        <v>81</v>
      </c>
      <c r="D4854" t="s">
        <v>114</v>
      </c>
      <c r="E4854" t="s">
        <v>154</v>
      </c>
      <c r="F4854" t="s">
        <v>12165</v>
      </c>
      <c r="G4854" t="s">
        <v>175</v>
      </c>
      <c r="H4854" t="s">
        <v>157</v>
      </c>
      <c r="I4854" t="s">
        <v>135</v>
      </c>
      <c r="J4854" t="s">
        <v>136</v>
      </c>
      <c r="K4854" t="s">
        <v>137</v>
      </c>
      <c r="L4854" t="s">
        <v>13971</v>
      </c>
      <c r="M4854" t="s">
        <v>13972</v>
      </c>
      <c r="N4854">
        <v>2.162222222</v>
      </c>
      <c r="O4854">
        <v>0</v>
      </c>
      <c r="P4854">
        <v>278</v>
      </c>
      <c r="Q4854">
        <v>0</v>
      </c>
      <c r="R4854">
        <v>0</v>
      </c>
      <c r="S4854">
        <v>0</v>
      </c>
      <c r="T4854">
        <v>42</v>
      </c>
      <c r="U4854">
        <v>0</v>
      </c>
      <c r="V4854">
        <v>0</v>
      </c>
      <c r="W4854">
        <v>0</v>
      </c>
      <c r="X4854">
        <v>80.362705162735097</v>
      </c>
      <c r="Y4854">
        <v>0</v>
      </c>
      <c r="Z4854">
        <v>0</v>
      </c>
      <c r="AA4854">
        <v>0</v>
      </c>
      <c r="AB4854">
        <v>23.254181226962064</v>
      </c>
      <c r="AC4854">
        <v>0</v>
      </c>
      <c r="AD4854">
        <v>0</v>
      </c>
      <c r="AE4854">
        <v>103.61688638969716</v>
      </c>
    </row>
    <row r="4855" spans="1:31" x14ac:dyDescent="0.25">
      <c r="A4855">
        <v>1834269</v>
      </c>
      <c r="B4855">
        <v>1</v>
      </c>
      <c r="C4855" t="s">
        <v>80</v>
      </c>
      <c r="D4855" t="s">
        <v>84</v>
      </c>
      <c r="E4855" t="s">
        <v>154</v>
      </c>
      <c r="F4855" t="s">
        <v>13973</v>
      </c>
      <c r="G4855" t="s">
        <v>175</v>
      </c>
      <c r="H4855" t="s">
        <v>157</v>
      </c>
      <c r="I4855" t="s">
        <v>135</v>
      </c>
      <c r="J4855" t="s">
        <v>136</v>
      </c>
      <c r="K4855" t="s">
        <v>137</v>
      </c>
      <c r="L4855" t="s">
        <v>13974</v>
      </c>
      <c r="M4855" t="s">
        <v>13975</v>
      </c>
      <c r="N4855">
        <v>0.34833333300000002</v>
      </c>
      <c r="O4855">
        <v>0</v>
      </c>
      <c r="P4855">
        <v>24</v>
      </c>
      <c r="Q4855">
        <v>0</v>
      </c>
      <c r="R4855">
        <v>23</v>
      </c>
      <c r="S4855">
        <v>0</v>
      </c>
      <c r="T4855">
        <v>6</v>
      </c>
      <c r="U4855">
        <v>0</v>
      </c>
      <c r="V4855">
        <v>0</v>
      </c>
      <c r="W4855">
        <v>0</v>
      </c>
      <c r="X4855">
        <v>1.8852895537245</v>
      </c>
      <c r="Y4855">
        <v>0</v>
      </c>
      <c r="Z4855">
        <v>1.59864652383865</v>
      </c>
      <c r="AA4855">
        <v>0</v>
      </c>
      <c r="AB4855">
        <v>1.0098950908475002</v>
      </c>
      <c r="AC4855">
        <v>0</v>
      </c>
      <c r="AD4855">
        <v>0</v>
      </c>
      <c r="AE4855">
        <v>4.49383116841065</v>
      </c>
    </row>
    <row r="4856" spans="1:31" x14ac:dyDescent="0.25">
      <c r="A4856">
        <v>1834601</v>
      </c>
      <c r="B4856">
        <v>1</v>
      </c>
      <c r="C4856" t="s">
        <v>80</v>
      </c>
      <c r="D4856" t="s">
        <v>110</v>
      </c>
      <c r="E4856" t="s">
        <v>140</v>
      </c>
      <c r="F4856" t="s">
        <v>13976</v>
      </c>
      <c r="G4856" t="s">
        <v>142</v>
      </c>
      <c r="H4856" t="s">
        <v>134</v>
      </c>
      <c r="I4856" t="s">
        <v>135</v>
      </c>
      <c r="J4856" t="s">
        <v>136</v>
      </c>
      <c r="K4856" t="s">
        <v>137</v>
      </c>
      <c r="L4856" t="s">
        <v>13977</v>
      </c>
      <c r="M4856" t="s">
        <v>13978</v>
      </c>
      <c r="N4856">
        <v>3.911944444</v>
      </c>
      <c r="O4856">
        <v>0</v>
      </c>
      <c r="P4856">
        <v>1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0.86284158038606673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0.86284158038606673</v>
      </c>
    </row>
    <row r="4857" spans="1:31" x14ac:dyDescent="0.25">
      <c r="A4857">
        <v>1834578</v>
      </c>
      <c r="B4857">
        <v>1</v>
      </c>
      <c r="C4857" t="s">
        <v>80</v>
      </c>
      <c r="D4857" t="s">
        <v>91</v>
      </c>
      <c r="E4857" t="s">
        <v>202</v>
      </c>
      <c r="F4857" t="s">
        <v>6996</v>
      </c>
      <c r="G4857" t="s">
        <v>156</v>
      </c>
      <c r="H4857" t="s">
        <v>157</v>
      </c>
      <c r="I4857" t="s">
        <v>135</v>
      </c>
      <c r="J4857" t="s">
        <v>136</v>
      </c>
      <c r="K4857" t="s">
        <v>137</v>
      </c>
      <c r="L4857" t="s">
        <v>13979</v>
      </c>
      <c r="M4857" t="s">
        <v>13980</v>
      </c>
      <c r="N4857">
        <v>0.22166666600000001</v>
      </c>
      <c r="O4857">
        <v>1</v>
      </c>
      <c r="P4857">
        <v>30</v>
      </c>
      <c r="Q4857">
        <v>21</v>
      </c>
      <c r="R4857">
        <v>261</v>
      </c>
      <c r="S4857">
        <v>8</v>
      </c>
      <c r="T4857">
        <v>43</v>
      </c>
      <c r="U4857">
        <v>3</v>
      </c>
      <c r="V4857">
        <v>0</v>
      </c>
      <c r="W4857">
        <v>0.31064518599660002</v>
      </c>
      <c r="X4857">
        <v>1.8917669201634002</v>
      </c>
      <c r="Y4857">
        <v>26.083651053422201</v>
      </c>
      <c r="Z4857">
        <v>70.416245006815828</v>
      </c>
      <c r="AA4857">
        <v>50.257273052525235</v>
      </c>
      <c r="AB4857">
        <v>14.044659839191333</v>
      </c>
      <c r="AC4857">
        <v>35.289520323761195</v>
      </c>
      <c r="AD4857">
        <v>0</v>
      </c>
      <c r="AE4857">
        <v>198.29376138187578</v>
      </c>
    </row>
    <row r="4858" spans="1:31" x14ac:dyDescent="0.25">
      <c r="A4858">
        <v>1834555</v>
      </c>
      <c r="B4858">
        <v>1</v>
      </c>
      <c r="C4858" t="s">
        <v>80</v>
      </c>
      <c r="D4858" t="s">
        <v>103</v>
      </c>
      <c r="E4858" t="s">
        <v>202</v>
      </c>
      <c r="F4858" t="s">
        <v>13981</v>
      </c>
      <c r="G4858" t="s">
        <v>156</v>
      </c>
      <c r="H4858" t="s">
        <v>157</v>
      </c>
      <c r="I4858" t="s">
        <v>135</v>
      </c>
      <c r="J4858" t="s">
        <v>136</v>
      </c>
      <c r="K4858" t="s">
        <v>137</v>
      </c>
      <c r="L4858" t="s">
        <v>13982</v>
      </c>
      <c r="M4858" t="s">
        <v>13983</v>
      </c>
      <c r="N4858">
        <v>0.42</v>
      </c>
      <c r="O4858">
        <v>5</v>
      </c>
      <c r="P4858">
        <v>1781</v>
      </c>
      <c r="Q4858">
        <v>97</v>
      </c>
      <c r="R4858">
        <v>271</v>
      </c>
      <c r="S4858">
        <v>27</v>
      </c>
      <c r="T4858">
        <v>161</v>
      </c>
      <c r="U4858">
        <v>3</v>
      </c>
      <c r="V4858">
        <v>0</v>
      </c>
      <c r="W4858">
        <v>0.88744529621020007</v>
      </c>
      <c r="X4858">
        <v>165.32907095950299</v>
      </c>
      <c r="Y4858">
        <v>138.32582013253756</v>
      </c>
      <c r="Z4858">
        <v>437.10091804161266</v>
      </c>
      <c r="AA4858">
        <v>105.76973656402119</v>
      </c>
      <c r="AB4858">
        <v>111.31884460635362</v>
      </c>
      <c r="AC4858">
        <v>160.88749048373802</v>
      </c>
      <c r="AD4858">
        <v>0</v>
      </c>
      <c r="AE4858">
        <v>1119.6193260839764</v>
      </c>
    </row>
    <row r="4859" spans="1:31" x14ac:dyDescent="0.25">
      <c r="A4859">
        <v>1834764</v>
      </c>
      <c r="B4859">
        <v>1</v>
      </c>
      <c r="C4859" t="s">
        <v>81</v>
      </c>
      <c r="D4859" t="s">
        <v>112</v>
      </c>
      <c r="E4859" t="s">
        <v>164</v>
      </c>
      <c r="F4859" t="s">
        <v>13984</v>
      </c>
      <c r="G4859" t="s">
        <v>507</v>
      </c>
      <c r="H4859" t="s">
        <v>157</v>
      </c>
      <c r="I4859" t="s">
        <v>135</v>
      </c>
      <c r="J4859" t="s">
        <v>136</v>
      </c>
      <c r="K4859" t="s">
        <v>137</v>
      </c>
      <c r="L4859" t="s">
        <v>13985</v>
      </c>
      <c r="M4859" t="s">
        <v>13986</v>
      </c>
      <c r="N4859">
        <v>1.3605555549999999</v>
      </c>
      <c r="O4859">
        <v>0</v>
      </c>
      <c r="P4859">
        <v>67</v>
      </c>
      <c r="Q4859">
        <v>179</v>
      </c>
      <c r="R4859">
        <v>24</v>
      </c>
      <c r="S4859">
        <v>7</v>
      </c>
      <c r="T4859">
        <v>4</v>
      </c>
      <c r="U4859">
        <v>1</v>
      </c>
      <c r="V4859">
        <v>0</v>
      </c>
      <c r="W4859">
        <v>0</v>
      </c>
      <c r="X4859">
        <v>18.766448998966503</v>
      </c>
      <c r="Y4859">
        <v>102.06855456272643</v>
      </c>
      <c r="Z4859">
        <v>5.0041040087303319</v>
      </c>
      <c r="AA4859">
        <v>24.74209448543867</v>
      </c>
      <c r="AB4859">
        <v>0.2458092521562667</v>
      </c>
      <c r="AC4859">
        <v>4.8683849533506658</v>
      </c>
      <c r="AD4859">
        <v>0</v>
      </c>
      <c r="AE4859">
        <v>155.69539626136887</v>
      </c>
    </row>
    <row r="4860" spans="1:31" x14ac:dyDescent="0.25">
      <c r="A4860">
        <v>1834787</v>
      </c>
      <c r="B4860">
        <v>1</v>
      </c>
      <c r="C4860" t="s">
        <v>80</v>
      </c>
      <c r="D4860" t="s">
        <v>106</v>
      </c>
      <c r="E4860" t="s">
        <v>223</v>
      </c>
      <c r="F4860" t="s">
        <v>13987</v>
      </c>
      <c r="G4860" t="s">
        <v>1055</v>
      </c>
      <c r="H4860" t="s">
        <v>134</v>
      </c>
      <c r="I4860" t="s">
        <v>135</v>
      </c>
      <c r="J4860" t="s">
        <v>136</v>
      </c>
      <c r="K4860" t="s">
        <v>137</v>
      </c>
      <c r="L4860" t="s">
        <v>13988</v>
      </c>
      <c r="M4860" t="s">
        <v>13989</v>
      </c>
      <c r="N4860">
        <v>2.0724999999999998</v>
      </c>
      <c r="O4860">
        <v>0</v>
      </c>
      <c r="P4860">
        <v>13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5.9604880770373496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5.9604880770373496</v>
      </c>
    </row>
    <row r="4861" spans="1:31" x14ac:dyDescent="0.25">
      <c r="A4861">
        <v>1834415</v>
      </c>
      <c r="B4861">
        <v>1</v>
      </c>
      <c r="C4861" t="s">
        <v>80</v>
      </c>
      <c r="D4861" t="s">
        <v>86</v>
      </c>
      <c r="E4861" t="s">
        <v>252</v>
      </c>
      <c r="F4861" t="s">
        <v>13990</v>
      </c>
      <c r="G4861" t="s">
        <v>217</v>
      </c>
      <c r="H4861" t="s">
        <v>134</v>
      </c>
      <c r="I4861" t="s">
        <v>135</v>
      </c>
      <c r="J4861" t="s">
        <v>136</v>
      </c>
      <c r="K4861" t="s">
        <v>137</v>
      </c>
      <c r="L4861" t="s">
        <v>13760</v>
      </c>
      <c r="M4861" t="s">
        <v>13991</v>
      </c>
      <c r="N4861">
        <v>0.51166666599999999</v>
      </c>
      <c r="O4861">
        <v>0</v>
      </c>
      <c r="P4861">
        <v>115</v>
      </c>
      <c r="Q4861">
        <v>0</v>
      </c>
      <c r="R4861">
        <v>7</v>
      </c>
      <c r="S4861">
        <v>0</v>
      </c>
      <c r="T4861">
        <v>11</v>
      </c>
      <c r="U4861">
        <v>0</v>
      </c>
      <c r="V4861">
        <v>0</v>
      </c>
      <c r="W4861">
        <v>0</v>
      </c>
      <c r="X4861">
        <v>31.156890576269209</v>
      </c>
      <c r="Y4861">
        <v>0</v>
      </c>
      <c r="Z4861">
        <v>1.37282834584735</v>
      </c>
      <c r="AA4861">
        <v>0</v>
      </c>
      <c r="AB4861">
        <v>10.380524696533334</v>
      </c>
      <c r="AC4861">
        <v>0</v>
      </c>
      <c r="AD4861">
        <v>0</v>
      </c>
      <c r="AE4861">
        <v>42.910243618649893</v>
      </c>
    </row>
    <row r="4862" spans="1:31" x14ac:dyDescent="0.25">
      <c r="A4862">
        <v>1834701</v>
      </c>
      <c r="B4862">
        <v>1</v>
      </c>
      <c r="C4862" t="s">
        <v>80</v>
      </c>
      <c r="D4862" t="s">
        <v>106</v>
      </c>
      <c r="E4862" t="s">
        <v>252</v>
      </c>
      <c r="F4862" t="s">
        <v>13992</v>
      </c>
      <c r="G4862" t="s">
        <v>193</v>
      </c>
      <c r="H4862" t="s">
        <v>134</v>
      </c>
      <c r="I4862" t="s">
        <v>135</v>
      </c>
      <c r="J4862" t="s">
        <v>136</v>
      </c>
      <c r="K4862" t="s">
        <v>137</v>
      </c>
      <c r="L4862" t="s">
        <v>13993</v>
      </c>
      <c r="M4862" t="s">
        <v>13994</v>
      </c>
      <c r="N4862">
        <v>0.73805555499999997</v>
      </c>
      <c r="O4862">
        <v>0</v>
      </c>
      <c r="P4862">
        <v>81</v>
      </c>
      <c r="Q4862">
        <v>0</v>
      </c>
      <c r="R4862">
        <v>1</v>
      </c>
      <c r="S4862">
        <v>0</v>
      </c>
      <c r="T4862">
        <v>5</v>
      </c>
      <c r="U4862">
        <v>0</v>
      </c>
      <c r="V4862">
        <v>0</v>
      </c>
      <c r="W4862">
        <v>0</v>
      </c>
      <c r="X4862">
        <v>6.7892450698986009</v>
      </c>
      <c r="Y4862">
        <v>0</v>
      </c>
      <c r="Z4862">
        <v>0.28954149928159167</v>
      </c>
      <c r="AA4862">
        <v>0</v>
      </c>
      <c r="AB4862">
        <v>0.18607465859733338</v>
      </c>
      <c r="AC4862">
        <v>0</v>
      </c>
      <c r="AD4862">
        <v>0</v>
      </c>
      <c r="AE4862">
        <v>7.2648612277775264</v>
      </c>
    </row>
    <row r="4863" spans="1:31" x14ac:dyDescent="0.25">
      <c r="A4863">
        <v>1834309</v>
      </c>
      <c r="B4863">
        <v>1</v>
      </c>
      <c r="C4863" t="s">
        <v>80</v>
      </c>
      <c r="D4863" t="s">
        <v>90</v>
      </c>
      <c r="E4863" t="s">
        <v>140</v>
      </c>
      <c r="F4863" t="s">
        <v>13995</v>
      </c>
      <c r="G4863" t="s">
        <v>213</v>
      </c>
      <c r="H4863" t="s">
        <v>134</v>
      </c>
      <c r="I4863" t="s">
        <v>135</v>
      </c>
      <c r="J4863" t="s">
        <v>136</v>
      </c>
      <c r="K4863" t="s">
        <v>137</v>
      </c>
      <c r="L4863" t="s">
        <v>13996</v>
      </c>
      <c r="M4863" t="s">
        <v>13997</v>
      </c>
      <c r="N4863">
        <v>7.1905555550000004</v>
      </c>
      <c r="O4863">
        <v>0</v>
      </c>
      <c r="P4863">
        <v>13</v>
      </c>
      <c r="Q4863">
        <v>0</v>
      </c>
      <c r="R4863">
        <v>0</v>
      </c>
      <c r="S4863">
        <v>0</v>
      </c>
      <c r="T4863">
        <v>2</v>
      </c>
      <c r="U4863">
        <v>0</v>
      </c>
      <c r="V4863">
        <v>0</v>
      </c>
      <c r="W4863">
        <v>0</v>
      </c>
      <c r="X4863">
        <v>15.516236395045803</v>
      </c>
      <c r="Y4863">
        <v>0</v>
      </c>
      <c r="Z4863">
        <v>0</v>
      </c>
      <c r="AA4863">
        <v>0</v>
      </c>
      <c r="AB4863">
        <v>4.1552845568352996</v>
      </c>
      <c r="AC4863">
        <v>0</v>
      </c>
      <c r="AD4863">
        <v>0</v>
      </c>
      <c r="AE4863">
        <v>19.671520951881103</v>
      </c>
    </row>
    <row r="4864" spans="1:31" x14ac:dyDescent="0.25">
      <c r="A4864">
        <v>1834684</v>
      </c>
      <c r="B4864">
        <v>1</v>
      </c>
      <c r="C4864" t="s">
        <v>81</v>
      </c>
      <c r="D4864" t="s">
        <v>128</v>
      </c>
      <c r="E4864" t="s">
        <v>202</v>
      </c>
      <c r="F4864" t="s">
        <v>2747</v>
      </c>
      <c r="G4864" t="s">
        <v>156</v>
      </c>
      <c r="H4864" t="s">
        <v>157</v>
      </c>
      <c r="I4864" t="s">
        <v>135</v>
      </c>
      <c r="J4864" t="s">
        <v>136</v>
      </c>
      <c r="K4864" t="s">
        <v>137</v>
      </c>
      <c r="L4864" t="s">
        <v>13998</v>
      </c>
      <c r="M4864" t="s">
        <v>13999</v>
      </c>
      <c r="N4864">
        <v>0.50388888799999998</v>
      </c>
      <c r="O4864">
        <v>7</v>
      </c>
      <c r="P4864">
        <v>71</v>
      </c>
      <c r="Q4864">
        <v>34</v>
      </c>
      <c r="R4864">
        <v>7</v>
      </c>
      <c r="S4864">
        <v>4</v>
      </c>
      <c r="T4864">
        <v>6</v>
      </c>
      <c r="U4864">
        <v>0</v>
      </c>
      <c r="V4864">
        <v>0</v>
      </c>
      <c r="W4864">
        <v>0.92425251866562497</v>
      </c>
      <c r="X4864">
        <v>5.2463055241428735</v>
      </c>
      <c r="Y4864">
        <v>12.776562756655656</v>
      </c>
      <c r="Z4864">
        <v>4.9414288068162495</v>
      </c>
      <c r="AA4864">
        <v>12.104918295575176</v>
      </c>
      <c r="AB4864">
        <v>1.8558573034465917</v>
      </c>
      <c r="AC4864">
        <v>0</v>
      </c>
      <c r="AD4864">
        <v>0</v>
      </c>
      <c r="AE4864">
        <v>37.849325205302172</v>
      </c>
    </row>
    <row r="4865" spans="1:31" x14ac:dyDescent="0.25">
      <c r="A4865">
        <v>1834541</v>
      </c>
      <c r="B4865">
        <v>1</v>
      </c>
      <c r="C4865" t="s">
        <v>80</v>
      </c>
      <c r="D4865" t="s">
        <v>93</v>
      </c>
      <c r="E4865" t="s">
        <v>202</v>
      </c>
      <c r="F4865" t="s">
        <v>14000</v>
      </c>
      <c r="G4865" t="s">
        <v>156</v>
      </c>
      <c r="H4865" t="s">
        <v>157</v>
      </c>
      <c r="I4865" t="s">
        <v>135</v>
      </c>
      <c r="J4865" t="s">
        <v>136</v>
      </c>
      <c r="K4865" t="s">
        <v>137</v>
      </c>
      <c r="L4865" t="s">
        <v>14001</v>
      </c>
      <c r="M4865" t="s">
        <v>14002</v>
      </c>
      <c r="N4865">
        <v>6.9444443999999994E-2</v>
      </c>
      <c r="O4865">
        <v>0</v>
      </c>
      <c r="P4865">
        <v>51</v>
      </c>
      <c r="Q4865">
        <v>56</v>
      </c>
      <c r="R4865">
        <v>138</v>
      </c>
      <c r="S4865">
        <v>8</v>
      </c>
      <c r="T4865">
        <v>73</v>
      </c>
      <c r="U4865">
        <v>0</v>
      </c>
      <c r="V4865">
        <v>0</v>
      </c>
      <c r="W4865">
        <v>0</v>
      </c>
      <c r="X4865">
        <v>1.2279660422000001</v>
      </c>
      <c r="Y4865">
        <v>37.105308078287493</v>
      </c>
      <c r="Z4865">
        <v>15.492752904250693</v>
      </c>
      <c r="AA4865">
        <v>7.4198346801250006</v>
      </c>
      <c r="AB4865">
        <v>11.108218138275001</v>
      </c>
      <c r="AC4865">
        <v>0</v>
      </c>
      <c r="AD4865">
        <v>0</v>
      </c>
      <c r="AE4865">
        <v>72.354079843138194</v>
      </c>
    </row>
    <row r="4866" spans="1:31" x14ac:dyDescent="0.25">
      <c r="A4866">
        <v>1834472</v>
      </c>
      <c r="B4866">
        <v>1</v>
      </c>
      <c r="C4866" t="s">
        <v>80</v>
      </c>
      <c r="D4866" t="s">
        <v>93</v>
      </c>
      <c r="E4866" t="s">
        <v>140</v>
      </c>
      <c r="F4866" t="s">
        <v>14003</v>
      </c>
      <c r="G4866" t="s">
        <v>217</v>
      </c>
      <c r="H4866" t="s">
        <v>134</v>
      </c>
      <c r="I4866" t="s">
        <v>135</v>
      </c>
      <c r="J4866" t="s">
        <v>136</v>
      </c>
      <c r="K4866" t="s">
        <v>137</v>
      </c>
      <c r="L4866" t="s">
        <v>14004</v>
      </c>
      <c r="M4866" t="s">
        <v>14005</v>
      </c>
      <c r="N4866">
        <v>2.2722222219999999</v>
      </c>
      <c r="O4866">
        <v>0</v>
      </c>
      <c r="P4866">
        <v>3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2.1496158332004334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2.1496158332004334</v>
      </c>
    </row>
    <row r="4867" spans="1:31" x14ac:dyDescent="0.25">
      <c r="A4867">
        <v>1834827</v>
      </c>
      <c r="B4867">
        <v>1</v>
      </c>
      <c r="C4867" t="s">
        <v>80</v>
      </c>
      <c r="D4867" t="s">
        <v>83</v>
      </c>
      <c r="E4867" t="s">
        <v>268</v>
      </c>
      <c r="F4867" t="s">
        <v>6366</v>
      </c>
      <c r="G4867" t="s">
        <v>156</v>
      </c>
      <c r="H4867" t="s">
        <v>157</v>
      </c>
      <c r="I4867" t="s">
        <v>135</v>
      </c>
      <c r="J4867" t="s">
        <v>136</v>
      </c>
      <c r="K4867" t="s">
        <v>137</v>
      </c>
      <c r="L4867" t="s">
        <v>14006</v>
      </c>
      <c r="M4867" t="s">
        <v>14007</v>
      </c>
      <c r="N4867">
        <v>0.516666666</v>
      </c>
      <c r="O4867">
        <v>0</v>
      </c>
      <c r="P4867">
        <v>954</v>
      </c>
      <c r="Q4867">
        <v>0</v>
      </c>
      <c r="R4867">
        <v>29</v>
      </c>
      <c r="S4867">
        <v>4</v>
      </c>
      <c r="T4867">
        <v>2614</v>
      </c>
      <c r="U4867">
        <v>5</v>
      </c>
      <c r="V4867">
        <v>72</v>
      </c>
      <c r="W4867">
        <v>0</v>
      </c>
      <c r="X4867">
        <v>152.64444480517389</v>
      </c>
      <c r="Y4867">
        <v>0</v>
      </c>
      <c r="Z4867">
        <v>9.5982302386645006</v>
      </c>
      <c r="AA4867">
        <v>63.421008193008014</v>
      </c>
      <c r="AB4867">
        <v>682.10768391091847</v>
      </c>
      <c r="AC4867">
        <v>220.01454919711256</v>
      </c>
      <c r="AD4867">
        <v>323.36398664079667</v>
      </c>
      <c r="AE4867">
        <v>1451.1499029856741</v>
      </c>
    </row>
    <row r="4868" spans="1:31" x14ac:dyDescent="0.25">
      <c r="A4868">
        <v>1834515</v>
      </c>
      <c r="B4868">
        <v>1</v>
      </c>
      <c r="C4868" t="s">
        <v>80</v>
      </c>
      <c r="D4868" t="s">
        <v>96</v>
      </c>
      <c r="E4868" t="s">
        <v>140</v>
      </c>
      <c r="F4868" t="s">
        <v>14008</v>
      </c>
      <c r="G4868" t="s">
        <v>142</v>
      </c>
      <c r="H4868" t="s">
        <v>134</v>
      </c>
      <c r="I4868" t="s">
        <v>135</v>
      </c>
      <c r="J4868" t="s">
        <v>136</v>
      </c>
      <c r="K4868" t="s">
        <v>137</v>
      </c>
      <c r="L4868" t="s">
        <v>14009</v>
      </c>
      <c r="M4868" t="s">
        <v>14010</v>
      </c>
      <c r="N4868">
        <v>7.17</v>
      </c>
      <c r="O4868">
        <v>0</v>
      </c>
      <c r="P4868">
        <v>1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</row>
    <row r="4869" spans="1:31" x14ac:dyDescent="0.25">
      <c r="A4869">
        <v>1834784</v>
      </c>
      <c r="B4869">
        <v>1</v>
      </c>
      <c r="C4869" t="s">
        <v>80</v>
      </c>
      <c r="D4869" t="s">
        <v>101</v>
      </c>
      <c r="E4869" t="s">
        <v>131</v>
      </c>
      <c r="F4869" t="s">
        <v>14011</v>
      </c>
      <c r="G4869" t="s">
        <v>133</v>
      </c>
      <c r="H4869" t="s">
        <v>134</v>
      </c>
      <c r="I4869" t="s">
        <v>135</v>
      </c>
      <c r="J4869" t="s">
        <v>136</v>
      </c>
      <c r="K4869" t="s">
        <v>137</v>
      </c>
      <c r="L4869" t="s">
        <v>14012</v>
      </c>
      <c r="M4869" t="s">
        <v>14013</v>
      </c>
      <c r="N4869">
        <v>2.1013888879999998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1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2.3285617965004448</v>
      </c>
      <c r="AC4869">
        <v>0</v>
      </c>
      <c r="AD4869">
        <v>0</v>
      </c>
      <c r="AE4869">
        <v>2.3285617965004448</v>
      </c>
    </row>
    <row r="4870" spans="1:31" x14ac:dyDescent="0.25">
      <c r="A4870">
        <v>1834535</v>
      </c>
      <c r="B4870">
        <v>1</v>
      </c>
      <c r="C4870" t="s">
        <v>80</v>
      </c>
      <c r="D4870" t="s">
        <v>93</v>
      </c>
      <c r="E4870" t="s">
        <v>202</v>
      </c>
      <c r="F4870" t="s">
        <v>1049</v>
      </c>
      <c r="G4870" t="s">
        <v>156</v>
      </c>
      <c r="H4870" t="s">
        <v>157</v>
      </c>
      <c r="I4870" t="s">
        <v>135</v>
      </c>
      <c r="J4870" t="s">
        <v>136</v>
      </c>
      <c r="K4870" t="s">
        <v>137</v>
      </c>
      <c r="L4870" t="s">
        <v>14014</v>
      </c>
      <c r="M4870" t="s">
        <v>14015</v>
      </c>
      <c r="N4870">
        <v>1.186388888</v>
      </c>
      <c r="O4870">
        <v>1</v>
      </c>
      <c r="P4870">
        <v>307</v>
      </c>
      <c r="Q4870">
        <v>37</v>
      </c>
      <c r="R4870">
        <v>162</v>
      </c>
      <c r="S4870">
        <v>7</v>
      </c>
      <c r="T4870">
        <v>93</v>
      </c>
      <c r="U4870">
        <v>0</v>
      </c>
      <c r="V4870">
        <v>0</v>
      </c>
      <c r="W4870">
        <v>2.0869641467864923</v>
      </c>
      <c r="X4870">
        <v>77.265236010465813</v>
      </c>
      <c r="Y4870">
        <v>1087.5949003664762</v>
      </c>
      <c r="Z4870">
        <v>611.97847908849303</v>
      </c>
      <c r="AA4870">
        <v>103.74216906998507</v>
      </c>
      <c r="AB4870">
        <v>281.37049301193974</v>
      </c>
      <c r="AC4870">
        <v>0</v>
      </c>
      <c r="AD4870">
        <v>0</v>
      </c>
      <c r="AE4870">
        <v>2164.0382416941466</v>
      </c>
    </row>
    <row r="4871" spans="1:31" x14ac:dyDescent="0.25">
      <c r="A4871">
        <v>1834721</v>
      </c>
      <c r="B4871">
        <v>1</v>
      </c>
      <c r="C4871" t="s">
        <v>81</v>
      </c>
      <c r="D4871" t="s">
        <v>128</v>
      </c>
      <c r="E4871" t="s">
        <v>164</v>
      </c>
      <c r="F4871" t="s">
        <v>3639</v>
      </c>
      <c r="G4871" t="s">
        <v>156</v>
      </c>
      <c r="H4871" t="s">
        <v>157</v>
      </c>
      <c r="I4871" t="s">
        <v>135</v>
      </c>
      <c r="J4871" t="s">
        <v>136</v>
      </c>
      <c r="K4871" t="s">
        <v>137</v>
      </c>
      <c r="L4871" t="s">
        <v>14016</v>
      </c>
      <c r="M4871" t="s">
        <v>14017</v>
      </c>
      <c r="N4871">
        <v>0.10972222199999999</v>
      </c>
      <c r="O4871">
        <v>6</v>
      </c>
      <c r="P4871">
        <v>1167</v>
      </c>
      <c r="Q4871">
        <v>21</v>
      </c>
      <c r="R4871">
        <v>8</v>
      </c>
      <c r="S4871">
        <v>11</v>
      </c>
      <c r="T4871">
        <v>87</v>
      </c>
      <c r="U4871">
        <v>0</v>
      </c>
      <c r="V4871">
        <v>0</v>
      </c>
      <c r="W4871">
        <v>0.62015584742999996</v>
      </c>
      <c r="X4871">
        <v>18.915596464342542</v>
      </c>
      <c r="Y4871">
        <v>17.43432643246021</v>
      </c>
      <c r="Z4871">
        <v>0.28660742734833344</v>
      </c>
      <c r="AA4871">
        <v>8.3578630990705456</v>
      </c>
      <c r="AB4871">
        <v>4.0236174140809435</v>
      </c>
      <c r="AC4871">
        <v>0</v>
      </c>
      <c r="AD4871">
        <v>0</v>
      </c>
      <c r="AE4871">
        <v>49.638166684732582</v>
      </c>
    </row>
    <row r="4872" spans="1:31" x14ac:dyDescent="0.25">
      <c r="A4872">
        <v>1834478</v>
      </c>
      <c r="B4872">
        <v>1</v>
      </c>
      <c r="C4872" t="s">
        <v>80</v>
      </c>
      <c r="D4872" t="s">
        <v>96</v>
      </c>
      <c r="E4872" t="s">
        <v>140</v>
      </c>
      <c r="F4872" t="s">
        <v>14018</v>
      </c>
      <c r="G4872" t="s">
        <v>142</v>
      </c>
      <c r="H4872" t="s">
        <v>134</v>
      </c>
      <c r="I4872" t="s">
        <v>135</v>
      </c>
      <c r="J4872" t="s">
        <v>136</v>
      </c>
      <c r="K4872" t="s">
        <v>137</v>
      </c>
      <c r="L4872" t="s">
        <v>14019</v>
      </c>
      <c r="M4872" t="s">
        <v>14020</v>
      </c>
      <c r="N4872">
        <v>7.0086111109999996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1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165.72624900250668</v>
      </c>
      <c r="AC4872">
        <v>0</v>
      </c>
      <c r="AD4872">
        <v>0</v>
      </c>
      <c r="AE4872">
        <v>165.72624900250668</v>
      </c>
    </row>
    <row r="4873" spans="1:31" x14ac:dyDescent="0.25">
      <c r="A4873">
        <v>1834481</v>
      </c>
      <c r="B4873">
        <v>1</v>
      </c>
      <c r="C4873" t="s">
        <v>80</v>
      </c>
      <c r="D4873" t="s">
        <v>105</v>
      </c>
      <c r="E4873" t="s">
        <v>164</v>
      </c>
      <c r="F4873" t="s">
        <v>14021</v>
      </c>
      <c r="G4873" t="s">
        <v>225</v>
      </c>
      <c r="H4873" t="s">
        <v>157</v>
      </c>
      <c r="I4873" t="s">
        <v>135</v>
      </c>
      <c r="J4873" t="s">
        <v>136</v>
      </c>
      <c r="K4873" t="s">
        <v>151</v>
      </c>
      <c r="L4873" t="s">
        <v>14022</v>
      </c>
      <c r="M4873" t="s">
        <v>14023</v>
      </c>
      <c r="N4873">
        <v>0.86163416599999998</v>
      </c>
      <c r="O4873">
        <v>0</v>
      </c>
      <c r="P4873">
        <v>696</v>
      </c>
      <c r="Q4873">
        <v>0</v>
      </c>
      <c r="R4873">
        <v>2</v>
      </c>
      <c r="S4873">
        <v>1</v>
      </c>
      <c r="T4873">
        <v>55</v>
      </c>
      <c r="U4873">
        <v>0</v>
      </c>
      <c r="V4873">
        <v>0</v>
      </c>
      <c r="W4873">
        <v>0</v>
      </c>
      <c r="X4873">
        <v>108.77924614891104</v>
      </c>
      <c r="Y4873">
        <v>0</v>
      </c>
      <c r="Z4873">
        <v>0.17299482857233334</v>
      </c>
      <c r="AA4873">
        <v>1.5703753807881002</v>
      </c>
      <c r="AB4873">
        <v>47.870428443673781</v>
      </c>
      <c r="AC4873">
        <v>0</v>
      </c>
      <c r="AD4873">
        <v>0</v>
      </c>
      <c r="AE4873">
        <v>158.39304480194525</v>
      </c>
    </row>
    <row r="4874" spans="1:31" x14ac:dyDescent="0.25">
      <c r="A4874">
        <v>1834272</v>
      </c>
      <c r="B4874">
        <v>1</v>
      </c>
      <c r="C4874" t="s">
        <v>81</v>
      </c>
      <c r="D4874" t="s">
        <v>119</v>
      </c>
      <c r="E4874" t="s">
        <v>164</v>
      </c>
      <c r="F4874" t="s">
        <v>11395</v>
      </c>
      <c r="G4874" t="s">
        <v>156</v>
      </c>
      <c r="H4874" t="s">
        <v>157</v>
      </c>
      <c r="I4874" t="s">
        <v>179</v>
      </c>
      <c r="J4874" t="s">
        <v>136</v>
      </c>
      <c r="K4874" t="s">
        <v>137</v>
      </c>
      <c r="L4874" t="s">
        <v>14024</v>
      </c>
      <c r="M4874" t="s">
        <v>14025</v>
      </c>
      <c r="N4874">
        <v>1.4166666E-2</v>
      </c>
      <c r="O4874">
        <v>1</v>
      </c>
      <c r="P4874">
        <v>1266</v>
      </c>
      <c r="Q4874">
        <v>113</v>
      </c>
      <c r="R4874">
        <v>221</v>
      </c>
      <c r="S4874">
        <v>0</v>
      </c>
      <c r="T4874">
        <v>81</v>
      </c>
      <c r="U4874">
        <v>0</v>
      </c>
      <c r="V4874">
        <v>0</v>
      </c>
      <c r="W4874">
        <v>1.3678717216500001E-3</v>
      </c>
      <c r="X4874">
        <v>1.3985480085439514</v>
      </c>
      <c r="Y4874">
        <v>2.835261217395499</v>
      </c>
      <c r="Z4874">
        <v>2.346351944858041</v>
      </c>
      <c r="AA4874">
        <v>0</v>
      </c>
      <c r="AB4874">
        <v>0.3971520733657749</v>
      </c>
      <c r="AC4874">
        <v>0</v>
      </c>
      <c r="AD4874">
        <v>0</v>
      </c>
      <c r="AE4874">
        <v>6.9786811158849167</v>
      </c>
    </row>
    <row r="4875" spans="1:31" x14ac:dyDescent="0.25">
      <c r="A4875">
        <v>1834295</v>
      </c>
      <c r="B4875">
        <v>1</v>
      </c>
      <c r="C4875" t="s">
        <v>81</v>
      </c>
      <c r="D4875" t="s">
        <v>126</v>
      </c>
      <c r="E4875" t="s">
        <v>154</v>
      </c>
      <c r="F4875" t="s">
        <v>14026</v>
      </c>
      <c r="G4875" t="s">
        <v>156</v>
      </c>
      <c r="H4875" t="s">
        <v>157</v>
      </c>
      <c r="I4875" t="s">
        <v>135</v>
      </c>
      <c r="J4875" t="s">
        <v>136</v>
      </c>
      <c r="K4875" t="s">
        <v>137</v>
      </c>
      <c r="L4875" t="s">
        <v>14027</v>
      </c>
      <c r="M4875" t="s">
        <v>14028</v>
      </c>
      <c r="N4875">
        <v>0.54083333300000003</v>
      </c>
      <c r="O4875">
        <v>0</v>
      </c>
      <c r="P4875">
        <v>63</v>
      </c>
      <c r="Q4875">
        <v>0</v>
      </c>
      <c r="R4875">
        <v>6</v>
      </c>
      <c r="S4875">
        <v>0</v>
      </c>
      <c r="T4875">
        <v>5</v>
      </c>
      <c r="U4875">
        <v>0</v>
      </c>
      <c r="V4875">
        <v>0</v>
      </c>
      <c r="W4875">
        <v>0</v>
      </c>
      <c r="X4875">
        <v>2.8569193998619995</v>
      </c>
      <c r="Y4875">
        <v>0</v>
      </c>
      <c r="Z4875">
        <v>3.5114488803038499</v>
      </c>
      <c r="AA4875">
        <v>0</v>
      </c>
      <c r="AB4875">
        <v>5.0973970215070921</v>
      </c>
      <c r="AC4875">
        <v>0</v>
      </c>
      <c r="AD4875">
        <v>0</v>
      </c>
      <c r="AE4875">
        <v>11.465765301672942</v>
      </c>
    </row>
    <row r="4876" spans="1:31" x14ac:dyDescent="0.25">
      <c r="A4876">
        <v>1834318</v>
      </c>
      <c r="B4876">
        <v>1</v>
      </c>
      <c r="C4876" t="s">
        <v>81</v>
      </c>
      <c r="D4876" t="s">
        <v>121</v>
      </c>
      <c r="E4876" t="s">
        <v>202</v>
      </c>
      <c r="F4876" t="s">
        <v>9866</v>
      </c>
      <c r="G4876" t="s">
        <v>156</v>
      </c>
      <c r="H4876" t="s">
        <v>157</v>
      </c>
      <c r="I4876" t="s">
        <v>179</v>
      </c>
      <c r="J4876" t="s">
        <v>136</v>
      </c>
      <c r="K4876" t="s">
        <v>137</v>
      </c>
      <c r="L4876" t="s">
        <v>14029</v>
      </c>
      <c r="M4876" t="s">
        <v>14030</v>
      </c>
      <c r="N4876">
        <v>8.3333330000000001E-3</v>
      </c>
      <c r="O4876">
        <v>0</v>
      </c>
      <c r="P4876">
        <v>281</v>
      </c>
      <c r="Q4876">
        <v>0</v>
      </c>
      <c r="R4876">
        <v>120</v>
      </c>
      <c r="S4876">
        <v>3</v>
      </c>
      <c r="T4876">
        <v>17</v>
      </c>
      <c r="U4876">
        <v>0</v>
      </c>
      <c r="V4876">
        <v>0</v>
      </c>
      <c r="W4876">
        <v>0</v>
      </c>
      <c r="X4876">
        <v>0.2729922293180001</v>
      </c>
      <c r="Y4876">
        <v>0</v>
      </c>
      <c r="Z4876">
        <v>0.27228480127833321</v>
      </c>
      <c r="AA4876">
        <v>2.5350134305000001E-2</v>
      </c>
      <c r="AB4876">
        <v>0.11255011022641667</v>
      </c>
      <c r="AC4876">
        <v>0</v>
      </c>
      <c r="AD4876">
        <v>0</v>
      </c>
      <c r="AE4876">
        <v>0.68317727512774995</v>
      </c>
    </row>
    <row r="4877" spans="1:31" x14ac:dyDescent="0.25">
      <c r="A4877">
        <v>1834750</v>
      </c>
      <c r="B4877">
        <v>1</v>
      </c>
      <c r="C4877" t="s">
        <v>80</v>
      </c>
      <c r="D4877" t="s">
        <v>100</v>
      </c>
      <c r="E4877" t="s">
        <v>131</v>
      </c>
      <c r="F4877" t="s">
        <v>14031</v>
      </c>
      <c r="G4877" t="s">
        <v>873</v>
      </c>
      <c r="H4877" t="s">
        <v>134</v>
      </c>
      <c r="I4877" t="s">
        <v>135</v>
      </c>
      <c r="J4877" t="s">
        <v>136</v>
      </c>
      <c r="K4877" t="s">
        <v>137</v>
      </c>
      <c r="L4877" t="s">
        <v>14032</v>
      </c>
      <c r="M4877" t="s">
        <v>14033</v>
      </c>
      <c r="N4877">
        <v>3.6866666659999998</v>
      </c>
      <c r="O4877">
        <v>0</v>
      </c>
      <c r="P4877">
        <v>69</v>
      </c>
      <c r="Q4877">
        <v>0</v>
      </c>
      <c r="R4877">
        <v>1</v>
      </c>
      <c r="S4877">
        <v>0</v>
      </c>
      <c r="T4877">
        <v>1</v>
      </c>
      <c r="U4877">
        <v>0</v>
      </c>
      <c r="V4877">
        <v>0</v>
      </c>
      <c r="W4877">
        <v>0</v>
      </c>
      <c r="X4877">
        <v>64.486161169130227</v>
      </c>
      <c r="Y4877">
        <v>0</v>
      </c>
      <c r="Z4877">
        <v>1.1915377508816001</v>
      </c>
      <c r="AA4877">
        <v>0</v>
      </c>
      <c r="AB4877">
        <v>4.9611822381487993</v>
      </c>
      <c r="AC4877">
        <v>0</v>
      </c>
      <c r="AD4877">
        <v>0</v>
      </c>
      <c r="AE4877">
        <v>70.638881158160615</v>
      </c>
    </row>
    <row r="4878" spans="1:31" x14ac:dyDescent="0.25">
      <c r="A4878">
        <v>1834796</v>
      </c>
      <c r="B4878">
        <v>1</v>
      </c>
      <c r="C4878" t="s">
        <v>80</v>
      </c>
      <c r="D4878" t="s">
        <v>106</v>
      </c>
      <c r="E4878" t="s">
        <v>252</v>
      </c>
      <c r="F4878" t="s">
        <v>14034</v>
      </c>
      <c r="G4878" t="s">
        <v>217</v>
      </c>
      <c r="H4878" t="s">
        <v>134</v>
      </c>
      <c r="I4878" t="s">
        <v>135</v>
      </c>
      <c r="J4878" t="s">
        <v>136</v>
      </c>
      <c r="K4878" t="s">
        <v>137</v>
      </c>
      <c r="L4878" t="s">
        <v>14035</v>
      </c>
      <c r="M4878" t="s">
        <v>14036</v>
      </c>
      <c r="N4878">
        <v>0.80388888800000002</v>
      </c>
      <c r="O4878">
        <v>0</v>
      </c>
      <c r="P4878">
        <v>85</v>
      </c>
      <c r="Q4878">
        <v>0</v>
      </c>
      <c r="R4878">
        <v>6</v>
      </c>
      <c r="S4878">
        <v>0</v>
      </c>
      <c r="T4878">
        <v>17</v>
      </c>
      <c r="U4878">
        <v>0</v>
      </c>
      <c r="V4878">
        <v>0</v>
      </c>
      <c r="W4878">
        <v>0</v>
      </c>
      <c r="X4878">
        <v>14.288384861576667</v>
      </c>
      <c r="Y4878">
        <v>0</v>
      </c>
      <c r="Z4878">
        <v>1.3241674625134667</v>
      </c>
      <c r="AA4878">
        <v>0</v>
      </c>
      <c r="AB4878">
        <v>10.10940583473889</v>
      </c>
      <c r="AC4878">
        <v>0</v>
      </c>
      <c r="AD4878">
        <v>0</v>
      </c>
      <c r="AE4878">
        <v>25.721958158829025</v>
      </c>
    </row>
    <row r="4879" spans="1:31" x14ac:dyDescent="0.25">
      <c r="A4879">
        <v>1834753</v>
      </c>
      <c r="B4879">
        <v>1</v>
      </c>
      <c r="C4879" t="s">
        <v>80</v>
      </c>
      <c r="D4879" t="s">
        <v>98</v>
      </c>
      <c r="E4879" t="s">
        <v>202</v>
      </c>
      <c r="F4879" t="s">
        <v>8977</v>
      </c>
      <c r="G4879" t="s">
        <v>386</v>
      </c>
      <c r="H4879" t="s">
        <v>157</v>
      </c>
      <c r="I4879" t="s">
        <v>135</v>
      </c>
      <c r="J4879" t="s">
        <v>136</v>
      </c>
      <c r="K4879" t="s">
        <v>137</v>
      </c>
      <c r="L4879" t="s">
        <v>14037</v>
      </c>
      <c r="M4879" t="s">
        <v>14038</v>
      </c>
      <c r="N4879">
        <v>0.3075</v>
      </c>
      <c r="O4879">
        <v>0</v>
      </c>
      <c r="P4879">
        <v>20</v>
      </c>
      <c r="Q4879">
        <v>29</v>
      </c>
      <c r="R4879">
        <v>186</v>
      </c>
      <c r="S4879">
        <v>8</v>
      </c>
      <c r="T4879">
        <v>48</v>
      </c>
      <c r="U4879">
        <v>2</v>
      </c>
      <c r="V4879">
        <v>0</v>
      </c>
      <c r="W4879">
        <v>0</v>
      </c>
      <c r="X4879">
        <v>2.8807327149585755</v>
      </c>
      <c r="Y4879">
        <v>96.495528921515643</v>
      </c>
      <c r="Z4879">
        <v>168.3379493278056</v>
      </c>
      <c r="AA4879">
        <v>11.936681618078699</v>
      </c>
      <c r="AB4879">
        <v>34.262986165728016</v>
      </c>
      <c r="AC4879">
        <v>34.895069397292502</v>
      </c>
      <c r="AD4879">
        <v>0</v>
      </c>
      <c r="AE4879">
        <v>348.80894814537902</v>
      </c>
    </row>
    <row r="4880" spans="1:31" x14ac:dyDescent="0.25">
      <c r="A4880">
        <v>1834687</v>
      </c>
      <c r="B4880">
        <v>1</v>
      </c>
      <c r="C4880" t="s">
        <v>80</v>
      </c>
      <c r="D4880" t="s">
        <v>95</v>
      </c>
      <c r="E4880" t="s">
        <v>131</v>
      </c>
      <c r="F4880" t="s">
        <v>14039</v>
      </c>
      <c r="G4880" t="s">
        <v>146</v>
      </c>
      <c r="H4880" t="s">
        <v>134</v>
      </c>
      <c r="I4880" t="s">
        <v>135</v>
      </c>
      <c r="J4880" t="s">
        <v>136</v>
      </c>
      <c r="K4880" t="s">
        <v>137</v>
      </c>
      <c r="L4880" t="s">
        <v>14040</v>
      </c>
      <c r="M4880" t="s">
        <v>14041</v>
      </c>
      <c r="N4880">
        <v>0.59666666599999996</v>
      </c>
      <c r="O4880">
        <v>0</v>
      </c>
      <c r="P4880">
        <v>22</v>
      </c>
      <c r="Q4880">
        <v>0</v>
      </c>
      <c r="R4880">
        <v>0</v>
      </c>
      <c r="S4880">
        <v>0</v>
      </c>
      <c r="T4880">
        <v>1</v>
      </c>
      <c r="U4880">
        <v>0</v>
      </c>
      <c r="V4880">
        <v>0</v>
      </c>
      <c r="W4880">
        <v>0</v>
      </c>
      <c r="X4880">
        <v>2.6719093627814998</v>
      </c>
      <c r="Y4880">
        <v>0</v>
      </c>
      <c r="Z4880">
        <v>0</v>
      </c>
      <c r="AA4880">
        <v>0</v>
      </c>
      <c r="AB4880">
        <v>4.2030369979800003E-2</v>
      </c>
      <c r="AC4880">
        <v>0</v>
      </c>
      <c r="AD4880">
        <v>0</v>
      </c>
      <c r="AE4880">
        <v>2.7139397327613</v>
      </c>
    </row>
    <row r="4881" spans="1:31" x14ac:dyDescent="0.25">
      <c r="A4881">
        <v>1834444</v>
      </c>
      <c r="B4881">
        <v>1</v>
      </c>
      <c r="C4881" t="s">
        <v>80</v>
      </c>
      <c r="D4881" t="s">
        <v>96</v>
      </c>
      <c r="E4881" t="s">
        <v>131</v>
      </c>
      <c r="F4881" t="s">
        <v>14042</v>
      </c>
      <c r="G4881" t="s">
        <v>242</v>
      </c>
      <c r="H4881" t="s">
        <v>134</v>
      </c>
      <c r="I4881" t="s">
        <v>135</v>
      </c>
      <c r="J4881" t="s">
        <v>136</v>
      </c>
      <c r="K4881" t="s">
        <v>137</v>
      </c>
      <c r="L4881" t="s">
        <v>14043</v>
      </c>
      <c r="M4881" t="s">
        <v>14044</v>
      </c>
      <c r="N4881">
        <v>5.716111111</v>
      </c>
      <c r="O4881">
        <v>0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</row>
    <row r="4882" spans="1:31" x14ac:dyDescent="0.25">
      <c r="A4882">
        <v>1834610</v>
      </c>
      <c r="B4882">
        <v>1</v>
      </c>
      <c r="C4882" t="s">
        <v>81</v>
      </c>
      <c r="D4882" t="s">
        <v>123</v>
      </c>
      <c r="E4882" t="s">
        <v>140</v>
      </c>
      <c r="F4882" t="s">
        <v>13730</v>
      </c>
      <c r="G4882" t="s">
        <v>213</v>
      </c>
      <c r="H4882" t="s">
        <v>134</v>
      </c>
      <c r="I4882" t="s">
        <v>135</v>
      </c>
      <c r="J4882" t="s">
        <v>136</v>
      </c>
      <c r="K4882" t="s">
        <v>137</v>
      </c>
      <c r="L4882" t="s">
        <v>14045</v>
      </c>
      <c r="M4882" t="s">
        <v>14046</v>
      </c>
      <c r="N4882">
        <v>8.8577777770000008</v>
      </c>
      <c r="O4882">
        <v>0</v>
      </c>
      <c r="P4882">
        <v>1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2.2197260216440169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2.2197260216440169</v>
      </c>
    </row>
    <row r="4883" spans="1:31" x14ac:dyDescent="0.25">
      <c r="A4883">
        <v>1834736</v>
      </c>
      <c r="B4883">
        <v>1</v>
      </c>
      <c r="C4883" t="s">
        <v>80</v>
      </c>
      <c r="D4883" t="s">
        <v>104</v>
      </c>
      <c r="E4883" t="s">
        <v>154</v>
      </c>
      <c r="F4883" t="s">
        <v>14047</v>
      </c>
      <c r="G4883" t="s">
        <v>175</v>
      </c>
      <c r="H4883" t="s">
        <v>157</v>
      </c>
      <c r="I4883" t="s">
        <v>135</v>
      </c>
      <c r="J4883" t="s">
        <v>136</v>
      </c>
      <c r="K4883" t="s">
        <v>137</v>
      </c>
      <c r="L4883" t="s">
        <v>14048</v>
      </c>
      <c r="M4883" t="s">
        <v>14049</v>
      </c>
      <c r="N4883">
        <v>2.5780555550000002</v>
      </c>
      <c r="O4883">
        <v>0</v>
      </c>
      <c r="P4883">
        <v>294</v>
      </c>
      <c r="Q4883">
        <v>0</v>
      </c>
      <c r="R4883">
        <v>2</v>
      </c>
      <c r="S4883">
        <v>0</v>
      </c>
      <c r="T4883">
        <v>8</v>
      </c>
      <c r="U4883">
        <v>0</v>
      </c>
      <c r="V4883">
        <v>0</v>
      </c>
      <c r="W4883">
        <v>0</v>
      </c>
      <c r="X4883">
        <v>156.70308807224197</v>
      </c>
      <c r="Y4883">
        <v>0</v>
      </c>
      <c r="Z4883">
        <v>0.58864651777371668</v>
      </c>
      <c r="AA4883">
        <v>0</v>
      </c>
      <c r="AB4883">
        <v>4.8198155961746458</v>
      </c>
      <c r="AC4883">
        <v>0</v>
      </c>
      <c r="AD4883">
        <v>0</v>
      </c>
      <c r="AE4883">
        <v>162.11155018619033</v>
      </c>
    </row>
    <row r="4884" spans="1:31" x14ac:dyDescent="0.25">
      <c r="A4884">
        <v>1834275</v>
      </c>
      <c r="B4884">
        <v>1</v>
      </c>
      <c r="C4884" t="s">
        <v>81</v>
      </c>
      <c r="D4884" t="s">
        <v>120</v>
      </c>
      <c r="E4884" t="s">
        <v>164</v>
      </c>
      <c r="F4884" t="s">
        <v>14050</v>
      </c>
      <c r="G4884" t="s">
        <v>156</v>
      </c>
      <c r="H4884" t="s">
        <v>157</v>
      </c>
      <c r="I4884" t="s">
        <v>135</v>
      </c>
      <c r="J4884" t="s">
        <v>136</v>
      </c>
      <c r="K4884" t="s">
        <v>137</v>
      </c>
      <c r="L4884" t="s">
        <v>14051</v>
      </c>
      <c r="M4884" t="s">
        <v>14052</v>
      </c>
      <c r="N4884">
        <v>0.79138888799999996</v>
      </c>
      <c r="O4884">
        <v>0</v>
      </c>
      <c r="P4884">
        <v>182</v>
      </c>
      <c r="Q4884">
        <v>0</v>
      </c>
      <c r="R4884">
        <v>17</v>
      </c>
      <c r="S4884">
        <v>0</v>
      </c>
      <c r="T4884">
        <v>24</v>
      </c>
      <c r="U4884">
        <v>0</v>
      </c>
      <c r="V4884">
        <v>0</v>
      </c>
      <c r="W4884">
        <v>0</v>
      </c>
      <c r="X4884">
        <v>22.558957298195534</v>
      </c>
      <c r="Y4884">
        <v>0</v>
      </c>
      <c r="Z4884">
        <v>39.045626893405846</v>
      </c>
      <c r="AA4884">
        <v>0</v>
      </c>
      <c r="AB4884">
        <v>8.989417398125461</v>
      </c>
      <c r="AC4884">
        <v>0</v>
      </c>
      <c r="AD4884">
        <v>0</v>
      </c>
      <c r="AE4884">
        <v>70.594001589726844</v>
      </c>
    </row>
    <row r="4885" spans="1:31" x14ac:dyDescent="0.25">
      <c r="A4885">
        <v>1834773</v>
      </c>
      <c r="B4885">
        <v>1</v>
      </c>
      <c r="C4885" t="s">
        <v>81</v>
      </c>
      <c r="D4885" t="s">
        <v>113</v>
      </c>
      <c r="E4885" t="s">
        <v>164</v>
      </c>
      <c r="F4885" t="s">
        <v>14053</v>
      </c>
      <c r="G4885" t="s">
        <v>156</v>
      </c>
      <c r="H4885" t="s">
        <v>157</v>
      </c>
      <c r="I4885" t="s">
        <v>179</v>
      </c>
      <c r="J4885" t="s">
        <v>136</v>
      </c>
      <c r="K4885" t="s">
        <v>137</v>
      </c>
      <c r="L4885" t="s">
        <v>14054</v>
      </c>
      <c r="M4885" t="s">
        <v>14055</v>
      </c>
      <c r="N4885">
        <v>8.3333330000000001E-3</v>
      </c>
      <c r="O4885">
        <v>0</v>
      </c>
      <c r="P4885">
        <v>546</v>
      </c>
      <c r="Q4885">
        <v>15</v>
      </c>
      <c r="R4885">
        <v>66</v>
      </c>
      <c r="S4885">
        <v>0</v>
      </c>
      <c r="T4885">
        <v>25</v>
      </c>
      <c r="U4885">
        <v>0</v>
      </c>
      <c r="V4885">
        <v>0</v>
      </c>
      <c r="W4885">
        <v>0</v>
      </c>
      <c r="X4885">
        <v>0.77767726948549942</v>
      </c>
      <c r="Y4885">
        <v>0.25205802305899999</v>
      </c>
      <c r="Z4885">
        <v>0.74237591924999968</v>
      </c>
      <c r="AA4885">
        <v>0</v>
      </c>
      <c r="AB4885">
        <v>7.8545484893333337E-2</v>
      </c>
      <c r="AC4885">
        <v>0</v>
      </c>
      <c r="AD4885">
        <v>0</v>
      </c>
      <c r="AE4885">
        <v>1.8506566966878324</v>
      </c>
    </row>
    <row r="4886" spans="1:31" x14ac:dyDescent="0.25">
      <c r="A4886">
        <v>1834484</v>
      </c>
      <c r="B4886">
        <v>1</v>
      </c>
      <c r="C4886" t="s">
        <v>80</v>
      </c>
      <c r="D4886" t="s">
        <v>103</v>
      </c>
      <c r="E4886" t="s">
        <v>164</v>
      </c>
      <c r="F4886" t="s">
        <v>1988</v>
      </c>
      <c r="G4886" t="s">
        <v>156</v>
      </c>
      <c r="H4886" t="s">
        <v>157</v>
      </c>
      <c r="I4886" t="s">
        <v>135</v>
      </c>
      <c r="J4886" t="s">
        <v>136</v>
      </c>
      <c r="K4886" t="s">
        <v>137</v>
      </c>
      <c r="L4886" t="s">
        <v>14056</v>
      </c>
      <c r="M4886" t="s">
        <v>14057</v>
      </c>
      <c r="N4886">
        <v>5.0555555000000002E-2</v>
      </c>
      <c r="O4886">
        <v>0</v>
      </c>
      <c r="P4886">
        <v>249</v>
      </c>
      <c r="Q4886">
        <v>0</v>
      </c>
      <c r="R4886">
        <v>47</v>
      </c>
      <c r="S4886">
        <v>0</v>
      </c>
      <c r="T4886">
        <v>44</v>
      </c>
      <c r="U4886">
        <v>2</v>
      </c>
      <c r="V4886">
        <v>0</v>
      </c>
      <c r="W4886">
        <v>0</v>
      </c>
      <c r="X4886">
        <v>2.8889977608780169</v>
      </c>
      <c r="Y4886">
        <v>0</v>
      </c>
      <c r="Z4886">
        <v>7.9126436138502285</v>
      </c>
      <c r="AA4886">
        <v>0</v>
      </c>
      <c r="AB4886">
        <v>4.5435576896376331</v>
      </c>
      <c r="AC4886">
        <v>3.3957219064314001</v>
      </c>
      <c r="AD4886">
        <v>0</v>
      </c>
      <c r="AE4886">
        <v>18.74092097079728</v>
      </c>
    </row>
    <row r="4887" spans="1:31" x14ac:dyDescent="0.25">
      <c r="A4887">
        <v>1834361</v>
      </c>
      <c r="B4887">
        <v>1</v>
      </c>
      <c r="C4887" t="s">
        <v>81</v>
      </c>
      <c r="D4887" t="s">
        <v>120</v>
      </c>
      <c r="E4887" t="s">
        <v>140</v>
      </c>
      <c r="F4887" t="s">
        <v>14058</v>
      </c>
      <c r="G4887" t="s">
        <v>142</v>
      </c>
      <c r="H4887" t="s">
        <v>134</v>
      </c>
      <c r="I4887" t="s">
        <v>135</v>
      </c>
      <c r="J4887" t="s">
        <v>136</v>
      </c>
      <c r="K4887" t="s">
        <v>137</v>
      </c>
      <c r="L4887" t="s">
        <v>14059</v>
      </c>
      <c r="M4887" t="s">
        <v>14060</v>
      </c>
      <c r="N4887">
        <v>0.76555555500000005</v>
      </c>
      <c r="O4887">
        <v>0</v>
      </c>
      <c r="P4887">
        <v>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8.0727094015666676E-2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8.0727094015666676E-2</v>
      </c>
    </row>
    <row r="4888" spans="1:31" x14ac:dyDescent="0.25">
      <c r="A4888">
        <v>1834338</v>
      </c>
      <c r="B4888">
        <v>1</v>
      </c>
      <c r="C4888" t="s">
        <v>80</v>
      </c>
      <c r="D4888" t="s">
        <v>101</v>
      </c>
      <c r="E4888" t="s">
        <v>202</v>
      </c>
      <c r="F4888" t="s">
        <v>5029</v>
      </c>
      <c r="G4888" t="s">
        <v>156</v>
      </c>
      <c r="H4888" t="s">
        <v>157</v>
      </c>
      <c r="I4888" t="s">
        <v>135</v>
      </c>
      <c r="J4888" t="s">
        <v>136</v>
      </c>
      <c r="K4888" t="s">
        <v>137</v>
      </c>
      <c r="L4888" t="s">
        <v>14061</v>
      </c>
      <c r="M4888" t="s">
        <v>14062</v>
      </c>
      <c r="N4888">
        <v>0.82138888799999998</v>
      </c>
      <c r="O4888">
        <v>3</v>
      </c>
      <c r="P4888">
        <v>391</v>
      </c>
      <c r="Q4888">
        <v>2</v>
      </c>
      <c r="R4888">
        <v>0</v>
      </c>
      <c r="S4888">
        <v>14</v>
      </c>
      <c r="T4888">
        <v>106</v>
      </c>
      <c r="U4888">
        <v>0</v>
      </c>
      <c r="V4888">
        <v>0</v>
      </c>
      <c r="W4888">
        <v>8.9960858976428</v>
      </c>
      <c r="X4888">
        <v>54.753590820852686</v>
      </c>
      <c r="Y4888">
        <v>8.4054790815343345</v>
      </c>
      <c r="Z4888">
        <v>0</v>
      </c>
      <c r="AA4888">
        <v>73.050483036689471</v>
      </c>
      <c r="AB4888">
        <v>35.983796807663772</v>
      </c>
      <c r="AC4888">
        <v>0</v>
      </c>
      <c r="AD4888">
        <v>0</v>
      </c>
      <c r="AE4888">
        <v>181.18943564438305</v>
      </c>
    </row>
    <row r="4889" spans="1:31" x14ac:dyDescent="0.25">
      <c r="A4889">
        <v>1834461</v>
      </c>
      <c r="B4889">
        <v>1</v>
      </c>
      <c r="C4889" t="s">
        <v>80</v>
      </c>
      <c r="D4889" t="s">
        <v>97</v>
      </c>
      <c r="E4889" t="s">
        <v>252</v>
      </c>
      <c r="F4889" t="s">
        <v>14063</v>
      </c>
      <c r="G4889" t="s">
        <v>4083</v>
      </c>
      <c r="H4889" t="s">
        <v>134</v>
      </c>
      <c r="I4889" t="s">
        <v>135</v>
      </c>
      <c r="J4889" t="s">
        <v>136</v>
      </c>
      <c r="K4889" t="s">
        <v>137</v>
      </c>
      <c r="L4889" t="s">
        <v>14064</v>
      </c>
      <c r="M4889" t="s">
        <v>14065</v>
      </c>
      <c r="N4889">
        <v>1.2313888879999999</v>
      </c>
      <c r="O4889">
        <v>0</v>
      </c>
      <c r="P4889">
        <v>145</v>
      </c>
      <c r="Q4889">
        <v>0</v>
      </c>
      <c r="R4889">
        <v>39</v>
      </c>
      <c r="S4889">
        <v>0</v>
      </c>
      <c r="T4889">
        <v>26</v>
      </c>
      <c r="U4889">
        <v>0</v>
      </c>
      <c r="V4889">
        <v>0</v>
      </c>
      <c r="W4889">
        <v>0</v>
      </c>
      <c r="X4889">
        <v>60.142288582703642</v>
      </c>
      <c r="Y4889">
        <v>0</v>
      </c>
      <c r="Z4889">
        <v>19.125087586156823</v>
      </c>
      <c r="AA4889">
        <v>0</v>
      </c>
      <c r="AB4889">
        <v>40.497338821822709</v>
      </c>
      <c r="AC4889">
        <v>0</v>
      </c>
      <c r="AD4889">
        <v>0</v>
      </c>
      <c r="AE4889">
        <v>119.76471499068317</v>
      </c>
    </row>
    <row r="4890" spans="1:31" x14ac:dyDescent="0.25">
      <c r="A4890">
        <v>1834315</v>
      </c>
      <c r="B4890">
        <v>1</v>
      </c>
      <c r="C4890" t="s">
        <v>81</v>
      </c>
      <c r="D4890" t="s">
        <v>126</v>
      </c>
      <c r="E4890" t="s">
        <v>164</v>
      </c>
      <c r="F4890" t="s">
        <v>2093</v>
      </c>
      <c r="G4890" t="s">
        <v>156</v>
      </c>
      <c r="H4890" t="s">
        <v>157</v>
      </c>
      <c r="I4890" t="s">
        <v>179</v>
      </c>
      <c r="J4890" t="s">
        <v>136</v>
      </c>
      <c r="K4890" t="s">
        <v>137</v>
      </c>
      <c r="L4890" t="s">
        <v>14066</v>
      </c>
      <c r="M4890" t="s">
        <v>14067</v>
      </c>
      <c r="N4890">
        <v>5.5555550000000002E-3</v>
      </c>
      <c r="O4890">
        <v>0</v>
      </c>
      <c r="P4890">
        <v>757</v>
      </c>
      <c r="Q4890">
        <v>36</v>
      </c>
      <c r="R4890">
        <v>104</v>
      </c>
      <c r="S4890">
        <v>9</v>
      </c>
      <c r="T4890">
        <v>45</v>
      </c>
      <c r="U4890">
        <v>0</v>
      </c>
      <c r="V4890">
        <v>0</v>
      </c>
      <c r="W4890">
        <v>0</v>
      </c>
      <c r="X4890">
        <v>0.42315267305100002</v>
      </c>
      <c r="Y4890">
        <v>0.76084993896516651</v>
      </c>
      <c r="Z4890">
        <v>0.20455417535661108</v>
      </c>
      <c r="AA4890">
        <v>0.15174388369399999</v>
      </c>
      <c r="AB4890">
        <v>0.12663802275283337</v>
      </c>
      <c r="AC4890">
        <v>0</v>
      </c>
      <c r="AD4890">
        <v>0</v>
      </c>
      <c r="AE4890">
        <v>1.6669386938196111</v>
      </c>
    </row>
    <row r="4891" spans="1:31" x14ac:dyDescent="0.25">
      <c r="A4891">
        <v>1834607</v>
      </c>
      <c r="B4891">
        <v>1</v>
      </c>
      <c r="C4891" t="s">
        <v>80</v>
      </c>
      <c r="D4891" t="s">
        <v>107</v>
      </c>
      <c r="E4891" t="s">
        <v>140</v>
      </c>
      <c r="F4891" t="s">
        <v>14068</v>
      </c>
      <c r="G4891" t="s">
        <v>142</v>
      </c>
      <c r="H4891" t="s">
        <v>134</v>
      </c>
      <c r="I4891" t="s">
        <v>135</v>
      </c>
      <c r="J4891" t="s">
        <v>136</v>
      </c>
      <c r="K4891" t="s">
        <v>137</v>
      </c>
      <c r="L4891" t="s">
        <v>14069</v>
      </c>
      <c r="M4891" t="s">
        <v>14070</v>
      </c>
      <c r="N4891">
        <v>1.407777777</v>
      </c>
      <c r="O4891">
        <v>0</v>
      </c>
      <c r="P4891">
        <v>1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0.30677832931784998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0.30677832931784998</v>
      </c>
    </row>
    <row r="4892" spans="1:31" x14ac:dyDescent="0.25">
      <c r="A4892">
        <v>1834547</v>
      </c>
      <c r="B4892">
        <v>1</v>
      </c>
      <c r="C4892" t="s">
        <v>80</v>
      </c>
      <c r="D4892" t="s">
        <v>85</v>
      </c>
      <c r="E4892" t="s">
        <v>131</v>
      </c>
      <c r="F4892" t="s">
        <v>14071</v>
      </c>
      <c r="G4892" t="s">
        <v>150</v>
      </c>
      <c r="H4892" t="s">
        <v>134</v>
      </c>
      <c r="I4892" t="s">
        <v>135</v>
      </c>
      <c r="J4892" t="s">
        <v>136</v>
      </c>
      <c r="K4892" t="s">
        <v>151</v>
      </c>
      <c r="L4892" t="s">
        <v>14072</v>
      </c>
      <c r="M4892" t="s">
        <v>14073</v>
      </c>
      <c r="N4892">
        <v>2.483333333</v>
      </c>
      <c r="O4892">
        <v>0</v>
      </c>
      <c r="P4892">
        <v>100</v>
      </c>
      <c r="Q4892">
        <v>0</v>
      </c>
      <c r="R4892">
        <v>0</v>
      </c>
      <c r="S4892">
        <v>0</v>
      </c>
      <c r="T4892">
        <v>11</v>
      </c>
      <c r="U4892">
        <v>0</v>
      </c>
      <c r="V4892">
        <v>0</v>
      </c>
      <c r="W4892">
        <v>0</v>
      </c>
      <c r="X4892">
        <v>68.924873966284025</v>
      </c>
      <c r="Y4892">
        <v>0</v>
      </c>
      <c r="Z4892">
        <v>0</v>
      </c>
      <c r="AA4892">
        <v>0</v>
      </c>
      <c r="AB4892">
        <v>14.461802820780001</v>
      </c>
      <c r="AC4892">
        <v>0</v>
      </c>
      <c r="AD4892">
        <v>0</v>
      </c>
      <c r="AE4892">
        <v>83.386676787064033</v>
      </c>
    </row>
    <row r="4893" spans="1:31" x14ac:dyDescent="0.25">
      <c r="A4893">
        <v>1834653</v>
      </c>
      <c r="B4893">
        <v>1</v>
      </c>
      <c r="C4893" t="s">
        <v>80</v>
      </c>
      <c r="D4893" t="s">
        <v>109</v>
      </c>
      <c r="E4893" t="s">
        <v>131</v>
      </c>
      <c r="F4893" t="s">
        <v>14074</v>
      </c>
      <c r="G4893" t="s">
        <v>146</v>
      </c>
      <c r="H4893" t="s">
        <v>134</v>
      </c>
      <c r="I4893" t="s">
        <v>135</v>
      </c>
      <c r="J4893" t="s">
        <v>136</v>
      </c>
      <c r="K4893" t="s">
        <v>137</v>
      </c>
      <c r="L4893" t="s">
        <v>14075</v>
      </c>
      <c r="M4893" t="s">
        <v>14076</v>
      </c>
      <c r="N4893">
        <v>1.698611111</v>
      </c>
      <c r="O4893">
        <v>0</v>
      </c>
      <c r="P4893">
        <v>4</v>
      </c>
      <c r="Q4893">
        <v>0</v>
      </c>
      <c r="R4893">
        <v>5</v>
      </c>
      <c r="S4893">
        <v>0</v>
      </c>
      <c r="T4893">
        <v>5</v>
      </c>
      <c r="U4893">
        <v>0</v>
      </c>
      <c r="V4893">
        <v>0</v>
      </c>
      <c r="W4893">
        <v>0</v>
      </c>
      <c r="X4893">
        <v>0.93502143360266654</v>
      </c>
      <c r="Y4893">
        <v>0</v>
      </c>
      <c r="Z4893">
        <v>33.237870567816714</v>
      </c>
      <c r="AA4893">
        <v>0</v>
      </c>
      <c r="AB4893">
        <v>9.7406161329880554</v>
      </c>
      <c r="AC4893">
        <v>0</v>
      </c>
      <c r="AD4893">
        <v>0</v>
      </c>
      <c r="AE4893">
        <v>43.913508134407437</v>
      </c>
    </row>
    <row r="4894" spans="1:31" x14ac:dyDescent="0.25">
      <c r="A4894">
        <v>1834793</v>
      </c>
      <c r="B4894">
        <v>1</v>
      </c>
      <c r="C4894" t="s">
        <v>80</v>
      </c>
      <c r="D4894" t="s">
        <v>90</v>
      </c>
      <c r="E4894" t="s">
        <v>140</v>
      </c>
      <c r="F4894" t="s">
        <v>14077</v>
      </c>
      <c r="G4894" t="s">
        <v>142</v>
      </c>
      <c r="H4894" t="s">
        <v>134</v>
      </c>
      <c r="I4894" t="s">
        <v>135</v>
      </c>
      <c r="J4894" t="s">
        <v>136</v>
      </c>
      <c r="K4894" t="s">
        <v>137</v>
      </c>
      <c r="L4894" t="s">
        <v>14078</v>
      </c>
      <c r="M4894" t="s">
        <v>14079</v>
      </c>
      <c r="N4894">
        <v>4.6325000000000003</v>
      </c>
      <c r="O4894">
        <v>0</v>
      </c>
      <c r="P4894">
        <v>3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7.4941258032643496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7.4941258032643496</v>
      </c>
    </row>
    <row r="4895" spans="1:31" x14ac:dyDescent="0.25">
      <c r="A4895">
        <v>1834401</v>
      </c>
      <c r="B4895">
        <v>1</v>
      </c>
      <c r="C4895" t="s">
        <v>80</v>
      </c>
      <c r="D4895" t="s">
        <v>105</v>
      </c>
      <c r="E4895" t="s">
        <v>202</v>
      </c>
      <c r="F4895" t="s">
        <v>14080</v>
      </c>
      <c r="G4895" t="s">
        <v>156</v>
      </c>
      <c r="H4895" t="s">
        <v>157</v>
      </c>
      <c r="I4895" t="s">
        <v>135</v>
      </c>
      <c r="J4895" t="s">
        <v>136</v>
      </c>
      <c r="K4895" t="s">
        <v>137</v>
      </c>
      <c r="L4895" t="s">
        <v>14081</v>
      </c>
      <c r="M4895" t="s">
        <v>14082</v>
      </c>
      <c r="N4895">
        <v>0.88138888800000004</v>
      </c>
      <c r="O4895">
        <v>4</v>
      </c>
      <c r="P4895">
        <v>2014</v>
      </c>
      <c r="Q4895">
        <v>5</v>
      </c>
      <c r="R4895">
        <v>13</v>
      </c>
      <c r="S4895">
        <v>21</v>
      </c>
      <c r="T4895">
        <v>229</v>
      </c>
      <c r="U4895">
        <v>3</v>
      </c>
      <c r="V4895">
        <v>0</v>
      </c>
      <c r="W4895">
        <v>6.0016392487327508</v>
      </c>
      <c r="X4895">
        <v>361.5590641646034</v>
      </c>
      <c r="Y4895">
        <v>47.168186826102769</v>
      </c>
      <c r="Z4895">
        <v>3.8197151759379002</v>
      </c>
      <c r="AA4895">
        <v>102.10210238950403</v>
      </c>
      <c r="AB4895">
        <v>198.26787947437168</v>
      </c>
      <c r="AC4895">
        <v>301.98152962382596</v>
      </c>
      <c r="AD4895">
        <v>0</v>
      </c>
      <c r="AE4895">
        <v>1020.9001169030785</v>
      </c>
    </row>
    <row r="4896" spans="1:31" x14ac:dyDescent="0.25">
      <c r="A4896">
        <v>1834647</v>
      </c>
      <c r="B4896">
        <v>1</v>
      </c>
      <c r="C4896" t="s">
        <v>80</v>
      </c>
      <c r="D4896" t="s">
        <v>105</v>
      </c>
      <c r="E4896" t="s">
        <v>202</v>
      </c>
      <c r="F4896" t="s">
        <v>5484</v>
      </c>
      <c r="G4896" t="s">
        <v>156</v>
      </c>
      <c r="H4896" t="s">
        <v>157</v>
      </c>
      <c r="I4896" t="s">
        <v>135</v>
      </c>
      <c r="J4896" t="s">
        <v>136</v>
      </c>
      <c r="K4896" t="s">
        <v>137</v>
      </c>
      <c r="L4896" t="s">
        <v>14083</v>
      </c>
      <c r="M4896" t="s">
        <v>14075</v>
      </c>
      <c r="N4896">
        <v>0.17944444400000001</v>
      </c>
      <c r="O4896">
        <v>1</v>
      </c>
      <c r="P4896">
        <v>4050</v>
      </c>
      <c r="Q4896">
        <v>0</v>
      </c>
      <c r="R4896">
        <v>27</v>
      </c>
      <c r="S4896">
        <v>6</v>
      </c>
      <c r="T4896">
        <v>480</v>
      </c>
      <c r="U4896">
        <v>3</v>
      </c>
      <c r="V4896">
        <v>1</v>
      </c>
      <c r="W4896">
        <v>1.7958628424661003</v>
      </c>
      <c r="X4896">
        <v>162.59941813648911</v>
      </c>
      <c r="Y4896">
        <v>0</v>
      </c>
      <c r="Z4896">
        <v>2.1769882820352335</v>
      </c>
      <c r="AA4896">
        <v>16.088209774846668</v>
      </c>
      <c r="AB4896">
        <v>88.353729546601443</v>
      </c>
      <c r="AC4896">
        <v>59.630095909044002</v>
      </c>
      <c r="AD4896">
        <v>4.1351587190864993</v>
      </c>
      <c r="AE4896">
        <v>334.77946321056908</v>
      </c>
    </row>
    <row r="4897" spans="1:31" x14ac:dyDescent="0.25">
      <c r="A4897">
        <v>1834501</v>
      </c>
      <c r="B4897">
        <v>1</v>
      </c>
      <c r="C4897" t="s">
        <v>80</v>
      </c>
      <c r="D4897" t="s">
        <v>95</v>
      </c>
      <c r="E4897" t="s">
        <v>268</v>
      </c>
      <c r="F4897" t="s">
        <v>14084</v>
      </c>
      <c r="G4897" t="s">
        <v>156</v>
      </c>
      <c r="H4897" t="s">
        <v>157</v>
      </c>
      <c r="I4897" t="s">
        <v>135</v>
      </c>
      <c r="J4897" t="s">
        <v>136</v>
      </c>
      <c r="K4897" t="s">
        <v>137</v>
      </c>
      <c r="L4897" t="s">
        <v>14085</v>
      </c>
      <c r="M4897" t="s">
        <v>14086</v>
      </c>
      <c r="N4897">
        <v>0.136944444</v>
      </c>
      <c r="O4897">
        <v>8</v>
      </c>
      <c r="P4897">
        <v>3831</v>
      </c>
      <c r="Q4897">
        <v>14</v>
      </c>
      <c r="R4897">
        <v>148</v>
      </c>
      <c r="S4897">
        <v>77</v>
      </c>
      <c r="T4897">
        <v>331</v>
      </c>
      <c r="U4897">
        <v>16</v>
      </c>
      <c r="V4897">
        <v>2</v>
      </c>
      <c r="W4897">
        <v>0.97140008506097497</v>
      </c>
      <c r="X4897">
        <v>106.40932859230139</v>
      </c>
      <c r="Y4897">
        <v>28.432857517435799</v>
      </c>
      <c r="Z4897">
        <v>8.9551172813362179</v>
      </c>
      <c r="AA4897">
        <v>305.91776896248098</v>
      </c>
      <c r="AB4897">
        <v>54.783141014607352</v>
      </c>
      <c r="AC4897">
        <v>211.4592401813037</v>
      </c>
      <c r="AD4897">
        <v>2.8678743076450006</v>
      </c>
      <c r="AE4897">
        <v>719.7967279421714</v>
      </c>
    </row>
    <row r="4898" spans="1:31" x14ac:dyDescent="0.25">
      <c r="A4898">
        <v>1834713</v>
      </c>
      <c r="B4898">
        <v>1</v>
      </c>
      <c r="C4898" t="s">
        <v>80</v>
      </c>
      <c r="D4898" t="s">
        <v>93</v>
      </c>
      <c r="E4898" t="s">
        <v>131</v>
      </c>
      <c r="F4898" t="s">
        <v>14087</v>
      </c>
      <c r="G4898" t="s">
        <v>133</v>
      </c>
      <c r="H4898" t="s">
        <v>134</v>
      </c>
      <c r="I4898" t="s">
        <v>135</v>
      </c>
      <c r="J4898" t="s">
        <v>136</v>
      </c>
      <c r="K4898" t="s">
        <v>137</v>
      </c>
      <c r="L4898" t="s">
        <v>14088</v>
      </c>
      <c r="M4898" t="s">
        <v>14089</v>
      </c>
      <c r="N4898">
        <v>2.0788888879999998</v>
      </c>
      <c r="O4898">
        <v>0</v>
      </c>
      <c r="P4898">
        <v>4</v>
      </c>
      <c r="Q4898">
        <v>0</v>
      </c>
      <c r="R4898">
        <v>3</v>
      </c>
      <c r="S4898">
        <v>0</v>
      </c>
      <c r="T4898">
        <v>8</v>
      </c>
      <c r="U4898">
        <v>0</v>
      </c>
      <c r="V4898">
        <v>0</v>
      </c>
      <c r="W4898">
        <v>0</v>
      </c>
      <c r="X4898">
        <v>1.8682068620728001</v>
      </c>
      <c r="Y4898">
        <v>0</v>
      </c>
      <c r="Z4898">
        <v>19.263988890499068</v>
      </c>
      <c r="AA4898">
        <v>0</v>
      </c>
      <c r="AB4898">
        <v>5.0663568096654235</v>
      </c>
      <c r="AC4898">
        <v>0</v>
      </c>
      <c r="AD4898">
        <v>0</v>
      </c>
      <c r="AE4898">
        <v>26.198552562237289</v>
      </c>
    </row>
    <row r="4899" spans="1:31" x14ac:dyDescent="0.25">
      <c r="A4899">
        <v>1834278</v>
      </c>
      <c r="B4899">
        <v>1</v>
      </c>
      <c r="C4899" t="s">
        <v>80</v>
      </c>
      <c r="D4899" t="s">
        <v>97</v>
      </c>
      <c r="E4899" t="s">
        <v>131</v>
      </c>
      <c r="F4899" t="s">
        <v>14090</v>
      </c>
      <c r="G4899" t="s">
        <v>189</v>
      </c>
      <c r="H4899" t="s">
        <v>134</v>
      </c>
      <c r="I4899" t="s">
        <v>135</v>
      </c>
      <c r="J4899" t="s">
        <v>136</v>
      </c>
      <c r="K4899" t="s">
        <v>137</v>
      </c>
      <c r="L4899" t="s">
        <v>14091</v>
      </c>
      <c r="M4899" t="s">
        <v>14092</v>
      </c>
      <c r="N4899">
        <v>1.8266666659999999</v>
      </c>
      <c r="O4899">
        <v>0</v>
      </c>
      <c r="P4899">
        <v>46</v>
      </c>
      <c r="Q4899">
        <v>0</v>
      </c>
      <c r="R4899">
        <v>0</v>
      </c>
      <c r="S4899">
        <v>0</v>
      </c>
      <c r="T4899">
        <v>10</v>
      </c>
      <c r="U4899">
        <v>0</v>
      </c>
      <c r="V4899">
        <v>0</v>
      </c>
      <c r="W4899">
        <v>0</v>
      </c>
      <c r="X4899">
        <v>17.325616746744988</v>
      </c>
      <c r="Y4899">
        <v>0</v>
      </c>
      <c r="Z4899">
        <v>0</v>
      </c>
      <c r="AA4899">
        <v>0</v>
      </c>
      <c r="AB4899">
        <v>3.4422911821547642</v>
      </c>
      <c r="AC4899">
        <v>0</v>
      </c>
      <c r="AD4899">
        <v>0</v>
      </c>
      <c r="AE4899">
        <v>20.767907928899753</v>
      </c>
    </row>
    <row r="4900" spans="1:31" x14ac:dyDescent="0.25">
      <c r="A4900">
        <v>1834527</v>
      </c>
      <c r="B4900">
        <v>1</v>
      </c>
      <c r="C4900" t="s">
        <v>81</v>
      </c>
      <c r="D4900" t="s">
        <v>112</v>
      </c>
      <c r="E4900" t="s">
        <v>140</v>
      </c>
      <c r="F4900" t="s">
        <v>14093</v>
      </c>
      <c r="G4900" t="s">
        <v>142</v>
      </c>
      <c r="H4900" t="s">
        <v>134</v>
      </c>
      <c r="I4900" t="s">
        <v>135</v>
      </c>
      <c r="J4900" t="s">
        <v>136</v>
      </c>
      <c r="K4900" t="s">
        <v>137</v>
      </c>
      <c r="L4900" t="s">
        <v>14094</v>
      </c>
      <c r="M4900" t="s">
        <v>14095</v>
      </c>
      <c r="N4900">
        <v>5.7916666660000002</v>
      </c>
      <c r="O4900">
        <v>0</v>
      </c>
      <c r="P4900">
        <v>1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0.76907061419220013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0.76907061419220013</v>
      </c>
    </row>
    <row r="4901" spans="1:31" x14ac:dyDescent="0.25">
      <c r="A4901">
        <v>1834670</v>
      </c>
      <c r="B4901">
        <v>1</v>
      </c>
      <c r="C4901" t="s">
        <v>80</v>
      </c>
      <c r="D4901" t="s">
        <v>104</v>
      </c>
      <c r="E4901" t="s">
        <v>202</v>
      </c>
      <c r="F4901" t="s">
        <v>14096</v>
      </c>
      <c r="G4901" t="s">
        <v>156</v>
      </c>
      <c r="H4901" t="s">
        <v>157</v>
      </c>
      <c r="I4901" t="s">
        <v>135</v>
      </c>
      <c r="J4901" t="s">
        <v>136</v>
      </c>
      <c r="K4901" t="s">
        <v>137</v>
      </c>
      <c r="L4901" t="s">
        <v>14097</v>
      </c>
      <c r="M4901" t="s">
        <v>14098</v>
      </c>
      <c r="N4901">
        <v>0.74722222199999999</v>
      </c>
      <c r="O4901">
        <v>32</v>
      </c>
      <c r="P4901">
        <v>2068</v>
      </c>
      <c r="Q4901">
        <v>118</v>
      </c>
      <c r="R4901">
        <v>175</v>
      </c>
      <c r="S4901">
        <v>52</v>
      </c>
      <c r="T4901">
        <v>205</v>
      </c>
      <c r="U4901">
        <v>3</v>
      </c>
      <c r="V4901">
        <v>1</v>
      </c>
      <c r="W4901">
        <v>41.585225393599956</v>
      </c>
      <c r="X4901">
        <v>365.73803852981894</v>
      </c>
      <c r="Y4901">
        <v>89.602100565941583</v>
      </c>
      <c r="Z4901">
        <v>90.407902608925411</v>
      </c>
      <c r="AA4901">
        <v>195.95536663402615</v>
      </c>
      <c r="AB4901">
        <v>135.40055351472736</v>
      </c>
      <c r="AC4901">
        <v>18.506146642984199</v>
      </c>
      <c r="AD4901">
        <v>1.3977084359623999</v>
      </c>
      <c r="AE4901">
        <v>938.59304232598595</v>
      </c>
    </row>
    <row r="4902" spans="1:31" x14ac:dyDescent="0.25">
      <c r="A4902">
        <v>1834627</v>
      </c>
      <c r="B4902">
        <v>1</v>
      </c>
      <c r="C4902" t="s">
        <v>81</v>
      </c>
      <c r="D4902" t="s">
        <v>127</v>
      </c>
      <c r="E4902" t="s">
        <v>140</v>
      </c>
      <c r="F4902" t="s">
        <v>1857</v>
      </c>
      <c r="G4902" t="s">
        <v>142</v>
      </c>
      <c r="H4902" t="s">
        <v>134</v>
      </c>
      <c r="I4902" t="s">
        <v>135</v>
      </c>
      <c r="J4902" t="s">
        <v>136</v>
      </c>
      <c r="K4902" t="s">
        <v>137</v>
      </c>
      <c r="L4902" t="s">
        <v>14099</v>
      </c>
      <c r="M4902" t="s">
        <v>14100</v>
      </c>
      <c r="N4902">
        <v>1.7280555550000001</v>
      </c>
      <c r="O4902">
        <v>0</v>
      </c>
      <c r="P4902">
        <v>2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1.12690686234555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1.12690686234555</v>
      </c>
    </row>
    <row r="4903" spans="1:31" x14ac:dyDescent="0.25">
      <c r="A4903">
        <v>1834378</v>
      </c>
      <c r="B4903">
        <v>1</v>
      </c>
      <c r="C4903" t="s">
        <v>80</v>
      </c>
      <c r="D4903" t="s">
        <v>105</v>
      </c>
      <c r="E4903" t="s">
        <v>131</v>
      </c>
      <c r="F4903" t="s">
        <v>3295</v>
      </c>
      <c r="G4903" t="s">
        <v>150</v>
      </c>
      <c r="H4903" t="s">
        <v>134</v>
      </c>
      <c r="I4903" t="s">
        <v>135</v>
      </c>
      <c r="J4903" t="s">
        <v>136</v>
      </c>
      <c r="K4903" t="s">
        <v>151</v>
      </c>
      <c r="L4903" t="s">
        <v>14101</v>
      </c>
      <c r="M4903" t="s">
        <v>14102</v>
      </c>
      <c r="N4903">
        <v>7.0138488880000001</v>
      </c>
      <c r="O4903">
        <v>0</v>
      </c>
      <c r="P4903">
        <v>33</v>
      </c>
      <c r="Q4903">
        <v>0</v>
      </c>
      <c r="R4903">
        <v>0</v>
      </c>
      <c r="S4903">
        <v>0</v>
      </c>
      <c r="T4903">
        <v>11</v>
      </c>
      <c r="U4903">
        <v>0</v>
      </c>
      <c r="V4903">
        <v>0</v>
      </c>
      <c r="W4903">
        <v>0</v>
      </c>
      <c r="X4903">
        <v>93.210578053564532</v>
      </c>
      <c r="Y4903">
        <v>0</v>
      </c>
      <c r="Z4903">
        <v>0</v>
      </c>
      <c r="AA4903">
        <v>0</v>
      </c>
      <c r="AB4903">
        <v>162.60873859618334</v>
      </c>
      <c r="AC4903">
        <v>0</v>
      </c>
      <c r="AD4903">
        <v>0</v>
      </c>
      <c r="AE4903">
        <v>255.81931664974786</v>
      </c>
    </row>
    <row r="4904" spans="1:31" x14ac:dyDescent="0.25">
      <c r="A4904">
        <v>1834696</v>
      </c>
      <c r="B4904">
        <v>1</v>
      </c>
      <c r="C4904" t="s">
        <v>80</v>
      </c>
      <c r="D4904" t="s">
        <v>104</v>
      </c>
      <c r="E4904" t="s">
        <v>140</v>
      </c>
      <c r="F4904" t="s">
        <v>14103</v>
      </c>
      <c r="G4904" t="s">
        <v>246</v>
      </c>
      <c r="H4904" t="s">
        <v>134</v>
      </c>
      <c r="I4904" t="s">
        <v>135</v>
      </c>
      <c r="J4904" t="s">
        <v>136</v>
      </c>
      <c r="K4904" t="s">
        <v>137</v>
      </c>
      <c r="L4904" t="s">
        <v>14104</v>
      </c>
      <c r="M4904" t="s">
        <v>14105</v>
      </c>
      <c r="N4904">
        <v>2.5319444440000001</v>
      </c>
      <c r="O4904">
        <v>0</v>
      </c>
      <c r="P4904">
        <v>1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0.98837857930691686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0.98837857930691686</v>
      </c>
    </row>
    <row r="4905" spans="1:31" x14ac:dyDescent="0.25">
      <c r="A4905">
        <v>1834410</v>
      </c>
      <c r="B4905">
        <v>1</v>
      </c>
      <c r="C4905" t="s">
        <v>80</v>
      </c>
      <c r="D4905" t="s">
        <v>96</v>
      </c>
      <c r="E4905" t="s">
        <v>131</v>
      </c>
      <c r="F4905" t="s">
        <v>14106</v>
      </c>
      <c r="G4905" t="s">
        <v>242</v>
      </c>
      <c r="H4905" t="s">
        <v>134</v>
      </c>
      <c r="I4905" t="s">
        <v>135</v>
      </c>
      <c r="J4905" t="s">
        <v>136</v>
      </c>
      <c r="K4905" t="s">
        <v>137</v>
      </c>
      <c r="L4905" t="s">
        <v>14107</v>
      </c>
      <c r="M4905" t="s">
        <v>14108</v>
      </c>
      <c r="N4905">
        <v>6.7608333329999999</v>
      </c>
      <c r="O4905">
        <v>0</v>
      </c>
      <c r="P4905">
        <v>109</v>
      </c>
      <c r="Q4905">
        <v>0</v>
      </c>
      <c r="R4905">
        <v>0</v>
      </c>
      <c r="S4905">
        <v>0</v>
      </c>
      <c r="T4905">
        <v>11</v>
      </c>
      <c r="U4905">
        <v>0</v>
      </c>
      <c r="V4905">
        <v>0</v>
      </c>
      <c r="W4905">
        <v>0</v>
      </c>
      <c r="X4905">
        <v>166.62077977986269</v>
      </c>
      <c r="Y4905">
        <v>0</v>
      </c>
      <c r="Z4905">
        <v>0</v>
      </c>
      <c r="AA4905">
        <v>0</v>
      </c>
      <c r="AB4905">
        <v>143.19277392166308</v>
      </c>
      <c r="AC4905">
        <v>0</v>
      </c>
      <c r="AD4905">
        <v>0</v>
      </c>
      <c r="AE4905">
        <v>309.81355370152573</v>
      </c>
    </row>
    <row r="4906" spans="1:31" x14ac:dyDescent="0.25">
      <c r="A4906">
        <v>1834556</v>
      </c>
      <c r="B4906">
        <v>1</v>
      </c>
      <c r="C4906" t="s">
        <v>81</v>
      </c>
      <c r="D4906" t="s">
        <v>120</v>
      </c>
      <c r="E4906" t="s">
        <v>202</v>
      </c>
      <c r="F4906" t="s">
        <v>14109</v>
      </c>
      <c r="G4906" t="s">
        <v>156</v>
      </c>
      <c r="H4906" t="s">
        <v>157</v>
      </c>
      <c r="I4906" t="s">
        <v>135</v>
      </c>
      <c r="J4906" t="s">
        <v>136</v>
      </c>
      <c r="K4906" t="s">
        <v>137</v>
      </c>
      <c r="L4906" t="s">
        <v>14110</v>
      </c>
      <c r="M4906" t="s">
        <v>14111</v>
      </c>
      <c r="N4906">
        <v>0.83027777700000005</v>
      </c>
      <c r="O4906">
        <v>0</v>
      </c>
      <c r="P4906">
        <v>337</v>
      </c>
      <c r="Q4906">
        <v>75</v>
      </c>
      <c r="R4906">
        <v>37</v>
      </c>
      <c r="S4906">
        <v>8</v>
      </c>
      <c r="T4906">
        <v>40</v>
      </c>
      <c r="U4906">
        <v>4</v>
      </c>
      <c r="V4906">
        <v>0</v>
      </c>
      <c r="W4906">
        <v>0</v>
      </c>
      <c r="X4906">
        <v>49.733684033605428</v>
      </c>
      <c r="Y4906">
        <v>286.23930170221166</v>
      </c>
      <c r="Z4906">
        <v>110.54668933786996</v>
      </c>
      <c r="AA4906">
        <v>30.895672270397533</v>
      </c>
      <c r="AB4906">
        <v>17.830786444924293</v>
      </c>
      <c r="AC4906">
        <v>239.73182270181286</v>
      </c>
      <c r="AD4906">
        <v>0</v>
      </c>
      <c r="AE4906">
        <v>734.97795649082173</v>
      </c>
    </row>
    <row r="4907" spans="1:31" x14ac:dyDescent="0.25">
      <c r="A4907">
        <v>1834533</v>
      </c>
      <c r="B4907">
        <v>1</v>
      </c>
      <c r="C4907" t="s">
        <v>80</v>
      </c>
      <c r="D4907" t="s">
        <v>91</v>
      </c>
      <c r="E4907" t="s">
        <v>202</v>
      </c>
      <c r="F4907" t="s">
        <v>6996</v>
      </c>
      <c r="G4907" t="s">
        <v>156</v>
      </c>
      <c r="H4907" t="s">
        <v>157</v>
      </c>
      <c r="I4907" t="s">
        <v>135</v>
      </c>
      <c r="J4907" t="s">
        <v>136</v>
      </c>
      <c r="K4907" t="s">
        <v>137</v>
      </c>
      <c r="L4907" t="s">
        <v>14112</v>
      </c>
      <c r="M4907" t="s">
        <v>14113</v>
      </c>
      <c r="N4907">
        <v>0.239166666</v>
      </c>
      <c r="O4907">
        <v>1</v>
      </c>
      <c r="P4907">
        <v>30</v>
      </c>
      <c r="Q4907">
        <v>21</v>
      </c>
      <c r="R4907">
        <v>261</v>
      </c>
      <c r="S4907">
        <v>8</v>
      </c>
      <c r="T4907">
        <v>43</v>
      </c>
      <c r="U4907">
        <v>3</v>
      </c>
      <c r="V4907">
        <v>0</v>
      </c>
      <c r="W4907">
        <v>0.33950510519380006</v>
      </c>
      <c r="X4907">
        <v>2.0675180436862002</v>
      </c>
      <c r="Y4907">
        <v>27.579620270455049</v>
      </c>
      <c r="Z4907">
        <v>76.30369989220101</v>
      </c>
      <c r="AA4907">
        <v>52.60206934595211</v>
      </c>
      <c r="AB4907">
        <v>14.743634857103254</v>
      </c>
      <c r="AC4907">
        <v>35.921554535991596</v>
      </c>
      <c r="AD4907">
        <v>0</v>
      </c>
      <c r="AE4907">
        <v>209.557602050583</v>
      </c>
    </row>
    <row r="4908" spans="1:31" x14ac:dyDescent="0.25">
      <c r="A4908">
        <v>1834264</v>
      </c>
      <c r="B4908">
        <v>1</v>
      </c>
      <c r="C4908" t="s">
        <v>80</v>
      </c>
      <c r="D4908" t="s">
        <v>84</v>
      </c>
      <c r="E4908" t="s">
        <v>154</v>
      </c>
      <c r="F4908" t="s">
        <v>7629</v>
      </c>
      <c r="G4908" t="s">
        <v>156</v>
      </c>
      <c r="H4908" t="s">
        <v>157</v>
      </c>
      <c r="I4908" t="s">
        <v>135</v>
      </c>
      <c r="J4908" t="s">
        <v>136</v>
      </c>
      <c r="K4908" t="s">
        <v>137</v>
      </c>
      <c r="L4908" t="s">
        <v>14114</v>
      </c>
      <c r="M4908" t="s">
        <v>14115</v>
      </c>
      <c r="N4908">
        <v>0.83916666600000001</v>
      </c>
      <c r="O4908">
        <v>0</v>
      </c>
      <c r="P4908">
        <v>352</v>
      </c>
      <c r="Q4908">
        <v>0</v>
      </c>
      <c r="R4908">
        <v>8</v>
      </c>
      <c r="S4908">
        <v>0</v>
      </c>
      <c r="T4908">
        <v>34</v>
      </c>
      <c r="U4908">
        <v>0</v>
      </c>
      <c r="V4908">
        <v>0</v>
      </c>
      <c r="W4908">
        <v>0</v>
      </c>
      <c r="X4908">
        <v>39.142014340633075</v>
      </c>
      <c r="Y4908">
        <v>0</v>
      </c>
      <c r="Z4908">
        <v>1.8353509660751253</v>
      </c>
      <c r="AA4908">
        <v>0</v>
      </c>
      <c r="AB4908">
        <v>4.5586025965163497</v>
      </c>
      <c r="AC4908">
        <v>0</v>
      </c>
      <c r="AD4908">
        <v>0</v>
      </c>
      <c r="AE4908">
        <v>45.535967903224552</v>
      </c>
    </row>
    <row r="4909" spans="1:31" x14ac:dyDescent="0.25">
      <c r="A4909">
        <v>1834656</v>
      </c>
      <c r="B4909">
        <v>1</v>
      </c>
      <c r="C4909" t="s">
        <v>81</v>
      </c>
      <c r="D4909" t="s">
        <v>120</v>
      </c>
      <c r="E4909" t="s">
        <v>154</v>
      </c>
      <c r="F4909" t="s">
        <v>1572</v>
      </c>
      <c r="G4909" t="s">
        <v>156</v>
      </c>
      <c r="H4909" t="s">
        <v>157</v>
      </c>
      <c r="I4909" t="s">
        <v>179</v>
      </c>
      <c r="J4909" t="s">
        <v>136</v>
      </c>
      <c r="K4909" t="s">
        <v>137</v>
      </c>
      <c r="L4909" t="s">
        <v>14116</v>
      </c>
      <c r="M4909" t="s">
        <v>14117</v>
      </c>
      <c r="N4909">
        <v>1.1111111E-2</v>
      </c>
      <c r="O4909">
        <v>1</v>
      </c>
      <c r="P4909">
        <v>1112</v>
      </c>
      <c r="Q4909">
        <v>72</v>
      </c>
      <c r="R4909">
        <v>45</v>
      </c>
      <c r="S4909">
        <v>15</v>
      </c>
      <c r="T4909">
        <v>49</v>
      </c>
      <c r="U4909">
        <v>2</v>
      </c>
      <c r="V4909">
        <v>0</v>
      </c>
      <c r="W4909">
        <v>2.9738941740000005E-3</v>
      </c>
      <c r="X4909">
        <v>2.0710983562719991</v>
      </c>
      <c r="Y4909">
        <v>1.4108720400111117</v>
      </c>
      <c r="Z4909">
        <v>0.22645869685833336</v>
      </c>
      <c r="AA4909">
        <v>0.54413774830000006</v>
      </c>
      <c r="AB4909">
        <v>0.17107023967044449</v>
      </c>
      <c r="AC4909">
        <v>0.76759440444000016</v>
      </c>
      <c r="AD4909">
        <v>0</v>
      </c>
      <c r="AE4909">
        <v>5.1942053797258891</v>
      </c>
    </row>
    <row r="4910" spans="1:31" x14ac:dyDescent="0.25">
      <c r="A4910">
        <v>1834301</v>
      </c>
      <c r="B4910">
        <v>1</v>
      </c>
      <c r="C4910" t="s">
        <v>80</v>
      </c>
      <c r="D4910" t="s">
        <v>83</v>
      </c>
      <c r="E4910" t="s">
        <v>164</v>
      </c>
      <c r="F4910" t="s">
        <v>14118</v>
      </c>
      <c r="G4910" t="s">
        <v>156</v>
      </c>
      <c r="H4910" t="s">
        <v>157</v>
      </c>
      <c r="I4910" t="s">
        <v>135</v>
      </c>
      <c r="J4910" t="s">
        <v>136</v>
      </c>
      <c r="K4910" t="s">
        <v>137</v>
      </c>
      <c r="L4910" t="s">
        <v>14119</v>
      </c>
      <c r="M4910" t="s">
        <v>14120</v>
      </c>
      <c r="N4910">
        <v>0.9325</v>
      </c>
      <c r="O4910">
        <v>1</v>
      </c>
      <c r="P4910">
        <v>509</v>
      </c>
      <c r="Q4910">
        <v>3</v>
      </c>
      <c r="R4910">
        <v>21</v>
      </c>
      <c r="S4910">
        <v>1</v>
      </c>
      <c r="T4910">
        <v>46</v>
      </c>
      <c r="U4910">
        <v>0</v>
      </c>
      <c r="V4910">
        <v>0</v>
      </c>
      <c r="W4910">
        <v>0.26102780373279999</v>
      </c>
      <c r="X4910">
        <v>92.882401758102944</v>
      </c>
      <c r="Y4910">
        <v>0.70710176214600018</v>
      </c>
      <c r="Z4910">
        <v>14.007656958822682</v>
      </c>
      <c r="AA4910">
        <v>4.1894429749379176</v>
      </c>
      <c r="AB4910">
        <v>24.265968342490819</v>
      </c>
      <c r="AC4910">
        <v>0</v>
      </c>
      <c r="AD4910">
        <v>0</v>
      </c>
      <c r="AE4910">
        <v>136.31359960023315</v>
      </c>
    </row>
    <row r="4911" spans="1:31" x14ac:dyDescent="0.25">
      <c r="A4911">
        <v>1834404</v>
      </c>
      <c r="B4911">
        <v>1</v>
      </c>
      <c r="C4911" t="s">
        <v>81</v>
      </c>
      <c r="D4911" t="s">
        <v>113</v>
      </c>
      <c r="E4911" t="s">
        <v>268</v>
      </c>
      <c r="F4911" t="s">
        <v>14121</v>
      </c>
      <c r="G4911" t="s">
        <v>225</v>
      </c>
      <c r="H4911" t="s">
        <v>157</v>
      </c>
      <c r="I4911" t="s">
        <v>135</v>
      </c>
      <c r="J4911" t="s">
        <v>136</v>
      </c>
      <c r="K4911" t="s">
        <v>151</v>
      </c>
      <c r="L4911" t="s">
        <v>14122</v>
      </c>
      <c r="M4911" t="s">
        <v>14123</v>
      </c>
      <c r="N4911">
        <v>1.6985683330000001</v>
      </c>
      <c r="O4911">
        <v>0</v>
      </c>
      <c r="P4911">
        <v>11695</v>
      </c>
      <c r="Q4911">
        <v>2</v>
      </c>
      <c r="R4911">
        <v>53</v>
      </c>
      <c r="S4911">
        <v>7</v>
      </c>
      <c r="T4911">
        <v>1944</v>
      </c>
      <c r="U4911">
        <v>1</v>
      </c>
      <c r="V4911">
        <v>5</v>
      </c>
      <c r="W4911">
        <v>0</v>
      </c>
      <c r="X4911">
        <v>3534.525380323872</v>
      </c>
      <c r="Y4911">
        <v>16.356347560535418</v>
      </c>
      <c r="Z4911">
        <v>49.238142171357964</v>
      </c>
      <c r="AA4911">
        <v>2064.6164582920237</v>
      </c>
      <c r="AB4911">
        <v>2521.6044485344632</v>
      </c>
      <c r="AC4911">
        <v>1360.6404162822391</v>
      </c>
      <c r="AD4911">
        <v>349.45452328477586</v>
      </c>
      <c r="AE4911">
        <v>9896.4357164492667</v>
      </c>
    </row>
    <row r="4912" spans="1:31" x14ac:dyDescent="0.25">
      <c r="A4912">
        <v>1834636</v>
      </c>
      <c r="B4912">
        <v>1</v>
      </c>
      <c r="C4912" t="s">
        <v>81</v>
      </c>
      <c r="D4912" t="s">
        <v>120</v>
      </c>
      <c r="E4912" t="s">
        <v>140</v>
      </c>
      <c r="F4912" t="s">
        <v>14124</v>
      </c>
      <c r="G4912" t="s">
        <v>142</v>
      </c>
      <c r="H4912" t="s">
        <v>134</v>
      </c>
      <c r="I4912" t="s">
        <v>135</v>
      </c>
      <c r="J4912" t="s">
        <v>136</v>
      </c>
      <c r="K4912" t="s">
        <v>137</v>
      </c>
      <c r="L4912" t="s">
        <v>14125</v>
      </c>
      <c r="M4912" t="s">
        <v>14126</v>
      </c>
      <c r="N4912">
        <v>1.4808333330000001</v>
      </c>
      <c r="O4912">
        <v>0</v>
      </c>
      <c r="P4912">
        <v>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0.26696376502687502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0.26696376502687502</v>
      </c>
    </row>
    <row r="4913" spans="1:31" x14ac:dyDescent="0.25">
      <c r="A4913">
        <v>1834536</v>
      </c>
      <c r="B4913">
        <v>1</v>
      </c>
      <c r="C4913" t="s">
        <v>81</v>
      </c>
      <c r="D4913" t="s">
        <v>118</v>
      </c>
      <c r="E4913" t="s">
        <v>154</v>
      </c>
      <c r="F4913" t="s">
        <v>7936</v>
      </c>
      <c r="G4913" t="s">
        <v>175</v>
      </c>
      <c r="H4913" t="s">
        <v>157</v>
      </c>
      <c r="I4913" t="s">
        <v>135</v>
      </c>
      <c r="J4913" t="s">
        <v>136</v>
      </c>
      <c r="K4913" t="s">
        <v>137</v>
      </c>
      <c r="L4913" t="s">
        <v>14127</v>
      </c>
      <c r="M4913" t="s">
        <v>14128</v>
      </c>
      <c r="N4913">
        <v>1.1205555549999999</v>
      </c>
      <c r="O4913">
        <v>0</v>
      </c>
      <c r="P4913">
        <v>0</v>
      </c>
      <c r="Q4913">
        <v>9</v>
      </c>
      <c r="R4913">
        <v>0</v>
      </c>
      <c r="S4913">
        <v>7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35.757078490786526</v>
      </c>
      <c r="Z4913">
        <v>0</v>
      </c>
      <c r="AA4913">
        <v>16.742857316961167</v>
      </c>
      <c r="AB4913">
        <v>0</v>
      </c>
      <c r="AC4913">
        <v>0</v>
      </c>
      <c r="AD4913">
        <v>0</v>
      </c>
      <c r="AE4913">
        <v>52.49993580774769</v>
      </c>
    </row>
    <row r="4914" spans="1:31" x14ac:dyDescent="0.25">
      <c r="A4914">
        <v>1834430</v>
      </c>
      <c r="B4914">
        <v>1</v>
      </c>
      <c r="C4914" t="s">
        <v>80</v>
      </c>
      <c r="D4914" t="s">
        <v>96</v>
      </c>
      <c r="E4914" t="s">
        <v>223</v>
      </c>
      <c r="F4914" t="s">
        <v>14129</v>
      </c>
      <c r="G4914" t="s">
        <v>1055</v>
      </c>
      <c r="H4914" t="s">
        <v>134</v>
      </c>
      <c r="I4914" t="s">
        <v>135</v>
      </c>
      <c r="J4914" t="s">
        <v>136</v>
      </c>
      <c r="K4914" t="s">
        <v>137</v>
      </c>
      <c r="L4914" t="s">
        <v>14130</v>
      </c>
      <c r="M4914" t="s">
        <v>14131</v>
      </c>
      <c r="N4914">
        <v>9.2822222219999997</v>
      </c>
      <c r="O4914">
        <v>0</v>
      </c>
      <c r="P4914">
        <v>1</v>
      </c>
      <c r="Q4914">
        <v>0</v>
      </c>
      <c r="R4914">
        <v>0</v>
      </c>
      <c r="S4914">
        <v>0</v>
      </c>
      <c r="T4914">
        <v>2</v>
      </c>
      <c r="U4914">
        <v>0</v>
      </c>
      <c r="V4914">
        <v>0</v>
      </c>
      <c r="W4914">
        <v>0</v>
      </c>
      <c r="X4914">
        <v>6.2870314405326759</v>
      </c>
      <c r="Y4914">
        <v>0</v>
      </c>
      <c r="Z4914">
        <v>0</v>
      </c>
      <c r="AA4914">
        <v>0</v>
      </c>
      <c r="AB4914">
        <v>14.499787016954491</v>
      </c>
      <c r="AC4914">
        <v>0</v>
      </c>
      <c r="AD4914">
        <v>0</v>
      </c>
      <c r="AE4914">
        <v>20.786818457487165</v>
      </c>
    </row>
    <row r="4915" spans="1:31" x14ac:dyDescent="0.25">
      <c r="A4915">
        <v>1834324</v>
      </c>
      <c r="B4915">
        <v>1</v>
      </c>
      <c r="C4915" t="s">
        <v>80</v>
      </c>
      <c r="D4915" t="s">
        <v>90</v>
      </c>
      <c r="E4915" t="s">
        <v>140</v>
      </c>
      <c r="F4915" t="s">
        <v>14132</v>
      </c>
      <c r="G4915" t="s">
        <v>142</v>
      </c>
      <c r="H4915" t="s">
        <v>134</v>
      </c>
      <c r="I4915" t="s">
        <v>135</v>
      </c>
      <c r="J4915" t="s">
        <v>136</v>
      </c>
      <c r="K4915" t="s">
        <v>137</v>
      </c>
      <c r="L4915" t="s">
        <v>14133</v>
      </c>
      <c r="M4915" t="s">
        <v>14134</v>
      </c>
      <c r="N4915">
        <v>1.5477777770000001</v>
      </c>
      <c r="O4915">
        <v>0</v>
      </c>
      <c r="P4915">
        <v>1</v>
      </c>
      <c r="Q4915">
        <v>0</v>
      </c>
      <c r="R4915">
        <v>0</v>
      </c>
      <c r="S4915">
        <v>0</v>
      </c>
      <c r="T4915">
        <v>1</v>
      </c>
      <c r="U4915">
        <v>0</v>
      </c>
      <c r="V4915">
        <v>0</v>
      </c>
      <c r="W4915">
        <v>0</v>
      </c>
      <c r="X4915">
        <v>0.28499665040080002</v>
      </c>
      <c r="Y4915">
        <v>0</v>
      </c>
      <c r="Z4915">
        <v>0</v>
      </c>
      <c r="AA4915">
        <v>0</v>
      </c>
      <c r="AB4915">
        <v>3.4645025293200002E-2</v>
      </c>
      <c r="AC4915">
        <v>0</v>
      </c>
      <c r="AD4915">
        <v>0</v>
      </c>
      <c r="AE4915">
        <v>0.31964167569400004</v>
      </c>
    </row>
    <row r="4916" spans="1:31" x14ac:dyDescent="0.25">
      <c r="A4916">
        <v>1834716</v>
      </c>
      <c r="B4916">
        <v>1</v>
      </c>
      <c r="C4916" t="s">
        <v>80</v>
      </c>
      <c r="D4916" t="s">
        <v>96</v>
      </c>
      <c r="E4916" t="s">
        <v>140</v>
      </c>
      <c r="F4916" t="s">
        <v>14135</v>
      </c>
      <c r="G4916" t="s">
        <v>213</v>
      </c>
      <c r="H4916" t="s">
        <v>134</v>
      </c>
      <c r="I4916" t="s">
        <v>135</v>
      </c>
      <c r="J4916" t="s">
        <v>136</v>
      </c>
      <c r="K4916" t="s">
        <v>137</v>
      </c>
      <c r="L4916" t="s">
        <v>14136</v>
      </c>
      <c r="M4916" t="s">
        <v>14137</v>
      </c>
      <c r="N4916">
        <v>5.454722222</v>
      </c>
      <c r="O4916">
        <v>0</v>
      </c>
      <c r="P4916">
        <v>1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5.9981951808483328E-2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5.9981951808483328E-2</v>
      </c>
    </row>
    <row r="4917" spans="1:31" x14ac:dyDescent="0.25">
      <c r="A4917">
        <v>1834473</v>
      </c>
      <c r="B4917">
        <v>1</v>
      </c>
      <c r="C4917" t="s">
        <v>81</v>
      </c>
      <c r="D4917" t="s">
        <v>120</v>
      </c>
      <c r="E4917" t="s">
        <v>252</v>
      </c>
      <c r="F4917" t="s">
        <v>14138</v>
      </c>
      <c r="G4917" t="s">
        <v>279</v>
      </c>
      <c r="H4917" t="s">
        <v>134</v>
      </c>
      <c r="I4917" t="s">
        <v>135</v>
      </c>
      <c r="J4917" t="s">
        <v>136</v>
      </c>
      <c r="K4917" t="s">
        <v>137</v>
      </c>
      <c r="L4917" t="s">
        <v>14139</v>
      </c>
      <c r="M4917" t="s">
        <v>14140</v>
      </c>
      <c r="N4917">
        <v>2.1575000000000002</v>
      </c>
      <c r="O4917">
        <v>0</v>
      </c>
      <c r="P4917">
        <v>197</v>
      </c>
      <c r="Q4917">
        <v>0</v>
      </c>
      <c r="R4917">
        <v>4</v>
      </c>
      <c r="S4917">
        <v>0</v>
      </c>
      <c r="T4917">
        <v>10</v>
      </c>
      <c r="U4917">
        <v>0</v>
      </c>
      <c r="V4917">
        <v>0</v>
      </c>
      <c r="W4917">
        <v>0</v>
      </c>
      <c r="X4917">
        <v>84.888298446663583</v>
      </c>
      <c r="Y4917">
        <v>0</v>
      </c>
      <c r="Z4917">
        <v>2.5935044426081499</v>
      </c>
      <c r="AA4917">
        <v>0</v>
      </c>
      <c r="AB4917">
        <v>15.958303445151669</v>
      </c>
      <c r="AC4917">
        <v>0</v>
      </c>
      <c r="AD4917">
        <v>0</v>
      </c>
      <c r="AE4917">
        <v>103.4401063344234</v>
      </c>
    </row>
    <row r="4918" spans="1:31" x14ac:dyDescent="0.25">
      <c r="A4918">
        <v>1834822</v>
      </c>
      <c r="B4918">
        <v>1</v>
      </c>
      <c r="C4918" t="s">
        <v>80</v>
      </c>
      <c r="D4918" t="s">
        <v>100</v>
      </c>
      <c r="E4918" t="s">
        <v>140</v>
      </c>
      <c r="F4918" t="s">
        <v>14141</v>
      </c>
      <c r="G4918" t="s">
        <v>142</v>
      </c>
      <c r="H4918" t="s">
        <v>134</v>
      </c>
      <c r="I4918" t="s">
        <v>135</v>
      </c>
      <c r="J4918" t="s">
        <v>136</v>
      </c>
      <c r="K4918" t="s">
        <v>137</v>
      </c>
      <c r="L4918" t="s">
        <v>14142</v>
      </c>
      <c r="M4918" t="s">
        <v>14143</v>
      </c>
      <c r="N4918">
        <v>1.920833333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0.32228989910547501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0.32228989910547501</v>
      </c>
    </row>
    <row r="4919" spans="1:31" x14ac:dyDescent="0.25">
      <c r="A4919">
        <v>1834722</v>
      </c>
      <c r="B4919">
        <v>1</v>
      </c>
      <c r="C4919" t="s">
        <v>80</v>
      </c>
      <c r="D4919" t="s">
        <v>109</v>
      </c>
      <c r="E4919" t="s">
        <v>252</v>
      </c>
      <c r="F4919" t="s">
        <v>14144</v>
      </c>
      <c r="G4919" t="s">
        <v>1486</v>
      </c>
      <c r="H4919" t="s">
        <v>134</v>
      </c>
      <c r="I4919" t="s">
        <v>135</v>
      </c>
      <c r="J4919" t="s">
        <v>136</v>
      </c>
      <c r="K4919" t="s">
        <v>137</v>
      </c>
      <c r="L4919" t="s">
        <v>14145</v>
      </c>
      <c r="M4919" t="s">
        <v>14146</v>
      </c>
      <c r="N4919">
        <v>2.1461111110000002</v>
      </c>
      <c r="O4919">
        <v>0</v>
      </c>
      <c r="P4919">
        <v>127</v>
      </c>
      <c r="Q4919">
        <v>0</v>
      </c>
      <c r="R4919">
        <v>9</v>
      </c>
      <c r="S4919">
        <v>0</v>
      </c>
      <c r="T4919">
        <v>18</v>
      </c>
      <c r="U4919">
        <v>0</v>
      </c>
      <c r="V4919">
        <v>0</v>
      </c>
      <c r="W4919">
        <v>0</v>
      </c>
      <c r="X4919">
        <v>39.101048278527607</v>
      </c>
      <c r="Y4919">
        <v>0</v>
      </c>
      <c r="Z4919">
        <v>10.658134128210582</v>
      </c>
      <c r="AA4919">
        <v>0</v>
      </c>
      <c r="AB4919">
        <v>8.0996125721218988</v>
      </c>
      <c r="AC4919">
        <v>0</v>
      </c>
      <c r="AD4919">
        <v>0</v>
      </c>
      <c r="AE4919">
        <v>57.858794978860089</v>
      </c>
    </row>
    <row r="4920" spans="1:31" x14ac:dyDescent="0.25">
      <c r="A4920">
        <v>1834530</v>
      </c>
      <c r="B4920">
        <v>1</v>
      </c>
      <c r="C4920" t="s">
        <v>80</v>
      </c>
      <c r="D4920" t="s">
        <v>87</v>
      </c>
      <c r="E4920" t="s">
        <v>131</v>
      </c>
      <c r="F4920" t="s">
        <v>2379</v>
      </c>
      <c r="G4920" t="s">
        <v>133</v>
      </c>
      <c r="H4920" t="s">
        <v>134</v>
      </c>
      <c r="I4920" t="s">
        <v>135</v>
      </c>
      <c r="J4920" t="s">
        <v>136</v>
      </c>
      <c r="K4920" t="s">
        <v>137</v>
      </c>
      <c r="L4920" t="s">
        <v>14147</v>
      </c>
      <c r="M4920" t="s">
        <v>14148</v>
      </c>
      <c r="N4920">
        <v>1.4355555550000001</v>
      </c>
      <c r="O4920">
        <v>0</v>
      </c>
      <c r="P4920">
        <v>4</v>
      </c>
      <c r="Q4920">
        <v>0</v>
      </c>
      <c r="R4920">
        <v>0</v>
      </c>
      <c r="S4920">
        <v>0</v>
      </c>
      <c r="T4920">
        <v>2</v>
      </c>
      <c r="U4920">
        <v>0</v>
      </c>
      <c r="V4920">
        <v>0</v>
      </c>
      <c r="W4920">
        <v>0</v>
      </c>
      <c r="X4920">
        <v>7.3901331913466664E-2</v>
      </c>
      <c r="Y4920">
        <v>0</v>
      </c>
      <c r="Z4920">
        <v>0</v>
      </c>
      <c r="AA4920">
        <v>0</v>
      </c>
      <c r="AB4920">
        <v>2.3857396047360391</v>
      </c>
      <c r="AC4920">
        <v>0</v>
      </c>
      <c r="AD4920">
        <v>0</v>
      </c>
      <c r="AE4920">
        <v>2.4596409366495058</v>
      </c>
    </row>
    <row r="4921" spans="1:31" x14ac:dyDescent="0.25">
      <c r="A4921">
        <v>1834344</v>
      </c>
      <c r="B4921">
        <v>1</v>
      </c>
      <c r="C4921" t="s">
        <v>81</v>
      </c>
      <c r="D4921" t="s">
        <v>128</v>
      </c>
      <c r="E4921" t="s">
        <v>154</v>
      </c>
      <c r="F4921" t="s">
        <v>7767</v>
      </c>
      <c r="G4921" t="s">
        <v>225</v>
      </c>
      <c r="H4921" t="s">
        <v>157</v>
      </c>
      <c r="I4921" t="s">
        <v>135</v>
      </c>
      <c r="J4921" t="s">
        <v>136</v>
      </c>
      <c r="K4921" t="s">
        <v>151</v>
      </c>
      <c r="L4921" t="s">
        <v>14149</v>
      </c>
      <c r="M4921" t="s">
        <v>14150</v>
      </c>
      <c r="N4921">
        <v>0.72388888799999995</v>
      </c>
      <c r="O4921">
        <v>0</v>
      </c>
      <c r="P4921">
        <v>1473</v>
      </c>
      <c r="Q4921">
        <v>0</v>
      </c>
      <c r="R4921">
        <v>0</v>
      </c>
      <c r="S4921">
        <v>1</v>
      </c>
      <c r="T4921">
        <v>48</v>
      </c>
      <c r="U4921">
        <v>0</v>
      </c>
      <c r="V4921">
        <v>0</v>
      </c>
      <c r="W4921">
        <v>0</v>
      </c>
      <c r="X4921">
        <v>198.86353913627147</v>
      </c>
      <c r="Y4921">
        <v>0</v>
      </c>
      <c r="Z4921">
        <v>0</v>
      </c>
      <c r="AA4921">
        <v>12.436232542200003</v>
      </c>
      <c r="AB4921">
        <v>57.071906404073069</v>
      </c>
      <c r="AC4921">
        <v>0</v>
      </c>
      <c r="AD4921">
        <v>0</v>
      </c>
      <c r="AE4921">
        <v>268.37167808254452</v>
      </c>
    </row>
    <row r="4922" spans="1:31" x14ac:dyDescent="0.25">
      <c r="A4922">
        <v>1834390</v>
      </c>
      <c r="B4922">
        <v>1</v>
      </c>
      <c r="C4922" t="s">
        <v>80</v>
      </c>
      <c r="D4922" t="s">
        <v>95</v>
      </c>
      <c r="E4922" t="s">
        <v>131</v>
      </c>
      <c r="F4922" t="s">
        <v>14151</v>
      </c>
      <c r="G4922" t="s">
        <v>217</v>
      </c>
      <c r="H4922" t="s">
        <v>134</v>
      </c>
      <c r="I4922" t="s">
        <v>135</v>
      </c>
      <c r="J4922" t="s">
        <v>136</v>
      </c>
      <c r="K4922" t="s">
        <v>137</v>
      </c>
      <c r="L4922" t="s">
        <v>14152</v>
      </c>
      <c r="M4922" t="s">
        <v>14153</v>
      </c>
      <c r="N4922">
        <v>0.40472222200000002</v>
      </c>
      <c r="O4922">
        <v>0</v>
      </c>
      <c r="P4922">
        <v>25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1.6009887660689999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1.6009887660689999</v>
      </c>
    </row>
    <row r="4923" spans="1:31" x14ac:dyDescent="0.25">
      <c r="A4923">
        <v>1834407</v>
      </c>
      <c r="B4923">
        <v>1</v>
      </c>
      <c r="C4923" t="s">
        <v>80</v>
      </c>
      <c r="D4923" t="s">
        <v>92</v>
      </c>
      <c r="E4923" t="s">
        <v>223</v>
      </c>
      <c r="F4923" t="s">
        <v>14154</v>
      </c>
      <c r="G4923" t="s">
        <v>189</v>
      </c>
      <c r="H4923" t="s">
        <v>134</v>
      </c>
      <c r="I4923" t="s">
        <v>135</v>
      </c>
      <c r="J4923" t="s">
        <v>136</v>
      </c>
      <c r="K4923" t="s">
        <v>137</v>
      </c>
      <c r="L4923" t="s">
        <v>14155</v>
      </c>
      <c r="M4923" t="s">
        <v>14156</v>
      </c>
      <c r="N4923">
        <v>4.7847222220000001</v>
      </c>
      <c r="O4923">
        <v>0</v>
      </c>
      <c r="P4923">
        <v>44</v>
      </c>
      <c r="Q4923">
        <v>0</v>
      </c>
      <c r="R4923">
        <v>0</v>
      </c>
      <c r="S4923">
        <v>0</v>
      </c>
      <c r="T4923">
        <v>1</v>
      </c>
      <c r="U4923">
        <v>0</v>
      </c>
      <c r="V4923">
        <v>0</v>
      </c>
      <c r="W4923">
        <v>0</v>
      </c>
      <c r="X4923">
        <v>106.84036067861884</v>
      </c>
      <c r="Y4923">
        <v>0</v>
      </c>
      <c r="Z4923">
        <v>0</v>
      </c>
      <c r="AA4923">
        <v>0</v>
      </c>
      <c r="AB4923">
        <v>7.784662114213333</v>
      </c>
      <c r="AC4923">
        <v>0</v>
      </c>
      <c r="AD4923">
        <v>0</v>
      </c>
      <c r="AE4923">
        <v>114.62502279283217</v>
      </c>
    </row>
    <row r="4924" spans="1:31" x14ac:dyDescent="0.25">
      <c r="A4924">
        <v>1834739</v>
      </c>
      <c r="B4924">
        <v>1</v>
      </c>
      <c r="C4924" t="s">
        <v>81</v>
      </c>
      <c r="D4924" t="s">
        <v>123</v>
      </c>
      <c r="E4924" t="s">
        <v>140</v>
      </c>
      <c r="F4924" t="s">
        <v>14157</v>
      </c>
      <c r="G4924" t="s">
        <v>142</v>
      </c>
      <c r="H4924" t="s">
        <v>134</v>
      </c>
      <c r="I4924" t="s">
        <v>135</v>
      </c>
      <c r="J4924" t="s">
        <v>136</v>
      </c>
      <c r="K4924" t="s">
        <v>137</v>
      </c>
      <c r="L4924" t="s">
        <v>14048</v>
      </c>
      <c r="M4924" t="s">
        <v>14158</v>
      </c>
      <c r="N4924">
        <v>1.476388888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0.15389363691899999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0.15389363691899999</v>
      </c>
    </row>
    <row r="4925" spans="1:31" x14ac:dyDescent="0.25">
      <c r="A4925">
        <v>1834261</v>
      </c>
      <c r="B4925">
        <v>1</v>
      </c>
      <c r="C4925" t="s">
        <v>80</v>
      </c>
      <c r="D4925" t="s">
        <v>100</v>
      </c>
      <c r="E4925" t="s">
        <v>131</v>
      </c>
      <c r="F4925" t="s">
        <v>14159</v>
      </c>
      <c r="G4925" t="s">
        <v>133</v>
      </c>
      <c r="H4925" t="s">
        <v>134</v>
      </c>
      <c r="I4925" t="s">
        <v>135</v>
      </c>
      <c r="J4925" t="s">
        <v>136</v>
      </c>
      <c r="K4925" t="s">
        <v>137</v>
      </c>
      <c r="L4925" t="s">
        <v>14160</v>
      </c>
      <c r="M4925" t="s">
        <v>14161</v>
      </c>
      <c r="N4925">
        <v>0.81277777699999998</v>
      </c>
      <c r="O4925">
        <v>0</v>
      </c>
      <c r="P4925">
        <v>2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0.67012254373770008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0.67012254373770008</v>
      </c>
    </row>
    <row r="4926" spans="1:31" x14ac:dyDescent="0.25">
      <c r="A4926">
        <v>1834699</v>
      </c>
      <c r="B4926">
        <v>1</v>
      </c>
      <c r="C4926" t="s">
        <v>80</v>
      </c>
      <c r="D4926" t="s">
        <v>85</v>
      </c>
      <c r="E4926" t="s">
        <v>140</v>
      </c>
      <c r="F4926" t="s">
        <v>14162</v>
      </c>
      <c r="G4926" t="s">
        <v>246</v>
      </c>
      <c r="H4926" t="s">
        <v>134</v>
      </c>
      <c r="I4926" t="s">
        <v>135</v>
      </c>
      <c r="J4926" t="s">
        <v>136</v>
      </c>
      <c r="K4926" t="s">
        <v>137</v>
      </c>
      <c r="L4926" t="s">
        <v>14163</v>
      </c>
      <c r="M4926" t="s">
        <v>14164</v>
      </c>
      <c r="N4926">
        <v>1.1886111109999999</v>
      </c>
      <c r="O4926">
        <v>0</v>
      </c>
      <c r="P4926">
        <v>5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1.6499532623926749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1.6499532623926749</v>
      </c>
    </row>
    <row r="4927" spans="1:31" x14ac:dyDescent="0.25">
      <c r="A4927">
        <v>1834307</v>
      </c>
      <c r="B4927">
        <v>1</v>
      </c>
      <c r="C4927" t="s">
        <v>81</v>
      </c>
      <c r="D4927" t="s">
        <v>113</v>
      </c>
      <c r="E4927" t="s">
        <v>154</v>
      </c>
      <c r="F4927" t="s">
        <v>14165</v>
      </c>
      <c r="G4927" t="s">
        <v>156</v>
      </c>
      <c r="H4927" t="s">
        <v>157</v>
      </c>
      <c r="I4927" t="s">
        <v>179</v>
      </c>
      <c r="J4927" t="s">
        <v>136</v>
      </c>
      <c r="K4927" t="s">
        <v>137</v>
      </c>
      <c r="L4927" t="s">
        <v>14166</v>
      </c>
      <c r="M4927" t="s">
        <v>14167</v>
      </c>
      <c r="N4927">
        <v>1.1111111E-2</v>
      </c>
      <c r="O4927">
        <v>0</v>
      </c>
      <c r="P4927">
        <v>1179</v>
      </c>
      <c r="Q4927">
        <v>14</v>
      </c>
      <c r="R4927">
        <v>314</v>
      </c>
      <c r="S4927">
        <v>4</v>
      </c>
      <c r="T4927">
        <v>62</v>
      </c>
      <c r="U4927">
        <v>0</v>
      </c>
      <c r="V4927">
        <v>0</v>
      </c>
      <c r="W4927">
        <v>0</v>
      </c>
      <c r="X4927">
        <v>2.0984319177380018</v>
      </c>
      <c r="Y4927">
        <v>0.35685716612000001</v>
      </c>
      <c r="Z4927">
        <v>4.1941452207147769</v>
      </c>
      <c r="AA4927">
        <v>0.32511099901466667</v>
      </c>
      <c r="AB4927">
        <v>0.31663794505044468</v>
      </c>
      <c r="AC4927">
        <v>0</v>
      </c>
      <c r="AD4927">
        <v>0</v>
      </c>
      <c r="AE4927">
        <v>7.2911832486378909</v>
      </c>
    </row>
    <row r="4928" spans="1:31" x14ac:dyDescent="0.25">
      <c r="A4928">
        <v>1834613</v>
      </c>
      <c r="B4928">
        <v>1</v>
      </c>
      <c r="C4928" t="s">
        <v>81</v>
      </c>
      <c r="D4928" t="s">
        <v>122</v>
      </c>
      <c r="E4928" t="s">
        <v>140</v>
      </c>
      <c r="F4928" t="s">
        <v>14168</v>
      </c>
      <c r="G4928" t="s">
        <v>142</v>
      </c>
      <c r="H4928" t="s">
        <v>134</v>
      </c>
      <c r="I4928" t="s">
        <v>135</v>
      </c>
      <c r="J4928" t="s">
        <v>136</v>
      </c>
      <c r="K4928" t="s">
        <v>137</v>
      </c>
      <c r="L4928" t="s">
        <v>14169</v>
      </c>
      <c r="M4928" t="s">
        <v>14170</v>
      </c>
      <c r="N4928">
        <v>0.578333333</v>
      </c>
      <c r="O4928">
        <v>0</v>
      </c>
      <c r="P4928">
        <v>3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0.23783494393755003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0.23783494393755003</v>
      </c>
    </row>
    <row r="4929" spans="1:31" x14ac:dyDescent="0.25">
      <c r="A4929">
        <v>1834470</v>
      </c>
      <c r="B4929">
        <v>1</v>
      </c>
      <c r="C4929" t="s">
        <v>80</v>
      </c>
      <c r="D4929" t="s">
        <v>83</v>
      </c>
      <c r="E4929" t="s">
        <v>131</v>
      </c>
      <c r="F4929" t="s">
        <v>12336</v>
      </c>
      <c r="G4929" t="s">
        <v>133</v>
      </c>
      <c r="H4929" t="s">
        <v>134</v>
      </c>
      <c r="I4929" t="s">
        <v>135</v>
      </c>
      <c r="J4929" t="s">
        <v>136</v>
      </c>
      <c r="K4929" t="s">
        <v>137</v>
      </c>
      <c r="L4929" t="s">
        <v>14171</v>
      </c>
      <c r="M4929" t="s">
        <v>14172</v>
      </c>
      <c r="N4929">
        <v>1.234722222</v>
      </c>
      <c r="O4929">
        <v>0</v>
      </c>
      <c r="P4929">
        <v>50</v>
      </c>
      <c r="Q4929">
        <v>0</v>
      </c>
      <c r="R4929">
        <v>0</v>
      </c>
      <c r="S4929">
        <v>0</v>
      </c>
      <c r="T4929">
        <v>13</v>
      </c>
      <c r="U4929">
        <v>0</v>
      </c>
      <c r="V4929">
        <v>0</v>
      </c>
      <c r="W4929">
        <v>0</v>
      </c>
      <c r="X4929">
        <v>36.306648695440828</v>
      </c>
      <c r="Y4929">
        <v>0</v>
      </c>
      <c r="Z4929">
        <v>0</v>
      </c>
      <c r="AA4929">
        <v>0</v>
      </c>
      <c r="AB4929">
        <v>15.481165898123143</v>
      </c>
      <c r="AC4929">
        <v>0</v>
      </c>
      <c r="AD4929">
        <v>0</v>
      </c>
      <c r="AE4929">
        <v>51.787814593563972</v>
      </c>
    </row>
    <row r="4930" spans="1:31" x14ac:dyDescent="0.25">
      <c r="A4930">
        <v>1834782</v>
      </c>
      <c r="B4930">
        <v>1</v>
      </c>
      <c r="C4930" t="s">
        <v>81</v>
      </c>
      <c r="D4930" t="s">
        <v>123</v>
      </c>
      <c r="E4930" t="s">
        <v>131</v>
      </c>
      <c r="F4930" t="s">
        <v>13832</v>
      </c>
      <c r="G4930" t="s">
        <v>189</v>
      </c>
      <c r="H4930" t="s">
        <v>134</v>
      </c>
      <c r="I4930" t="s">
        <v>135</v>
      </c>
      <c r="J4930" t="s">
        <v>136</v>
      </c>
      <c r="K4930" t="s">
        <v>137</v>
      </c>
      <c r="L4930" t="s">
        <v>14173</v>
      </c>
      <c r="M4930" t="s">
        <v>14174</v>
      </c>
      <c r="N4930">
        <v>2.307222222</v>
      </c>
      <c r="O4930">
        <v>0</v>
      </c>
      <c r="P4930">
        <v>27</v>
      </c>
      <c r="Q4930">
        <v>0</v>
      </c>
      <c r="R4930">
        <v>0</v>
      </c>
      <c r="S4930">
        <v>0</v>
      </c>
      <c r="T4930">
        <v>2</v>
      </c>
      <c r="U4930">
        <v>0</v>
      </c>
      <c r="V4930">
        <v>0</v>
      </c>
      <c r="W4930">
        <v>0</v>
      </c>
      <c r="X4930">
        <v>13.240507048717669</v>
      </c>
      <c r="Y4930">
        <v>0</v>
      </c>
      <c r="Z4930">
        <v>0</v>
      </c>
      <c r="AA4930">
        <v>0</v>
      </c>
      <c r="AB4930">
        <v>2.560493348428889</v>
      </c>
      <c r="AC4930">
        <v>0</v>
      </c>
      <c r="AD4930">
        <v>0</v>
      </c>
      <c r="AE4930">
        <v>15.801000397146558</v>
      </c>
    </row>
    <row r="4931" spans="1:31" x14ac:dyDescent="0.25">
      <c r="A4931">
        <v>1834490</v>
      </c>
      <c r="B4931">
        <v>1</v>
      </c>
      <c r="C4931" t="s">
        <v>80</v>
      </c>
      <c r="D4931" t="s">
        <v>97</v>
      </c>
      <c r="E4931" t="s">
        <v>140</v>
      </c>
      <c r="F4931" t="s">
        <v>14175</v>
      </c>
      <c r="G4931" t="s">
        <v>142</v>
      </c>
      <c r="H4931" t="s">
        <v>134</v>
      </c>
      <c r="I4931" t="s">
        <v>135</v>
      </c>
      <c r="J4931" t="s">
        <v>136</v>
      </c>
      <c r="K4931" t="s">
        <v>137</v>
      </c>
      <c r="L4931" t="s">
        <v>14176</v>
      </c>
      <c r="M4931" t="s">
        <v>14177</v>
      </c>
      <c r="N4931">
        <v>2.7005555550000002</v>
      </c>
      <c r="O4931">
        <v>0</v>
      </c>
      <c r="P4931">
        <v>1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0.15274386688440003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0.15274386688440003</v>
      </c>
    </row>
    <row r="4932" spans="1:31" x14ac:dyDescent="0.25">
      <c r="A4932">
        <v>1834513</v>
      </c>
      <c r="B4932">
        <v>1</v>
      </c>
      <c r="C4932" t="s">
        <v>80</v>
      </c>
      <c r="D4932" t="s">
        <v>99</v>
      </c>
      <c r="E4932" t="s">
        <v>140</v>
      </c>
      <c r="F4932" t="s">
        <v>14178</v>
      </c>
      <c r="G4932" t="s">
        <v>142</v>
      </c>
      <c r="H4932" t="s">
        <v>134</v>
      </c>
      <c r="I4932" t="s">
        <v>135</v>
      </c>
      <c r="J4932" t="s">
        <v>136</v>
      </c>
      <c r="K4932" t="s">
        <v>137</v>
      </c>
      <c r="L4932" t="s">
        <v>14179</v>
      </c>
      <c r="M4932" t="s">
        <v>14180</v>
      </c>
      <c r="N4932">
        <v>5.4197222219999999</v>
      </c>
      <c r="O4932">
        <v>0</v>
      </c>
      <c r="P4932">
        <v>1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0.31274698279987501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0.31274698279987501</v>
      </c>
    </row>
    <row r="4933" spans="1:31" x14ac:dyDescent="0.25">
      <c r="A4933">
        <v>1834762</v>
      </c>
      <c r="B4933">
        <v>1</v>
      </c>
      <c r="C4933" t="s">
        <v>80</v>
      </c>
      <c r="D4933" t="s">
        <v>94</v>
      </c>
      <c r="E4933" t="s">
        <v>140</v>
      </c>
      <c r="F4933" t="s">
        <v>8423</v>
      </c>
      <c r="G4933" t="s">
        <v>142</v>
      </c>
      <c r="H4933" t="s">
        <v>134</v>
      </c>
      <c r="I4933" t="s">
        <v>135</v>
      </c>
      <c r="J4933" t="s">
        <v>136</v>
      </c>
      <c r="K4933" t="s">
        <v>137</v>
      </c>
      <c r="L4933" t="s">
        <v>14181</v>
      </c>
      <c r="M4933" t="s">
        <v>14182</v>
      </c>
      <c r="N4933">
        <v>1.4188888879999999</v>
      </c>
      <c r="O4933">
        <v>0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0.2038192512873</v>
      </c>
      <c r="AA4933">
        <v>0</v>
      </c>
      <c r="AB4933">
        <v>0</v>
      </c>
      <c r="AC4933">
        <v>0</v>
      </c>
      <c r="AD4933">
        <v>0</v>
      </c>
      <c r="AE4933">
        <v>0.2038192512873</v>
      </c>
    </row>
    <row r="4934" spans="1:31" x14ac:dyDescent="0.25">
      <c r="A4934">
        <v>1834570</v>
      </c>
      <c r="B4934">
        <v>1</v>
      </c>
      <c r="C4934" t="s">
        <v>80</v>
      </c>
      <c r="D4934" t="s">
        <v>83</v>
      </c>
      <c r="E4934" t="s">
        <v>131</v>
      </c>
      <c r="F4934" t="s">
        <v>14183</v>
      </c>
      <c r="G4934" t="s">
        <v>561</v>
      </c>
      <c r="H4934" t="s">
        <v>134</v>
      </c>
      <c r="I4934" t="s">
        <v>135</v>
      </c>
      <c r="J4934" t="s">
        <v>136</v>
      </c>
      <c r="K4934" t="s">
        <v>137</v>
      </c>
      <c r="L4934" t="s">
        <v>14184</v>
      </c>
      <c r="M4934" t="s">
        <v>14185</v>
      </c>
      <c r="N4934">
        <v>0.66472222199999997</v>
      </c>
      <c r="O4934">
        <v>0</v>
      </c>
      <c r="P4934">
        <v>33</v>
      </c>
      <c r="Q4934">
        <v>0</v>
      </c>
      <c r="R4934">
        <v>0</v>
      </c>
      <c r="S4934">
        <v>0</v>
      </c>
      <c r="T4934">
        <v>4</v>
      </c>
      <c r="U4934">
        <v>0</v>
      </c>
      <c r="V4934">
        <v>0</v>
      </c>
      <c r="W4934">
        <v>0</v>
      </c>
      <c r="X4934">
        <v>5.186829298558858</v>
      </c>
      <c r="Y4934">
        <v>0</v>
      </c>
      <c r="Z4934">
        <v>0</v>
      </c>
      <c r="AA4934">
        <v>0</v>
      </c>
      <c r="AB4934">
        <v>1.7699671252279998</v>
      </c>
      <c r="AC4934">
        <v>0</v>
      </c>
      <c r="AD4934">
        <v>0</v>
      </c>
      <c r="AE4934">
        <v>6.9567964237868578</v>
      </c>
    </row>
    <row r="4935" spans="1:31" x14ac:dyDescent="0.25">
      <c r="A4935">
        <v>1834284</v>
      </c>
      <c r="B4935">
        <v>1</v>
      </c>
      <c r="C4935" t="s">
        <v>80</v>
      </c>
      <c r="D4935" t="s">
        <v>105</v>
      </c>
      <c r="E4935" t="s">
        <v>202</v>
      </c>
      <c r="F4935" t="s">
        <v>1973</v>
      </c>
      <c r="G4935" t="s">
        <v>156</v>
      </c>
      <c r="H4935" t="s">
        <v>157</v>
      </c>
      <c r="I4935" t="s">
        <v>135</v>
      </c>
      <c r="J4935" t="s">
        <v>136</v>
      </c>
      <c r="K4935" t="s">
        <v>137</v>
      </c>
      <c r="L4935" t="s">
        <v>14186</v>
      </c>
      <c r="M4935" t="s">
        <v>14187</v>
      </c>
      <c r="N4935">
        <v>0.398888888</v>
      </c>
      <c r="O4935">
        <v>0</v>
      </c>
      <c r="P4935">
        <v>1725</v>
      </c>
      <c r="Q4935">
        <v>0</v>
      </c>
      <c r="R4935">
        <v>7</v>
      </c>
      <c r="S4935">
        <v>8</v>
      </c>
      <c r="T4935">
        <v>85</v>
      </c>
      <c r="U4935">
        <v>6</v>
      </c>
      <c r="V4935">
        <v>4</v>
      </c>
      <c r="W4935">
        <v>0</v>
      </c>
      <c r="X4935">
        <v>107.81377574783761</v>
      </c>
      <c r="Y4935">
        <v>0</v>
      </c>
      <c r="Z4935">
        <v>0.53930869933293346</v>
      </c>
      <c r="AA4935">
        <v>20.17813976597844</v>
      </c>
      <c r="AB4935">
        <v>19.288724004418313</v>
      </c>
      <c r="AC4935">
        <v>93.391576964015997</v>
      </c>
      <c r="AD4935">
        <v>2.7104857283442669</v>
      </c>
      <c r="AE4935">
        <v>243.92201090992756</v>
      </c>
    </row>
    <row r="4936" spans="1:31" x14ac:dyDescent="0.25">
      <c r="A4936">
        <v>1834327</v>
      </c>
      <c r="B4936">
        <v>1</v>
      </c>
      <c r="C4936" t="s">
        <v>80</v>
      </c>
      <c r="D4936" t="s">
        <v>94</v>
      </c>
      <c r="E4936" t="s">
        <v>202</v>
      </c>
      <c r="F4936" t="s">
        <v>14188</v>
      </c>
      <c r="G4936" t="s">
        <v>156</v>
      </c>
      <c r="H4936" t="s">
        <v>157</v>
      </c>
      <c r="I4936" t="s">
        <v>135</v>
      </c>
      <c r="J4936" t="s">
        <v>136</v>
      </c>
      <c r="K4936" t="s">
        <v>137</v>
      </c>
      <c r="L4936" t="s">
        <v>14189</v>
      </c>
      <c r="M4936" t="s">
        <v>13814</v>
      </c>
      <c r="N4936">
        <v>0.240555555</v>
      </c>
      <c r="O4936">
        <v>0</v>
      </c>
      <c r="P4936">
        <v>7172</v>
      </c>
      <c r="Q4936">
        <v>0</v>
      </c>
      <c r="R4936">
        <v>0</v>
      </c>
      <c r="S4936">
        <v>0</v>
      </c>
      <c r="T4936">
        <v>530</v>
      </c>
      <c r="U4936">
        <v>0</v>
      </c>
      <c r="V4936">
        <v>0</v>
      </c>
      <c r="W4936">
        <v>0</v>
      </c>
      <c r="X4936">
        <v>312.86850845988545</v>
      </c>
      <c r="Y4936">
        <v>0</v>
      </c>
      <c r="Z4936">
        <v>0</v>
      </c>
      <c r="AA4936">
        <v>0</v>
      </c>
      <c r="AB4936">
        <v>85.913924947238328</v>
      </c>
      <c r="AC4936">
        <v>0</v>
      </c>
      <c r="AD4936">
        <v>0</v>
      </c>
      <c r="AE4936">
        <v>398.78243340712379</v>
      </c>
    </row>
    <row r="4937" spans="1:31" x14ac:dyDescent="0.25">
      <c r="A4937">
        <v>1834576</v>
      </c>
      <c r="B4937">
        <v>1</v>
      </c>
      <c r="C4937" t="s">
        <v>80</v>
      </c>
      <c r="D4937" t="s">
        <v>98</v>
      </c>
      <c r="E4937" t="s">
        <v>140</v>
      </c>
      <c r="F4937" t="s">
        <v>14190</v>
      </c>
      <c r="G4937" t="s">
        <v>142</v>
      </c>
      <c r="H4937" t="s">
        <v>134</v>
      </c>
      <c r="I4937" t="s">
        <v>135</v>
      </c>
      <c r="J4937" t="s">
        <v>136</v>
      </c>
      <c r="K4937" t="s">
        <v>137</v>
      </c>
      <c r="L4937" t="s">
        <v>14191</v>
      </c>
      <c r="M4937" t="s">
        <v>14192</v>
      </c>
      <c r="N4937">
        <v>7.8849999999999998</v>
      </c>
      <c r="O4937">
        <v>0</v>
      </c>
      <c r="P4937">
        <v>1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0.93690145880146669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0.93690145880146669</v>
      </c>
    </row>
    <row r="4938" spans="1:31" x14ac:dyDescent="0.25">
      <c r="A4938">
        <v>1834427</v>
      </c>
      <c r="B4938">
        <v>1</v>
      </c>
      <c r="C4938" t="s">
        <v>81</v>
      </c>
      <c r="D4938" t="s">
        <v>123</v>
      </c>
      <c r="E4938" t="s">
        <v>140</v>
      </c>
      <c r="F4938" t="s">
        <v>13730</v>
      </c>
      <c r="G4938" t="s">
        <v>246</v>
      </c>
      <c r="H4938" t="s">
        <v>134</v>
      </c>
      <c r="I4938" t="s">
        <v>135</v>
      </c>
      <c r="J4938" t="s">
        <v>136</v>
      </c>
      <c r="K4938" t="s">
        <v>137</v>
      </c>
      <c r="L4938" t="s">
        <v>14193</v>
      </c>
      <c r="M4938" t="s">
        <v>14194</v>
      </c>
      <c r="N4938">
        <v>2.949166666</v>
      </c>
      <c r="O4938">
        <v>0</v>
      </c>
      <c r="P4938">
        <v>1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0.68731523773430014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0.68731523773430014</v>
      </c>
    </row>
    <row r="4939" spans="1:31" x14ac:dyDescent="0.25">
      <c r="A4939">
        <v>1834293</v>
      </c>
      <c r="B4939">
        <v>1</v>
      </c>
      <c r="C4939" t="s">
        <v>81</v>
      </c>
      <c r="D4939" t="s">
        <v>127</v>
      </c>
      <c r="E4939" t="s">
        <v>154</v>
      </c>
      <c r="F4939" t="s">
        <v>9026</v>
      </c>
      <c r="G4939" t="s">
        <v>156</v>
      </c>
      <c r="H4939" t="s">
        <v>157</v>
      </c>
      <c r="I4939" t="s">
        <v>179</v>
      </c>
      <c r="J4939" t="s">
        <v>136</v>
      </c>
      <c r="K4939" t="s">
        <v>137</v>
      </c>
      <c r="L4939" t="s">
        <v>14195</v>
      </c>
      <c r="M4939" t="s">
        <v>14196</v>
      </c>
      <c r="N4939">
        <v>1.3888888E-2</v>
      </c>
      <c r="O4939">
        <v>0</v>
      </c>
      <c r="P4939">
        <v>1063</v>
      </c>
      <c r="Q4939">
        <v>127</v>
      </c>
      <c r="R4939">
        <v>77</v>
      </c>
      <c r="S4939">
        <v>7</v>
      </c>
      <c r="T4939">
        <v>102</v>
      </c>
      <c r="U4939">
        <v>2</v>
      </c>
      <c r="V4939">
        <v>0</v>
      </c>
      <c r="W4939">
        <v>0</v>
      </c>
      <c r="X4939">
        <v>2.178328833267781</v>
      </c>
      <c r="Y4939">
        <v>5.3552786698976389</v>
      </c>
      <c r="Z4939">
        <v>0.84366436741416651</v>
      </c>
      <c r="AA4939">
        <v>0.48441207576041667</v>
      </c>
      <c r="AB4939">
        <v>0.37032066910069444</v>
      </c>
      <c r="AC4939">
        <v>1.3788400762666666</v>
      </c>
      <c r="AD4939">
        <v>0</v>
      </c>
      <c r="AE4939">
        <v>10.610844691707365</v>
      </c>
    </row>
    <row r="4940" spans="1:31" x14ac:dyDescent="0.25">
      <c r="A4940">
        <v>1834602</v>
      </c>
      <c r="B4940">
        <v>1</v>
      </c>
      <c r="C4940" t="s">
        <v>80</v>
      </c>
      <c r="D4940" t="s">
        <v>96</v>
      </c>
      <c r="E4940" t="s">
        <v>140</v>
      </c>
      <c r="F4940" t="s">
        <v>14197</v>
      </c>
      <c r="G4940" t="s">
        <v>142</v>
      </c>
      <c r="H4940" t="s">
        <v>134</v>
      </c>
      <c r="I4940" t="s">
        <v>135</v>
      </c>
      <c r="J4940" t="s">
        <v>136</v>
      </c>
      <c r="K4940" t="s">
        <v>137</v>
      </c>
      <c r="L4940" t="s">
        <v>14198</v>
      </c>
      <c r="M4940" t="s">
        <v>14199</v>
      </c>
      <c r="N4940">
        <v>7.8683333329999998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0.16929133680230002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0.16929133680230002</v>
      </c>
    </row>
    <row r="4941" spans="1:31" x14ac:dyDescent="0.25">
      <c r="A4941">
        <v>1834579</v>
      </c>
      <c r="B4941">
        <v>1</v>
      </c>
      <c r="C4941" t="s">
        <v>81</v>
      </c>
      <c r="D4941" t="s">
        <v>121</v>
      </c>
      <c r="E4941" t="s">
        <v>202</v>
      </c>
      <c r="F4941" t="s">
        <v>14200</v>
      </c>
      <c r="G4941" t="s">
        <v>4567</v>
      </c>
      <c r="H4941" t="s">
        <v>157</v>
      </c>
      <c r="I4941" t="s">
        <v>135</v>
      </c>
      <c r="J4941" t="s">
        <v>136</v>
      </c>
      <c r="K4941" t="s">
        <v>137</v>
      </c>
      <c r="L4941" t="s">
        <v>14201</v>
      </c>
      <c r="M4941" t="s">
        <v>14202</v>
      </c>
      <c r="N4941">
        <v>0.446111111</v>
      </c>
      <c r="O4941">
        <v>0</v>
      </c>
      <c r="P4941">
        <v>7991</v>
      </c>
      <c r="Q4941">
        <v>9</v>
      </c>
      <c r="R4941">
        <v>593</v>
      </c>
      <c r="S4941">
        <v>31</v>
      </c>
      <c r="T4941">
        <v>790</v>
      </c>
      <c r="U4941">
        <v>0</v>
      </c>
      <c r="V4941">
        <v>0</v>
      </c>
      <c r="W4941">
        <v>0</v>
      </c>
      <c r="X4941">
        <v>507.26892085427596</v>
      </c>
      <c r="Y4941">
        <v>6.7843875186191509</v>
      </c>
      <c r="Z4941">
        <v>68.486738800338273</v>
      </c>
      <c r="AA4941">
        <v>96.09441344342612</v>
      </c>
      <c r="AB4941">
        <v>175.6549421553722</v>
      </c>
      <c r="AC4941">
        <v>0</v>
      </c>
      <c r="AD4941">
        <v>0</v>
      </c>
      <c r="AE4941">
        <v>854.28940277203162</v>
      </c>
    </row>
    <row r="4942" spans="1:31" x14ac:dyDescent="0.25">
      <c r="A4942">
        <v>1834416</v>
      </c>
      <c r="B4942">
        <v>1</v>
      </c>
      <c r="C4942" t="s">
        <v>80</v>
      </c>
      <c r="D4942" t="s">
        <v>92</v>
      </c>
      <c r="E4942" t="s">
        <v>140</v>
      </c>
      <c r="F4942" t="s">
        <v>14203</v>
      </c>
      <c r="G4942" t="s">
        <v>142</v>
      </c>
      <c r="H4942" t="s">
        <v>134</v>
      </c>
      <c r="I4942" t="s">
        <v>135</v>
      </c>
      <c r="J4942" t="s">
        <v>136</v>
      </c>
      <c r="K4942" t="s">
        <v>137</v>
      </c>
      <c r="L4942" t="s">
        <v>14204</v>
      </c>
      <c r="M4942" t="s">
        <v>14205</v>
      </c>
      <c r="N4942">
        <v>1.0066666660000001</v>
      </c>
      <c r="O4942">
        <v>0</v>
      </c>
      <c r="P4942">
        <v>4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2.9213445490000002E-3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2.9213445490000002E-3</v>
      </c>
    </row>
    <row r="4943" spans="1:31" x14ac:dyDescent="0.25">
      <c r="A4943">
        <v>1834642</v>
      </c>
      <c r="B4943">
        <v>1</v>
      </c>
      <c r="C4943" t="s">
        <v>80</v>
      </c>
      <c r="D4943" t="s">
        <v>93</v>
      </c>
      <c r="E4943" t="s">
        <v>140</v>
      </c>
      <c r="F4943" t="s">
        <v>14206</v>
      </c>
      <c r="G4943" t="s">
        <v>142</v>
      </c>
      <c r="H4943" t="s">
        <v>134</v>
      </c>
      <c r="I4943" t="s">
        <v>135</v>
      </c>
      <c r="J4943" t="s">
        <v>136</v>
      </c>
      <c r="K4943" t="s">
        <v>137</v>
      </c>
      <c r="L4943" t="s">
        <v>14207</v>
      </c>
      <c r="M4943" t="s">
        <v>14208</v>
      </c>
      <c r="N4943">
        <v>1.871111111</v>
      </c>
      <c r="O4943">
        <v>0</v>
      </c>
      <c r="P4943">
        <v>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4.9519304753600009E-2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4.9519304753600009E-2</v>
      </c>
    </row>
    <row r="4944" spans="1:31" x14ac:dyDescent="0.25">
      <c r="A4944">
        <v>1834502</v>
      </c>
      <c r="B4944">
        <v>1</v>
      </c>
      <c r="C4944" t="s">
        <v>80</v>
      </c>
      <c r="D4944" t="s">
        <v>96</v>
      </c>
      <c r="E4944" t="s">
        <v>140</v>
      </c>
      <c r="F4944" t="s">
        <v>14209</v>
      </c>
      <c r="G4944" t="s">
        <v>213</v>
      </c>
      <c r="H4944" t="s">
        <v>134</v>
      </c>
      <c r="I4944" t="s">
        <v>135</v>
      </c>
      <c r="J4944" t="s">
        <v>136</v>
      </c>
      <c r="K4944" t="s">
        <v>137</v>
      </c>
      <c r="L4944" t="s">
        <v>14210</v>
      </c>
      <c r="M4944" t="s">
        <v>14211</v>
      </c>
      <c r="N4944">
        <v>7.0986111110000003</v>
      </c>
      <c r="O4944">
        <v>0</v>
      </c>
      <c r="P4944">
        <v>1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</row>
    <row r="4945" spans="1:31" x14ac:dyDescent="0.25">
      <c r="A4945">
        <v>1834542</v>
      </c>
      <c r="B4945">
        <v>1</v>
      </c>
      <c r="C4945" t="s">
        <v>80</v>
      </c>
      <c r="D4945" t="s">
        <v>109</v>
      </c>
      <c r="E4945" t="s">
        <v>202</v>
      </c>
      <c r="F4945" t="s">
        <v>14212</v>
      </c>
      <c r="G4945" t="s">
        <v>156</v>
      </c>
      <c r="H4945" t="s">
        <v>157</v>
      </c>
      <c r="I4945" t="s">
        <v>135</v>
      </c>
      <c r="J4945" t="s">
        <v>136</v>
      </c>
      <c r="K4945" t="s">
        <v>137</v>
      </c>
      <c r="L4945" t="s">
        <v>14213</v>
      </c>
      <c r="M4945" t="s">
        <v>14214</v>
      </c>
      <c r="N4945">
        <v>7.8333333000000005E-2</v>
      </c>
      <c r="O4945">
        <v>0</v>
      </c>
      <c r="P4945">
        <v>671</v>
      </c>
      <c r="Q4945">
        <v>2</v>
      </c>
      <c r="R4945">
        <v>126</v>
      </c>
      <c r="S4945">
        <v>11</v>
      </c>
      <c r="T4945">
        <v>146</v>
      </c>
      <c r="U4945">
        <v>0</v>
      </c>
      <c r="V4945">
        <v>0</v>
      </c>
      <c r="W4945">
        <v>0</v>
      </c>
      <c r="X4945">
        <v>7.7667292972707918</v>
      </c>
      <c r="Y4945">
        <v>4.7701837160850004E-2</v>
      </c>
      <c r="Z4945">
        <v>22.983643463389583</v>
      </c>
      <c r="AA4945">
        <v>7.5623065442118502</v>
      </c>
      <c r="AB4945">
        <v>16.043282051675799</v>
      </c>
      <c r="AC4945">
        <v>0</v>
      </c>
      <c r="AD4945">
        <v>0</v>
      </c>
      <c r="AE4945">
        <v>54.40366319370888</v>
      </c>
    </row>
    <row r="4946" spans="1:31" x14ac:dyDescent="0.25">
      <c r="A4946">
        <v>1834708</v>
      </c>
      <c r="B4946">
        <v>1</v>
      </c>
      <c r="C4946" t="s">
        <v>80</v>
      </c>
      <c r="D4946" t="s">
        <v>98</v>
      </c>
      <c r="E4946" t="s">
        <v>154</v>
      </c>
      <c r="F4946" t="s">
        <v>14215</v>
      </c>
      <c r="G4946" t="s">
        <v>175</v>
      </c>
      <c r="H4946" t="s">
        <v>157</v>
      </c>
      <c r="I4946" t="s">
        <v>135</v>
      </c>
      <c r="J4946" t="s">
        <v>136</v>
      </c>
      <c r="K4946" t="s">
        <v>137</v>
      </c>
      <c r="L4946" t="s">
        <v>14216</v>
      </c>
      <c r="M4946" t="s">
        <v>14217</v>
      </c>
      <c r="N4946">
        <v>2.256388888</v>
      </c>
      <c r="O4946">
        <v>0</v>
      </c>
      <c r="P4946">
        <v>0</v>
      </c>
      <c r="Q4946">
        <v>0</v>
      </c>
      <c r="R4946">
        <v>1</v>
      </c>
      <c r="S4946">
        <v>0</v>
      </c>
      <c r="T4946">
        <v>2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3.4487194960330667</v>
      </c>
      <c r="AA4946">
        <v>0</v>
      </c>
      <c r="AB4946">
        <v>3.9195297252637111</v>
      </c>
      <c r="AC4946">
        <v>0</v>
      </c>
      <c r="AD4946">
        <v>0</v>
      </c>
      <c r="AE4946">
        <v>7.3682492212967778</v>
      </c>
    </row>
    <row r="4947" spans="1:31" x14ac:dyDescent="0.25">
      <c r="A4947">
        <v>1834828</v>
      </c>
      <c r="B4947">
        <v>1</v>
      </c>
      <c r="C4947" t="s">
        <v>80</v>
      </c>
      <c r="D4947" t="s">
        <v>83</v>
      </c>
      <c r="E4947" t="s">
        <v>268</v>
      </c>
      <c r="F4947" t="s">
        <v>6366</v>
      </c>
      <c r="G4947" t="s">
        <v>156</v>
      </c>
      <c r="H4947" t="s">
        <v>157</v>
      </c>
      <c r="I4947" t="s">
        <v>135</v>
      </c>
      <c r="J4947" t="s">
        <v>136</v>
      </c>
      <c r="K4947" t="s">
        <v>137</v>
      </c>
      <c r="L4947" t="s">
        <v>14218</v>
      </c>
      <c r="M4947" t="s">
        <v>14219</v>
      </c>
      <c r="N4947">
        <v>0.639444444</v>
      </c>
      <c r="O4947">
        <v>0</v>
      </c>
      <c r="P4947">
        <v>954</v>
      </c>
      <c r="Q4947">
        <v>0</v>
      </c>
      <c r="R4947">
        <v>29</v>
      </c>
      <c r="S4947">
        <v>4</v>
      </c>
      <c r="T4947">
        <v>2614</v>
      </c>
      <c r="U4947">
        <v>5</v>
      </c>
      <c r="V4947">
        <v>72</v>
      </c>
      <c r="W4947">
        <v>0</v>
      </c>
      <c r="X4947">
        <v>174.93109380292134</v>
      </c>
      <c r="Y4947">
        <v>0</v>
      </c>
      <c r="Z4947">
        <v>11.300229245842083</v>
      </c>
      <c r="AA4947">
        <v>76.340160775987798</v>
      </c>
      <c r="AB4947">
        <v>809.33371393336449</v>
      </c>
      <c r="AC4947">
        <v>264.8414243483785</v>
      </c>
      <c r="AD4947">
        <v>389.3140672814946</v>
      </c>
      <c r="AE4947">
        <v>1726.0606893879888</v>
      </c>
    </row>
    <row r="4948" spans="1:31" x14ac:dyDescent="0.25">
      <c r="A4948">
        <v>1834585</v>
      </c>
      <c r="B4948">
        <v>1</v>
      </c>
      <c r="C4948" t="s">
        <v>80</v>
      </c>
      <c r="D4948" t="s">
        <v>90</v>
      </c>
      <c r="E4948" t="s">
        <v>252</v>
      </c>
      <c r="F4948" t="s">
        <v>14220</v>
      </c>
      <c r="G4948" t="s">
        <v>2957</v>
      </c>
      <c r="H4948" t="s">
        <v>134</v>
      </c>
      <c r="I4948" t="s">
        <v>135</v>
      </c>
      <c r="J4948" t="s">
        <v>136</v>
      </c>
      <c r="K4948" t="s">
        <v>137</v>
      </c>
      <c r="L4948" t="s">
        <v>14221</v>
      </c>
      <c r="M4948" t="s">
        <v>14222</v>
      </c>
      <c r="N4948">
        <v>8.8541666659999994</v>
      </c>
      <c r="O4948">
        <v>0</v>
      </c>
      <c r="P4948">
        <v>663</v>
      </c>
      <c r="Q4948">
        <v>0</v>
      </c>
      <c r="R4948">
        <v>0</v>
      </c>
      <c r="S4948">
        <v>0</v>
      </c>
      <c r="T4948">
        <v>43</v>
      </c>
      <c r="U4948">
        <v>0</v>
      </c>
      <c r="V4948">
        <v>0</v>
      </c>
      <c r="W4948">
        <v>0</v>
      </c>
      <c r="X4948">
        <v>1442.7891633240797</v>
      </c>
      <c r="Y4948">
        <v>0</v>
      </c>
      <c r="Z4948">
        <v>0</v>
      </c>
      <c r="AA4948">
        <v>0</v>
      </c>
      <c r="AB4948">
        <v>404.38336726996522</v>
      </c>
      <c r="AC4948">
        <v>0</v>
      </c>
      <c r="AD4948">
        <v>0</v>
      </c>
      <c r="AE4948">
        <v>1847.1725305940449</v>
      </c>
    </row>
    <row r="4949" spans="1:31" x14ac:dyDescent="0.25">
      <c r="A4949">
        <v>1834287</v>
      </c>
      <c r="B4949">
        <v>1</v>
      </c>
      <c r="C4949" t="s">
        <v>81</v>
      </c>
      <c r="D4949" t="s">
        <v>112</v>
      </c>
      <c r="E4949" t="s">
        <v>164</v>
      </c>
      <c r="F4949" t="s">
        <v>14223</v>
      </c>
      <c r="G4949" t="s">
        <v>156</v>
      </c>
      <c r="H4949" t="s">
        <v>157</v>
      </c>
      <c r="I4949" t="s">
        <v>135</v>
      </c>
      <c r="J4949" t="s">
        <v>136</v>
      </c>
      <c r="K4949" t="s">
        <v>137</v>
      </c>
      <c r="L4949" t="s">
        <v>14224</v>
      </c>
      <c r="M4949" t="s">
        <v>14225</v>
      </c>
      <c r="N4949">
        <v>0.92638888799999997</v>
      </c>
      <c r="O4949">
        <v>0</v>
      </c>
      <c r="P4949">
        <v>708</v>
      </c>
      <c r="Q4949">
        <v>5</v>
      </c>
      <c r="R4949">
        <v>87</v>
      </c>
      <c r="S4949">
        <v>13</v>
      </c>
      <c r="T4949">
        <v>85</v>
      </c>
      <c r="U4949">
        <v>3</v>
      </c>
      <c r="V4949">
        <v>3</v>
      </c>
      <c r="W4949">
        <v>0</v>
      </c>
      <c r="X4949">
        <v>92.354292518113226</v>
      </c>
      <c r="Y4949">
        <v>274.99104144269444</v>
      </c>
      <c r="Z4949">
        <v>33.532750808346833</v>
      </c>
      <c r="AA4949">
        <v>158.96484790289486</v>
      </c>
      <c r="AB4949">
        <v>29.325448468125177</v>
      </c>
      <c r="AC4949">
        <v>87.776269053214691</v>
      </c>
      <c r="AD4949">
        <v>72.772502394657167</v>
      </c>
      <c r="AE4949">
        <v>749.71715258804636</v>
      </c>
    </row>
    <row r="4950" spans="1:31" x14ac:dyDescent="0.25">
      <c r="A4950">
        <v>1834665</v>
      </c>
      <c r="B4950">
        <v>1</v>
      </c>
      <c r="C4950" t="s">
        <v>80</v>
      </c>
      <c r="D4950" t="s">
        <v>104</v>
      </c>
      <c r="E4950" t="s">
        <v>164</v>
      </c>
      <c r="F4950" t="s">
        <v>14226</v>
      </c>
      <c r="G4950" t="s">
        <v>156</v>
      </c>
      <c r="H4950" t="s">
        <v>157</v>
      </c>
      <c r="I4950" t="s">
        <v>135</v>
      </c>
      <c r="J4950" t="s">
        <v>136</v>
      </c>
      <c r="K4950" t="s">
        <v>137</v>
      </c>
      <c r="L4950" t="s">
        <v>14227</v>
      </c>
      <c r="M4950" t="s">
        <v>14228</v>
      </c>
      <c r="N4950">
        <v>1.4822222220000001</v>
      </c>
      <c r="O4950">
        <v>2</v>
      </c>
      <c r="P4950">
        <v>397</v>
      </c>
      <c r="Q4950">
        <v>4</v>
      </c>
      <c r="R4950">
        <v>26</v>
      </c>
      <c r="S4950">
        <v>7</v>
      </c>
      <c r="T4950">
        <v>68</v>
      </c>
      <c r="U4950">
        <v>0</v>
      </c>
      <c r="V4950">
        <v>0</v>
      </c>
      <c r="W4950">
        <v>2.4342795968202005</v>
      </c>
      <c r="X4950">
        <v>108.95652095500641</v>
      </c>
      <c r="Y4950">
        <v>7.3891282335387345</v>
      </c>
      <c r="Z4950">
        <v>19.892898935455516</v>
      </c>
      <c r="AA4950">
        <v>44.391284646817205</v>
      </c>
      <c r="AB4950">
        <v>76.571801438634253</v>
      </c>
      <c r="AC4950">
        <v>0</v>
      </c>
      <c r="AD4950">
        <v>0</v>
      </c>
      <c r="AE4950">
        <v>259.63591380627236</v>
      </c>
    </row>
    <row r="4951" spans="1:31" x14ac:dyDescent="0.25">
      <c r="A4951">
        <v>1834373</v>
      </c>
      <c r="B4951">
        <v>1</v>
      </c>
      <c r="C4951" t="s">
        <v>80</v>
      </c>
      <c r="D4951" t="s">
        <v>107</v>
      </c>
      <c r="E4951" t="s">
        <v>140</v>
      </c>
      <c r="F4951" t="s">
        <v>14229</v>
      </c>
      <c r="G4951" t="s">
        <v>246</v>
      </c>
      <c r="H4951" t="s">
        <v>134</v>
      </c>
      <c r="I4951" t="s">
        <v>135</v>
      </c>
      <c r="J4951" t="s">
        <v>136</v>
      </c>
      <c r="K4951" t="s">
        <v>137</v>
      </c>
      <c r="L4951" t="s">
        <v>14230</v>
      </c>
      <c r="M4951" t="s">
        <v>14231</v>
      </c>
      <c r="N4951">
        <v>1.1105555549999999</v>
      </c>
      <c r="O4951">
        <v>0</v>
      </c>
      <c r="P4951">
        <v>1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0.29158251400512503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0.29158251400512503</v>
      </c>
    </row>
    <row r="4952" spans="1:31" x14ac:dyDescent="0.25">
      <c r="A4952">
        <v>1834522</v>
      </c>
      <c r="B4952">
        <v>1</v>
      </c>
      <c r="C4952" t="s">
        <v>80</v>
      </c>
      <c r="D4952" t="s">
        <v>82</v>
      </c>
      <c r="E4952" t="s">
        <v>252</v>
      </c>
      <c r="F4952" t="s">
        <v>14232</v>
      </c>
      <c r="G4952" t="s">
        <v>4083</v>
      </c>
      <c r="H4952" t="s">
        <v>134</v>
      </c>
      <c r="I4952" t="s">
        <v>135</v>
      </c>
      <c r="J4952" t="s">
        <v>136</v>
      </c>
      <c r="K4952" t="s">
        <v>137</v>
      </c>
      <c r="L4952" t="s">
        <v>14233</v>
      </c>
      <c r="M4952" t="s">
        <v>14234</v>
      </c>
      <c r="N4952">
        <v>0.28916666600000002</v>
      </c>
      <c r="O4952">
        <v>0</v>
      </c>
      <c r="P4952">
        <v>921</v>
      </c>
      <c r="Q4952">
        <v>0</v>
      </c>
      <c r="R4952">
        <v>0</v>
      </c>
      <c r="S4952">
        <v>0</v>
      </c>
      <c r="T4952">
        <v>65</v>
      </c>
      <c r="U4952">
        <v>0</v>
      </c>
      <c r="V4952">
        <v>0</v>
      </c>
      <c r="W4952">
        <v>0</v>
      </c>
      <c r="X4952">
        <v>58.910013141691891</v>
      </c>
      <c r="Y4952">
        <v>0</v>
      </c>
      <c r="Z4952">
        <v>0</v>
      </c>
      <c r="AA4952">
        <v>0</v>
      </c>
      <c r="AB4952">
        <v>15.540293682767219</v>
      </c>
      <c r="AC4952">
        <v>0</v>
      </c>
      <c r="AD4952">
        <v>0</v>
      </c>
      <c r="AE4952">
        <v>74.450306824459105</v>
      </c>
    </row>
    <row r="4953" spans="1:31" x14ac:dyDescent="0.25">
      <c r="A4953">
        <v>1834479</v>
      </c>
      <c r="B4953">
        <v>1</v>
      </c>
      <c r="C4953" t="s">
        <v>81</v>
      </c>
      <c r="D4953" t="s">
        <v>122</v>
      </c>
      <c r="E4953" t="s">
        <v>154</v>
      </c>
      <c r="F4953" t="s">
        <v>14235</v>
      </c>
      <c r="G4953" t="s">
        <v>235</v>
      </c>
      <c r="H4953" t="s">
        <v>157</v>
      </c>
      <c r="I4953" t="s">
        <v>135</v>
      </c>
      <c r="J4953" t="s">
        <v>3</v>
      </c>
      <c r="K4953" t="s">
        <v>137</v>
      </c>
      <c r="L4953" t="s">
        <v>14236</v>
      </c>
      <c r="M4953" t="s">
        <v>14237</v>
      </c>
      <c r="N4953">
        <v>4.9655555549999999</v>
      </c>
      <c r="O4953">
        <v>0</v>
      </c>
      <c r="P4953">
        <v>43</v>
      </c>
      <c r="Q4953">
        <v>0</v>
      </c>
      <c r="R4953">
        <v>2</v>
      </c>
      <c r="S4953">
        <v>0</v>
      </c>
      <c r="T4953">
        <v>2</v>
      </c>
      <c r="U4953">
        <v>0</v>
      </c>
      <c r="V4953">
        <v>0</v>
      </c>
      <c r="W4953">
        <v>0</v>
      </c>
      <c r="X4953">
        <v>39.286859445429059</v>
      </c>
      <c r="Y4953">
        <v>0</v>
      </c>
      <c r="Z4953">
        <v>1.4877928645414333</v>
      </c>
      <c r="AA4953">
        <v>0</v>
      </c>
      <c r="AB4953">
        <v>8.4151607239046999</v>
      </c>
      <c r="AC4953">
        <v>0</v>
      </c>
      <c r="AD4953">
        <v>0</v>
      </c>
      <c r="AE4953">
        <v>49.18981303387519</v>
      </c>
    </row>
    <row r="4954" spans="1:31" x14ac:dyDescent="0.25">
      <c r="A4954">
        <v>1834330</v>
      </c>
      <c r="B4954">
        <v>1</v>
      </c>
      <c r="C4954" t="s">
        <v>80</v>
      </c>
      <c r="D4954" t="s">
        <v>95</v>
      </c>
      <c r="E4954" t="s">
        <v>202</v>
      </c>
      <c r="F4954" t="s">
        <v>881</v>
      </c>
      <c r="G4954" t="s">
        <v>156</v>
      </c>
      <c r="H4954" t="s">
        <v>157</v>
      </c>
      <c r="I4954" t="s">
        <v>135</v>
      </c>
      <c r="J4954" t="s">
        <v>136</v>
      </c>
      <c r="K4954" t="s">
        <v>137</v>
      </c>
      <c r="L4954" t="s">
        <v>14238</v>
      </c>
      <c r="M4954" t="s">
        <v>14239</v>
      </c>
      <c r="N4954">
        <v>0.449444444</v>
      </c>
      <c r="O4954">
        <v>0</v>
      </c>
      <c r="P4954">
        <v>3914</v>
      </c>
      <c r="Q4954">
        <v>0</v>
      </c>
      <c r="R4954">
        <v>0</v>
      </c>
      <c r="S4954">
        <v>4</v>
      </c>
      <c r="T4954">
        <v>174</v>
      </c>
      <c r="U4954">
        <v>0</v>
      </c>
      <c r="V4954">
        <v>0</v>
      </c>
      <c r="W4954">
        <v>0</v>
      </c>
      <c r="X4954">
        <v>326.40160731786096</v>
      </c>
      <c r="Y4954">
        <v>0</v>
      </c>
      <c r="Z4954">
        <v>0</v>
      </c>
      <c r="AA4954">
        <v>41.412765555645606</v>
      </c>
      <c r="AB4954">
        <v>74.433037327789179</v>
      </c>
      <c r="AC4954">
        <v>0</v>
      </c>
      <c r="AD4954">
        <v>0</v>
      </c>
      <c r="AE4954">
        <v>442.24741020129574</v>
      </c>
    </row>
    <row r="4955" spans="1:31" x14ac:dyDescent="0.25">
      <c r="A4955">
        <v>1834791</v>
      </c>
      <c r="B4955">
        <v>1</v>
      </c>
      <c r="C4955" t="s">
        <v>80</v>
      </c>
      <c r="D4955" t="s">
        <v>105</v>
      </c>
      <c r="E4955" t="s">
        <v>140</v>
      </c>
      <c r="F4955" t="s">
        <v>14240</v>
      </c>
      <c r="G4955" t="s">
        <v>246</v>
      </c>
      <c r="H4955" t="s">
        <v>134</v>
      </c>
      <c r="I4955" t="s">
        <v>135</v>
      </c>
      <c r="J4955" t="s">
        <v>136</v>
      </c>
      <c r="K4955" t="s">
        <v>137</v>
      </c>
      <c r="L4955" t="s">
        <v>14241</v>
      </c>
      <c r="M4955" t="s">
        <v>14242</v>
      </c>
      <c r="N4955">
        <v>1.204722222</v>
      </c>
      <c r="O4955">
        <v>0</v>
      </c>
      <c r="P4955">
        <v>2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0.20032550540866667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0.20032550540866667</v>
      </c>
    </row>
    <row r="4956" spans="1:31" x14ac:dyDescent="0.25">
      <c r="A4956">
        <v>1834436</v>
      </c>
      <c r="B4956">
        <v>1</v>
      </c>
      <c r="C4956" t="s">
        <v>81</v>
      </c>
      <c r="D4956" t="s">
        <v>123</v>
      </c>
      <c r="E4956" t="s">
        <v>131</v>
      </c>
      <c r="F4956" t="s">
        <v>14243</v>
      </c>
      <c r="G4956" t="s">
        <v>1486</v>
      </c>
      <c r="H4956" t="s">
        <v>134</v>
      </c>
      <c r="I4956" t="s">
        <v>135</v>
      </c>
      <c r="J4956" t="s">
        <v>136</v>
      </c>
      <c r="K4956" t="s">
        <v>137</v>
      </c>
      <c r="L4956" t="s">
        <v>14244</v>
      </c>
      <c r="M4956" t="s">
        <v>14245</v>
      </c>
      <c r="N4956">
        <v>1.9402777769999999</v>
      </c>
      <c r="O4956">
        <v>0</v>
      </c>
      <c r="P4956">
        <v>58</v>
      </c>
      <c r="Q4956">
        <v>0</v>
      </c>
      <c r="R4956">
        <v>0</v>
      </c>
      <c r="S4956">
        <v>0</v>
      </c>
      <c r="T4956">
        <v>3</v>
      </c>
      <c r="U4956">
        <v>0</v>
      </c>
      <c r="V4956">
        <v>0</v>
      </c>
      <c r="W4956">
        <v>0</v>
      </c>
      <c r="X4956">
        <v>12.481417867004506</v>
      </c>
      <c r="Y4956">
        <v>0</v>
      </c>
      <c r="Z4956">
        <v>0</v>
      </c>
      <c r="AA4956">
        <v>0</v>
      </c>
      <c r="AB4956">
        <v>0.41581839853800007</v>
      </c>
      <c r="AC4956">
        <v>0</v>
      </c>
      <c r="AD4956">
        <v>0</v>
      </c>
      <c r="AE4956">
        <v>12.897236265542507</v>
      </c>
    </row>
    <row r="4957" spans="1:31" x14ac:dyDescent="0.25">
      <c r="A4957">
        <v>1834290</v>
      </c>
      <c r="B4957">
        <v>1</v>
      </c>
      <c r="C4957" t="s">
        <v>80</v>
      </c>
      <c r="D4957" t="s">
        <v>84</v>
      </c>
      <c r="E4957" t="s">
        <v>154</v>
      </c>
      <c r="F4957" t="s">
        <v>9804</v>
      </c>
      <c r="G4957" t="s">
        <v>175</v>
      </c>
      <c r="H4957" t="s">
        <v>157</v>
      </c>
      <c r="I4957" t="s">
        <v>135</v>
      </c>
      <c r="J4957" t="s">
        <v>136</v>
      </c>
      <c r="K4957" t="s">
        <v>137</v>
      </c>
      <c r="L4957" t="s">
        <v>14246</v>
      </c>
      <c r="M4957" t="s">
        <v>14247</v>
      </c>
      <c r="N4957">
        <v>2.4513888879999999</v>
      </c>
      <c r="O4957">
        <v>0</v>
      </c>
      <c r="P4957">
        <v>1</v>
      </c>
      <c r="Q4957">
        <v>0</v>
      </c>
      <c r="R4957">
        <v>0</v>
      </c>
      <c r="S4957">
        <v>0</v>
      </c>
      <c r="T4957">
        <v>48</v>
      </c>
      <c r="U4957">
        <v>0</v>
      </c>
      <c r="V4957">
        <v>0</v>
      </c>
      <c r="W4957">
        <v>0</v>
      </c>
      <c r="X4957">
        <v>3.0758153768650001E-2</v>
      </c>
      <c r="Y4957">
        <v>0</v>
      </c>
      <c r="Z4957">
        <v>0</v>
      </c>
      <c r="AA4957">
        <v>0</v>
      </c>
      <c r="AB4957">
        <v>117.59297397957428</v>
      </c>
      <c r="AC4957">
        <v>0</v>
      </c>
      <c r="AD4957">
        <v>0</v>
      </c>
      <c r="AE4957">
        <v>117.62373213334293</v>
      </c>
    </row>
    <row r="4958" spans="1:31" x14ac:dyDescent="0.25">
      <c r="A4958">
        <v>1834396</v>
      </c>
      <c r="B4958">
        <v>1</v>
      </c>
      <c r="C4958" t="s">
        <v>80</v>
      </c>
      <c r="D4958" t="s">
        <v>104</v>
      </c>
      <c r="E4958" t="s">
        <v>140</v>
      </c>
      <c r="F4958" t="s">
        <v>14248</v>
      </c>
      <c r="G4958" t="s">
        <v>142</v>
      </c>
      <c r="H4958" t="s">
        <v>134</v>
      </c>
      <c r="I4958" t="s">
        <v>135</v>
      </c>
      <c r="J4958" t="s">
        <v>136</v>
      </c>
      <c r="K4958" t="s">
        <v>137</v>
      </c>
      <c r="L4958" t="s">
        <v>14249</v>
      </c>
      <c r="M4958" t="s">
        <v>14250</v>
      </c>
      <c r="N4958">
        <v>2.8525</v>
      </c>
      <c r="O4958">
        <v>0</v>
      </c>
      <c r="P4958">
        <v>1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0.83152718612999998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0.83152718612999998</v>
      </c>
    </row>
    <row r="4959" spans="1:31" x14ac:dyDescent="0.25">
      <c r="A4959">
        <v>1834645</v>
      </c>
      <c r="B4959">
        <v>1</v>
      </c>
      <c r="C4959" t="s">
        <v>80</v>
      </c>
      <c r="D4959" t="s">
        <v>103</v>
      </c>
      <c r="E4959" t="s">
        <v>268</v>
      </c>
      <c r="F4959" t="s">
        <v>12393</v>
      </c>
      <c r="G4959" t="s">
        <v>156</v>
      </c>
      <c r="H4959" t="s">
        <v>157</v>
      </c>
      <c r="I4959" t="s">
        <v>135</v>
      </c>
      <c r="J4959" t="s">
        <v>136</v>
      </c>
      <c r="K4959" t="s">
        <v>137</v>
      </c>
      <c r="L4959" t="s">
        <v>14251</v>
      </c>
      <c r="M4959" t="s">
        <v>14252</v>
      </c>
      <c r="N4959">
        <v>5.1666666E-2</v>
      </c>
      <c r="O4959">
        <v>2</v>
      </c>
      <c r="P4959">
        <v>454</v>
      </c>
      <c r="Q4959">
        <v>121</v>
      </c>
      <c r="R4959">
        <v>17</v>
      </c>
      <c r="S4959">
        <v>31</v>
      </c>
      <c r="T4959">
        <v>27</v>
      </c>
      <c r="U4959">
        <v>1</v>
      </c>
      <c r="V4959">
        <v>0</v>
      </c>
      <c r="W4959">
        <v>6.7879361413799993E-2</v>
      </c>
      <c r="X4959">
        <v>4.2453417991825511</v>
      </c>
      <c r="Y4959">
        <v>46.898115923861823</v>
      </c>
      <c r="Z4959">
        <v>1.9734043539119002</v>
      </c>
      <c r="AA4959">
        <v>14.656202740360001</v>
      </c>
      <c r="AB4959">
        <v>0.77383160475376667</v>
      </c>
      <c r="AC4959">
        <v>0.16911630365400002</v>
      </c>
      <c r="AD4959">
        <v>0</v>
      </c>
      <c r="AE4959">
        <v>68.783892087137829</v>
      </c>
    </row>
    <row r="4960" spans="1:31" x14ac:dyDescent="0.25">
      <c r="A4960">
        <v>1834376</v>
      </c>
      <c r="B4960">
        <v>1</v>
      </c>
      <c r="C4960" t="s">
        <v>80</v>
      </c>
      <c r="D4960" t="s">
        <v>101</v>
      </c>
      <c r="E4960" t="s">
        <v>131</v>
      </c>
      <c r="F4960" t="s">
        <v>14253</v>
      </c>
      <c r="G4960" t="s">
        <v>146</v>
      </c>
      <c r="H4960" t="s">
        <v>134</v>
      </c>
      <c r="I4960" t="s">
        <v>135</v>
      </c>
      <c r="J4960" t="s">
        <v>136</v>
      </c>
      <c r="K4960" t="s">
        <v>137</v>
      </c>
      <c r="L4960" t="s">
        <v>14254</v>
      </c>
      <c r="M4960" t="s">
        <v>14255</v>
      </c>
      <c r="N4960">
        <v>1.0083333329999999</v>
      </c>
      <c r="O4960">
        <v>0</v>
      </c>
      <c r="P4960">
        <v>44</v>
      </c>
      <c r="Q4960">
        <v>0</v>
      </c>
      <c r="R4960">
        <v>1</v>
      </c>
      <c r="S4960">
        <v>0</v>
      </c>
      <c r="T4960">
        <v>3</v>
      </c>
      <c r="U4960">
        <v>0</v>
      </c>
      <c r="V4960">
        <v>0</v>
      </c>
      <c r="W4960">
        <v>0</v>
      </c>
      <c r="X4960">
        <v>11.048120935781244</v>
      </c>
      <c r="Y4960">
        <v>0</v>
      </c>
      <c r="Z4960">
        <v>0.31518438129749998</v>
      </c>
      <c r="AA4960">
        <v>0</v>
      </c>
      <c r="AB4960">
        <v>3.853562347474667</v>
      </c>
      <c r="AC4960">
        <v>0</v>
      </c>
      <c r="AD4960">
        <v>0</v>
      </c>
      <c r="AE4960">
        <v>15.216867664553412</v>
      </c>
    </row>
    <row r="4961" spans="1:31" x14ac:dyDescent="0.25">
      <c r="A4961">
        <v>1834731</v>
      </c>
      <c r="B4961">
        <v>1</v>
      </c>
      <c r="C4961" t="s">
        <v>80</v>
      </c>
      <c r="D4961" t="s">
        <v>90</v>
      </c>
      <c r="E4961" t="s">
        <v>140</v>
      </c>
      <c r="F4961" t="s">
        <v>14256</v>
      </c>
      <c r="G4961" t="s">
        <v>213</v>
      </c>
      <c r="H4961" t="s">
        <v>134</v>
      </c>
      <c r="I4961" t="s">
        <v>135</v>
      </c>
      <c r="J4961" t="s">
        <v>136</v>
      </c>
      <c r="K4961" t="s">
        <v>137</v>
      </c>
      <c r="L4961" t="s">
        <v>14257</v>
      </c>
      <c r="M4961" t="s">
        <v>14258</v>
      </c>
      <c r="N4961">
        <v>4.7133333329999996</v>
      </c>
      <c r="O4961">
        <v>0</v>
      </c>
      <c r="P4961">
        <v>13</v>
      </c>
      <c r="Q4961">
        <v>0</v>
      </c>
      <c r="R4961">
        <v>0</v>
      </c>
      <c r="S4961">
        <v>0</v>
      </c>
      <c r="T4961">
        <v>2</v>
      </c>
      <c r="U4961">
        <v>0</v>
      </c>
      <c r="V4961">
        <v>0</v>
      </c>
      <c r="W4961">
        <v>0</v>
      </c>
      <c r="X4961">
        <v>14.921588402197601</v>
      </c>
      <c r="Y4961">
        <v>0</v>
      </c>
      <c r="Z4961">
        <v>0</v>
      </c>
      <c r="AA4961">
        <v>0</v>
      </c>
      <c r="AB4961">
        <v>0.87764937805514998</v>
      </c>
      <c r="AC4961">
        <v>0</v>
      </c>
      <c r="AD4961">
        <v>0</v>
      </c>
      <c r="AE4961">
        <v>15.799237780252751</v>
      </c>
    </row>
    <row r="4962" spans="1:31" x14ac:dyDescent="0.25">
      <c r="A4962">
        <v>1834539</v>
      </c>
      <c r="B4962">
        <v>1</v>
      </c>
      <c r="C4962" t="s">
        <v>80</v>
      </c>
      <c r="D4962" t="s">
        <v>86</v>
      </c>
      <c r="E4962" t="s">
        <v>140</v>
      </c>
      <c r="F4962" t="s">
        <v>14259</v>
      </c>
      <c r="G4962" t="s">
        <v>142</v>
      </c>
      <c r="H4962" t="s">
        <v>134</v>
      </c>
      <c r="I4962" t="s">
        <v>135</v>
      </c>
      <c r="J4962" t="s">
        <v>136</v>
      </c>
      <c r="K4962" t="s">
        <v>137</v>
      </c>
      <c r="L4962" t="s">
        <v>14260</v>
      </c>
      <c r="M4962" t="s">
        <v>14261</v>
      </c>
      <c r="N4962">
        <v>0.85472222200000003</v>
      </c>
      <c r="O4962">
        <v>0</v>
      </c>
      <c r="P4962">
        <v>2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0.20763272604690003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0.20763272604690003</v>
      </c>
    </row>
    <row r="4963" spans="1:31" x14ac:dyDescent="0.25">
      <c r="A4963">
        <v>1834705</v>
      </c>
      <c r="B4963">
        <v>1</v>
      </c>
      <c r="C4963" t="s">
        <v>80</v>
      </c>
      <c r="D4963" t="s">
        <v>84</v>
      </c>
      <c r="E4963" t="s">
        <v>140</v>
      </c>
      <c r="F4963" t="s">
        <v>14262</v>
      </c>
      <c r="G4963" t="s">
        <v>242</v>
      </c>
      <c r="H4963" t="s">
        <v>134</v>
      </c>
      <c r="I4963" t="s">
        <v>135</v>
      </c>
      <c r="J4963" t="s">
        <v>136</v>
      </c>
      <c r="K4963" t="s">
        <v>137</v>
      </c>
      <c r="L4963" t="s">
        <v>14263</v>
      </c>
      <c r="M4963" t="s">
        <v>14264</v>
      </c>
      <c r="N4963">
        <v>2.8738888880000002</v>
      </c>
      <c r="O4963">
        <v>0</v>
      </c>
      <c r="P4963">
        <v>16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7.007558499462001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7.007558499462001</v>
      </c>
    </row>
    <row r="4964" spans="1:31" x14ac:dyDescent="0.25">
      <c r="A4964">
        <v>1834682</v>
      </c>
      <c r="B4964">
        <v>1</v>
      </c>
      <c r="C4964" t="s">
        <v>80</v>
      </c>
      <c r="D4964" t="s">
        <v>102</v>
      </c>
      <c r="E4964" t="s">
        <v>154</v>
      </c>
      <c r="F4964" t="s">
        <v>14265</v>
      </c>
      <c r="G4964" t="s">
        <v>175</v>
      </c>
      <c r="H4964" t="s">
        <v>157</v>
      </c>
      <c r="I4964" t="s">
        <v>135</v>
      </c>
      <c r="J4964" t="s">
        <v>136</v>
      </c>
      <c r="K4964" t="s">
        <v>137</v>
      </c>
      <c r="L4964" t="s">
        <v>14266</v>
      </c>
      <c r="M4964" t="s">
        <v>14267</v>
      </c>
      <c r="N4964">
        <v>1.3186111110000001</v>
      </c>
      <c r="O4964">
        <v>0</v>
      </c>
      <c r="P4964">
        <v>210</v>
      </c>
      <c r="Q4964">
        <v>0</v>
      </c>
      <c r="R4964">
        <v>0</v>
      </c>
      <c r="S4964">
        <v>0</v>
      </c>
      <c r="T4964">
        <v>12</v>
      </c>
      <c r="U4964">
        <v>0</v>
      </c>
      <c r="V4964">
        <v>0</v>
      </c>
      <c r="W4964">
        <v>0</v>
      </c>
      <c r="X4964">
        <v>38.177664408181691</v>
      </c>
      <c r="Y4964">
        <v>0</v>
      </c>
      <c r="Z4964">
        <v>0</v>
      </c>
      <c r="AA4964">
        <v>0</v>
      </c>
      <c r="AB4964">
        <v>7.4995608139160428</v>
      </c>
      <c r="AC4964">
        <v>0</v>
      </c>
      <c r="AD4964">
        <v>0</v>
      </c>
      <c r="AE4964">
        <v>45.677225222097732</v>
      </c>
    </row>
    <row r="4965" spans="1:31" x14ac:dyDescent="0.25">
      <c r="A4965">
        <v>1834370</v>
      </c>
      <c r="B4965">
        <v>1</v>
      </c>
      <c r="C4965" t="s">
        <v>80</v>
      </c>
      <c r="D4965" t="s">
        <v>84</v>
      </c>
      <c r="E4965" t="s">
        <v>252</v>
      </c>
      <c r="F4965" t="s">
        <v>14268</v>
      </c>
      <c r="G4965" t="s">
        <v>225</v>
      </c>
      <c r="H4965" t="s">
        <v>134</v>
      </c>
      <c r="I4965" t="s">
        <v>135</v>
      </c>
      <c r="J4965" t="s">
        <v>136</v>
      </c>
      <c r="K4965" t="s">
        <v>151</v>
      </c>
      <c r="L4965" t="s">
        <v>14269</v>
      </c>
      <c r="M4965" t="s">
        <v>14270</v>
      </c>
      <c r="N4965">
        <v>2.3317322219999999</v>
      </c>
      <c r="O4965">
        <v>0</v>
      </c>
      <c r="P4965">
        <v>915</v>
      </c>
      <c r="Q4965">
        <v>0</v>
      </c>
      <c r="R4965">
        <v>0</v>
      </c>
      <c r="S4965">
        <v>0</v>
      </c>
      <c r="T4965">
        <v>138</v>
      </c>
      <c r="U4965">
        <v>0</v>
      </c>
      <c r="V4965">
        <v>0</v>
      </c>
      <c r="W4965">
        <v>0</v>
      </c>
      <c r="X4965">
        <v>381.70747690461997</v>
      </c>
      <c r="Y4965">
        <v>0</v>
      </c>
      <c r="Z4965">
        <v>0</v>
      </c>
      <c r="AA4965">
        <v>0</v>
      </c>
      <c r="AB4965">
        <v>244.74059764484031</v>
      </c>
      <c r="AC4965">
        <v>0</v>
      </c>
      <c r="AD4965">
        <v>0</v>
      </c>
      <c r="AE4965">
        <v>626.44807454946022</v>
      </c>
    </row>
    <row r="4966" spans="1:31" x14ac:dyDescent="0.25">
      <c r="A4966">
        <v>1834333</v>
      </c>
      <c r="B4966">
        <v>1</v>
      </c>
      <c r="C4966" t="s">
        <v>81</v>
      </c>
      <c r="D4966" t="s">
        <v>118</v>
      </c>
      <c r="E4966" t="s">
        <v>252</v>
      </c>
      <c r="F4966" t="s">
        <v>13940</v>
      </c>
      <c r="G4966" t="s">
        <v>150</v>
      </c>
      <c r="H4966" t="s">
        <v>134</v>
      </c>
      <c r="I4966" t="s">
        <v>135</v>
      </c>
      <c r="J4966" t="s">
        <v>136</v>
      </c>
      <c r="K4966" t="s">
        <v>151</v>
      </c>
      <c r="L4966" t="s">
        <v>14271</v>
      </c>
      <c r="M4966" t="s">
        <v>14272</v>
      </c>
      <c r="N4966">
        <v>0.31360638800000001</v>
      </c>
      <c r="O4966">
        <v>0</v>
      </c>
      <c r="P4966">
        <v>6</v>
      </c>
      <c r="Q4966">
        <v>0</v>
      </c>
      <c r="R4966">
        <v>4</v>
      </c>
      <c r="S4966">
        <v>0</v>
      </c>
      <c r="T4966">
        <v>2</v>
      </c>
      <c r="U4966">
        <v>0</v>
      </c>
      <c r="V4966">
        <v>0</v>
      </c>
      <c r="W4966">
        <v>0</v>
      </c>
      <c r="X4966">
        <v>0.3026750901561</v>
      </c>
      <c r="Y4966">
        <v>0</v>
      </c>
      <c r="Z4966">
        <v>4.2523248301994991</v>
      </c>
      <c r="AA4966">
        <v>0</v>
      </c>
      <c r="AB4966">
        <v>0.85513491348187498</v>
      </c>
      <c r="AC4966">
        <v>0</v>
      </c>
      <c r="AD4966">
        <v>0</v>
      </c>
      <c r="AE4966">
        <v>5.410134833837474</v>
      </c>
    </row>
    <row r="4967" spans="1:31" x14ac:dyDescent="0.25">
      <c r="A4967">
        <v>1834419</v>
      </c>
      <c r="B4967">
        <v>1</v>
      </c>
      <c r="C4967" t="s">
        <v>80</v>
      </c>
      <c r="D4967" t="s">
        <v>83</v>
      </c>
      <c r="E4967" t="s">
        <v>140</v>
      </c>
      <c r="F4967" t="s">
        <v>13926</v>
      </c>
      <c r="G4967" t="s">
        <v>242</v>
      </c>
      <c r="H4967" t="s">
        <v>134</v>
      </c>
      <c r="I4967" t="s">
        <v>135</v>
      </c>
      <c r="J4967" t="s">
        <v>136</v>
      </c>
      <c r="K4967" t="s">
        <v>137</v>
      </c>
      <c r="L4967" t="s">
        <v>14273</v>
      </c>
      <c r="M4967" t="s">
        <v>14274</v>
      </c>
      <c r="N4967">
        <v>8.165277777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0.81436953054100003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0.81436953054100003</v>
      </c>
    </row>
    <row r="4968" spans="1:31" x14ac:dyDescent="0.25">
      <c r="A4968">
        <v>1834476</v>
      </c>
      <c r="B4968">
        <v>1</v>
      </c>
      <c r="C4968" t="s">
        <v>81</v>
      </c>
      <c r="D4968" t="s">
        <v>112</v>
      </c>
      <c r="E4968" t="s">
        <v>140</v>
      </c>
      <c r="F4968" t="s">
        <v>14275</v>
      </c>
      <c r="G4968" t="s">
        <v>142</v>
      </c>
      <c r="H4968" t="s">
        <v>134</v>
      </c>
      <c r="I4968" t="s">
        <v>135</v>
      </c>
      <c r="J4968" t="s">
        <v>136</v>
      </c>
      <c r="K4968" t="s">
        <v>137</v>
      </c>
      <c r="L4968" t="s">
        <v>14276</v>
      </c>
      <c r="M4968" t="s">
        <v>14277</v>
      </c>
      <c r="N4968">
        <v>1.028611111</v>
      </c>
      <c r="O4968">
        <v>0</v>
      </c>
      <c r="P4968">
        <v>4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0.7953523760550083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0.7953523760550083</v>
      </c>
    </row>
    <row r="4969" spans="1:31" x14ac:dyDescent="0.25">
      <c r="A4969">
        <v>1834508</v>
      </c>
      <c r="B4969">
        <v>1</v>
      </c>
      <c r="C4969" t="s">
        <v>80</v>
      </c>
      <c r="D4969" t="s">
        <v>103</v>
      </c>
      <c r="E4969" t="s">
        <v>140</v>
      </c>
      <c r="F4969" t="s">
        <v>14278</v>
      </c>
      <c r="G4969" t="s">
        <v>142</v>
      </c>
      <c r="H4969" t="s">
        <v>134</v>
      </c>
      <c r="I4969" t="s">
        <v>135</v>
      </c>
      <c r="J4969" t="s">
        <v>136</v>
      </c>
      <c r="K4969" t="s">
        <v>137</v>
      </c>
      <c r="L4969" t="s">
        <v>14279</v>
      </c>
      <c r="M4969" t="s">
        <v>14280</v>
      </c>
      <c r="N4969">
        <v>2.4780555550000001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1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0.72186570507766668</v>
      </c>
      <c r="AC4969">
        <v>0</v>
      </c>
      <c r="AD4969">
        <v>0</v>
      </c>
      <c r="AE4969">
        <v>0.72186570507766668</v>
      </c>
    </row>
    <row r="4970" spans="1:31" x14ac:dyDescent="0.25">
      <c r="A4970">
        <v>1834385</v>
      </c>
      <c r="B4970">
        <v>1</v>
      </c>
      <c r="C4970" t="s">
        <v>80</v>
      </c>
      <c r="D4970" t="s">
        <v>85</v>
      </c>
      <c r="E4970" t="s">
        <v>131</v>
      </c>
      <c r="F4970" t="s">
        <v>14281</v>
      </c>
      <c r="G4970" t="s">
        <v>150</v>
      </c>
      <c r="H4970" t="s">
        <v>134</v>
      </c>
      <c r="I4970" t="s">
        <v>135</v>
      </c>
      <c r="J4970" t="s">
        <v>136</v>
      </c>
      <c r="K4970" t="s">
        <v>151</v>
      </c>
      <c r="L4970" t="s">
        <v>14282</v>
      </c>
      <c r="M4970" t="s">
        <v>14283</v>
      </c>
      <c r="N4970">
        <v>3.5</v>
      </c>
      <c r="O4970">
        <v>0</v>
      </c>
      <c r="P4970">
        <v>306</v>
      </c>
      <c r="Q4970">
        <v>0</v>
      </c>
      <c r="R4970">
        <v>0</v>
      </c>
      <c r="S4970">
        <v>0</v>
      </c>
      <c r="T4970">
        <v>17</v>
      </c>
      <c r="U4970">
        <v>0</v>
      </c>
      <c r="V4970">
        <v>0</v>
      </c>
      <c r="W4970">
        <v>0</v>
      </c>
      <c r="X4970">
        <v>284.56988106101096</v>
      </c>
      <c r="Y4970">
        <v>0</v>
      </c>
      <c r="Z4970">
        <v>0</v>
      </c>
      <c r="AA4970">
        <v>0</v>
      </c>
      <c r="AB4970">
        <v>78.189389007428048</v>
      </c>
      <c r="AC4970">
        <v>0</v>
      </c>
      <c r="AD4970">
        <v>0</v>
      </c>
      <c r="AE4970">
        <v>362.75927006843904</v>
      </c>
    </row>
    <row r="4971" spans="1:31" x14ac:dyDescent="0.25">
      <c r="A4971">
        <v>1834362</v>
      </c>
      <c r="B4971">
        <v>1</v>
      </c>
      <c r="C4971" t="s">
        <v>80</v>
      </c>
      <c r="D4971" t="s">
        <v>96</v>
      </c>
      <c r="E4971" t="s">
        <v>223</v>
      </c>
      <c r="F4971" t="s">
        <v>14284</v>
      </c>
      <c r="G4971" t="s">
        <v>340</v>
      </c>
      <c r="H4971" t="s">
        <v>134</v>
      </c>
      <c r="I4971" t="s">
        <v>135</v>
      </c>
      <c r="J4971" t="s">
        <v>136</v>
      </c>
      <c r="K4971" t="s">
        <v>137</v>
      </c>
      <c r="L4971" t="s">
        <v>14285</v>
      </c>
      <c r="M4971" t="s">
        <v>14286</v>
      </c>
      <c r="N4971">
        <v>5.8502777769999996</v>
      </c>
      <c r="O4971">
        <v>0</v>
      </c>
      <c r="P4971">
        <v>5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147.0496913592217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147.0496913592217</v>
      </c>
    </row>
    <row r="4972" spans="1:31" x14ac:dyDescent="0.25">
      <c r="A4972">
        <v>1834485</v>
      </c>
      <c r="B4972">
        <v>1</v>
      </c>
      <c r="C4972" t="s">
        <v>80</v>
      </c>
      <c r="D4972" t="s">
        <v>106</v>
      </c>
      <c r="E4972" t="s">
        <v>164</v>
      </c>
      <c r="F4972" t="s">
        <v>14287</v>
      </c>
      <c r="G4972" t="s">
        <v>156</v>
      </c>
      <c r="H4972" t="s">
        <v>157</v>
      </c>
      <c r="I4972" t="s">
        <v>135</v>
      </c>
      <c r="J4972" t="s">
        <v>136</v>
      </c>
      <c r="K4972" t="s">
        <v>137</v>
      </c>
      <c r="L4972" t="s">
        <v>14288</v>
      </c>
      <c r="M4972" t="s">
        <v>14289</v>
      </c>
      <c r="N4972">
        <v>1.214444444</v>
      </c>
      <c r="O4972">
        <v>0</v>
      </c>
      <c r="P4972">
        <v>622</v>
      </c>
      <c r="Q4972">
        <v>0</v>
      </c>
      <c r="R4972">
        <v>60</v>
      </c>
      <c r="S4972">
        <v>1</v>
      </c>
      <c r="T4972">
        <v>91</v>
      </c>
      <c r="U4972">
        <v>0</v>
      </c>
      <c r="V4972">
        <v>0</v>
      </c>
      <c r="W4972">
        <v>0</v>
      </c>
      <c r="X4972">
        <v>101.86700955479124</v>
      </c>
      <c r="Y4972">
        <v>0</v>
      </c>
      <c r="Z4972">
        <v>40.423912940962396</v>
      </c>
      <c r="AA4972">
        <v>2.3191365097081</v>
      </c>
      <c r="AB4972">
        <v>57.094967721465899</v>
      </c>
      <c r="AC4972">
        <v>0</v>
      </c>
      <c r="AD4972">
        <v>0</v>
      </c>
      <c r="AE4972">
        <v>201.70502672692766</v>
      </c>
    </row>
    <row r="4973" spans="1:31" x14ac:dyDescent="0.25">
      <c r="A4973">
        <v>1834339</v>
      </c>
      <c r="B4973">
        <v>1</v>
      </c>
      <c r="C4973" t="s">
        <v>81</v>
      </c>
      <c r="D4973" t="s">
        <v>112</v>
      </c>
      <c r="E4973" t="s">
        <v>131</v>
      </c>
      <c r="F4973" t="s">
        <v>13071</v>
      </c>
      <c r="G4973" t="s">
        <v>150</v>
      </c>
      <c r="H4973" t="s">
        <v>134</v>
      </c>
      <c r="I4973" t="s">
        <v>135</v>
      </c>
      <c r="J4973" t="s">
        <v>136</v>
      </c>
      <c r="K4973" t="s">
        <v>151</v>
      </c>
      <c r="L4973" t="s">
        <v>14290</v>
      </c>
      <c r="M4973" t="s">
        <v>14291</v>
      </c>
      <c r="N4973">
        <v>8.1169480549999999</v>
      </c>
      <c r="O4973">
        <v>0</v>
      </c>
      <c r="P4973">
        <v>55</v>
      </c>
      <c r="Q4973">
        <v>0</v>
      </c>
      <c r="R4973">
        <v>1</v>
      </c>
      <c r="S4973">
        <v>0</v>
      </c>
      <c r="T4973">
        <v>4</v>
      </c>
      <c r="U4973">
        <v>0</v>
      </c>
      <c r="V4973">
        <v>0</v>
      </c>
      <c r="W4973">
        <v>0</v>
      </c>
      <c r="X4973">
        <v>58.591162463788798</v>
      </c>
      <c r="Y4973">
        <v>0</v>
      </c>
      <c r="Z4973">
        <v>0.81772468179150004</v>
      </c>
      <c r="AA4973">
        <v>0</v>
      </c>
      <c r="AB4973">
        <v>8.8029426604586831</v>
      </c>
      <c r="AC4973">
        <v>0</v>
      </c>
      <c r="AD4973">
        <v>0</v>
      </c>
      <c r="AE4973">
        <v>68.211829806038992</v>
      </c>
    </row>
    <row r="4974" spans="1:31" x14ac:dyDescent="0.25">
      <c r="A4974">
        <v>1834548</v>
      </c>
      <c r="B4974">
        <v>1</v>
      </c>
      <c r="C4974" t="s">
        <v>80</v>
      </c>
      <c r="D4974" t="s">
        <v>105</v>
      </c>
      <c r="E4974" t="s">
        <v>164</v>
      </c>
      <c r="F4974" t="s">
        <v>9786</v>
      </c>
      <c r="G4974" t="s">
        <v>156</v>
      </c>
      <c r="H4974" t="s">
        <v>157</v>
      </c>
      <c r="I4974" t="s">
        <v>135</v>
      </c>
      <c r="J4974" t="s">
        <v>136</v>
      </c>
      <c r="K4974" t="s">
        <v>137</v>
      </c>
      <c r="L4974" t="s">
        <v>14292</v>
      </c>
      <c r="M4974" t="s">
        <v>14293</v>
      </c>
      <c r="N4974">
        <v>9.8888887999999994E-2</v>
      </c>
      <c r="O4974">
        <v>4</v>
      </c>
      <c r="P4974">
        <v>682</v>
      </c>
      <c r="Q4974">
        <v>14</v>
      </c>
      <c r="R4974">
        <v>143</v>
      </c>
      <c r="S4974">
        <v>6</v>
      </c>
      <c r="T4974">
        <v>68</v>
      </c>
      <c r="U4974">
        <v>0</v>
      </c>
      <c r="V4974">
        <v>0</v>
      </c>
      <c r="W4974">
        <v>8.8005910251733335E-2</v>
      </c>
      <c r="X4974">
        <v>12.222315127560265</v>
      </c>
      <c r="Y4974">
        <v>8.7061088423719006</v>
      </c>
      <c r="Z4974">
        <v>4.5835247781537776</v>
      </c>
      <c r="AA4974">
        <v>1.2747813730084223</v>
      </c>
      <c r="AB4974">
        <v>4.1778107034033356</v>
      </c>
      <c r="AC4974">
        <v>0</v>
      </c>
      <c r="AD4974">
        <v>0</v>
      </c>
      <c r="AE4974">
        <v>31.052546734749434</v>
      </c>
    </row>
    <row r="4975" spans="1:31" x14ac:dyDescent="0.25">
      <c r="A4975">
        <v>1834253</v>
      </c>
      <c r="B4975">
        <v>1</v>
      </c>
      <c r="C4975" t="s">
        <v>81</v>
      </c>
      <c r="D4975" t="s">
        <v>127</v>
      </c>
      <c r="E4975" t="s">
        <v>202</v>
      </c>
      <c r="F4975" t="s">
        <v>14294</v>
      </c>
      <c r="G4975" t="s">
        <v>156</v>
      </c>
      <c r="H4975" t="s">
        <v>157</v>
      </c>
      <c r="I4975" t="s">
        <v>135</v>
      </c>
      <c r="J4975" t="s">
        <v>136</v>
      </c>
      <c r="K4975" t="s">
        <v>137</v>
      </c>
      <c r="L4975" t="s">
        <v>14295</v>
      </c>
      <c r="M4975" t="s">
        <v>14296</v>
      </c>
      <c r="N4975">
        <v>6.8333332999999996E-2</v>
      </c>
      <c r="O4975">
        <v>9</v>
      </c>
      <c r="P4975">
        <v>4445</v>
      </c>
      <c r="Q4975">
        <v>578</v>
      </c>
      <c r="R4975">
        <v>405</v>
      </c>
      <c r="S4975">
        <v>52</v>
      </c>
      <c r="T4975">
        <v>475</v>
      </c>
      <c r="U4975">
        <v>15</v>
      </c>
      <c r="V4975">
        <v>2</v>
      </c>
      <c r="W4975">
        <v>0.16340741311124998</v>
      </c>
      <c r="X4975">
        <v>54.263720948907796</v>
      </c>
      <c r="Y4975">
        <v>41.906586622133844</v>
      </c>
      <c r="Z4975">
        <v>23.601390847704302</v>
      </c>
      <c r="AA4975">
        <v>46.657615591588417</v>
      </c>
      <c r="AB4975">
        <v>8.8187707160911604</v>
      </c>
      <c r="AC4975">
        <v>46.226732643979503</v>
      </c>
      <c r="AD4975">
        <v>0.11490017285639999</v>
      </c>
      <c r="AE4975">
        <v>221.75312495637266</v>
      </c>
    </row>
    <row r="4976" spans="1:31" x14ac:dyDescent="0.25">
      <c r="A4976">
        <v>1834565</v>
      </c>
      <c r="B4976">
        <v>1</v>
      </c>
      <c r="C4976" t="s">
        <v>80</v>
      </c>
      <c r="D4976" t="s">
        <v>105</v>
      </c>
      <c r="E4976" t="s">
        <v>202</v>
      </c>
      <c r="F4976" t="s">
        <v>14297</v>
      </c>
      <c r="G4976" t="s">
        <v>225</v>
      </c>
      <c r="H4976" t="s">
        <v>157</v>
      </c>
      <c r="I4976" t="s">
        <v>135</v>
      </c>
      <c r="J4976" t="s">
        <v>136</v>
      </c>
      <c r="K4976" t="s">
        <v>151</v>
      </c>
      <c r="L4976" t="s">
        <v>14298</v>
      </c>
      <c r="M4976" t="s">
        <v>14299</v>
      </c>
      <c r="N4976">
        <v>0.39277777699999999</v>
      </c>
      <c r="O4976">
        <v>0</v>
      </c>
      <c r="P4976">
        <v>215</v>
      </c>
      <c r="Q4976">
        <v>0</v>
      </c>
      <c r="R4976">
        <v>0</v>
      </c>
      <c r="S4976">
        <v>0</v>
      </c>
      <c r="T4976">
        <v>10</v>
      </c>
      <c r="U4976">
        <v>0</v>
      </c>
      <c r="V4976">
        <v>0</v>
      </c>
      <c r="W4976">
        <v>0</v>
      </c>
      <c r="X4976">
        <v>20.760784693514847</v>
      </c>
      <c r="Y4976">
        <v>0</v>
      </c>
      <c r="Z4976">
        <v>0</v>
      </c>
      <c r="AA4976">
        <v>0</v>
      </c>
      <c r="AB4976">
        <v>1.9478810864532443</v>
      </c>
      <c r="AC4976">
        <v>0</v>
      </c>
      <c r="AD4976">
        <v>0</v>
      </c>
      <c r="AE4976">
        <v>22.70866577996809</v>
      </c>
    </row>
    <row r="4977" spans="1:31" x14ac:dyDescent="0.25">
      <c r="A4977">
        <v>1834614</v>
      </c>
      <c r="B4977">
        <v>1</v>
      </c>
      <c r="C4977" t="s">
        <v>81</v>
      </c>
      <c r="D4977" t="s">
        <v>128</v>
      </c>
      <c r="E4977" t="s">
        <v>140</v>
      </c>
      <c r="F4977" t="s">
        <v>14300</v>
      </c>
      <c r="G4977" t="s">
        <v>213</v>
      </c>
      <c r="H4977" t="s">
        <v>134</v>
      </c>
      <c r="I4977" t="s">
        <v>135</v>
      </c>
      <c r="J4977" t="s">
        <v>136</v>
      </c>
      <c r="K4977" t="s">
        <v>137</v>
      </c>
      <c r="L4977" t="s">
        <v>14301</v>
      </c>
      <c r="M4977" t="s">
        <v>14302</v>
      </c>
      <c r="N4977">
        <v>0.65666666600000001</v>
      </c>
      <c r="O4977">
        <v>0</v>
      </c>
      <c r="P4977">
        <v>11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1.9823913503820008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1.9823913503820008</v>
      </c>
    </row>
    <row r="4978" spans="1:31" x14ac:dyDescent="0.25">
      <c r="A4978">
        <v>1834591</v>
      </c>
      <c r="B4978">
        <v>1</v>
      </c>
      <c r="C4978" t="s">
        <v>80</v>
      </c>
      <c r="D4978" t="s">
        <v>108</v>
      </c>
      <c r="E4978" t="s">
        <v>140</v>
      </c>
      <c r="F4978" t="s">
        <v>14303</v>
      </c>
      <c r="G4978" t="s">
        <v>142</v>
      </c>
      <c r="H4978" t="s">
        <v>134</v>
      </c>
      <c r="I4978" t="s">
        <v>135</v>
      </c>
      <c r="J4978" t="s">
        <v>136</v>
      </c>
      <c r="K4978" t="s">
        <v>137</v>
      </c>
      <c r="L4978" t="s">
        <v>14304</v>
      </c>
      <c r="M4978" t="s">
        <v>14305</v>
      </c>
      <c r="N4978">
        <v>4.7427777769999997</v>
      </c>
      <c r="O4978">
        <v>0</v>
      </c>
      <c r="P4978">
        <v>1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3.2408213994000006E-3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3.2408213994000006E-3</v>
      </c>
    </row>
    <row r="4979" spans="1:31" x14ac:dyDescent="0.25">
      <c r="A4979">
        <v>1834734</v>
      </c>
      <c r="B4979">
        <v>1</v>
      </c>
      <c r="C4979" t="s">
        <v>80</v>
      </c>
      <c r="D4979" t="s">
        <v>89</v>
      </c>
      <c r="E4979" t="s">
        <v>202</v>
      </c>
      <c r="F4979" t="s">
        <v>10556</v>
      </c>
      <c r="G4979" t="s">
        <v>156</v>
      </c>
      <c r="H4979" t="s">
        <v>157</v>
      </c>
      <c r="I4979" t="s">
        <v>135</v>
      </c>
      <c r="J4979" t="s">
        <v>136</v>
      </c>
      <c r="K4979" t="s">
        <v>137</v>
      </c>
      <c r="L4979" t="s">
        <v>14306</v>
      </c>
      <c r="M4979" t="s">
        <v>14307</v>
      </c>
      <c r="N4979">
        <v>0.42777777700000003</v>
      </c>
      <c r="O4979">
        <v>1</v>
      </c>
      <c r="P4979">
        <v>272</v>
      </c>
      <c r="Q4979">
        <v>1</v>
      </c>
      <c r="R4979">
        <v>51</v>
      </c>
      <c r="S4979">
        <v>1</v>
      </c>
      <c r="T4979">
        <v>138</v>
      </c>
      <c r="U4979">
        <v>0</v>
      </c>
      <c r="V4979">
        <v>0</v>
      </c>
      <c r="W4979">
        <v>2.8593732436499999</v>
      </c>
      <c r="X4979">
        <v>44.405721165985661</v>
      </c>
      <c r="Y4979">
        <v>2.3186533879483333</v>
      </c>
      <c r="Z4979">
        <v>5.0563914527408347</v>
      </c>
      <c r="AA4979">
        <v>0.34133727577950002</v>
      </c>
      <c r="AB4979">
        <v>47.291119838047564</v>
      </c>
      <c r="AC4979">
        <v>0</v>
      </c>
      <c r="AD4979">
        <v>0</v>
      </c>
      <c r="AE4979">
        <v>102.27259636415189</v>
      </c>
    </row>
    <row r="4980" spans="1:31" x14ac:dyDescent="0.25">
      <c r="A4980">
        <v>1834714</v>
      </c>
      <c r="B4980">
        <v>1</v>
      </c>
      <c r="C4980" t="s">
        <v>80</v>
      </c>
      <c r="D4980" t="s">
        <v>105</v>
      </c>
      <c r="E4980" t="s">
        <v>140</v>
      </c>
      <c r="F4980" t="s">
        <v>14308</v>
      </c>
      <c r="G4980" t="s">
        <v>246</v>
      </c>
      <c r="H4980" t="s">
        <v>134</v>
      </c>
      <c r="I4980" t="s">
        <v>135</v>
      </c>
      <c r="J4980" t="s">
        <v>136</v>
      </c>
      <c r="K4980" t="s">
        <v>137</v>
      </c>
      <c r="L4980" t="s">
        <v>14309</v>
      </c>
      <c r="M4980" t="s">
        <v>14310</v>
      </c>
      <c r="N4980">
        <v>1.9966666660000001</v>
      </c>
      <c r="O4980">
        <v>0</v>
      </c>
      <c r="P4980">
        <v>2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0.63460586989746659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0.63460586989746659</v>
      </c>
    </row>
    <row r="4981" spans="1:31" x14ac:dyDescent="0.25">
      <c r="A4981">
        <v>1834465</v>
      </c>
      <c r="B4981">
        <v>1</v>
      </c>
      <c r="C4981" t="s">
        <v>80</v>
      </c>
      <c r="D4981" t="s">
        <v>91</v>
      </c>
      <c r="E4981" t="s">
        <v>164</v>
      </c>
      <c r="F4981" t="s">
        <v>14311</v>
      </c>
      <c r="G4981" t="s">
        <v>156</v>
      </c>
      <c r="H4981" t="s">
        <v>157</v>
      </c>
      <c r="I4981" t="s">
        <v>135</v>
      </c>
      <c r="J4981" t="s">
        <v>136</v>
      </c>
      <c r="K4981" t="s">
        <v>137</v>
      </c>
      <c r="L4981" t="s">
        <v>14312</v>
      </c>
      <c r="M4981" t="s">
        <v>14313</v>
      </c>
      <c r="N4981">
        <v>1.4411111109999999</v>
      </c>
      <c r="O4981">
        <v>2</v>
      </c>
      <c r="P4981">
        <v>9</v>
      </c>
      <c r="Q4981">
        <v>12</v>
      </c>
      <c r="R4981">
        <v>16</v>
      </c>
      <c r="S4981">
        <v>5</v>
      </c>
      <c r="T4981">
        <v>53</v>
      </c>
      <c r="U4981">
        <v>1</v>
      </c>
      <c r="V4981">
        <v>0</v>
      </c>
      <c r="W4981">
        <v>1.1003733339588</v>
      </c>
      <c r="X4981">
        <v>2.8779311069486999</v>
      </c>
      <c r="Y4981">
        <v>26.561254938624995</v>
      </c>
      <c r="Z4981">
        <v>9.9433754226781019</v>
      </c>
      <c r="AA4981">
        <v>58.973363831852559</v>
      </c>
      <c r="AB4981">
        <v>49.91532568019484</v>
      </c>
      <c r="AC4981">
        <v>7.5202804437746682</v>
      </c>
      <c r="AD4981">
        <v>0</v>
      </c>
      <c r="AE4981">
        <v>156.89190475803267</v>
      </c>
    </row>
    <row r="4982" spans="1:31" x14ac:dyDescent="0.25">
      <c r="A4982">
        <v>1834571</v>
      </c>
      <c r="B4982">
        <v>1</v>
      </c>
      <c r="C4982" t="s">
        <v>80</v>
      </c>
      <c r="D4982" t="s">
        <v>90</v>
      </c>
      <c r="E4982" t="s">
        <v>140</v>
      </c>
      <c r="F4982" t="s">
        <v>14314</v>
      </c>
      <c r="G4982" t="s">
        <v>213</v>
      </c>
      <c r="H4982" t="s">
        <v>134</v>
      </c>
      <c r="I4982" t="s">
        <v>135</v>
      </c>
      <c r="J4982" t="s">
        <v>136</v>
      </c>
      <c r="K4982" t="s">
        <v>137</v>
      </c>
      <c r="L4982" t="s">
        <v>14315</v>
      </c>
      <c r="M4982" t="s">
        <v>14316</v>
      </c>
      <c r="N4982">
        <v>4.3372222220000003</v>
      </c>
      <c r="O4982">
        <v>0</v>
      </c>
      <c r="P4982">
        <v>5</v>
      </c>
      <c r="Q4982">
        <v>0</v>
      </c>
      <c r="R4982">
        <v>0</v>
      </c>
      <c r="S4982">
        <v>0</v>
      </c>
      <c r="T4982">
        <v>1</v>
      </c>
      <c r="U4982">
        <v>0</v>
      </c>
      <c r="V4982">
        <v>0</v>
      </c>
      <c r="W4982">
        <v>0</v>
      </c>
      <c r="X4982">
        <v>4.2364827607116675</v>
      </c>
      <c r="Y4982">
        <v>0</v>
      </c>
      <c r="Z4982">
        <v>0</v>
      </c>
      <c r="AA4982">
        <v>0</v>
      </c>
      <c r="AB4982">
        <v>0.31877435549153332</v>
      </c>
      <c r="AC4982">
        <v>0</v>
      </c>
      <c r="AD4982">
        <v>0</v>
      </c>
      <c r="AE4982">
        <v>4.555257116203201</v>
      </c>
    </row>
    <row r="4983" spans="1:31" x14ac:dyDescent="0.25">
      <c r="A4983">
        <v>1834322</v>
      </c>
      <c r="B4983">
        <v>1</v>
      </c>
      <c r="C4983" t="s">
        <v>80</v>
      </c>
      <c r="D4983" t="s">
        <v>86</v>
      </c>
      <c r="E4983" t="s">
        <v>140</v>
      </c>
      <c r="F4983" t="s">
        <v>14317</v>
      </c>
      <c r="G4983" t="s">
        <v>213</v>
      </c>
      <c r="H4983" t="s">
        <v>134</v>
      </c>
      <c r="I4983" t="s">
        <v>135</v>
      </c>
      <c r="J4983" t="s">
        <v>136</v>
      </c>
      <c r="K4983" t="s">
        <v>137</v>
      </c>
      <c r="L4983" t="s">
        <v>14318</v>
      </c>
      <c r="M4983" t="s">
        <v>14319</v>
      </c>
      <c r="N4983">
        <v>2.176111111</v>
      </c>
      <c r="O4983">
        <v>0</v>
      </c>
      <c r="P4983">
        <v>1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0.55664711983125004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0.55664711983125004</v>
      </c>
    </row>
    <row r="4984" spans="1:31" x14ac:dyDescent="0.25">
      <c r="A4984">
        <v>1834628</v>
      </c>
      <c r="B4984">
        <v>1</v>
      </c>
      <c r="C4984" t="s">
        <v>81</v>
      </c>
      <c r="D4984" t="s">
        <v>118</v>
      </c>
      <c r="E4984" t="s">
        <v>131</v>
      </c>
      <c r="F4984" t="s">
        <v>14320</v>
      </c>
      <c r="G4984" t="s">
        <v>133</v>
      </c>
      <c r="H4984" t="s">
        <v>134</v>
      </c>
      <c r="I4984" t="s">
        <v>135</v>
      </c>
      <c r="J4984" t="s">
        <v>136</v>
      </c>
      <c r="K4984" t="s">
        <v>137</v>
      </c>
      <c r="L4984" t="s">
        <v>14321</v>
      </c>
      <c r="M4984" t="s">
        <v>14322</v>
      </c>
      <c r="N4984">
        <v>1.737222222</v>
      </c>
      <c r="O4984">
        <v>0</v>
      </c>
      <c r="P4984">
        <v>54</v>
      </c>
      <c r="Q4984">
        <v>0</v>
      </c>
      <c r="R4984">
        <v>5</v>
      </c>
      <c r="S4984">
        <v>0</v>
      </c>
      <c r="T4984">
        <v>3</v>
      </c>
      <c r="U4984">
        <v>0</v>
      </c>
      <c r="V4984">
        <v>0</v>
      </c>
      <c r="W4984">
        <v>0</v>
      </c>
      <c r="X4984">
        <v>15.576426259359238</v>
      </c>
      <c r="Y4984">
        <v>0</v>
      </c>
      <c r="Z4984">
        <v>8.0098865142611988</v>
      </c>
      <c r="AA4984">
        <v>0</v>
      </c>
      <c r="AB4984">
        <v>3.2030734801995222</v>
      </c>
      <c r="AC4984">
        <v>0</v>
      </c>
      <c r="AD4984">
        <v>0</v>
      </c>
      <c r="AE4984">
        <v>26.789386253819956</v>
      </c>
    </row>
    <row r="4985" spans="1:31" x14ac:dyDescent="0.25">
      <c r="A4985">
        <v>1834528</v>
      </c>
      <c r="B4985">
        <v>1</v>
      </c>
      <c r="C4985" t="s">
        <v>80</v>
      </c>
      <c r="D4985" t="s">
        <v>97</v>
      </c>
      <c r="E4985" t="s">
        <v>252</v>
      </c>
      <c r="F4985" t="s">
        <v>14323</v>
      </c>
      <c r="G4985" t="s">
        <v>150</v>
      </c>
      <c r="H4985" t="s">
        <v>134</v>
      </c>
      <c r="I4985" t="s">
        <v>135</v>
      </c>
      <c r="J4985" t="s">
        <v>136</v>
      </c>
      <c r="K4985" t="s">
        <v>151</v>
      </c>
      <c r="L4985" t="s">
        <v>14324</v>
      </c>
      <c r="M4985" t="s">
        <v>14325</v>
      </c>
      <c r="N4985">
        <v>1.855</v>
      </c>
      <c r="O4985">
        <v>0</v>
      </c>
      <c r="P4985">
        <v>39</v>
      </c>
      <c r="Q4985">
        <v>0</v>
      </c>
      <c r="R4985">
        <v>23</v>
      </c>
      <c r="S4985">
        <v>0</v>
      </c>
      <c r="T4985">
        <v>10</v>
      </c>
      <c r="U4985">
        <v>0</v>
      </c>
      <c r="V4985">
        <v>0</v>
      </c>
      <c r="W4985">
        <v>0</v>
      </c>
      <c r="X4985">
        <v>33.843685393310274</v>
      </c>
      <c r="Y4985">
        <v>0</v>
      </c>
      <c r="Z4985">
        <v>14.94254845819291</v>
      </c>
      <c r="AA4985">
        <v>0</v>
      </c>
      <c r="AB4985">
        <v>20.530092775015298</v>
      </c>
      <c r="AC4985">
        <v>0</v>
      </c>
      <c r="AD4985">
        <v>0</v>
      </c>
      <c r="AE4985">
        <v>69.316326626518475</v>
      </c>
    </row>
    <row r="4986" spans="1:31" x14ac:dyDescent="0.25">
      <c r="A4986">
        <v>1834671</v>
      </c>
      <c r="B4986">
        <v>1</v>
      </c>
      <c r="C4986" t="s">
        <v>80</v>
      </c>
      <c r="D4986" t="s">
        <v>96</v>
      </c>
      <c r="E4986" t="s">
        <v>140</v>
      </c>
      <c r="F4986" t="s">
        <v>14326</v>
      </c>
      <c r="G4986" t="s">
        <v>142</v>
      </c>
      <c r="H4986" t="s">
        <v>134</v>
      </c>
      <c r="I4986" t="s">
        <v>135</v>
      </c>
      <c r="J4986" t="s">
        <v>136</v>
      </c>
      <c r="K4986" t="s">
        <v>137</v>
      </c>
      <c r="L4986" t="s">
        <v>14327</v>
      </c>
      <c r="M4986" t="s">
        <v>14328</v>
      </c>
      <c r="N4986">
        <v>0.9</v>
      </c>
      <c r="O4986">
        <v>0</v>
      </c>
      <c r="P4986">
        <v>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0.191403140069625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0.191403140069625</v>
      </c>
    </row>
    <row r="4987" spans="1:31" x14ac:dyDescent="0.25">
      <c r="A4987">
        <v>1834505</v>
      </c>
      <c r="B4987">
        <v>1</v>
      </c>
      <c r="C4987" t="s">
        <v>80</v>
      </c>
      <c r="D4987" t="s">
        <v>92</v>
      </c>
      <c r="E4987" t="s">
        <v>140</v>
      </c>
      <c r="F4987" t="s">
        <v>14329</v>
      </c>
      <c r="G4987" t="s">
        <v>142</v>
      </c>
      <c r="H4987" t="s">
        <v>134</v>
      </c>
      <c r="I4987" t="s">
        <v>135</v>
      </c>
      <c r="J4987" t="s">
        <v>136</v>
      </c>
      <c r="K4987" t="s">
        <v>137</v>
      </c>
      <c r="L4987" t="s">
        <v>14330</v>
      </c>
      <c r="M4987" t="s">
        <v>14331</v>
      </c>
      <c r="N4987">
        <v>1.0866666659999999</v>
      </c>
      <c r="O4987">
        <v>0</v>
      </c>
      <c r="P4987">
        <v>1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0.26467449769874996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0.26467449769874996</v>
      </c>
    </row>
    <row r="4988" spans="1:31" x14ac:dyDescent="0.25">
      <c r="A4988">
        <v>1834482</v>
      </c>
      <c r="B4988">
        <v>1</v>
      </c>
      <c r="C4988" t="s">
        <v>80</v>
      </c>
      <c r="D4988" t="s">
        <v>106</v>
      </c>
      <c r="E4988" t="s">
        <v>140</v>
      </c>
      <c r="F4988" t="s">
        <v>14332</v>
      </c>
      <c r="G4988" t="s">
        <v>142</v>
      </c>
      <c r="H4988" t="s">
        <v>134</v>
      </c>
      <c r="I4988" t="s">
        <v>135</v>
      </c>
      <c r="J4988" t="s">
        <v>136</v>
      </c>
      <c r="K4988" t="s">
        <v>137</v>
      </c>
      <c r="L4988" t="s">
        <v>14333</v>
      </c>
      <c r="M4988" t="s">
        <v>14334</v>
      </c>
      <c r="N4988">
        <v>0.73416666600000002</v>
      </c>
      <c r="O4988">
        <v>0</v>
      </c>
      <c r="P4988">
        <v>1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6.599811246380001E-2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6.599811246380001E-2</v>
      </c>
    </row>
    <row r="4989" spans="1:31" x14ac:dyDescent="0.25">
      <c r="A4989">
        <v>1834296</v>
      </c>
      <c r="B4989">
        <v>1</v>
      </c>
      <c r="C4989" t="s">
        <v>80</v>
      </c>
      <c r="D4989" t="s">
        <v>83</v>
      </c>
      <c r="E4989" t="s">
        <v>131</v>
      </c>
      <c r="F4989" t="s">
        <v>14335</v>
      </c>
      <c r="G4989" t="s">
        <v>340</v>
      </c>
      <c r="H4989" t="s">
        <v>134</v>
      </c>
      <c r="I4989" t="s">
        <v>135</v>
      </c>
      <c r="J4989" t="s">
        <v>136</v>
      </c>
      <c r="K4989" t="s">
        <v>137</v>
      </c>
      <c r="L4989" t="s">
        <v>14336</v>
      </c>
      <c r="M4989" t="s">
        <v>14337</v>
      </c>
      <c r="N4989">
        <v>8.8672222220000005</v>
      </c>
      <c r="O4989">
        <v>0</v>
      </c>
      <c r="P4989">
        <v>5</v>
      </c>
      <c r="Q4989">
        <v>0</v>
      </c>
      <c r="R4989">
        <v>0</v>
      </c>
      <c r="S4989">
        <v>0</v>
      </c>
      <c r="T4989">
        <v>52</v>
      </c>
      <c r="U4989">
        <v>0</v>
      </c>
      <c r="V4989">
        <v>2</v>
      </c>
      <c r="W4989">
        <v>0</v>
      </c>
      <c r="X4989">
        <v>18.810728936516949</v>
      </c>
      <c r="Y4989">
        <v>0</v>
      </c>
      <c r="Z4989">
        <v>0</v>
      </c>
      <c r="AA4989">
        <v>0</v>
      </c>
      <c r="AB4989">
        <v>449.2883484953943</v>
      </c>
      <c r="AC4989">
        <v>0</v>
      </c>
      <c r="AD4989">
        <v>38.931148724024879</v>
      </c>
      <c r="AE4989">
        <v>507.03022615593613</v>
      </c>
    </row>
    <row r="4990" spans="1:31" x14ac:dyDescent="0.25">
      <c r="A4990">
        <v>1834319</v>
      </c>
      <c r="B4990">
        <v>1</v>
      </c>
      <c r="C4990" t="s">
        <v>80</v>
      </c>
      <c r="D4990" t="s">
        <v>92</v>
      </c>
      <c r="E4990" t="s">
        <v>164</v>
      </c>
      <c r="F4990" t="s">
        <v>14338</v>
      </c>
      <c r="G4990" t="s">
        <v>175</v>
      </c>
      <c r="H4990" t="s">
        <v>157</v>
      </c>
      <c r="I4990" t="s">
        <v>135</v>
      </c>
      <c r="J4990" t="s">
        <v>136</v>
      </c>
      <c r="K4990" t="s">
        <v>137</v>
      </c>
      <c r="L4990" t="s">
        <v>14339</v>
      </c>
      <c r="M4990" t="s">
        <v>14340</v>
      </c>
      <c r="N4990">
        <v>1.376666666</v>
      </c>
      <c r="O4990">
        <v>0</v>
      </c>
      <c r="P4990">
        <v>2153</v>
      </c>
      <c r="Q4990">
        <v>0</v>
      </c>
      <c r="R4990">
        <v>3</v>
      </c>
      <c r="S4990">
        <v>3</v>
      </c>
      <c r="T4990">
        <v>64</v>
      </c>
      <c r="U4990">
        <v>1</v>
      </c>
      <c r="V4990">
        <v>4</v>
      </c>
      <c r="W4990">
        <v>0</v>
      </c>
      <c r="X4990">
        <v>366.62809830342417</v>
      </c>
      <c r="Y4990">
        <v>0</v>
      </c>
      <c r="Z4990">
        <v>1.2887032916667001</v>
      </c>
      <c r="AA4990">
        <v>34.592497942729999</v>
      </c>
      <c r="AB4990">
        <v>108.54989350237051</v>
      </c>
      <c r="AC4990">
        <v>712.32085990436144</v>
      </c>
      <c r="AD4990">
        <v>22.970058623498009</v>
      </c>
      <c r="AE4990">
        <v>1246.350111568051</v>
      </c>
    </row>
    <row r="4991" spans="1:31" x14ac:dyDescent="0.25">
      <c r="A4991">
        <v>1834342</v>
      </c>
      <c r="B4991">
        <v>1</v>
      </c>
      <c r="C4991" t="s">
        <v>80</v>
      </c>
      <c r="D4991" t="s">
        <v>97</v>
      </c>
      <c r="E4991" t="s">
        <v>252</v>
      </c>
      <c r="F4991" t="s">
        <v>14341</v>
      </c>
      <c r="G4991" t="s">
        <v>150</v>
      </c>
      <c r="H4991" t="s">
        <v>134</v>
      </c>
      <c r="I4991" t="s">
        <v>135</v>
      </c>
      <c r="J4991" t="s">
        <v>136</v>
      </c>
      <c r="K4991" t="s">
        <v>151</v>
      </c>
      <c r="L4991" t="s">
        <v>14342</v>
      </c>
      <c r="M4991" t="s">
        <v>14343</v>
      </c>
      <c r="N4991">
        <v>1.9844850000000001</v>
      </c>
      <c r="O4991">
        <v>0</v>
      </c>
      <c r="P4991">
        <v>68</v>
      </c>
      <c r="Q4991">
        <v>0</v>
      </c>
      <c r="R4991">
        <v>41</v>
      </c>
      <c r="S4991">
        <v>0</v>
      </c>
      <c r="T4991">
        <v>42</v>
      </c>
      <c r="U4991">
        <v>0</v>
      </c>
      <c r="V4991">
        <v>0</v>
      </c>
      <c r="W4991">
        <v>0</v>
      </c>
      <c r="X4991">
        <v>40.793631057298526</v>
      </c>
      <c r="Y4991">
        <v>0</v>
      </c>
      <c r="Z4991">
        <v>67.608403829387925</v>
      </c>
      <c r="AA4991">
        <v>0</v>
      </c>
      <c r="AB4991">
        <v>142.92052632783464</v>
      </c>
      <c r="AC4991">
        <v>0</v>
      </c>
      <c r="AD4991">
        <v>0</v>
      </c>
      <c r="AE4991">
        <v>251.3225612145211</v>
      </c>
    </row>
    <row r="4992" spans="1:31" x14ac:dyDescent="0.25">
      <c r="A4992">
        <v>1834442</v>
      </c>
      <c r="B4992">
        <v>1</v>
      </c>
      <c r="C4992" t="s">
        <v>80</v>
      </c>
      <c r="D4992" t="s">
        <v>86</v>
      </c>
      <c r="E4992" t="s">
        <v>223</v>
      </c>
      <c r="F4992" t="s">
        <v>14344</v>
      </c>
      <c r="G4992" t="s">
        <v>1055</v>
      </c>
      <c r="H4992" t="s">
        <v>134</v>
      </c>
      <c r="I4992" t="s">
        <v>135</v>
      </c>
      <c r="J4992" t="s">
        <v>136</v>
      </c>
      <c r="K4992" t="s">
        <v>137</v>
      </c>
      <c r="L4992" t="s">
        <v>14345</v>
      </c>
      <c r="M4992" t="s">
        <v>14346</v>
      </c>
      <c r="N4992">
        <v>1.672222222</v>
      </c>
      <c r="O4992">
        <v>0</v>
      </c>
      <c r="P4992">
        <v>38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21.153406927893236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21.153406927893236</v>
      </c>
    </row>
    <row r="4993" spans="1:31" x14ac:dyDescent="0.25">
      <c r="A4993">
        <v>1834359</v>
      </c>
      <c r="B4993">
        <v>1</v>
      </c>
      <c r="C4993" t="s">
        <v>81</v>
      </c>
      <c r="D4993" t="s">
        <v>127</v>
      </c>
      <c r="E4993" t="s">
        <v>252</v>
      </c>
      <c r="F4993" t="s">
        <v>14347</v>
      </c>
      <c r="G4993" t="s">
        <v>1046</v>
      </c>
      <c r="H4993" t="s">
        <v>134</v>
      </c>
      <c r="I4993" t="s">
        <v>135</v>
      </c>
      <c r="J4993" t="s">
        <v>136</v>
      </c>
      <c r="K4993" t="s">
        <v>137</v>
      </c>
      <c r="L4993" t="s">
        <v>14348</v>
      </c>
      <c r="M4993" t="s">
        <v>14349</v>
      </c>
      <c r="N4993">
        <v>5.1355555549999998</v>
      </c>
      <c r="O4993">
        <v>0</v>
      </c>
      <c r="P4993">
        <v>1</v>
      </c>
      <c r="Q4993">
        <v>0</v>
      </c>
      <c r="R4993">
        <v>7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4.1102047920000013E-3</v>
      </c>
      <c r="Y4993">
        <v>0</v>
      </c>
      <c r="Z4993">
        <v>13.132592221551082</v>
      </c>
      <c r="AA4993">
        <v>0</v>
      </c>
      <c r="AB4993">
        <v>0</v>
      </c>
      <c r="AC4993">
        <v>0</v>
      </c>
      <c r="AD4993">
        <v>0</v>
      </c>
      <c r="AE4993">
        <v>13.136702426343081</v>
      </c>
    </row>
    <row r="4994" spans="1:31" x14ac:dyDescent="0.25">
      <c r="A4994">
        <v>1834545</v>
      </c>
      <c r="B4994">
        <v>1</v>
      </c>
      <c r="C4994" t="s">
        <v>80</v>
      </c>
      <c r="D4994" t="s">
        <v>103</v>
      </c>
      <c r="E4994" t="s">
        <v>164</v>
      </c>
      <c r="F4994" t="s">
        <v>14350</v>
      </c>
      <c r="G4994" t="s">
        <v>156</v>
      </c>
      <c r="H4994" t="s">
        <v>157</v>
      </c>
      <c r="I4994" t="s">
        <v>135</v>
      </c>
      <c r="J4994" t="s">
        <v>136</v>
      </c>
      <c r="K4994" t="s">
        <v>137</v>
      </c>
      <c r="L4994" t="s">
        <v>14351</v>
      </c>
      <c r="M4994" t="s">
        <v>14352</v>
      </c>
      <c r="N4994">
        <v>0.75749999999999995</v>
      </c>
      <c r="O4994">
        <v>0</v>
      </c>
      <c r="P4994">
        <v>962</v>
      </c>
      <c r="Q4994">
        <v>9</v>
      </c>
      <c r="R4994">
        <v>13</v>
      </c>
      <c r="S4994">
        <v>3</v>
      </c>
      <c r="T4994">
        <v>132</v>
      </c>
      <c r="U4994">
        <v>0</v>
      </c>
      <c r="V4994">
        <v>3</v>
      </c>
      <c r="W4994">
        <v>0</v>
      </c>
      <c r="X4994">
        <v>172.09441047461388</v>
      </c>
      <c r="Y4994">
        <v>24.204156948392626</v>
      </c>
      <c r="Z4994">
        <v>15.079086578475001</v>
      </c>
      <c r="AA4994">
        <v>7.576260706784101</v>
      </c>
      <c r="AB4994">
        <v>102.66132228319586</v>
      </c>
      <c r="AC4994">
        <v>0</v>
      </c>
      <c r="AD4994">
        <v>1.3491677421258752</v>
      </c>
      <c r="AE4994">
        <v>322.96440473358734</v>
      </c>
    </row>
    <row r="4995" spans="1:31" x14ac:dyDescent="0.25">
      <c r="A4995">
        <v>1834697</v>
      </c>
      <c r="B4995">
        <v>1</v>
      </c>
      <c r="C4995" t="s">
        <v>81</v>
      </c>
      <c r="D4995" t="s">
        <v>127</v>
      </c>
      <c r="E4995" t="s">
        <v>252</v>
      </c>
      <c r="F4995" t="s">
        <v>13701</v>
      </c>
      <c r="G4995" t="s">
        <v>279</v>
      </c>
      <c r="H4995" t="s">
        <v>134</v>
      </c>
      <c r="I4995" t="s">
        <v>135</v>
      </c>
      <c r="J4995" t="s">
        <v>136</v>
      </c>
      <c r="K4995" t="s">
        <v>137</v>
      </c>
      <c r="L4995" t="s">
        <v>14353</v>
      </c>
      <c r="M4995" t="s">
        <v>14354</v>
      </c>
      <c r="N4995">
        <v>0.66472222199999997</v>
      </c>
      <c r="O4995">
        <v>0</v>
      </c>
      <c r="P4995">
        <v>36</v>
      </c>
      <c r="Q4995">
        <v>0</v>
      </c>
      <c r="R4995">
        <v>8</v>
      </c>
      <c r="S4995">
        <v>0</v>
      </c>
      <c r="T4995">
        <v>6</v>
      </c>
      <c r="U4995">
        <v>0</v>
      </c>
      <c r="V4995">
        <v>0</v>
      </c>
      <c r="W4995">
        <v>0</v>
      </c>
      <c r="X4995">
        <v>3.4081311893719999</v>
      </c>
      <c r="Y4995">
        <v>0</v>
      </c>
      <c r="Z4995">
        <v>5.7906236774899496</v>
      </c>
      <c r="AA4995">
        <v>0</v>
      </c>
      <c r="AB4995">
        <v>2.3814919165085167</v>
      </c>
      <c r="AC4995">
        <v>0</v>
      </c>
      <c r="AD4995">
        <v>0</v>
      </c>
      <c r="AE4995">
        <v>11.580246783370466</v>
      </c>
    </row>
    <row r="4996" spans="1:31" x14ac:dyDescent="0.25">
      <c r="A4996">
        <v>1834780</v>
      </c>
      <c r="B4996">
        <v>1</v>
      </c>
      <c r="C4996" t="s">
        <v>81</v>
      </c>
      <c r="D4996" t="s">
        <v>112</v>
      </c>
      <c r="E4996" t="s">
        <v>140</v>
      </c>
      <c r="F4996" t="s">
        <v>14355</v>
      </c>
      <c r="G4996" t="s">
        <v>142</v>
      </c>
      <c r="H4996" t="s">
        <v>134</v>
      </c>
      <c r="I4996" t="s">
        <v>135</v>
      </c>
      <c r="J4996" t="s">
        <v>136</v>
      </c>
      <c r="K4996" t="s">
        <v>137</v>
      </c>
      <c r="L4996" t="s">
        <v>14356</v>
      </c>
      <c r="M4996" t="s">
        <v>14357</v>
      </c>
      <c r="N4996">
        <v>2.7524999999999999</v>
      </c>
      <c r="O4996">
        <v>0</v>
      </c>
      <c r="P4996">
        <v>1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0.94531365921285015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0.94531365921285015</v>
      </c>
    </row>
    <row r="4997" spans="1:31" x14ac:dyDescent="0.25">
      <c r="A4997">
        <v>1834754</v>
      </c>
      <c r="B4997">
        <v>1</v>
      </c>
      <c r="C4997" t="s">
        <v>81</v>
      </c>
      <c r="D4997" t="s">
        <v>127</v>
      </c>
      <c r="E4997" t="s">
        <v>140</v>
      </c>
      <c r="F4997" t="s">
        <v>14358</v>
      </c>
      <c r="G4997" t="s">
        <v>142</v>
      </c>
      <c r="H4997" t="s">
        <v>134</v>
      </c>
      <c r="I4997" t="s">
        <v>135</v>
      </c>
      <c r="J4997" t="s">
        <v>136</v>
      </c>
      <c r="K4997" t="s">
        <v>137</v>
      </c>
      <c r="L4997" t="s">
        <v>14359</v>
      </c>
      <c r="M4997" t="s">
        <v>14360</v>
      </c>
      <c r="N4997">
        <v>5.8252777770000002</v>
      </c>
      <c r="O4997">
        <v>0</v>
      </c>
      <c r="P4997">
        <v>1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1.4886753026805333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1.4886753026805333</v>
      </c>
    </row>
    <row r="4998" spans="1:31" x14ac:dyDescent="0.25">
      <c r="A4998">
        <v>1834568</v>
      </c>
      <c r="B4998">
        <v>1</v>
      </c>
      <c r="C4998" t="s">
        <v>80</v>
      </c>
      <c r="D4998" t="s">
        <v>104</v>
      </c>
      <c r="E4998" t="s">
        <v>154</v>
      </c>
      <c r="F4998" t="s">
        <v>14361</v>
      </c>
      <c r="G4998" t="s">
        <v>156</v>
      </c>
      <c r="H4998" t="s">
        <v>157</v>
      </c>
      <c r="I4998" t="s">
        <v>135</v>
      </c>
      <c r="J4998" t="s">
        <v>136</v>
      </c>
      <c r="K4998" t="s">
        <v>137</v>
      </c>
      <c r="L4998" t="s">
        <v>14362</v>
      </c>
      <c r="M4998" t="s">
        <v>14363</v>
      </c>
      <c r="N4998">
        <v>2.0891666660000001</v>
      </c>
      <c r="O4998">
        <v>0</v>
      </c>
      <c r="P4998">
        <v>1004</v>
      </c>
      <c r="Q4998">
        <v>0</v>
      </c>
      <c r="R4998">
        <v>17</v>
      </c>
      <c r="S4998">
        <v>0</v>
      </c>
      <c r="T4998">
        <v>70</v>
      </c>
      <c r="U4998">
        <v>0</v>
      </c>
      <c r="V4998">
        <v>0</v>
      </c>
      <c r="W4998">
        <v>0</v>
      </c>
      <c r="X4998">
        <v>443.90187041740154</v>
      </c>
      <c r="Y4998">
        <v>0</v>
      </c>
      <c r="Z4998">
        <v>21.617566803121665</v>
      </c>
      <c r="AA4998">
        <v>0</v>
      </c>
      <c r="AB4998">
        <v>159.2476722877785</v>
      </c>
      <c r="AC4998">
        <v>0</v>
      </c>
      <c r="AD4998">
        <v>0</v>
      </c>
      <c r="AE4998">
        <v>624.7671095083017</v>
      </c>
    </row>
    <row r="4999" spans="1:31" x14ac:dyDescent="0.25">
      <c r="A4999">
        <v>1834468</v>
      </c>
      <c r="B4999">
        <v>1</v>
      </c>
      <c r="C4999" t="s">
        <v>80</v>
      </c>
      <c r="D4999" t="s">
        <v>104</v>
      </c>
      <c r="E4999" t="s">
        <v>140</v>
      </c>
      <c r="F4999" t="s">
        <v>14364</v>
      </c>
      <c r="G4999" t="s">
        <v>217</v>
      </c>
      <c r="H4999" t="s">
        <v>134</v>
      </c>
      <c r="I4999" t="s">
        <v>135</v>
      </c>
      <c r="J4999" t="s">
        <v>136</v>
      </c>
      <c r="K4999" t="s">
        <v>137</v>
      </c>
      <c r="L4999" t="s">
        <v>14365</v>
      </c>
      <c r="M4999" t="s">
        <v>14366</v>
      </c>
      <c r="N4999">
        <v>4.3258333330000003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1.7550430184964416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1.7550430184964416</v>
      </c>
    </row>
    <row r="5000" spans="1:31" x14ac:dyDescent="0.25">
      <c r="A5000">
        <v>1834588</v>
      </c>
      <c r="B5000">
        <v>1</v>
      </c>
      <c r="C5000" t="s">
        <v>81</v>
      </c>
      <c r="D5000" t="s">
        <v>127</v>
      </c>
      <c r="E5000" t="s">
        <v>164</v>
      </c>
      <c r="F5000" t="s">
        <v>14367</v>
      </c>
      <c r="G5000" t="s">
        <v>156</v>
      </c>
      <c r="H5000" t="s">
        <v>157</v>
      </c>
      <c r="I5000" t="s">
        <v>135</v>
      </c>
      <c r="J5000" t="s">
        <v>136</v>
      </c>
      <c r="K5000" t="s">
        <v>137</v>
      </c>
      <c r="L5000" t="s">
        <v>14368</v>
      </c>
      <c r="M5000" t="s">
        <v>14369</v>
      </c>
      <c r="N5000">
        <v>1.801666666</v>
      </c>
      <c r="O5000">
        <v>0</v>
      </c>
      <c r="P5000">
        <v>764</v>
      </c>
      <c r="Q5000">
        <v>17</v>
      </c>
      <c r="R5000">
        <v>31</v>
      </c>
      <c r="S5000">
        <v>2</v>
      </c>
      <c r="T5000">
        <v>79</v>
      </c>
      <c r="U5000">
        <v>0</v>
      </c>
      <c r="V5000">
        <v>0</v>
      </c>
      <c r="W5000">
        <v>0</v>
      </c>
      <c r="X5000">
        <v>215.23117631063874</v>
      </c>
      <c r="Y5000">
        <v>69.572280045188052</v>
      </c>
      <c r="Z5000">
        <v>39.9902276569265</v>
      </c>
      <c r="AA5000">
        <v>4.2741852999066001</v>
      </c>
      <c r="AB5000">
        <v>74.648873306096419</v>
      </c>
      <c r="AC5000">
        <v>0</v>
      </c>
      <c r="AD5000">
        <v>0</v>
      </c>
      <c r="AE5000">
        <v>403.71674261875637</v>
      </c>
    </row>
    <row r="5001" spans="1:31" x14ac:dyDescent="0.25">
      <c r="A5001">
        <v>1834611</v>
      </c>
      <c r="B5001">
        <v>1</v>
      </c>
      <c r="C5001" t="s">
        <v>81</v>
      </c>
      <c r="D5001" t="s">
        <v>113</v>
      </c>
      <c r="E5001" t="s">
        <v>140</v>
      </c>
      <c r="F5001" t="s">
        <v>14370</v>
      </c>
      <c r="G5001" t="s">
        <v>142</v>
      </c>
      <c r="H5001" t="s">
        <v>134</v>
      </c>
      <c r="I5001" t="s">
        <v>135</v>
      </c>
      <c r="J5001" t="s">
        <v>136</v>
      </c>
      <c r="K5001" t="s">
        <v>137</v>
      </c>
      <c r="L5001" t="s">
        <v>14371</v>
      </c>
      <c r="M5001" t="s">
        <v>14372</v>
      </c>
      <c r="N5001">
        <v>1.194722222</v>
      </c>
      <c r="O5001">
        <v>0</v>
      </c>
      <c r="P5001">
        <v>1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0.45474255991020002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0.45474255991020002</v>
      </c>
    </row>
    <row r="5002" spans="1:31" x14ac:dyDescent="0.25">
      <c r="A5002">
        <v>1834382</v>
      </c>
      <c r="B5002">
        <v>1</v>
      </c>
      <c r="C5002" t="s">
        <v>81</v>
      </c>
      <c r="D5002" t="s">
        <v>126</v>
      </c>
      <c r="E5002" t="s">
        <v>131</v>
      </c>
      <c r="F5002" t="s">
        <v>14373</v>
      </c>
      <c r="G5002" t="s">
        <v>133</v>
      </c>
      <c r="H5002" t="s">
        <v>134</v>
      </c>
      <c r="I5002" t="s">
        <v>135</v>
      </c>
      <c r="J5002" t="s">
        <v>136</v>
      </c>
      <c r="K5002" t="s">
        <v>137</v>
      </c>
      <c r="L5002" t="s">
        <v>14374</v>
      </c>
      <c r="M5002" t="s">
        <v>14375</v>
      </c>
      <c r="N5002">
        <v>1.811388888</v>
      </c>
      <c r="O5002">
        <v>0</v>
      </c>
      <c r="P5002">
        <v>8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2.5117347347932002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2.5117347347932002</v>
      </c>
    </row>
    <row r="5003" spans="1:31" x14ac:dyDescent="0.25">
      <c r="A5003">
        <v>1834774</v>
      </c>
      <c r="B5003">
        <v>1</v>
      </c>
      <c r="C5003" t="s">
        <v>81</v>
      </c>
      <c r="D5003" t="s">
        <v>113</v>
      </c>
      <c r="E5003" t="s">
        <v>131</v>
      </c>
      <c r="F5003" t="s">
        <v>14376</v>
      </c>
      <c r="G5003" t="s">
        <v>873</v>
      </c>
      <c r="H5003" t="s">
        <v>134</v>
      </c>
      <c r="I5003" t="s">
        <v>135</v>
      </c>
      <c r="J5003" t="s">
        <v>136</v>
      </c>
      <c r="K5003" t="s">
        <v>137</v>
      </c>
      <c r="L5003" t="s">
        <v>14377</v>
      </c>
      <c r="M5003" t="s">
        <v>14378</v>
      </c>
      <c r="N5003">
        <v>1.434722222</v>
      </c>
      <c r="O5003">
        <v>0</v>
      </c>
      <c r="P5003">
        <v>9</v>
      </c>
      <c r="Q5003">
        <v>0</v>
      </c>
      <c r="R5003">
        <v>3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3.8134399955346003</v>
      </c>
      <c r="Y5003">
        <v>0</v>
      </c>
      <c r="Z5003">
        <v>2.1780110790838831</v>
      </c>
      <c r="AA5003">
        <v>0</v>
      </c>
      <c r="AB5003">
        <v>0</v>
      </c>
      <c r="AC5003">
        <v>0</v>
      </c>
      <c r="AD5003">
        <v>0</v>
      </c>
      <c r="AE5003">
        <v>5.9914510746184835</v>
      </c>
    </row>
    <row r="5004" spans="1:31" x14ac:dyDescent="0.25">
      <c r="A5004">
        <v>1834717</v>
      </c>
      <c r="B5004">
        <v>1</v>
      </c>
      <c r="C5004" t="s">
        <v>80</v>
      </c>
      <c r="D5004" t="s">
        <v>88</v>
      </c>
      <c r="E5004" t="s">
        <v>140</v>
      </c>
      <c r="F5004" t="s">
        <v>13879</v>
      </c>
      <c r="G5004" t="s">
        <v>242</v>
      </c>
      <c r="H5004" t="s">
        <v>134</v>
      </c>
      <c r="I5004" t="s">
        <v>135</v>
      </c>
      <c r="J5004" t="s">
        <v>136</v>
      </c>
      <c r="K5004" t="s">
        <v>137</v>
      </c>
      <c r="L5004" t="s">
        <v>14379</v>
      </c>
      <c r="M5004" t="s">
        <v>14380</v>
      </c>
      <c r="N5004">
        <v>1.558888888</v>
      </c>
      <c r="O5004">
        <v>0</v>
      </c>
      <c r="P5004">
        <v>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0.45759911231753336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0.45759911231753336</v>
      </c>
    </row>
    <row r="5005" spans="1:31" x14ac:dyDescent="0.25">
      <c r="A5005">
        <v>1834674</v>
      </c>
      <c r="B5005">
        <v>1</v>
      </c>
      <c r="C5005" t="s">
        <v>80</v>
      </c>
      <c r="D5005" t="s">
        <v>92</v>
      </c>
      <c r="E5005" t="s">
        <v>140</v>
      </c>
      <c r="F5005" t="s">
        <v>14381</v>
      </c>
      <c r="G5005" t="s">
        <v>142</v>
      </c>
      <c r="H5005" t="s">
        <v>134</v>
      </c>
      <c r="I5005" t="s">
        <v>135</v>
      </c>
      <c r="J5005" t="s">
        <v>136</v>
      </c>
      <c r="K5005" t="s">
        <v>137</v>
      </c>
      <c r="L5005" t="s">
        <v>14382</v>
      </c>
      <c r="M5005" t="s">
        <v>14383</v>
      </c>
      <c r="N5005">
        <v>1.9575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1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2.1254573474445499</v>
      </c>
      <c r="AC5005">
        <v>0</v>
      </c>
      <c r="AD5005">
        <v>0</v>
      </c>
      <c r="AE5005">
        <v>2.1254573474445499</v>
      </c>
    </row>
    <row r="5006" spans="1:31" x14ac:dyDescent="0.25">
      <c r="A5006">
        <v>1834531</v>
      </c>
      <c r="B5006">
        <v>1</v>
      </c>
      <c r="C5006" t="s">
        <v>80</v>
      </c>
      <c r="D5006" t="s">
        <v>95</v>
      </c>
      <c r="E5006" t="s">
        <v>131</v>
      </c>
      <c r="F5006" t="s">
        <v>14384</v>
      </c>
      <c r="G5006" t="s">
        <v>133</v>
      </c>
      <c r="H5006" t="s">
        <v>134</v>
      </c>
      <c r="I5006" t="s">
        <v>135</v>
      </c>
      <c r="J5006" t="s">
        <v>136</v>
      </c>
      <c r="K5006" t="s">
        <v>137</v>
      </c>
      <c r="L5006" t="s">
        <v>14385</v>
      </c>
      <c r="M5006" t="s">
        <v>14386</v>
      </c>
      <c r="N5006">
        <v>1.5127777769999999</v>
      </c>
      <c r="O5006">
        <v>0</v>
      </c>
      <c r="P5006">
        <v>67</v>
      </c>
      <c r="Q5006">
        <v>0</v>
      </c>
      <c r="R5006">
        <v>0</v>
      </c>
      <c r="S5006">
        <v>0</v>
      </c>
      <c r="T5006">
        <v>4</v>
      </c>
      <c r="U5006">
        <v>0</v>
      </c>
      <c r="V5006">
        <v>1</v>
      </c>
      <c r="W5006">
        <v>0</v>
      </c>
      <c r="X5006">
        <v>19.410078029650752</v>
      </c>
      <c r="Y5006">
        <v>0</v>
      </c>
      <c r="Z5006">
        <v>0</v>
      </c>
      <c r="AA5006">
        <v>0</v>
      </c>
      <c r="AB5006">
        <v>18.219963215433467</v>
      </c>
      <c r="AC5006">
        <v>0</v>
      </c>
      <c r="AD5006">
        <v>23.159756213809601</v>
      </c>
      <c r="AE5006">
        <v>60.789797458893815</v>
      </c>
    </row>
    <row r="5007" spans="1:31" x14ac:dyDescent="0.25">
      <c r="A5007">
        <v>1834391</v>
      </c>
      <c r="B5007">
        <v>1</v>
      </c>
      <c r="C5007" t="s">
        <v>81</v>
      </c>
      <c r="D5007" t="s">
        <v>115</v>
      </c>
      <c r="E5007" t="s">
        <v>154</v>
      </c>
      <c r="F5007" t="s">
        <v>14387</v>
      </c>
      <c r="G5007" t="s">
        <v>150</v>
      </c>
      <c r="H5007" t="s">
        <v>157</v>
      </c>
      <c r="I5007" t="s">
        <v>135</v>
      </c>
      <c r="J5007" t="s">
        <v>136</v>
      </c>
      <c r="K5007" t="s">
        <v>151</v>
      </c>
      <c r="L5007" t="s">
        <v>14388</v>
      </c>
      <c r="M5007" t="s">
        <v>14389</v>
      </c>
      <c r="N5007">
        <v>0.66904055500000004</v>
      </c>
      <c r="O5007">
        <v>0</v>
      </c>
      <c r="P5007">
        <v>15</v>
      </c>
      <c r="Q5007">
        <v>0</v>
      </c>
      <c r="R5007">
        <v>0</v>
      </c>
      <c r="S5007">
        <v>0</v>
      </c>
      <c r="T5007">
        <v>3</v>
      </c>
      <c r="U5007">
        <v>0</v>
      </c>
      <c r="V5007">
        <v>0</v>
      </c>
      <c r="W5007">
        <v>0</v>
      </c>
      <c r="X5007">
        <v>1.4176294735588335</v>
      </c>
      <c r="Y5007">
        <v>0</v>
      </c>
      <c r="Z5007">
        <v>0</v>
      </c>
      <c r="AA5007">
        <v>0</v>
      </c>
      <c r="AB5007">
        <v>0.31738114622980007</v>
      </c>
      <c r="AC5007">
        <v>0</v>
      </c>
      <c r="AD5007">
        <v>0</v>
      </c>
      <c r="AE5007">
        <v>1.7350106197886337</v>
      </c>
    </row>
    <row r="5008" spans="1:31" x14ac:dyDescent="0.25">
      <c r="A5008">
        <v>1834262</v>
      </c>
      <c r="B5008">
        <v>1</v>
      </c>
      <c r="C5008" t="s">
        <v>81</v>
      </c>
      <c r="D5008" t="s">
        <v>123</v>
      </c>
      <c r="E5008" t="s">
        <v>154</v>
      </c>
      <c r="F5008" t="s">
        <v>14390</v>
      </c>
      <c r="G5008" t="s">
        <v>156</v>
      </c>
      <c r="H5008" t="s">
        <v>157</v>
      </c>
      <c r="I5008" t="s">
        <v>135</v>
      </c>
      <c r="J5008" t="s">
        <v>136</v>
      </c>
      <c r="K5008" t="s">
        <v>137</v>
      </c>
      <c r="L5008" t="s">
        <v>14391</v>
      </c>
      <c r="M5008" t="s">
        <v>14392</v>
      </c>
      <c r="N5008">
        <v>0.97416666600000001</v>
      </c>
      <c r="O5008">
        <v>1</v>
      </c>
      <c r="P5008">
        <v>974</v>
      </c>
      <c r="Q5008">
        <v>15</v>
      </c>
      <c r="R5008">
        <v>88</v>
      </c>
      <c r="S5008">
        <v>12</v>
      </c>
      <c r="T5008">
        <v>67</v>
      </c>
      <c r="U5008">
        <v>4</v>
      </c>
      <c r="V5008">
        <v>0</v>
      </c>
      <c r="W5008">
        <v>0.15272735754423331</v>
      </c>
      <c r="X5008">
        <v>124.46391097032733</v>
      </c>
      <c r="Y5008">
        <v>19.127367723295503</v>
      </c>
      <c r="Z5008">
        <v>30.879108685400514</v>
      </c>
      <c r="AA5008">
        <v>60.068745409437206</v>
      </c>
      <c r="AB5008">
        <v>18.918462850483472</v>
      </c>
      <c r="AC5008">
        <v>20.022075880778999</v>
      </c>
      <c r="AD5008">
        <v>0</v>
      </c>
      <c r="AE5008">
        <v>273.63239887726729</v>
      </c>
    </row>
    <row r="5009" spans="1:31" x14ac:dyDescent="0.25">
      <c r="A5009">
        <v>1834594</v>
      </c>
      <c r="B5009">
        <v>1</v>
      </c>
      <c r="C5009" t="s">
        <v>80</v>
      </c>
      <c r="D5009" t="s">
        <v>98</v>
      </c>
      <c r="E5009" t="s">
        <v>154</v>
      </c>
      <c r="F5009" t="s">
        <v>9583</v>
      </c>
      <c r="G5009" t="s">
        <v>507</v>
      </c>
      <c r="H5009" t="s">
        <v>157</v>
      </c>
      <c r="I5009" t="s">
        <v>135</v>
      </c>
      <c r="J5009" t="s">
        <v>136</v>
      </c>
      <c r="K5009" t="s">
        <v>137</v>
      </c>
      <c r="L5009" t="s">
        <v>14393</v>
      </c>
      <c r="M5009" t="s">
        <v>14394</v>
      </c>
      <c r="N5009">
        <v>1.427777777</v>
      </c>
      <c r="O5009">
        <v>0</v>
      </c>
      <c r="P5009">
        <v>103</v>
      </c>
      <c r="Q5009">
        <v>0</v>
      </c>
      <c r="R5009">
        <v>15</v>
      </c>
      <c r="S5009">
        <v>0</v>
      </c>
      <c r="T5009">
        <v>11</v>
      </c>
      <c r="U5009">
        <v>0</v>
      </c>
      <c r="V5009">
        <v>0</v>
      </c>
      <c r="W5009">
        <v>0</v>
      </c>
      <c r="X5009">
        <v>41.23579969827226</v>
      </c>
      <c r="Y5009">
        <v>0</v>
      </c>
      <c r="Z5009">
        <v>53.370330765523853</v>
      </c>
      <c r="AA5009">
        <v>0</v>
      </c>
      <c r="AB5009">
        <v>9.0832914110607152</v>
      </c>
      <c r="AC5009">
        <v>0</v>
      </c>
      <c r="AD5009">
        <v>0</v>
      </c>
      <c r="AE5009">
        <v>103.68942187485683</v>
      </c>
    </row>
    <row r="5010" spans="1:31" x14ac:dyDescent="0.25">
      <c r="A5010">
        <v>1834740</v>
      </c>
      <c r="B5010">
        <v>1</v>
      </c>
      <c r="C5010" t="s">
        <v>80</v>
      </c>
      <c r="D5010" t="s">
        <v>110</v>
      </c>
      <c r="E5010" t="s">
        <v>140</v>
      </c>
      <c r="F5010" t="s">
        <v>14395</v>
      </c>
      <c r="G5010" t="s">
        <v>142</v>
      </c>
      <c r="H5010" t="s">
        <v>134</v>
      </c>
      <c r="I5010" t="s">
        <v>135</v>
      </c>
      <c r="J5010" t="s">
        <v>136</v>
      </c>
      <c r="K5010" t="s">
        <v>137</v>
      </c>
      <c r="L5010" t="s">
        <v>14396</v>
      </c>
      <c r="M5010" t="s">
        <v>14397</v>
      </c>
      <c r="N5010">
        <v>1.0491666660000001</v>
      </c>
      <c r="O5010">
        <v>0</v>
      </c>
      <c r="P5010">
        <v>3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0.55846556505634992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0.55846556505634992</v>
      </c>
    </row>
    <row r="5011" spans="1:31" x14ac:dyDescent="0.25">
      <c r="A5011">
        <v>1834308</v>
      </c>
      <c r="B5011">
        <v>1</v>
      </c>
      <c r="C5011" t="s">
        <v>80</v>
      </c>
      <c r="D5011" t="s">
        <v>111</v>
      </c>
      <c r="E5011" t="s">
        <v>223</v>
      </c>
      <c r="F5011" t="s">
        <v>14398</v>
      </c>
      <c r="G5011" t="s">
        <v>1055</v>
      </c>
      <c r="H5011" t="s">
        <v>134</v>
      </c>
      <c r="I5011" t="s">
        <v>135</v>
      </c>
      <c r="J5011" t="s">
        <v>136</v>
      </c>
      <c r="K5011" t="s">
        <v>137</v>
      </c>
      <c r="L5011" t="s">
        <v>14399</v>
      </c>
      <c r="M5011" t="s">
        <v>14400</v>
      </c>
      <c r="N5011">
        <v>0.70166666600000005</v>
      </c>
      <c r="O5011">
        <v>0</v>
      </c>
      <c r="P5011">
        <v>64</v>
      </c>
      <c r="Q5011">
        <v>0</v>
      </c>
      <c r="R5011">
        <v>0</v>
      </c>
      <c r="S5011">
        <v>0</v>
      </c>
      <c r="T5011">
        <v>9</v>
      </c>
      <c r="U5011">
        <v>0</v>
      </c>
      <c r="V5011">
        <v>0</v>
      </c>
      <c r="W5011">
        <v>0</v>
      </c>
      <c r="X5011">
        <v>8.4354329836672033</v>
      </c>
      <c r="Y5011">
        <v>0</v>
      </c>
      <c r="Z5011">
        <v>0</v>
      </c>
      <c r="AA5011">
        <v>0</v>
      </c>
      <c r="AB5011">
        <v>2.2624667478456337</v>
      </c>
      <c r="AC5011">
        <v>0</v>
      </c>
      <c r="AD5011">
        <v>0</v>
      </c>
      <c r="AE5011">
        <v>10.697899731512837</v>
      </c>
    </row>
    <row r="5012" spans="1:31" x14ac:dyDescent="0.25">
      <c r="A5012">
        <v>1834600</v>
      </c>
      <c r="B5012">
        <v>1</v>
      </c>
      <c r="C5012" t="s">
        <v>81</v>
      </c>
      <c r="D5012" t="s">
        <v>112</v>
      </c>
      <c r="E5012" t="s">
        <v>140</v>
      </c>
      <c r="F5012" t="s">
        <v>14401</v>
      </c>
      <c r="G5012" t="s">
        <v>213</v>
      </c>
      <c r="H5012" t="s">
        <v>134</v>
      </c>
      <c r="I5012" t="s">
        <v>135</v>
      </c>
      <c r="J5012" t="s">
        <v>136</v>
      </c>
      <c r="K5012" t="s">
        <v>137</v>
      </c>
      <c r="L5012" t="s">
        <v>14402</v>
      </c>
      <c r="M5012" t="s">
        <v>14403</v>
      </c>
      <c r="N5012">
        <v>1.3208333329999999</v>
      </c>
      <c r="O5012">
        <v>0</v>
      </c>
      <c r="P5012">
        <v>3</v>
      </c>
      <c r="Q5012">
        <v>0</v>
      </c>
      <c r="R5012">
        <v>0</v>
      </c>
      <c r="S5012">
        <v>0</v>
      </c>
      <c r="T5012">
        <v>3</v>
      </c>
      <c r="U5012">
        <v>0</v>
      </c>
      <c r="V5012">
        <v>0</v>
      </c>
      <c r="W5012">
        <v>0</v>
      </c>
      <c r="X5012">
        <v>0.1011277291362</v>
      </c>
      <c r="Y5012">
        <v>0</v>
      </c>
      <c r="Z5012">
        <v>0</v>
      </c>
      <c r="AA5012">
        <v>0</v>
      </c>
      <c r="AB5012">
        <v>0.30456131578320006</v>
      </c>
      <c r="AC5012">
        <v>0</v>
      </c>
      <c r="AD5012">
        <v>0</v>
      </c>
      <c r="AE5012">
        <v>0.40568904491940005</v>
      </c>
    </row>
    <row r="5013" spans="1:31" x14ac:dyDescent="0.25">
      <c r="A5013">
        <v>1834663</v>
      </c>
      <c r="B5013">
        <v>1</v>
      </c>
      <c r="C5013" t="s">
        <v>80</v>
      </c>
      <c r="D5013" t="s">
        <v>84</v>
      </c>
      <c r="E5013" t="s">
        <v>140</v>
      </c>
      <c r="F5013" t="s">
        <v>14404</v>
      </c>
      <c r="G5013" t="s">
        <v>142</v>
      </c>
      <c r="H5013" t="s">
        <v>134</v>
      </c>
      <c r="I5013" t="s">
        <v>135</v>
      </c>
      <c r="J5013" t="s">
        <v>136</v>
      </c>
      <c r="K5013" t="s">
        <v>137</v>
      </c>
      <c r="L5013" t="s">
        <v>14405</v>
      </c>
      <c r="M5013" t="s">
        <v>14406</v>
      </c>
      <c r="N5013">
        <v>1.75</v>
      </c>
      <c r="O5013">
        <v>0</v>
      </c>
      <c r="P5013">
        <v>3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1.04279802216075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1.04279802216075</v>
      </c>
    </row>
    <row r="5014" spans="1:31" x14ac:dyDescent="0.25">
      <c r="A5014">
        <v>1834514</v>
      </c>
      <c r="B5014">
        <v>1</v>
      </c>
      <c r="C5014" t="s">
        <v>81</v>
      </c>
      <c r="D5014" t="s">
        <v>127</v>
      </c>
      <c r="E5014" t="s">
        <v>154</v>
      </c>
      <c r="F5014" t="s">
        <v>14407</v>
      </c>
      <c r="G5014" t="s">
        <v>156</v>
      </c>
      <c r="H5014" t="s">
        <v>157</v>
      </c>
      <c r="I5014" t="s">
        <v>135</v>
      </c>
      <c r="J5014" t="s">
        <v>136</v>
      </c>
      <c r="K5014" t="s">
        <v>137</v>
      </c>
      <c r="L5014" t="s">
        <v>14408</v>
      </c>
      <c r="M5014" t="s">
        <v>14409</v>
      </c>
      <c r="N5014">
        <v>7.5822222220000004</v>
      </c>
      <c r="O5014">
        <v>0</v>
      </c>
      <c r="P5014">
        <v>0</v>
      </c>
      <c r="Q5014">
        <v>9</v>
      </c>
      <c r="R5014">
        <v>9</v>
      </c>
      <c r="S5014">
        <v>1</v>
      </c>
      <c r="T5014">
        <v>1</v>
      </c>
      <c r="U5014">
        <v>0</v>
      </c>
      <c r="V5014">
        <v>0</v>
      </c>
      <c r="W5014">
        <v>0</v>
      </c>
      <c r="X5014">
        <v>0</v>
      </c>
      <c r="Y5014">
        <v>143.8712971260567</v>
      </c>
      <c r="Z5014">
        <v>157.72752632347559</v>
      </c>
      <c r="AA5014">
        <v>10.885029758429335</v>
      </c>
      <c r="AB5014">
        <v>21.813838424592269</v>
      </c>
      <c r="AC5014">
        <v>0</v>
      </c>
      <c r="AD5014">
        <v>0</v>
      </c>
      <c r="AE5014">
        <v>334.29769163255389</v>
      </c>
    </row>
    <row r="5015" spans="1:31" x14ac:dyDescent="0.25">
      <c r="A5015">
        <v>1834285</v>
      </c>
      <c r="B5015">
        <v>1</v>
      </c>
      <c r="C5015" t="s">
        <v>80</v>
      </c>
      <c r="D5015" t="s">
        <v>90</v>
      </c>
      <c r="E5015" t="s">
        <v>140</v>
      </c>
      <c r="F5015" t="s">
        <v>14410</v>
      </c>
      <c r="G5015" t="s">
        <v>142</v>
      </c>
      <c r="H5015" t="s">
        <v>134</v>
      </c>
      <c r="I5015" t="s">
        <v>135</v>
      </c>
      <c r="J5015" t="s">
        <v>136</v>
      </c>
      <c r="K5015" t="s">
        <v>137</v>
      </c>
      <c r="L5015" t="s">
        <v>14411</v>
      </c>
      <c r="M5015" t="s">
        <v>14412</v>
      </c>
      <c r="N5015">
        <v>1.7002777769999999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6.9207158652466669E-2</v>
      </c>
      <c r="AC5015">
        <v>0</v>
      </c>
      <c r="AD5015">
        <v>0</v>
      </c>
      <c r="AE5015">
        <v>6.9207158652466669E-2</v>
      </c>
    </row>
    <row r="5016" spans="1:31" x14ac:dyDescent="0.25">
      <c r="A5016">
        <v>1834328</v>
      </c>
      <c r="B5016">
        <v>1</v>
      </c>
      <c r="C5016" t="s">
        <v>81</v>
      </c>
      <c r="D5016" t="s">
        <v>121</v>
      </c>
      <c r="E5016" t="s">
        <v>164</v>
      </c>
      <c r="F5016" t="s">
        <v>1647</v>
      </c>
      <c r="G5016" t="s">
        <v>156</v>
      </c>
      <c r="H5016" t="s">
        <v>157</v>
      </c>
      <c r="I5016" t="s">
        <v>135</v>
      </c>
      <c r="J5016" t="s">
        <v>136</v>
      </c>
      <c r="K5016" t="s">
        <v>137</v>
      </c>
      <c r="L5016" t="s">
        <v>14413</v>
      </c>
      <c r="M5016" t="s">
        <v>14414</v>
      </c>
      <c r="N5016">
        <v>0.64805555500000001</v>
      </c>
      <c r="O5016">
        <v>0</v>
      </c>
      <c r="P5016">
        <v>242</v>
      </c>
      <c r="Q5016">
        <v>0</v>
      </c>
      <c r="R5016">
        <v>53</v>
      </c>
      <c r="S5016">
        <v>2</v>
      </c>
      <c r="T5016">
        <v>10</v>
      </c>
      <c r="U5016">
        <v>0</v>
      </c>
      <c r="V5016">
        <v>0</v>
      </c>
      <c r="W5016">
        <v>0</v>
      </c>
      <c r="X5016">
        <v>19.552648032341192</v>
      </c>
      <c r="Y5016">
        <v>0</v>
      </c>
      <c r="Z5016">
        <v>7.9188388394685107</v>
      </c>
      <c r="AA5016">
        <v>1.9777783315148167</v>
      </c>
      <c r="AB5016">
        <v>8.3921373097236796</v>
      </c>
      <c r="AC5016">
        <v>0</v>
      </c>
      <c r="AD5016">
        <v>0</v>
      </c>
      <c r="AE5016">
        <v>37.841402513048195</v>
      </c>
    </row>
    <row r="5017" spans="1:31" x14ac:dyDescent="0.25">
      <c r="A5017">
        <v>1834388</v>
      </c>
      <c r="B5017">
        <v>1</v>
      </c>
      <c r="C5017" t="s">
        <v>80</v>
      </c>
      <c r="D5017" t="s">
        <v>107</v>
      </c>
      <c r="E5017" t="s">
        <v>131</v>
      </c>
      <c r="F5017" t="s">
        <v>14415</v>
      </c>
      <c r="G5017" t="s">
        <v>217</v>
      </c>
      <c r="H5017" t="s">
        <v>134</v>
      </c>
      <c r="I5017" t="s">
        <v>135</v>
      </c>
      <c r="J5017" t="s">
        <v>136</v>
      </c>
      <c r="K5017" t="s">
        <v>137</v>
      </c>
      <c r="L5017" t="s">
        <v>14416</v>
      </c>
      <c r="M5017" t="s">
        <v>14417</v>
      </c>
      <c r="N5017">
        <v>3.5227777769999999</v>
      </c>
      <c r="O5017">
        <v>0</v>
      </c>
      <c r="P5017">
        <v>71</v>
      </c>
      <c r="Q5017">
        <v>0</v>
      </c>
      <c r="R5017">
        <v>0</v>
      </c>
      <c r="S5017">
        <v>0</v>
      </c>
      <c r="T5017">
        <v>1</v>
      </c>
      <c r="U5017">
        <v>0</v>
      </c>
      <c r="V5017">
        <v>0</v>
      </c>
      <c r="W5017">
        <v>0</v>
      </c>
      <c r="X5017">
        <v>39.025355245863302</v>
      </c>
      <c r="Y5017">
        <v>0</v>
      </c>
      <c r="Z5017">
        <v>0</v>
      </c>
      <c r="AA5017">
        <v>0</v>
      </c>
      <c r="AB5017">
        <v>6.586905292996267</v>
      </c>
      <c r="AC5017">
        <v>0</v>
      </c>
      <c r="AD5017">
        <v>0</v>
      </c>
      <c r="AE5017">
        <v>45.612260538859573</v>
      </c>
    </row>
    <row r="5018" spans="1:31" x14ac:dyDescent="0.25">
      <c r="A5018">
        <v>1834411</v>
      </c>
      <c r="B5018">
        <v>1</v>
      </c>
      <c r="C5018" t="s">
        <v>80</v>
      </c>
      <c r="D5018" t="s">
        <v>101</v>
      </c>
      <c r="E5018" t="s">
        <v>252</v>
      </c>
      <c r="F5018" t="s">
        <v>14418</v>
      </c>
      <c r="G5018" t="s">
        <v>561</v>
      </c>
      <c r="H5018" t="s">
        <v>134</v>
      </c>
      <c r="I5018" t="s">
        <v>135</v>
      </c>
      <c r="J5018" t="s">
        <v>136</v>
      </c>
      <c r="K5018" t="s">
        <v>137</v>
      </c>
      <c r="L5018" t="s">
        <v>14419</v>
      </c>
      <c r="M5018" t="s">
        <v>14420</v>
      </c>
      <c r="N5018">
        <v>1.2352777770000001</v>
      </c>
      <c r="O5018">
        <v>0</v>
      </c>
      <c r="P5018">
        <v>209</v>
      </c>
      <c r="Q5018">
        <v>0</v>
      </c>
      <c r="R5018">
        <v>0</v>
      </c>
      <c r="S5018">
        <v>0</v>
      </c>
      <c r="T5018">
        <v>8</v>
      </c>
      <c r="U5018">
        <v>0</v>
      </c>
      <c r="V5018">
        <v>0</v>
      </c>
      <c r="W5018">
        <v>0</v>
      </c>
      <c r="X5018">
        <v>62.75639650298794</v>
      </c>
      <c r="Y5018">
        <v>0</v>
      </c>
      <c r="Z5018">
        <v>0</v>
      </c>
      <c r="AA5018">
        <v>0</v>
      </c>
      <c r="AB5018">
        <v>2.9394627997733331</v>
      </c>
      <c r="AC5018">
        <v>0</v>
      </c>
      <c r="AD5018">
        <v>0</v>
      </c>
      <c r="AE5018">
        <v>65.695859302761278</v>
      </c>
    </row>
    <row r="5019" spans="1:31" x14ac:dyDescent="0.25">
      <c r="A5019">
        <v>1834743</v>
      </c>
      <c r="B5019">
        <v>1</v>
      </c>
      <c r="C5019" t="s">
        <v>80</v>
      </c>
      <c r="D5019" t="s">
        <v>93</v>
      </c>
      <c r="E5019" t="s">
        <v>252</v>
      </c>
      <c r="F5019" t="s">
        <v>14421</v>
      </c>
      <c r="G5019" t="s">
        <v>161</v>
      </c>
      <c r="H5019" t="s">
        <v>134</v>
      </c>
      <c r="I5019" t="s">
        <v>135</v>
      </c>
      <c r="J5019" t="s">
        <v>136</v>
      </c>
      <c r="K5019" t="s">
        <v>137</v>
      </c>
      <c r="L5019" t="s">
        <v>14422</v>
      </c>
      <c r="M5019" t="s">
        <v>14423</v>
      </c>
      <c r="N5019">
        <v>3.6949999999999998</v>
      </c>
      <c r="O5019">
        <v>0</v>
      </c>
      <c r="P5019">
        <v>2</v>
      </c>
      <c r="Q5019">
        <v>0</v>
      </c>
      <c r="R5019">
        <v>14</v>
      </c>
      <c r="S5019">
        <v>0</v>
      </c>
      <c r="T5019">
        <v>4</v>
      </c>
      <c r="U5019">
        <v>0</v>
      </c>
      <c r="V5019">
        <v>0</v>
      </c>
      <c r="W5019">
        <v>0</v>
      </c>
      <c r="X5019">
        <v>2.6748137071150331</v>
      </c>
      <c r="Y5019">
        <v>0</v>
      </c>
      <c r="Z5019">
        <v>224.12188520780131</v>
      </c>
      <c r="AA5019">
        <v>0</v>
      </c>
      <c r="AB5019">
        <v>59.445136075838406</v>
      </c>
      <c r="AC5019">
        <v>0</v>
      </c>
      <c r="AD5019">
        <v>0</v>
      </c>
      <c r="AE5019">
        <v>286.24183499075474</v>
      </c>
    </row>
    <row r="5020" spans="1:31" x14ac:dyDescent="0.25">
      <c r="A5020">
        <v>1834766</v>
      </c>
      <c r="B5020">
        <v>1</v>
      </c>
      <c r="C5020" t="s">
        <v>80</v>
      </c>
      <c r="D5020" t="s">
        <v>95</v>
      </c>
      <c r="E5020" t="s">
        <v>164</v>
      </c>
      <c r="F5020" t="s">
        <v>14424</v>
      </c>
      <c r="G5020" t="s">
        <v>156</v>
      </c>
      <c r="H5020" t="s">
        <v>157</v>
      </c>
      <c r="I5020" t="s">
        <v>135</v>
      </c>
      <c r="J5020" t="s">
        <v>136</v>
      </c>
      <c r="K5020" t="s">
        <v>137</v>
      </c>
      <c r="L5020" t="s">
        <v>14425</v>
      </c>
      <c r="M5020" t="s">
        <v>14426</v>
      </c>
      <c r="N5020">
        <v>0.84194444400000001</v>
      </c>
      <c r="O5020">
        <v>0</v>
      </c>
      <c r="P5020">
        <v>112</v>
      </c>
      <c r="Q5020">
        <v>0</v>
      </c>
      <c r="R5020">
        <v>0</v>
      </c>
      <c r="S5020">
        <v>8</v>
      </c>
      <c r="T5020">
        <v>7</v>
      </c>
      <c r="U5020">
        <v>1</v>
      </c>
      <c r="V5020">
        <v>0</v>
      </c>
      <c r="W5020">
        <v>0</v>
      </c>
      <c r="X5020">
        <v>19.969527409195642</v>
      </c>
      <c r="Y5020">
        <v>0</v>
      </c>
      <c r="Z5020">
        <v>0</v>
      </c>
      <c r="AA5020">
        <v>57.970146304797915</v>
      </c>
      <c r="AB5020">
        <v>2.6111630244948887</v>
      </c>
      <c r="AC5020">
        <v>41.939300359387502</v>
      </c>
      <c r="AD5020">
        <v>0</v>
      </c>
      <c r="AE5020">
        <v>122.49013709787594</v>
      </c>
    </row>
    <row r="5021" spans="1:31" x14ac:dyDescent="0.25">
      <c r="A5021">
        <v>1834580</v>
      </c>
      <c r="B5021">
        <v>1</v>
      </c>
      <c r="C5021" t="s">
        <v>80</v>
      </c>
      <c r="D5021" t="s">
        <v>90</v>
      </c>
      <c r="E5021" t="s">
        <v>140</v>
      </c>
      <c r="F5021" t="s">
        <v>14427</v>
      </c>
      <c r="G5021" t="s">
        <v>142</v>
      </c>
      <c r="H5021" t="s">
        <v>134</v>
      </c>
      <c r="I5021" t="s">
        <v>135</v>
      </c>
      <c r="J5021" t="s">
        <v>136</v>
      </c>
      <c r="K5021" t="s">
        <v>137</v>
      </c>
      <c r="L5021" t="s">
        <v>14428</v>
      </c>
      <c r="M5021" t="s">
        <v>14429</v>
      </c>
      <c r="N5021">
        <v>7.2797222220000002</v>
      </c>
      <c r="O5021">
        <v>0</v>
      </c>
      <c r="P5021">
        <v>2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1.0741546874321999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1.0741546874321999</v>
      </c>
    </row>
    <row r="5022" spans="1:31" x14ac:dyDescent="0.25">
      <c r="A5022">
        <v>1834365</v>
      </c>
      <c r="B5022">
        <v>1</v>
      </c>
      <c r="C5022" t="s">
        <v>81</v>
      </c>
      <c r="D5022" t="s">
        <v>112</v>
      </c>
      <c r="E5022" t="s">
        <v>131</v>
      </c>
      <c r="F5022" t="s">
        <v>14430</v>
      </c>
      <c r="G5022" t="s">
        <v>133</v>
      </c>
      <c r="H5022" t="s">
        <v>134</v>
      </c>
      <c r="I5022" t="s">
        <v>135</v>
      </c>
      <c r="J5022" t="s">
        <v>136</v>
      </c>
      <c r="K5022" t="s">
        <v>137</v>
      </c>
      <c r="L5022" t="s">
        <v>14431</v>
      </c>
      <c r="M5022" t="s">
        <v>14432</v>
      </c>
      <c r="N5022">
        <v>1.1611111110000001</v>
      </c>
      <c r="O5022">
        <v>0</v>
      </c>
      <c r="P5022">
        <v>138</v>
      </c>
      <c r="Q5022">
        <v>0</v>
      </c>
      <c r="R5022">
        <v>3</v>
      </c>
      <c r="S5022">
        <v>0</v>
      </c>
      <c r="T5022">
        <v>5</v>
      </c>
      <c r="U5022">
        <v>0</v>
      </c>
      <c r="V5022">
        <v>0</v>
      </c>
      <c r="W5022">
        <v>0</v>
      </c>
      <c r="X5022">
        <v>25.345977813475905</v>
      </c>
      <c r="Y5022">
        <v>0</v>
      </c>
      <c r="Z5022">
        <v>0.16884788426880001</v>
      </c>
      <c r="AA5022">
        <v>0</v>
      </c>
      <c r="AB5022">
        <v>1.136689661124767</v>
      </c>
      <c r="AC5022">
        <v>0</v>
      </c>
      <c r="AD5022">
        <v>0</v>
      </c>
      <c r="AE5022">
        <v>26.651515358869471</v>
      </c>
    </row>
    <row r="5023" spans="1:31" x14ac:dyDescent="0.25">
      <c r="A5023">
        <v>1834703</v>
      </c>
      <c r="B5023">
        <v>1</v>
      </c>
      <c r="C5023" t="s">
        <v>80</v>
      </c>
      <c r="D5023" t="s">
        <v>94</v>
      </c>
      <c r="E5023" t="s">
        <v>140</v>
      </c>
      <c r="F5023" t="s">
        <v>14433</v>
      </c>
      <c r="G5023" t="s">
        <v>142</v>
      </c>
      <c r="H5023" t="s">
        <v>134</v>
      </c>
      <c r="I5023" t="s">
        <v>135</v>
      </c>
      <c r="J5023" t="s">
        <v>136</v>
      </c>
      <c r="K5023" t="s">
        <v>137</v>
      </c>
      <c r="L5023" t="s">
        <v>14434</v>
      </c>
      <c r="M5023" t="s">
        <v>14435</v>
      </c>
      <c r="N5023">
        <v>1.680833333</v>
      </c>
      <c r="O5023">
        <v>0</v>
      </c>
      <c r="P5023">
        <v>1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7.4241829499999995E-2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7.4241829499999995E-2</v>
      </c>
    </row>
    <row r="5024" spans="1:31" x14ac:dyDescent="0.25">
      <c r="A5024">
        <v>1834302</v>
      </c>
      <c r="B5024">
        <v>1</v>
      </c>
      <c r="C5024" t="s">
        <v>80</v>
      </c>
      <c r="D5024" t="s">
        <v>97</v>
      </c>
      <c r="E5024" t="s">
        <v>202</v>
      </c>
      <c r="F5024" t="s">
        <v>14436</v>
      </c>
      <c r="G5024" t="s">
        <v>156</v>
      </c>
      <c r="H5024" t="s">
        <v>157</v>
      </c>
      <c r="I5024" t="s">
        <v>135</v>
      </c>
      <c r="J5024" t="s">
        <v>136</v>
      </c>
      <c r="K5024" t="s">
        <v>137</v>
      </c>
      <c r="L5024" t="s">
        <v>14437</v>
      </c>
      <c r="M5024" t="s">
        <v>14438</v>
      </c>
      <c r="N5024">
        <v>1.1002777770000001</v>
      </c>
      <c r="O5024">
        <v>1</v>
      </c>
      <c r="P5024">
        <v>230</v>
      </c>
      <c r="Q5024">
        <v>2</v>
      </c>
      <c r="R5024">
        <v>10</v>
      </c>
      <c r="S5024">
        <v>5</v>
      </c>
      <c r="T5024">
        <v>23</v>
      </c>
      <c r="U5024">
        <v>0</v>
      </c>
      <c r="V5024">
        <v>0</v>
      </c>
      <c r="W5024">
        <v>0.839733619998</v>
      </c>
      <c r="X5024">
        <v>44.482841911861762</v>
      </c>
      <c r="Y5024">
        <v>0.6712626466589916</v>
      </c>
      <c r="Z5024">
        <v>2.1219826685684251</v>
      </c>
      <c r="AA5024">
        <v>44.552955178799479</v>
      </c>
      <c r="AB5024">
        <v>6.0335394026157703</v>
      </c>
      <c r="AC5024">
        <v>0</v>
      </c>
      <c r="AD5024">
        <v>0</v>
      </c>
      <c r="AE5024">
        <v>98.70231542850243</v>
      </c>
    </row>
    <row r="5025" spans="1:31" x14ac:dyDescent="0.25">
      <c r="A5025">
        <v>1834497</v>
      </c>
      <c r="B5025">
        <v>1</v>
      </c>
      <c r="C5025" t="s">
        <v>80</v>
      </c>
      <c r="D5025" t="s">
        <v>105</v>
      </c>
      <c r="E5025" t="s">
        <v>154</v>
      </c>
      <c r="F5025" t="s">
        <v>8848</v>
      </c>
      <c r="G5025" t="s">
        <v>507</v>
      </c>
      <c r="H5025" t="s">
        <v>157</v>
      </c>
      <c r="I5025" t="s">
        <v>135</v>
      </c>
      <c r="J5025" t="s">
        <v>136</v>
      </c>
      <c r="K5025" t="s">
        <v>137</v>
      </c>
      <c r="L5025" t="s">
        <v>14439</v>
      </c>
      <c r="M5025" t="s">
        <v>14440</v>
      </c>
      <c r="N5025">
        <v>2.0208333330000001</v>
      </c>
      <c r="O5025">
        <v>0</v>
      </c>
      <c r="P5025">
        <v>123</v>
      </c>
      <c r="Q5025">
        <v>0</v>
      </c>
      <c r="R5025">
        <v>19</v>
      </c>
      <c r="S5025">
        <v>0</v>
      </c>
      <c r="T5025">
        <v>10</v>
      </c>
      <c r="U5025">
        <v>0</v>
      </c>
      <c r="V5025">
        <v>0</v>
      </c>
      <c r="W5025">
        <v>0</v>
      </c>
      <c r="X5025">
        <v>53.839453147973991</v>
      </c>
      <c r="Y5025">
        <v>0</v>
      </c>
      <c r="Z5025">
        <v>15.877582462137127</v>
      </c>
      <c r="AA5025">
        <v>0</v>
      </c>
      <c r="AB5025">
        <v>13.934189063979172</v>
      </c>
      <c r="AC5025">
        <v>0</v>
      </c>
      <c r="AD5025">
        <v>0</v>
      </c>
      <c r="AE5025">
        <v>83.651224674090287</v>
      </c>
    </row>
    <row r="5026" spans="1:31" x14ac:dyDescent="0.25">
      <c r="A5026">
        <v>1834597</v>
      </c>
      <c r="B5026">
        <v>1</v>
      </c>
      <c r="C5026" t="s">
        <v>80</v>
      </c>
      <c r="D5026" t="s">
        <v>90</v>
      </c>
      <c r="E5026" t="s">
        <v>140</v>
      </c>
      <c r="F5026" t="s">
        <v>14441</v>
      </c>
      <c r="G5026" t="s">
        <v>213</v>
      </c>
      <c r="H5026" t="s">
        <v>134</v>
      </c>
      <c r="I5026" t="s">
        <v>135</v>
      </c>
      <c r="J5026" t="s">
        <v>136</v>
      </c>
      <c r="K5026" t="s">
        <v>137</v>
      </c>
      <c r="L5026" t="s">
        <v>14442</v>
      </c>
      <c r="M5026" t="s">
        <v>14443</v>
      </c>
      <c r="N5026">
        <v>2.682222222</v>
      </c>
      <c r="O5026">
        <v>0</v>
      </c>
      <c r="P5026">
        <v>10</v>
      </c>
      <c r="Q5026">
        <v>0</v>
      </c>
      <c r="R5026">
        <v>0</v>
      </c>
      <c r="S5026">
        <v>0</v>
      </c>
      <c r="T5026">
        <v>2</v>
      </c>
      <c r="U5026">
        <v>0</v>
      </c>
      <c r="V5026">
        <v>0</v>
      </c>
      <c r="W5026">
        <v>0</v>
      </c>
      <c r="X5026">
        <v>5.430357795763002</v>
      </c>
      <c r="Y5026">
        <v>0</v>
      </c>
      <c r="Z5026">
        <v>0</v>
      </c>
      <c r="AA5026">
        <v>0</v>
      </c>
      <c r="AB5026">
        <v>0.40083205313437498</v>
      </c>
      <c r="AC5026">
        <v>0</v>
      </c>
      <c r="AD5026">
        <v>0</v>
      </c>
      <c r="AE5026">
        <v>5.8311898488973775</v>
      </c>
    </row>
    <row r="5027" spans="1:31" x14ac:dyDescent="0.25">
      <c r="A5027">
        <v>1834305</v>
      </c>
      <c r="B5027">
        <v>1</v>
      </c>
      <c r="C5027" t="s">
        <v>80</v>
      </c>
      <c r="D5027" t="s">
        <v>104</v>
      </c>
      <c r="E5027" t="s">
        <v>164</v>
      </c>
      <c r="F5027" t="s">
        <v>1413</v>
      </c>
      <c r="G5027" t="s">
        <v>156</v>
      </c>
      <c r="H5027" t="s">
        <v>157</v>
      </c>
      <c r="I5027" t="s">
        <v>135</v>
      </c>
      <c r="J5027" t="s">
        <v>136</v>
      </c>
      <c r="K5027" t="s">
        <v>137</v>
      </c>
      <c r="L5027" t="s">
        <v>14444</v>
      </c>
      <c r="M5027" t="s">
        <v>14445</v>
      </c>
      <c r="N5027">
        <v>1.8591666659999999</v>
      </c>
      <c r="O5027">
        <v>0</v>
      </c>
      <c r="P5027">
        <v>121</v>
      </c>
      <c r="Q5027">
        <v>0</v>
      </c>
      <c r="R5027">
        <v>16</v>
      </c>
      <c r="S5027">
        <v>0</v>
      </c>
      <c r="T5027">
        <v>16</v>
      </c>
      <c r="U5027">
        <v>0</v>
      </c>
      <c r="V5027">
        <v>0</v>
      </c>
      <c r="W5027">
        <v>0</v>
      </c>
      <c r="X5027">
        <v>51.396497344173063</v>
      </c>
      <c r="Y5027">
        <v>0</v>
      </c>
      <c r="Z5027">
        <v>16.572721935614709</v>
      </c>
      <c r="AA5027">
        <v>0</v>
      </c>
      <c r="AB5027">
        <v>10.081714853204209</v>
      </c>
      <c r="AC5027">
        <v>0</v>
      </c>
      <c r="AD5027">
        <v>0</v>
      </c>
      <c r="AE5027">
        <v>78.050934132991983</v>
      </c>
    </row>
    <row r="5028" spans="1:31" x14ac:dyDescent="0.25">
      <c r="A5028">
        <v>1834637</v>
      </c>
      <c r="B5028">
        <v>1</v>
      </c>
      <c r="C5028" t="s">
        <v>80</v>
      </c>
      <c r="D5028" t="s">
        <v>99</v>
      </c>
      <c r="E5028" t="s">
        <v>140</v>
      </c>
      <c r="F5028" t="s">
        <v>14446</v>
      </c>
      <c r="G5028" t="s">
        <v>142</v>
      </c>
      <c r="H5028" t="s">
        <v>134</v>
      </c>
      <c r="I5028" t="s">
        <v>135</v>
      </c>
      <c r="J5028" t="s">
        <v>136</v>
      </c>
      <c r="K5028" t="s">
        <v>137</v>
      </c>
      <c r="L5028" t="s">
        <v>14447</v>
      </c>
      <c r="M5028" t="s">
        <v>14448</v>
      </c>
      <c r="N5028">
        <v>1.545833333</v>
      </c>
      <c r="O5028">
        <v>0</v>
      </c>
      <c r="P5028">
        <v>1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7.4441341979025008E-2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7.4441341979025008E-2</v>
      </c>
    </row>
    <row r="5029" spans="1:31" x14ac:dyDescent="0.25">
      <c r="A5029">
        <v>1834282</v>
      </c>
      <c r="B5029">
        <v>1</v>
      </c>
      <c r="C5029" t="s">
        <v>80</v>
      </c>
      <c r="D5029" t="s">
        <v>93</v>
      </c>
      <c r="E5029" t="s">
        <v>202</v>
      </c>
      <c r="F5029" t="s">
        <v>14449</v>
      </c>
      <c r="G5029" t="s">
        <v>156</v>
      </c>
      <c r="H5029" t="s">
        <v>157</v>
      </c>
      <c r="I5029" t="s">
        <v>135</v>
      </c>
      <c r="J5029" t="s">
        <v>136</v>
      </c>
      <c r="K5029" t="s">
        <v>137</v>
      </c>
      <c r="L5029" t="s">
        <v>14450</v>
      </c>
      <c r="M5029" t="s">
        <v>14451</v>
      </c>
      <c r="N5029">
        <v>0.778888888</v>
      </c>
      <c r="O5029">
        <v>0</v>
      </c>
      <c r="P5029">
        <v>263</v>
      </c>
      <c r="Q5029">
        <v>4</v>
      </c>
      <c r="R5029">
        <v>32</v>
      </c>
      <c r="S5029">
        <v>1</v>
      </c>
      <c r="T5029">
        <v>78</v>
      </c>
      <c r="U5029">
        <v>0</v>
      </c>
      <c r="V5029">
        <v>0</v>
      </c>
      <c r="W5029">
        <v>0</v>
      </c>
      <c r="X5029">
        <v>30.570563431367493</v>
      </c>
      <c r="Y5029">
        <v>5.9189686837338336</v>
      </c>
      <c r="Z5029">
        <v>94.129283015492987</v>
      </c>
      <c r="AA5029">
        <v>0.23943046058833339</v>
      </c>
      <c r="AB5029">
        <v>34.856373757180791</v>
      </c>
      <c r="AC5029">
        <v>0</v>
      </c>
      <c r="AD5029">
        <v>0</v>
      </c>
      <c r="AE5029">
        <v>165.71461934836344</v>
      </c>
    </row>
    <row r="5030" spans="1:31" x14ac:dyDescent="0.25">
      <c r="A5030">
        <v>1834517</v>
      </c>
      <c r="B5030">
        <v>1</v>
      </c>
      <c r="C5030" t="s">
        <v>81</v>
      </c>
      <c r="D5030" t="s">
        <v>128</v>
      </c>
      <c r="E5030" t="s">
        <v>140</v>
      </c>
      <c r="F5030" t="s">
        <v>10421</v>
      </c>
      <c r="G5030" t="s">
        <v>142</v>
      </c>
      <c r="H5030" t="s">
        <v>134</v>
      </c>
      <c r="I5030" t="s">
        <v>135</v>
      </c>
      <c r="J5030" t="s">
        <v>136</v>
      </c>
      <c r="K5030" t="s">
        <v>137</v>
      </c>
      <c r="L5030" t="s">
        <v>14452</v>
      </c>
      <c r="M5030" t="s">
        <v>14453</v>
      </c>
      <c r="N5030">
        <v>0.76722222200000001</v>
      </c>
      <c r="O5030">
        <v>0</v>
      </c>
      <c r="P5030">
        <v>1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0.17145542755767504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0.17145542755767504</v>
      </c>
    </row>
    <row r="5031" spans="1:31" x14ac:dyDescent="0.25">
      <c r="A5031">
        <v>1834494</v>
      </c>
      <c r="B5031">
        <v>1</v>
      </c>
      <c r="C5031" t="s">
        <v>81</v>
      </c>
      <c r="D5031" t="s">
        <v>112</v>
      </c>
      <c r="E5031" t="s">
        <v>140</v>
      </c>
      <c r="F5031" t="s">
        <v>14454</v>
      </c>
      <c r="G5031" t="s">
        <v>246</v>
      </c>
      <c r="H5031" t="s">
        <v>134</v>
      </c>
      <c r="I5031" t="s">
        <v>135</v>
      </c>
      <c r="J5031" t="s">
        <v>136</v>
      </c>
      <c r="K5031" t="s">
        <v>137</v>
      </c>
      <c r="L5031" t="s">
        <v>14455</v>
      </c>
      <c r="M5031" t="s">
        <v>14456</v>
      </c>
      <c r="N5031">
        <v>7.2824999999999998</v>
      </c>
      <c r="O5031">
        <v>0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0.89053431974625019</v>
      </c>
      <c r="AA5031">
        <v>0</v>
      </c>
      <c r="AB5031">
        <v>0</v>
      </c>
      <c r="AC5031">
        <v>0</v>
      </c>
      <c r="AD5031">
        <v>0</v>
      </c>
      <c r="AE5031">
        <v>0.89053431974625019</v>
      </c>
    </row>
    <row r="5032" spans="1:31" x14ac:dyDescent="0.25">
      <c r="A5032">
        <v>1834760</v>
      </c>
      <c r="B5032">
        <v>1</v>
      </c>
      <c r="C5032" t="s">
        <v>80</v>
      </c>
      <c r="D5032" t="s">
        <v>95</v>
      </c>
      <c r="E5032" t="s">
        <v>140</v>
      </c>
      <c r="F5032" t="s">
        <v>14457</v>
      </c>
      <c r="G5032" t="s">
        <v>142</v>
      </c>
      <c r="H5032" t="s">
        <v>134</v>
      </c>
      <c r="I5032" t="s">
        <v>135</v>
      </c>
      <c r="J5032" t="s">
        <v>136</v>
      </c>
      <c r="K5032" t="s">
        <v>137</v>
      </c>
      <c r="L5032" t="s">
        <v>14458</v>
      </c>
      <c r="M5032" t="s">
        <v>14459</v>
      </c>
      <c r="N5032">
        <v>19.103055555000001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1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1.7497436679362499</v>
      </c>
      <c r="AC5032">
        <v>0</v>
      </c>
      <c r="AD5032">
        <v>0</v>
      </c>
      <c r="AE5032">
        <v>1.7497436679362499</v>
      </c>
    </row>
    <row r="5033" spans="1:31" x14ac:dyDescent="0.25">
      <c r="A5033">
        <v>1834537</v>
      </c>
      <c r="B5033">
        <v>1</v>
      </c>
      <c r="C5033" t="s">
        <v>80</v>
      </c>
      <c r="D5033" t="s">
        <v>96</v>
      </c>
      <c r="E5033" t="s">
        <v>140</v>
      </c>
      <c r="F5033" t="s">
        <v>14460</v>
      </c>
      <c r="G5033" t="s">
        <v>142</v>
      </c>
      <c r="H5033" t="s">
        <v>134</v>
      </c>
      <c r="I5033" t="s">
        <v>135</v>
      </c>
      <c r="J5033" t="s">
        <v>136</v>
      </c>
      <c r="K5033" t="s">
        <v>137</v>
      </c>
      <c r="L5033" t="s">
        <v>14461</v>
      </c>
      <c r="M5033" t="s">
        <v>14462</v>
      </c>
      <c r="N5033">
        <v>5.4986111109999998</v>
      </c>
      <c r="O5033">
        <v>0</v>
      </c>
      <c r="P5033">
        <v>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3.2170295132000004E-3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3.2170295132000004E-3</v>
      </c>
    </row>
    <row r="5034" spans="1:31" x14ac:dyDescent="0.25">
      <c r="A5034">
        <v>1834809</v>
      </c>
      <c r="B5034">
        <v>1</v>
      </c>
      <c r="C5034" t="s">
        <v>80</v>
      </c>
      <c r="D5034" t="s">
        <v>96</v>
      </c>
      <c r="E5034" t="s">
        <v>223</v>
      </c>
      <c r="F5034" t="s">
        <v>14463</v>
      </c>
      <c r="G5034" t="s">
        <v>1055</v>
      </c>
      <c r="H5034" t="s">
        <v>134</v>
      </c>
      <c r="I5034" t="s">
        <v>135</v>
      </c>
      <c r="J5034" t="s">
        <v>136</v>
      </c>
      <c r="K5034" t="s">
        <v>137</v>
      </c>
      <c r="L5034" t="s">
        <v>14464</v>
      </c>
      <c r="M5034" t="s">
        <v>14465</v>
      </c>
      <c r="N5034">
        <v>1.1186111110000001</v>
      </c>
      <c r="O5034">
        <v>0</v>
      </c>
      <c r="P5034">
        <v>63</v>
      </c>
      <c r="Q5034">
        <v>0</v>
      </c>
      <c r="R5034">
        <v>0</v>
      </c>
      <c r="S5034">
        <v>0</v>
      </c>
      <c r="T5034">
        <v>38</v>
      </c>
      <c r="U5034">
        <v>0</v>
      </c>
      <c r="V5034">
        <v>0</v>
      </c>
      <c r="W5034">
        <v>0</v>
      </c>
      <c r="X5034">
        <v>19.111834458312096</v>
      </c>
      <c r="Y5034">
        <v>0</v>
      </c>
      <c r="Z5034">
        <v>0</v>
      </c>
      <c r="AA5034">
        <v>0</v>
      </c>
      <c r="AB5034">
        <v>26.376392896129595</v>
      </c>
      <c r="AC5034">
        <v>0</v>
      </c>
      <c r="AD5034">
        <v>0</v>
      </c>
      <c r="AE5034">
        <v>45.48822735444169</v>
      </c>
    </row>
    <row r="5035" spans="1:31" x14ac:dyDescent="0.25">
      <c r="A5035">
        <v>1834288</v>
      </c>
      <c r="B5035">
        <v>1</v>
      </c>
      <c r="C5035" t="s">
        <v>81</v>
      </c>
      <c r="D5035" t="s">
        <v>113</v>
      </c>
      <c r="E5035" t="s">
        <v>202</v>
      </c>
      <c r="F5035" t="s">
        <v>14466</v>
      </c>
      <c r="G5035" t="s">
        <v>386</v>
      </c>
      <c r="H5035" t="s">
        <v>157</v>
      </c>
      <c r="I5035" t="s">
        <v>135</v>
      </c>
      <c r="J5035" t="s">
        <v>136</v>
      </c>
      <c r="K5035" t="s">
        <v>151</v>
      </c>
      <c r="L5035" t="s">
        <v>14467</v>
      </c>
      <c r="M5035" t="s">
        <v>14468</v>
      </c>
      <c r="N5035">
        <v>0.391944444</v>
      </c>
      <c r="O5035">
        <v>0</v>
      </c>
      <c r="P5035">
        <v>11269</v>
      </c>
      <c r="Q5035">
        <v>2</v>
      </c>
      <c r="R5035">
        <v>23</v>
      </c>
      <c r="S5035">
        <v>1</v>
      </c>
      <c r="T5035">
        <v>1897</v>
      </c>
      <c r="U5035">
        <v>1</v>
      </c>
      <c r="V5035">
        <v>4</v>
      </c>
      <c r="W5035">
        <v>0</v>
      </c>
      <c r="X5035">
        <v>537.48324773912918</v>
      </c>
      <c r="Y5035">
        <v>2.7861503026395833</v>
      </c>
      <c r="Z5035">
        <v>4.6953506228449333</v>
      </c>
      <c r="AA5035">
        <v>1.8634274378518334</v>
      </c>
      <c r="AB5035">
        <v>322.36855872174573</v>
      </c>
      <c r="AC5035">
        <v>174.74963863745066</v>
      </c>
      <c r="AD5035">
        <v>32.725314038221626</v>
      </c>
      <c r="AE5035">
        <v>1076.6716874998835</v>
      </c>
    </row>
    <row r="5036" spans="1:31" x14ac:dyDescent="0.25">
      <c r="A5036">
        <v>1834431</v>
      </c>
      <c r="B5036">
        <v>1</v>
      </c>
      <c r="C5036" t="s">
        <v>81</v>
      </c>
      <c r="D5036" t="s">
        <v>113</v>
      </c>
      <c r="E5036" t="s">
        <v>140</v>
      </c>
      <c r="F5036" t="s">
        <v>14469</v>
      </c>
      <c r="G5036" t="s">
        <v>142</v>
      </c>
      <c r="H5036" t="s">
        <v>134</v>
      </c>
      <c r="I5036" t="s">
        <v>135</v>
      </c>
      <c r="J5036" t="s">
        <v>136</v>
      </c>
      <c r="K5036" t="s">
        <v>137</v>
      </c>
      <c r="L5036" t="s">
        <v>14470</v>
      </c>
      <c r="M5036" t="s">
        <v>14471</v>
      </c>
      <c r="N5036">
        <v>2.1436111109999998</v>
      </c>
      <c r="O5036">
        <v>0</v>
      </c>
      <c r="P5036">
        <v>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0.65399610510509998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0.65399610510509998</v>
      </c>
    </row>
    <row r="5037" spans="1:31" x14ac:dyDescent="0.25">
      <c r="A5037">
        <v>1834574</v>
      </c>
      <c r="B5037">
        <v>1</v>
      </c>
      <c r="C5037" t="s">
        <v>80</v>
      </c>
      <c r="D5037" t="s">
        <v>104</v>
      </c>
      <c r="E5037" t="s">
        <v>131</v>
      </c>
      <c r="F5037" t="s">
        <v>14472</v>
      </c>
      <c r="G5037" t="s">
        <v>1055</v>
      </c>
      <c r="H5037" t="s">
        <v>134</v>
      </c>
      <c r="I5037" t="s">
        <v>135</v>
      </c>
      <c r="J5037" t="s">
        <v>136</v>
      </c>
      <c r="K5037" t="s">
        <v>137</v>
      </c>
      <c r="L5037" t="s">
        <v>14473</v>
      </c>
      <c r="M5037" t="s">
        <v>14474</v>
      </c>
      <c r="N5037">
        <v>6.233055555</v>
      </c>
      <c r="O5037">
        <v>0</v>
      </c>
      <c r="P5037">
        <v>40</v>
      </c>
      <c r="Q5037">
        <v>0</v>
      </c>
      <c r="R5037">
        <v>2</v>
      </c>
      <c r="S5037">
        <v>0</v>
      </c>
      <c r="T5037">
        <v>7</v>
      </c>
      <c r="U5037">
        <v>0</v>
      </c>
      <c r="V5037">
        <v>0</v>
      </c>
      <c r="W5037">
        <v>0</v>
      </c>
      <c r="X5037">
        <v>66.268967857400469</v>
      </c>
      <c r="Y5037">
        <v>0</v>
      </c>
      <c r="Z5037">
        <v>0.39185714440483338</v>
      </c>
      <c r="AA5037">
        <v>0</v>
      </c>
      <c r="AB5037">
        <v>12.285113211324298</v>
      </c>
      <c r="AC5037">
        <v>0</v>
      </c>
      <c r="AD5037">
        <v>0</v>
      </c>
      <c r="AE5037">
        <v>78.945938213129608</v>
      </c>
    </row>
    <row r="5038" spans="1:31" x14ac:dyDescent="0.25">
      <c r="A5038">
        <v>1835456</v>
      </c>
      <c r="B5038">
        <v>1</v>
      </c>
      <c r="C5038" t="s">
        <v>80</v>
      </c>
      <c r="D5038" t="s">
        <v>82</v>
      </c>
      <c r="E5038" t="s">
        <v>202</v>
      </c>
      <c r="F5038" t="s">
        <v>14475</v>
      </c>
      <c r="G5038" t="s">
        <v>156</v>
      </c>
      <c r="H5038" t="s">
        <v>157</v>
      </c>
      <c r="I5038" t="s">
        <v>135</v>
      </c>
      <c r="J5038" t="s">
        <v>136</v>
      </c>
      <c r="K5038" t="s">
        <v>137</v>
      </c>
      <c r="L5038" t="s">
        <v>14476</v>
      </c>
      <c r="M5038" t="s">
        <v>14477</v>
      </c>
      <c r="N5038">
        <v>1.721944444</v>
      </c>
      <c r="O5038">
        <v>0</v>
      </c>
      <c r="P5038">
        <v>3010</v>
      </c>
      <c r="Q5038">
        <v>0</v>
      </c>
      <c r="R5038">
        <v>1</v>
      </c>
      <c r="S5038">
        <v>11</v>
      </c>
      <c r="T5038">
        <v>275</v>
      </c>
      <c r="U5038">
        <v>0</v>
      </c>
      <c r="V5038">
        <v>3</v>
      </c>
      <c r="W5038">
        <v>0</v>
      </c>
      <c r="X5038">
        <v>1313.0449334619836</v>
      </c>
      <c r="Y5038">
        <v>0</v>
      </c>
      <c r="Z5038">
        <v>0.5753960902902</v>
      </c>
      <c r="AA5038">
        <v>2418.6271828877493</v>
      </c>
      <c r="AB5038">
        <v>522.51305972017622</v>
      </c>
      <c r="AC5038">
        <v>0</v>
      </c>
      <c r="AD5038">
        <v>8.5062770617870491</v>
      </c>
      <c r="AE5038">
        <v>4263.2668492219864</v>
      </c>
    </row>
    <row r="5039" spans="1:31" x14ac:dyDescent="0.25">
      <c r="A5039">
        <v>1835124</v>
      </c>
      <c r="B5039">
        <v>1</v>
      </c>
      <c r="C5039" t="s">
        <v>80</v>
      </c>
      <c r="D5039" t="s">
        <v>83</v>
      </c>
      <c r="E5039" t="s">
        <v>140</v>
      </c>
      <c r="F5039" t="s">
        <v>14478</v>
      </c>
      <c r="G5039" t="s">
        <v>246</v>
      </c>
      <c r="H5039" t="s">
        <v>134</v>
      </c>
      <c r="I5039" t="s">
        <v>135</v>
      </c>
      <c r="J5039" t="s">
        <v>136</v>
      </c>
      <c r="K5039" t="s">
        <v>137</v>
      </c>
      <c r="L5039" t="s">
        <v>14479</v>
      </c>
      <c r="M5039" t="s">
        <v>14480</v>
      </c>
      <c r="N5039">
        <v>6.3883333330000003</v>
      </c>
      <c r="O5039">
        <v>0</v>
      </c>
      <c r="P5039">
        <v>2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6.4028406704212495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6.4028406704212495</v>
      </c>
    </row>
    <row r="5040" spans="1:31" x14ac:dyDescent="0.25">
      <c r="A5040">
        <v>1835147</v>
      </c>
      <c r="B5040">
        <v>1</v>
      </c>
      <c r="C5040" t="s">
        <v>80</v>
      </c>
      <c r="D5040" t="s">
        <v>89</v>
      </c>
      <c r="E5040" t="s">
        <v>252</v>
      </c>
      <c r="F5040" t="s">
        <v>14481</v>
      </c>
      <c r="G5040" t="s">
        <v>225</v>
      </c>
      <c r="H5040" t="s">
        <v>134</v>
      </c>
      <c r="I5040" t="s">
        <v>135</v>
      </c>
      <c r="J5040" t="s">
        <v>136</v>
      </c>
      <c r="K5040" t="s">
        <v>151</v>
      </c>
      <c r="L5040" t="s">
        <v>14482</v>
      </c>
      <c r="M5040" t="s">
        <v>14483</v>
      </c>
      <c r="N5040">
        <v>3.148055555</v>
      </c>
      <c r="O5040">
        <v>0</v>
      </c>
      <c r="P5040">
        <v>398</v>
      </c>
      <c r="Q5040">
        <v>0</v>
      </c>
      <c r="R5040">
        <v>5</v>
      </c>
      <c r="S5040">
        <v>0</v>
      </c>
      <c r="T5040">
        <v>15</v>
      </c>
      <c r="U5040">
        <v>0</v>
      </c>
      <c r="V5040">
        <v>0</v>
      </c>
      <c r="W5040">
        <v>0</v>
      </c>
      <c r="X5040">
        <v>340.48287597371348</v>
      </c>
      <c r="Y5040">
        <v>0</v>
      </c>
      <c r="Z5040">
        <v>13.6672484271683</v>
      </c>
      <c r="AA5040">
        <v>0</v>
      </c>
      <c r="AB5040">
        <v>21.955967651550608</v>
      </c>
      <c r="AC5040">
        <v>0</v>
      </c>
      <c r="AD5040">
        <v>0</v>
      </c>
      <c r="AE5040">
        <v>376.10609205243242</v>
      </c>
    </row>
    <row r="5041" spans="1:31" x14ac:dyDescent="0.25">
      <c r="A5041">
        <v>1835001</v>
      </c>
      <c r="B5041">
        <v>1</v>
      </c>
      <c r="C5041" t="s">
        <v>81</v>
      </c>
      <c r="D5041" t="s">
        <v>113</v>
      </c>
      <c r="E5041" t="s">
        <v>131</v>
      </c>
      <c r="F5041" t="s">
        <v>14484</v>
      </c>
      <c r="G5041" t="s">
        <v>150</v>
      </c>
      <c r="H5041" t="s">
        <v>134</v>
      </c>
      <c r="I5041" t="s">
        <v>135</v>
      </c>
      <c r="J5041" t="s">
        <v>136</v>
      </c>
      <c r="K5041" t="s">
        <v>151</v>
      </c>
      <c r="L5041" t="s">
        <v>14485</v>
      </c>
      <c r="M5041" t="s">
        <v>14486</v>
      </c>
      <c r="N5041">
        <v>7.9333333330000002</v>
      </c>
      <c r="O5041">
        <v>0</v>
      </c>
      <c r="P5041">
        <v>19</v>
      </c>
      <c r="Q5041">
        <v>0</v>
      </c>
      <c r="R5041">
        <v>1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17.024120900995509</v>
      </c>
      <c r="Y5041">
        <v>0</v>
      </c>
      <c r="Z5041">
        <v>2.053321719945</v>
      </c>
      <c r="AA5041">
        <v>0</v>
      </c>
      <c r="AB5041">
        <v>0</v>
      </c>
      <c r="AC5041">
        <v>0</v>
      </c>
      <c r="AD5041">
        <v>0</v>
      </c>
      <c r="AE5041">
        <v>19.077442620940509</v>
      </c>
    </row>
    <row r="5042" spans="1:31" x14ac:dyDescent="0.25">
      <c r="A5042">
        <v>1834955</v>
      </c>
      <c r="B5042">
        <v>1</v>
      </c>
      <c r="C5042" t="s">
        <v>80</v>
      </c>
      <c r="D5042" t="s">
        <v>83</v>
      </c>
      <c r="E5042" t="s">
        <v>154</v>
      </c>
      <c r="F5042" t="s">
        <v>14487</v>
      </c>
      <c r="G5042" t="s">
        <v>156</v>
      </c>
      <c r="H5042" t="s">
        <v>157</v>
      </c>
      <c r="I5042" t="s">
        <v>135</v>
      </c>
      <c r="J5042" t="s">
        <v>136</v>
      </c>
      <c r="K5042" t="s">
        <v>137</v>
      </c>
      <c r="L5042" t="s">
        <v>14488</v>
      </c>
      <c r="M5042" t="s">
        <v>14489</v>
      </c>
      <c r="N5042">
        <v>0.829166666</v>
      </c>
      <c r="O5042">
        <v>0</v>
      </c>
      <c r="P5042">
        <v>0</v>
      </c>
      <c r="Q5042">
        <v>0</v>
      </c>
      <c r="R5042">
        <v>0</v>
      </c>
      <c r="S5042">
        <v>10</v>
      </c>
      <c r="T5042">
        <v>8</v>
      </c>
      <c r="U5042">
        <v>3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82.333139759932294</v>
      </c>
      <c r="AB5042">
        <v>10.015933962954735</v>
      </c>
      <c r="AC5042">
        <v>255.12167930338956</v>
      </c>
      <c r="AD5042">
        <v>0</v>
      </c>
      <c r="AE5042">
        <v>347.47075302627661</v>
      </c>
    </row>
    <row r="5043" spans="1:31" x14ac:dyDescent="0.25">
      <c r="A5043">
        <v>1835247</v>
      </c>
      <c r="B5043">
        <v>1</v>
      </c>
      <c r="C5043" t="s">
        <v>80</v>
      </c>
      <c r="D5043" t="s">
        <v>102</v>
      </c>
      <c r="E5043" t="s">
        <v>140</v>
      </c>
      <c r="F5043" t="s">
        <v>14490</v>
      </c>
      <c r="G5043" t="s">
        <v>142</v>
      </c>
      <c r="H5043" t="s">
        <v>134</v>
      </c>
      <c r="I5043" t="s">
        <v>135</v>
      </c>
      <c r="J5043" t="s">
        <v>136</v>
      </c>
      <c r="K5043" t="s">
        <v>137</v>
      </c>
      <c r="L5043" t="s">
        <v>14491</v>
      </c>
      <c r="M5043" t="s">
        <v>14492</v>
      </c>
      <c r="N5043">
        <v>1.81</v>
      </c>
      <c r="O5043">
        <v>0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0.26153411548295002</v>
      </c>
      <c r="AA5043">
        <v>0</v>
      </c>
      <c r="AB5043">
        <v>0</v>
      </c>
      <c r="AC5043">
        <v>0</v>
      </c>
      <c r="AD5043">
        <v>0</v>
      </c>
      <c r="AE5043">
        <v>0.26153411548295002</v>
      </c>
    </row>
    <row r="5044" spans="1:31" x14ac:dyDescent="0.25">
      <c r="A5044">
        <v>1834855</v>
      </c>
      <c r="B5044">
        <v>1</v>
      </c>
      <c r="C5044" t="s">
        <v>81</v>
      </c>
      <c r="D5044" t="s">
        <v>116</v>
      </c>
      <c r="E5044" t="s">
        <v>164</v>
      </c>
      <c r="F5044" t="s">
        <v>14493</v>
      </c>
      <c r="G5044" t="s">
        <v>156</v>
      </c>
      <c r="H5044" t="s">
        <v>157</v>
      </c>
      <c r="I5044" t="s">
        <v>179</v>
      </c>
      <c r="J5044" t="s">
        <v>136</v>
      </c>
      <c r="K5044" t="s">
        <v>137</v>
      </c>
      <c r="L5044" t="s">
        <v>14494</v>
      </c>
      <c r="M5044" t="s">
        <v>14495</v>
      </c>
      <c r="N5044">
        <v>1.2777777000000001E-2</v>
      </c>
      <c r="O5044">
        <v>0</v>
      </c>
      <c r="P5044">
        <v>829</v>
      </c>
      <c r="Q5044">
        <v>6</v>
      </c>
      <c r="R5044">
        <v>71</v>
      </c>
      <c r="S5044">
        <v>6</v>
      </c>
      <c r="T5044">
        <v>45</v>
      </c>
      <c r="U5044">
        <v>0</v>
      </c>
      <c r="V5044">
        <v>0</v>
      </c>
      <c r="W5044">
        <v>0</v>
      </c>
      <c r="X5044">
        <v>0.97551787334843343</v>
      </c>
      <c r="Y5044">
        <v>0.11075493581868336</v>
      </c>
      <c r="Z5044">
        <v>0.24174775087406675</v>
      </c>
      <c r="AA5044">
        <v>0.30508329400893341</v>
      </c>
      <c r="AB5044">
        <v>0.11403625733040003</v>
      </c>
      <c r="AC5044">
        <v>0</v>
      </c>
      <c r="AD5044">
        <v>0</v>
      </c>
      <c r="AE5044">
        <v>1.7471401113805172</v>
      </c>
    </row>
    <row r="5045" spans="1:31" x14ac:dyDescent="0.25">
      <c r="A5045">
        <v>1835233</v>
      </c>
      <c r="B5045">
        <v>1</v>
      </c>
      <c r="C5045" t="s">
        <v>80</v>
      </c>
      <c r="D5045" t="s">
        <v>98</v>
      </c>
      <c r="E5045" t="s">
        <v>252</v>
      </c>
      <c r="F5045" t="s">
        <v>14496</v>
      </c>
      <c r="G5045" t="s">
        <v>217</v>
      </c>
      <c r="H5045" t="s">
        <v>134</v>
      </c>
      <c r="I5045" t="s">
        <v>135</v>
      </c>
      <c r="J5045" t="s">
        <v>136</v>
      </c>
      <c r="K5045" t="s">
        <v>137</v>
      </c>
      <c r="L5045" t="s">
        <v>14497</v>
      </c>
      <c r="M5045" t="s">
        <v>14498</v>
      </c>
      <c r="N5045">
        <v>2.3619444440000001</v>
      </c>
      <c r="O5045">
        <v>0</v>
      </c>
      <c r="P5045">
        <v>43</v>
      </c>
      <c r="Q5045">
        <v>0</v>
      </c>
      <c r="R5045">
        <v>14</v>
      </c>
      <c r="S5045">
        <v>0</v>
      </c>
      <c r="T5045">
        <v>26</v>
      </c>
      <c r="U5045">
        <v>0</v>
      </c>
      <c r="V5045">
        <v>0</v>
      </c>
      <c r="W5045">
        <v>0</v>
      </c>
      <c r="X5045">
        <v>19.227699434881551</v>
      </c>
      <c r="Y5045">
        <v>0</v>
      </c>
      <c r="Z5045">
        <v>5.2181370190039997</v>
      </c>
      <c r="AA5045">
        <v>0</v>
      </c>
      <c r="AB5045">
        <v>21.740529099113861</v>
      </c>
      <c r="AC5045">
        <v>0</v>
      </c>
      <c r="AD5045">
        <v>0</v>
      </c>
      <c r="AE5045">
        <v>46.186365552999412</v>
      </c>
    </row>
    <row r="5046" spans="1:31" x14ac:dyDescent="0.25">
      <c r="A5046">
        <v>1835333</v>
      </c>
      <c r="B5046">
        <v>1</v>
      </c>
      <c r="C5046" t="s">
        <v>81</v>
      </c>
      <c r="D5046" t="s">
        <v>123</v>
      </c>
      <c r="E5046" t="s">
        <v>154</v>
      </c>
      <c r="F5046" t="s">
        <v>1340</v>
      </c>
      <c r="G5046" t="s">
        <v>156</v>
      </c>
      <c r="H5046" t="s">
        <v>157</v>
      </c>
      <c r="I5046" t="s">
        <v>135</v>
      </c>
      <c r="J5046" t="s">
        <v>136</v>
      </c>
      <c r="K5046" t="s">
        <v>137</v>
      </c>
      <c r="L5046" t="s">
        <v>14499</v>
      </c>
      <c r="M5046" t="s">
        <v>14500</v>
      </c>
      <c r="N5046">
        <v>0.50416666600000004</v>
      </c>
      <c r="O5046">
        <v>0</v>
      </c>
      <c r="P5046">
        <v>3803</v>
      </c>
      <c r="Q5046">
        <v>0</v>
      </c>
      <c r="R5046">
        <v>2</v>
      </c>
      <c r="S5046">
        <v>0</v>
      </c>
      <c r="T5046">
        <v>167</v>
      </c>
      <c r="U5046">
        <v>0</v>
      </c>
      <c r="V5046">
        <v>1</v>
      </c>
      <c r="W5046">
        <v>0</v>
      </c>
      <c r="X5046">
        <v>355.93142206963608</v>
      </c>
      <c r="Y5046">
        <v>0</v>
      </c>
      <c r="Z5046">
        <v>0.46230208695000008</v>
      </c>
      <c r="AA5046">
        <v>0</v>
      </c>
      <c r="AB5046">
        <v>51.315662044494943</v>
      </c>
      <c r="AC5046">
        <v>0</v>
      </c>
      <c r="AD5046">
        <v>2.618904941607</v>
      </c>
      <c r="AE5046">
        <v>410.32829114268804</v>
      </c>
    </row>
    <row r="5047" spans="1:31" x14ac:dyDescent="0.25">
      <c r="A5047">
        <v>1835439</v>
      </c>
      <c r="B5047">
        <v>1</v>
      </c>
      <c r="C5047" t="s">
        <v>80</v>
      </c>
      <c r="D5047" t="s">
        <v>108</v>
      </c>
      <c r="E5047" t="s">
        <v>164</v>
      </c>
      <c r="F5047" t="s">
        <v>11265</v>
      </c>
      <c r="G5047" t="s">
        <v>386</v>
      </c>
      <c r="H5047" t="s">
        <v>157</v>
      </c>
      <c r="I5047" t="s">
        <v>135</v>
      </c>
      <c r="J5047" t="s">
        <v>136</v>
      </c>
      <c r="K5047" t="s">
        <v>137</v>
      </c>
      <c r="L5047" t="s">
        <v>14501</v>
      </c>
      <c r="M5047" t="s">
        <v>14502</v>
      </c>
      <c r="N5047">
        <v>0.17361111100000001</v>
      </c>
      <c r="O5047">
        <v>0</v>
      </c>
      <c r="P5047">
        <v>151</v>
      </c>
      <c r="Q5047">
        <v>0</v>
      </c>
      <c r="R5047">
        <v>54</v>
      </c>
      <c r="S5047">
        <v>2</v>
      </c>
      <c r="T5047">
        <v>19</v>
      </c>
      <c r="U5047">
        <v>0</v>
      </c>
      <c r="V5047">
        <v>0</v>
      </c>
      <c r="W5047">
        <v>0</v>
      </c>
      <c r="X5047">
        <v>4.1122678342239594</v>
      </c>
      <c r="Y5047">
        <v>0</v>
      </c>
      <c r="Z5047">
        <v>2.2976411698385415</v>
      </c>
      <c r="AA5047">
        <v>1.1610307712500001</v>
      </c>
      <c r="AB5047">
        <v>1.7695926390243057</v>
      </c>
      <c r="AC5047">
        <v>0</v>
      </c>
      <c r="AD5047">
        <v>0</v>
      </c>
      <c r="AE5047">
        <v>9.3405324143368063</v>
      </c>
    </row>
    <row r="5048" spans="1:31" x14ac:dyDescent="0.25">
      <c r="A5048">
        <v>1835041</v>
      </c>
      <c r="B5048">
        <v>1</v>
      </c>
      <c r="C5048" t="s">
        <v>80</v>
      </c>
      <c r="D5048" t="s">
        <v>88</v>
      </c>
      <c r="E5048" t="s">
        <v>131</v>
      </c>
      <c r="F5048" t="s">
        <v>14503</v>
      </c>
      <c r="G5048" t="s">
        <v>150</v>
      </c>
      <c r="H5048" t="s">
        <v>134</v>
      </c>
      <c r="I5048" t="s">
        <v>135</v>
      </c>
      <c r="J5048" t="s">
        <v>136</v>
      </c>
      <c r="K5048" t="s">
        <v>151</v>
      </c>
      <c r="L5048" t="s">
        <v>14504</v>
      </c>
      <c r="M5048" t="s">
        <v>14505</v>
      </c>
      <c r="N5048">
        <v>4.6713888880000001</v>
      </c>
      <c r="O5048">
        <v>0</v>
      </c>
      <c r="P5048">
        <v>25</v>
      </c>
      <c r="Q5048">
        <v>0</v>
      </c>
      <c r="R5048">
        <v>0</v>
      </c>
      <c r="S5048">
        <v>0</v>
      </c>
      <c r="T5048">
        <v>1</v>
      </c>
      <c r="U5048">
        <v>0</v>
      </c>
      <c r="V5048">
        <v>0</v>
      </c>
      <c r="W5048">
        <v>0</v>
      </c>
      <c r="X5048">
        <v>24.157043801863111</v>
      </c>
      <c r="Y5048">
        <v>0</v>
      </c>
      <c r="Z5048">
        <v>0</v>
      </c>
      <c r="AA5048">
        <v>0</v>
      </c>
      <c r="AB5048">
        <v>7.3422192156450672</v>
      </c>
      <c r="AC5048">
        <v>0</v>
      </c>
      <c r="AD5048">
        <v>0</v>
      </c>
      <c r="AE5048">
        <v>31.499263017508177</v>
      </c>
    </row>
    <row r="5049" spans="1:31" x14ac:dyDescent="0.25">
      <c r="A5049">
        <v>1835087</v>
      </c>
      <c r="B5049">
        <v>1</v>
      </c>
      <c r="C5049" t="s">
        <v>81</v>
      </c>
      <c r="D5049" t="s">
        <v>127</v>
      </c>
      <c r="E5049" t="s">
        <v>154</v>
      </c>
      <c r="F5049" t="s">
        <v>14506</v>
      </c>
      <c r="G5049" t="s">
        <v>156</v>
      </c>
      <c r="H5049" t="s">
        <v>157</v>
      </c>
      <c r="I5049" t="s">
        <v>135</v>
      </c>
      <c r="J5049" t="s">
        <v>136</v>
      </c>
      <c r="K5049" t="s">
        <v>137</v>
      </c>
      <c r="L5049" t="s">
        <v>14507</v>
      </c>
      <c r="M5049" t="s">
        <v>14508</v>
      </c>
      <c r="N5049">
        <v>0.67944444400000004</v>
      </c>
      <c r="O5049">
        <v>0</v>
      </c>
      <c r="P5049">
        <v>846</v>
      </c>
      <c r="Q5049">
        <v>9</v>
      </c>
      <c r="R5049">
        <v>25</v>
      </c>
      <c r="S5049">
        <v>1</v>
      </c>
      <c r="T5049">
        <v>99</v>
      </c>
      <c r="U5049">
        <v>0</v>
      </c>
      <c r="V5049">
        <v>1</v>
      </c>
      <c r="W5049">
        <v>0</v>
      </c>
      <c r="X5049">
        <v>144.08523933503247</v>
      </c>
      <c r="Y5049">
        <v>12.831986313381664</v>
      </c>
      <c r="Z5049">
        <v>18.910817313815333</v>
      </c>
      <c r="AA5049">
        <v>1.0154858012447112</v>
      </c>
      <c r="AB5049">
        <v>31.279940922233575</v>
      </c>
      <c r="AC5049">
        <v>0</v>
      </c>
      <c r="AD5049">
        <v>34.300488261299165</v>
      </c>
      <c r="AE5049">
        <v>242.42395794700693</v>
      </c>
    </row>
    <row r="5050" spans="1:31" x14ac:dyDescent="0.25">
      <c r="A5050">
        <v>1835253</v>
      </c>
      <c r="B5050">
        <v>1</v>
      </c>
      <c r="C5050" t="s">
        <v>80</v>
      </c>
      <c r="D5050" t="s">
        <v>93</v>
      </c>
      <c r="E5050" t="s">
        <v>202</v>
      </c>
      <c r="F5050" t="s">
        <v>14509</v>
      </c>
      <c r="G5050" t="s">
        <v>175</v>
      </c>
      <c r="H5050" t="s">
        <v>157</v>
      </c>
      <c r="I5050" t="s">
        <v>135</v>
      </c>
      <c r="J5050" t="s">
        <v>136</v>
      </c>
      <c r="K5050" t="s">
        <v>137</v>
      </c>
      <c r="L5050" t="s">
        <v>14510</v>
      </c>
      <c r="M5050" t="s">
        <v>14511</v>
      </c>
      <c r="N5050">
        <v>1.507222222</v>
      </c>
      <c r="O5050">
        <v>0</v>
      </c>
      <c r="P5050">
        <v>0</v>
      </c>
      <c r="Q5050">
        <v>10</v>
      </c>
      <c r="R5050">
        <v>0</v>
      </c>
      <c r="S5050">
        <v>2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87.974500681667337</v>
      </c>
      <c r="Z5050">
        <v>0</v>
      </c>
      <c r="AA5050">
        <v>105.09414523541327</v>
      </c>
      <c r="AB5050">
        <v>0</v>
      </c>
      <c r="AC5050">
        <v>0</v>
      </c>
      <c r="AD5050">
        <v>0</v>
      </c>
      <c r="AE5050">
        <v>193.0686459170806</v>
      </c>
    </row>
    <row r="5051" spans="1:31" x14ac:dyDescent="0.25">
      <c r="A5051">
        <v>1834898</v>
      </c>
      <c r="B5051">
        <v>1</v>
      </c>
      <c r="C5051" t="s">
        <v>80</v>
      </c>
      <c r="D5051" t="s">
        <v>108</v>
      </c>
      <c r="E5051" t="s">
        <v>164</v>
      </c>
      <c r="F5051" t="s">
        <v>14512</v>
      </c>
      <c r="G5051" t="s">
        <v>156</v>
      </c>
      <c r="H5051" t="s">
        <v>157</v>
      </c>
      <c r="I5051" t="s">
        <v>135</v>
      </c>
      <c r="J5051" t="s">
        <v>136</v>
      </c>
      <c r="K5051" t="s">
        <v>137</v>
      </c>
      <c r="L5051" t="s">
        <v>14513</v>
      </c>
      <c r="M5051" t="s">
        <v>14514</v>
      </c>
      <c r="N5051">
        <v>0.93805555500000004</v>
      </c>
      <c r="O5051">
        <v>0</v>
      </c>
      <c r="P5051">
        <v>665</v>
      </c>
      <c r="Q5051">
        <v>0</v>
      </c>
      <c r="R5051">
        <v>191</v>
      </c>
      <c r="S5051">
        <v>3</v>
      </c>
      <c r="T5051">
        <v>124</v>
      </c>
      <c r="U5051">
        <v>0</v>
      </c>
      <c r="V5051">
        <v>0</v>
      </c>
      <c r="W5051">
        <v>0</v>
      </c>
      <c r="X5051">
        <v>64.693311593597798</v>
      </c>
      <c r="Y5051">
        <v>0</v>
      </c>
      <c r="Z5051">
        <v>303.26246524393702</v>
      </c>
      <c r="AA5051">
        <v>7.5650009933425002</v>
      </c>
      <c r="AB5051">
        <v>85.759770558622535</v>
      </c>
      <c r="AC5051">
        <v>0</v>
      </c>
      <c r="AD5051">
        <v>0</v>
      </c>
      <c r="AE5051">
        <v>461.28054838949981</v>
      </c>
    </row>
    <row r="5052" spans="1:31" x14ac:dyDescent="0.25">
      <c r="A5052">
        <v>1835396</v>
      </c>
      <c r="B5052">
        <v>1</v>
      </c>
      <c r="C5052" t="s">
        <v>80</v>
      </c>
      <c r="D5052" t="s">
        <v>101</v>
      </c>
      <c r="E5052" t="s">
        <v>202</v>
      </c>
      <c r="F5052" t="s">
        <v>14515</v>
      </c>
      <c r="G5052" t="s">
        <v>5763</v>
      </c>
      <c r="H5052" t="s">
        <v>157</v>
      </c>
      <c r="I5052" t="s">
        <v>135</v>
      </c>
      <c r="J5052" t="s">
        <v>136</v>
      </c>
      <c r="K5052" t="s">
        <v>137</v>
      </c>
      <c r="L5052" t="s">
        <v>14516</v>
      </c>
      <c r="M5052" t="s">
        <v>14517</v>
      </c>
      <c r="N5052">
        <v>1.5394444439999999</v>
      </c>
      <c r="O5052">
        <v>0</v>
      </c>
      <c r="P5052">
        <v>138</v>
      </c>
      <c r="Q5052">
        <v>0</v>
      </c>
      <c r="R5052">
        <v>0</v>
      </c>
      <c r="S5052">
        <v>0</v>
      </c>
      <c r="T5052">
        <v>5</v>
      </c>
      <c r="U5052">
        <v>0</v>
      </c>
      <c r="V5052">
        <v>0</v>
      </c>
      <c r="W5052">
        <v>0</v>
      </c>
      <c r="X5052">
        <v>37.232316566519245</v>
      </c>
      <c r="Y5052">
        <v>0</v>
      </c>
      <c r="Z5052">
        <v>0</v>
      </c>
      <c r="AA5052">
        <v>0</v>
      </c>
      <c r="AB5052">
        <v>2.5707622450021335</v>
      </c>
      <c r="AC5052">
        <v>0</v>
      </c>
      <c r="AD5052">
        <v>0</v>
      </c>
      <c r="AE5052">
        <v>39.803078811521381</v>
      </c>
    </row>
    <row r="5053" spans="1:31" x14ac:dyDescent="0.25">
      <c r="A5053">
        <v>1835373</v>
      </c>
      <c r="B5053">
        <v>1</v>
      </c>
      <c r="C5053" t="s">
        <v>80</v>
      </c>
      <c r="D5053" t="s">
        <v>103</v>
      </c>
      <c r="E5053" t="s">
        <v>164</v>
      </c>
      <c r="F5053" t="s">
        <v>1717</v>
      </c>
      <c r="G5053" t="s">
        <v>156</v>
      </c>
      <c r="H5053" t="s">
        <v>157</v>
      </c>
      <c r="I5053" t="s">
        <v>135</v>
      </c>
      <c r="J5053" t="s">
        <v>136</v>
      </c>
      <c r="K5053" t="s">
        <v>137</v>
      </c>
      <c r="L5053" t="s">
        <v>14518</v>
      </c>
      <c r="M5053" t="s">
        <v>14519</v>
      </c>
      <c r="N5053">
        <v>0.246388888</v>
      </c>
      <c r="O5053">
        <v>0</v>
      </c>
      <c r="P5053">
        <v>0</v>
      </c>
      <c r="Q5053">
        <v>0</v>
      </c>
      <c r="R5053">
        <v>0</v>
      </c>
      <c r="S5053">
        <v>3</v>
      </c>
      <c r="T5053">
        <v>1</v>
      </c>
      <c r="U5053">
        <v>4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7.4703311292952783</v>
      </c>
      <c r="AB5053">
        <v>0.79683926874220012</v>
      </c>
      <c r="AC5053">
        <v>28.955927790276881</v>
      </c>
      <c r="AD5053">
        <v>0</v>
      </c>
      <c r="AE5053">
        <v>37.22309818831436</v>
      </c>
    </row>
    <row r="5054" spans="1:31" x14ac:dyDescent="0.25">
      <c r="A5054">
        <v>1834961</v>
      </c>
      <c r="B5054">
        <v>1</v>
      </c>
      <c r="C5054" t="s">
        <v>80</v>
      </c>
      <c r="D5054" t="s">
        <v>99</v>
      </c>
      <c r="E5054" t="s">
        <v>140</v>
      </c>
      <c r="F5054" t="s">
        <v>14520</v>
      </c>
      <c r="G5054" t="s">
        <v>142</v>
      </c>
      <c r="H5054" t="s">
        <v>134</v>
      </c>
      <c r="I5054" t="s">
        <v>135</v>
      </c>
      <c r="J5054" t="s">
        <v>136</v>
      </c>
      <c r="K5054" t="s">
        <v>137</v>
      </c>
      <c r="L5054" t="s">
        <v>14521</v>
      </c>
      <c r="M5054" t="s">
        <v>14522</v>
      </c>
      <c r="N5054">
        <v>1.5119444440000001</v>
      </c>
      <c r="O5054">
        <v>0</v>
      </c>
      <c r="P5054">
        <v>1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0.99993018786880006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0.99993018786880006</v>
      </c>
    </row>
    <row r="5055" spans="1:31" x14ac:dyDescent="0.25">
      <c r="A5055">
        <v>1835167</v>
      </c>
      <c r="B5055">
        <v>1</v>
      </c>
      <c r="C5055" t="s">
        <v>80</v>
      </c>
      <c r="D5055" t="s">
        <v>83</v>
      </c>
      <c r="E5055" t="s">
        <v>252</v>
      </c>
      <c r="F5055" t="s">
        <v>14523</v>
      </c>
      <c r="G5055" t="s">
        <v>217</v>
      </c>
      <c r="H5055" t="s">
        <v>134</v>
      </c>
      <c r="I5055" t="s">
        <v>135</v>
      </c>
      <c r="J5055" t="s">
        <v>136</v>
      </c>
      <c r="K5055" t="s">
        <v>137</v>
      </c>
      <c r="L5055" t="s">
        <v>14524</v>
      </c>
      <c r="M5055" t="s">
        <v>14525</v>
      </c>
      <c r="N5055">
        <v>1.2008333330000001</v>
      </c>
      <c r="O5055">
        <v>0</v>
      </c>
      <c r="P5055">
        <v>169</v>
      </c>
      <c r="Q5055">
        <v>0</v>
      </c>
      <c r="R5055">
        <v>0</v>
      </c>
      <c r="S5055">
        <v>0</v>
      </c>
      <c r="T5055">
        <v>8</v>
      </c>
      <c r="U5055">
        <v>0</v>
      </c>
      <c r="V5055">
        <v>0</v>
      </c>
      <c r="W5055">
        <v>0</v>
      </c>
      <c r="X5055">
        <v>48.689467020152321</v>
      </c>
      <c r="Y5055">
        <v>0</v>
      </c>
      <c r="Z5055">
        <v>0</v>
      </c>
      <c r="AA5055">
        <v>0</v>
      </c>
      <c r="AB5055">
        <v>5.8090252229999004</v>
      </c>
      <c r="AC5055">
        <v>0</v>
      </c>
      <c r="AD5055">
        <v>0</v>
      </c>
      <c r="AE5055">
        <v>54.498492243152221</v>
      </c>
    </row>
    <row r="5056" spans="1:31" x14ac:dyDescent="0.25">
      <c r="A5056">
        <v>1835316</v>
      </c>
      <c r="B5056">
        <v>1</v>
      </c>
      <c r="C5056" t="s">
        <v>80</v>
      </c>
      <c r="D5056" t="s">
        <v>87</v>
      </c>
      <c r="E5056" t="s">
        <v>252</v>
      </c>
      <c r="F5056" t="s">
        <v>14526</v>
      </c>
      <c r="G5056" t="s">
        <v>189</v>
      </c>
      <c r="H5056" t="s">
        <v>134</v>
      </c>
      <c r="I5056" t="s">
        <v>135</v>
      </c>
      <c r="J5056" t="s">
        <v>136</v>
      </c>
      <c r="K5056" t="s">
        <v>137</v>
      </c>
      <c r="L5056" t="s">
        <v>14527</v>
      </c>
      <c r="M5056" t="s">
        <v>14528</v>
      </c>
      <c r="N5056">
        <v>1.308888888</v>
      </c>
      <c r="O5056">
        <v>0</v>
      </c>
      <c r="P5056">
        <v>207</v>
      </c>
      <c r="Q5056">
        <v>0</v>
      </c>
      <c r="R5056">
        <v>0</v>
      </c>
      <c r="S5056">
        <v>0</v>
      </c>
      <c r="T5056">
        <v>32</v>
      </c>
      <c r="U5056">
        <v>0</v>
      </c>
      <c r="V5056">
        <v>0</v>
      </c>
      <c r="W5056">
        <v>0</v>
      </c>
      <c r="X5056">
        <v>70.669367799329123</v>
      </c>
      <c r="Y5056">
        <v>0</v>
      </c>
      <c r="Z5056">
        <v>0</v>
      </c>
      <c r="AA5056">
        <v>0</v>
      </c>
      <c r="AB5056">
        <v>32.400119003232184</v>
      </c>
      <c r="AC5056">
        <v>0</v>
      </c>
      <c r="AD5056">
        <v>0</v>
      </c>
      <c r="AE5056">
        <v>103.0694868025613</v>
      </c>
    </row>
    <row r="5057" spans="1:31" x14ac:dyDescent="0.25">
      <c r="A5057">
        <v>1835459</v>
      </c>
      <c r="B5057">
        <v>1</v>
      </c>
      <c r="C5057" t="s">
        <v>80</v>
      </c>
      <c r="D5057" t="s">
        <v>83</v>
      </c>
      <c r="E5057" t="s">
        <v>140</v>
      </c>
      <c r="F5057" t="s">
        <v>14529</v>
      </c>
      <c r="G5057" t="s">
        <v>246</v>
      </c>
      <c r="H5057" t="s">
        <v>134</v>
      </c>
      <c r="I5057" t="s">
        <v>135</v>
      </c>
      <c r="J5057" t="s">
        <v>136</v>
      </c>
      <c r="K5057" t="s">
        <v>137</v>
      </c>
      <c r="L5057" t="s">
        <v>14530</v>
      </c>
      <c r="M5057" t="s">
        <v>14531</v>
      </c>
      <c r="N5057">
        <v>0.58111111100000001</v>
      </c>
      <c r="O5057">
        <v>0</v>
      </c>
      <c r="P5057">
        <v>2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0.74367071127233342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0.74367071127233342</v>
      </c>
    </row>
    <row r="5058" spans="1:31" x14ac:dyDescent="0.25">
      <c r="A5058">
        <v>1835336</v>
      </c>
      <c r="B5058">
        <v>1</v>
      </c>
      <c r="C5058" t="s">
        <v>80</v>
      </c>
      <c r="D5058" t="s">
        <v>94</v>
      </c>
      <c r="E5058" t="s">
        <v>131</v>
      </c>
      <c r="F5058" t="s">
        <v>14532</v>
      </c>
      <c r="G5058" t="s">
        <v>133</v>
      </c>
      <c r="H5058" t="s">
        <v>134</v>
      </c>
      <c r="I5058" t="s">
        <v>135</v>
      </c>
      <c r="J5058" t="s">
        <v>136</v>
      </c>
      <c r="K5058" t="s">
        <v>137</v>
      </c>
      <c r="L5058" t="s">
        <v>14533</v>
      </c>
      <c r="M5058" t="s">
        <v>14534</v>
      </c>
      <c r="N5058">
        <v>2.1074999999999999</v>
      </c>
      <c r="O5058">
        <v>0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4.9393106172E-3</v>
      </c>
      <c r="AA5058">
        <v>0</v>
      </c>
      <c r="AB5058">
        <v>0</v>
      </c>
      <c r="AC5058">
        <v>0</v>
      </c>
      <c r="AD5058">
        <v>0</v>
      </c>
      <c r="AE5058">
        <v>4.9393106172E-3</v>
      </c>
    </row>
    <row r="5059" spans="1:31" x14ac:dyDescent="0.25">
      <c r="A5059">
        <v>1835004</v>
      </c>
      <c r="B5059">
        <v>1</v>
      </c>
      <c r="C5059" t="s">
        <v>81</v>
      </c>
      <c r="D5059" t="s">
        <v>118</v>
      </c>
      <c r="E5059" t="s">
        <v>154</v>
      </c>
      <c r="F5059" t="s">
        <v>14535</v>
      </c>
      <c r="G5059" t="s">
        <v>150</v>
      </c>
      <c r="H5059" t="s">
        <v>157</v>
      </c>
      <c r="I5059" t="s">
        <v>135</v>
      </c>
      <c r="J5059" t="s">
        <v>136</v>
      </c>
      <c r="K5059" t="s">
        <v>151</v>
      </c>
      <c r="L5059" t="s">
        <v>14536</v>
      </c>
      <c r="M5059" t="s">
        <v>14537</v>
      </c>
      <c r="N5059">
        <v>7.9852877769999999</v>
      </c>
      <c r="O5059">
        <v>0</v>
      </c>
      <c r="P5059">
        <v>0</v>
      </c>
      <c r="Q5059">
        <v>1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48.256154347796802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48.256154347796802</v>
      </c>
    </row>
    <row r="5060" spans="1:31" x14ac:dyDescent="0.25">
      <c r="A5060">
        <v>1835127</v>
      </c>
      <c r="B5060">
        <v>1</v>
      </c>
      <c r="C5060" t="s">
        <v>80</v>
      </c>
      <c r="D5060" t="s">
        <v>98</v>
      </c>
      <c r="E5060" t="s">
        <v>131</v>
      </c>
      <c r="F5060" t="s">
        <v>14538</v>
      </c>
      <c r="G5060" t="s">
        <v>133</v>
      </c>
      <c r="H5060" t="s">
        <v>134</v>
      </c>
      <c r="I5060" t="s">
        <v>135</v>
      </c>
      <c r="J5060" t="s">
        <v>136</v>
      </c>
      <c r="K5060" t="s">
        <v>137</v>
      </c>
      <c r="L5060" t="s">
        <v>14539</v>
      </c>
      <c r="M5060" t="s">
        <v>14540</v>
      </c>
      <c r="N5060">
        <v>1.8222222219999999</v>
      </c>
      <c r="O5060">
        <v>0</v>
      </c>
      <c r="P5060">
        <v>3</v>
      </c>
      <c r="Q5060">
        <v>0</v>
      </c>
      <c r="R5060">
        <v>10</v>
      </c>
      <c r="S5060">
        <v>0</v>
      </c>
      <c r="T5060">
        <v>5</v>
      </c>
      <c r="U5060">
        <v>0</v>
      </c>
      <c r="V5060">
        <v>0</v>
      </c>
      <c r="W5060">
        <v>0</v>
      </c>
      <c r="X5060">
        <v>2.2582814964616</v>
      </c>
      <c r="Y5060">
        <v>0</v>
      </c>
      <c r="Z5060">
        <v>5.9695998619838004</v>
      </c>
      <c r="AA5060">
        <v>0</v>
      </c>
      <c r="AB5060">
        <v>8.9941207928836668</v>
      </c>
      <c r="AC5060">
        <v>0</v>
      </c>
      <c r="AD5060">
        <v>0</v>
      </c>
      <c r="AE5060">
        <v>17.222002151329068</v>
      </c>
    </row>
    <row r="5061" spans="1:31" x14ac:dyDescent="0.25">
      <c r="A5061">
        <v>1834958</v>
      </c>
      <c r="B5061">
        <v>1</v>
      </c>
      <c r="C5061" t="s">
        <v>80</v>
      </c>
      <c r="D5061" t="s">
        <v>93</v>
      </c>
      <c r="E5061" t="s">
        <v>131</v>
      </c>
      <c r="F5061" t="s">
        <v>14541</v>
      </c>
      <c r="G5061" t="s">
        <v>189</v>
      </c>
      <c r="H5061" t="s">
        <v>134</v>
      </c>
      <c r="I5061" t="s">
        <v>135</v>
      </c>
      <c r="J5061" t="s">
        <v>136</v>
      </c>
      <c r="K5061" t="s">
        <v>137</v>
      </c>
      <c r="L5061" t="s">
        <v>14542</v>
      </c>
      <c r="M5061" t="s">
        <v>14543</v>
      </c>
      <c r="N5061">
        <v>3.0811111109999998</v>
      </c>
      <c r="O5061">
        <v>0</v>
      </c>
      <c r="P5061">
        <v>3</v>
      </c>
      <c r="Q5061">
        <v>0</v>
      </c>
      <c r="R5061">
        <v>6</v>
      </c>
      <c r="S5061">
        <v>0</v>
      </c>
      <c r="T5061">
        <v>1</v>
      </c>
      <c r="U5061">
        <v>0</v>
      </c>
      <c r="V5061">
        <v>0</v>
      </c>
      <c r="W5061">
        <v>0</v>
      </c>
      <c r="X5061">
        <v>0.82042098045826672</v>
      </c>
      <c r="Y5061">
        <v>0</v>
      </c>
      <c r="Z5061">
        <v>13.673214165820003</v>
      </c>
      <c r="AA5061">
        <v>0</v>
      </c>
      <c r="AB5061">
        <v>2.2220049312818166</v>
      </c>
      <c r="AC5061">
        <v>0</v>
      </c>
      <c r="AD5061">
        <v>0</v>
      </c>
      <c r="AE5061">
        <v>16.715640077560085</v>
      </c>
    </row>
    <row r="5062" spans="1:31" x14ac:dyDescent="0.25">
      <c r="A5062">
        <v>1834858</v>
      </c>
      <c r="B5062">
        <v>1</v>
      </c>
      <c r="C5062" t="s">
        <v>80</v>
      </c>
      <c r="D5062" t="s">
        <v>90</v>
      </c>
      <c r="E5062" t="s">
        <v>268</v>
      </c>
      <c r="F5062" t="s">
        <v>14544</v>
      </c>
      <c r="G5062" t="s">
        <v>386</v>
      </c>
      <c r="H5062" t="s">
        <v>1252</v>
      </c>
      <c r="I5062" t="s">
        <v>135</v>
      </c>
      <c r="J5062" t="s">
        <v>136</v>
      </c>
      <c r="K5062" t="s">
        <v>151</v>
      </c>
      <c r="L5062" t="s">
        <v>14545</v>
      </c>
      <c r="M5062" t="s">
        <v>14546</v>
      </c>
      <c r="N5062">
        <v>8.4166666000000001E-2</v>
      </c>
      <c r="O5062">
        <v>0</v>
      </c>
      <c r="P5062">
        <v>1576</v>
      </c>
      <c r="Q5062">
        <v>0</v>
      </c>
      <c r="R5062">
        <v>0</v>
      </c>
      <c r="S5062">
        <v>0</v>
      </c>
      <c r="T5062">
        <v>291</v>
      </c>
      <c r="U5062">
        <v>0</v>
      </c>
      <c r="V5062">
        <v>0</v>
      </c>
      <c r="W5062">
        <v>0</v>
      </c>
      <c r="X5062">
        <v>22.268293753666924</v>
      </c>
      <c r="Y5062">
        <v>0</v>
      </c>
      <c r="Z5062">
        <v>0</v>
      </c>
      <c r="AA5062">
        <v>0</v>
      </c>
      <c r="AB5062">
        <v>23.68225013238888</v>
      </c>
      <c r="AC5062">
        <v>0</v>
      </c>
      <c r="AD5062">
        <v>0</v>
      </c>
      <c r="AE5062">
        <v>45.950543886055804</v>
      </c>
    </row>
    <row r="5063" spans="1:31" x14ac:dyDescent="0.25">
      <c r="A5063">
        <v>1834981</v>
      </c>
      <c r="B5063">
        <v>1</v>
      </c>
      <c r="C5063" t="s">
        <v>80</v>
      </c>
      <c r="D5063" t="s">
        <v>106</v>
      </c>
      <c r="E5063" t="s">
        <v>131</v>
      </c>
      <c r="F5063" t="s">
        <v>14547</v>
      </c>
      <c r="G5063" t="s">
        <v>150</v>
      </c>
      <c r="H5063" t="s">
        <v>134</v>
      </c>
      <c r="I5063" t="s">
        <v>135</v>
      </c>
      <c r="J5063" t="s">
        <v>136</v>
      </c>
      <c r="K5063" t="s">
        <v>151</v>
      </c>
      <c r="L5063" t="s">
        <v>14548</v>
      </c>
      <c r="M5063" t="s">
        <v>14549</v>
      </c>
      <c r="N5063">
        <v>10.256440554999999</v>
      </c>
      <c r="O5063">
        <v>0</v>
      </c>
      <c r="P5063">
        <v>33</v>
      </c>
      <c r="Q5063">
        <v>0</v>
      </c>
      <c r="R5063">
        <v>0</v>
      </c>
      <c r="S5063">
        <v>0</v>
      </c>
      <c r="T5063">
        <v>3</v>
      </c>
      <c r="U5063">
        <v>0</v>
      </c>
      <c r="V5063">
        <v>0</v>
      </c>
      <c r="W5063">
        <v>0</v>
      </c>
      <c r="X5063">
        <v>65.26844385327361</v>
      </c>
      <c r="Y5063">
        <v>0</v>
      </c>
      <c r="Z5063">
        <v>0</v>
      </c>
      <c r="AA5063">
        <v>0</v>
      </c>
      <c r="AB5063">
        <v>24.304787964033888</v>
      </c>
      <c r="AC5063">
        <v>0</v>
      </c>
      <c r="AD5063">
        <v>0</v>
      </c>
      <c r="AE5063">
        <v>89.573231817307502</v>
      </c>
    </row>
    <row r="5064" spans="1:31" x14ac:dyDescent="0.25">
      <c r="A5064">
        <v>1835330</v>
      </c>
      <c r="B5064">
        <v>1</v>
      </c>
      <c r="C5064" t="s">
        <v>80</v>
      </c>
      <c r="D5064" t="s">
        <v>105</v>
      </c>
      <c r="E5064" t="s">
        <v>131</v>
      </c>
      <c r="F5064" t="s">
        <v>14550</v>
      </c>
      <c r="G5064" t="s">
        <v>242</v>
      </c>
      <c r="H5064" t="s">
        <v>134</v>
      </c>
      <c r="I5064" t="s">
        <v>135</v>
      </c>
      <c r="J5064" t="s">
        <v>3</v>
      </c>
      <c r="K5064" t="s">
        <v>137</v>
      </c>
      <c r="L5064" t="s">
        <v>14551</v>
      </c>
      <c r="M5064" t="s">
        <v>14552</v>
      </c>
      <c r="N5064">
        <v>2.8627777769999998</v>
      </c>
      <c r="O5064">
        <v>0</v>
      </c>
      <c r="P5064">
        <v>73</v>
      </c>
      <c r="Q5064">
        <v>0</v>
      </c>
      <c r="R5064">
        <v>0</v>
      </c>
      <c r="S5064">
        <v>0</v>
      </c>
      <c r="T5064">
        <v>4</v>
      </c>
      <c r="U5064">
        <v>0</v>
      </c>
      <c r="V5064">
        <v>0</v>
      </c>
      <c r="W5064">
        <v>0</v>
      </c>
      <c r="X5064">
        <v>48.094690675631703</v>
      </c>
      <c r="Y5064">
        <v>0</v>
      </c>
      <c r="Z5064">
        <v>0</v>
      </c>
      <c r="AA5064">
        <v>0</v>
      </c>
      <c r="AB5064">
        <v>2.1055761792177834</v>
      </c>
      <c r="AC5064">
        <v>0</v>
      </c>
      <c r="AD5064">
        <v>0</v>
      </c>
      <c r="AE5064">
        <v>50.200266854849488</v>
      </c>
    </row>
    <row r="5065" spans="1:31" x14ac:dyDescent="0.25">
      <c r="A5065">
        <v>1835081</v>
      </c>
      <c r="B5065">
        <v>1</v>
      </c>
      <c r="C5065" t="s">
        <v>81</v>
      </c>
      <c r="D5065" t="s">
        <v>123</v>
      </c>
      <c r="E5065" t="s">
        <v>131</v>
      </c>
      <c r="F5065" t="s">
        <v>14553</v>
      </c>
      <c r="G5065" t="s">
        <v>133</v>
      </c>
      <c r="H5065" t="s">
        <v>134</v>
      </c>
      <c r="I5065" t="s">
        <v>135</v>
      </c>
      <c r="J5065" t="s">
        <v>136</v>
      </c>
      <c r="K5065" t="s">
        <v>137</v>
      </c>
      <c r="L5065" t="s">
        <v>14554</v>
      </c>
      <c r="M5065" t="s">
        <v>14555</v>
      </c>
      <c r="N5065">
        <v>2.091388888</v>
      </c>
      <c r="O5065">
        <v>0</v>
      </c>
      <c r="P5065">
        <v>54</v>
      </c>
      <c r="Q5065">
        <v>0</v>
      </c>
      <c r="R5065">
        <v>0</v>
      </c>
      <c r="S5065">
        <v>0</v>
      </c>
      <c r="T5065">
        <v>2</v>
      </c>
      <c r="U5065">
        <v>0</v>
      </c>
      <c r="V5065">
        <v>0</v>
      </c>
      <c r="W5065">
        <v>0</v>
      </c>
      <c r="X5065">
        <v>28.637683949401453</v>
      </c>
      <c r="Y5065">
        <v>0</v>
      </c>
      <c r="Z5065">
        <v>0</v>
      </c>
      <c r="AA5065">
        <v>0</v>
      </c>
      <c r="AB5065">
        <v>7.9578810820430661</v>
      </c>
      <c r="AC5065">
        <v>0</v>
      </c>
      <c r="AD5065">
        <v>0</v>
      </c>
      <c r="AE5065">
        <v>36.595565031444522</v>
      </c>
    </row>
    <row r="5066" spans="1:31" x14ac:dyDescent="0.25">
      <c r="A5066">
        <v>1834941</v>
      </c>
      <c r="B5066">
        <v>1</v>
      </c>
      <c r="C5066" t="s">
        <v>80</v>
      </c>
      <c r="D5066" t="s">
        <v>90</v>
      </c>
      <c r="E5066" t="s">
        <v>140</v>
      </c>
      <c r="F5066" t="s">
        <v>14556</v>
      </c>
      <c r="G5066" t="s">
        <v>142</v>
      </c>
      <c r="H5066" t="s">
        <v>134</v>
      </c>
      <c r="I5066" t="s">
        <v>135</v>
      </c>
      <c r="J5066" t="s">
        <v>136</v>
      </c>
      <c r="K5066" t="s">
        <v>137</v>
      </c>
      <c r="L5066" t="s">
        <v>14557</v>
      </c>
      <c r="M5066" t="s">
        <v>14558</v>
      </c>
      <c r="N5066">
        <v>1.8533333329999999</v>
      </c>
      <c r="O5066">
        <v>0</v>
      </c>
      <c r="P5066">
        <v>3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1.392666444923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1.392666444923</v>
      </c>
    </row>
    <row r="5067" spans="1:31" x14ac:dyDescent="0.25">
      <c r="A5067">
        <v>1835044</v>
      </c>
      <c r="B5067">
        <v>1</v>
      </c>
      <c r="C5067" t="s">
        <v>80</v>
      </c>
      <c r="D5067" t="s">
        <v>95</v>
      </c>
      <c r="E5067" t="s">
        <v>268</v>
      </c>
      <c r="F5067" t="s">
        <v>14559</v>
      </c>
      <c r="G5067" t="s">
        <v>156</v>
      </c>
      <c r="H5067" t="s">
        <v>157</v>
      </c>
      <c r="I5067" t="s">
        <v>135</v>
      </c>
      <c r="J5067" t="s">
        <v>136</v>
      </c>
      <c r="K5067" t="s">
        <v>137</v>
      </c>
      <c r="L5067" t="s">
        <v>14560</v>
      </c>
      <c r="M5067" t="s">
        <v>14561</v>
      </c>
      <c r="N5067">
        <v>0.27861111100000002</v>
      </c>
      <c r="O5067">
        <v>1</v>
      </c>
      <c r="P5067">
        <v>10760</v>
      </c>
      <c r="Q5067">
        <v>3</v>
      </c>
      <c r="R5067">
        <v>1</v>
      </c>
      <c r="S5067">
        <v>15</v>
      </c>
      <c r="T5067">
        <v>1135</v>
      </c>
      <c r="U5067">
        <v>0</v>
      </c>
      <c r="V5067">
        <v>0</v>
      </c>
      <c r="W5067">
        <v>0.12188266985285834</v>
      </c>
      <c r="X5067">
        <v>646.73106144896519</v>
      </c>
      <c r="Y5067">
        <v>1.0723224798928666</v>
      </c>
      <c r="Z5067">
        <v>6.6013910629216688E-2</v>
      </c>
      <c r="AA5067">
        <v>139.22172161409526</v>
      </c>
      <c r="AB5067">
        <v>780.31766794778696</v>
      </c>
      <c r="AC5067">
        <v>0</v>
      </c>
      <c r="AD5067">
        <v>0</v>
      </c>
      <c r="AE5067">
        <v>1567.5306700712222</v>
      </c>
    </row>
    <row r="5068" spans="1:31" x14ac:dyDescent="0.25">
      <c r="A5068">
        <v>1835190</v>
      </c>
      <c r="B5068">
        <v>1</v>
      </c>
      <c r="C5068" t="s">
        <v>81</v>
      </c>
      <c r="D5068" t="s">
        <v>113</v>
      </c>
      <c r="E5068" t="s">
        <v>164</v>
      </c>
      <c r="F5068" t="s">
        <v>6802</v>
      </c>
      <c r="G5068" t="s">
        <v>156</v>
      </c>
      <c r="H5068" t="s">
        <v>157</v>
      </c>
      <c r="I5068" t="s">
        <v>179</v>
      </c>
      <c r="J5068" t="s">
        <v>136</v>
      </c>
      <c r="K5068" t="s">
        <v>137</v>
      </c>
      <c r="L5068" t="s">
        <v>14562</v>
      </c>
      <c r="M5068" t="s">
        <v>14563</v>
      </c>
      <c r="N5068">
        <v>2.7777769999999999E-3</v>
      </c>
      <c r="O5068">
        <v>0</v>
      </c>
      <c r="P5068">
        <v>654</v>
      </c>
      <c r="Q5068">
        <v>47</v>
      </c>
      <c r="R5068">
        <v>241</v>
      </c>
      <c r="S5068">
        <v>4</v>
      </c>
      <c r="T5068">
        <v>32</v>
      </c>
      <c r="U5068">
        <v>1</v>
      </c>
      <c r="V5068">
        <v>0</v>
      </c>
      <c r="W5068">
        <v>0</v>
      </c>
      <c r="X5068">
        <v>0.37088061510124976</v>
      </c>
      <c r="Y5068">
        <v>0.98002509646716685</v>
      </c>
      <c r="Z5068">
        <v>2.8075591402392779</v>
      </c>
      <c r="AA5068">
        <v>0.33716359959563896</v>
      </c>
      <c r="AB5068">
        <v>6.2868715168750006E-2</v>
      </c>
      <c r="AC5068">
        <v>3.8191911092999999E-2</v>
      </c>
      <c r="AD5068">
        <v>0</v>
      </c>
      <c r="AE5068">
        <v>4.5966890776650837</v>
      </c>
    </row>
    <row r="5069" spans="1:31" x14ac:dyDescent="0.25">
      <c r="A5069">
        <v>1835436</v>
      </c>
      <c r="B5069">
        <v>1</v>
      </c>
      <c r="C5069" t="s">
        <v>80</v>
      </c>
      <c r="D5069" t="s">
        <v>107</v>
      </c>
      <c r="E5069" t="s">
        <v>140</v>
      </c>
      <c r="F5069" t="s">
        <v>14564</v>
      </c>
      <c r="G5069" t="s">
        <v>142</v>
      </c>
      <c r="H5069" t="s">
        <v>134</v>
      </c>
      <c r="I5069" t="s">
        <v>135</v>
      </c>
      <c r="J5069" t="s">
        <v>136</v>
      </c>
      <c r="K5069" t="s">
        <v>137</v>
      </c>
      <c r="L5069" t="s">
        <v>14565</v>
      </c>
      <c r="M5069" t="s">
        <v>14566</v>
      </c>
      <c r="N5069">
        <v>1.206388888</v>
      </c>
      <c r="O5069">
        <v>0</v>
      </c>
      <c r="P5069">
        <v>1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7.2242067031058343E-2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7.2242067031058343E-2</v>
      </c>
    </row>
    <row r="5070" spans="1:31" x14ac:dyDescent="0.25">
      <c r="A5070">
        <v>1834921</v>
      </c>
      <c r="B5070">
        <v>1</v>
      </c>
      <c r="C5070" t="s">
        <v>80</v>
      </c>
      <c r="D5070" t="s">
        <v>103</v>
      </c>
      <c r="E5070" t="s">
        <v>202</v>
      </c>
      <c r="F5070" t="s">
        <v>14567</v>
      </c>
      <c r="G5070" t="s">
        <v>156</v>
      </c>
      <c r="H5070" t="s">
        <v>157</v>
      </c>
      <c r="I5070" t="s">
        <v>135</v>
      </c>
      <c r="J5070" t="s">
        <v>136</v>
      </c>
      <c r="K5070" t="s">
        <v>137</v>
      </c>
      <c r="L5070" t="s">
        <v>14568</v>
      </c>
      <c r="M5070" t="s">
        <v>14569</v>
      </c>
      <c r="N5070">
        <v>0.15194444400000001</v>
      </c>
      <c r="O5070">
        <v>0</v>
      </c>
      <c r="P5070">
        <v>609</v>
      </c>
      <c r="Q5070">
        <v>10</v>
      </c>
      <c r="R5070">
        <v>27</v>
      </c>
      <c r="S5070">
        <v>8</v>
      </c>
      <c r="T5070">
        <v>64</v>
      </c>
      <c r="U5070">
        <v>3</v>
      </c>
      <c r="V5070">
        <v>0</v>
      </c>
      <c r="W5070">
        <v>0</v>
      </c>
      <c r="X5070">
        <v>18.335313499230182</v>
      </c>
      <c r="Y5070">
        <v>6.8308725840685716</v>
      </c>
      <c r="Z5070">
        <v>10.720238786828496</v>
      </c>
      <c r="AA5070">
        <v>3.5392907661849167</v>
      </c>
      <c r="AB5070">
        <v>10.229708045797642</v>
      </c>
      <c r="AC5070">
        <v>44.576008244224667</v>
      </c>
      <c r="AD5070">
        <v>0</v>
      </c>
      <c r="AE5070">
        <v>94.23143192633448</v>
      </c>
    </row>
    <row r="5071" spans="1:31" x14ac:dyDescent="0.25">
      <c r="A5071">
        <v>1834852</v>
      </c>
      <c r="B5071">
        <v>1</v>
      </c>
      <c r="C5071" t="s">
        <v>80</v>
      </c>
      <c r="D5071" t="s">
        <v>87</v>
      </c>
      <c r="E5071" t="s">
        <v>202</v>
      </c>
      <c r="F5071" t="s">
        <v>11064</v>
      </c>
      <c r="G5071" t="s">
        <v>386</v>
      </c>
      <c r="H5071" t="s">
        <v>157</v>
      </c>
      <c r="I5071" t="s">
        <v>179</v>
      </c>
      <c r="J5071" t="s">
        <v>136</v>
      </c>
      <c r="K5071" t="s">
        <v>151</v>
      </c>
      <c r="L5071" t="s">
        <v>14570</v>
      </c>
      <c r="M5071" t="s">
        <v>14571</v>
      </c>
      <c r="N5071">
        <v>0.03</v>
      </c>
      <c r="O5071">
        <v>0</v>
      </c>
      <c r="P5071">
        <v>3062</v>
      </c>
      <c r="Q5071">
        <v>0</v>
      </c>
      <c r="R5071">
        <v>0</v>
      </c>
      <c r="S5071">
        <v>2</v>
      </c>
      <c r="T5071">
        <v>83</v>
      </c>
      <c r="U5071">
        <v>0</v>
      </c>
      <c r="V5071">
        <v>1</v>
      </c>
      <c r="W5071">
        <v>0</v>
      </c>
      <c r="X5071">
        <v>16.015592984154331</v>
      </c>
      <c r="Y5071">
        <v>0</v>
      </c>
      <c r="Z5071">
        <v>0</v>
      </c>
      <c r="AA5071">
        <v>3.5911877577599997E-2</v>
      </c>
      <c r="AB5071">
        <v>2.833893348969601</v>
      </c>
      <c r="AC5071">
        <v>0</v>
      </c>
      <c r="AD5071">
        <v>5.4905925725999998</v>
      </c>
      <c r="AE5071">
        <v>24.375990783301532</v>
      </c>
    </row>
    <row r="5072" spans="1:31" x14ac:dyDescent="0.25">
      <c r="A5072">
        <v>1835393</v>
      </c>
      <c r="B5072">
        <v>1</v>
      </c>
      <c r="C5072" t="s">
        <v>80</v>
      </c>
      <c r="D5072" t="s">
        <v>96</v>
      </c>
      <c r="E5072" t="s">
        <v>140</v>
      </c>
      <c r="F5072" t="s">
        <v>14572</v>
      </c>
      <c r="G5072" t="s">
        <v>213</v>
      </c>
      <c r="H5072" t="s">
        <v>134</v>
      </c>
      <c r="I5072" t="s">
        <v>135</v>
      </c>
      <c r="J5072" t="s">
        <v>136</v>
      </c>
      <c r="K5072" t="s">
        <v>137</v>
      </c>
      <c r="L5072" t="s">
        <v>14573</v>
      </c>
      <c r="M5072" t="s">
        <v>14574</v>
      </c>
      <c r="N5072">
        <v>3.4422222219999998</v>
      </c>
      <c r="O5072">
        <v>0</v>
      </c>
      <c r="P5072">
        <v>2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3.507831466874467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3.507831466874467</v>
      </c>
    </row>
    <row r="5073" spans="1:31" x14ac:dyDescent="0.25">
      <c r="A5073">
        <v>1835184</v>
      </c>
      <c r="B5073">
        <v>1</v>
      </c>
      <c r="C5073" t="s">
        <v>80</v>
      </c>
      <c r="D5073" t="s">
        <v>101</v>
      </c>
      <c r="E5073" t="s">
        <v>140</v>
      </c>
      <c r="F5073" t="s">
        <v>14575</v>
      </c>
      <c r="G5073" t="s">
        <v>242</v>
      </c>
      <c r="H5073" t="s">
        <v>134</v>
      </c>
      <c r="I5073" t="s">
        <v>135</v>
      </c>
      <c r="J5073" t="s">
        <v>136</v>
      </c>
      <c r="K5073" t="s">
        <v>137</v>
      </c>
      <c r="L5073" t="s">
        <v>14576</v>
      </c>
      <c r="M5073" t="s">
        <v>14577</v>
      </c>
      <c r="N5073">
        <v>1.979166666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1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0.24248157544105003</v>
      </c>
      <c r="AC5073">
        <v>0</v>
      </c>
      <c r="AD5073">
        <v>0</v>
      </c>
      <c r="AE5073">
        <v>0.24248157544105003</v>
      </c>
    </row>
    <row r="5074" spans="1:31" x14ac:dyDescent="0.25">
      <c r="A5074">
        <v>1835376</v>
      </c>
      <c r="B5074">
        <v>1</v>
      </c>
      <c r="C5074" t="s">
        <v>80</v>
      </c>
      <c r="D5074" t="s">
        <v>98</v>
      </c>
      <c r="E5074" t="s">
        <v>202</v>
      </c>
      <c r="F5074" t="s">
        <v>14578</v>
      </c>
      <c r="G5074" t="s">
        <v>235</v>
      </c>
      <c r="H5074" t="s">
        <v>157</v>
      </c>
      <c r="I5074" t="s">
        <v>135</v>
      </c>
      <c r="J5074" t="s">
        <v>3</v>
      </c>
      <c r="K5074" t="s">
        <v>137</v>
      </c>
      <c r="L5074" t="s">
        <v>14579</v>
      </c>
      <c r="M5074" t="s">
        <v>14580</v>
      </c>
      <c r="N5074">
        <v>0.215277777</v>
      </c>
      <c r="O5074">
        <v>0</v>
      </c>
      <c r="P5074">
        <v>11566</v>
      </c>
      <c r="Q5074">
        <v>41</v>
      </c>
      <c r="R5074">
        <v>1999</v>
      </c>
      <c r="S5074">
        <v>70</v>
      </c>
      <c r="T5074">
        <v>2523</v>
      </c>
      <c r="U5074">
        <v>7</v>
      </c>
      <c r="V5074">
        <v>0</v>
      </c>
      <c r="W5074">
        <v>0</v>
      </c>
      <c r="X5074">
        <v>497.12598968186069</v>
      </c>
      <c r="Y5074">
        <v>38.332750943223886</v>
      </c>
      <c r="Z5074">
        <v>319.59227003255387</v>
      </c>
      <c r="AA5074">
        <v>135.32036654531288</v>
      </c>
      <c r="AB5074">
        <v>416.39916426855416</v>
      </c>
      <c r="AC5074">
        <v>89.170657567114375</v>
      </c>
      <c r="AD5074">
        <v>0</v>
      </c>
      <c r="AE5074">
        <v>1495.94119903862</v>
      </c>
    </row>
    <row r="5075" spans="1:31" x14ac:dyDescent="0.25">
      <c r="A5075">
        <v>1835399</v>
      </c>
      <c r="B5075">
        <v>1</v>
      </c>
      <c r="C5075" t="s">
        <v>80</v>
      </c>
      <c r="D5075" t="s">
        <v>96</v>
      </c>
      <c r="E5075" t="s">
        <v>140</v>
      </c>
      <c r="F5075" t="s">
        <v>14581</v>
      </c>
      <c r="G5075" t="s">
        <v>142</v>
      </c>
      <c r="H5075" t="s">
        <v>134</v>
      </c>
      <c r="I5075" t="s">
        <v>135</v>
      </c>
      <c r="J5075" t="s">
        <v>136</v>
      </c>
      <c r="K5075" t="s">
        <v>137</v>
      </c>
      <c r="L5075" t="s">
        <v>14582</v>
      </c>
      <c r="M5075" t="s">
        <v>14583</v>
      </c>
      <c r="N5075">
        <v>4.198611111</v>
      </c>
      <c r="O5075">
        <v>0</v>
      </c>
      <c r="P5075">
        <v>1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29.154744647244478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29.154744647244478</v>
      </c>
    </row>
    <row r="5076" spans="1:31" x14ac:dyDescent="0.25">
      <c r="A5076">
        <v>1835021</v>
      </c>
      <c r="B5076">
        <v>1</v>
      </c>
      <c r="C5076" t="s">
        <v>80</v>
      </c>
      <c r="D5076" t="s">
        <v>97</v>
      </c>
      <c r="E5076" t="s">
        <v>223</v>
      </c>
      <c r="F5076" t="s">
        <v>14584</v>
      </c>
      <c r="G5076" t="s">
        <v>1055</v>
      </c>
      <c r="H5076" t="s">
        <v>134</v>
      </c>
      <c r="I5076" t="s">
        <v>135</v>
      </c>
      <c r="J5076" t="s">
        <v>136</v>
      </c>
      <c r="K5076" t="s">
        <v>137</v>
      </c>
      <c r="L5076" t="s">
        <v>14585</v>
      </c>
      <c r="M5076" t="s">
        <v>14586</v>
      </c>
      <c r="N5076">
        <v>2.3758333330000001</v>
      </c>
      <c r="O5076">
        <v>0</v>
      </c>
      <c r="P5076">
        <v>11</v>
      </c>
      <c r="Q5076">
        <v>0</v>
      </c>
      <c r="R5076">
        <v>0</v>
      </c>
      <c r="S5076">
        <v>0</v>
      </c>
      <c r="T5076">
        <v>1</v>
      </c>
      <c r="U5076">
        <v>0</v>
      </c>
      <c r="V5076">
        <v>0</v>
      </c>
      <c r="W5076">
        <v>0</v>
      </c>
      <c r="X5076">
        <v>6.204290305372874</v>
      </c>
      <c r="Y5076">
        <v>0</v>
      </c>
      <c r="Z5076">
        <v>0</v>
      </c>
      <c r="AA5076">
        <v>0</v>
      </c>
      <c r="AB5076">
        <v>6.874831025570001E-2</v>
      </c>
      <c r="AC5076">
        <v>0</v>
      </c>
      <c r="AD5076">
        <v>0</v>
      </c>
      <c r="AE5076">
        <v>6.2730386156285736</v>
      </c>
    </row>
    <row r="5077" spans="1:31" x14ac:dyDescent="0.25">
      <c r="A5077">
        <v>1835356</v>
      </c>
      <c r="B5077">
        <v>1</v>
      </c>
      <c r="C5077" t="s">
        <v>80</v>
      </c>
      <c r="D5077" t="s">
        <v>90</v>
      </c>
      <c r="E5077" t="s">
        <v>268</v>
      </c>
      <c r="F5077" t="s">
        <v>14587</v>
      </c>
      <c r="G5077" t="s">
        <v>386</v>
      </c>
      <c r="H5077" t="s">
        <v>1252</v>
      </c>
      <c r="I5077" t="s">
        <v>135</v>
      </c>
      <c r="J5077" t="s">
        <v>136</v>
      </c>
      <c r="K5077" t="s">
        <v>151</v>
      </c>
      <c r="L5077" t="s">
        <v>14588</v>
      </c>
      <c r="M5077" t="s">
        <v>14589</v>
      </c>
      <c r="N5077">
        <v>0.111666666</v>
      </c>
      <c r="O5077">
        <v>0</v>
      </c>
      <c r="P5077">
        <v>13946</v>
      </c>
      <c r="Q5077">
        <v>0</v>
      </c>
      <c r="R5077">
        <v>0</v>
      </c>
      <c r="S5077">
        <v>3</v>
      </c>
      <c r="T5077">
        <v>616</v>
      </c>
      <c r="U5077">
        <v>2</v>
      </c>
      <c r="V5077">
        <v>1</v>
      </c>
      <c r="W5077">
        <v>0</v>
      </c>
      <c r="X5077">
        <v>369.04025790963289</v>
      </c>
      <c r="Y5077">
        <v>0</v>
      </c>
      <c r="Z5077">
        <v>0</v>
      </c>
      <c r="AA5077">
        <v>5.3479337117819998</v>
      </c>
      <c r="AB5077">
        <v>52.534215835079259</v>
      </c>
      <c r="AC5077">
        <v>8.7523469918850001</v>
      </c>
      <c r="AD5077">
        <v>0.97476498891259999</v>
      </c>
      <c r="AE5077">
        <v>436.64951943729176</v>
      </c>
    </row>
    <row r="5078" spans="1:31" x14ac:dyDescent="0.25">
      <c r="A5078">
        <v>1835270</v>
      </c>
      <c r="B5078">
        <v>1</v>
      </c>
      <c r="C5078" t="s">
        <v>81</v>
      </c>
      <c r="D5078" t="s">
        <v>112</v>
      </c>
      <c r="E5078" t="s">
        <v>202</v>
      </c>
      <c r="F5078" t="s">
        <v>11741</v>
      </c>
      <c r="G5078" t="s">
        <v>156</v>
      </c>
      <c r="H5078" t="s">
        <v>157</v>
      </c>
      <c r="I5078" t="s">
        <v>135</v>
      </c>
      <c r="J5078" t="s">
        <v>136</v>
      </c>
      <c r="K5078" t="s">
        <v>137</v>
      </c>
      <c r="L5078" t="s">
        <v>14590</v>
      </c>
      <c r="M5078" t="s">
        <v>14591</v>
      </c>
      <c r="N5078">
        <v>7.1944443999999996E-2</v>
      </c>
      <c r="O5078">
        <v>6</v>
      </c>
      <c r="P5078">
        <v>4409</v>
      </c>
      <c r="Q5078">
        <v>125</v>
      </c>
      <c r="R5078">
        <v>543</v>
      </c>
      <c r="S5078">
        <v>37</v>
      </c>
      <c r="T5078">
        <v>274</v>
      </c>
      <c r="U5078">
        <v>3</v>
      </c>
      <c r="V5078">
        <v>1</v>
      </c>
      <c r="W5078">
        <v>5.4900320132000004E-2</v>
      </c>
      <c r="X5078">
        <v>42.879290637038231</v>
      </c>
      <c r="Y5078">
        <v>10.210434937968479</v>
      </c>
      <c r="Z5078">
        <v>11.762253133118431</v>
      </c>
      <c r="AA5078">
        <v>24.640723900972805</v>
      </c>
      <c r="AB5078">
        <v>5.7212516785533909</v>
      </c>
      <c r="AC5078">
        <v>10.191148112907999</v>
      </c>
      <c r="AD5078">
        <v>0.7034148145418333</v>
      </c>
      <c r="AE5078">
        <v>106.16341753523315</v>
      </c>
    </row>
    <row r="5079" spans="1:31" x14ac:dyDescent="0.25">
      <c r="A5079">
        <v>1835007</v>
      </c>
      <c r="B5079">
        <v>1</v>
      </c>
      <c r="C5079" t="s">
        <v>80</v>
      </c>
      <c r="D5079" t="s">
        <v>97</v>
      </c>
      <c r="E5079" t="s">
        <v>154</v>
      </c>
      <c r="F5079" t="s">
        <v>14592</v>
      </c>
      <c r="G5079" t="s">
        <v>150</v>
      </c>
      <c r="H5079" t="s">
        <v>157</v>
      </c>
      <c r="I5079" t="s">
        <v>135</v>
      </c>
      <c r="J5079" t="s">
        <v>136</v>
      </c>
      <c r="K5079" t="s">
        <v>151</v>
      </c>
      <c r="L5079" t="s">
        <v>14593</v>
      </c>
      <c r="M5079" t="s">
        <v>14594</v>
      </c>
      <c r="N5079">
        <v>0.912729444</v>
      </c>
      <c r="O5079">
        <v>0</v>
      </c>
      <c r="P5079">
        <v>55</v>
      </c>
      <c r="Q5079">
        <v>0</v>
      </c>
      <c r="R5079">
        <v>70</v>
      </c>
      <c r="S5079">
        <v>0</v>
      </c>
      <c r="T5079">
        <v>11</v>
      </c>
      <c r="U5079">
        <v>0</v>
      </c>
      <c r="V5079">
        <v>0</v>
      </c>
      <c r="W5079">
        <v>0</v>
      </c>
      <c r="X5079">
        <v>27.1343510868263</v>
      </c>
      <c r="Y5079">
        <v>0</v>
      </c>
      <c r="Z5079">
        <v>28.251116776170399</v>
      </c>
      <c r="AA5079">
        <v>0</v>
      </c>
      <c r="AB5079">
        <v>5.4731661466199499</v>
      </c>
      <c r="AC5079">
        <v>0</v>
      </c>
      <c r="AD5079">
        <v>0</v>
      </c>
      <c r="AE5079">
        <v>60.858634009616651</v>
      </c>
    </row>
    <row r="5080" spans="1:31" x14ac:dyDescent="0.25">
      <c r="A5080">
        <v>1835053</v>
      </c>
      <c r="B5080">
        <v>1</v>
      </c>
      <c r="C5080" t="s">
        <v>81</v>
      </c>
      <c r="D5080" t="s">
        <v>128</v>
      </c>
      <c r="E5080" t="s">
        <v>164</v>
      </c>
      <c r="F5080" t="s">
        <v>1977</v>
      </c>
      <c r="G5080" t="s">
        <v>156</v>
      </c>
      <c r="H5080" t="s">
        <v>157</v>
      </c>
      <c r="I5080" t="s">
        <v>135</v>
      </c>
      <c r="J5080" t="s">
        <v>136</v>
      </c>
      <c r="K5080" t="s">
        <v>137</v>
      </c>
      <c r="L5080" t="s">
        <v>14595</v>
      </c>
      <c r="M5080" t="s">
        <v>14596</v>
      </c>
      <c r="N5080">
        <v>0.15666666600000001</v>
      </c>
      <c r="O5080">
        <v>0</v>
      </c>
      <c r="P5080">
        <v>1148</v>
      </c>
      <c r="Q5080">
        <v>4</v>
      </c>
      <c r="R5080">
        <v>1</v>
      </c>
      <c r="S5080">
        <v>3</v>
      </c>
      <c r="T5080">
        <v>79</v>
      </c>
      <c r="U5080">
        <v>0</v>
      </c>
      <c r="V5080">
        <v>0</v>
      </c>
      <c r="W5080">
        <v>0</v>
      </c>
      <c r="X5080">
        <v>20.574156947792623</v>
      </c>
      <c r="Y5080">
        <v>1.0296808696512001</v>
      </c>
      <c r="Z5080">
        <v>9.3890105775000007E-3</v>
      </c>
      <c r="AA5080">
        <v>3.9067632384603002</v>
      </c>
      <c r="AB5080">
        <v>2.3130328996829004</v>
      </c>
      <c r="AC5080">
        <v>0</v>
      </c>
      <c r="AD5080">
        <v>0</v>
      </c>
      <c r="AE5080">
        <v>27.833022966164528</v>
      </c>
    </row>
    <row r="5081" spans="1:31" x14ac:dyDescent="0.25">
      <c r="A5081">
        <v>1834884</v>
      </c>
      <c r="B5081">
        <v>1</v>
      </c>
      <c r="C5081" t="s">
        <v>80</v>
      </c>
      <c r="D5081" t="s">
        <v>98</v>
      </c>
      <c r="E5081" t="s">
        <v>154</v>
      </c>
      <c r="F5081" t="s">
        <v>14597</v>
      </c>
      <c r="G5081" t="s">
        <v>156</v>
      </c>
      <c r="H5081" t="s">
        <v>157</v>
      </c>
      <c r="I5081" t="s">
        <v>135</v>
      </c>
      <c r="J5081" t="s">
        <v>136</v>
      </c>
      <c r="K5081" t="s">
        <v>137</v>
      </c>
      <c r="L5081" t="s">
        <v>14598</v>
      </c>
      <c r="M5081" t="s">
        <v>14599</v>
      </c>
      <c r="N5081">
        <v>0.18055555500000001</v>
      </c>
      <c r="O5081">
        <v>0</v>
      </c>
      <c r="P5081">
        <v>215</v>
      </c>
      <c r="Q5081">
        <v>1</v>
      </c>
      <c r="R5081">
        <v>441</v>
      </c>
      <c r="S5081">
        <v>1</v>
      </c>
      <c r="T5081">
        <v>139</v>
      </c>
      <c r="U5081">
        <v>0</v>
      </c>
      <c r="V5081">
        <v>0</v>
      </c>
      <c r="W5081">
        <v>0</v>
      </c>
      <c r="X5081">
        <v>6.5130649301520789</v>
      </c>
      <c r="Y5081">
        <v>0.2031682193413889</v>
      </c>
      <c r="Z5081">
        <v>35.89030348223303</v>
      </c>
      <c r="AA5081">
        <v>8.0620877079166653E-2</v>
      </c>
      <c r="AB5081">
        <v>16.073097603631247</v>
      </c>
      <c r="AC5081">
        <v>0</v>
      </c>
      <c r="AD5081">
        <v>0</v>
      </c>
      <c r="AE5081">
        <v>58.760255112436916</v>
      </c>
    </row>
    <row r="5082" spans="1:31" x14ac:dyDescent="0.25">
      <c r="A5082">
        <v>1835199</v>
      </c>
      <c r="B5082">
        <v>1</v>
      </c>
      <c r="C5082" t="s">
        <v>81</v>
      </c>
      <c r="D5082" t="s">
        <v>112</v>
      </c>
      <c r="E5082" t="s">
        <v>202</v>
      </c>
      <c r="F5082" t="s">
        <v>14600</v>
      </c>
      <c r="G5082" t="s">
        <v>156</v>
      </c>
      <c r="H5082" t="s">
        <v>157</v>
      </c>
      <c r="I5082" t="s">
        <v>135</v>
      </c>
      <c r="J5082" t="s">
        <v>136</v>
      </c>
      <c r="K5082" t="s">
        <v>137</v>
      </c>
      <c r="L5082" t="s">
        <v>14601</v>
      </c>
      <c r="M5082" t="s">
        <v>14602</v>
      </c>
      <c r="N5082">
        <v>0.35277777700000001</v>
      </c>
      <c r="O5082">
        <v>0</v>
      </c>
      <c r="P5082">
        <v>808</v>
      </c>
      <c r="Q5082">
        <v>32</v>
      </c>
      <c r="R5082">
        <v>51</v>
      </c>
      <c r="S5082">
        <v>3</v>
      </c>
      <c r="T5082">
        <v>73</v>
      </c>
      <c r="U5082">
        <v>0</v>
      </c>
      <c r="V5082">
        <v>0</v>
      </c>
      <c r="W5082">
        <v>0</v>
      </c>
      <c r="X5082">
        <v>58.302715648431217</v>
      </c>
      <c r="Y5082">
        <v>19.38130021996534</v>
      </c>
      <c r="Z5082">
        <v>18.337318039363613</v>
      </c>
      <c r="AA5082">
        <v>6.5396991496522503</v>
      </c>
      <c r="AB5082">
        <v>12.371263949023673</v>
      </c>
      <c r="AC5082">
        <v>0</v>
      </c>
      <c r="AD5082">
        <v>0</v>
      </c>
      <c r="AE5082">
        <v>114.93229700643609</v>
      </c>
    </row>
    <row r="5083" spans="1:31" x14ac:dyDescent="0.25">
      <c r="A5083">
        <v>1835379</v>
      </c>
      <c r="B5083">
        <v>1</v>
      </c>
      <c r="C5083" t="s">
        <v>80</v>
      </c>
      <c r="D5083" t="s">
        <v>104</v>
      </c>
      <c r="E5083" t="s">
        <v>131</v>
      </c>
      <c r="F5083" t="s">
        <v>14603</v>
      </c>
      <c r="G5083" t="s">
        <v>1046</v>
      </c>
      <c r="H5083" t="s">
        <v>134</v>
      </c>
      <c r="I5083" t="s">
        <v>135</v>
      </c>
      <c r="J5083" t="s">
        <v>136</v>
      </c>
      <c r="K5083" t="s">
        <v>137</v>
      </c>
      <c r="L5083" t="s">
        <v>14604</v>
      </c>
      <c r="M5083" t="s">
        <v>14605</v>
      </c>
      <c r="N5083">
        <v>3.3369444439999998</v>
      </c>
      <c r="O5083">
        <v>0</v>
      </c>
      <c r="P5083">
        <v>193</v>
      </c>
      <c r="Q5083">
        <v>0</v>
      </c>
      <c r="R5083">
        <v>0</v>
      </c>
      <c r="S5083">
        <v>0</v>
      </c>
      <c r="T5083">
        <v>35</v>
      </c>
      <c r="U5083">
        <v>0</v>
      </c>
      <c r="V5083">
        <v>1</v>
      </c>
      <c r="W5083">
        <v>0</v>
      </c>
      <c r="X5083">
        <v>111.73816646284453</v>
      </c>
      <c r="Y5083">
        <v>0</v>
      </c>
      <c r="Z5083">
        <v>0</v>
      </c>
      <c r="AA5083">
        <v>0</v>
      </c>
      <c r="AB5083">
        <v>31.818754953419653</v>
      </c>
      <c r="AC5083">
        <v>0</v>
      </c>
      <c r="AD5083">
        <v>4.3636877253684005</v>
      </c>
      <c r="AE5083">
        <v>147.92060914163258</v>
      </c>
    </row>
    <row r="5084" spans="1:31" x14ac:dyDescent="0.25">
      <c r="A5084">
        <v>1834901</v>
      </c>
      <c r="B5084">
        <v>1</v>
      </c>
      <c r="C5084" t="s">
        <v>80</v>
      </c>
      <c r="D5084" t="s">
        <v>92</v>
      </c>
      <c r="E5084" t="s">
        <v>164</v>
      </c>
      <c r="F5084" t="s">
        <v>13559</v>
      </c>
      <c r="G5084" t="s">
        <v>156</v>
      </c>
      <c r="H5084" t="s">
        <v>157</v>
      </c>
      <c r="I5084" t="s">
        <v>135</v>
      </c>
      <c r="J5084" t="s">
        <v>136</v>
      </c>
      <c r="K5084" t="s">
        <v>137</v>
      </c>
      <c r="L5084" t="s">
        <v>14606</v>
      </c>
      <c r="M5084" t="s">
        <v>14607</v>
      </c>
      <c r="N5084">
        <v>0.49083333299999998</v>
      </c>
      <c r="O5084">
        <v>1</v>
      </c>
      <c r="P5084">
        <v>2689</v>
      </c>
      <c r="Q5084">
        <v>1</v>
      </c>
      <c r="R5084">
        <v>2</v>
      </c>
      <c r="S5084">
        <v>10</v>
      </c>
      <c r="T5084">
        <v>95</v>
      </c>
      <c r="U5084">
        <v>0</v>
      </c>
      <c r="V5084">
        <v>0</v>
      </c>
      <c r="W5084">
        <v>2.1239331154398</v>
      </c>
      <c r="X5084">
        <v>150.43854082143534</v>
      </c>
      <c r="Y5084">
        <v>0.54488786470624995</v>
      </c>
      <c r="Z5084">
        <v>5.1648968250000006E-4</v>
      </c>
      <c r="AA5084">
        <v>47.603706739858751</v>
      </c>
      <c r="AB5084">
        <v>26.838622415206761</v>
      </c>
      <c r="AC5084">
        <v>0</v>
      </c>
      <c r="AD5084">
        <v>0</v>
      </c>
      <c r="AE5084">
        <v>227.55020744632941</v>
      </c>
    </row>
    <row r="5085" spans="1:31" x14ac:dyDescent="0.25">
      <c r="A5085">
        <v>1835339</v>
      </c>
      <c r="B5085">
        <v>1</v>
      </c>
      <c r="C5085" t="s">
        <v>80</v>
      </c>
      <c r="D5085" t="s">
        <v>101</v>
      </c>
      <c r="E5085" t="s">
        <v>202</v>
      </c>
      <c r="F5085" t="s">
        <v>14608</v>
      </c>
      <c r="G5085" t="s">
        <v>5763</v>
      </c>
      <c r="H5085" t="s">
        <v>157</v>
      </c>
      <c r="I5085" t="s">
        <v>135</v>
      </c>
      <c r="J5085" t="s">
        <v>136</v>
      </c>
      <c r="K5085" t="s">
        <v>137</v>
      </c>
      <c r="L5085" t="s">
        <v>14609</v>
      </c>
      <c r="M5085" t="s">
        <v>14610</v>
      </c>
      <c r="N5085">
        <v>1.3958333329999999</v>
      </c>
      <c r="O5085">
        <v>0</v>
      </c>
      <c r="P5085">
        <v>6036</v>
      </c>
      <c r="Q5085">
        <v>0</v>
      </c>
      <c r="R5085">
        <v>2</v>
      </c>
      <c r="S5085">
        <v>2</v>
      </c>
      <c r="T5085">
        <v>409</v>
      </c>
      <c r="U5085">
        <v>0</v>
      </c>
      <c r="V5085">
        <v>0</v>
      </c>
      <c r="W5085">
        <v>0</v>
      </c>
      <c r="X5085">
        <v>1657.6213828192099</v>
      </c>
      <c r="Y5085">
        <v>0</v>
      </c>
      <c r="Z5085">
        <v>0.22024131153374998</v>
      </c>
      <c r="AA5085">
        <v>14.234197548618127</v>
      </c>
      <c r="AB5085">
        <v>764.80691683143016</v>
      </c>
      <c r="AC5085">
        <v>0</v>
      </c>
      <c r="AD5085">
        <v>0</v>
      </c>
      <c r="AE5085">
        <v>2436.882738510792</v>
      </c>
    </row>
    <row r="5086" spans="1:31" x14ac:dyDescent="0.25">
      <c r="A5086">
        <v>1835385</v>
      </c>
      <c r="B5086">
        <v>1</v>
      </c>
      <c r="C5086" t="s">
        <v>80</v>
      </c>
      <c r="D5086" t="s">
        <v>96</v>
      </c>
      <c r="E5086" t="s">
        <v>140</v>
      </c>
      <c r="F5086" t="s">
        <v>14611</v>
      </c>
      <c r="G5086" t="s">
        <v>246</v>
      </c>
      <c r="H5086" t="s">
        <v>134</v>
      </c>
      <c r="I5086" t="s">
        <v>135</v>
      </c>
      <c r="J5086" t="s">
        <v>136</v>
      </c>
      <c r="K5086" t="s">
        <v>137</v>
      </c>
      <c r="L5086" t="s">
        <v>14612</v>
      </c>
      <c r="M5086" t="s">
        <v>14613</v>
      </c>
      <c r="N5086">
        <v>3.028333333</v>
      </c>
      <c r="O5086">
        <v>0</v>
      </c>
      <c r="P5086">
        <v>7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9.3910455996082511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9.3910455996082511</v>
      </c>
    </row>
    <row r="5087" spans="1:31" x14ac:dyDescent="0.25">
      <c r="A5087">
        <v>1834944</v>
      </c>
      <c r="B5087">
        <v>1</v>
      </c>
      <c r="C5087" t="s">
        <v>80</v>
      </c>
      <c r="D5087" t="s">
        <v>100</v>
      </c>
      <c r="E5087" t="s">
        <v>154</v>
      </c>
      <c r="F5087" t="s">
        <v>14614</v>
      </c>
      <c r="G5087" t="s">
        <v>175</v>
      </c>
      <c r="H5087" t="s">
        <v>157</v>
      </c>
      <c r="I5087" t="s">
        <v>135</v>
      </c>
      <c r="J5087" t="s">
        <v>136</v>
      </c>
      <c r="K5087" t="s">
        <v>137</v>
      </c>
      <c r="L5087" t="s">
        <v>14615</v>
      </c>
      <c r="M5087" t="s">
        <v>14616</v>
      </c>
      <c r="N5087">
        <v>2.4852777769999999</v>
      </c>
      <c r="O5087">
        <v>0</v>
      </c>
      <c r="P5087">
        <v>12</v>
      </c>
      <c r="Q5087">
        <v>0</v>
      </c>
      <c r="R5087">
        <v>11</v>
      </c>
      <c r="S5087">
        <v>0</v>
      </c>
      <c r="T5087">
        <v>3</v>
      </c>
      <c r="U5087">
        <v>0</v>
      </c>
      <c r="V5087">
        <v>0</v>
      </c>
      <c r="W5087">
        <v>0</v>
      </c>
      <c r="X5087">
        <v>5.8841156754295838</v>
      </c>
      <c r="Y5087">
        <v>0</v>
      </c>
      <c r="Z5087">
        <v>10.668810355965155</v>
      </c>
      <c r="AA5087">
        <v>0</v>
      </c>
      <c r="AB5087">
        <v>3.3927293726699337</v>
      </c>
      <c r="AC5087">
        <v>0</v>
      </c>
      <c r="AD5087">
        <v>0</v>
      </c>
      <c r="AE5087">
        <v>19.945655404064674</v>
      </c>
    </row>
    <row r="5088" spans="1:31" x14ac:dyDescent="0.25">
      <c r="A5088">
        <v>1835239</v>
      </c>
      <c r="B5088">
        <v>1</v>
      </c>
      <c r="C5088" t="s">
        <v>80</v>
      </c>
      <c r="D5088" t="s">
        <v>96</v>
      </c>
      <c r="E5088" t="s">
        <v>140</v>
      </c>
      <c r="F5088" t="s">
        <v>14617</v>
      </c>
      <c r="G5088" t="s">
        <v>246</v>
      </c>
      <c r="H5088" t="s">
        <v>134</v>
      </c>
      <c r="I5088" t="s">
        <v>135</v>
      </c>
      <c r="J5088" t="s">
        <v>136</v>
      </c>
      <c r="K5088" t="s">
        <v>137</v>
      </c>
      <c r="L5088" t="s">
        <v>14618</v>
      </c>
      <c r="M5088" t="s">
        <v>14619</v>
      </c>
      <c r="N5088">
        <v>4.2213888879999999</v>
      </c>
      <c r="O5088">
        <v>0</v>
      </c>
      <c r="P5088">
        <v>1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4.2143831220092922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4.2143831220092922</v>
      </c>
    </row>
    <row r="5089" spans="1:31" x14ac:dyDescent="0.25">
      <c r="A5089">
        <v>1835465</v>
      </c>
      <c r="B5089">
        <v>1</v>
      </c>
      <c r="C5089" t="s">
        <v>81</v>
      </c>
      <c r="D5089" t="s">
        <v>128</v>
      </c>
      <c r="E5089" t="s">
        <v>252</v>
      </c>
      <c r="F5089" t="s">
        <v>14620</v>
      </c>
      <c r="G5089" t="s">
        <v>279</v>
      </c>
      <c r="H5089" t="s">
        <v>134</v>
      </c>
      <c r="I5089" t="s">
        <v>135</v>
      </c>
      <c r="J5089" t="s">
        <v>136</v>
      </c>
      <c r="K5089" t="s">
        <v>137</v>
      </c>
      <c r="L5089" t="s">
        <v>14621</v>
      </c>
      <c r="M5089" t="s">
        <v>14622</v>
      </c>
      <c r="N5089">
        <v>1.188055555</v>
      </c>
      <c r="O5089">
        <v>0</v>
      </c>
      <c r="P5089">
        <v>0</v>
      </c>
      <c r="Q5089">
        <v>0</v>
      </c>
      <c r="R5089">
        <v>11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4.2122368934444898</v>
      </c>
      <c r="AA5089">
        <v>0</v>
      </c>
      <c r="AB5089">
        <v>0</v>
      </c>
      <c r="AC5089">
        <v>0</v>
      </c>
      <c r="AD5089">
        <v>0</v>
      </c>
      <c r="AE5089">
        <v>4.2122368934444898</v>
      </c>
    </row>
    <row r="5090" spans="1:31" x14ac:dyDescent="0.25">
      <c r="A5090">
        <v>1835136</v>
      </c>
      <c r="B5090">
        <v>1</v>
      </c>
      <c r="C5090" t="s">
        <v>80</v>
      </c>
      <c r="D5090" t="s">
        <v>99</v>
      </c>
      <c r="E5090" t="s">
        <v>140</v>
      </c>
      <c r="F5090" t="s">
        <v>14623</v>
      </c>
      <c r="G5090" t="s">
        <v>217</v>
      </c>
      <c r="H5090" t="s">
        <v>134</v>
      </c>
      <c r="I5090" t="s">
        <v>135</v>
      </c>
      <c r="J5090" t="s">
        <v>136</v>
      </c>
      <c r="K5090" t="s">
        <v>137</v>
      </c>
      <c r="L5090" t="s">
        <v>14624</v>
      </c>
      <c r="M5090" t="s">
        <v>14625</v>
      </c>
      <c r="N5090">
        <v>1.831388888</v>
      </c>
      <c r="O5090">
        <v>0</v>
      </c>
      <c r="P5090">
        <v>1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9.1560483200000002E-4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9.1560483200000002E-4</v>
      </c>
    </row>
    <row r="5091" spans="1:31" x14ac:dyDescent="0.25">
      <c r="A5091">
        <v>1835422</v>
      </c>
      <c r="B5091">
        <v>1</v>
      </c>
      <c r="C5091" t="s">
        <v>81</v>
      </c>
      <c r="D5091" t="s">
        <v>114</v>
      </c>
      <c r="E5091" t="s">
        <v>164</v>
      </c>
      <c r="F5091" t="s">
        <v>5263</v>
      </c>
      <c r="G5091" t="s">
        <v>156</v>
      </c>
      <c r="H5091" t="s">
        <v>157</v>
      </c>
      <c r="I5091" t="s">
        <v>179</v>
      </c>
      <c r="J5091" t="s">
        <v>136</v>
      </c>
      <c r="K5091" t="s">
        <v>137</v>
      </c>
      <c r="L5091" t="s">
        <v>14626</v>
      </c>
      <c r="M5091" t="s">
        <v>14627</v>
      </c>
      <c r="N5091">
        <v>5.5555550000000002E-3</v>
      </c>
      <c r="O5091">
        <v>0</v>
      </c>
      <c r="P5091">
        <v>860</v>
      </c>
      <c r="Q5091">
        <v>0</v>
      </c>
      <c r="R5091">
        <v>9</v>
      </c>
      <c r="S5091">
        <v>1</v>
      </c>
      <c r="T5091">
        <v>71</v>
      </c>
      <c r="U5091">
        <v>0</v>
      </c>
      <c r="V5091">
        <v>0</v>
      </c>
      <c r="W5091">
        <v>0</v>
      </c>
      <c r="X5091">
        <v>0.47956240806716655</v>
      </c>
      <c r="Y5091">
        <v>0</v>
      </c>
      <c r="Z5091">
        <v>2.5344655870000003E-3</v>
      </c>
      <c r="AA5091">
        <v>0</v>
      </c>
      <c r="AB5091">
        <v>5.7368309377333324E-2</v>
      </c>
      <c r="AC5091">
        <v>0</v>
      </c>
      <c r="AD5091">
        <v>0</v>
      </c>
      <c r="AE5091">
        <v>0.53946518303149982</v>
      </c>
    </row>
    <row r="5092" spans="1:31" x14ac:dyDescent="0.25">
      <c r="A5092">
        <v>1835345</v>
      </c>
      <c r="B5092">
        <v>1</v>
      </c>
      <c r="C5092" t="s">
        <v>80</v>
      </c>
      <c r="D5092" t="s">
        <v>96</v>
      </c>
      <c r="E5092" t="s">
        <v>140</v>
      </c>
      <c r="F5092" t="s">
        <v>14135</v>
      </c>
      <c r="G5092" t="s">
        <v>213</v>
      </c>
      <c r="H5092" t="s">
        <v>134</v>
      </c>
      <c r="I5092" t="s">
        <v>135</v>
      </c>
      <c r="J5092" t="s">
        <v>136</v>
      </c>
      <c r="K5092" t="s">
        <v>137</v>
      </c>
      <c r="L5092" t="s">
        <v>14628</v>
      </c>
      <c r="M5092" t="s">
        <v>14629</v>
      </c>
      <c r="N5092">
        <v>0.62305555499999998</v>
      </c>
      <c r="O5092">
        <v>0</v>
      </c>
      <c r="P5092">
        <v>1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6.327803543308334E-3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6.327803543308334E-3</v>
      </c>
    </row>
    <row r="5093" spans="1:31" x14ac:dyDescent="0.25">
      <c r="A5093">
        <v>1835279</v>
      </c>
      <c r="B5093">
        <v>1</v>
      </c>
      <c r="C5093" t="s">
        <v>80</v>
      </c>
      <c r="D5093" t="s">
        <v>91</v>
      </c>
      <c r="E5093" t="s">
        <v>202</v>
      </c>
      <c r="F5093" t="s">
        <v>14630</v>
      </c>
      <c r="G5093" t="s">
        <v>4567</v>
      </c>
      <c r="H5093" t="s">
        <v>157</v>
      </c>
      <c r="I5093" t="s">
        <v>135</v>
      </c>
      <c r="J5093" t="s">
        <v>136</v>
      </c>
      <c r="K5093" t="s">
        <v>137</v>
      </c>
      <c r="L5093" t="s">
        <v>14631</v>
      </c>
      <c r="M5093" t="s">
        <v>14632</v>
      </c>
      <c r="N5093">
        <v>0.75416666600000004</v>
      </c>
      <c r="O5093">
        <v>1</v>
      </c>
      <c r="P5093">
        <v>763</v>
      </c>
      <c r="Q5093">
        <v>50</v>
      </c>
      <c r="R5093">
        <v>37</v>
      </c>
      <c r="S5093">
        <v>26</v>
      </c>
      <c r="T5093">
        <v>120</v>
      </c>
      <c r="U5093">
        <v>1</v>
      </c>
      <c r="V5093">
        <v>0</v>
      </c>
      <c r="W5093">
        <v>0.21377280633800003</v>
      </c>
      <c r="X5093">
        <v>116.33021968368294</v>
      </c>
      <c r="Y5093">
        <v>536.77010781691786</v>
      </c>
      <c r="Z5093">
        <v>28.035750310145382</v>
      </c>
      <c r="AA5093">
        <v>185.50139017107762</v>
      </c>
      <c r="AB5093">
        <v>60.666680896331926</v>
      </c>
      <c r="AC5093">
        <v>10.443493383661625</v>
      </c>
      <c r="AD5093">
        <v>0</v>
      </c>
      <c r="AE5093">
        <v>937.96141506815547</v>
      </c>
    </row>
    <row r="5094" spans="1:31" x14ac:dyDescent="0.25">
      <c r="A5094">
        <v>1835322</v>
      </c>
      <c r="B5094">
        <v>1</v>
      </c>
      <c r="C5094" t="s">
        <v>80</v>
      </c>
      <c r="D5094" t="s">
        <v>97</v>
      </c>
      <c r="E5094" t="s">
        <v>140</v>
      </c>
      <c r="F5094" t="s">
        <v>14633</v>
      </c>
      <c r="G5094" t="s">
        <v>213</v>
      </c>
      <c r="H5094" t="s">
        <v>134</v>
      </c>
      <c r="I5094" t="s">
        <v>135</v>
      </c>
      <c r="J5094" t="s">
        <v>136</v>
      </c>
      <c r="K5094" t="s">
        <v>137</v>
      </c>
      <c r="L5094" t="s">
        <v>14634</v>
      </c>
      <c r="M5094" t="s">
        <v>14635</v>
      </c>
      <c r="N5094">
        <v>1.1583333330000001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0.26535078794856665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0.26535078794856665</v>
      </c>
    </row>
    <row r="5095" spans="1:31" x14ac:dyDescent="0.25">
      <c r="A5095">
        <v>1835130</v>
      </c>
      <c r="B5095">
        <v>1</v>
      </c>
      <c r="C5095" t="s">
        <v>80</v>
      </c>
      <c r="D5095" t="s">
        <v>90</v>
      </c>
      <c r="E5095" t="s">
        <v>252</v>
      </c>
      <c r="F5095" t="s">
        <v>14220</v>
      </c>
      <c r="G5095" t="s">
        <v>217</v>
      </c>
      <c r="H5095" t="s">
        <v>134</v>
      </c>
      <c r="I5095" t="s">
        <v>135</v>
      </c>
      <c r="J5095" t="s">
        <v>136</v>
      </c>
      <c r="K5095" t="s">
        <v>137</v>
      </c>
      <c r="L5095" t="s">
        <v>14636</v>
      </c>
      <c r="M5095" t="s">
        <v>14637</v>
      </c>
      <c r="N5095">
        <v>4.4755555549999997</v>
      </c>
      <c r="O5095">
        <v>0</v>
      </c>
      <c r="P5095">
        <v>663</v>
      </c>
      <c r="Q5095">
        <v>0</v>
      </c>
      <c r="R5095">
        <v>0</v>
      </c>
      <c r="S5095">
        <v>0</v>
      </c>
      <c r="T5095">
        <v>43</v>
      </c>
      <c r="U5095">
        <v>0</v>
      </c>
      <c r="V5095">
        <v>0</v>
      </c>
      <c r="W5095">
        <v>0</v>
      </c>
      <c r="X5095">
        <v>652.13157483712166</v>
      </c>
      <c r="Y5095">
        <v>0</v>
      </c>
      <c r="Z5095">
        <v>0</v>
      </c>
      <c r="AA5095">
        <v>0</v>
      </c>
      <c r="AB5095">
        <v>216.06181121694084</v>
      </c>
      <c r="AC5095">
        <v>0</v>
      </c>
      <c r="AD5095">
        <v>0</v>
      </c>
      <c r="AE5095">
        <v>868.19338605406256</v>
      </c>
    </row>
    <row r="5096" spans="1:31" x14ac:dyDescent="0.25">
      <c r="A5096">
        <v>1835259</v>
      </c>
      <c r="B5096">
        <v>1</v>
      </c>
      <c r="C5096" t="s">
        <v>80</v>
      </c>
      <c r="D5096" t="s">
        <v>88</v>
      </c>
      <c r="E5096" t="s">
        <v>140</v>
      </c>
      <c r="F5096" t="s">
        <v>14638</v>
      </c>
      <c r="G5096" t="s">
        <v>142</v>
      </c>
      <c r="H5096" t="s">
        <v>134</v>
      </c>
      <c r="I5096" t="s">
        <v>135</v>
      </c>
      <c r="J5096" t="s">
        <v>136</v>
      </c>
      <c r="K5096" t="s">
        <v>137</v>
      </c>
      <c r="L5096" t="s">
        <v>14639</v>
      </c>
      <c r="M5096" t="s">
        <v>14640</v>
      </c>
      <c r="N5096">
        <v>2.3125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1.0367788046370749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1.0367788046370749</v>
      </c>
    </row>
    <row r="5097" spans="1:31" x14ac:dyDescent="0.25">
      <c r="A5097">
        <v>1835216</v>
      </c>
      <c r="B5097">
        <v>1</v>
      </c>
      <c r="C5097" t="s">
        <v>80</v>
      </c>
      <c r="D5097" t="s">
        <v>95</v>
      </c>
      <c r="E5097" t="s">
        <v>131</v>
      </c>
      <c r="F5097" t="s">
        <v>14641</v>
      </c>
      <c r="G5097" t="s">
        <v>217</v>
      </c>
      <c r="H5097" t="s">
        <v>134</v>
      </c>
      <c r="I5097" t="s">
        <v>135</v>
      </c>
      <c r="J5097" t="s">
        <v>136</v>
      </c>
      <c r="K5097" t="s">
        <v>137</v>
      </c>
      <c r="L5097" t="s">
        <v>14642</v>
      </c>
      <c r="M5097" t="s">
        <v>14643</v>
      </c>
      <c r="N5097">
        <v>0.91444444400000002</v>
      </c>
      <c r="O5097">
        <v>0</v>
      </c>
      <c r="P5097">
        <v>106</v>
      </c>
      <c r="Q5097">
        <v>0</v>
      </c>
      <c r="R5097">
        <v>0</v>
      </c>
      <c r="S5097">
        <v>0</v>
      </c>
      <c r="T5097">
        <v>14</v>
      </c>
      <c r="U5097">
        <v>0</v>
      </c>
      <c r="V5097">
        <v>1</v>
      </c>
      <c r="W5097">
        <v>0</v>
      </c>
      <c r="X5097">
        <v>22.276456068646002</v>
      </c>
      <c r="Y5097">
        <v>0</v>
      </c>
      <c r="Z5097">
        <v>0</v>
      </c>
      <c r="AA5097">
        <v>0</v>
      </c>
      <c r="AB5097">
        <v>32.868119911399994</v>
      </c>
      <c r="AC5097">
        <v>0</v>
      </c>
      <c r="AD5097">
        <v>0.36318993343156669</v>
      </c>
      <c r="AE5097">
        <v>55.507765913477563</v>
      </c>
    </row>
    <row r="5098" spans="1:31" x14ac:dyDescent="0.25">
      <c r="A5098">
        <v>1834967</v>
      </c>
      <c r="B5098">
        <v>1</v>
      </c>
      <c r="C5098" t="s">
        <v>80</v>
      </c>
      <c r="D5098" t="s">
        <v>84</v>
      </c>
      <c r="E5098" t="s">
        <v>140</v>
      </c>
      <c r="F5098" t="s">
        <v>14644</v>
      </c>
      <c r="G5098" t="s">
        <v>142</v>
      </c>
      <c r="H5098" t="s">
        <v>134</v>
      </c>
      <c r="I5098" t="s">
        <v>135</v>
      </c>
      <c r="J5098" t="s">
        <v>136</v>
      </c>
      <c r="K5098" t="s">
        <v>137</v>
      </c>
      <c r="L5098" t="s">
        <v>14645</v>
      </c>
      <c r="M5098" t="s">
        <v>14646</v>
      </c>
      <c r="N5098">
        <v>2.8033333329999999</v>
      </c>
      <c r="O5098">
        <v>0</v>
      </c>
      <c r="P5098">
        <v>2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0.86369497027590014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0.86369497027590014</v>
      </c>
    </row>
    <row r="5099" spans="1:31" x14ac:dyDescent="0.25">
      <c r="A5099">
        <v>1835027</v>
      </c>
      <c r="B5099">
        <v>1</v>
      </c>
      <c r="C5099" t="s">
        <v>81</v>
      </c>
      <c r="D5099" t="s">
        <v>120</v>
      </c>
      <c r="E5099" t="s">
        <v>164</v>
      </c>
      <c r="F5099" t="s">
        <v>13007</v>
      </c>
      <c r="G5099" t="s">
        <v>156</v>
      </c>
      <c r="H5099" t="s">
        <v>157</v>
      </c>
      <c r="I5099" t="s">
        <v>135</v>
      </c>
      <c r="J5099" t="s">
        <v>136</v>
      </c>
      <c r="K5099" t="s">
        <v>137</v>
      </c>
      <c r="L5099" t="s">
        <v>14647</v>
      </c>
      <c r="M5099" t="s">
        <v>14648</v>
      </c>
      <c r="N5099">
        <v>0.77472222199999996</v>
      </c>
      <c r="O5099">
        <v>0</v>
      </c>
      <c r="P5099">
        <v>0</v>
      </c>
      <c r="Q5099">
        <v>0</v>
      </c>
      <c r="R5099">
        <v>0</v>
      </c>
      <c r="S5099">
        <v>1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100.72383435117187</v>
      </c>
      <c r="AB5099">
        <v>0</v>
      </c>
      <c r="AC5099">
        <v>0</v>
      </c>
      <c r="AD5099">
        <v>0</v>
      </c>
      <c r="AE5099">
        <v>100.72383435117187</v>
      </c>
    </row>
    <row r="5100" spans="1:31" x14ac:dyDescent="0.25">
      <c r="A5100">
        <v>1835219</v>
      </c>
      <c r="B5100">
        <v>1</v>
      </c>
      <c r="C5100" t="s">
        <v>80</v>
      </c>
      <c r="D5100" t="s">
        <v>107</v>
      </c>
      <c r="E5100" t="s">
        <v>131</v>
      </c>
      <c r="F5100" t="s">
        <v>14649</v>
      </c>
      <c r="G5100" t="s">
        <v>133</v>
      </c>
      <c r="H5100" t="s">
        <v>134</v>
      </c>
      <c r="I5100" t="s">
        <v>135</v>
      </c>
      <c r="J5100" t="s">
        <v>136</v>
      </c>
      <c r="K5100" t="s">
        <v>137</v>
      </c>
      <c r="L5100" t="s">
        <v>14650</v>
      </c>
      <c r="M5100" t="s">
        <v>14651</v>
      </c>
      <c r="N5100">
        <v>2.2555555549999999</v>
      </c>
      <c r="O5100">
        <v>0</v>
      </c>
      <c r="P5100">
        <v>28</v>
      </c>
      <c r="Q5100">
        <v>0</v>
      </c>
      <c r="R5100">
        <v>2</v>
      </c>
      <c r="S5100">
        <v>0</v>
      </c>
      <c r="T5100">
        <v>2</v>
      </c>
      <c r="U5100">
        <v>0</v>
      </c>
      <c r="V5100">
        <v>0</v>
      </c>
      <c r="W5100">
        <v>0</v>
      </c>
      <c r="X5100">
        <v>15.523704527460254</v>
      </c>
      <c r="Y5100">
        <v>0</v>
      </c>
      <c r="Z5100">
        <v>1.2758950876666669E-3</v>
      </c>
      <c r="AA5100">
        <v>0</v>
      </c>
      <c r="AB5100">
        <v>4.0577783815326667</v>
      </c>
      <c r="AC5100">
        <v>0</v>
      </c>
      <c r="AD5100">
        <v>0</v>
      </c>
      <c r="AE5100">
        <v>19.582758804080587</v>
      </c>
    </row>
    <row r="5101" spans="1:31" x14ac:dyDescent="0.25">
      <c r="A5101">
        <v>1834864</v>
      </c>
      <c r="B5101">
        <v>1</v>
      </c>
      <c r="C5101" t="s">
        <v>80</v>
      </c>
      <c r="D5101" t="s">
        <v>90</v>
      </c>
      <c r="E5101" t="s">
        <v>268</v>
      </c>
      <c r="F5101" t="s">
        <v>14652</v>
      </c>
      <c r="G5101" t="s">
        <v>386</v>
      </c>
      <c r="H5101" t="s">
        <v>1252</v>
      </c>
      <c r="I5101" t="s">
        <v>135</v>
      </c>
      <c r="J5101" t="s">
        <v>136</v>
      </c>
      <c r="K5101" t="s">
        <v>151</v>
      </c>
      <c r="L5101" t="s">
        <v>14653</v>
      </c>
      <c r="M5101" t="s">
        <v>14654</v>
      </c>
      <c r="N5101">
        <v>8.4444443999999994E-2</v>
      </c>
      <c r="O5101">
        <v>1</v>
      </c>
      <c r="P5101">
        <v>13837</v>
      </c>
      <c r="Q5101">
        <v>0</v>
      </c>
      <c r="R5101">
        <v>0</v>
      </c>
      <c r="S5101">
        <v>3</v>
      </c>
      <c r="T5101">
        <v>1181</v>
      </c>
      <c r="U5101">
        <v>0</v>
      </c>
      <c r="V5101">
        <v>1</v>
      </c>
      <c r="W5101">
        <v>1.23790696428</v>
      </c>
      <c r="X5101">
        <v>186.54016431502873</v>
      </c>
      <c r="Y5101">
        <v>0</v>
      </c>
      <c r="Z5101">
        <v>0</v>
      </c>
      <c r="AA5101">
        <v>15.869187078640001</v>
      </c>
      <c r="AB5101">
        <v>81.936391070469426</v>
      </c>
      <c r="AC5101">
        <v>0</v>
      </c>
      <c r="AD5101">
        <v>0.18787601242000004</v>
      </c>
      <c r="AE5101">
        <v>285.77152544083822</v>
      </c>
    </row>
    <row r="5102" spans="1:31" x14ac:dyDescent="0.25">
      <c r="A5102">
        <v>1835073</v>
      </c>
      <c r="B5102">
        <v>1</v>
      </c>
      <c r="C5102" t="s">
        <v>80</v>
      </c>
      <c r="D5102" t="s">
        <v>93</v>
      </c>
      <c r="E5102" t="s">
        <v>202</v>
      </c>
      <c r="F5102" t="s">
        <v>7442</v>
      </c>
      <c r="G5102" t="s">
        <v>156</v>
      </c>
      <c r="H5102" t="s">
        <v>157</v>
      </c>
      <c r="I5102" t="s">
        <v>135</v>
      </c>
      <c r="J5102" t="s">
        <v>136</v>
      </c>
      <c r="K5102" t="s">
        <v>137</v>
      </c>
      <c r="L5102" t="s">
        <v>14655</v>
      </c>
      <c r="M5102" t="s">
        <v>14656</v>
      </c>
      <c r="N5102">
        <v>2.9088888879999999</v>
      </c>
      <c r="O5102">
        <v>0</v>
      </c>
      <c r="P5102">
        <v>8</v>
      </c>
      <c r="Q5102">
        <v>29</v>
      </c>
      <c r="R5102">
        <v>94</v>
      </c>
      <c r="S5102">
        <v>6</v>
      </c>
      <c r="T5102">
        <v>15</v>
      </c>
      <c r="U5102">
        <v>0</v>
      </c>
      <c r="V5102">
        <v>0</v>
      </c>
      <c r="W5102">
        <v>0</v>
      </c>
      <c r="X5102">
        <v>6.5888762660392004</v>
      </c>
      <c r="Y5102">
        <v>215.85572921853498</v>
      </c>
      <c r="Z5102">
        <v>553.84690949493847</v>
      </c>
      <c r="AA5102">
        <v>496.83645004048321</v>
      </c>
      <c r="AB5102">
        <v>92.854053318500547</v>
      </c>
      <c r="AC5102">
        <v>0</v>
      </c>
      <c r="AD5102">
        <v>0</v>
      </c>
      <c r="AE5102">
        <v>1365.9820183384963</v>
      </c>
    </row>
    <row r="5103" spans="1:31" x14ac:dyDescent="0.25">
      <c r="A5103">
        <v>1835428</v>
      </c>
      <c r="B5103">
        <v>1</v>
      </c>
      <c r="C5103" t="s">
        <v>81</v>
      </c>
      <c r="D5103" t="s">
        <v>128</v>
      </c>
      <c r="E5103" t="s">
        <v>131</v>
      </c>
      <c r="F5103" t="s">
        <v>14657</v>
      </c>
      <c r="G5103" t="s">
        <v>133</v>
      </c>
      <c r="H5103" t="s">
        <v>134</v>
      </c>
      <c r="I5103" t="s">
        <v>135</v>
      </c>
      <c r="J5103" t="s">
        <v>136</v>
      </c>
      <c r="K5103" t="s">
        <v>137</v>
      </c>
      <c r="L5103" t="s">
        <v>14658</v>
      </c>
      <c r="M5103" t="s">
        <v>14659</v>
      </c>
      <c r="N5103">
        <v>1.7833333330000001</v>
      </c>
      <c r="O5103">
        <v>0</v>
      </c>
      <c r="P5103">
        <v>11</v>
      </c>
      <c r="Q5103">
        <v>0</v>
      </c>
      <c r="R5103">
        <v>2</v>
      </c>
      <c r="S5103">
        <v>0</v>
      </c>
      <c r="T5103">
        <v>1</v>
      </c>
      <c r="U5103">
        <v>0</v>
      </c>
      <c r="V5103">
        <v>0</v>
      </c>
      <c r="W5103">
        <v>0</v>
      </c>
      <c r="X5103">
        <v>4.0236180309167491</v>
      </c>
      <c r="Y5103">
        <v>0</v>
      </c>
      <c r="Z5103">
        <v>1.0004760463005</v>
      </c>
      <c r="AA5103">
        <v>0</v>
      </c>
      <c r="AB5103">
        <v>2.510609203025E-2</v>
      </c>
      <c r="AC5103">
        <v>0</v>
      </c>
      <c r="AD5103">
        <v>0</v>
      </c>
      <c r="AE5103">
        <v>5.0492001692474995</v>
      </c>
    </row>
    <row r="5104" spans="1:31" x14ac:dyDescent="0.25">
      <c r="A5104">
        <v>1834881</v>
      </c>
      <c r="B5104">
        <v>1</v>
      </c>
      <c r="C5104" t="s">
        <v>81</v>
      </c>
      <c r="D5104" t="s">
        <v>128</v>
      </c>
      <c r="E5104" t="s">
        <v>202</v>
      </c>
      <c r="F5104" t="s">
        <v>14660</v>
      </c>
      <c r="G5104" t="s">
        <v>225</v>
      </c>
      <c r="H5104" t="s">
        <v>157</v>
      </c>
      <c r="I5104" t="s">
        <v>135</v>
      </c>
      <c r="J5104" t="s">
        <v>136</v>
      </c>
      <c r="K5104" t="s">
        <v>151</v>
      </c>
      <c r="L5104" t="s">
        <v>14661</v>
      </c>
      <c r="M5104" t="s">
        <v>14662</v>
      </c>
      <c r="N5104">
        <v>2.1461111110000002</v>
      </c>
      <c r="O5104">
        <v>29</v>
      </c>
      <c r="P5104">
        <v>4186</v>
      </c>
      <c r="Q5104">
        <v>427</v>
      </c>
      <c r="R5104">
        <v>316</v>
      </c>
      <c r="S5104">
        <v>38</v>
      </c>
      <c r="T5104">
        <v>417</v>
      </c>
      <c r="U5104">
        <v>5</v>
      </c>
      <c r="V5104">
        <v>0</v>
      </c>
      <c r="W5104">
        <v>14.684426922148832</v>
      </c>
      <c r="X5104">
        <v>956.07746766150865</v>
      </c>
      <c r="Y5104">
        <v>792.96218384812414</v>
      </c>
      <c r="Z5104">
        <v>259.7042777540517</v>
      </c>
      <c r="AA5104">
        <v>1560.9823703317052</v>
      </c>
      <c r="AB5104">
        <v>181.95195270901911</v>
      </c>
      <c r="AC5104">
        <v>534.23374010206567</v>
      </c>
      <c r="AD5104">
        <v>0</v>
      </c>
      <c r="AE5104">
        <v>4300.5964193286236</v>
      </c>
    </row>
    <row r="5105" spans="1:31" x14ac:dyDescent="0.25">
      <c r="A5105">
        <v>1835296</v>
      </c>
      <c r="B5105">
        <v>1</v>
      </c>
      <c r="C5105" t="s">
        <v>81</v>
      </c>
      <c r="D5105" t="s">
        <v>114</v>
      </c>
      <c r="E5105" t="s">
        <v>131</v>
      </c>
      <c r="F5105" t="s">
        <v>14663</v>
      </c>
      <c r="G5105" t="s">
        <v>133</v>
      </c>
      <c r="H5105" t="s">
        <v>134</v>
      </c>
      <c r="I5105" t="s">
        <v>135</v>
      </c>
      <c r="J5105" t="s">
        <v>136</v>
      </c>
      <c r="K5105" t="s">
        <v>137</v>
      </c>
      <c r="L5105" t="s">
        <v>14664</v>
      </c>
      <c r="M5105" t="s">
        <v>14665</v>
      </c>
      <c r="N5105">
        <v>2.9580555550000001</v>
      </c>
      <c r="O5105">
        <v>0</v>
      </c>
      <c r="P5105">
        <v>5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2.314504078133734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2.314504078133734</v>
      </c>
    </row>
    <row r="5106" spans="1:31" x14ac:dyDescent="0.25">
      <c r="A5106">
        <v>1834987</v>
      </c>
      <c r="B5106">
        <v>1</v>
      </c>
      <c r="C5106" t="s">
        <v>81</v>
      </c>
      <c r="D5106" t="s">
        <v>128</v>
      </c>
      <c r="E5106" t="s">
        <v>140</v>
      </c>
      <c r="F5106" t="s">
        <v>14666</v>
      </c>
      <c r="G5106" t="s">
        <v>213</v>
      </c>
      <c r="H5106" t="s">
        <v>134</v>
      </c>
      <c r="I5106" t="s">
        <v>135</v>
      </c>
      <c r="J5106" t="s">
        <v>136</v>
      </c>
      <c r="K5106" t="s">
        <v>137</v>
      </c>
      <c r="L5106" t="s">
        <v>14667</v>
      </c>
      <c r="M5106" t="s">
        <v>14668</v>
      </c>
      <c r="N5106">
        <v>2.3819444440000002</v>
      </c>
      <c r="O5106">
        <v>0</v>
      </c>
      <c r="P5106">
        <v>2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0.9053830068142501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0.9053830068142501</v>
      </c>
    </row>
    <row r="5107" spans="1:31" x14ac:dyDescent="0.25">
      <c r="A5107">
        <v>1835090</v>
      </c>
      <c r="B5107">
        <v>1</v>
      </c>
      <c r="C5107" t="s">
        <v>80</v>
      </c>
      <c r="D5107" t="s">
        <v>96</v>
      </c>
      <c r="E5107" t="s">
        <v>140</v>
      </c>
      <c r="F5107" t="s">
        <v>14669</v>
      </c>
      <c r="G5107" t="s">
        <v>142</v>
      </c>
      <c r="H5107" t="s">
        <v>134</v>
      </c>
      <c r="I5107" t="s">
        <v>135</v>
      </c>
      <c r="J5107" t="s">
        <v>136</v>
      </c>
      <c r="K5107" t="s">
        <v>137</v>
      </c>
      <c r="L5107" t="s">
        <v>14670</v>
      </c>
      <c r="M5107" t="s">
        <v>14671</v>
      </c>
      <c r="N5107">
        <v>9.8977777769999999</v>
      </c>
      <c r="O5107">
        <v>0</v>
      </c>
      <c r="P5107">
        <v>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0.82171297925600006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0.82171297925600006</v>
      </c>
    </row>
    <row r="5108" spans="1:31" x14ac:dyDescent="0.25">
      <c r="A5108">
        <v>1835133</v>
      </c>
      <c r="B5108">
        <v>1</v>
      </c>
      <c r="C5108" t="s">
        <v>81</v>
      </c>
      <c r="D5108" t="s">
        <v>128</v>
      </c>
      <c r="E5108" t="s">
        <v>140</v>
      </c>
      <c r="F5108" t="s">
        <v>14672</v>
      </c>
      <c r="G5108" t="s">
        <v>242</v>
      </c>
      <c r="H5108" t="s">
        <v>134</v>
      </c>
      <c r="I5108" t="s">
        <v>135</v>
      </c>
      <c r="J5108" t="s">
        <v>136</v>
      </c>
      <c r="K5108" t="s">
        <v>137</v>
      </c>
      <c r="L5108" t="s">
        <v>14673</v>
      </c>
      <c r="M5108" t="s">
        <v>14674</v>
      </c>
      <c r="N5108">
        <v>1.7991666660000001</v>
      </c>
      <c r="O5108">
        <v>0</v>
      </c>
      <c r="P5108">
        <v>7</v>
      </c>
      <c r="Q5108">
        <v>0</v>
      </c>
      <c r="R5108">
        <v>0</v>
      </c>
      <c r="S5108">
        <v>0</v>
      </c>
      <c r="T5108">
        <v>1</v>
      </c>
      <c r="U5108">
        <v>0</v>
      </c>
      <c r="V5108">
        <v>0</v>
      </c>
      <c r="W5108">
        <v>0</v>
      </c>
      <c r="X5108">
        <v>2.7230983754480005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2.7230983754480005</v>
      </c>
    </row>
    <row r="5109" spans="1:31" x14ac:dyDescent="0.25">
      <c r="A5109">
        <v>1835442</v>
      </c>
      <c r="B5109">
        <v>1</v>
      </c>
      <c r="C5109" t="s">
        <v>80</v>
      </c>
      <c r="D5109" t="s">
        <v>100</v>
      </c>
      <c r="E5109" t="s">
        <v>154</v>
      </c>
      <c r="F5109" t="s">
        <v>14675</v>
      </c>
      <c r="G5109" t="s">
        <v>175</v>
      </c>
      <c r="H5109" t="s">
        <v>157</v>
      </c>
      <c r="I5109" t="s">
        <v>135</v>
      </c>
      <c r="J5109" t="s">
        <v>136</v>
      </c>
      <c r="K5109" t="s">
        <v>137</v>
      </c>
      <c r="L5109" t="s">
        <v>14676</v>
      </c>
      <c r="M5109" t="s">
        <v>14677</v>
      </c>
      <c r="N5109">
        <v>2.16</v>
      </c>
      <c r="O5109">
        <v>0</v>
      </c>
      <c r="P5109">
        <v>8</v>
      </c>
      <c r="Q5109">
        <v>0</v>
      </c>
      <c r="R5109">
        <v>50</v>
      </c>
      <c r="S5109">
        <v>0</v>
      </c>
      <c r="T5109">
        <v>16</v>
      </c>
      <c r="U5109">
        <v>0</v>
      </c>
      <c r="V5109">
        <v>0</v>
      </c>
      <c r="W5109">
        <v>0</v>
      </c>
      <c r="X5109">
        <v>6.4203940713621757</v>
      </c>
      <c r="Y5109">
        <v>0</v>
      </c>
      <c r="Z5109">
        <v>71.485221229516355</v>
      </c>
      <c r="AA5109">
        <v>0</v>
      </c>
      <c r="AB5109">
        <v>49.966204204827704</v>
      </c>
      <c r="AC5109">
        <v>0</v>
      </c>
      <c r="AD5109">
        <v>0</v>
      </c>
      <c r="AE5109">
        <v>127.87181950570624</v>
      </c>
    </row>
    <row r="5110" spans="1:31" x14ac:dyDescent="0.25">
      <c r="A5110">
        <v>1835156</v>
      </c>
      <c r="B5110">
        <v>1</v>
      </c>
      <c r="C5110" t="s">
        <v>81</v>
      </c>
      <c r="D5110" t="s">
        <v>113</v>
      </c>
      <c r="E5110" t="s">
        <v>131</v>
      </c>
      <c r="F5110" t="s">
        <v>3081</v>
      </c>
      <c r="G5110" t="s">
        <v>133</v>
      </c>
      <c r="H5110" t="s">
        <v>134</v>
      </c>
      <c r="I5110" t="s">
        <v>135</v>
      </c>
      <c r="J5110" t="s">
        <v>136</v>
      </c>
      <c r="K5110" t="s">
        <v>137</v>
      </c>
      <c r="L5110" t="s">
        <v>14678</v>
      </c>
      <c r="M5110" t="s">
        <v>14679</v>
      </c>
      <c r="N5110">
        <v>1.917777777</v>
      </c>
      <c r="O5110">
        <v>0</v>
      </c>
      <c r="P5110">
        <v>117</v>
      </c>
      <c r="Q5110">
        <v>0</v>
      </c>
      <c r="R5110">
        <v>0</v>
      </c>
      <c r="S5110">
        <v>0</v>
      </c>
      <c r="T5110">
        <v>6</v>
      </c>
      <c r="U5110">
        <v>0</v>
      </c>
      <c r="V5110">
        <v>0</v>
      </c>
      <c r="W5110">
        <v>0</v>
      </c>
      <c r="X5110">
        <v>44.804239803155994</v>
      </c>
      <c r="Y5110">
        <v>0</v>
      </c>
      <c r="Z5110">
        <v>0</v>
      </c>
      <c r="AA5110">
        <v>0</v>
      </c>
      <c r="AB5110">
        <v>6.8181345329910226</v>
      </c>
      <c r="AC5110">
        <v>0</v>
      </c>
      <c r="AD5110">
        <v>0</v>
      </c>
      <c r="AE5110">
        <v>51.622374336147018</v>
      </c>
    </row>
    <row r="5111" spans="1:31" x14ac:dyDescent="0.25">
      <c r="A5111">
        <v>1835276</v>
      </c>
      <c r="B5111">
        <v>1</v>
      </c>
      <c r="C5111" t="s">
        <v>81</v>
      </c>
      <c r="D5111" t="s">
        <v>112</v>
      </c>
      <c r="E5111" t="s">
        <v>154</v>
      </c>
      <c r="F5111" t="s">
        <v>14680</v>
      </c>
      <c r="G5111" t="s">
        <v>175</v>
      </c>
      <c r="H5111" t="s">
        <v>157</v>
      </c>
      <c r="I5111" t="s">
        <v>135</v>
      </c>
      <c r="J5111" t="s">
        <v>136</v>
      </c>
      <c r="K5111" t="s">
        <v>137</v>
      </c>
      <c r="L5111" t="s">
        <v>14681</v>
      </c>
      <c r="M5111" t="s">
        <v>14682</v>
      </c>
      <c r="N5111">
        <v>2.6808333329999998</v>
      </c>
      <c r="O5111">
        <v>0</v>
      </c>
      <c r="P5111">
        <v>0</v>
      </c>
      <c r="Q5111">
        <v>4</v>
      </c>
      <c r="R5111">
        <v>13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38.782534655924152</v>
      </c>
      <c r="Z5111">
        <v>57.759839892434812</v>
      </c>
      <c r="AA5111">
        <v>0</v>
      </c>
      <c r="AB5111">
        <v>0</v>
      </c>
      <c r="AC5111">
        <v>0</v>
      </c>
      <c r="AD5111">
        <v>0</v>
      </c>
      <c r="AE5111">
        <v>96.542374548358964</v>
      </c>
    </row>
    <row r="5112" spans="1:31" x14ac:dyDescent="0.25">
      <c r="A5112">
        <v>1834927</v>
      </c>
      <c r="B5112">
        <v>1</v>
      </c>
      <c r="C5112" t="s">
        <v>80</v>
      </c>
      <c r="D5112" t="s">
        <v>88</v>
      </c>
      <c r="E5112" t="s">
        <v>202</v>
      </c>
      <c r="F5112" t="s">
        <v>14683</v>
      </c>
      <c r="G5112" t="s">
        <v>175</v>
      </c>
      <c r="H5112" t="s">
        <v>157</v>
      </c>
      <c r="I5112" t="s">
        <v>135</v>
      </c>
      <c r="J5112" t="s">
        <v>136</v>
      </c>
      <c r="K5112" t="s">
        <v>137</v>
      </c>
      <c r="L5112" t="s">
        <v>14684</v>
      </c>
      <c r="M5112" t="s">
        <v>14685</v>
      </c>
      <c r="N5112">
        <v>2.3905555550000002</v>
      </c>
      <c r="O5112">
        <v>0</v>
      </c>
      <c r="P5112">
        <v>162</v>
      </c>
      <c r="Q5112">
        <v>0</v>
      </c>
      <c r="R5112">
        <v>0</v>
      </c>
      <c r="S5112">
        <v>0</v>
      </c>
      <c r="T5112">
        <v>4</v>
      </c>
      <c r="U5112">
        <v>0</v>
      </c>
      <c r="V5112">
        <v>0</v>
      </c>
      <c r="W5112">
        <v>0</v>
      </c>
      <c r="X5112">
        <v>82.289592975236545</v>
      </c>
      <c r="Y5112">
        <v>0</v>
      </c>
      <c r="Z5112">
        <v>0</v>
      </c>
      <c r="AA5112">
        <v>0</v>
      </c>
      <c r="AB5112">
        <v>17.503481108044546</v>
      </c>
      <c r="AC5112">
        <v>0</v>
      </c>
      <c r="AD5112">
        <v>0</v>
      </c>
      <c r="AE5112">
        <v>99.793074083281084</v>
      </c>
    </row>
    <row r="5113" spans="1:31" x14ac:dyDescent="0.25">
      <c r="A5113">
        <v>1835176</v>
      </c>
      <c r="B5113">
        <v>1</v>
      </c>
      <c r="C5113" t="s">
        <v>80</v>
      </c>
      <c r="D5113" t="s">
        <v>110</v>
      </c>
      <c r="E5113" t="s">
        <v>140</v>
      </c>
      <c r="F5113" t="s">
        <v>14686</v>
      </c>
      <c r="G5113" t="s">
        <v>142</v>
      </c>
      <c r="H5113" t="s">
        <v>134</v>
      </c>
      <c r="I5113" t="s">
        <v>135</v>
      </c>
      <c r="J5113" t="s">
        <v>136</v>
      </c>
      <c r="K5113" t="s">
        <v>137</v>
      </c>
      <c r="L5113" t="s">
        <v>14687</v>
      </c>
      <c r="M5113" t="s">
        <v>14688</v>
      </c>
      <c r="N5113">
        <v>2.375</v>
      </c>
      <c r="O5113">
        <v>0</v>
      </c>
      <c r="P5113">
        <v>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0.39083013084813334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0.39083013084813334</v>
      </c>
    </row>
    <row r="5114" spans="1:31" x14ac:dyDescent="0.25">
      <c r="A5114">
        <v>1835070</v>
      </c>
      <c r="B5114">
        <v>1</v>
      </c>
      <c r="C5114" t="s">
        <v>80</v>
      </c>
      <c r="D5114" t="s">
        <v>96</v>
      </c>
      <c r="E5114" t="s">
        <v>140</v>
      </c>
      <c r="F5114" t="s">
        <v>14689</v>
      </c>
      <c r="G5114" t="s">
        <v>142</v>
      </c>
      <c r="H5114" t="s">
        <v>134</v>
      </c>
      <c r="I5114" t="s">
        <v>135</v>
      </c>
      <c r="J5114" t="s">
        <v>136</v>
      </c>
      <c r="K5114" t="s">
        <v>137</v>
      </c>
      <c r="L5114" t="s">
        <v>14690</v>
      </c>
      <c r="M5114" t="s">
        <v>14691</v>
      </c>
      <c r="N5114">
        <v>3.6144444440000001</v>
      </c>
      <c r="O5114">
        <v>0</v>
      </c>
      <c r="P5114">
        <v>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0.70817390280035009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0.70817390280035009</v>
      </c>
    </row>
    <row r="5115" spans="1:31" x14ac:dyDescent="0.25">
      <c r="A5115">
        <v>1835099</v>
      </c>
      <c r="B5115">
        <v>1</v>
      </c>
      <c r="C5115" t="s">
        <v>80</v>
      </c>
      <c r="D5115" t="s">
        <v>102</v>
      </c>
      <c r="E5115" t="s">
        <v>154</v>
      </c>
      <c r="F5115" t="s">
        <v>2945</v>
      </c>
      <c r="G5115" t="s">
        <v>175</v>
      </c>
      <c r="H5115" t="s">
        <v>157</v>
      </c>
      <c r="I5115" t="s">
        <v>135</v>
      </c>
      <c r="J5115" t="s">
        <v>136</v>
      </c>
      <c r="K5115" t="s">
        <v>137</v>
      </c>
      <c r="L5115" t="s">
        <v>14692</v>
      </c>
      <c r="M5115" t="s">
        <v>14693</v>
      </c>
      <c r="N5115">
        <v>3.5733333329999999</v>
      </c>
      <c r="O5115">
        <v>0</v>
      </c>
      <c r="P5115">
        <v>121</v>
      </c>
      <c r="Q5115">
        <v>0</v>
      </c>
      <c r="R5115">
        <v>5</v>
      </c>
      <c r="S5115">
        <v>0</v>
      </c>
      <c r="T5115">
        <v>13</v>
      </c>
      <c r="U5115">
        <v>0</v>
      </c>
      <c r="V5115">
        <v>0</v>
      </c>
      <c r="W5115">
        <v>0</v>
      </c>
      <c r="X5115">
        <v>96.416913983062429</v>
      </c>
      <c r="Y5115">
        <v>0</v>
      </c>
      <c r="Z5115">
        <v>22.441173097314326</v>
      </c>
      <c r="AA5115">
        <v>0</v>
      </c>
      <c r="AB5115">
        <v>846.70514468205715</v>
      </c>
      <c r="AC5115">
        <v>0</v>
      </c>
      <c r="AD5115">
        <v>0</v>
      </c>
      <c r="AE5115">
        <v>965.56323176243393</v>
      </c>
    </row>
    <row r="5116" spans="1:31" x14ac:dyDescent="0.25">
      <c r="A5116">
        <v>1835454</v>
      </c>
      <c r="B5116">
        <v>1</v>
      </c>
      <c r="C5116" t="s">
        <v>81</v>
      </c>
      <c r="D5116" t="s">
        <v>121</v>
      </c>
      <c r="E5116" t="s">
        <v>131</v>
      </c>
      <c r="F5116" t="s">
        <v>14694</v>
      </c>
      <c r="G5116" t="s">
        <v>133</v>
      </c>
      <c r="H5116" t="s">
        <v>134</v>
      </c>
      <c r="I5116" t="s">
        <v>135</v>
      </c>
      <c r="J5116" t="s">
        <v>136</v>
      </c>
      <c r="K5116" t="s">
        <v>137</v>
      </c>
      <c r="L5116" t="s">
        <v>14695</v>
      </c>
      <c r="M5116" t="s">
        <v>14696</v>
      </c>
      <c r="N5116">
        <v>1.1950000000000001</v>
      </c>
      <c r="O5116">
        <v>0</v>
      </c>
      <c r="P5116">
        <v>8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1.9064811085378421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1.9064811085378421</v>
      </c>
    </row>
    <row r="5117" spans="1:31" x14ac:dyDescent="0.25">
      <c r="A5117">
        <v>1834930</v>
      </c>
      <c r="B5117">
        <v>1</v>
      </c>
      <c r="C5117" t="s">
        <v>80</v>
      </c>
      <c r="D5117" t="s">
        <v>92</v>
      </c>
      <c r="E5117" t="s">
        <v>154</v>
      </c>
      <c r="F5117" t="s">
        <v>14697</v>
      </c>
      <c r="G5117" t="s">
        <v>175</v>
      </c>
      <c r="H5117" t="s">
        <v>157</v>
      </c>
      <c r="I5117" t="s">
        <v>135</v>
      </c>
      <c r="J5117" t="s">
        <v>136</v>
      </c>
      <c r="K5117" t="s">
        <v>137</v>
      </c>
      <c r="L5117" t="s">
        <v>14698</v>
      </c>
      <c r="M5117" t="s">
        <v>14699</v>
      </c>
      <c r="N5117">
        <v>1.4383333330000001</v>
      </c>
      <c r="O5117">
        <v>0</v>
      </c>
      <c r="P5117">
        <v>127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17.108487320537709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17.108487320537709</v>
      </c>
    </row>
    <row r="5118" spans="1:31" x14ac:dyDescent="0.25">
      <c r="A5118">
        <v>1835082</v>
      </c>
      <c r="B5118">
        <v>1</v>
      </c>
      <c r="C5118" t="s">
        <v>80</v>
      </c>
      <c r="D5118" t="s">
        <v>101</v>
      </c>
      <c r="E5118" t="s">
        <v>131</v>
      </c>
      <c r="F5118" t="s">
        <v>14700</v>
      </c>
      <c r="G5118" t="s">
        <v>146</v>
      </c>
      <c r="H5118" t="s">
        <v>134</v>
      </c>
      <c r="I5118" t="s">
        <v>135</v>
      </c>
      <c r="J5118" t="s">
        <v>136</v>
      </c>
      <c r="K5118" t="s">
        <v>137</v>
      </c>
      <c r="L5118" t="s">
        <v>14701</v>
      </c>
      <c r="M5118" t="s">
        <v>14702</v>
      </c>
      <c r="N5118">
        <v>0.648888888</v>
      </c>
      <c r="O5118">
        <v>0</v>
      </c>
      <c r="P5118">
        <v>39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6.1287167652029977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6.1287167652029977</v>
      </c>
    </row>
    <row r="5119" spans="1:31" x14ac:dyDescent="0.25">
      <c r="A5119">
        <v>1835391</v>
      </c>
      <c r="B5119">
        <v>1</v>
      </c>
      <c r="C5119" t="s">
        <v>80</v>
      </c>
      <c r="D5119" t="s">
        <v>83</v>
      </c>
      <c r="E5119" t="s">
        <v>154</v>
      </c>
      <c r="F5119" t="s">
        <v>14703</v>
      </c>
      <c r="G5119" t="s">
        <v>5763</v>
      </c>
      <c r="H5119" t="s">
        <v>157</v>
      </c>
      <c r="I5119" t="s">
        <v>135</v>
      </c>
      <c r="J5119" t="s">
        <v>136</v>
      </c>
      <c r="K5119" t="s">
        <v>137</v>
      </c>
      <c r="L5119" t="s">
        <v>14704</v>
      </c>
      <c r="M5119" t="s">
        <v>14705</v>
      </c>
      <c r="N5119">
        <v>0.42611111099999999</v>
      </c>
      <c r="O5119">
        <v>0</v>
      </c>
      <c r="P5119">
        <v>493</v>
      </c>
      <c r="Q5119">
        <v>0</v>
      </c>
      <c r="R5119">
        <v>0</v>
      </c>
      <c r="S5119">
        <v>0</v>
      </c>
      <c r="T5119">
        <v>71</v>
      </c>
      <c r="U5119">
        <v>0</v>
      </c>
      <c r="V5119">
        <v>0</v>
      </c>
      <c r="W5119">
        <v>0</v>
      </c>
      <c r="X5119">
        <v>54.095199142670815</v>
      </c>
      <c r="Y5119">
        <v>0</v>
      </c>
      <c r="Z5119">
        <v>0</v>
      </c>
      <c r="AA5119">
        <v>0</v>
      </c>
      <c r="AB5119">
        <v>24.710047166834748</v>
      </c>
      <c r="AC5119">
        <v>0</v>
      </c>
      <c r="AD5119">
        <v>0</v>
      </c>
      <c r="AE5119">
        <v>78.805246309505563</v>
      </c>
    </row>
    <row r="5120" spans="1:31" x14ac:dyDescent="0.25">
      <c r="A5120">
        <v>1834999</v>
      </c>
      <c r="B5120">
        <v>1</v>
      </c>
      <c r="C5120" t="s">
        <v>80</v>
      </c>
      <c r="D5120" t="s">
        <v>93</v>
      </c>
      <c r="E5120" t="s">
        <v>202</v>
      </c>
      <c r="F5120" t="s">
        <v>14706</v>
      </c>
      <c r="G5120" t="s">
        <v>225</v>
      </c>
      <c r="H5120" t="s">
        <v>157</v>
      </c>
      <c r="I5120" t="s">
        <v>135</v>
      </c>
      <c r="J5120" t="s">
        <v>136</v>
      </c>
      <c r="K5120" t="s">
        <v>151</v>
      </c>
      <c r="L5120" t="s">
        <v>14707</v>
      </c>
      <c r="M5120" t="s">
        <v>14708</v>
      </c>
      <c r="N5120">
        <v>3.1911111110000001</v>
      </c>
      <c r="O5120">
        <v>0</v>
      </c>
      <c r="P5120">
        <v>1598</v>
      </c>
      <c r="Q5120">
        <v>35</v>
      </c>
      <c r="R5120">
        <v>151</v>
      </c>
      <c r="S5120">
        <v>11</v>
      </c>
      <c r="T5120">
        <v>215</v>
      </c>
      <c r="U5120">
        <v>1</v>
      </c>
      <c r="V5120">
        <v>1</v>
      </c>
      <c r="W5120">
        <v>0</v>
      </c>
      <c r="X5120">
        <v>981.4094912738268</v>
      </c>
      <c r="Y5120">
        <v>506.42152419854324</v>
      </c>
      <c r="Z5120">
        <v>1059.5573871028964</v>
      </c>
      <c r="AA5120">
        <v>193.98673268157367</v>
      </c>
      <c r="AB5120">
        <v>842.20311120042356</v>
      </c>
      <c r="AC5120">
        <v>1279.8609223491039</v>
      </c>
      <c r="AD5120">
        <v>91.047962285206268</v>
      </c>
      <c r="AE5120">
        <v>4954.4871310915742</v>
      </c>
    </row>
    <row r="5121" spans="1:31" x14ac:dyDescent="0.25">
      <c r="A5121">
        <v>1835016</v>
      </c>
      <c r="B5121">
        <v>1</v>
      </c>
      <c r="C5121" t="s">
        <v>81</v>
      </c>
      <c r="D5121" t="s">
        <v>127</v>
      </c>
      <c r="E5121" t="s">
        <v>164</v>
      </c>
      <c r="F5121" t="s">
        <v>9244</v>
      </c>
      <c r="G5121" t="s">
        <v>225</v>
      </c>
      <c r="H5121" t="s">
        <v>157</v>
      </c>
      <c r="I5121" t="s">
        <v>135</v>
      </c>
      <c r="J5121" t="s">
        <v>136</v>
      </c>
      <c r="K5121" t="s">
        <v>151</v>
      </c>
      <c r="L5121" t="s">
        <v>14709</v>
      </c>
      <c r="M5121" t="s">
        <v>14710</v>
      </c>
      <c r="N5121">
        <v>8.005833333</v>
      </c>
      <c r="O5121">
        <v>0</v>
      </c>
      <c r="P5121">
        <v>116</v>
      </c>
      <c r="Q5121">
        <v>29</v>
      </c>
      <c r="R5121">
        <v>31</v>
      </c>
      <c r="S5121">
        <v>0</v>
      </c>
      <c r="T5121">
        <v>17</v>
      </c>
      <c r="U5121">
        <v>0</v>
      </c>
      <c r="V5121">
        <v>0</v>
      </c>
      <c r="W5121">
        <v>0</v>
      </c>
      <c r="X5121">
        <v>188.53248701675483</v>
      </c>
      <c r="Y5121">
        <v>392.08323848260977</v>
      </c>
      <c r="Z5121">
        <v>192.23728298706601</v>
      </c>
      <c r="AA5121">
        <v>0</v>
      </c>
      <c r="AB5121">
        <v>95.603162944769423</v>
      </c>
      <c r="AC5121">
        <v>0</v>
      </c>
      <c r="AD5121">
        <v>0</v>
      </c>
      <c r="AE5121">
        <v>868.4561714312</v>
      </c>
    </row>
    <row r="5122" spans="1:31" x14ac:dyDescent="0.25">
      <c r="A5122">
        <v>1835371</v>
      </c>
      <c r="B5122">
        <v>1</v>
      </c>
      <c r="C5122" t="s">
        <v>80</v>
      </c>
      <c r="D5122" t="s">
        <v>96</v>
      </c>
      <c r="E5122" t="s">
        <v>140</v>
      </c>
      <c r="F5122" t="s">
        <v>14711</v>
      </c>
      <c r="G5122" t="s">
        <v>213</v>
      </c>
      <c r="H5122" t="s">
        <v>134</v>
      </c>
      <c r="I5122" t="s">
        <v>135</v>
      </c>
      <c r="J5122" t="s">
        <v>136</v>
      </c>
      <c r="K5122" t="s">
        <v>137</v>
      </c>
      <c r="L5122" t="s">
        <v>14712</v>
      </c>
      <c r="M5122" t="s">
        <v>14713</v>
      </c>
      <c r="N5122">
        <v>2.2761111110000001</v>
      </c>
      <c r="O5122">
        <v>0</v>
      </c>
      <c r="P5122">
        <v>2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0.84418236614690012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0.84418236614690012</v>
      </c>
    </row>
    <row r="5123" spans="1:31" x14ac:dyDescent="0.25">
      <c r="A5123">
        <v>1835394</v>
      </c>
      <c r="B5123">
        <v>1</v>
      </c>
      <c r="C5123" t="s">
        <v>80</v>
      </c>
      <c r="D5123" t="s">
        <v>101</v>
      </c>
      <c r="E5123" t="s">
        <v>164</v>
      </c>
      <c r="F5123" t="s">
        <v>14714</v>
      </c>
      <c r="G5123" t="s">
        <v>156</v>
      </c>
      <c r="H5123" t="s">
        <v>157</v>
      </c>
      <c r="I5123" t="s">
        <v>135</v>
      </c>
      <c r="J5123" t="s">
        <v>136</v>
      </c>
      <c r="K5123" t="s">
        <v>137</v>
      </c>
      <c r="L5123" t="s">
        <v>14715</v>
      </c>
      <c r="M5123" t="s">
        <v>14716</v>
      </c>
      <c r="N5123">
        <v>0.456666666</v>
      </c>
      <c r="O5123">
        <v>0</v>
      </c>
      <c r="P5123">
        <v>105</v>
      </c>
      <c r="Q5123">
        <v>0</v>
      </c>
      <c r="R5123">
        <v>0</v>
      </c>
      <c r="S5123">
        <v>0</v>
      </c>
      <c r="T5123">
        <v>3</v>
      </c>
      <c r="U5123">
        <v>0</v>
      </c>
      <c r="V5123">
        <v>0</v>
      </c>
      <c r="W5123">
        <v>0</v>
      </c>
      <c r="X5123">
        <v>13.079494276111499</v>
      </c>
      <c r="Y5123">
        <v>0</v>
      </c>
      <c r="Z5123">
        <v>0</v>
      </c>
      <c r="AA5123">
        <v>0</v>
      </c>
      <c r="AB5123">
        <v>1.7710039758399998</v>
      </c>
      <c r="AC5123">
        <v>0</v>
      </c>
      <c r="AD5123">
        <v>0</v>
      </c>
      <c r="AE5123">
        <v>14.850498251951498</v>
      </c>
    </row>
    <row r="5124" spans="1:31" x14ac:dyDescent="0.25">
      <c r="A5124">
        <v>1835159</v>
      </c>
      <c r="B5124">
        <v>1</v>
      </c>
      <c r="C5124" t="s">
        <v>80</v>
      </c>
      <c r="D5124" t="s">
        <v>97</v>
      </c>
      <c r="E5124" t="s">
        <v>223</v>
      </c>
      <c r="F5124" t="s">
        <v>14717</v>
      </c>
      <c r="G5124" t="s">
        <v>1055</v>
      </c>
      <c r="H5124" t="s">
        <v>134</v>
      </c>
      <c r="I5124" t="s">
        <v>135</v>
      </c>
      <c r="J5124" t="s">
        <v>136</v>
      </c>
      <c r="K5124" t="s">
        <v>137</v>
      </c>
      <c r="L5124" t="s">
        <v>14718</v>
      </c>
      <c r="M5124" t="s">
        <v>14719</v>
      </c>
      <c r="N5124">
        <v>3.7152777769999998</v>
      </c>
      <c r="O5124">
        <v>0</v>
      </c>
      <c r="P5124">
        <v>4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2.9235000252824257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2.9235000252824257</v>
      </c>
    </row>
    <row r="5125" spans="1:31" x14ac:dyDescent="0.25">
      <c r="A5125">
        <v>1835471</v>
      </c>
      <c r="B5125">
        <v>1</v>
      </c>
      <c r="C5125" t="s">
        <v>80</v>
      </c>
      <c r="D5125" t="s">
        <v>83</v>
      </c>
      <c r="E5125" t="s">
        <v>223</v>
      </c>
      <c r="F5125" t="s">
        <v>7445</v>
      </c>
      <c r="G5125" t="s">
        <v>242</v>
      </c>
      <c r="H5125" t="s">
        <v>134</v>
      </c>
      <c r="I5125" t="s">
        <v>135</v>
      </c>
      <c r="J5125" t="s">
        <v>3</v>
      </c>
      <c r="K5125" t="s">
        <v>137</v>
      </c>
      <c r="L5125" t="s">
        <v>14720</v>
      </c>
      <c r="M5125" t="s">
        <v>14721</v>
      </c>
      <c r="N5125">
        <v>4.3219444439999997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1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8.6006532087627683</v>
      </c>
      <c r="AC5125">
        <v>0</v>
      </c>
      <c r="AD5125">
        <v>0</v>
      </c>
      <c r="AE5125">
        <v>8.6006532087627683</v>
      </c>
    </row>
    <row r="5126" spans="1:31" x14ac:dyDescent="0.25">
      <c r="A5126">
        <v>1835202</v>
      </c>
      <c r="B5126">
        <v>1</v>
      </c>
      <c r="C5126" t="s">
        <v>80</v>
      </c>
      <c r="D5126" t="s">
        <v>91</v>
      </c>
      <c r="E5126" t="s">
        <v>154</v>
      </c>
      <c r="F5126" t="s">
        <v>14722</v>
      </c>
      <c r="G5126" t="s">
        <v>175</v>
      </c>
      <c r="H5126" t="s">
        <v>157</v>
      </c>
      <c r="I5126" t="s">
        <v>135</v>
      </c>
      <c r="J5126" t="s">
        <v>136</v>
      </c>
      <c r="K5126" t="s">
        <v>137</v>
      </c>
      <c r="L5126" t="s">
        <v>14723</v>
      </c>
      <c r="M5126" t="s">
        <v>14724</v>
      </c>
      <c r="N5126">
        <v>2.1069444439999998</v>
      </c>
      <c r="O5126">
        <v>0</v>
      </c>
      <c r="P5126">
        <v>6</v>
      </c>
      <c r="Q5126">
        <v>0</v>
      </c>
      <c r="R5126">
        <v>17</v>
      </c>
      <c r="S5126">
        <v>0</v>
      </c>
      <c r="T5126">
        <v>3</v>
      </c>
      <c r="U5126">
        <v>0</v>
      </c>
      <c r="V5126">
        <v>0</v>
      </c>
      <c r="W5126">
        <v>0</v>
      </c>
      <c r="X5126">
        <v>3.6115864804358662</v>
      </c>
      <c r="Y5126">
        <v>0</v>
      </c>
      <c r="Z5126">
        <v>39.78873857124514</v>
      </c>
      <c r="AA5126">
        <v>0</v>
      </c>
      <c r="AB5126">
        <v>8.0680792482844286</v>
      </c>
      <c r="AC5126">
        <v>0</v>
      </c>
      <c r="AD5126">
        <v>0</v>
      </c>
      <c r="AE5126">
        <v>51.468404299965435</v>
      </c>
    </row>
    <row r="5127" spans="1:31" x14ac:dyDescent="0.25">
      <c r="A5127">
        <v>1835059</v>
      </c>
      <c r="B5127">
        <v>1</v>
      </c>
      <c r="C5127" t="s">
        <v>80</v>
      </c>
      <c r="D5127" t="s">
        <v>104</v>
      </c>
      <c r="E5127" t="s">
        <v>154</v>
      </c>
      <c r="F5127" t="s">
        <v>14725</v>
      </c>
      <c r="G5127" t="s">
        <v>507</v>
      </c>
      <c r="H5127" t="s">
        <v>157</v>
      </c>
      <c r="I5127" t="s">
        <v>135</v>
      </c>
      <c r="J5127" t="s">
        <v>136</v>
      </c>
      <c r="K5127" t="s">
        <v>137</v>
      </c>
      <c r="L5127" t="s">
        <v>14726</v>
      </c>
      <c r="M5127" t="s">
        <v>14727</v>
      </c>
      <c r="N5127">
        <v>1.5155555549999999</v>
      </c>
      <c r="O5127">
        <v>0</v>
      </c>
      <c r="P5127">
        <v>6</v>
      </c>
      <c r="Q5127">
        <v>0</v>
      </c>
      <c r="R5127">
        <v>9</v>
      </c>
      <c r="S5127">
        <v>6</v>
      </c>
      <c r="T5127">
        <v>5</v>
      </c>
      <c r="U5127">
        <v>8</v>
      </c>
      <c r="V5127">
        <v>1</v>
      </c>
      <c r="W5127">
        <v>0</v>
      </c>
      <c r="X5127">
        <v>0.64066111007827509</v>
      </c>
      <c r="Y5127">
        <v>0</v>
      </c>
      <c r="Z5127">
        <v>7.7852672404953118</v>
      </c>
      <c r="AA5127">
        <v>47.873175283012365</v>
      </c>
      <c r="AB5127">
        <v>0.64983231840158329</v>
      </c>
      <c r="AC5127">
        <v>5018.2289612270934</v>
      </c>
      <c r="AD5127">
        <v>45.638987066132117</v>
      </c>
      <c r="AE5127">
        <v>5120.8168842452133</v>
      </c>
    </row>
    <row r="5128" spans="1:31" x14ac:dyDescent="0.25">
      <c r="A5128">
        <v>1834910</v>
      </c>
      <c r="B5128">
        <v>1</v>
      </c>
      <c r="C5128" t="s">
        <v>81</v>
      </c>
      <c r="D5128" t="s">
        <v>123</v>
      </c>
      <c r="E5128" t="s">
        <v>154</v>
      </c>
      <c r="F5128" t="s">
        <v>14728</v>
      </c>
      <c r="G5128" t="s">
        <v>156</v>
      </c>
      <c r="H5128" t="s">
        <v>157</v>
      </c>
      <c r="I5128" t="s">
        <v>135</v>
      </c>
      <c r="J5128" t="s">
        <v>136</v>
      </c>
      <c r="K5128" t="s">
        <v>137</v>
      </c>
      <c r="L5128" t="s">
        <v>14729</v>
      </c>
      <c r="M5128" t="s">
        <v>14730</v>
      </c>
      <c r="N5128">
        <v>0.21555555500000001</v>
      </c>
      <c r="O5128">
        <v>0</v>
      </c>
      <c r="P5128">
        <v>4611</v>
      </c>
      <c r="Q5128">
        <v>0</v>
      </c>
      <c r="R5128">
        <v>2</v>
      </c>
      <c r="S5128">
        <v>4</v>
      </c>
      <c r="T5128">
        <v>416</v>
      </c>
      <c r="U5128">
        <v>3</v>
      </c>
      <c r="V5128">
        <v>5</v>
      </c>
      <c r="W5128">
        <v>0</v>
      </c>
      <c r="X5128">
        <v>115.56849381742782</v>
      </c>
      <c r="Y5128">
        <v>0</v>
      </c>
      <c r="Z5128">
        <v>0.131145928424</v>
      </c>
      <c r="AA5128">
        <v>11.720676209134</v>
      </c>
      <c r="AB5128">
        <v>51.34334462435163</v>
      </c>
      <c r="AC5128">
        <v>14.733690434269333</v>
      </c>
      <c r="AD5128">
        <v>23.209489004445331</v>
      </c>
      <c r="AE5128">
        <v>216.70684001805211</v>
      </c>
    </row>
    <row r="5129" spans="1:31" x14ac:dyDescent="0.25">
      <c r="A5129">
        <v>1835102</v>
      </c>
      <c r="B5129">
        <v>1</v>
      </c>
      <c r="C5129" t="s">
        <v>81</v>
      </c>
      <c r="D5129" t="s">
        <v>112</v>
      </c>
      <c r="E5129" t="s">
        <v>140</v>
      </c>
      <c r="F5129" t="s">
        <v>14731</v>
      </c>
      <c r="G5129" t="s">
        <v>142</v>
      </c>
      <c r="H5129" t="s">
        <v>134</v>
      </c>
      <c r="I5129" t="s">
        <v>135</v>
      </c>
      <c r="J5129" t="s">
        <v>136</v>
      </c>
      <c r="K5129" t="s">
        <v>137</v>
      </c>
      <c r="L5129" t="s">
        <v>14732</v>
      </c>
      <c r="M5129" t="s">
        <v>14733</v>
      </c>
      <c r="N5129">
        <v>1.033055555</v>
      </c>
      <c r="O5129">
        <v>0</v>
      </c>
      <c r="P5129">
        <v>0</v>
      </c>
      <c r="Q5129">
        <v>0</v>
      </c>
      <c r="R5129">
        <v>2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0.29188509271202501</v>
      </c>
      <c r="AA5129">
        <v>0</v>
      </c>
      <c r="AB5129">
        <v>0</v>
      </c>
      <c r="AC5129">
        <v>0</v>
      </c>
      <c r="AD5129">
        <v>0</v>
      </c>
      <c r="AE5129">
        <v>0.29188509271202501</v>
      </c>
    </row>
    <row r="5130" spans="1:31" x14ac:dyDescent="0.25">
      <c r="A5130">
        <v>1835451</v>
      </c>
      <c r="B5130">
        <v>1</v>
      </c>
      <c r="C5130" t="s">
        <v>80</v>
      </c>
      <c r="D5130" t="s">
        <v>82</v>
      </c>
      <c r="E5130" t="s">
        <v>202</v>
      </c>
      <c r="F5130" t="s">
        <v>14734</v>
      </c>
      <c r="G5130" t="s">
        <v>156</v>
      </c>
      <c r="H5130" t="s">
        <v>157</v>
      </c>
      <c r="I5130" t="s">
        <v>135</v>
      </c>
      <c r="J5130" t="s">
        <v>136</v>
      </c>
      <c r="K5130" t="s">
        <v>137</v>
      </c>
      <c r="L5130" t="s">
        <v>14735</v>
      </c>
      <c r="M5130" t="s">
        <v>14736</v>
      </c>
      <c r="N5130">
        <v>0.11388888799999999</v>
      </c>
      <c r="O5130">
        <v>0</v>
      </c>
      <c r="P5130">
        <v>3040</v>
      </c>
      <c r="Q5130">
        <v>0</v>
      </c>
      <c r="R5130">
        <v>0</v>
      </c>
      <c r="S5130">
        <v>0</v>
      </c>
      <c r="T5130">
        <v>188</v>
      </c>
      <c r="U5130">
        <v>0</v>
      </c>
      <c r="V5130">
        <v>0</v>
      </c>
      <c r="W5130">
        <v>0</v>
      </c>
      <c r="X5130">
        <v>88.534316120898566</v>
      </c>
      <c r="Y5130">
        <v>0</v>
      </c>
      <c r="Z5130">
        <v>0</v>
      </c>
      <c r="AA5130">
        <v>0</v>
      </c>
      <c r="AB5130">
        <v>18.49941299428265</v>
      </c>
      <c r="AC5130">
        <v>0</v>
      </c>
      <c r="AD5130">
        <v>0</v>
      </c>
      <c r="AE5130">
        <v>107.03372911518122</v>
      </c>
    </row>
    <row r="5131" spans="1:31" x14ac:dyDescent="0.25">
      <c r="A5131">
        <v>1834956</v>
      </c>
      <c r="B5131">
        <v>1</v>
      </c>
      <c r="C5131" t="s">
        <v>80</v>
      </c>
      <c r="D5131" t="s">
        <v>103</v>
      </c>
      <c r="E5131" t="s">
        <v>154</v>
      </c>
      <c r="F5131" t="s">
        <v>14737</v>
      </c>
      <c r="G5131" t="s">
        <v>156</v>
      </c>
      <c r="H5131" t="s">
        <v>157</v>
      </c>
      <c r="I5131" t="s">
        <v>135</v>
      </c>
      <c r="J5131" t="s">
        <v>136</v>
      </c>
      <c r="K5131" t="s">
        <v>137</v>
      </c>
      <c r="L5131" t="s">
        <v>14738</v>
      </c>
      <c r="M5131" t="s">
        <v>14739</v>
      </c>
      <c r="N5131">
        <v>2.1958333329999999</v>
      </c>
      <c r="O5131">
        <v>0</v>
      </c>
      <c r="P5131">
        <v>165</v>
      </c>
      <c r="Q5131">
        <v>0</v>
      </c>
      <c r="R5131">
        <v>5</v>
      </c>
      <c r="S5131">
        <v>0</v>
      </c>
      <c r="T5131">
        <v>11</v>
      </c>
      <c r="U5131">
        <v>0</v>
      </c>
      <c r="V5131">
        <v>0</v>
      </c>
      <c r="W5131">
        <v>0</v>
      </c>
      <c r="X5131">
        <v>91.596361290897192</v>
      </c>
      <c r="Y5131">
        <v>0</v>
      </c>
      <c r="Z5131">
        <v>21.73118006602521</v>
      </c>
      <c r="AA5131">
        <v>0</v>
      </c>
      <c r="AB5131">
        <v>75.214222990376783</v>
      </c>
      <c r="AC5131">
        <v>0</v>
      </c>
      <c r="AD5131">
        <v>0</v>
      </c>
      <c r="AE5131">
        <v>188.54176434729919</v>
      </c>
    </row>
    <row r="5132" spans="1:31" x14ac:dyDescent="0.25">
      <c r="A5132">
        <v>1835434</v>
      </c>
      <c r="B5132">
        <v>1</v>
      </c>
      <c r="C5132" t="s">
        <v>81</v>
      </c>
      <c r="D5132" t="s">
        <v>122</v>
      </c>
      <c r="E5132" t="s">
        <v>154</v>
      </c>
      <c r="F5132" t="s">
        <v>14740</v>
      </c>
      <c r="G5132" t="s">
        <v>175</v>
      </c>
      <c r="H5132" t="s">
        <v>157</v>
      </c>
      <c r="I5132" t="s">
        <v>135</v>
      </c>
      <c r="J5132" t="s">
        <v>136</v>
      </c>
      <c r="K5132" t="s">
        <v>137</v>
      </c>
      <c r="L5132" t="s">
        <v>14741</v>
      </c>
      <c r="M5132" t="s">
        <v>14742</v>
      </c>
      <c r="N5132">
        <v>2.5272222219999998</v>
      </c>
      <c r="O5132">
        <v>16</v>
      </c>
      <c r="P5132">
        <v>242</v>
      </c>
      <c r="Q5132">
        <v>8</v>
      </c>
      <c r="R5132">
        <v>8</v>
      </c>
      <c r="S5132">
        <v>5</v>
      </c>
      <c r="T5132">
        <v>10</v>
      </c>
      <c r="U5132">
        <v>0</v>
      </c>
      <c r="V5132">
        <v>0</v>
      </c>
      <c r="W5132">
        <v>8.5774414706225013</v>
      </c>
      <c r="X5132">
        <v>82.968760097344557</v>
      </c>
      <c r="Y5132">
        <v>94.874143219276334</v>
      </c>
      <c r="Z5132">
        <v>7.8842538418530967</v>
      </c>
      <c r="AA5132">
        <v>46.032329592660773</v>
      </c>
      <c r="AB5132">
        <v>1.6948185913674747</v>
      </c>
      <c r="AC5132">
        <v>0</v>
      </c>
      <c r="AD5132">
        <v>0</v>
      </c>
      <c r="AE5132">
        <v>242.03174681312473</v>
      </c>
    </row>
    <row r="5133" spans="1:31" x14ac:dyDescent="0.25">
      <c r="A5133">
        <v>1834893</v>
      </c>
      <c r="B5133">
        <v>1</v>
      </c>
      <c r="C5133" t="s">
        <v>80</v>
      </c>
      <c r="D5133" t="s">
        <v>100</v>
      </c>
      <c r="E5133" t="s">
        <v>202</v>
      </c>
      <c r="F5133" t="s">
        <v>7623</v>
      </c>
      <c r="G5133" t="s">
        <v>156</v>
      </c>
      <c r="H5133" t="s">
        <v>157</v>
      </c>
      <c r="I5133" t="s">
        <v>135</v>
      </c>
      <c r="J5133" t="s">
        <v>136</v>
      </c>
      <c r="K5133" t="s">
        <v>137</v>
      </c>
      <c r="L5133" t="s">
        <v>14743</v>
      </c>
      <c r="M5133" t="s">
        <v>14744</v>
      </c>
      <c r="N5133">
        <v>0.86194444400000003</v>
      </c>
      <c r="O5133">
        <v>4</v>
      </c>
      <c r="P5133">
        <v>774</v>
      </c>
      <c r="Q5133">
        <v>2</v>
      </c>
      <c r="R5133">
        <v>127</v>
      </c>
      <c r="S5133">
        <v>4</v>
      </c>
      <c r="T5133">
        <v>87</v>
      </c>
      <c r="U5133">
        <v>0</v>
      </c>
      <c r="V5133">
        <v>0</v>
      </c>
      <c r="W5133">
        <v>7.8560286325767166</v>
      </c>
      <c r="X5133">
        <v>86.952447426855841</v>
      </c>
      <c r="Y5133">
        <v>1.9393899574415667</v>
      </c>
      <c r="Z5133">
        <v>34.363124656398725</v>
      </c>
      <c r="AA5133">
        <v>14.372052603407461</v>
      </c>
      <c r="AB5133">
        <v>43.688944103739757</v>
      </c>
      <c r="AC5133">
        <v>0</v>
      </c>
      <c r="AD5133">
        <v>0</v>
      </c>
      <c r="AE5133">
        <v>189.17198738042009</v>
      </c>
    </row>
    <row r="5134" spans="1:31" x14ac:dyDescent="0.25">
      <c r="A5134">
        <v>1835142</v>
      </c>
      <c r="B5134">
        <v>1</v>
      </c>
      <c r="C5134" t="s">
        <v>80</v>
      </c>
      <c r="D5134" t="s">
        <v>86</v>
      </c>
      <c r="E5134" t="s">
        <v>140</v>
      </c>
      <c r="F5134" t="s">
        <v>14745</v>
      </c>
      <c r="G5134" t="s">
        <v>242</v>
      </c>
      <c r="H5134" t="s">
        <v>134</v>
      </c>
      <c r="I5134" t="s">
        <v>135</v>
      </c>
      <c r="J5134" t="s">
        <v>3</v>
      </c>
      <c r="K5134" t="s">
        <v>137</v>
      </c>
      <c r="L5134" t="s">
        <v>14746</v>
      </c>
      <c r="M5134" t="s">
        <v>14747</v>
      </c>
      <c r="N5134">
        <v>1.2652777770000001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8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3.1591229311786666</v>
      </c>
      <c r="AC5134">
        <v>0</v>
      </c>
      <c r="AD5134">
        <v>0</v>
      </c>
      <c r="AE5134">
        <v>3.1591229311786666</v>
      </c>
    </row>
    <row r="5135" spans="1:31" x14ac:dyDescent="0.25">
      <c r="A5135">
        <v>1835388</v>
      </c>
      <c r="B5135">
        <v>1</v>
      </c>
      <c r="C5135" t="s">
        <v>80</v>
      </c>
      <c r="D5135" t="s">
        <v>92</v>
      </c>
      <c r="E5135" t="s">
        <v>202</v>
      </c>
      <c r="F5135" t="s">
        <v>13132</v>
      </c>
      <c r="G5135" t="s">
        <v>156</v>
      </c>
      <c r="H5135" t="s">
        <v>157</v>
      </c>
      <c r="I5135" t="s">
        <v>135</v>
      </c>
      <c r="J5135" t="s">
        <v>136</v>
      </c>
      <c r="K5135" t="s">
        <v>137</v>
      </c>
      <c r="L5135" t="s">
        <v>14748</v>
      </c>
      <c r="M5135" t="s">
        <v>14749</v>
      </c>
      <c r="N5135">
        <v>0.82527777700000005</v>
      </c>
      <c r="O5135">
        <v>0</v>
      </c>
      <c r="P5135">
        <v>140</v>
      </c>
      <c r="Q5135">
        <v>0</v>
      </c>
      <c r="R5135">
        <v>17</v>
      </c>
      <c r="S5135">
        <v>3</v>
      </c>
      <c r="T5135">
        <v>2</v>
      </c>
      <c r="U5135">
        <v>1</v>
      </c>
      <c r="V5135">
        <v>0</v>
      </c>
      <c r="W5135">
        <v>0</v>
      </c>
      <c r="X5135">
        <v>42.240946372165425</v>
      </c>
      <c r="Y5135">
        <v>0</v>
      </c>
      <c r="Z5135">
        <v>7.7313977124911988</v>
      </c>
      <c r="AA5135">
        <v>44.822734045733007</v>
      </c>
      <c r="AB5135">
        <v>1.1544416786023111</v>
      </c>
      <c r="AC5135">
        <v>17.796653412488332</v>
      </c>
      <c r="AD5135">
        <v>0</v>
      </c>
      <c r="AE5135">
        <v>113.74617322148029</v>
      </c>
    </row>
    <row r="5136" spans="1:31" x14ac:dyDescent="0.25">
      <c r="A5136">
        <v>1835288</v>
      </c>
      <c r="B5136">
        <v>1</v>
      </c>
      <c r="C5136" t="s">
        <v>80</v>
      </c>
      <c r="D5136" t="s">
        <v>103</v>
      </c>
      <c r="E5136" t="s">
        <v>154</v>
      </c>
      <c r="F5136" t="s">
        <v>14750</v>
      </c>
      <c r="G5136" t="s">
        <v>175</v>
      </c>
      <c r="H5136" t="s">
        <v>157</v>
      </c>
      <c r="I5136" t="s">
        <v>135</v>
      </c>
      <c r="J5136" t="s">
        <v>136</v>
      </c>
      <c r="K5136" t="s">
        <v>137</v>
      </c>
      <c r="L5136" t="s">
        <v>14751</v>
      </c>
      <c r="M5136" t="s">
        <v>14752</v>
      </c>
      <c r="N5136">
        <v>2.2513888880000001</v>
      </c>
      <c r="O5136">
        <v>0</v>
      </c>
      <c r="P5136">
        <v>0</v>
      </c>
      <c r="Q5136">
        <v>0</v>
      </c>
      <c r="R5136">
        <v>12</v>
      </c>
      <c r="S5136">
        <v>0</v>
      </c>
      <c r="T5136">
        <v>2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87.57280071069961</v>
      </c>
      <c r="AA5136">
        <v>0</v>
      </c>
      <c r="AB5136">
        <v>59.528585431741867</v>
      </c>
      <c r="AC5136">
        <v>0</v>
      </c>
      <c r="AD5136">
        <v>0</v>
      </c>
      <c r="AE5136">
        <v>147.10138614244147</v>
      </c>
    </row>
    <row r="5137" spans="1:31" x14ac:dyDescent="0.25">
      <c r="A5137">
        <v>1835225</v>
      </c>
      <c r="B5137">
        <v>1</v>
      </c>
      <c r="C5137" t="s">
        <v>80</v>
      </c>
      <c r="D5137" t="s">
        <v>92</v>
      </c>
      <c r="E5137" t="s">
        <v>140</v>
      </c>
      <c r="F5137" t="s">
        <v>14753</v>
      </c>
      <c r="G5137" t="s">
        <v>213</v>
      </c>
      <c r="H5137" t="s">
        <v>134</v>
      </c>
      <c r="I5137" t="s">
        <v>135</v>
      </c>
      <c r="J5137" t="s">
        <v>136</v>
      </c>
      <c r="K5137" t="s">
        <v>137</v>
      </c>
      <c r="L5137" t="s">
        <v>14754</v>
      </c>
      <c r="M5137" t="s">
        <v>14755</v>
      </c>
      <c r="N5137">
        <v>1.8294444439999999</v>
      </c>
      <c r="O5137">
        <v>0</v>
      </c>
      <c r="P5137">
        <v>1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0.24054506541520002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0.24054506541520002</v>
      </c>
    </row>
    <row r="5138" spans="1:31" x14ac:dyDescent="0.25">
      <c r="A5138">
        <v>1835305</v>
      </c>
      <c r="B5138">
        <v>1</v>
      </c>
      <c r="C5138" t="s">
        <v>80</v>
      </c>
      <c r="D5138" t="s">
        <v>108</v>
      </c>
      <c r="E5138" t="s">
        <v>154</v>
      </c>
      <c r="F5138" t="s">
        <v>14756</v>
      </c>
      <c r="G5138" t="s">
        <v>175</v>
      </c>
      <c r="H5138" t="s">
        <v>157</v>
      </c>
      <c r="I5138" t="s">
        <v>135</v>
      </c>
      <c r="J5138" t="s">
        <v>136</v>
      </c>
      <c r="K5138" t="s">
        <v>137</v>
      </c>
      <c r="L5138" t="s">
        <v>14757</v>
      </c>
      <c r="M5138" t="s">
        <v>14758</v>
      </c>
      <c r="N5138">
        <v>5.2763888879999996</v>
      </c>
      <c r="O5138">
        <v>0</v>
      </c>
      <c r="P5138">
        <v>44</v>
      </c>
      <c r="Q5138">
        <v>0</v>
      </c>
      <c r="R5138">
        <v>24</v>
      </c>
      <c r="S5138">
        <v>0</v>
      </c>
      <c r="T5138">
        <v>7</v>
      </c>
      <c r="U5138">
        <v>0</v>
      </c>
      <c r="V5138">
        <v>0</v>
      </c>
      <c r="W5138">
        <v>0</v>
      </c>
      <c r="X5138">
        <v>41.741446751093243</v>
      </c>
      <c r="Y5138">
        <v>0</v>
      </c>
      <c r="Z5138">
        <v>39.001697663791546</v>
      </c>
      <c r="AA5138">
        <v>0</v>
      </c>
      <c r="AB5138">
        <v>14.079274083321698</v>
      </c>
      <c r="AC5138">
        <v>0</v>
      </c>
      <c r="AD5138">
        <v>0</v>
      </c>
      <c r="AE5138">
        <v>94.822418498206488</v>
      </c>
    </row>
    <row r="5139" spans="1:31" x14ac:dyDescent="0.25">
      <c r="A5139">
        <v>1834976</v>
      </c>
      <c r="B5139">
        <v>1</v>
      </c>
      <c r="C5139" t="s">
        <v>80</v>
      </c>
      <c r="D5139" t="s">
        <v>92</v>
      </c>
      <c r="E5139" t="s">
        <v>140</v>
      </c>
      <c r="F5139" t="s">
        <v>14759</v>
      </c>
      <c r="G5139" t="s">
        <v>213</v>
      </c>
      <c r="H5139" t="s">
        <v>134</v>
      </c>
      <c r="I5139" t="s">
        <v>135</v>
      </c>
      <c r="J5139" t="s">
        <v>136</v>
      </c>
      <c r="K5139" t="s">
        <v>137</v>
      </c>
      <c r="L5139" t="s">
        <v>14760</v>
      </c>
      <c r="M5139" t="s">
        <v>14761</v>
      </c>
      <c r="N5139">
        <v>7.8088888880000003</v>
      </c>
      <c r="O5139">
        <v>0</v>
      </c>
      <c r="P5139">
        <v>1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2.9341987512837333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2.9341987512837333</v>
      </c>
    </row>
    <row r="5140" spans="1:31" x14ac:dyDescent="0.25">
      <c r="A5140">
        <v>1834913</v>
      </c>
      <c r="B5140">
        <v>1</v>
      </c>
      <c r="C5140" t="s">
        <v>80</v>
      </c>
      <c r="D5140" t="s">
        <v>104</v>
      </c>
      <c r="E5140" t="s">
        <v>164</v>
      </c>
      <c r="F5140" t="s">
        <v>14762</v>
      </c>
      <c r="G5140" t="s">
        <v>156</v>
      </c>
      <c r="H5140" t="s">
        <v>157</v>
      </c>
      <c r="I5140" t="s">
        <v>135</v>
      </c>
      <c r="J5140" t="s">
        <v>136</v>
      </c>
      <c r="K5140" t="s">
        <v>137</v>
      </c>
      <c r="L5140" t="s">
        <v>14763</v>
      </c>
      <c r="M5140" t="s">
        <v>14764</v>
      </c>
      <c r="N5140">
        <v>2.6436111109999998</v>
      </c>
      <c r="O5140">
        <v>1</v>
      </c>
      <c r="P5140">
        <v>22</v>
      </c>
      <c r="Q5140">
        <v>0</v>
      </c>
      <c r="R5140">
        <v>61</v>
      </c>
      <c r="S5140">
        <v>1</v>
      </c>
      <c r="T5140">
        <v>8</v>
      </c>
      <c r="U5140">
        <v>4</v>
      </c>
      <c r="V5140">
        <v>0</v>
      </c>
      <c r="W5140">
        <v>1.1970866645422167</v>
      </c>
      <c r="X5140">
        <v>17.627771641854086</v>
      </c>
      <c r="Y5140">
        <v>0</v>
      </c>
      <c r="Z5140">
        <v>80.870888883998987</v>
      </c>
      <c r="AA5140">
        <v>0</v>
      </c>
      <c r="AB5140">
        <v>4.2620324433991277</v>
      </c>
      <c r="AC5140">
        <v>1016.2163245391737</v>
      </c>
      <c r="AD5140">
        <v>0</v>
      </c>
      <c r="AE5140">
        <v>1120.1741041729681</v>
      </c>
    </row>
    <row r="5141" spans="1:31" x14ac:dyDescent="0.25">
      <c r="A5141">
        <v>1835119</v>
      </c>
      <c r="B5141">
        <v>1</v>
      </c>
      <c r="C5141" t="s">
        <v>81</v>
      </c>
      <c r="D5141" t="s">
        <v>128</v>
      </c>
      <c r="E5141" t="s">
        <v>164</v>
      </c>
      <c r="F5141" t="s">
        <v>8854</v>
      </c>
      <c r="G5141" t="s">
        <v>175</v>
      </c>
      <c r="H5141" t="s">
        <v>157</v>
      </c>
      <c r="I5141" t="s">
        <v>135</v>
      </c>
      <c r="J5141" t="s">
        <v>136</v>
      </c>
      <c r="K5141" t="s">
        <v>137</v>
      </c>
      <c r="L5141" t="s">
        <v>14765</v>
      </c>
      <c r="M5141" t="s">
        <v>14766</v>
      </c>
      <c r="N5141">
        <v>4.2227777770000001</v>
      </c>
      <c r="O5141">
        <v>0</v>
      </c>
      <c r="P5141">
        <v>0</v>
      </c>
      <c r="Q5141">
        <v>0</v>
      </c>
      <c r="R5141">
        <v>0</v>
      </c>
      <c r="S5141">
        <v>2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198.79990144136781</v>
      </c>
      <c r="AB5141">
        <v>0</v>
      </c>
      <c r="AC5141">
        <v>0</v>
      </c>
      <c r="AD5141">
        <v>0</v>
      </c>
      <c r="AE5141">
        <v>198.79990144136781</v>
      </c>
    </row>
    <row r="5142" spans="1:31" x14ac:dyDescent="0.25">
      <c r="A5142">
        <v>1834870</v>
      </c>
      <c r="B5142">
        <v>1</v>
      </c>
      <c r="C5142" t="s">
        <v>80</v>
      </c>
      <c r="D5142" t="s">
        <v>95</v>
      </c>
      <c r="E5142" t="s">
        <v>268</v>
      </c>
      <c r="F5142" t="s">
        <v>14767</v>
      </c>
      <c r="G5142" t="s">
        <v>156</v>
      </c>
      <c r="H5142" t="s">
        <v>157</v>
      </c>
      <c r="I5142" t="s">
        <v>135</v>
      </c>
      <c r="J5142" t="s">
        <v>136</v>
      </c>
      <c r="K5142" t="s">
        <v>137</v>
      </c>
      <c r="L5142" t="s">
        <v>14768</v>
      </c>
      <c r="M5142" t="s">
        <v>14769</v>
      </c>
      <c r="N5142">
        <v>0.17111111100000001</v>
      </c>
      <c r="O5142">
        <v>0</v>
      </c>
      <c r="P5142">
        <v>25</v>
      </c>
      <c r="Q5142">
        <v>0</v>
      </c>
      <c r="R5142">
        <v>0</v>
      </c>
      <c r="S5142">
        <v>1</v>
      </c>
      <c r="T5142">
        <v>4</v>
      </c>
      <c r="U5142">
        <v>1</v>
      </c>
      <c r="V5142">
        <v>0</v>
      </c>
      <c r="W5142">
        <v>0</v>
      </c>
      <c r="X5142">
        <v>0.58129387848839997</v>
      </c>
      <c r="Y5142">
        <v>0</v>
      </c>
      <c r="Z5142">
        <v>0</v>
      </c>
      <c r="AA5142">
        <v>1.4621046735680001</v>
      </c>
      <c r="AB5142">
        <v>1.6338420403073999</v>
      </c>
      <c r="AC5142">
        <v>0.20969295916800001</v>
      </c>
      <c r="AD5142">
        <v>0</v>
      </c>
      <c r="AE5142">
        <v>3.8869335515318002</v>
      </c>
    </row>
    <row r="5143" spans="1:31" x14ac:dyDescent="0.25">
      <c r="A5143">
        <v>1835145</v>
      </c>
      <c r="B5143">
        <v>1</v>
      </c>
      <c r="C5143" t="s">
        <v>80</v>
      </c>
      <c r="D5143" t="s">
        <v>83</v>
      </c>
      <c r="E5143" t="s">
        <v>140</v>
      </c>
      <c r="F5143" t="s">
        <v>14770</v>
      </c>
      <c r="G5143" t="s">
        <v>142</v>
      </c>
      <c r="H5143" t="s">
        <v>134</v>
      </c>
      <c r="I5143" t="s">
        <v>135</v>
      </c>
      <c r="J5143" t="s">
        <v>136</v>
      </c>
      <c r="K5143" t="s">
        <v>137</v>
      </c>
      <c r="L5143" t="s">
        <v>14771</v>
      </c>
      <c r="M5143" t="s">
        <v>14772</v>
      </c>
      <c r="N5143">
        <v>5.5933333330000004</v>
      </c>
      <c r="O5143">
        <v>0</v>
      </c>
      <c r="P5143">
        <v>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1.0522640787944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1.0522640787944</v>
      </c>
    </row>
    <row r="5144" spans="1:31" x14ac:dyDescent="0.25">
      <c r="A5144">
        <v>1834859</v>
      </c>
      <c r="B5144">
        <v>1</v>
      </c>
      <c r="C5144" t="s">
        <v>80</v>
      </c>
      <c r="D5144" t="s">
        <v>90</v>
      </c>
      <c r="E5144" t="s">
        <v>268</v>
      </c>
      <c r="F5144" t="s">
        <v>14773</v>
      </c>
      <c r="G5144" t="s">
        <v>386</v>
      </c>
      <c r="H5144" t="s">
        <v>1252</v>
      </c>
      <c r="I5144" t="s">
        <v>135</v>
      </c>
      <c r="J5144" t="s">
        <v>136</v>
      </c>
      <c r="K5144" t="s">
        <v>151</v>
      </c>
      <c r="L5144" t="s">
        <v>14774</v>
      </c>
      <c r="M5144" t="s">
        <v>14775</v>
      </c>
      <c r="N5144">
        <v>7.5277777000000004E-2</v>
      </c>
      <c r="O5144">
        <v>0</v>
      </c>
      <c r="P5144">
        <v>3447</v>
      </c>
      <c r="Q5144">
        <v>0</v>
      </c>
      <c r="R5144">
        <v>0</v>
      </c>
      <c r="S5144">
        <v>0</v>
      </c>
      <c r="T5144">
        <v>402</v>
      </c>
      <c r="U5144">
        <v>0</v>
      </c>
      <c r="V5144">
        <v>1</v>
      </c>
      <c r="W5144">
        <v>0</v>
      </c>
      <c r="X5144">
        <v>40.919272071272196</v>
      </c>
      <c r="Y5144">
        <v>0</v>
      </c>
      <c r="Z5144">
        <v>0</v>
      </c>
      <c r="AA5144">
        <v>0</v>
      </c>
      <c r="AB5144">
        <v>31.135133678224388</v>
      </c>
      <c r="AC5144">
        <v>0</v>
      </c>
      <c r="AD5144">
        <v>0.16748157686125001</v>
      </c>
      <c r="AE5144">
        <v>72.22188732635783</v>
      </c>
    </row>
    <row r="5145" spans="1:31" x14ac:dyDescent="0.25">
      <c r="A5145">
        <v>1834959</v>
      </c>
      <c r="B5145">
        <v>1</v>
      </c>
      <c r="C5145" t="s">
        <v>80</v>
      </c>
      <c r="D5145" t="s">
        <v>97</v>
      </c>
      <c r="E5145" t="s">
        <v>140</v>
      </c>
      <c r="F5145" t="s">
        <v>14776</v>
      </c>
      <c r="G5145" t="s">
        <v>142</v>
      </c>
      <c r="H5145" t="s">
        <v>134</v>
      </c>
      <c r="I5145" t="s">
        <v>135</v>
      </c>
      <c r="J5145" t="s">
        <v>136</v>
      </c>
      <c r="K5145" t="s">
        <v>137</v>
      </c>
      <c r="L5145" t="s">
        <v>14777</v>
      </c>
      <c r="M5145" t="s">
        <v>14778</v>
      </c>
      <c r="N5145">
        <v>2.2280555550000001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1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22.336122307300652</v>
      </c>
      <c r="AC5145">
        <v>0</v>
      </c>
      <c r="AD5145">
        <v>0</v>
      </c>
      <c r="AE5145">
        <v>22.336122307300652</v>
      </c>
    </row>
    <row r="5146" spans="1:31" x14ac:dyDescent="0.25">
      <c r="A5146">
        <v>1835500</v>
      </c>
      <c r="B5146">
        <v>1</v>
      </c>
      <c r="C5146" t="s">
        <v>80</v>
      </c>
      <c r="D5146" t="s">
        <v>82</v>
      </c>
      <c r="E5146" t="s">
        <v>154</v>
      </c>
      <c r="F5146" t="s">
        <v>14779</v>
      </c>
      <c r="G5146" t="s">
        <v>156</v>
      </c>
      <c r="H5146" t="s">
        <v>157</v>
      </c>
      <c r="I5146" t="s">
        <v>135</v>
      </c>
      <c r="J5146" t="s">
        <v>136</v>
      </c>
      <c r="K5146" t="s">
        <v>137</v>
      </c>
      <c r="L5146" t="s">
        <v>14780</v>
      </c>
      <c r="M5146" t="s">
        <v>14781</v>
      </c>
      <c r="N5146">
        <v>1.676388888</v>
      </c>
      <c r="O5146">
        <v>0</v>
      </c>
      <c r="P5146">
        <v>2404</v>
      </c>
      <c r="Q5146">
        <v>0</v>
      </c>
      <c r="R5146">
        <v>0</v>
      </c>
      <c r="S5146">
        <v>1</v>
      </c>
      <c r="T5146">
        <v>171</v>
      </c>
      <c r="U5146">
        <v>0</v>
      </c>
      <c r="V5146">
        <v>2</v>
      </c>
      <c r="W5146">
        <v>0</v>
      </c>
      <c r="X5146">
        <v>868.96111739493938</v>
      </c>
      <c r="Y5146">
        <v>0</v>
      </c>
      <c r="Z5146">
        <v>0</v>
      </c>
      <c r="AA5146">
        <v>84.205268889280006</v>
      </c>
      <c r="AB5146">
        <v>220.96337608869234</v>
      </c>
      <c r="AC5146">
        <v>0</v>
      </c>
      <c r="AD5146">
        <v>7.3078896293146665</v>
      </c>
      <c r="AE5146">
        <v>1181.4376520022263</v>
      </c>
    </row>
    <row r="5147" spans="1:31" x14ac:dyDescent="0.25">
      <c r="A5147">
        <v>1834982</v>
      </c>
      <c r="B5147">
        <v>1</v>
      </c>
      <c r="C5147" t="s">
        <v>81</v>
      </c>
      <c r="D5147" t="s">
        <v>128</v>
      </c>
      <c r="E5147" t="s">
        <v>140</v>
      </c>
      <c r="F5147" t="s">
        <v>1805</v>
      </c>
      <c r="G5147" t="s">
        <v>246</v>
      </c>
      <c r="H5147" t="s">
        <v>134</v>
      </c>
      <c r="I5147" t="s">
        <v>135</v>
      </c>
      <c r="J5147" t="s">
        <v>136</v>
      </c>
      <c r="K5147" t="s">
        <v>137</v>
      </c>
      <c r="L5147" t="s">
        <v>14782</v>
      </c>
      <c r="M5147" t="s">
        <v>14783</v>
      </c>
      <c r="N5147">
        <v>4.7286111110000002</v>
      </c>
      <c r="O5147">
        <v>0</v>
      </c>
      <c r="P5147">
        <v>2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8.3122978300376342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8.3122978300376342</v>
      </c>
    </row>
    <row r="5148" spans="1:31" x14ac:dyDescent="0.25">
      <c r="A5148">
        <v>1834882</v>
      </c>
      <c r="B5148">
        <v>1</v>
      </c>
      <c r="C5148" t="s">
        <v>80</v>
      </c>
      <c r="D5148" t="s">
        <v>94</v>
      </c>
      <c r="E5148" t="s">
        <v>202</v>
      </c>
      <c r="F5148" t="s">
        <v>10481</v>
      </c>
      <c r="G5148" t="s">
        <v>156</v>
      </c>
      <c r="H5148" t="s">
        <v>157</v>
      </c>
      <c r="I5148" t="s">
        <v>179</v>
      </c>
      <c r="J5148" t="s">
        <v>136</v>
      </c>
      <c r="K5148" t="s">
        <v>137</v>
      </c>
      <c r="L5148" t="s">
        <v>14784</v>
      </c>
      <c r="M5148" t="s">
        <v>14785</v>
      </c>
      <c r="N5148">
        <v>8.0555550000000007E-3</v>
      </c>
      <c r="O5148">
        <v>0</v>
      </c>
      <c r="P5148">
        <v>1796</v>
      </c>
      <c r="Q5148">
        <v>6</v>
      </c>
      <c r="R5148">
        <v>12</v>
      </c>
      <c r="S5148">
        <v>13</v>
      </c>
      <c r="T5148">
        <v>153</v>
      </c>
      <c r="U5148">
        <v>0</v>
      </c>
      <c r="V5148">
        <v>0</v>
      </c>
      <c r="W5148">
        <v>0</v>
      </c>
      <c r="X5148">
        <v>0.80360260429247521</v>
      </c>
      <c r="Y5148">
        <v>1.5589466408800002E-2</v>
      </c>
      <c r="Z5148">
        <v>2.8229269964766671E-2</v>
      </c>
      <c r="AA5148">
        <v>9.8658487238344431E-2</v>
      </c>
      <c r="AB5148">
        <v>0.19923293455180835</v>
      </c>
      <c r="AC5148">
        <v>0</v>
      </c>
      <c r="AD5148">
        <v>0</v>
      </c>
      <c r="AE5148">
        <v>1.1453127624561947</v>
      </c>
    </row>
    <row r="5149" spans="1:31" x14ac:dyDescent="0.25">
      <c r="A5149">
        <v>1835437</v>
      </c>
      <c r="B5149">
        <v>1</v>
      </c>
      <c r="C5149" t="s">
        <v>81</v>
      </c>
      <c r="D5149" t="s">
        <v>123</v>
      </c>
      <c r="E5149" t="s">
        <v>154</v>
      </c>
      <c r="F5149" t="s">
        <v>951</v>
      </c>
      <c r="G5149" t="s">
        <v>156</v>
      </c>
      <c r="H5149" t="s">
        <v>157</v>
      </c>
      <c r="I5149" t="s">
        <v>135</v>
      </c>
      <c r="J5149" t="s">
        <v>136</v>
      </c>
      <c r="K5149" t="s">
        <v>137</v>
      </c>
      <c r="L5149" t="s">
        <v>14786</v>
      </c>
      <c r="M5149" t="s">
        <v>14787</v>
      </c>
      <c r="N5149">
        <v>0.83194444400000001</v>
      </c>
      <c r="O5149">
        <v>5</v>
      </c>
      <c r="P5149">
        <v>7</v>
      </c>
      <c r="Q5149">
        <v>178</v>
      </c>
      <c r="R5149">
        <v>129</v>
      </c>
      <c r="S5149">
        <v>28</v>
      </c>
      <c r="T5149">
        <v>14</v>
      </c>
      <c r="U5149">
        <v>0</v>
      </c>
      <c r="V5149">
        <v>0</v>
      </c>
      <c r="W5149">
        <v>1.8208443416048168</v>
      </c>
      <c r="X5149">
        <v>4.8112289135460324</v>
      </c>
      <c r="Y5149">
        <v>109.63322182328456</v>
      </c>
      <c r="Z5149">
        <v>112.56739762012077</v>
      </c>
      <c r="AA5149">
        <v>22.533107350283736</v>
      </c>
      <c r="AB5149">
        <v>10.354911903495751</v>
      </c>
      <c r="AC5149">
        <v>0</v>
      </c>
      <c r="AD5149">
        <v>0</v>
      </c>
      <c r="AE5149">
        <v>261.72071195233565</v>
      </c>
    </row>
    <row r="5150" spans="1:31" x14ac:dyDescent="0.25">
      <c r="A5150">
        <v>1835377</v>
      </c>
      <c r="B5150">
        <v>1</v>
      </c>
      <c r="C5150" t="s">
        <v>80</v>
      </c>
      <c r="D5150" t="s">
        <v>93</v>
      </c>
      <c r="E5150" t="s">
        <v>202</v>
      </c>
      <c r="F5150" t="s">
        <v>2863</v>
      </c>
      <c r="G5150" t="s">
        <v>156</v>
      </c>
      <c r="H5150" t="s">
        <v>157</v>
      </c>
      <c r="I5150" t="s">
        <v>135</v>
      </c>
      <c r="J5150" t="s">
        <v>136</v>
      </c>
      <c r="K5150" t="s">
        <v>137</v>
      </c>
      <c r="L5150" t="s">
        <v>14788</v>
      </c>
      <c r="M5150" t="s">
        <v>14789</v>
      </c>
      <c r="N5150">
        <v>0.52</v>
      </c>
      <c r="O5150">
        <v>2</v>
      </c>
      <c r="P5150">
        <v>356</v>
      </c>
      <c r="Q5150">
        <v>19</v>
      </c>
      <c r="R5150">
        <v>72</v>
      </c>
      <c r="S5150">
        <v>5</v>
      </c>
      <c r="T5150">
        <v>78</v>
      </c>
      <c r="U5150">
        <v>1</v>
      </c>
      <c r="V5150">
        <v>0</v>
      </c>
      <c r="W5150">
        <v>0.43252273701000005</v>
      </c>
      <c r="X5150">
        <v>43.809823601387983</v>
      </c>
      <c r="Y5150">
        <v>75.979734237263983</v>
      </c>
      <c r="Z5150">
        <v>128.92235327674561</v>
      </c>
      <c r="AA5150">
        <v>1.39131273944</v>
      </c>
      <c r="AB5150">
        <v>49.739850594387185</v>
      </c>
      <c r="AC5150">
        <v>61.073198539080011</v>
      </c>
      <c r="AD5150">
        <v>0</v>
      </c>
      <c r="AE5150">
        <v>361.3487957253148</v>
      </c>
    </row>
    <row r="5151" spans="1:31" x14ac:dyDescent="0.25">
      <c r="A5151">
        <v>1834942</v>
      </c>
      <c r="B5151">
        <v>1</v>
      </c>
      <c r="C5151" t="s">
        <v>80</v>
      </c>
      <c r="D5151" t="s">
        <v>105</v>
      </c>
      <c r="E5151" t="s">
        <v>202</v>
      </c>
      <c r="F5151" t="s">
        <v>14790</v>
      </c>
      <c r="G5151" t="s">
        <v>175</v>
      </c>
      <c r="H5151" t="s">
        <v>157</v>
      </c>
      <c r="I5151" t="s">
        <v>135</v>
      </c>
      <c r="J5151" t="s">
        <v>136</v>
      </c>
      <c r="K5151" t="s">
        <v>137</v>
      </c>
      <c r="L5151" t="s">
        <v>14791</v>
      </c>
      <c r="M5151" t="s">
        <v>14792</v>
      </c>
      <c r="N5151">
        <v>1.447777777</v>
      </c>
      <c r="O5151">
        <v>0</v>
      </c>
      <c r="P5151">
        <v>179</v>
      </c>
      <c r="Q5151">
        <v>0</v>
      </c>
      <c r="R5151">
        <v>0</v>
      </c>
      <c r="S5151">
        <v>0</v>
      </c>
      <c r="T5151">
        <v>19</v>
      </c>
      <c r="U5151">
        <v>0</v>
      </c>
      <c r="V5151">
        <v>0</v>
      </c>
      <c r="W5151">
        <v>0</v>
      </c>
      <c r="X5151">
        <v>67.685927925095626</v>
      </c>
      <c r="Y5151">
        <v>0</v>
      </c>
      <c r="Z5151">
        <v>0</v>
      </c>
      <c r="AA5151">
        <v>0</v>
      </c>
      <c r="AB5151">
        <v>34.371246691714283</v>
      </c>
      <c r="AC5151">
        <v>0</v>
      </c>
      <c r="AD5151">
        <v>0</v>
      </c>
      <c r="AE5151">
        <v>102.0571746168099</v>
      </c>
    </row>
    <row r="5152" spans="1:31" x14ac:dyDescent="0.25">
      <c r="A5152">
        <v>1835291</v>
      </c>
      <c r="B5152">
        <v>1</v>
      </c>
      <c r="C5152" t="s">
        <v>80</v>
      </c>
      <c r="D5152" t="s">
        <v>103</v>
      </c>
      <c r="E5152" t="s">
        <v>140</v>
      </c>
      <c r="F5152" t="s">
        <v>14793</v>
      </c>
      <c r="G5152" t="s">
        <v>142</v>
      </c>
      <c r="H5152" t="s">
        <v>134</v>
      </c>
      <c r="I5152" t="s">
        <v>135</v>
      </c>
      <c r="J5152" t="s">
        <v>136</v>
      </c>
      <c r="K5152" t="s">
        <v>137</v>
      </c>
      <c r="L5152" t="s">
        <v>14794</v>
      </c>
      <c r="M5152" t="s">
        <v>14795</v>
      </c>
      <c r="N5152">
        <v>3.0236111110000001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1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1.2371770465083753</v>
      </c>
      <c r="AC5152">
        <v>0</v>
      </c>
      <c r="AD5152">
        <v>0</v>
      </c>
      <c r="AE5152">
        <v>1.2371770465083753</v>
      </c>
    </row>
    <row r="5153" spans="1:31" x14ac:dyDescent="0.25">
      <c r="A5153">
        <v>1835337</v>
      </c>
      <c r="B5153">
        <v>1</v>
      </c>
      <c r="C5153" t="s">
        <v>81</v>
      </c>
      <c r="D5153" t="s">
        <v>113</v>
      </c>
      <c r="E5153" t="s">
        <v>164</v>
      </c>
      <c r="F5153" t="s">
        <v>3289</v>
      </c>
      <c r="G5153" t="s">
        <v>514</v>
      </c>
      <c r="H5153" t="s">
        <v>157</v>
      </c>
      <c r="I5153" t="s">
        <v>135</v>
      </c>
      <c r="J5153" t="s">
        <v>136</v>
      </c>
      <c r="K5153" t="s">
        <v>137</v>
      </c>
      <c r="L5153" t="s">
        <v>14796</v>
      </c>
      <c r="M5153" t="s">
        <v>14797</v>
      </c>
      <c r="N5153">
        <v>1.6597222220000001</v>
      </c>
      <c r="O5153">
        <v>2</v>
      </c>
      <c r="P5153">
        <v>93</v>
      </c>
      <c r="Q5153">
        <v>4</v>
      </c>
      <c r="R5153">
        <v>3</v>
      </c>
      <c r="S5153">
        <v>8</v>
      </c>
      <c r="T5153">
        <v>9</v>
      </c>
      <c r="U5153">
        <v>2</v>
      </c>
      <c r="V5153">
        <v>0</v>
      </c>
      <c r="W5153">
        <v>0.94727549019087498</v>
      </c>
      <c r="X5153">
        <v>31.50142658649418</v>
      </c>
      <c r="Y5153">
        <v>33.861878487333662</v>
      </c>
      <c r="Z5153">
        <v>1.7749274240150836</v>
      </c>
      <c r="AA5153">
        <v>538.97758250926074</v>
      </c>
      <c r="AB5153">
        <v>41.839320121135536</v>
      </c>
      <c r="AC5153">
        <v>763.48406109449979</v>
      </c>
      <c r="AD5153">
        <v>0</v>
      </c>
      <c r="AE5153">
        <v>1412.38647171293</v>
      </c>
    </row>
    <row r="5154" spans="1:31" x14ac:dyDescent="0.25">
      <c r="A5154">
        <v>1835277</v>
      </c>
      <c r="B5154">
        <v>1</v>
      </c>
      <c r="C5154" t="s">
        <v>81</v>
      </c>
      <c r="D5154" t="s">
        <v>114</v>
      </c>
      <c r="E5154" t="s">
        <v>131</v>
      </c>
      <c r="F5154" t="s">
        <v>14798</v>
      </c>
      <c r="G5154" t="s">
        <v>873</v>
      </c>
      <c r="H5154" t="s">
        <v>134</v>
      </c>
      <c r="I5154" t="s">
        <v>135</v>
      </c>
      <c r="J5154" t="s">
        <v>136</v>
      </c>
      <c r="K5154" t="s">
        <v>137</v>
      </c>
      <c r="L5154" t="s">
        <v>14799</v>
      </c>
      <c r="M5154" t="s">
        <v>14800</v>
      </c>
      <c r="N5154">
        <v>1.7980555549999999</v>
      </c>
      <c r="O5154">
        <v>0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0.56337404602079999</v>
      </c>
      <c r="AA5154">
        <v>0</v>
      </c>
      <c r="AB5154">
        <v>0</v>
      </c>
      <c r="AC5154">
        <v>0</v>
      </c>
      <c r="AD5154">
        <v>0</v>
      </c>
      <c r="AE5154">
        <v>0.56337404602079999</v>
      </c>
    </row>
    <row r="5155" spans="1:31" x14ac:dyDescent="0.25">
      <c r="A5155">
        <v>1834922</v>
      </c>
      <c r="B5155">
        <v>1</v>
      </c>
      <c r="C5155" t="s">
        <v>80</v>
      </c>
      <c r="D5155" t="s">
        <v>105</v>
      </c>
      <c r="E5155" t="s">
        <v>268</v>
      </c>
      <c r="F5155" t="s">
        <v>14801</v>
      </c>
      <c r="G5155" t="s">
        <v>156</v>
      </c>
      <c r="H5155" t="s">
        <v>157</v>
      </c>
      <c r="I5155" t="s">
        <v>135</v>
      </c>
      <c r="J5155" t="s">
        <v>136</v>
      </c>
      <c r="K5155" t="s">
        <v>137</v>
      </c>
      <c r="L5155" t="s">
        <v>14802</v>
      </c>
      <c r="M5155" t="s">
        <v>14803</v>
      </c>
      <c r="N5155">
        <v>0.19550722200000001</v>
      </c>
      <c r="O5155">
        <v>0</v>
      </c>
      <c r="P5155">
        <v>454</v>
      </c>
      <c r="Q5155">
        <v>0</v>
      </c>
      <c r="R5155">
        <v>0</v>
      </c>
      <c r="S5155">
        <v>0</v>
      </c>
      <c r="T5155">
        <v>32</v>
      </c>
      <c r="U5155">
        <v>0</v>
      </c>
      <c r="V5155">
        <v>0</v>
      </c>
      <c r="W5155">
        <v>0</v>
      </c>
      <c r="X5155">
        <v>15.356751881132185</v>
      </c>
      <c r="Y5155">
        <v>0</v>
      </c>
      <c r="Z5155">
        <v>0</v>
      </c>
      <c r="AA5155">
        <v>0</v>
      </c>
      <c r="AB5155">
        <v>5.085740173006073</v>
      </c>
      <c r="AC5155">
        <v>0</v>
      </c>
      <c r="AD5155">
        <v>0</v>
      </c>
      <c r="AE5155">
        <v>20.442492054138256</v>
      </c>
    </row>
    <row r="5156" spans="1:31" x14ac:dyDescent="0.25">
      <c r="A5156">
        <v>1835420</v>
      </c>
      <c r="B5156">
        <v>1</v>
      </c>
      <c r="C5156" t="s">
        <v>81</v>
      </c>
      <c r="D5156" t="s">
        <v>115</v>
      </c>
      <c r="E5156" t="s">
        <v>154</v>
      </c>
      <c r="F5156" t="s">
        <v>14804</v>
      </c>
      <c r="G5156" t="s">
        <v>175</v>
      </c>
      <c r="H5156" t="s">
        <v>157</v>
      </c>
      <c r="I5156" t="s">
        <v>135</v>
      </c>
      <c r="J5156" t="s">
        <v>136</v>
      </c>
      <c r="K5156" t="s">
        <v>137</v>
      </c>
      <c r="L5156" t="s">
        <v>14805</v>
      </c>
      <c r="M5156" t="s">
        <v>14806</v>
      </c>
      <c r="N5156">
        <v>2.3738888880000002</v>
      </c>
      <c r="O5156">
        <v>0</v>
      </c>
      <c r="P5156">
        <v>233</v>
      </c>
      <c r="Q5156">
        <v>0</v>
      </c>
      <c r="R5156">
        <v>0</v>
      </c>
      <c r="S5156">
        <v>0</v>
      </c>
      <c r="T5156">
        <v>8</v>
      </c>
      <c r="U5156">
        <v>0</v>
      </c>
      <c r="V5156">
        <v>0</v>
      </c>
      <c r="W5156">
        <v>0</v>
      </c>
      <c r="X5156">
        <v>53.825048898982168</v>
      </c>
      <c r="Y5156">
        <v>0</v>
      </c>
      <c r="Z5156">
        <v>0</v>
      </c>
      <c r="AA5156">
        <v>0</v>
      </c>
      <c r="AB5156">
        <v>3.3904740761766416</v>
      </c>
      <c r="AC5156">
        <v>0</v>
      </c>
      <c r="AD5156">
        <v>0</v>
      </c>
      <c r="AE5156">
        <v>57.215522975158812</v>
      </c>
    </row>
    <row r="5157" spans="1:31" x14ac:dyDescent="0.25">
      <c r="A5157">
        <v>1835400</v>
      </c>
      <c r="B5157">
        <v>1</v>
      </c>
      <c r="C5157" t="s">
        <v>81</v>
      </c>
      <c r="D5157" t="s">
        <v>112</v>
      </c>
      <c r="E5157" t="s">
        <v>131</v>
      </c>
      <c r="F5157" t="s">
        <v>14807</v>
      </c>
      <c r="G5157" t="s">
        <v>133</v>
      </c>
      <c r="H5157" t="s">
        <v>134</v>
      </c>
      <c r="I5157" t="s">
        <v>135</v>
      </c>
      <c r="J5157" t="s">
        <v>136</v>
      </c>
      <c r="K5157" t="s">
        <v>137</v>
      </c>
      <c r="L5157" t="s">
        <v>14808</v>
      </c>
      <c r="M5157" t="s">
        <v>14809</v>
      </c>
      <c r="N5157">
        <v>4.0008333330000001</v>
      </c>
      <c r="O5157">
        <v>0</v>
      </c>
      <c r="P5157">
        <v>61</v>
      </c>
      <c r="Q5157">
        <v>0</v>
      </c>
      <c r="R5157">
        <v>7</v>
      </c>
      <c r="S5157">
        <v>0</v>
      </c>
      <c r="T5157">
        <v>1</v>
      </c>
      <c r="U5157">
        <v>0</v>
      </c>
      <c r="V5157">
        <v>0</v>
      </c>
      <c r="W5157">
        <v>0</v>
      </c>
      <c r="X5157">
        <v>53.613315605816261</v>
      </c>
      <c r="Y5157">
        <v>0</v>
      </c>
      <c r="Z5157">
        <v>2.9596113195213336</v>
      </c>
      <c r="AA5157">
        <v>0</v>
      </c>
      <c r="AB5157">
        <v>0.76050782313600007</v>
      </c>
      <c r="AC5157">
        <v>0</v>
      </c>
      <c r="AD5157">
        <v>0</v>
      </c>
      <c r="AE5157">
        <v>57.3334347484736</v>
      </c>
    </row>
    <row r="5158" spans="1:31" x14ac:dyDescent="0.25">
      <c r="A5158">
        <v>1835271</v>
      </c>
      <c r="B5158">
        <v>1</v>
      </c>
      <c r="C5158" t="s">
        <v>80</v>
      </c>
      <c r="D5158" t="s">
        <v>93</v>
      </c>
      <c r="E5158" t="s">
        <v>202</v>
      </c>
      <c r="F5158" t="s">
        <v>7442</v>
      </c>
      <c r="G5158" t="s">
        <v>156</v>
      </c>
      <c r="H5158" t="s">
        <v>157</v>
      </c>
      <c r="I5158" t="s">
        <v>135</v>
      </c>
      <c r="J5158" t="s">
        <v>136</v>
      </c>
      <c r="K5158" t="s">
        <v>137</v>
      </c>
      <c r="L5158" t="s">
        <v>14810</v>
      </c>
      <c r="M5158" t="s">
        <v>14811</v>
      </c>
      <c r="N5158">
        <v>0.74083333299999998</v>
      </c>
      <c r="O5158">
        <v>0</v>
      </c>
      <c r="P5158">
        <v>8</v>
      </c>
      <c r="Q5158">
        <v>29</v>
      </c>
      <c r="R5158">
        <v>94</v>
      </c>
      <c r="S5158">
        <v>6</v>
      </c>
      <c r="T5158">
        <v>15</v>
      </c>
      <c r="U5158">
        <v>0</v>
      </c>
      <c r="V5158">
        <v>0</v>
      </c>
      <c r="W5158">
        <v>0</v>
      </c>
      <c r="X5158">
        <v>1.7129257445975998</v>
      </c>
      <c r="Y5158">
        <v>56.795954476181265</v>
      </c>
      <c r="Z5158">
        <v>132.52671797036632</v>
      </c>
      <c r="AA5158">
        <v>134.58105345313299</v>
      </c>
      <c r="AB5158">
        <v>25.381618159177776</v>
      </c>
      <c r="AC5158">
        <v>0</v>
      </c>
      <c r="AD5158">
        <v>0</v>
      </c>
      <c r="AE5158">
        <v>350.99826980345597</v>
      </c>
    </row>
    <row r="5159" spans="1:31" x14ac:dyDescent="0.25">
      <c r="A5159">
        <v>1835022</v>
      </c>
      <c r="B5159">
        <v>1</v>
      </c>
      <c r="C5159" t="s">
        <v>80</v>
      </c>
      <c r="D5159" t="s">
        <v>105</v>
      </c>
      <c r="E5159" t="s">
        <v>140</v>
      </c>
      <c r="F5159" t="s">
        <v>14812</v>
      </c>
      <c r="G5159" t="s">
        <v>242</v>
      </c>
      <c r="H5159" t="s">
        <v>134</v>
      </c>
      <c r="I5159" t="s">
        <v>135</v>
      </c>
      <c r="J5159" t="s">
        <v>3</v>
      </c>
      <c r="K5159" t="s">
        <v>137</v>
      </c>
      <c r="L5159" t="s">
        <v>14813</v>
      </c>
      <c r="M5159" t="s">
        <v>14814</v>
      </c>
      <c r="N5159">
        <v>4.9255555549999999</v>
      </c>
      <c r="O5159">
        <v>0</v>
      </c>
      <c r="P5159">
        <v>14</v>
      </c>
      <c r="Q5159">
        <v>0</v>
      </c>
      <c r="R5159">
        <v>0</v>
      </c>
      <c r="S5159">
        <v>0</v>
      </c>
      <c r="T5159">
        <v>2</v>
      </c>
      <c r="U5159">
        <v>0</v>
      </c>
      <c r="V5159">
        <v>0</v>
      </c>
      <c r="W5159">
        <v>0</v>
      </c>
      <c r="X5159">
        <v>16.579986067350003</v>
      </c>
      <c r="Y5159">
        <v>0</v>
      </c>
      <c r="Z5159">
        <v>0</v>
      </c>
      <c r="AA5159">
        <v>0</v>
      </c>
      <c r="AB5159">
        <v>7.9881320475262232</v>
      </c>
      <c r="AC5159">
        <v>0</v>
      </c>
      <c r="AD5159">
        <v>0</v>
      </c>
      <c r="AE5159">
        <v>24.568118114876228</v>
      </c>
    </row>
    <row r="5160" spans="1:31" x14ac:dyDescent="0.25">
      <c r="A5160">
        <v>1834916</v>
      </c>
      <c r="B5160">
        <v>1</v>
      </c>
      <c r="C5160" t="s">
        <v>80</v>
      </c>
      <c r="D5160" t="s">
        <v>106</v>
      </c>
      <c r="E5160" t="s">
        <v>164</v>
      </c>
      <c r="F5160" t="s">
        <v>14815</v>
      </c>
      <c r="G5160" t="s">
        <v>156</v>
      </c>
      <c r="H5160" t="s">
        <v>157</v>
      </c>
      <c r="I5160" t="s">
        <v>135</v>
      </c>
      <c r="J5160" t="s">
        <v>136</v>
      </c>
      <c r="K5160" t="s">
        <v>137</v>
      </c>
      <c r="L5160" t="s">
        <v>14816</v>
      </c>
      <c r="M5160" t="s">
        <v>14817</v>
      </c>
      <c r="N5160">
        <v>0.83722222199999996</v>
      </c>
      <c r="O5160">
        <v>0</v>
      </c>
      <c r="P5160">
        <v>431</v>
      </c>
      <c r="Q5160">
        <v>0</v>
      </c>
      <c r="R5160">
        <v>37</v>
      </c>
      <c r="S5160">
        <v>3</v>
      </c>
      <c r="T5160">
        <v>39</v>
      </c>
      <c r="U5160">
        <v>0</v>
      </c>
      <c r="V5160">
        <v>0</v>
      </c>
      <c r="W5160">
        <v>0</v>
      </c>
      <c r="X5160">
        <v>40.304455187548804</v>
      </c>
      <c r="Y5160">
        <v>0</v>
      </c>
      <c r="Z5160">
        <v>34.388427142665755</v>
      </c>
      <c r="AA5160">
        <v>1.0543805084670002</v>
      </c>
      <c r="AB5160">
        <v>8.707291515521133</v>
      </c>
      <c r="AC5160">
        <v>0</v>
      </c>
      <c r="AD5160">
        <v>0</v>
      </c>
      <c r="AE5160">
        <v>84.454554354202699</v>
      </c>
    </row>
    <row r="5161" spans="1:31" x14ac:dyDescent="0.25">
      <c r="A5161">
        <v>1835463</v>
      </c>
      <c r="B5161">
        <v>1</v>
      </c>
      <c r="C5161" t="s">
        <v>80</v>
      </c>
      <c r="D5161" t="s">
        <v>90</v>
      </c>
      <c r="E5161" t="s">
        <v>202</v>
      </c>
      <c r="F5161" t="s">
        <v>14818</v>
      </c>
      <c r="G5161" t="s">
        <v>156</v>
      </c>
      <c r="H5161" t="s">
        <v>157</v>
      </c>
      <c r="I5161" t="s">
        <v>135</v>
      </c>
      <c r="J5161" t="s">
        <v>136</v>
      </c>
      <c r="K5161" t="s">
        <v>137</v>
      </c>
      <c r="L5161" t="s">
        <v>14819</v>
      </c>
      <c r="M5161" t="s">
        <v>14820</v>
      </c>
      <c r="N5161">
        <v>0.70444444399999995</v>
      </c>
      <c r="O5161">
        <v>0</v>
      </c>
      <c r="P5161">
        <v>22767</v>
      </c>
      <c r="Q5161">
        <v>0</v>
      </c>
      <c r="R5161">
        <v>6</v>
      </c>
      <c r="S5161">
        <v>11</v>
      </c>
      <c r="T5161">
        <v>2483</v>
      </c>
      <c r="U5161">
        <v>3</v>
      </c>
      <c r="V5161">
        <v>13</v>
      </c>
      <c r="W5161">
        <v>0</v>
      </c>
      <c r="X5161">
        <v>5305.2252669020118</v>
      </c>
      <c r="Y5161">
        <v>0</v>
      </c>
      <c r="Z5161">
        <v>4.2073072360847998</v>
      </c>
      <c r="AA5161">
        <v>1348.1169809166624</v>
      </c>
      <c r="AB5161">
        <v>1181.209265320849</v>
      </c>
      <c r="AC5161">
        <v>38.133079939309603</v>
      </c>
      <c r="AD5161">
        <v>40.485007411076467</v>
      </c>
      <c r="AE5161">
        <v>7917.376907725994</v>
      </c>
    </row>
    <row r="5162" spans="1:31" x14ac:dyDescent="0.25">
      <c r="A5162">
        <v>1835506</v>
      </c>
      <c r="B5162">
        <v>1</v>
      </c>
      <c r="C5162" t="s">
        <v>80</v>
      </c>
      <c r="D5162" t="s">
        <v>95</v>
      </c>
      <c r="E5162" t="s">
        <v>140</v>
      </c>
      <c r="F5162" t="s">
        <v>14821</v>
      </c>
      <c r="G5162" t="s">
        <v>142</v>
      </c>
      <c r="H5162" t="s">
        <v>134</v>
      </c>
      <c r="I5162" t="s">
        <v>135</v>
      </c>
      <c r="J5162" t="s">
        <v>136</v>
      </c>
      <c r="K5162" t="s">
        <v>137</v>
      </c>
      <c r="L5162" t="s">
        <v>14822</v>
      </c>
      <c r="M5162" t="s">
        <v>14823</v>
      </c>
      <c r="N5162">
        <v>1.363611111</v>
      </c>
      <c r="O5162">
        <v>0</v>
      </c>
      <c r="P5162">
        <v>1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0.17605531541826669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0.17605531541826669</v>
      </c>
    </row>
    <row r="5163" spans="1:31" x14ac:dyDescent="0.25">
      <c r="A5163">
        <v>1835065</v>
      </c>
      <c r="B5163">
        <v>1</v>
      </c>
      <c r="C5163" t="s">
        <v>81</v>
      </c>
      <c r="D5163" t="s">
        <v>128</v>
      </c>
      <c r="E5163" t="s">
        <v>131</v>
      </c>
      <c r="F5163" t="s">
        <v>14824</v>
      </c>
      <c r="G5163" t="s">
        <v>217</v>
      </c>
      <c r="H5163" t="s">
        <v>134</v>
      </c>
      <c r="I5163" t="s">
        <v>135</v>
      </c>
      <c r="J5163" t="s">
        <v>136</v>
      </c>
      <c r="K5163" t="s">
        <v>137</v>
      </c>
      <c r="L5163" t="s">
        <v>14825</v>
      </c>
      <c r="M5163" t="s">
        <v>14826</v>
      </c>
      <c r="N5163">
        <v>6.2002777770000002</v>
      </c>
      <c r="O5163">
        <v>0</v>
      </c>
      <c r="P5163">
        <v>3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3.568830888310325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3.568830888310325</v>
      </c>
    </row>
    <row r="5164" spans="1:31" x14ac:dyDescent="0.25">
      <c r="A5164">
        <v>1835314</v>
      </c>
      <c r="B5164">
        <v>1</v>
      </c>
      <c r="C5164" t="s">
        <v>80</v>
      </c>
      <c r="D5164" t="s">
        <v>97</v>
      </c>
      <c r="E5164" t="s">
        <v>140</v>
      </c>
      <c r="F5164" t="s">
        <v>14827</v>
      </c>
      <c r="G5164" t="s">
        <v>213</v>
      </c>
      <c r="H5164" t="s">
        <v>134</v>
      </c>
      <c r="I5164" t="s">
        <v>135</v>
      </c>
      <c r="J5164" t="s">
        <v>136</v>
      </c>
      <c r="K5164" t="s">
        <v>137</v>
      </c>
      <c r="L5164" t="s">
        <v>14828</v>
      </c>
      <c r="M5164" t="s">
        <v>14829</v>
      </c>
      <c r="N5164">
        <v>3.0777777770000001</v>
      </c>
      <c r="O5164">
        <v>0</v>
      </c>
      <c r="P5164">
        <v>2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0.71141953456621665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0.71141953456621665</v>
      </c>
    </row>
    <row r="5165" spans="1:31" x14ac:dyDescent="0.25">
      <c r="A5165">
        <v>1835148</v>
      </c>
      <c r="B5165">
        <v>1</v>
      </c>
      <c r="C5165" t="s">
        <v>80</v>
      </c>
      <c r="D5165" t="s">
        <v>94</v>
      </c>
      <c r="E5165" t="s">
        <v>252</v>
      </c>
      <c r="F5165" t="s">
        <v>14830</v>
      </c>
      <c r="G5165" t="s">
        <v>279</v>
      </c>
      <c r="H5165" t="s">
        <v>134</v>
      </c>
      <c r="I5165" t="s">
        <v>135</v>
      </c>
      <c r="J5165" t="s">
        <v>136</v>
      </c>
      <c r="K5165" t="s">
        <v>137</v>
      </c>
      <c r="L5165" t="s">
        <v>14831</v>
      </c>
      <c r="M5165" t="s">
        <v>14832</v>
      </c>
      <c r="N5165">
        <v>1.1525000000000001</v>
      </c>
      <c r="O5165">
        <v>0</v>
      </c>
      <c r="P5165">
        <v>0</v>
      </c>
      <c r="Q5165">
        <v>0</v>
      </c>
      <c r="R5165">
        <v>15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13.756812343276428</v>
      </c>
      <c r="AA5165">
        <v>0</v>
      </c>
      <c r="AB5165">
        <v>0</v>
      </c>
      <c r="AC5165">
        <v>0</v>
      </c>
      <c r="AD5165">
        <v>0</v>
      </c>
      <c r="AE5165">
        <v>13.756812343276428</v>
      </c>
    </row>
    <row r="5166" spans="1:31" x14ac:dyDescent="0.25">
      <c r="A5166">
        <v>1835171</v>
      </c>
      <c r="B5166">
        <v>1</v>
      </c>
      <c r="C5166" t="s">
        <v>81</v>
      </c>
      <c r="D5166" t="s">
        <v>128</v>
      </c>
      <c r="E5166" t="s">
        <v>202</v>
      </c>
      <c r="F5166" t="s">
        <v>14833</v>
      </c>
      <c r="G5166" t="s">
        <v>156</v>
      </c>
      <c r="H5166" t="s">
        <v>157</v>
      </c>
      <c r="I5166" t="s">
        <v>135</v>
      </c>
      <c r="J5166" t="s">
        <v>136</v>
      </c>
      <c r="K5166" t="s">
        <v>137</v>
      </c>
      <c r="L5166" t="s">
        <v>14834</v>
      </c>
      <c r="M5166" t="s">
        <v>14835</v>
      </c>
      <c r="N5166">
        <v>0.76249999999999996</v>
      </c>
      <c r="O5166">
        <v>41</v>
      </c>
      <c r="P5166">
        <v>14930</v>
      </c>
      <c r="Q5166">
        <v>480</v>
      </c>
      <c r="R5166">
        <v>464</v>
      </c>
      <c r="S5166">
        <v>69</v>
      </c>
      <c r="T5166">
        <v>1273</v>
      </c>
      <c r="U5166">
        <v>14</v>
      </c>
      <c r="V5166">
        <v>1</v>
      </c>
      <c r="W5166">
        <v>11.899356570422253</v>
      </c>
      <c r="X5166">
        <v>2200.1604290174982</v>
      </c>
      <c r="Y5166">
        <v>439.20762252146335</v>
      </c>
      <c r="Z5166">
        <v>186.46561801510876</v>
      </c>
      <c r="AA5166">
        <v>1515.5531636495355</v>
      </c>
      <c r="AB5166">
        <v>593.16399666552832</v>
      </c>
      <c r="AC5166">
        <v>551.38137164175293</v>
      </c>
      <c r="AD5166">
        <v>10.92304519305525</v>
      </c>
      <c r="AE5166">
        <v>5508.7546032743639</v>
      </c>
    </row>
    <row r="5167" spans="1:31" x14ac:dyDescent="0.25">
      <c r="A5167">
        <v>1835503</v>
      </c>
      <c r="B5167">
        <v>1</v>
      </c>
      <c r="C5167" t="s">
        <v>80</v>
      </c>
      <c r="D5167" t="s">
        <v>107</v>
      </c>
      <c r="E5167" t="s">
        <v>140</v>
      </c>
      <c r="F5167" t="s">
        <v>14836</v>
      </c>
      <c r="G5167" t="s">
        <v>142</v>
      </c>
      <c r="H5167" t="s">
        <v>134</v>
      </c>
      <c r="I5167" t="s">
        <v>135</v>
      </c>
      <c r="J5167" t="s">
        <v>136</v>
      </c>
      <c r="K5167" t="s">
        <v>137</v>
      </c>
      <c r="L5167" t="s">
        <v>14837</v>
      </c>
      <c r="M5167" t="s">
        <v>14838</v>
      </c>
      <c r="N5167">
        <v>1.9424999999999999</v>
      </c>
      <c r="O5167">
        <v>0</v>
      </c>
      <c r="P5167">
        <v>1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0.52624307836800011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0.52624307836800011</v>
      </c>
    </row>
    <row r="5168" spans="1:31" x14ac:dyDescent="0.25">
      <c r="A5168">
        <v>1835125</v>
      </c>
      <c r="B5168">
        <v>1</v>
      </c>
      <c r="C5168" t="s">
        <v>81</v>
      </c>
      <c r="D5168" t="s">
        <v>127</v>
      </c>
      <c r="E5168" t="s">
        <v>140</v>
      </c>
      <c r="F5168" t="s">
        <v>14839</v>
      </c>
      <c r="G5168" t="s">
        <v>217</v>
      </c>
      <c r="H5168" t="s">
        <v>134</v>
      </c>
      <c r="I5168" t="s">
        <v>135</v>
      </c>
      <c r="J5168" t="s">
        <v>136</v>
      </c>
      <c r="K5168" t="s">
        <v>137</v>
      </c>
      <c r="L5168" t="s">
        <v>14840</v>
      </c>
      <c r="M5168" t="s">
        <v>14841</v>
      </c>
      <c r="N5168">
        <v>4.8444444439999996</v>
      </c>
      <c r="O5168">
        <v>0</v>
      </c>
      <c r="P5168">
        <v>5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2.0284514943840675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2.0284514943840675</v>
      </c>
    </row>
    <row r="5169" spans="1:31" x14ac:dyDescent="0.25">
      <c r="A5169">
        <v>1834979</v>
      </c>
      <c r="B5169">
        <v>1</v>
      </c>
      <c r="C5169" t="s">
        <v>80</v>
      </c>
      <c r="D5169" t="s">
        <v>105</v>
      </c>
      <c r="E5169" t="s">
        <v>164</v>
      </c>
      <c r="F5169" t="s">
        <v>14842</v>
      </c>
      <c r="G5169" t="s">
        <v>156</v>
      </c>
      <c r="H5169" t="s">
        <v>157</v>
      </c>
      <c r="I5169" t="s">
        <v>135</v>
      </c>
      <c r="J5169" t="s">
        <v>136</v>
      </c>
      <c r="K5169" t="s">
        <v>137</v>
      </c>
      <c r="L5169" t="s">
        <v>14843</v>
      </c>
      <c r="M5169" t="s">
        <v>14844</v>
      </c>
      <c r="N5169">
        <v>1.3333333329999999</v>
      </c>
      <c r="O5169">
        <v>13</v>
      </c>
      <c r="P5169">
        <v>32</v>
      </c>
      <c r="Q5169">
        <v>5</v>
      </c>
      <c r="R5169">
        <v>65</v>
      </c>
      <c r="S5169">
        <v>9</v>
      </c>
      <c r="T5169">
        <v>20</v>
      </c>
      <c r="U5169">
        <v>1</v>
      </c>
      <c r="V5169">
        <v>0</v>
      </c>
      <c r="W5169">
        <v>9.6388193266069244</v>
      </c>
      <c r="X5169">
        <v>12.62155039582465</v>
      </c>
      <c r="Y5169">
        <v>5.6473808048268346</v>
      </c>
      <c r="Z5169">
        <v>57.810411875671811</v>
      </c>
      <c r="AA5169">
        <v>61.028911914544452</v>
      </c>
      <c r="AB5169">
        <v>19.361226470256501</v>
      </c>
      <c r="AC5169">
        <v>249.50882213609304</v>
      </c>
      <c r="AD5169">
        <v>0</v>
      </c>
      <c r="AE5169">
        <v>415.61712292382424</v>
      </c>
    </row>
    <row r="5170" spans="1:31" x14ac:dyDescent="0.25">
      <c r="A5170">
        <v>1834939</v>
      </c>
      <c r="B5170">
        <v>1</v>
      </c>
      <c r="C5170" t="s">
        <v>80</v>
      </c>
      <c r="D5170" t="s">
        <v>103</v>
      </c>
      <c r="E5170" t="s">
        <v>140</v>
      </c>
      <c r="F5170" t="s">
        <v>14845</v>
      </c>
      <c r="G5170" t="s">
        <v>246</v>
      </c>
      <c r="H5170" t="s">
        <v>134</v>
      </c>
      <c r="I5170" t="s">
        <v>135</v>
      </c>
      <c r="J5170" t="s">
        <v>136</v>
      </c>
      <c r="K5170" t="s">
        <v>137</v>
      </c>
      <c r="L5170" t="s">
        <v>14846</v>
      </c>
      <c r="M5170" t="s">
        <v>14847</v>
      </c>
      <c r="N5170">
        <v>1.0508333329999999</v>
      </c>
      <c r="O5170">
        <v>0</v>
      </c>
      <c r="P5170">
        <v>9</v>
      </c>
      <c r="Q5170">
        <v>0</v>
      </c>
      <c r="R5170">
        <v>0</v>
      </c>
      <c r="S5170">
        <v>0</v>
      </c>
      <c r="T5170">
        <v>1</v>
      </c>
      <c r="U5170">
        <v>0</v>
      </c>
      <c r="V5170">
        <v>0</v>
      </c>
      <c r="W5170">
        <v>0</v>
      </c>
      <c r="X5170">
        <v>1.7690655295286997</v>
      </c>
      <c r="Y5170">
        <v>0</v>
      </c>
      <c r="Z5170">
        <v>0</v>
      </c>
      <c r="AA5170">
        <v>0</v>
      </c>
      <c r="AB5170">
        <v>1.3209068831224</v>
      </c>
      <c r="AC5170">
        <v>0</v>
      </c>
      <c r="AD5170">
        <v>0</v>
      </c>
      <c r="AE5170">
        <v>3.0899724126510995</v>
      </c>
    </row>
    <row r="5171" spans="1:31" x14ac:dyDescent="0.25">
      <c r="A5171">
        <v>1834902</v>
      </c>
      <c r="B5171">
        <v>1</v>
      </c>
      <c r="C5171" t="s">
        <v>80</v>
      </c>
      <c r="D5171" t="s">
        <v>83</v>
      </c>
      <c r="E5171" t="s">
        <v>164</v>
      </c>
      <c r="F5171" t="s">
        <v>4188</v>
      </c>
      <c r="G5171" t="s">
        <v>156</v>
      </c>
      <c r="H5171" t="s">
        <v>157</v>
      </c>
      <c r="I5171" t="s">
        <v>135</v>
      </c>
      <c r="J5171" t="s">
        <v>136</v>
      </c>
      <c r="K5171" t="s">
        <v>137</v>
      </c>
      <c r="L5171" t="s">
        <v>14848</v>
      </c>
      <c r="M5171" t="s">
        <v>14849</v>
      </c>
      <c r="N5171">
        <v>0.153888888</v>
      </c>
      <c r="O5171">
        <v>0</v>
      </c>
      <c r="P5171">
        <v>2614</v>
      </c>
      <c r="Q5171">
        <v>0</v>
      </c>
      <c r="R5171">
        <v>22</v>
      </c>
      <c r="S5171">
        <v>9</v>
      </c>
      <c r="T5171">
        <v>361</v>
      </c>
      <c r="U5171">
        <v>1</v>
      </c>
      <c r="V5171">
        <v>7</v>
      </c>
      <c r="W5171">
        <v>0</v>
      </c>
      <c r="X5171">
        <v>67.097495783134846</v>
      </c>
      <c r="Y5171">
        <v>0</v>
      </c>
      <c r="Z5171">
        <v>2.9195920779232778</v>
      </c>
      <c r="AA5171">
        <v>15.532094519968719</v>
      </c>
      <c r="AB5171">
        <v>29.966404013066644</v>
      </c>
      <c r="AC5171">
        <v>1.1123499487312334</v>
      </c>
      <c r="AD5171">
        <v>14.530774419183333</v>
      </c>
      <c r="AE5171">
        <v>131.15871076200807</v>
      </c>
    </row>
    <row r="5172" spans="1:31" x14ac:dyDescent="0.25">
      <c r="A5172">
        <v>1834985</v>
      </c>
      <c r="B5172">
        <v>1</v>
      </c>
      <c r="C5172" t="s">
        <v>80</v>
      </c>
      <c r="D5172" t="s">
        <v>101</v>
      </c>
      <c r="E5172" t="s">
        <v>154</v>
      </c>
      <c r="F5172" t="s">
        <v>14850</v>
      </c>
      <c r="G5172" t="s">
        <v>3474</v>
      </c>
      <c r="H5172" t="s">
        <v>157</v>
      </c>
      <c r="I5172" t="s">
        <v>135</v>
      </c>
      <c r="J5172" t="s">
        <v>136</v>
      </c>
      <c r="K5172" t="s">
        <v>151</v>
      </c>
      <c r="L5172" t="s">
        <v>14851</v>
      </c>
      <c r="M5172" t="s">
        <v>14852</v>
      </c>
      <c r="N5172">
        <v>0.81260638799999996</v>
      </c>
      <c r="O5172">
        <v>0</v>
      </c>
      <c r="P5172">
        <v>0</v>
      </c>
      <c r="Q5172">
        <v>0</v>
      </c>
      <c r="R5172">
        <v>0</v>
      </c>
      <c r="S5172">
        <v>1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38.520726901098747</v>
      </c>
      <c r="AB5172">
        <v>0</v>
      </c>
      <c r="AC5172">
        <v>0</v>
      </c>
      <c r="AD5172">
        <v>0</v>
      </c>
      <c r="AE5172">
        <v>38.520726901098747</v>
      </c>
    </row>
    <row r="5173" spans="1:31" x14ac:dyDescent="0.25">
      <c r="A5173">
        <v>1835294</v>
      </c>
      <c r="B5173">
        <v>1</v>
      </c>
      <c r="C5173" t="s">
        <v>80</v>
      </c>
      <c r="D5173" t="s">
        <v>96</v>
      </c>
      <c r="E5173" t="s">
        <v>131</v>
      </c>
      <c r="F5173" t="s">
        <v>14853</v>
      </c>
      <c r="G5173" t="s">
        <v>189</v>
      </c>
      <c r="H5173" t="s">
        <v>134</v>
      </c>
      <c r="I5173" t="s">
        <v>135</v>
      </c>
      <c r="J5173" t="s">
        <v>136</v>
      </c>
      <c r="K5173" t="s">
        <v>137</v>
      </c>
      <c r="L5173" t="s">
        <v>14664</v>
      </c>
      <c r="M5173" t="s">
        <v>14854</v>
      </c>
      <c r="N5173">
        <v>2.0322222220000001</v>
      </c>
      <c r="O5173">
        <v>0</v>
      </c>
      <c r="P5173">
        <v>33</v>
      </c>
      <c r="Q5173">
        <v>0</v>
      </c>
      <c r="R5173">
        <v>0</v>
      </c>
      <c r="S5173">
        <v>0</v>
      </c>
      <c r="T5173">
        <v>10</v>
      </c>
      <c r="U5173">
        <v>0</v>
      </c>
      <c r="V5173">
        <v>0</v>
      </c>
      <c r="W5173">
        <v>0</v>
      </c>
      <c r="X5173">
        <v>18.561340608498671</v>
      </c>
      <c r="Y5173">
        <v>0</v>
      </c>
      <c r="Z5173">
        <v>0</v>
      </c>
      <c r="AA5173">
        <v>0</v>
      </c>
      <c r="AB5173">
        <v>49.819932377575512</v>
      </c>
      <c r="AC5173">
        <v>0</v>
      </c>
      <c r="AD5173">
        <v>0</v>
      </c>
      <c r="AE5173">
        <v>68.38127298607418</v>
      </c>
    </row>
    <row r="5174" spans="1:31" x14ac:dyDescent="0.25">
      <c r="A5174">
        <v>1835380</v>
      </c>
      <c r="B5174">
        <v>1</v>
      </c>
      <c r="C5174" t="s">
        <v>80</v>
      </c>
      <c r="D5174" t="s">
        <v>95</v>
      </c>
      <c r="E5174" t="s">
        <v>154</v>
      </c>
      <c r="F5174" t="s">
        <v>14855</v>
      </c>
      <c r="G5174" t="s">
        <v>175</v>
      </c>
      <c r="H5174" t="s">
        <v>157</v>
      </c>
      <c r="I5174" t="s">
        <v>135</v>
      </c>
      <c r="J5174" t="s">
        <v>136</v>
      </c>
      <c r="K5174" t="s">
        <v>137</v>
      </c>
      <c r="L5174" t="s">
        <v>14856</v>
      </c>
      <c r="M5174" t="s">
        <v>14857</v>
      </c>
      <c r="N5174">
        <v>0.93416666599999998</v>
      </c>
      <c r="O5174">
        <v>0</v>
      </c>
      <c r="P5174">
        <v>0</v>
      </c>
      <c r="Q5174">
        <v>0</v>
      </c>
      <c r="R5174">
        <v>0</v>
      </c>
      <c r="S5174">
        <v>1</v>
      </c>
      <c r="T5174">
        <v>1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2.5601623501700415</v>
      </c>
      <c r="AB5174">
        <v>3.8906745829611582</v>
      </c>
      <c r="AC5174">
        <v>0</v>
      </c>
      <c r="AD5174">
        <v>0</v>
      </c>
      <c r="AE5174">
        <v>6.4508369331311997</v>
      </c>
    </row>
    <row r="5175" spans="1:31" x14ac:dyDescent="0.25">
      <c r="A5175">
        <v>1835334</v>
      </c>
      <c r="B5175">
        <v>1</v>
      </c>
      <c r="C5175" t="s">
        <v>81</v>
      </c>
      <c r="D5175" t="s">
        <v>115</v>
      </c>
      <c r="E5175" t="s">
        <v>140</v>
      </c>
      <c r="F5175" t="s">
        <v>14858</v>
      </c>
      <c r="G5175" t="s">
        <v>142</v>
      </c>
      <c r="H5175" t="s">
        <v>134</v>
      </c>
      <c r="I5175" t="s">
        <v>135</v>
      </c>
      <c r="J5175" t="s">
        <v>136</v>
      </c>
      <c r="K5175" t="s">
        <v>137</v>
      </c>
      <c r="L5175" t="s">
        <v>14859</v>
      </c>
      <c r="M5175" t="s">
        <v>14860</v>
      </c>
      <c r="N5175">
        <v>6.8447222219999997</v>
      </c>
      <c r="O5175">
        <v>0</v>
      </c>
      <c r="P5175">
        <v>1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1.6861954158038166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1.6861954158038166</v>
      </c>
    </row>
    <row r="5176" spans="1:31" x14ac:dyDescent="0.25">
      <c r="A5176">
        <v>1835042</v>
      </c>
      <c r="B5176">
        <v>1</v>
      </c>
      <c r="C5176" t="s">
        <v>80</v>
      </c>
      <c r="D5176" t="s">
        <v>107</v>
      </c>
      <c r="E5176" t="s">
        <v>140</v>
      </c>
      <c r="F5176" t="s">
        <v>14861</v>
      </c>
      <c r="G5176" t="s">
        <v>142</v>
      </c>
      <c r="H5176" t="s">
        <v>134</v>
      </c>
      <c r="I5176" t="s">
        <v>135</v>
      </c>
      <c r="J5176" t="s">
        <v>136</v>
      </c>
      <c r="K5176" t="s">
        <v>137</v>
      </c>
      <c r="L5176" t="s">
        <v>14862</v>
      </c>
      <c r="M5176" t="s">
        <v>14863</v>
      </c>
      <c r="N5176">
        <v>1.0872222220000001</v>
      </c>
      <c r="O5176">
        <v>0</v>
      </c>
      <c r="P5176">
        <v>9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0.94848377782545001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0.94848377782545001</v>
      </c>
    </row>
    <row r="5177" spans="1:31" x14ac:dyDescent="0.25">
      <c r="A5177">
        <v>1835088</v>
      </c>
      <c r="B5177">
        <v>1</v>
      </c>
      <c r="C5177" t="s">
        <v>80</v>
      </c>
      <c r="D5177" t="s">
        <v>96</v>
      </c>
      <c r="E5177" t="s">
        <v>140</v>
      </c>
      <c r="F5177" t="s">
        <v>14864</v>
      </c>
      <c r="G5177" t="s">
        <v>213</v>
      </c>
      <c r="H5177" t="s">
        <v>134</v>
      </c>
      <c r="I5177" t="s">
        <v>135</v>
      </c>
      <c r="J5177" t="s">
        <v>136</v>
      </c>
      <c r="K5177" t="s">
        <v>137</v>
      </c>
      <c r="L5177" t="s">
        <v>14865</v>
      </c>
      <c r="M5177" t="s">
        <v>14866</v>
      </c>
      <c r="N5177">
        <v>7.1630555549999997</v>
      </c>
      <c r="O5177">
        <v>0</v>
      </c>
      <c r="P5177">
        <v>1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0.31733104310124999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0.31733104310124999</v>
      </c>
    </row>
    <row r="5178" spans="1:31" x14ac:dyDescent="0.25">
      <c r="A5178">
        <v>1835297</v>
      </c>
      <c r="B5178">
        <v>1</v>
      </c>
      <c r="C5178" t="s">
        <v>80</v>
      </c>
      <c r="D5178" t="s">
        <v>82</v>
      </c>
      <c r="E5178" t="s">
        <v>140</v>
      </c>
      <c r="F5178" t="s">
        <v>2547</v>
      </c>
      <c r="G5178" t="s">
        <v>213</v>
      </c>
      <c r="H5178" t="s">
        <v>134</v>
      </c>
      <c r="I5178" t="s">
        <v>135</v>
      </c>
      <c r="J5178" t="s">
        <v>136</v>
      </c>
      <c r="K5178" t="s">
        <v>137</v>
      </c>
      <c r="L5178" t="s">
        <v>14867</v>
      </c>
      <c r="M5178" t="s">
        <v>14868</v>
      </c>
      <c r="N5178">
        <v>24.412500000000001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13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98.539890726797921</v>
      </c>
      <c r="AC5178">
        <v>0</v>
      </c>
      <c r="AD5178">
        <v>0</v>
      </c>
      <c r="AE5178">
        <v>98.539890726797921</v>
      </c>
    </row>
    <row r="5179" spans="1:31" x14ac:dyDescent="0.25">
      <c r="A5179">
        <v>1835131</v>
      </c>
      <c r="B5179">
        <v>1</v>
      </c>
      <c r="C5179" t="s">
        <v>80</v>
      </c>
      <c r="D5179" t="s">
        <v>98</v>
      </c>
      <c r="E5179" t="s">
        <v>131</v>
      </c>
      <c r="F5179" t="s">
        <v>14869</v>
      </c>
      <c r="G5179" t="s">
        <v>150</v>
      </c>
      <c r="H5179" t="s">
        <v>134</v>
      </c>
      <c r="I5179" t="s">
        <v>135</v>
      </c>
      <c r="J5179" t="s">
        <v>136</v>
      </c>
      <c r="K5179" t="s">
        <v>151</v>
      </c>
      <c r="L5179" t="s">
        <v>14870</v>
      </c>
      <c r="M5179" t="s">
        <v>14871</v>
      </c>
      <c r="N5179">
        <v>9.3687100000000001</v>
      </c>
      <c r="O5179">
        <v>0</v>
      </c>
      <c r="P5179">
        <v>14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13.748109629237495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13.748109629237495</v>
      </c>
    </row>
    <row r="5180" spans="1:31" x14ac:dyDescent="0.25">
      <c r="A5180">
        <v>1835374</v>
      </c>
      <c r="B5180">
        <v>1</v>
      </c>
      <c r="C5180" t="s">
        <v>80</v>
      </c>
      <c r="D5180" t="s">
        <v>110</v>
      </c>
      <c r="E5180" t="s">
        <v>140</v>
      </c>
      <c r="F5180" t="s">
        <v>14872</v>
      </c>
      <c r="G5180" t="s">
        <v>142</v>
      </c>
      <c r="H5180" t="s">
        <v>134</v>
      </c>
      <c r="I5180" t="s">
        <v>135</v>
      </c>
      <c r="J5180" t="s">
        <v>136</v>
      </c>
      <c r="K5180" t="s">
        <v>137</v>
      </c>
      <c r="L5180" t="s">
        <v>14873</v>
      </c>
      <c r="M5180" t="s">
        <v>14874</v>
      </c>
      <c r="N5180">
        <v>1.789722222</v>
      </c>
      <c r="O5180">
        <v>0</v>
      </c>
      <c r="P5180">
        <v>1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0.97766720659804185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0.97766720659804185</v>
      </c>
    </row>
    <row r="5181" spans="1:31" x14ac:dyDescent="0.25">
      <c r="A5181">
        <v>1834962</v>
      </c>
      <c r="B5181">
        <v>1</v>
      </c>
      <c r="C5181" t="s">
        <v>81</v>
      </c>
      <c r="D5181" t="s">
        <v>120</v>
      </c>
      <c r="E5181" t="s">
        <v>140</v>
      </c>
      <c r="F5181" t="s">
        <v>14875</v>
      </c>
      <c r="G5181" t="s">
        <v>142</v>
      </c>
      <c r="H5181" t="s">
        <v>134</v>
      </c>
      <c r="I5181" t="s">
        <v>135</v>
      </c>
      <c r="J5181" t="s">
        <v>136</v>
      </c>
      <c r="K5181" t="s">
        <v>137</v>
      </c>
      <c r="L5181" t="s">
        <v>14876</v>
      </c>
      <c r="M5181" t="s">
        <v>14877</v>
      </c>
      <c r="N5181">
        <v>1.2002777769999999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0.16772220649800001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0.16772220649800001</v>
      </c>
    </row>
    <row r="5182" spans="1:31" x14ac:dyDescent="0.25">
      <c r="A5182">
        <v>1835068</v>
      </c>
      <c r="B5182">
        <v>1</v>
      </c>
      <c r="C5182" t="s">
        <v>80</v>
      </c>
      <c r="D5182" t="s">
        <v>92</v>
      </c>
      <c r="E5182" t="s">
        <v>154</v>
      </c>
      <c r="F5182" t="s">
        <v>14697</v>
      </c>
      <c r="G5182" t="s">
        <v>175</v>
      </c>
      <c r="H5182" t="s">
        <v>157</v>
      </c>
      <c r="I5182" t="s">
        <v>135</v>
      </c>
      <c r="J5182" t="s">
        <v>136</v>
      </c>
      <c r="K5182" t="s">
        <v>137</v>
      </c>
      <c r="L5182" t="s">
        <v>14878</v>
      </c>
      <c r="M5182" t="s">
        <v>14879</v>
      </c>
      <c r="N5182">
        <v>1.9530555549999999</v>
      </c>
      <c r="O5182">
        <v>0</v>
      </c>
      <c r="P5182">
        <v>127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29.474645852055676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29.474645852055676</v>
      </c>
    </row>
    <row r="5183" spans="1:31" x14ac:dyDescent="0.25">
      <c r="A5183">
        <v>1834919</v>
      </c>
      <c r="B5183">
        <v>1</v>
      </c>
      <c r="C5183" t="s">
        <v>80</v>
      </c>
      <c r="D5183" t="s">
        <v>103</v>
      </c>
      <c r="E5183" t="s">
        <v>202</v>
      </c>
      <c r="F5183" t="s">
        <v>14880</v>
      </c>
      <c r="G5183" t="s">
        <v>156</v>
      </c>
      <c r="H5183" t="s">
        <v>157</v>
      </c>
      <c r="I5183" t="s">
        <v>135</v>
      </c>
      <c r="J5183" t="s">
        <v>136</v>
      </c>
      <c r="K5183" t="s">
        <v>137</v>
      </c>
      <c r="L5183" t="s">
        <v>14881</v>
      </c>
      <c r="M5183" t="s">
        <v>14882</v>
      </c>
      <c r="N5183">
        <v>0.83750000000000002</v>
      </c>
      <c r="O5183">
        <v>0</v>
      </c>
      <c r="P5183">
        <v>13</v>
      </c>
      <c r="Q5183">
        <v>13</v>
      </c>
      <c r="R5183">
        <v>69</v>
      </c>
      <c r="S5183">
        <v>5</v>
      </c>
      <c r="T5183">
        <v>8</v>
      </c>
      <c r="U5183">
        <v>1</v>
      </c>
      <c r="V5183">
        <v>0</v>
      </c>
      <c r="W5183">
        <v>0</v>
      </c>
      <c r="X5183">
        <v>3.3066579158783251</v>
      </c>
      <c r="Y5183">
        <v>24.527614119895695</v>
      </c>
      <c r="Z5183">
        <v>138.64954827843391</v>
      </c>
      <c r="AA5183">
        <v>67.833416128426137</v>
      </c>
      <c r="AB5183">
        <v>7.1808731168425934</v>
      </c>
      <c r="AC5183">
        <v>97.973841865709986</v>
      </c>
      <c r="AD5183">
        <v>0</v>
      </c>
      <c r="AE5183">
        <v>339.47195142518666</v>
      </c>
    </row>
    <row r="5184" spans="1:31" x14ac:dyDescent="0.25">
      <c r="A5184">
        <v>1835028</v>
      </c>
      <c r="B5184">
        <v>1</v>
      </c>
      <c r="C5184" t="s">
        <v>80</v>
      </c>
      <c r="D5184" t="s">
        <v>98</v>
      </c>
      <c r="E5184" t="s">
        <v>140</v>
      </c>
      <c r="F5184" t="s">
        <v>14883</v>
      </c>
      <c r="G5184" t="s">
        <v>142</v>
      </c>
      <c r="H5184" t="s">
        <v>134</v>
      </c>
      <c r="I5184" t="s">
        <v>135</v>
      </c>
      <c r="J5184" t="s">
        <v>136</v>
      </c>
      <c r="K5184" t="s">
        <v>137</v>
      </c>
      <c r="L5184" t="s">
        <v>14884</v>
      </c>
      <c r="M5184" t="s">
        <v>14885</v>
      </c>
      <c r="N5184">
        <v>1.5375000000000001</v>
      </c>
      <c r="O5184">
        <v>0</v>
      </c>
      <c r="P5184">
        <v>0</v>
      </c>
      <c r="Q5184">
        <v>0</v>
      </c>
      <c r="R5184">
        <v>2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1.3710118355967</v>
      </c>
      <c r="AA5184">
        <v>0</v>
      </c>
      <c r="AB5184">
        <v>0</v>
      </c>
      <c r="AC5184">
        <v>0</v>
      </c>
      <c r="AD5184">
        <v>0</v>
      </c>
      <c r="AE5184">
        <v>1.3710118355967</v>
      </c>
    </row>
    <row r="5185" spans="1:31" x14ac:dyDescent="0.25">
      <c r="A5185">
        <v>1835383</v>
      </c>
      <c r="B5185">
        <v>1</v>
      </c>
      <c r="C5185" t="s">
        <v>80</v>
      </c>
      <c r="D5185" t="s">
        <v>107</v>
      </c>
      <c r="E5185" t="s">
        <v>131</v>
      </c>
      <c r="F5185" t="s">
        <v>5579</v>
      </c>
      <c r="G5185" t="s">
        <v>873</v>
      </c>
      <c r="H5185" t="s">
        <v>134</v>
      </c>
      <c r="I5185" t="s">
        <v>135</v>
      </c>
      <c r="J5185" t="s">
        <v>136</v>
      </c>
      <c r="K5185" t="s">
        <v>137</v>
      </c>
      <c r="L5185" t="s">
        <v>14886</v>
      </c>
      <c r="M5185" t="s">
        <v>14887</v>
      </c>
      <c r="N5185">
        <v>2.9138888879999998</v>
      </c>
      <c r="O5185">
        <v>0</v>
      </c>
      <c r="P5185">
        <v>42</v>
      </c>
      <c r="Q5185">
        <v>0</v>
      </c>
      <c r="R5185">
        <v>1</v>
      </c>
      <c r="S5185">
        <v>0</v>
      </c>
      <c r="T5185">
        <v>13</v>
      </c>
      <c r="U5185">
        <v>0</v>
      </c>
      <c r="V5185">
        <v>1</v>
      </c>
      <c r="W5185">
        <v>0</v>
      </c>
      <c r="X5185">
        <v>26.086300170082154</v>
      </c>
      <c r="Y5185">
        <v>0</v>
      </c>
      <c r="Z5185">
        <v>0.25690932006480005</v>
      </c>
      <c r="AA5185">
        <v>0</v>
      </c>
      <c r="AB5185">
        <v>14.256156613083558</v>
      </c>
      <c r="AC5185">
        <v>0</v>
      </c>
      <c r="AD5185">
        <v>37.116793632086164</v>
      </c>
      <c r="AE5185">
        <v>77.716159735316666</v>
      </c>
    </row>
    <row r="5186" spans="1:31" x14ac:dyDescent="0.25">
      <c r="A5186">
        <v>1835051</v>
      </c>
      <c r="B5186">
        <v>1</v>
      </c>
      <c r="C5186" t="s">
        <v>80</v>
      </c>
      <c r="D5186" t="s">
        <v>92</v>
      </c>
      <c r="E5186" t="s">
        <v>140</v>
      </c>
      <c r="F5186" t="s">
        <v>14888</v>
      </c>
      <c r="G5186" t="s">
        <v>142</v>
      </c>
      <c r="H5186" t="s">
        <v>134</v>
      </c>
      <c r="I5186" t="s">
        <v>135</v>
      </c>
      <c r="J5186" t="s">
        <v>136</v>
      </c>
      <c r="K5186" t="s">
        <v>137</v>
      </c>
      <c r="L5186" t="s">
        <v>14889</v>
      </c>
      <c r="M5186" t="s">
        <v>14890</v>
      </c>
      <c r="N5186">
        <v>2.9452777769999998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1.3107941853577332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1.3107941853577332</v>
      </c>
    </row>
    <row r="5187" spans="1:31" x14ac:dyDescent="0.25">
      <c r="A5187">
        <v>1835406</v>
      </c>
      <c r="B5187">
        <v>1</v>
      </c>
      <c r="C5187" t="s">
        <v>80</v>
      </c>
      <c r="D5187" t="s">
        <v>96</v>
      </c>
      <c r="E5187" t="s">
        <v>140</v>
      </c>
      <c r="F5187" t="s">
        <v>14891</v>
      </c>
      <c r="G5187" t="s">
        <v>242</v>
      </c>
      <c r="H5187" t="s">
        <v>134</v>
      </c>
      <c r="I5187" t="s">
        <v>135</v>
      </c>
      <c r="J5187" t="s">
        <v>136</v>
      </c>
      <c r="K5187" t="s">
        <v>137</v>
      </c>
      <c r="L5187" t="s">
        <v>14892</v>
      </c>
      <c r="M5187" t="s">
        <v>14893</v>
      </c>
      <c r="N5187">
        <v>4.6861111109999998</v>
      </c>
      <c r="O5187">
        <v>0</v>
      </c>
      <c r="P5187">
        <v>4</v>
      </c>
      <c r="Q5187">
        <v>0</v>
      </c>
      <c r="R5187">
        <v>0</v>
      </c>
      <c r="S5187">
        <v>0</v>
      </c>
      <c r="T5187">
        <v>1</v>
      </c>
      <c r="U5187">
        <v>0</v>
      </c>
      <c r="V5187">
        <v>0</v>
      </c>
      <c r="W5187">
        <v>0</v>
      </c>
      <c r="X5187">
        <v>1.4409490952005501</v>
      </c>
      <c r="Y5187">
        <v>0</v>
      </c>
      <c r="Z5187">
        <v>0</v>
      </c>
      <c r="AA5187">
        <v>0</v>
      </c>
      <c r="AB5187">
        <v>5.9249481651457412</v>
      </c>
      <c r="AC5187">
        <v>0</v>
      </c>
      <c r="AD5187">
        <v>0</v>
      </c>
      <c r="AE5187">
        <v>7.3658972603462916</v>
      </c>
    </row>
    <row r="5188" spans="1:31" x14ac:dyDescent="0.25">
      <c r="A5188">
        <v>1835220</v>
      </c>
      <c r="B5188">
        <v>1</v>
      </c>
      <c r="C5188" t="s">
        <v>80</v>
      </c>
      <c r="D5188" t="s">
        <v>103</v>
      </c>
      <c r="E5188" t="s">
        <v>252</v>
      </c>
      <c r="F5188" t="s">
        <v>14894</v>
      </c>
      <c r="G5188" t="s">
        <v>279</v>
      </c>
      <c r="H5188" t="s">
        <v>134</v>
      </c>
      <c r="I5188" t="s">
        <v>135</v>
      </c>
      <c r="J5188" t="s">
        <v>136</v>
      </c>
      <c r="K5188" t="s">
        <v>137</v>
      </c>
      <c r="L5188" t="s">
        <v>14895</v>
      </c>
      <c r="M5188" t="s">
        <v>14896</v>
      </c>
      <c r="N5188">
        <v>0.96222222199999996</v>
      </c>
      <c r="O5188">
        <v>0</v>
      </c>
      <c r="P5188">
        <v>156</v>
      </c>
      <c r="Q5188">
        <v>0</v>
      </c>
      <c r="R5188">
        <v>3</v>
      </c>
      <c r="S5188">
        <v>0</v>
      </c>
      <c r="T5188">
        <v>22</v>
      </c>
      <c r="U5188">
        <v>0</v>
      </c>
      <c r="V5188">
        <v>0</v>
      </c>
      <c r="W5188">
        <v>0</v>
      </c>
      <c r="X5188">
        <v>22.232751952886879</v>
      </c>
      <c r="Y5188">
        <v>0</v>
      </c>
      <c r="Z5188">
        <v>0.45133735493193339</v>
      </c>
      <c r="AA5188">
        <v>0</v>
      </c>
      <c r="AB5188">
        <v>11.685050091059082</v>
      </c>
      <c r="AC5188">
        <v>0</v>
      </c>
      <c r="AD5188">
        <v>0</v>
      </c>
      <c r="AE5188">
        <v>34.369139398877891</v>
      </c>
    </row>
    <row r="5189" spans="1:31" x14ac:dyDescent="0.25">
      <c r="A5189">
        <v>1835097</v>
      </c>
      <c r="B5189">
        <v>1</v>
      </c>
      <c r="C5189" t="s">
        <v>80</v>
      </c>
      <c r="D5189" t="s">
        <v>92</v>
      </c>
      <c r="E5189" t="s">
        <v>140</v>
      </c>
      <c r="F5189" t="s">
        <v>14897</v>
      </c>
      <c r="G5189" t="s">
        <v>142</v>
      </c>
      <c r="H5189" t="s">
        <v>134</v>
      </c>
      <c r="I5189" t="s">
        <v>135</v>
      </c>
      <c r="J5189" t="s">
        <v>136</v>
      </c>
      <c r="K5189" t="s">
        <v>137</v>
      </c>
      <c r="L5189" t="s">
        <v>14898</v>
      </c>
      <c r="M5189" t="s">
        <v>14899</v>
      </c>
      <c r="N5189">
        <v>2.340833333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0.14299331850125835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0.14299331850125835</v>
      </c>
    </row>
    <row r="5190" spans="1:31" x14ac:dyDescent="0.25">
      <c r="A5190">
        <v>1835174</v>
      </c>
      <c r="B5190">
        <v>1</v>
      </c>
      <c r="C5190" t="s">
        <v>80</v>
      </c>
      <c r="D5190" t="s">
        <v>107</v>
      </c>
      <c r="E5190" t="s">
        <v>223</v>
      </c>
      <c r="F5190" t="s">
        <v>14900</v>
      </c>
      <c r="G5190" t="s">
        <v>340</v>
      </c>
      <c r="H5190" t="s">
        <v>134</v>
      </c>
      <c r="I5190" t="s">
        <v>135</v>
      </c>
      <c r="J5190" t="s">
        <v>136</v>
      </c>
      <c r="K5190" t="s">
        <v>137</v>
      </c>
      <c r="L5190" t="s">
        <v>14901</v>
      </c>
      <c r="M5190" t="s">
        <v>14902</v>
      </c>
      <c r="N5190">
        <v>2.1124999999999998</v>
      </c>
      <c r="O5190">
        <v>0</v>
      </c>
      <c r="P5190">
        <v>111</v>
      </c>
      <c r="Q5190">
        <v>0</v>
      </c>
      <c r="R5190">
        <v>0</v>
      </c>
      <c r="S5190">
        <v>0</v>
      </c>
      <c r="T5190">
        <v>8</v>
      </c>
      <c r="U5190">
        <v>0</v>
      </c>
      <c r="V5190">
        <v>0</v>
      </c>
      <c r="W5190">
        <v>0</v>
      </c>
      <c r="X5190">
        <v>42.016681400685272</v>
      </c>
      <c r="Y5190">
        <v>0</v>
      </c>
      <c r="Z5190">
        <v>0</v>
      </c>
      <c r="AA5190">
        <v>0</v>
      </c>
      <c r="AB5190">
        <v>33.327810386046444</v>
      </c>
      <c r="AC5190">
        <v>0</v>
      </c>
      <c r="AD5190">
        <v>0</v>
      </c>
      <c r="AE5190">
        <v>75.344491786731709</v>
      </c>
    </row>
    <row r="5191" spans="1:31" x14ac:dyDescent="0.25">
      <c r="A5191">
        <v>1835034</v>
      </c>
      <c r="B5191">
        <v>1</v>
      </c>
      <c r="C5191" t="s">
        <v>80</v>
      </c>
      <c r="D5191" t="s">
        <v>95</v>
      </c>
      <c r="E5191" t="s">
        <v>131</v>
      </c>
      <c r="F5191" t="s">
        <v>14903</v>
      </c>
      <c r="G5191" t="s">
        <v>133</v>
      </c>
      <c r="H5191" t="s">
        <v>134</v>
      </c>
      <c r="I5191" t="s">
        <v>135</v>
      </c>
      <c r="J5191" t="s">
        <v>136</v>
      </c>
      <c r="K5191" t="s">
        <v>137</v>
      </c>
      <c r="L5191" t="s">
        <v>14904</v>
      </c>
      <c r="M5191" t="s">
        <v>14905</v>
      </c>
      <c r="N5191">
        <v>1.173333333</v>
      </c>
      <c r="O5191">
        <v>0</v>
      </c>
      <c r="P5191">
        <v>30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2.5757297064311664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2.5757297064311664</v>
      </c>
    </row>
    <row r="5192" spans="1:31" x14ac:dyDescent="0.25">
      <c r="A5192">
        <v>1835343</v>
      </c>
      <c r="B5192">
        <v>1</v>
      </c>
      <c r="C5192" t="s">
        <v>80</v>
      </c>
      <c r="D5192" t="s">
        <v>100</v>
      </c>
      <c r="E5192" t="s">
        <v>202</v>
      </c>
      <c r="F5192" t="s">
        <v>14906</v>
      </c>
      <c r="G5192" t="s">
        <v>156</v>
      </c>
      <c r="H5192" t="s">
        <v>157</v>
      </c>
      <c r="I5192" t="s">
        <v>135</v>
      </c>
      <c r="J5192" t="s">
        <v>136</v>
      </c>
      <c r="K5192" t="s">
        <v>137</v>
      </c>
      <c r="L5192" t="s">
        <v>14907</v>
      </c>
      <c r="M5192" t="s">
        <v>14908</v>
      </c>
      <c r="N5192">
        <v>0.43833333299999999</v>
      </c>
      <c r="O5192">
        <v>0</v>
      </c>
      <c r="P5192">
        <v>0</v>
      </c>
      <c r="Q5192">
        <v>0</v>
      </c>
      <c r="R5192">
        <v>1</v>
      </c>
      <c r="S5192">
        <v>1</v>
      </c>
      <c r="T5192">
        <v>64</v>
      </c>
      <c r="U5192">
        <v>6</v>
      </c>
      <c r="V5192">
        <v>24</v>
      </c>
      <c r="W5192">
        <v>0</v>
      </c>
      <c r="X5192">
        <v>0</v>
      </c>
      <c r="Y5192">
        <v>0</v>
      </c>
      <c r="Z5192">
        <v>0</v>
      </c>
      <c r="AA5192">
        <v>0.62593398291066671</v>
      </c>
      <c r="AB5192">
        <v>64.459594910413585</v>
      </c>
      <c r="AC5192">
        <v>142.87808444550001</v>
      </c>
      <c r="AD5192">
        <v>329.72006398107345</v>
      </c>
      <c r="AE5192">
        <v>537.6836773198977</v>
      </c>
    </row>
    <row r="5193" spans="1:31" x14ac:dyDescent="0.25">
      <c r="A5193">
        <v>1835137</v>
      </c>
      <c r="B5193">
        <v>1</v>
      </c>
      <c r="C5193" t="s">
        <v>81</v>
      </c>
      <c r="D5193" t="s">
        <v>122</v>
      </c>
      <c r="E5193" t="s">
        <v>131</v>
      </c>
      <c r="F5193" t="s">
        <v>14909</v>
      </c>
      <c r="G5193" t="s">
        <v>133</v>
      </c>
      <c r="H5193" t="s">
        <v>134</v>
      </c>
      <c r="I5193" t="s">
        <v>135</v>
      </c>
      <c r="J5193" t="s">
        <v>136</v>
      </c>
      <c r="K5193" t="s">
        <v>137</v>
      </c>
      <c r="L5193" t="s">
        <v>14910</v>
      </c>
      <c r="M5193" t="s">
        <v>14911</v>
      </c>
      <c r="N5193">
        <v>2.7594444440000001</v>
      </c>
      <c r="O5193">
        <v>0</v>
      </c>
      <c r="P5193">
        <v>140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68.06343730831324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68.06343730831324</v>
      </c>
    </row>
    <row r="5194" spans="1:31" x14ac:dyDescent="0.25">
      <c r="A5194">
        <v>1834945</v>
      </c>
      <c r="B5194">
        <v>1</v>
      </c>
      <c r="C5194" t="s">
        <v>80</v>
      </c>
      <c r="D5194" t="s">
        <v>100</v>
      </c>
      <c r="E5194" t="s">
        <v>131</v>
      </c>
      <c r="F5194" t="s">
        <v>14912</v>
      </c>
      <c r="G5194" t="s">
        <v>1046</v>
      </c>
      <c r="H5194" t="s">
        <v>134</v>
      </c>
      <c r="I5194" t="s">
        <v>135</v>
      </c>
      <c r="J5194" t="s">
        <v>136</v>
      </c>
      <c r="K5194" t="s">
        <v>137</v>
      </c>
      <c r="L5194" t="s">
        <v>14913</v>
      </c>
      <c r="M5194" t="s">
        <v>14914</v>
      </c>
      <c r="N5194">
        <v>6.284444444</v>
      </c>
      <c r="O5194">
        <v>0</v>
      </c>
      <c r="P5194">
        <v>43</v>
      </c>
      <c r="Q5194">
        <v>0</v>
      </c>
      <c r="R5194">
        <v>33</v>
      </c>
      <c r="S5194">
        <v>0</v>
      </c>
      <c r="T5194">
        <v>2</v>
      </c>
      <c r="U5194">
        <v>0</v>
      </c>
      <c r="V5194">
        <v>0</v>
      </c>
      <c r="W5194">
        <v>0</v>
      </c>
      <c r="X5194">
        <v>53.792503122485485</v>
      </c>
      <c r="Y5194">
        <v>0</v>
      </c>
      <c r="Z5194">
        <v>54.283569892963932</v>
      </c>
      <c r="AA5194">
        <v>0</v>
      </c>
      <c r="AB5194">
        <v>9.0245723093367367</v>
      </c>
      <c r="AC5194">
        <v>0</v>
      </c>
      <c r="AD5194">
        <v>0</v>
      </c>
      <c r="AE5194">
        <v>117.10064532478616</v>
      </c>
    </row>
    <row r="5195" spans="1:31" x14ac:dyDescent="0.25">
      <c r="A5195">
        <v>1835157</v>
      </c>
      <c r="B5195">
        <v>1</v>
      </c>
      <c r="C5195" t="s">
        <v>80</v>
      </c>
      <c r="D5195" t="s">
        <v>97</v>
      </c>
      <c r="E5195" t="s">
        <v>140</v>
      </c>
      <c r="F5195" t="s">
        <v>14915</v>
      </c>
      <c r="G5195" t="s">
        <v>246</v>
      </c>
      <c r="H5195" t="s">
        <v>134</v>
      </c>
      <c r="I5195" t="s">
        <v>135</v>
      </c>
      <c r="J5195" t="s">
        <v>136</v>
      </c>
      <c r="K5195" t="s">
        <v>137</v>
      </c>
      <c r="L5195" t="s">
        <v>14916</v>
      </c>
      <c r="M5195" t="s">
        <v>14917</v>
      </c>
      <c r="N5195">
        <v>5.7755555550000004</v>
      </c>
      <c r="O5195">
        <v>0</v>
      </c>
      <c r="P5195">
        <v>13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16.000536691003191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16.000536691003191</v>
      </c>
    </row>
    <row r="5196" spans="1:31" x14ac:dyDescent="0.25">
      <c r="A5196">
        <v>1835469</v>
      </c>
      <c r="B5196">
        <v>1</v>
      </c>
      <c r="C5196" t="s">
        <v>81</v>
      </c>
      <c r="D5196" t="s">
        <v>128</v>
      </c>
      <c r="E5196" t="s">
        <v>140</v>
      </c>
      <c r="F5196" t="s">
        <v>14918</v>
      </c>
      <c r="G5196" t="s">
        <v>142</v>
      </c>
      <c r="H5196" t="s">
        <v>134</v>
      </c>
      <c r="I5196" t="s">
        <v>135</v>
      </c>
      <c r="J5196" t="s">
        <v>136</v>
      </c>
      <c r="K5196" t="s">
        <v>137</v>
      </c>
      <c r="L5196" t="s">
        <v>14919</v>
      </c>
      <c r="M5196" t="s">
        <v>14920</v>
      </c>
      <c r="N5196">
        <v>1.9544444439999999</v>
      </c>
      <c r="O5196">
        <v>0</v>
      </c>
      <c r="P5196">
        <v>1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0.51697460741283341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0.51697460741283341</v>
      </c>
    </row>
    <row r="5197" spans="1:31" x14ac:dyDescent="0.25">
      <c r="A5197">
        <v>1834928</v>
      </c>
      <c r="B5197">
        <v>1</v>
      </c>
      <c r="C5197" t="s">
        <v>81</v>
      </c>
      <c r="D5197" t="s">
        <v>118</v>
      </c>
      <c r="E5197" t="s">
        <v>131</v>
      </c>
      <c r="F5197" t="s">
        <v>14921</v>
      </c>
      <c r="G5197" t="s">
        <v>133</v>
      </c>
      <c r="H5197" t="s">
        <v>134</v>
      </c>
      <c r="I5197" t="s">
        <v>135</v>
      </c>
      <c r="J5197" t="s">
        <v>136</v>
      </c>
      <c r="K5197" t="s">
        <v>137</v>
      </c>
      <c r="L5197" t="s">
        <v>14922</v>
      </c>
      <c r="M5197" t="s">
        <v>14923</v>
      </c>
      <c r="N5197">
        <v>1.035555555</v>
      </c>
      <c r="O5197">
        <v>0</v>
      </c>
      <c r="P5197">
        <v>13</v>
      </c>
      <c r="Q5197">
        <v>0</v>
      </c>
      <c r="R5197">
        <v>0</v>
      </c>
      <c r="S5197">
        <v>0</v>
      </c>
      <c r="T5197">
        <v>3</v>
      </c>
      <c r="U5197">
        <v>0</v>
      </c>
      <c r="V5197">
        <v>0</v>
      </c>
      <c r="W5197">
        <v>0</v>
      </c>
      <c r="X5197">
        <v>1.9064882415786335</v>
      </c>
      <c r="Y5197">
        <v>0</v>
      </c>
      <c r="Z5197">
        <v>0</v>
      </c>
      <c r="AA5197">
        <v>0</v>
      </c>
      <c r="AB5197">
        <v>0.57796261819403338</v>
      </c>
      <c r="AC5197">
        <v>0</v>
      </c>
      <c r="AD5197">
        <v>0</v>
      </c>
      <c r="AE5197">
        <v>2.4844508597726671</v>
      </c>
    </row>
    <row r="5198" spans="1:31" x14ac:dyDescent="0.25">
      <c r="A5198">
        <v>1835071</v>
      </c>
      <c r="B5198">
        <v>1</v>
      </c>
      <c r="C5198" t="s">
        <v>80</v>
      </c>
      <c r="D5198" t="s">
        <v>95</v>
      </c>
      <c r="E5198" t="s">
        <v>154</v>
      </c>
      <c r="F5198" t="s">
        <v>14924</v>
      </c>
      <c r="G5198" t="s">
        <v>955</v>
      </c>
      <c r="H5198" t="s">
        <v>157</v>
      </c>
      <c r="I5198" t="s">
        <v>135</v>
      </c>
      <c r="J5198" t="s">
        <v>136</v>
      </c>
      <c r="K5198" t="s">
        <v>137</v>
      </c>
      <c r="L5198" t="s">
        <v>14925</v>
      </c>
      <c r="M5198" t="s">
        <v>14926</v>
      </c>
      <c r="N5198">
        <v>1.9258333329999999</v>
      </c>
      <c r="O5198">
        <v>0</v>
      </c>
      <c r="P5198">
        <v>2328</v>
      </c>
      <c r="Q5198">
        <v>0</v>
      </c>
      <c r="R5198">
        <v>0</v>
      </c>
      <c r="S5198">
        <v>3</v>
      </c>
      <c r="T5198">
        <v>73</v>
      </c>
      <c r="U5198">
        <v>0</v>
      </c>
      <c r="V5198">
        <v>0</v>
      </c>
      <c r="W5198">
        <v>0</v>
      </c>
      <c r="X5198">
        <v>1022.730652780219</v>
      </c>
      <c r="Y5198">
        <v>0</v>
      </c>
      <c r="Z5198">
        <v>0</v>
      </c>
      <c r="AA5198">
        <v>183.52243966458053</v>
      </c>
      <c r="AB5198">
        <v>144.94856309710065</v>
      </c>
      <c r="AC5198">
        <v>0</v>
      </c>
      <c r="AD5198">
        <v>0</v>
      </c>
      <c r="AE5198">
        <v>1351.2016555419</v>
      </c>
    </row>
    <row r="5199" spans="1:31" x14ac:dyDescent="0.25">
      <c r="A5199">
        <v>1835320</v>
      </c>
      <c r="B5199">
        <v>1</v>
      </c>
      <c r="C5199" t="s">
        <v>80</v>
      </c>
      <c r="D5199" t="s">
        <v>97</v>
      </c>
      <c r="E5199" t="s">
        <v>140</v>
      </c>
      <c r="F5199" t="s">
        <v>14927</v>
      </c>
      <c r="G5199" t="s">
        <v>213</v>
      </c>
      <c r="H5199" t="s">
        <v>134</v>
      </c>
      <c r="I5199" t="s">
        <v>135</v>
      </c>
      <c r="J5199" t="s">
        <v>136</v>
      </c>
      <c r="K5199" t="s">
        <v>137</v>
      </c>
      <c r="L5199" t="s">
        <v>14928</v>
      </c>
      <c r="M5199" t="s">
        <v>14929</v>
      </c>
      <c r="N5199">
        <v>0.89749999999999996</v>
      </c>
      <c r="O5199">
        <v>0</v>
      </c>
      <c r="P5199">
        <v>1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</row>
    <row r="5200" spans="1:31" x14ac:dyDescent="0.25">
      <c r="A5200">
        <v>1834971</v>
      </c>
      <c r="B5200">
        <v>1</v>
      </c>
      <c r="C5200" t="s">
        <v>81</v>
      </c>
      <c r="D5200" t="s">
        <v>112</v>
      </c>
      <c r="E5200" t="s">
        <v>131</v>
      </c>
      <c r="F5200" t="s">
        <v>14930</v>
      </c>
      <c r="G5200" t="s">
        <v>217</v>
      </c>
      <c r="H5200" t="s">
        <v>134</v>
      </c>
      <c r="I5200" t="s">
        <v>135</v>
      </c>
      <c r="J5200" t="s">
        <v>136</v>
      </c>
      <c r="K5200" t="s">
        <v>137</v>
      </c>
      <c r="L5200" t="s">
        <v>14931</v>
      </c>
      <c r="M5200" t="s">
        <v>14932</v>
      </c>
      <c r="N5200">
        <v>4.7780555549999999</v>
      </c>
      <c r="O5200">
        <v>0</v>
      </c>
      <c r="P5200">
        <v>99</v>
      </c>
      <c r="Q5200">
        <v>0</v>
      </c>
      <c r="R5200">
        <v>4</v>
      </c>
      <c r="S5200">
        <v>0</v>
      </c>
      <c r="T5200">
        <v>52</v>
      </c>
      <c r="U5200">
        <v>0</v>
      </c>
      <c r="V5200">
        <v>0</v>
      </c>
      <c r="W5200">
        <v>0</v>
      </c>
      <c r="X5200">
        <v>85.451136573397505</v>
      </c>
      <c r="Y5200">
        <v>0</v>
      </c>
      <c r="Z5200">
        <v>2.4934527123358086</v>
      </c>
      <c r="AA5200">
        <v>0</v>
      </c>
      <c r="AB5200">
        <v>68.922157184696559</v>
      </c>
      <c r="AC5200">
        <v>0</v>
      </c>
      <c r="AD5200">
        <v>0</v>
      </c>
      <c r="AE5200">
        <v>156.86674647042986</v>
      </c>
    </row>
    <row r="5201" spans="1:31" x14ac:dyDescent="0.25">
      <c r="A5201">
        <v>1834885</v>
      </c>
      <c r="B5201">
        <v>1</v>
      </c>
      <c r="C5201" t="s">
        <v>81</v>
      </c>
      <c r="D5201" t="s">
        <v>128</v>
      </c>
      <c r="E5201" t="s">
        <v>140</v>
      </c>
      <c r="F5201" t="s">
        <v>14933</v>
      </c>
      <c r="G5201" t="s">
        <v>246</v>
      </c>
      <c r="H5201" t="s">
        <v>134</v>
      </c>
      <c r="I5201" t="s">
        <v>135</v>
      </c>
      <c r="J5201" t="s">
        <v>136</v>
      </c>
      <c r="K5201" t="s">
        <v>137</v>
      </c>
      <c r="L5201" t="s">
        <v>14934</v>
      </c>
      <c r="M5201" t="s">
        <v>14935</v>
      </c>
      <c r="N5201">
        <v>2.3594444440000002</v>
      </c>
      <c r="O5201">
        <v>0</v>
      </c>
      <c r="P5201">
        <v>2</v>
      </c>
      <c r="Q5201">
        <v>0</v>
      </c>
      <c r="R5201">
        <v>0</v>
      </c>
      <c r="S5201">
        <v>0</v>
      </c>
      <c r="T5201">
        <v>1</v>
      </c>
      <c r="U5201">
        <v>0</v>
      </c>
      <c r="V5201">
        <v>0</v>
      </c>
      <c r="W5201">
        <v>0</v>
      </c>
      <c r="X5201">
        <v>4.1857175626666671E-4</v>
      </c>
      <c r="Y5201">
        <v>0</v>
      </c>
      <c r="Z5201">
        <v>0</v>
      </c>
      <c r="AA5201">
        <v>0</v>
      </c>
      <c r="AB5201">
        <v>2.0733279849538668</v>
      </c>
      <c r="AC5201">
        <v>0</v>
      </c>
      <c r="AD5201">
        <v>0</v>
      </c>
      <c r="AE5201">
        <v>2.0737465567101334</v>
      </c>
    </row>
    <row r="5202" spans="1:31" x14ac:dyDescent="0.25">
      <c r="A5202">
        <v>1835031</v>
      </c>
      <c r="B5202">
        <v>1</v>
      </c>
      <c r="C5202" t="s">
        <v>81</v>
      </c>
      <c r="D5202" t="s">
        <v>128</v>
      </c>
      <c r="E5202" t="s">
        <v>164</v>
      </c>
      <c r="F5202" t="s">
        <v>14936</v>
      </c>
      <c r="G5202" t="s">
        <v>156</v>
      </c>
      <c r="H5202" t="s">
        <v>157</v>
      </c>
      <c r="I5202" t="s">
        <v>135</v>
      </c>
      <c r="J5202" t="s">
        <v>136</v>
      </c>
      <c r="K5202" t="s">
        <v>137</v>
      </c>
      <c r="L5202" t="s">
        <v>14937</v>
      </c>
      <c r="M5202" t="s">
        <v>14938</v>
      </c>
      <c r="N5202">
        <v>1.081388888</v>
      </c>
      <c r="O5202">
        <v>0</v>
      </c>
      <c r="P5202">
        <v>249</v>
      </c>
      <c r="Q5202">
        <v>0</v>
      </c>
      <c r="R5202">
        <v>1</v>
      </c>
      <c r="S5202">
        <v>0</v>
      </c>
      <c r="T5202">
        <v>18</v>
      </c>
      <c r="U5202">
        <v>0</v>
      </c>
      <c r="V5202">
        <v>0</v>
      </c>
      <c r="W5202">
        <v>0</v>
      </c>
      <c r="X5202">
        <v>34.995489792207138</v>
      </c>
      <c r="Y5202">
        <v>0</v>
      </c>
      <c r="Z5202">
        <v>0.38809783953492505</v>
      </c>
      <c r="AA5202">
        <v>0</v>
      </c>
      <c r="AB5202">
        <v>3.4234776940247649</v>
      </c>
      <c r="AC5202">
        <v>0</v>
      </c>
      <c r="AD5202">
        <v>0</v>
      </c>
      <c r="AE5202">
        <v>38.807065325766828</v>
      </c>
    </row>
    <row r="5203" spans="1:31" x14ac:dyDescent="0.25">
      <c r="A5203">
        <v>1835008</v>
      </c>
      <c r="B5203">
        <v>1</v>
      </c>
      <c r="C5203" t="s">
        <v>81</v>
      </c>
      <c r="D5203" t="s">
        <v>112</v>
      </c>
      <c r="E5203" t="s">
        <v>131</v>
      </c>
      <c r="F5203" t="s">
        <v>13043</v>
      </c>
      <c r="G5203" t="s">
        <v>150</v>
      </c>
      <c r="H5203" t="s">
        <v>134</v>
      </c>
      <c r="I5203" t="s">
        <v>135</v>
      </c>
      <c r="J5203" t="s">
        <v>136</v>
      </c>
      <c r="K5203" t="s">
        <v>151</v>
      </c>
      <c r="L5203" t="s">
        <v>14939</v>
      </c>
      <c r="M5203" t="s">
        <v>14940</v>
      </c>
      <c r="N5203">
        <v>3.7058027770000002</v>
      </c>
      <c r="O5203">
        <v>0</v>
      </c>
      <c r="P5203">
        <v>149</v>
      </c>
      <c r="Q5203">
        <v>0</v>
      </c>
      <c r="R5203">
        <v>8</v>
      </c>
      <c r="S5203">
        <v>0</v>
      </c>
      <c r="T5203">
        <v>11</v>
      </c>
      <c r="U5203">
        <v>0</v>
      </c>
      <c r="V5203">
        <v>0</v>
      </c>
      <c r="W5203">
        <v>0</v>
      </c>
      <c r="X5203">
        <v>99.307710141946956</v>
      </c>
      <c r="Y5203">
        <v>0</v>
      </c>
      <c r="Z5203">
        <v>1.9763469199388333</v>
      </c>
      <c r="AA5203">
        <v>0</v>
      </c>
      <c r="AB5203">
        <v>43.7397365912353</v>
      </c>
      <c r="AC5203">
        <v>0</v>
      </c>
      <c r="AD5203">
        <v>0</v>
      </c>
      <c r="AE5203">
        <v>145.02379365312109</v>
      </c>
    </row>
    <row r="5204" spans="1:31" x14ac:dyDescent="0.25">
      <c r="A5204">
        <v>1834908</v>
      </c>
      <c r="B5204">
        <v>1</v>
      </c>
      <c r="C5204" t="s">
        <v>80</v>
      </c>
      <c r="D5204" t="s">
        <v>83</v>
      </c>
      <c r="E5204" t="s">
        <v>154</v>
      </c>
      <c r="F5204" t="s">
        <v>3932</v>
      </c>
      <c r="G5204" t="s">
        <v>156</v>
      </c>
      <c r="H5204" t="s">
        <v>157</v>
      </c>
      <c r="I5204" t="s">
        <v>135</v>
      </c>
      <c r="J5204" t="s">
        <v>136</v>
      </c>
      <c r="K5204" t="s">
        <v>137</v>
      </c>
      <c r="L5204" t="s">
        <v>14941</v>
      </c>
      <c r="M5204" t="s">
        <v>14942</v>
      </c>
      <c r="N5204">
        <v>0.97472222200000003</v>
      </c>
      <c r="O5204">
        <v>0</v>
      </c>
      <c r="P5204">
        <v>904</v>
      </c>
      <c r="Q5204">
        <v>0</v>
      </c>
      <c r="R5204">
        <v>12</v>
      </c>
      <c r="S5204">
        <v>9</v>
      </c>
      <c r="T5204">
        <v>41</v>
      </c>
      <c r="U5204">
        <v>1</v>
      </c>
      <c r="V5204">
        <v>4</v>
      </c>
      <c r="W5204">
        <v>0</v>
      </c>
      <c r="X5204">
        <v>168.0795979013798</v>
      </c>
      <c r="Y5204">
        <v>0</v>
      </c>
      <c r="Z5204">
        <v>12.55093482742747</v>
      </c>
      <c r="AA5204">
        <v>107.55829096817894</v>
      </c>
      <c r="AB5204">
        <v>21.719650697664598</v>
      </c>
      <c r="AC5204">
        <v>7.8285084403836915</v>
      </c>
      <c r="AD5204">
        <v>86.569730051239787</v>
      </c>
      <c r="AE5204">
        <v>404.30671288627428</v>
      </c>
    </row>
    <row r="5205" spans="1:31" x14ac:dyDescent="0.25">
      <c r="A5205">
        <v>1834931</v>
      </c>
      <c r="B5205">
        <v>1</v>
      </c>
      <c r="C5205" t="s">
        <v>80</v>
      </c>
      <c r="D5205" t="s">
        <v>102</v>
      </c>
      <c r="E5205" t="s">
        <v>154</v>
      </c>
      <c r="F5205" t="s">
        <v>14943</v>
      </c>
      <c r="G5205" t="s">
        <v>175</v>
      </c>
      <c r="H5205" t="s">
        <v>157</v>
      </c>
      <c r="I5205" t="s">
        <v>135</v>
      </c>
      <c r="J5205" t="s">
        <v>136</v>
      </c>
      <c r="K5205" t="s">
        <v>137</v>
      </c>
      <c r="L5205" t="s">
        <v>14944</v>
      </c>
      <c r="M5205" t="s">
        <v>14945</v>
      </c>
      <c r="N5205">
        <v>2.3205555549999999</v>
      </c>
      <c r="O5205">
        <v>0</v>
      </c>
      <c r="P5205">
        <v>8</v>
      </c>
      <c r="Q5205">
        <v>0</v>
      </c>
      <c r="R5205">
        <v>42</v>
      </c>
      <c r="S5205">
        <v>0</v>
      </c>
      <c r="T5205">
        <v>11</v>
      </c>
      <c r="U5205">
        <v>0</v>
      </c>
      <c r="V5205">
        <v>0</v>
      </c>
      <c r="W5205">
        <v>0</v>
      </c>
      <c r="X5205">
        <v>2.2396908755535994</v>
      </c>
      <c r="Y5205">
        <v>0</v>
      </c>
      <c r="Z5205">
        <v>99.233805807047574</v>
      </c>
      <c r="AA5205">
        <v>0</v>
      </c>
      <c r="AB5205">
        <v>37.279427165236349</v>
      </c>
      <c r="AC5205">
        <v>0</v>
      </c>
      <c r="AD5205">
        <v>0</v>
      </c>
      <c r="AE5205">
        <v>138.75292384783754</v>
      </c>
    </row>
    <row r="5206" spans="1:31" x14ac:dyDescent="0.25">
      <c r="A5206">
        <v>1835094</v>
      </c>
      <c r="B5206">
        <v>1</v>
      </c>
      <c r="C5206" t="s">
        <v>80</v>
      </c>
      <c r="D5206" t="s">
        <v>97</v>
      </c>
      <c r="E5206" t="s">
        <v>131</v>
      </c>
      <c r="F5206" t="s">
        <v>13060</v>
      </c>
      <c r="G5206" t="s">
        <v>150</v>
      </c>
      <c r="H5206" t="s">
        <v>134</v>
      </c>
      <c r="I5206" t="s">
        <v>135</v>
      </c>
      <c r="J5206" t="s">
        <v>136</v>
      </c>
      <c r="K5206" t="s">
        <v>151</v>
      </c>
      <c r="L5206" t="s">
        <v>14946</v>
      </c>
      <c r="M5206" t="s">
        <v>14947</v>
      </c>
      <c r="N5206">
        <v>3.9185980549999999</v>
      </c>
      <c r="O5206">
        <v>0</v>
      </c>
      <c r="P5206">
        <v>76</v>
      </c>
      <c r="Q5206">
        <v>0</v>
      </c>
      <c r="R5206">
        <v>9</v>
      </c>
      <c r="S5206">
        <v>0</v>
      </c>
      <c r="T5206">
        <v>11</v>
      </c>
      <c r="U5206">
        <v>0</v>
      </c>
      <c r="V5206">
        <v>0</v>
      </c>
      <c r="W5206">
        <v>0</v>
      </c>
      <c r="X5206">
        <v>96.630229121000497</v>
      </c>
      <c r="Y5206">
        <v>0</v>
      </c>
      <c r="Z5206">
        <v>18.776842124182242</v>
      </c>
      <c r="AA5206">
        <v>0</v>
      </c>
      <c r="AB5206">
        <v>93.642148267033221</v>
      </c>
      <c r="AC5206">
        <v>0</v>
      </c>
      <c r="AD5206">
        <v>0</v>
      </c>
      <c r="AE5206">
        <v>209.04921951221596</v>
      </c>
    </row>
    <row r="5207" spans="1:31" x14ac:dyDescent="0.25">
      <c r="A5207">
        <v>1834948</v>
      </c>
      <c r="B5207">
        <v>1</v>
      </c>
      <c r="C5207" t="s">
        <v>80</v>
      </c>
      <c r="D5207" t="s">
        <v>98</v>
      </c>
      <c r="E5207" t="s">
        <v>154</v>
      </c>
      <c r="F5207" t="s">
        <v>14948</v>
      </c>
      <c r="G5207" t="s">
        <v>175</v>
      </c>
      <c r="H5207" t="s">
        <v>157</v>
      </c>
      <c r="I5207" t="s">
        <v>135</v>
      </c>
      <c r="J5207" t="s">
        <v>136</v>
      </c>
      <c r="K5207" t="s">
        <v>137</v>
      </c>
      <c r="L5207" t="s">
        <v>14949</v>
      </c>
      <c r="M5207" t="s">
        <v>14950</v>
      </c>
      <c r="N5207">
        <v>2.8138888880000001</v>
      </c>
      <c r="O5207">
        <v>0</v>
      </c>
      <c r="P5207">
        <v>0</v>
      </c>
      <c r="Q5207">
        <v>1</v>
      </c>
      <c r="R5207">
        <v>0</v>
      </c>
      <c r="S5207">
        <v>0</v>
      </c>
      <c r="T5207">
        <v>1</v>
      </c>
      <c r="U5207">
        <v>0</v>
      </c>
      <c r="V5207">
        <v>0</v>
      </c>
      <c r="W5207">
        <v>0</v>
      </c>
      <c r="X5207">
        <v>0</v>
      </c>
      <c r="Y5207">
        <v>83.544926329253016</v>
      </c>
      <c r="Z5207">
        <v>0</v>
      </c>
      <c r="AA5207">
        <v>0</v>
      </c>
      <c r="AB5207">
        <v>3.0208906786666672E-3</v>
      </c>
      <c r="AC5207">
        <v>0</v>
      </c>
      <c r="AD5207">
        <v>0</v>
      </c>
      <c r="AE5207">
        <v>83.547947219931686</v>
      </c>
    </row>
    <row r="5208" spans="1:31" x14ac:dyDescent="0.25">
      <c r="A5208">
        <v>1835240</v>
      </c>
      <c r="B5208">
        <v>1</v>
      </c>
      <c r="C5208" t="s">
        <v>80</v>
      </c>
      <c r="D5208" t="s">
        <v>89</v>
      </c>
      <c r="E5208" t="s">
        <v>140</v>
      </c>
      <c r="F5208" t="s">
        <v>14951</v>
      </c>
      <c r="G5208" t="s">
        <v>142</v>
      </c>
      <c r="H5208" t="s">
        <v>134</v>
      </c>
      <c r="I5208" t="s">
        <v>135</v>
      </c>
      <c r="J5208" t="s">
        <v>136</v>
      </c>
      <c r="K5208" t="s">
        <v>137</v>
      </c>
      <c r="L5208" t="s">
        <v>14952</v>
      </c>
      <c r="M5208" t="s">
        <v>14953</v>
      </c>
      <c r="N5208">
        <v>0.87944444399999999</v>
      </c>
      <c r="O5208">
        <v>0</v>
      </c>
      <c r="P5208">
        <v>1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0.40616661070480004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0.40616661070480004</v>
      </c>
    </row>
    <row r="5209" spans="1:31" x14ac:dyDescent="0.25">
      <c r="A5209">
        <v>1835111</v>
      </c>
      <c r="B5209">
        <v>1</v>
      </c>
      <c r="C5209" t="s">
        <v>80</v>
      </c>
      <c r="D5209" t="s">
        <v>96</v>
      </c>
      <c r="E5209" t="s">
        <v>140</v>
      </c>
      <c r="F5209" t="s">
        <v>14954</v>
      </c>
      <c r="G5209" t="s">
        <v>246</v>
      </c>
      <c r="H5209" t="s">
        <v>134</v>
      </c>
      <c r="I5209" t="s">
        <v>135</v>
      </c>
      <c r="J5209" t="s">
        <v>136</v>
      </c>
      <c r="K5209" t="s">
        <v>137</v>
      </c>
      <c r="L5209" t="s">
        <v>14955</v>
      </c>
      <c r="M5209" t="s">
        <v>14956</v>
      </c>
      <c r="N5209">
        <v>15.271388888000001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3.1620699894499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3.1620699894499</v>
      </c>
    </row>
    <row r="5210" spans="1:31" x14ac:dyDescent="0.25">
      <c r="A5210">
        <v>1835160</v>
      </c>
      <c r="B5210">
        <v>1</v>
      </c>
      <c r="C5210" t="s">
        <v>80</v>
      </c>
      <c r="D5210" t="s">
        <v>105</v>
      </c>
      <c r="E5210" t="s">
        <v>223</v>
      </c>
      <c r="F5210" t="s">
        <v>14957</v>
      </c>
      <c r="G5210" t="s">
        <v>1055</v>
      </c>
      <c r="H5210" t="s">
        <v>134</v>
      </c>
      <c r="I5210" t="s">
        <v>135</v>
      </c>
      <c r="J5210" t="s">
        <v>136</v>
      </c>
      <c r="K5210" t="s">
        <v>137</v>
      </c>
      <c r="L5210" t="s">
        <v>14958</v>
      </c>
      <c r="M5210" t="s">
        <v>14959</v>
      </c>
      <c r="N5210">
        <v>3.2569444440000002</v>
      </c>
      <c r="O5210">
        <v>0</v>
      </c>
      <c r="P5210">
        <v>66</v>
      </c>
      <c r="Q5210">
        <v>0</v>
      </c>
      <c r="R5210">
        <v>0</v>
      </c>
      <c r="S5210">
        <v>0</v>
      </c>
      <c r="T5210">
        <v>5</v>
      </c>
      <c r="U5210">
        <v>0</v>
      </c>
      <c r="V5210">
        <v>0</v>
      </c>
      <c r="W5210">
        <v>0</v>
      </c>
      <c r="X5210">
        <v>72.812187264490944</v>
      </c>
      <c r="Y5210">
        <v>0</v>
      </c>
      <c r="Z5210">
        <v>0</v>
      </c>
      <c r="AA5210">
        <v>0</v>
      </c>
      <c r="AB5210">
        <v>39.168921054892998</v>
      </c>
      <c r="AC5210">
        <v>0</v>
      </c>
      <c r="AD5210">
        <v>0</v>
      </c>
      <c r="AE5210">
        <v>111.98110831938394</v>
      </c>
    </row>
    <row r="5211" spans="1:31" x14ac:dyDescent="0.25">
      <c r="A5211">
        <v>1835489</v>
      </c>
      <c r="B5211">
        <v>1</v>
      </c>
      <c r="C5211" t="s">
        <v>81</v>
      </c>
      <c r="D5211" t="s">
        <v>112</v>
      </c>
      <c r="E5211" t="s">
        <v>140</v>
      </c>
      <c r="F5211" t="s">
        <v>14960</v>
      </c>
      <c r="G5211" t="s">
        <v>142</v>
      </c>
      <c r="H5211" t="s">
        <v>134</v>
      </c>
      <c r="I5211" t="s">
        <v>135</v>
      </c>
      <c r="J5211" t="s">
        <v>136</v>
      </c>
      <c r="K5211" t="s">
        <v>137</v>
      </c>
      <c r="L5211" t="s">
        <v>14961</v>
      </c>
      <c r="M5211" t="s">
        <v>14962</v>
      </c>
      <c r="N5211">
        <v>1.1399999999999999</v>
      </c>
      <c r="O5211">
        <v>0</v>
      </c>
      <c r="P5211">
        <v>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9.9613154806400012E-2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9.9613154806400012E-2</v>
      </c>
    </row>
    <row r="5212" spans="1:31" x14ac:dyDescent="0.25">
      <c r="A5212">
        <v>1835466</v>
      </c>
      <c r="B5212">
        <v>1</v>
      </c>
      <c r="C5212" t="s">
        <v>81</v>
      </c>
      <c r="D5212" t="s">
        <v>115</v>
      </c>
      <c r="E5212" t="s">
        <v>131</v>
      </c>
      <c r="F5212" t="s">
        <v>14963</v>
      </c>
      <c r="G5212" t="s">
        <v>133</v>
      </c>
      <c r="H5212" t="s">
        <v>134</v>
      </c>
      <c r="I5212" t="s">
        <v>135</v>
      </c>
      <c r="J5212" t="s">
        <v>136</v>
      </c>
      <c r="K5212" t="s">
        <v>137</v>
      </c>
      <c r="L5212" t="s">
        <v>14964</v>
      </c>
      <c r="M5212" t="s">
        <v>14965</v>
      </c>
      <c r="N5212">
        <v>1.321666666</v>
      </c>
      <c r="O5212">
        <v>0</v>
      </c>
      <c r="P5212">
        <v>4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0.63227760314399994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0.63227760314399994</v>
      </c>
    </row>
    <row r="5213" spans="1:31" x14ac:dyDescent="0.25">
      <c r="A5213">
        <v>1835280</v>
      </c>
      <c r="B5213">
        <v>1</v>
      </c>
      <c r="C5213" t="s">
        <v>81</v>
      </c>
      <c r="D5213" t="s">
        <v>118</v>
      </c>
      <c r="E5213" t="s">
        <v>164</v>
      </c>
      <c r="F5213" t="s">
        <v>14966</v>
      </c>
      <c r="G5213" t="s">
        <v>156</v>
      </c>
      <c r="H5213" t="s">
        <v>157</v>
      </c>
      <c r="I5213" t="s">
        <v>179</v>
      </c>
      <c r="J5213" t="s">
        <v>136</v>
      </c>
      <c r="K5213" t="s">
        <v>137</v>
      </c>
      <c r="L5213" t="s">
        <v>14967</v>
      </c>
      <c r="M5213" t="s">
        <v>14968</v>
      </c>
      <c r="N5213">
        <v>1.1111111E-2</v>
      </c>
      <c r="O5213">
        <v>1</v>
      </c>
      <c r="P5213">
        <v>442</v>
      </c>
      <c r="Q5213">
        <v>34</v>
      </c>
      <c r="R5213">
        <v>55</v>
      </c>
      <c r="S5213">
        <v>15</v>
      </c>
      <c r="T5213">
        <v>46</v>
      </c>
      <c r="U5213">
        <v>0</v>
      </c>
      <c r="V5213">
        <v>0</v>
      </c>
      <c r="W5213">
        <v>7.4153638240000005E-3</v>
      </c>
      <c r="X5213">
        <v>1.2735048041566668</v>
      </c>
      <c r="Y5213">
        <v>1.5460614755940001</v>
      </c>
      <c r="Z5213">
        <v>0.96326301008200022</v>
      </c>
      <c r="AA5213">
        <v>2.4080307286720002</v>
      </c>
      <c r="AB5213">
        <v>0.28510228953766675</v>
      </c>
      <c r="AC5213">
        <v>0</v>
      </c>
      <c r="AD5213">
        <v>0</v>
      </c>
      <c r="AE5213">
        <v>6.4833776718663341</v>
      </c>
    </row>
    <row r="5214" spans="1:31" x14ac:dyDescent="0.25">
      <c r="A5214">
        <v>1835446</v>
      </c>
      <c r="B5214">
        <v>1</v>
      </c>
      <c r="C5214" t="s">
        <v>80</v>
      </c>
      <c r="D5214" t="s">
        <v>105</v>
      </c>
      <c r="E5214" t="s">
        <v>154</v>
      </c>
      <c r="F5214" t="s">
        <v>14969</v>
      </c>
      <c r="G5214" t="s">
        <v>175</v>
      </c>
      <c r="H5214" t="s">
        <v>157</v>
      </c>
      <c r="I5214" t="s">
        <v>135</v>
      </c>
      <c r="J5214" t="s">
        <v>136</v>
      </c>
      <c r="K5214" t="s">
        <v>137</v>
      </c>
      <c r="L5214" t="s">
        <v>14970</v>
      </c>
      <c r="M5214" t="s">
        <v>14971</v>
      </c>
      <c r="N5214">
        <v>1.994722222</v>
      </c>
      <c r="O5214">
        <v>0</v>
      </c>
      <c r="P5214">
        <v>0</v>
      </c>
      <c r="Q5214">
        <v>0</v>
      </c>
      <c r="R5214">
        <v>0</v>
      </c>
      <c r="S5214">
        <v>5</v>
      </c>
      <c r="T5214">
        <v>0</v>
      </c>
      <c r="U5214">
        <v>1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42.221945864884013</v>
      </c>
      <c r="AB5214">
        <v>0</v>
      </c>
      <c r="AC5214">
        <v>13.986855812434268</v>
      </c>
      <c r="AD5214">
        <v>0</v>
      </c>
      <c r="AE5214">
        <v>56.208801677318277</v>
      </c>
    </row>
    <row r="5215" spans="1:31" x14ac:dyDescent="0.25">
      <c r="A5215">
        <v>1835303</v>
      </c>
      <c r="B5215">
        <v>1</v>
      </c>
      <c r="C5215" t="s">
        <v>81</v>
      </c>
      <c r="D5215" t="s">
        <v>123</v>
      </c>
      <c r="E5215" t="s">
        <v>140</v>
      </c>
      <c r="F5215" t="s">
        <v>14972</v>
      </c>
      <c r="G5215" t="s">
        <v>217</v>
      </c>
      <c r="H5215" t="s">
        <v>134</v>
      </c>
      <c r="I5215" t="s">
        <v>135</v>
      </c>
      <c r="J5215" t="s">
        <v>136</v>
      </c>
      <c r="K5215" t="s">
        <v>137</v>
      </c>
      <c r="L5215" t="s">
        <v>14973</v>
      </c>
      <c r="M5215" t="s">
        <v>14974</v>
      </c>
      <c r="N5215">
        <v>3.5044444440000002</v>
      </c>
      <c r="O5215">
        <v>0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</row>
    <row r="5216" spans="1:31" x14ac:dyDescent="0.25">
      <c r="A5216">
        <v>1835117</v>
      </c>
      <c r="B5216">
        <v>1</v>
      </c>
      <c r="C5216" t="s">
        <v>80</v>
      </c>
      <c r="D5216" t="s">
        <v>90</v>
      </c>
      <c r="E5216" t="s">
        <v>140</v>
      </c>
      <c r="F5216" t="s">
        <v>14975</v>
      </c>
      <c r="G5216" t="s">
        <v>142</v>
      </c>
      <c r="H5216" t="s">
        <v>134</v>
      </c>
      <c r="I5216" t="s">
        <v>135</v>
      </c>
      <c r="J5216" t="s">
        <v>136</v>
      </c>
      <c r="K5216" t="s">
        <v>137</v>
      </c>
      <c r="L5216" t="s">
        <v>14976</v>
      </c>
      <c r="M5216" t="s">
        <v>14977</v>
      </c>
      <c r="N5216">
        <v>1.675</v>
      </c>
      <c r="O5216">
        <v>0</v>
      </c>
      <c r="P5216">
        <v>5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1.2790841561703332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1.2790841561703332</v>
      </c>
    </row>
    <row r="5217" spans="1:31" x14ac:dyDescent="0.25">
      <c r="A5217">
        <v>1835403</v>
      </c>
      <c r="B5217">
        <v>1</v>
      </c>
      <c r="C5217" t="s">
        <v>80</v>
      </c>
      <c r="D5217" t="s">
        <v>83</v>
      </c>
      <c r="E5217" t="s">
        <v>140</v>
      </c>
      <c r="F5217" t="s">
        <v>14978</v>
      </c>
      <c r="G5217" t="s">
        <v>142</v>
      </c>
      <c r="H5217" t="s">
        <v>134</v>
      </c>
      <c r="I5217" t="s">
        <v>135</v>
      </c>
      <c r="J5217" t="s">
        <v>136</v>
      </c>
      <c r="K5217" t="s">
        <v>137</v>
      </c>
      <c r="L5217" t="s">
        <v>14979</v>
      </c>
      <c r="M5217" t="s">
        <v>14980</v>
      </c>
      <c r="N5217">
        <v>1.8008333329999999</v>
      </c>
      <c r="O5217">
        <v>0</v>
      </c>
      <c r="P5217">
        <v>1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0.80354782014063342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0.80354782014063342</v>
      </c>
    </row>
    <row r="5218" spans="1:31" x14ac:dyDescent="0.25">
      <c r="A5218">
        <v>1834925</v>
      </c>
      <c r="B5218">
        <v>1</v>
      </c>
      <c r="C5218" t="s">
        <v>80</v>
      </c>
      <c r="D5218" t="s">
        <v>97</v>
      </c>
      <c r="E5218" t="s">
        <v>202</v>
      </c>
      <c r="F5218" t="s">
        <v>14436</v>
      </c>
      <c r="G5218" t="s">
        <v>156</v>
      </c>
      <c r="H5218" t="s">
        <v>157</v>
      </c>
      <c r="I5218" t="s">
        <v>135</v>
      </c>
      <c r="J5218" t="s">
        <v>136</v>
      </c>
      <c r="K5218" t="s">
        <v>137</v>
      </c>
      <c r="L5218" t="s">
        <v>14981</v>
      </c>
      <c r="M5218" t="s">
        <v>14982</v>
      </c>
      <c r="N5218">
        <v>1.3277777770000001</v>
      </c>
      <c r="O5218">
        <v>1</v>
      </c>
      <c r="P5218">
        <v>230</v>
      </c>
      <c r="Q5218">
        <v>2</v>
      </c>
      <c r="R5218">
        <v>10</v>
      </c>
      <c r="S5218">
        <v>5</v>
      </c>
      <c r="T5218">
        <v>23</v>
      </c>
      <c r="U5218">
        <v>0</v>
      </c>
      <c r="V5218">
        <v>0</v>
      </c>
      <c r="W5218">
        <v>0.97802314434066673</v>
      </c>
      <c r="X5218">
        <v>51.579686441364387</v>
      </c>
      <c r="Y5218">
        <v>0.80175224012616675</v>
      </c>
      <c r="Z5218">
        <v>2.5235108625431004</v>
      </c>
      <c r="AA5218">
        <v>51.973487977646997</v>
      </c>
      <c r="AB5218">
        <v>6.9278407905307322</v>
      </c>
      <c r="AC5218">
        <v>0</v>
      </c>
      <c r="AD5218">
        <v>0</v>
      </c>
      <c r="AE5218">
        <v>114.78430145655206</v>
      </c>
    </row>
    <row r="5219" spans="1:31" x14ac:dyDescent="0.25">
      <c r="A5219">
        <v>1835509</v>
      </c>
      <c r="B5219">
        <v>1</v>
      </c>
      <c r="C5219" t="s">
        <v>80</v>
      </c>
      <c r="D5219" t="s">
        <v>86</v>
      </c>
      <c r="E5219" t="s">
        <v>223</v>
      </c>
      <c r="F5219" t="s">
        <v>14983</v>
      </c>
      <c r="G5219" t="s">
        <v>340</v>
      </c>
      <c r="H5219" t="s">
        <v>134</v>
      </c>
      <c r="I5219" t="s">
        <v>135</v>
      </c>
      <c r="J5219" t="s">
        <v>136</v>
      </c>
      <c r="K5219" t="s">
        <v>137</v>
      </c>
      <c r="L5219" t="s">
        <v>14984</v>
      </c>
      <c r="M5219" t="s">
        <v>14985</v>
      </c>
      <c r="N5219">
        <v>9.2858333329999994</v>
      </c>
      <c r="O5219">
        <v>0</v>
      </c>
      <c r="P5219">
        <v>16</v>
      </c>
      <c r="Q5219">
        <v>0</v>
      </c>
      <c r="R5219">
        <v>0</v>
      </c>
      <c r="S5219">
        <v>0</v>
      </c>
      <c r="T5219">
        <v>3</v>
      </c>
      <c r="U5219">
        <v>0</v>
      </c>
      <c r="V5219">
        <v>0</v>
      </c>
      <c r="W5219">
        <v>0</v>
      </c>
      <c r="X5219">
        <v>42.91536463974218</v>
      </c>
      <c r="Y5219">
        <v>0</v>
      </c>
      <c r="Z5219">
        <v>0</v>
      </c>
      <c r="AA5219">
        <v>0</v>
      </c>
      <c r="AB5219">
        <v>51.489520510891438</v>
      </c>
      <c r="AC5219">
        <v>0</v>
      </c>
      <c r="AD5219">
        <v>0</v>
      </c>
      <c r="AE5219">
        <v>94.404885150633618</v>
      </c>
    </row>
    <row r="5220" spans="1:31" x14ac:dyDescent="0.25">
      <c r="A5220">
        <v>1834968</v>
      </c>
      <c r="B5220">
        <v>1</v>
      </c>
      <c r="C5220" t="s">
        <v>81</v>
      </c>
      <c r="D5220" t="s">
        <v>112</v>
      </c>
      <c r="E5220" t="s">
        <v>154</v>
      </c>
      <c r="F5220" t="s">
        <v>14986</v>
      </c>
      <c r="G5220" t="s">
        <v>175</v>
      </c>
      <c r="H5220" t="s">
        <v>157</v>
      </c>
      <c r="I5220" t="s">
        <v>135</v>
      </c>
      <c r="J5220" t="s">
        <v>136</v>
      </c>
      <c r="K5220" t="s">
        <v>137</v>
      </c>
      <c r="L5220" t="s">
        <v>14987</v>
      </c>
      <c r="M5220" t="s">
        <v>14988</v>
      </c>
      <c r="N5220">
        <v>1.543055555</v>
      </c>
      <c r="O5220">
        <v>0</v>
      </c>
      <c r="P5220">
        <v>0</v>
      </c>
      <c r="Q5220">
        <v>0</v>
      </c>
      <c r="R5220">
        <v>4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5.0917735762499999E-3</v>
      </c>
      <c r="AA5220">
        <v>0</v>
      </c>
      <c r="AB5220">
        <v>0</v>
      </c>
      <c r="AC5220">
        <v>0</v>
      </c>
      <c r="AD5220">
        <v>0</v>
      </c>
      <c r="AE5220">
        <v>5.0917735762499999E-3</v>
      </c>
    </row>
    <row r="5221" spans="1:31" x14ac:dyDescent="0.25">
      <c r="A5221">
        <v>1834957</v>
      </c>
      <c r="B5221">
        <v>1</v>
      </c>
      <c r="C5221" t="s">
        <v>81</v>
      </c>
      <c r="D5221" t="s">
        <v>123</v>
      </c>
      <c r="E5221" t="s">
        <v>154</v>
      </c>
      <c r="F5221" t="s">
        <v>951</v>
      </c>
      <c r="G5221" t="s">
        <v>156</v>
      </c>
      <c r="H5221" t="s">
        <v>157</v>
      </c>
      <c r="I5221" t="s">
        <v>135</v>
      </c>
      <c r="J5221" t="s">
        <v>136</v>
      </c>
      <c r="K5221" t="s">
        <v>137</v>
      </c>
      <c r="L5221" t="s">
        <v>14989</v>
      </c>
      <c r="M5221" t="s">
        <v>14990</v>
      </c>
      <c r="N5221">
        <v>1.284444444</v>
      </c>
      <c r="O5221">
        <v>5</v>
      </c>
      <c r="P5221">
        <v>7</v>
      </c>
      <c r="Q5221">
        <v>178</v>
      </c>
      <c r="R5221">
        <v>129</v>
      </c>
      <c r="S5221">
        <v>28</v>
      </c>
      <c r="T5221">
        <v>14</v>
      </c>
      <c r="U5221">
        <v>0</v>
      </c>
      <c r="V5221">
        <v>0</v>
      </c>
      <c r="W5221">
        <v>2.1762527327851666</v>
      </c>
      <c r="X5221">
        <v>5.7503268302063333</v>
      </c>
      <c r="Y5221">
        <v>179.46177221388774</v>
      </c>
      <c r="Z5221">
        <v>180.89046093363569</v>
      </c>
      <c r="AA5221">
        <v>38.386020999097376</v>
      </c>
      <c r="AB5221">
        <v>17.017174041309751</v>
      </c>
      <c r="AC5221">
        <v>0</v>
      </c>
      <c r="AD5221">
        <v>0</v>
      </c>
      <c r="AE5221">
        <v>423.68200775092203</v>
      </c>
    </row>
    <row r="5222" spans="1:31" x14ac:dyDescent="0.25">
      <c r="A5222">
        <v>1834934</v>
      </c>
      <c r="B5222">
        <v>1</v>
      </c>
      <c r="C5222" t="s">
        <v>80</v>
      </c>
      <c r="D5222" t="s">
        <v>98</v>
      </c>
      <c r="E5222" t="s">
        <v>154</v>
      </c>
      <c r="F5222" t="s">
        <v>14991</v>
      </c>
      <c r="G5222" t="s">
        <v>175</v>
      </c>
      <c r="H5222" t="s">
        <v>157</v>
      </c>
      <c r="I5222" t="s">
        <v>135</v>
      </c>
      <c r="J5222" t="s">
        <v>136</v>
      </c>
      <c r="K5222" t="s">
        <v>137</v>
      </c>
      <c r="L5222" t="s">
        <v>14992</v>
      </c>
      <c r="M5222" t="s">
        <v>14993</v>
      </c>
      <c r="N5222">
        <v>2.5013888880000001</v>
      </c>
      <c r="O5222">
        <v>0</v>
      </c>
      <c r="P5222">
        <v>9</v>
      </c>
      <c r="Q5222">
        <v>0</v>
      </c>
      <c r="R5222">
        <v>31</v>
      </c>
      <c r="S5222">
        <v>0</v>
      </c>
      <c r="T5222">
        <v>10</v>
      </c>
      <c r="U5222">
        <v>0</v>
      </c>
      <c r="V5222">
        <v>0</v>
      </c>
      <c r="W5222">
        <v>0</v>
      </c>
      <c r="X5222">
        <v>5.9661160878125346</v>
      </c>
      <c r="Y5222">
        <v>0</v>
      </c>
      <c r="Z5222">
        <v>31.76888097696483</v>
      </c>
      <c r="AA5222">
        <v>0</v>
      </c>
      <c r="AB5222">
        <v>17.748750835353331</v>
      </c>
      <c r="AC5222">
        <v>0</v>
      </c>
      <c r="AD5222">
        <v>0</v>
      </c>
      <c r="AE5222">
        <v>55.483747900130695</v>
      </c>
    </row>
    <row r="5223" spans="1:31" x14ac:dyDescent="0.25">
      <c r="A5223">
        <v>1835266</v>
      </c>
      <c r="B5223">
        <v>1</v>
      </c>
      <c r="C5223" t="s">
        <v>81</v>
      </c>
      <c r="D5223" t="s">
        <v>112</v>
      </c>
      <c r="E5223" t="s">
        <v>154</v>
      </c>
      <c r="F5223" t="s">
        <v>14994</v>
      </c>
      <c r="G5223" t="s">
        <v>175</v>
      </c>
      <c r="H5223" t="s">
        <v>157</v>
      </c>
      <c r="I5223" t="s">
        <v>135</v>
      </c>
      <c r="J5223" t="s">
        <v>136</v>
      </c>
      <c r="K5223" t="s">
        <v>137</v>
      </c>
      <c r="L5223" t="s">
        <v>14995</v>
      </c>
      <c r="M5223" t="s">
        <v>14996</v>
      </c>
      <c r="N5223">
        <v>2.9516666659999999</v>
      </c>
      <c r="O5223">
        <v>0</v>
      </c>
      <c r="P5223">
        <v>0</v>
      </c>
      <c r="Q5223">
        <v>0</v>
      </c>
      <c r="R5223">
        <v>14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14.921222753262876</v>
      </c>
      <c r="AA5223">
        <v>0</v>
      </c>
      <c r="AB5223">
        <v>0</v>
      </c>
      <c r="AC5223">
        <v>0</v>
      </c>
      <c r="AD5223">
        <v>0</v>
      </c>
      <c r="AE5223">
        <v>14.921222753262876</v>
      </c>
    </row>
    <row r="5224" spans="1:31" x14ac:dyDescent="0.25">
      <c r="A5224">
        <v>1834911</v>
      </c>
      <c r="B5224">
        <v>1</v>
      </c>
      <c r="C5224" t="s">
        <v>81</v>
      </c>
      <c r="D5224" t="s">
        <v>118</v>
      </c>
      <c r="E5224" t="s">
        <v>131</v>
      </c>
      <c r="F5224" t="s">
        <v>14997</v>
      </c>
      <c r="G5224" t="s">
        <v>133</v>
      </c>
      <c r="H5224" t="s">
        <v>134</v>
      </c>
      <c r="I5224" t="s">
        <v>135</v>
      </c>
      <c r="J5224" t="s">
        <v>136</v>
      </c>
      <c r="K5224" t="s">
        <v>137</v>
      </c>
      <c r="L5224" t="s">
        <v>14998</v>
      </c>
      <c r="M5224" t="s">
        <v>14999</v>
      </c>
      <c r="N5224">
        <v>0.59194444400000001</v>
      </c>
      <c r="O5224">
        <v>0</v>
      </c>
      <c r="P5224">
        <v>120</v>
      </c>
      <c r="Q5224">
        <v>0</v>
      </c>
      <c r="R5224">
        <v>0</v>
      </c>
      <c r="S5224">
        <v>0</v>
      </c>
      <c r="T5224">
        <v>2</v>
      </c>
      <c r="U5224">
        <v>0</v>
      </c>
      <c r="V5224">
        <v>0</v>
      </c>
      <c r="W5224">
        <v>0</v>
      </c>
      <c r="X5224">
        <v>8.5770418338952119</v>
      </c>
      <c r="Y5224">
        <v>0</v>
      </c>
      <c r="Z5224">
        <v>0</v>
      </c>
      <c r="AA5224">
        <v>0</v>
      </c>
      <c r="AB5224">
        <v>5.4420662764325015E-2</v>
      </c>
      <c r="AC5224">
        <v>0</v>
      </c>
      <c r="AD5224">
        <v>0</v>
      </c>
      <c r="AE5224">
        <v>8.6314624966595375</v>
      </c>
    </row>
    <row r="5225" spans="1:31" x14ac:dyDescent="0.25">
      <c r="A5225">
        <v>1835452</v>
      </c>
      <c r="B5225">
        <v>1</v>
      </c>
      <c r="C5225" t="s">
        <v>80</v>
      </c>
      <c r="D5225" t="s">
        <v>86</v>
      </c>
      <c r="E5225" t="s">
        <v>202</v>
      </c>
      <c r="F5225" t="s">
        <v>15000</v>
      </c>
      <c r="G5225" t="s">
        <v>156</v>
      </c>
      <c r="H5225" t="s">
        <v>157</v>
      </c>
      <c r="I5225" t="s">
        <v>135</v>
      </c>
      <c r="J5225" t="s">
        <v>136</v>
      </c>
      <c r="K5225" t="s">
        <v>137</v>
      </c>
      <c r="L5225" t="s">
        <v>15001</v>
      </c>
      <c r="M5225" t="s">
        <v>15002</v>
      </c>
      <c r="N5225">
        <v>0.27361111100000002</v>
      </c>
      <c r="O5225">
        <v>0</v>
      </c>
      <c r="P5225">
        <v>13060</v>
      </c>
      <c r="Q5225">
        <v>0</v>
      </c>
      <c r="R5225">
        <v>6</v>
      </c>
      <c r="S5225">
        <v>9</v>
      </c>
      <c r="T5225">
        <v>1408</v>
      </c>
      <c r="U5225">
        <v>3</v>
      </c>
      <c r="V5225">
        <v>7</v>
      </c>
      <c r="W5225">
        <v>0</v>
      </c>
      <c r="X5225">
        <v>1226.0579944391734</v>
      </c>
      <c r="Y5225">
        <v>0</v>
      </c>
      <c r="Z5225">
        <v>1.6721747304067502</v>
      </c>
      <c r="AA5225">
        <v>276.68489051451127</v>
      </c>
      <c r="AB5225">
        <v>322.34340372948748</v>
      </c>
      <c r="AC5225">
        <v>14.80763066237</v>
      </c>
      <c r="AD5225">
        <v>11.710362753104999</v>
      </c>
      <c r="AE5225">
        <v>1853.2764568290538</v>
      </c>
    </row>
    <row r="5226" spans="1:31" x14ac:dyDescent="0.25">
      <c r="A5226">
        <v>1835126</v>
      </c>
      <c r="B5226">
        <v>1</v>
      </c>
      <c r="C5226" t="s">
        <v>80</v>
      </c>
      <c r="D5226" t="s">
        <v>107</v>
      </c>
      <c r="E5226" t="s">
        <v>223</v>
      </c>
      <c r="F5226" t="s">
        <v>14900</v>
      </c>
      <c r="G5226" t="s">
        <v>133</v>
      </c>
      <c r="H5226" t="s">
        <v>134</v>
      </c>
      <c r="I5226" t="s">
        <v>135</v>
      </c>
      <c r="J5226" t="s">
        <v>136</v>
      </c>
      <c r="K5226" t="s">
        <v>137</v>
      </c>
      <c r="L5226" t="s">
        <v>15003</v>
      </c>
      <c r="M5226" t="s">
        <v>15004</v>
      </c>
      <c r="N5226">
        <v>0.94777777699999999</v>
      </c>
      <c r="O5226">
        <v>0</v>
      </c>
      <c r="P5226">
        <v>111</v>
      </c>
      <c r="Q5226">
        <v>0</v>
      </c>
      <c r="R5226">
        <v>0</v>
      </c>
      <c r="S5226">
        <v>0</v>
      </c>
      <c r="T5226">
        <v>8</v>
      </c>
      <c r="U5226">
        <v>0</v>
      </c>
      <c r="V5226">
        <v>0</v>
      </c>
      <c r="W5226">
        <v>0</v>
      </c>
      <c r="X5226">
        <v>18.755561274140856</v>
      </c>
      <c r="Y5226">
        <v>0</v>
      </c>
      <c r="Z5226">
        <v>0</v>
      </c>
      <c r="AA5226">
        <v>0</v>
      </c>
      <c r="AB5226">
        <v>14.824412798437153</v>
      </c>
      <c r="AC5226">
        <v>0</v>
      </c>
      <c r="AD5226">
        <v>0</v>
      </c>
      <c r="AE5226">
        <v>33.579974072578011</v>
      </c>
    </row>
    <row r="5227" spans="1:31" x14ac:dyDescent="0.25">
      <c r="A5227">
        <v>1835475</v>
      </c>
      <c r="B5227">
        <v>1</v>
      </c>
      <c r="C5227" t="s">
        <v>80</v>
      </c>
      <c r="D5227" t="s">
        <v>86</v>
      </c>
      <c r="E5227" t="s">
        <v>131</v>
      </c>
      <c r="F5227" t="s">
        <v>15005</v>
      </c>
      <c r="G5227" t="s">
        <v>133</v>
      </c>
      <c r="H5227" t="s">
        <v>134</v>
      </c>
      <c r="I5227" t="s">
        <v>135</v>
      </c>
      <c r="J5227" t="s">
        <v>136</v>
      </c>
      <c r="K5227" t="s">
        <v>137</v>
      </c>
      <c r="L5227" t="s">
        <v>15006</v>
      </c>
      <c r="M5227" t="s">
        <v>15007</v>
      </c>
      <c r="N5227">
        <v>2.7380555549999999</v>
      </c>
      <c r="O5227">
        <v>0</v>
      </c>
      <c r="P5227">
        <v>126</v>
      </c>
      <c r="Q5227">
        <v>0</v>
      </c>
      <c r="R5227">
        <v>0</v>
      </c>
      <c r="S5227">
        <v>0</v>
      </c>
      <c r="T5227">
        <v>4</v>
      </c>
      <c r="U5227">
        <v>0</v>
      </c>
      <c r="V5227">
        <v>0</v>
      </c>
      <c r="W5227">
        <v>0</v>
      </c>
      <c r="X5227">
        <v>76.764719388359026</v>
      </c>
      <c r="Y5227">
        <v>0</v>
      </c>
      <c r="Z5227">
        <v>0</v>
      </c>
      <c r="AA5227">
        <v>0</v>
      </c>
      <c r="AB5227">
        <v>4.9656998537485277</v>
      </c>
      <c r="AC5227">
        <v>0</v>
      </c>
      <c r="AD5227">
        <v>0</v>
      </c>
      <c r="AE5227">
        <v>81.730419242107558</v>
      </c>
    </row>
    <row r="5228" spans="1:31" x14ac:dyDescent="0.25">
      <c r="A5228">
        <v>1834834</v>
      </c>
      <c r="B5228">
        <v>1</v>
      </c>
      <c r="C5228" t="s">
        <v>80</v>
      </c>
      <c r="D5228" t="s">
        <v>98</v>
      </c>
      <c r="E5228" t="s">
        <v>202</v>
      </c>
      <c r="F5228" t="s">
        <v>14578</v>
      </c>
      <c r="G5228" t="s">
        <v>225</v>
      </c>
      <c r="H5228" t="s">
        <v>157</v>
      </c>
      <c r="I5228" t="s">
        <v>135</v>
      </c>
      <c r="J5228" t="s">
        <v>136</v>
      </c>
      <c r="K5228" t="s">
        <v>151</v>
      </c>
      <c r="L5228" t="s">
        <v>15008</v>
      </c>
      <c r="M5228" t="s">
        <v>15009</v>
      </c>
      <c r="N5228">
        <v>0.47055555500000001</v>
      </c>
      <c r="O5228">
        <v>0</v>
      </c>
      <c r="P5228">
        <v>11566</v>
      </c>
      <c r="Q5228">
        <v>41</v>
      </c>
      <c r="R5228">
        <v>1999</v>
      </c>
      <c r="S5228">
        <v>70</v>
      </c>
      <c r="T5228">
        <v>2523</v>
      </c>
      <c r="U5228">
        <v>7</v>
      </c>
      <c r="V5228">
        <v>0</v>
      </c>
      <c r="W5228">
        <v>0</v>
      </c>
      <c r="X5228">
        <v>921.01479763071939</v>
      </c>
      <c r="Y5228">
        <v>63.083728258145051</v>
      </c>
      <c r="Z5228">
        <v>524.94174441018765</v>
      </c>
      <c r="AA5228">
        <v>220.31547922962571</v>
      </c>
      <c r="AB5228">
        <v>574.44807566359907</v>
      </c>
      <c r="AC5228">
        <v>153.07361664040212</v>
      </c>
      <c r="AD5228">
        <v>0</v>
      </c>
      <c r="AE5228">
        <v>2456.8774418326789</v>
      </c>
    </row>
    <row r="5229" spans="1:31" x14ac:dyDescent="0.25">
      <c r="A5229">
        <v>1834980</v>
      </c>
      <c r="B5229">
        <v>1</v>
      </c>
      <c r="C5229" t="s">
        <v>81</v>
      </c>
      <c r="D5229" t="s">
        <v>128</v>
      </c>
      <c r="E5229" t="s">
        <v>131</v>
      </c>
      <c r="F5229" t="s">
        <v>15010</v>
      </c>
      <c r="G5229" t="s">
        <v>133</v>
      </c>
      <c r="H5229" t="s">
        <v>134</v>
      </c>
      <c r="I5229" t="s">
        <v>135</v>
      </c>
      <c r="J5229" t="s">
        <v>136</v>
      </c>
      <c r="K5229" t="s">
        <v>137</v>
      </c>
      <c r="L5229" t="s">
        <v>15011</v>
      </c>
      <c r="M5229" t="s">
        <v>15012</v>
      </c>
      <c r="N5229">
        <v>2.184722222</v>
      </c>
      <c r="O5229">
        <v>0</v>
      </c>
      <c r="P5229">
        <v>213</v>
      </c>
      <c r="Q5229">
        <v>0</v>
      </c>
      <c r="R5229">
        <v>2</v>
      </c>
      <c r="S5229">
        <v>0</v>
      </c>
      <c r="T5229">
        <v>10</v>
      </c>
      <c r="U5229">
        <v>0</v>
      </c>
      <c r="V5229">
        <v>0</v>
      </c>
      <c r="W5229">
        <v>0</v>
      </c>
      <c r="X5229">
        <v>82.175505286454111</v>
      </c>
      <c r="Y5229">
        <v>0</v>
      </c>
      <c r="Z5229">
        <v>4.7915951051370254</v>
      </c>
      <c r="AA5229">
        <v>0</v>
      </c>
      <c r="AB5229">
        <v>16.190919755519666</v>
      </c>
      <c r="AC5229">
        <v>0</v>
      </c>
      <c r="AD5229">
        <v>0</v>
      </c>
      <c r="AE5229">
        <v>103.15802014711079</v>
      </c>
    </row>
    <row r="5230" spans="1:31" x14ac:dyDescent="0.25">
      <c r="A5230">
        <v>1835043</v>
      </c>
      <c r="B5230">
        <v>1</v>
      </c>
      <c r="C5230" t="s">
        <v>80</v>
      </c>
      <c r="D5230" t="s">
        <v>95</v>
      </c>
      <c r="E5230" t="s">
        <v>202</v>
      </c>
      <c r="F5230" t="s">
        <v>6934</v>
      </c>
      <c r="G5230" t="s">
        <v>156</v>
      </c>
      <c r="H5230" t="s">
        <v>157</v>
      </c>
      <c r="I5230" t="s">
        <v>135</v>
      </c>
      <c r="J5230" t="s">
        <v>136</v>
      </c>
      <c r="K5230" t="s">
        <v>137</v>
      </c>
      <c r="L5230" t="s">
        <v>15013</v>
      </c>
      <c r="M5230" t="s">
        <v>15014</v>
      </c>
      <c r="N5230">
        <v>0.126111111</v>
      </c>
      <c r="O5230">
        <v>5</v>
      </c>
      <c r="P5230">
        <v>2171</v>
      </c>
      <c r="Q5230">
        <v>25</v>
      </c>
      <c r="R5230">
        <v>21</v>
      </c>
      <c r="S5230">
        <v>24</v>
      </c>
      <c r="T5230">
        <v>107</v>
      </c>
      <c r="U5230">
        <v>1</v>
      </c>
      <c r="V5230">
        <v>0</v>
      </c>
      <c r="W5230">
        <v>1.2305296564115999</v>
      </c>
      <c r="X5230">
        <v>49.652850370158092</v>
      </c>
      <c r="Y5230">
        <v>9.1387354536915684</v>
      </c>
      <c r="Z5230">
        <v>0.9844672191336169</v>
      </c>
      <c r="AA5230">
        <v>40.648936771848014</v>
      </c>
      <c r="AB5230">
        <v>10.118743386894865</v>
      </c>
      <c r="AC5230">
        <v>0.32395135103290001</v>
      </c>
      <c r="AD5230">
        <v>0</v>
      </c>
      <c r="AE5230">
        <v>112.09821420917065</v>
      </c>
    </row>
    <row r="5231" spans="1:31" x14ac:dyDescent="0.25">
      <c r="A5231">
        <v>1835143</v>
      </c>
      <c r="B5231">
        <v>1</v>
      </c>
      <c r="C5231" t="s">
        <v>80</v>
      </c>
      <c r="D5231" t="s">
        <v>96</v>
      </c>
      <c r="E5231" t="s">
        <v>140</v>
      </c>
      <c r="F5231" t="s">
        <v>15015</v>
      </c>
      <c r="G5231" t="s">
        <v>213</v>
      </c>
      <c r="H5231" t="s">
        <v>134</v>
      </c>
      <c r="I5231" t="s">
        <v>135</v>
      </c>
      <c r="J5231" t="s">
        <v>136</v>
      </c>
      <c r="K5231" t="s">
        <v>137</v>
      </c>
      <c r="L5231" t="s">
        <v>15016</v>
      </c>
      <c r="M5231" t="s">
        <v>15017</v>
      </c>
      <c r="N5231">
        <v>0.578333333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1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8.5401708145600025E-2</v>
      </c>
      <c r="AC5231">
        <v>0</v>
      </c>
      <c r="AD5231">
        <v>0</v>
      </c>
      <c r="AE5231">
        <v>8.5401708145600025E-2</v>
      </c>
    </row>
    <row r="5232" spans="1:31" x14ac:dyDescent="0.25">
      <c r="A5232">
        <v>1835189</v>
      </c>
      <c r="B5232">
        <v>1</v>
      </c>
      <c r="C5232" t="s">
        <v>80</v>
      </c>
      <c r="D5232" t="s">
        <v>95</v>
      </c>
      <c r="E5232" t="s">
        <v>154</v>
      </c>
      <c r="F5232" t="s">
        <v>15018</v>
      </c>
      <c r="G5232" t="s">
        <v>175</v>
      </c>
      <c r="H5232" t="s">
        <v>157</v>
      </c>
      <c r="I5232" t="s">
        <v>135</v>
      </c>
      <c r="J5232" t="s">
        <v>136</v>
      </c>
      <c r="K5232" t="s">
        <v>137</v>
      </c>
      <c r="L5232" t="s">
        <v>15019</v>
      </c>
      <c r="M5232" t="s">
        <v>15020</v>
      </c>
      <c r="N5232">
        <v>0.66138888799999995</v>
      </c>
      <c r="O5232">
        <v>1</v>
      </c>
      <c r="P5232">
        <v>0</v>
      </c>
      <c r="Q5232">
        <v>2</v>
      </c>
      <c r="R5232">
        <v>0</v>
      </c>
      <c r="S5232">
        <v>1</v>
      </c>
      <c r="T5232">
        <v>0</v>
      </c>
      <c r="U5232">
        <v>0</v>
      </c>
      <c r="V5232">
        <v>0</v>
      </c>
      <c r="W5232">
        <v>0.30167416480875003</v>
      </c>
      <c r="X5232">
        <v>0</v>
      </c>
      <c r="Y5232">
        <v>1.8099830451166334</v>
      </c>
      <c r="Z5232">
        <v>0</v>
      </c>
      <c r="AA5232">
        <v>0.1883925751237667</v>
      </c>
      <c r="AB5232">
        <v>0</v>
      </c>
      <c r="AC5232">
        <v>0</v>
      </c>
      <c r="AD5232">
        <v>0</v>
      </c>
      <c r="AE5232">
        <v>2.3000497850491501</v>
      </c>
    </row>
    <row r="5233" spans="1:31" x14ac:dyDescent="0.25">
      <c r="A5233">
        <v>1835040</v>
      </c>
      <c r="B5233">
        <v>1</v>
      </c>
      <c r="C5233" t="s">
        <v>80</v>
      </c>
      <c r="D5233" t="s">
        <v>97</v>
      </c>
      <c r="E5233" t="s">
        <v>140</v>
      </c>
      <c r="F5233" t="s">
        <v>15021</v>
      </c>
      <c r="G5233" t="s">
        <v>142</v>
      </c>
      <c r="H5233" t="s">
        <v>134</v>
      </c>
      <c r="I5233" t="s">
        <v>135</v>
      </c>
      <c r="J5233" t="s">
        <v>136</v>
      </c>
      <c r="K5233" t="s">
        <v>137</v>
      </c>
      <c r="L5233" t="s">
        <v>15022</v>
      </c>
      <c r="M5233" t="s">
        <v>15023</v>
      </c>
      <c r="N5233">
        <v>11.054444444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1.7202077786858248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1.7202077786858248</v>
      </c>
    </row>
    <row r="5234" spans="1:31" x14ac:dyDescent="0.25">
      <c r="A5234">
        <v>1835206</v>
      </c>
      <c r="B5234">
        <v>1</v>
      </c>
      <c r="C5234" t="s">
        <v>80</v>
      </c>
      <c r="D5234" t="s">
        <v>103</v>
      </c>
      <c r="E5234" t="s">
        <v>164</v>
      </c>
      <c r="F5234" t="s">
        <v>2650</v>
      </c>
      <c r="G5234" t="s">
        <v>156</v>
      </c>
      <c r="H5234" t="s">
        <v>157</v>
      </c>
      <c r="I5234" t="s">
        <v>135</v>
      </c>
      <c r="J5234" t="s">
        <v>136</v>
      </c>
      <c r="K5234" t="s">
        <v>137</v>
      </c>
      <c r="L5234" t="s">
        <v>15024</v>
      </c>
      <c r="M5234" t="s">
        <v>15025</v>
      </c>
      <c r="N5234">
        <v>0.51527777699999999</v>
      </c>
      <c r="O5234">
        <v>0</v>
      </c>
      <c r="P5234">
        <v>495</v>
      </c>
      <c r="Q5234">
        <v>9</v>
      </c>
      <c r="R5234">
        <v>37</v>
      </c>
      <c r="S5234">
        <v>21</v>
      </c>
      <c r="T5234">
        <v>66</v>
      </c>
      <c r="U5234">
        <v>9</v>
      </c>
      <c r="V5234">
        <v>0</v>
      </c>
      <c r="W5234">
        <v>0</v>
      </c>
      <c r="X5234">
        <v>62.647475610431222</v>
      </c>
      <c r="Y5234">
        <v>94.166512428537203</v>
      </c>
      <c r="Z5234">
        <v>9.6268273534412767</v>
      </c>
      <c r="AA5234">
        <v>124.7768612611524</v>
      </c>
      <c r="AB5234">
        <v>23.30931293718708</v>
      </c>
      <c r="AC5234">
        <v>479.98664045804145</v>
      </c>
      <c r="AD5234">
        <v>0</v>
      </c>
      <c r="AE5234">
        <v>794.51363004879067</v>
      </c>
    </row>
    <row r="5235" spans="1:31" x14ac:dyDescent="0.25">
      <c r="A5235">
        <v>1835063</v>
      </c>
      <c r="B5235">
        <v>1</v>
      </c>
      <c r="C5235" t="s">
        <v>81</v>
      </c>
      <c r="D5235" t="s">
        <v>116</v>
      </c>
      <c r="E5235" t="s">
        <v>131</v>
      </c>
      <c r="F5235" t="s">
        <v>9900</v>
      </c>
      <c r="G5235" t="s">
        <v>150</v>
      </c>
      <c r="H5235" t="s">
        <v>134</v>
      </c>
      <c r="I5235" t="s">
        <v>135</v>
      </c>
      <c r="J5235" t="s">
        <v>136</v>
      </c>
      <c r="K5235" t="s">
        <v>151</v>
      </c>
      <c r="L5235" t="s">
        <v>15026</v>
      </c>
      <c r="M5235" t="s">
        <v>15027</v>
      </c>
      <c r="N5235">
        <v>8.4600527769999996</v>
      </c>
      <c r="O5235">
        <v>0</v>
      </c>
      <c r="P5235">
        <v>16</v>
      </c>
      <c r="Q5235">
        <v>0</v>
      </c>
      <c r="R5235">
        <v>0</v>
      </c>
      <c r="S5235">
        <v>0</v>
      </c>
      <c r="T5235">
        <v>1</v>
      </c>
      <c r="U5235">
        <v>0</v>
      </c>
      <c r="V5235">
        <v>0</v>
      </c>
      <c r="W5235">
        <v>0</v>
      </c>
      <c r="X5235">
        <v>12.000521215265913</v>
      </c>
      <c r="Y5235">
        <v>0</v>
      </c>
      <c r="Z5235">
        <v>0</v>
      </c>
      <c r="AA5235">
        <v>0</v>
      </c>
      <c r="AB5235">
        <v>0.39120142090515003</v>
      </c>
      <c r="AC5235">
        <v>0</v>
      </c>
      <c r="AD5235">
        <v>0</v>
      </c>
      <c r="AE5235">
        <v>12.391722636171062</v>
      </c>
    </row>
    <row r="5236" spans="1:31" x14ac:dyDescent="0.25">
      <c r="A5236">
        <v>1835183</v>
      </c>
      <c r="B5236">
        <v>1</v>
      </c>
      <c r="C5236" t="s">
        <v>81</v>
      </c>
      <c r="D5236" t="s">
        <v>117</v>
      </c>
      <c r="E5236" t="s">
        <v>140</v>
      </c>
      <c r="F5236" t="s">
        <v>15028</v>
      </c>
      <c r="G5236" t="s">
        <v>142</v>
      </c>
      <c r="H5236" t="s">
        <v>134</v>
      </c>
      <c r="I5236" t="s">
        <v>135</v>
      </c>
      <c r="J5236" t="s">
        <v>136</v>
      </c>
      <c r="K5236" t="s">
        <v>137</v>
      </c>
      <c r="L5236" t="s">
        <v>15029</v>
      </c>
      <c r="M5236" t="s">
        <v>15030</v>
      </c>
      <c r="N5236">
        <v>1.7522222220000001</v>
      </c>
      <c r="O5236">
        <v>0</v>
      </c>
      <c r="P5236">
        <v>1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0.27617951336841667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0.27617951336841667</v>
      </c>
    </row>
    <row r="5237" spans="1:31" x14ac:dyDescent="0.25">
      <c r="A5237">
        <v>1835355</v>
      </c>
      <c r="B5237">
        <v>1</v>
      </c>
      <c r="C5237" t="s">
        <v>80</v>
      </c>
      <c r="D5237" t="s">
        <v>90</v>
      </c>
      <c r="E5237" t="s">
        <v>268</v>
      </c>
      <c r="F5237" t="s">
        <v>15031</v>
      </c>
      <c r="G5237" t="s">
        <v>386</v>
      </c>
      <c r="H5237" t="s">
        <v>1252</v>
      </c>
      <c r="I5237" t="s">
        <v>135</v>
      </c>
      <c r="J5237" t="s">
        <v>136</v>
      </c>
      <c r="K5237" t="s">
        <v>151</v>
      </c>
      <c r="L5237" t="s">
        <v>15032</v>
      </c>
      <c r="M5237" t="s">
        <v>15033</v>
      </c>
      <c r="N5237">
        <v>0.119166666</v>
      </c>
      <c r="O5237">
        <v>1</v>
      </c>
      <c r="P5237">
        <v>13877</v>
      </c>
      <c r="Q5237">
        <v>0</v>
      </c>
      <c r="R5237">
        <v>0</v>
      </c>
      <c r="S5237">
        <v>3</v>
      </c>
      <c r="T5237">
        <v>1185</v>
      </c>
      <c r="U5237">
        <v>0</v>
      </c>
      <c r="V5237">
        <v>1</v>
      </c>
      <c r="W5237">
        <v>2.5902242660043751</v>
      </c>
      <c r="X5237">
        <v>391.61478550597411</v>
      </c>
      <c r="Y5237">
        <v>0</v>
      </c>
      <c r="Z5237">
        <v>0</v>
      </c>
      <c r="AA5237">
        <v>34.718699928412505</v>
      </c>
      <c r="AB5237">
        <v>211.63824483385324</v>
      </c>
      <c r="AC5237">
        <v>0</v>
      </c>
      <c r="AD5237">
        <v>0.68100517699500018</v>
      </c>
      <c r="AE5237">
        <v>641.24295971123922</v>
      </c>
    </row>
    <row r="5238" spans="1:31" x14ac:dyDescent="0.25">
      <c r="A5238">
        <v>1835120</v>
      </c>
      <c r="B5238">
        <v>1</v>
      </c>
      <c r="C5238" t="s">
        <v>80</v>
      </c>
      <c r="D5238" t="s">
        <v>98</v>
      </c>
      <c r="E5238" t="s">
        <v>154</v>
      </c>
      <c r="F5238" t="s">
        <v>15034</v>
      </c>
      <c r="G5238" t="s">
        <v>175</v>
      </c>
      <c r="H5238" t="s">
        <v>157</v>
      </c>
      <c r="I5238" t="s">
        <v>135</v>
      </c>
      <c r="J5238" t="s">
        <v>136</v>
      </c>
      <c r="K5238" t="s">
        <v>137</v>
      </c>
      <c r="L5238" t="s">
        <v>15035</v>
      </c>
      <c r="M5238" t="s">
        <v>15036</v>
      </c>
      <c r="N5238">
        <v>1.493055555</v>
      </c>
      <c r="O5238">
        <v>0</v>
      </c>
      <c r="P5238">
        <v>26</v>
      </c>
      <c r="Q5238">
        <v>0</v>
      </c>
      <c r="R5238">
        <v>19</v>
      </c>
      <c r="S5238">
        <v>0</v>
      </c>
      <c r="T5238">
        <v>8</v>
      </c>
      <c r="U5238">
        <v>0</v>
      </c>
      <c r="V5238">
        <v>0</v>
      </c>
      <c r="W5238">
        <v>0</v>
      </c>
      <c r="X5238">
        <v>13.765481221439146</v>
      </c>
      <c r="Y5238">
        <v>0</v>
      </c>
      <c r="Z5238">
        <v>20.992900986423951</v>
      </c>
      <c r="AA5238">
        <v>0</v>
      </c>
      <c r="AB5238">
        <v>29.920946311163991</v>
      </c>
      <c r="AC5238">
        <v>0</v>
      </c>
      <c r="AD5238">
        <v>0</v>
      </c>
      <c r="AE5238">
        <v>64.679328519027081</v>
      </c>
    </row>
    <row r="5239" spans="1:31" x14ac:dyDescent="0.25">
      <c r="A5239">
        <v>1835020</v>
      </c>
      <c r="B5239">
        <v>1</v>
      </c>
      <c r="C5239" t="s">
        <v>80</v>
      </c>
      <c r="D5239" t="s">
        <v>98</v>
      </c>
      <c r="E5239" t="s">
        <v>164</v>
      </c>
      <c r="F5239" t="s">
        <v>2120</v>
      </c>
      <c r="G5239" t="s">
        <v>225</v>
      </c>
      <c r="H5239" t="s">
        <v>157</v>
      </c>
      <c r="I5239" t="s">
        <v>135</v>
      </c>
      <c r="J5239" t="s">
        <v>136</v>
      </c>
      <c r="K5239" t="s">
        <v>151</v>
      </c>
      <c r="L5239" t="s">
        <v>15037</v>
      </c>
      <c r="M5239" t="s">
        <v>15038</v>
      </c>
      <c r="N5239">
        <v>5.4224166660000002</v>
      </c>
      <c r="O5239">
        <v>0</v>
      </c>
      <c r="P5239">
        <v>20</v>
      </c>
      <c r="Q5239">
        <v>12</v>
      </c>
      <c r="R5239">
        <v>118</v>
      </c>
      <c r="S5239">
        <v>2</v>
      </c>
      <c r="T5239">
        <v>27</v>
      </c>
      <c r="U5239">
        <v>2</v>
      </c>
      <c r="V5239">
        <v>0</v>
      </c>
      <c r="W5239">
        <v>0</v>
      </c>
      <c r="X5239">
        <v>45.724877621954334</v>
      </c>
      <c r="Y5239">
        <v>659.62090104940387</v>
      </c>
      <c r="Z5239">
        <v>2032.2641055534075</v>
      </c>
      <c r="AA5239">
        <v>133.0252974110239</v>
      </c>
      <c r="AB5239">
        <v>604.39742440152861</v>
      </c>
      <c r="AC5239">
        <v>965.26063723763514</v>
      </c>
      <c r="AD5239">
        <v>0</v>
      </c>
      <c r="AE5239">
        <v>4440.2932432749531</v>
      </c>
    </row>
    <row r="5240" spans="1:31" x14ac:dyDescent="0.25">
      <c r="A5240">
        <v>1835163</v>
      </c>
      <c r="B5240">
        <v>1</v>
      </c>
      <c r="C5240" t="s">
        <v>80</v>
      </c>
      <c r="D5240" t="s">
        <v>105</v>
      </c>
      <c r="E5240" t="s">
        <v>131</v>
      </c>
      <c r="F5240" t="s">
        <v>15039</v>
      </c>
      <c r="G5240" t="s">
        <v>193</v>
      </c>
      <c r="H5240" t="s">
        <v>134</v>
      </c>
      <c r="I5240" t="s">
        <v>135</v>
      </c>
      <c r="J5240" t="s">
        <v>136</v>
      </c>
      <c r="K5240" t="s">
        <v>137</v>
      </c>
      <c r="L5240" t="s">
        <v>15040</v>
      </c>
      <c r="M5240" t="s">
        <v>15041</v>
      </c>
      <c r="N5240">
        <v>1.733333333</v>
      </c>
      <c r="O5240">
        <v>0</v>
      </c>
      <c r="P5240">
        <v>135</v>
      </c>
      <c r="Q5240">
        <v>0</v>
      </c>
      <c r="R5240">
        <v>0</v>
      </c>
      <c r="S5240">
        <v>0</v>
      </c>
      <c r="T5240">
        <v>19</v>
      </c>
      <c r="U5240">
        <v>0</v>
      </c>
      <c r="V5240">
        <v>0</v>
      </c>
      <c r="W5240">
        <v>0</v>
      </c>
      <c r="X5240">
        <v>62.884419551156014</v>
      </c>
      <c r="Y5240">
        <v>0</v>
      </c>
      <c r="Z5240">
        <v>0</v>
      </c>
      <c r="AA5240">
        <v>0</v>
      </c>
      <c r="AB5240">
        <v>19.055278598752004</v>
      </c>
      <c r="AC5240">
        <v>0</v>
      </c>
      <c r="AD5240">
        <v>0</v>
      </c>
      <c r="AE5240">
        <v>81.939698149908025</v>
      </c>
    </row>
    <row r="5241" spans="1:31" x14ac:dyDescent="0.25">
      <c r="A5241">
        <v>1835455</v>
      </c>
      <c r="B5241">
        <v>1</v>
      </c>
      <c r="C5241" t="s">
        <v>80</v>
      </c>
      <c r="D5241" t="s">
        <v>90</v>
      </c>
      <c r="E5241" t="s">
        <v>268</v>
      </c>
      <c r="F5241" t="s">
        <v>15042</v>
      </c>
      <c r="G5241" t="s">
        <v>156</v>
      </c>
      <c r="H5241" t="s">
        <v>157</v>
      </c>
      <c r="I5241" t="s">
        <v>135</v>
      </c>
      <c r="J5241" t="s">
        <v>136</v>
      </c>
      <c r="K5241" t="s">
        <v>137</v>
      </c>
      <c r="L5241" t="s">
        <v>15043</v>
      </c>
      <c r="M5241" t="s">
        <v>15044</v>
      </c>
      <c r="N5241">
        <v>0.12916666600000001</v>
      </c>
      <c r="O5241">
        <v>0</v>
      </c>
      <c r="P5241">
        <v>7912</v>
      </c>
      <c r="Q5241">
        <v>0</v>
      </c>
      <c r="R5241">
        <v>0</v>
      </c>
      <c r="S5241">
        <v>12</v>
      </c>
      <c r="T5241">
        <v>1678</v>
      </c>
      <c r="U5241">
        <v>5</v>
      </c>
      <c r="V5241">
        <v>15</v>
      </c>
      <c r="W5241">
        <v>0</v>
      </c>
      <c r="X5241">
        <v>308.46305213022436</v>
      </c>
      <c r="Y5241">
        <v>0</v>
      </c>
      <c r="Z5241">
        <v>0</v>
      </c>
      <c r="AA5241">
        <v>274.59985899694345</v>
      </c>
      <c r="AB5241">
        <v>140.62368321874371</v>
      </c>
      <c r="AC5241">
        <v>19.028650537599997</v>
      </c>
      <c r="AD5241">
        <v>27.084700504986504</v>
      </c>
      <c r="AE5241">
        <v>769.79994538849803</v>
      </c>
    </row>
    <row r="5242" spans="1:31" x14ac:dyDescent="0.25">
      <c r="A5242">
        <v>1835100</v>
      </c>
      <c r="B5242">
        <v>1</v>
      </c>
      <c r="C5242" t="s">
        <v>80</v>
      </c>
      <c r="D5242" t="s">
        <v>107</v>
      </c>
      <c r="E5242" t="s">
        <v>131</v>
      </c>
      <c r="F5242" t="s">
        <v>15045</v>
      </c>
      <c r="G5242" t="s">
        <v>217</v>
      </c>
      <c r="H5242" t="s">
        <v>134</v>
      </c>
      <c r="I5242" t="s">
        <v>135</v>
      </c>
      <c r="J5242" t="s">
        <v>136</v>
      </c>
      <c r="K5242" t="s">
        <v>137</v>
      </c>
      <c r="L5242" t="s">
        <v>15046</v>
      </c>
      <c r="M5242" t="s">
        <v>15047</v>
      </c>
      <c r="N5242">
        <v>0.755</v>
      </c>
      <c r="O5242">
        <v>0</v>
      </c>
      <c r="P5242">
        <v>33</v>
      </c>
      <c r="Q5242">
        <v>0</v>
      </c>
      <c r="R5242">
        <v>0</v>
      </c>
      <c r="S5242">
        <v>0</v>
      </c>
      <c r="T5242">
        <v>4</v>
      </c>
      <c r="U5242">
        <v>0</v>
      </c>
      <c r="V5242">
        <v>0</v>
      </c>
      <c r="W5242">
        <v>0</v>
      </c>
      <c r="X5242">
        <v>2.9306238660602997</v>
      </c>
      <c r="Y5242">
        <v>0</v>
      </c>
      <c r="Z5242">
        <v>0</v>
      </c>
      <c r="AA5242">
        <v>0</v>
      </c>
      <c r="AB5242">
        <v>0.69412239917550012</v>
      </c>
      <c r="AC5242">
        <v>0</v>
      </c>
      <c r="AD5242">
        <v>0</v>
      </c>
      <c r="AE5242">
        <v>3.6247462652357996</v>
      </c>
    </row>
    <row r="5243" spans="1:31" x14ac:dyDescent="0.25">
      <c r="A5243">
        <v>1835432</v>
      </c>
      <c r="B5243">
        <v>1</v>
      </c>
      <c r="C5243" t="s">
        <v>81</v>
      </c>
      <c r="D5243" t="s">
        <v>117</v>
      </c>
      <c r="E5243" t="s">
        <v>131</v>
      </c>
      <c r="F5243" t="s">
        <v>15048</v>
      </c>
      <c r="G5243" t="s">
        <v>133</v>
      </c>
      <c r="H5243" t="s">
        <v>134</v>
      </c>
      <c r="I5243" t="s">
        <v>135</v>
      </c>
      <c r="J5243" t="s">
        <v>136</v>
      </c>
      <c r="K5243" t="s">
        <v>137</v>
      </c>
      <c r="L5243" t="s">
        <v>15049</v>
      </c>
      <c r="M5243" t="s">
        <v>15050</v>
      </c>
      <c r="N5243">
        <v>1.2752777769999999</v>
      </c>
      <c r="O5243">
        <v>0</v>
      </c>
      <c r="P5243">
        <v>17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2.4504775002755839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2.4504775002755839</v>
      </c>
    </row>
    <row r="5244" spans="1:31" x14ac:dyDescent="0.25">
      <c r="A5244">
        <v>1834954</v>
      </c>
      <c r="B5244">
        <v>1</v>
      </c>
      <c r="C5244" t="s">
        <v>81</v>
      </c>
      <c r="D5244" t="s">
        <v>116</v>
      </c>
      <c r="E5244" t="s">
        <v>154</v>
      </c>
      <c r="F5244" t="s">
        <v>15051</v>
      </c>
      <c r="G5244" t="s">
        <v>175</v>
      </c>
      <c r="H5244" t="s">
        <v>157</v>
      </c>
      <c r="I5244" t="s">
        <v>135</v>
      </c>
      <c r="J5244" t="s">
        <v>136</v>
      </c>
      <c r="K5244" t="s">
        <v>137</v>
      </c>
      <c r="L5244" t="s">
        <v>15052</v>
      </c>
      <c r="M5244" t="s">
        <v>15053</v>
      </c>
      <c r="N5244">
        <v>1.004444444</v>
      </c>
      <c r="O5244">
        <v>0</v>
      </c>
      <c r="P5244">
        <v>362</v>
      </c>
      <c r="Q5244">
        <v>165</v>
      </c>
      <c r="R5244">
        <v>8</v>
      </c>
      <c r="S5244">
        <v>3</v>
      </c>
      <c r="T5244">
        <v>42</v>
      </c>
      <c r="U5244">
        <v>0</v>
      </c>
      <c r="V5244">
        <v>0</v>
      </c>
      <c r="W5244">
        <v>0</v>
      </c>
      <c r="X5244">
        <v>47.052689136423361</v>
      </c>
      <c r="Y5244">
        <v>171.94425591420929</v>
      </c>
      <c r="Z5244">
        <v>3.7909758948071999</v>
      </c>
      <c r="AA5244">
        <v>2.4742624624153335</v>
      </c>
      <c r="AB5244">
        <v>7.4197143054774219</v>
      </c>
      <c r="AC5244">
        <v>0</v>
      </c>
      <c r="AD5244">
        <v>0</v>
      </c>
      <c r="AE5244">
        <v>232.6818977133326</v>
      </c>
    </row>
    <row r="5245" spans="1:31" x14ac:dyDescent="0.25">
      <c r="A5245">
        <v>1834977</v>
      </c>
      <c r="B5245">
        <v>1</v>
      </c>
      <c r="C5245" t="s">
        <v>81</v>
      </c>
      <c r="D5245" t="s">
        <v>120</v>
      </c>
      <c r="E5245" t="s">
        <v>164</v>
      </c>
      <c r="F5245" t="s">
        <v>9969</v>
      </c>
      <c r="G5245" t="s">
        <v>156</v>
      </c>
      <c r="H5245" t="s">
        <v>157</v>
      </c>
      <c r="I5245" t="s">
        <v>135</v>
      </c>
      <c r="J5245" t="s">
        <v>136</v>
      </c>
      <c r="K5245" t="s">
        <v>137</v>
      </c>
      <c r="L5245" t="s">
        <v>15054</v>
      </c>
      <c r="M5245" t="s">
        <v>15055</v>
      </c>
      <c r="N5245">
        <v>0.43888888799999998</v>
      </c>
      <c r="O5245">
        <v>0</v>
      </c>
      <c r="P5245">
        <v>538</v>
      </c>
      <c r="Q5245">
        <v>33</v>
      </c>
      <c r="R5245">
        <v>6</v>
      </c>
      <c r="S5245">
        <v>2</v>
      </c>
      <c r="T5245">
        <v>73</v>
      </c>
      <c r="U5245">
        <v>0</v>
      </c>
      <c r="V5245">
        <v>0</v>
      </c>
      <c r="W5245">
        <v>0</v>
      </c>
      <c r="X5245">
        <v>39.436560768159339</v>
      </c>
      <c r="Y5245">
        <v>50.057501983831251</v>
      </c>
      <c r="Z5245">
        <v>3.0872668130605163</v>
      </c>
      <c r="AA5245">
        <v>55.268256103651517</v>
      </c>
      <c r="AB5245">
        <v>16.239276341655966</v>
      </c>
      <c r="AC5245">
        <v>0</v>
      </c>
      <c r="AD5245">
        <v>0</v>
      </c>
      <c r="AE5245">
        <v>164.08886201035858</v>
      </c>
    </row>
    <row r="5246" spans="1:31" x14ac:dyDescent="0.25">
      <c r="A5246">
        <v>1835000</v>
      </c>
      <c r="B5246">
        <v>1</v>
      </c>
      <c r="C5246" t="s">
        <v>80</v>
      </c>
      <c r="D5246" t="s">
        <v>96</v>
      </c>
      <c r="E5246" t="s">
        <v>131</v>
      </c>
      <c r="F5246" t="s">
        <v>15056</v>
      </c>
      <c r="G5246" t="s">
        <v>225</v>
      </c>
      <c r="H5246" t="s">
        <v>134</v>
      </c>
      <c r="I5246" t="s">
        <v>135</v>
      </c>
      <c r="J5246" t="s">
        <v>136</v>
      </c>
      <c r="K5246" t="s">
        <v>151</v>
      </c>
      <c r="L5246" t="s">
        <v>15057</v>
      </c>
      <c r="M5246" t="s">
        <v>15058</v>
      </c>
      <c r="N5246">
        <v>5.213425</v>
      </c>
      <c r="O5246">
        <v>0</v>
      </c>
      <c r="P5246">
        <v>63</v>
      </c>
      <c r="Q5246">
        <v>0</v>
      </c>
      <c r="R5246">
        <v>0</v>
      </c>
      <c r="S5246">
        <v>0</v>
      </c>
      <c r="T5246">
        <v>6</v>
      </c>
      <c r="U5246">
        <v>0</v>
      </c>
      <c r="V5246">
        <v>0</v>
      </c>
      <c r="W5246">
        <v>0</v>
      </c>
      <c r="X5246">
        <v>190.73337790844303</v>
      </c>
      <c r="Y5246">
        <v>0</v>
      </c>
      <c r="Z5246">
        <v>0</v>
      </c>
      <c r="AA5246">
        <v>0</v>
      </c>
      <c r="AB5246">
        <v>56.417420437385687</v>
      </c>
      <c r="AC5246">
        <v>0</v>
      </c>
      <c r="AD5246">
        <v>0</v>
      </c>
      <c r="AE5246">
        <v>247.15079834582872</v>
      </c>
    </row>
    <row r="5247" spans="1:31" x14ac:dyDescent="0.25">
      <c r="A5247">
        <v>1835083</v>
      </c>
      <c r="B5247">
        <v>1</v>
      </c>
      <c r="C5247" t="s">
        <v>80</v>
      </c>
      <c r="D5247" t="s">
        <v>100</v>
      </c>
      <c r="E5247" t="s">
        <v>154</v>
      </c>
      <c r="F5247" t="s">
        <v>15059</v>
      </c>
      <c r="G5247" t="s">
        <v>235</v>
      </c>
      <c r="H5247" t="s">
        <v>157</v>
      </c>
      <c r="I5247" t="s">
        <v>135</v>
      </c>
      <c r="J5247" t="s">
        <v>3</v>
      </c>
      <c r="K5247" t="s">
        <v>137</v>
      </c>
      <c r="L5247" t="s">
        <v>15060</v>
      </c>
      <c r="M5247" t="s">
        <v>15061</v>
      </c>
      <c r="N5247">
        <v>2.1213888879999998</v>
      </c>
      <c r="O5247">
        <v>0</v>
      </c>
      <c r="P5247">
        <v>123</v>
      </c>
      <c r="Q5247">
        <v>0</v>
      </c>
      <c r="R5247">
        <v>0</v>
      </c>
      <c r="S5247">
        <v>0</v>
      </c>
      <c r="T5247">
        <v>10</v>
      </c>
      <c r="U5247">
        <v>0</v>
      </c>
      <c r="V5247">
        <v>0</v>
      </c>
      <c r="W5247">
        <v>0</v>
      </c>
      <c r="X5247">
        <v>66.458057887537265</v>
      </c>
      <c r="Y5247">
        <v>0</v>
      </c>
      <c r="Z5247">
        <v>0</v>
      </c>
      <c r="AA5247">
        <v>0</v>
      </c>
      <c r="AB5247">
        <v>16.28613640288971</v>
      </c>
      <c r="AC5247">
        <v>0</v>
      </c>
      <c r="AD5247">
        <v>0</v>
      </c>
      <c r="AE5247">
        <v>82.744194290426975</v>
      </c>
    </row>
    <row r="5248" spans="1:31" x14ac:dyDescent="0.25">
      <c r="A5248">
        <v>1835246</v>
      </c>
      <c r="B5248">
        <v>1</v>
      </c>
      <c r="C5248" t="s">
        <v>81</v>
      </c>
      <c r="D5248" t="s">
        <v>128</v>
      </c>
      <c r="E5248" t="s">
        <v>140</v>
      </c>
      <c r="F5248" t="s">
        <v>15062</v>
      </c>
      <c r="G5248" t="s">
        <v>142</v>
      </c>
      <c r="H5248" t="s">
        <v>134</v>
      </c>
      <c r="I5248" t="s">
        <v>135</v>
      </c>
      <c r="J5248" t="s">
        <v>136</v>
      </c>
      <c r="K5248" t="s">
        <v>137</v>
      </c>
      <c r="L5248" t="s">
        <v>15063</v>
      </c>
      <c r="M5248" t="s">
        <v>15064</v>
      </c>
      <c r="N5248">
        <v>8.4458333329999995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1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11.999697554754267</v>
      </c>
      <c r="AC5248">
        <v>0</v>
      </c>
      <c r="AD5248">
        <v>0</v>
      </c>
      <c r="AE5248">
        <v>11.999697554754267</v>
      </c>
    </row>
    <row r="5249" spans="1:31" x14ac:dyDescent="0.25">
      <c r="A5249">
        <v>1835392</v>
      </c>
      <c r="B5249">
        <v>1</v>
      </c>
      <c r="C5249" t="s">
        <v>81</v>
      </c>
      <c r="D5249" t="s">
        <v>121</v>
      </c>
      <c r="E5249" t="s">
        <v>164</v>
      </c>
      <c r="F5249" t="s">
        <v>1088</v>
      </c>
      <c r="G5249" t="s">
        <v>156</v>
      </c>
      <c r="H5249" t="s">
        <v>157</v>
      </c>
      <c r="I5249" t="s">
        <v>135</v>
      </c>
      <c r="J5249" t="s">
        <v>136</v>
      </c>
      <c r="K5249" t="s">
        <v>137</v>
      </c>
      <c r="L5249" t="s">
        <v>15065</v>
      </c>
      <c r="M5249" t="s">
        <v>15066</v>
      </c>
      <c r="N5249">
        <v>1.0786111110000001</v>
      </c>
      <c r="O5249">
        <v>0</v>
      </c>
      <c r="P5249">
        <v>896</v>
      </c>
      <c r="Q5249">
        <v>5</v>
      </c>
      <c r="R5249">
        <v>22</v>
      </c>
      <c r="S5249">
        <v>3</v>
      </c>
      <c r="T5249">
        <v>33</v>
      </c>
      <c r="U5249">
        <v>0</v>
      </c>
      <c r="V5249">
        <v>0</v>
      </c>
      <c r="W5249">
        <v>0</v>
      </c>
      <c r="X5249">
        <v>134.18465502202025</v>
      </c>
      <c r="Y5249">
        <v>3.099115663806975</v>
      </c>
      <c r="Z5249">
        <v>8.3883315937182186</v>
      </c>
      <c r="AA5249">
        <v>10.648576100715665</v>
      </c>
      <c r="AB5249">
        <v>10.445412176656177</v>
      </c>
      <c r="AC5249">
        <v>0</v>
      </c>
      <c r="AD5249">
        <v>0</v>
      </c>
      <c r="AE5249">
        <v>166.76609055691728</v>
      </c>
    </row>
    <row r="5250" spans="1:31" x14ac:dyDescent="0.25">
      <c r="A5250">
        <v>1835292</v>
      </c>
      <c r="B5250">
        <v>1</v>
      </c>
      <c r="C5250" t="s">
        <v>80</v>
      </c>
      <c r="D5250" t="s">
        <v>107</v>
      </c>
      <c r="E5250" t="s">
        <v>131</v>
      </c>
      <c r="F5250" t="s">
        <v>15067</v>
      </c>
      <c r="G5250" t="s">
        <v>133</v>
      </c>
      <c r="H5250" t="s">
        <v>134</v>
      </c>
      <c r="I5250" t="s">
        <v>135</v>
      </c>
      <c r="J5250" t="s">
        <v>136</v>
      </c>
      <c r="K5250" t="s">
        <v>137</v>
      </c>
      <c r="L5250" t="s">
        <v>15068</v>
      </c>
      <c r="M5250" t="s">
        <v>15069</v>
      </c>
      <c r="N5250">
        <v>2.5724999999999998</v>
      </c>
      <c r="O5250">
        <v>0</v>
      </c>
      <c r="P5250">
        <v>35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5.6290779894819005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5.6290779894819005</v>
      </c>
    </row>
    <row r="5251" spans="1:31" x14ac:dyDescent="0.25">
      <c r="A5251">
        <v>1835037</v>
      </c>
      <c r="B5251">
        <v>1</v>
      </c>
      <c r="C5251" t="s">
        <v>80</v>
      </c>
      <c r="D5251" t="s">
        <v>104</v>
      </c>
      <c r="E5251" t="s">
        <v>154</v>
      </c>
      <c r="F5251" t="s">
        <v>15070</v>
      </c>
      <c r="G5251" t="s">
        <v>175</v>
      </c>
      <c r="H5251" t="s">
        <v>157</v>
      </c>
      <c r="I5251" t="s">
        <v>135</v>
      </c>
      <c r="J5251" t="s">
        <v>136</v>
      </c>
      <c r="K5251" t="s">
        <v>137</v>
      </c>
      <c r="L5251" t="s">
        <v>15071</v>
      </c>
      <c r="M5251" t="s">
        <v>15072</v>
      </c>
      <c r="N5251">
        <v>2.0252777769999999</v>
      </c>
      <c r="O5251">
        <v>0</v>
      </c>
      <c r="P5251">
        <v>0</v>
      </c>
      <c r="Q5251">
        <v>0</v>
      </c>
      <c r="R5251">
        <v>0</v>
      </c>
      <c r="S5251">
        <v>1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2.9448879046646228</v>
      </c>
      <c r="AB5251">
        <v>0</v>
      </c>
      <c r="AC5251">
        <v>0</v>
      </c>
      <c r="AD5251">
        <v>0</v>
      </c>
      <c r="AE5251">
        <v>2.9448879046646228</v>
      </c>
    </row>
    <row r="5252" spans="1:31" x14ac:dyDescent="0.25">
      <c r="A5252">
        <v>1834994</v>
      </c>
      <c r="B5252">
        <v>1</v>
      </c>
      <c r="C5252" t="s">
        <v>81</v>
      </c>
      <c r="D5252" t="s">
        <v>119</v>
      </c>
      <c r="E5252" t="s">
        <v>202</v>
      </c>
      <c r="F5252" t="s">
        <v>15073</v>
      </c>
      <c r="G5252" t="s">
        <v>225</v>
      </c>
      <c r="H5252" t="s">
        <v>157</v>
      </c>
      <c r="I5252" t="s">
        <v>135</v>
      </c>
      <c r="J5252" t="s">
        <v>136</v>
      </c>
      <c r="K5252" t="s">
        <v>151</v>
      </c>
      <c r="L5252" t="s">
        <v>15074</v>
      </c>
      <c r="M5252" t="s">
        <v>15075</v>
      </c>
      <c r="N5252">
        <v>3.9458333329999999</v>
      </c>
      <c r="O5252">
        <v>1</v>
      </c>
      <c r="P5252">
        <v>2580</v>
      </c>
      <c r="Q5252">
        <v>26</v>
      </c>
      <c r="R5252">
        <v>511</v>
      </c>
      <c r="S5252">
        <v>11</v>
      </c>
      <c r="T5252">
        <v>235</v>
      </c>
      <c r="U5252">
        <v>0</v>
      </c>
      <c r="V5252">
        <v>2</v>
      </c>
      <c r="W5252">
        <v>2.3015641717648005</v>
      </c>
      <c r="X5252">
        <v>1300.8517667324779</v>
      </c>
      <c r="Y5252">
        <v>585.68741406093829</v>
      </c>
      <c r="Z5252">
        <v>1656.2068697920542</v>
      </c>
      <c r="AA5252">
        <v>204.47844363481937</v>
      </c>
      <c r="AB5252">
        <v>387.52376467551602</v>
      </c>
      <c r="AC5252">
        <v>0</v>
      </c>
      <c r="AD5252">
        <v>3.5914432027149417</v>
      </c>
      <c r="AE5252">
        <v>4140.641266270286</v>
      </c>
    </row>
    <row r="5253" spans="1:31" x14ac:dyDescent="0.25">
      <c r="A5253">
        <v>1835372</v>
      </c>
      <c r="B5253">
        <v>1</v>
      </c>
      <c r="C5253" t="s">
        <v>80</v>
      </c>
      <c r="D5253" t="s">
        <v>107</v>
      </c>
      <c r="E5253" t="s">
        <v>140</v>
      </c>
      <c r="F5253" t="s">
        <v>15076</v>
      </c>
      <c r="G5253" t="s">
        <v>213</v>
      </c>
      <c r="H5253" t="s">
        <v>134</v>
      </c>
      <c r="I5253" t="s">
        <v>135</v>
      </c>
      <c r="J5253" t="s">
        <v>136</v>
      </c>
      <c r="K5253" t="s">
        <v>137</v>
      </c>
      <c r="L5253" t="s">
        <v>15077</v>
      </c>
      <c r="M5253" t="s">
        <v>15078</v>
      </c>
      <c r="N5253">
        <v>0.69083333300000005</v>
      </c>
      <c r="O5253">
        <v>0</v>
      </c>
      <c r="P5253">
        <v>1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2.5351805452500003E-3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2.5351805452500003E-3</v>
      </c>
    </row>
    <row r="5254" spans="1:31" x14ac:dyDescent="0.25">
      <c r="A5254">
        <v>1834897</v>
      </c>
      <c r="B5254">
        <v>1</v>
      </c>
      <c r="C5254" t="s">
        <v>80</v>
      </c>
      <c r="D5254" t="s">
        <v>98</v>
      </c>
      <c r="E5254" t="s">
        <v>154</v>
      </c>
      <c r="F5254" t="s">
        <v>15079</v>
      </c>
      <c r="G5254" t="s">
        <v>156</v>
      </c>
      <c r="H5254" t="s">
        <v>157</v>
      </c>
      <c r="I5254" t="s">
        <v>179</v>
      </c>
      <c r="J5254" t="s">
        <v>136</v>
      </c>
      <c r="K5254" t="s">
        <v>137</v>
      </c>
      <c r="L5254" t="s">
        <v>15080</v>
      </c>
      <c r="M5254" t="s">
        <v>15081</v>
      </c>
      <c r="N5254">
        <v>1.3888888E-2</v>
      </c>
      <c r="O5254">
        <v>0</v>
      </c>
      <c r="P5254">
        <v>337</v>
      </c>
      <c r="Q5254">
        <v>2</v>
      </c>
      <c r="R5254">
        <v>317</v>
      </c>
      <c r="S5254">
        <v>1</v>
      </c>
      <c r="T5254">
        <v>126</v>
      </c>
      <c r="U5254">
        <v>0</v>
      </c>
      <c r="V5254">
        <v>0</v>
      </c>
      <c r="W5254">
        <v>0</v>
      </c>
      <c r="X5254">
        <v>0.83293439561083304</v>
      </c>
      <c r="Y5254">
        <v>0.10999208132374999</v>
      </c>
      <c r="Z5254">
        <v>2.0884305941866681</v>
      </c>
      <c r="AA5254">
        <v>0.274546211875</v>
      </c>
      <c r="AB5254">
        <v>1.0656580699080553</v>
      </c>
      <c r="AC5254">
        <v>0</v>
      </c>
      <c r="AD5254">
        <v>0</v>
      </c>
      <c r="AE5254">
        <v>4.3715613529043065</v>
      </c>
    </row>
    <row r="5255" spans="1:31" x14ac:dyDescent="0.25">
      <c r="A5255">
        <v>1835495</v>
      </c>
      <c r="B5255">
        <v>1</v>
      </c>
      <c r="C5255" t="s">
        <v>81</v>
      </c>
      <c r="D5255" t="s">
        <v>118</v>
      </c>
      <c r="E5255" t="s">
        <v>140</v>
      </c>
      <c r="F5255" t="s">
        <v>15082</v>
      </c>
      <c r="G5255" t="s">
        <v>142</v>
      </c>
      <c r="H5255" t="s">
        <v>134</v>
      </c>
      <c r="I5255" t="s">
        <v>135</v>
      </c>
      <c r="J5255" t="s">
        <v>136</v>
      </c>
      <c r="K5255" t="s">
        <v>137</v>
      </c>
      <c r="L5255" t="s">
        <v>15083</v>
      </c>
      <c r="M5255" t="s">
        <v>15084</v>
      </c>
      <c r="N5255">
        <v>0.883611111</v>
      </c>
      <c r="O5255">
        <v>0</v>
      </c>
      <c r="P5255">
        <v>2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0.60317503806539996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0.60317503806539996</v>
      </c>
    </row>
    <row r="5256" spans="1:31" x14ac:dyDescent="0.25">
      <c r="A5256">
        <v>1835223</v>
      </c>
      <c r="B5256">
        <v>1</v>
      </c>
      <c r="C5256" t="s">
        <v>81</v>
      </c>
      <c r="D5256" t="s">
        <v>115</v>
      </c>
      <c r="E5256" t="s">
        <v>164</v>
      </c>
      <c r="F5256" t="s">
        <v>12754</v>
      </c>
      <c r="G5256" t="s">
        <v>156</v>
      </c>
      <c r="H5256" t="s">
        <v>157</v>
      </c>
      <c r="I5256" t="s">
        <v>179</v>
      </c>
      <c r="J5256" t="s">
        <v>136</v>
      </c>
      <c r="K5256" t="s">
        <v>137</v>
      </c>
      <c r="L5256" t="s">
        <v>15085</v>
      </c>
      <c r="M5256" t="s">
        <v>15086</v>
      </c>
      <c r="N5256">
        <v>8.3333330000000001E-3</v>
      </c>
      <c r="O5256">
        <v>0</v>
      </c>
      <c r="P5256">
        <v>2080</v>
      </c>
      <c r="Q5256">
        <v>6</v>
      </c>
      <c r="R5256">
        <v>129</v>
      </c>
      <c r="S5256">
        <v>6</v>
      </c>
      <c r="T5256">
        <v>148</v>
      </c>
      <c r="U5256">
        <v>0</v>
      </c>
      <c r="V5256">
        <v>1</v>
      </c>
      <c r="W5256">
        <v>0</v>
      </c>
      <c r="X5256">
        <v>1.8312047250449985</v>
      </c>
      <c r="Y5256">
        <v>6.0177085559333335E-2</v>
      </c>
      <c r="Z5256">
        <v>0.60347502727108315</v>
      </c>
      <c r="AA5256">
        <v>0.13087461850249998</v>
      </c>
      <c r="AB5256">
        <v>0.31688410302200004</v>
      </c>
      <c r="AC5256">
        <v>0</v>
      </c>
      <c r="AD5256">
        <v>7.226356525E-5</v>
      </c>
      <c r="AE5256">
        <v>2.9426878229651647</v>
      </c>
    </row>
    <row r="5257" spans="1:31" x14ac:dyDescent="0.25">
      <c r="A5257">
        <v>1835415</v>
      </c>
      <c r="B5257">
        <v>1</v>
      </c>
      <c r="C5257" t="s">
        <v>80</v>
      </c>
      <c r="D5257" t="s">
        <v>93</v>
      </c>
      <c r="E5257" t="s">
        <v>154</v>
      </c>
      <c r="F5257" t="s">
        <v>15087</v>
      </c>
      <c r="G5257" t="s">
        <v>175</v>
      </c>
      <c r="H5257" t="s">
        <v>157</v>
      </c>
      <c r="I5257" t="s">
        <v>135</v>
      </c>
      <c r="J5257" t="s">
        <v>136</v>
      </c>
      <c r="K5257" t="s">
        <v>137</v>
      </c>
      <c r="L5257" t="s">
        <v>15088</v>
      </c>
      <c r="M5257" t="s">
        <v>15089</v>
      </c>
      <c r="N5257">
        <v>3.6483333330000001</v>
      </c>
      <c r="O5257">
        <v>0</v>
      </c>
      <c r="P5257">
        <v>16</v>
      </c>
      <c r="Q5257">
        <v>0</v>
      </c>
      <c r="R5257">
        <v>13</v>
      </c>
      <c r="S5257">
        <v>0</v>
      </c>
      <c r="T5257">
        <v>1</v>
      </c>
      <c r="U5257">
        <v>0</v>
      </c>
      <c r="V5257">
        <v>0</v>
      </c>
      <c r="W5257">
        <v>0</v>
      </c>
      <c r="X5257">
        <v>5.4725322650055741</v>
      </c>
      <c r="Y5257">
        <v>0</v>
      </c>
      <c r="Z5257">
        <v>78.788303102954572</v>
      </c>
      <c r="AA5257">
        <v>0</v>
      </c>
      <c r="AB5257">
        <v>0.16635903762450002</v>
      </c>
      <c r="AC5257">
        <v>0</v>
      </c>
      <c r="AD5257">
        <v>0</v>
      </c>
      <c r="AE5257">
        <v>84.427194405584643</v>
      </c>
    </row>
    <row r="5258" spans="1:31" x14ac:dyDescent="0.25">
      <c r="A5258">
        <v>1835458</v>
      </c>
      <c r="B5258">
        <v>1</v>
      </c>
      <c r="C5258" t="s">
        <v>81</v>
      </c>
      <c r="D5258" t="s">
        <v>118</v>
      </c>
      <c r="E5258" t="s">
        <v>131</v>
      </c>
      <c r="F5258" t="s">
        <v>15090</v>
      </c>
      <c r="G5258" t="s">
        <v>873</v>
      </c>
      <c r="H5258" t="s">
        <v>134</v>
      </c>
      <c r="I5258" t="s">
        <v>135</v>
      </c>
      <c r="J5258" t="s">
        <v>136</v>
      </c>
      <c r="K5258" t="s">
        <v>137</v>
      </c>
      <c r="L5258" t="s">
        <v>15091</v>
      </c>
      <c r="M5258" t="s">
        <v>15092</v>
      </c>
      <c r="N5258">
        <v>1.7527777769999999</v>
      </c>
      <c r="O5258">
        <v>0</v>
      </c>
      <c r="P5258">
        <v>26</v>
      </c>
      <c r="Q5258">
        <v>0</v>
      </c>
      <c r="R5258">
        <v>2</v>
      </c>
      <c r="S5258">
        <v>0</v>
      </c>
      <c r="T5258">
        <v>6</v>
      </c>
      <c r="U5258">
        <v>0</v>
      </c>
      <c r="V5258">
        <v>0</v>
      </c>
      <c r="W5258">
        <v>0</v>
      </c>
      <c r="X5258">
        <v>12.194524409164398</v>
      </c>
      <c r="Y5258">
        <v>0</v>
      </c>
      <c r="Z5258">
        <v>4.8574586335608325</v>
      </c>
      <c r="AA5258">
        <v>0</v>
      </c>
      <c r="AB5258">
        <v>3.6530593489930658</v>
      </c>
      <c r="AC5258">
        <v>0</v>
      </c>
      <c r="AD5258">
        <v>0</v>
      </c>
      <c r="AE5258">
        <v>20.705042391718294</v>
      </c>
    </row>
    <row r="5259" spans="1:31" x14ac:dyDescent="0.25">
      <c r="A5259">
        <v>1835166</v>
      </c>
      <c r="B5259">
        <v>1</v>
      </c>
      <c r="C5259" t="s">
        <v>80</v>
      </c>
      <c r="D5259" t="s">
        <v>105</v>
      </c>
      <c r="E5259" t="s">
        <v>154</v>
      </c>
      <c r="F5259" t="s">
        <v>15093</v>
      </c>
      <c r="G5259" t="s">
        <v>175</v>
      </c>
      <c r="H5259" t="s">
        <v>157</v>
      </c>
      <c r="I5259" t="s">
        <v>135</v>
      </c>
      <c r="J5259" t="s">
        <v>136</v>
      </c>
      <c r="K5259" t="s">
        <v>137</v>
      </c>
      <c r="L5259" t="s">
        <v>15094</v>
      </c>
      <c r="M5259" t="s">
        <v>15095</v>
      </c>
      <c r="N5259">
        <v>2.6491666660000002</v>
      </c>
      <c r="O5259">
        <v>0</v>
      </c>
      <c r="P5259">
        <v>4</v>
      </c>
      <c r="Q5259">
        <v>0</v>
      </c>
      <c r="R5259">
        <v>36</v>
      </c>
      <c r="S5259">
        <v>0</v>
      </c>
      <c r="T5259">
        <v>2</v>
      </c>
      <c r="U5259">
        <v>0</v>
      </c>
      <c r="V5259">
        <v>0</v>
      </c>
      <c r="W5259">
        <v>0</v>
      </c>
      <c r="X5259">
        <v>12.752504150698192</v>
      </c>
      <c r="Y5259">
        <v>0</v>
      </c>
      <c r="Z5259">
        <v>36.202891992626213</v>
      </c>
      <c r="AA5259">
        <v>0</v>
      </c>
      <c r="AB5259">
        <v>5.288205468126824</v>
      </c>
      <c r="AC5259">
        <v>0</v>
      </c>
      <c r="AD5259">
        <v>0</v>
      </c>
      <c r="AE5259">
        <v>54.243601611451233</v>
      </c>
    </row>
    <row r="5260" spans="1:31" x14ac:dyDescent="0.25">
      <c r="A5260">
        <v>1835504</v>
      </c>
      <c r="B5260">
        <v>1</v>
      </c>
      <c r="C5260" t="s">
        <v>80</v>
      </c>
      <c r="D5260" t="s">
        <v>104</v>
      </c>
      <c r="E5260" t="s">
        <v>131</v>
      </c>
      <c r="F5260" t="s">
        <v>15096</v>
      </c>
      <c r="G5260" t="s">
        <v>340</v>
      </c>
      <c r="H5260" t="s">
        <v>134</v>
      </c>
      <c r="I5260" t="s">
        <v>135</v>
      </c>
      <c r="J5260" t="s">
        <v>136</v>
      </c>
      <c r="K5260" t="s">
        <v>137</v>
      </c>
      <c r="L5260" t="s">
        <v>15097</v>
      </c>
      <c r="M5260" t="s">
        <v>15098</v>
      </c>
      <c r="N5260">
        <v>3.7805555549999998</v>
      </c>
      <c r="O5260">
        <v>0</v>
      </c>
      <c r="P5260">
        <v>5</v>
      </c>
      <c r="Q5260">
        <v>0</v>
      </c>
      <c r="R5260">
        <v>1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4.9557693911287002</v>
      </c>
      <c r="Y5260">
        <v>0</v>
      </c>
      <c r="Z5260">
        <v>1.4844984161080501</v>
      </c>
      <c r="AA5260">
        <v>0</v>
      </c>
      <c r="AB5260">
        <v>0</v>
      </c>
      <c r="AC5260">
        <v>0</v>
      </c>
      <c r="AD5260">
        <v>0</v>
      </c>
      <c r="AE5260">
        <v>6.4402678072367507</v>
      </c>
    </row>
    <row r="5261" spans="1:31" x14ac:dyDescent="0.25">
      <c r="A5261">
        <v>1834863</v>
      </c>
      <c r="B5261">
        <v>1</v>
      </c>
      <c r="C5261" t="s">
        <v>80</v>
      </c>
      <c r="D5261" t="s">
        <v>90</v>
      </c>
      <c r="E5261" t="s">
        <v>268</v>
      </c>
      <c r="F5261" t="s">
        <v>15099</v>
      </c>
      <c r="G5261" t="s">
        <v>386</v>
      </c>
      <c r="H5261" t="s">
        <v>1252</v>
      </c>
      <c r="I5261" t="s">
        <v>179</v>
      </c>
      <c r="J5261" t="s">
        <v>136</v>
      </c>
      <c r="K5261" t="s">
        <v>151</v>
      </c>
      <c r="L5261" t="s">
        <v>15100</v>
      </c>
      <c r="M5261" t="s">
        <v>15101</v>
      </c>
      <c r="N5261">
        <v>4.1111110999999999E-2</v>
      </c>
      <c r="O5261">
        <v>0</v>
      </c>
      <c r="P5261">
        <v>1872</v>
      </c>
      <c r="Q5261">
        <v>0</v>
      </c>
      <c r="R5261">
        <v>0</v>
      </c>
      <c r="S5261">
        <v>0</v>
      </c>
      <c r="T5261">
        <v>180</v>
      </c>
      <c r="U5261">
        <v>0</v>
      </c>
      <c r="V5261">
        <v>0</v>
      </c>
      <c r="W5261">
        <v>0</v>
      </c>
      <c r="X5261">
        <v>13.602446306344881</v>
      </c>
      <c r="Y5261">
        <v>0</v>
      </c>
      <c r="Z5261">
        <v>0</v>
      </c>
      <c r="AA5261">
        <v>0</v>
      </c>
      <c r="AB5261">
        <v>4.0269012438494869</v>
      </c>
      <c r="AC5261">
        <v>0</v>
      </c>
      <c r="AD5261">
        <v>0</v>
      </c>
      <c r="AE5261">
        <v>17.629347550194367</v>
      </c>
    </row>
    <row r="5262" spans="1:31" x14ac:dyDescent="0.25">
      <c r="A5262">
        <v>1835195</v>
      </c>
      <c r="B5262">
        <v>1</v>
      </c>
      <c r="C5262" t="s">
        <v>80</v>
      </c>
      <c r="D5262" t="s">
        <v>85</v>
      </c>
      <c r="E5262" t="s">
        <v>140</v>
      </c>
      <c r="F5262" t="s">
        <v>15102</v>
      </c>
      <c r="G5262" t="s">
        <v>142</v>
      </c>
      <c r="H5262" t="s">
        <v>134</v>
      </c>
      <c r="I5262" t="s">
        <v>135</v>
      </c>
      <c r="J5262" t="s">
        <v>136</v>
      </c>
      <c r="K5262" t="s">
        <v>137</v>
      </c>
      <c r="L5262" t="s">
        <v>15103</v>
      </c>
      <c r="M5262" t="s">
        <v>15104</v>
      </c>
      <c r="N5262">
        <v>1.2480555550000001</v>
      </c>
      <c r="O5262">
        <v>0</v>
      </c>
      <c r="P5262">
        <v>1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0.79584851814999991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0.79584851814999991</v>
      </c>
    </row>
    <row r="5263" spans="1:31" x14ac:dyDescent="0.25">
      <c r="A5263">
        <v>1835149</v>
      </c>
      <c r="B5263">
        <v>1</v>
      </c>
      <c r="C5263" t="s">
        <v>80</v>
      </c>
      <c r="D5263" t="s">
        <v>103</v>
      </c>
      <c r="E5263" t="s">
        <v>140</v>
      </c>
      <c r="F5263" t="s">
        <v>15105</v>
      </c>
      <c r="G5263" t="s">
        <v>246</v>
      </c>
      <c r="H5263" t="s">
        <v>134</v>
      </c>
      <c r="I5263" t="s">
        <v>135</v>
      </c>
      <c r="J5263" t="s">
        <v>136</v>
      </c>
      <c r="K5263" t="s">
        <v>137</v>
      </c>
      <c r="L5263" t="s">
        <v>15106</v>
      </c>
      <c r="M5263" t="s">
        <v>15107</v>
      </c>
      <c r="N5263">
        <v>0.87333333300000004</v>
      </c>
      <c r="O5263">
        <v>0</v>
      </c>
      <c r="P5263">
        <v>5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0.64973376106506664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0.64973376106506664</v>
      </c>
    </row>
    <row r="5264" spans="1:31" x14ac:dyDescent="0.25">
      <c r="A5264">
        <v>1835026</v>
      </c>
      <c r="B5264">
        <v>1</v>
      </c>
      <c r="C5264" t="s">
        <v>80</v>
      </c>
      <c r="D5264" t="s">
        <v>97</v>
      </c>
      <c r="E5264" t="s">
        <v>140</v>
      </c>
      <c r="F5264" t="s">
        <v>15108</v>
      </c>
      <c r="G5264" t="s">
        <v>246</v>
      </c>
      <c r="H5264" t="s">
        <v>134</v>
      </c>
      <c r="I5264" t="s">
        <v>135</v>
      </c>
      <c r="J5264" t="s">
        <v>136</v>
      </c>
      <c r="K5264" t="s">
        <v>137</v>
      </c>
      <c r="L5264" t="s">
        <v>15109</v>
      </c>
      <c r="M5264" t="s">
        <v>15110</v>
      </c>
      <c r="N5264">
        <v>1.3208333329999999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1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</row>
    <row r="5265" spans="1:31" x14ac:dyDescent="0.25">
      <c r="A5265">
        <v>1835003</v>
      </c>
      <c r="B5265">
        <v>1</v>
      </c>
      <c r="C5265" t="s">
        <v>81</v>
      </c>
      <c r="D5265" t="s">
        <v>128</v>
      </c>
      <c r="E5265" t="s">
        <v>164</v>
      </c>
      <c r="F5265" t="s">
        <v>13592</v>
      </c>
      <c r="G5265" t="s">
        <v>225</v>
      </c>
      <c r="H5265" t="s">
        <v>157</v>
      </c>
      <c r="I5265" t="s">
        <v>135</v>
      </c>
      <c r="J5265" t="s">
        <v>136</v>
      </c>
      <c r="K5265" t="s">
        <v>151</v>
      </c>
      <c r="L5265" t="s">
        <v>15111</v>
      </c>
      <c r="M5265" t="s">
        <v>15112</v>
      </c>
      <c r="N5265">
        <v>1.8810877770000001</v>
      </c>
      <c r="O5265">
        <v>7</v>
      </c>
      <c r="P5265">
        <v>3197</v>
      </c>
      <c r="Q5265">
        <v>27</v>
      </c>
      <c r="R5265">
        <v>21</v>
      </c>
      <c r="S5265">
        <v>17</v>
      </c>
      <c r="T5265">
        <v>224</v>
      </c>
      <c r="U5265">
        <v>0</v>
      </c>
      <c r="V5265">
        <v>0</v>
      </c>
      <c r="W5265">
        <v>11.192337002999469</v>
      </c>
      <c r="X5265">
        <v>783.84113248114681</v>
      </c>
      <c r="Y5265">
        <v>326.44148619008956</v>
      </c>
      <c r="Z5265">
        <v>14.206636972850399</v>
      </c>
      <c r="AA5265">
        <v>239.56911927956696</v>
      </c>
      <c r="AB5265">
        <v>147.68640446663727</v>
      </c>
      <c r="AC5265">
        <v>0</v>
      </c>
      <c r="AD5265">
        <v>0</v>
      </c>
      <c r="AE5265">
        <v>1522.9371163932906</v>
      </c>
    </row>
    <row r="5266" spans="1:31" x14ac:dyDescent="0.25">
      <c r="A5266">
        <v>1835235</v>
      </c>
      <c r="B5266">
        <v>1</v>
      </c>
      <c r="C5266" t="s">
        <v>81</v>
      </c>
      <c r="D5266" t="s">
        <v>120</v>
      </c>
      <c r="E5266" t="s">
        <v>140</v>
      </c>
      <c r="F5266" t="s">
        <v>15113</v>
      </c>
      <c r="G5266" t="s">
        <v>142</v>
      </c>
      <c r="H5266" t="s">
        <v>134</v>
      </c>
      <c r="I5266" t="s">
        <v>135</v>
      </c>
      <c r="J5266" t="s">
        <v>136</v>
      </c>
      <c r="K5266" t="s">
        <v>137</v>
      </c>
      <c r="L5266" t="s">
        <v>15114</v>
      </c>
      <c r="M5266" t="s">
        <v>15115</v>
      </c>
      <c r="N5266">
        <v>1.422222222</v>
      </c>
      <c r="O5266">
        <v>0</v>
      </c>
      <c r="P5266">
        <v>1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0.23614105626283333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0.23614105626283333</v>
      </c>
    </row>
    <row r="5267" spans="1:31" x14ac:dyDescent="0.25">
      <c r="A5267">
        <v>1834903</v>
      </c>
      <c r="B5267">
        <v>1</v>
      </c>
      <c r="C5267" t="s">
        <v>80</v>
      </c>
      <c r="D5267" t="s">
        <v>95</v>
      </c>
      <c r="E5267" t="s">
        <v>202</v>
      </c>
      <c r="F5267" t="s">
        <v>15116</v>
      </c>
      <c r="G5267" t="s">
        <v>156</v>
      </c>
      <c r="H5267" t="s">
        <v>157</v>
      </c>
      <c r="I5267" t="s">
        <v>135</v>
      </c>
      <c r="J5267" t="s">
        <v>136</v>
      </c>
      <c r="K5267" t="s">
        <v>137</v>
      </c>
      <c r="L5267" t="s">
        <v>15117</v>
      </c>
      <c r="M5267" t="s">
        <v>15118</v>
      </c>
      <c r="N5267">
        <v>0.208055555</v>
      </c>
      <c r="O5267">
        <v>0</v>
      </c>
      <c r="P5267">
        <v>1824</v>
      </c>
      <c r="Q5267">
        <v>0</v>
      </c>
      <c r="R5267">
        <v>3</v>
      </c>
      <c r="S5267">
        <v>0</v>
      </c>
      <c r="T5267">
        <v>248</v>
      </c>
      <c r="U5267">
        <v>0</v>
      </c>
      <c r="V5267">
        <v>1</v>
      </c>
      <c r="W5267">
        <v>0</v>
      </c>
      <c r="X5267">
        <v>47.901033591419271</v>
      </c>
      <c r="Y5267">
        <v>0</v>
      </c>
      <c r="Z5267">
        <v>6.3206140754166664E-3</v>
      </c>
      <c r="AA5267">
        <v>0</v>
      </c>
      <c r="AB5267">
        <v>31.472216991715115</v>
      </c>
      <c r="AC5267">
        <v>0</v>
      </c>
      <c r="AD5267">
        <v>3.0724075822066665E-2</v>
      </c>
      <c r="AE5267">
        <v>79.410295273031863</v>
      </c>
    </row>
    <row r="5268" spans="1:31" x14ac:dyDescent="0.25">
      <c r="A5268">
        <v>1835341</v>
      </c>
      <c r="B5268">
        <v>1</v>
      </c>
      <c r="C5268" t="s">
        <v>80</v>
      </c>
      <c r="D5268" t="s">
        <v>97</v>
      </c>
      <c r="E5268" t="s">
        <v>140</v>
      </c>
      <c r="F5268" t="s">
        <v>15119</v>
      </c>
      <c r="G5268" t="s">
        <v>213</v>
      </c>
      <c r="H5268" t="s">
        <v>134</v>
      </c>
      <c r="I5268" t="s">
        <v>135</v>
      </c>
      <c r="J5268" t="s">
        <v>136</v>
      </c>
      <c r="K5268" t="s">
        <v>137</v>
      </c>
      <c r="L5268" t="s">
        <v>15120</v>
      </c>
      <c r="M5268" t="s">
        <v>15121</v>
      </c>
      <c r="N5268">
        <v>2.5499999999999998</v>
      </c>
      <c r="O5268">
        <v>0</v>
      </c>
      <c r="P5268">
        <v>15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6.1304495839866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6.1304495839866</v>
      </c>
    </row>
    <row r="5269" spans="1:31" x14ac:dyDescent="0.25">
      <c r="A5269">
        <v>1835487</v>
      </c>
      <c r="B5269">
        <v>1</v>
      </c>
      <c r="C5269" t="s">
        <v>81</v>
      </c>
      <c r="D5269" t="s">
        <v>112</v>
      </c>
      <c r="E5269" t="s">
        <v>131</v>
      </c>
      <c r="F5269" t="s">
        <v>15122</v>
      </c>
      <c r="G5269" t="s">
        <v>217</v>
      </c>
      <c r="H5269" t="s">
        <v>134</v>
      </c>
      <c r="I5269" t="s">
        <v>135</v>
      </c>
      <c r="J5269" t="s">
        <v>136</v>
      </c>
      <c r="K5269" t="s">
        <v>137</v>
      </c>
      <c r="L5269" t="s">
        <v>15123</v>
      </c>
      <c r="M5269" t="s">
        <v>15124</v>
      </c>
      <c r="N5269">
        <v>1.701944444</v>
      </c>
      <c r="O5269">
        <v>0</v>
      </c>
      <c r="P5269">
        <v>2</v>
      </c>
      <c r="Q5269">
        <v>0</v>
      </c>
      <c r="R5269">
        <v>0</v>
      </c>
      <c r="S5269">
        <v>0</v>
      </c>
      <c r="T5269">
        <v>1</v>
      </c>
      <c r="U5269">
        <v>0</v>
      </c>
      <c r="V5269">
        <v>0</v>
      </c>
      <c r="W5269">
        <v>0</v>
      </c>
      <c r="X5269">
        <v>0.34205485251336665</v>
      </c>
      <c r="Y5269">
        <v>0</v>
      </c>
      <c r="Z5269">
        <v>0</v>
      </c>
      <c r="AA5269">
        <v>0</v>
      </c>
      <c r="AB5269">
        <v>2.5275687058941662E-2</v>
      </c>
      <c r="AC5269">
        <v>0</v>
      </c>
      <c r="AD5269">
        <v>0</v>
      </c>
      <c r="AE5269">
        <v>0.36733053957230832</v>
      </c>
    </row>
    <row r="5270" spans="1:31" x14ac:dyDescent="0.25">
      <c r="A5270">
        <v>1835481</v>
      </c>
      <c r="B5270">
        <v>1</v>
      </c>
      <c r="C5270" t="s">
        <v>80</v>
      </c>
      <c r="D5270" t="s">
        <v>110</v>
      </c>
      <c r="E5270" t="s">
        <v>140</v>
      </c>
      <c r="F5270" t="s">
        <v>15125</v>
      </c>
      <c r="G5270" t="s">
        <v>142</v>
      </c>
      <c r="H5270" t="s">
        <v>134</v>
      </c>
      <c r="I5270" t="s">
        <v>135</v>
      </c>
      <c r="J5270" t="s">
        <v>136</v>
      </c>
      <c r="K5270" t="s">
        <v>137</v>
      </c>
      <c r="L5270" t="s">
        <v>15126</v>
      </c>
      <c r="M5270" t="s">
        <v>15127</v>
      </c>
      <c r="N5270">
        <v>1.0024999999999999</v>
      </c>
      <c r="O5270">
        <v>0</v>
      </c>
      <c r="P5270">
        <v>9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2.0564546275681002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2.0564546275681002</v>
      </c>
    </row>
    <row r="5271" spans="1:31" x14ac:dyDescent="0.25">
      <c r="A5271">
        <v>1835255</v>
      </c>
      <c r="B5271">
        <v>1</v>
      </c>
      <c r="C5271" t="s">
        <v>80</v>
      </c>
      <c r="D5271" t="s">
        <v>96</v>
      </c>
      <c r="E5271" t="s">
        <v>140</v>
      </c>
      <c r="F5271" t="s">
        <v>15128</v>
      </c>
      <c r="G5271" t="s">
        <v>246</v>
      </c>
      <c r="H5271" t="s">
        <v>134</v>
      </c>
      <c r="I5271" t="s">
        <v>135</v>
      </c>
      <c r="J5271" t="s">
        <v>136</v>
      </c>
      <c r="K5271" t="s">
        <v>137</v>
      </c>
      <c r="L5271" t="s">
        <v>15129</v>
      </c>
      <c r="M5271" t="s">
        <v>15130</v>
      </c>
      <c r="N5271">
        <v>1.2041666660000001</v>
      </c>
      <c r="O5271">
        <v>0</v>
      </c>
      <c r="P5271">
        <v>1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0.61967878145650002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0.61967878145650002</v>
      </c>
    </row>
    <row r="5272" spans="1:31" x14ac:dyDescent="0.25">
      <c r="A5272">
        <v>1835155</v>
      </c>
      <c r="B5272">
        <v>1</v>
      </c>
      <c r="C5272" t="s">
        <v>80</v>
      </c>
      <c r="D5272" t="s">
        <v>96</v>
      </c>
      <c r="E5272" t="s">
        <v>131</v>
      </c>
      <c r="F5272" t="s">
        <v>15131</v>
      </c>
      <c r="G5272" t="s">
        <v>189</v>
      </c>
      <c r="H5272" t="s">
        <v>134</v>
      </c>
      <c r="I5272" t="s">
        <v>135</v>
      </c>
      <c r="J5272" t="s">
        <v>136</v>
      </c>
      <c r="K5272" t="s">
        <v>137</v>
      </c>
      <c r="L5272" t="s">
        <v>15132</v>
      </c>
      <c r="M5272" t="s">
        <v>15133</v>
      </c>
      <c r="N5272">
        <v>7.4027777769999998</v>
      </c>
      <c r="O5272">
        <v>0</v>
      </c>
      <c r="P5272">
        <v>54</v>
      </c>
      <c r="Q5272">
        <v>0</v>
      </c>
      <c r="R5272">
        <v>0</v>
      </c>
      <c r="S5272">
        <v>0</v>
      </c>
      <c r="T5272">
        <v>4</v>
      </c>
      <c r="U5272">
        <v>0</v>
      </c>
      <c r="V5272">
        <v>0</v>
      </c>
      <c r="W5272">
        <v>0</v>
      </c>
      <c r="X5272">
        <v>84.215184115982936</v>
      </c>
      <c r="Y5272">
        <v>0</v>
      </c>
      <c r="Z5272">
        <v>0</v>
      </c>
      <c r="AA5272">
        <v>0</v>
      </c>
      <c r="AB5272">
        <v>38.430445786586112</v>
      </c>
      <c r="AC5272">
        <v>0</v>
      </c>
      <c r="AD5272">
        <v>0</v>
      </c>
      <c r="AE5272">
        <v>122.64562990256906</v>
      </c>
    </row>
    <row r="5273" spans="1:31" x14ac:dyDescent="0.25">
      <c r="A5273">
        <v>1835398</v>
      </c>
      <c r="B5273">
        <v>1</v>
      </c>
      <c r="C5273" t="s">
        <v>80</v>
      </c>
      <c r="D5273" t="s">
        <v>93</v>
      </c>
      <c r="E5273" t="s">
        <v>202</v>
      </c>
      <c r="F5273" t="s">
        <v>15134</v>
      </c>
      <c r="G5273" t="s">
        <v>156</v>
      </c>
      <c r="H5273" t="s">
        <v>157</v>
      </c>
      <c r="I5273" t="s">
        <v>135</v>
      </c>
      <c r="J5273" t="s">
        <v>136</v>
      </c>
      <c r="K5273" t="s">
        <v>137</v>
      </c>
      <c r="L5273" t="s">
        <v>15135</v>
      </c>
      <c r="M5273" t="s">
        <v>15136</v>
      </c>
      <c r="N5273">
        <v>9.4722221999999995E-2</v>
      </c>
      <c r="O5273">
        <v>3</v>
      </c>
      <c r="P5273">
        <v>2</v>
      </c>
      <c r="Q5273">
        <v>37</v>
      </c>
      <c r="R5273">
        <v>1</v>
      </c>
      <c r="S5273">
        <v>8</v>
      </c>
      <c r="T5273">
        <v>2</v>
      </c>
      <c r="U5273">
        <v>1</v>
      </c>
      <c r="V5273">
        <v>0</v>
      </c>
      <c r="W5273">
        <v>0.47518951630562506</v>
      </c>
      <c r="X5273">
        <v>4.6670844016041671E-2</v>
      </c>
      <c r="Y5273">
        <v>14.432562603576576</v>
      </c>
      <c r="Z5273">
        <v>0.10291993518675001</v>
      </c>
      <c r="AA5273">
        <v>2.5622730234375695</v>
      </c>
      <c r="AB5273">
        <v>0.19432487607243334</v>
      </c>
      <c r="AC5273">
        <v>1.6991253719183335</v>
      </c>
      <c r="AD5273">
        <v>0</v>
      </c>
      <c r="AE5273">
        <v>19.51306617051333</v>
      </c>
    </row>
    <row r="5274" spans="1:31" x14ac:dyDescent="0.25">
      <c r="A5274">
        <v>1835275</v>
      </c>
      <c r="B5274">
        <v>1</v>
      </c>
      <c r="C5274" t="s">
        <v>80</v>
      </c>
      <c r="D5274" t="s">
        <v>89</v>
      </c>
      <c r="E5274" t="s">
        <v>140</v>
      </c>
      <c r="F5274" t="s">
        <v>15137</v>
      </c>
      <c r="G5274" t="s">
        <v>213</v>
      </c>
      <c r="H5274" t="s">
        <v>134</v>
      </c>
      <c r="I5274" t="s">
        <v>135</v>
      </c>
      <c r="J5274" t="s">
        <v>136</v>
      </c>
      <c r="K5274" t="s">
        <v>137</v>
      </c>
      <c r="L5274" t="s">
        <v>15138</v>
      </c>
      <c r="M5274" t="s">
        <v>15139</v>
      </c>
      <c r="N5274">
        <v>5.4249999999999998</v>
      </c>
      <c r="O5274">
        <v>0</v>
      </c>
      <c r="P5274">
        <v>4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3.818933356435267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3.818933356435267</v>
      </c>
    </row>
    <row r="5275" spans="1:31" x14ac:dyDescent="0.25">
      <c r="A5275">
        <v>1835461</v>
      </c>
      <c r="B5275">
        <v>1</v>
      </c>
      <c r="C5275" t="s">
        <v>80</v>
      </c>
      <c r="D5275" t="s">
        <v>100</v>
      </c>
      <c r="E5275" t="s">
        <v>202</v>
      </c>
      <c r="F5275" t="s">
        <v>15140</v>
      </c>
      <c r="G5275" t="s">
        <v>175</v>
      </c>
      <c r="H5275" t="s">
        <v>157</v>
      </c>
      <c r="I5275" t="s">
        <v>135</v>
      </c>
      <c r="J5275" t="s">
        <v>136</v>
      </c>
      <c r="K5275" t="s">
        <v>137</v>
      </c>
      <c r="L5275" t="s">
        <v>15141</v>
      </c>
      <c r="M5275" t="s">
        <v>15142</v>
      </c>
      <c r="N5275">
        <v>0.34333333300000002</v>
      </c>
      <c r="O5275">
        <v>0</v>
      </c>
      <c r="P5275">
        <v>830</v>
      </c>
      <c r="Q5275">
        <v>14</v>
      </c>
      <c r="R5275">
        <v>119</v>
      </c>
      <c r="S5275">
        <v>5</v>
      </c>
      <c r="T5275">
        <v>105</v>
      </c>
      <c r="U5275">
        <v>0</v>
      </c>
      <c r="V5275">
        <v>0</v>
      </c>
      <c r="W5275">
        <v>0</v>
      </c>
      <c r="X5275">
        <v>96.383228161026963</v>
      </c>
      <c r="Y5275">
        <v>4.5702809622840004</v>
      </c>
      <c r="Z5275">
        <v>31.054029039298008</v>
      </c>
      <c r="AA5275">
        <v>13.08104866647</v>
      </c>
      <c r="AB5275">
        <v>23.542832359945244</v>
      </c>
      <c r="AC5275">
        <v>0</v>
      </c>
      <c r="AD5275">
        <v>0</v>
      </c>
      <c r="AE5275">
        <v>168.6314191890242</v>
      </c>
    </row>
    <row r="5276" spans="1:31" x14ac:dyDescent="0.25">
      <c r="A5276">
        <v>1834926</v>
      </c>
      <c r="B5276">
        <v>1</v>
      </c>
      <c r="C5276" t="s">
        <v>80</v>
      </c>
      <c r="D5276" t="s">
        <v>105</v>
      </c>
      <c r="E5276" t="s">
        <v>268</v>
      </c>
      <c r="F5276" t="s">
        <v>14801</v>
      </c>
      <c r="G5276" t="s">
        <v>156</v>
      </c>
      <c r="H5276" t="s">
        <v>157</v>
      </c>
      <c r="I5276" t="s">
        <v>179</v>
      </c>
      <c r="J5276" t="s">
        <v>136</v>
      </c>
      <c r="K5276" t="s">
        <v>137</v>
      </c>
      <c r="L5276" t="s">
        <v>15143</v>
      </c>
      <c r="M5276" t="s">
        <v>15144</v>
      </c>
      <c r="N5276">
        <v>3.3625000000000002E-2</v>
      </c>
      <c r="O5276">
        <v>0</v>
      </c>
      <c r="P5276">
        <v>454</v>
      </c>
      <c r="Q5276">
        <v>0</v>
      </c>
      <c r="R5276">
        <v>0</v>
      </c>
      <c r="S5276">
        <v>0</v>
      </c>
      <c r="T5276">
        <v>32</v>
      </c>
      <c r="U5276">
        <v>0</v>
      </c>
      <c r="V5276">
        <v>0</v>
      </c>
      <c r="W5276">
        <v>0</v>
      </c>
      <c r="X5276">
        <v>2.643196269725459</v>
      </c>
      <c r="Y5276">
        <v>0</v>
      </c>
      <c r="Z5276">
        <v>0</v>
      </c>
      <c r="AA5276">
        <v>0</v>
      </c>
      <c r="AB5276">
        <v>0.87535499421583896</v>
      </c>
      <c r="AC5276">
        <v>0</v>
      </c>
      <c r="AD5276">
        <v>0</v>
      </c>
      <c r="AE5276">
        <v>3.5185512639412977</v>
      </c>
    </row>
    <row r="5277" spans="1:31" x14ac:dyDescent="0.25">
      <c r="A5277">
        <v>1834920</v>
      </c>
      <c r="B5277">
        <v>1</v>
      </c>
      <c r="C5277" t="s">
        <v>80</v>
      </c>
      <c r="D5277" t="s">
        <v>105</v>
      </c>
      <c r="E5277" t="s">
        <v>154</v>
      </c>
      <c r="F5277" t="s">
        <v>15145</v>
      </c>
      <c r="G5277" t="s">
        <v>156</v>
      </c>
      <c r="H5277" t="s">
        <v>157</v>
      </c>
      <c r="I5277" t="s">
        <v>135</v>
      </c>
      <c r="J5277" t="s">
        <v>136</v>
      </c>
      <c r="K5277" t="s">
        <v>137</v>
      </c>
      <c r="L5277" t="s">
        <v>15146</v>
      </c>
      <c r="M5277" t="s">
        <v>15147</v>
      </c>
      <c r="N5277">
        <v>0.58222222199999996</v>
      </c>
      <c r="O5277">
        <v>0</v>
      </c>
      <c r="P5277">
        <v>4852</v>
      </c>
      <c r="Q5277">
        <v>0</v>
      </c>
      <c r="R5277">
        <v>0</v>
      </c>
      <c r="S5277">
        <v>1</v>
      </c>
      <c r="T5277">
        <v>246</v>
      </c>
      <c r="U5277">
        <v>0</v>
      </c>
      <c r="V5277">
        <v>1</v>
      </c>
      <c r="W5277">
        <v>0</v>
      </c>
      <c r="X5277">
        <v>490.69446048596512</v>
      </c>
      <c r="Y5277">
        <v>0</v>
      </c>
      <c r="Z5277">
        <v>0</v>
      </c>
      <c r="AA5277">
        <v>7.1933841566399996</v>
      </c>
      <c r="AB5277">
        <v>111.25324490525988</v>
      </c>
      <c r="AC5277">
        <v>0</v>
      </c>
      <c r="AD5277">
        <v>1.8458181467997334</v>
      </c>
      <c r="AE5277">
        <v>610.98690769466475</v>
      </c>
    </row>
    <row r="5278" spans="1:31" x14ac:dyDescent="0.25">
      <c r="A5278">
        <v>1835384</v>
      </c>
      <c r="B5278">
        <v>1</v>
      </c>
      <c r="C5278" t="s">
        <v>81</v>
      </c>
      <c r="D5278" t="s">
        <v>123</v>
      </c>
      <c r="E5278" t="s">
        <v>252</v>
      </c>
      <c r="F5278" t="s">
        <v>1741</v>
      </c>
      <c r="G5278" t="s">
        <v>279</v>
      </c>
      <c r="H5278" t="s">
        <v>134</v>
      </c>
      <c r="I5278" t="s">
        <v>135</v>
      </c>
      <c r="J5278" t="s">
        <v>136</v>
      </c>
      <c r="K5278" t="s">
        <v>137</v>
      </c>
      <c r="L5278" t="s">
        <v>15148</v>
      </c>
      <c r="M5278" t="s">
        <v>15149</v>
      </c>
      <c r="N5278">
        <v>3.04</v>
      </c>
      <c r="O5278">
        <v>0</v>
      </c>
      <c r="P5278">
        <v>0</v>
      </c>
      <c r="Q5278">
        <v>0</v>
      </c>
      <c r="R5278">
        <v>2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4.9389003591996001</v>
      </c>
      <c r="AA5278">
        <v>0</v>
      </c>
      <c r="AB5278">
        <v>0</v>
      </c>
      <c r="AC5278">
        <v>0</v>
      </c>
      <c r="AD5278">
        <v>0</v>
      </c>
      <c r="AE5278">
        <v>4.9389003591996001</v>
      </c>
    </row>
    <row r="5279" spans="1:31" x14ac:dyDescent="0.25">
      <c r="A5279">
        <v>1835169</v>
      </c>
      <c r="B5279">
        <v>1</v>
      </c>
      <c r="C5279" t="s">
        <v>81</v>
      </c>
      <c r="D5279" t="s">
        <v>128</v>
      </c>
      <c r="E5279" t="s">
        <v>164</v>
      </c>
      <c r="F5279" t="s">
        <v>3639</v>
      </c>
      <c r="G5279" t="s">
        <v>156</v>
      </c>
      <c r="H5279" t="s">
        <v>157</v>
      </c>
      <c r="I5279" t="s">
        <v>135</v>
      </c>
      <c r="J5279" t="s">
        <v>136</v>
      </c>
      <c r="K5279" t="s">
        <v>137</v>
      </c>
      <c r="L5279" t="s">
        <v>15150</v>
      </c>
      <c r="M5279" t="s">
        <v>15151</v>
      </c>
      <c r="N5279">
        <v>1.6702777769999999</v>
      </c>
      <c r="O5279">
        <v>6</v>
      </c>
      <c r="P5279">
        <v>1247</v>
      </c>
      <c r="Q5279">
        <v>21</v>
      </c>
      <c r="R5279">
        <v>16</v>
      </c>
      <c r="S5279">
        <v>11</v>
      </c>
      <c r="T5279">
        <v>89</v>
      </c>
      <c r="U5279">
        <v>0</v>
      </c>
      <c r="V5279">
        <v>0</v>
      </c>
      <c r="W5279">
        <v>9.7726482008316005</v>
      </c>
      <c r="X5279">
        <v>317.50514169716121</v>
      </c>
      <c r="Y5279">
        <v>279.02407237744234</v>
      </c>
      <c r="Z5279">
        <v>11.498844489351125</v>
      </c>
      <c r="AA5279">
        <v>132.48338789941553</v>
      </c>
      <c r="AB5279">
        <v>67.251558979703319</v>
      </c>
      <c r="AC5279">
        <v>0</v>
      </c>
      <c r="AD5279">
        <v>0</v>
      </c>
      <c r="AE5279">
        <v>817.53565364390511</v>
      </c>
    </row>
    <row r="5280" spans="1:31" x14ac:dyDescent="0.25">
      <c r="A5280">
        <v>1834860</v>
      </c>
      <c r="B5280">
        <v>1</v>
      </c>
      <c r="C5280" t="s">
        <v>80</v>
      </c>
      <c r="D5280" t="s">
        <v>90</v>
      </c>
      <c r="E5280" t="s">
        <v>268</v>
      </c>
      <c r="F5280" t="s">
        <v>15152</v>
      </c>
      <c r="G5280" t="s">
        <v>386</v>
      </c>
      <c r="H5280" t="s">
        <v>1252</v>
      </c>
      <c r="I5280" t="s">
        <v>135</v>
      </c>
      <c r="J5280" t="s">
        <v>136</v>
      </c>
      <c r="K5280" t="s">
        <v>151</v>
      </c>
      <c r="L5280" t="s">
        <v>14653</v>
      </c>
      <c r="M5280" t="s">
        <v>15153</v>
      </c>
      <c r="N5280">
        <v>9.5555555E-2</v>
      </c>
      <c r="O5280">
        <v>0</v>
      </c>
      <c r="P5280">
        <v>1672</v>
      </c>
      <c r="Q5280">
        <v>0</v>
      </c>
      <c r="R5280">
        <v>0</v>
      </c>
      <c r="S5280">
        <v>2</v>
      </c>
      <c r="T5280">
        <v>80</v>
      </c>
      <c r="U5280">
        <v>0</v>
      </c>
      <c r="V5280">
        <v>0</v>
      </c>
      <c r="W5280">
        <v>0</v>
      </c>
      <c r="X5280">
        <v>23.137300968948484</v>
      </c>
      <c r="Y5280">
        <v>0</v>
      </c>
      <c r="Z5280">
        <v>0</v>
      </c>
      <c r="AA5280">
        <v>14.633874702328001</v>
      </c>
      <c r="AB5280">
        <v>2.4839140170213785</v>
      </c>
      <c r="AC5280">
        <v>0</v>
      </c>
      <c r="AD5280">
        <v>0</v>
      </c>
      <c r="AE5280">
        <v>40.255089688297858</v>
      </c>
    </row>
    <row r="5281" spans="1:31" x14ac:dyDescent="0.25">
      <c r="A5281">
        <v>1834983</v>
      </c>
      <c r="B5281">
        <v>1</v>
      </c>
      <c r="C5281" t="s">
        <v>80</v>
      </c>
      <c r="D5281" t="s">
        <v>100</v>
      </c>
      <c r="E5281" t="s">
        <v>202</v>
      </c>
      <c r="F5281" t="s">
        <v>9454</v>
      </c>
      <c r="G5281" t="s">
        <v>235</v>
      </c>
      <c r="H5281" t="s">
        <v>157</v>
      </c>
      <c r="I5281" t="s">
        <v>135</v>
      </c>
      <c r="J5281" t="s">
        <v>3</v>
      </c>
      <c r="K5281" t="s">
        <v>137</v>
      </c>
      <c r="L5281" t="s">
        <v>15154</v>
      </c>
      <c r="M5281" t="s">
        <v>15155</v>
      </c>
      <c r="N5281">
        <v>0.48805555499999997</v>
      </c>
      <c r="O5281">
        <v>1</v>
      </c>
      <c r="P5281">
        <v>396</v>
      </c>
      <c r="Q5281">
        <v>26</v>
      </c>
      <c r="R5281">
        <v>108</v>
      </c>
      <c r="S5281">
        <v>10</v>
      </c>
      <c r="T5281">
        <v>72</v>
      </c>
      <c r="U5281">
        <v>0</v>
      </c>
      <c r="V5281">
        <v>0</v>
      </c>
      <c r="W5281">
        <v>0.22888226428483341</v>
      </c>
      <c r="X5281">
        <v>52.654836087911441</v>
      </c>
      <c r="Y5281">
        <v>103.86709426503576</v>
      </c>
      <c r="Z5281">
        <v>82.422002183384663</v>
      </c>
      <c r="AA5281">
        <v>10.576200262379396</v>
      </c>
      <c r="AB5281">
        <v>34.248553558380124</v>
      </c>
      <c r="AC5281">
        <v>0</v>
      </c>
      <c r="AD5281">
        <v>0</v>
      </c>
      <c r="AE5281">
        <v>283.99756862137622</v>
      </c>
    </row>
    <row r="5282" spans="1:31" x14ac:dyDescent="0.25">
      <c r="A5282">
        <v>1835152</v>
      </c>
      <c r="B5282">
        <v>1</v>
      </c>
      <c r="C5282" t="s">
        <v>80</v>
      </c>
      <c r="D5282" t="s">
        <v>83</v>
      </c>
      <c r="E5282" t="s">
        <v>140</v>
      </c>
      <c r="F5282" t="s">
        <v>15156</v>
      </c>
      <c r="G5282" t="s">
        <v>242</v>
      </c>
      <c r="H5282" t="s">
        <v>134</v>
      </c>
      <c r="I5282" t="s">
        <v>135</v>
      </c>
      <c r="J5282" t="s">
        <v>136</v>
      </c>
      <c r="K5282" t="s">
        <v>137</v>
      </c>
      <c r="L5282" t="s">
        <v>15157</v>
      </c>
      <c r="M5282" t="s">
        <v>15158</v>
      </c>
      <c r="N5282">
        <v>4.5833333329999997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1.9450854817452665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1.9450854817452665</v>
      </c>
    </row>
    <row r="5283" spans="1:31" x14ac:dyDescent="0.25">
      <c r="A5283">
        <v>1835129</v>
      </c>
      <c r="B5283">
        <v>1</v>
      </c>
      <c r="C5283" t="s">
        <v>80</v>
      </c>
      <c r="D5283" t="s">
        <v>90</v>
      </c>
      <c r="E5283" t="s">
        <v>154</v>
      </c>
      <c r="F5283" t="s">
        <v>15159</v>
      </c>
      <c r="G5283" t="s">
        <v>242</v>
      </c>
      <c r="H5283" t="s">
        <v>157</v>
      </c>
      <c r="I5283" t="s">
        <v>135</v>
      </c>
      <c r="J5283" t="s">
        <v>3</v>
      </c>
      <c r="K5283" t="s">
        <v>137</v>
      </c>
      <c r="L5283" t="s">
        <v>15160</v>
      </c>
      <c r="M5283" t="s">
        <v>15161</v>
      </c>
      <c r="N5283">
        <v>0.40583333300000002</v>
      </c>
      <c r="O5283">
        <v>0</v>
      </c>
      <c r="P5283">
        <v>652</v>
      </c>
      <c r="Q5283">
        <v>0</v>
      </c>
      <c r="R5283">
        <v>0</v>
      </c>
      <c r="S5283">
        <v>0</v>
      </c>
      <c r="T5283">
        <v>23</v>
      </c>
      <c r="U5283">
        <v>0</v>
      </c>
      <c r="V5283">
        <v>0</v>
      </c>
      <c r="W5283">
        <v>0</v>
      </c>
      <c r="X5283">
        <v>75.416579523417752</v>
      </c>
      <c r="Y5283">
        <v>0</v>
      </c>
      <c r="Z5283">
        <v>0</v>
      </c>
      <c r="AA5283">
        <v>0</v>
      </c>
      <c r="AB5283">
        <v>4.5967031113662502</v>
      </c>
      <c r="AC5283">
        <v>0</v>
      </c>
      <c r="AD5283">
        <v>0</v>
      </c>
      <c r="AE5283">
        <v>80.013282634784005</v>
      </c>
    </row>
    <row r="5284" spans="1:31" x14ac:dyDescent="0.25">
      <c r="A5284">
        <v>1835378</v>
      </c>
      <c r="B5284">
        <v>1</v>
      </c>
      <c r="C5284" t="s">
        <v>81</v>
      </c>
      <c r="D5284" t="s">
        <v>127</v>
      </c>
      <c r="E5284" t="s">
        <v>252</v>
      </c>
      <c r="F5284" t="s">
        <v>15162</v>
      </c>
      <c r="G5284" t="s">
        <v>279</v>
      </c>
      <c r="H5284" t="s">
        <v>134</v>
      </c>
      <c r="I5284" t="s">
        <v>135</v>
      </c>
      <c r="J5284" t="s">
        <v>136</v>
      </c>
      <c r="K5284" t="s">
        <v>137</v>
      </c>
      <c r="L5284" t="s">
        <v>15163</v>
      </c>
      <c r="M5284" t="s">
        <v>15164</v>
      </c>
      <c r="N5284">
        <v>2.76</v>
      </c>
      <c r="O5284">
        <v>0</v>
      </c>
      <c r="P5284">
        <v>126</v>
      </c>
      <c r="Q5284">
        <v>0</v>
      </c>
      <c r="R5284">
        <v>0</v>
      </c>
      <c r="S5284">
        <v>0</v>
      </c>
      <c r="T5284">
        <v>6</v>
      </c>
      <c r="U5284">
        <v>0</v>
      </c>
      <c r="V5284">
        <v>0</v>
      </c>
      <c r="W5284">
        <v>0</v>
      </c>
      <c r="X5284">
        <v>76.127588989637985</v>
      </c>
      <c r="Y5284">
        <v>0</v>
      </c>
      <c r="Z5284">
        <v>0</v>
      </c>
      <c r="AA5284">
        <v>0</v>
      </c>
      <c r="AB5284">
        <v>9.3384756549723988</v>
      </c>
      <c r="AC5284">
        <v>0</v>
      </c>
      <c r="AD5284">
        <v>0</v>
      </c>
      <c r="AE5284">
        <v>85.466064644610384</v>
      </c>
    </row>
    <row r="5285" spans="1:31" x14ac:dyDescent="0.25">
      <c r="A5285">
        <v>1835092</v>
      </c>
      <c r="B5285">
        <v>1</v>
      </c>
      <c r="C5285" t="s">
        <v>80</v>
      </c>
      <c r="D5285" t="s">
        <v>98</v>
      </c>
      <c r="E5285" t="s">
        <v>164</v>
      </c>
      <c r="F5285" t="s">
        <v>1904</v>
      </c>
      <c r="G5285" t="s">
        <v>386</v>
      </c>
      <c r="H5285" t="s">
        <v>157</v>
      </c>
      <c r="I5285" t="s">
        <v>135</v>
      </c>
      <c r="J5285" t="s">
        <v>136</v>
      </c>
      <c r="K5285" t="s">
        <v>137</v>
      </c>
      <c r="L5285" t="s">
        <v>15165</v>
      </c>
      <c r="M5285" t="s">
        <v>15166</v>
      </c>
      <c r="N5285">
        <v>0.20722222200000001</v>
      </c>
      <c r="O5285">
        <v>0</v>
      </c>
      <c r="P5285">
        <v>376</v>
      </c>
      <c r="Q5285">
        <v>3</v>
      </c>
      <c r="R5285">
        <v>7</v>
      </c>
      <c r="S5285">
        <v>8</v>
      </c>
      <c r="T5285">
        <v>27</v>
      </c>
      <c r="U5285">
        <v>0</v>
      </c>
      <c r="V5285">
        <v>0</v>
      </c>
      <c r="W5285">
        <v>0</v>
      </c>
      <c r="X5285">
        <v>8.7563700251760928</v>
      </c>
      <c r="Y5285">
        <v>0.91023392701876671</v>
      </c>
      <c r="Z5285">
        <v>0.5999442143667334</v>
      </c>
      <c r="AA5285">
        <v>21.66805392190075</v>
      </c>
      <c r="AB5285">
        <v>2.9198357931607504</v>
      </c>
      <c r="AC5285">
        <v>0</v>
      </c>
      <c r="AD5285">
        <v>0</v>
      </c>
      <c r="AE5285">
        <v>34.854437881623092</v>
      </c>
    </row>
    <row r="5286" spans="1:31" x14ac:dyDescent="0.25">
      <c r="A5286">
        <v>1835338</v>
      </c>
      <c r="B5286">
        <v>1</v>
      </c>
      <c r="C5286" t="s">
        <v>80</v>
      </c>
      <c r="D5286" t="s">
        <v>106</v>
      </c>
      <c r="E5286" t="s">
        <v>140</v>
      </c>
      <c r="F5286" t="s">
        <v>15167</v>
      </c>
      <c r="G5286" t="s">
        <v>142</v>
      </c>
      <c r="H5286" t="s">
        <v>134</v>
      </c>
      <c r="I5286" t="s">
        <v>135</v>
      </c>
      <c r="J5286" t="s">
        <v>136</v>
      </c>
      <c r="K5286" t="s">
        <v>137</v>
      </c>
      <c r="L5286" t="s">
        <v>15168</v>
      </c>
      <c r="M5286" t="s">
        <v>15169</v>
      </c>
      <c r="N5286">
        <v>1.473055555</v>
      </c>
      <c r="O5286">
        <v>0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3.9967672839997501</v>
      </c>
      <c r="AA5286">
        <v>0</v>
      </c>
      <c r="AB5286">
        <v>0</v>
      </c>
      <c r="AC5286">
        <v>0</v>
      </c>
      <c r="AD5286">
        <v>0</v>
      </c>
      <c r="AE5286">
        <v>3.9967672839997501</v>
      </c>
    </row>
    <row r="5287" spans="1:31" x14ac:dyDescent="0.25">
      <c r="A5287">
        <v>1834943</v>
      </c>
      <c r="B5287">
        <v>1</v>
      </c>
      <c r="C5287" t="s">
        <v>80</v>
      </c>
      <c r="D5287" t="s">
        <v>100</v>
      </c>
      <c r="E5287" t="s">
        <v>154</v>
      </c>
      <c r="F5287" t="s">
        <v>10071</v>
      </c>
      <c r="G5287" t="s">
        <v>235</v>
      </c>
      <c r="H5287" t="s">
        <v>157</v>
      </c>
      <c r="I5287" t="s">
        <v>135</v>
      </c>
      <c r="J5287" t="s">
        <v>3</v>
      </c>
      <c r="K5287" t="s">
        <v>137</v>
      </c>
      <c r="L5287" t="s">
        <v>15170</v>
      </c>
      <c r="M5287" t="s">
        <v>15171</v>
      </c>
      <c r="N5287">
        <v>1.602222222</v>
      </c>
      <c r="O5287">
        <v>0</v>
      </c>
      <c r="P5287">
        <v>28</v>
      </c>
      <c r="Q5287">
        <v>0</v>
      </c>
      <c r="R5287">
        <v>6</v>
      </c>
      <c r="S5287">
        <v>0</v>
      </c>
      <c r="T5287">
        <v>8</v>
      </c>
      <c r="U5287">
        <v>0</v>
      </c>
      <c r="V5287">
        <v>0</v>
      </c>
      <c r="W5287">
        <v>0</v>
      </c>
      <c r="X5287">
        <v>7.3690545586595171</v>
      </c>
      <c r="Y5287">
        <v>0</v>
      </c>
      <c r="Z5287">
        <v>5.4874878844801014</v>
      </c>
      <c r="AA5287">
        <v>0</v>
      </c>
      <c r="AB5287">
        <v>38.558182644132977</v>
      </c>
      <c r="AC5287">
        <v>0</v>
      </c>
      <c r="AD5287">
        <v>0</v>
      </c>
      <c r="AE5287">
        <v>51.414725087272593</v>
      </c>
    </row>
    <row r="5288" spans="1:31" x14ac:dyDescent="0.25">
      <c r="A5288">
        <v>1834923</v>
      </c>
      <c r="B5288">
        <v>1</v>
      </c>
      <c r="C5288" t="s">
        <v>80</v>
      </c>
      <c r="D5288" t="s">
        <v>96</v>
      </c>
      <c r="E5288" t="s">
        <v>202</v>
      </c>
      <c r="F5288" t="s">
        <v>15172</v>
      </c>
      <c r="G5288" t="s">
        <v>156</v>
      </c>
      <c r="H5288" t="s">
        <v>157</v>
      </c>
      <c r="I5288" t="s">
        <v>135</v>
      </c>
      <c r="J5288" t="s">
        <v>136</v>
      </c>
      <c r="K5288" t="s">
        <v>137</v>
      </c>
      <c r="L5288" t="s">
        <v>15173</v>
      </c>
      <c r="M5288" t="s">
        <v>15174</v>
      </c>
      <c r="N5288">
        <v>0.14388888799999999</v>
      </c>
      <c r="O5288">
        <v>3</v>
      </c>
      <c r="P5288">
        <v>4646</v>
      </c>
      <c r="Q5288">
        <v>1</v>
      </c>
      <c r="R5288">
        <v>196</v>
      </c>
      <c r="S5288">
        <v>7</v>
      </c>
      <c r="T5288">
        <v>402</v>
      </c>
      <c r="U5288">
        <v>1</v>
      </c>
      <c r="V5288">
        <v>0</v>
      </c>
      <c r="W5288">
        <v>4.2596539905791673</v>
      </c>
      <c r="X5288">
        <v>134.41745401552313</v>
      </c>
      <c r="Y5288">
        <v>9.359324845966667E-2</v>
      </c>
      <c r="Z5288">
        <v>20.567247374498741</v>
      </c>
      <c r="AA5288">
        <v>13.363511882525</v>
      </c>
      <c r="AB5288">
        <v>33.345604234518675</v>
      </c>
      <c r="AC5288">
        <v>8.633484002266667E-2</v>
      </c>
      <c r="AD5288">
        <v>0</v>
      </c>
      <c r="AE5288">
        <v>206.13339958612701</v>
      </c>
    </row>
    <row r="5289" spans="1:31" x14ac:dyDescent="0.25">
      <c r="A5289">
        <v>1835086</v>
      </c>
      <c r="B5289">
        <v>1</v>
      </c>
      <c r="C5289" t="s">
        <v>80</v>
      </c>
      <c r="D5289" t="s">
        <v>97</v>
      </c>
      <c r="E5289" t="s">
        <v>252</v>
      </c>
      <c r="F5289" t="s">
        <v>15175</v>
      </c>
      <c r="G5289" t="s">
        <v>150</v>
      </c>
      <c r="H5289" t="s">
        <v>134</v>
      </c>
      <c r="I5289" t="s">
        <v>135</v>
      </c>
      <c r="J5289" t="s">
        <v>136</v>
      </c>
      <c r="K5289" t="s">
        <v>151</v>
      </c>
      <c r="L5289" t="s">
        <v>15176</v>
      </c>
      <c r="M5289" t="s">
        <v>15177</v>
      </c>
      <c r="N5289">
        <v>5.0803433330000001</v>
      </c>
      <c r="O5289">
        <v>0</v>
      </c>
      <c r="P5289">
        <v>93</v>
      </c>
      <c r="Q5289">
        <v>0</v>
      </c>
      <c r="R5289">
        <v>51</v>
      </c>
      <c r="S5289">
        <v>0</v>
      </c>
      <c r="T5289">
        <v>23</v>
      </c>
      <c r="U5289">
        <v>0</v>
      </c>
      <c r="V5289">
        <v>0</v>
      </c>
      <c r="W5289">
        <v>0</v>
      </c>
      <c r="X5289">
        <v>170.76552066521751</v>
      </c>
      <c r="Y5289">
        <v>0</v>
      </c>
      <c r="Z5289">
        <v>164.3661915763654</v>
      </c>
      <c r="AA5289">
        <v>0</v>
      </c>
      <c r="AB5289">
        <v>89.961033711957768</v>
      </c>
      <c r="AC5289">
        <v>0</v>
      </c>
      <c r="AD5289">
        <v>0</v>
      </c>
      <c r="AE5289">
        <v>425.09274595354071</v>
      </c>
    </row>
    <row r="5290" spans="1:31" x14ac:dyDescent="0.25">
      <c r="A5290">
        <v>1835321</v>
      </c>
      <c r="B5290">
        <v>1</v>
      </c>
      <c r="C5290" t="s">
        <v>80</v>
      </c>
      <c r="D5290" t="s">
        <v>107</v>
      </c>
      <c r="E5290" t="s">
        <v>140</v>
      </c>
      <c r="F5290" t="s">
        <v>15178</v>
      </c>
      <c r="G5290" t="s">
        <v>242</v>
      </c>
      <c r="H5290" t="s">
        <v>134</v>
      </c>
      <c r="I5290" t="s">
        <v>135</v>
      </c>
      <c r="J5290" t="s">
        <v>136</v>
      </c>
      <c r="K5290" t="s">
        <v>137</v>
      </c>
      <c r="L5290" t="s">
        <v>15179</v>
      </c>
      <c r="M5290" t="s">
        <v>15180</v>
      </c>
      <c r="N5290">
        <v>3.798888888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2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6.8968543118288332</v>
      </c>
      <c r="AC5290">
        <v>0</v>
      </c>
      <c r="AD5290">
        <v>0</v>
      </c>
      <c r="AE5290">
        <v>6.8968543118288332</v>
      </c>
    </row>
    <row r="5291" spans="1:31" x14ac:dyDescent="0.25">
      <c r="A5291">
        <v>1834880</v>
      </c>
      <c r="B5291">
        <v>1</v>
      </c>
      <c r="C5291" t="s">
        <v>81</v>
      </c>
      <c r="D5291" t="s">
        <v>128</v>
      </c>
      <c r="E5291" t="s">
        <v>202</v>
      </c>
      <c r="F5291" t="s">
        <v>15181</v>
      </c>
      <c r="G5291" t="s">
        <v>225</v>
      </c>
      <c r="H5291" t="s">
        <v>157</v>
      </c>
      <c r="I5291" t="s">
        <v>135</v>
      </c>
      <c r="J5291" t="s">
        <v>136</v>
      </c>
      <c r="K5291" t="s">
        <v>151</v>
      </c>
      <c r="L5291" t="s">
        <v>14661</v>
      </c>
      <c r="M5291" t="s">
        <v>15182</v>
      </c>
      <c r="N5291">
        <v>2.1288888880000001</v>
      </c>
      <c r="O5291">
        <v>1</v>
      </c>
      <c r="P5291">
        <v>1950</v>
      </c>
      <c r="Q5291">
        <v>6</v>
      </c>
      <c r="R5291">
        <v>5</v>
      </c>
      <c r="S5291">
        <v>6</v>
      </c>
      <c r="T5291">
        <v>135</v>
      </c>
      <c r="U5291">
        <v>0</v>
      </c>
      <c r="V5291">
        <v>0</v>
      </c>
      <c r="W5291">
        <v>0.32459867000666665</v>
      </c>
      <c r="X5291">
        <v>314.86189910852454</v>
      </c>
      <c r="Y5291">
        <v>17.774297742726617</v>
      </c>
      <c r="Z5291">
        <v>1.1734666101271665</v>
      </c>
      <c r="AA5291">
        <v>69.625621709994022</v>
      </c>
      <c r="AB5291">
        <v>48.060873994717767</v>
      </c>
      <c r="AC5291">
        <v>0</v>
      </c>
      <c r="AD5291">
        <v>0</v>
      </c>
      <c r="AE5291">
        <v>451.82075783609673</v>
      </c>
    </row>
    <row r="5292" spans="1:31" x14ac:dyDescent="0.25">
      <c r="A5292">
        <v>1835009</v>
      </c>
      <c r="B5292">
        <v>1</v>
      </c>
      <c r="C5292" t="s">
        <v>80</v>
      </c>
      <c r="D5292" t="s">
        <v>103</v>
      </c>
      <c r="E5292" t="s">
        <v>202</v>
      </c>
      <c r="F5292" t="s">
        <v>14567</v>
      </c>
      <c r="G5292" t="s">
        <v>8247</v>
      </c>
      <c r="H5292" t="s">
        <v>157</v>
      </c>
      <c r="I5292" t="s">
        <v>135</v>
      </c>
      <c r="J5292" t="s">
        <v>136</v>
      </c>
      <c r="K5292" t="s">
        <v>137</v>
      </c>
      <c r="L5292" t="s">
        <v>15183</v>
      </c>
      <c r="M5292" t="s">
        <v>15184</v>
      </c>
      <c r="N5292">
        <v>0.99722222199999999</v>
      </c>
      <c r="O5292">
        <v>0</v>
      </c>
      <c r="P5292">
        <v>609</v>
      </c>
      <c r="Q5292">
        <v>10</v>
      </c>
      <c r="R5292">
        <v>27</v>
      </c>
      <c r="S5292">
        <v>8</v>
      </c>
      <c r="T5292">
        <v>64</v>
      </c>
      <c r="U5292">
        <v>3</v>
      </c>
      <c r="V5292">
        <v>0</v>
      </c>
      <c r="W5292">
        <v>0</v>
      </c>
      <c r="X5292">
        <v>171.41457374648914</v>
      </c>
      <c r="Y5292">
        <v>56.493593504867199</v>
      </c>
      <c r="Z5292">
        <v>80.137116299353977</v>
      </c>
      <c r="AA5292">
        <v>32.854657830422553</v>
      </c>
      <c r="AB5292">
        <v>107.90995575956018</v>
      </c>
      <c r="AC5292">
        <v>513.74229081702345</v>
      </c>
      <c r="AD5292">
        <v>0</v>
      </c>
      <c r="AE5292">
        <v>962.55218795771646</v>
      </c>
    </row>
    <row r="5293" spans="1:31" x14ac:dyDescent="0.25">
      <c r="A5293">
        <v>1835464</v>
      </c>
      <c r="B5293">
        <v>1</v>
      </c>
      <c r="C5293" t="s">
        <v>81</v>
      </c>
      <c r="D5293" t="s">
        <v>123</v>
      </c>
      <c r="E5293" t="s">
        <v>252</v>
      </c>
      <c r="F5293" t="s">
        <v>3350</v>
      </c>
      <c r="G5293" t="s">
        <v>279</v>
      </c>
      <c r="H5293" t="s">
        <v>134</v>
      </c>
      <c r="I5293" t="s">
        <v>135</v>
      </c>
      <c r="J5293" t="s">
        <v>136</v>
      </c>
      <c r="K5293" t="s">
        <v>137</v>
      </c>
      <c r="L5293" t="s">
        <v>15185</v>
      </c>
      <c r="M5293" t="s">
        <v>15186</v>
      </c>
      <c r="N5293">
        <v>2.8086111109999998</v>
      </c>
      <c r="O5293">
        <v>0</v>
      </c>
      <c r="P5293">
        <v>0</v>
      </c>
      <c r="Q5293">
        <v>0</v>
      </c>
      <c r="R5293">
        <v>5</v>
      </c>
      <c r="S5293">
        <v>0</v>
      </c>
      <c r="T5293">
        <v>2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3.9751270050781335</v>
      </c>
      <c r="AA5293">
        <v>0</v>
      </c>
      <c r="AB5293">
        <v>3.8824638248095003</v>
      </c>
      <c r="AC5293">
        <v>0</v>
      </c>
      <c r="AD5293">
        <v>0</v>
      </c>
      <c r="AE5293">
        <v>7.8575908298876342</v>
      </c>
    </row>
    <row r="5294" spans="1:31" x14ac:dyDescent="0.25">
      <c r="A5294">
        <v>1835066</v>
      </c>
      <c r="B5294">
        <v>1</v>
      </c>
      <c r="C5294" t="s">
        <v>80</v>
      </c>
      <c r="D5294" t="s">
        <v>92</v>
      </c>
      <c r="E5294" t="s">
        <v>202</v>
      </c>
      <c r="F5294" t="s">
        <v>2045</v>
      </c>
      <c r="G5294" t="s">
        <v>156</v>
      </c>
      <c r="H5294" t="s">
        <v>157</v>
      </c>
      <c r="I5294" t="s">
        <v>135</v>
      </c>
      <c r="J5294" t="s">
        <v>136</v>
      </c>
      <c r="K5294" t="s">
        <v>137</v>
      </c>
      <c r="L5294" t="s">
        <v>15187</v>
      </c>
      <c r="M5294" t="s">
        <v>15188</v>
      </c>
      <c r="N5294">
        <v>0.62416666600000004</v>
      </c>
      <c r="O5294">
        <v>0</v>
      </c>
      <c r="P5294">
        <v>828</v>
      </c>
      <c r="Q5294">
        <v>2</v>
      </c>
      <c r="R5294">
        <v>235</v>
      </c>
      <c r="S5294">
        <v>7</v>
      </c>
      <c r="T5294">
        <v>75</v>
      </c>
      <c r="U5294">
        <v>0</v>
      </c>
      <c r="V5294">
        <v>1</v>
      </c>
      <c r="W5294">
        <v>0</v>
      </c>
      <c r="X5294">
        <v>108.29832443945132</v>
      </c>
      <c r="Y5294">
        <v>0.48966048314855004</v>
      </c>
      <c r="Z5294">
        <v>48.985544667642777</v>
      </c>
      <c r="AA5294">
        <v>8.1098663690894508</v>
      </c>
      <c r="AB5294">
        <v>71.084903414122053</v>
      </c>
      <c r="AC5294">
        <v>0</v>
      </c>
      <c r="AD5294">
        <v>9.7365172020900004E-2</v>
      </c>
      <c r="AE5294">
        <v>237.06566454547504</v>
      </c>
    </row>
    <row r="5295" spans="1:31" x14ac:dyDescent="0.25">
      <c r="A5295">
        <v>1834886</v>
      </c>
      <c r="B5295">
        <v>1</v>
      </c>
      <c r="C5295" t="s">
        <v>81</v>
      </c>
      <c r="D5295" t="s">
        <v>113</v>
      </c>
      <c r="E5295" t="s">
        <v>202</v>
      </c>
      <c r="F5295" t="s">
        <v>1516</v>
      </c>
      <c r="G5295" t="s">
        <v>156</v>
      </c>
      <c r="H5295" t="s">
        <v>157</v>
      </c>
      <c r="I5295" t="s">
        <v>179</v>
      </c>
      <c r="J5295" t="s">
        <v>136</v>
      </c>
      <c r="K5295" t="s">
        <v>137</v>
      </c>
      <c r="L5295" t="s">
        <v>15189</v>
      </c>
      <c r="M5295" t="s">
        <v>15190</v>
      </c>
      <c r="N5295">
        <v>5.5555550000000002E-3</v>
      </c>
      <c r="O5295">
        <v>0</v>
      </c>
      <c r="P5295">
        <v>1226</v>
      </c>
      <c r="Q5295">
        <v>2</v>
      </c>
      <c r="R5295">
        <v>391</v>
      </c>
      <c r="S5295">
        <v>2</v>
      </c>
      <c r="T5295">
        <v>54</v>
      </c>
      <c r="U5295">
        <v>0</v>
      </c>
      <c r="V5295">
        <v>1</v>
      </c>
      <c r="W5295">
        <v>0</v>
      </c>
      <c r="X5295">
        <v>0.57639098332116701</v>
      </c>
      <c r="Y5295">
        <v>0.15441962694866671</v>
      </c>
      <c r="Z5295">
        <v>0.81659235007838948</v>
      </c>
      <c r="AA5295">
        <v>1.2934880195333334E-2</v>
      </c>
      <c r="AB5295">
        <v>7.0062205535499994E-2</v>
      </c>
      <c r="AC5295">
        <v>0</v>
      </c>
      <c r="AD5295">
        <v>0</v>
      </c>
      <c r="AE5295">
        <v>1.6304000460790564</v>
      </c>
    </row>
    <row r="5296" spans="1:31" x14ac:dyDescent="0.25">
      <c r="A5296">
        <v>1835218</v>
      </c>
      <c r="B5296">
        <v>1</v>
      </c>
      <c r="C5296" t="s">
        <v>80</v>
      </c>
      <c r="D5296" t="s">
        <v>103</v>
      </c>
      <c r="E5296" t="s">
        <v>140</v>
      </c>
      <c r="F5296" t="s">
        <v>15191</v>
      </c>
      <c r="G5296" t="s">
        <v>246</v>
      </c>
      <c r="H5296" t="s">
        <v>134</v>
      </c>
      <c r="I5296" t="s">
        <v>135</v>
      </c>
      <c r="J5296" t="s">
        <v>136</v>
      </c>
      <c r="K5296" t="s">
        <v>137</v>
      </c>
      <c r="L5296" t="s">
        <v>15192</v>
      </c>
      <c r="M5296" t="s">
        <v>15193</v>
      </c>
      <c r="N5296">
        <v>1.1302777770000001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1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1.8956939385282667</v>
      </c>
      <c r="AC5296">
        <v>0</v>
      </c>
      <c r="AD5296">
        <v>0</v>
      </c>
      <c r="AE5296">
        <v>1.8956939385282667</v>
      </c>
    </row>
    <row r="5297" spans="1:31" x14ac:dyDescent="0.25">
      <c r="A5297">
        <v>1835241</v>
      </c>
      <c r="B5297">
        <v>1</v>
      </c>
      <c r="C5297" t="s">
        <v>80</v>
      </c>
      <c r="D5297" t="s">
        <v>105</v>
      </c>
      <c r="E5297" t="s">
        <v>131</v>
      </c>
      <c r="F5297" t="s">
        <v>15194</v>
      </c>
      <c r="G5297" t="s">
        <v>6861</v>
      </c>
      <c r="H5297" t="s">
        <v>134</v>
      </c>
      <c r="I5297" t="s">
        <v>135</v>
      </c>
      <c r="J5297" t="s">
        <v>136</v>
      </c>
      <c r="K5297" t="s">
        <v>137</v>
      </c>
      <c r="L5297" t="s">
        <v>15195</v>
      </c>
      <c r="M5297" t="s">
        <v>15196</v>
      </c>
      <c r="N5297">
        <v>6.4022222219999998</v>
      </c>
      <c r="O5297">
        <v>0</v>
      </c>
      <c r="P5297">
        <v>120</v>
      </c>
      <c r="Q5297">
        <v>0</v>
      </c>
      <c r="R5297">
        <v>0</v>
      </c>
      <c r="S5297">
        <v>0</v>
      </c>
      <c r="T5297">
        <v>6</v>
      </c>
      <c r="U5297">
        <v>0</v>
      </c>
      <c r="V5297">
        <v>0</v>
      </c>
      <c r="W5297">
        <v>0</v>
      </c>
      <c r="X5297">
        <v>202.69683255694241</v>
      </c>
      <c r="Y5297">
        <v>0</v>
      </c>
      <c r="Z5297">
        <v>0</v>
      </c>
      <c r="AA5297">
        <v>0</v>
      </c>
      <c r="AB5297">
        <v>24.052043916219105</v>
      </c>
      <c r="AC5297">
        <v>0</v>
      </c>
      <c r="AD5297">
        <v>0</v>
      </c>
      <c r="AE5297">
        <v>226.74887647316152</v>
      </c>
    </row>
    <row r="5298" spans="1:31" x14ac:dyDescent="0.25">
      <c r="A5298">
        <v>1834909</v>
      </c>
      <c r="B5298">
        <v>1</v>
      </c>
      <c r="C5298" t="s">
        <v>81</v>
      </c>
      <c r="D5298" t="s">
        <v>123</v>
      </c>
      <c r="E5298" t="s">
        <v>202</v>
      </c>
      <c r="F5298" t="s">
        <v>15197</v>
      </c>
      <c r="G5298" t="s">
        <v>156</v>
      </c>
      <c r="H5298" t="s">
        <v>157</v>
      </c>
      <c r="I5298" t="s">
        <v>135</v>
      </c>
      <c r="J5298" t="s">
        <v>136</v>
      </c>
      <c r="K5298" t="s">
        <v>137</v>
      </c>
      <c r="L5298" t="s">
        <v>15198</v>
      </c>
      <c r="M5298" t="s">
        <v>15199</v>
      </c>
      <c r="N5298">
        <v>0.204444444</v>
      </c>
      <c r="O5298">
        <v>0</v>
      </c>
      <c r="P5298">
        <v>8490</v>
      </c>
      <c r="Q5298">
        <v>0</v>
      </c>
      <c r="R5298">
        <v>1</v>
      </c>
      <c r="S5298">
        <v>2</v>
      </c>
      <c r="T5298">
        <v>1788</v>
      </c>
      <c r="U5298">
        <v>0</v>
      </c>
      <c r="V5298">
        <v>4</v>
      </c>
      <c r="W5298">
        <v>0</v>
      </c>
      <c r="X5298">
        <v>201.18470576241253</v>
      </c>
      <c r="Y5298">
        <v>0</v>
      </c>
      <c r="Z5298">
        <v>3.8707294241000001E-2</v>
      </c>
      <c r="AA5298">
        <v>2.5997283028413332</v>
      </c>
      <c r="AB5298">
        <v>135.3780608454849</v>
      </c>
      <c r="AC5298">
        <v>0</v>
      </c>
      <c r="AD5298">
        <v>2.2727305368897333</v>
      </c>
      <c r="AE5298">
        <v>341.47393274186948</v>
      </c>
    </row>
    <row r="5299" spans="1:31" x14ac:dyDescent="0.25">
      <c r="A5299">
        <v>1835055</v>
      </c>
      <c r="B5299">
        <v>1</v>
      </c>
      <c r="C5299" t="s">
        <v>80</v>
      </c>
      <c r="D5299" t="s">
        <v>93</v>
      </c>
      <c r="E5299" t="s">
        <v>202</v>
      </c>
      <c r="F5299" t="s">
        <v>15200</v>
      </c>
      <c r="G5299" t="s">
        <v>225</v>
      </c>
      <c r="H5299" t="s">
        <v>157</v>
      </c>
      <c r="I5299" t="s">
        <v>135</v>
      </c>
      <c r="J5299" t="s">
        <v>136</v>
      </c>
      <c r="K5299" t="s">
        <v>151</v>
      </c>
      <c r="L5299" t="s">
        <v>15201</v>
      </c>
      <c r="M5299" t="s">
        <v>15202</v>
      </c>
      <c r="N5299">
        <v>2.0772222220000001</v>
      </c>
      <c r="O5299">
        <v>0</v>
      </c>
      <c r="P5299">
        <v>984</v>
      </c>
      <c r="Q5299">
        <v>0</v>
      </c>
      <c r="R5299">
        <v>21</v>
      </c>
      <c r="S5299">
        <v>0</v>
      </c>
      <c r="T5299">
        <v>178</v>
      </c>
      <c r="U5299">
        <v>0</v>
      </c>
      <c r="V5299">
        <v>0</v>
      </c>
      <c r="W5299">
        <v>0</v>
      </c>
      <c r="X5299">
        <v>298.06099348840445</v>
      </c>
      <c r="Y5299">
        <v>0</v>
      </c>
      <c r="Z5299">
        <v>39.741862306466331</v>
      </c>
      <c r="AA5299">
        <v>0</v>
      </c>
      <c r="AB5299">
        <v>3125.2727268383064</v>
      </c>
      <c r="AC5299">
        <v>0</v>
      </c>
      <c r="AD5299">
        <v>0</v>
      </c>
      <c r="AE5299">
        <v>3463.075582633177</v>
      </c>
    </row>
    <row r="5300" spans="1:31" x14ac:dyDescent="0.25">
      <c r="A5300">
        <v>1834932</v>
      </c>
      <c r="B5300">
        <v>1</v>
      </c>
      <c r="C5300" t="s">
        <v>81</v>
      </c>
      <c r="D5300" t="s">
        <v>122</v>
      </c>
      <c r="E5300" t="s">
        <v>140</v>
      </c>
      <c r="F5300" t="s">
        <v>15203</v>
      </c>
      <c r="G5300" t="s">
        <v>3936</v>
      </c>
      <c r="H5300" t="s">
        <v>134</v>
      </c>
      <c r="I5300" t="s">
        <v>135</v>
      </c>
      <c r="J5300" t="s">
        <v>136</v>
      </c>
      <c r="K5300" t="s">
        <v>137</v>
      </c>
      <c r="L5300" t="s">
        <v>15204</v>
      </c>
      <c r="M5300" t="s">
        <v>15205</v>
      </c>
      <c r="N5300">
        <v>7.8830555550000003</v>
      </c>
      <c r="O5300">
        <v>0</v>
      </c>
      <c r="P5300">
        <v>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1.8748152506632001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1.8748152506632001</v>
      </c>
    </row>
    <row r="5301" spans="1:31" x14ac:dyDescent="0.25">
      <c r="A5301">
        <v>1835078</v>
      </c>
      <c r="B5301">
        <v>1</v>
      </c>
      <c r="C5301" t="s">
        <v>80</v>
      </c>
      <c r="D5301" t="s">
        <v>89</v>
      </c>
      <c r="E5301" t="s">
        <v>131</v>
      </c>
      <c r="F5301" t="s">
        <v>15206</v>
      </c>
      <c r="G5301" t="s">
        <v>242</v>
      </c>
      <c r="H5301" t="s">
        <v>134</v>
      </c>
      <c r="I5301" t="s">
        <v>135</v>
      </c>
      <c r="J5301" t="s">
        <v>3</v>
      </c>
      <c r="K5301" t="s">
        <v>137</v>
      </c>
      <c r="L5301" t="s">
        <v>15207</v>
      </c>
      <c r="M5301" t="s">
        <v>15208</v>
      </c>
      <c r="N5301">
        <v>3.7863888879999998</v>
      </c>
      <c r="O5301">
        <v>0</v>
      </c>
      <c r="P5301">
        <v>17</v>
      </c>
      <c r="Q5301">
        <v>0</v>
      </c>
      <c r="R5301">
        <v>5</v>
      </c>
      <c r="S5301">
        <v>0</v>
      </c>
      <c r="T5301">
        <v>6</v>
      </c>
      <c r="U5301">
        <v>0</v>
      </c>
      <c r="V5301">
        <v>0</v>
      </c>
      <c r="W5301">
        <v>0</v>
      </c>
      <c r="X5301">
        <v>14.349743300310381</v>
      </c>
      <c r="Y5301">
        <v>0</v>
      </c>
      <c r="Z5301">
        <v>13.137108601099699</v>
      </c>
      <c r="AA5301">
        <v>0</v>
      </c>
      <c r="AB5301">
        <v>57.161669737214332</v>
      </c>
      <c r="AC5301">
        <v>0</v>
      </c>
      <c r="AD5301">
        <v>0</v>
      </c>
      <c r="AE5301">
        <v>84.648521638624416</v>
      </c>
    </row>
    <row r="5302" spans="1:31" x14ac:dyDescent="0.25">
      <c r="A5302">
        <v>1834892</v>
      </c>
      <c r="B5302">
        <v>1</v>
      </c>
      <c r="C5302" t="s">
        <v>80</v>
      </c>
      <c r="D5302" t="s">
        <v>100</v>
      </c>
      <c r="E5302" t="s">
        <v>268</v>
      </c>
      <c r="F5302" t="s">
        <v>677</v>
      </c>
      <c r="G5302" t="s">
        <v>156</v>
      </c>
      <c r="H5302" t="s">
        <v>157</v>
      </c>
      <c r="I5302" t="s">
        <v>135</v>
      </c>
      <c r="J5302" t="s">
        <v>136</v>
      </c>
      <c r="K5302" t="s">
        <v>137</v>
      </c>
      <c r="L5302" t="s">
        <v>15209</v>
      </c>
      <c r="M5302" t="s">
        <v>15210</v>
      </c>
      <c r="N5302">
        <v>0.21222222199999999</v>
      </c>
      <c r="O5302">
        <v>10</v>
      </c>
      <c r="P5302">
        <v>16929</v>
      </c>
      <c r="Q5302">
        <v>46</v>
      </c>
      <c r="R5302">
        <v>420</v>
      </c>
      <c r="S5302">
        <v>43</v>
      </c>
      <c r="T5302">
        <v>2774</v>
      </c>
      <c r="U5302">
        <v>32</v>
      </c>
      <c r="V5302">
        <v>182</v>
      </c>
      <c r="W5302">
        <v>0.52961417628209995</v>
      </c>
      <c r="X5302">
        <v>507.79553841831262</v>
      </c>
      <c r="Y5302">
        <v>42.726464950393108</v>
      </c>
      <c r="Z5302">
        <v>44.243781569045858</v>
      </c>
      <c r="AA5302">
        <v>77.771508334288754</v>
      </c>
      <c r="AB5302">
        <v>400.45880718921552</v>
      </c>
      <c r="AC5302">
        <v>245.93566737279434</v>
      </c>
      <c r="AD5302">
        <v>374.26993595906418</v>
      </c>
      <c r="AE5302">
        <v>1693.7313179693965</v>
      </c>
    </row>
    <row r="5303" spans="1:31" x14ac:dyDescent="0.25">
      <c r="A5303">
        <v>1835038</v>
      </c>
      <c r="B5303">
        <v>1</v>
      </c>
      <c r="C5303" t="s">
        <v>80</v>
      </c>
      <c r="D5303" t="s">
        <v>84</v>
      </c>
      <c r="E5303" t="s">
        <v>252</v>
      </c>
      <c r="F5303" t="s">
        <v>15211</v>
      </c>
      <c r="G5303" t="s">
        <v>225</v>
      </c>
      <c r="H5303" t="s">
        <v>134</v>
      </c>
      <c r="I5303" t="s">
        <v>135</v>
      </c>
      <c r="J5303" t="s">
        <v>136</v>
      </c>
      <c r="K5303" t="s">
        <v>151</v>
      </c>
      <c r="L5303" t="s">
        <v>15212</v>
      </c>
      <c r="M5303" t="s">
        <v>15213</v>
      </c>
      <c r="N5303">
        <v>1.2641666659999999</v>
      </c>
      <c r="O5303">
        <v>0</v>
      </c>
      <c r="P5303">
        <v>782</v>
      </c>
      <c r="Q5303">
        <v>0</v>
      </c>
      <c r="R5303">
        <v>0</v>
      </c>
      <c r="S5303">
        <v>0</v>
      </c>
      <c r="T5303">
        <v>114</v>
      </c>
      <c r="U5303">
        <v>0</v>
      </c>
      <c r="V5303">
        <v>1</v>
      </c>
      <c r="W5303">
        <v>0</v>
      </c>
      <c r="X5303">
        <v>185.39279886160296</v>
      </c>
      <c r="Y5303">
        <v>0</v>
      </c>
      <c r="Z5303">
        <v>0</v>
      </c>
      <c r="AA5303">
        <v>0</v>
      </c>
      <c r="AB5303">
        <v>146.44225913489399</v>
      </c>
      <c r="AC5303">
        <v>0</v>
      </c>
      <c r="AD5303">
        <v>3.456961821484084</v>
      </c>
      <c r="AE5303">
        <v>335.29201981798104</v>
      </c>
    </row>
    <row r="5304" spans="1:31" x14ac:dyDescent="0.25">
      <c r="A5304">
        <v>1834995</v>
      </c>
      <c r="B5304">
        <v>1</v>
      </c>
      <c r="C5304" t="s">
        <v>80</v>
      </c>
      <c r="D5304" t="s">
        <v>90</v>
      </c>
      <c r="E5304" t="s">
        <v>223</v>
      </c>
      <c r="F5304" t="s">
        <v>15214</v>
      </c>
      <c r="G5304" t="s">
        <v>225</v>
      </c>
      <c r="H5304" t="s">
        <v>134</v>
      </c>
      <c r="I5304" t="s">
        <v>135</v>
      </c>
      <c r="J5304" t="s">
        <v>136</v>
      </c>
      <c r="K5304" t="s">
        <v>151</v>
      </c>
      <c r="L5304" t="s">
        <v>15215</v>
      </c>
      <c r="M5304" t="s">
        <v>15216</v>
      </c>
      <c r="N5304">
        <v>1.9262666660000001</v>
      </c>
      <c r="O5304">
        <v>0</v>
      </c>
      <c r="P5304">
        <v>91</v>
      </c>
      <c r="Q5304">
        <v>0</v>
      </c>
      <c r="R5304">
        <v>0</v>
      </c>
      <c r="S5304">
        <v>0</v>
      </c>
      <c r="T5304">
        <v>2</v>
      </c>
      <c r="U5304">
        <v>0</v>
      </c>
      <c r="V5304">
        <v>0</v>
      </c>
      <c r="W5304">
        <v>0</v>
      </c>
      <c r="X5304">
        <v>35.866702640458641</v>
      </c>
      <c r="Y5304">
        <v>0</v>
      </c>
      <c r="Z5304">
        <v>0</v>
      </c>
      <c r="AA5304">
        <v>0</v>
      </c>
      <c r="AB5304">
        <v>0.22946406110833334</v>
      </c>
      <c r="AC5304">
        <v>0</v>
      </c>
      <c r="AD5304">
        <v>0</v>
      </c>
      <c r="AE5304">
        <v>36.096166701566972</v>
      </c>
    </row>
    <row r="5305" spans="1:31" x14ac:dyDescent="0.25">
      <c r="A5305">
        <v>1834846</v>
      </c>
      <c r="B5305">
        <v>1</v>
      </c>
      <c r="C5305" t="s">
        <v>80</v>
      </c>
      <c r="D5305" t="s">
        <v>83</v>
      </c>
      <c r="E5305" t="s">
        <v>268</v>
      </c>
      <c r="F5305" t="s">
        <v>10605</v>
      </c>
      <c r="G5305" t="s">
        <v>386</v>
      </c>
      <c r="H5305" t="s">
        <v>157</v>
      </c>
      <c r="I5305" t="s">
        <v>135</v>
      </c>
      <c r="J5305" t="s">
        <v>136</v>
      </c>
      <c r="K5305" t="s">
        <v>151</v>
      </c>
      <c r="L5305" t="s">
        <v>15217</v>
      </c>
      <c r="M5305" t="s">
        <v>15218</v>
      </c>
      <c r="N5305">
        <v>6.8888887999999995E-2</v>
      </c>
      <c r="O5305">
        <v>0</v>
      </c>
      <c r="P5305">
        <v>3575</v>
      </c>
      <c r="Q5305">
        <v>0</v>
      </c>
      <c r="R5305">
        <v>0</v>
      </c>
      <c r="S5305">
        <v>0</v>
      </c>
      <c r="T5305">
        <v>475</v>
      </c>
      <c r="U5305">
        <v>0</v>
      </c>
      <c r="V5305">
        <v>5</v>
      </c>
      <c r="W5305">
        <v>0</v>
      </c>
      <c r="X5305">
        <v>48.344849428439211</v>
      </c>
      <c r="Y5305">
        <v>0</v>
      </c>
      <c r="Z5305">
        <v>0</v>
      </c>
      <c r="AA5305">
        <v>0</v>
      </c>
      <c r="AB5305">
        <v>12.738029154677246</v>
      </c>
      <c r="AC5305">
        <v>0</v>
      </c>
      <c r="AD5305">
        <v>3.3895415194546663</v>
      </c>
      <c r="AE5305">
        <v>64.472420102571121</v>
      </c>
    </row>
    <row r="5306" spans="1:31" x14ac:dyDescent="0.25">
      <c r="A5306">
        <v>1834992</v>
      </c>
      <c r="B5306">
        <v>1</v>
      </c>
      <c r="C5306" t="s">
        <v>81</v>
      </c>
      <c r="D5306" t="s">
        <v>112</v>
      </c>
      <c r="E5306" t="s">
        <v>202</v>
      </c>
      <c r="F5306" t="s">
        <v>15219</v>
      </c>
      <c r="G5306" t="s">
        <v>150</v>
      </c>
      <c r="H5306" t="s">
        <v>157</v>
      </c>
      <c r="I5306" t="s">
        <v>135</v>
      </c>
      <c r="J5306" t="s">
        <v>136</v>
      </c>
      <c r="K5306" t="s">
        <v>151</v>
      </c>
      <c r="L5306" t="s">
        <v>15220</v>
      </c>
      <c r="M5306" t="s">
        <v>15221</v>
      </c>
      <c r="N5306">
        <v>3.3883333329999998</v>
      </c>
      <c r="O5306">
        <v>0</v>
      </c>
      <c r="P5306">
        <v>1247</v>
      </c>
      <c r="Q5306">
        <v>0</v>
      </c>
      <c r="R5306">
        <v>16</v>
      </c>
      <c r="S5306">
        <v>1</v>
      </c>
      <c r="T5306">
        <v>57</v>
      </c>
      <c r="U5306">
        <v>0</v>
      </c>
      <c r="V5306">
        <v>0</v>
      </c>
      <c r="W5306">
        <v>0</v>
      </c>
      <c r="X5306">
        <v>795.68839317805498</v>
      </c>
      <c r="Y5306">
        <v>0</v>
      </c>
      <c r="Z5306">
        <v>7.8793715112350018</v>
      </c>
      <c r="AA5306">
        <v>21.585118942400001</v>
      </c>
      <c r="AB5306">
        <v>443.53378637704606</v>
      </c>
      <c r="AC5306">
        <v>0</v>
      </c>
      <c r="AD5306">
        <v>0</v>
      </c>
      <c r="AE5306">
        <v>1268.686670008736</v>
      </c>
    </row>
    <row r="5307" spans="1:31" x14ac:dyDescent="0.25">
      <c r="A5307">
        <v>1835287</v>
      </c>
      <c r="B5307">
        <v>1</v>
      </c>
      <c r="C5307" t="s">
        <v>81</v>
      </c>
      <c r="D5307" t="s">
        <v>128</v>
      </c>
      <c r="E5307" t="s">
        <v>140</v>
      </c>
      <c r="F5307" t="s">
        <v>15222</v>
      </c>
      <c r="G5307" t="s">
        <v>217</v>
      </c>
      <c r="H5307" t="s">
        <v>134</v>
      </c>
      <c r="I5307" t="s">
        <v>135</v>
      </c>
      <c r="J5307" t="s">
        <v>136</v>
      </c>
      <c r="K5307" t="s">
        <v>137</v>
      </c>
      <c r="L5307" t="s">
        <v>15223</v>
      </c>
      <c r="M5307" t="s">
        <v>15224</v>
      </c>
      <c r="N5307">
        <v>0.48861111099999999</v>
      </c>
      <c r="O5307">
        <v>0</v>
      </c>
      <c r="P5307">
        <v>7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0.96101572267999991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0.96101572267999991</v>
      </c>
    </row>
    <row r="5308" spans="1:31" x14ac:dyDescent="0.25">
      <c r="A5308">
        <v>1835181</v>
      </c>
      <c r="B5308">
        <v>1</v>
      </c>
      <c r="C5308" t="s">
        <v>81</v>
      </c>
      <c r="D5308" t="s">
        <v>128</v>
      </c>
      <c r="E5308" t="s">
        <v>140</v>
      </c>
      <c r="F5308" t="s">
        <v>15225</v>
      </c>
      <c r="G5308" t="s">
        <v>246</v>
      </c>
      <c r="H5308" t="s">
        <v>134</v>
      </c>
      <c r="I5308" t="s">
        <v>135</v>
      </c>
      <c r="J5308" t="s">
        <v>136</v>
      </c>
      <c r="K5308" t="s">
        <v>137</v>
      </c>
      <c r="L5308" t="s">
        <v>15226</v>
      </c>
      <c r="M5308" t="s">
        <v>15227</v>
      </c>
      <c r="N5308">
        <v>4.9533333329999998</v>
      </c>
      <c r="O5308">
        <v>0</v>
      </c>
      <c r="P5308">
        <v>6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4.466558077316134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4.466558077316134</v>
      </c>
    </row>
    <row r="5309" spans="1:31" x14ac:dyDescent="0.25">
      <c r="A5309">
        <v>1835304</v>
      </c>
      <c r="B5309">
        <v>1</v>
      </c>
      <c r="C5309" t="s">
        <v>81</v>
      </c>
      <c r="D5309" t="s">
        <v>128</v>
      </c>
      <c r="E5309" t="s">
        <v>140</v>
      </c>
      <c r="F5309" t="s">
        <v>15228</v>
      </c>
      <c r="G5309" t="s">
        <v>246</v>
      </c>
      <c r="H5309" t="s">
        <v>134</v>
      </c>
      <c r="I5309" t="s">
        <v>135</v>
      </c>
      <c r="J5309" t="s">
        <v>136</v>
      </c>
      <c r="K5309" t="s">
        <v>137</v>
      </c>
      <c r="L5309" t="s">
        <v>15229</v>
      </c>
      <c r="M5309" t="s">
        <v>15230</v>
      </c>
      <c r="N5309">
        <v>2.0730555549999998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0.21244834290150003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0.21244834290150003</v>
      </c>
    </row>
    <row r="5310" spans="1:31" x14ac:dyDescent="0.25">
      <c r="A5310">
        <v>1835224</v>
      </c>
      <c r="B5310">
        <v>1</v>
      </c>
      <c r="C5310" t="s">
        <v>81</v>
      </c>
      <c r="D5310" t="s">
        <v>112</v>
      </c>
      <c r="E5310" t="s">
        <v>202</v>
      </c>
      <c r="F5310" t="s">
        <v>15231</v>
      </c>
      <c r="G5310" t="s">
        <v>156</v>
      </c>
      <c r="H5310" t="s">
        <v>157</v>
      </c>
      <c r="I5310" t="s">
        <v>135</v>
      </c>
      <c r="J5310" t="s">
        <v>136</v>
      </c>
      <c r="K5310" t="s">
        <v>137</v>
      </c>
      <c r="L5310" t="s">
        <v>15232</v>
      </c>
      <c r="M5310" t="s">
        <v>15233</v>
      </c>
      <c r="N5310">
        <v>1.1319444439999999</v>
      </c>
      <c r="O5310">
        <v>0</v>
      </c>
      <c r="P5310">
        <v>418</v>
      </c>
      <c r="Q5310">
        <v>7</v>
      </c>
      <c r="R5310">
        <v>11</v>
      </c>
      <c r="S5310">
        <v>1</v>
      </c>
      <c r="T5310">
        <v>23</v>
      </c>
      <c r="U5310">
        <v>0</v>
      </c>
      <c r="V5310">
        <v>0</v>
      </c>
      <c r="W5310">
        <v>0</v>
      </c>
      <c r="X5310">
        <v>93.365011483758494</v>
      </c>
      <c r="Y5310">
        <v>11.285813067138335</v>
      </c>
      <c r="Z5310">
        <v>11.783527046266498</v>
      </c>
      <c r="AA5310">
        <v>17.013692800942501</v>
      </c>
      <c r="AB5310">
        <v>12.310365113627403</v>
      </c>
      <c r="AC5310">
        <v>0</v>
      </c>
      <c r="AD5310">
        <v>0</v>
      </c>
      <c r="AE5310">
        <v>145.75840951173322</v>
      </c>
    </row>
    <row r="5311" spans="1:31" x14ac:dyDescent="0.25">
      <c r="A5311">
        <v>1835012</v>
      </c>
      <c r="B5311">
        <v>1</v>
      </c>
      <c r="C5311" t="s">
        <v>81</v>
      </c>
      <c r="D5311" t="s">
        <v>115</v>
      </c>
      <c r="E5311" t="s">
        <v>252</v>
      </c>
      <c r="F5311" t="s">
        <v>15234</v>
      </c>
      <c r="G5311" t="s">
        <v>150</v>
      </c>
      <c r="H5311" t="s">
        <v>134</v>
      </c>
      <c r="I5311" t="s">
        <v>135</v>
      </c>
      <c r="J5311" t="s">
        <v>136</v>
      </c>
      <c r="K5311" t="s">
        <v>151</v>
      </c>
      <c r="L5311" t="s">
        <v>15235</v>
      </c>
      <c r="M5311" t="s">
        <v>15236</v>
      </c>
      <c r="N5311">
        <v>8.0891666660000006</v>
      </c>
      <c r="O5311">
        <v>0</v>
      </c>
      <c r="P5311">
        <v>46</v>
      </c>
      <c r="Q5311">
        <v>0</v>
      </c>
      <c r="R5311">
        <v>1</v>
      </c>
      <c r="S5311">
        <v>0</v>
      </c>
      <c r="T5311">
        <v>1</v>
      </c>
      <c r="U5311">
        <v>0</v>
      </c>
      <c r="V5311">
        <v>0</v>
      </c>
      <c r="W5311">
        <v>0</v>
      </c>
      <c r="X5311">
        <v>38.515063888665267</v>
      </c>
      <c r="Y5311">
        <v>0</v>
      </c>
      <c r="Z5311">
        <v>3.1387396588384506</v>
      </c>
      <c r="AA5311">
        <v>0</v>
      </c>
      <c r="AB5311">
        <v>0.25642078337150004</v>
      </c>
      <c r="AC5311">
        <v>0</v>
      </c>
      <c r="AD5311">
        <v>0</v>
      </c>
      <c r="AE5311">
        <v>41.910224330875224</v>
      </c>
    </row>
    <row r="5312" spans="1:31" x14ac:dyDescent="0.25">
      <c r="A5312">
        <v>1835367</v>
      </c>
      <c r="B5312">
        <v>1</v>
      </c>
      <c r="C5312" t="s">
        <v>80</v>
      </c>
      <c r="D5312" t="s">
        <v>83</v>
      </c>
      <c r="E5312" t="s">
        <v>164</v>
      </c>
      <c r="F5312" t="s">
        <v>4188</v>
      </c>
      <c r="G5312" t="s">
        <v>156</v>
      </c>
      <c r="H5312" t="s">
        <v>157</v>
      </c>
      <c r="I5312" t="s">
        <v>135</v>
      </c>
      <c r="J5312" t="s">
        <v>136</v>
      </c>
      <c r="K5312" t="s">
        <v>137</v>
      </c>
      <c r="L5312" t="s">
        <v>15237</v>
      </c>
      <c r="M5312" t="s">
        <v>14573</v>
      </c>
      <c r="N5312">
        <v>0.59777777700000001</v>
      </c>
      <c r="O5312">
        <v>0</v>
      </c>
      <c r="P5312">
        <v>927</v>
      </c>
      <c r="Q5312">
        <v>0</v>
      </c>
      <c r="R5312">
        <v>4</v>
      </c>
      <c r="S5312">
        <v>0</v>
      </c>
      <c r="T5312">
        <v>134</v>
      </c>
      <c r="U5312">
        <v>0</v>
      </c>
      <c r="V5312">
        <v>2</v>
      </c>
      <c r="W5312">
        <v>0</v>
      </c>
      <c r="X5312">
        <v>144.5386087592444</v>
      </c>
      <c r="Y5312">
        <v>0</v>
      </c>
      <c r="Z5312">
        <v>4.6286055518160003</v>
      </c>
      <c r="AA5312">
        <v>0</v>
      </c>
      <c r="AB5312">
        <v>94.304644045339984</v>
      </c>
      <c r="AC5312">
        <v>0</v>
      </c>
      <c r="AD5312">
        <v>2.9258613030331997</v>
      </c>
      <c r="AE5312">
        <v>246.39771965943359</v>
      </c>
    </row>
    <row r="5313" spans="1:31" x14ac:dyDescent="0.25">
      <c r="A5313">
        <v>1835261</v>
      </c>
      <c r="B5313">
        <v>1</v>
      </c>
      <c r="C5313" t="s">
        <v>81</v>
      </c>
      <c r="D5313" t="s">
        <v>117</v>
      </c>
      <c r="E5313" t="s">
        <v>164</v>
      </c>
      <c r="F5313" t="s">
        <v>5613</v>
      </c>
      <c r="G5313" t="s">
        <v>156</v>
      </c>
      <c r="H5313" t="s">
        <v>157</v>
      </c>
      <c r="I5313" t="s">
        <v>179</v>
      </c>
      <c r="J5313" t="s">
        <v>136</v>
      </c>
      <c r="K5313" t="s">
        <v>137</v>
      </c>
      <c r="L5313" t="s">
        <v>15238</v>
      </c>
      <c r="M5313" t="s">
        <v>15239</v>
      </c>
      <c r="N5313">
        <v>1.1111111E-2</v>
      </c>
      <c r="O5313">
        <v>0</v>
      </c>
      <c r="P5313">
        <v>959</v>
      </c>
      <c r="Q5313">
        <v>8</v>
      </c>
      <c r="R5313">
        <v>49</v>
      </c>
      <c r="S5313">
        <v>5</v>
      </c>
      <c r="T5313">
        <v>102</v>
      </c>
      <c r="U5313">
        <v>2</v>
      </c>
      <c r="V5313">
        <v>0</v>
      </c>
      <c r="W5313">
        <v>0</v>
      </c>
      <c r="X5313">
        <v>1.5563876400330008</v>
      </c>
      <c r="Y5313">
        <v>1.4424647470053333</v>
      </c>
      <c r="Z5313">
        <v>0.17656651239200002</v>
      </c>
      <c r="AA5313">
        <v>0.17627482274566664</v>
      </c>
      <c r="AB5313">
        <v>0.80488997954433328</v>
      </c>
      <c r="AC5313">
        <v>1.1807642955733333</v>
      </c>
      <c r="AD5313">
        <v>0</v>
      </c>
      <c r="AE5313">
        <v>5.3373479972936675</v>
      </c>
    </row>
    <row r="5314" spans="1:31" x14ac:dyDescent="0.25">
      <c r="A5314">
        <v>1835407</v>
      </c>
      <c r="B5314">
        <v>1</v>
      </c>
      <c r="C5314" t="s">
        <v>80</v>
      </c>
      <c r="D5314" t="s">
        <v>110</v>
      </c>
      <c r="E5314" t="s">
        <v>140</v>
      </c>
      <c r="F5314" t="s">
        <v>15240</v>
      </c>
      <c r="G5314" t="s">
        <v>133</v>
      </c>
      <c r="H5314" t="s">
        <v>134</v>
      </c>
      <c r="I5314" t="s">
        <v>135</v>
      </c>
      <c r="J5314" t="s">
        <v>136</v>
      </c>
      <c r="K5314" t="s">
        <v>137</v>
      </c>
      <c r="L5314" t="s">
        <v>15241</v>
      </c>
      <c r="M5314" t="s">
        <v>15242</v>
      </c>
      <c r="N5314">
        <v>1.2705555550000001</v>
      </c>
      <c r="O5314">
        <v>0</v>
      </c>
      <c r="P5314">
        <v>22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8.7536871919732171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8.7536871919732171</v>
      </c>
    </row>
    <row r="5315" spans="1:31" x14ac:dyDescent="0.25">
      <c r="A5315">
        <v>1835430</v>
      </c>
      <c r="B5315">
        <v>1</v>
      </c>
      <c r="C5315" t="s">
        <v>80</v>
      </c>
      <c r="D5315" t="s">
        <v>103</v>
      </c>
      <c r="E5315" t="s">
        <v>154</v>
      </c>
      <c r="F5315" t="s">
        <v>15243</v>
      </c>
      <c r="G5315" t="s">
        <v>175</v>
      </c>
      <c r="H5315" t="s">
        <v>157</v>
      </c>
      <c r="I5315" t="s">
        <v>135</v>
      </c>
      <c r="J5315" t="s">
        <v>136</v>
      </c>
      <c r="K5315" t="s">
        <v>137</v>
      </c>
      <c r="L5315" t="s">
        <v>15244</v>
      </c>
      <c r="M5315" t="s">
        <v>15245</v>
      </c>
      <c r="N5315">
        <v>3.3444444440000001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1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8.2962725533954504</v>
      </c>
      <c r="AC5315">
        <v>0</v>
      </c>
      <c r="AD5315">
        <v>0</v>
      </c>
      <c r="AE5315">
        <v>8.2962725533954504</v>
      </c>
    </row>
    <row r="5316" spans="1:31" x14ac:dyDescent="0.25">
      <c r="A5316">
        <v>1834912</v>
      </c>
      <c r="B5316">
        <v>1</v>
      </c>
      <c r="C5316" t="s">
        <v>80</v>
      </c>
      <c r="D5316" t="s">
        <v>103</v>
      </c>
      <c r="E5316" t="s">
        <v>164</v>
      </c>
      <c r="F5316" t="s">
        <v>1717</v>
      </c>
      <c r="G5316" t="s">
        <v>156</v>
      </c>
      <c r="H5316" t="s">
        <v>157</v>
      </c>
      <c r="I5316" t="s">
        <v>135</v>
      </c>
      <c r="J5316" t="s">
        <v>136</v>
      </c>
      <c r="K5316" t="s">
        <v>137</v>
      </c>
      <c r="L5316" t="s">
        <v>15246</v>
      </c>
      <c r="M5316" t="s">
        <v>15247</v>
      </c>
      <c r="N5316">
        <v>1.733055555</v>
      </c>
      <c r="O5316">
        <v>0</v>
      </c>
      <c r="P5316">
        <v>0</v>
      </c>
      <c r="Q5316">
        <v>0</v>
      </c>
      <c r="R5316">
        <v>0</v>
      </c>
      <c r="S5316">
        <v>3</v>
      </c>
      <c r="T5316">
        <v>1</v>
      </c>
      <c r="U5316">
        <v>4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36.299063017992609</v>
      </c>
      <c r="AB5316">
        <v>3.2144935715106753</v>
      </c>
      <c r="AC5316">
        <v>141.54077818047128</v>
      </c>
      <c r="AD5316">
        <v>0</v>
      </c>
      <c r="AE5316">
        <v>181.05433476997456</v>
      </c>
    </row>
    <row r="5317" spans="1:31" x14ac:dyDescent="0.25">
      <c r="A5317">
        <v>1835121</v>
      </c>
      <c r="B5317">
        <v>1</v>
      </c>
      <c r="C5317" t="s">
        <v>80</v>
      </c>
      <c r="D5317" t="s">
        <v>107</v>
      </c>
      <c r="E5317" t="s">
        <v>131</v>
      </c>
      <c r="F5317" t="s">
        <v>15248</v>
      </c>
      <c r="G5317" t="s">
        <v>133</v>
      </c>
      <c r="H5317" t="s">
        <v>134</v>
      </c>
      <c r="I5317" t="s">
        <v>135</v>
      </c>
      <c r="J5317" t="s">
        <v>136</v>
      </c>
      <c r="K5317" t="s">
        <v>137</v>
      </c>
      <c r="L5317" t="s">
        <v>15249</v>
      </c>
      <c r="M5317" t="s">
        <v>15250</v>
      </c>
      <c r="N5317">
        <v>0.646666666</v>
      </c>
      <c r="O5317">
        <v>0</v>
      </c>
      <c r="P5317">
        <v>132</v>
      </c>
      <c r="Q5317">
        <v>0</v>
      </c>
      <c r="R5317">
        <v>0</v>
      </c>
      <c r="S5317">
        <v>0</v>
      </c>
      <c r="T5317">
        <v>1</v>
      </c>
      <c r="U5317">
        <v>0</v>
      </c>
      <c r="V5317">
        <v>0</v>
      </c>
      <c r="W5317">
        <v>0</v>
      </c>
      <c r="X5317">
        <v>14.0965966904302</v>
      </c>
      <c r="Y5317">
        <v>0</v>
      </c>
      <c r="Z5317">
        <v>0</v>
      </c>
      <c r="AA5317">
        <v>0</v>
      </c>
      <c r="AB5317">
        <v>0.99452713299639983</v>
      </c>
      <c r="AC5317">
        <v>0</v>
      </c>
      <c r="AD5317">
        <v>0</v>
      </c>
      <c r="AE5317">
        <v>15.091123823426599</v>
      </c>
    </row>
    <row r="5318" spans="1:31" x14ac:dyDescent="0.25">
      <c r="A5318">
        <v>1834929</v>
      </c>
      <c r="B5318">
        <v>1</v>
      </c>
      <c r="C5318" t="s">
        <v>80</v>
      </c>
      <c r="D5318" t="s">
        <v>103</v>
      </c>
      <c r="E5318" t="s">
        <v>140</v>
      </c>
      <c r="F5318" t="s">
        <v>15251</v>
      </c>
      <c r="G5318" t="s">
        <v>142</v>
      </c>
      <c r="H5318" t="s">
        <v>134</v>
      </c>
      <c r="I5318" t="s">
        <v>135</v>
      </c>
      <c r="J5318" t="s">
        <v>136</v>
      </c>
      <c r="K5318" t="s">
        <v>137</v>
      </c>
      <c r="L5318" t="s">
        <v>15252</v>
      </c>
      <c r="M5318" t="s">
        <v>15253</v>
      </c>
      <c r="N5318">
        <v>2.3538888880000002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1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3.0924183643455114</v>
      </c>
      <c r="AC5318">
        <v>0</v>
      </c>
      <c r="AD5318">
        <v>0</v>
      </c>
      <c r="AE5318">
        <v>3.0924183643455114</v>
      </c>
    </row>
    <row r="5319" spans="1:31" x14ac:dyDescent="0.25">
      <c r="A5319">
        <v>1834906</v>
      </c>
      <c r="B5319">
        <v>1</v>
      </c>
      <c r="C5319" t="s">
        <v>81</v>
      </c>
      <c r="D5319" t="s">
        <v>122</v>
      </c>
      <c r="E5319" t="s">
        <v>202</v>
      </c>
      <c r="F5319" t="s">
        <v>11103</v>
      </c>
      <c r="G5319" t="s">
        <v>156</v>
      </c>
      <c r="H5319" t="s">
        <v>157</v>
      </c>
      <c r="I5319" t="s">
        <v>135</v>
      </c>
      <c r="J5319" t="s">
        <v>136</v>
      </c>
      <c r="K5319" t="s">
        <v>137</v>
      </c>
      <c r="L5319" t="s">
        <v>15254</v>
      </c>
      <c r="M5319" t="s">
        <v>15255</v>
      </c>
      <c r="N5319">
        <v>1.2102777769999999</v>
      </c>
      <c r="O5319">
        <v>0</v>
      </c>
      <c r="P5319">
        <v>660</v>
      </c>
      <c r="Q5319">
        <v>175</v>
      </c>
      <c r="R5319">
        <v>12</v>
      </c>
      <c r="S5319">
        <v>17</v>
      </c>
      <c r="T5319">
        <v>78</v>
      </c>
      <c r="U5319">
        <v>0</v>
      </c>
      <c r="V5319">
        <v>1</v>
      </c>
      <c r="W5319">
        <v>0</v>
      </c>
      <c r="X5319">
        <v>111.44610967139496</v>
      </c>
      <c r="Y5319">
        <v>169.57894691073719</v>
      </c>
      <c r="Z5319">
        <v>4.3661699424211662</v>
      </c>
      <c r="AA5319">
        <v>239.52655866274083</v>
      </c>
      <c r="AB5319">
        <v>10.497550058468763</v>
      </c>
      <c r="AC5319">
        <v>0</v>
      </c>
      <c r="AD5319">
        <v>0.45929724131206662</v>
      </c>
      <c r="AE5319">
        <v>535.8746324870749</v>
      </c>
    </row>
    <row r="5320" spans="1:31" x14ac:dyDescent="0.25">
      <c r="A5320">
        <v>1835284</v>
      </c>
      <c r="B5320">
        <v>1</v>
      </c>
      <c r="C5320" t="s">
        <v>81</v>
      </c>
      <c r="D5320" t="s">
        <v>120</v>
      </c>
      <c r="E5320" t="s">
        <v>140</v>
      </c>
      <c r="F5320" t="s">
        <v>15256</v>
      </c>
      <c r="G5320" t="s">
        <v>142</v>
      </c>
      <c r="H5320" t="s">
        <v>134</v>
      </c>
      <c r="I5320" t="s">
        <v>135</v>
      </c>
      <c r="J5320" t="s">
        <v>136</v>
      </c>
      <c r="K5320" t="s">
        <v>137</v>
      </c>
      <c r="L5320" t="s">
        <v>15257</v>
      </c>
      <c r="M5320" t="s">
        <v>15258</v>
      </c>
      <c r="N5320">
        <v>2.3891666659999999</v>
      </c>
      <c r="O5320">
        <v>0</v>
      </c>
      <c r="P5320">
        <v>1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0.3177616279538667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0.3177616279538667</v>
      </c>
    </row>
    <row r="5321" spans="1:31" x14ac:dyDescent="0.25">
      <c r="A5321">
        <v>1834889</v>
      </c>
      <c r="B5321">
        <v>1</v>
      </c>
      <c r="C5321" t="s">
        <v>80</v>
      </c>
      <c r="D5321" t="s">
        <v>97</v>
      </c>
      <c r="E5321" t="s">
        <v>202</v>
      </c>
      <c r="F5321" t="s">
        <v>15259</v>
      </c>
      <c r="G5321" t="s">
        <v>156</v>
      </c>
      <c r="H5321" t="s">
        <v>157</v>
      </c>
      <c r="I5321" t="s">
        <v>135</v>
      </c>
      <c r="J5321" t="s">
        <v>136</v>
      </c>
      <c r="K5321" t="s">
        <v>137</v>
      </c>
      <c r="L5321" t="s">
        <v>15260</v>
      </c>
      <c r="M5321" t="s">
        <v>15261</v>
      </c>
      <c r="N5321">
        <v>0.129722222</v>
      </c>
      <c r="O5321">
        <v>10</v>
      </c>
      <c r="P5321">
        <v>7020</v>
      </c>
      <c r="Q5321">
        <v>1</v>
      </c>
      <c r="R5321">
        <v>103</v>
      </c>
      <c r="S5321">
        <v>21</v>
      </c>
      <c r="T5321">
        <v>608</v>
      </c>
      <c r="U5321">
        <v>3</v>
      </c>
      <c r="V5321">
        <v>6</v>
      </c>
      <c r="W5321">
        <v>10.113945233605794</v>
      </c>
      <c r="X5321">
        <v>113.48838453528572</v>
      </c>
      <c r="Y5321">
        <v>2.4270254108533333E-2</v>
      </c>
      <c r="Z5321">
        <v>2.3988175687906304</v>
      </c>
      <c r="AA5321">
        <v>19.747029867533907</v>
      </c>
      <c r="AB5321">
        <v>38.375657177266746</v>
      </c>
      <c r="AC5321">
        <v>4.7691793328100003</v>
      </c>
      <c r="AD5321">
        <v>0.35098352781840009</v>
      </c>
      <c r="AE5321">
        <v>189.26826749721974</v>
      </c>
    </row>
    <row r="5322" spans="1:31" x14ac:dyDescent="0.25">
      <c r="A5322">
        <v>1835138</v>
      </c>
      <c r="B5322">
        <v>1</v>
      </c>
      <c r="C5322" t="s">
        <v>80</v>
      </c>
      <c r="D5322" t="s">
        <v>97</v>
      </c>
      <c r="E5322" t="s">
        <v>140</v>
      </c>
      <c r="F5322" t="s">
        <v>15262</v>
      </c>
      <c r="G5322" t="s">
        <v>213</v>
      </c>
      <c r="H5322" t="s">
        <v>134</v>
      </c>
      <c r="I5322" t="s">
        <v>135</v>
      </c>
      <c r="J5322" t="s">
        <v>136</v>
      </c>
      <c r="K5322" t="s">
        <v>137</v>
      </c>
      <c r="L5322" t="s">
        <v>15263</v>
      </c>
      <c r="M5322" t="s">
        <v>15264</v>
      </c>
      <c r="N5322">
        <v>3.2577777769999998</v>
      </c>
      <c r="O5322">
        <v>0</v>
      </c>
      <c r="P5322">
        <v>2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10.624164900431998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10.624164900431998</v>
      </c>
    </row>
    <row r="5323" spans="1:31" x14ac:dyDescent="0.25">
      <c r="A5323">
        <v>1835135</v>
      </c>
      <c r="B5323">
        <v>1</v>
      </c>
      <c r="C5323" t="s">
        <v>81</v>
      </c>
      <c r="D5323" t="s">
        <v>127</v>
      </c>
      <c r="E5323" t="s">
        <v>223</v>
      </c>
      <c r="F5323" t="s">
        <v>15265</v>
      </c>
      <c r="G5323" t="s">
        <v>242</v>
      </c>
      <c r="H5323" t="s">
        <v>134</v>
      </c>
      <c r="I5323" t="s">
        <v>135</v>
      </c>
      <c r="J5323" t="s">
        <v>3</v>
      </c>
      <c r="K5323" t="s">
        <v>137</v>
      </c>
      <c r="L5323" t="s">
        <v>15266</v>
      </c>
      <c r="M5323" t="s">
        <v>15267</v>
      </c>
      <c r="N5323">
        <v>3.318333333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1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5.5191668944937335</v>
      </c>
      <c r="AC5323">
        <v>0</v>
      </c>
      <c r="AD5323">
        <v>0</v>
      </c>
      <c r="AE5323">
        <v>5.5191668944937335</v>
      </c>
    </row>
    <row r="5324" spans="1:31" x14ac:dyDescent="0.25">
      <c r="A5324">
        <v>1835470</v>
      </c>
      <c r="B5324">
        <v>1</v>
      </c>
      <c r="C5324" t="s">
        <v>80</v>
      </c>
      <c r="D5324" t="s">
        <v>96</v>
      </c>
      <c r="E5324" t="s">
        <v>140</v>
      </c>
      <c r="F5324" t="s">
        <v>15268</v>
      </c>
      <c r="G5324" t="s">
        <v>213</v>
      </c>
      <c r="H5324" t="s">
        <v>134</v>
      </c>
      <c r="I5324" t="s">
        <v>135</v>
      </c>
      <c r="J5324" t="s">
        <v>136</v>
      </c>
      <c r="K5324" t="s">
        <v>137</v>
      </c>
      <c r="L5324" t="s">
        <v>15269</v>
      </c>
      <c r="M5324" t="s">
        <v>15270</v>
      </c>
      <c r="N5324">
        <v>2.3647222220000002</v>
      </c>
      <c r="O5324">
        <v>0</v>
      </c>
      <c r="P5324">
        <v>1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0.59246793517513341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0.59246793517513341</v>
      </c>
    </row>
    <row r="5325" spans="1:31" x14ac:dyDescent="0.25">
      <c r="A5325">
        <v>1835327</v>
      </c>
      <c r="B5325">
        <v>1</v>
      </c>
      <c r="C5325" t="s">
        <v>80</v>
      </c>
      <c r="D5325" t="s">
        <v>93</v>
      </c>
      <c r="E5325" t="s">
        <v>140</v>
      </c>
      <c r="F5325" t="s">
        <v>15271</v>
      </c>
      <c r="G5325" t="s">
        <v>142</v>
      </c>
      <c r="H5325" t="s">
        <v>134</v>
      </c>
      <c r="I5325" t="s">
        <v>135</v>
      </c>
      <c r="J5325" t="s">
        <v>136</v>
      </c>
      <c r="K5325" t="s">
        <v>137</v>
      </c>
      <c r="L5325" t="s">
        <v>15272</v>
      </c>
      <c r="M5325" t="s">
        <v>15273</v>
      </c>
      <c r="N5325">
        <v>2.8050000000000002</v>
      </c>
      <c r="O5325">
        <v>0</v>
      </c>
      <c r="P5325">
        <v>1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3.4792708403925003E-2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3.4792708403925003E-2</v>
      </c>
    </row>
    <row r="5326" spans="1:31" x14ac:dyDescent="0.25">
      <c r="A5326">
        <v>1835178</v>
      </c>
      <c r="B5326">
        <v>1</v>
      </c>
      <c r="C5326" t="s">
        <v>80</v>
      </c>
      <c r="D5326" t="s">
        <v>108</v>
      </c>
      <c r="E5326" t="s">
        <v>140</v>
      </c>
      <c r="F5326" t="s">
        <v>15274</v>
      </c>
      <c r="G5326" t="s">
        <v>142</v>
      </c>
      <c r="H5326" t="s">
        <v>134</v>
      </c>
      <c r="I5326" t="s">
        <v>135</v>
      </c>
      <c r="J5326" t="s">
        <v>136</v>
      </c>
      <c r="K5326" t="s">
        <v>137</v>
      </c>
      <c r="L5326" t="s">
        <v>15275</v>
      </c>
      <c r="M5326" t="s">
        <v>15276</v>
      </c>
      <c r="N5326">
        <v>2.1369444440000001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0.347243780007225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0.347243780007225</v>
      </c>
    </row>
    <row r="5327" spans="1:31" x14ac:dyDescent="0.25">
      <c r="A5327">
        <v>1835072</v>
      </c>
      <c r="B5327">
        <v>1</v>
      </c>
      <c r="C5327" t="s">
        <v>80</v>
      </c>
      <c r="D5327" t="s">
        <v>96</v>
      </c>
      <c r="E5327" t="s">
        <v>140</v>
      </c>
      <c r="F5327" t="s">
        <v>15277</v>
      </c>
      <c r="G5327" t="s">
        <v>246</v>
      </c>
      <c r="H5327" t="s">
        <v>134</v>
      </c>
      <c r="I5327" t="s">
        <v>135</v>
      </c>
      <c r="J5327" t="s">
        <v>136</v>
      </c>
      <c r="K5327" t="s">
        <v>137</v>
      </c>
      <c r="L5327" t="s">
        <v>15278</v>
      </c>
      <c r="M5327" t="s">
        <v>15279</v>
      </c>
      <c r="N5327">
        <v>3.6530555549999999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1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2.6852608222245</v>
      </c>
      <c r="AC5327">
        <v>0</v>
      </c>
      <c r="AD5327">
        <v>0</v>
      </c>
      <c r="AE5327">
        <v>2.6852608222245</v>
      </c>
    </row>
    <row r="5328" spans="1:31" x14ac:dyDescent="0.25">
      <c r="A5328">
        <v>1835015</v>
      </c>
      <c r="B5328">
        <v>1</v>
      </c>
      <c r="C5328" t="s">
        <v>80</v>
      </c>
      <c r="D5328" t="s">
        <v>82</v>
      </c>
      <c r="E5328" t="s">
        <v>131</v>
      </c>
      <c r="F5328" t="s">
        <v>15280</v>
      </c>
      <c r="G5328" t="s">
        <v>225</v>
      </c>
      <c r="H5328" t="s">
        <v>134</v>
      </c>
      <c r="I5328" t="s">
        <v>135</v>
      </c>
      <c r="J5328" t="s">
        <v>136</v>
      </c>
      <c r="K5328" t="s">
        <v>151</v>
      </c>
      <c r="L5328" t="s">
        <v>15281</v>
      </c>
      <c r="M5328" t="s">
        <v>15282</v>
      </c>
      <c r="N5328">
        <v>8.1942111109999995</v>
      </c>
      <c r="O5328">
        <v>0</v>
      </c>
      <c r="P5328">
        <v>30</v>
      </c>
      <c r="Q5328">
        <v>0</v>
      </c>
      <c r="R5328">
        <v>0</v>
      </c>
      <c r="S5328">
        <v>0</v>
      </c>
      <c r="T5328">
        <v>2</v>
      </c>
      <c r="U5328">
        <v>0</v>
      </c>
      <c r="V5328">
        <v>0</v>
      </c>
      <c r="W5328">
        <v>0</v>
      </c>
      <c r="X5328">
        <v>48.776532148759635</v>
      </c>
      <c r="Y5328">
        <v>0</v>
      </c>
      <c r="Z5328">
        <v>0</v>
      </c>
      <c r="AA5328">
        <v>0</v>
      </c>
      <c r="AB5328">
        <v>18.797764344233599</v>
      </c>
      <c r="AC5328">
        <v>0</v>
      </c>
      <c r="AD5328">
        <v>0</v>
      </c>
      <c r="AE5328">
        <v>67.574296492993227</v>
      </c>
    </row>
    <row r="5329" spans="1:31" x14ac:dyDescent="0.25">
      <c r="A5329">
        <v>1835115</v>
      </c>
      <c r="B5329">
        <v>1</v>
      </c>
      <c r="C5329" t="s">
        <v>80</v>
      </c>
      <c r="D5329" t="s">
        <v>84</v>
      </c>
      <c r="E5329" t="s">
        <v>252</v>
      </c>
      <c r="F5329" t="s">
        <v>15283</v>
      </c>
      <c r="G5329" t="s">
        <v>4083</v>
      </c>
      <c r="H5329" t="s">
        <v>134</v>
      </c>
      <c r="I5329" t="s">
        <v>135</v>
      </c>
      <c r="J5329" t="s">
        <v>136</v>
      </c>
      <c r="K5329" t="s">
        <v>137</v>
      </c>
      <c r="L5329" t="s">
        <v>15284</v>
      </c>
      <c r="M5329" t="s">
        <v>15285</v>
      </c>
      <c r="N5329">
        <v>0.20277777699999999</v>
      </c>
      <c r="O5329">
        <v>0</v>
      </c>
      <c r="P5329">
        <v>151</v>
      </c>
      <c r="Q5329">
        <v>0</v>
      </c>
      <c r="R5329">
        <v>0</v>
      </c>
      <c r="S5329">
        <v>0</v>
      </c>
      <c r="T5329">
        <v>1</v>
      </c>
      <c r="U5329">
        <v>0</v>
      </c>
      <c r="V5329">
        <v>0</v>
      </c>
      <c r="W5329">
        <v>0</v>
      </c>
      <c r="X5329">
        <v>6.6358601806358504</v>
      </c>
      <c r="Y5329">
        <v>0</v>
      </c>
      <c r="Z5329">
        <v>0</v>
      </c>
      <c r="AA5329">
        <v>0</v>
      </c>
      <c r="AB5329">
        <v>0.32951155312977776</v>
      </c>
      <c r="AC5329">
        <v>0</v>
      </c>
      <c r="AD5329">
        <v>0</v>
      </c>
      <c r="AE5329">
        <v>6.965371733765628</v>
      </c>
    </row>
    <row r="5330" spans="1:31" x14ac:dyDescent="0.25">
      <c r="A5330">
        <v>1836166</v>
      </c>
      <c r="B5330">
        <v>1</v>
      </c>
      <c r="C5330" t="s">
        <v>81</v>
      </c>
      <c r="D5330" t="s">
        <v>122</v>
      </c>
      <c r="E5330" t="s">
        <v>131</v>
      </c>
      <c r="F5330" t="s">
        <v>15286</v>
      </c>
      <c r="G5330" t="s">
        <v>133</v>
      </c>
      <c r="H5330" t="s">
        <v>134</v>
      </c>
      <c r="I5330" t="s">
        <v>135</v>
      </c>
      <c r="J5330" t="s">
        <v>136</v>
      </c>
      <c r="K5330" t="s">
        <v>137</v>
      </c>
      <c r="L5330" t="s">
        <v>15287</v>
      </c>
      <c r="M5330" t="s">
        <v>15288</v>
      </c>
      <c r="N5330">
        <v>2.432222222</v>
      </c>
      <c r="O5330">
        <v>0</v>
      </c>
      <c r="P5330">
        <v>47</v>
      </c>
      <c r="Q5330">
        <v>0</v>
      </c>
      <c r="R5330">
        <v>0</v>
      </c>
      <c r="S5330">
        <v>0</v>
      </c>
      <c r="T5330">
        <v>2</v>
      </c>
      <c r="U5330">
        <v>0</v>
      </c>
      <c r="V5330">
        <v>0</v>
      </c>
      <c r="W5330">
        <v>0</v>
      </c>
      <c r="X5330">
        <v>14.455036425155299</v>
      </c>
      <c r="Y5330">
        <v>0</v>
      </c>
      <c r="Z5330">
        <v>0</v>
      </c>
      <c r="AA5330">
        <v>0</v>
      </c>
      <c r="AB5330">
        <v>4.3719684900600006E-2</v>
      </c>
      <c r="AC5330">
        <v>0</v>
      </c>
      <c r="AD5330">
        <v>0</v>
      </c>
      <c r="AE5330">
        <v>14.498756110055899</v>
      </c>
    </row>
    <row r="5331" spans="1:31" x14ac:dyDescent="0.25">
      <c r="A5331">
        <v>1835834</v>
      </c>
      <c r="B5331">
        <v>1</v>
      </c>
      <c r="C5331" t="s">
        <v>81</v>
      </c>
      <c r="D5331" t="s">
        <v>127</v>
      </c>
      <c r="E5331" t="s">
        <v>140</v>
      </c>
      <c r="F5331" t="s">
        <v>15289</v>
      </c>
      <c r="G5331" t="s">
        <v>246</v>
      </c>
      <c r="H5331" t="s">
        <v>134</v>
      </c>
      <c r="I5331" t="s">
        <v>135</v>
      </c>
      <c r="J5331" t="s">
        <v>136</v>
      </c>
      <c r="K5331" t="s">
        <v>137</v>
      </c>
      <c r="L5331" t="s">
        <v>15290</v>
      </c>
      <c r="M5331" t="s">
        <v>15291</v>
      </c>
      <c r="N5331">
        <v>1.47</v>
      </c>
      <c r="O5331">
        <v>0</v>
      </c>
      <c r="P5331">
        <v>4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0.67179537966080005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0.67179537966080005</v>
      </c>
    </row>
    <row r="5332" spans="1:31" x14ac:dyDescent="0.25">
      <c r="A5332">
        <v>1836189</v>
      </c>
      <c r="B5332">
        <v>1</v>
      </c>
      <c r="C5332" t="s">
        <v>81</v>
      </c>
      <c r="D5332" t="s">
        <v>117</v>
      </c>
      <c r="E5332" t="s">
        <v>131</v>
      </c>
      <c r="F5332" t="s">
        <v>15292</v>
      </c>
      <c r="G5332" t="s">
        <v>133</v>
      </c>
      <c r="H5332" t="s">
        <v>134</v>
      </c>
      <c r="I5332" t="s">
        <v>135</v>
      </c>
      <c r="J5332" t="s">
        <v>136</v>
      </c>
      <c r="K5332" t="s">
        <v>137</v>
      </c>
      <c r="L5332" t="s">
        <v>15293</v>
      </c>
      <c r="M5332" t="s">
        <v>15294</v>
      </c>
      <c r="N5332">
        <v>0.68111111099999999</v>
      </c>
      <c r="O5332">
        <v>0</v>
      </c>
      <c r="P5332">
        <v>11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1.0499072534536003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1.0499072534536003</v>
      </c>
    </row>
    <row r="5333" spans="1:31" x14ac:dyDescent="0.25">
      <c r="A5333">
        <v>1835788</v>
      </c>
      <c r="B5333">
        <v>1</v>
      </c>
      <c r="C5333" t="s">
        <v>80</v>
      </c>
      <c r="D5333" t="s">
        <v>101</v>
      </c>
      <c r="E5333" t="s">
        <v>131</v>
      </c>
      <c r="F5333" t="s">
        <v>15295</v>
      </c>
      <c r="G5333" t="s">
        <v>217</v>
      </c>
      <c r="H5333" t="s">
        <v>134</v>
      </c>
      <c r="I5333" t="s">
        <v>135</v>
      </c>
      <c r="J5333" t="s">
        <v>136</v>
      </c>
      <c r="K5333" t="s">
        <v>137</v>
      </c>
      <c r="L5333" t="s">
        <v>15296</v>
      </c>
      <c r="M5333" t="s">
        <v>15297</v>
      </c>
      <c r="N5333">
        <v>1.8863888879999999</v>
      </c>
      <c r="O5333">
        <v>0</v>
      </c>
      <c r="P5333">
        <v>41</v>
      </c>
      <c r="Q5333">
        <v>0</v>
      </c>
      <c r="R5333">
        <v>0</v>
      </c>
      <c r="S5333">
        <v>0</v>
      </c>
      <c r="T5333">
        <v>1</v>
      </c>
      <c r="U5333">
        <v>0</v>
      </c>
      <c r="V5333">
        <v>0</v>
      </c>
      <c r="W5333">
        <v>0</v>
      </c>
      <c r="X5333">
        <v>15.790814384485801</v>
      </c>
      <c r="Y5333">
        <v>0</v>
      </c>
      <c r="Z5333">
        <v>0</v>
      </c>
      <c r="AA5333">
        <v>0</v>
      </c>
      <c r="AB5333">
        <v>0.40435606761170001</v>
      </c>
      <c r="AC5333">
        <v>0</v>
      </c>
      <c r="AD5333">
        <v>0</v>
      </c>
      <c r="AE5333">
        <v>16.1951704520975</v>
      </c>
    </row>
    <row r="5334" spans="1:31" x14ac:dyDescent="0.25">
      <c r="A5334">
        <v>1835811</v>
      </c>
      <c r="B5334">
        <v>1</v>
      </c>
      <c r="C5334" t="s">
        <v>80</v>
      </c>
      <c r="D5334" t="s">
        <v>83</v>
      </c>
      <c r="E5334" t="s">
        <v>131</v>
      </c>
      <c r="F5334" t="s">
        <v>15298</v>
      </c>
      <c r="G5334" t="s">
        <v>225</v>
      </c>
      <c r="H5334" t="s">
        <v>134</v>
      </c>
      <c r="I5334" t="s">
        <v>135</v>
      </c>
      <c r="J5334" t="s">
        <v>136</v>
      </c>
      <c r="K5334" t="s">
        <v>151</v>
      </c>
      <c r="L5334" t="s">
        <v>15299</v>
      </c>
      <c r="M5334" t="s">
        <v>15300</v>
      </c>
      <c r="N5334">
        <v>1.933333333</v>
      </c>
      <c r="O5334">
        <v>0</v>
      </c>
      <c r="P5334">
        <v>128</v>
      </c>
      <c r="Q5334">
        <v>0</v>
      </c>
      <c r="R5334">
        <v>0</v>
      </c>
      <c r="S5334">
        <v>0</v>
      </c>
      <c r="T5334">
        <v>13</v>
      </c>
      <c r="U5334">
        <v>0</v>
      </c>
      <c r="V5334">
        <v>0</v>
      </c>
      <c r="W5334">
        <v>0</v>
      </c>
      <c r="X5334">
        <v>82.959134791754025</v>
      </c>
      <c r="Y5334">
        <v>0</v>
      </c>
      <c r="Z5334">
        <v>0</v>
      </c>
      <c r="AA5334">
        <v>0</v>
      </c>
      <c r="AB5334">
        <v>34.129761400029501</v>
      </c>
      <c r="AC5334">
        <v>0</v>
      </c>
      <c r="AD5334">
        <v>0</v>
      </c>
      <c r="AE5334">
        <v>117.08889619178353</v>
      </c>
    </row>
    <row r="5335" spans="1:31" x14ac:dyDescent="0.25">
      <c r="A5335">
        <v>1836143</v>
      </c>
      <c r="B5335">
        <v>1</v>
      </c>
      <c r="C5335" t="s">
        <v>81</v>
      </c>
      <c r="D5335" t="s">
        <v>112</v>
      </c>
      <c r="E5335" t="s">
        <v>164</v>
      </c>
      <c r="F5335" t="s">
        <v>15301</v>
      </c>
      <c r="G5335" t="s">
        <v>955</v>
      </c>
      <c r="H5335" t="s">
        <v>157</v>
      </c>
      <c r="I5335" t="s">
        <v>135</v>
      </c>
      <c r="J5335" t="s">
        <v>136</v>
      </c>
      <c r="K5335" t="s">
        <v>137</v>
      </c>
      <c r="L5335" t="s">
        <v>15302</v>
      </c>
      <c r="M5335" t="s">
        <v>15303</v>
      </c>
      <c r="N5335">
        <v>4.3172222219999998</v>
      </c>
      <c r="O5335">
        <v>0</v>
      </c>
      <c r="P5335">
        <v>401</v>
      </c>
      <c r="Q5335">
        <v>2</v>
      </c>
      <c r="R5335">
        <v>0</v>
      </c>
      <c r="S5335">
        <v>0</v>
      </c>
      <c r="T5335">
        <v>8</v>
      </c>
      <c r="U5335">
        <v>0</v>
      </c>
      <c r="V5335">
        <v>0</v>
      </c>
      <c r="W5335">
        <v>0</v>
      </c>
      <c r="X5335">
        <v>190.33164052886994</v>
      </c>
      <c r="Y5335">
        <v>47.999383097697333</v>
      </c>
      <c r="Z5335">
        <v>0</v>
      </c>
      <c r="AA5335">
        <v>0</v>
      </c>
      <c r="AB5335">
        <v>3.5194146823053343</v>
      </c>
      <c r="AC5335">
        <v>0</v>
      </c>
      <c r="AD5335">
        <v>0</v>
      </c>
      <c r="AE5335">
        <v>241.85043830887261</v>
      </c>
    </row>
    <row r="5336" spans="1:31" x14ac:dyDescent="0.25">
      <c r="A5336">
        <v>1835642</v>
      </c>
      <c r="B5336">
        <v>1</v>
      </c>
      <c r="C5336" t="s">
        <v>81</v>
      </c>
      <c r="D5336" t="s">
        <v>120</v>
      </c>
      <c r="E5336" t="s">
        <v>131</v>
      </c>
      <c r="F5336" t="s">
        <v>15304</v>
      </c>
      <c r="G5336" t="s">
        <v>150</v>
      </c>
      <c r="H5336" t="s">
        <v>134</v>
      </c>
      <c r="I5336" t="s">
        <v>135</v>
      </c>
      <c r="J5336" t="s">
        <v>136</v>
      </c>
      <c r="K5336" t="s">
        <v>151</v>
      </c>
      <c r="L5336" t="s">
        <v>15305</v>
      </c>
      <c r="M5336" t="s">
        <v>15306</v>
      </c>
      <c r="N5336">
        <v>7.971368333</v>
      </c>
      <c r="O5336">
        <v>0</v>
      </c>
      <c r="P5336">
        <v>27</v>
      </c>
      <c r="Q5336">
        <v>0</v>
      </c>
      <c r="R5336">
        <v>5</v>
      </c>
      <c r="S5336">
        <v>0</v>
      </c>
      <c r="T5336">
        <v>2</v>
      </c>
      <c r="U5336">
        <v>0</v>
      </c>
      <c r="V5336">
        <v>0</v>
      </c>
      <c r="W5336">
        <v>0</v>
      </c>
      <c r="X5336">
        <v>38.016267478584389</v>
      </c>
      <c r="Y5336">
        <v>0</v>
      </c>
      <c r="Z5336">
        <v>8.1865523199438321</v>
      </c>
      <c r="AA5336">
        <v>0</v>
      </c>
      <c r="AB5336">
        <v>0.9499057744520002</v>
      </c>
      <c r="AC5336">
        <v>0</v>
      </c>
      <c r="AD5336">
        <v>0</v>
      </c>
      <c r="AE5336">
        <v>47.152725572980223</v>
      </c>
    </row>
    <row r="5337" spans="1:31" x14ac:dyDescent="0.25">
      <c r="A5337">
        <v>1835648</v>
      </c>
      <c r="B5337">
        <v>1</v>
      </c>
      <c r="C5337" t="s">
        <v>80</v>
      </c>
      <c r="D5337" t="s">
        <v>91</v>
      </c>
      <c r="E5337" t="s">
        <v>154</v>
      </c>
      <c r="F5337" t="s">
        <v>15307</v>
      </c>
      <c r="G5337" t="s">
        <v>156</v>
      </c>
      <c r="H5337" t="s">
        <v>157</v>
      </c>
      <c r="I5337" t="s">
        <v>179</v>
      </c>
      <c r="J5337" t="s">
        <v>136</v>
      </c>
      <c r="K5337" t="s">
        <v>137</v>
      </c>
      <c r="L5337" t="s">
        <v>15308</v>
      </c>
      <c r="M5337" t="s">
        <v>15309</v>
      </c>
      <c r="N5337">
        <v>5.5555550000000002E-3</v>
      </c>
      <c r="O5337">
        <v>1</v>
      </c>
      <c r="P5337">
        <v>2798</v>
      </c>
      <c r="Q5337">
        <v>17</v>
      </c>
      <c r="R5337">
        <v>17</v>
      </c>
      <c r="S5337">
        <v>22</v>
      </c>
      <c r="T5337">
        <v>1016</v>
      </c>
      <c r="U5337">
        <v>0</v>
      </c>
      <c r="V5337">
        <v>3</v>
      </c>
      <c r="W5337">
        <v>1.2127594613333334E-3</v>
      </c>
      <c r="X5337">
        <v>3.1161642086449941</v>
      </c>
      <c r="Y5337">
        <v>0.22472292233966668</v>
      </c>
      <c r="Z5337">
        <v>8.4541495540000039E-2</v>
      </c>
      <c r="AA5337">
        <v>2.1627681101407226</v>
      </c>
      <c r="AB5337">
        <v>3.5794528404942181</v>
      </c>
      <c r="AC5337">
        <v>0</v>
      </c>
      <c r="AD5337">
        <v>0.11224604681416667</v>
      </c>
      <c r="AE5337">
        <v>9.281108383435102</v>
      </c>
    </row>
    <row r="5338" spans="1:31" x14ac:dyDescent="0.25">
      <c r="A5338">
        <v>1836183</v>
      </c>
      <c r="B5338">
        <v>1</v>
      </c>
      <c r="C5338" t="s">
        <v>80</v>
      </c>
      <c r="D5338" t="s">
        <v>101</v>
      </c>
      <c r="E5338" t="s">
        <v>164</v>
      </c>
      <c r="F5338" t="s">
        <v>15310</v>
      </c>
      <c r="G5338" t="s">
        <v>156</v>
      </c>
      <c r="H5338" t="s">
        <v>157</v>
      </c>
      <c r="I5338" t="s">
        <v>135</v>
      </c>
      <c r="J5338" t="s">
        <v>136</v>
      </c>
      <c r="K5338" t="s">
        <v>137</v>
      </c>
      <c r="L5338" t="s">
        <v>15311</v>
      </c>
      <c r="M5338" t="s">
        <v>15312</v>
      </c>
      <c r="N5338">
        <v>0.77777777699999995</v>
      </c>
      <c r="O5338">
        <v>0</v>
      </c>
      <c r="P5338">
        <v>1741</v>
      </c>
      <c r="Q5338">
        <v>0</v>
      </c>
      <c r="R5338">
        <v>0</v>
      </c>
      <c r="S5338">
        <v>1</v>
      </c>
      <c r="T5338">
        <v>22</v>
      </c>
      <c r="U5338">
        <v>0</v>
      </c>
      <c r="V5338">
        <v>0</v>
      </c>
      <c r="W5338">
        <v>0</v>
      </c>
      <c r="X5338">
        <v>291.50924605844068</v>
      </c>
      <c r="Y5338">
        <v>0</v>
      </c>
      <c r="Z5338">
        <v>0</v>
      </c>
      <c r="AA5338">
        <v>16.669530369503317</v>
      </c>
      <c r="AB5338">
        <v>18.291054642770519</v>
      </c>
      <c r="AC5338">
        <v>0</v>
      </c>
      <c r="AD5338">
        <v>0</v>
      </c>
      <c r="AE5338">
        <v>326.46983107071452</v>
      </c>
    </row>
    <row r="5339" spans="1:31" x14ac:dyDescent="0.25">
      <c r="A5339">
        <v>1835874</v>
      </c>
      <c r="B5339">
        <v>1</v>
      </c>
      <c r="C5339" t="s">
        <v>81</v>
      </c>
      <c r="D5339" t="s">
        <v>127</v>
      </c>
      <c r="E5339" t="s">
        <v>131</v>
      </c>
      <c r="F5339" t="s">
        <v>15313</v>
      </c>
      <c r="G5339" t="s">
        <v>133</v>
      </c>
      <c r="H5339" t="s">
        <v>134</v>
      </c>
      <c r="I5339" t="s">
        <v>135</v>
      </c>
      <c r="J5339" t="s">
        <v>136</v>
      </c>
      <c r="K5339" t="s">
        <v>137</v>
      </c>
      <c r="L5339" t="s">
        <v>15314</v>
      </c>
      <c r="M5339" t="s">
        <v>15315</v>
      </c>
      <c r="N5339">
        <v>1.8219444440000001</v>
      </c>
      <c r="O5339">
        <v>0</v>
      </c>
      <c r="P5339">
        <v>4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1.1143193045671331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1.1143193045671331</v>
      </c>
    </row>
    <row r="5340" spans="1:31" x14ac:dyDescent="0.25">
      <c r="A5340">
        <v>1836020</v>
      </c>
      <c r="B5340">
        <v>1</v>
      </c>
      <c r="C5340" t="s">
        <v>80</v>
      </c>
      <c r="D5340" t="s">
        <v>93</v>
      </c>
      <c r="E5340" t="s">
        <v>202</v>
      </c>
      <c r="F5340" t="s">
        <v>15316</v>
      </c>
      <c r="G5340" t="s">
        <v>156</v>
      </c>
      <c r="H5340" t="s">
        <v>157</v>
      </c>
      <c r="I5340" t="s">
        <v>135</v>
      </c>
      <c r="J5340" t="s">
        <v>136</v>
      </c>
      <c r="K5340" t="s">
        <v>137</v>
      </c>
      <c r="L5340" t="s">
        <v>15317</v>
      </c>
      <c r="M5340" t="s">
        <v>15318</v>
      </c>
      <c r="N5340">
        <v>0.65555555499999996</v>
      </c>
      <c r="O5340">
        <v>1</v>
      </c>
      <c r="P5340">
        <v>0</v>
      </c>
      <c r="Q5340">
        <v>12</v>
      </c>
      <c r="R5340">
        <v>0</v>
      </c>
      <c r="S5340">
        <v>2</v>
      </c>
      <c r="T5340">
        <v>0</v>
      </c>
      <c r="U5340">
        <v>1</v>
      </c>
      <c r="V5340">
        <v>0</v>
      </c>
      <c r="W5340">
        <v>6.5011287966093336</v>
      </c>
      <c r="X5340">
        <v>0</v>
      </c>
      <c r="Y5340">
        <v>104.90752934024906</v>
      </c>
      <c r="Z5340">
        <v>0</v>
      </c>
      <c r="AA5340">
        <v>11.270773670045452</v>
      </c>
      <c r="AB5340">
        <v>0</v>
      </c>
      <c r="AC5340">
        <v>48.589255095640006</v>
      </c>
      <c r="AD5340">
        <v>0</v>
      </c>
      <c r="AE5340">
        <v>171.26868690254386</v>
      </c>
    </row>
    <row r="5341" spans="1:31" x14ac:dyDescent="0.25">
      <c r="A5341">
        <v>1836080</v>
      </c>
      <c r="B5341">
        <v>1</v>
      </c>
      <c r="C5341" t="s">
        <v>80</v>
      </c>
      <c r="D5341" t="s">
        <v>93</v>
      </c>
      <c r="E5341" t="s">
        <v>131</v>
      </c>
      <c r="F5341" t="s">
        <v>15319</v>
      </c>
      <c r="G5341" t="s">
        <v>10886</v>
      </c>
      <c r="H5341" t="s">
        <v>134</v>
      </c>
      <c r="I5341" t="s">
        <v>135</v>
      </c>
      <c r="J5341" t="s">
        <v>136</v>
      </c>
      <c r="K5341" t="s">
        <v>137</v>
      </c>
      <c r="L5341" t="s">
        <v>15320</v>
      </c>
      <c r="M5341" t="s">
        <v>15321</v>
      </c>
      <c r="N5341">
        <v>4.3322222220000004</v>
      </c>
      <c r="O5341">
        <v>0</v>
      </c>
      <c r="P5341">
        <v>2</v>
      </c>
      <c r="Q5341">
        <v>0</v>
      </c>
      <c r="R5341">
        <v>2</v>
      </c>
      <c r="S5341">
        <v>0</v>
      </c>
      <c r="T5341">
        <v>1</v>
      </c>
      <c r="U5341">
        <v>0</v>
      </c>
      <c r="V5341">
        <v>0</v>
      </c>
      <c r="W5341">
        <v>0</v>
      </c>
      <c r="X5341">
        <v>1.0274694068586747</v>
      </c>
      <c r="Y5341">
        <v>0</v>
      </c>
      <c r="Z5341">
        <v>17.868041272436127</v>
      </c>
      <c r="AA5341">
        <v>0</v>
      </c>
      <c r="AB5341">
        <v>14.7826639865788</v>
      </c>
      <c r="AC5341">
        <v>0</v>
      </c>
      <c r="AD5341">
        <v>0</v>
      </c>
      <c r="AE5341">
        <v>33.678174665873598</v>
      </c>
    </row>
    <row r="5342" spans="1:31" x14ac:dyDescent="0.25">
      <c r="A5342">
        <v>1835980</v>
      </c>
      <c r="B5342">
        <v>1</v>
      </c>
      <c r="C5342" t="s">
        <v>81</v>
      </c>
      <c r="D5342" t="s">
        <v>113</v>
      </c>
      <c r="E5342" t="s">
        <v>164</v>
      </c>
      <c r="F5342" t="s">
        <v>15322</v>
      </c>
      <c r="G5342" t="s">
        <v>156</v>
      </c>
      <c r="H5342" t="s">
        <v>157</v>
      </c>
      <c r="I5342" t="s">
        <v>135</v>
      </c>
      <c r="J5342" t="s">
        <v>136</v>
      </c>
      <c r="K5342" t="s">
        <v>137</v>
      </c>
      <c r="L5342" t="s">
        <v>15323</v>
      </c>
      <c r="M5342" t="s">
        <v>15324</v>
      </c>
      <c r="N5342">
        <v>9.1666665999999994E-2</v>
      </c>
      <c r="O5342">
        <v>0</v>
      </c>
      <c r="P5342">
        <v>461</v>
      </c>
      <c r="Q5342">
        <v>43</v>
      </c>
      <c r="R5342">
        <v>247</v>
      </c>
      <c r="S5342">
        <v>7</v>
      </c>
      <c r="T5342">
        <v>30</v>
      </c>
      <c r="U5342">
        <v>0</v>
      </c>
      <c r="V5342">
        <v>0</v>
      </c>
      <c r="W5342">
        <v>0</v>
      </c>
      <c r="X5342">
        <v>9.6213737460802502</v>
      </c>
      <c r="Y5342">
        <v>8.3621141846504159</v>
      </c>
      <c r="Z5342">
        <v>45.718316391312598</v>
      </c>
      <c r="AA5342">
        <v>27.054302420309998</v>
      </c>
      <c r="AB5342">
        <v>3.8539385926790839</v>
      </c>
      <c r="AC5342">
        <v>0</v>
      </c>
      <c r="AD5342">
        <v>0</v>
      </c>
      <c r="AE5342">
        <v>94.610045335032353</v>
      </c>
    </row>
    <row r="5343" spans="1:31" x14ac:dyDescent="0.25">
      <c r="A5343">
        <v>1836126</v>
      </c>
      <c r="B5343">
        <v>1</v>
      </c>
      <c r="C5343" t="s">
        <v>81</v>
      </c>
      <c r="D5343" t="s">
        <v>127</v>
      </c>
      <c r="E5343" t="s">
        <v>252</v>
      </c>
      <c r="F5343" t="s">
        <v>15325</v>
      </c>
      <c r="G5343" t="s">
        <v>279</v>
      </c>
      <c r="H5343" t="s">
        <v>134</v>
      </c>
      <c r="I5343" t="s">
        <v>135</v>
      </c>
      <c r="J5343" t="s">
        <v>136</v>
      </c>
      <c r="K5343" t="s">
        <v>137</v>
      </c>
      <c r="L5343" t="s">
        <v>15326</v>
      </c>
      <c r="M5343" t="s">
        <v>15327</v>
      </c>
      <c r="N5343">
        <v>5.9622222220000003</v>
      </c>
      <c r="O5343">
        <v>0</v>
      </c>
      <c r="P5343">
        <v>43</v>
      </c>
      <c r="Q5343">
        <v>0</v>
      </c>
      <c r="R5343">
        <v>23</v>
      </c>
      <c r="S5343">
        <v>0</v>
      </c>
      <c r="T5343">
        <v>3</v>
      </c>
      <c r="U5343">
        <v>0</v>
      </c>
      <c r="V5343">
        <v>0</v>
      </c>
      <c r="W5343">
        <v>0</v>
      </c>
      <c r="X5343">
        <v>86.438751871742994</v>
      </c>
      <c r="Y5343">
        <v>0</v>
      </c>
      <c r="Z5343">
        <v>205.11542967439706</v>
      </c>
      <c r="AA5343">
        <v>0</v>
      </c>
      <c r="AB5343">
        <v>2.9722226119549999</v>
      </c>
      <c r="AC5343">
        <v>0</v>
      </c>
      <c r="AD5343">
        <v>0</v>
      </c>
      <c r="AE5343">
        <v>294.52640415809503</v>
      </c>
    </row>
    <row r="5344" spans="1:31" x14ac:dyDescent="0.25">
      <c r="A5344">
        <v>1835894</v>
      </c>
      <c r="B5344">
        <v>1</v>
      </c>
      <c r="C5344" t="s">
        <v>80</v>
      </c>
      <c r="D5344" t="s">
        <v>105</v>
      </c>
      <c r="E5344" t="s">
        <v>154</v>
      </c>
      <c r="F5344" t="s">
        <v>15328</v>
      </c>
      <c r="G5344" t="s">
        <v>175</v>
      </c>
      <c r="H5344" t="s">
        <v>157</v>
      </c>
      <c r="I5344" t="s">
        <v>135</v>
      </c>
      <c r="J5344" t="s">
        <v>136</v>
      </c>
      <c r="K5344" t="s">
        <v>137</v>
      </c>
      <c r="L5344" t="s">
        <v>15329</v>
      </c>
      <c r="M5344" t="s">
        <v>15330</v>
      </c>
      <c r="N5344">
        <v>4.6966666659999996</v>
      </c>
      <c r="O5344">
        <v>4</v>
      </c>
      <c r="P5344">
        <v>0</v>
      </c>
      <c r="Q5344">
        <v>2</v>
      </c>
      <c r="R5344">
        <v>0</v>
      </c>
      <c r="S5344">
        <v>2</v>
      </c>
      <c r="T5344">
        <v>0</v>
      </c>
      <c r="U5344">
        <v>0</v>
      </c>
      <c r="V5344">
        <v>0</v>
      </c>
      <c r="W5344">
        <v>20.103241065242806</v>
      </c>
      <c r="X5344">
        <v>0</v>
      </c>
      <c r="Y5344">
        <v>1.0412993522587499</v>
      </c>
      <c r="Z5344">
        <v>0</v>
      </c>
      <c r="AA5344">
        <v>50.645823822965106</v>
      </c>
      <c r="AB5344">
        <v>0</v>
      </c>
      <c r="AC5344">
        <v>0</v>
      </c>
      <c r="AD5344">
        <v>0</v>
      </c>
      <c r="AE5344">
        <v>71.790364240466658</v>
      </c>
    </row>
    <row r="5345" spans="1:31" x14ac:dyDescent="0.25">
      <c r="A5345">
        <v>1835539</v>
      </c>
      <c r="B5345">
        <v>1</v>
      </c>
      <c r="C5345" t="s">
        <v>80</v>
      </c>
      <c r="D5345" t="s">
        <v>101</v>
      </c>
      <c r="E5345" t="s">
        <v>202</v>
      </c>
      <c r="F5345" t="s">
        <v>14608</v>
      </c>
      <c r="G5345" t="s">
        <v>156</v>
      </c>
      <c r="H5345" t="s">
        <v>157</v>
      </c>
      <c r="I5345" t="s">
        <v>135</v>
      </c>
      <c r="J5345" t="s">
        <v>136</v>
      </c>
      <c r="K5345" t="s">
        <v>137</v>
      </c>
      <c r="L5345" t="s">
        <v>15331</v>
      </c>
      <c r="M5345" t="s">
        <v>15332</v>
      </c>
      <c r="N5345">
        <v>0.50916666600000005</v>
      </c>
      <c r="O5345">
        <v>0</v>
      </c>
      <c r="P5345">
        <v>6174</v>
      </c>
      <c r="Q5345">
        <v>0</v>
      </c>
      <c r="R5345">
        <v>2</v>
      </c>
      <c r="S5345">
        <v>2</v>
      </c>
      <c r="T5345">
        <v>414</v>
      </c>
      <c r="U5345">
        <v>0</v>
      </c>
      <c r="V5345">
        <v>0</v>
      </c>
      <c r="W5345">
        <v>0</v>
      </c>
      <c r="X5345">
        <v>409.32133731614277</v>
      </c>
      <c r="Y5345">
        <v>0</v>
      </c>
      <c r="Z5345">
        <v>4.7620827752875003E-2</v>
      </c>
      <c r="AA5345">
        <v>3.4400681871357754</v>
      </c>
      <c r="AB5345">
        <v>168.45354581032475</v>
      </c>
      <c r="AC5345">
        <v>0</v>
      </c>
      <c r="AD5345">
        <v>0</v>
      </c>
      <c r="AE5345">
        <v>581.26257214135615</v>
      </c>
    </row>
    <row r="5346" spans="1:31" x14ac:dyDescent="0.25">
      <c r="A5346">
        <v>1835871</v>
      </c>
      <c r="B5346">
        <v>1</v>
      </c>
      <c r="C5346" t="s">
        <v>81</v>
      </c>
      <c r="D5346" t="s">
        <v>118</v>
      </c>
      <c r="E5346" t="s">
        <v>140</v>
      </c>
      <c r="F5346" t="s">
        <v>15333</v>
      </c>
      <c r="G5346" t="s">
        <v>213</v>
      </c>
      <c r="H5346" t="s">
        <v>134</v>
      </c>
      <c r="I5346" t="s">
        <v>135</v>
      </c>
      <c r="J5346" t="s">
        <v>136</v>
      </c>
      <c r="K5346" t="s">
        <v>137</v>
      </c>
      <c r="L5346" t="s">
        <v>15334</v>
      </c>
      <c r="M5346" t="s">
        <v>15335</v>
      </c>
      <c r="N5346">
        <v>1.396111111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1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5.7442490061399995E-2</v>
      </c>
      <c r="AC5346">
        <v>0</v>
      </c>
      <c r="AD5346">
        <v>0</v>
      </c>
      <c r="AE5346">
        <v>5.7442490061399995E-2</v>
      </c>
    </row>
    <row r="5347" spans="1:31" x14ac:dyDescent="0.25">
      <c r="A5347">
        <v>1836106</v>
      </c>
      <c r="B5347">
        <v>1</v>
      </c>
      <c r="C5347" t="s">
        <v>80</v>
      </c>
      <c r="D5347" t="s">
        <v>106</v>
      </c>
      <c r="E5347" t="s">
        <v>131</v>
      </c>
      <c r="F5347" t="s">
        <v>5312</v>
      </c>
      <c r="G5347" t="s">
        <v>10886</v>
      </c>
      <c r="H5347" t="s">
        <v>134</v>
      </c>
      <c r="I5347" t="s">
        <v>135</v>
      </c>
      <c r="J5347" t="s">
        <v>136</v>
      </c>
      <c r="K5347" t="s">
        <v>137</v>
      </c>
      <c r="L5347" t="s">
        <v>15336</v>
      </c>
      <c r="M5347" t="s">
        <v>15337</v>
      </c>
      <c r="N5347">
        <v>2.0016666660000002</v>
      </c>
      <c r="O5347">
        <v>0</v>
      </c>
      <c r="P5347">
        <v>37</v>
      </c>
      <c r="Q5347">
        <v>0</v>
      </c>
      <c r="R5347">
        <v>1</v>
      </c>
      <c r="S5347">
        <v>0</v>
      </c>
      <c r="T5347">
        <v>2</v>
      </c>
      <c r="U5347">
        <v>0</v>
      </c>
      <c r="V5347">
        <v>0</v>
      </c>
      <c r="W5347">
        <v>0</v>
      </c>
      <c r="X5347">
        <v>15.369730999382799</v>
      </c>
      <c r="Y5347">
        <v>0</v>
      </c>
      <c r="Z5347">
        <v>3.4137735701361667</v>
      </c>
      <c r="AA5347">
        <v>0</v>
      </c>
      <c r="AB5347">
        <v>2.2009574842190003</v>
      </c>
      <c r="AC5347">
        <v>0</v>
      </c>
      <c r="AD5347">
        <v>0</v>
      </c>
      <c r="AE5347">
        <v>20.984462053737968</v>
      </c>
    </row>
    <row r="5348" spans="1:31" x14ac:dyDescent="0.25">
      <c r="A5348">
        <v>1835937</v>
      </c>
      <c r="B5348">
        <v>1</v>
      </c>
      <c r="C5348" t="s">
        <v>80</v>
      </c>
      <c r="D5348" t="s">
        <v>88</v>
      </c>
      <c r="E5348" t="s">
        <v>140</v>
      </c>
      <c r="F5348" t="s">
        <v>15338</v>
      </c>
      <c r="G5348" t="s">
        <v>142</v>
      </c>
      <c r="H5348" t="s">
        <v>134</v>
      </c>
      <c r="I5348" t="s">
        <v>135</v>
      </c>
      <c r="J5348" t="s">
        <v>136</v>
      </c>
      <c r="K5348" t="s">
        <v>137</v>
      </c>
      <c r="L5348" t="s">
        <v>15339</v>
      </c>
      <c r="M5348" t="s">
        <v>15340</v>
      </c>
      <c r="N5348">
        <v>1.3619444439999999</v>
      </c>
      <c r="O5348">
        <v>0</v>
      </c>
      <c r="P5348">
        <v>16</v>
      </c>
      <c r="Q5348">
        <v>0</v>
      </c>
      <c r="R5348">
        <v>0</v>
      </c>
      <c r="S5348">
        <v>0</v>
      </c>
      <c r="T5348">
        <v>1</v>
      </c>
      <c r="U5348">
        <v>0</v>
      </c>
      <c r="V5348">
        <v>0</v>
      </c>
      <c r="W5348">
        <v>0</v>
      </c>
      <c r="X5348">
        <v>5.6519446088998748</v>
      </c>
      <c r="Y5348">
        <v>0</v>
      </c>
      <c r="Z5348">
        <v>0</v>
      </c>
      <c r="AA5348">
        <v>0</v>
      </c>
      <c r="AB5348">
        <v>0.93549296369970003</v>
      </c>
      <c r="AC5348">
        <v>0</v>
      </c>
      <c r="AD5348">
        <v>0</v>
      </c>
      <c r="AE5348">
        <v>6.5874375725995744</v>
      </c>
    </row>
    <row r="5349" spans="1:31" x14ac:dyDescent="0.25">
      <c r="A5349">
        <v>1835771</v>
      </c>
      <c r="B5349">
        <v>1</v>
      </c>
      <c r="C5349" t="s">
        <v>80</v>
      </c>
      <c r="D5349" t="s">
        <v>93</v>
      </c>
      <c r="E5349" t="s">
        <v>140</v>
      </c>
      <c r="F5349" t="s">
        <v>15341</v>
      </c>
      <c r="G5349" t="s">
        <v>142</v>
      </c>
      <c r="H5349" t="s">
        <v>134</v>
      </c>
      <c r="I5349" t="s">
        <v>135</v>
      </c>
      <c r="J5349" t="s">
        <v>136</v>
      </c>
      <c r="K5349" t="s">
        <v>137</v>
      </c>
      <c r="L5349" t="s">
        <v>15342</v>
      </c>
      <c r="M5349" t="s">
        <v>15343</v>
      </c>
      <c r="N5349">
        <v>2.7794444440000001</v>
      </c>
      <c r="O5349">
        <v>0</v>
      </c>
      <c r="P5349">
        <v>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1.0975332991209998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1.0975332991209998</v>
      </c>
    </row>
    <row r="5350" spans="1:31" x14ac:dyDescent="0.25">
      <c r="A5350">
        <v>1835794</v>
      </c>
      <c r="B5350">
        <v>1</v>
      </c>
      <c r="C5350" t="s">
        <v>81</v>
      </c>
      <c r="D5350" t="s">
        <v>118</v>
      </c>
      <c r="E5350" t="s">
        <v>140</v>
      </c>
      <c r="F5350" t="s">
        <v>15344</v>
      </c>
      <c r="G5350" t="s">
        <v>242</v>
      </c>
      <c r="H5350" t="s">
        <v>134</v>
      </c>
      <c r="I5350" t="s">
        <v>135</v>
      </c>
      <c r="J5350" t="s">
        <v>3</v>
      </c>
      <c r="K5350" t="s">
        <v>137</v>
      </c>
      <c r="L5350" t="s">
        <v>15345</v>
      </c>
      <c r="M5350" t="s">
        <v>15346</v>
      </c>
      <c r="N5350">
        <v>0.74888888799999997</v>
      </c>
      <c r="O5350">
        <v>0</v>
      </c>
      <c r="P5350">
        <v>10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1.9637010662428001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1.9637010662428001</v>
      </c>
    </row>
    <row r="5351" spans="1:31" x14ac:dyDescent="0.25">
      <c r="A5351">
        <v>1835851</v>
      </c>
      <c r="B5351">
        <v>1</v>
      </c>
      <c r="C5351" t="s">
        <v>81</v>
      </c>
      <c r="D5351" t="s">
        <v>123</v>
      </c>
      <c r="E5351" t="s">
        <v>154</v>
      </c>
      <c r="F5351" t="s">
        <v>1340</v>
      </c>
      <c r="G5351" t="s">
        <v>156</v>
      </c>
      <c r="H5351" t="s">
        <v>157</v>
      </c>
      <c r="I5351" t="s">
        <v>135</v>
      </c>
      <c r="J5351" t="s">
        <v>136</v>
      </c>
      <c r="K5351" t="s">
        <v>137</v>
      </c>
      <c r="L5351" t="s">
        <v>15347</v>
      </c>
      <c r="M5351" t="s">
        <v>15348</v>
      </c>
      <c r="N5351">
        <v>0.93055555499999998</v>
      </c>
      <c r="O5351">
        <v>0</v>
      </c>
      <c r="P5351">
        <v>3803</v>
      </c>
      <c r="Q5351">
        <v>0</v>
      </c>
      <c r="R5351">
        <v>2</v>
      </c>
      <c r="S5351">
        <v>0</v>
      </c>
      <c r="T5351">
        <v>167</v>
      </c>
      <c r="U5351">
        <v>0</v>
      </c>
      <c r="V5351">
        <v>1</v>
      </c>
      <c r="W5351">
        <v>0</v>
      </c>
      <c r="X5351">
        <v>668.92230876184169</v>
      </c>
      <c r="Y5351">
        <v>0</v>
      </c>
      <c r="Z5351">
        <v>0.89681379318666676</v>
      </c>
      <c r="AA5351">
        <v>0</v>
      </c>
      <c r="AB5351">
        <v>101.64159346372107</v>
      </c>
      <c r="AC5351">
        <v>0</v>
      </c>
      <c r="AD5351">
        <v>4.8667612428518003</v>
      </c>
      <c r="AE5351">
        <v>776.32747726160119</v>
      </c>
    </row>
    <row r="5352" spans="1:31" x14ac:dyDescent="0.25">
      <c r="A5352">
        <v>1835957</v>
      </c>
      <c r="B5352">
        <v>1</v>
      </c>
      <c r="C5352" t="s">
        <v>81</v>
      </c>
      <c r="D5352" t="s">
        <v>118</v>
      </c>
      <c r="E5352" t="s">
        <v>140</v>
      </c>
      <c r="F5352" t="s">
        <v>15349</v>
      </c>
      <c r="G5352" t="s">
        <v>142</v>
      </c>
      <c r="H5352" t="s">
        <v>134</v>
      </c>
      <c r="I5352" t="s">
        <v>135</v>
      </c>
      <c r="J5352" t="s">
        <v>136</v>
      </c>
      <c r="K5352" t="s">
        <v>137</v>
      </c>
      <c r="L5352" t="s">
        <v>15350</v>
      </c>
      <c r="M5352" t="s">
        <v>15351</v>
      </c>
      <c r="N5352">
        <v>0.95888888800000005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0.30304547499980006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0.30304547499980006</v>
      </c>
    </row>
    <row r="5353" spans="1:31" x14ac:dyDescent="0.25">
      <c r="A5353">
        <v>1835708</v>
      </c>
      <c r="B5353">
        <v>1</v>
      </c>
      <c r="C5353" t="s">
        <v>80</v>
      </c>
      <c r="D5353" t="s">
        <v>98</v>
      </c>
      <c r="E5353" t="s">
        <v>131</v>
      </c>
      <c r="F5353" t="s">
        <v>15352</v>
      </c>
      <c r="G5353" t="s">
        <v>133</v>
      </c>
      <c r="H5353" t="s">
        <v>134</v>
      </c>
      <c r="I5353" t="s">
        <v>135</v>
      </c>
      <c r="J5353" t="s">
        <v>136</v>
      </c>
      <c r="K5353" t="s">
        <v>137</v>
      </c>
      <c r="L5353" t="s">
        <v>15353</v>
      </c>
      <c r="M5353" t="s">
        <v>15354</v>
      </c>
      <c r="N5353">
        <v>4</v>
      </c>
      <c r="O5353">
        <v>0</v>
      </c>
      <c r="P5353">
        <v>0</v>
      </c>
      <c r="Q5353">
        <v>0</v>
      </c>
      <c r="R5353">
        <v>2</v>
      </c>
      <c r="S5353">
        <v>0</v>
      </c>
      <c r="T5353">
        <v>1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28.172990795240668</v>
      </c>
      <c r="AA5353">
        <v>0</v>
      </c>
      <c r="AB5353">
        <v>341.84205027876271</v>
      </c>
      <c r="AC5353">
        <v>0</v>
      </c>
      <c r="AD5353">
        <v>0</v>
      </c>
      <c r="AE5353">
        <v>370.01504107400336</v>
      </c>
    </row>
    <row r="5354" spans="1:31" x14ac:dyDescent="0.25">
      <c r="A5354">
        <v>1835691</v>
      </c>
      <c r="B5354">
        <v>1</v>
      </c>
      <c r="C5354" t="s">
        <v>81</v>
      </c>
      <c r="D5354" t="s">
        <v>112</v>
      </c>
      <c r="E5354" t="s">
        <v>202</v>
      </c>
      <c r="F5354" t="s">
        <v>15355</v>
      </c>
      <c r="G5354" t="s">
        <v>4567</v>
      </c>
      <c r="H5354" t="s">
        <v>157</v>
      </c>
      <c r="I5354" t="s">
        <v>135</v>
      </c>
      <c r="J5354" t="s">
        <v>136</v>
      </c>
      <c r="K5354" t="s">
        <v>137</v>
      </c>
      <c r="L5354" t="s">
        <v>15356</v>
      </c>
      <c r="M5354" t="s">
        <v>15357</v>
      </c>
      <c r="N5354">
        <v>0.70694444400000001</v>
      </c>
      <c r="O5354">
        <v>1</v>
      </c>
      <c r="P5354">
        <v>2111</v>
      </c>
      <c r="Q5354">
        <v>245</v>
      </c>
      <c r="R5354">
        <v>193</v>
      </c>
      <c r="S5354">
        <v>20</v>
      </c>
      <c r="T5354">
        <v>210</v>
      </c>
      <c r="U5354">
        <v>1</v>
      </c>
      <c r="V5354">
        <v>0</v>
      </c>
      <c r="W5354">
        <v>5.1332710513333338E-2</v>
      </c>
      <c r="X5354">
        <v>348.49083981436496</v>
      </c>
      <c r="Y5354">
        <v>816.95317853162078</v>
      </c>
      <c r="Z5354">
        <v>578.6815998234232</v>
      </c>
      <c r="AA5354">
        <v>80.144014652954013</v>
      </c>
      <c r="AB5354">
        <v>68.397652001909634</v>
      </c>
      <c r="AC5354">
        <v>2.7264364810237507</v>
      </c>
      <c r="AD5354">
        <v>0</v>
      </c>
      <c r="AE5354">
        <v>1895.4450540158098</v>
      </c>
    </row>
    <row r="5355" spans="1:31" x14ac:dyDescent="0.25">
      <c r="A5355">
        <v>1836163</v>
      </c>
      <c r="B5355">
        <v>1</v>
      </c>
      <c r="C5355" t="s">
        <v>80</v>
      </c>
      <c r="D5355" t="s">
        <v>101</v>
      </c>
      <c r="E5355" t="s">
        <v>154</v>
      </c>
      <c r="F5355">
        <v>7</v>
      </c>
      <c r="G5355" t="s">
        <v>175</v>
      </c>
      <c r="H5355" t="s">
        <v>157</v>
      </c>
      <c r="I5355" t="s">
        <v>135</v>
      </c>
      <c r="J5355" t="s">
        <v>136</v>
      </c>
      <c r="K5355" t="s">
        <v>137</v>
      </c>
      <c r="L5355" t="s">
        <v>15358</v>
      </c>
      <c r="M5355" t="s">
        <v>15359</v>
      </c>
      <c r="N5355">
        <v>1.2522222220000001</v>
      </c>
      <c r="O5355">
        <v>0</v>
      </c>
      <c r="P5355">
        <v>57</v>
      </c>
      <c r="Q5355">
        <v>0</v>
      </c>
      <c r="R5355">
        <v>0</v>
      </c>
      <c r="S5355">
        <v>1</v>
      </c>
      <c r="T5355">
        <v>0</v>
      </c>
      <c r="U5355">
        <v>0</v>
      </c>
      <c r="V5355">
        <v>0</v>
      </c>
      <c r="W5355">
        <v>0</v>
      </c>
      <c r="X5355">
        <v>23.379540684514094</v>
      </c>
      <c r="Y5355">
        <v>0</v>
      </c>
      <c r="Z5355">
        <v>0</v>
      </c>
      <c r="AA5355">
        <v>27.840726101317607</v>
      </c>
      <c r="AB5355">
        <v>0</v>
      </c>
      <c r="AC5355">
        <v>0</v>
      </c>
      <c r="AD5355">
        <v>0</v>
      </c>
      <c r="AE5355">
        <v>51.220266785831697</v>
      </c>
    </row>
    <row r="5356" spans="1:31" x14ac:dyDescent="0.25">
      <c r="A5356">
        <v>1835545</v>
      </c>
      <c r="B5356">
        <v>1</v>
      </c>
      <c r="C5356" t="s">
        <v>80</v>
      </c>
      <c r="D5356" t="s">
        <v>97</v>
      </c>
      <c r="E5356" t="s">
        <v>154</v>
      </c>
      <c r="F5356" t="s">
        <v>1211</v>
      </c>
      <c r="G5356" t="s">
        <v>156</v>
      </c>
      <c r="H5356" t="s">
        <v>157</v>
      </c>
      <c r="I5356" t="s">
        <v>135</v>
      </c>
      <c r="J5356" t="s">
        <v>136</v>
      </c>
      <c r="K5356" t="s">
        <v>137</v>
      </c>
      <c r="L5356" t="s">
        <v>15360</v>
      </c>
      <c r="M5356" t="s">
        <v>15361</v>
      </c>
      <c r="N5356">
        <v>1.101388888</v>
      </c>
      <c r="O5356">
        <v>7</v>
      </c>
      <c r="P5356">
        <v>528</v>
      </c>
      <c r="Q5356">
        <v>12</v>
      </c>
      <c r="R5356">
        <v>346</v>
      </c>
      <c r="S5356">
        <v>17</v>
      </c>
      <c r="T5356">
        <v>152</v>
      </c>
      <c r="U5356">
        <v>2</v>
      </c>
      <c r="V5356">
        <v>0</v>
      </c>
      <c r="W5356">
        <v>50.945970219013617</v>
      </c>
      <c r="X5356">
        <v>151.51750822822405</v>
      </c>
      <c r="Y5356">
        <v>50.793563543960119</v>
      </c>
      <c r="Z5356">
        <v>161.36209993230531</v>
      </c>
      <c r="AA5356">
        <v>75.979243692538233</v>
      </c>
      <c r="AB5356">
        <v>97.853154492954786</v>
      </c>
      <c r="AC5356">
        <v>37.972829801793502</v>
      </c>
      <c r="AD5356">
        <v>0</v>
      </c>
      <c r="AE5356">
        <v>626.42436991078966</v>
      </c>
    </row>
    <row r="5357" spans="1:31" x14ac:dyDescent="0.25">
      <c r="A5357">
        <v>1835768</v>
      </c>
      <c r="B5357">
        <v>1</v>
      </c>
      <c r="C5357" t="s">
        <v>81</v>
      </c>
      <c r="D5357" t="s">
        <v>116</v>
      </c>
      <c r="E5357" t="s">
        <v>140</v>
      </c>
      <c r="F5357" t="s">
        <v>15362</v>
      </c>
      <c r="G5357" t="s">
        <v>142</v>
      </c>
      <c r="H5357" t="s">
        <v>134</v>
      </c>
      <c r="I5357" t="s">
        <v>135</v>
      </c>
      <c r="J5357" t="s">
        <v>136</v>
      </c>
      <c r="K5357" t="s">
        <v>137</v>
      </c>
      <c r="L5357" t="s">
        <v>15363</v>
      </c>
      <c r="M5357" t="s">
        <v>15364</v>
      </c>
      <c r="N5357">
        <v>2.6188888879999999</v>
      </c>
      <c r="O5357">
        <v>0</v>
      </c>
      <c r="P5357">
        <v>1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1.7418452085733335E-2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1.7418452085733335E-2</v>
      </c>
    </row>
    <row r="5358" spans="1:31" x14ac:dyDescent="0.25">
      <c r="A5358">
        <v>1835645</v>
      </c>
      <c r="B5358">
        <v>1</v>
      </c>
      <c r="C5358" t="s">
        <v>81</v>
      </c>
      <c r="D5358" t="s">
        <v>128</v>
      </c>
      <c r="E5358" t="s">
        <v>154</v>
      </c>
      <c r="F5358" t="s">
        <v>15365</v>
      </c>
      <c r="G5358" t="s">
        <v>225</v>
      </c>
      <c r="H5358" t="s">
        <v>157</v>
      </c>
      <c r="I5358" t="s">
        <v>135</v>
      </c>
      <c r="J5358" t="s">
        <v>136</v>
      </c>
      <c r="K5358" t="s">
        <v>151</v>
      </c>
      <c r="L5358" t="s">
        <v>15366</v>
      </c>
      <c r="M5358" t="s">
        <v>15367</v>
      </c>
      <c r="N5358">
        <v>1.516331388</v>
      </c>
      <c r="O5358">
        <v>0</v>
      </c>
      <c r="P5358">
        <v>836</v>
      </c>
      <c r="Q5358">
        <v>0</v>
      </c>
      <c r="R5358">
        <v>0</v>
      </c>
      <c r="S5358">
        <v>0</v>
      </c>
      <c r="T5358">
        <v>33</v>
      </c>
      <c r="U5358">
        <v>0</v>
      </c>
      <c r="V5358">
        <v>0</v>
      </c>
      <c r="W5358">
        <v>0</v>
      </c>
      <c r="X5358">
        <v>217.39251464189286</v>
      </c>
      <c r="Y5358">
        <v>0</v>
      </c>
      <c r="Z5358">
        <v>0</v>
      </c>
      <c r="AA5358">
        <v>0</v>
      </c>
      <c r="AB5358">
        <v>28.107952572239199</v>
      </c>
      <c r="AC5358">
        <v>0</v>
      </c>
      <c r="AD5358">
        <v>0</v>
      </c>
      <c r="AE5358">
        <v>245.50046721413207</v>
      </c>
    </row>
    <row r="5359" spans="1:31" x14ac:dyDescent="0.25">
      <c r="A5359">
        <v>1835831</v>
      </c>
      <c r="B5359">
        <v>1</v>
      </c>
      <c r="C5359" t="s">
        <v>81</v>
      </c>
      <c r="D5359" t="s">
        <v>112</v>
      </c>
      <c r="E5359" t="s">
        <v>202</v>
      </c>
      <c r="F5359" t="s">
        <v>15368</v>
      </c>
      <c r="G5359" t="s">
        <v>156</v>
      </c>
      <c r="H5359" t="s">
        <v>157</v>
      </c>
      <c r="I5359" t="s">
        <v>135</v>
      </c>
      <c r="J5359" t="s">
        <v>136</v>
      </c>
      <c r="K5359" t="s">
        <v>137</v>
      </c>
      <c r="L5359" t="s">
        <v>15369</v>
      </c>
      <c r="M5359" t="s">
        <v>15370</v>
      </c>
      <c r="N5359">
        <v>0.85222222199999997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92.359621846694992</v>
      </c>
      <c r="AD5359">
        <v>0</v>
      </c>
      <c r="AE5359">
        <v>92.359621846694992</v>
      </c>
    </row>
    <row r="5360" spans="1:31" x14ac:dyDescent="0.25">
      <c r="A5360">
        <v>1836123</v>
      </c>
      <c r="B5360">
        <v>1</v>
      </c>
      <c r="C5360" t="s">
        <v>81</v>
      </c>
      <c r="D5360" t="s">
        <v>114</v>
      </c>
      <c r="E5360" t="s">
        <v>154</v>
      </c>
      <c r="F5360" t="s">
        <v>15371</v>
      </c>
      <c r="G5360" t="s">
        <v>175</v>
      </c>
      <c r="H5360" t="s">
        <v>157</v>
      </c>
      <c r="I5360" t="s">
        <v>135</v>
      </c>
      <c r="J5360" t="s">
        <v>136</v>
      </c>
      <c r="K5360" t="s">
        <v>137</v>
      </c>
      <c r="L5360" t="s">
        <v>15372</v>
      </c>
      <c r="M5360" t="s">
        <v>15373</v>
      </c>
      <c r="N5360">
        <v>3.3358333330000001</v>
      </c>
      <c r="O5360">
        <v>0</v>
      </c>
      <c r="P5360">
        <v>25</v>
      </c>
      <c r="Q5360">
        <v>0</v>
      </c>
      <c r="R5360">
        <v>0</v>
      </c>
      <c r="S5360">
        <v>0</v>
      </c>
      <c r="T5360">
        <v>3</v>
      </c>
      <c r="U5360">
        <v>0</v>
      </c>
      <c r="V5360">
        <v>0</v>
      </c>
      <c r="W5360">
        <v>0</v>
      </c>
      <c r="X5360">
        <v>14.608483122065625</v>
      </c>
      <c r="Y5360">
        <v>0</v>
      </c>
      <c r="Z5360">
        <v>0</v>
      </c>
      <c r="AA5360">
        <v>0</v>
      </c>
      <c r="AB5360">
        <v>0.77310591734475009</v>
      </c>
      <c r="AC5360">
        <v>0</v>
      </c>
      <c r="AD5360">
        <v>0</v>
      </c>
      <c r="AE5360">
        <v>15.381589039410375</v>
      </c>
    </row>
    <row r="5361" spans="1:31" x14ac:dyDescent="0.25">
      <c r="A5361">
        <v>1835977</v>
      </c>
      <c r="B5361">
        <v>1</v>
      </c>
      <c r="C5361" t="s">
        <v>81</v>
      </c>
      <c r="D5361" t="s">
        <v>113</v>
      </c>
      <c r="E5361" t="s">
        <v>202</v>
      </c>
      <c r="F5361" t="s">
        <v>13091</v>
      </c>
      <c r="G5361" t="s">
        <v>156</v>
      </c>
      <c r="H5361" t="s">
        <v>157</v>
      </c>
      <c r="I5361" t="s">
        <v>135</v>
      </c>
      <c r="J5361" t="s">
        <v>136</v>
      </c>
      <c r="K5361" t="s">
        <v>137</v>
      </c>
      <c r="L5361" t="s">
        <v>15374</v>
      </c>
      <c r="M5361" t="s">
        <v>15375</v>
      </c>
      <c r="N5361">
        <v>0.180277777</v>
      </c>
      <c r="O5361">
        <v>2</v>
      </c>
      <c r="P5361">
        <v>2620</v>
      </c>
      <c r="Q5361">
        <v>42</v>
      </c>
      <c r="R5361">
        <v>741</v>
      </c>
      <c r="S5361">
        <v>9</v>
      </c>
      <c r="T5361">
        <v>158</v>
      </c>
      <c r="U5361">
        <v>0</v>
      </c>
      <c r="V5361">
        <v>2</v>
      </c>
      <c r="W5361">
        <v>0.19449372545817503</v>
      </c>
      <c r="X5361">
        <v>97.9428484396051</v>
      </c>
      <c r="Y5361">
        <v>38.314142317877277</v>
      </c>
      <c r="Z5361">
        <v>168.1935101002889</v>
      </c>
      <c r="AA5361">
        <v>112.8924070854132</v>
      </c>
      <c r="AB5361">
        <v>21.191231387816021</v>
      </c>
      <c r="AC5361">
        <v>0</v>
      </c>
      <c r="AD5361">
        <v>0.36359277071681673</v>
      </c>
      <c r="AE5361">
        <v>439.09222582717547</v>
      </c>
    </row>
    <row r="5362" spans="1:31" x14ac:dyDescent="0.25">
      <c r="A5362">
        <v>1835562</v>
      </c>
      <c r="B5362">
        <v>1</v>
      </c>
      <c r="C5362" t="s">
        <v>80</v>
      </c>
      <c r="D5362" t="s">
        <v>105</v>
      </c>
      <c r="E5362" t="s">
        <v>164</v>
      </c>
      <c r="F5362" t="s">
        <v>15376</v>
      </c>
      <c r="G5362" t="s">
        <v>156</v>
      </c>
      <c r="H5362" t="s">
        <v>157</v>
      </c>
      <c r="I5362" t="s">
        <v>135</v>
      </c>
      <c r="J5362" t="s">
        <v>136</v>
      </c>
      <c r="K5362" t="s">
        <v>137</v>
      </c>
      <c r="L5362" t="s">
        <v>15377</v>
      </c>
      <c r="M5362" t="s">
        <v>15378</v>
      </c>
      <c r="N5362">
        <v>0.333055555</v>
      </c>
      <c r="O5362">
        <v>13</v>
      </c>
      <c r="P5362">
        <v>32</v>
      </c>
      <c r="Q5362">
        <v>5</v>
      </c>
      <c r="R5362">
        <v>65</v>
      </c>
      <c r="S5362">
        <v>10</v>
      </c>
      <c r="T5362">
        <v>20</v>
      </c>
      <c r="U5362">
        <v>1</v>
      </c>
      <c r="V5362">
        <v>0</v>
      </c>
      <c r="W5362">
        <v>1.6296752539980253</v>
      </c>
      <c r="X5362">
        <v>2.1339779956644502</v>
      </c>
      <c r="Y5362">
        <v>1.0427368244766999</v>
      </c>
      <c r="Z5362">
        <v>10.806495561586933</v>
      </c>
      <c r="AA5362">
        <v>10.942655337543032</v>
      </c>
      <c r="AB5362">
        <v>2.7622121272894855</v>
      </c>
      <c r="AC5362">
        <v>32.067295600051501</v>
      </c>
      <c r="AD5362">
        <v>0</v>
      </c>
      <c r="AE5362">
        <v>61.385048700610128</v>
      </c>
    </row>
    <row r="5363" spans="1:31" x14ac:dyDescent="0.25">
      <c r="A5363">
        <v>1836040</v>
      </c>
      <c r="B5363">
        <v>1</v>
      </c>
      <c r="C5363" t="s">
        <v>80</v>
      </c>
      <c r="D5363" t="s">
        <v>88</v>
      </c>
      <c r="E5363" t="s">
        <v>140</v>
      </c>
      <c r="F5363" t="s">
        <v>15379</v>
      </c>
      <c r="G5363" t="s">
        <v>246</v>
      </c>
      <c r="H5363" t="s">
        <v>134</v>
      </c>
      <c r="I5363" t="s">
        <v>135</v>
      </c>
      <c r="J5363" t="s">
        <v>136</v>
      </c>
      <c r="K5363" t="s">
        <v>137</v>
      </c>
      <c r="L5363" t="s">
        <v>15380</v>
      </c>
      <c r="M5363" t="s">
        <v>15381</v>
      </c>
      <c r="N5363">
        <v>1.386111111</v>
      </c>
      <c r="O5363">
        <v>0</v>
      </c>
      <c r="P5363">
        <v>2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0.59285492392499994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0.59285492392499994</v>
      </c>
    </row>
    <row r="5364" spans="1:31" x14ac:dyDescent="0.25">
      <c r="A5364">
        <v>1835940</v>
      </c>
      <c r="B5364">
        <v>1</v>
      </c>
      <c r="C5364" t="s">
        <v>81</v>
      </c>
      <c r="D5364" t="s">
        <v>128</v>
      </c>
      <c r="E5364" t="s">
        <v>154</v>
      </c>
      <c r="F5364" t="s">
        <v>15382</v>
      </c>
      <c r="G5364" t="s">
        <v>175</v>
      </c>
      <c r="H5364" t="s">
        <v>157</v>
      </c>
      <c r="I5364" t="s">
        <v>135</v>
      </c>
      <c r="J5364" t="s">
        <v>136</v>
      </c>
      <c r="K5364" t="s">
        <v>137</v>
      </c>
      <c r="L5364" t="s">
        <v>15383</v>
      </c>
      <c r="M5364" t="s">
        <v>15384</v>
      </c>
      <c r="N5364">
        <v>2.9811111110000001</v>
      </c>
      <c r="O5364">
        <v>0</v>
      </c>
      <c r="P5364">
        <v>0</v>
      </c>
      <c r="Q5364">
        <v>1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12.305265489601933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12.305265489601933</v>
      </c>
    </row>
    <row r="5365" spans="1:31" x14ac:dyDescent="0.25">
      <c r="A5365">
        <v>1835519</v>
      </c>
      <c r="B5365">
        <v>1</v>
      </c>
      <c r="C5365" t="s">
        <v>80</v>
      </c>
      <c r="D5365" t="s">
        <v>103</v>
      </c>
      <c r="E5365" t="s">
        <v>154</v>
      </c>
      <c r="F5365" t="s">
        <v>15385</v>
      </c>
      <c r="G5365" t="s">
        <v>175</v>
      </c>
      <c r="H5365" t="s">
        <v>157</v>
      </c>
      <c r="I5365" t="s">
        <v>135</v>
      </c>
      <c r="J5365" t="s">
        <v>136</v>
      </c>
      <c r="K5365" t="s">
        <v>137</v>
      </c>
      <c r="L5365" t="s">
        <v>15386</v>
      </c>
      <c r="M5365" t="s">
        <v>15387</v>
      </c>
      <c r="N5365">
        <v>1.478611111</v>
      </c>
      <c r="O5365">
        <v>0</v>
      </c>
      <c r="P5365">
        <v>41</v>
      </c>
      <c r="Q5365">
        <v>0</v>
      </c>
      <c r="R5365">
        <v>2</v>
      </c>
      <c r="S5365">
        <v>0</v>
      </c>
      <c r="T5365">
        <v>7</v>
      </c>
      <c r="U5365">
        <v>0</v>
      </c>
      <c r="V5365">
        <v>0</v>
      </c>
      <c r="W5365">
        <v>0</v>
      </c>
      <c r="X5365">
        <v>8.6000392511344934</v>
      </c>
      <c r="Y5365">
        <v>0</v>
      </c>
      <c r="Z5365">
        <v>0.32778106657679995</v>
      </c>
      <c r="AA5365">
        <v>0</v>
      </c>
      <c r="AB5365">
        <v>2.27249134672625</v>
      </c>
      <c r="AC5365">
        <v>0</v>
      </c>
      <c r="AD5365">
        <v>0</v>
      </c>
      <c r="AE5365">
        <v>11.200311664437544</v>
      </c>
    </row>
    <row r="5366" spans="1:31" x14ac:dyDescent="0.25">
      <c r="A5366">
        <v>1835960</v>
      </c>
      <c r="B5366">
        <v>1</v>
      </c>
      <c r="C5366" t="s">
        <v>80</v>
      </c>
      <c r="D5366" t="s">
        <v>103</v>
      </c>
      <c r="E5366" t="s">
        <v>140</v>
      </c>
      <c r="F5366" t="s">
        <v>15388</v>
      </c>
      <c r="G5366" t="s">
        <v>142</v>
      </c>
      <c r="H5366" t="s">
        <v>134</v>
      </c>
      <c r="I5366" t="s">
        <v>135</v>
      </c>
      <c r="J5366" t="s">
        <v>136</v>
      </c>
      <c r="K5366" t="s">
        <v>137</v>
      </c>
      <c r="L5366" t="s">
        <v>15389</v>
      </c>
      <c r="M5366" t="s">
        <v>15390</v>
      </c>
      <c r="N5366">
        <v>1.051388888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1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1.7628621480041777</v>
      </c>
      <c r="AC5366">
        <v>0</v>
      </c>
      <c r="AD5366">
        <v>0</v>
      </c>
      <c r="AE5366">
        <v>1.7628621480041777</v>
      </c>
    </row>
    <row r="5367" spans="1:31" x14ac:dyDescent="0.25">
      <c r="A5367">
        <v>1835897</v>
      </c>
      <c r="B5367">
        <v>1</v>
      </c>
      <c r="C5367" t="s">
        <v>81</v>
      </c>
      <c r="D5367" t="s">
        <v>123</v>
      </c>
      <c r="E5367" t="s">
        <v>140</v>
      </c>
      <c r="F5367" t="s">
        <v>15391</v>
      </c>
      <c r="G5367" t="s">
        <v>217</v>
      </c>
      <c r="H5367" t="s">
        <v>134</v>
      </c>
      <c r="I5367" t="s">
        <v>135</v>
      </c>
      <c r="J5367" t="s">
        <v>136</v>
      </c>
      <c r="K5367" t="s">
        <v>137</v>
      </c>
      <c r="L5367" t="s">
        <v>15392</v>
      </c>
      <c r="M5367" t="s">
        <v>15393</v>
      </c>
      <c r="N5367">
        <v>1.2188888879999999</v>
      </c>
      <c r="O5367">
        <v>0</v>
      </c>
      <c r="P5367">
        <v>1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0.28675590460638334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0.28675590460638334</v>
      </c>
    </row>
    <row r="5368" spans="1:31" x14ac:dyDescent="0.25">
      <c r="A5368">
        <v>1835997</v>
      </c>
      <c r="B5368">
        <v>1</v>
      </c>
      <c r="C5368" t="s">
        <v>80</v>
      </c>
      <c r="D5368" t="s">
        <v>93</v>
      </c>
      <c r="E5368" t="s">
        <v>202</v>
      </c>
      <c r="F5368" t="s">
        <v>7442</v>
      </c>
      <c r="G5368" t="s">
        <v>156</v>
      </c>
      <c r="H5368" t="s">
        <v>157</v>
      </c>
      <c r="I5368" t="s">
        <v>135</v>
      </c>
      <c r="J5368" t="s">
        <v>136</v>
      </c>
      <c r="K5368" t="s">
        <v>137</v>
      </c>
      <c r="L5368" t="s">
        <v>15394</v>
      </c>
      <c r="M5368" t="s">
        <v>15395</v>
      </c>
      <c r="N5368">
        <v>0.99333333300000004</v>
      </c>
      <c r="O5368">
        <v>0</v>
      </c>
      <c r="P5368">
        <v>8</v>
      </c>
      <c r="Q5368">
        <v>29</v>
      </c>
      <c r="R5368">
        <v>94</v>
      </c>
      <c r="S5368">
        <v>6</v>
      </c>
      <c r="T5368">
        <v>15</v>
      </c>
      <c r="U5368">
        <v>0</v>
      </c>
      <c r="V5368">
        <v>0</v>
      </c>
      <c r="W5368">
        <v>0</v>
      </c>
      <c r="X5368">
        <v>2.3298514214879997</v>
      </c>
      <c r="Y5368">
        <v>73.058145750574511</v>
      </c>
      <c r="Z5368">
        <v>165.44484671934262</v>
      </c>
      <c r="AA5368">
        <v>173.40439605089517</v>
      </c>
      <c r="AB5368">
        <v>32.7667437854385</v>
      </c>
      <c r="AC5368">
        <v>0</v>
      </c>
      <c r="AD5368">
        <v>0</v>
      </c>
      <c r="AE5368">
        <v>447.00398372773884</v>
      </c>
    </row>
    <row r="5369" spans="1:31" x14ac:dyDescent="0.25">
      <c r="A5369">
        <v>1836003</v>
      </c>
      <c r="B5369">
        <v>1</v>
      </c>
      <c r="C5369" t="s">
        <v>81</v>
      </c>
      <c r="D5369" t="s">
        <v>116</v>
      </c>
      <c r="E5369" t="s">
        <v>202</v>
      </c>
      <c r="F5369" t="s">
        <v>15396</v>
      </c>
      <c r="G5369" t="s">
        <v>156</v>
      </c>
      <c r="H5369" t="s">
        <v>157</v>
      </c>
      <c r="I5369" t="s">
        <v>135</v>
      </c>
      <c r="J5369" t="s">
        <v>136</v>
      </c>
      <c r="K5369" t="s">
        <v>137</v>
      </c>
      <c r="L5369" t="s">
        <v>15397</v>
      </c>
      <c r="M5369" t="s">
        <v>15398</v>
      </c>
      <c r="N5369">
        <v>1.583611111</v>
      </c>
      <c r="O5369">
        <v>0</v>
      </c>
      <c r="P5369">
        <v>905</v>
      </c>
      <c r="Q5369">
        <v>109</v>
      </c>
      <c r="R5369">
        <v>201</v>
      </c>
      <c r="S5369">
        <v>9</v>
      </c>
      <c r="T5369">
        <v>98</v>
      </c>
      <c r="U5369">
        <v>0</v>
      </c>
      <c r="V5369">
        <v>0</v>
      </c>
      <c r="W5369">
        <v>0</v>
      </c>
      <c r="X5369">
        <v>216.80813970631826</v>
      </c>
      <c r="Y5369">
        <v>275.40777459779116</v>
      </c>
      <c r="Z5369">
        <v>62.010593264179562</v>
      </c>
      <c r="AA5369">
        <v>60.931592778190726</v>
      </c>
      <c r="AB5369">
        <v>50.711971940979772</v>
      </c>
      <c r="AC5369">
        <v>0</v>
      </c>
      <c r="AD5369">
        <v>0</v>
      </c>
      <c r="AE5369">
        <v>665.87007228745949</v>
      </c>
    </row>
    <row r="5370" spans="1:31" x14ac:dyDescent="0.25">
      <c r="A5370">
        <v>1836103</v>
      </c>
      <c r="B5370">
        <v>1</v>
      </c>
      <c r="C5370" t="s">
        <v>81</v>
      </c>
      <c r="D5370" t="s">
        <v>127</v>
      </c>
      <c r="E5370" t="s">
        <v>164</v>
      </c>
      <c r="F5370" t="s">
        <v>6416</v>
      </c>
      <c r="G5370" t="s">
        <v>156</v>
      </c>
      <c r="H5370" t="s">
        <v>157</v>
      </c>
      <c r="I5370" t="s">
        <v>179</v>
      </c>
      <c r="J5370" t="s">
        <v>136</v>
      </c>
      <c r="K5370" t="s">
        <v>137</v>
      </c>
      <c r="L5370" t="s">
        <v>15399</v>
      </c>
      <c r="M5370" t="s">
        <v>15400</v>
      </c>
      <c r="N5370">
        <v>8.3333330000000001E-3</v>
      </c>
      <c r="O5370">
        <v>2</v>
      </c>
      <c r="P5370">
        <v>1266</v>
      </c>
      <c r="Q5370">
        <v>25</v>
      </c>
      <c r="R5370">
        <v>68</v>
      </c>
      <c r="S5370">
        <v>6</v>
      </c>
      <c r="T5370">
        <v>88</v>
      </c>
      <c r="U5370">
        <v>2</v>
      </c>
      <c r="V5370">
        <v>0</v>
      </c>
      <c r="W5370">
        <v>4.8321281137499996E-3</v>
      </c>
      <c r="X5370">
        <v>1.9629001936787505</v>
      </c>
      <c r="Y5370">
        <v>0.268759875072</v>
      </c>
      <c r="Z5370">
        <v>0.18880046493791669</v>
      </c>
      <c r="AA5370">
        <v>0.29631923926066667</v>
      </c>
      <c r="AB5370">
        <v>0.213045283335</v>
      </c>
      <c r="AC5370">
        <v>2.1741121603500002E-2</v>
      </c>
      <c r="AD5370">
        <v>0</v>
      </c>
      <c r="AE5370">
        <v>2.9563983060015842</v>
      </c>
    </row>
    <row r="5371" spans="1:31" x14ac:dyDescent="0.25">
      <c r="A5371">
        <v>1836072</v>
      </c>
      <c r="B5371">
        <v>1</v>
      </c>
      <c r="C5371" t="s">
        <v>80</v>
      </c>
      <c r="D5371" t="s">
        <v>93</v>
      </c>
      <c r="E5371" t="s">
        <v>140</v>
      </c>
      <c r="F5371" t="s">
        <v>15401</v>
      </c>
      <c r="G5371" t="s">
        <v>340</v>
      </c>
      <c r="H5371" t="s">
        <v>134</v>
      </c>
      <c r="I5371" t="s">
        <v>135</v>
      </c>
      <c r="J5371" t="s">
        <v>136</v>
      </c>
      <c r="K5371" t="s">
        <v>137</v>
      </c>
      <c r="L5371" t="s">
        <v>15402</v>
      </c>
      <c r="M5371" t="s">
        <v>15403</v>
      </c>
      <c r="N5371">
        <v>1.5461111110000001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1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1.1546192663808001</v>
      </c>
      <c r="AC5371">
        <v>0</v>
      </c>
      <c r="AD5371">
        <v>0</v>
      </c>
      <c r="AE5371">
        <v>1.1546192663808001</v>
      </c>
    </row>
    <row r="5372" spans="1:31" x14ac:dyDescent="0.25">
      <c r="A5372">
        <v>1835594</v>
      </c>
      <c r="B5372">
        <v>1</v>
      </c>
      <c r="C5372" t="s">
        <v>80</v>
      </c>
      <c r="D5372" t="s">
        <v>95</v>
      </c>
      <c r="E5372" t="s">
        <v>268</v>
      </c>
      <c r="F5372" t="s">
        <v>15404</v>
      </c>
      <c r="G5372" t="s">
        <v>156</v>
      </c>
      <c r="H5372" t="s">
        <v>157</v>
      </c>
      <c r="I5372" t="s">
        <v>135</v>
      </c>
      <c r="J5372" t="s">
        <v>136</v>
      </c>
      <c r="K5372" t="s">
        <v>137</v>
      </c>
      <c r="L5372" t="s">
        <v>15405</v>
      </c>
      <c r="M5372" t="s">
        <v>15406</v>
      </c>
      <c r="N5372">
        <v>0.315</v>
      </c>
      <c r="O5372">
        <v>0</v>
      </c>
      <c r="P5372">
        <v>698</v>
      </c>
      <c r="Q5372">
        <v>3</v>
      </c>
      <c r="R5372">
        <v>11</v>
      </c>
      <c r="S5372">
        <v>8</v>
      </c>
      <c r="T5372">
        <v>32</v>
      </c>
      <c r="U5372">
        <v>2</v>
      </c>
      <c r="V5372">
        <v>0</v>
      </c>
      <c r="W5372">
        <v>0</v>
      </c>
      <c r="X5372">
        <v>33.07040224771815</v>
      </c>
      <c r="Y5372">
        <v>5.5393191540036</v>
      </c>
      <c r="Z5372">
        <v>1.072794605148</v>
      </c>
      <c r="AA5372">
        <v>41.288351510700004</v>
      </c>
      <c r="AB5372">
        <v>3.294476273724301</v>
      </c>
      <c r="AC5372">
        <v>50.613501264741451</v>
      </c>
      <c r="AD5372">
        <v>0</v>
      </c>
      <c r="AE5372">
        <v>134.87884505603552</v>
      </c>
    </row>
    <row r="5373" spans="1:31" x14ac:dyDescent="0.25">
      <c r="A5373">
        <v>1835717</v>
      </c>
      <c r="B5373">
        <v>1</v>
      </c>
      <c r="C5373" t="s">
        <v>81</v>
      </c>
      <c r="D5373" t="s">
        <v>118</v>
      </c>
      <c r="E5373" t="s">
        <v>131</v>
      </c>
      <c r="F5373" t="s">
        <v>15407</v>
      </c>
      <c r="G5373" t="s">
        <v>133</v>
      </c>
      <c r="H5373" t="s">
        <v>134</v>
      </c>
      <c r="I5373" t="s">
        <v>135</v>
      </c>
      <c r="J5373" t="s">
        <v>136</v>
      </c>
      <c r="K5373" t="s">
        <v>137</v>
      </c>
      <c r="L5373" t="s">
        <v>15408</v>
      </c>
      <c r="M5373" t="s">
        <v>15409</v>
      </c>
      <c r="N5373">
        <v>1.426388888</v>
      </c>
      <c r="O5373">
        <v>0</v>
      </c>
      <c r="P5373">
        <v>1</v>
      </c>
      <c r="Q5373">
        <v>0</v>
      </c>
      <c r="R5373">
        <v>0</v>
      </c>
      <c r="S5373">
        <v>0</v>
      </c>
      <c r="T5373">
        <v>3</v>
      </c>
      <c r="U5373">
        <v>0</v>
      </c>
      <c r="V5373">
        <v>0</v>
      </c>
      <c r="W5373">
        <v>0</v>
      </c>
      <c r="X5373">
        <v>0.23856676601550003</v>
      </c>
      <c r="Y5373">
        <v>0</v>
      </c>
      <c r="Z5373">
        <v>0</v>
      </c>
      <c r="AA5373">
        <v>0</v>
      </c>
      <c r="AB5373">
        <v>2.7057249331554725</v>
      </c>
      <c r="AC5373">
        <v>0</v>
      </c>
      <c r="AD5373">
        <v>0</v>
      </c>
      <c r="AE5373">
        <v>2.9442916991709724</v>
      </c>
    </row>
    <row r="5374" spans="1:31" x14ac:dyDescent="0.25">
      <c r="A5374">
        <v>1835571</v>
      </c>
      <c r="B5374">
        <v>1</v>
      </c>
      <c r="C5374" t="s">
        <v>80</v>
      </c>
      <c r="D5374" t="s">
        <v>97</v>
      </c>
      <c r="E5374" t="s">
        <v>202</v>
      </c>
      <c r="F5374" t="s">
        <v>15410</v>
      </c>
      <c r="G5374" t="s">
        <v>156</v>
      </c>
      <c r="H5374" t="s">
        <v>157</v>
      </c>
      <c r="I5374" t="s">
        <v>135</v>
      </c>
      <c r="J5374" t="s">
        <v>136</v>
      </c>
      <c r="K5374" t="s">
        <v>137</v>
      </c>
      <c r="L5374" t="s">
        <v>15411</v>
      </c>
      <c r="M5374" t="s">
        <v>15412</v>
      </c>
      <c r="N5374">
        <v>1.628333333</v>
      </c>
      <c r="O5374">
        <v>0</v>
      </c>
      <c r="P5374">
        <v>520</v>
      </c>
      <c r="Q5374">
        <v>0</v>
      </c>
      <c r="R5374">
        <v>63</v>
      </c>
      <c r="S5374">
        <v>1</v>
      </c>
      <c r="T5374">
        <v>74</v>
      </c>
      <c r="U5374">
        <v>1</v>
      </c>
      <c r="V5374">
        <v>0</v>
      </c>
      <c r="W5374">
        <v>0</v>
      </c>
      <c r="X5374">
        <v>134.43045606996432</v>
      </c>
      <c r="Y5374">
        <v>0</v>
      </c>
      <c r="Z5374">
        <v>13.715208279601512</v>
      </c>
      <c r="AA5374">
        <v>62.274576417095005</v>
      </c>
      <c r="AB5374">
        <v>80.736700529049187</v>
      </c>
      <c r="AC5374">
        <v>46.013501148601463</v>
      </c>
      <c r="AD5374">
        <v>0</v>
      </c>
      <c r="AE5374">
        <v>337.17044244431145</v>
      </c>
    </row>
    <row r="5375" spans="1:31" x14ac:dyDescent="0.25">
      <c r="A5375">
        <v>1835694</v>
      </c>
      <c r="B5375">
        <v>1</v>
      </c>
      <c r="C5375" t="s">
        <v>81</v>
      </c>
      <c r="D5375" t="s">
        <v>113</v>
      </c>
      <c r="E5375" t="s">
        <v>164</v>
      </c>
      <c r="F5375" t="s">
        <v>2219</v>
      </c>
      <c r="G5375" t="s">
        <v>225</v>
      </c>
      <c r="H5375" t="s">
        <v>157</v>
      </c>
      <c r="I5375" t="s">
        <v>135</v>
      </c>
      <c r="J5375" t="s">
        <v>136</v>
      </c>
      <c r="K5375" t="s">
        <v>151</v>
      </c>
      <c r="L5375" t="s">
        <v>15413</v>
      </c>
      <c r="M5375" t="s">
        <v>15414</v>
      </c>
      <c r="N5375">
        <v>1.6287916659999999</v>
      </c>
      <c r="O5375">
        <v>0</v>
      </c>
      <c r="P5375">
        <v>311</v>
      </c>
      <c r="Q5375">
        <v>18</v>
      </c>
      <c r="R5375">
        <v>2</v>
      </c>
      <c r="S5375">
        <v>6</v>
      </c>
      <c r="T5375">
        <v>6</v>
      </c>
      <c r="U5375">
        <v>2</v>
      </c>
      <c r="V5375">
        <v>0</v>
      </c>
      <c r="W5375">
        <v>0</v>
      </c>
      <c r="X5375">
        <v>98.003309424763998</v>
      </c>
      <c r="Y5375">
        <v>112.99980252571569</v>
      </c>
      <c r="Z5375">
        <v>6.6770593915997329</v>
      </c>
      <c r="AA5375">
        <v>144.96071490968626</v>
      </c>
      <c r="AB5375">
        <v>4.8808480466734672</v>
      </c>
      <c r="AC5375">
        <v>284.10928105320795</v>
      </c>
      <c r="AD5375">
        <v>0</v>
      </c>
      <c r="AE5375">
        <v>651.63101535164708</v>
      </c>
    </row>
    <row r="5376" spans="1:31" x14ac:dyDescent="0.25">
      <c r="A5376">
        <v>1836172</v>
      </c>
      <c r="B5376">
        <v>1</v>
      </c>
      <c r="C5376" t="s">
        <v>81</v>
      </c>
      <c r="D5376" t="s">
        <v>127</v>
      </c>
      <c r="E5376" t="s">
        <v>140</v>
      </c>
      <c r="F5376" t="s">
        <v>15415</v>
      </c>
      <c r="G5376" t="s">
        <v>142</v>
      </c>
      <c r="H5376" t="s">
        <v>134</v>
      </c>
      <c r="I5376" t="s">
        <v>135</v>
      </c>
      <c r="J5376" t="s">
        <v>136</v>
      </c>
      <c r="K5376" t="s">
        <v>137</v>
      </c>
      <c r="L5376" t="s">
        <v>15416</v>
      </c>
      <c r="M5376" t="s">
        <v>15417</v>
      </c>
      <c r="N5376">
        <v>1.6686111109999999</v>
      </c>
      <c r="O5376">
        <v>0</v>
      </c>
      <c r="P5376">
        <v>1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</row>
    <row r="5377" spans="1:31" x14ac:dyDescent="0.25">
      <c r="A5377">
        <v>1835734</v>
      </c>
      <c r="B5377">
        <v>1</v>
      </c>
      <c r="C5377" t="s">
        <v>80</v>
      </c>
      <c r="D5377" t="s">
        <v>110</v>
      </c>
      <c r="E5377" t="s">
        <v>140</v>
      </c>
      <c r="F5377" t="s">
        <v>15418</v>
      </c>
      <c r="G5377" t="s">
        <v>246</v>
      </c>
      <c r="H5377" t="s">
        <v>134</v>
      </c>
      <c r="I5377" t="s">
        <v>135</v>
      </c>
      <c r="J5377" t="s">
        <v>136</v>
      </c>
      <c r="K5377" t="s">
        <v>137</v>
      </c>
      <c r="L5377" t="s">
        <v>15419</v>
      </c>
      <c r="M5377" t="s">
        <v>15420</v>
      </c>
      <c r="N5377">
        <v>1.260555555</v>
      </c>
      <c r="O5377">
        <v>0</v>
      </c>
      <c r="P5377">
        <v>1</v>
      </c>
      <c r="Q5377">
        <v>0</v>
      </c>
      <c r="R5377">
        <v>0</v>
      </c>
      <c r="S5377">
        <v>0</v>
      </c>
      <c r="T5377">
        <v>16</v>
      </c>
      <c r="U5377">
        <v>0</v>
      </c>
      <c r="V5377">
        <v>0</v>
      </c>
      <c r="W5377">
        <v>0</v>
      </c>
      <c r="X5377">
        <v>3.0003171813333333E-2</v>
      </c>
      <c r="Y5377">
        <v>0</v>
      </c>
      <c r="Z5377">
        <v>0</v>
      </c>
      <c r="AA5377">
        <v>0</v>
      </c>
      <c r="AB5377">
        <v>21.206055482030358</v>
      </c>
      <c r="AC5377">
        <v>0</v>
      </c>
      <c r="AD5377">
        <v>0</v>
      </c>
      <c r="AE5377">
        <v>21.236058653843692</v>
      </c>
    </row>
    <row r="5378" spans="1:31" x14ac:dyDescent="0.25">
      <c r="A5378">
        <v>1835531</v>
      </c>
      <c r="B5378">
        <v>1</v>
      </c>
      <c r="C5378" t="s">
        <v>81</v>
      </c>
      <c r="D5378" t="s">
        <v>126</v>
      </c>
      <c r="E5378" t="s">
        <v>164</v>
      </c>
      <c r="F5378" t="s">
        <v>2093</v>
      </c>
      <c r="G5378" t="s">
        <v>156</v>
      </c>
      <c r="H5378" t="s">
        <v>157</v>
      </c>
      <c r="I5378" t="s">
        <v>179</v>
      </c>
      <c r="J5378" t="s">
        <v>136</v>
      </c>
      <c r="K5378" t="s">
        <v>137</v>
      </c>
      <c r="L5378" t="s">
        <v>15421</v>
      </c>
      <c r="M5378" t="s">
        <v>15422</v>
      </c>
      <c r="N5378">
        <v>6.1111109999999998E-3</v>
      </c>
      <c r="O5378">
        <v>0</v>
      </c>
      <c r="P5378">
        <v>757</v>
      </c>
      <c r="Q5378">
        <v>36</v>
      </c>
      <c r="R5378">
        <v>104</v>
      </c>
      <c r="S5378">
        <v>9</v>
      </c>
      <c r="T5378">
        <v>45</v>
      </c>
      <c r="U5378">
        <v>0</v>
      </c>
      <c r="V5378">
        <v>0</v>
      </c>
      <c r="W5378">
        <v>0</v>
      </c>
      <c r="X5378">
        <v>0.39966579104686656</v>
      </c>
      <c r="Y5378">
        <v>0.87292411688288873</v>
      </c>
      <c r="Z5378">
        <v>0.14049263079683341</v>
      </c>
      <c r="AA5378">
        <v>0.125700213925</v>
      </c>
      <c r="AB5378">
        <v>9.3732193703499986E-2</v>
      </c>
      <c r="AC5378">
        <v>0</v>
      </c>
      <c r="AD5378">
        <v>0</v>
      </c>
      <c r="AE5378">
        <v>1.632514946355089</v>
      </c>
    </row>
    <row r="5379" spans="1:31" x14ac:dyDescent="0.25">
      <c r="A5379">
        <v>1835634</v>
      </c>
      <c r="B5379">
        <v>1</v>
      </c>
      <c r="C5379" t="s">
        <v>80</v>
      </c>
      <c r="D5379" t="s">
        <v>100</v>
      </c>
      <c r="E5379" t="s">
        <v>140</v>
      </c>
      <c r="F5379" t="s">
        <v>15423</v>
      </c>
      <c r="G5379" t="s">
        <v>142</v>
      </c>
      <c r="H5379" t="s">
        <v>134</v>
      </c>
      <c r="I5379" t="s">
        <v>135</v>
      </c>
      <c r="J5379" t="s">
        <v>136</v>
      </c>
      <c r="K5379" t="s">
        <v>137</v>
      </c>
      <c r="L5379" t="s">
        <v>15424</v>
      </c>
      <c r="M5379" t="s">
        <v>15425</v>
      </c>
      <c r="N5379">
        <v>0.650277777</v>
      </c>
      <c r="O5379">
        <v>0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3.9362184399049996E-2</v>
      </c>
      <c r="AA5379">
        <v>0</v>
      </c>
      <c r="AB5379">
        <v>0</v>
      </c>
      <c r="AC5379">
        <v>0</v>
      </c>
      <c r="AD5379">
        <v>0</v>
      </c>
      <c r="AE5379">
        <v>3.9362184399049996E-2</v>
      </c>
    </row>
    <row r="5380" spans="1:31" x14ac:dyDescent="0.25">
      <c r="A5380">
        <v>1835880</v>
      </c>
      <c r="B5380">
        <v>1</v>
      </c>
      <c r="C5380" t="s">
        <v>80</v>
      </c>
      <c r="D5380" t="s">
        <v>94</v>
      </c>
      <c r="E5380" t="s">
        <v>154</v>
      </c>
      <c r="F5380" t="s">
        <v>15426</v>
      </c>
      <c r="G5380" t="s">
        <v>3474</v>
      </c>
      <c r="H5380" t="s">
        <v>157</v>
      </c>
      <c r="I5380" t="s">
        <v>135</v>
      </c>
      <c r="J5380" t="s">
        <v>136</v>
      </c>
      <c r="K5380" t="s">
        <v>137</v>
      </c>
      <c r="L5380" t="s">
        <v>15427</v>
      </c>
      <c r="M5380" t="s">
        <v>15428</v>
      </c>
      <c r="N5380">
        <v>4.1224999999999996</v>
      </c>
      <c r="O5380">
        <v>0</v>
      </c>
      <c r="P5380">
        <v>0</v>
      </c>
      <c r="Q5380">
        <v>1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9.9494634129423751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9.9494634129423751</v>
      </c>
    </row>
    <row r="5381" spans="1:31" x14ac:dyDescent="0.25">
      <c r="A5381">
        <v>1835780</v>
      </c>
      <c r="B5381">
        <v>1</v>
      </c>
      <c r="C5381" t="s">
        <v>80</v>
      </c>
      <c r="D5381" t="s">
        <v>107</v>
      </c>
      <c r="E5381" t="s">
        <v>164</v>
      </c>
      <c r="F5381" t="s">
        <v>15429</v>
      </c>
      <c r="G5381" t="s">
        <v>156</v>
      </c>
      <c r="H5381" t="s">
        <v>157</v>
      </c>
      <c r="I5381" t="s">
        <v>135</v>
      </c>
      <c r="J5381" t="s">
        <v>136</v>
      </c>
      <c r="K5381" t="s">
        <v>137</v>
      </c>
      <c r="L5381" t="s">
        <v>15430</v>
      </c>
      <c r="M5381" t="s">
        <v>15431</v>
      </c>
      <c r="N5381">
        <v>1.788333333</v>
      </c>
      <c r="O5381">
        <v>0</v>
      </c>
      <c r="P5381">
        <v>712</v>
      </c>
      <c r="Q5381">
        <v>0</v>
      </c>
      <c r="R5381">
        <v>0</v>
      </c>
      <c r="S5381">
        <v>0</v>
      </c>
      <c r="T5381">
        <v>17</v>
      </c>
      <c r="U5381">
        <v>0</v>
      </c>
      <c r="V5381">
        <v>1</v>
      </c>
      <c r="W5381">
        <v>0</v>
      </c>
      <c r="X5381">
        <v>151.6902782381616</v>
      </c>
      <c r="Y5381">
        <v>0</v>
      </c>
      <c r="Z5381">
        <v>0</v>
      </c>
      <c r="AA5381">
        <v>0</v>
      </c>
      <c r="AB5381">
        <v>57.188063933646404</v>
      </c>
      <c r="AC5381">
        <v>0</v>
      </c>
      <c r="AD5381">
        <v>17.060941992196003</v>
      </c>
      <c r="AE5381">
        <v>225.93928416400402</v>
      </c>
    </row>
    <row r="5382" spans="1:31" x14ac:dyDescent="0.25">
      <c r="A5382">
        <v>1836129</v>
      </c>
      <c r="B5382">
        <v>1</v>
      </c>
      <c r="C5382" t="s">
        <v>80</v>
      </c>
      <c r="D5382" t="s">
        <v>100</v>
      </c>
      <c r="E5382" t="s">
        <v>140</v>
      </c>
      <c r="F5382" t="s">
        <v>15432</v>
      </c>
      <c r="G5382" t="s">
        <v>142</v>
      </c>
      <c r="H5382" t="s">
        <v>134</v>
      </c>
      <c r="I5382" t="s">
        <v>135</v>
      </c>
      <c r="J5382" t="s">
        <v>136</v>
      </c>
      <c r="K5382" t="s">
        <v>137</v>
      </c>
      <c r="L5382" t="s">
        <v>15433</v>
      </c>
      <c r="M5382" t="s">
        <v>15434</v>
      </c>
      <c r="N5382">
        <v>1.113611111</v>
      </c>
      <c r="O5382">
        <v>0</v>
      </c>
      <c r="P5382">
        <v>2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1.4430123215186335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1.4430123215186335</v>
      </c>
    </row>
    <row r="5383" spans="1:31" x14ac:dyDescent="0.25">
      <c r="A5383">
        <v>1836155</v>
      </c>
      <c r="B5383">
        <v>1</v>
      </c>
      <c r="C5383" t="s">
        <v>81</v>
      </c>
      <c r="D5383" t="s">
        <v>127</v>
      </c>
      <c r="E5383" t="s">
        <v>140</v>
      </c>
      <c r="F5383" t="s">
        <v>15435</v>
      </c>
      <c r="G5383" t="s">
        <v>213</v>
      </c>
      <c r="H5383" t="s">
        <v>134</v>
      </c>
      <c r="I5383" t="s">
        <v>135</v>
      </c>
      <c r="J5383" t="s">
        <v>136</v>
      </c>
      <c r="K5383" t="s">
        <v>137</v>
      </c>
      <c r="L5383" t="s">
        <v>15436</v>
      </c>
      <c r="M5383" t="s">
        <v>15437</v>
      </c>
      <c r="N5383">
        <v>0.96583333299999996</v>
      </c>
      <c r="O5383">
        <v>0</v>
      </c>
      <c r="P5383">
        <v>15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3.4367490631116007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3.4367490631116007</v>
      </c>
    </row>
    <row r="5384" spans="1:31" x14ac:dyDescent="0.25">
      <c r="A5384">
        <v>1835986</v>
      </c>
      <c r="B5384">
        <v>1</v>
      </c>
      <c r="C5384" t="s">
        <v>80</v>
      </c>
      <c r="D5384" t="s">
        <v>97</v>
      </c>
      <c r="E5384" t="s">
        <v>202</v>
      </c>
      <c r="F5384" t="s">
        <v>15438</v>
      </c>
      <c r="G5384" t="s">
        <v>156</v>
      </c>
      <c r="H5384" t="s">
        <v>157</v>
      </c>
      <c r="I5384" t="s">
        <v>179</v>
      </c>
      <c r="J5384" t="s">
        <v>136</v>
      </c>
      <c r="K5384" t="s">
        <v>137</v>
      </c>
      <c r="L5384" t="s">
        <v>15439</v>
      </c>
      <c r="M5384" t="s">
        <v>15440</v>
      </c>
      <c r="N5384">
        <v>4.4999999999999998E-2</v>
      </c>
      <c r="O5384">
        <v>9</v>
      </c>
      <c r="P5384">
        <v>1848</v>
      </c>
      <c r="Q5384">
        <v>0</v>
      </c>
      <c r="R5384">
        <v>28</v>
      </c>
      <c r="S5384">
        <v>5</v>
      </c>
      <c r="T5384">
        <v>164</v>
      </c>
      <c r="U5384">
        <v>0</v>
      </c>
      <c r="V5384">
        <v>1</v>
      </c>
      <c r="W5384">
        <v>6.9029331637675497</v>
      </c>
      <c r="X5384">
        <v>29.57686213593248</v>
      </c>
      <c r="Y5384">
        <v>0</v>
      </c>
      <c r="Z5384">
        <v>0.51580956464010008</v>
      </c>
      <c r="AA5384">
        <v>19.19429362657575</v>
      </c>
      <c r="AB5384">
        <v>5.9499084527041504</v>
      </c>
      <c r="AC5384">
        <v>0</v>
      </c>
      <c r="AD5384">
        <v>7.2576103680674988</v>
      </c>
      <c r="AE5384">
        <v>69.397417311687533</v>
      </c>
    </row>
    <row r="5385" spans="1:31" x14ac:dyDescent="0.25">
      <c r="A5385">
        <v>1835943</v>
      </c>
      <c r="B5385">
        <v>1</v>
      </c>
      <c r="C5385" t="s">
        <v>81</v>
      </c>
      <c r="D5385" t="s">
        <v>116</v>
      </c>
      <c r="E5385" t="s">
        <v>154</v>
      </c>
      <c r="F5385" t="s">
        <v>15441</v>
      </c>
      <c r="G5385" t="s">
        <v>665</v>
      </c>
      <c r="H5385" t="s">
        <v>157</v>
      </c>
      <c r="I5385" t="s">
        <v>135</v>
      </c>
      <c r="J5385" t="s">
        <v>136</v>
      </c>
      <c r="K5385" t="s">
        <v>137</v>
      </c>
      <c r="L5385" t="s">
        <v>15442</v>
      </c>
      <c r="M5385" t="s">
        <v>15443</v>
      </c>
      <c r="N5385">
        <v>7.0352777770000001</v>
      </c>
      <c r="O5385">
        <v>0</v>
      </c>
      <c r="P5385">
        <v>195</v>
      </c>
      <c r="Q5385">
        <v>0</v>
      </c>
      <c r="R5385">
        <v>2</v>
      </c>
      <c r="S5385">
        <v>3</v>
      </c>
      <c r="T5385">
        <v>17</v>
      </c>
      <c r="U5385">
        <v>0</v>
      </c>
      <c r="V5385">
        <v>0</v>
      </c>
      <c r="W5385">
        <v>0</v>
      </c>
      <c r="X5385">
        <v>186.34527739592437</v>
      </c>
      <c r="Y5385">
        <v>0</v>
      </c>
      <c r="Z5385">
        <v>0.54486651221737492</v>
      </c>
      <c r="AA5385">
        <v>166.76061698687602</v>
      </c>
      <c r="AB5385">
        <v>9.4479415615983964</v>
      </c>
      <c r="AC5385">
        <v>0</v>
      </c>
      <c r="AD5385">
        <v>0</v>
      </c>
      <c r="AE5385">
        <v>363.09870245661614</v>
      </c>
    </row>
    <row r="5386" spans="1:31" x14ac:dyDescent="0.25">
      <c r="A5386">
        <v>1836049</v>
      </c>
      <c r="B5386">
        <v>1</v>
      </c>
      <c r="C5386" t="s">
        <v>80</v>
      </c>
      <c r="D5386" t="s">
        <v>82</v>
      </c>
      <c r="E5386" t="s">
        <v>140</v>
      </c>
      <c r="F5386" t="s">
        <v>15444</v>
      </c>
      <c r="G5386" t="s">
        <v>246</v>
      </c>
      <c r="H5386" t="s">
        <v>134</v>
      </c>
      <c r="I5386" t="s">
        <v>135</v>
      </c>
      <c r="J5386" t="s">
        <v>136</v>
      </c>
      <c r="K5386" t="s">
        <v>137</v>
      </c>
      <c r="L5386" t="s">
        <v>15445</v>
      </c>
      <c r="M5386" t="s">
        <v>15446</v>
      </c>
      <c r="N5386">
        <v>0.89388888799999999</v>
      </c>
      <c r="O5386">
        <v>0</v>
      </c>
      <c r="P5386">
        <v>10</v>
      </c>
      <c r="Q5386">
        <v>0</v>
      </c>
      <c r="R5386">
        <v>0</v>
      </c>
      <c r="S5386">
        <v>0</v>
      </c>
      <c r="T5386">
        <v>2</v>
      </c>
      <c r="U5386">
        <v>0</v>
      </c>
      <c r="V5386">
        <v>0</v>
      </c>
      <c r="W5386">
        <v>0</v>
      </c>
      <c r="X5386">
        <v>2.5225318105914996</v>
      </c>
      <c r="Y5386">
        <v>0</v>
      </c>
      <c r="Z5386">
        <v>0</v>
      </c>
      <c r="AA5386">
        <v>0</v>
      </c>
      <c r="AB5386">
        <v>0.74806966892349991</v>
      </c>
      <c r="AC5386">
        <v>0</v>
      </c>
      <c r="AD5386">
        <v>0</v>
      </c>
      <c r="AE5386">
        <v>3.2706014795149994</v>
      </c>
    </row>
    <row r="5387" spans="1:31" x14ac:dyDescent="0.25">
      <c r="A5387">
        <v>1835906</v>
      </c>
      <c r="B5387">
        <v>1</v>
      </c>
      <c r="C5387" t="s">
        <v>80</v>
      </c>
      <c r="D5387" t="s">
        <v>83</v>
      </c>
      <c r="E5387" t="s">
        <v>252</v>
      </c>
      <c r="F5387" t="s">
        <v>15447</v>
      </c>
      <c r="G5387" t="s">
        <v>217</v>
      </c>
      <c r="H5387" t="s">
        <v>134</v>
      </c>
      <c r="I5387" t="s">
        <v>135</v>
      </c>
      <c r="J5387" t="s">
        <v>136</v>
      </c>
      <c r="K5387" t="s">
        <v>137</v>
      </c>
      <c r="L5387" t="s">
        <v>15448</v>
      </c>
      <c r="M5387" t="s">
        <v>15449</v>
      </c>
      <c r="N5387">
        <v>0.43305555499999998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26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16.681920717193201</v>
      </c>
      <c r="AC5387">
        <v>0</v>
      </c>
      <c r="AD5387">
        <v>0</v>
      </c>
      <c r="AE5387">
        <v>16.681920717193201</v>
      </c>
    </row>
    <row r="5388" spans="1:31" x14ac:dyDescent="0.25">
      <c r="A5388">
        <v>1836046</v>
      </c>
      <c r="B5388">
        <v>1</v>
      </c>
      <c r="C5388" t="s">
        <v>80</v>
      </c>
      <c r="D5388" t="s">
        <v>93</v>
      </c>
      <c r="E5388" t="s">
        <v>202</v>
      </c>
      <c r="F5388" t="s">
        <v>15450</v>
      </c>
      <c r="G5388" t="s">
        <v>156</v>
      </c>
      <c r="H5388" t="s">
        <v>157</v>
      </c>
      <c r="I5388" t="s">
        <v>135</v>
      </c>
      <c r="J5388" t="s">
        <v>136</v>
      </c>
      <c r="K5388" t="s">
        <v>137</v>
      </c>
      <c r="L5388" t="s">
        <v>15451</v>
      </c>
      <c r="M5388" t="s">
        <v>15452</v>
      </c>
      <c r="N5388">
        <v>0.88833333299999995</v>
      </c>
      <c r="O5388">
        <v>2</v>
      </c>
      <c r="P5388">
        <v>356</v>
      </c>
      <c r="Q5388">
        <v>19</v>
      </c>
      <c r="R5388">
        <v>72</v>
      </c>
      <c r="S5388">
        <v>5</v>
      </c>
      <c r="T5388">
        <v>78</v>
      </c>
      <c r="U5388">
        <v>1</v>
      </c>
      <c r="V5388">
        <v>0</v>
      </c>
      <c r="W5388">
        <v>0.76793255067374999</v>
      </c>
      <c r="X5388">
        <v>78.002545501881016</v>
      </c>
      <c r="Y5388">
        <v>128.19716903113263</v>
      </c>
      <c r="Z5388">
        <v>200.4310107315838</v>
      </c>
      <c r="AA5388">
        <v>2.406437188578078</v>
      </c>
      <c r="AB5388">
        <v>87.073083358928372</v>
      </c>
      <c r="AC5388">
        <v>103.80313202297334</v>
      </c>
      <c r="AD5388">
        <v>0</v>
      </c>
      <c r="AE5388">
        <v>600.68131038575098</v>
      </c>
    </row>
    <row r="5389" spans="1:31" x14ac:dyDescent="0.25">
      <c r="A5389">
        <v>1835883</v>
      </c>
      <c r="B5389">
        <v>1</v>
      </c>
      <c r="C5389" t="s">
        <v>80</v>
      </c>
      <c r="D5389" t="s">
        <v>96</v>
      </c>
      <c r="E5389" t="s">
        <v>140</v>
      </c>
      <c r="F5389" t="s">
        <v>15453</v>
      </c>
      <c r="G5389" t="s">
        <v>246</v>
      </c>
      <c r="H5389" t="s">
        <v>134</v>
      </c>
      <c r="I5389" t="s">
        <v>135</v>
      </c>
      <c r="J5389" t="s">
        <v>136</v>
      </c>
      <c r="K5389" t="s">
        <v>137</v>
      </c>
      <c r="L5389" t="s">
        <v>15454</v>
      </c>
      <c r="M5389" t="s">
        <v>15455</v>
      </c>
      <c r="N5389">
        <v>0.74111111100000004</v>
      </c>
      <c r="O5389">
        <v>0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9.7429577013300003E-2</v>
      </c>
      <c r="AA5389">
        <v>0</v>
      </c>
      <c r="AB5389">
        <v>0</v>
      </c>
      <c r="AC5389">
        <v>0</v>
      </c>
      <c r="AD5389">
        <v>0</v>
      </c>
      <c r="AE5389">
        <v>9.7429577013300003E-2</v>
      </c>
    </row>
    <row r="5390" spans="1:31" x14ac:dyDescent="0.25">
      <c r="A5390">
        <v>1835860</v>
      </c>
      <c r="B5390">
        <v>1</v>
      </c>
      <c r="C5390" t="s">
        <v>80</v>
      </c>
      <c r="D5390" t="s">
        <v>92</v>
      </c>
      <c r="E5390" t="s">
        <v>140</v>
      </c>
      <c r="F5390" t="s">
        <v>5941</v>
      </c>
      <c r="G5390" t="s">
        <v>213</v>
      </c>
      <c r="H5390" t="s">
        <v>134</v>
      </c>
      <c r="I5390" t="s">
        <v>135</v>
      </c>
      <c r="J5390" t="s">
        <v>136</v>
      </c>
      <c r="K5390" t="s">
        <v>137</v>
      </c>
      <c r="L5390" t="s">
        <v>15456</v>
      </c>
      <c r="M5390" t="s">
        <v>15457</v>
      </c>
      <c r="N5390">
        <v>2.2561111110000001</v>
      </c>
      <c r="O5390">
        <v>0</v>
      </c>
      <c r="P5390">
        <v>1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0.53126336890834991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0.53126336890834991</v>
      </c>
    </row>
    <row r="5391" spans="1:31" x14ac:dyDescent="0.25">
      <c r="A5391">
        <v>1836092</v>
      </c>
      <c r="B5391">
        <v>1</v>
      </c>
      <c r="C5391" t="s">
        <v>81</v>
      </c>
      <c r="D5391" t="s">
        <v>122</v>
      </c>
      <c r="E5391" t="s">
        <v>202</v>
      </c>
      <c r="F5391" t="s">
        <v>1425</v>
      </c>
      <c r="G5391" t="s">
        <v>156</v>
      </c>
      <c r="H5391" t="s">
        <v>157</v>
      </c>
      <c r="I5391" t="s">
        <v>135</v>
      </c>
      <c r="J5391" t="s">
        <v>136</v>
      </c>
      <c r="K5391" t="s">
        <v>137</v>
      </c>
      <c r="L5391" t="s">
        <v>15458</v>
      </c>
      <c r="M5391" t="s">
        <v>15459</v>
      </c>
      <c r="N5391">
        <v>0.268055555</v>
      </c>
      <c r="O5391">
        <v>12</v>
      </c>
      <c r="P5391">
        <v>819</v>
      </c>
      <c r="Q5391">
        <v>1</v>
      </c>
      <c r="R5391">
        <v>19</v>
      </c>
      <c r="S5391">
        <v>2</v>
      </c>
      <c r="T5391">
        <v>52</v>
      </c>
      <c r="U5391">
        <v>1</v>
      </c>
      <c r="V5391">
        <v>0</v>
      </c>
      <c r="W5391">
        <v>0.70680815292895827</v>
      </c>
      <c r="X5391">
        <v>33.06718582930376</v>
      </c>
      <c r="Y5391">
        <v>1.0895552455666667E-2</v>
      </c>
      <c r="Z5391">
        <v>0.86751822432741665</v>
      </c>
      <c r="AA5391">
        <v>15.937092609986168</v>
      </c>
      <c r="AB5391">
        <v>3.2281630286369989</v>
      </c>
      <c r="AC5391">
        <v>0.24832003000783334</v>
      </c>
      <c r="AD5391">
        <v>0</v>
      </c>
      <c r="AE5391">
        <v>54.065983427646799</v>
      </c>
    </row>
    <row r="5392" spans="1:31" x14ac:dyDescent="0.25">
      <c r="A5392">
        <v>1836115</v>
      </c>
      <c r="B5392">
        <v>1</v>
      </c>
      <c r="C5392" t="s">
        <v>81</v>
      </c>
      <c r="D5392" t="s">
        <v>122</v>
      </c>
      <c r="E5392" t="s">
        <v>164</v>
      </c>
      <c r="F5392" t="s">
        <v>7870</v>
      </c>
      <c r="G5392" t="s">
        <v>156</v>
      </c>
      <c r="H5392" t="s">
        <v>157</v>
      </c>
      <c r="I5392" t="s">
        <v>135</v>
      </c>
      <c r="J5392" t="s">
        <v>136</v>
      </c>
      <c r="K5392" t="s">
        <v>137</v>
      </c>
      <c r="L5392" t="s">
        <v>15460</v>
      </c>
      <c r="M5392" t="s">
        <v>15461</v>
      </c>
      <c r="N5392">
        <v>0.76888888799999999</v>
      </c>
      <c r="O5392">
        <v>1</v>
      </c>
      <c r="P5392">
        <v>96</v>
      </c>
      <c r="Q5392">
        <v>12</v>
      </c>
      <c r="R5392">
        <v>5</v>
      </c>
      <c r="S5392">
        <v>8</v>
      </c>
      <c r="T5392">
        <v>4</v>
      </c>
      <c r="U5392">
        <v>0</v>
      </c>
      <c r="V5392">
        <v>0</v>
      </c>
      <c r="W5392">
        <v>0.20156144630266662</v>
      </c>
      <c r="X5392">
        <v>12.778317121173332</v>
      </c>
      <c r="Y5392">
        <v>16.702489872043731</v>
      </c>
      <c r="Z5392">
        <v>1.2461119406773333</v>
      </c>
      <c r="AA5392">
        <v>8.1205886971031997</v>
      </c>
      <c r="AB5392">
        <v>0.11951747142799998</v>
      </c>
      <c r="AC5392">
        <v>0</v>
      </c>
      <c r="AD5392">
        <v>0</v>
      </c>
      <c r="AE5392">
        <v>39.168586548728257</v>
      </c>
    </row>
    <row r="5393" spans="1:31" x14ac:dyDescent="0.25">
      <c r="A5393">
        <v>1835591</v>
      </c>
      <c r="B5393">
        <v>1</v>
      </c>
      <c r="C5393" t="s">
        <v>80</v>
      </c>
      <c r="D5393" t="s">
        <v>95</v>
      </c>
      <c r="E5393" t="s">
        <v>202</v>
      </c>
      <c r="F5393" t="s">
        <v>6934</v>
      </c>
      <c r="G5393" t="s">
        <v>156</v>
      </c>
      <c r="H5393" t="s">
        <v>157</v>
      </c>
      <c r="I5393" t="s">
        <v>135</v>
      </c>
      <c r="J5393" t="s">
        <v>136</v>
      </c>
      <c r="K5393" t="s">
        <v>137</v>
      </c>
      <c r="L5393" t="s">
        <v>15462</v>
      </c>
      <c r="M5393" t="s">
        <v>15463</v>
      </c>
      <c r="N5393">
        <v>9.7777776999999996E-2</v>
      </c>
      <c r="O5393">
        <v>5</v>
      </c>
      <c r="P5393">
        <v>2171</v>
      </c>
      <c r="Q5393">
        <v>25</v>
      </c>
      <c r="R5393">
        <v>21</v>
      </c>
      <c r="S5393">
        <v>24</v>
      </c>
      <c r="T5393">
        <v>107</v>
      </c>
      <c r="U5393">
        <v>1</v>
      </c>
      <c r="V5393">
        <v>0</v>
      </c>
      <c r="W5393">
        <v>0.82694421110400007</v>
      </c>
      <c r="X5393">
        <v>33.307402579618916</v>
      </c>
      <c r="Y5393">
        <v>6.8306065615558227</v>
      </c>
      <c r="Z5393">
        <v>0.6646613372578668</v>
      </c>
      <c r="AA5393">
        <v>27.958330702541073</v>
      </c>
      <c r="AB5393">
        <v>6.6015218942796494</v>
      </c>
      <c r="AC5393">
        <v>0.21786698758879999</v>
      </c>
      <c r="AD5393">
        <v>0</v>
      </c>
      <c r="AE5393">
        <v>76.407334273946148</v>
      </c>
    </row>
    <row r="5394" spans="1:31" x14ac:dyDescent="0.25">
      <c r="A5394">
        <v>1836029</v>
      </c>
      <c r="B5394">
        <v>1</v>
      </c>
      <c r="C5394" t="s">
        <v>80</v>
      </c>
      <c r="D5394" t="s">
        <v>107</v>
      </c>
      <c r="E5394" t="s">
        <v>154</v>
      </c>
      <c r="F5394" t="s">
        <v>15464</v>
      </c>
      <c r="G5394" t="s">
        <v>156</v>
      </c>
      <c r="H5394" t="s">
        <v>157</v>
      </c>
      <c r="I5394" t="s">
        <v>135</v>
      </c>
      <c r="J5394" t="s">
        <v>136</v>
      </c>
      <c r="K5394" t="s">
        <v>137</v>
      </c>
      <c r="L5394" t="s">
        <v>15465</v>
      </c>
      <c r="M5394" t="s">
        <v>15466</v>
      </c>
      <c r="N5394">
        <v>0.46944444400000002</v>
      </c>
      <c r="O5394">
        <v>0</v>
      </c>
      <c r="P5394">
        <v>2098</v>
      </c>
      <c r="Q5394">
        <v>0</v>
      </c>
      <c r="R5394">
        <v>0</v>
      </c>
      <c r="S5394">
        <v>2</v>
      </c>
      <c r="T5394">
        <v>78</v>
      </c>
      <c r="U5394">
        <v>0</v>
      </c>
      <c r="V5394">
        <v>1</v>
      </c>
      <c r="W5394">
        <v>0</v>
      </c>
      <c r="X5394">
        <v>141.08129029365122</v>
      </c>
      <c r="Y5394">
        <v>0</v>
      </c>
      <c r="Z5394">
        <v>0</v>
      </c>
      <c r="AA5394">
        <v>22.997476969272</v>
      </c>
      <c r="AB5394">
        <v>33.172750708925086</v>
      </c>
      <c r="AC5394">
        <v>0</v>
      </c>
      <c r="AD5394">
        <v>0.5150932398443</v>
      </c>
      <c r="AE5394">
        <v>197.76661121169263</v>
      </c>
    </row>
    <row r="5395" spans="1:31" x14ac:dyDescent="0.25">
      <c r="A5395">
        <v>1835969</v>
      </c>
      <c r="B5395">
        <v>1</v>
      </c>
      <c r="C5395" t="s">
        <v>80</v>
      </c>
      <c r="D5395" t="s">
        <v>96</v>
      </c>
      <c r="E5395" t="s">
        <v>140</v>
      </c>
      <c r="F5395" t="s">
        <v>15467</v>
      </c>
      <c r="G5395" t="s">
        <v>142</v>
      </c>
      <c r="H5395" t="s">
        <v>134</v>
      </c>
      <c r="I5395" t="s">
        <v>135</v>
      </c>
      <c r="J5395" t="s">
        <v>136</v>
      </c>
      <c r="K5395" t="s">
        <v>137</v>
      </c>
      <c r="L5395" t="s">
        <v>15468</v>
      </c>
      <c r="M5395" t="s">
        <v>15469</v>
      </c>
      <c r="N5395">
        <v>5.4683333330000004</v>
      </c>
      <c r="O5395">
        <v>0</v>
      </c>
      <c r="P5395">
        <v>11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39.652580585449577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39.652580585449577</v>
      </c>
    </row>
    <row r="5396" spans="1:31" x14ac:dyDescent="0.25">
      <c r="A5396">
        <v>1835983</v>
      </c>
      <c r="B5396">
        <v>1</v>
      </c>
      <c r="C5396" t="s">
        <v>80</v>
      </c>
      <c r="D5396" t="s">
        <v>85</v>
      </c>
      <c r="E5396" t="s">
        <v>131</v>
      </c>
      <c r="F5396" t="s">
        <v>15470</v>
      </c>
      <c r="G5396" t="s">
        <v>133</v>
      </c>
      <c r="H5396" t="s">
        <v>134</v>
      </c>
      <c r="I5396" t="s">
        <v>135</v>
      </c>
      <c r="J5396" t="s">
        <v>136</v>
      </c>
      <c r="K5396" t="s">
        <v>137</v>
      </c>
      <c r="L5396" t="s">
        <v>15471</v>
      </c>
      <c r="M5396" t="s">
        <v>15472</v>
      </c>
      <c r="N5396">
        <v>1.129444444</v>
      </c>
      <c r="O5396">
        <v>0</v>
      </c>
      <c r="P5396">
        <v>91</v>
      </c>
      <c r="Q5396">
        <v>0</v>
      </c>
      <c r="R5396">
        <v>0</v>
      </c>
      <c r="S5396">
        <v>0</v>
      </c>
      <c r="T5396">
        <v>34</v>
      </c>
      <c r="U5396">
        <v>0</v>
      </c>
      <c r="V5396">
        <v>0</v>
      </c>
      <c r="W5396">
        <v>0</v>
      </c>
      <c r="X5396">
        <v>23.040164126040978</v>
      </c>
      <c r="Y5396">
        <v>0</v>
      </c>
      <c r="Z5396">
        <v>0</v>
      </c>
      <c r="AA5396">
        <v>0</v>
      </c>
      <c r="AB5396">
        <v>53.318906085030079</v>
      </c>
      <c r="AC5396">
        <v>0</v>
      </c>
      <c r="AD5396">
        <v>0</v>
      </c>
      <c r="AE5396">
        <v>76.359070211071057</v>
      </c>
    </row>
    <row r="5397" spans="1:31" x14ac:dyDescent="0.25">
      <c r="A5397">
        <v>1836175</v>
      </c>
      <c r="B5397">
        <v>1</v>
      </c>
      <c r="C5397" t="s">
        <v>80</v>
      </c>
      <c r="D5397" t="s">
        <v>101</v>
      </c>
      <c r="E5397" t="s">
        <v>154</v>
      </c>
      <c r="F5397" t="s">
        <v>15473</v>
      </c>
      <c r="G5397" t="s">
        <v>156</v>
      </c>
      <c r="H5397" t="s">
        <v>157</v>
      </c>
      <c r="I5397" t="s">
        <v>135</v>
      </c>
      <c r="J5397" t="s">
        <v>136</v>
      </c>
      <c r="K5397" t="s">
        <v>137</v>
      </c>
      <c r="L5397" t="s">
        <v>15474</v>
      </c>
      <c r="M5397" t="s">
        <v>15475</v>
      </c>
      <c r="N5397">
        <v>0.383333333</v>
      </c>
      <c r="O5397">
        <v>0</v>
      </c>
      <c r="P5397">
        <v>843</v>
      </c>
      <c r="Q5397">
        <v>0</v>
      </c>
      <c r="R5397">
        <v>0</v>
      </c>
      <c r="S5397">
        <v>1</v>
      </c>
      <c r="T5397">
        <v>8</v>
      </c>
      <c r="U5397">
        <v>0</v>
      </c>
      <c r="V5397">
        <v>0</v>
      </c>
      <c r="W5397">
        <v>0</v>
      </c>
      <c r="X5397">
        <v>76.005351488960258</v>
      </c>
      <c r="Y5397">
        <v>0</v>
      </c>
      <c r="Z5397">
        <v>0</v>
      </c>
      <c r="AA5397">
        <v>8.2808946102770005</v>
      </c>
      <c r="AB5397">
        <v>2.8544604655490002</v>
      </c>
      <c r="AC5397">
        <v>0</v>
      </c>
      <c r="AD5397">
        <v>0</v>
      </c>
      <c r="AE5397">
        <v>87.140706564786257</v>
      </c>
    </row>
    <row r="5398" spans="1:31" x14ac:dyDescent="0.25">
      <c r="A5398">
        <v>1835797</v>
      </c>
      <c r="B5398">
        <v>1</v>
      </c>
      <c r="C5398" t="s">
        <v>81</v>
      </c>
      <c r="D5398" t="s">
        <v>120</v>
      </c>
      <c r="E5398" t="s">
        <v>252</v>
      </c>
      <c r="F5398" t="s">
        <v>15476</v>
      </c>
      <c r="G5398" t="s">
        <v>279</v>
      </c>
      <c r="H5398" t="s">
        <v>134</v>
      </c>
      <c r="I5398" t="s">
        <v>135</v>
      </c>
      <c r="J5398" t="s">
        <v>136</v>
      </c>
      <c r="K5398" t="s">
        <v>137</v>
      </c>
      <c r="L5398" t="s">
        <v>15477</v>
      </c>
      <c r="M5398" t="s">
        <v>15478</v>
      </c>
      <c r="N5398">
        <v>0.936111111</v>
      </c>
      <c r="O5398">
        <v>0</v>
      </c>
      <c r="P5398">
        <v>187</v>
      </c>
      <c r="Q5398">
        <v>0</v>
      </c>
      <c r="R5398">
        <v>0</v>
      </c>
      <c r="S5398">
        <v>0</v>
      </c>
      <c r="T5398">
        <v>11</v>
      </c>
      <c r="U5398">
        <v>0</v>
      </c>
      <c r="V5398">
        <v>0</v>
      </c>
      <c r="W5398">
        <v>0</v>
      </c>
      <c r="X5398">
        <v>33.085321182445483</v>
      </c>
      <c r="Y5398">
        <v>0</v>
      </c>
      <c r="Z5398">
        <v>0</v>
      </c>
      <c r="AA5398">
        <v>0</v>
      </c>
      <c r="AB5398">
        <v>3.6434050229211672</v>
      </c>
      <c r="AC5398">
        <v>0</v>
      </c>
      <c r="AD5398">
        <v>0</v>
      </c>
      <c r="AE5398">
        <v>36.728726205366648</v>
      </c>
    </row>
    <row r="5399" spans="1:31" x14ac:dyDescent="0.25">
      <c r="A5399">
        <v>1836132</v>
      </c>
      <c r="B5399">
        <v>1</v>
      </c>
      <c r="C5399" t="s">
        <v>80</v>
      </c>
      <c r="D5399" t="s">
        <v>93</v>
      </c>
      <c r="E5399" t="s">
        <v>140</v>
      </c>
      <c r="F5399" t="s">
        <v>15479</v>
      </c>
      <c r="G5399" t="s">
        <v>142</v>
      </c>
      <c r="H5399" t="s">
        <v>134</v>
      </c>
      <c r="I5399" t="s">
        <v>135</v>
      </c>
      <c r="J5399" t="s">
        <v>136</v>
      </c>
      <c r="K5399" t="s">
        <v>137</v>
      </c>
      <c r="L5399" t="s">
        <v>15480</v>
      </c>
      <c r="M5399" t="s">
        <v>15481</v>
      </c>
      <c r="N5399">
        <v>4.0822222220000004</v>
      </c>
      <c r="O5399">
        <v>0</v>
      </c>
      <c r="P5399">
        <v>1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0.95217851625200012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0.95217851625200012</v>
      </c>
    </row>
    <row r="5400" spans="1:31" x14ac:dyDescent="0.25">
      <c r="A5400">
        <v>1835823</v>
      </c>
      <c r="B5400">
        <v>1</v>
      </c>
      <c r="C5400" t="s">
        <v>80</v>
      </c>
      <c r="D5400" t="s">
        <v>100</v>
      </c>
      <c r="E5400" t="s">
        <v>140</v>
      </c>
      <c r="F5400" t="s">
        <v>15482</v>
      </c>
      <c r="G5400" t="s">
        <v>142</v>
      </c>
      <c r="H5400" t="s">
        <v>134</v>
      </c>
      <c r="I5400" t="s">
        <v>135</v>
      </c>
      <c r="J5400" t="s">
        <v>136</v>
      </c>
      <c r="K5400" t="s">
        <v>137</v>
      </c>
      <c r="L5400" t="s">
        <v>15483</v>
      </c>
      <c r="M5400" t="s">
        <v>15484</v>
      </c>
      <c r="N5400">
        <v>1.788333333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0.58377022645900012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0.58377022645900012</v>
      </c>
    </row>
    <row r="5401" spans="1:31" x14ac:dyDescent="0.25">
      <c r="A5401">
        <v>1836109</v>
      </c>
      <c r="B5401">
        <v>1</v>
      </c>
      <c r="C5401" t="s">
        <v>81</v>
      </c>
      <c r="D5401" t="s">
        <v>112</v>
      </c>
      <c r="E5401" t="s">
        <v>202</v>
      </c>
      <c r="F5401" t="s">
        <v>15485</v>
      </c>
      <c r="G5401" t="s">
        <v>156</v>
      </c>
      <c r="H5401" t="s">
        <v>157</v>
      </c>
      <c r="I5401" t="s">
        <v>135</v>
      </c>
      <c r="J5401" t="s">
        <v>136</v>
      </c>
      <c r="K5401" t="s">
        <v>137</v>
      </c>
      <c r="L5401" t="s">
        <v>15486</v>
      </c>
      <c r="M5401" t="s">
        <v>15487</v>
      </c>
      <c r="N5401">
        <v>5.0555555000000002E-2</v>
      </c>
      <c r="O5401">
        <v>0</v>
      </c>
      <c r="P5401">
        <v>828</v>
      </c>
      <c r="Q5401">
        <v>2</v>
      </c>
      <c r="R5401">
        <v>57</v>
      </c>
      <c r="S5401">
        <v>4</v>
      </c>
      <c r="T5401">
        <v>28</v>
      </c>
      <c r="U5401">
        <v>0</v>
      </c>
      <c r="V5401">
        <v>0</v>
      </c>
      <c r="W5401">
        <v>0</v>
      </c>
      <c r="X5401">
        <v>3.8903486356780501</v>
      </c>
      <c r="Y5401">
        <v>0.35109514044453333</v>
      </c>
      <c r="Z5401">
        <v>0.26314717407716115</v>
      </c>
      <c r="AA5401">
        <v>0.68881836353330006</v>
      </c>
      <c r="AB5401">
        <v>0.35972878611063341</v>
      </c>
      <c r="AC5401">
        <v>0</v>
      </c>
      <c r="AD5401">
        <v>0</v>
      </c>
      <c r="AE5401">
        <v>5.5531380998436779</v>
      </c>
    </row>
    <row r="5402" spans="1:31" x14ac:dyDescent="0.25">
      <c r="A5402">
        <v>1835817</v>
      </c>
      <c r="B5402">
        <v>1</v>
      </c>
      <c r="C5402" t="s">
        <v>80</v>
      </c>
      <c r="D5402" t="s">
        <v>85</v>
      </c>
      <c r="E5402" t="s">
        <v>131</v>
      </c>
      <c r="F5402" t="s">
        <v>15488</v>
      </c>
      <c r="G5402" t="s">
        <v>225</v>
      </c>
      <c r="H5402" t="s">
        <v>134</v>
      </c>
      <c r="I5402" t="s">
        <v>135</v>
      </c>
      <c r="J5402" t="s">
        <v>136</v>
      </c>
      <c r="K5402" t="s">
        <v>151</v>
      </c>
      <c r="L5402" t="s">
        <v>15489</v>
      </c>
      <c r="M5402" t="s">
        <v>15490</v>
      </c>
      <c r="N5402">
        <v>0.24842583300000001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1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0.235000716781125</v>
      </c>
      <c r="AC5402">
        <v>0</v>
      </c>
      <c r="AD5402">
        <v>0</v>
      </c>
      <c r="AE5402">
        <v>0.235000716781125</v>
      </c>
    </row>
    <row r="5403" spans="1:31" x14ac:dyDescent="0.25">
      <c r="A5403">
        <v>1836089</v>
      </c>
      <c r="B5403">
        <v>1</v>
      </c>
      <c r="C5403" t="s">
        <v>80</v>
      </c>
      <c r="D5403" t="s">
        <v>83</v>
      </c>
      <c r="E5403" t="s">
        <v>154</v>
      </c>
      <c r="F5403" t="s">
        <v>15491</v>
      </c>
      <c r="G5403" t="s">
        <v>156</v>
      </c>
      <c r="H5403" t="s">
        <v>157</v>
      </c>
      <c r="I5403" t="s">
        <v>135</v>
      </c>
      <c r="J5403" t="s">
        <v>136</v>
      </c>
      <c r="K5403" t="s">
        <v>137</v>
      </c>
      <c r="L5403" t="s">
        <v>15492</v>
      </c>
      <c r="M5403" t="s">
        <v>15493</v>
      </c>
      <c r="N5403">
        <v>0.22750000000000001</v>
      </c>
      <c r="O5403">
        <v>0</v>
      </c>
      <c r="P5403">
        <v>0</v>
      </c>
      <c r="Q5403">
        <v>0</v>
      </c>
      <c r="R5403">
        <v>0</v>
      </c>
      <c r="S5403">
        <v>2</v>
      </c>
      <c r="T5403">
        <v>0</v>
      </c>
      <c r="U5403">
        <v>5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3.8033294754955502</v>
      </c>
      <c r="AB5403">
        <v>0</v>
      </c>
      <c r="AC5403">
        <v>640.67331108034807</v>
      </c>
      <c r="AD5403">
        <v>0</v>
      </c>
      <c r="AE5403">
        <v>644.47664055584357</v>
      </c>
    </row>
    <row r="5404" spans="1:31" x14ac:dyDescent="0.25">
      <c r="A5404">
        <v>1835697</v>
      </c>
      <c r="B5404">
        <v>1</v>
      </c>
      <c r="C5404" t="s">
        <v>80</v>
      </c>
      <c r="D5404" t="s">
        <v>82</v>
      </c>
      <c r="E5404" t="s">
        <v>154</v>
      </c>
      <c r="F5404" t="s">
        <v>15494</v>
      </c>
      <c r="G5404" t="s">
        <v>1021</v>
      </c>
      <c r="H5404" t="s">
        <v>157</v>
      </c>
      <c r="I5404" t="s">
        <v>135</v>
      </c>
      <c r="J5404" t="s">
        <v>136</v>
      </c>
      <c r="K5404" t="s">
        <v>137</v>
      </c>
      <c r="L5404" t="s">
        <v>15495</v>
      </c>
      <c r="M5404" t="s">
        <v>15496</v>
      </c>
      <c r="N5404">
        <v>3.196388888</v>
      </c>
      <c r="O5404">
        <v>0</v>
      </c>
      <c r="P5404">
        <v>88</v>
      </c>
      <c r="Q5404">
        <v>0</v>
      </c>
      <c r="R5404">
        <v>0</v>
      </c>
      <c r="S5404">
        <v>0</v>
      </c>
      <c r="T5404">
        <v>7</v>
      </c>
      <c r="U5404">
        <v>0</v>
      </c>
      <c r="V5404">
        <v>0</v>
      </c>
      <c r="W5404">
        <v>0</v>
      </c>
      <c r="X5404">
        <v>42.260819919181436</v>
      </c>
      <c r="Y5404">
        <v>0</v>
      </c>
      <c r="Z5404">
        <v>0</v>
      </c>
      <c r="AA5404">
        <v>0</v>
      </c>
      <c r="AB5404">
        <v>48.697014483419785</v>
      </c>
      <c r="AC5404">
        <v>0</v>
      </c>
      <c r="AD5404">
        <v>0</v>
      </c>
      <c r="AE5404">
        <v>90.957834402601222</v>
      </c>
    </row>
    <row r="5405" spans="1:31" x14ac:dyDescent="0.25">
      <c r="A5405">
        <v>1835754</v>
      </c>
      <c r="B5405">
        <v>1</v>
      </c>
      <c r="C5405" t="s">
        <v>80</v>
      </c>
      <c r="D5405" t="s">
        <v>100</v>
      </c>
      <c r="E5405" t="s">
        <v>202</v>
      </c>
      <c r="F5405" t="s">
        <v>15497</v>
      </c>
      <c r="G5405" t="s">
        <v>156</v>
      </c>
      <c r="H5405" t="s">
        <v>157</v>
      </c>
      <c r="I5405" t="s">
        <v>135</v>
      </c>
      <c r="J5405" t="s">
        <v>136</v>
      </c>
      <c r="K5405" t="s">
        <v>137</v>
      </c>
      <c r="L5405" t="s">
        <v>15498</v>
      </c>
      <c r="M5405" t="s">
        <v>15499</v>
      </c>
      <c r="N5405">
        <v>2.6244444439999999</v>
      </c>
      <c r="O5405">
        <v>0</v>
      </c>
      <c r="P5405">
        <v>0</v>
      </c>
      <c r="Q5405">
        <v>14</v>
      </c>
      <c r="R5405">
        <v>9</v>
      </c>
      <c r="S5405">
        <v>0</v>
      </c>
      <c r="T5405">
        <v>1</v>
      </c>
      <c r="U5405">
        <v>0</v>
      </c>
      <c r="V5405">
        <v>0</v>
      </c>
      <c r="W5405">
        <v>0</v>
      </c>
      <c r="X5405">
        <v>0</v>
      </c>
      <c r="Y5405">
        <v>312.2343402219426</v>
      </c>
      <c r="Z5405">
        <v>36.792468682756791</v>
      </c>
      <c r="AA5405">
        <v>0</v>
      </c>
      <c r="AB5405">
        <v>0.32937051275593332</v>
      </c>
      <c r="AC5405">
        <v>0</v>
      </c>
      <c r="AD5405">
        <v>0</v>
      </c>
      <c r="AE5405">
        <v>349.35617941745534</v>
      </c>
    </row>
    <row r="5406" spans="1:31" x14ac:dyDescent="0.25">
      <c r="A5406">
        <v>1835760</v>
      </c>
      <c r="B5406">
        <v>1</v>
      </c>
      <c r="C5406" t="s">
        <v>80</v>
      </c>
      <c r="D5406" t="s">
        <v>85</v>
      </c>
      <c r="E5406" t="s">
        <v>131</v>
      </c>
      <c r="F5406" t="s">
        <v>15500</v>
      </c>
      <c r="G5406" t="s">
        <v>225</v>
      </c>
      <c r="H5406" t="s">
        <v>134</v>
      </c>
      <c r="I5406" t="s">
        <v>135</v>
      </c>
      <c r="J5406" t="s">
        <v>136</v>
      </c>
      <c r="K5406" t="s">
        <v>151</v>
      </c>
      <c r="L5406" t="s">
        <v>15501</v>
      </c>
      <c r="M5406" t="s">
        <v>15502</v>
      </c>
      <c r="N5406">
        <v>0.463888888</v>
      </c>
      <c r="O5406">
        <v>0</v>
      </c>
      <c r="P5406">
        <v>146</v>
      </c>
      <c r="Q5406">
        <v>0</v>
      </c>
      <c r="R5406">
        <v>0</v>
      </c>
      <c r="S5406">
        <v>0</v>
      </c>
      <c r="T5406">
        <v>9</v>
      </c>
      <c r="U5406">
        <v>0</v>
      </c>
      <c r="V5406">
        <v>0</v>
      </c>
      <c r="W5406">
        <v>0</v>
      </c>
      <c r="X5406">
        <v>15.139392133961662</v>
      </c>
      <c r="Y5406">
        <v>0</v>
      </c>
      <c r="Z5406">
        <v>0</v>
      </c>
      <c r="AA5406">
        <v>0</v>
      </c>
      <c r="AB5406">
        <v>2.6360416563497222</v>
      </c>
      <c r="AC5406">
        <v>0</v>
      </c>
      <c r="AD5406">
        <v>0</v>
      </c>
      <c r="AE5406">
        <v>17.775433790311386</v>
      </c>
    </row>
    <row r="5407" spans="1:31" x14ac:dyDescent="0.25">
      <c r="A5407">
        <v>1835611</v>
      </c>
      <c r="B5407">
        <v>1</v>
      </c>
      <c r="C5407" t="s">
        <v>80</v>
      </c>
      <c r="D5407" t="s">
        <v>83</v>
      </c>
      <c r="E5407" t="s">
        <v>140</v>
      </c>
      <c r="F5407" t="s">
        <v>15503</v>
      </c>
      <c r="G5407" t="s">
        <v>142</v>
      </c>
      <c r="H5407" t="s">
        <v>134</v>
      </c>
      <c r="I5407" t="s">
        <v>135</v>
      </c>
      <c r="J5407" t="s">
        <v>136</v>
      </c>
      <c r="K5407" t="s">
        <v>137</v>
      </c>
      <c r="L5407" t="s">
        <v>15504</v>
      </c>
      <c r="M5407" t="s">
        <v>15505</v>
      </c>
      <c r="N5407">
        <v>5.920833333</v>
      </c>
      <c r="O5407">
        <v>0</v>
      </c>
      <c r="P5407">
        <v>2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3.4994517279347499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3.4994517279347499</v>
      </c>
    </row>
    <row r="5408" spans="1:31" x14ac:dyDescent="0.25">
      <c r="A5408">
        <v>1835903</v>
      </c>
      <c r="B5408">
        <v>1</v>
      </c>
      <c r="C5408" t="s">
        <v>80</v>
      </c>
      <c r="D5408" t="s">
        <v>102</v>
      </c>
      <c r="E5408" t="s">
        <v>154</v>
      </c>
      <c r="F5408" t="s">
        <v>15506</v>
      </c>
      <c r="G5408" t="s">
        <v>156</v>
      </c>
      <c r="H5408" t="s">
        <v>157</v>
      </c>
      <c r="I5408" t="s">
        <v>135</v>
      </c>
      <c r="J5408" t="s">
        <v>136</v>
      </c>
      <c r="K5408" t="s">
        <v>137</v>
      </c>
      <c r="L5408" t="s">
        <v>15507</v>
      </c>
      <c r="M5408" t="s">
        <v>15508</v>
      </c>
      <c r="N5408">
        <v>0.79194444399999997</v>
      </c>
      <c r="O5408">
        <v>0</v>
      </c>
      <c r="P5408">
        <v>10</v>
      </c>
      <c r="Q5408">
        <v>3</v>
      </c>
      <c r="R5408">
        <v>130</v>
      </c>
      <c r="S5408">
        <v>0</v>
      </c>
      <c r="T5408">
        <v>21</v>
      </c>
      <c r="U5408">
        <v>0</v>
      </c>
      <c r="V5408">
        <v>0</v>
      </c>
      <c r="W5408">
        <v>0</v>
      </c>
      <c r="X5408">
        <v>4.2395343125212008</v>
      </c>
      <c r="Y5408">
        <v>6.7178046604967117</v>
      </c>
      <c r="Z5408">
        <v>279.86468989713438</v>
      </c>
      <c r="AA5408">
        <v>0</v>
      </c>
      <c r="AB5408">
        <v>25.668610642564992</v>
      </c>
      <c r="AC5408">
        <v>0</v>
      </c>
      <c r="AD5408">
        <v>0</v>
      </c>
      <c r="AE5408">
        <v>316.49063951271728</v>
      </c>
    </row>
    <row r="5409" spans="1:31" x14ac:dyDescent="0.25">
      <c r="A5409">
        <v>1836141</v>
      </c>
      <c r="B5409">
        <v>1</v>
      </c>
      <c r="C5409" t="s">
        <v>81</v>
      </c>
      <c r="D5409" t="s">
        <v>120</v>
      </c>
      <c r="E5409" t="s">
        <v>164</v>
      </c>
      <c r="F5409" t="s">
        <v>1790</v>
      </c>
      <c r="G5409" t="s">
        <v>156</v>
      </c>
      <c r="H5409" t="s">
        <v>157</v>
      </c>
      <c r="I5409" t="s">
        <v>135</v>
      </c>
      <c r="J5409" t="s">
        <v>136</v>
      </c>
      <c r="K5409" t="s">
        <v>137</v>
      </c>
      <c r="L5409" t="s">
        <v>15509</v>
      </c>
      <c r="M5409" t="s">
        <v>15510</v>
      </c>
      <c r="N5409">
        <v>0.55527777700000003</v>
      </c>
      <c r="O5409">
        <v>0</v>
      </c>
      <c r="P5409">
        <v>3232</v>
      </c>
      <c r="Q5409">
        <v>166</v>
      </c>
      <c r="R5409">
        <v>120</v>
      </c>
      <c r="S5409">
        <v>20</v>
      </c>
      <c r="T5409">
        <v>270</v>
      </c>
      <c r="U5409">
        <v>3</v>
      </c>
      <c r="V5409">
        <v>0</v>
      </c>
      <c r="W5409">
        <v>0</v>
      </c>
      <c r="X5409">
        <v>415.78061660702798</v>
      </c>
      <c r="Y5409">
        <v>369.82498708593545</v>
      </c>
      <c r="Z5409">
        <v>71.136755633468724</v>
      </c>
      <c r="AA5409">
        <v>97.364920519267685</v>
      </c>
      <c r="AB5409">
        <v>71.015139732124823</v>
      </c>
      <c r="AC5409">
        <v>23.144991412226464</v>
      </c>
      <c r="AD5409">
        <v>0</v>
      </c>
      <c r="AE5409">
        <v>1048.2674109900513</v>
      </c>
    </row>
    <row r="5410" spans="1:31" x14ac:dyDescent="0.25">
      <c r="A5410">
        <v>1836118</v>
      </c>
      <c r="B5410">
        <v>1</v>
      </c>
      <c r="C5410" t="s">
        <v>80</v>
      </c>
      <c r="D5410" t="s">
        <v>99</v>
      </c>
      <c r="E5410" t="s">
        <v>140</v>
      </c>
      <c r="F5410" t="s">
        <v>15511</v>
      </c>
      <c r="G5410" t="s">
        <v>142</v>
      </c>
      <c r="H5410" t="s">
        <v>134</v>
      </c>
      <c r="I5410" t="s">
        <v>135</v>
      </c>
      <c r="J5410" t="s">
        <v>136</v>
      </c>
      <c r="K5410" t="s">
        <v>137</v>
      </c>
      <c r="L5410" t="s">
        <v>15512</v>
      </c>
      <c r="M5410" t="s">
        <v>15513</v>
      </c>
      <c r="N5410">
        <v>2.0299999999999998</v>
      </c>
      <c r="O5410">
        <v>0</v>
      </c>
      <c r="P5410">
        <v>1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2.9774014103399998E-2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2.9774014103399998E-2</v>
      </c>
    </row>
    <row r="5411" spans="1:31" x14ac:dyDescent="0.25">
      <c r="A5411">
        <v>1835623</v>
      </c>
      <c r="B5411">
        <v>1</v>
      </c>
      <c r="C5411" t="s">
        <v>81</v>
      </c>
      <c r="D5411" t="s">
        <v>117</v>
      </c>
      <c r="E5411" t="s">
        <v>164</v>
      </c>
      <c r="F5411" t="s">
        <v>2338</v>
      </c>
      <c r="G5411" t="s">
        <v>156</v>
      </c>
      <c r="H5411" t="s">
        <v>157</v>
      </c>
      <c r="I5411" t="s">
        <v>179</v>
      </c>
      <c r="J5411" t="s">
        <v>136</v>
      </c>
      <c r="K5411" t="s">
        <v>137</v>
      </c>
      <c r="L5411" t="s">
        <v>15514</v>
      </c>
      <c r="M5411" t="s">
        <v>15515</v>
      </c>
      <c r="N5411">
        <v>3.8333332999999997E-2</v>
      </c>
      <c r="O5411">
        <v>1</v>
      </c>
      <c r="P5411">
        <v>284</v>
      </c>
      <c r="Q5411">
        <v>48</v>
      </c>
      <c r="R5411">
        <v>57</v>
      </c>
      <c r="S5411">
        <v>3</v>
      </c>
      <c r="T5411">
        <v>14</v>
      </c>
      <c r="U5411">
        <v>0</v>
      </c>
      <c r="V5411">
        <v>0</v>
      </c>
      <c r="W5411">
        <v>2.2512139064999998E-3</v>
      </c>
      <c r="X5411">
        <v>1.5774022172678002</v>
      </c>
      <c r="Y5411">
        <v>7.1278807050993516</v>
      </c>
      <c r="Z5411">
        <v>1.3441509690917499</v>
      </c>
      <c r="AA5411">
        <v>0.88041856606080005</v>
      </c>
      <c r="AB5411">
        <v>0.27254163221130001</v>
      </c>
      <c r="AC5411">
        <v>0</v>
      </c>
      <c r="AD5411">
        <v>0</v>
      </c>
      <c r="AE5411">
        <v>11.204645303637502</v>
      </c>
    </row>
    <row r="5412" spans="1:31" x14ac:dyDescent="0.25">
      <c r="A5412">
        <v>1836018</v>
      </c>
      <c r="B5412">
        <v>1</v>
      </c>
      <c r="C5412" t="s">
        <v>81</v>
      </c>
      <c r="D5412" t="s">
        <v>113</v>
      </c>
      <c r="E5412" t="s">
        <v>131</v>
      </c>
      <c r="F5412" t="s">
        <v>15516</v>
      </c>
      <c r="G5412" t="s">
        <v>133</v>
      </c>
      <c r="H5412" t="s">
        <v>134</v>
      </c>
      <c r="I5412" t="s">
        <v>135</v>
      </c>
      <c r="J5412" t="s">
        <v>136</v>
      </c>
      <c r="K5412" t="s">
        <v>137</v>
      </c>
      <c r="L5412" t="s">
        <v>15517</v>
      </c>
      <c r="M5412" t="s">
        <v>15518</v>
      </c>
      <c r="N5412">
        <v>3.4169444439999999</v>
      </c>
      <c r="O5412">
        <v>0</v>
      </c>
      <c r="P5412">
        <v>18</v>
      </c>
      <c r="Q5412">
        <v>0</v>
      </c>
      <c r="R5412">
        <v>1</v>
      </c>
      <c r="S5412">
        <v>0</v>
      </c>
      <c r="T5412">
        <v>2</v>
      </c>
      <c r="U5412">
        <v>0</v>
      </c>
      <c r="V5412">
        <v>0</v>
      </c>
      <c r="W5412">
        <v>0</v>
      </c>
      <c r="X5412">
        <v>12.246078500602668</v>
      </c>
      <c r="Y5412">
        <v>0</v>
      </c>
      <c r="Z5412">
        <v>1.0325479304020833</v>
      </c>
      <c r="AA5412">
        <v>0</v>
      </c>
      <c r="AB5412">
        <v>3.1756470715195251</v>
      </c>
      <c r="AC5412">
        <v>0</v>
      </c>
      <c r="AD5412">
        <v>0</v>
      </c>
      <c r="AE5412">
        <v>16.454273502524277</v>
      </c>
    </row>
    <row r="5413" spans="1:31" x14ac:dyDescent="0.25">
      <c r="A5413">
        <v>1835972</v>
      </c>
      <c r="B5413">
        <v>1</v>
      </c>
      <c r="C5413" t="s">
        <v>80</v>
      </c>
      <c r="D5413" t="s">
        <v>106</v>
      </c>
      <c r="E5413" t="s">
        <v>131</v>
      </c>
      <c r="F5413" t="s">
        <v>15519</v>
      </c>
      <c r="G5413" t="s">
        <v>133</v>
      </c>
      <c r="H5413" t="s">
        <v>134</v>
      </c>
      <c r="I5413" t="s">
        <v>135</v>
      </c>
      <c r="J5413" t="s">
        <v>136</v>
      </c>
      <c r="K5413" t="s">
        <v>137</v>
      </c>
      <c r="L5413" t="s">
        <v>15520</v>
      </c>
      <c r="M5413" t="s">
        <v>15521</v>
      </c>
      <c r="N5413">
        <v>1.9102777769999999</v>
      </c>
      <c r="O5413">
        <v>0</v>
      </c>
      <c r="P5413">
        <v>2</v>
      </c>
      <c r="Q5413">
        <v>0</v>
      </c>
      <c r="R5413">
        <v>2</v>
      </c>
      <c r="S5413">
        <v>0</v>
      </c>
      <c r="T5413">
        <v>3</v>
      </c>
      <c r="U5413">
        <v>0</v>
      </c>
      <c r="V5413">
        <v>0</v>
      </c>
      <c r="W5413">
        <v>0</v>
      </c>
      <c r="X5413">
        <v>0.99283627156229182</v>
      </c>
      <c r="Y5413">
        <v>0</v>
      </c>
      <c r="Z5413">
        <v>2.050828270012925</v>
      </c>
      <c r="AA5413">
        <v>0</v>
      </c>
      <c r="AB5413">
        <v>4.4696073809192427</v>
      </c>
      <c r="AC5413">
        <v>0</v>
      </c>
      <c r="AD5413">
        <v>0</v>
      </c>
      <c r="AE5413">
        <v>7.5132719224944591</v>
      </c>
    </row>
    <row r="5414" spans="1:31" x14ac:dyDescent="0.25">
      <c r="A5414">
        <v>1835640</v>
      </c>
      <c r="B5414">
        <v>1</v>
      </c>
      <c r="C5414" t="s">
        <v>80</v>
      </c>
      <c r="D5414" t="s">
        <v>98</v>
      </c>
      <c r="E5414" t="s">
        <v>252</v>
      </c>
      <c r="F5414" t="s">
        <v>15522</v>
      </c>
      <c r="G5414" t="s">
        <v>150</v>
      </c>
      <c r="H5414" t="s">
        <v>134</v>
      </c>
      <c r="I5414" t="s">
        <v>135</v>
      </c>
      <c r="J5414" t="s">
        <v>136</v>
      </c>
      <c r="K5414" t="s">
        <v>151</v>
      </c>
      <c r="L5414" t="s">
        <v>15523</v>
      </c>
      <c r="M5414" t="s">
        <v>15524</v>
      </c>
      <c r="N5414">
        <v>8.9071738880000009</v>
      </c>
      <c r="O5414">
        <v>0</v>
      </c>
      <c r="P5414">
        <v>24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21.227990859450443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21.227990859450443</v>
      </c>
    </row>
    <row r="5415" spans="1:31" x14ac:dyDescent="0.25">
      <c r="A5415">
        <v>1836032</v>
      </c>
      <c r="B5415">
        <v>1</v>
      </c>
      <c r="C5415" t="s">
        <v>80</v>
      </c>
      <c r="D5415" t="s">
        <v>98</v>
      </c>
      <c r="E5415" t="s">
        <v>131</v>
      </c>
      <c r="F5415" t="s">
        <v>15525</v>
      </c>
      <c r="G5415" t="s">
        <v>133</v>
      </c>
      <c r="H5415" t="s">
        <v>134</v>
      </c>
      <c r="I5415" t="s">
        <v>135</v>
      </c>
      <c r="J5415" t="s">
        <v>136</v>
      </c>
      <c r="K5415" t="s">
        <v>137</v>
      </c>
      <c r="L5415" t="s">
        <v>15526</v>
      </c>
      <c r="M5415" t="s">
        <v>15527</v>
      </c>
      <c r="N5415">
        <v>0.65</v>
      </c>
      <c r="O5415">
        <v>0</v>
      </c>
      <c r="P5415">
        <v>0</v>
      </c>
      <c r="Q5415">
        <v>0</v>
      </c>
      <c r="R5415">
        <v>2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7.8048223635205991</v>
      </c>
      <c r="AA5415">
        <v>0</v>
      </c>
      <c r="AB5415">
        <v>0</v>
      </c>
      <c r="AC5415">
        <v>0</v>
      </c>
      <c r="AD5415">
        <v>0</v>
      </c>
      <c r="AE5415">
        <v>7.8048223635205991</v>
      </c>
    </row>
    <row r="5416" spans="1:31" x14ac:dyDescent="0.25">
      <c r="A5416">
        <v>1836012</v>
      </c>
      <c r="B5416">
        <v>1</v>
      </c>
      <c r="C5416" t="s">
        <v>80</v>
      </c>
      <c r="D5416" t="s">
        <v>94</v>
      </c>
      <c r="E5416" t="s">
        <v>140</v>
      </c>
      <c r="F5416" t="s">
        <v>15528</v>
      </c>
      <c r="G5416" t="s">
        <v>246</v>
      </c>
      <c r="H5416" t="s">
        <v>134</v>
      </c>
      <c r="I5416" t="s">
        <v>135</v>
      </c>
      <c r="J5416" t="s">
        <v>136</v>
      </c>
      <c r="K5416" t="s">
        <v>137</v>
      </c>
      <c r="L5416" t="s">
        <v>15529</v>
      </c>
      <c r="M5416" t="s">
        <v>15530</v>
      </c>
      <c r="N5416">
        <v>1.770277777</v>
      </c>
      <c r="O5416">
        <v>0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</row>
    <row r="5417" spans="1:31" x14ac:dyDescent="0.25">
      <c r="A5417">
        <v>1835537</v>
      </c>
      <c r="B5417">
        <v>1</v>
      </c>
      <c r="C5417" t="s">
        <v>80</v>
      </c>
      <c r="D5417" t="s">
        <v>96</v>
      </c>
      <c r="E5417" t="s">
        <v>252</v>
      </c>
      <c r="F5417" t="s">
        <v>339</v>
      </c>
      <c r="G5417" t="s">
        <v>189</v>
      </c>
      <c r="H5417" t="s">
        <v>134</v>
      </c>
      <c r="I5417" t="s">
        <v>135</v>
      </c>
      <c r="J5417" t="s">
        <v>136</v>
      </c>
      <c r="K5417" t="s">
        <v>137</v>
      </c>
      <c r="L5417" t="s">
        <v>15531</v>
      </c>
      <c r="M5417" t="s">
        <v>15532</v>
      </c>
      <c r="N5417">
        <v>2.0536111109999999</v>
      </c>
      <c r="O5417">
        <v>0</v>
      </c>
      <c r="P5417">
        <v>80</v>
      </c>
      <c r="Q5417">
        <v>0</v>
      </c>
      <c r="R5417">
        <v>0</v>
      </c>
      <c r="S5417">
        <v>0</v>
      </c>
      <c r="T5417">
        <v>2</v>
      </c>
      <c r="U5417">
        <v>0</v>
      </c>
      <c r="V5417">
        <v>0</v>
      </c>
      <c r="W5417">
        <v>0</v>
      </c>
      <c r="X5417">
        <v>44.478879765860043</v>
      </c>
      <c r="Y5417">
        <v>0</v>
      </c>
      <c r="Z5417">
        <v>0</v>
      </c>
      <c r="AA5417">
        <v>0</v>
      </c>
      <c r="AB5417">
        <v>0.17602489295970003</v>
      </c>
      <c r="AC5417">
        <v>0</v>
      </c>
      <c r="AD5417">
        <v>0</v>
      </c>
      <c r="AE5417">
        <v>44.654904658819746</v>
      </c>
    </row>
    <row r="5418" spans="1:31" x14ac:dyDescent="0.25">
      <c r="A5418">
        <v>1836035</v>
      </c>
      <c r="B5418">
        <v>1</v>
      </c>
      <c r="C5418" t="s">
        <v>80</v>
      </c>
      <c r="D5418" t="s">
        <v>95</v>
      </c>
      <c r="E5418" t="s">
        <v>131</v>
      </c>
      <c r="F5418" t="s">
        <v>15533</v>
      </c>
      <c r="G5418" t="s">
        <v>133</v>
      </c>
      <c r="H5418" t="s">
        <v>134</v>
      </c>
      <c r="I5418" t="s">
        <v>135</v>
      </c>
      <c r="J5418" t="s">
        <v>136</v>
      </c>
      <c r="K5418" t="s">
        <v>137</v>
      </c>
      <c r="L5418" t="s">
        <v>15534</v>
      </c>
      <c r="M5418" t="s">
        <v>15535</v>
      </c>
      <c r="N5418">
        <v>1.0794444439999999</v>
      </c>
      <c r="O5418">
        <v>0</v>
      </c>
      <c r="P5418">
        <v>7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0.93262423650824999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0.93262423650824999</v>
      </c>
    </row>
    <row r="5419" spans="1:31" x14ac:dyDescent="0.25">
      <c r="A5419">
        <v>1835726</v>
      </c>
      <c r="B5419">
        <v>1</v>
      </c>
      <c r="C5419" t="s">
        <v>80</v>
      </c>
      <c r="D5419" t="s">
        <v>87</v>
      </c>
      <c r="E5419" t="s">
        <v>140</v>
      </c>
      <c r="F5419" t="s">
        <v>15536</v>
      </c>
      <c r="G5419" t="s">
        <v>142</v>
      </c>
      <c r="H5419" t="s">
        <v>134</v>
      </c>
      <c r="I5419" t="s">
        <v>135</v>
      </c>
      <c r="J5419" t="s">
        <v>136</v>
      </c>
      <c r="K5419" t="s">
        <v>137</v>
      </c>
      <c r="L5419" t="s">
        <v>15537</v>
      </c>
      <c r="M5419" t="s">
        <v>15538</v>
      </c>
      <c r="N5419">
        <v>1.1713888880000001</v>
      </c>
      <c r="O5419">
        <v>0</v>
      </c>
      <c r="P5419">
        <v>1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0.26842286554030004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0.26842286554030004</v>
      </c>
    </row>
    <row r="5420" spans="1:31" x14ac:dyDescent="0.25">
      <c r="A5420">
        <v>1835992</v>
      </c>
      <c r="B5420">
        <v>1</v>
      </c>
      <c r="C5420" t="s">
        <v>81</v>
      </c>
      <c r="D5420" t="s">
        <v>122</v>
      </c>
      <c r="E5420" t="s">
        <v>202</v>
      </c>
      <c r="F5420" t="s">
        <v>1425</v>
      </c>
      <c r="G5420" t="s">
        <v>156</v>
      </c>
      <c r="H5420" t="s">
        <v>157</v>
      </c>
      <c r="I5420" t="s">
        <v>135</v>
      </c>
      <c r="J5420" t="s">
        <v>136</v>
      </c>
      <c r="K5420" t="s">
        <v>137</v>
      </c>
      <c r="L5420" t="s">
        <v>15539</v>
      </c>
      <c r="M5420" t="s">
        <v>15540</v>
      </c>
      <c r="N5420">
        <v>0.23944444400000001</v>
      </c>
      <c r="O5420">
        <v>12</v>
      </c>
      <c r="P5420">
        <v>819</v>
      </c>
      <c r="Q5420">
        <v>1</v>
      </c>
      <c r="R5420">
        <v>19</v>
      </c>
      <c r="S5420">
        <v>2</v>
      </c>
      <c r="T5420">
        <v>52</v>
      </c>
      <c r="U5420">
        <v>1</v>
      </c>
      <c r="V5420">
        <v>0</v>
      </c>
      <c r="W5420">
        <v>0.56328473959092507</v>
      </c>
      <c r="X5420">
        <v>26.358797816036898</v>
      </c>
      <c r="Y5420">
        <v>1.0480449317158334E-2</v>
      </c>
      <c r="Z5420">
        <v>0.80304371181958345</v>
      </c>
      <c r="AA5420">
        <v>17.75435841692045</v>
      </c>
      <c r="AB5420">
        <v>3.6012611108039567</v>
      </c>
      <c r="AC5420">
        <v>0.33968022748773335</v>
      </c>
      <c r="AD5420">
        <v>0</v>
      </c>
      <c r="AE5420">
        <v>49.430906471976705</v>
      </c>
    </row>
    <row r="5421" spans="1:31" x14ac:dyDescent="0.25">
      <c r="A5421">
        <v>1835663</v>
      </c>
      <c r="B5421">
        <v>1</v>
      </c>
      <c r="C5421" t="s">
        <v>80</v>
      </c>
      <c r="D5421" t="s">
        <v>96</v>
      </c>
      <c r="E5421" t="s">
        <v>131</v>
      </c>
      <c r="F5421" t="s">
        <v>15541</v>
      </c>
      <c r="G5421" t="s">
        <v>225</v>
      </c>
      <c r="H5421" t="s">
        <v>134</v>
      </c>
      <c r="I5421" t="s">
        <v>135</v>
      </c>
      <c r="J5421" t="s">
        <v>136</v>
      </c>
      <c r="K5421" t="s">
        <v>151</v>
      </c>
      <c r="L5421" t="s">
        <v>15542</v>
      </c>
      <c r="M5421" t="s">
        <v>15543</v>
      </c>
      <c r="N5421">
        <v>5.0280555549999999</v>
      </c>
      <c r="O5421">
        <v>0</v>
      </c>
      <c r="P5421">
        <v>2</v>
      </c>
      <c r="Q5421">
        <v>0</v>
      </c>
      <c r="R5421">
        <v>0</v>
      </c>
      <c r="S5421">
        <v>0</v>
      </c>
      <c r="T5421">
        <v>2</v>
      </c>
      <c r="U5421">
        <v>0</v>
      </c>
      <c r="V5421">
        <v>0</v>
      </c>
      <c r="W5421">
        <v>0</v>
      </c>
      <c r="X5421">
        <v>11.936099539364209</v>
      </c>
      <c r="Y5421">
        <v>0</v>
      </c>
      <c r="Z5421">
        <v>0</v>
      </c>
      <c r="AA5421">
        <v>0</v>
      </c>
      <c r="AB5421">
        <v>18.436666411574159</v>
      </c>
      <c r="AC5421">
        <v>0</v>
      </c>
      <c r="AD5421">
        <v>0</v>
      </c>
      <c r="AE5421">
        <v>30.372765950938366</v>
      </c>
    </row>
    <row r="5422" spans="1:31" x14ac:dyDescent="0.25">
      <c r="A5422">
        <v>1835700</v>
      </c>
      <c r="B5422">
        <v>1</v>
      </c>
      <c r="C5422" t="s">
        <v>80</v>
      </c>
      <c r="D5422" t="s">
        <v>105</v>
      </c>
      <c r="E5422" t="s">
        <v>252</v>
      </c>
      <c r="F5422" t="s">
        <v>15544</v>
      </c>
      <c r="G5422" t="s">
        <v>873</v>
      </c>
      <c r="H5422" t="s">
        <v>134</v>
      </c>
      <c r="I5422" t="s">
        <v>135</v>
      </c>
      <c r="J5422" t="s">
        <v>136</v>
      </c>
      <c r="K5422" t="s">
        <v>137</v>
      </c>
      <c r="L5422" t="s">
        <v>15545</v>
      </c>
      <c r="M5422" t="s">
        <v>15546</v>
      </c>
      <c r="N5422">
        <v>0.251111111</v>
      </c>
      <c r="O5422">
        <v>0</v>
      </c>
      <c r="P5422">
        <v>82</v>
      </c>
      <c r="Q5422">
        <v>0</v>
      </c>
      <c r="R5422">
        <v>0</v>
      </c>
      <c r="S5422">
        <v>0</v>
      </c>
      <c r="T5422">
        <v>9</v>
      </c>
      <c r="U5422">
        <v>0</v>
      </c>
      <c r="V5422">
        <v>0</v>
      </c>
      <c r="W5422">
        <v>0</v>
      </c>
      <c r="X5422">
        <v>4.5497964393821331</v>
      </c>
      <c r="Y5422">
        <v>0</v>
      </c>
      <c r="Z5422">
        <v>0</v>
      </c>
      <c r="AA5422">
        <v>0</v>
      </c>
      <c r="AB5422">
        <v>0.98493620290913331</v>
      </c>
      <c r="AC5422">
        <v>0</v>
      </c>
      <c r="AD5422">
        <v>0</v>
      </c>
      <c r="AE5422">
        <v>5.5347326422912664</v>
      </c>
    </row>
    <row r="5423" spans="1:31" x14ac:dyDescent="0.25">
      <c r="A5423">
        <v>1836098</v>
      </c>
      <c r="B5423">
        <v>1</v>
      </c>
      <c r="C5423" t="s">
        <v>80</v>
      </c>
      <c r="D5423" t="s">
        <v>93</v>
      </c>
      <c r="E5423" t="s">
        <v>202</v>
      </c>
      <c r="F5423" t="s">
        <v>2744</v>
      </c>
      <c r="G5423" t="s">
        <v>156</v>
      </c>
      <c r="H5423" t="s">
        <v>157</v>
      </c>
      <c r="I5423" t="s">
        <v>135</v>
      </c>
      <c r="J5423" t="s">
        <v>136</v>
      </c>
      <c r="K5423" t="s">
        <v>137</v>
      </c>
      <c r="L5423" t="s">
        <v>15547</v>
      </c>
      <c r="M5423" t="s">
        <v>15548</v>
      </c>
      <c r="N5423">
        <v>1.2083333329999999</v>
      </c>
      <c r="O5423">
        <v>0</v>
      </c>
      <c r="P5423">
        <v>12</v>
      </c>
      <c r="Q5423">
        <v>6</v>
      </c>
      <c r="R5423">
        <v>56</v>
      </c>
      <c r="S5423">
        <v>0</v>
      </c>
      <c r="T5423">
        <v>27</v>
      </c>
      <c r="U5423">
        <v>0</v>
      </c>
      <c r="V5423">
        <v>0</v>
      </c>
      <c r="W5423">
        <v>0</v>
      </c>
      <c r="X5423">
        <v>13.980873567543664</v>
      </c>
      <c r="Y5423">
        <v>14.814656347306702</v>
      </c>
      <c r="Z5423">
        <v>99.244172453747311</v>
      </c>
      <c r="AA5423">
        <v>0</v>
      </c>
      <c r="AB5423">
        <v>31.022890827397354</v>
      </c>
      <c r="AC5423">
        <v>0</v>
      </c>
      <c r="AD5423">
        <v>0</v>
      </c>
      <c r="AE5423">
        <v>159.06259319599505</v>
      </c>
    </row>
    <row r="5424" spans="1:31" x14ac:dyDescent="0.25">
      <c r="A5424">
        <v>1835849</v>
      </c>
      <c r="B5424">
        <v>1</v>
      </c>
      <c r="C5424" t="s">
        <v>81</v>
      </c>
      <c r="D5424" t="s">
        <v>123</v>
      </c>
      <c r="E5424" t="s">
        <v>202</v>
      </c>
      <c r="F5424" t="s">
        <v>6046</v>
      </c>
      <c r="G5424" t="s">
        <v>156</v>
      </c>
      <c r="H5424" t="s">
        <v>157</v>
      </c>
      <c r="I5424" t="s">
        <v>135</v>
      </c>
      <c r="J5424" t="s">
        <v>136</v>
      </c>
      <c r="K5424" t="s">
        <v>137</v>
      </c>
      <c r="L5424" t="s">
        <v>15549</v>
      </c>
      <c r="M5424" t="s">
        <v>15550</v>
      </c>
      <c r="N5424">
        <v>0.67694444399999998</v>
      </c>
      <c r="O5424">
        <v>1</v>
      </c>
      <c r="P5424">
        <v>1</v>
      </c>
      <c r="Q5424">
        <v>62</v>
      </c>
      <c r="R5424">
        <v>62</v>
      </c>
      <c r="S5424">
        <v>9</v>
      </c>
      <c r="T5424">
        <v>7</v>
      </c>
      <c r="U5424">
        <v>0</v>
      </c>
      <c r="V5424">
        <v>0</v>
      </c>
      <c r="W5424">
        <v>0.20154985029050004</v>
      </c>
      <c r="X5424">
        <v>0.12319248146180001</v>
      </c>
      <c r="Y5424">
        <v>25.381760816500453</v>
      </c>
      <c r="Z5424">
        <v>45.31606249038277</v>
      </c>
      <c r="AA5424">
        <v>19.190004621273523</v>
      </c>
      <c r="AB5424">
        <v>9.0047906834231135</v>
      </c>
      <c r="AC5424">
        <v>0</v>
      </c>
      <c r="AD5424">
        <v>0</v>
      </c>
      <c r="AE5424">
        <v>99.217360943332167</v>
      </c>
    </row>
    <row r="5425" spans="1:31" x14ac:dyDescent="0.25">
      <c r="A5425">
        <v>1835955</v>
      </c>
      <c r="B5425">
        <v>1</v>
      </c>
      <c r="C5425" t="s">
        <v>80</v>
      </c>
      <c r="D5425" t="s">
        <v>96</v>
      </c>
      <c r="E5425" t="s">
        <v>140</v>
      </c>
      <c r="F5425" t="s">
        <v>15551</v>
      </c>
      <c r="G5425" t="s">
        <v>142</v>
      </c>
      <c r="H5425" t="s">
        <v>134</v>
      </c>
      <c r="I5425" t="s">
        <v>135</v>
      </c>
      <c r="J5425" t="s">
        <v>136</v>
      </c>
      <c r="K5425" t="s">
        <v>137</v>
      </c>
      <c r="L5425" t="s">
        <v>15552</v>
      </c>
      <c r="M5425" t="s">
        <v>15553</v>
      </c>
      <c r="N5425">
        <v>1.9402777769999999</v>
      </c>
      <c r="O5425">
        <v>0</v>
      </c>
      <c r="P5425">
        <v>1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2.4757415656386002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2.4757415656386002</v>
      </c>
    </row>
    <row r="5426" spans="1:31" x14ac:dyDescent="0.25">
      <c r="A5426">
        <v>1835706</v>
      </c>
      <c r="B5426">
        <v>1</v>
      </c>
      <c r="C5426" t="s">
        <v>80</v>
      </c>
      <c r="D5426" t="s">
        <v>82</v>
      </c>
      <c r="E5426" t="s">
        <v>131</v>
      </c>
      <c r="F5426" t="s">
        <v>15554</v>
      </c>
      <c r="G5426" t="s">
        <v>133</v>
      </c>
      <c r="H5426" t="s">
        <v>134</v>
      </c>
      <c r="I5426" t="s">
        <v>135</v>
      </c>
      <c r="J5426" t="s">
        <v>136</v>
      </c>
      <c r="K5426" t="s">
        <v>137</v>
      </c>
      <c r="L5426" t="s">
        <v>15555</v>
      </c>
      <c r="M5426" t="s">
        <v>15556</v>
      </c>
      <c r="N5426">
        <v>2.028888888</v>
      </c>
      <c r="O5426">
        <v>0</v>
      </c>
      <c r="P5426">
        <v>118</v>
      </c>
      <c r="Q5426">
        <v>0</v>
      </c>
      <c r="R5426">
        <v>0</v>
      </c>
      <c r="S5426">
        <v>0</v>
      </c>
      <c r="T5426">
        <v>10</v>
      </c>
      <c r="U5426">
        <v>0</v>
      </c>
      <c r="V5426">
        <v>0</v>
      </c>
      <c r="W5426">
        <v>0</v>
      </c>
      <c r="X5426">
        <v>63.176199395965199</v>
      </c>
      <c r="Y5426">
        <v>0</v>
      </c>
      <c r="Z5426">
        <v>0</v>
      </c>
      <c r="AA5426">
        <v>0</v>
      </c>
      <c r="AB5426">
        <v>5.8650359082352486</v>
      </c>
      <c r="AC5426">
        <v>0</v>
      </c>
      <c r="AD5426">
        <v>0</v>
      </c>
      <c r="AE5426">
        <v>69.041235304200441</v>
      </c>
    </row>
    <row r="5427" spans="1:31" x14ac:dyDescent="0.25">
      <c r="A5427">
        <v>1835597</v>
      </c>
      <c r="B5427">
        <v>1</v>
      </c>
      <c r="C5427" t="s">
        <v>80</v>
      </c>
      <c r="D5427" t="s">
        <v>90</v>
      </c>
      <c r="E5427" t="s">
        <v>140</v>
      </c>
      <c r="F5427" t="s">
        <v>15557</v>
      </c>
      <c r="G5427" t="s">
        <v>246</v>
      </c>
      <c r="H5427" t="s">
        <v>134</v>
      </c>
      <c r="I5427" t="s">
        <v>135</v>
      </c>
      <c r="J5427" t="s">
        <v>136</v>
      </c>
      <c r="K5427" t="s">
        <v>137</v>
      </c>
      <c r="L5427" t="s">
        <v>15558</v>
      </c>
      <c r="M5427" t="s">
        <v>15559</v>
      </c>
      <c r="N5427">
        <v>1.571388888</v>
      </c>
      <c r="O5427">
        <v>0</v>
      </c>
      <c r="P5427">
        <v>16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7.5898155475345828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7.5898155475345828</v>
      </c>
    </row>
    <row r="5428" spans="1:31" x14ac:dyDescent="0.25">
      <c r="A5428">
        <v>1835766</v>
      </c>
      <c r="B5428">
        <v>1</v>
      </c>
      <c r="C5428" t="s">
        <v>80</v>
      </c>
      <c r="D5428" t="s">
        <v>93</v>
      </c>
      <c r="E5428" t="s">
        <v>140</v>
      </c>
      <c r="F5428" t="s">
        <v>15560</v>
      </c>
      <c r="G5428" t="s">
        <v>142</v>
      </c>
      <c r="H5428" t="s">
        <v>134</v>
      </c>
      <c r="I5428" t="s">
        <v>135</v>
      </c>
      <c r="J5428" t="s">
        <v>136</v>
      </c>
      <c r="K5428" t="s">
        <v>137</v>
      </c>
      <c r="L5428" t="s">
        <v>15561</v>
      </c>
      <c r="M5428" t="s">
        <v>15562</v>
      </c>
      <c r="N5428">
        <v>1.1711111110000001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1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2.0760642598455332</v>
      </c>
      <c r="AC5428">
        <v>0</v>
      </c>
      <c r="AD5428">
        <v>0</v>
      </c>
      <c r="AE5428">
        <v>2.0760642598455332</v>
      </c>
    </row>
    <row r="5429" spans="1:31" x14ac:dyDescent="0.25">
      <c r="A5429">
        <v>1835643</v>
      </c>
      <c r="B5429">
        <v>1</v>
      </c>
      <c r="C5429" t="s">
        <v>81</v>
      </c>
      <c r="D5429" t="s">
        <v>126</v>
      </c>
      <c r="E5429" t="s">
        <v>154</v>
      </c>
      <c r="F5429" t="s">
        <v>15563</v>
      </c>
      <c r="G5429" t="s">
        <v>225</v>
      </c>
      <c r="H5429" t="s">
        <v>157</v>
      </c>
      <c r="I5429" t="s">
        <v>135</v>
      </c>
      <c r="J5429" t="s">
        <v>136</v>
      </c>
      <c r="K5429" t="s">
        <v>151</v>
      </c>
      <c r="L5429" t="s">
        <v>15564</v>
      </c>
      <c r="M5429" t="s">
        <v>15565</v>
      </c>
      <c r="N5429">
        <v>2.1391666659999999</v>
      </c>
      <c r="O5429">
        <v>0</v>
      </c>
      <c r="P5429">
        <v>8</v>
      </c>
      <c r="Q5429">
        <v>0</v>
      </c>
      <c r="R5429">
        <v>8</v>
      </c>
      <c r="S5429">
        <v>0</v>
      </c>
      <c r="T5429">
        <v>2</v>
      </c>
      <c r="U5429">
        <v>0</v>
      </c>
      <c r="V5429">
        <v>0</v>
      </c>
      <c r="W5429">
        <v>0</v>
      </c>
      <c r="X5429">
        <v>2.9478788983244</v>
      </c>
      <c r="Y5429">
        <v>0</v>
      </c>
      <c r="Z5429">
        <v>8.4136956777443981</v>
      </c>
      <c r="AA5429">
        <v>0</v>
      </c>
      <c r="AB5429">
        <v>2.2766319305307752</v>
      </c>
      <c r="AC5429">
        <v>0</v>
      </c>
      <c r="AD5429">
        <v>0</v>
      </c>
      <c r="AE5429">
        <v>13.638206506599573</v>
      </c>
    </row>
    <row r="5430" spans="1:31" x14ac:dyDescent="0.25">
      <c r="A5430">
        <v>1835620</v>
      </c>
      <c r="B5430">
        <v>1</v>
      </c>
      <c r="C5430" t="s">
        <v>80</v>
      </c>
      <c r="D5430" t="s">
        <v>96</v>
      </c>
      <c r="E5430" t="s">
        <v>140</v>
      </c>
      <c r="F5430" t="s">
        <v>15566</v>
      </c>
      <c r="G5430" t="s">
        <v>213</v>
      </c>
      <c r="H5430" t="s">
        <v>134</v>
      </c>
      <c r="I5430" t="s">
        <v>135</v>
      </c>
      <c r="J5430" t="s">
        <v>136</v>
      </c>
      <c r="K5430" t="s">
        <v>137</v>
      </c>
      <c r="L5430" t="s">
        <v>15567</v>
      </c>
      <c r="M5430" t="s">
        <v>15568</v>
      </c>
      <c r="N5430">
        <v>4.8288888879999998</v>
      </c>
      <c r="O5430">
        <v>0</v>
      </c>
      <c r="P5430">
        <v>4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6.1604017705560672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6.1604017705560672</v>
      </c>
    </row>
    <row r="5431" spans="1:31" x14ac:dyDescent="0.25">
      <c r="A5431">
        <v>1835580</v>
      </c>
      <c r="B5431">
        <v>1</v>
      </c>
      <c r="C5431" t="s">
        <v>80</v>
      </c>
      <c r="D5431" t="s">
        <v>92</v>
      </c>
      <c r="E5431" t="s">
        <v>202</v>
      </c>
      <c r="F5431" t="s">
        <v>15569</v>
      </c>
      <c r="G5431" t="s">
        <v>156</v>
      </c>
      <c r="H5431" t="s">
        <v>157</v>
      </c>
      <c r="I5431" t="s">
        <v>179</v>
      </c>
      <c r="J5431" t="s">
        <v>136</v>
      </c>
      <c r="K5431" t="s">
        <v>137</v>
      </c>
      <c r="L5431" t="s">
        <v>15570</v>
      </c>
      <c r="M5431" t="s">
        <v>15571</v>
      </c>
      <c r="N5431">
        <v>4.1944443999999997E-2</v>
      </c>
      <c r="O5431">
        <v>11</v>
      </c>
      <c r="P5431">
        <v>11793</v>
      </c>
      <c r="Q5431">
        <v>28</v>
      </c>
      <c r="R5431">
        <v>702</v>
      </c>
      <c r="S5431">
        <v>57</v>
      </c>
      <c r="T5431">
        <v>1244</v>
      </c>
      <c r="U5431">
        <v>2</v>
      </c>
      <c r="V5431">
        <v>6</v>
      </c>
      <c r="W5431">
        <v>4.1751624965007821</v>
      </c>
      <c r="X5431">
        <v>86.868506882690568</v>
      </c>
      <c r="Y5431">
        <v>3.5311527853374418</v>
      </c>
      <c r="Z5431">
        <v>12.131965626091244</v>
      </c>
      <c r="AA5431">
        <v>13.756446947493018</v>
      </c>
      <c r="AB5431">
        <v>29.543335862236482</v>
      </c>
      <c r="AC5431">
        <v>3.924472701661466</v>
      </c>
      <c r="AD5431">
        <v>3.5092410164124579</v>
      </c>
      <c r="AE5431">
        <v>157.44028431842347</v>
      </c>
    </row>
    <row r="5432" spans="1:31" x14ac:dyDescent="0.25">
      <c r="A5432">
        <v>1835637</v>
      </c>
      <c r="B5432">
        <v>1</v>
      </c>
      <c r="C5432" t="s">
        <v>80</v>
      </c>
      <c r="D5432" t="s">
        <v>96</v>
      </c>
      <c r="E5432" t="s">
        <v>131</v>
      </c>
      <c r="F5432" t="s">
        <v>15572</v>
      </c>
      <c r="G5432" t="s">
        <v>225</v>
      </c>
      <c r="H5432" t="s">
        <v>134</v>
      </c>
      <c r="I5432" t="s">
        <v>135</v>
      </c>
      <c r="J5432" t="s">
        <v>136</v>
      </c>
      <c r="K5432" t="s">
        <v>151</v>
      </c>
      <c r="L5432" t="s">
        <v>15564</v>
      </c>
      <c r="M5432" t="s">
        <v>15505</v>
      </c>
      <c r="N5432">
        <v>5.3541536110000001</v>
      </c>
      <c r="O5432">
        <v>0</v>
      </c>
      <c r="P5432">
        <v>32</v>
      </c>
      <c r="Q5432">
        <v>0</v>
      </c>
      <c r="R5432">
        <v>0</v>
      </c>
      <c r="S5432">
        <v>0</v>
      </c>
      <c r="T5432">
        <v>3</v>
      </c>
      <c r="U5432">
        <v>0</v>
      </c>
      <c r="V5432">
        <v>0</v>
      </c>
      <c r="W5432">
        <v>0</v>
      </c>
      <c r="X5432">
        <v>235.867790578106</v>
      </c>
      <c r="Y5432">
        <v>0</v>
      </c>
      <c r="Z5432">
        <v>0</v>
      </c>
      <c r="AA5432">
        <v>0</v>
      </c>
      <c r="AB5432">
        <v>11.614748555350875</v>
      </c>
      <c r="AC5432">
        <v>0</v>
      </c>
      <c r="AD5432">
        <v>0</v>
      </c>
      <c r="AE5432">
        <v>247.48253913345687</v>
      </c>
    </row>
    <row r="5433" spans="1:31" x14ac:dyDescent="0.25">
      <c r="A5433">
        <v>1835683</v>
      </c>
      <c r="B5433">
        <v>1</v>
      </c>
      <c r="C5433" t="s">
        <v>80</v>
      </c>
      <c r="D5433" t="s">
        <v>101</v>
      </c>
      <c r="E5433" t="s">
        <v>140</v>
      </c>
      <c r="F5433" t="s">
        <v>15573</v>
      </c>
      <c r="G5433" t="s">
        <v>242</v>
      </c>
      <c r="H5433" t="s">
        <v>134</v>
      </c>
      <c r="I5433" t="s">
        <v>135</v>
      </c>
      <c r="J5433" t="s">
        <v>3</v>
      </c>
      <c r="K5433" t="s">
        <v>137</v>
      </c>
      <c r="L5433" t="s">
        <v>15574</v>
      </c>
      <c r="M5433" t="s">
        <v>15575</v>
      </c>
      <c r="N5433">
        <v>1.748611111</v>
      </c>
      <c r="O5433">
        <v>0</v>
      </c>
      <c r="P5433">
        <v>4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1.7346668658583333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1.7346668658583333</v>
      </c>
    </row>
    <row r="5434" spans="1:31" x14ac:dyDescent="0.25">
      <c r="A5434">
        <v>1835783</v>
      </c>
      <c r="B5434">
        <v>1</v>
      </c>
      <c r="C5434" t="s">
        <v>80</v>
      </c>
      <c r="D5434" t="s">
        <v>85</v>
      </c>
      <c r="E5434" t="s">
        <v>140</v>
      </c>
      <c r="F5434" t="s">
        <v>15576</v>
      </c>
      <c r="G5434" t="s">
        <v>246</v>
      </c>
      <c r="H5434" t="s">
        <v>134</v>
      </c>
      <c r="I5434" t="s">
        <v>135</v>
      </c>
      <c r="J5434" t="s">
        <v>136</v>
      </c>
      <c r="K5434" t="s">
        <v>137</v>
      </c>
      <c r="L5434" t="s">
        <v>15577</v>
      </c>
      <c r="M5434" t="s">
        <v>15496</v>
      </c>
      <c r="N5434">
        <v>1.6072222220000001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</row>
    <row r="5435" spans="1:31" x14ac:dyDescent="0.25">
      <c r="A5435">
        <v>1836075</v>
      </c>
      <c r="B5435">
        <v>1</v>
      </c>
      <c r="C5435" t="s">
        <v>81</v>
      </c>
      <c r="D5435" t="s">
        <v>122</v>
      </c>
      <c r="E5435" t="s">
        <v>202</v>
      </c>
      <c r="F5435" t="s">
        <v>1156</v>
      </c>
      <c r="G5435" t="s">
        <v>156</v>
      </c>
      <c r="H5435" t="s">
        <v>157</v>
      </c>
      <c r="I5435" t="s">
        <v>135</v>
      </c>
      <c r="J5435" t="s">
        <v>136</v>
      </c>
      <c r="K5435" t="s">
        <v>137</v>
      </c>
      <c r="L5435" t="s">
        <v>15578</v>
      </c>
      <c r="M5435" t="s">
        <v>15579</v>
      </c>
      <c r="N5435">
        <v>0.36222222199999998</v>
      </c>
      <c r="O5435">
        <v>23</v>
      </c>
      <c r="P5435">
        <v>777</v>
      </c>
      <c r="Q5435">
        <v>66</v>
      </c>
      <c r="R5435">
        <v>26</v>
      </c>
      <c r="S5435">
        <v>18</v>
      </c>
      <c r="T5435">
        <v>49</v>
      </c>
      <c r="U5435">
        <v>0</v>
      </c>
      <c r="V5435">
        <v>1</v>
      </c>
      <c r="W5435">
        <v>2.1891780700913328</v>
      </c>
      <c r="X5435">
        <v>41.477249883120081</v>
      </c>
      <c r="Y5435">
        <v>29.8549627457738</v>
      </c>
      <c r="Z5435">
        <v>3.6773038303690884</v>
      </c>
      <c r="AA5435">
        <v>22.476721482443089</v>
      </c>
      <c r="AB5435">
        <v>5.0365616305560001</v>
      </c>
      <c r="AC5435">
        <v>0</v>
      </c>
      <c r="AD5435">
        <v>0.71942436343413341</v>
      </c>
      <c r="AE5435">
        <v>105.4314020057875</v>
      </c>
    </row>
    <row r="5436" spans="1:31" x14ac:dyDescent="0.25">
      <c r="A5436">
        <v>1835829</v>
      </c>
      <c r="B5436">
        <v>1</v>
      </c>
      <c r="C5436" t="s">
        <v>81</v>
      </c>
      <c r="D5436" t="s">
        <v>113</v>
      </c>
      <c r="E5436" t="s">
        <v>252</v>
      </c>
      <c r="F5436" t="s">
        <v>15580</v>
      </c>
      <c r="G5436" t="s">
        <v>279</v>
      </c>
      <c r="H5436" t="s">
        <v>134</v>
      </c>
      <c r="I5436" t="s">
        <v>135</v>
      </c>
      <c r="J5436" t="s">
        <v>136</v>
      </c>
      <c r="K5436" t="s">
        <v>137</v>
      </c>
      <c r="L5436" t="s">
        <v>15581</v>
      </c>
      <c r="M5436" t="s">
        <v>15582</v>
      </c>
      <c r="N5436">
        <v>2.7877777770000001</v>
      </c>
      <c r="O5436">
        <v>0</v>
      </c>
      <c r="P5436">
        <v>2</v>
      </c>
      <c r="Q5436">
        <v>0</v>
      </c>
      <c r="R5436">
        <v>8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0.44864571240071666</v>
      </c>
      <c r="Y5436">
        <v>0</v>
      </c>
      <c r="Z5436">
        <v>98.096444479951487</v>
      </c>
      <c r="AA5436">
        <v>0</v>
      </c>
      <c r="AB5436">
        <v>0</v>
      </c>
      <c r="AC5436">
        <v>0</v>
      </c>
      <c r="AD5436">
        <v>0</v>
      </c>
      <c r="AE5436">
        <v>98.545090192352205</v>
      </c>
    </row>
    <row r="5437" spans="1:31" x14ac:dyDescent="0.25">
      <c r="A5437">
        <v>1835680</v>
      </c>
      <c r="B5437">
        <v>1</v>
      </c>
      <c r="C5437" t="s">
        <v>80</v>
      </c>
      <c r="D5437" t="s">
        <v>104</v>
      </c>
      <c r="E5437" t="s">
        <v>202</v>
      </c>
      <c r="F5437" t="s">
        <v>8971</v>
      </c>
      <c r="G5437" t="s">
        <v>386</v>
      </c>
      <c r="H5437" t="s">
        <v>157</v>
      </c>
      <c r="I5437" t="s">
        <v>135</v>
      </c>
      <c r="J5437" t="s">
        <v>136</v>
      </c>
      <c r="K5437" t="s">
        <v>151</v>
      </c>
      <c r="L5437" t="s">
        <v>15583</v>
      </c>
      <c r="M5437" t="s">
        <v>15584</v>
      </c>
      <c r="N5437">
        <v>0.35055555500000002</v>
      </c>
      <c r="O5437">
        <v>8</v>
      </c>
      <c r="P5437">
        <v>168</v>
      </c>
      <c r="Q5437">
        <v>10</v>
      </c>
      <c r="R5437">
        <v>27</v>
      </c>
      <c r="S5437">
        <v>11</v>
      </c>
      <c r="T5437">
        <v>60</v>
      </c>
      <c r="U5437">
        <v>1</v>
      </c>
      <c r="V5437">
        <v>0</v>
      </c>
      <c r="W5437">
        <v>7.5729450572816006</v>
      </c>
      <c r="X5437">
        <v>23.452998631332669</v>
      </c>
      <c r="Y5437">
        <v>4.9564715523095657</v>
      </c>
      <c r="Z5437">
        <v>10.065054888729223</v>
      </c>
      <c r="AA5437">
        <v>22.187922470295558</v>
      </c>
      <c r="AB5437">
        <v>41.43742265615731</v>
      </c>
      <c r="AC5437">
        <v>7.4287883610468333</v>
      </c>
      <c r="AD5437">
        <v>0</v>
      </c>
      <c r="AE5437">
        <v>117.10160361715275</v>
      </c>
    </row>
    <row r="5438" spans="1:31" x14ac:dyDescent="0.25">
      <c r="A5438">
        <v>1836058</v>
      </c>
      <c r="B5438">
        <v>1</v>
      </c>
      <c r="C5438" t="s">
        <v>81</v>
      </c>
      <c r="D5438" t="s">
        <v>114</v>
      </c>
      <c r="E5438" t="s">
        <v>164</v>
      </c>
      <c r="F5438" t="s">
        <v>10679</v>
      </c>
      <c r="G5438" t="s">
        <v>156</v>
      </c>
      <c r="H5438" t="s">
        <v>157</v>
      </c>
      <c r="I5438" t="s">
        <v>179</v>
      </c>
      <c r="J5438" t="s">
        <v>136</v>
      </c>
      <c r="K5438" t="s">
        <v>137</v>
      </c>
      <c r="L5438" t="s">
        <v>15585</v>
      </c>
      <c r="M5438" t="s">
        <v>15586</v>
      </c>
      <c r="N5438">
        <v>8.3333330000000001E-3</v>
      </c>
      <c r="O5438">
        <v>0</v>
      </c>
      <c r="P5438">
        <v>505</v>
      </c>
      <c r="Q5438">
        <v>2</v>
      </c>
      <c r="R5438">
        <v>1</v>
      </c>
      <c r="S5438">
        <v>5</v>
      </c>
      <c r="T5438">
        <v>41</v>
      </c>
      <c r="U5438">
        <v>0</v>
      </c>
      <c r="V5438">
        <v>0</v>
      </c>
      <c r="W5438">
        <v>0</v>
      </c>
      <c r="X5438">
        <v>0.48853876396624968</v>
      </c>
      <c r="Y5438">
        <v>4.1170598469999998E-3</v>
      </c>
      <c r="Z5438">
        <v>1.2977850071083331E-2</v>
      </c>
      <c r="AA5438">
        <v>8.8570840983249993E-2</v>
      </c>
      <c r="AB5438">
        <v>6.1281545864499999E-2</v>
      </c>
      <c r="AC5438">
        <v>0</v>
      </c>
      <c r="AD5438">
        <v>0</v>
      </c>
      <c r="AE5438">
        <v>0.65548606073208293</v>
      </c>
    </row>
    <row r="5439" spans="1:31" x14ac:dyDescent="0.25">
      <c r="A5439">
        <v>1836081</v>
      </c>
      <c r="B5439">
        <v>1</v>
      </c>
      <c r="C5439" t="s">
        <v>80</v>
      </c>
      <c r="D5439" t="s">
        <v>82</v>
      </c>
      <c r="E5439" t="s">
        <v>140</v>
      </c>
      <c r="F5439" t="s">
        <v>15587</v>
      </c>
      <c r="G5439" t="s">
        <v>213</v>
      </c>
      <c r="H5439" t="s">
        <v>134</v>
      </c>
      <c r="I5439" t="s">
        <v>135</v>
      </c>
      <c r="J5439" t="s">
        <v>136</v>
      </c>
      <c r="K5439" t="s">
        <v>137</v>
      </c>
      <c r="L5439" t="s">
        <v>15588</v>
      </c>
      <c r="M5439" t="s">
        <v>15589</v>
      </c>
      <c r="N5439">
        <v>7.73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1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18.883960248472206</v>
      </c>
      <c r="AC5439">
        <v>0</v>
      </c>
      <c r="AD5439">
        <v>0</v>
      </c>
      <c r="AE5439">
        <v>18.883960248472206</v>
      </c>
    </row>
    <row r="5440" spans="1:31" x14ac:dyDescent="0.25">
      <c r="A5440">
        <v>1835872</v>
      </c>
      <c r="B5440">
        <v>1</v>
      </c>
      <c r="C5440" t="s">
        <v>81</v>
      </c>
      <c r="D5440" t="s">
        <v>122</v>
      </c>
      <c r="E5440" t="s">
        <v>164</v>
      </c>
      <c r="F5440" t="s">
        <v>2907</v>
      </c>
      <c r="G5440" t="s">
        <v>156</v>
      </c>
      <c r="H5440" t="s">
        <v>157</v>
      </c>
      <c r="I5440" t="s">
        <v>135</v>
      </c>
      <c r="J5440" t="s">
        <v>136</v>
      </c>
      <c r="K5440" t="s">
        <v>137</v>
      </c>
      <c r="L5440" t="s">
        <v>15590</v>
      </c>
      <c r="M5440" t="s">
        <v>15591</v>
      </c>
      <c r="N5440">
        <v>0.98166666599999997</v>
      </c>
      <c r="O5440">
        <v>1</v>
      </c>
      <c r="P5440">
        <v>462</v>
      </c>
      <c r="Q5440">
        <v>4</v>
      </c>
      <c r="R5440">
        <v>0</v>
      </c>
      <c r="S5440">
        <v>2</v>
      </c>
      <c r="T5440">
        <v>18</v>
      </c>
      <c r="U5440">
        <v>0</v>
      </c>
      <c r="V5440">
        <v>0</v>
      </c>
      <c r="W5440">
        <v>8.7885585085900012E-2</v>
      </c>
      <c r="X5440">
        <v>49.060380720314491</v>
      </c>
      <c r="Y5440">
        <v>2.5092771009109338</v>
      </c>
      <c r="Z5440">
        <v>0</v>
      </c>
      <c r="AA5440">
        <v>9.1876037940162405</v>
      </c>
      <c r="AB5440">
        <v>2.1651983927113339</v>
      </c>
      <c r="AC5440">
        <v>0</v>
      </c>
      <c r="AD5440">
        <v>0</v>
      </c>
      <c r="AE5440">
        <v>63.010345593038899</v>
      </c>
    </row>
    <row r="5441" spans="1:31" x14ac:dyDescent="0.25">
      <c r="A5441">
        <v>1836015</v>
      </c>
      <c r="B5441">
        <v>1</v>
      </c>
      <c r="C5441" t="s">
        <v>81</v>
      </c>
      <c r="D5441" t="s">
        <v>114</v>
      </c>
      <c r="E5441" t="s">
        <v>154</v>
      </c>
      <c r="F5441" t="s">
        <v>15592</v>
      </c>
      <c r="G5441" t="s">
        <v>175</v>
      </c>
      <c r="H5441" t="s">
        <v>157</v>
      </c>
      <c r="I5441" t="s">
        <v>135</v>
      </c>
      <c r="J5441" t="s">
        <v>136</v>
      </c>
      <c r="K5441" t="s">
        <v>137</v>
      </c>
      <c r="L5441" t="s">
        <v>15593</v>
      </c>
      <c r="M5441" t="s">
        <v>15594</v>
      </c>
      <c r="N5441">
        <v>1.5449999999999999</v>
      </c>
      <c r="O5441">
        <v>0</v>
      </c>
      <c r="P5441">
        <v>3</v>
      </c>
      <c r="Q5441">
        <v>0</v>
      </c>
      <c r="R5441">
        <v>2</v>
      </c>
      <c r="S5441">
        <v>0</v>
      </c>
      <c r="T5441">
        <v>3</v>
      </c>
      <c r="U5441">
        <v>0</v>
      </c>
      <c r="V5441">
        <v>0</v>
      </c>
      <c r="W5441">
        <v>0</v>
      </c>
      <c r="X5441">
        <v>0.61354657909036658</v>
      </c>
      <c r="Y5441">
        <v>0</v>
      </c>
      <c r="Z5441">
        <v>0.26830845423795002</v>
      </c>
      <c r="AA5441">
        <v>0</v>
      </c>
      <c r="AB5441">
        <v>36.517626984285201</v>
      </c>
      <c r="AC5441">
        <v>0</v>
      </c>
      <c r="AD5441">
        <v>0</v>
      </c>
      <c r="AE5441">
        <v>37.399482017613515</v>
      </c>
    </row>
    <row r="5442" spans="1:31" x14ac:dyDescent="0.25">
      <c r="A5442">
        <v>1836181</v>
      </c>
      <c r="B5442">
        <v>1</v>
      </c>
      <c r="C5442" t="s">
        <v>80</v>
      </c>
      <c r="D5442" t="s">
        <v>93</v>
      </c>
      <c r="E5442" t="s">
        <v>131</v>
      </c>
      <c r="F5442" t="s">
        <v>15595</v>
      </c>
      <c r="G5442" t="s">
        <v>133</v>
      </c>
      <c r="H5442" t="s">
        <v>134</v>
      </c>
      <c r="I5442" t="s">
        <v>135</v>
      </c>
      <c r="J5442" t="s">
        <v>136</v>
      </c>
      <c r="K5442" t="s">
        <v>137</v>
      </c>
      <c r="L5442" t="s">
        <v>15596</v>
      </c>
      <c r="M5442" t="s">
        <v>15597</v>
      </c>
      <c r="N5442">
        <v>0.95166666600000005</v>
      </c>
      <c r="O5442">
        <v>0</v>
      </c>
      <c r="P5442">
        <v>4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0.53914856077170004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0.53914856077170004</v>
      </c>
    </row>
    <row r="5443" spans="1:31" x14ac:dyDescent="0.25">
      <c r="A5443">
        <v>1836158</v>
      </c>
      <c r="B5443">
        <v>1</v>
      </c>
      <c r="C5443" t="s">
        <v>80</v>
      </c>
      <c r="D5443" t="s">
        <v>107</v>
      </c>
      <c r="E5443" t="s">
        <v>140</v>
      </c>
      <c r="F5443" t="s">
        <v>15598</v>
      </c>
      <c r="G5443" t="s">
        <v>142</v>
      </c>
      <c r="H5443" t="s">
        <v>134</v>
      </c>
      <c r="I5443" t="s">
        <v>135</v>
      </c>
      <c r="J5443" t="s">
        <v>136</v>
      </c>
      <c r="K5443" t="s">
        <v>137</v>
      </c>
      <c r="L5443" t="s">
        <v>15599</v>
      </c>
      <c r="M5443" t="s">
        <v>15600</v>
      </c>
      <c r="N5443">
        <v>1.5844444440000001</v>
      </c>
      <c r="O5443">
        <v>0</v>
      </c>
      <c r="P5443">
        <v>2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5.8932637079333328E-2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5.8932637079333328E-2</v>
      </c>
    </row>
    <row r="5444" spans="1:31" x14ac:dyDescent="0.25">
      <c r="A5444">
        <v>1835889</v>
      </c>
      <c r="B5444">
        <v>1</v>
      </c>
      <c r="C5444" t="s">
        <v>80</v>
      </c>
      <c r="D5444" t="s">
        <v>95</v>
      </c>
      <c r="E5444" t="s">
        <v>154</v>
      </c>
      <c r="F5444" t="s">
        <v>15601</v>
      </c>
      <c r="G5444" t="s">
        <v>630</v>
      </c>
      <c r="H5444" t="s">
        <v>157</v>
      </c>
      <c r="I5444" t="s">
        <v>135</v>
      </c>
      <c r="J5444" t="s">
        <v>136</v>
      </c>
      <c r="K5444" t="s">
        <v>137</v>
      </c>
      <c r="L5444" t="s">
        <v>15602</v>
      </c>
      <c r="M5444" t="s">
        <v>15603</v>
      </c>
      <c r="N5444">
        <v>0.30666666599999998</v>
      </c>
      <c r="O5444">
        <v>0</v>
      </c>
      <c r="P5444">
        <v>168</v>
      </c>
      <c r="Q5444">
        <v>0</v>
      </c>
      <c r="R5444">
        <v>1</v>
      </c>
      <c r="S5444">
        <v>0</v>
      </c>
      <c r="T5444">
        <v>20</v>
      </c>
      <c r="U5444">
        <v>0</v>
      </c>
      <c r="V5444">
        <v>0</v>
      </c>
      <c r="W5444">
        <v>0</v>
      </c>
      <c r="X5444">
        <v>12.378400669119998</v>
      </c>
      <c r="Y5444">
        <v>0</v>
      </c>
      <c r="Z5444">
        <v>7.8350049792000002E-3</v>
      </c>
      <c r="AA5444">
        <v>0</v>
      </c>
      <c r="AB5444">
        <v>11.450934679698133</v>
      </c>
      <c r="AC5444">
        <v>0</v>
      </c>
      <c r="AD5444">
        <v>0</v>
      </c>
      <c r="AE5444">
        <v>23.83717035379733</v>
      </c>
    </row>
    <row r="5445" spans="1:31" x14ac:dyDescent="0.25">
      <c r="A5445">
        <v>1835866</v>
      </c>
      <c r="B5445">
        <v>1</v>
      </c>
      <c r="C5445" t="s">
        <v>81</v>
      </c>
      <c r="D5445" t="s">
        <v>118</v>
      </c>
      <c r="E5445" t="s">
        <v>154</v>
      </c>
      <c r="F5445" t="s">
        <v>15604</v>
      </c>
      <c r="G5445" t="s">
        <v>175</v>
      </c>
      <c r="H5445" t="s">
        <v>157</v>
      </c>
      <c r="I5445" t="s">
        <v>135</v>
      </c>
      <c r="J5445" t="s">
        <v>136</v>
      </c>
      <c r="K5445" t="s">
        <v>137</v>
      </c>
      <c r="L5445" t="s">
        <v>15605</v>
      </c>
      <c r="M5445" t="s">
        <v>15606</v>
      </c>
      <c r="N5445">
        <v>1.071388888</v>
      </c>
      <c r="O5445">
        <v>0</v>
      </c>
      <c r="P5445">
        <v>1</v>
      </c>
      <c r="Q5445">
        <v>11</v>
      </c>
      <c r="R5445">
        <v>59</v>
      </c>
      <c r="S5445">
        <v>7</v>
      </c>
      <c r="T5445">
        <v>5</v>
      </c>
      <c r="U5445">
        <v>0</v>
      </c>
      <c r="V5445">
        <v>0</v>
      </c>
      <c r="W5445">
        <v>0</v>
      </c>
      <c r="X5445">
        <v>0.12421730250375002</v>
      </c>
      <c r="Y5445">
        <v>202.3626333496785</v>
      </c>
      <c r="Z5445">
        <v>139.3704672182221</v>
      </c>
      <c r="AA5445">
        <v>30.981042022835215</v>
      </c>
      <c r="AB5445">
        <v>5.5138165678336</v>
      </c>
      <c r="AC5445">
        <v>0</v>
      </c>
      <c r="AD5445">
        <v>0</v>
      </c>
      <c r="AE5445">
        <v>378.35217646107316</v>
      </c>
    </row>
    <row r="5446" spans="1:31" x14ac:dyDescent="0.25">
      <c r="A5446">
        <v>1836038</v>
      </c>
      <c r="B5446">
        <v>1</v>
      </c>
      <c r="C5446" t="s">
        <v>81</v>
      </c>
      <c r="D5446" t="s">
        <v>128</v>
      </c>
      <c r="E5446" t="s">
        <v>164</v>
      </c>
      <c r="F5446" t="s">
        <v>1464</v>
      </c>
      <c r="G5446" t="s">
        <v>156</v>
      </c>
      <c r="H5446" t="s">
        <v>157</v>
      </c>
      <c r="I5446" t="s">
        <v>135</v>
      </c>
      <c r="J5446" t="s">
        <v>136</v>
      </c>
      <c r="K5446" t="s">
        <v>137</v>
      </c>
      <c r="L5446" t="s">
        <v>15607</v>
      </c>
      <c r="M5446" t="s">
        <v>15608</v>
      </c>
      <c r="N5446">
        <v>0.147777777</v>
      </c>
      <c r="O5446">
        <v>1</v>
      </c>
      <c r="P5446">
        <v>553</v>
      </c>
      <c r="Q5446">
        <v>2</v>
      </c>
      <c r="R5446">
        <v>3</v>
      </c>
      <c r="S5446">
        <v>3</v>
      </c>
      <c r="T5446">
        <v>38</v>
      </c>
      <c r="U5446">
        <v>0</v>
      </c>
      <c r="V5446">
        <v>0</v>
      </c>
      <c r="W5446">
        <v>3.8059540823333335E-2</v>
      </c>
      <c r="X5446">
        <v>10.146684528970358</v>
      </c>
      <c r="Y5446">
        <v>0.63090831076459997</v>
      </c>
      <c r="Z5446">
        <v>4.3606418473100005E-2</v>
      </c>
      <c r="AA5446">
        <v>3.6620406252874003</v>
      </c>
      <c r="AB5446">
        <v>3.3649325140337352</v>
      </c>
      <c r="AC5446">
        <v>0</v>
      </c>
      <c r="AD5446">
        <v>0</v>
      </c>
      <c r="AE5446">
        <v>17.886231938352527</v>
      </c>
    </row>
    <row r="5447" spans="1:31" x14ac:dyDescent="0.25">
      <c r="A5447">
        <v>1835746</v>
      </c>
      <c r="B5447">
        <v>1</v>
      </c>
      <c r="C5447" t="s">
        <v>80</v>
      </c>
      <c r="D5447" t="s">
        <v>97</v>
      </c>
      <c r="E5447" t="s">
        <v>131</v>
      </c>
      <c r="F5447" t="s">
        <v>15609</v>
      </c>
      <c r="G5447" t="s">
        <v>150</v>
      </c>
      <c r="H5447" t="s">
        <v>134</v>
      </c>
      <c r="I5447" t="s">
        <v>135</v>
      </c>
      <c r="J5447" t="s">
        <v>136</v>
      </c>
      <c r="K5447" t="s">
        <v>151</v>
      </c>
      <c r="L5447" t="s">
        <v>15610</v>
      </c>
      <c r="M5447" t="s">
        <v>15611</v>
      </c>
      <c r="N5447">
        <v>6.6833333330000002</v>
      </c>
      <c r="O5447">
        <v>0</v>
      </c>
      <c r="P5447">
        <v>15</v>
      </c>
      <c r="Q5447">
        <v>0</v>
      </c>
      <c r="R5447">
        <v>14</v>
      </c>
      <c r="S5447">
        <v>0</v>
      </c>
      <c r="T5447">
        <v>7</v>
      </c>
      <c r="U5447">
        <v>0</v>
      </c>
      <c r="V5447">
        <v>0</v>
      </c>
      <c r="W5447">
        <v>0</v>
      </c>
      <c r="X5447">
        <v>25.559610889148001</v>
      </c>
      <c r="Y5447">
        <v>0</v>
      </c>
      <c r="Z5447">
        <v>33.089914571246503</v>
      </c>
      <c r="AA5447">
        <v>0</v>
      </c>
      <c r="AB5447">
        <v>27.463036951263007</v>
      </c>
      <c r="AC5447">
        <v>0</v>
      </c>
      <c r="AD5447">
        <v>0</v>
      </c>
      <c r="AE5447">
        <v>86.112562411657507</v>
      </c>
    </row>
    <row r="5448" spans="1:31" x14ac:dyDescent="0.25">
      <c r="A5448">
        <v>1835554</v>
      </c>
      <c r="B5448">
        <v>1</v>
      </c>
      <c r="C5448" t="s">
        <v>80</v>
      </c>
      <c r="D5448" t="s">
        <v>84</v>
      </c>
      <c r="E5448" t="s">
        <v>164</v>
      </c>
      <c r="F5448" t="s">
        <v>1440</v>
      </c>
      <c r="G5448" t="s">
        <v>156</v>
      </c>
      <c r="H5448" t="s">
        <v>157</v>
      </c>
      <c r="I5448" t="s">
        <v>135</v>
      </c>
      <c r="J5448" t="s">
        <v>136</v>
      </c>
      <c r="K5448" t="s">
        <v>137</v>
      </c>
      <c r="L5448" t="s">
        <v>15612</v>
      </c>
      <c r="M5448" t="s">
        <v>15613</v>
      </c>
      <c r="N5448">
        <v>0.18777777700000001</v>
      </c>
      <c r="O5448">
        <v>6</v>
      </c>
      <c r="P5448">
        <v>1340</v>
      </c>
      <c r="Q5448">
        <v>13</v>
      </c>
      <c r="R5448">
        <v>280</v>
      </c>
      <c r="S5448">
        <v>26</v>
      </c>
      <c r="T5448">
        <v>189</v>
      </c>
      <c r="U5448">
        <v>1</v>
      </c>
      <c r="V5448">
        <v>0</v>
      </c>
      <c r="W5448">
        <v>0.56289458480580001</v>
      </c>
      <c r="X5448">
        <v>45.958946752466517</v>
      </c>
      <c r="Y5448">
        <v>2.5674816663547997</v>
      </c>
      <c r="Z5448">
        <v>16.202493161253525</v>
      </c>
      <c r="AA5448">
        <v>22.067442774218826</v>
      </c>
      <c r="AB5448">
        <v>14.182218074752862</v>
      </c>
      <c r="AC5448">
        <v>13.434610110360833</v>
      </c>
      <c r="AD5448">
        <v>0</v>
      </c>
      <c r="AE5448">
        <v>114.97608712421318</v>
      </c>
    </row>
    <row r="5449" spans="1:31" x14ac:dyDescent="0.25">
      <c r="A5449">
        <v>1835909</v>
      </c>
      <c r="B5449">
        <v>1</v>
      </c>
      <c r="C5449" t="s">
        <v>80</v>
      </c>
      <c r="D5449" t="s">
        <v>89</v>
      </c>
      <c r="E5449" t="s">
        <v>140</v>
      </c>
      <c r="F5449" t="s">
        <v>15614</v>
      </c>
      <c r="G5449" t="s">
        <v>242</v>
      </c>
      <c r="H5449" t="s">
        <v>134</v>
      </c>
      <c r="I5449" t="s">
        <v>135</v>
      </c>
      <c r="J5449" t="s">
        <v>3</v>
      </c>
      <c r="K5449" t="s">
        <v>137</v>
      </c>
      <c r="L5449" t="s">
        <v>15615</v>
      </c>
      <c r="M5449" t="s">
        <v>15616</v>
      </c>
      <c r="N5449">
        <v>2.4616666660000002</v>
      </c>
      <c r="O5449">
        <v>0</v>
      </c>
      <c r="P5449">
        <v>3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1.7300255502320001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1.7300255502320001</v>
      </c>
    </row>
    <row r="5450" spans="1:31" x14ac:dyDescent="0.25">
      <c r="A5450">
        <v>1835660</v>
      </c>
      <c r="B5450">
        <v>1</v>
      </c>
      <c r="C5450" t="s">
        <v>80</v>
      </c>
      <c r="D5450" t="s">
        <v>86</v>
      </c>
      <c r="E5450" t="s">
        <v>223</v>
      </c>
      <c r="F5450" t="s">
        <v>14983</v>
      </c>
      <c r="G5450" t="s">
        <v>340</v>
      </c>
      <c r="H5450" t="s">
        <v>134</v>
      </c>
      <c r="I5450" t="s">
        <v>135</v>
      </c>
      <c r="J5450" t="s">
        <v>136</v>
      </c>
      <c r="K5450" t="s">
        <v>137</v>
      </c>
      <c r="L5450" t="s">
        <v>15617</v>
      </c>
      <c r="M5450" t="s">
        <v>15618</v>
      </c>
      <c r="N5450">
        <v>3.8563888880000001</v>
      </c>
      <c r="O5450">
        <v>0</v>
      </c>
      <c r="P5450">
        <v>16</v>
      </c>
      <c r="Q5450">
        <v>0</v>
      </c>
      <c r="R5450">
        <v>0</v>
      </c>
      <c r="S5450">
        <v>0</v>
      </c>
      <c r="T5450">
        <v>3</v>
      </c>
      <c r="U5450">
        <v>0</v>
      </c>
      <c r="V5450">
        <v>0</v>
      </c>
      <c r="W5450">
        <v>0</v>
      </c>
      <c r="X5450">
        <v>24.735551596895693</v>
      </c>
      <c r="Y5450">
        <v>0</v>
      </c>
      <c r="Z5450">
        <v>0</v>
      </c>
      <c r="AA5450">
        <v>0</v>
      </c>
      <c r="AB5450">
        <v>39.047986413491252</v>
      </c>
      <c r="AC5450">
        <v>0</v>
      </c>
      <c r="AD5450">
        <v>0</v>
      </c>
      <c r="AE5450">
        <v>63.783538010386948</v>
      </c>
    </row>
    <row r="5451" spans="1:31" x14ac:dyDescent="0.25">
      <c r="A5451">
        <v>1835803</v>
      </c>
      <c r="B5451">
        <v>1</v>
      </c>
      <c r="C5451" t="s">
        <v>81</v>
      </c>
      <c r="D5451" t="s">
        <v>118</v>
      </c>
      <c r="E5451" t="s">
        <v>140</v>
      </c>
      <c r="F5451" t="s">
        <v>15619</v>
      </c>
      <c r="G5451" t="s">
        <v>217</v>
      </c>
      <c r="H5451" t="s">
        <v>134</v>
      </c>
      <c r="I5451" t="s">
        <v>135</v>
      </c>
      <c r="J5451" t="s">
        <v>136</v>
      </c>
      <c r="K5451" t="s">
        <v>137</v>
      </c>
      <c r="L5451" t="s">
        <v>15620</v>
      </c>
      <c r="M5451" t="s">
        <v>15621</v>
      </c>
      <c r="N5451">
        <v>5.8530555550000001</v>
      </c>
      <c r="O5451">
        <v>0</v>
      </c>
      <c r="P5451">
        <v>0</v>
      </c>
      <c r="Q5451">
        <v>0</v>
      </c>
      <c r="R5451">
        <v>2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8.3588122716886328</v>
      </c>
      <c r="AA5451">
        <v>0</v>
      </c>
      <c r="AB5451">
        <v>0</v>
      </c>
      <c r="AC5451">
        <v>0</v>
      </c>
      <c r="AD5451">
        <v>0</v>
      </c>
      <c r="AE5451">
        <v>8.3588122716886328</v>
      </c>
    </row>
    <row r="5452" spans="1:31" x14ac:dyDescent="0.25">
      <c r="A5452">
        <v>1835560</v>
      </c>
      <c r="B5452">
        <v>1</v>
      </c>
      <c r="C5452" t="s">
        <v>80</v>
      </c>
      <c r="D5452" t="s">
        <v>88</v>
      </c>
      <c r="E5452" t="s">
        <v>268</v>
      </c>
      <c r="F5452" t="s">
        <v>15622</v>
      </c>
      <c r="G5452" t="s">
        <v>156</v>
      </c>
      <c r="H5452" t="s">
        <v>157</v>
      </c>
      <c r="I5452" t="s">
        <v>135</v>
      </c>
      <c r="J5452" t="s">
        <v>136</v>
      </c>
      <c r="K5452" t="s">
        <v>137</v>
      </c>
      <c r="L5452" t="s">
        <v>15623</v>
      </c>
      <c r="M5452" t="s">
        <v>15624</v>
      </c>
      <c r="N5452">
        <v>2.1927777769999999</v>
      </c>
      <c r="O5452">
        <v>0</v>
      </c>
      <c r="P5452">
        <v>1214</v>
      </c>
      <c r="Q5452">
        <v>0</v>
      </c>
      <c r="R5452">
        <v>0</v>
      </c>
      <c r="S5452">
        <v>1</v>
      </c>
      <c r="T5452">
        <v>69</v>
      </c>
      <c r="U5452">
        <v>0</v>
      </c>
      <c r="V5452">
        <v>0</v>
      </c>
      <c r="W5452">
        <v>0</v>
      </c>
      <c r="X5452">
        <v>471.02840575926206</v>
      </c>
      <c r="Y5452">
        <v>0</v>
      </c>
      <c r="Z5452">
        <v>0</v>
      </c>
      <c r="AA5452">
        <v>0</v>
      </c>
      <c r="AB5452">
        <v>94.55266007364375</v>
      </c>
      <c r="AC5452">
        <v>0</v>
      </c>
      <c r="AD5452">
        <v>0</v>
      </c>
      <c r="AE5452">
        <v>565.58106583290578</v>
      </c>
    </row>
    <row r="5453" spans="1:31" x14ac:dyDescent="0.25">
      <c r="A5453">
        <v>1836047</v>
      </c>
      <c r="B5453">
        <v>1</v>
      </c>
      <c r="C5453" t="s">
        <v>80</v>
      </c>
      <c r="D5453" t="s">
        <v>95</v>
      </c>
      <c r="E5453" t="s">
        <v>131</v>
      </c>
      <c r="F5453" t="s">
        <v>15625</v>
      </c>
      <c r="G5453" t="s">
        <v>217</v>
      </c>
      <c r="H5453" t="s">
        <v>134</v>
      </c>
      <c r="I5453" t="s">
        <v>135</v>
      </c>
      <c r="J5453" t="s">
        <v>136</v>
      </c>
      <c r="K5453" t="s">
        <v>137</v>
      </c>
      <c r="L5453" t="s">
        <v>15626</v>
      </c>
      <c r="M5453" t="s">
        <v>15627</v>
      </c>
      <c r="N5453">
        <v>0.34805555500000002</v>
      </c>
      <c r="O5453">
        <v>0</v>
      </c>
      <c r="P5453">
        <v>1</v>
      </c>
      <c r="Q5453">
        <v>0</v>
      </c>
      <c r="R5453">
        <v>0</v>
      </c>
      <c r="S5453">
        <v>0</v>
      </c>
      <c r="T5453">
        <v>1</v>
      </c>
      <c r="U5453">
        <v>0</v>
      </c>
      <c r="V5453">
        <v>0</v>
      </c>
      <c r="W5453">
        <v>0</v>
      </c>
      <c r="X5453">
        <v>2.1945191524666667E-2</v>
      </c>
      <c r="Y5453">
        <v>0</v>
      </c>
      <c r="Z5453">
        <v>0</v>
      </c>
      <c r="AA5453">
        <v>0</v>
      </c>
      <c r="AB5453">
        <v>0.19061530002970001</v>
      </c>
      <c r="AC5453">
        <v>0</v>
      </c>
      <c r="AD5453">
        <v>0</v>
      </c>
      <c r="AE5453">
        <v>0.21256049155436668</v>
      </c>
    </row>
    <row r="5454" spans="1:31" x14ac:dyDescent="0.25">
      <c r="A5454">
        <v>1836187</v>
      </c>
      <c r="B5454">
        <v>1</v>
      </c>
      <c r="C5454" t="s">
        <v>80</v>
      </c>
      <c r="D5454" t="s">
        <v>83</v>
      </c>
      <c r="E5454" t="s">
        <v>131</v>
      </c>
      <c r="F5454" t="s">
        <v>265</v>
      </c>
      <c r="G5454" t="s">
        <v>133</v>
      </c>
      <c r="H5454" t="s">
        <v>134</v>
      </c>
      <c r="I5454" t="s">
        <v>135</v>
      </c>
      <c r="J5454" t="s">
        <v>136</v>
      </c>
      <c r="K5454" t="s">
        <v>137</v>
      </c>
      <c r="L5454" t="s">
        <v>15628</v>
      </c>
      <c r="M5454" t="s">
        <v>15629</v>
      </c>
      <c r="N5454">
        <v>1.874166666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30</v>
      </c>
      <c r="U5454">
        <v>0</v>
      </c>
      <c r="V5454">
        <v>3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26.972285770930146</v>
      </c>
      <c r="AC5454">
        <v>0</v>
      </c>
      <c r="AD5454">
        <v>39.991825678168347</v>
      </c>
      <c r="AE5454">
        <v>66.964111449098496</v>
      </c>
    </row>
    <row r="5455" spans="1:31" x14ac:dyDescent="0.25">
      <c r="A5455">
        <v>1835838</v>
      </c>
      <c r="B5455">
        <v>1</v>
      </c>
      <c r="C5455" t="s">
        <v>80</v>
      </c>
      <c r="D5455" t="s">
        <v>107</v>
      </c>
      <c r="E5455" t="s">
        <v>164</v>
      </c>
      <c r="F5455" t="s">
        <v>15630</v>
      </c>
      <c r="G5455" t="s">
        <v>156</v>
      </c>
      <c r="H5455" t="s">
        <v>157</v>
      </c>
      <c r="I5455" t="s">
        <v>135</v>
      </c>
      <c r="J5455" t="s">
        <v>136</v>
      </c>
      <c r="K5455" t="s">
        <v>137</v>
      </c>
      <c r="L5455" t="s">
        <v>15631</v>
      </c>
      <c r="M5455" t="s">
        <v>15632</v>
      </c>
      <c r="N5455">
        <v>0.693333333</v>
      </c>
      <c r="O5455">
        <v>0</v>
      </c>
      <c r="P5455">
        <v>464</v>
      </c>
      <c r="Q5455">
        <v>16</v>
      </c>
      <c r="R5455">
        <v>34</v>
      </c>
      <c r="S5455">
        <v>7</v>
      </c>
      <c r="T5455">
        <v>22</v>
      </c>
      <c r="U5455">
        <v>1</v>
      </c>
      <c r="V5455">
        <v>0</v>
      </c>
      <c r="W5455">
        <v>0</v>
      </c>
      <c r="X5455">
        <v>61.763877143151994</v>
      </c>
      <c r="Y5455">
        <v>120.73036896044749</v>
      </c>
      <c r="Z5455">
        <v>11.871891423449242</v>
      </c>
      <c r="AA5455">
        <v>79.232080295022939</v>
      </c>
      <c r="AB5455">
        <v>23.256199188127098</v>
      </c>
      <c r="AC5455">
        <v>36.929638400000002</v>
      </c>
      <c r="AD5455">
        <v>0</v>
      </c>
      <c r="AE5455">
        <v>333.78405541019873</v>
      </c>
    </row>
    <row r="5456" spans="1:31" x14ac:dyDescent="0.25">
      <c r="A5456">
        <v>1835646</v>
      </c>
      <c r="B5456">
        <v>1</v>
      </c>
      <c r="C5456" t="s">
        <v>81</v>
      </c>
      <c r="D5456" t="s">
        <v>115</v>
      </c>
      <c r="E5456" t="s">
        <v>154</v>
      </c>
      <c r="F5456" t="s">
        <v>15633</v>
      </c>
      <c r="G5456" t="s">
        <v>175</v>
      </c>
      <c r="H5456" t="s">
        <v>157</v>
      </c>
      <c r="I5456" t="s">
        <v>135</v>
      </c>
      <c r="J5456" t="s">
        <v>136</v>
      </c>
      <c r="K5456" t="s">
        <v>137</v>
      </c>
      <c r="L5456" t="s">
        <v>15634</v>
      </c>
      <c r="M5456" t="s">
        <v>15635</v>
      </c>
      <c r="N5456">
        <v>1.326944444</v>
      </c>
      <c r="O5456">
        <v>0</v>
      </c>
      <c r="P5456">
        <v>0</v>
      </c>
      <c r="Q5456">
        <v>0</v>
      </c>
      <c r="R5456">
        <v>0</v>
      </c>
      <c r="S5456">
        <v>3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9.8137897916507999</v>
      </c>
      <c r="AB5456">
        <v>0</v>
      </c>
      <c r="AC5456">
        <v>0</v>
      </c>
      <c r="AD5456">
        <v>0</v>
      </c>
      <c r="AE5456">
        <v>9.8137897916507999</v>
      </c>
    </row>
    <row r="5457" spans="1:31" x14ac:dyDescent="0.25">
      <c r="A5457">
        <v>1835546</v>
      </c>
      <c r="B5457">
        <v>1</v>
      </c>
      <c r="C5457" t="s">
        <v>81</v>
      </c>
      <c r="D5457" t="s">
        <v>113</v>
      </c>
      <c r="E5457" t="s">
        <v>202</v>
      </c>
      <c r="F5457" t="s">
        <v>15636</v>
      </c>
      <c r="G5457" t="s">
        <v>156</v>
      </c>
      <c r="H5457" t="s">
        <v>157</v>
      </c>
      <c r="I5457" t="s">
        <v>135</v>
      </c>
      <c r="J5457" t="s">
        <v>136</v>
      </c>
      <c r="K5457" t="s">
        <v>137</v>
      </c>
      <c r="L5457" t="s">
        <v>15637</v>
      </c>
      <c r="M5457" t="s">
        <v>15638</v>
      </c>
      <c r="N5457">
        <v>0.57750000000000001</v>
      </c>
      <c r="O5457">
        <v>0</v>
      </c>
      <c r="P5457">
        <v>20</v>
      </c>
      <c r="Q5457">
        <v>0</v>
      </c>
      <c r="R5457">
        <v>9</v>
      </c>
      <c r="S5457">
        <v>2</v>
      </c>
      <c r="T5457">
        <v>8</v>
      </c>
      <c r="U5457">
        <v>1</v>
      </c>
      <c r="V5457">
        <v>0</v>
      </c>
      <c r="W5457">
        <v>0</v>
      </c>
      <c r="X5457">
        <v>1.535482649242742</v>
      </c>
      <c r="Y5457">
        <v>0</v>
      </c>
      <c r="Z5457">
        <v>1.3501114904392502</v>
      </c>
      <c r="AA5457">
        <v>48.303665827290672</v>
      </c>
      <c r="AB5457">
        <v>2.7871548537355002</v>
      </c>
      <c r="AC5457">
        <v>48.37057130438933</v>
      </c>
      <c r="AD5457">
        <v>0</v>
      </c>
      <c r="AE5457">
        <v>102.34698612509749</v>
      </c>
    </row>
    <row r="5458" spans="1:31" x14ac:dyDescent="0.25">
      <c r="A5458">
        <v>1835669</v>
      </c>
      <c r="B5458">
        <v>1</v>
      </c>
      <c r="C5458" t="s">
        <v>80</v>
      </c>
      <c r="D5458" t="s">
        <v>88</v>
      </c>
      <c r="E5458" t="s">
        <v>140</v>
      </c>
      <c r="F5458" t="s">
        <v>15639</v>
      </c>
      <c r="G5458" t="s">
        <v>246</v>
      </c>
      <c r="H5458" t="s">
        <v>134</v>
      </c>
      <c r="I5458" t="s">
        <v>135</v>
      </c>
      <c r="J5458" t="s">
        <v>136</v>
      </c>
      <c r="K5458" t="s">
        <v>137</v>
      </c>
      <c r="L5458" t="s">
        <v>15640</v>
      </c>
      <c r="M5458" t="s">
        <v>15641</v>
      </c>
      <c r="N5458">
        <v>0.4975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1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0.79285579005345841</v>
      </c>
      <c r="AC5458">
        <v>0</v>
      </c>
      <c r="AD5458">
        <v>0</v>
      </c>
      <c r="AE5458">
        <v>0.79285579005345841</v>
      </c>
    </row>
    <row r="5459" spans="1:31" x14ac:dyDescent="0.25">
      <c r="A5459">
        <v>1835792</v>
      </c>
      <c r="B5459">
        <v>1</v>
      </c>
      <c r="C5459" t="s">
        <v>81</v>
      </c>
      <c r="D5459" t="s">
        <v>119</v>
      </c>
      <c r="E5459" t="s">
        <v>131</v>
      </c>
      <c r="F5459" t="s">
        <v>15642</v>
      </c>
      <c r="G5459" t="s">
        <v>133</v>
      </c>
      <c r="H5459" t="s">
        <v>134</v>
      </c>
      <c r="I5459" t="s">
        <v>135</v>
      </c>
      <c r="J5459" t="s">
        <v>136</v>
      </c>
      <c r="K5459" t="s">
        <v>137</v>
      </c>
      <c r="L5459" t="s">
        <v>15643</v>
      </c>
      <c r="M5459" t="s">
        <v>15644</v>
      </c>
      <c r="N5459">
        <v>1.1669444440000001</v>
      </c>
      <c r="O5459">
        <v>0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1.3734885892035331</v>
      </c>
      <c r="AA5459">
        <v>0</v>
      </c>
      <c r="AB5459">
        <v>0</v>
      </c>
      <c r="AC5459">
        <v>0</v>
      </c>
      <c r="AD5459">
        <v>0</v>
      </c>
      <c r="AE5459">
        <v>1.3734885892035331</v>
      </c>
    </row>
    <row r="5460" spans="1:31" x14ac:dyDescent="0.25">
      <c r="A5460">
        <v>1835878</v>
      </c>
      <c r="B5460">
        <v>1</v>
      </c>
      <c r="C5460" t="s">
        <v>81</v>
      </c>
      <c r="D5460" t="s">
        <v>122</v>
      </c>
      <c r="E5460" t="s">
        <v>202</v>
      </c>
      <c r="F5460" t="s">
        <v>15645</v>
      </c>
      <c r="G5460" t="s">
        <v>156</v>
      </c>
      <c r="H5460" t="s">
        <v>157</v>
      </c>
      <c r="I5460" t="s">
        <v>135</v>
      </c>
      <c r="J5460" t="s">
        <v>136</v>
      </c>
      <c r="K5460" t="s">
        <v>137</v>
      </c>
      <c r="L5460" t="s">
        <v>15646</v>
      </c>
      <c r="M5460" t="s">
        <v>15647</v>
      </c>
      <c r="N5460">
        <v>0.20111111100000001</v>
      </c>
      <c r="O5460">
        <v>6</v>
      </c>
      <c r="P5460">
        <v>8973</v>
      </c>
      <c r="Q5460">
        <v>62</v>
      </c>
      <c r="R5460">
        <v>129</v>
      </c>
      <c r="S5460">
        <v>56</v>
      </c>
      <c r="T5460">
        <v>1251</v>
      </c>
      <c r="U5460">
        <v>8</v>
      </c>
      <c r="V5460">
        <v>2</v>
      </c>
      <c r="W5460">
        <v>0.43852169191453338</v>
      </c>
      <c r="X5460">
        <v>330.630773318857</v>
      </c>
      <c r="Y5460">
        <v>34.902858936901517</v>
      </c>
      <c r="Z5460">
        <v>15.025601875484675</v>
      </c>
      <c r="AA5460">
        <v>48.518353032756011</v>
      </c>
      <c r="AB5460">
        <v>133.44031519208133</v>
      </c>
      <c r="AC5460">
        <v>703.58297003503526</v>
      </c>
      <c r="AD5460">
        <v>0.56707668689760005</v>
      </c>
      <c r="AE5460">
        <v>1267.1064707699279</v>
      </c>
    </row>
    <row r="5461" spans="1:31" x14ac:dyDescent="0.25">
      <c r="A5461">
        <v>1836124</v>
      </c>
      <c r="B5461">
        <v>1</v>
      </c>
      <c r="C5461" t="s">
        <v>80</v>
      </c>
      <c r="D5461" t="s">
        <v>107</v>
      </c>
      <c r="E5461" t="s">
        <v>140</v>
      </c>
      <c r="F5461" t="s">
        <v>15648</v>
      </c>
      <c r="G5461" t="s">
        <v>3936</v>
      </c>
      <c r="H5461" t="s">
        <v>134</v>
      </c>
      <c r="I5461" t="s">
        <v>135</v>
      </c>
      <c r="J5461" t="s">
        <v>136</v>
      </c>
      <c r="K5461" t="s">
        <v>137</v>
      </c>
      <c r="L5461" t="s">
        <v>15649</v>
      </c>
      <c r="M5461" t="s">
        <v>15650</v>
      </c>
      <c r="N5461">
        <v>4.1330555550000003</v>
      </c>
      <c r="O5461">
        <v>0</v>
      </c>
      <c r="P5461">
        <v>5</v>
      </c>
      <c r="Q5461">
        <v>0</v>
      </c>
      <c r="R5461">
        <v>0</v>
      </c>
      <c r="S5461">
        <v>0</v>
      </c>
      <c r="T5461">
        <v>2</v>
      </c>
      <c r="U5461">
        <v>0</v>
      </c>
      <c r="V5461">
        <v>0</v>
      </c>
      <c r="W5461">
        <v>0</v>
      </c>
      <c r="X5461">
        <v>5.6188156421355817</v>
      </c>
      <c r="Y5461">
        <v>0</v>
      </c>
      <c r="Z5461">
        <v>0</v>
      </c>
      <c r="AA5461">
        <v>0</v>
      </c>
      <c r="AB5461">
        <v>0.6205506866260001</v>
      </c>
      <c r="AC5461">
        <v>0</v>
      </c>
      <c r="AD5461">
        <v>0</v>
      </c>
      <c r="AE5461">
        <v>6.2393663287615819</v>
      </c>
    </row>
    <row r="5462" spans="1:31" x14ac:dyDescent="0.25">
      <c r="A5462">
        <v>1836084</v>
      </c>
      <c r="B5462">
        <v>1</v>
      </c>
      <c r="C5462" t="s">
        <v>80</v>
      </c>
      <c r="D5462" t="s">
        <v>88</v>
      </c>
      <c r="E5462" t="s">
        <v>140</v>
      </c>
      <c r="F5462" t="s">
        <v>15651</v>
      </c>
      <c r="G5462" t="s">
        <v>142</v>
      </c>
      <c r="H5462" t="s">
        <v>134</v>
      </c>
      <c r="I5462" t="s">
        <v>135</v>
      </c>
      <c r="J5462" t="s">
        <v>136</v>
      </c>
      <c r="K5462" t="s">
        <v>137</v>
      </c>
      <c r="L5462" t="s">
        <v>15652</v>
      </c>
      <c r="M5462" t="s">
        <v>15653</v>
      </c>
      <c r="N5462">
        <v>1.7819444440000001</v>
      </c>
      <c r="O5462">
        <v>0</v>
      </c>
      <c r="P5462">
        <v>2</v>
      </c>
      <c r="Q5462">
        <v>0</v>
      </c>
      <c r="R5462">
        <v>0</v>
      </c>
      <c r="S5462">
        <v>0</v>
      </c>
      <c r="T5462">
        <v>1</v>
      </c>
      <c r="U5462">
        <v>0</v>
      </c>
      <c r="V5462">
        <v>0</v>
      </c>
      <c r="W5462">
        <v>0</v>
      </c>
      <c r="X5462">
        <v>1.5972880842203332</v>
      </c>
      <c r="Y5462">
        <v>0</v>
      </c>
      <c r="Z5462">
        <v>0</v>
      </c>
      <c r="AA5462">
        <v>0</v>
      </c>
      <c r="AB5462">
        <v>2.1449312768281668</v>
      </c>
      <c r="AC5462">
        <v>0</v>
      </c>
      <c r="AD5462">
        <v>0</v>
      </c>
      <c r="AE5462">
        <v>3.7422193610484999</v>
      </c>
    </row>
    <row r="5463" spans="1:31" x14ac:dyDescent="0.25">
      <c r="A5463">
        <v>1835563</v>
      </c>
      <c r="B5463">
        <v>1</v>
      </c>
      <c r="C5463" t="s">
        <v>81</v>
      </c>
      <c r="D5463" t="s">
        <v>128</v>
      </c>
      <c r="E5463" t="s">
        <v>154</v>
      </c>
      <c r="F5463" t="s">
        <v>2066</v>
      </c>
      <c r="G5463" t="s">
        <v>156</v>
      </c>
      <c r="H5463" t="s">
        <v>157</v>
      </c>
      <c r="I5463" t="s">
        <v>135</v>
      </c>
      <c r="J5463" t="s">
        <v>136</v>
      </c>
      <c r="K5463" t="s">
        <v>137</v>
      </c>
      <c r="L5463" t="s">
        <v>15654</v>
      </c>
      <c r="M5463" t="s">
        <v>15655</v>
      </c>
      <c r="N5463">
        <v>1.0322222219999999</v>
      </c>
      <c r="O5463">
        <v>0</v>
      </c>
      <c r="P5463">
        <v>15</v>
      </c>
      <c r="Q5463">
        <v>0</v>
      </c>
      <c r="R5463">
        <v>19</v>
      </c>
      <c r="S5463">
        <v>8</v>
      </c>
      <c r="T5463">
        <v>4</v>
      </c>
      <c r="U5463">
        <v>2</v>
      </c>
      <c r="V5463">
        <v>0</v>
      </c>
      <c r="W5463">
        <v>0</v>
      </c>
      <c r="X5463">
        <v>3.3800425218694001</v>
      </c>
      <c r="Y5463">
        <v>0</v>
      </c>
      <c r="Z5463">
        <v>9.223197709503518</v>
      </c>
      <c r="AA5463">
        <v>502.27665597976426</v>
      </c>
      <c r="AB5463">
        <v>5.7276338840869769</v>
      </c>
      <c r="AC5463">
        <v>80.648355342547006</v>
      </c>
      <c r="AD5463">
        <v>0</v>
      </c>
      <c r="AE5463">
        <v>601.25588543777121</v>
      </c>
    </row>
    <row r="5464" spans="1:31" x14ac:dyDescent="0.25">
      <c r="A5464">
        <v>1835818</v>
      </c>
      <c r="B5464">
        <v>1</v>
      </c>
      <c r="C5464" t="s">
        <v>80</v>
      </c>
      <c r="D5464" t="s">
        <v>97</v>
      </c>
      <c r="E5464" t="s">
        <v>131</v>
      </c>
      <c r="F5464" t="s">
        <v>15656</v>
      </c>
      <c r="G5464" t="s">
        <v>189</v>
      </c>
      <c r="H5464" t="s">
        <v>134</v>
      </c>
      <c r="I5464" t="s">
        <v>135</v>
      </c>
      <c r="J5464" t="s">
        <v>136</v>
      </c>
      <c r="K5464" t="s">
        <v>137</v>
      </c>
      <c r="L5464" t="s">
        <v>15657</v>
      </c>
      <c r="M5464" t="s">
        <v>15658</v>
      </c>
      <c r="N5464">
        <v>6.0625</v>
      </c>
      <c r="O5464">
        <v>0</v>
      </c>
      <c r="P5464">
        <v>16</v>
      </c>
      <c r="Q5464">
        <v>0</v>
      </c>
      <c r="R5464">
        <v>6</v>
      </c>
      <c r="S5464">
        <v>0</v>
      </c>
      <c r="T5464">
        <v>2</v>
      </c>
      <c r="U5464">
        <v>0</v>
      </c>
      <c r="V5464">
        <v>0</v>
      </c>
      <c r="W5464">
        <v>0</v>
      </c>
      <c r="X5464">
        <v>38.322688427167627</v>
      </c>
      <c r="Y5464">
        <v>0</v>
      </c>
      <c r="Z5464">
        <v>9.3867509622988514</v>
      </c>
      <c r="AA5464">
        <v>0</v>
      </c>
      <c r="AB5464">
        <v>8.72878310033445</v>
      </c>
      <c r="AC5464">
        <v>0</v>
      </c>
      <c r="AD5464">
        <v>0</v>
      </c>
      <c r="AE5464">
        <v>56.438222489800935</v>
      </c>
    </row>
    <row r="5465" spans="1:31" x14ac:dyDescent="0.25">
      <c r="A5465">
        <v>1835520</v>
      </c>
      <c r="B5465">
        <v>1</v>
      </c>
      <c r="C5465" t="s">
        <v>80</v>
      </c>
      <c r="D5465" t="s">
        <v>89</v>
      </c>
      <c r="E5465" t="s">
        <v>131</v>
      </c>
      <c r="F5465" t="s">
        <v>15659</v>
      </c>
      <c r="G5465" t="s">
        <v>217</v>
      </c>
      <c r="H5465" t="s">
        <v>134</v>
      </c>
      <c r="I5465" t="s">
        <v>135</v>
      </c>
      <c r="J5465" t="s">
        <v>136</v>
      </c>
      <c r="K5465" t="s">
        <v>137</v>
      </c>
      <c r="L5465" t="s">
        <v>15660</v>
      </c>
      <c r="M5465" t="s">
        <v>15661</v>
      </c>
      <c r="N5465">
        <v>1.4155555550000001</v>
      </c>
      <c r="O5465">
        <v>0</v>
      </c>
      <c r="P5465">
        <v>84</v>
      </c>
      <c r="Q5465">
        <v>0</v>
      </c>
      <c r="R5465">
        <v>0</v>
      </c>
      <c r="S5465">
        <v>0</v>
      </c>
      <c r="T5465">
        <v>7</v>
      </c>
      <c r="U5465">
        <v>0</v>
      </c>
      <c r="V5465">
        <v>0</v>
      </c>
      <c r="W5465">
        <v>0</v>
      </c>
      <c r="X5465">
        <v>43.767791000935262</v>
      </c>
      <c r="Y5465">
        <v>0</v>
      </c>
      <c r="Z5465">
        <v>0</v>
      </c>
      <c r="AA5465">
        <v>0</v>
      </c>
      <c r="AB5465">
        <v>8.4821422202949996</v>
      </c>
      <c r="AC5465">
        <v>0</v>
      </c>
      <c r="AD5465">
        <v>0</v>
      </c>
      <c r="AE5465">
        <v>52.249933221230265</v>
      </c>
    </row>
    <row r="5466" spans="1:31" x14ac:dyDescent="0.25">
      <c r="A5466">
        <v>1836041</v>
      </c>
      <c r="B5466">
        <v>1</v>
      </c>
      <c r="C5466" t="s">
        <v>80</v>
      </c>
      <c r="D5466" t="s">
        <v>104</v>
      </c>
      <c r="E5466" t="s">
        <v>202</v>
      </c>
      <c r="F5466" t="s">
        <v>8971</v>
      </c>
      <c r="G5466" t="s">
        <v>386</v>
      </c>
      <c r="H5466" t="s">
        <v>157</v>
      </c>
      <c r="I5466" t="s">
        <v>135</v>
      </c>
      <c r="J5466" t="s">
        <v>136</v>
      </c>
      <c r="K5466" t="s">
        <v>151</v>
      </c>
      <c r="L5466" t="s">
        <v>15662</v>
      </c>
      <c r="M5466" t="s">
        <v>15663</v>
      </c>
      <c r="N5466">
        <v>0.75</v>
      </c>
      <c r="O5466">
        <v>8</v>
      </c>
      <c r="P5466">
        <v>168</v>
      </c>
      <c r="Q5466">
        <v>10</v>
      </c>
      <c r="R5466">
        <v>27</v>
      </c>
      <c r="S5466">
        <v>11</v>
      </c>
      <c r="T5466">
        <v>60</v>
      </c>
      <c r="U5466">
        <v>1</v>
      </c>
      <c r="V5466">
        <v>0</v>
      </c>
      <c r="W5466">
        <v>17.454718486559997</v>
      </c>
      <c r="X5466">
        <v>54.037869072517474</v>
      </c>
      <c r="Y5466">
        <v>10.459252948510001</v>
      </c>
      <c r="Z5466">
        <v>20.847097730225837</v>
      </c>
      <c r="AA5466">
        <v>48.426285270066671</v>
      </c>
      <c r="AB5466">
        <v>95.114338776584191</v>
      </c>
      <c r="AC5466">
        <v>13.283182432729999</v>
      </c>
      <c r="AD5466">
        <v>0</v>
      </c>
      <c r="AE5466">
        <v>259.62274471719417</v>
      </c>
    </row>
    <row r="5467" spans="1:31" x14ac:dyDescent="0.25">
      <c r="A5467">
        <v>1835649</v>
      </c>
      <c r="B5467">
        <v>1</v>
      </c>
      <c r="C5467" t="s">
        <v>81</v>
      </c>
      <c r="D5467" t="s">
        <v>128</v>
      </c>
      <c r="E5467" t="s">
        <v>154</v>
      </c>
      <c r="F5467" t="s">
        <v>15664</v>
      </c>
      <c r="G5467" t="s">
        <v>225</v>
      </c>
      <c r="H5467" t="s">
        <v>157</v>
      </c>
      <c r="I5467" t="s">
        <v>135</v>
      </c>
      <c r="J5467" t="s">
        <v>136</v>
      </c>
      <c r="K5467" t="s">
        <v>151</v>
      </c>
      <c r="L5467" t="s">
        <v>15665</v>
      </c>
      <c r="M5467" t="s">
        <v>15666</v>
      </c>
      <c r="N5467">
        <v>2.628333333</v>
      </c>
      <c r="O5467">
        <v>0</v>
      </c>
      <c r="P5467">
        <v>396</v>
      </c>
      <c r="Q5467">
        <v>0</v>
      </c>
      <c r="R5467">
        <v>0</v>
      </c>
      <c r="S5467">
        <v>0</v>
      </c>
      <c r="T5467">
        <v>33</v>
      </c>
      <c r="U5467">
        <v>0</v>
      </c>
      <c r="V5467">
        <v>0</v>
      </c>
      <c r="W5467">
        <v>0</v>
      </c>
      <c r="X5467">
        <v>232.74336954994348</v>
      </c>
      <c r="Y5467">
        <v>0</v>
      </c>
      <c r="Z5467">
        <v>0</v>
      </c>
      <c r="AA5467">
        <v>0</v>
      </c>
      <c r="AB5467">
        <v>122.71836248917643</v>
      </c>
      <c r="AC5467">
        <v>0</v>
      </c>
      <c r="AD5467">
        <v>0</v>
      </c>
      <c r="AE5467">
        <v>355.46173203911991</v>
      </c>
    </row>
    <row r="5468" spans="1:31" x14ac:dyDescent="0.25">
      <c r="A5468">
        <v>1835898</v>
      </c>
      <c r="B5468">
        <v>1</v>
      </c>
      <c r="C5468" t="s">
        <v>80</v>
      </c>
      <c r="D5468" t="s">
        <v>96</v>
      </c>
      <c r="E5468" t="s">
        <v>140</v>
      </c>
      <c r="F5468" t="s">
        <v>15667</v>
      </c>
      <c r="G5468" t="s">
        <v>246</v>
      </c>
      <c r="H5468" t="s">
        <v>134</v>
      </c>
      <c r="I5468" t="s">
        <v>135</v>
      </c>
      <c r="J5468" t="s">
        <v>136</v>
      </c>
      <c r="K5468" t="s">
        <v>137</v>
      </c>
      <c r="L5468" t="s">
        <v>15668</v>
      </c>
      <c r="M5468" t="s">
        <v>15669</v>
      </c>
      <c r="N5468">
        <v>4.4197222219999999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1.6660212053852668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1.6660212053852668</v>
      </c>
    </row>
    <row r="5469" spans="1:31" x14ac:dyDescent="0.25">
      <c r="A5469">
        <v>1836147</v>
      </c>
      <c r="B5469">
        <v>1</v>
      </c>
      <c r="C5469" t="s">
        <v>81</v>
      </c>
      <c r="D5469" t="s">
        <v>113</v>
      </c>
      <c r="E5469" t="s">
        <v>252</v>
      </c>
      <c r="F5469" t="s">
        <v>15670</v>
      </c>
      <c r="G5469" t="s">
        <v>279</v>
      </c>
      <c r="H5469" t="s">
        <v>134</v>
      </c>
      <c r="I5469" t="s">
        <v>135</v>
      </c>
      <c r="J5469" t="s">
        <v>136</v>
      </c>
      <c r="K5469" t="s">
        <v>137</v>
      </c>
      <c r="L5469" t="s">
        <v>15671</v>
      </c>
      <c r="M5469" t="s">
        <v>15672</v>
      </c>
      <c r="N5469">
        <v>1.3305555549999999</v>
      </c>
      <c r="O5469">
        <v>0</v>
      </c>
      <c r="P5469">
        <v>0</v>
      </c>
      <c r="Q5469">
        <v>0</v>
      </c>
      <c r="R5469">
        <v>10</v>
      </c>
      <c r="S5469">
        <v>0</v>
      </c>
      <c r="T5469">
        <v>1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29.199606582768251</v>
      </c>
      <c r="AA5469">
        <v>0</v>
      </c>
      <c r="AB5469">
        <v>1.5834002537946668</v>
      </c>
      <c r="AC5469">
        <v>0</v>
      </c>
      <c r="AD5469">
        <v>0</v>
      </c>
      <c r="AE5469">
        <v>30.783006836562919</v>
      </c>
    </row>
    <row r="5470" spans="1:31" x14ac:dyDescent="0.25">
      <c r="A5470">
        <v>1835755</v>
      </c>
      <c r="B5470">
        <v>1</v>
      </c>
      <c r="C5470" t="s">
        <v>80</v>
      </c>
      <c r="D5470" t="s">
        <v>86</v>
      </c>
      <c r="E5470" t="s">
        <v>252</v>
      </c>
      <c r="F5470" t="s">
        <v>15673</v>
      </c>
      <c r="G5470" t="s">
        <v>279</v>
      </c>
      <c r="H5470" t="s">
        <v>134</v>
      </c>
      <c r="I5470" t="s">
        <v>135</v>
      </c>
      <c r="J5470" t="s">
        <v>136</v>
      </c>
      <c r="K5470" t="s">
        <v>137</v>
      </c>
      <c r="L5470" t="s">
        <v>15674</v>
      </c>
      <c r="M5470" t="s">
        <v>15675</v>
      </c>
      <c r="N5470">
        <v>0.69444444400000005</v>
      </c>
      <c r="O5470">
        <v>0</v>
      </c>
      <c r="P5470">
        <v>622</v>
      </c>
      <c r="Q5470">
        <v>0</v>
      </c>
      <c r="R5470">
        <v>0</v>
      </c>
      <c r="S5470">
        <v>0</v>
      </c>
      <c r="T5470">
        <v>107</v>
      </c>
      <c r="U5470">
        <v>0</v>
      </c>
      <c r="V5470">
        <v>0</v>
      </c>
      <c r="W5470">
        <v>0</v>
      </c>
      <c r="X5470">
        <v>95.03020474985081</v>
      </c>
      <c r="Y5470">
        <v>0</v>
      </c>
      <c r="Z5470">
        <v>0</v>
      </c>
      <c r="AA5470">
        <v>0</v>
      </c>
      <c r="AB5470">
        <v>55.670920374380273</v>
      </c>
      <c r="AC5470">
        <v>0</v>
      </c>
      <c r="AD5470">
        <v>0</v>
      </c>
      <c r="AE5470">
        <v>150.70112512423108</v>
      </c>
    </row>
    <row r="5471" spans="1:31" x14ac:dyDescent="0.25">
      <c r="A5471">
        <v>1836190</v>
      </c>
      <c r="B5471">
        <v>1</v>
      </c>
      <c r="C5471" t="s">
        <v>80</v>
      </c>
      <c r="D5471" t="s">
        <v>86</v>
      </c>
      <c r="E5471" t="s">
        <v>268</v>
      </c>
      <c r="F5471" t="s">
        <v>15676</v>
      </c>
      <c r="G5471" t="s">
        <v>156</v>
      </c>
      <c r="H5471" t="s">
        <v>157</v>
      </c>
      <c r="I5471" t="s">
        <v>135</v>
      </c>
      <c r="J5471" t="s">
        <v>136</v>
      </c>
      <c r="K5471" t="s">
        <v>137</v>
      </c>
      <c r="L5471" t="s">
        <v>15677</v>
      </c>
      <c r="M5471" t="s">
        <v>15678</v>
      </c>
      <c r="N5471">
        <v>0.271666666</v>
      </c>
      <c r="O5471">
        <v>1</v>
      </c>
      <c r="P5471">
        <v>1429</v>
      </c>
      <c r="Q5471">
        <v>0</v>
      </c>
      <c r="R5471">
        <v>145</v>
      </c>
      <c r="S5471">
        <v>1</v>
      </c>
      <c r="T5471">
        <v>197</v>
      </c>
      <c r="U5471">
        <v>0</v>
      </c>
      <c r="V5471">
        <v>0</v>
      </c>
      <c r="W5471">
        <v>2.3765751795843002</v>
      </c>
      <c r="X5471">
        <v>243.94322622101828</v>
      </c>
      <c r="Y5471">
        <v>0</v>
      </c>
      <c r="Z5471">
        <v>20.011881655303224</v>
      </c>
      <c r="AA5471">
        <v>20.931849145998001</v>
      </c>
      <c r="AB5471">
        <v>54.745534461053879</v>
      </c>
      <c r="AC5471">
        <v>0</v>
      </c>
      <c r="AD5471">
        <v>0</v>
      </c>
      <c r="AE5471">
        <v>342.00906666295765</v>
      </c>
    </row>
    <row r="5472" spans="1:31" x14ac:dyDescent="0.25">
      <c r="A5472">
        <v>1835526</v>
      </c>
      <c r="B5472">
        <v>1</v>
      </c>
      <c r="C5472" t="s">
        <v>80</v>
      </c>
      <c r="D5472" t="s">
        <v>103</v>
      </c>
      <c r="E5472" t="s">
        <v>164</v>
      </c>
      <c r="F5472" t="s">
        <v>10940</v>
      </c>
      <c r="G5472" t="s">
        <v>386</v>
      </c>
      <c r="H5472" t="s">
        <v>157</v>
      </c>
      <c r="I5472" t="s">
        <v>135</v>
      </c>
      <c r="J5472" t="s">
        <v>136</v>
      </c>
      <c r="K5472" t="s">
        <v>137</v>
      </c>
      <c r="L5472" t="s">
        <v>15679</v>
      </c>
      <c r="M5472" t="s">
        <v>15680</v>
      </c>
      <c r="N5472">
        <v>0.44666666599999999</v>
      </c>
      <c r="O5472">
        <v>17</v>
      </c>
      <c r="P5472">
        <v>2351</v>
      </c>
      <c r="Q5472">
        <v>30</v>
      </c>
      <c r="R5472">
        <v>174</v>
      </c>
      <c r="S5472">
        <v>53</v>
      </c>
      <c r="T5472">
        <v>419</v>
      </c>
      <c r="U5472">
        <v>5</v>
      </c>
      <c r="V5472">
        <v>1</v>
      </c>
      <c r="W5472">
        <v>4.4367646804416001</v>
      </c>
      <c r="X5472">
        <v>146.63439761279298</v>
      </c>
      <c r="Y5472">
        <v>36.091586831816066</v>
      </c>
      <c r="Z5472">
        <v>14.384879045884</v>
      </c>
      <c r="AA5472">
        <v>85.838817972996637</v>
      </c>
      <c r="AB5472">
        <v>48.789804780593848</v>
      </c>
      <c r="AC5472">
        <v>87.103148260588</v>
      </c>
      <c r="AD5472">
        <v>3.692013137565</v>
      </c>
      <c r="AE5472">
        <v>426.97141232267813</v>
      </c>
    </row>
    <row r="5473" spans="1:31" x14ac:dyDescent="0.25">
      <c r="A5473">
        <v>1835858</v>
      </c>
      <c r="B5473">
        <v>1</v>
      </c>
      <c r="C5473" t="s">
        <v>80</v>
      </c>
      <c r="D5473" t="s">
        <v>103</v>
      </c>
      <c r="E5473" t="s">
        <v>140</v>
      </c>
      <c r="F5473" t="s">
        <v>15681</v>
      </c>
      <c r="G5473" t="s">
        <v>213</v>
      </c>
      <c r="H5473" t="s">
        <v>134</v>
      </c>
      <c r="I5473" t="s">
        <v>135</v>
      </c>
      <c r="J5473" t="s">
        <v>136</v>
      </c>
      <c r="K5473" t="s">
        <v>137</v>
      </c>
      <c r="L5473" t="s">
        <v>15682</v>
      </c>
      <c r="M5473" t="s">
        <v>15683</v>
      </c>
      <c r="N5473">
        <v>1.507777777</v>
      </c>
      <c r="O5473">
        <v>0</v>
      </c>
      <c r="P5473">
        <v>11</v>
      </c>
      <c r="Q5473">
        <v>0</v>
      </c>
      <c r="R5473">
        <v>0</v>
      </c>
      <c r="S5473">
        <v>0</v>
      </c>
      <c r="T5473">
        <v>1</v>
      </c>
      <c r="U5473">
        <v>0</v>
      </c>
      <c r="V5473">
        <v>0</v>
      </c>
      <c r="W5473">
        <v>0</v>
      </c>
      <c r="X5473">
        <v>3.5180943270495746</v>
      </c>
      <c r="Y5473">
        <v>0</v>
      </c>
      <c r="Z5473">
        <v>0</v>
      </c>
      <c r="AA5473">
        <v>0</v>
      </c>
      <c r="AB5473">
        <v>0.78395986517600003</v>
      </c>
      <c r="AC5473">
        <v>0</v>
      </c>
      <c r="AD5473">
        <v>0</v>
      </c>
      <c r="AE5473">
        <v>4.3020541922255742</v>
      </c>
    </row>
    <row r="5474" spans="1:31" x14ac:dyDescent="0.25">
      <c r="A5474">
        <v>1835812</v>
      </c>
      <c r="B5474">
        <v>1</v>
      </c>
      <c r="C5474" t="s">
        <v>80</v>
      </c>
      <c r="D5474" t="s">
        <v>104</v>
      </c>
      <c r="E5474" t="s">
        <v>140</v>
      </c>
      <c r="F5474" t="s">
        <v>15684</v>
      </c>
      <c r="G5474" t="s">
        <v>213</v>
      </c>
      <c r="H5474" t="s">
        <v>134</v>
      </c>
      <c r="I5474" t="s">
        <v>135</v>
      </c>
      <c r="J5474" t="s">
        <v>136</v>
      </c>
      <c r="K5474" t="s">
        <v>137</v>
      </c>
      <c r="L5474" t="s">
        <v>15685</v>
      </c>
      <c r="M5474" t="s">
        <v>15686</v>
      </c>
      <c r="N5474">
        <v>2.3105555550000001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0.16588887083661669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0.16588887083661669</v>
      </c>
    </row>
    <row r="5475" spans="1:31" x14ac:dyDescent="0.25">
      <c r="A5475">
        <v>1835689</v>
      </c>
      <c r="B5475">
        <v>1</v>
      </c>
      <c r="C5475" t="s">
        <v>80</v>
      </c>
      <c r="D5475" t="s">
        <v>104</v>
      </c>
      <c r="E5475" t="s">
        <v>154</v>
      </c>
      <c r="F5475" t="s">
        <v>15687</v>
      </c>
      <c r="G5475" t="s">
        <v>150</v>
      </c>
      <c r="H5475" t="s">
        <v>157</v>
      </c>
      <c r="I5475" t="s">
        <v>135</v>
      </c>
      <c r="J5475" t="s">
        <v>136</v>
      </c>
      <c r="K5475" t="s">
        <v>151</v>
      </c>
      <c r="L5475" t="s">
        <v>15688</v>
      </c>
      <c r="M5475" t="s">
        <v>15689</v>
      </c>
      <c r="N5475">
        <v>7.7636111110000003</v>
      </c>
      <c r="O5475">
        <v>0</v>
      </c>
      <c r="P5475">
        <v>0</v>
      </c>
      <c r="Q5475">
        <v>0</v>
      </c>
      <c r="R5475">
        <v>8</v>
      </c>
      <c r="S5475">
        <v>0</v>
      </c>
      <c r="T5475">
        <v>3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61.674957677718226</v>
      </c>
      <c r="AA5475">
        <v>0</v>
      </c>
      <c r="AB5475">
        <v>27.922710168081551</v>
      </c>
      <c r="AC5475">
        <v>0</v>
      </c>
      <c r="AD5475">
        <v>0</v>
      </c>
      <c r="AE5475">
        <v>89.597667845799776</v>
      </c>
    </row>
    <row r="5476" spans="1:31" x14ac:dyDescent="0.25">
      <c r="A5476">
        <v>1835666</v>
      </c>
      <c r="B5476">
        <v>1</v>
      </c>
      <c r="C5476" t="s">
        <v>80</v>
      </c>
      <c r="D5476" t="s">
        <v>106</v>
      </c>
      <c r="E5476" t="s">
        <v>252</v>
      </c>
      <c r="F5476" t="s">
        <v>15690</v>
      </c>
      <c r="G5476" t="s">
        <v>150</v>
      </c>
      <c r="H5476" t="s">
        <v>134</v>
      </c>
      <c r="I5476" t="s">
        <v>135</v>
      </c>
      <c r="J5476" t="s">
        <v>136</v>
      </c>
      <c r="K5476" t="s">
        <v>151</v>
      </c>
      <c r="L5476" t="s">
        <v>15691</v>
      </c>
      <c r="M5476" t="s">
        <v>15692</v>
      </c>
      <c r="N5476">
        <v>8.0277377770000005</v>
      </c>
      <c r="O5476">
        <v>0</v>
      </c>
      <c r="P5476">
        <v>84</v>
      </c>
      <c r="Q5476">
        <v>0</v>
      </c>
      <c r="R5476">
        <v>4</v>
      </c>
      <c r="S5476">
        <v>0</v>
      </c>
      <c r="T5476">
        <v>6</v>
      </c>
      <c r="U5476">
        <v>0</v>
      </c>
      <c r="V5476">
        <v>0</v>
      </c>
      <c r="W5476">
        <v>0</v>
      </c>
      <c r="X5476">
        <v>186.81511658250574</v>
      </c>
      <c r="Y5476">
        <v>0</v>
      </c>
      <c r="Z5476">
        <v>106.97165766333379</v>
      </c>
      <c r="AA5476">
        <v>0</v>
      </c>
      <c r="AB5476">
        <v>186.8633019794448</v>
      </c>
      <c r="AC5476">
        <v>0</v>
      </c>
      <c r="AD5476">
        <v>0</v>
      </c>
      <c r="AE5476">
        <v>480.65007622528435</v>
      </c>
    </row>
    <row r="5477" spans="1:31" x14ac:dyDescent="0.25">
      <c r="A5477">
        <v>1835981</v>
      </c>
      <c r="B5477">
        <v>1</v>
      </c>
      <c r="C5477" t="s">
        <v>81</v>
      </c>
      <c r="D5477" t="s">
        <v>118</v>
      </c>
      <c r="E5477" t="s">
        <v>164</v>
      </c>
      <c r="F5477" t="s">
        <v>13774</v>
      </c>
      <c r="G5477" t="s">
        <v>156</v>
      </c>
      <c r="H5477" t="s">
        <v>157</v>
      </c>
      <c r="I5477" t="s">
        <v>179</v>
      </c>
      <c r="J5477" t="s">
        <v>136</v>
      </c>
      <c r="K5477" t="s">
        <v>137</v>
      </c>
      <c r="L5477" t="s">
        <v>15693</v>
      </c>
      <c r="M5477" t="s">
        <v>15694</v>
      </c>
      <c r="N5477">
        <v>1.0833333000000001E-2</v>
      </c>
      <c r="O5477">
        <v>2</v>
      </c>
      <c r="P5477">
        <v>2899</v>
      </c>
      <c r="Q5477">
        <v>85</v>
      </c>
      <c r="R5477">
        <v>123</v>
      </c>
      <c r="S5477">
        <v>6</v>
      </c>
      <c r="T5477">
        <v>220</v>
      </c>
      <c r="U5477">
        <v>0</v>
      </c>
      <c r="V5477">
        <v>1</v>
      </c>
      <c r="W5477">
        <v>7.7001181533900009E-2</v>
      </c>
      <c r="X5477">
        <v>5.9751179121481464</v>
      </c>
      <c r="Y5477">
        <v>3.797473291246809</v>
      </c>
      <c r="Z5477">
        <v>2.6095596625192261</v>
      </c>
      <c r="AA5477">
        <v>0.37891802630012505</v>
      </c>
      <c r="AB5477">
        <v>0.99645965117714197</v>
      </c>
      <c r="AC5477">
        <v>0</v>
      </c>
      <c r="AD5477">
        <v>7.1559380601800004E-2</v>
      </c>
      <c r="AE5477">
        <v>13.906089105527148</v>
      </c>
    </row>
    <row r="5478" spans="1:31" x14ac:dyDescent="0.25">
      <c r="A5478">
        <v>1836067</v>
      </c>
      <c r="B5478">
        <v>1</v>
      </c>
      <c r="C5478" t="s">
        <v>81</v>
      </c>
      <c r="D5478" t="s">
        <v>113</v>
      </c>
      <c r="E5478" t="s">
        <v>131</v>
      </c>
      <c r="F5478" t="s">
        <v>3081</v>
      </c>
      <c r="G5478" t="s">
        <v>133</v>
      </c>
      <c r="H5478" t="s">
        <v>134</v>
      </c>
      <c r="I5478" t="s">
        <v>135</v>
      </c>
      <c r="J5478" t="s">
        <v>136</v>
      </c>
      <c r="K5478" t="s">
        <v>137</v>
      </c>
      <c r="L5478" t="s">
        <v>15695</v>
      </c>
      <c r="M5478" t="s">
        <v>15696</v>
      </c>
      <c r="N5478">
        <v>4.0833333329999997</v>
      </c>
      <c r="O5478">
        <v>0</v>
      </c>
      <c r="P5478">
        <v>117</v>
      </c>
      <c r="Q5478">
        <v>0</v>
      </c>
      <c r="R5478">
        <v>0</v>
      </c>
      <c r="S5478">
        <v>0</v>
      </c>
      <c r="T5478">
        <v>6</v>
      </c>
      <c r="U5478">
        <v>0</v>
      </c>
      <c r="V5478">
        <v>0</v>
      </c>
      <c r="W5478">
        <v>0</v>
      </c>
      <c r="X5478">
        <v>110.88400545162747</v>
      </c>
      <c r="Y5478">
        <v>0</v>
      </c>
      <c r="Z5478">
        <v>0</v>
      </c>
      <c r="AA5478">
        <v>0</v>
      </c>
      <c r="AB5478">
        <v>11.089748074214354</v>
      </c>
      <c r="AC5478">
        <v>0</v>
      </c>
      <c r="AD5478">
        <v>0</v>
      </c>
      <c r="AE5478">
        <v>121.97375352584183</v>
      </c>
    </row>
    <row r="5479" spans="1:31" x14ac:dyDescent="0.25">
      <c r="A5479">
        <v>1835735</v>
      </c>
      <c r="B5479">
        <v>1</v>
      </c>
      <c r="C5479" t="s">
        <v>80</v>
      </c>
      <c r="D5479" t="s">
        <v>83</v>
      </c>
      <c r="E5479" t="s">
        <v>140</v>
      </c>
      <c r="F5479" t="s">
        <v>15697</v>
      </c>
      <c r="G5479" t="s">
        <v>213</v>
      </c>
      <c r="H5479" t="s">
        <v>134</v>
      </c>
      <c r="I5479" t="s">
        <v>135</v>
      </c>
      <c r="J5479" t="s">
        <v>136</v>
      </c>
      <c r="K5479" t="s">
        <v>137</v>
      </c>
      <c r="L5479" t="s">
        <v>15698</v>
      </c>
      <c r="M5479" t="s">
        <v>15699</v>
      </c>
      <c r="N5479">
        <v>8.2891666659999999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1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49.614427686067998</v>
      </c>
      <c r="AC5479">
        <v>0</v>
      </c>
      <c r="AD5479">
        <v>0</v>
      </c>
      <c r="AE5479">
        <v>49.614427686067998</v>
      </c>
    </row>
    <row r="5480" spans="1:31" x14ac:dyDescent="0.25">
      <c r="A5480">
        <v>1835626</v>
      </c>
      <c r="B5480">
        <v>1</v>
      </c>
      <c r="C5480" t="s">
        <v>80</v>
      </c>
      <c r="D5480" t="s">
        <v>88</v>
      </c>
      <c r="E5480" t="s">
        <v>268</v>
      </c>
      <c r="F5480" t="s">
        <v>15700</v>
      </c>
      <c r="G5480" t="s">
        <v>386</v>
      </c>
      <c r="H5480" t="s">
        <v>157</v>
      </c>
      <c r="I5480" t="s">
        <v>135</v>
      </c>
      <c r="J5480" t="s">
        <v>136</v>
      </c>
      <c r="K5480" t="s">
        <v>137</v>
      </c>
      <c r="L5480" t="s">
        <v>15701</v>
      </c>
      <c r="M5480" t="s">
        <v>15702</v>
      </c>
      <c r="N5480">
        <v>6.5000000000000002E-2</v>
      </c>
      <c r="O5480">
        <v>0</v>
      </c>
      <c r="P5480">
        <v>5600</v>
      </c>
      <c r="Q5480">
        <v>0</v>
      </c>
      <c r="R5480">
        <v>0</v>
      </c>
      <c r="S5480">
        <v>0</v>
      </c>
      <c r="T5480">
        <v>299</v>
      </c>
      <c r="U5480">
        <v>0</v>
      </c>
      <c r="V5480">
        <v>1</v>
      </c>
      <c r="W5480">
        <v>0</v>
      </c>
      <c r="X5480">
        <v>76.806085781697178</v>
      </c>
      <c r="Y5480">
        <v>0</v>
      </c>
      <c r="Z5480">
        <v>0</v>
      </c>
      <c r="AA5480">
        <v>0</v>
      </c>
      <c r="AB5480">
        <v>8.6679487017623487</v>
      </c>
      <c r="AC5480">
        <v>0</v>
      </c>
      <c r="AD5480">
        <v>0.37858028746979994</v>
      </c>
      <c r="AE5480">
        <v>85.852614770929321</v>
      </c>
    </row>
    <row r="5481" spans="1:31" x14ac:dyDescent="0.25">
      <c r="A5481">
        <v>1835921</v>
      </c>
      <c r="B5481">
        <v>1</v>
      </c>
      <c r="C5481" t="s">
        <v>81</v>
      </c>
      <c r="D5481" t="s">
        <v>122</v>
      </c>
      <c r="E5481" t="s">
        <v>131</v>
      </c>
      <c r="F5481" t="s">
        <v>15703</v>
      </c>
      <c r="G5481" t="s">
        <v>133</v>
      </c>
      <c r="H5481" t="s">
        <v>134</v>
      </c>
      <c r="I5481" t="s">
        <v>135</v>
      </c>
      <c r="J5481" t="s">
        <v>136</v>
      </c>
      <c r="K5481" t="s">
        <v>137</v>
      </c>
      <c r="L5481" t="s">
        <v>15704</v>
      </c>
      <c r="M5481" t="s">
        <v>15705</v>
      </c>
      <c r="N5481">
        <v>0.70027777700000005</v>
      </c>
      <c r="O5481">
        <v>0</v>
      </c>
      <c r="P5481">
        <v>43</v>
      </c>
      <c r="Q5481">
        <v>0</v>
      </c>
      <c r="R5481">
        <v>0</v>
      </c>
      <c r="S5481">
        <v>0</v>
      </c>
      <c r="T5481">
        <v>2</v>
      </c>
      <c r="U5481">
        <v>0</v>
      </c>
      <c r="V5481">
        <v>0</v>
      </c>
      <c r="W5481">
        <v>0</v>
      </c>
      <c r="X5481">
        <v>6.9232149838003005</v>
      </c>
      <c r="Y5481">
        <v>0</v>
      </c>
      <c r="Z5481">
        <v>0</v>
      </c>
      <c r="AA5481">
        <v>0</v>
      </c>
      <c r="AB5481">
        <v>6.672805118586668E-2</v>
      </c>
      <c r="AC5481">
        <v>0</v>
      </c>
      <c r="AD5481">
        <v>0</v>
      </c>
      <c r="AE5481">
        <v>6.9899430349861671</v>
      </c>
    </row>
    <row r="5482" spans="1:31" x14ac:dyDescent="0.25">
      <c r="A5482">
        <v>1836021</v>
      </c>
      <c r="B5482">
        <v>1</v>
      </c>
      <c r="C5482" t="s">
        <v>80</v>
      </c>
      <c r="D5482" t="s">
        <v>110</v>
      </c>
      <c r="E5482" t="s">
        <v>140</v>
      </c>
      <c r="F5482" t="s">
        <v>15706</v>
      </c>
      <c r="G5482" t="s">
        <v>246</v>
      </c>
      <c r="H5482" t="s">
        <v>134</v>
      </c>
      <c r="I5482" t="s">
        <v>135</v>
      </c>
      <c r="J5482" t="s">
        <v>136</v>
      </c>
      <c r="K5482" t="s">
        <v>137</v>
      </c>
      <c r="L5482" t="s">
        <v>15707</v>
      </c>
      <c r="M5482" t="s">
        <v>15708</v>
      </c>
      <c r="N5482">
        <v>2.778333333</v>
      </c>
      <c r="O5482">
        <v>0</v>
      </c>
      <c r="P5482">
        <v>2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2.5089708412825003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2.5089708412825003</v>
      </c>
    </row>
    <row r="5483" spans="1:31" x14ac:dyDescent="0.25">
      <c r="A5483">
        <v>1835752</v>
      </c>
      <c r="B5483">
        <v>1</v>
      </c>
      <c r="C5483" t="s">
        <v>80</v>
      </c>
      <c r="D5483" t="s">
        <v>83</v>
      </c>
      <c r="E5483" t="s">
        <v>131</v>
      </c>
      <c r="F5483" t="s">
        <v>5738</v>
      </c>
      <c r="G5483" t="s">
        <v>133</v>
      </c>
      <c r="H5483" t="s">
        <v>134</v>
      </c>
      <c r="I5483" t="s">
        <v>135</v>
      </c>
      <c r="J5483" t="s">
        <v>136</v>
      </c>
      <c r="K5483" t="s">
        <v>137</v>
      </c>
      <c r="L5483" t="s">
        <v>15709</v>
      </c>
      <c r="M5483" t="s">
        <v>15710</v>
      </c>
      <c r="N5483">
        <v>4.4711111109999999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102</v>
      </c>
      <c r="U5483">
        <v>0</v>
      </c>
      <c r="V5483">
        <v>1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195.99966793993656</v>
      </c>
      <c r="AC5483">
        <v>0</v>
      </c>
      <c r="AD5483">
        <v>723.46110264103947</v>
      </c>
      <c r="AE5483">
        <v>919.46077058097603</v>
      </c>
    </row>
    <row r="5484" spans="1:31" x14ac:dyDescent="0.25">
      <c r="A5484">
        <v>1835895</v>
      </c>
      <c r="B5484">
        <v>1</v>
      </c>
      <c r="C5484" t="s">
        <v>80</v>
      </c>
      <c r="D5484" t="s">
        <v>104</v>
      </c>
      <c r="E5484" t="s">
        <v>140</v>
      </c>
      <c r="F5484" t="s">
        <v>15711</v>
      </c>
      <c r="G5484" t="s">
        <v>246</v>
      </c>
      <c r="H5484" t="s">
        <v>134</v>
      </c>
      <c r="I5484" t="s">
        <v>135</v>
      </c>
      <c r="J5484" t="s">
        <v>136</v>
      </c>
      <c r="K5484" t="s">
        <v>137</v>
      </c>
      <c r="L5484" t="s">
        <v>15712</v>
      </c>
      <c r="M5484" t="s">
        <v>15713</v>
      </c>
      <c r="N5484">
        <v>0.61138888800000002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1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1.0475529711630223</v>
      </c>
      <c r="AC5484">
        <v>0</v>
      </c>
      <c r="AD5484">
        <v>0</v>
      </c>
      <c r="AE5484">
        <v>1.0475529711630223</v>
      </c>
    </row>
    <row r="5485" spans="1:31" x14ac:dyDescent="0.25">
      <c r="A5485">
        <v>1835772</v>
      </c>
      <c r="B5485">
        <v>1</v>
      </c>
      <c r="C5485" t="s">
        <v>81</v>
      </c>
      <c r="D5485" t="s">
        <v>122</v>
      </c>
      <c r="E5485" t="s">
        <v>223</v>
      </c>
      <c r="F5485" t="s">
        <v>15714</v>
      </c>
      <c r="G5485" t="s">
        <v>1055</v>
      </c>
      <c r="H5485" t="s">
        <v>134</v>
      </c>
      <c r="I5485" t="s">
        <v>135</v>
      </c>
      <c r="J5485" t="s">
        <v>136</v>
      </c>
      <c r="K5485" t="s">
        <v>137</v>
      </c>
      <c r="L5485" t="s">
        <v>15715</v>
      </c>
      <c r="M5485" t="s">
        <v>15716</v>
      </c>
      <c r="N5485">
        <v>3.278888888</v>
      </c>
      <c r="O5485">
        <v>0</v>
      </c>
      <c r="P5485">
        <v>81</v>
      </c>
      <c r="Q5485">
        <v>0</v>
      </c>
      <c r="R5485">
        <v>0</v>
      </c>
      <c r="S5485">
        <v>0</v>
      </c>
      <c r="T5485">
        <v>25</v>
      </c>
      <c r="U5485">
        <v>0</v>
      </c>
      <c r="V5485">
        <v>0</v>
      </c>
      <c r="W5485">
        <v>0</v>
      </c>
      <c r="X5485">
        <v>55.05312882738631</v>
      </c>
      <c r="Y5485">
        <v>0</v>
      </c>
      <c r="Z5485">
        <v>0</v>
      </c>
      <c r="AA5485">
        <v>0</v>
      </c>
      <c r="AB5485">
        <v>49.893680066034349</v>
      </c>
      <c r="AC5485">
        <v>0</v>
      </c>
      <c r="AD5485">
        <v>0</v>
      </c>
      <c r="AE5485">
        <v>104.94680889342067</v>
      </c>
    </row>
    <row r="5486" spans="1:31" x14ac:dyDescent="0.25">
      <c r="A5486">
        <v>1835795</v>
      </c>
      <c r="B5486">
        <v>1</v>
      </c>
      <c r="C5486" t="s">
        <v>80</v>
      </c>
      <c r="D5486" t="s">
        <v>103</v>
      </c>
      <c r="E5486" t="s">
        <v>140</v>
      </c>
      <c r="F5486" t="s">
        <v>15717</v>
      </c>
      <c r="G5486" t="s">
        <v>142</v>
      </c>
      <c r="H5486" t="s">
        <v>134</v>
      </c>
      <c r="I5486" t="s">
        <v>135</v>
      </c>
      <c r="J5486" t="s">
        <v>136</v>
      </c>
      <c r="K5486" t="s">
        <v>137</v>
      </c>
      <c r="L5486" t="s">
        <v>15718</v>
      </c>
      <c r="M5486" t="s">
        <v>15719</v>
      </c>
      <c r="N5486">
        <v>0.93277777699999997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1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1.5371147756797334</v>
      </c>
      <c r="AC5486">
        <v>0</v>
      </c>
      <c r="AD5486">
        <v>0</v>
      </c>
      <c r="AE5486">
        <v>1.5371147756797334</v>
      </c>
    </row>
    <row r="5487" spans="1:31" x14ac:dyDescent="0.25">
      <c r="A5487">
        <v>1836087</v>
      </c>
      <c r="B5487">
        <v>1</v>
      </c>
      <c r="C5487" t="s">
        <v>81</v>
      </c>
      <c r="D5487" t="s">
        <v>114</v>
      </c>
      <c r="E5487" t="s">
        <v>202</v>
      </c>
      <c r="F5487" t="s">
        <v>707</v>
      </c>
      <c r="G5487" t="s">
        <v>156</v>
      </c>
      <c r="H5487" t="s">
        <v>157</v>
      </c>
      <c r="I5487" t="s">
        <v>135</v>
      </c>
      <c r="J5487" t="s">
        <v>136</v>
      </c>
      <c r="K5487" t="s">
        <v>137</v>
      </c>
      <c r="L5487" t="s">
        <v>15720</v>
      </c>
      <c r="M5487" t="s">
        <v>15721</v>
      </c>
      <c r="N5487">
        <v>6.8888887999999995E-2</v>
      </c>
      <c r="O5487">
        <v>0</v>
      </c>
      <c r="P5487">
        <v>701</v>
      </c>
      <c r="Q5487">
        <v>1</v>
      </c>
      <c r="R5487">
        <v>17</v>
      </c>
      <c r="S5487">
        <v>2</v>
      </c>
      <c r="T5487">
        <v>70</v>
      </c>
      <c r="U5487">
        <v>0</v>
      </c>
      <c r="V5487">
        <v>0</v>
      </c>
      <c r="W5487">
        <v>0</v>
      </c>
      <c r="X5487">
        <v>5.8140689295672097</v>
      </c>
      <c r="Y5487">
        <v>4.1800111592533336E-2</v>
      </c>
      <c r="Z5487">
        <v>0.19079837397320001</v>
      </c>
      <c r="AA5487">
        <v>0.36458123290026667</v>
      </c>
      <c r="AB5487">
        <v>0.88574458228000019</v>
      </c>
      <c r="AC5487">
        <v>0</v>
      </c>
      <c r="AD5487">
        <v>0</v>
      </c>
      <c r="AE5487">
        <v>7.2969932303132099</v>
      </c>
    </row>
    <row r="5488" spans="1:31" x14ac:dyDescent="0.25">
      <c r="A5488">
        <v>1835603</v>
      </c>
      <c r="B5488">
        <v>1</v>
      </c>
      <c r="C5488" t="s">
        <v>81</v>
      </c>
      <c r="D5488" t="s">
        <v>127</v>
      </c>
      <c r="E5488" t="s">
        <v>268</v>
      </c>
      <c r="F5488" t="s">
        <v>15722</v>
      </c>
      <c r="G5488" t="s">
        <v>156</v>
      </c>
      <c r="H5488" t="s">
        <v>157</v>
      </c>
      <c r="I5488" t="s">
        <v>135</v>
      </c>
      <c r="J5488" t="s">
        <v>136</v>
      </c>
      <c r="K5488" t="s">
        <v>137</v>
      </c>
      <c r="L5488" t="s">
        <v>15723</v>
      </c>
      <c r="M5488" t="s">
        <v>15724</v>
      </c>
      <c r="N5488">
        <v>9.9301665999999997E-2</v>
      </c>
      <c r="O5488">
        <v>9</v>
      </c>
      <c r="P5488">
        <v>4475</v>
      </c>
      <c r="Q5488">
        <v>578</v>
      </c>
      <c r="R5488">
        <v>405</v>
      </c>
      <c r="S5488">
        <v>74</v>
      </c>
      <c r="T5488">
        <v>475</v>
      </c>
      <c r="U5488">
        <v>20</v>
      </c>
      <c r="V5488">
        <v>2</v>
      </c>
      <c r="W5488">
        <v>0.22265809383124999</v>
      </c>
      <c r="X5488">
        <v>74.115671169279693</v>
      </c>
      <c r="Y5488">
        <v>81.031968015401389</v>
      </c>
      <c r="Z5488">
        <v>40.364964451844727</v>
      </c>
      <c r="AA5488">
        <v>92.691531028744024</v>
      </c>
      <c r="AB5488">
        <v>18.57934103601</v>
      </c>
      <c r="AC5488">
        <v>112.48634511499925</v>
      </c>
      <c r="AD5488">
        <v>0.37811770245252502</v>
      </c>
      <c r="AE5488">
        <v>419.87059661256291</v>
      </c>
    </row>
    <row r="5489" spans="1:31" x14ac:dyDescent="0.25">
      <c r="A5489">
        <v>1835709</v>
      </c>
      <c r="B5489">
        <v>1</v>
      </c>
      <c r="C5489" t="s">
        <v>80</v>
      </c>
      <c r="D5489" t="s">
        <v>82</v>
      </c>
      <c r="E5489" t="s">
        <v>268</v>
      </c>
      <c r="F5489" t="s">
        <v>15725</v>
      </c>
      <c r="G5489" t="s">
        <v>156</v>
      </c>
      <c r="H5489" t="s">
        <v>157</v>
      </c>
      <c r="I5489" t="s">
        <v>135</v>
      </c>
      <c r="J5489" t="s">
        <v>136</v>
      </c>
      <c r="K5489" t="s">
        <v>137</v>
      </c>
      <c r="L5489" t="s">
        <v>15726</v>
      </c>
      <c r="M5489" t="s">
        <v>15727</v>
      </c>
      <c r="N5489">
        <v>0.29361111099999998</v>
      </c>
      <c r="O5489">
        <v>0</v>
      </c>
      <c r="P5489">
        <v>822</v>
      </c>
      <c r="Q5489">
        <v>0</v>
      </c>
      <c r="R5489">
        <v>0</v>
      </c>
      <c r="S5489">
        <v>0</v>
      </c>
      <c r="T5489">
        <v>182</v>
      </c>
      <c r="U5489">
        <v>0</v>
      </c>
      <c r="V5489">
        <v>1</v>
      </c>
      <c r="W5489">
        <v>0</v>
      </c>
      <c r="X5489">
        <v>44.268818426041399</v>
      </c>
      <c r="Y5489">
        <v>0</v>
      </c>
      <c r="Z5489">
        <v>0</v>
      </c>
      <c r="AA5489">
        <v>0</v>
      </c>
      <c r="AB5489">
        <v>30.132540005520934</v>
      </c>
      <c r="AC5489">
        <v>0</v>
      </c>
      <c r="AD5489">
        <v>1.4616771911294586</v>
      </c>
      <c r="AE5489">
        <v>75.863035622691783</v>
      </c>
    </row>
    <row r="5490" spans="1:31" x14ac:dyDescent="0.25">
      <c r="A5490">
        <v>1835566</v>
      </c>
      <c r="B5490">
        <v>1</v>
      </c>
      <c r="C5490" t="s">
        <v>81</v>
      </c>
      <c r="D5490" t="s">
        <v>120</v>
      </c>
      <c r="E5490" t="s">
        <v>164</v>
      </c>
      <c r="F5490" t="s">
        <v>15728</v>
      </c>
      <c r="G5490" t="s">
        <v>156</v>
      </c>
      <c r="H5490" t="s">
        <v>157</v>
      </c>
      <c r="I5490" t="s">
        <v>135</v>
      </c>
      <c r="J5490" t="s">
        <v>136</v>
      </c>
      <c r="K5490" t="s">
        <v>137</v>
      </c>
      <c r="L5490" t="s">
        <v>15729</v>
      </c>
      <c r="M5490" t="s">
        <v>15730</v>
      </c>
      <c r="N5490">
        <v>0.56361111100000005</v>
      </c>
      <c r="O5490">
        <v>4</v>
      </c>
      <c r="P5490">
        <v>2297</v>
      </c>
      <c r="Q5490">
        <v>72</v>
      </c>
      <c r="R5490">
        <v>92</v>
      </c>
      <c r="S5490">
        <v>17</v>
      </c>
      <c r="T5490">
        <v>261</v>
      </c>
      <c r="U5490">
        <v>7</v>
      </c>
      <c r="V5490">
        <v>0</v>
      </c>
      <c r="W5490">
        <v>0.431076824570025</v>
      </c>
      <c r="X5490">
        <v>138.05983100008325</v>
      </c>
      <c r="Y5490">
        <v>104.85652963389281</v>
      </c>
      <c r="Z5490">
        <v>15.218216721950505</v>
      </c>
      <c r="AA5490">
        <v>50.101317371491504</v>
      </c>
      <c r="AB5490">
        <v>33.437016842337322</v>
      </c>
      <c r="AC5490">
        <v>190.06017057732885</v>
      </c>
      <c r="AD5490">
        <v>0</v>
      </c>
      <c r="AE5490">
        <v>532.16415897165427</v>
      </c>
    </row>
    <row r="5491" spans="1:31" x14ac:dyDescent="0.25">
      <c r="A5491">
        <v>1835652</v>
      </c>
      <c r="B5491">
        <v>1</v>
      </c>
      <c r="C5491" t="s">
        <v>81</v>
      </c>
      <c r="D5491" t="s">
        <v>112</v>
      </c>
      <c r="E5491" t="s">
        <v>252</v>
      </c>
      <c r="F5491" t="s">
        <v>15731</v>
      </c>
      <c r="G5491" t="s">
        <v>150</v>
      </c>
      <c r="H5491" t="s">
        <v>134</v>
      </c>
      <c r="I5491" t="s">
        <v>135</v>
      </c>
      <c r="J5491" t="s">
        <v>136</v>
      </c>
      <c r="K5491" t="s">
        <v>151</v>
      </c>
      <c r="L5491" t="s">
        <v>15732</v>
      </c>
      <c r="M5491" t="s">
        <v>15733</v>
      </c>
      <c r="N5491">
        <v>5.1641944439999996</v>
      </c>
      <c r="O5491">
        <v>0</v>
      </c>
      <c r="P5491">
        <v>69</v>
      </c>
      <c r="Q5491">
        <v>0</v>
      </c>
      <c r="R5491">
        <v>28</v>
      </c>
      <c r="S5491">
        <v>0</v>
      </c>
      <c r="T5491">
        <v>9</v>
      </c>
      <c r="U5491">
        <v>0</v>
      </c>
      <c r="V5491">
        <v>0</v>
      </c>
      <c r="W5491">
        <v>0</v>
      </c>
      <c r="X5491">
        <v>91.251074433160866</v>
      </c>
      <c r="Y5491">
        <v>0</v>
      </c>
      <c r="Z5491">
        <v>26.301087869083535</v>
      </c>
      <c r="AA5491">
        <v>0</v>
      </c>
      <c r="AB5491">
        <v>34.169132410864343</v>
      </c>
      <c r="AC5491">
        <v>0</v>
      </c>
      <c r="AD5491">
        <v>0</v>
      </c>
      <c r="AE5491">
        <v>151.72129471310873</v>
      </c>
    </row>
    <row r="5492" spans="1:31" x14ac:dyDescent="0.25">
      <c r="A5492">
        <v>1836044</v>
      </c>
      <c r="B5492">
        <v>1</v>
      </c>
      <c r="C5492" t="s">
        <v>81</v>
      </c>
      <c r="D5492" t="s">
        <v>126</v>
      </c>
      <c r="E5492" t="s">
        <v>154</v>
      </c>
      <c r="F5492" t="s">
        <v>15734</v>
      </c>
      <c r="G5492" t="s">
        <v>175</v>
      </c>
      <c r="H5492" t="s">
        <v>157</v>
      </c>
      <c r="I5492" t="s">
        <v>135</v>
      </c>
      <c r="J5492" t="s">
        <v>136</v>
      </c>
      <c r="K5492" t="s">
        <v>137</v>
      </c>
      <c r="L5492" t="s">
        <v>15735</v>
      </c>
      <c r="M5492" t="s">
        <v>15736</v>
      </c>
      <c r="N5492">
        <v>0.91444444400000002</v>
      </c>
      <c r="O5492">
        <v>0</v>
      </c>
      <c r="P5492">
        <v>8</v>
      </c>
      <c r="Q5492">
        <v>0</v>
      </c>
      <c r="R5492">
        <v>2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0.61124067138173321</v>
      </c>
      <c r="Y5492">
        <v>0</v>
      </c>
      <c r="Z5492">
        <v>0.18851900388860002</v>
      </c>
      <c r="AA5492">
        <v>0</v>
      </c>
      <c r="AB5492">
        <v>0</v>
      </c>
      <c r="AC5492">
        <v>0</v>
      </c>
      <c r="AD5492">
        <v>0</v>
      </c>
      <c r="AE5492">
        <v>0.7997596752703332</v>
      </c>
    </row>
    <row r="5493" spans="1:31" x14ac:dyDescent="0.25">
      <c r="A5493">
        <v>1835575</v>
      </c>
      <c r="B5493">
        <v>1</v>
      </c>
      <c r="C5493" t="s">
        <v>81</v>
      </c>
      <c r="D5493" t="s">
        <v>114</v>
      </c>
      <c r="E5493" t="s">
        <v>202</v>
      </c>
      <c r="F5493" t="s">
        <v>2075</v>
      </c>
      <c r="G5493" t="s">
        <v>156</v>
      </c>
      <c r="H5493" t="s">
        <v>157</v>
      </c>
      <c r="I5493" t="s">
        <v>135</v>
      </c>
      <c r="J5493" t="s">
        <v>136</v>
      </c>
      <c r="K5493" t="s">
        <v>137</v>
      </c>
      <c r="L5493" t="s">
        <v>15737</v>
      </c>
      <c r="M5493" t="s">
        <v>15738</v>
      </c>
      <c r="N5493">
        <v>0.233055555</v>
      </c>
      <c r="O5493">
        <v>0</v>
      </c>
      <c r="P5493">
        <v>1610</v>
      </c>
      <c r="Q5493">
        <v>0</v>
      </c>
      <c r="R5493">
        <v>43</v>
      </c>
      <c r="S5493">
        <v>2</v>
      </c>
      <c r="T5493">
        <v>138</v>
      </c>
      <c r="U5493">
        <v>0</v>
      </c>
      <c r="V5493">
        <v>1</v>
      </c>
      <c r="W5493">
        <v>0</v>
      </c>
      <c r="X5493">
        <v>26.133102935747957</v>
      </c>
      <c r="Y5493">
        <v>0</v>
      </c>
      <c r="Z5493">
        <v>0.49161230989423316</v>
      </c>
      <c r="AA5493">
        <v>0.68717631726452499</v>
      </c>
      <c r="AB5493">
        <v>4.275423019183112</v>
      </c>
      <c r="AC5493">
        <v>0</v>
      </c>
      <c r="AD5493">
        <v>0</v>
      </c>
      <c r="AE5493">
        <v>31.587314582089828</v>
      </c>
    </row>
    <row r="5494" spans="1:31" x14ac:dyDescent="0.25">
      <c r="A5494">
        <v>1835738</v>
      </c>
      <c r="B5494">
        <v>1</v>
      </c>
      <c r="C5494" t="s">
        <v>80</v>
      </c>
      <c r="D5494" t="s">
        <v>88</v>
      </c>
      <c r="E5494" t="s">
        <v>154</v>
      </c>
      <c r="F5494" t="s">
        <v>9006</v>
      </c>
      <c r="G5494" t="s">
        <v>156</v>
      </c>
      <c r="H5494" t="s">
        <v>157</v>
      </c>
      <c r="I5494" t="s">
        <v>135</v>
      </c>
      <c r="J5494" t="s">
        <v>136</v>
      </c>
      <c r="K5494" t="s">
        <v>137</v>
      </c>
      <c r="L5494" t="s">
        <v>15739</v>
      </c>
      <c r="M5494" t="s">
        <v>15483</v>
      </c>
      <c r="N5494">
        <v>1.7963888880000001</v>
      </c>
      <c r="O5494">
        <v>0</v>
      </c>
      <c r="P5494">
        <v>32</v>
      </c>
      <c r="Q5494">
        <v>0</v>
      </c>
      <c r="R5494">
        <v>0</v>
      </c>
      <c r="S5494">
        <v>0</v>
      </c>
      <c r="T5494">
        <v>3</v>
      </c>
      <c r="U5494">
        <v>0</v>
      </c>
      <c r="V5494">
        <v>0</v>
      </c>
      <c r="W5494">
        <v>0</v>
      </c>
      <c r="X5494">
        <v>15.859869315324836</v>
      </c>
      <c r="Y5494">
        <v>0</v>
      </c>
      <c r="Z5494">
        <v>0</v>
      </c>
      <c r="AA5494">
        <v>0</v>
      </c>
      <c r="AB5494">
        <v>6.6402377342215999</v>
      </c>
      <c r="AC5494">
        <v>0</v>
      </c>
      <c r="AD5494">
        <v>0</v>
      </c>
      <c r="AE5494">
        <v>22.500107049546436</v>
      </c>
    </row>
    <row r="5495" spans="1:31" x14ac:dyDescent="0.25">
      <c r="A5495">
        <v>1836070</v>
      </c>
      <c r="B5495">
        <v>1</v>
      </c>
      <c r="C5495" t="s">
        <v>81</v>
      </c>
      <c r="D5495" t="s">
        <v>122</v>
      </c>
      <c r="E5495" t="s">
        <v>202</v>
      </c>
      <c r="F5495" t="s">
        <v>15740</v>
      </c>
      <c r="G5495" t="s">
        <v>156</v>
      </c>
      <c r="H5495" t="s">
        <v>157</v>
      </c>
      <c r="I5495" t="s">
        <v>135</v>
      </c>
      <c r="J5495" t="s">
        <v>136</v>
      </c>
      <c r="K5495" t="s">
        <v>137</v>
      </c>
      <c r="L5495" t="s">
        <v>15741</v>
      </c>
      <c r="M5495" t="s">
        <v>15742</v>
      </c>
      <c r="N5495">
        <v>0.58333333300000001</v>
      </c>
      <c r="O5495">
        <v>0</v>
      </c>
      <c r="P5495">
        <v>4421</v>
      </c>
      <c r="Q5495">
        <v>0</v>
      </c>
      <c r="R5495">
        <v>37</v>
      </c>
      <c r="S5495">
        <v>1</v>
      </c>
      <c r="T5495">
        <v>175</v>
      </c>
      <c r="U5495">
        <v>0</v>
      </c>
      <c r="V5495">
        <v>0</v>
      </c>
      <c r="W5495">
        <v>0</v>
      </c>
      <c r="X5495">
        <v>546.34386940589832</v>
      </c>
      <c r="Y5495">
        <v>0</v>
      </c>
      <c r="Z5495">
        <v>4.0225095485080908</v>
      </c>
      <c r="AA5495">
        <v>3.046502260325334</v>
      </c>
      <c r="AB5495">
        <v>49.808909021899176</v>
      </c>
      <c r="AC5495">
        <v>0</v>
      </c>
      <c r="AD5495">
        <v>0</v>
      </c>
      <c r="AE5495">
        <v>603.22179023663091</v>
      </c>
    </row>
    <row r="5496" spans="1:31" x14ac:dyDescent="0.25">
      <c r="A5496">
        <v>1835907</v>
      </c>
      <c r="B5496">
        <v>1</v>
      </c>
      <c r="C5496" t="s">
        <v>80</v>
      </c>
      <c r="D5496" t="s">
        <v>95</v>
      </c>
      <c r="E5496" t="s">
        <v>140</v>
      </c>
      <c r="F5496" t="s">
        <v>15743</v>
      </c>
      <c r="G5496" t="s">
        <v>142</v>
      </c>
      <c r="H5496" t="s">
        <v>134</v>
      </c>
      <c r="I5496" t="s">
        <v>135</v>
      </c>
      <c r="J5496" t="s">
        <v>136</v>
      </c>
      <c r="K5496" t="s">
        <v>137</v>
      </c>
      <c r="L5496" t="s">
        <v>15744</v>
      </c>
      <c r="M5496" t="s">
        <v>15745</v>
      </c>
      <c r="N5496">
        <v>0.69722222199999995</v>
      </c>
      <c r="O5496">
        <v>0</v>
      </c>
      <c r="P5496">
        <v>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0.20271576402200003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0.20271576402200003</v>
      </c>
    </row>
    <row r="5497" spans="1:31" x14ac:dyDescent="0.25">
      <c r="A5497">
        <v>1835552</v>
      </c>
      <c r="B5497">
        <v>1</v>
      </c>
      <c r="C5497" t="s">
        <v>80</v>
      </c>
      <c r="D5497" t="s">
        <v>92</v>
      </c>
      <c r="E5497" t="s">
        <v>202</v>
      </c>
      <c r="F5497" t="s">
        <v>15746</v>
      </c>
      <c r="G5497" t="s">
        <v>156</v>
      </c>
      <c r="H5497" t="s">
        <v>157</v>
      </c>
      <c r="I5497" t="s">
        <v>135</v>
      </c>
      <c r="J5497" t="s">
        <v>136</v>
      </c>
      <c r="K5497" t="s">
        <v>137</v>
      </c>
      <c r="L5497" t="s">
        <v>15747</v>
      </c>
      <c r="M5497" t="s">
        <v>15748</v>
      </c>
      <c r="N5497">
        <v>9.8611111000000001E-2</v>
      </c>
      <c r="O5497">
        <v>11</v>
      </c>
      <c r="P5497">
        <v>11793</v>
      </c>
      <c r="Q5497">
        <v>28</v>
      </c>
      <c r="R5497">
        <v>702</v>
      </c>
      <c r="S5497">
        <v>57</v>
      </c>
      <c r="T5497">
        <v>1244</v>
      </c>
      <c r="U5497">
        <v>2</v>
      </c>
      <c r="V5497">
        <v>6</v>
      </c>
      <c r="W5497">
        <v>8.8915527956007931</v>
      </c>
      <c r="X5497">
        <v>184.99882930909121</v>
      </c>
      <c r="Y5497">
        <v>7.409476780030249</v>
      </c>
      <c r="Z5497">
        <v>25.002278265540625</v>
      </c>
      <c r="AA5497">
        <v>29.173654082133908</v>
      </c>
      <c r="AB5497">
        <v>60.50373935047682</v>
      </c>
      <c r="AC5497">
        <v>8.2589577456980408</v>
      </c>
      <c r="AD5497">
        <v>6.4838328640997904</v>
      </c>
      <c r="AE5497">
        <v>330.72232119267142</v>
      </c>
    </row>
    <row r="5498" spans="1:31" x14ac:dyDescent="0.25">
      <c r="A5498">
        <v>1836030</v>
      </c>
      <c r="B5498">
        <v>1</v>
      </c>
      <c r="C5498" t="s">
        <v>80</v>
      </c>
      <c r="D5498" t="s">
        <v>92</v>
      </c>
      <c r="E5498" t="s">
        <v>140</v>
      </c>
      <c r="F5498" t="s">
        <v>15749</v>
      </c>
      <c r="G5498" t="s">
        <v>246</v>
      </c>
      <c r="H5498" t="s">
        <v>134</v>
      </c>
      <c r="I5498" t="s">
        <v>135</v>
      </c>
      <c r="J5498" t="s">
        <v>136</v>
      </c>
      <c r="K5498" t="s">
        <v>137</v>
      </c>
      <c r="L5498" t="s">
        <v>15750</v>
      </c>
      <c r="M5498" t="s">
        <v>15751</v>
      </c>
      <c r="N5498">
        <v>0.85916666600000002</v>
      </c>
      <c r="O5498">
        <v>0</v>
      </c>
      <c r="P5498">
        <v>5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1.096942514562125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1.096942514562125</v>
      </c>
    </row>
    <row r="5499" spans="1:31" x14ac:dyDescent="0.25">
      <c r="A5499">
        <v>1835970</v>
      </c>
      <c r="B5499">
        <v>1</v>
      </c>
      <c r="C5499" t="s">
        <v>81</v>
      </c>
      <c r="D5499" t="s">
        <v>112</v>
      </c>
      <c r="E5499" t="s">
        <v>154</v>
      </c>
      <c r="F5499" t="s">
        <v>15752</v>
      </c>
      <c r="G5499" t="s">
        <v>175</v>
      </c>
      <c r="H5499" t="s">
        <v>157</v>
      </c>
      <c r="I5499" t="s">
        <v>135</v>
      </c>
      <c r="J5499" t="s">
        <v>136</v>
      </c>
      <c r="K5499" t="s">
        <v>137</v>
      </c>
      <c r="L5499" t="s">
        <v>15753</v>
      </c>
      <c r="M5499" t="s">
        <v>15754</v>
      </c>
      <c r="N5499">
        <v>0.93916666599999998</v>
      </c>
      <c r="O5499">
        <v>0</v>
      </c>
      <c r="P5499">
        <v>165</v>
      </c>
      <c r="Q5499">
        <v>0</v>
      </c>
      <c r="R5499">
        <v>17</v>
      </c>
      <c r="S5499">
        <v>0</v>
      </c>
      <c r="T5499">
        <v>27</v>
      </c>
      <c r="U5499">
        <v>0</v>
      </c>
      <c r="V5499">
        <v>0</v>
      </c>
      <c r="W5499">
        <v>0</v>
      </c>
      <c r="X5499">
        <v>23.040522655319766</v>
      </c>
      <c r="Y5499">
        <v>0</v>
      </c>
      <c r="Z5499">
        <v>5.1968000440480671</v>
      </c>
      <c r="AA5499">
        <v>0</v>
      </c>
      <c r="AB5499">
        <v>1.7829609627488001</v>
      </c>
      <c r="AC5499">
        <v>0</v>
      </c>
      <c r="AD5499">
        <v>0</v>
      </c>
      <c r="AE5499">
        <v>30.020283662116633</v>
      </c>
    </row>
    <row r="5500" spans="1:31" x14ac:dyDescent="0.25">
      <c r="A5500">
        <v>1835638</v>
      </c>
      <c r="B5500">
        <v>1</v>
      </c>
      <c r="C5500" t="s">
        <v>81</v>
      </c>
      <c r="D5500" t="s">
        <v>113</v>
      </c>
      <c r="E5500" t="s">
        <v>252</v>
      </c>
      <c r="F5500" t="s">
        <v>5058</v>
      </c>
      <c r="G5500" t="s">
        <v>150</v>
      </c>
      <c r="H5500" t="s">
        <v>134</v>
      </c>
      <c r="I5500" t="s">
        <v>135</v>
      </c>
      <c r="J5500" t="s">
        <v>136</v>
      </c>
      <c r="K5500" t="s">
        <v>151</v>
      </c>
      <c r="L5500" t="s">
        <v>15755</v>
      </c>
      <c r="M5500" t="s">
        <v>15756</v>
      </c>
      <c r="N5500">
        <v>8.2143655550000005</v>
      </c>
      <c r="O5500">
        <v>0</v>
      </c>
      <c r="P5500">
        <v>27</v>
      </c>
      <c r="Q5500">
        <v>0</v>
      </c>
      <c r="R5500">
        <v>1</v>
      </c>
      <c r="S5500">
        <v>0</v>
      </c>
      <c r="T5500">
        <v>4</v>
      </c>
      <c r="U5500">
        <v>0</v>
      </c>
      <c r="V5500">
        <v>0</v>
      </c>
      <c r="W5500">
        <v>0</v>
      </c>
      <c r="X5500">
        <v>28.900597125306209</v>
      </c>
      <c r="Y5500">
        <v>0</v>
      </c>
      <c r="Z5500">
        <v>2.0950695788634168</v>
      </c>
      <c r="AA5500">
        <v>0</v>
      </c>
      <c r="AB5500">
        <v>51.888628753483999</v>
      </c>
      <c r="AC5500">
        <v>0</v>
      </c>
      <c r="AD5500">
        <v>0</v>
      </c>
      <c r="AE5500">
        <v>82.884295457653621</v>
      </c>
    </row>
    <row r="5501" spans="1:31" x14ac:dyDescent="0.25">
      <c r="A5501">
        <v>1835675</v>
      </c>
      <c r="B5501">
        <v>1</v>
      </c>
      <c r="C5501" t="s">
        <v>80</v>
      </c>
      <c r="D5501" t="s">
        <v>89</v>
      </c>
      <c r="E5501" t="s">
        <v>140</v>
      </c>
      <c r="F5501" t="s">
        <v>15757</v>
      </c>
      <c r="G5501" t="s">
        <v>213</v>
      </c>
      <c r="H5501" t="s">
        <v>134</v>
      </c>
      <c r="I5501" t="s">
        <v>135</v>
      </c>
      <c r="J5501" t="s">
        <v>136</v>
      </c>
      <c r="K5501" t="s">
        <v>137</v>
      </c>
      <c r="L5501" t="s">
        <v>15758</v>
      </c>
      <c r="M5501" t="s">
        <v>15759</v>
      </c>
      <c r="N5501">
        <v>5.5013888880000001</v>
      </c>
      <c r="O5501">
        <v>0</v>
      </c>
      <c r="P5501">
        <v>1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3.4834572325000005E-4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3.4834572325000005E-4</v>
      </c>
    </row>
    <row r="5502" spans="1:31" x14ac:dyDescent="0.25">
      <c r="A5502">
        <v>1835529</v>
      </c>
      <c r="B5502">
        <v>1</v>
      </c>
      <c r="C5502" t="s">
        <v>80</v>
      </c>
      <c r="D5502" t="s">
        <v>84</v>
      </c>
      <c r="E5502" t="s">
        <v>252</v>
      </c>
      <c r="F5502" t="s">
        <v>15760</v>
      </c>
      <c r="G5502" t="s">
        <v>217</v>
      </c>
      <c r="H5502" t="s">
        <v>134</v>
      </c>
      <c r="I5502" t="s">
        <v>135</v>
      </c>
      <c r="J5502" t="s">
        <v>136</v>
      </c>
      <c r="K5502" t="s">
        <v>137</v>
      </c>
      <c r="L5502" t="s">
        <v>15761</v>
      </c>
      <c r="M5502" t="s">
        <v>15762</v>
      </c>
      <c r="N5502">
        <v>1.4422222220000001</v>
      </c>
      <c r="O5502">
        <v>0</v>
      </c>
      <c r="P5502">
        <v>777</v>
      </c>
      <c r="Q5502">
        <v>0</v>
      </c>
      <c r="R5502">
        <v>0</v>
      </c>
      <c r="S5502">
        <v>0</v>
      </c>
      <c r="T5502">
        <v>93</v>
      </c>
      <c r="U5502">
        <v>0</v>
      </c>
      <c r="V5502">
        <v>0</v>
      </c>
      <c r="W5502">
        <v>0</v>
      </c>
      <c r="X5502">
        <v>182.33766594715135</v>
      </c>
      <c r="Y5502">
        <v>0</v>
      </c>
      <c r="Z5502">
        <v>0</v>
      </c>
      <c r="AA5502">
        <v>0</v>
      </c>
      <c r="AB5502">
        <v>81.651044710251526</v>
      </c>
      <c r="AC5502">
        <v>0</v>
      </c>
      <c r="AD5502">
        <v>0</v>
      </c>
      <c r="AE5502">
        <v>263.98871065740286</v>
      </c>
    </row>
    <row r="5503" spans="1:31" x14ac:dyDescent="0.25">
      <c r="A5503">
        <v>1836176</v>
      </c>
      <c r="B5503">
        <v>1</v>
      </c>
      <c r="C5503" t="s">
        <v>81</v>
      </c>
      <c r="D5503" t="s">
        <v>112</v>
      </c>
      <c r="E5503" t="s">
        <v>154</v>
      </c>
      <c r="F5503" t="s">
        <v>15763</v>
      </c>
      <c r="G5503" t="s">
        <v>156</v>
      </c>
      <c r="H5503" t="s">
        <v>157</v>
      </c>
      <c r="I5503" t="s">
        <v>179</v>
      </c>
      <c r="J5503" t="s">
        <v>136</v>
      </c>
      <c r="K5503" t="s">
        <v>137</v>
      </c>
      <c r="L5503" t="s">
        <v>15764</v>
      </c>
      <c r="M5503" t="s">
        <v>15765</v>
      </c>
      <c r="N5503">
        <v>8.3333330000000001E-3</v>
      </c>
      <c r="O5503">
        <v>0</v>
      </c>
      <c r="P5503">
        <v>1391</v>
      </c>
      <c r="Q5503">
        <v>105</v>
      </c>
      <c r="R5503">
        <v>128</v>
      </c>
      <c r="S5503">
        <v>10</v>
      </c>
      <c r="T5503">
        <v>144</v>
      </c>
      <c r="U5503">
        <v>5</v>
      </c>
      <c r="V5503">
        <v>0</v>
      </c>
      <c r="W5503">
        <v>0</v>
      </c>
      <c r="X5503">
        <v>2.3341053329635026</v>
      </c>
      <c r="Y5503">
        <v>2.7792719853066652</v>
      </c>
      <c r="Z5503">
        <v>0.52889454130375013</v>
      </c>
      <c r="AA5503">
        <v>6.8931939306999993E-2</v>
      </c>
      <c r="AB5503">
        <v>0.20955481808524998</v>
      </c>
      <c r="AC5503">
        <v>0.64951396905600001</v>
      </c>
      <c r="AD5503">
        <v>0</v>
      </c>
      <c r="AE5503">
        <v>6.5702725860221678</v>
      </c>
    </row>
    <row r="5504" spans="1:31" x14ac:dyDescent="0.25">
      <c r="A5504">
        <v>1835824</v>
      </c>
      <c r="B5504">
        <v>1</v>
      </c>
      <c r="C5504" t="s">
        <v>80</v>
      </c>
      <c r="D5504" t="s">
        <v>90</v>
      </c>
      <c r="E5504" t="s">
        <v>140</v>
      </c>
      <c r="F5504" t="s">
        <v>15766</v>
      </c>
      <c r="G5504" t="s">
        <v>213</v>
      </c>
      <c r="H5504" t="s">
        <v>134</v>
      </c>
      <c r="I5504" t="s">
        <v>135</v>
      </c>
      <c r="J5504" t="s">
        <v>136</v>
      </c>
      <c r="K5504" t="s">
        <v>137</v>
      </c>
      <c r="L5504" t="s">
        <v>15767</v>
      </c>
      <c r="M5504" t="s">
        <v>15768</v>
      </c>
      <c r="N5504">
        <v>1.2408333330000001</v>
      </c>
      <c r="O5504">
        <v>0</v>
      </c>
      <c r="P5504">
        <v>1</v>
      </c>
      <c r="Q5504">
        <v>0</v>
      </c>
      <c r="R5504">
        <v>0</v>
      </c>
      <c r="S5504">
        <v>0</v>
      </c>
      <c r="T5504">
        <v>1</v>
      </c>
      <c r="U5504">
        <v>0</v>
      </c>
      <c r="V5504">
        <v>0</v>
      </c>
      <c r="W5504">
        <v>0</v>
      </c>
      <c r="X5504">
        <v>0.51503576241210003</v>
      </c>
      <c r="Y5504">
        <v>0</v>
      </c>
      <c r="Z5504">
        <v>0</v>
      </c>
      <c r="AA5504">
        <v>0</v>
      </c>
      <c r="AB5504">
        <v>0.41550014898600007</v>
      </c>
      <c r="AC5504">
        <v>0</v>
      </c>
      <c r="AD5504">
        <v>0</v>
      </c>
      <c r="AE5504">
        <v>0.9305359113981001</v>
      </c>
    </row>
    <row r="5505" spans="1:31" x14ac:dyDescent="0.25">
      <c r="A5505">
        <v>1835847</v>
      </c>
      <c r="B5505">
        <v>1</v>
      </c>
      <c r="C5505" t="s">
        <v>80</v>
      </c>
      <c r="D5505" t="s">
        <v>85</v>
      </c>
      <c r="E5505" t="s">
        <v>131</v>
      </c>
      <c r="F5505" t="s">
        <v>15769</v>
      </c>
      <c r="G5505" t="s">
        <v>146</v>
      </c>
      <c r="H5505" t="s">
        <v>134</v>
      </c>
      <c r="I5505" t="s">
        <v>135</v>
      </c>
      <c r="J5505" t="s">
        <v>136</v>
      </c>
      <c r="K5505" t="s">
        <v>137</v>
      </c>
      <c r="L5505" t="s">
        <v>15770</v>
      </c>
      <c r="M5505" t="s">
        <v>15771</v>
      </c>
      <c r="N5505">
        <v>0.402777777</v>
      </c>
      <c r="O5505">
        <v>0</v>
      </c>
      <c r="P5505">
        <v>235</v>
      </c>
      <c r="Q5505">
        <v>0</v>
      </c>
      <c r="R5505">
        <v>0</v>
      </c>
      <c r="S5505">
        <v>0</v>
      </c>
      <c r="T5505">
        <v>8</v>
      </c>
      <c r="U5505">
        <v>0</v>
      </c>
      <c r="V5505">
        <v>0</v>
      </c>
      <c r="W5505">
        <v>0</v>
      </c>
      <c r="X5505">
        <v>20.817008361877502</v>
      </c>
      <c r="Y5505">
        <v>0</v>
      </c>
      <c r="Z5505">
        <v>0</v>
      </c>
      <c r="AA5505">
        <v>0</v>
      </c>
      <c r="AB5505">
        <v>0.47453602944000012</v>
      </c>
      <c r="AC5505">
        <v>0</v>
      </c>
      <c r="AD5505">
        <v>0</v>
      </c>
      <c r="AE5505">
        <v>21.291544391317501</v>
      </c>
    </row>
    <row r="5506" spans="1:31" x14ac:dyDescent="0.25">
      <c r="A5506">
        <v>1835798</v>
      </c>
      <c r="B5506">
        <v>1</v>
      </c>
      <c r="C5506" t="s">
        <v>80</v>
      </c>
      <c r="D5506" t="s">
        <v>95</v>
      </c>
      <c r="E5506" t="s">
        <v>140</v>
      </c>
      <c r="F5506" t="s">
        <v>15772</v>
      </c>
      <c r="G5506" t="s">
        <v>142</v>
      </c>
      <c r="H5506" t="s">
        <v>134</v>
      </c>
      <c r="I5506" t="s">
        <v>135</v>
      </c>
      <c r="J5506" t="s">
        <v>136</v>
      </c>
      <c r="K5506" t="s">
        <v>137</v>
      </c>
      <c r="L5506" t="s">
        <v>15773</v>
      </c>
      <c r="M5506" t="s">
        <v>15774</v>
      </c>
      <c r="N5506">
        <v>4.5555555549999998</v>
      </c>
      <c r="O5506">
        <v>0</v>
      </c>
      <c r="P5506">
        <v>9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9.1079792888663373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9.1079792888663373</v>
      </c>
    </row>
    <row r="5507" spans="1:31" x14ac:dyDescent="0.25">
      <c r="A5507">
        <v>1836033</v>
      </c>
      <c r="B5507">
        <v>1</v>
      </c>
      <c r="C5507" t="s">
        <v>81</v>
      </c>
      <c r="D5507" t="s">
        <v>128</v>
      </c>
      <c r="E5507" t="s">
        <v>164</v>
      </c>
      <c r="F5507" t="s">
        <v>1464</v>
      </c>
      <c r="G5507" t="s">
        <v>156</v>
      </c>
      <c r="H5507" t="s">
        <v>157</v>
      </c>
      <c r="I5507" t="s">
        <v>135</v>
      </c>
      <c r="J5507" t="s">
        <v>136</v>
      </c>
      <c r="K5507" t="s">
        <v>137</v>
      </c>
      <c r="L5507" t="s">
        <v>15775</v>
      </c>
      <c r="M5507" t="s">
        <v>15776</v>
      </c>
      <c r="N5507">
        <v>0.121944444</v>
      </c>
      <c r="O5507">
        <v>1</v>
      </c>
      <c r="P5507">
        <v>553</v>
      </c>
      <c r="Q5507">
        <v>2</v>
      </c>
      <c r="R5507">
        <v>3</v>
      </c>
      <c r="S5507">
        <v>3</v>
      </c>
      <c r="T5507">
        <v>38</v>
      </c>
      <c r="U5507">
        <v>0</v>
      </c>
      <c r="V5507">
        <v>0</v>
      </c>
      <c r="W5507">
        <v>3.0620890208333335E-2</v>
      </c>
      <c r="X5507">
        <v>8.16353881692066</v>
      </c>
      <c r="Y5507">
        <v>0.51292482650774995</v>
      </c>
      <c r="Z5507">
        <v>3.5412617809624992E-2</v>
      </c>
      <c r="AA5507">
        <v>3.1342767023398665</v>
      </c>
      <c r="AB5507">
        <v>2.8901909110406083</v>
      </c>
      <c r="AC5507">
        <v>0</v>
      </c>
      <c r="AD5507">
        <v>0</v>
      </c>
      <c r="AE5507">
        <v>14.766964764826842</v>
      </c>
    </row>
    <row r="5508" spans="1:31" x14ac:dyDescent="0.25">
      <c r="A5508">
        <v>1836133</v>
      </c>
      <c r="B5508">
        <v>1</v>
      </c>
      <c r="C5508" t="s">
        <v>80</v>
      </c>
      <c r="D5508" t="s">
        <v>105</v>
      </c>
      <c r="E5508" t="s">
        <v>202</v>
      </c>
      <c r="F5508" t="s">
        <v>15777</v>
      </c>
      <c r="G5508" t="s">
        <v>156</v>
      </c>
      <c r="H5508" t="s">
        <v>157</v>
      </c>
      <c r="I5508" t="s">
        <v>135</v>
      </c>
      <c r="J5508" t="s">
        <v>136</v>
      </c>
      <c r="K5508" t="s">
        <v>137</v>
      </c>
      <c r="L5508" t="s">
        <v>15778</v>
      </c>
      <c r="M5508" t="s">
        <v>15779</v>
      </c>
      <c r="N5508">
        <v>0.82861111099999996</v>
      </c>
      <c r="O5508">
        <v>0</v>
      </c>
      <c r="P5508">
        <v>417</v>
      </c>
      <c r="Q5508">
        <v>1</v>
      </c>
      <c r="R5508">
        <v>30</v>
      </c>
      <c r="S5508">
        <v>4</v>
      </c>
      <c r="T5508">
        <v>57</v>
      </c>
      <c r="U5508">
        <v>7</v>
      </c>
      <c r="V5508">
        <v>0</v>
      </c>
      <c r="W5508">
        <v>0</v>
      </c>
      <c r="X5508">
        <v>107.63812768529415</v>
      </c>
      <c r="Y5508">
        <v>5.424638903542526</v>
      </c>
      <c r="Z5508">
        <v>8.5571283820879973</v>
      </c>
      <c r="AA5508">
        <v>60.099451498336279</v>
      </c>
      <c r="AB5508">
        <v>36.345030868333801</v>
      </c>
      <c r="AC5508">
        <v>216.07572778208879</v>
      </c>
      <c r="AD5508">
        <v>0</v>
      </c>
      <c r="AE5508">
        <v>434.14010511968354</v>
      </c>
    </row>
    <row r="5509" spans="1:31" x14ac:dyDescent="0.25">
      <c r="A5509">
        <v>1835967</v>
      </c>
      <c r="B5509">
        <v>1</v>
      </c>
      <c r="C5509" t="s">
        <v>81</v>
      </c>
      <c r="D5509" t="s">
        <v>122</v>
      </c>
      <c r="E5509" t="s">
        <v>131</v>
      </c>
      <c r="F5509" t="s">
        <v>15780</v>
      </c>
      <c r="G5509" t="s">
        <v>1046</v>
      </c>
      <c r="H5509" t="s">
        <v>134</v>
      </c>
      <c r="I5509" t="s">
        <v>135</v>
      </c>
      <c r="J5509" t="s">
        <v>136</v>
      </c>
      <c r="K5509" t="s">
        <v>137</v>
      </c>
      <c r="L5509" t="s">
        <v>15781</v>
      </c>
      <c r="M5509" t="s">
        <v>15782</v>
      </c>
      <c r="N5509">
        <v>3.2413888879999999</v>
      </c>
      <c r="O5509">
        <v>0</v>
      </c>
      <c r="P5509">
        <v>41</v>
      </c>
      <c r="Q5509">
        <v>0</v>
      </c>
      <c r="R5509">
        <v>0</v>
      </c>
      <c r="S5509">
        <v>0</v>
      </c>
      <c r="T5509">
        <v>2</v>
      </c>
      <c r="U5509">
        <v>0</v>
      </c>
      <c r="V5509">
        <v>0</v>
      </c>
      <c r="W5509">
        <v>0</v>
      </c>
      <c r="X5509">
        <v>21.375508846481651</v>
      </c>
      <c r="Y5509">
        <v>0</v>
      </c>
      <c r="Z5509">
        <v>0</v>
      </c>
      <c r="AA5509">
        <v>0</v>
      </c>
      <c r="AB5509">
        <v>0.24517018683149164</v>
      </c>
      <c r="AC5509">
        <v>0</v>
      </c>
      <c r="AD5509">
        <v>0</v>
      </c>
      <c r="AE5509">
        <v>21.620679033313142</v>
      </c>
    </row>
    <row r="5510" spans="1:31" x14ac:dyDescent="0.25">
      <c r="A5510">
        <v>1835841</v>
      </c>
      <c r="B5510">
        <v>1</v>
      </c>
      <c r="C5510" t="s">
        <v>81</v>
      </c>
      <c r="D5510" t="s">
        <v>123</v>
      </c>
      <c r="E5510" t="s">
        <v>202</v>
      </c>
      <c r="F5510" t="s">
        <v>6046</v>
      </c>
      <c r="G5510" t="s">
        <v>156</v>
      </c>
      <c r="H5510" t="s">
        <v>157</v>
      </c>
      <c r="I5510" t="s">
        <v>135</v>
      </c>
      <c r="J5510" t="s">
        <v>136</v>
      </c>
      <c r="K5510" t="s">
        <v>137</v>
      </c>
      <c r="L5510" t="s">
        <v>15783</v>
      </c>
      <c r="M5510" t="s">
        <v>15784</v>
      </c>
      <c r="N5510">
        <v>0.324444444</v>
      </c>
      <c r="O5510">
        <v>1</v>
      </c>
      <c r="P5510">
        <v>1</v>
      </c>
      <c r="Q5510">
        <v>62</v>
      </c>
      <c r="R5510">
        <v>62</v>
      </c>
      <c r="S5510">
        <v>9</v>
      </c>
      <c r="T5510">
        <v>7</v>
      </c>
      <c r="U5510">
        <v>0</v>
      </c>
      <c r="V5510">
        <v>0</v>
      </c>
      <c r="W5510">
        <v>9.6251135976000005E-2</v>
      </c>
      <c r="X5510">
        <v>5.8831183785599997E-2</v>
      </c>
      <c r="Y5510">
        <v>12.168528184011464</v>
      </c>
      <c r="Z5510">
        <v>21.803128640567468</v>
      </c>
      <c r="AA5510">
        <v>9.1520818523037324</v>
      </c>
      <c r="AB5510">
        <v>4.2995374953813332</v>
      </c>
      <c r="AC5510">
        <v>0</v>
      </c>
      <c r="AD5510">
        <v>0</v>
      </c>
      <c r="AE5510">
        <v>47.5783584920256</v>
      </c>
    </row>
    <row r="5511" spans="1:31" x14ac:dyDescent="0.25">
      <c r="A5511">
        <v>1835698</v>
      </c>
      <c r="B5511">
        <v>1</v>
      </c>
      <c r="C5511" t="s">
        <v>80</v>
      </c>
      <c r="D5511" t="s">
        <v>92</v>
      </c>
      <c r="E5511" t="s">
        <v>164</v>
      </c>
      <c r="F5511" t="s">
        <v>15785</v>
      </c>
      <c r="G5511" t="s">
        <v>225</v>
      </c>
      <c r="H5511" t="s">
        <v>157</v>
      </c>
      <c r="I5511" t="s">
        <v>135</v>
      </c>
      <c r="J5511" t="s">
        <v>136</v>
      </c>
      <c r="K5511" t="s">
        <v>151</v>
      </c>
      <c r="L5511" t="s">
        <v>15786</v>
      </c>
      <c r="M5511" t="s">
        <v>15787</v>
      </c>
      <c r="N5511">
        <v>0.86391194400000004</v>
      </c>
      <c r="O5511">
        <v>18</v>
      </c>
      <c r="P5511">
        <v>1</v>
      </c>
      <c r="Q5511">
        <v>1</v>
      </c>
      <c r="R5511">
        <v>0</v>
      </c>
      <c r="S5511">
        <v>11</v>
      </c>
      <c r="T5511">
        <v>0</v>
      </c>
      <c r="U5511">
        <v>0</v>
      </c>
      <c r="V5511">
        <v>0</v>
      </c>
      <c r="W5511">
        <v>301.75947599148719</v>
      </c>
      <c r="X5511">
        <v>0.33214996572939998</v>
      </c>
      <c r="Y5511">
        <v>2.6721731354811</v>
      </c>
      <c r="Z5511">
        <v>0</v>
      </c>
      <c r="AA5511">
        <v>64.729607345631749</v>
      </c>
      <c r="AB5511">
        <v>0</v>
      </c>
      <c r="AC5511">
        <v>0</v>
      </c>
      <c r="AD5511">
        <v>0</v>
      </c>
      <c r="AE5511">
        <v>369.49340643832943</v>
      </c>
    </row>
    <row r="5512" spans="1:31" x14ac:dyDescent="0.25">
      <c r="A5512">
        <v>1835947</v>
      </c>
      <c r="B5512">
        <v>1</v>
      </c>
      <c r="C5512" t="s">
        <v>81</v>
      </c>
      <c r="D5512" t="s">
        <v>126</v>
      </c>
      <c r="E5512" t="s">
        <v>164</v>
      </c>
      <c r="F5512" t="s">
        <v>15788</v>
      </c>
      <c r="G5512" t="s">
        <v>156</v>
      </c>
      <c r="H5512" t="s">
        <v>157</v>
      </c>
      <c r="I5512" t="s">
        <v>179</v>
      </c>
      <c r="J5512" t="s">
        <v>136</v>
      </c>
      <c r="K5512" t="s">
        <v>137</v>
      </c>
      <c r="L5512" t="s">
        <v>15789</v>
      </c>
      <c r="M5512" t="s">
        <v>15790</v>
      </c>
      <c r="N5512">
        <v>8.3333330000000001E-3</v>
      </c>
      <c r="O5512">
        <v>0</v>
      </c>
      <c r="P5512">
        <v>1780</v>
      </c>
      <c r="Q5512">
        <v>36</v>
      </c>
      <c r="R5512">
        <v>166</v>
      </c>
      <c r="S5512">
        <v>10</v>
      </c>
      <c r="T5512">
        <v>253</v>
      </c>
      <c r="U5512">
        <v>2</v>
      </c>
      <c r="V5512">
        <v>0</v>
      </c>
      <c r="W5512">
        <v>0</v>
      </c>
      <c r="X5512">
        <v>1.9470700688212514</v>
      </c>
      <c r="Y5512">
        <v>1.3033724779918334</v>
      </c>
      <c r="Z5512">
        <v>0.41076600269100011</v>
      </c>
      <c r="AA5512">
        <v>0.29744477996975005</v>
      </c>
      <c r="AB5512">
        <v>0.99034845555133277</v>
      </c>
      <c r="AC5512">
        <v>1.1562628163572497</v>
      </c>
      <c r="AD5512">
        <v>0</v>
      </c>
      <c r="AE5512">
        <v>6.1052646013824177</v>
      </c>
    </row>
    <row r="5513" spans="1:31" x14ac:dyDescent="0.25">
      <c r="A5513">
        <v>1836053</v>
      </c>
      <c r="B5513">
        <v>1</v>
      </c>
      <c r="C5513" t="s">
        <v>80</v>
      </c>
      <c r="D5513" t="s">
        <v>105</v>
      </c>
      <c r="E5513" t="s">
        <v>154</v>
      </c>
      <c r="F5513" t="s">
        <v>15791</v>
      </c>
      <c r="G5513" t="s">
        <v>175</v>
      </c>
      <c r="H5513" t="s">
        <v>157</v>
      </c>
      <c r="I5513" t="s">
        <v>135</v>
      </c>
      <c r="J5513" t="s">
        <v>136</v>
      </c>
      <c r="K5513" t="s">
        <v>137</v>
      </c>
      <c r="L5513" t="s">
        <v>15792</v>
      </c>
      <c r="M5513" t="s">
        <v>15793</v>
      </c>
      <c r="N5513">
        <v>0.87083333299999999</v>
      </c>
      <c r="O5513">
        <v>0</v>
      </c>
      <c r="P5513">
        <v>10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2.8885760157604166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2.8885760157604166</v>
      </c>
    </row>
    <row r="5514" spans="1:31" x14ac:dyDescent="0.25">
      <c r="A5514">
        <v>1835904</v>
      </c>
      <c r="B5514">
        <v>1</v>
      </c>
      <c r="C5514" t="s">
        <v>81</v>
      </c>
      <c r="D5514" t="s">
        <v>117</v>
      </c>
      <c r="E5514" t="s">
        <v>154</v>
      </c>
      <c r="F5514" t="s">
        <v>15794</v>
      </c>
      <c r="G5514" t="s">
        <v>156</v>
      </c>
      <c r="H5514" t="s">
        <v>157</v>
      </c>
      <c r="I5514" t="s">
        <v>179</v>
      </c>
      <c r="J5514" t="s">
        <v>136</v>
      </c>
      <c r="K5514" t="s">
        <v>137</v>
      </c>
      <c r="L5514" t="s">
        <v>15795</v>
      </c>
      <c r="M5514" t="s">
        <v>15796</v>
      </c>
      <c r="N5514">
        <v>8.3333330000000001E-3</v>
      </c>
      <c r="O5514">
        <v>1</v>
      </c>
      <c r="P5514">
        <v>188</v>
      </c>
      <c r="Q5514">
        <v>20</v>
      </c>
      <c r="R5514">
        <v>30</v>
      </c>
      <c r="S5514">
        <v>2</v>
      </c>
      <c r="T5514">
        <v>5</v>
      </c>
      <c r="U5514">
        <v>0</v>
      </c>
      <c r="V5514">
        <v>0</v>
      </c>
      <c r="W5514">
        <v>6.2041718700000007E-4</v>
      </c>
      <c r="X5514">
        <v>0.24012179496</v>
      </c>
      <c r="Y5514">
        <v>1.0160667624513333</v>
      </c>
      <c r="Z5514">
        <v>0.16593553559550001</v>
      </c>
      <c r="AA5514">
        <v>0.23205526531199999</v>
      </c>
      <c r="AB5514">
        <v>1.2499910106749999E-2</v>
      </c>
      <c r="AC5514">
        <v>0</v>
      </c>
      <c r="AD5514">
        <v>0</v>
      </c>
      <c r="AE5514">
        <v>1.6672996856125832</v>
      </c>
    </row>
    <row r="5515" spans="1:31" x14ac:dyDescent="0.25">
      <c r="A5515">
        <v>1835655</v>
      </c>
      <c r="B5515">
        <v>1</v>
      </c>
      <c r="C5515" t="s">
        <v>80</v>
      </c>
      <c r="D5515" t="s">
        <v>82</v>
      </c>
      <c r="E5515" t="s">
        <v>140</v>
      </c>
      <c r="F5515" t="s">
        <v>15797</v>
      </c>
      <c r="G5515" t="s">
        <v>213</v>
      </c>
      <c r="H5515" t="s">
        <v>134</v>
      </c>
      <c r="I5515" t="s">
        <v>135</v>
      </c>
      <c r="J5515" t="s">
        <v>136</v>
      </c>
      <c r="K5515" t="s">
        <v>137</v>
      </c>
      <c r="L5515" t="s">
        <v>15798</v>
      </c>
      <c r="M5515" t="s">
        <v>15799</v>
      </c>
      <c r="N5515">
        <v>1.2166666660000001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1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1.5549758500785167</v>
      </c>
      <c r="AC5515">
        <v>0</v>
      </c>
      <c r="AD5515">
        <v>0</v>
      </c>
      <c r="AE5515">
        <v>1.5549758500785167</v>
      </c>
    </row>
    <row r="5516" spans="1:31" x14ac:dyDescent="0.25">
      <c r="A5516">
        <v>1835804</v>
      </c>
      <c r="B5516">
        <v>1</v>
      </c>
      <c r="C5516" t="s">
        <v>81</v>
      </c>
      <c r="D5516" t="s">
        <v>123</v>
      </c>
      <c r="E5516" t="s">
        <v>140</v>
      </c>
      <c r="F5516" t="s">
        <v>15800</v>
      </c>
      <c r="G5516" t="s">
        <v>242</v>
      </c>
      <c r="H5516" t="s">
        <v>134</v>
      </c>
      <c r="I5516" t="s">
        <v>135</v>
      </c>
      <c r="J5516" t="s">
        <v>136</v>
      </c>
      <c r="K5516" t="s">
        <v>137</v>
      </c>
      <c r="L5516" t="s">
        <v>15801</v>
      </c>
      <c r="M5516" t="s">
        <v>15802</v>
      </c>
      <c r="N5516">
        <v>1.7938888879999999</v>
      </c>
      <c r="O5516">
        <v>0</v>
      </c>
      <c r="P5516">
        <v>2</v>
      </c>
      <c r="Q5516">
        <v>0</v>
      </c>
      <c r="R5516">
        <v>0</v>
      </c>
      <c r="S5516">
        <v>0</v>
      </c>
      <c r="T5516">
        <v>2</v>
      </c>
      <c r="U5516">
        <v>0</v>
      </c>
      <c r="V5516">
        <v>0</v>
      </c>
      <c r="W5516">
        <v>0</v>
      </c>
      <c r="X5516">
        <v>1.0160236943839998</v>
      </c>
      <c r="Y5516">
        <v>0</v>
      </c>
      <c r="Z5516">
        <v>0</v>
      </c>
      <c r="AA5516">
        <v>0</v>
      </c>
      <c r="AB5516">
        <v>1.4799726693503998</v>
      </c>
      <c r="AC5516">
        <v>0</v>
      </c>
      <c r="AD5516">
        <v>0</v>
      </c>
      <c r="AE5516">
        <v>2.4959963637343998</v>
      </c>
    </row>
    <row r="5517" spans="1:31" x14ac:dyDescent="0.25">
      <c r="A5517">
        <v>1835549</v>
      </c>
      <c r="B5517">
        <v>1</v>
      </c>
      <c r="C5517" t="s">
        <v>80</v>
      </c>
      <c r="D5517" t="s">
        <v>97</v>
      </c>
      <c r="E5517" t="s">
        <v>268</v>
      </c>
      <c r="F5517" t="s">
        <v>10806</v>
      </c>
      <c r="G5517" t="s">
        <v>156</v>
      </c>
      <c r="H5517" t="s">
        <v>157</v>
      </c>
      <c r="I5517" t="s">
        <v>135</v>
      </c>
      <c r="J5517" t="s">
        <v>136</v>
      </c>
      <c r="K5517" t="s">
        <v>137</v>
      </c>
      <c r="L5517" t="s">
        <v>15803</v>
      </c>
      <c r="M5517" t="s">
        <v>15804</v>
      </c>
      <c r="N5517">
        <v>0.14495361100000001</v>
      </c>
      <c r="O5517">
        <v>54</v>
      </c>
      <c r="P5517">
        <v>7340</v>
      </c>
      <c r="Q5517">
        <v>6</v>
      </c>
      <c r="R5517">
        <v>189</v>
      </c>
      <c r="S5517">
        <v>21</v>
      </c>
      <c r="T5517">
        <v>664</v>
      </c>
      <c r="U5517">
        <v>0</v>
      </c>
      <c r="V5517">
        <v>1</v>
      </c>
      <c r="W5517">
        <v>46.911521475958288</v>
      </c>
      <c r="X5517">
        <v>234.27061045874723</v>
      </c>
      <c r="Y5517">
        <v>0.50265192878972498</v>
      </c>
      <c r="Z5517">
        <v>10.516358883083337</v>
      </c>
      <c r="AA5517">
        <v>59.933503121913049</v>
      </c>
      <c r="AB5517">
        <v>50.906960575284849</v>
      </c>
      <c r="AC5517">
        <v>0</v>
      </c>
      <c r="AD5517">
        <v>8.8886513570735417</v>
      </c>
      <c r="AE5517">
        <v>411.93025780084997</v>
      </c>
    </row>
    <row r="5518" spans="1:31" x14ac:dyDescent="0.25">
      <c r="A5518">
        <v>1836096</v>
      </c>
      <c r="B5518">
        <v>1</v>
      </c>
      <c r="C5518" t="s">
        <v>80</v>
      </c>
      <c r="D5518" t="s">
        <v>104</v>
      </c>
      <c r="E5518" t="s">
        <v>154</v>
      </c>
      <c r="F5518" t="s">
        <v>11097</v>
      </c>
      <c r="G5518" t="s">
        <v>507</v>
      </c>
      <c r="H5518" t="s">
        <v>157</v>
      </c>
      <c r="I5518" t="s">
        <v>135</v>
      </c>
      <c r="J5518" t="s">
        <v>136</v>
      </c>
      <c r="K5518" t="s">
        <v>137</v>
      </c>
      <c r="L5518" t="s">
        <v>15805</v>
      </c>
      <c r="M5518" t="s">
        <v>15806</v>
      </c>
      <c r="N5518">
        <v>0.96083333299999996</v>
      </c>
      <c r="O5518">
        <v>0</v>
      </c>
      <c r="P5518">
        <v>3</v>
      </c>
      <c r="Q5518">
        <v>0</v>
      </c>
      <c r="R5518">
        <v>16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0.8544148038349999</v>
      </c>
      <c r="Y5518">
        <v>0</v>
      </c>
      <c r="Z5518">
        <v>6.797322935848725</v>
      </c>
      <c r="AA5518">
        <v>0</v>
      </c>
      <c r="AB5518">
        <v>0</v>
      </c>
      <c r="AC5518">
        <v>0</v>
      </c>
      <c r="AD5518">
        <v>0</v>
      </c>
      <c r="AE5518">
        <v>7.6517377396837247</v>
      </c>
    </row>
    <row r="5519" spans="1:31" x14ac:dyDescent="0.25">
      <c r="A5519">
        <v>1835695</v>
      </c>
      <c r="B5519">
        <v>1</v>
      </c>
      <c r="C5519" t="s">
        <v>81</v>
      </c>
      <c r="D5519" t="s">
        <v>113</v>
      </c>
      <c r="E5519" t="s">
        <v>202</v>
      </c>
      <c r="F5519" t="s">
        <v>15807</v>
      </c>
      <c r="G5519" t="s">
        <v>225</v>
      </c>
      <c r="H5519" t="s">
        <v>157</v>
      </c>
      <c r="I5519" t="s">
        <v>135</v>
      </c>
      <c r="J5519" t="s">
        <v>136</v>
      </c>
      <c r="K5519" t="s">
        <v>151</v>
      </c>
      <c r="L5519" t="s">
        <v>15808</v>
      </c>
      <c r="M5519" t="s">
        <v>15809</v>
      </c>
      <c r="N5519">
        <v>4.6438888880000002</v>
      </c>
      <c r="O5519">
        <v>2</v>
      </c>
      <c r="P5519">
        <v>114</v>
      </c>
      <c r="Q5519">
        <v>4</v>
      </c>
      <c r="R5519">
        <v>23</v>
      </c>
      <c r="S5519">
        <v>10</v>
      </c>
      <c r="T5519">
        <v>15</v>
      </c>
      <c r="U5519">
        <v>4</v>
      </c>
      <c r="V5519">
        <v>1</v>
      </c>
      <c r="W5519">
        <v>2.699355843802584</v>
      </c>
      <c r="X5519">
        <v>111.93963460814746</v>
      </c>
      <c r="Y5519">
        <v>101.7363662971112</v>
      </c>
      <c r="Z5519">
        <v>43.520012682108323</v>
      </c>
      <c r="AA5519">
        <v>1679.5089613671948</v>
      </c>
      <c r="AB5519">
        <v>172.41358495661564</v>
      </c>
      <c r="AC5519">
        <v>6022.7767519278377</v>
      </c>
      <c r="AD5519">
        <v>41.22429135198162</v>
      </c>
      <c r="AE5519">
        <v>8175.8189590347984</v>
      </c>
    </row>
    <row r="5520" spans="1:31" x14ac:dyDescent="0.25">
      <c r="A5520">
        <v>1835741</v>
      </c>
      <c r="B5520">
        <v>1</v>
      </c>
      <c r="C5520" t="s">
        <v>80</v>
      </c>
      <c r="D5520" t="s">
        <v>90</v>
      </c>
      <c r="E5520" t="s">
        <v>140</v>
      </c>
      <c r="F5520" t="s">
        <v>15810</v>
      </c>
      <c r="G5520" t="s">
        <v>213</v>
      </c>
      <c r="H5520" t="s">
        <v>134</v>
      </c>
      <c r="I5520" t="s">
        <v>135</v>
      </c>
      <c r="J5520" t="s">
        <v>136</v>
      </c>
      <c r="K5520" t="s">
        <v>137</v>
      </c>
      <c r="L5520" t="s">
        <v>15811</v>
      </c>
      <c r="M5520" t="s">
        <v>15420</v>
      </c>
      <c r="N5520">
        <v>1.2566666660000001</v>
      </c>
      <c r="O5520">
        <v>0</v>
      </c>
      <c r="P5520">
        <v>6</v>
      </c>
      <c r="Q5520">
        <v>0</v>
      </c>
      <c r="R5520">
        <v>0</v>
      </c>
      <c r="S5520">
        <v>0</v>
      </c>
      <c r="T5520">
        <v>2</v>
      </c>
      <c r="U5520">
        <v>0</v>
      </c>
      <c r="V5520">
        <v>0</v>
      </c>
      <c r="W5520">
        <v>0</v>
      </c>
      <c r="X5520">
        <v>1.2293683694759998</v>
      </c>
      <c r="Y5520">
        <v>0</v>
      </c>
      <c r="Z5520">
        <v>0</v>
      </c>
      <c r="AA5520">
        <v>0</v>
      </c>
      <c r="AB5520">
        <v>1.3658311037684081</v>
      </c>
      <c r="AC5520">
        <v>0</v>
      </c>
      <c r="AD5520">
        <v>0</v>
      </c>
      <c r="AE5520">
        <v>2.5951994732444081</v>
      </c>
    </row>
    <row r="5521" spans="1:31" x14ac:dyDescent="0.25">
      <c r="A5521">
        <v>1836113</v>
      </c>
      <c r="B5521">
        <v>1</v>
      </c>
      <c r="C5521" t="s">
        <v>80</v>
      </c>
      <c r="D5521" t="s">
        <v>101</v>
      </c>
      <c r="E5521" t="s">
        <v>164</v>
      </c>
      <c r="F5521" t="s">
        <v>15812</v>
      </c>
      <c r="G5521" t="s">
        <v>156</v>
      </c>
      <c r="H5521" t="s">
        <v>157</v>
      </c>
      <c r="I5521" t="s">
        <v>135</v>
      </c>
      <c r="J5521" t="s">
        <v>136</v>
      </c>
      <c r="K5521" t="s">
        <v>137</v>
      </c>
      <c r="L5521" t="s">
        <v>15813</v>
      </c>
      <c r="M5521" t="s">
        <v>15814</v>
      </c>
      <c r="N5521">
        <v>0.93</v>
      </c>
      <c r="O5521">
        <v>5</v>
      </c>
      <c r="P5521">
        <v>0</v>
      </c>
      <c r="Q5521">
        <v>3</v>
      </c>
      <c r="R5521">
        <v>0</v>
      </c>
      <c r="S5521">
        <v>7</v>
      </c>
      <c r="T5521">
        <v>0</v>
      </c>
      <c r="U5521">
        <v>0</v>
      </c>
      <c r="V5521">
        <v>0</v>
      </c>
      <c r="W5521">
        <v>4.5058344119283085</v>
      </c>
      <c r="X5521">
        <v>0</v>
      </c>
      <c r="Y5521">
        <v>2.391343603392722</v>
      </c>
      <c r="Z5521">
        <v>0</v>
      </c>
      <c r="AA5521">
        <v>25.365270495767604</v>
      </c>
      <c r="AB5521">
        <v>0</v>
      </c>
      <c r="AC5521">
        <v>0</v>
      </c>
      <c r="AD5521">
        <v>0</v>
      </c>
      <c r="AE5521">
        <v>32.262448511088635</v>
      </c>
    </row>
    <row r="5522" spans="1:31" x14ac:dyDescent="0.25">
      <c r="A5522">
        <v>1835887</v>
      </c>
      <c r="B5522">
        <v>1</v>
      </c>
      <c r="C5522" t="s">
        <v>81</v>
      </c>
      <c r="D5522" t="s">
        <v>120</v>
      </c>
      <c r="E5522" t="s">
        <v>252</v>
      </c>
      <c r="F5522" t="s">
        <v>15815</v>
      </c>
      <c r="G5522" t="s">
        <v>279</v>
      </c>
      <c r="H5522" t="s">
        <v>134</v>
      </c>
      <c r="I5522" t="s">
        <v>135</v>
      </c>
      <c r="J5522" t="s">
        <v>136</v>
      </c>
      <c r="K5522" t="s">
        <v>137</v>
      </c>
      <c r="L5522" t="s">
        <v>15816</v>
      </c>
      <c r="M5522" t="s">
        <v>15817</v>
      </c>
      <c r="N5522">
        <v>1.3986111109999999</v>
      </c>
      <c r="O5522">
        <v>0</v>
      </c>
      <c r="P5522">
        <v>102</v>
      </c>
      <c r="Q5522">
        <v>0</v>
      </c>
      <c r="R5522">
        <v>3</v>
      </c>
      <c r="S5522">
        <v>0</v>
      </c>
      <c r="T5522">
        <v>5</v>
      </c>
      <c r="U5522">
        <v>0</v>
      </c>
      <c r="V5522">
        <v>0</v>
      </c>
      <c r="W5522">
        <v>0</v>
      </c>
      <c r="X5522">
        <v>31.342438933138183</v>
      </c>
      <c r="Y5522">
        <v>0</v>
      </c>
      <c r="Z5522">
        <v>8.6265086209277335</v>
      </c>
      <c r="AA5522">
        <v>0</v>
      </c>
      <c r="AB5522">
        <v>2.5900965482867662</v>
      </c>
      <c r="AC5522">
        <v>0</v>
      </c>
      <c r="AD5522">
        <v>0</v>
      </c>
      <c r="AE5522">
        <v>42.559044102352686</v>
      </c>
    </row>
    <row r="5523" spans="1:31" x14ac:dyDescent="0.25">
      <c r="A5523">
        <v>1836027</v>
      </c>
      <c r="B5523">
        <v>1</v>
      </c>
      <c r="C5523" t="s">
        <v>81</v>
      </c>
      <c r="D5523" t="s">
        <v>120</v>
      </c>
      <c r="E5523" t="s">
        <v>164</v>
      </c>
      <c r="F5523" t="s">
        <v>11379</v>
      </c>
      <c r="G5523" t="s">
        <v>156</v>
      </c>
      <c r="H5523" t="s">
        <v>157</v>
      </c>
      <c r="I5523" t="s">
        <v>135</v>
      </c>
      <c r="J5523" t="s">
        <v>136</v>
      </c>
      <c r="K5523" t="s">
        <v>137</v>
      </c>
      <c r="L5523" t="s">
        <v>15818</v>
      </c>
      <c r="M5523" t="s">
        <v>15819</v>
      </c>
      <c r="N5523">
        <v>0.99361111099999999</v>
      </c>
      <c r="O5523">
        <v>0</v>
      </c>
      <c r="P5523">
        <v>0</v>
      </c>
      <c r="Q5523">
        <v>32</v>
      </c>
      <c r="R5523">
        <v>31</v>
      </c>
      <c r="S5523">
        <v>3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172.24056587876498</v>
      </c>
      <c r="Z5523">
        <v>151.22761798872256</v>
      </c>
      <c r="AA5523">
        <v>10.222011099993701</v>
      </c>
      <c r="AB5523">
        <v>0</v>
      </c>
      <c r="AC5523">
        <v>0</v>
      </c>
      <c r="AD5523">
        <v>0</v>
      </c>
      <c r="AE5523">
        <v>333.69019496748126</v>
      </c>
    </row>
    <row r="5524" spans="1:31" x14ac:dyDescent="0.25">
      <c r="A5524">
        <v>1835635</v>
      </c>
      <c r="B5524">
        <v>1</v>
      </c>
      <c r="C5524" t="s">
        <v>81</v>
      </c>
      <c r="D5524" t="s">
        <v>118</v>
      </c>
      <c r="E5524" t="s">
        <v>154</v>
      </c>
      <c r="F5524" t="s">
        <v>14535</v>
      </c>
      <c r="G5524" t="s">
        <v>150</v>
      </c>
      <c r="H5524" t="s">
        <v>157</v>
      </c>
      <c r="I5524" t="s">
        <v>135</v>
      </c>
      <c r="J5524" t="s">
        <v>136</v>
      </c>
      <c r="K5524" t="s">
        <v>151</v>
      </c>
      <c r="L5524" t="s">
        <v>15820</v>
      </c>
      <c r="M5524" t="s">
        <v>15821</v>
      </c>
      <c r="N5524">
        <v>6.9039516660000002</v>
      </c>
      <c r="O5524">
        <v>0</v>
      </c>
      <c r="P5524">
        <v>0</v>
      </c>
      <c r="Q5524">
        <v>1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42.603588125004002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42.603588125004002</v>
      </c>
    </row>
    <row r="5525" spans="1:31" x14ac:dyDescent="0.25">
      <c r="A5525">
        <v>1836073</v>
      </c>
      <c r="B5525">
        <v>1</v>
      </c>
      <c r="C5525" t="s">
        <v>80</v>
      </c>
      <c r="D5525" t="s">
        <v>96</v>
      </c>
      <c r="E5525" t="s">
        <v>140</v>
      </c>
      <c r="F5525" t="s">
        <v>15822</v>
      </c>
      <c r="G5525" t="s">
        <v>142</v>
      </c>
      <c r="H5525" t="s">
        <v>134</v>
      </c>
      <c r="I5525" t="s">
        <v>135</v>
      </c>
      <c r="J5525" t="s">
        <v>136</v>
      </c>
      <c r="K5525" t="s">
        <v>137</v>
      </c>
      <c r="L5525" t="s">
        <v>15823</v>
      </c>
      <c r="M5525" t="s">
        <v>15824</v>
      </c>
      <c r="N5525">
        <v>3.1211111109999998</v>
      </c>
      <c r="O5525">
        <v>0</v>
      </c>
      <c r="P5525">
        <v>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0.77315513717996653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0.77315513717996653</v>
      </c>
    </row>
    <row r="5526" spans="1:31" x14ac:dyDescent="0.25">
      <c r="A5526">
        <v>1835632</v>
      </c>
      <c r="B5526">
        <v>1</v>
      </c>
      <c r="C5526" t="s">
        <v>80</v>
      </c>
      <c r="D5526" t="s">
        <v>104</v>
      </c>
      <c r="E5526" t="s">
        <v>154</v>
      </c>
      <c r="F5526" t="s">
        <v>14725</v>
      </c>
      <c r="G5526" t="s">
        <v>156</v>
      </c>
      <c r="H5526" t="s">
        <v>157</v>
      </c>
      <c r="I5526" t="s">
        <v>135</v>
      </c>
      <c r="J5526" t="s">
        <v>136</v>
      </c>
      <c r="K5526" t="s">
        <v>137</v>
      </c>
      <c r="L5526" t="s">
        <v>15825</v>
      </c>
      <c r="M5526" t="s">
        <v>15826</v>
      </c>
      <c r="N5526">
        <v>1.4827777769999999</v>
      </c>
      <c r="O5526">
        <v>0</v>
      </c>
      <c r="P5526">
        <v>6</v>
      </c>
      <c r="Q5526">
        <v>0</v>
      </c>
      <c r="R5526">
        <v>9</v>
      </c>
      <c r="S5526">
        <v>6</v>
      </c>
      <c r="T5526">
        <v>5</v>
      </c>
      <c r="U5526">
        <v>8</v>
      </c>
      <c r="V5526">
        <v>1</v>
      </c>
      <c r="W5526">
        <v>0</v>
      </c>
      <c r="X5526">
        <v>0.60580456338416666</v>
      </c>
      <c r="Y5526">
        <v>0</v>
      </c>
      <c r="Z5526">
        <v>7.2171717902915331</v>
      </c>
      <c r="AA5526">
        <v>45.395790302301862</v>
      </c>
      <c r="AB5526">
        <v>0.60981428073016675</v>
      </c>
      <c r="AC5526">
        <v>4809.2153432151072</v>
      </c>
      <c r="AD5526">
        <v>44.05959806451898</v>
      </c>
      <c r="AE5526">
        <v>4907.1035222163346</v>
      </c>
    </row>
    <row r="5527" spans="1:31" x14ac:dyDescent="0.25">
      <c r="A5527">
        <v>1836173</v>
      </c>
      <c r="B5527">
        <v>1</v>
      </c>
      <c r="C5527" t="s">
        <v>80</v>
      </c>
      <c r="D5527" t="s">
        <v>110</v>
      </c>
      <c r="E5527" t="s">
        <v>140</v>
      </c>
      <c r="F5527" t="s">
        <v>15827</v>
      </c>
      <c r="G5527" t="s">
        <v>142</v>
      </c>
      <c r="H5527" t="s">
        <v>134</v>
      </c>
      <c r="I5527" t="s">
        <v>135</v>
      </c>
      <c r="J5527" t="s">
        <v>136</v>
      </c>
      <c r="K5527" t="s">
        <v>137</v>
      </c>
      <c r="L5527" t="s">
        <v>15828</v>
      </c>
      <c r="M5527" t="s">
        <v>15829</v>
      </c>
      <c r="N5527">
        <v>2.6747222220000002</v>
      </c>
      <c r="O5527">
        <v>0</v>
      </c>
      <c r="P5527">
        <v>3</v>
      </c>
      <c r="Q5527">
        <v>0</v>
      </c>
      <c r="R5527">
        <v>0</v>
      </c>
      <c r="S5527">
        <v>0</v>
      </c>
      <c r="T5527">
        <v>1</v>
      </c>
      <c r="U5527">
        <v>0</v>
      </c>
      <c r="V5527">
        <v>0</v>
      </c>
      <c r="W5527">
        <v>0</v>
      </c>
      <c r="X5527">
        <v>4.6593917338360997</v>
      </c>
      <c r="Y5527">
        <v>0</v>
      </c>
      <c r="Z5527">
        <v>0</v>
      </c>
      <c r="AA5527">
        <v>0</v>
      </c>
      <c r="AB5527">
        <v>0.12178142193690003</v>
      </c>
      <c r="AC5527">
        <v>0</v>
      </c>
      <c r="AD5527">
        <v>0</v>
      </c>
      <c r="AE5527">
        <v>4.7811731557729997</v>
      </c>
    </row>
    <row r="5528" spans="1:31" x14ac:dyDescent="0.25">
      <c r="A5528">
        <v>1835944</v>
      </c>
      <c r="B5528">
        <v>1</v>
      </c>
      <c r="C5528" t="s">
        <v>80</v>
      </c>
      <c r="D5528" t="s">
        <v>107</v>
      </c>
      <c r="E5528" t="s">
        <v>131</v>
      </c>
      <c r="F5528" t="s">
        <v>15830</v>
      </c>
      <c r="G5528" t="s">
        <v>133</v>
      </c>
      <c r="H5528" t="s">
        <v>134</v>
      </c>
      <c r="I5528" t="s">
        <v>135</v>
      </c>
      <c r="J5528" t="s">
        <v>136</v>
      </c>
      <c r="K5528" t="s">
        <v>137</v>
      </c>
      <c r="L5528" t="s">
        <v>15831</v>
      </c>
      <c r="M5528" t="s">
        <v>15689</v>
      </c>
      <c r="N5528">
        <v>2.162222222</v>
      </c>
      <c r="O5528">
        <v>0</v>
      </c>
      <c r="P5528">
        <v>2</v>
      </c>
      <c r="Q5528">
        <v>0</v>
      </c>
      <c r="R5528">
        <v>2</v>
      </c>
      <c r="S5528">
        <v>0</v>
      </c>
      <c r="T5528">
        <v>80</v>
      </c>
      <c r="U5528">
        <v>0</v>
      </c>
      <c r="V5528">
        <v>0</v>
      </c>
      <c r="W5528">
        <v>0</v>
      </c>
      <c r="X5528">
        <v>1.8229031069740251</v>
      </c>
      <c r="Y5528">
        <v>0</v>
      </c>
      <c r="Z5528">
        <v>3.1841459870065996</v>
      </c>
      <c r="AA5528">
        <v>0</v>
      </c>
      <c r="AB5528">
        <v>73.488841959222086</v>
      </c>
      <c r="AC5528">
        <v>0</v>
      </c>
      <c r="AD5528">
        <v>0</v>
      </c>
      <c r="AE5528">
        <v>78.495891053202712</v>
      </c>
    </row>
    <row r="5529" spans="1:31" x14ac:dyDescent="0.25">
      <c r="A5529">
        <v>1835987</v>
      </c>
      <c r="B5529">
        <v>1</v>
      </c>
      <c r="C5529" t="s">
        <v>80</v>
      </c>
      <c r="D5529" t="s">
        <v>93</v>
      </c>
      <c r="E5529" t="s">
        <v>131</v>
      </c>
      <c r="F5529" t="s">
        <v>10835</v>
      </c>
      <c r="G5529" t="s">
        <v>189</v>
      </c>
      <c r="H5529" t="s">
        <v>134</v>
      </c>
      <c r="I5529" t="s">
        <v>135</v>
      </c>
      <c r="J5529" t="s">
        <v>136</v>
      </c>
      <c r="K5529" t="s">
        <v>137</v>
      </c>
      <c r="L5529" t="s">
        <v>15832</v>
      </c>
      <c r="M5529" t="s">
        <v>15833</v>
      </c>
      <c r="N5529">
        <v>1.7905555550000001</v>
      </c>
      <c r="O5529">
        <v>0</v>
      </c>
      <c r="P5529">
        <v>20</v>
      </c>
      <c r="Q5529">
        <v>0</v>
      </c>
      <c r="R5529">
        <v>0</v>
      </c>
      <c r="S5529">
        <v>0</v>
      </c>
      <c r="T5529">
        <v>1</v>
      </c>
      <c r="U5529">
        <v>0</v>
      </c>
      <c r="V5529">
        <v>0</v>
      </c>
      <c r="W5529">
        <v>0</v>
      </c>
      <c r="X5529">
        <v>8.0386129443765029</v>
      </c>
      <c r="Y5529">
        <v>0</v>
      </c>
      <c r="Z5529">
        <v>0</v>
      </c>
      <c r="AA5529">
        <v>0</v>
      </c>
      <c r="AB5529">
        <v>0.30700305448195003</v>
      </c>
      <c r="AC5529">
        <v>0</v>
      </c>
      <c r="AD5529">
        <v>0</v>
      </c>
      <c r="AE5529">
        <v>8.3456159988584524</v>
      </c>
    </row>
    <row r="5530" spans="1:31" x14ac:dyDescent="0.25">
      <c r="A5530">
        <v>1836136</v>
      </c>
      <c r="B5530">
        <v>1</v>
      </c>
      <c r="C5530" t="s">
        <v>81</v>
      </c>
      <c r="D5530" t="s">
        <v>116</v>
      </c>
      <c r="E5530" t="s">
        <v>154</v>
      </c>
      <c r="F5530" t="s">
        <v>15834</v>
      </c>
      <c r="G5530" t="s">
        <v>175</v>
      </c>
      <c r="H5530" t="s">
        <v>157</v>
      </c>
      <c r="I5530" t="s">
        <v>135</v>
      </c>
      <c r="J5530" t="s">
        <v>136</v>
      </c>
      <c r="K5530" t="s">
        <v>137</v>
      </c>
      <c r="L5530" t="s">
        <v>15835</v>
      </c>
      <c r="M5530" t="s">
        <v>15836</v>
      </c>
      <c r="N5530">
        <v>0.56194444399999999</v>
      </c>
      <c r="O5530">
        <v>0</v>
      </c>
      <c r="P5530">
        <v>48</v>
      </c>
      <c r="Q5530">
        <v>0</v>
      </c>
      <c r="R5530">
        <v>0</v>
      </c>
      <c r="S5530">
        <v>0</v>
      </c>
      <c r="T5530">
        <v>1</v>
      </c>
      <c r="U5530">
        <v>0</v>
      </c>
      <c r="V5530">
        <v>0</v>
      </c>
      <c r="W5530">
        <v>0</v>
      </c>
      <c r="X5530">
        <v>2.4971746118045997</v>
      </c>
      <c r="Y5530">
        <v>0</v>
      </c>
      <c r="Z5530">
        <v>0</v>
      </c>
      <c r="AA5530">
        <v>0</v>
      </c>
      <c r="AB5530">
        <v>2.4497538021950004E-2</v>
      </c>
      <c r="AC5530">
        <v>0</v>
      </c>
      <c r="AD5530">
        <v>0</v>
      </c>
      <c r="AE5530">
        <v>2.5216721498265495</v>
      </c>
    </row>
    <row r="5531" spans="1:31" x14ac:dyDescent="0.25">
      <c r="A5531">
        <v>1835758</v>
      </c>
      <c r="B5531">
        <v>1</v>
      </c>
      <c r="C5531" t="s">
        <v>80</v>
      </c>
      <c r="D5531" t="s">
        <v>91</v>
      </c>
      <c r="E5531" t="s">
        <v>131</v>
      </c>
      <c r="F5531" t="s">
        <v>15837</v>
      </c>
      <c r="G5531" t="s">
        <v>133</v>
      </c>
      <c r="H5531" t="s">
        <v>134</v>
      </c>
      <c r="I5531" t="s">
        <v>135</v>
      </c>
      <c r="J5531" t="s">
        <v>136</v>
      </c>
      <c r="K5531" t="s">
        <v>137</v>
      </c>
      <c r="L5531" t="s">
        <v>15838</v>
      </c>
      <c r="M5531" t="s">
        <v>15839</v>
      </c>
      <c r="N5531">
        <v>1.9069444440000001</v>
      </c>
      <c r="O5531">
        <v>0</v>
      </c>
      <c r="P5531">
        <v>0</v>
      </c>
      <c r="Q5531">
        <v>0</v>
      </c>
      <c r="R5531">
        <v>3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5.6643768148296507</v>
      </c>
      <c r="AA5531">
        <v>0</v>
      </c>
      <c r="AB5531">
        <v>0</v>
      </c>
      <c r="AC5531">
        <v>0</v>
      </c>
      <c r="AD5531">
        <v>0</v>
      </c>
      <c r="AE5531">
        <v>5.6643768148296507</v>
      </c>
    </row>
    <row r="5532" spans="1:31" x14ac:dyDescent="0.25">
      <c r="A5532">
        <v>1835701</v>
      </c>
      <c r="B5532">
        <v>1</v>
      </c>
      <c r="C5532" t="s">
        <v>80</v>
      </c>
      <c r="D5532" t="s">
        <v>91</v>
      </c>
      <c r="E5532" t="s">
        <v>154</v>
      </c>
      <c r="F5532" t="s">
        <v>7682</v>
      </c>
      <c r="G5532" t="s">
        <v>225</v>
      </c>
      <c r="H5532" t="s">
        <v>157</v>
      </c>
      <c r="I5532" t="s">
        <v>135</v>
      </c>
      <c r="J5532" t="s">
        <v>136</v>
      </c>
      <c r="K5532" t="s">
        <v>151</v>
      </c>
      <c r="L5532" t="s">
        <v>15840</v>
      </c>
      <c r="M5532" t="s">
        <v>15841</v>
      </c>
      <c r="N5532">
        <v>1.856944444</v>
      </c>
      <c r="O5532">
        <v>0</v>
      </c>
      <c r="P5532">
        <v>735</v>
      </c>
      <c r="Q5532">
        <v>0</v>
      </c>
      <c r="R5532">
        <v>2</v>
      </c>
      <c r="S5532">
        <v>0</v>
      </c>
      <c r="T5532">
        <v>103</v>
      </c>
      <c r="U5532">
        <v>0</v>
      </c>
      <c r="V5532">
        <v>0</v>
      </c>
      <c r="W5532">
        <v>0</v>
      </c>
      <c r="X5532">
        <v>287.14426498311872</v>
      </c>
      <c r="Y5532">
        <v>0</v>
      </c>
      <c r="Z5532">
        <v>1.9591536499208335</v>
      </c>
      <c r="AA5532">
        <v>0</v>
      </c>
      <c r="AB5532">
        <v>101.99528699704091</v>
      </c>
      <c r="AC5532">
        <v>0</v>
      </c>
      <c r="AD5532">
        <v>0</v>
      </c>
      <c r="AE5532">
        <v>391.09870563008047</v>
      </c>
    </row>
    <row r="5533" spans="1:31" x14ac:dyDescent="0.25">
      <c r="A5533">
        <v>1835658</v>
      </c>
      <c r="B5533">
        <v>1</v>
      </c>
      <c r="C5533" t="s">
        <v>81</v>
      </c>
      <c r="D5533" t="s">
        <v>122</v>
      </c>
      <c r="E5533" t="s">
        <v>164</v>
      </c>
      <c r="F5533" t="s">
        <v>6787</v>
      </c>
      <c r="G5533" t="s">
        <v>156</v>
      </c>
      <c r="H5533" t="s">
        <v>157</v>
      </c>
      <c r="I5533" t="s">
        <v>135</v>
      </c>
      <c r="J5533" t="s">
        <v>136</v>
      </c>
      <c r="K5533" t="s">
        <v>137</v>
      </c>
      <c r="L5533" t="s">
        <v>15842</v>
      </c>
      <c r="M5533" t="s">
        <v>15843</v>
      </c>
      <c r="N5533">
        <v>0.643055555</v>
      </c>
      <c r="O5533">
        <v>1</v>
      </c>
      <c r="P5533">
        <v>462</v>
      </c>
      <c r="Q5533">
        <v>4</v>
      </c>
      <c r="R5533">
        <v>0</v>
      </c>
      <c r="S5533">
        <v>2</v>
      </c>
      <c r="T5533">
        <v>18</v>
      </c>
      <c r="U5533">
        <v>0</v>
      </c>
      <c r="V5533">
        <v>0</v>
      </c>
      <c r="W5533">
        <v>5.291508101600001E-2</v>
      </c>
      <c r="X5533">
        <v>29.538791712490585</v>
      </c>
      <c r="Y5533">
        <v>1.5525615826453336</v>
      </c>
      <c r="Z5533">
        <v>0</v>
      </c>
      <c r="AA5533">
        <v>5.3622452834629168</v>
      </c>
      <c r="AB5533">
        <v>1.2286393123718335</v>
      </c>
      <c r="AC5533">
        <v>0</v>
      </c>
      <c r="AD5533">
        <v>0</v>
      </c>
      <c r="AE5533">
        <v>37.735152971986672</v>
      </c>
    </row>
    <row r="5534" spans="1:31" x14ac:dyDescent="0.25">
      <c r="A5534">
        <v>1835621</v>
      </c>
      <c r="B5534">
        <v>1</v>
      </c>
      <c r="C5534" t="s">
        <v>81</v>
      </c>
      <c r="D5534" t="s">
        <v>113</v>
      </c>
      <c r="E5534" t="s">
        <v>202</v>
      </c>
      <c r="F5534" t="s">
        <v>13091</v>
      </c>
      <c r="G5534" t="s">
        <v>156</v>
      </c>
      <c r="H5534" t="s">
        <v>157</v>
      </c>
      <c r="I5534" t="s">
        <v>135</v>
      </c>
      <c r="J5534" t="s">
        <v>136</v>
      </c>
      <c r="K5534" t="s">
        <v>137</v>
      </c>
      <c r="L5534" t="s">
        <v>15844</v>
      </c>
      <c r="M5534" t="s">
        <v>15845</v>
      </c>
      <c r="N5534">
        <v>9.6111110999999999E-2</v>
      </c>
      <c r="O5534">
        <v>2</v>
      </c>
      <c r="P5534">
        <v>2620</v>
      </c>
      <c r="Q5534">
        <v>42</v>
      </c>
      <c r="R5534">
        <v>741</v>
      </c>
      <c r="S5534">
        <v>9</v>
      </c>
      <c r="T5534">
        <v>158</v>
      </c>
      <c r="U5534">
        <v>0</v>
      </c>
      <c r="V5534">
        <v>2</v>
      </c>
      <c r="W5534">
        <v>8.3189490482166673E-2</v>
      </c>
      <c r="X5534">
        <v>41.892429402165554</v>
      </c>
      <c r="Y5534">
        <v>19.100983915837325</v>
      </c>
      <c r="Z5534">
        <v>85.005990597842072</v>
      </c>
      <c r="AA5534">
        <v>48.43720817181039</v>
      </c>
      <c r="AB5534">
        <v>8.3395822396828052</v>
      </c>
      <c r="AC5534">
        <v>0</v>
      </c>
      <c r="AD5534">
        <v>0.16486132900411665</v>
      </c>
      <c r="AE5534">
        <v>203.02424514682446</v>
      </c>
    </row>
    <row r="5535" spans="1:31" x14ac:dyDescent="0.25">
      <c r="A5535">
        <v>1835598</v>
      </c>
      <c r="B5535">
        <v>1</v>
      </c>
      <c r="C5535" t="s">
        <v>81</v>
      </c>
      <c r="D5535" t="s">
        <v>128</v>
      </c>
      <c r="E5535" t="s">
        <v>164</v>
      </c>
      <c r="F5535" t="s">
        <v>15846</v>
      </c>
      <c r="G5535" t="s">
        <v>156</v>
      </c>
      <c r="H5535" t="s">
        <v>157</v>
      </c>
      <c r="I5535" t="s">
        <v>135</v>
      </c>
      <c r="J5535" t="s">
        <v>136</v>
      </c>
      <c r="K5535" t="s">
        <v>137</v>
      </c>
      <c r="L5535" t="s">
        <v>15847</v>
      </c>
      <c r="M5535" t="s">
        <v>15848</v>
      </c>
      <c r="N5535">
        <v>1.5080555550000001</v>
      </c>
      <c r="O5535">
        <v>3</v>
      </c>
      <c r="P5535">
        <v>1</v>
      </c>
      <c r="Q5535">
        <v>21</v>
      </c>
      <c r="R5535">
        <v>7</v>
      </c>
      <c r="S5535">
        <v>8</v>
      </c>
      <c r="T5535">
        <v>0</v>
      </c>
      <c r="U5535">
        <v>0</v>
      </c>
      <c r="V5535">
        <v>0</v>
      </c>
      <c r="W5535">
        <v>2.5767047529745497</v>
      </c>
      <c r="X5535">
        <v>0.1048945316829</v>
      </c>
      <c r="Y5535">
        <v>100.50134434457733</v>
      </c>
      <c r="Z5535">
        <v>4.52428040886464</v>
      </c>
      <c r="AA5535">
        <v>89.104655751608675</v>
      </c>
      <c r="AB5535">
        <v>0</v>
      </c>
      <c r="AC5535">
        <v>0</v>
      </c>
      <c r="AD5535">
        <v>0</v>
      </c>
      <c r="AE5535">
        <v>196.81187978970809</v>
      </c>
    </row>
    <row r="5536" spans="1:31" x14ac:dyDescent="0.25">
      <c r="A5536">
        <v>1835790</v>
      </c>
      <c r="B5536">
        <v>1</v>
      </c>
      <c r="C5536" t="s">
        <v>80</v>
      </c>
      <c r="D5536" t="s">
        <v>95</v>
      </c>
      <c r="E5536" t="s">
        <v>154</v>
      </c>
      <c r="F5536" t="s">
        <v>15849</v>
      </c>
      <c r="G5536" t="s">
        <v>175</v>
      </c>
      <c r="H5536" t="s">
        <v>157</v>
      </c>
      <c r="I5536" t="s">
        <v>135</v>
      </c>
      <c r="J5536" t="s">
        <v>136</v>
      </c>
      <c r="K5536" t="s">
        <v>137</v>
      </c>
      <c r="L5536" t="s">
        <v>15850</v>
      </c>
      <c r="M5536" t="s">
        <v>15851</v>
      </c>
      <c r="N5536">
        <v>0.38166666599999999</v>
      </c>
      <c r="O5536">
        <v>0</v>
      </c>
      <c r="P5536">
        <v>470</v>
      </c>
      <c r="Q5536">
        <v>0</v>
      </c>
      <c r="R5536">
        <v>0</v>
      </c>
      <c r="S5536">
        <v>2</v>
      </c>
      <c r="T5536">
        <v>27</v>
      </c>
      <c r="U5536">
        <v>0</v>
      </c>
      <c r="V5536">
        <v>0</v>
      </c>
      <c r="W5536">
        <v>0</v>
      </c>
      <c r="X5536">
        <v>32.390332051959</v>
      </c>
      <c r="Y5536">
        <v>0</v>
      </c>
      <c r="Z5536">
        <v>0</v>
      </c>
      <c r="AA5536">
        <v>0.5580540011956</v>
      </c>
      <c r="AB5536">
        <v>7.0801386086348668</v>
      </c>
      <c r="AC5536">
        <v>0</v>
      </c>
      <c r="AD5536">
        <v>0</v>
      </c>
      <c r="AE5536">
        <v>40.028524661789469</v>
      </c>
    </row>
    <row r="5537" spans="1:31" x14ac:dyDescent="0.25">
      <c r="A5537">
        <v>1835813</v>
      </c>
      <c r="B5537">
        <v>1</v>
      </c>
      <c r="C5537" t="s">
        <v>80</v>
      </c>
      <c r="D5537" t="s">
        <v>95</v>
      </c>
      <c r="E5537" t="s">
        <v>164</v>
      </c>
      <c r="F5537" t="s">
        <v>8620</v>
      </c>
      <c r="G5537" t="s">
        <v>156</v>
      </c>
      <c r="H5537" t="s">
        <v>157</v>
      </c>
      <c r="I5537" t="s">
        <v>135</v>
      </c>
      <c r="J5537" t="s">
        <v>136</v>
      </c>
      <c r="K5537" t="s">
        <v>137</v>
      </c>
      <c r="L5537" t="s">
        <v>15852</v>
      </c>
      <c r="M5537" t="s">
        <v>15853</v>
      </c>
      <c r="N5537">
        <v>0.38388888799999998</v>
      </c>
      <c r="O5537">
        <v>0</v>
      </c>
      <c r="P5537">
        <v>470</v>
      </c>
      <c r="Q5537">
        <v>0</v>
      </c>
      <c r="R5537">
        <v>0</v>
      </c>
      <c r="S5537">
        <v>2</v>
      </c>
      <c r="T5537">
        <v>27</v>
      </c>
      <c r="U5537">
        <v>0</v>
      </c>
      <c r="V5537">
        <v>0</v>
      </c>
      <c r="W5537">
        <v>0</v>
      </c>
      <c r="X5537">
        <v>32.540851130371323</v>
      </c>
      <c r="Y5537">
        <v>0</v>
      </c>
      <c r="Z5537">
        <v>0</v>
      </c>
      <c r="AA5537">
        <v>0.55455566423866665</v>
      </c>
      <c r="AB5537">
        <v>7.0948931169707663</v>
      </c>
      <c r="AC5537">
        <v>0</v>
      </c>
      <c r="AD5537">
        <v>0</v>
      </c>
      <c r="AE5537">
        <v>40.190299911580759</v>
      </c>
    </row>
    <row r="5538" spans="1:31" x14ac:dyDescent="0.25">
      <c r="A5538">
        <v>1836162</v>
      </c>
      <c r="B5538">
        <v>1</v>
      </c>
      <c r="C5538" t="s">
        <v>81</v>
      </c>
      <c r="D5538" t="s">
        <v>122</v>
      </c>
      <c r="E5538" t="s">
        <v>252</v>
      </c>
      <c r="F5538" t="s">
        <v>15854</v>
      </c>
      <c r="G5538" t="s">
        <v>279</v>
      </c>
      <c r="H5538" t="s">
        <v>134</v>
      </c>
      <c r="I5538" t="s">
        <v>135</v>
      </c>
      <c r="J5538" t="s">
        <v>136</v>
      </c>
      <c r="K5538" t="s">
        <v>137</v>
      </c>
      <c r="L5538" t="s">
        <v>15855</v>
      </c>
      <c r="M5538" t="s">
        <v>15856</v>
      </c>
      <c r="N5538">
        <v>2.238888888</v>
      </c>
      <c r="O5538">
        <v>0</v>
      </c>
      <c r="P5538">
        <v>42</v>
      </c>
      <c r="Q5538">
        <v>0</v>
      </c>
      <c r="R5538">
        <v>0</v>
      </c>
      <c r="S5538">
        <v>0</v>
      </c>
      <c r="T5538">
        <v>2</v>
      </c>
      <c r="U5538">
        <v>0</v>
      </c>
      <c r="V5538">
        <v>0</v>
      </c>
      <c r="W5538">
        <v>0</v>
      </c>
      <c r="X5538">
        <v>18.804890070176391</v>
      </c>
      <c r="Y5538">
        <v>0</v>
      </c>
      <c r="Z5538">
        <v>0</v>
      </c>
      <c r="AA5538">
        <v>0</v>
      </c>
      <c r="AB5538">
        <v>7.8789134095100008E-2</v>
      </c>
      <c r="AC5538">
        <v>0</v>
      </c>
      <c r="AD5538">
        <v>0</v>
      </c>
      <c r="AE5538">
        <v>18.883679204271491</v>
      </c>
    </row>
    <row r="5539" spans="1:31" x14ac:dyDescent="0.25">
      <c r="A5539">
        <v>1835521</v>
      </c>
      <c r="B5539">
        <v>1</v>
      </c>
      <c r="C5539" t="s">
        <v>80</v>
      </c>
      <c r="D5539" t="s">
        <v>90</v>
      </c>
      <c r="E5539" t="s">
        <v>154</v>
      </c>
      <c r="F5539" t="s">
        <v>15857</v>
      </c>
      <c r="G5539" t="s">
        <v>156</v>
      </c>
      <c r="H5539" t="s">
        <v>157</v>
      </c>
      <c r="I5539" t="s">
        <v>135</v>
      </c>
      <c r="J5539" t="s">
        <v>136</v>
      </c>
      <c r="K5539" t="s">
        <v>137</v>
      </c>
      <c r="L5539" t="s">
        <v>15858</v>
      </c>
      <c r="M5539" t="s">
        <v>15859</v>
      </c>
      <c r="N5539">
        <v>0.84111111100000002</v>
      </c>
      <c r="O5539">
        <v>0</v>
      </c>
      <c r="P5539">
        <v>690</v>
      </c>
      <c r="Q5539">
        <v>0</v>
      </c>
      <c r="R5539">
        <v>0</v>
      </c>
      <c r="S5539">
        <v>0</v>
      </c>
      <c r="T5539">
        <v>75</v>
      </c>
      <c r="U5539">
        <v>0</v>
      </c>
      <c r="V5539">
        <v>1</v>
      </c>
      <c r="W5539">
        <v>0</v>
      </c>
      <c r="X5539">
        <v>106.63699220421537</v>
      </c>
      <c r="Y5539">
        <v>0</v>
      </c>
      <c r="Z5539">
        <v>0</v>
      </c>
      <c r="AA5539">
        <v>0</v>
      </c>
      <c r="AB5539">
        <v>32.047552102749719</v>
      </c>
      <c r="AC5539">
        <v>0</v>
      </c>
      <c r="AD5539">
        <v>0.18071572914006664</v>
      </c>
      <c r="AE5539">
        <v>138.86526003610518</v>
      </c>
    </row>
    <row r="5540" spans="1:31" x14ac:dyDescent="0.25">
      <c r="A5540">
        <v>1835644</v>
      </c>
      <c r="B5540">
        <v>1</v>
      </c>
      <c r="C5540" t="s">
        <v>80</v>
      </c>
      <c r="D5540" t="s">
        <v>97</v>
      </c>
      <c r="E5540" t="s">
        <v>154</v>
      </c>
      <c r="F5540" t="s">
        <v>2778</v>
      </c>
      <c r="G5540" t="s">
        <v>175</v>
      </c>
      <c r="H5540" t="s">
        <v>157</v>
      </c>
      <c r="I5540" t="s">
        <v>135</v>
      </c>
      <c r="J5540" t="s">
        <v>136</v>
      </c>
      <c r="K5540" t="s">
        <v>137</v>
      </c>
      <c r="L5540" t="s">
        <v>15860</v>
      </c>
      <c r="M5540" t="s">
        <v>15861</v>
      </c>
      <c r="N5540">
        <v>1.166111111</v>
      </c>
      <c r="O5540">
        <v>0</v>
      </c>
      <c r="P5540">
        <v>95</v>
      </c>
      <c r="Q5540">
        <v>0</v>
      </c>
      <c r="R5540">
        <v>2</v>
      </c>
      <c r="S5540">
        <v>0</v>
      </c>
      <c r="T5540">
        <v>14</v>
      </c>
      <c r="U5540">
        <v>0</v>
      </c>
      <c r="V5540">
        <v>0</v>
      </c>
      <c r="W5540">
        <v>0</v>
      </c>
      <c r="X5540">
        <v>23.476584375327743</v>
      </c>
      <c r="Y5540">
        <v>0</v>
      </c>
      <c r="Z5540">
        <v>0.45595451848399998</v>
      </c>
      <c r="AA5540">
        <v>0</v>
      </c>
      <c r="AB5540">
        <v>6.3394461995668214</v>
      </c>
      <c r="AC5540">
        <v>0</v>
      </c>
      <c r="AD5540">
        <v>0</v>
      </c>
      <c r="AE5540">
        <v>30.271985093378564</v>
      </c>
    </row>
    <row r="5541" spans="1:31" x14ac:dyDescent="0.25">
      <c r="A5541">
        <v>1835936</v>
      </c>
      <c r="B5541">
        <v>1</v>
      </c>
      <c r="C5541" t="s">
        <v>80</v>
      </c>
      <c r="D5541" t="s">
        <v>104</v>
      </c>
      <c r="E5541" t="s">
        <v>202</v>
      </c>
      <c r="F5541" t="s">
        <v>15862</v>
      </c>
      <c r="G5541" t="s">
        <v>156</v>
      </c>
      <c r="H5541" t="s">
        <v>157</v>
      </c>
      <c r="I5541" t="s">
        <v>135</v>
      </c>
      <c r="J5541" t="s">
        <v>136</v>
      </c>
      <c r="K5541" t="s">
        <v>137</v>
      </c>
      <c r="L5541" t="s">
        <v>15863</v>
      </c>
      <c r="M5541" t="s">
        <v>15864</v>
      </c>
      <c r="N5541">
        <v>1.758888888</v>
      </c>
      <c r="O5541">
        <v>0</v>
      </c>
      <c r="P5541">
        <v>7</v>
      </c>
      <c r="Q5541">
        <v>0</v>
      </c>
      <c r="R5541">
        <v>8</v>
      </c>
      <c r="S5541">
        <v>2</v>
      </c>
      <c r="T5541">
        <v>14</v>
      </c>
      <c r="U5541">
        <v>5</v>
      </c>
      <c r="V5541">
        <v>0</v>
      </c>
      <c r="W5541">
        <v>0</v>
      </c>
      <c r="X5541">
        <v>0.76218579361312488</v>
      </c>
      <c r="Y5541">
        <v>0</v>
      </c>
      <c r="Z5541">
        <v>5.7546262745212493</v>
      </c>
      <c r="AA5541">
        <v>64.703021779339494</v>
      </c>
      <c r="AB5541">
        <v>3.0369879372800002</v>
      </c>
      <c r="AC5541">
        <v>1523.4625699947369</v>
      </c>
      <c r="AD5541">
        <v>0</v>
      </c>
      <c r="AE5541">
        <v>1597.7193917794907</v>
      </c>
    </row>
    <row r="5542" spans="1:31" x14ac:dyDescent="0.25">
      <c r="A5542">
        <v>1836122</v>
      </c>
      <c r="B5542">
        <v>1</v>
      </c>
      <c r="C5542" t="s">
        <v>80</v>
      </c>
      <c r="D5542" t="s">
        <v>107</v>
      </c>
      <c r="E5542" t="s">
        <v>140</v>
      </c>
      <c r="F5542" t="s">
        <v>15865</v>
      </c>
      <c r="G5542" t="s">
        <v>246</v>
      </c>
      <c r="H5542" t="s">
        <v>134</v>
      </c>
      <c r="I5542" t="s">
        <v>135</v>
      </c>
      <c r="J5542" t="s">
        <v>136</v>
      </c>
      <c r="K5542" t="s">
        <v>137</v>
      </c>
      <c r="L5542" t="s">
        <v>15866</v>
      </c>
      <c r="M5542" t="s">
        <v>15867</v>
      </c>
      <c r="N5542">
        <v>0.57166666600000005</v>
      </c>
      <c r="O5542">
        <v>0</v>
      </c>
      <c r="P5542">
        <v>1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0.15024304777364997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0.15024304777364997</v>
      </c>
    </row>
    <row r="5543" spans="1:31" x14ac:dyDescent="0.25">
      <c r="A5543">
        <v>1835535</v>
      </c>
      <c r="B5543">
        <v>1</v>
      </c>
      <c r="C5543" t="s">
        <v>80</v>
      </c>
      <c r="D5543" t="s">
        <v>84</v>
      </c>
      <c r="E5543" t="s">
        <v>223</v>
      </c>
      <c r="F5543" t="s">
        <v>15868</v>
      </c>
      <c r="G5543" t="s">
        <v>4974</v>
      </c>
      <c r="H5543" t="s">
        <v>134</v>
      </c>
      <c r="I5543" t="s">
        <v>135</v>
      </c>
      <c r="J5543" t="s">
        <v>136</v>
      </c>
      <c r="K5543" t="s">
        <v>137</v>
      </c>
      <c r="L5543" t="s">
        <v>15869</v>
      </c>
      <c r="M5543" t="s">
        <v>15870</v>
      </c>
      <c r="N5543">
        <v>9.6475000000000009</v>
      </c>
      <c r="O5543">
        <v>0</v>
      </c>
      <c r="P5543">
        <v>41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89.517038061349794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89.517038061349794</v>
      </c>
    </row>
    <row r="5544" spans="1:31" x14ac:dyDescent="0.25">
      <c r="A5544">
        <v>1835684</v>
      </c>
      <c r="B5544">
        <v>1</v>
      </c>
      <c r="C5544" t="s">
        <v>81</v>
      </c>
      <c r="D5544" t="s">
        <v>116</v>
      </c>
      <c r="E5544" t="s">
        <v>131</v>
      </c>
      <c r="F5544" t="s">
        <v>11704</v>
      </c>
      <c r="G5544" t="s">
        <v>150</v>
      </c>
      <c r="H5544" t="s">
        <v>134</v>
      </c>
      <c r="I5544" t="s">
        <v>135</v>
      </c>
      <c r="J5544" t="s">
        <v>136</v>
      </c>
      <c r="K5544" t="s">
        <v>151</v>
      </c>
      <c r="L5544" t="s">
        <v>15871</v>
      </c>
      <c r="M5544" t="s">
        <v>15872</v>
      </c>
      <c r="N5544">
        <v>9.5174683330000001</v>
      </c>
      <c r="O5544">
        <v>0</v>
      </c>
      <c r="P5544">
        <v>10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7.7620975412907525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7.7620975412907525</v>
      </c>
    </row>
    <row r="5545" spans="1:31" x14ac:dyDescent="0.25">
      <c r="A5545">
        <v>1835976</v>
      </c>
      <c r="B5545">
        <v>1</v>
      </c>
      <c r="C5545" t="s">
        <v>81</v>
      </c>
      <c r="D5545" t="s">
        <v>126</v>
      </c>
      <c r="E5545" t="s">
        <v>252</v>
      </c>
      <c r="F5545" t="s">
        <v>15873</v>
      </c>
      <c r="G5545" t="s">
        <v>279</v>
      </c>
      <c r="H5545" t="s">
        <v>134</v>
      </c>
      <c r="I5545" t="s">
        <v>135</v>
      </c>
      <c r="J5545" t="s">
        <v>136</v>
      </c>
      <c r="K5545" t="s">
        <v>137</v>
      </c>
      <c r="L5545" t="s">
        <v>15874</v>
      </c>
      <c r="M5545" t="s">
        <v>15875</v>
      </c>
      <c r="N5545">
        <v>1.813055555</v>
      </c>
      <c r="O5545">
        <v>0</v>
      </c>
      <c r="P5545">
        <v>21</v>
      </c>
      <c r="Q5545">
        <v>0</v>
      </c>
      <c r="R5545">
        <v>21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3.4541177820956079</v>
      </c>
      <c r="Y5545">
        <v>0</v>
      </c>
      <c r="Z5545">
        <v>1.4416788243042502</v>
      </c>
      <c r="AA5545">
        <v>0</v>
      </c>
      <c r="AB5545">
        <v>0</v>
      </c>
      <c r="AC5545">
        <v>0</v>
      </c>
      <c r="AD5545">
        <v>0</v>
      </c>
      <c r="AE5545">
        <v>4.8957966063998581</v>
      </c>
    </row>
    <row r="5546" spans="1:31" x14ac:dyDescent="0.25">
      <c r="A5546">
        <v>1835561</v>
      </c>
      <c r="B5546">
        <v>1</v>
      </c>
      <c r="C5546" t="s">
        <v>81</v>
      </c>
      <c r="D5546" t="s">
        <v>127</v>
      </c>
      <c r="E5546" t="s">
        <v>164</v>
      </c>
      <c r="F5546" t="s">
        <v>15876</v>
      </c>
      <c r="G5546" t="s">
        <v>156</v>
      </c>
      <c r="H5546" t="s">
        <v>157</v>
      </c>
      <c r="I5546" t="s">
        <v>135</v>
      </c>
      <c r="J5546" t="s">
        <v>136</v>
      </c>
      <c r="K5546" t="s">
        <v>137</v>
      </c>
      <c r="L5546" t="s">
        <v>15877</v>
      </c>
      <c r="M5546" t="s">
        <v>15878</v>
      </c>
      <c r="N5546">
        <v>0.78249999999999997</v>
      </c>
      <c r="O5546">
        <v>0</v>
      </c>
      <c r="P5546">
        <v>483</v>
      </c>
      <c r="Q5546">
        <v>1</v>
      </c>
      <c r="R5546">
        <v>20</v>
      </c>
      <c r="S5546">
        <v>4</v>
      </c>
      <c r="T5546">
        <v>93</v>
      </c>
      <c r="U5546">
        <v>7</v>
      </c>
      <c r="V5546">
        <v>2</v>
      </c>
      <c r="W5546">
        <v>0</v>
      </c>
      <c r="X5546">
        <v>52.016706053705157</v>
      </c>
      <c r="Y5546">
        <v>1.2696344471230501</v>
      </c>
      <c r="Z5546">
        <v>14.783762556254926</v>
      </c>
      <c r="AA5546">
        <v>75.087406162870209</v>
      </c>
      <c r="AB5546">
        <v>21.783341719063213</v>
      </c>
      <c r="AC5546">
        <v>291.52332976313465</v>
      </c>
      <c r="AD5546">
        <v>1.562313557680675</v>
      </c>
      <c r="AE5546">
        <v>458.02649425983191</v>
      </c>
    </row>
    <row r="5547" spans="1:31" x14ac:dyDescent="0.25">
      <c r="A5547">
        <v>1836059</v>
      </c>
      <c r="B5547">
        <v>1</v>
      </c>
      <c r="C5547" t="s">
        <v>80</v>
      </c>
      <c r="D5547" t="s">
        <v>102</v>
      </c>
      <c r="E5547" t="s">
        <v>252</v>
      </c>
      <c r="F5547" t="s">
        <v>15879</v>
      </c>
      <c r="G5547" t="s">
        <v>279</v>
      </c>
      <c r="H5547" t="s">
        <v>134</v>
      </c>
      <c r="I5547" t="s">
        <v>135</v>
      </c>
      <c r="J5547" t="s">
        <v>136</v>
      </c>
      <c r="K5547" t="s">
        <v>137</v>
      </c>
      <c r="L5547" t="s">
        <v>15880</v>
      </c>
      <c r="M5547" t="s">
        <v>15881</v>
      </c>
      <c r="N5547">
        <v>0.329166666</v>
      </c>
      <c r="O5547">
        <v>0</v>
      </c>
      <c r="P5547">
        <v>8</v>
      </c>
      <c r="Q5547">
        <v>0</v>
      </c>
      <c r="R5547">
        <v>19</v>
      </c>
      <c r="S5547">
        <v>0</v>
      </c>
      <c r="T5547">
        <v>2</v>
      </c>
      <c r="U5547">
        <v>0</v>
      </c>
      <c r="V5547">
        <v>0</v>
      </c>
      <c r="W5547">
        <v>0</v>
      </c>
      <c r="X5547">
        <v>1.2687161513812499</v>
      </c>
      <c r="Y5547">
        <v>0</v>
      </c>
      <c r="Z5547">
        <v>14.557299884176294</v>
      </c>
      <c r="AA5547">
        <v>0</v>
      </c>
      <c r="AB5547">
        <v>0.24771544556849998</v>
      </c>
      <c r="AC5547">
        <v>0</v>
      </c>
      <c r="AD5547">
        <v>0</v>
      </c>
      <c r="AE5547">
        <v>16.073731481126043</v>
      </c>
    </row>
    <row r="5548" spans="1:31" x14ac:dyDescent="0.25">
      <c r="A5548">
        <v>1835518</v>
      </c>
      <c r="B5548">
        <v>1</v>
      </c>
      <c r="C5548" t="s">
        <v>80</v>
      </c>
      <c r="D5548" t="s">
        <v>82</v>
      </c>
      <c r="E5548" t="s">
        <v>154</v>
      </c>
      <c r="F5548" t="s">
        <v>14779</v>
      </c>
      <c r="G5548" t="s">
        <v>156</v>
      </c>
      <c r="H5548" t="s">
        <v>157</v>
      </c>
      <c r="I5548" t="s">
        <v>135</v>
      </c>
      <c r="J5548" t="s">
        <v>136</v>
      </c>
      <c r="K5548" t="s">
        <v>137</v>
      </c>
      <c r="L5548" t="s">
        <v>15882</v>
      </c>
      <c r="M5548" t="s">
        <v>15883</v>
      </c>
      <c r="N5548">
        <v>0.34416666600000001</v>
      </c>
      <c r="O5548">
        <v>0</v>
      </c>
      <c r="P5548">
        <v>2404</v>
      </c>
      <c r="Q5548">
        <v>0</v>
      </c>
      <c r="R5548">
        <v>0</v>
      </c>
      <c r="S5548">
        <v>1</v>
      </c>
      <c r="T5548">
        <v>171</v>
      </c>
      <c r="U5548">
        <v>0</v>
      </c>
      <c r="V5548">
        <v>2</v>
      </c>
      <c r="W5548">
        <v>0</v>
      </c>
      <c r="X5548">
        <v>159.62787021432837</v>
      </c>
      <c r="Y5548">
        <v>0</v>
      </c>
      <c r="Z5548">
        <v>0</v>
      </c>
      <c r="AA5548">
        <v>16.537696382592003</v>
      </c>
      <c r="AB5548">
        <v>42.592373008774651</v>
      </c>
      <c r="AC5548">
        <v>0</v>
      </c>
      <c r="AD5548">
        <v>1.4498153458922001</v>
      </c>
      <c r="AE5548">
        <v>220.20775495158722</v>
      </c>
    </row>
    <row r="5549" spans="1:31" x14ac:dyDescent="0.25">
      <c r="A5549">
        <v>1836016</v>
      </c>
      <c r="B5549">
        <v>1</v>
      </c>
      <c r="C5549" t="s">
        <v>80</v>
      </c>
      <c r="D5549" t="s">
        <v>94</v>
      </c>
      <c r="E5549" t="s">
        <v>202</v>
      </c>
      <c r="F5549" t="s">
        <v>15884</v>
      </c>
      <c r="G5549" t="s">
        <v>665</v>
      </c>
      <c r="H5549" t="s">
        <v>157</v>
      </c>
      <c r="I5549" t="s">
        <v>135</v>
      </c>
      <c r="J5549" t="s">
        <v>136</v>
      </c>
      <c r="K5549" t="s">
        <v>137</v>
      </c>
      <c r="L5549" t="s">
        <v>15885</v>
      </c>
      <c r="M5549" t="s">
        <v>15886</v>
      </c>
      <c r="N5549">
        <v>1.9411111109999999</v>
      </c>
      <c r="O5549">
        <v>0</v>
      </c>
      <c r="P5549">
        <v>308</v>
      </c>
      <c r="Q5549">
        <v>3</v>
      </c>
      <c r="R5549">
        <v>75</v>
      </c>
      <c r="S5549">
        <v>2</v>
      </c>
      <c r="T5549">
        <v>34</v>
      </c>
      <c r="U5549">
        <v>0</v>
      </c>
      <c r="V5549">
        <v>0</v>
      </c>
      <c r="W5549">
        <v>0</v>
      </c>
      <c r="X5549">
        <v>134.91234720579607</v>
      </c>
      <c r="Y5549">
        <v>8.5609810723331545</v>
      </c>
      <c r="Z5549">
        <v>54.114662437006473</v>
      </c>
      <c r="AA5549">
        <v>15.455724886255201</v>
      </c>
      <c r="AB5549">
        <v>33.389755308141659</v>
      </c>
      <c r="AC5549">
        <v>0</v>
      </c>
      <c r="AD5549">
        <v>0</v>
      </c>
      <c r="AE5549">
        <v>246.43347090953256</v>
      </c>
    </row>
    <row r="5550" spans="1:31" x14ac:dyDescent="0.25">
      <c r="A5550">
        <v>1835890</v>
      </c>
      <c r="B5550">
        <v>1</v>
      </c>
      <c r="C5550" t="s">
        <v>80</v>
      </c>
      <c r="D5550" t="s">
        <v>82</v>
      </c>
      <c r="E5550" t="s">
        <v>131</v>
      </c>
      <c r="F5550" t="s">
        <v>15280</v>
      </c>
      <c r="G5550" t="s">
        <v>189</v>
      </c>
      <c r="H5550" t="s">
        <v>134</v>
      </c>
      <c r="I5550" t="s">
        <v>135</v>
      </c>
      <c r="J5550" t="s">
        <v>136</v>
      </c>
      <c r="K5550" t="s">
        <v>137</v>
      </c>
      <c r="L5550" t="s">
        <v>15887</v>
      </c>
      <c r="M5550" t="s">
        <v>15888</v>
      </c>
      <c r="N5550">
        <v>5.130833333</v>
      </c>
      <c r="O5550">
        <v>0</v>
      </c>
      <c r="P5550">
        <v>30</v>
      </c>
      <c r="Q5550">
        <v>0</v>
      </c>
      <c r="R5550">
        <v>0</v>
      </c>
      <c r="S5550">
        <v>0</v>
      </c>
      <c r="T5550">
        <v>2</v>
      </c>
      <c r="U5550">
        <v>0</v>
      </c>
      <c r="V5550">
        <v>0</v>
      </c>
      <c r="W5550">
        <v>0</v>
      </c>
      <c r="X5550">
        <v>32.030720263672379</v>
      </c>
      <c r="Y5550">
        <v>0</v>
      </c>
      <c r="Z5550">
        <v>0</v>
      </c>
      <c r="AA5550">
        <v>0</v>
      </c>
      <c r="AB5550">
        <v>11.423085364383999</v>
      </c>
      <c r="AC5550">
        <v>0</v>
      </c>
      <c r="AD5550">
        <v>0</v>
      </c>
      <c r="AE5550">
        <v>43.453805628056379</v>
      </c>
    </row>
    <row r="5551" spans="1:31" x14ac:dyDescent="0.25">
      <c r="A5551">
        <v>1836102</v>
      </c>
      <c r="B5551">
        <v>1</v>
      </c>
      <c r="C5551" t="s">
        <v>80</v>
      </c>
      <c r="D5551" t="s">
        <v>97</v>
      </c>
      <c r="E5551" t="s">
        <v>140</v>
      </c>
      <c r="F5551" t="s">
        <v>15889</v>
      </c>
      <c r="G5551" t="s">
        <v>213</v>
      </c>
      <c r="H5551" t="s">
        <v>134</v>
      </c>
      <c r="I5551" t="s">
        <v>135</v>
      </c>
      <c r="J5551" t="s">
        <v>136</v>
      </c>
      <c r="K5551" t="s">
        <v>137</v>
      </c>
      <c r="L5551" t="s">
        <v>15890</v>
      </c>
      <c r="M5551" t="s">
        <v>15891</v>
      </c>
      <c r="N5551">
        <v>1.3261111109999999</v>
      </c>
      <c r="O5551">
        <v>0</v>
      </c>
      <c r="P5551">
        <v>6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2.1775947365943336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2.1775947365943336</v>
      </c>
    </row>
    <row r="5552" spans="1:31" x14ac:dyDescent="0.25">
      <c r="A5552">
        <v>1835747</v>
      </c>
      <c r="B5552">
        <v>1</v>
      </c>
      <c r="C5552" t="s">
        <v>80</v>
      </c>
      <c r="D5552" t="s">
        <v>99</v>
      </c>
      <c r="E5552" t="s">
        <v>131</v>
      </c>
      <c r="F5552" t="s">
        <v>15892</v>
      </c>
      <c r="G5552" t="s">
        <v>225</v>
      </c>
      <c r="H5552" t="s">
        <v>134</v>
      </c>
      <c r="I5552" t="s">
        <v>135</v>
      </c>
      <c r="J5552" t="s">
        <v>136</v>
      </c>
      <c r="K5552" t="s">
        <v>151</v>
      </c>
      <c r="L5552" t="s">
        <v>15893</v>
      </c>
      <c r="M5552" t="s">
        <v>15894</v>
      </c>
      <c r="N5552">
        <v>0.90812027699999998</v>
      </c>
      <c r="O5552">
        <v>0</v>
      </c>
      <c r="P5552">
        <v>75</v>
      </c>
      <c r="Q5552">
        <v>0</v>
      </c>
      <c r="R5552">
        <v>0</v>
      </c>
      <c r="S5552">
        <v>0</v>
      </c>
      <c r="T5552">
        <v>2</v>
      </c>
      <c r="U5552">
        <v>0</v>
      </c>
      <c r="V5552">
        <v>0</v>
      </c>
      <c r="W5552">
        <v>0</v>
      </c>
      <c r="X5552">
        <v>18.909733462758922</v>
      </c>
      <c r="Y5552">
        <v>0</v>
      </c>
      <c r="Z5552">
        <v>0</v>
      </c>
      <c r="AA5552">
        <v>0</v>
      </c>
      <c r="AB5552">
        <v>0.40405121986683334</v>
      </c>
      <c r="AC5552">
        <v>0</v>
      </c>
      <c r="AD5552">
        <v>0</v>
      </c>
      <c r="AE5552">
        <v>19.313784682625755</v>
      </c>
    </row>
    <row r="5553" spans="1:31" x14ac:dyDescent="0.25">
      <c r="A5553">
        <v>1835910</v>
      </c>
      <c r="B5553">
        <v>1</v>
      </c>
      <c r="C5553" t="s">
        <v>80</v>
      </c>
      <c r="D5553" t="s">
        <v>97</v>
      </c>
      <c r="E5553" t="s">
        <v>140</v>
      </c>
      <c r="F5553" t="s">
        <v>15895</v>
      </c>
      <c r="G5553" t="s">
        <v>242</v>
      </c>
      <c r="H5553" t="s">
        <v>134</v>
      </c>
      <c r="I5553" t="s">
        <v>135</v>
      </c>
      <c r="J5553" t="s">
        <v>136</v>
      </c>
      <c r="K5553" t="s">
        <v>137</v>
      </c>
      <c r="L5553" t="s">
        <v>15896</v>
      </c>
      <c r="M5553" t="s">
        <v>15897</v>
      </c>
      <c r="N5553">
        <v>3.6813888879999999</v>
      </c>
      <c r="O5553">
        <v>0</v>
      </c>
      <c r="P5553">
        <v>1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1.1533792803958582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1.1533792803958582</v>
      </c>
    </row>
    <row r="5554" spans="1:31" x14ac:dyDescent="0.25">
      <c r="A5554">
        <v>1835853</v>
      </c>
      <c r="B5554">
        <v>1</v>
      </c>
      <c r="C5554" t="s">
        <v>81</v>
      </c>
      <c r="D5554" t="s">
        <v>128</v>
      </c>
      <c r="E5554" t="s">
        <v>252</v>
      </c>
      <c r="F5554" t="s">
        <v>15898</v>
      </c>
      <c r="G5554" t="s">
        <v>279</v>
      </c>
      <c r="H5554" t="s">
        <v>134</v>
      </c>
      <c r="I5554" t="s">
        <v>135</v>
      </c>
      <c r="J5554" t="s">
        <v>136</v>
      </c>
      <c r="K5554" t="s">
        <v>137</v>
      </c>
      <c r="L5554" t="s">
        <v>15899</v>
      </c>
      <c r="M5554" t="s">
        <v>15900</v>
      </c>
      <c r="N5554">
        <v>1.6788888879999999</v>
      </c>
      <c r="O5554">
        <v>0</v>
      </c>
      <c r="P5554">
        <v>298</v>
      </c>
      <c r="Q5554">
        <v>0</v>
      </c>
      <c r="R5554">
        <v>0</v>
      </c>
      <c r="S5554">
        <v>0</v>
      </c>
      <c r="T5554">
        <v>18</v>
      </c>
      <c r="U5554">
        <v>0</v>
      </c>
      <c r="V5554">
        <v>0</v>
      </c>
      <c r="W5554">
        <v>0</v>
      </c>
      <c r="X5554">
        <v>102.92203390836451</v>
      </c>
      <c r="Y5554">
        <v>0</v>
      </c>
      <c r="Z5554">
        <v>0</v>
      </c>
      <c r="AA5554">
        <v>0</v>
      </c>
      <c r="AB5554">
        <v>43.979371862632377</v>
      </c>
      <c r="AC5554">
        <v>0</v>
      </c>
      <c r="AD5554">
        <v>0</v>
      </c>
      <c r="AE5554">
        <v>146.90140577099689</v>
      </c>
    </row>
    <row r="5555" spans="1:31" x14ac:dyDescent="0.25">
      <c r="A5555">
        <v>1835787</v>
      </c>
      <c r="B5555">
        <v>1</v>
      </c>
      <c r="C5555" t="s">
        <v>80</v>
      </c>
      <c r="D5555" t="s">
        <v>105</v>
      </c>
      <c r="E5555" t="s">
        <v>164</v>
      </c>
      <c r="F5555" t="s">
        <v>15901</v>
      </c>
      <c r="G5555" t="s">
        <v>156</v>
      </c>
      <c r="H5555" t="s">
        <v>157</v>
      </c>
      <c r="I5555" t="s">
        <v>135</v>
      </c>
      <c r="J5555" t="s">
        <v>136</v>
      </c>
      <c r="K5555" t="s">
        <v>137</v>
      </c>
      <c r="L5555" t="s">
        <v>15902</v>
      </c>
      <c r="M5555" t="s">
        <v>15903</v>
      </c>
      <c r="N5555">
        <v>2.0838888880000002</v>
      </c>
      <c r="O5555">
        <v>0</v>
      </c>
      <c r="P5555">
        <v>136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90.532516034893007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90.532516034893007</v>
      </c>
    </row>
    <row r="5556" spans="1:31" x14ac:dyDescent="0.25">
      <c r="A5556">
        <v>1835764</v>
      </c>
      <c r="B5556">
        <v>1</v>
      </c>
      <c r="C5556" t="s">
        <v>80</v>
      </c>
      <c r="D5556" t="s">
        <v>104</v>
      </c>
      <c r="E5556" t="s">
        <v>131</v>
      </c>
      <c r="F5556" t="s">
        <v>15904</v>
      </c>
      <c r="G5556" t="s">
        <v>340</v>
      </c>
      <c r="H5556" t="s">
        <v>134</v>
      </c>
      <c r="I5556" t="s">
        <v>135</v>
      </c>
      <c r="J5556" t="s">
        <v>136</v>
      </c>
      <c r="K5556" t="s">
        <v>137</v>
      </c>
      <c r="L5556" t="s">
        <v>15905</v>
      </c>
      <c r="M5556" t="s">
        <v>15906</v>
      </c>
      <c r="N5556">
        <v>5.3594444440000002</v>
      </c>
      <c r="O5556">
        <v>0</v>
      </c>
      <c r="P5556">
        <v>88</v>
      </c>
      <c r="Q5556">
        <v>0</v>
      </c>
      <c r="R5556">
        <v>0</v>
      </c>
      <c r="S5556">
        <v>0</v>
      </c>
      <c r="T5556">
        <v>2</v>
      </c>
      <c r="U5556">
        <v>0</v>
      </c>
      <c r="V5556">
        <v>0</v>
      </c>
      <c r="W5556">
        <v>0</v>
      </c>
      <c r="X5556">
        <v>105.1722998645601</v>
      </c>
      <c r="Y5556">
        <v>0</v>
      </c>
      <c r="Z5556">
        <v>0</v>
      </c>
      <c r="AA5556">
        <v>0</v>
      </c>
      <c r="AB5556">
        <v>0.10468992271920001</v>
      </c>
      <c r="AC5556">
        <v>0</v>
      </c>
      <c r="AD5556">
        <v>0</v>
      </c>
      <c r="AE5556">
        <v>105.27698978727931</v>
      </c>
    </row>
    <row r="5557" spans="1:31" x14ac:dyDescent="0.25">
      <c r="A5557">
        <v>1835833</v>
      </c>
      <c r="B5557">
        <v>1</v>
      </c>
      <c r="C5557" t="s">
        <v>80</v>
      </c>
      <c r="D5557" t="s">
        <v>96</v>
      </c>
      <c r="E5557" t="s">
        <v>131</v>
      </c>
      <c r="F5557" t="s">
        <v>2866</v>
      </c>
      <c r="G5557" t="s">
        <v>133</v>
      </c>
      <c r="H5557" t="s">
        <v>134</v>
      </c>
      <c r="I5557" t="s">
        <v>135</v>
      </c>
      <c r="J5557" t="s">
        <v>136</v>
      </c>
      <c r="K5557" t="s">
        <v>137</v>
      </c>
      <c r="L5557" t="s">
        <v>15907</v>
      </c>
      <c r="M5557" t="s">
        <v>15908</v>
      </c>
      <c r="N5557">
        <v>3.8086111109999998</v>
      </c>
      <c r="O5557">
        <v>0</v>
      </c>
      <c r="P5557">
        <v>50</v>
      </c>
      <c r="Q5557">
        <v>0</v>
      </c>
      <c r="R5557">
        <v>0</v>
      </c>
      <c r="S5557">
        <v>0</v>
      </c>
      <c r="T5557">
        <v>51</v>
      </c>
      <c r="U5557">
        <v>0</v>
      </c>
      <c r="V5557">
        <v>0</v>
      </c>
      <c r="W5557">
        <v>0</v>
      </c>
      <c r="X5557">
        <v>38.164926796760668</v>
      </c>
      <c r="Y5557">
        <v>0</v>
      </c>
      <c r="Z5557">
        <v>0</v>
      </c>
      <c r="AA5557">
        <v>0</v>
      </c>
      <c r="AB5557">
        <v>134.915722035839</v>
      </c>
      <c r="AC5557">
        <v>0</v>
      </c>
      <c r="AD5557">
        <v>0</v>
      </c>
      <c r="AE5557">
        <v>173.08064883259965</v>
      </c>
    </row>
    <row r="5558" spans="1:31" x14ac:dyDescent="0.25">
      <c r="A5558">
        <v>1835810</v>
      </c>
      <c r="B5558">
        <v>1</v>
      </c>
      <c r="C5558" t="s">
        <v>80</v>
      </c>
      <c r="D5558" t="s">
        <v>94</v>
      </c>
      <c r="E5558" t="s">
        <v>140</v>
      </c>
      <c r="F5558" t="s">
        <v>15909</v>
      </c>
      <c r="G5558" t="s">
        <v>213</v>
      </c>
      <c r="H5558" t="s">
        <v>134</v>
      </c>
      <c r="I5558" t="s">
        <v>135</v>
      </c>
      <c r="J5558" t="s">
        <v>136</v>
      </c>
      <c r="K5558" t="s">
        <v>137</v>
      </c>
      <c r="L5558" t="s">
        <v>15910</v>
      </c>
      <c r="M5558" t="s">
        <v>15911</v>
      </c>
      <c r="N5558">
        <v>6.6155555550000003</v>
      </c>
      <c r="O5558">
        <v>0</v>
      </c>
      <c r="P5558">
        <v>15</v>
      </c>
      <c r="Q5558">
        <v>0</v>
      </c>
      <c r="R5558">
        <v>0</v>
      </c>
      <c r="S5558">
        <v>0</v>
      </c>
      <c r="T5558">
        <v>2</v>
      </c>
      <c r="U5558">
        <v>0</v>
      </c>
      <c r="V5558">
        <v>0</v>
      </c>
      <c r="W5558">
        <v>0</v>
      </c>
      <c r="X5558">
        <v>24.806554072428806</v>
      </c>
      <c r="Y5558">
        <v>0</v>
      </c>
      <c r="Z5558">
        <v>0</v>
      </c>
      <c r="AA5558">
        <v>0</v>
      </c>
      <c r="AB5558">
        <v>65.498049407534182</v>
      </c>
      <c r="AC5558">
        <v>0</v>
      </c>
      <c r="AD5558">
        <v>0</v>
      </c>
      <c r="AE5558">
        <v>90.304603479962992</v>
      </c>
    </row>
    <row r="5559" spans="1:31" x14ac:dyDescent="0.25">
      <c r="A5559">
        <v>1836142</v>
      </c>
      <c r="B5559">
        <v>1</v>
      </c>
      <c r="C5559" t="s">
        <v>81</v>
      </c>
      <c r="D5559" t="s">
        <v>112</v>
      </c>
      <c r="E5559" t="s">
        <v>154</v>
      </c>
      <c r="F5559" t="s">
        <v>15912</v>
      </c>
      <c r="G5559" t="s">
        <v>175</v>
      </c>
      <c r="H5559" t="s">
        <v>157</v>
      </c>
      <c r="I5559" t="s">
        <v>135</v>
      </c>
      <c r="J5559" t="s">
        <v>136</v>
      </c>
      <c r="K5559" t="s">
        <v>137</v>
      </c>
      <c r="L5559" t="s">
        <v>15913</v>
      </c>
      <c r="M5559" t="s">
        <v>15914</v>
      </c>
      <c r="N5559">
        <v>4.7155555549999999</v>
      </c>
      <c r="O5559">
        <v>0</v>
      </c>
      <c r="P5559">
        <v>23</v>
      </c>
      <c r="Q5559">
        <v>0</v>
      </c>
      <c r="R5559">
        <v>1</v>
      </c>
      <c r="S5559">
        <v>0</v>
      </c>
      <c r="T5559">
        <v>1</v>
      </c>
      <c r="U5559">
        <v>0</v>
      </c>
      <c r="V5559">
        <v>0</v>
      </c>
      <c r="W5559">
        <v>0</v>
      </c>
      <c r="X5559">
        <v>11.097014401834002</v>
      </c>
      <c r="Y5559">
        <v>0</v>
      </c>
      <c r="Z5559">
        <v>0.54223586663516676</v>
      </c>
      <c r="AA5559">
        <v>0</v>
      </c>
      <c r="AB5559">
        <v>0.33950986893556673</v>
      </c>
      <c r="AC5559">
        <v>0</v>
      </c>
      <c r="AD5559">
        <v>0</v>
      </c>
      <c r="AE5559">
        <v>11.978760137404736</v>
      </c>
    </row>
    <row r="5560" spans="1:31" x14ac:dyDescent="0.25">
      <c r="A5560">
        <v>1835624</v>
      </c>
      <c r="B5560">
        <v>1</v>
      </c>
      <c r="C5560" t="s">
        <v>80</v>
      </c>
      <c r="D5560" t="s">
        <v>103</v>
      </c>
      <c r="E5560" t="s">
        <v>154</v>
      </c>
      <c r="F5560" t="s">
        <v>15243</v>
      </c>
      <c r="G5560" t="s">
        <v>175</v>
      </c>
      <c r="H5560" t="s">
        <v>157</v>
      </c>
      <c r="I5560" t="s">
        <v>135</v>
      </c>
      <c r="J5560" t="s">
        <v>136</v>
      </c>
      <c r="K5560" t="s">
        <v>137</v>
      </c>
      <c r="L5560" t="s">
        <v>15915</v>
      </c>
      <c r="M5560" t="s">
        <v>15916</v>
      </c>
      <c r="N5560">
        <v>1.3833333329999999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1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4.07462766261715</v>
      </c>
      <c r="AC5560">
        <v>0</v>
      </c>
      <c r="AD5560">
        <v>0</v>
      </c>
      <c r="AE5560">
        <v>4.07462766261715</v>
      </c>
    </row>
    <row r="5561" spans="1:31" x14ac:dyDescent="0.25">
      <c r="A5561">
        <v>1835641</v>
      </c>
      <c r="B5561">
        <v>1</v>
      </c>
      <c r="C5561" t="s">
        <v>80</v>
      </c>
      <c r="D5561" t="s">
        <v>88</v>
      </c>
      <c r="E5561" t="s">
        <v>131</v>
      </c>
      <c r="F5561" t="s">
        <v>15917</v>
      </c>
      <c r="G5561" t="s">
        <v>150</v>
      </c>
      <c r="H5561" t="s">
        <v>134</v>
      </c>
      <c r="I5561" t="s">
        <v>135</v>
      </c>
      <c r="J5561" t="s">
        <v>136</v>
      </c>
      <c r="K5561" t="s">
        <v>151</v>
      </c>
      <c r="L5561" t="s">
        <v>15918</v>
      </c>
      <c r="M5561" t="s">
        <v>15919</v>
      </c>
      <c r="N5561">
        <v>8.8166666659999997</v>
      </c>
      <c r="O5561">
        <v>0</v>
      </c>
      <c r="P5561">
        <v>129</v>
      </c>
      <c r="Q5561">
        <v>0</v>
      </c>
      <c r="R5561">
        <v>0</v>
      </c>
      <c r="S5561">
        <v>0</v>
      </c>
      <c r="T5561">
        <v>7</v>
      </c>
      <c r="U5561">
        <v>0</v>
      </c>
      <c r="V5561">
        <v>0</v>
      </c>
      <c r="W5561">
        <v>0</v>
      </c>
      <c r="X5561">
        <v>224.53732027277135</v>
      </c>
      <c r="Y5561">
        <v>0</v>
      </c>
      <c r="Z5561">
        <v>0</v>
      </c>
      <c r="AA5561">
        <v>0</v>
      </c>
      <c r="AB5561">
        <v>37.247084978653326</v>
      </c>
      <c r="AC5561">
        <v>0</v>
      </c>
      <c r="AD5561">
        <v>0</v>
      </c>
      <c r="AE5561">
        <v>261.78440525142469</v>
      </c>
    </row>
    <row r="5562" spans="1:31" x14ac:dyDescent="0.25">
      <c r="A5562">
        <v>1835770</v>
      </c>
      <c r="B5562">
        <v>1</v>
      </c>
      <c r="C5562" t="s">
        <v>80</v>
      </c>
      <c r="D5562" t="s">
        <v>101</v>
      </c>
      <c r="E5562" t="s">
        <v>140</v>
      </c>
      <c r="F5562" t="s">
        <v>15920</v>
      </c>
      <c r="G5562" t="s">
        <v>142</v>
      </c>
      <c r="H5562" t="s">
        <v>134</v>
      </c>
      <c r="I5562" t="s">
        <v>135</v>
      </c>
      <c r="J5562" t="s">
        <v>136</v>
      </c>
      <c r="K5562" t="s">
        <v>137</v>
      </c>
      <c r="L5562" t="s">
        <v>15921</v>
      </c>
      <c r="M5562" t="s">
        <v>15922</v>
      </c>
      <c r="N5562">
        <v>1.929166666</v>
      </c>
      <c r="O5562">
        <v>0</v>
      </c>
      <c r="P5562">
        <v>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0.42733908826875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0.42733908826875</v>
      </c>
    </row>
    <row r="5563" spans="1:31" x14ac:dyDescent="0.25">
      <c r="A5563">
        <v>1835578</v>
      </c>
      <c r="B5563">
        <v>1</v>
      </c>
      <c r="C5563" t="s">
        <v>80</v>
      </c>
      <c r="D5563" t="s">
        <v>97</v>
      </c>
      <c r="E5563" t="s">
        <v>268</v>
      </c>
      <c r="F5563" t="s">
        <v>15923</v>
      </c>
      <c r="G5563" t="s">
        <v>156</v>
      </c>
      <c r="H5563" t="s">
        <v>157</v>
      </c>
      <c r="I5563" t="s">
        <v>135</v>
      </c>
      <c r="J5563" t="s">
        <v>136</v>
      </c>
      <c r="K5563" t="s">
        <v>137</v>
      </c>
      <c r="L5563" t="s">
        <v>15924</v>
      </c>
      <c r="M5563" t="s">
        <v>15925</v>
      </c>
      <c r="N5563">
        <v>8.4717500000000001E-2</v>
      </c>
      <c r="O5563">
        <v>7</v>
      </c>
      <c r="P5563">
        <v>700</v>
      </c>
      <c r="Q5563">
        <v>7</v>
      </c>
      <c r="R5563">
        <v>79</v>
      </c>
      <c r="S5563">
        <v>20</v>
      </c>
      <c r="T5563">
        <v>85</v>
      </c>
      <c r="U5563">
        <v>1</v>
      </c>
      <c r="V5563">
        <v>0</v>
      </c>
      <c r="W5563">
        <v>34.03306435362213</v>
      </c>
      <c r="X5563">
        <v>13.634836762545596</v>
      </c>
      <c r="Y5563">
        <v>21.752060872869599</v>
      </c>
      <c r="Z5563">
        <v>1.6602138114348439</v>
      </c>
      <c r="AA5563">
        <v>11.829432660574403</v>
      </c>
      <c r="AB5563">
        <v>5.855315365648889</v>
      </c>
      <c r="AC5563">
        <v>0</v>
      </c>
      <c r="AD5563">
        <v>0</v>
      </c>
      <c r="AE5563">
        <v>88.764923826695451</v>
      </c>
    </row>
    <row r="5564" spans="1:31" x14ac:dyDescent="0.25">
      <c r="A5564">
        <v>1835687</v>
      </c>
      <c r="B5564">
        <v>1</v>
      </c>
      <c r="C5564" t="s">
        <v>80</v>
      </c>
      <c r="D5564" t="s">
        <v>94</v>
      </c>
      <c r="E5564" t="s">
        <v>154</v>
      </c>
      <c r="F5564" t="s">
        <v>15926</v>
      </c>
      <c r="G5564" t="s">
        <v>175</v>
      </c>
      <c r="H5564" t="s">
        <v>157</v>
      </c>
      <c r="I5564" t="s">
        <v>135</v>
      </c>
      <c r="J5564" t="s">
        <v>136</v>
      </c>
      <c r="K5564" t="s">
        <v>137</v>
      </c>
      <c r="L5564" t="s">
        <v>15927</v>
      </c>
      <c r="M5564" t="s">
        <v>15928</v>
      </c>
      <c r="N5564">
        <v>2.3541666659999998</v>
      </c>
      <c r="O5564">
        <v>0</v>
      </c>
      <c r="P5564">
        <v>118</v>
      </c>
      <c r="Q5564">
        <v>0</v>
      </c>
      <c r="R5564">
        <v>0</v>
      </c>
      <c r="S5564">
        <v>0</v>
      </c>
      <c r="T5564">
        <v>3</v>
      </c>
      <c r="U5564">
        <v>0</v>
      </c>
      <c r="V5564">
        <v>0</v>
      </c>
      <c r="W5564">
        <v>0</v>
      </c>
      <c r="X5564">
        <v>22.927052698100837</v>
      </c>
      <c r="Y5564">
        <v>0</v>
      </c>
      <c r="Z5564">
        <v>0</v>
      </c>
      <c r="AA5564">
        <v>0</v>
      </c>
      <c r="AB5564">
        <v>24.449712803282708</v>
      </c>
      <c r="AC5564">
        <v>0</v>
      </c>
      <c r="AD5564">
        <v>0</v>
      </c>
      <c r="AE5564">
        <v>47.376765501383545</v>
      </c>
    </row>
    <row r="5565" spans="1:31" x14ac:dyDescent="0.25">
      <c r="A5565">
        <v>1836019</v>
      </c>
      <c r="B5565">
        <v>1</v>
      </c>
      <c r="C5565" t="s">
        <v>80</v>
      </c>
      <c r="D5565" t="s">
        <v>105</v>
      </c>
      <c r="E5565" t="s">
        <v>140</v>
      </c>
      <c r="F5565" t="s">
        <v>15929</v>
      </c>
      <c r="G5565" t="s">
        <v>217</v>
      </c>
      <c r="H5565" t="s">
        <v>134</v>
      </c>
      <c r="I5565" t="s">
        <v>135</v>
      </c>
      <c r="J5565" t="s">
        <v>136</v>
      </c>
      <c r="K5565" t="s">
        <v>137</v>
      </c>
      <c r="L5565" t="s">
        <v>15930</v>
      </c>
      <c r="M5565" t="s">
        <v>15931</v>
      </c>
      <c r="N5565">
        <v>3.5302777769999998</v>
      </c>
      <c r="O5565">
        <v>0</v>
      </c>
      <c r="P5565">
        <v>1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0.4917754259621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0.4917754259621</v>
      </c>
    </row>
    <row r="5566" spans="1:31" x14ac:dyDescent="0.25">
      <c r="A5566">
        <v>1835873</v>
      </c>
      <c r="B5566">
        <v>1</v>
      </c>
      <c r="C5566" t="s">
        <v>80</v>
      </c>
      <c r="D5566" t="s">
        <v>104</v>
      </c>
      <c r="E5566" t="s">
        <v>140</v>
      </c>
      <c r="F5566" t="s">
        <v>15932</v>
      </c>
      <c r="G5566" t="s">
        <v>246</v>
      </c>
      <c r="H5566" t="s">
        <v>134</v>
      </c>
      <c r="I5566" t="s">
        <v>135</v>
      </c>
      <c r="J5566" t="s">
        <v>136</v>
      </c>
      <c r="K5566" t="s">
        <v>137</v>
      </c>
      <c r="L5566" t="s">
        <v>15933</v>
      </c>
      <c r="M5566" t="s">
        <v>15934</v>
      </c>
      <c r="N5566">
        <v>1.6286111109999999</v>
      </c>
      <c r="O5566">
        <v>0</v>
      </c>
      <c r="P5566">
        <v>5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1.8171007204880756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1.8171007204880756</v>
      </c>
    </row>
    <row r="5567" spans="1:31" x14ac:dyDescent="0.25">
      <c r="A5567">
        <v>1835584</v>
      </c>
      <c r="B5567">
        <v>1</v>
      </c>
      <c r="C5567" t="s">
        <v>80</v>
      </c>
      <c r="D5567" t="s">
        <v>84</v>
      </c>
      <c r="E5567" t="s">
        <v>154</v>
      </c>
      <c r="F5567" t="s">
        <v>15935</v>
      </c>
      <c r="G5567" t="s">
        <v>156</v>
      </c>
      <c r="H5567" t="s">
        <v>157</v>
      </c>
      <c r="I5567" t="s">
        <v>135</v>
      </c>
      <c r="J5567" t="s">
        <v>136</v>
      </c>
      <c r="K5567" t="s">
        <v>137</v>
      </c>
      <c r="L5567" t="s">
        <v>15936</v>
      </c>
      <c r="M5567" t="s">
        <v>15937</v>
      </c>
      <c r="N5567">
        <v>0.111111111</v>
      </c>
      <c r="O5567">
        <v>0</v>
      </c>
      <c r="P5567">
        <v>474</v>
      </c>
      <c r="Q5567">
        <v>0</v>
      </c>
      <c r="R5567">
        <v>14</v>
      </c>
      <c r="S5567">
        <v>26</v>
      </c>
      <c r="T5567">
        <v>277</v>
      </c>
      <c r="U5567">
        <v>6</v>
      </c>
      <c r="V5567">
        <v>2</v>
      </c>
      <c r="W5567">
        <v>0</v>
      </c>
      <c r="X5567">
        <v>12.088124601759995</v>
      </c>
      <c r="Y5567">
        <v>0</v>
      </c>
      <c r="Z5567">
        <v>0.82187345555333335</v>
      </c>
      <c r="AA5567">
        <v>8.5561069881100007</v>
      </c>
      <c r="AB5567">
        <v>23.72388530568891</v>
      </c>
      <c r="AC5567">
        <v>48.569733678719999</v>
      </c>
      <c r="AD5567">
        <v>0.40997316521999999</v>
      </c>
      <c r="AE5567">
        <v>94.169697195052237</v>
      </c>
    </row>
    <row r="5568" spans="1:31" x14ac:dyDescent="0.25">
      <c r="A5568">
        <v>1836036</v>
      </c>
      <c r="B5568">
        <v>1</v>
      </c>
      <c r="C5568" t="s">
        <v>81</v>
      </c>
      <c r="D5568" t="s">
        <v>112</v>
      </c>
      <c r="E5568" t="s">
        <v>202</v>
      </c>
      <c r="F5568" t="s">
        <v>15938</v>
      </c>
      <c r="G5568" t="s">
        <v>156</v>
      </c>
      <c r="H5568" t="s">
        <v>157</v>
      </c>
      <c r="I5568" t="s">
        <v>135</v>
      </c>
      <c r="J5568" t="s">
        <v>136</v>
      </c>
      <c r="K5568" t="s">
        <v>137</v>
      </c>
      <c r="L5568" t="s">
        <v>15939</v>
      </c>
      <c r="M5568" t="s">
        <v>15940</v>
      </c>
      <c r="N5568">
        <v>1.4955555549999999</v>
      </c>
      <c r="O5568">
        <v>0</v>
      </c>
      <c r="P5568">
        <v>1062</v>
      </c>
      <c r="Q5568">
        <v>51</v>
      </c>
      <c r="R5568">
        <v>69</v>
      </c>
      <c r="S5568">
        <v>3</v>
      </c>
      <c r="T5568">
        <v>126</v>
      </c>
      <c r="U5568">
        <v>1</v>
      </c>
      <c r="V5568">
        <v>0</v>
      </c>
      <c r="W5568">
        <v>0</v>
      </c>
      <c r="X5568">
        <v>383.05547236852181</v>
      </c>
      <c r="Y5568">
        <v>427.56946569234225</v>
      </c>
      <c r="Z5568">
        <v>676.29677166680142</v>
      </c>
      <c r="AA5568">
        <v>13.205118295312534</v>
      </c>
      <c r="AB5568">
        <v>69.611015102792535</v>
      </c>
      <c r="AC5568">
        <v>3.9211663177940004</v>
      </c>
      <c r="AD5568">
        <v>0</v>
      </c>
      <c r="AE5568">
        <v>1573.6590094435646</v>
      </c>
    </row>
    <row r="5569" spans="1:31" x14ac:dyDescent="0.25">
      <c r="A5569">
        <v>1835870</v>
      </c>
      <c r="B5569">
        <v>1</v>
      </c>
      <c r="C5569" t="s">
        <v>80</v>
      </c>
      <c r="D5569" t="s">
        <v>93</v>
      </c>
      <c r="E5569" t="s">
        <v>140</v>
      </c>
      <c r="F5569" t="s">
        <v>15941</v>
      </c>
      <c r="G5569" t="s">
        <v>142</v>
      </c>
      <c r="H5569" t="s">
        <v>134</v>
      </c>
      <c r="I5569" t="s">
        <v>135</v>
      </c>
      <c r="J5569" t="s">
        <v>136</v>
      </c>
      <c r="K5569" t="s">
        <v>137</v>
      </c>
      <c r="L5569" t="s">
        <v>15942</v>
      </c>
      <c r="M5569" t="s">
        <v>15943</v>
      </c>
      <c r="N5569">
        <v>1.938055555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</row>
    <row r="5570" spans="1:31" x14ac:dyDescent="0.25">
      <c r="A5570">
        <v>1835750</v>
      </c>
      <c r="B5570">
        <v>1</v>
      </c>
      <c r="C5570" t="s">
        <v>80</v>
      </c>
      <c r="D5570" t="s">
        <v>96</v>
      </c>
      <c r="E5570" t="s">
        <v>131</v>
      </c>
      <c r="F5570" t="s">
        <v>2866</v>
      </c>
      <c r="G5570" t="s">
        <v>133</v>
      </c>
      <c r="H5570" t="s">
        <v>134</v>
      </c>
      <c r="I5570" t="s">
        <v>135</v>
      </c>
      <c r="J5570" t="s">
        <v>136</v>
      </c>
      <c r="K5570" t="s">
        <v>137</v>
      </c>
      <c r="L5570" t="s">
        <v>15944</v>
      </c>
      <c r="M5570" t="s">
        <v>15945</v>
      </c>
      <c r="N5570">
        <v>1.3674999999999999</v>
      </c>
      <c r="O5570">
        <v>0</v>
      </c>
      <c r="P5570">
        <v>50</v>
      </c>
      <c r="Q5570">
        <v>0</v>
      </c>
      <c r="R5570">
        <v>0</v>
      </c>
      <c r="S5570">
        <v>0</v>
      </c>
      <c r="T5570">
        <v>51</v>
      </c>
      <c r="U5570">
        <v>0</v>
      </c>
      <c r="V5570">
        <v>0</v>
      </c>
      <c r="W5570">
        <v>0</v>
      </c>
      <c r="X5570">
        <v>13.93708082749418</v>
      </c>
      <c r="Y5570">
        <v>0</v>
      </c>
      <c r="Z5570">
        <v>0</v>
      </c>
      <c r="AA5570">
        <v>0</v>
      </c>
      <c r="AB5570">
        <v>47.376469230711542</v>
      </c>
      <c r="AC5570">
        <v>0</v>
      </c>
      <c r="AD5570">
        <v>0</v>
      </c>
      <c r="AE5570">
        <v>61.31355005820572</v>
      </c>
    </row>
    <row r="5571" spans="1:31" x14ac:dyDescent="0.25">
      <c r="A5571">
        <v>1835515</v>
      </c>
      <c r="B5571">
        <v>1</v>
      </c>
      <c r="C5571" t="s">
        <v>80</v>
      </c>
      <c r="D5571" t="s">
        <v>104</v>
      </c>
      <c r="E5571" t="s">
        <v>140</v>
      </c>
      <c r="F5571" t="s">
        <v>15946</v>
      </c>
      <c r="G5571" t="s">
        <v>213</v>
      </c>
      <c r="H5571" t="s">
        <v>134</v>
      </c>
      <c r="I5571" t="s">
        <v>135</v>
      </c>
      <c r="J5571" t="s">
        <v>136</v>
      </c>
      <c r="K5571" t="s">
        <v>137</v>
      </c>
      <c r="L5571" t="s">
        <v>15947</v>
      </c>
      <c r="M5571" t="s">
        <v>15948</v>
      </c>
      <c r="N5571">
        <v>3.1608333329999998</v>
      </c>
      <c r="O5571">
        <v>0</v>
      </c>
      <c r="P5571">
        <v>4</v>
      </c>
      <c r="Q5571">
        <v>0</v>
      </c>
      <c r="R5571">
        <v>0</v>
      </c>
      <c r="S5571">
        <v>0</v>
      </c>
      <c r="T5571">
        <v>1</v>
      </c>
      <c r="U5571">
        <v>0</v>
      </c>
      <c r="V5571">
        <v>0</v>
      </c>
      <c r="W5571">
        <v>0</v>
      </c>
      <c r="X5571">
        <v>1.6170009361847</v>
      </c>
      <c r="Y5571">
        <v>0</v>
      </c>
      <c r="Z5571">
        <v>0</v>
      </c>
      <c r="AA5571">
        <v>0</v>
      </c>
      <c r="AB5571">
        <v>0.29183707001479997</v>
      </c>
      <c r="AC5571">
        <v>0</v>
      </c>
      <c r="AD5571">
        <v>0</v>
      </c>
      <c r="AE5571">
        <v>1.9088380061994998</v>
      </c>
    </row>
    <row r="5572" spans="1:31" x14ac:dyDescent="0.25">
      <c r="A5572">
        <v>1836062</v>
      </c>
      <c r="B5572">
        <v>1</v>
      </c>
      <c r="C5572" t="s">
        <v>80</v>
      </c>
      <c r="D5572" t="s">
        <v>95</v>
      </c>
      <c r="E5572" t="s">
        <v>154</v>
      </c>
      <c r="F5572" t="s">
        <v>15328</v>
      </c>
      <c r="G5572" t="s">
        <v>507</v>
      </c>
      <c r="H5572" t="s">
        <v>157</v>
      </c>
      <c r="I5572" t="s">
        <v>135</v>
      </c>
      <c r="J5572" t="s">
        <v>136</v>
      </c>
      <c r="K5572" t="s">
        <v>137</v>
      </c>
      <c r="L5572" t="s">
        <v>15949</v>
      </c>
      <c r="M5572" t="s">
        <v>15950</v>
      </c>
      <c r="N5572">
        <v>1.4941666659999999</v>
      </c>
      <c r="O5572">
        <v>4</v>
      </c>
      <c r="P5572">
        <v>0</v>
      </c>
      <c r="Q5572">
        <v>2</v>
      </c>
      <c r="R5572">
        <v>0</v>
      </c>
      <c r="S5572">
        <v>2</v>
      </c>
      <c r="T5572">
        <v>0</v>
      </c>
      <c r="U5572">
        <v>0</v>
      </c>
      <c r="V5572">
        <v>0</v>
      </c>
      <c r="W5572">
        <v>7.0280790793048755</v>
      </c>
      <c r="X5572">
        <v>0</v>
      </c>
      <c r="Y5572">
        <v>0.30498940202850006</v>
      </c>
      <c r="Z5572">
        <v>0</v>
      </c>
      <c r="AA5572">
        <v>13.195404645791553</v>
      </c>
      <c r="AB5572">
        <v>0</v>
      </c>
      <c r="AC5572">
        <v>0</v>
      </c>
      <c r="AD5572">
        <v>0</v>
      </c>
      <c r="AE5572">
        <v>20.528473127124929</v>
      </c>
    </row>
    <row r="5573" spans="1:31" x14ac:dyDescent="0.25">
      <c r="A5573">
        <v>1835601</v>
      </c>
      <c r="B5573">
        <v>1</v>
      </c>
      <c r="C5573" t="s">
        <v>81</v>
      </c>
      <c r="D5573" t="s">
        <v>128</v>
      </c>
      <c r="E5573" t="s">
        <v>140</v>
      </c>
      <c r="F5573" t="s">
        <v>15951</v>
      </c>
      <c r="G5573" t="s">
        <v>142</v>
      </c>
      <c r="H5573" t="s">
        <v>134</v>
      </c>
      <c r="I5573" t="s">
        <v>135</v>
      </c>
      <c r="J5573" t="s">
        <v>136</v>
      </c>
      <c r="K5573" t="s">
        <v>137</v>
      </c>
      <c r="L5573" t="s">
        <v>15952</v>
      </c>
      <c r="M5573" t="s">
        <v>15953</v>
      </c>
      <c r="N5573">
        <v>1.8844444440000001</v>
      </c>
      <c r="O5573">
        <v>0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0.23754911618986668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0.23754911618986668</v>
      </c>
    </row>
    <row r="5574" spans="1:31" x14ac:dyDescent="0.25">
      <c r="A5574">
        <v>1836056</v>
      </c>
      <c r="B5574">
        <v>1</v>
      </c>
      <c r="C5574" t="s">
        <v>81</v>
      </c>
      <c r="D5574" t="s">
        <v>122</v>
      </c>
      <c r="E5574" t="s">
        <v>202</v>
      </c>
      <c r="F5574" t="s">
        <v>15954</v>
      </c>
      <c r="G5574" t="s">
        <v>156</v>
      </c>
      <c r="H5574" t="s">
        <v>157</v>
      </c>
      <c r="I5574" t="s">
        <v>135</v>
      </c>
      <c r="J5574" t="s">
        <v>136</v>
      </c>
      <c r="K5574" t="s">
        <v>137</v>
      </c>
      <c r="L5574" t="s">
        <v>15955</v>
      </c>
      <c r="M5574" t="s">
        <v>15956</v>
      </c>
      <c r="N5574">
        <v>0.12583333299999999</v>
      </c>
      <c r="O5574">
        <v>5</v>
      </c>
      <c r="P5574">
        <v>3722</v>
      </c>
      <c r="Q5574">
        <v>61</v>
      </c>
      <c r="R5574">
        <v>118</v>
      </c>
      <c r="S5574">
        <v>40</v>
      </c>
      <c r="T5574">
        <v>320</v>
      </c>
      <c r="U5574">
        <v>3</v>
      </c>
      <c r="V5574">
        <v>1</v>
      </c>
      <c r="W5574">
        <v>0.25810106608962502</v>
      </c>
      <c r="X5574">
        <v>77.162292052556865</v>
      </c>
      <c r="Y5574">
        <v>19.938239780271914</v>
      </c>
      <c r="Z5574">
        <v>5.2960583887085599</v>
      </c>
      <c r="AA5574">
        <v>16.212277340507701</v>
      </c>
      <c r="AB5574">
        <v>14.602881767645808</v>
      </c>
      <c r="AC5574">
        <v>7.2776128201919992</v>
      </c>
      <c r="AD5574">
        <v>3.0778803762500001E-2</v>
      </c>
      <c r="AE5574">
        <v>140.77824201973496</v>
      </c>
    </row>
    <row r="5575" spans="1:31" x14ac:dyDescent="0.25">
      <c r="A5575">
        <v>1835707</v>
      </c>
      <c r="B5575">
        <v>1</v>
      </c>
      <c r="C5575" t="s">
        <v>81</v>
      </c>
      <c r="D5575" t="s">
        <v>122</v>
      </c>
      <c r="E5575" t="s">
        <v>154</v>
      </c>
      <c r="F5575" t="s">
        <v>15957</v>
      </c>
      <c r="G5575" t="s">
        <v>175</v>
      </c>
      <c r="H5575" t="s">
        <v>157</v>
      </c>
      <c r="I5575" t="s">
        <v>135</v>
      </c>
      <c r="J5575" t="s">
        <v>136</v>
      </c>
      <c r="K5575" t="s">
        <v>137</v>
      </c>
      <c r="L5575" t="s">
        <v>15958</v>
      </c>
      <c r="M5575" t="s">
        <v>15959</v>
      </c>
      <c r="N5575">
        <v>0.49277777699999997</v>
      </c>
      <c r="O5575">
        <v>0</v>
      </c>
      <c r="P5575">
        <v>96</v>
      </c>
      <c r="Q5575">
        <v>0</v>
      </c>
      <c r="R5575">
        <v>5</v>
      </c>
      <c r="S5575">
        <v>0</v>
      </c>
      <c r="T5575">
        <v>4</v>
      </c>
      <c r="U5575">
        <v>0</v>
      </c>
      <c r="V5575">
        <v>0</v>
      </c>
      <c r="W5575">
        <v>0</v>
      </c>
      <c r="X5575">
        <v>7.342025638341334</v>
      </c>
      <c r="Y5575">
        <v>0</v>
      </c>
      <c r="Z5575">
        <v>0.91411239413899992</v>
      </c>
      <c r="AA5575">
        <v>0</v>
      </c>
      <c r="AB5575">
        <v>9.186175735789999E-2</v>
      </c>
      <c r="AC5575">
        <v>0</v>
      </c>
      <c r="AD5575">
        <v>0</v>
      </c>
      <c r="AE5575">
        <v>8.3479997898382337</v>
      </c>
    </row>
    <row r="5576" spans="1:31" x14ac:dyDescent="0.25">
      <c r="A5576">
        <v>1835850</v>
      </c>
      <c r="B5576">
        <v>1</v>
      </c>
      <c r="C5576" t="s">
        <v>80</v>
      </c>
      <c r="D5576" t="s">
        <v>103</v>
      </c>
      <c r="E5576" t="s">
        <v>131</v>
      </c>
      <c r="F5576" t="s">
        <v>15960</v>
      </c>
      <c r="G5576" t="s">
        <v>133</v>
      </c>
      <c r="H5576" t="s">
        <v>134</v>
      </c>
      <c r="I5576" t="s">
        <v>135</v>
      </c>
      <c r="J5576" t="s">
        <v>136</v>
      </c>
      <c r="K5576" t="s">
        <v>137</v>
      </c>
      <c r="L5576" t="s">
        <v>15961</v>
      </c>
      <c r="M5576" t="s">
        <v>15962</v>
      </c>
      <c r="N5576">
        <v>0.995</v>
      </c>
      <c r="O5576">
        <v>0</v>
      </c>
      <c r="P5576">
        <v>0</v>
      </c>
      <c r="Q5576">
        <v>0</v>
      </c>
      <c r="R5576">
        <v>4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14.712013819980267</v>
      </c>
      <c r="AA5576">
        <v>0</v>
      </c>
      <c r="AB5576">
        <v>0</v>
      </c>
      <c r="AC5576">
        <v>0</v>
      </c>
      <c r="AD5576">
        <v>0</v>
      </c>
      <c r="AE5576">
        <v>14.712013819980267</v>
      </c>
    </row>
    <row r="5577" spans="1:31" x14ac:dyDescent="0.25">
      <c r="A5577">
        <v>1835807</v>
      </c>
      <c r="B5577">
        <v>1</v>
      </c>
      <c r="C5577" t="s">
        <v>80</v>
      </c>
      <c r="D5577" t="s">
        <v>110</v>
      </c>
      <c r="E5577" t="s">
        <v>140</v>
      </c>
      <c r="F5577" t="s">
        <v>15963</v>
      </c>
      <c r="G5577" t="s">
        <v>246</v>
      </c>
      <c r="H5577" t="s">
        <v>134</v>
      </c>
      <c r="I5577" t="s">
        <v>135</v>
      </c>
      <c r="J5577" t="s">
        <v>136</v>
      </c>
      <c r="K5577" t="s">
        <v>137</v>
      </c>
      <c r="L5577" t="s">
        <v>15964</v>
      </c>
      <c r="M5577" t="s">
        <v>15965</v>
      </c>
      <c r="N5577">
        <v>1.9144444439999999</v>
      </c>
      <c r="O5577">
        <v>0</v>
      </c>
      <c r="P5577">
        <v>12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6.4002044009991845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6.4002044009991845</v>
      </c>
    </row>
    <row r="5578" spans="1:31" x14ac:dyDescent="0.25">
      <c r="A5578">
        <v>1835558</v>
      </c>
      <c r="B5578">
        <v>1</v>
      </c>
      <c r="C5578" t="s">
        <v>80</v>
      </c>
      <c r="D5578" t="s">
        <v>89</v>
      </c>
      <c r="E5578" t="s">
        <v>202</v>
      </c>
      <c r="F5578" t="s">
        <v>15966</v>
      </c>
      <c r="G5578" t="s">
        <v>156</v>
      </c>
      <c r="H5578" t="s">
        <v>157</v>
      </c>
      <c r="I5578" t="s">
        <v>135</v>
      </c>
      <c r="J5578" t="s">
        <v>136</v>
      </c>
      <c r="K5578" t="s">
        <v>137</v>
      </c>
      <c r="L5578" t="s">
        <v>15967</v>
      </c>
      <c r="M5578" t="s">
        <v>15968</v>
      </c>
      <c r="N5578">
        <v>0.93083333300000004</v>
      </c>
      <c r="O5578">
        <v>0</v>
      </c>
      <c r="P5578">
        <v>845</v>
      </c>
      <c r="Q5578">
        <v>0</v>
      </c>
      <c r="R5578">
        <v>2</v>
      </c>
      <c r="S5578">
        <v>4</v>
      </c>
      <c r="T5578">
        <v>49</v>
      </c>
      <c r="U5578">
        <v>1</v>
      </c>
      <c r="V5578">
        <v>0</v>
      </c>
      <c r="W5578">
        <v>0</v>
      </c>
      <c r="X5578">
        <v>159.57315908484372</v>
      </c>
      <c r="Y5578">
        <v>0</v>
      </c>
      <c r="Z5578">
        <v>0.8465542411930832</v>
      </c>
      <c r="AA5578">
        <v>102.44718712890817</v>
      </c>
      <c r="AB5578">
        <v>20.757532387142781</v>
      </c>
      <c r="AC5578">
        <v>2.7754937563055004</v>
      </c>
      <c r="AD5578">
        <v>0</v>
      </c>
      <c r="AE5578">
        <v>286.39992659839322</v>
      </c>
    </row>
    <row r="5579" spans="1:31" x14ac:dyDescent="0.25">
      <c r="A5579">
        <v>1836168</v>
      </c>
      <c r="B5579">
        <v>1</v>
      </c>
      <c r="C5579" t="s">
        <v>80</v>
      </c>
      <c r="D5579" t="s">
        <v>93</v>
      </c>
      <c r="E5579" t="s">
        <v>131</v>
      </c>
      <c r="F5579" t="s">
        <v>15969</v>
      </c>
      <c r="G5579" t="s">
        <v>133</v>
      </c>
      <c r="H5579" t="s">
        <v>134</v>
      </c>
      <c r="I5579" t="s">
        <v>135</v>
      </c>
      <c r="J5579" t="s">
        <v>136</v>
      </c>
      <c r="K5579" t="s">
        <v>137</v>
      </c>
      <c r="L5579" t="s">
        <v>15970</v>
      </c>
      <c r="M5579" t="s">
        <v>15971</v>
      </c>
      <c r="N5579">
        <v>1.0766666659999999</v>
      </c>
      <c r="O5579">
        <v>0</v>
      </c>
      <c r="P5579">
        <v>1</v>
      </c>
      <c r="Q5579">
        <v>0</v>
      </c>
      <c r="R5579">
        <v>2</v>
      </c>
      <c r="S5579">
        <v>0</v>
      </c>
      <c r="T5579">
        <v>6</v>
      </c>
      <c r="U5579">
        <v>0</v>
      </c>
      <c r="V5579">
        <v>0</v>
      </c>
      <c r="W5579">
        <v>0</v>
      </c>
      <c r="X5579">
        <v>0.11257612919000001</v>
      </c>
      <c r="Y5579">
        <v>0</v>
      </c>
      <c r="Z5579">
        <v>3.5498874685830502</v>
      </c>
      <c r="AA5579">
        <v>0</v>
      </c>
      <c r="AB5579">
        <v>5.9955241666725012</v>
      </c>
      <c r="AC5579">
        <v>0</v>
      </c>
      <c r="AD5579">
        <v>0</v>
      </c>
      <c r="AE5579">
        <v>9.6579877644455507</v>
      </c>
    </row>
    <row r="5580" spans="1:31" x14ac:dyDescent="0.25">
      <c r="A5580">
        <v>1835859</v>
      </c>
      <c r="B5580">
        <v>1</v>
      </c>
      <c r="C5580" t="s">
        <v>80</v>
      </c>
      <c r="D5580" t="s">
        <v>96</v>
      </c>
      <c r="E5580" t="s">
        <v>140</v>
      </c>
      <c r="F5580" t="s">
        <v>15972</v>
      </c>
      <c r="G5580" t="s">
        <v>246</v>
      </c>
      <c r="H5580" t="s">
        <v>134</v>
      </c>
      <c r="I5580" t="s">
        <v>135</v>
      </c>
      <c r="J5580" t="s">
        <v>136</v>
      </c>
      <c r="K5580" t="s">
        <v>137</v>
      </c>
      <c r="L5580" t="s">
        <v>15973</v>
      </c>
      <c r="M5580" t="s">
        <v>15974</v>
      </c>
      <c r="N5580">
        <v>1.9908333330000001</v>
      </c>
      <c r="O5580">
        <v>0</v>
      </c>
      <c r="P5580">
        <v>1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2.3193702525749998E-3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2.3193702525749998E-3</v>
      </c>
    </row>
    <row r="5581" spans="1:31" x14ac:dyDescent="0.25">
      <c r="A5581">
        <v>1836191</v>
      </c>
      <c r="B5581">
        <v>1</v>
      </c>
      <c r="C5581" t="s">
        <v>81</v>
      </c>
      <c r="D5581" t="s">
        <v>113</v>
      </c>
      <c r="E5581" t="s">
        <v>140</v>
      </c>
      <c r="F5581" t="s">
        <v>15975</v>
      </c>
      <c r="G5581" t="s">
        <v>142</v>
      </c>
      <c r="H5581" t="s">
        <v>134</v>
      </c>
      <c r="I5581" t="s">
        <v>135</v>
      </c>
      <c r="J5581" t="s">
        <v>136</v>
      </c>
      <c r="K5581" t="s">
        <v>137</v>
      </c>
      <c r="L5581" t="s">
        <v>15976</v>
      </c>
      <c r="M5581" t="s">
        <v>15977</v>
      </c>
      <c r="N5581">
        <v>1.166111111</v>
      </c>
      <c r="O5581">
        <v>0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0.55162245644139996</v>
      </c>
      <c r="AA5581">
        <v>0</v>
      </c>
      <c r="AB5581">
        <v>0</v>
      </c>
      <c r="AC5581">
        <v>0</v>
      </c>
      <c r="AD5581">
        <v>0</v>
      </c>
      <c r="AE5581">
        <v>0.55162245644139996</v>
      </c>
    </row>
    <row r="5582" spans="1:31" x14ac:dyDescent="0.25">
      <c r="A5582">
        <v>1835590</v>
      </c>
      <c r="B5582">
        <v>1</v>
      </c>
      <c r="C5582" t="s">
        <v>81</v>
      </c>
      <c r="D5582" t="s">
        <v>112</v>
      </c>
      <c r="E5582" t="s">
        <v>154</v>
      </c>
      <c r="F5582" t="s">
        <v>15978</v>
      </c>
      <c r="G5582" t="s">
        <v>175</v>
      </c>
      <c r="H5582" t="s">
        <v>157</v>
      </c>
      <c r="I5582" t="s">
        <v>135</v>
      </c>
      <c r="J5582" t="s">
        <v>136</v>
      </c>
      <c r="K5582" t="s">
        <v>137</v>
      </c>
      <c r="L5582" t="s">
        <v>15979</v>
      </c>
      <c r="M5582" t="s">
        <v>15980</v>
      </c>
      <c r="N5582">
        <v>1.213333333</v>
      </c>
      <c r="O5582">
        <v>0</v>
      </c>
      <c r="P5582">
        <v>80</v>
      </c>
      <c r="Q5582">
        <v>0</v>
      </c>
      <c r="R5582">
        <v>4</v>
      </c>
      <c r="S5582">
        <v>0</v>
      </c>
      <c r="T5582">
        <v>9</v>
      </c>
      <c r="U5582">
        <v>0</v>
      </c>
      <c r="V5582">
        <v>0</v>
      </c>
      <c r="W5582">
        <v>0</v>
      </c>
      <c r="X5582">
        <v>14.187645576076164</v>
      </c>
      <c r="Y5582">
        <v>0</v>
      </c>
      <c r="Z5582">
        <v>6.5401579644035843</v>
      </c>
      <c r="AA5582">
        <v>0</v>
      </c>
      <c r="AB5582">
        <v>1.3096405786113998</v>
      </c>
      <c r="AC5582">
        <v>0</v>
      </c>
      <c r="AD5582">
        <v>0</v>
      </c>
      <c r="AE5582">
        <v>22.037444119091148</v>
      </c>
    </row>
    <row r="5583" spans="1:31" x14ac:dyDescent="0.25">
      <c r="A5583">
        <v>1835673</v>
      </c>
      <c r="B5583">
        <v>1</v>
      </c>
      <c r="C5583" t="s">
        <v>80</v>
      </c>
      <c r="D5583" t="s">
        <v>96</v>
      </c>
      <c r="E5583" t="s">
        <v>140</v>
      </c>
      <c r="F5583" t="s">
        <v>15981</v>
      </c>
      <c r="G5583" t="s">
        <v>213</v>
      </c>
      <c r="H5583" t="s">
        <v>134</v>
      </c>
      <c r="I5583" t="s">
        <v>135</v>
      </c>
      <c r="J5583" t="s">
        <v>136</v>
      </c>
      <c r="K5583" t="s">
        <v>137</v>
      </c>
      <c r="L5583" t="s">
        <v>15982</v>
      </c>
      <c r="M5583" t="s">
        <v>15983</v>
      </c>
      <c r="N5583">
        <v>1.616944444</v>
      </c>
      <c r="O5583">
        <v>0</v>
      </c>
      <c r="P5583">
        <v>2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2.0600868300437334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2.0600868300437334</v>
      </c>
    </row>
    <row r="5584" spans="1:31" x14ac:dyDescent="0.25">
      <c r="A5584">
        <v>1835982</v>
      </c>
      <c r="B5584">
        <v>1</v>
      </c>
      <c r="C5584" t="s">
        <v>80</v>
      </c>
      <c r="D5584" t="s">
        <v>83</v>
      </c>
      <c r="E5584" t="s">
        <v>164</v>
      </c>
      <c r="F5584" t="s">
        <v>4188</v>
      </c>
      <c r="G5584" t="s">
        <v>386</v>
      </c>
      <c r="H5584" t="s">
        <v>157</v>
      </c>
      <c r="I5584" t="s">
        <v>179</v>
      </c>
      <c r="J5584" t="s">
        <v>136</v>
      </c>
      <c r="K5584" t="s">
        <v>137</v>
      </c>
      <c r="L5584" t="s">
        <v>15984</v>
      </c>
      <c r="M5584" t="s">
        <v>15985</v>
      </c>
      <c r="N5584">
        <v>9.4444439999999998E-3</v>
      </c>
      <c r="O5584">
        <v>0</v>
      </c>
      <c r="P5584">
        <v>927</v>
      </c>
      <c r="Q5584">
        <v>0</v>
      </c>
      <c r="R5584">
        <v>4</v>
      </c>
      <c r="S5584">
        <v>0</v>
      </c>
      <c r="T5584">
        <v>134</v>
      </c>
      <c r="U5584">
        <v>0</v>
      </c>
      <c r="V5584">
        <v>2</v>
      </c>
      <c r="W5584">
        <v>0</v>
      </c>
      <c r="X5584">
        <v>2.3044844668159019</v>
      </c>
      <c r="Y5584">
        <v>0</v>
      </c>
      <c r="Z5584">
        <v>6.8639620019000008E-2</v>
      </c>
      <c r="AA5584">
        <v>0</v>
      </c>
      <c r="AB5584">
        <v>1.709091122860906</v>
      </c>
      <c r="AC5584">
        <v>0</v>
      </c>
      <c r="AD5584">
        <v>5.8286985745100002E-2</v>
      </c>
      <c r="AE5584">
        <v>4.1405021954409076</v>
      </c>
    </row>
    <row r="5585" spans="1:31" x14ac:dyDescent="0.25">
      <c r="A5585">
        <v>1836068</v>
      </c>
      <c r="B5585">
        <v>1</v>
      </c>
      <c r="C5585" t="s">
        <v>81</v>
      </c>
      <c r="D5585" t="s">
        <v>114</v>
      </c>
      <c r="E5585" t="s">
        <v>164</v>
      </c>
      <c r="F5585" t="s">
        <v>11744</v>
      </c>
      <c r="G5585" t="s">
        <v>156</v>
      </c>
      <c r="H5585" t="s">
        <v>157</v>
      </c>
      <c r="I5585" t="s">
        <v>135</v>
      </c>
      <c r="J5585" t="s">
        <v>136</v>
      </c>
      <c r="K5585" t="s">
        <v>137</v>
      </c>
      <c r="L5585" t="s">
        <v>15986</v>
      </c>
      <c r="M5585" t="s">
        <v>15987</v>
      </c>
      <c r="N5585">
        <v>0.33750000000000002</v>
      </c>
      <c r="O5585">
        <v>0</v>
      </c>
      <c r="P5585">
        <v>2044</v>
      </c>
      <c r="Q5585">
        <v>2</v>
      </c>
      <c r="R5585">
        <v>11</v>
      </c>
      <c r="S5585">
        <v>7</v>
      </c>
      <c r="T5585">
        <v>159</v>
      </c>
      <c r="U5585">
        <v>0</v>
      </c>
      <c r="V5585">
        <v>0</v>
      </c>
      <c r="W5585">
        <v>0</v>
      </c>
      <c r="X5585">
        <v>83.627034381326283</v>
      </c>
      <c r="Y5585">
        <v>0.1667409238035</v>
      </c>
      <c r="Z5585">
        <v>0.69057715942687492</v>
      </c>
      <c r="AA5585">
        <v>4.3615754256431254</v>
      </c>
      <c r="AB5585">
        <v>10.844848504210507</v>
      </c>
      <c r="AC5585">
        <v>0</v>
      </c>
      <c r="AD5585">
        <v>0</v>
      </c>
      <c r="AE5585">
        <v>99.690776394410292</v>
      </c>
    </row>
    <row r="5586" spans="1:31" x14ac:dyDescent="0.25">
      <c r="A5586">
        <v>1836028</v>
      </c>
      <c r="B5586">
        <v>1</v>
      </c>
      <c r="C5586" t="s">
        <v>80</v>
      </c>
      <c r="D5586" t="s">
        <v>96</v>
      </c>
      <c r="E5586" t="s">
        <v>140</v>
      </c>
      <c r="F5586" t="s">
        <v>15988</v>
      </c>
      <c r="G5586" t="s">
        <v>213</v>
      </c>
      <c r="H5586" t="s">
        <v>134</v>
      </c>
      <c r="I5586" t="s">
        <v>135</v>
      </c>
      <c r="J5586" t="s">
        <v>136</v>
      </c>
      <c r="K5586" t="s">
        <v>137</v>
      </c>
      <c r="L5586" t="s">
        <v>15989</v>
      </c>
      <c r="M5586" t="s">
        <v>15990</v>
      </c>
      <c r="N5586">
        <v>2.5347222220000001</v>
      </c>
      <c r="O5586">
        <v>0</v>
      </c>
      <c r="P5586">
        <v>1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8.3534003527925005E-2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8.3534003527925005E-2</v>
      </c>
    </row>
    <row r="5587" spans="1:31" x14ac:dyDescent="0.25">
      <c r="A5587">
        <v>1835610</v>
      </c>
      <c r="B5587">
        <v>1</v>
      </c>
      <c r="C5587" t="s">
        <v>80</v>
      </c>
      <c r="D5587" t="s">
        <v>95</v>
      </c>
      <c r="E5587" t="s">
        <v>164</v>
      </c>
      <c r="F5587" t="s">
        <v>6956</v>
      </c>
      <c r="G5587" t="s">
        <v>156</v>
      </c>
      <c r="H5587" t="s">
        <v>157</v>
      </c>
      <c r="I5587" t="s">
        <v>135</v>
      </c>
      <c r="J5587" t="s">
        <v>136</v>
      </c>
      <c r="K5587" t="s">
        <v>137</v>
      </c>
      <c r="L5587" t="s">
        <v>15991</v>
      </c>
      <c r="M5587" t="s">
        <v>15992</v>
      </c>
      <c r="N5587">
        <v>0.56166666600000004</v>
      </c>
      <c r="O5587">
        <v>2</v>
      </c>
      <c r="P5587">
        <v>164</v>
      </c>
      <c r="Q5587">
        <v>11</v>
      </c>
      <c r="R5587">
        <v>0</v>
      </c>
      <c r="S5587">
        <v>15</v>
      </c>
      <c r="T5587">
        <v>10</v>
      </c>
      <c r="U5587">
        <v>1</v>
      </c>
      <c r="V5587">
        <v>0</v>
      </c>
      <c r="W5587">
        <v>0.19200687541150002</v>
      </c>
      <c r="X5587">
        <v>9.4787906135696414</v>
      </c>
      <c r="Y5587">
        <v>16.322494151194185</v>
      </c>
      <c r="Z5587">
        <v>0</v>
      </c>
      <c r="AA5587">
        <v>123.82252758911537</v>
      </c>
      <c r="AB5587">
        <v>2.1225631798939997</v>
      </c>
      <c r="AC5587">
        <v>1.2514972980242998</v>
      </c>
      <c r="AD5587">
        <v>0</v>
      </c>
      <c r="AE5587">
        <v>153.189879707209</v>
      </c>
    </row>
    <row r="5588" spans="1:31" x14ac:dyDescent="0.25">
      <c r="A5588">
        <v>1835773</v>
      </c>
      <c r="B5588">
        <v>1</v>
      </c>
      <c r="C5588" t="s">
        <v>80</v>
      </c>
      <c r="D5588" t="s">
        <v>82</v>
      </c>
      <c r="E5588" t="s">
        <v>131</v>
      </c>
      <c r="F5588" t="s">
        <v>15280</v>
      </c>
      <c r="G5588" t="s">
        <v>217</v>
      </c>
      <c r="H5588" t="s">
        <v>134</v>
      </c>
      <c r="I5588" t="s">
        <v>135</v>
      </c>
      <c r="J5588" t="s">
        <v>136</v>
      </c>
      <c r="K5588" t="s">
        <v>137</v>
      </c>
      <c r="L5588" t="s">
        <v>15993</v>
      </c>
      <c r="M5588" t="s">
        <v>15994</v>
      </c>
      <c r="N5588">
        <v>2.8358333330000001</v>
      </c>
      <c r="O5588">
        <v>0</v>
      </c>
      <c r="P5588">
        <v>30</v>
      </c>
      <c r="Q5588">
        <v>0</v>
      </c>
      <c r="R5588">
        <v>0</v>
      </c>
      <c r="S5588">
        <v>0</v>
      </c>
      <c r="T5588">
        <v>2</v>
      </c>
      <c r="U5588">
        <v>0</v>
      </c>
      <c r="V5588">
        <v>0</v>
      </c>
      <c r="W5588">
        <v>0</v>
      </c>
      <c r="X5588">
        <v>17.365923467539979</v>
      </c>
      <c r="Y5588">
        <v>0</v>
      </c>
      <c r="Z5588">
        <v>0</v>
      </c>
      <c r="AA5588">
        <v>0</v>
      </c>
      <c r="AB5588">
        <v>6.6095659290264006</v>
      </c>
      <c r="AC5588">
        <v>0</v>
      </c>
      <c r="AD5588">
        <v>0</v>
      </c>
      <c r="AE5588">
        <v>23.975489396566381</v>
      </c>
    </row>
    <row r="5589" spans="1:31" x14ac:dyDescent="0.25">
      <c r="A5589">
        <v>1835796</v>
      </c>
      <c r="B5589">
        <v>1</v>
      </c>
      <c r="C5589" t="s">
        <v>80</v>
      </c>
      <c r="D5589" t="s">
        <v>99</v>
      </c>
      <c r="E5589" t="s">
        <v>131</v>
      </c>
      <c r="F5589" t="s">
        <v>15995</v>
      </c>
      <c r="G5589" t="s">
        <v>225</v>
      </c>
      <c r="H5589" t="s">
        <v>134</v>
      </c>
      <c r="I5589" t="s">
        <v>135</v>
      </c>
      <c r="J5589" t="s">
        <v>136</v>
      </c>
      <c r="K5589" t="s">
        <v>151</v>
      </c>
      <c r="L5589" t="s">
        <v>15996</v>
      </c>
      <c r="M5589" t="s">
        <v>15997</v>
      </c>
      <c r="N5589">
        <v>1.956811944</v>
      </c>
      <c r="O5589">
        <v>0</v>
      </c>
      <c r="P5589">
        <v>57</v>
      </c>
      <c r="Q5589">
        <v>0</v>
      </c>
      <c r="R5589">
        <v>2</v>
      </c>
      <c r="S5589">
        <v>0</v>
      </c>
      <c r="T5589">
        <v>4</v>
      </c>
      <c r="U5589">
        <v>0</v>
      </c>
      <c r="V5589">
        <v>0</v>
      </c>
      <c r="W5589">
        <v>0</v>
      </c>
      <c r="X5589">
        <v>21.102734664447006</v>
      </c>
      <c r="Y5589">
        <v>0</v>
      </c>
      <c r="Z5589">
        <v>5.5488361995000006E-2</v>
      </c>
      <c r="AA5589">
        <v>0</v>
      </c>
      <c r="AB5589">
        <v>5.5416776486555097</v>
      </c>
      <c r="AC5589">
        <v>0</v>
      </c>
      <c r="AD5589">
        <v>0</v>
      </c>
      <c r="AE5589">
        <v>26.699900675097517</v>
      </c>
    </row>
    <row r="5590" spans="1:31" x14ac:dyDescent="0.25">
      <c r="A5590">
        <v>1836088</v>
      </c>
      <c r="B5590">
        <v>1</v>
      </c>
      <c r="C5590" t="s">
        <v>81</v>
      </c>
      <c r="D5590" t="s">
        <v>112</v>
      </c>
      <c r="E5590" t="s">
        <v>164</v>
      </c>
      <c r="F5590" t="s">
        <v>8540</v>
      </c>
      <c r="G5590" t="s">
        <v>156</v>
      </c>
      <c r="H5590" t="s">
        <v>157</v>
      </c>
      <c r="I5590" t="s">
        <v>179</v>
      </c>
      <c r="J5590" t="s">
        <v>136</v>
      </c>
      <c r="K5590" t="s">
        <v>137</v>
      </c>
      <c r="L5590" t="s">
        <v>15998</v>
      </c>
      <c r="M5590" t="s">
        <v>15999</v>
      </c>
      <c r="N5590">
        <v>8.3333330000000001E-3</v>
      </c>
      <c r="O5590">
        <v>0</v>
      </c>
      <c r="P5590">
        <v>924</v>
      </c>
      <c r="Q5590">
        <v>1</v>
      </c>
      <c r="R5590">
        <v>7</v>
      </c>
      <c r="S5590">
        <v>4</v>
      </c>
      <c r="T5590">
        <v>42</v>
      </c>
      <c r="U5590">
        <v>0</v>
      </c>
      <c r="V5590">
        <v>1</v>
      </c>
      <c r="W5590">
        <v>0</v>
      </c>
      <c r="X5590">
        <v>0.70263809783399955</v>
      </c>
      <c r="Y5590">
        <v>2.0390445659999997E-3</v>
      </c>
      <c r="Z5590">
        <v>3.0921975329999993E-3</v>
      </c>
      <c r="AA5590">
        <v>0.76055936663849999</v>
      </c>
      <c r="AB5590">
        <v>3.4987035634999997E-2</v>
      </c>
      <c r="AC5590">
        <v>0</v>
      </c>
      <c r="AD5590">
        <v>4.0817304401249997E-2</v>
      </c>
      <c r="AE5590">
        <v>1.5441330466077496</v>
      </c>
    </row>
    <row r="5591" spans="1:31" x14ac:dyDescent="0.25">
      <c r="A5591">
        <v>1835710</v>
      </c>
      <c r="B5591">
        <v>1</v>
      </c>
      <c r="C5591" t="s">
        <v>80</v>
      </c>
      <c r="D5591" t="s">
        <v>96</v>
      </c>
      <c r="E5591" t="s">
        <v>140</v>
      </c>
      <c r="F5591" t="s">
        <v>16000</v>
      </c>
      <c r="G5591" t="s">
        <v>142</v>
      </c>
      <c r="H5591" t="s">
        <v>134</v>
      </c>
      <c r="I5591" t="s">
        <v>135</v>
      </c>
      <c r="J5591" t="s">
        <v>136</v>
      </c>
      <c r="K5591" t="s">
        <v>137</v>
      </c>
      <c r="L5591" t="s">
        <v>16001</v>
      </c>
      <c r="M5591" t="s">
        <v>16002</v>
      </c>
      <c r="N5591">
        <v>1.9225000000000001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1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1.3829802331797167</v>
      </c>
      <c r="AC5591">
        <v>0</v>
      </c>
      <c r="AD5591">
        <v>0</v>
      </c>
      <c r="AE5591">
        <v>1.3829802331797167</v>
      </c>
    </row>
    <row r="5592" spans="1:31" x14ac:dyDescent="0.25">
      <c r="A5592">
        <v>1835653</v>
      </c>
      <c r="B5592">
        <v>1</v>
      </c>
      <c r="C5592" t="s">
        <v>80</v>
      </c>
      <c r="D5592" t="s">
        <v>106</v>
      </c>
      <c r="E5592" t="s">
        <v>223</v>
      </c>
      <c r="F5592" t="s">
        <v>16003</v>
      </c>
      <c r="G5592" t="s">
        <v>4974</v>
      </c>
      <c r="H5592" t="s">
        <v>134</v>
      </c>
      <c r="I5592" t="s">
        <v>135</v>
      </c>
      <c r="J5592" t="s">
        <v>136</v>
      </c>
      <c r="K5592" t="s">
        <v>137</v>
      </c>
      <c r="L5592" t="s">
        <v>16004</v>
      </c>
      <c r="M5592" t="s">
        <v>16005</v>
      </c>
      <c r="N5592">
        <v>4.2655555549999997</v>
      </c>
      <c r="O5592">
        <v>0</v>
      </c>
      <c r="P5592">
        <v>30</v>
      </c>
      <c r="Q5592">
        <v>0</v>
      </c>
      <c r="R5592">
        <v>0</v>
      </c>
      <c r="S5592">
        <v>0</v>
      </c>
      <c r="T5592">
        <v>11</v>
      </c>
      <c r="U5592">
        <v>0</v>
      </c>
      <c r="V5592">
        <v>0</v>
      </c>
      <c r="W5592">
        <v>0</v>
      </c>
      <c r="X5592">
        <v>15.004649449126806</v>
      </c>
      <c r="Y5592">
        <v>0</v>
      </c>
      <c r="Z5592">
        <v>0</v>
      </c>
      <c r="AA5592">
        <v>0</v>
      </c>
      <c r="AB5592">
        <v>11.964947271440538</v>
      </c>
      <c r="AC5592">
        <v>0</v>
      </c>
      <c r="AD5592">
        <v>0</v>
      </c>
      <c r="AE5592">
        <v>26.969596720567345</v>
      </c>
    </row>
    <row r="5593" spans="1:31" x14ac:dyDescent="0.25">
      <c r="A5593">
        <v>1836151</v>
      </c>
      <c r="B5593">
        <v>1</v>
      </c>
      <c r="C5593" t="s">
        <v>80</v>
      </c>
      <c r="D5593" t="s">
        <v>94</v>
      </c>
      <c r="E5593" t="s">
        <v>154</v>
      </c>
      <c r="F5593" t="s">
        <v>16006</v>
      </c>
      <c r="G5593" t="s">
        <v>507</v>
      </c>
      <c r="H5593" t="s">
        <v>157</v>
      </c>
      <c r="I5593" t="s">
        <v>135</v>
      </c>
      <c r="J5593" t="s">
        <v>136</v>
      </c>
      <c r="K5593" t="s">
        <v>137</v>
      </c>
      <c r="L5593" t="s">
        <v>16007</v>
      </c>
      <c r="M5593" t="s">
        <v>16008</v>
      </c>
      <c r="N5593">
        <v>1.2547222220000001</v>
      </c>
      <c r="O5593">
        <v>0</v>
      </c>
      <c r="P5593">
        <v>0</v>
      </c>
      <c r="Q5593">
        <v>0</v>
      </c>
      <c r="R5593">
        <v>10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11.71586193457715</v>
      </c>
      <c r="AA5593">
        <v>0</v>
      </c>
      <c r="AB5593">
        <v>0</v>
      </c>
      <c r="AC5593">
        <v>0</v>
      </c>
      <c r="AD5593">
        <v>0</v>
      </c>
      <c r="AE5593">
        <v>11.71586193457715</v>
      </c>
    </row>
    <row r="5594" spans="1:31" x14ac:dyDescent="0.25">
      <c r="A5594">
        <v>1836048</v>
      </c>
      <c r="B5594">
        <v>1</v>
      </c>
      <c r="C5594" t="s">
        <v>80</v>
      </c>
      <c r="D5594" t="s">
        <v>85</v>
      </c>
      <c r="E5594" t="s">
        <v>252</v>
      </c>
      <c r="F5594" t="s">
        <v>16009</v>
      </c>
      <c r="G5594" t="s">
        <v>242</v>
      </c>
      <c r="H5594" t="s">
        <v>134</v>
      </c>
      <c r="I5594" t="s">
        <v>135</v>
      </c>
      <c r="J5594" t="s">
        <v>3</v>
      </c>
      <c r="K5594" t="s">
        <v>137</v>
      </c>
      <c r="L5594" t="s">
        <v>16010</v>
      </c>
      <c r="M5594" t="s">
        <v>16011</v>
      </c>
      <c r="N5594">
        <v>0.50805555499999999</v>
      </c>
      <c r="O5594">
        <v>0</v>
      </c>
      <c r="P5594">
        <v>446</v>
      </c>
      <c r="Q5594">
        <v>0</v>
      </c>
      <c r="R5594">
        <v>0</v>
      </c>
      <c r="S5594">
        <v>0</v>
      </c>
      <c r="T5594">
        <v>27</v>
      </c>
      <c r="U5594">
        <v>0</v>
      </c>
      <c r="V5594">
        <v>0</v>
      </c>
      <c r="W5594">
        <v>0</v>
      </c>
      <c r="X5594">
        <v>60.892563186435943</v>
      </c>
      <c r="Y5594">
        <v>0</v>
      </c>
      <c r="Z5594">
        <v>0</v>
      </c>
      <c r="AA5594">
        <v>0</v>
      </c>
      <c r="AB5594">
        <v>11.652321268195619</v>
      </c>
      <c r="AC5594">
        <v>0</v>
      </c>
      <c r="AD5594">
        <v>0</v>
      </c>
      <c r="AE5594">
        <v>72.544884454631557</v>
      </c>
    </row>
    <row r="5595" spans="1:31" x14ac:dyDescent="0.25">
      <c r="A5595">
        <v>1835547</v>
      </c>
      <c r="B5595">
        <v>1</v>
      </c>
      <c r="C5595" t="s">
        <v>81</v>
      </c>
      <c r="D5595" t="s">
        <v>117</v>
      </c>
      <c r="E5595" t="s">
        <v>202</v>
      </c>
      <c r="F5595" t="s">
        <v>1000</v>
      </c>
      <c r="G5595" t="s">
        <v>156</v>
      </c>
      <c r="H5595" t="s">
        <v>157</v>
      </c>
      <c r="I5595" t="s">
        <v>135</v>
      </c>
      <c r="J5595" t="s">
        <v>136</v>
      </c>
      <c r="K5595" t="s">
        <v>137</v>
      </c>
      <c r="L5595" t="s">
        <v>16012</v>
      </c>
      <c r="M5595" t="s">
        <v>16013</v>
      </c>
      <c r="N5595">
        <v>5.0277777000000003E-2</v>
      </c>
      <c r="O5595">
        <v>1</v>
      </c>
      <c r="P5595">
        <v>490</v>
      </c>
      <c r="Q5595">
        <v>10</v>
      </c>
      <c r="R5595">
        <v>33</v>
      </c>
      <c r="S5595">
        <v>2</v>
      </c>
      <c r="T5595">
        <v>13</v>
      </c>
      <c r="U5595">
        <v>0</v>
      </c>
      <c r="V5595">
        <v>0</v>
      </c>
      <c r="W5595">
        <v>2.3155130568041669E-2</v>
      </c>
      <c r="X5595">
        <v>2.2036999979254408</v>
      </c>
      <c r="Y5595">
        <v>0.33741858759575838</v>
      </c>
      <c r="Z5595">
        <v>0.3085071461921195</v>
      </c>
      <c r="AA5595">
        <v>4.8534497164400003E-2</v>
      </c>
      <c r="AB5595">
        <v>9.1994527757855576E-2</v>
      </c>
      <c r="AC5595">
        <v>0</v>
      </c>
      <c r="AD5595">
        <v>0</v>
      </c>
      <c r="AE5595">
        <v>3.0133098872036159</v>
      </c>
    </row>
    <row r="5596" spans="1:31" x14ac:dyDescent="0.25">
      <c r="A5596">
        <v>1836188</v>
      </c>
      <c r="B5596">
        <v>1</v>
      </c>
      <c r="C5596" t="s">
        <v>80</v>
      </c>
      <c r="D5596" t="s">
        <v>103</v>
      </c>
      <c r="E5596" t="s">
        <v>131</v>
      </c>
      <c r="F5596" t="s">
        <v>16014</v>
      </c>
      <c r="G5596" t="s">
        <v>133</v>
      </c>
      <c r="H5596" t="s">
        <v>134</v>
      </c>
      <c r="I5596" t="s">
        <v>135</v>
      </c>
      <c r="J5596" t="s">
        <v>136</v>
      </c>
      <c r="K5596" t="s">
        <v>137</v>
      </c>
      <c r="L5596" t="s">
        <v>16015</v>
      </c>
      <c r="M5596" t="s">
        <v>16016</v>
      </c>
      <c r="N5596">
        <v>1.478888888</v>
      </c>
      <c r="O5596">
        <v>0</v>
      </c>
      <c r="P5596">
        <v>95</v>
      </c>
      <c r="Q5596">
        <v>0</v>
      </c>
      <c r="R5596">
        <v>0</v>
      </c>
      <c r="S5596">
        <v>0</v>
      </c>
      <c r="T5596">
        <v>30</v>
      </c>
      <c r="U5596">
        <v>0</v>
      </c>
      <c r="V5596">
        <v>0</v>
      </c>
      <c r="W5596">
        <v>0</v>
      </c>
      <c r="X5596">
        <v>35.606329057620243</v>
      </c>
      <c r="Y5596">
        <v>0</v>
      </c>
      <c r="Z5596">
        <v>0</v>
      </c>
      <c r="AA5596">
        <v>0</v>
      </c>
      <c r="AB5596">
        <v>33.160285554019609</v>
      </c>
      <c r="AC5596">
        <v>0</v>
      </c>
      <c r="AD5596">
        <v>0</v>
      </c>
      <c r="AE5596">
        <v>68.766614611639852</v>
      </c>
    </row>
    <row r="5597" spans="1:31" x14ac:dyDescent="0.25">
      <c r="A5597">
        <v>1835524</v>
      </c>
      <c r="B5597">
        <v>1</v>
      </c>
      <c r="C5597" t="s">
        <v>80</v>
      </c>
      <c r="D5597" t="s">
        <v>89</v>
      </c>
      <c r="E5597" t="s">
        <v>140</v>
      </c>
      <c r="F5597" t="s">
        <v>16017</v>
      </c>
      <c r="G5597" t="s">
        <v>142</v>
      </c>
      <c r="H5597" t="s">
        <v>134</v>
      </c>
      <c r="I5597" t="s">
        <v>135</v>
      </c>
      <c r="J5597" t="s">
        <v>136</v>
      </c>
      <c r="K5597" t="s">
        <v>137</v>
      </c>
      <c r="L5597" t="s">
        <v>16018</v>
      </c>
      <c r="M5597" t="s">
        <v>16019</v>
      </c>
      <c r="N5597">
        <v>1.1994444440000001</v>
      </c>
      <c r="O5597">
        <v>0</v>
      </c>
      <c r="P5597">
        <v>1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0.16147378085070002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0.16147378085070002</v>
      </c>
    </row>
    <row r="5598" spans="1:31" x14ac:dyDescent="0.25">
      <c r="A5598">
        <v>1835670</v>
      </c>
      <c r="B5598">
        <v>1</v>
      </c>
      <c r="C5598" t="s">
        <v>80</v>
      </c>
      <c r="D5598" t="s">
        <v>107</v>
      </c>
      <c r="E5598" t="s">
        <v>154</v>
      </c>
      <c r="F5598" t="s">
        <v>15464</v>
      </c>
      <c r="G5598" t="s">
        <v>150</v>
      </c>
      <c r="H5598" t="s">
        <v>157</v>
      </c>
      <c r="I5598" t="s">
        <v>135</v>
      </c>
      <c r="J5598" t="s">
        <v>136</v>
      </c>
      <c r="K5598" t="s">
        <v>151</v>
      </c>
      <c r="L5598" t="s">
        <v>16020</v>
      </c>
      <c r="M5598" t="s">
        <v>16021</v>
      </c>
      <c r="N5598">
        <v>8.1541666660000001</v>
      </c>
      <c r="O5598">
        <v>0</v>
      </c>
      <c r="P5598">
        <v>2098</v>
      </c>
      <c r="Q5598">
        <v>0</v>
      </c>
      <c r="R5598">
        <v>0</v>
      </c>
      <c r="S5598">
        <v>2</v>
      </c>
      <c r="T5598">
        <v>78</v>
      </c>
      <c r="U5598">
        <v>0</v>
      </c>
      <c r="V5598">
        <v>1</v>
      </c>
      <c r="W5598">
        <v>0</v>
      </c>
      <c r="X5598">
        <v>2437.3156259650559</v>
      </c>
      <c r="Y5598">
        <v>0</v>
      </c>
      <c r="Z5598">
        <v>0</v>
      </c>
      <c r="AA5598">
        <v>431.50439167197987</v>
      </c>
      <c r="AB5598">
        <v>610.09592018341721</v>
      </c>
      <c r="AC5598">
        <v>0</v>
      </c>
      <c r="AD5598">
        <v>9.8414127267397511</v>
      </c>
      <c r="AE5598">
        <v>3488.7573505471923</v>
      </c>
    </row>
    <row r="5599" spans="1:31" x14ac:dyDescent="0.25">
      <c r="A5599">
        <v>1835839</v>
      </c>
      <c r="B5599">
        <v>1</v>
      </c>
      <c r="C5599" t="s">
        <v>81</v>
      </c>
      <c r="D5599" t="s">
        <v>126</v>
      </c>
      <c r="E5599" t="s">
        <v>164</v>
      </c>
      <c r="F5599" t="s">
        <v>2093</v>
      </c>
      <c r="G5599" t="s">
        <v>156</v>
      </c>
      <c r="H5599" t="s">
        <v>157</v>
      </c>
      <c r="I5599" t="s">
        <v>179</v>
      </c>
      <c r="J5599" t="s">
        <v>136</v>
      </c>
      <c r="K5599" t="s">
        <v>137</v>
      </c>
      <c r="L5599" t="s">
        <v>16022</v>
      </c>
      <c r="M5599" t="s">
        <v>16023</v>
      </c>
      <c r="N5599">
        <v>1.1111111E-2</v>
      </c>
      <c r="O5599">
        <v>0</v>
      </c>
      <c r="P5599">
        <v>757</v>
      </c>
      <c r="Q5599">
        <v>36</v>
      </c>
      <c r="R5599">
        <v>104</v>
      </c>
      <c r="S5599">
        <v>9</v>
      </c>
      <c r="T5599">
        <v>45</v>
      </c>
      <c r="U5599">
        <v>0</v>
      </c>
      <c r="V5599">
        <v>0</v>
      </c>
      <c r="W5599">
        <v>0</v>
      </c>
      <c r="X5599">
        <v>1.1001132303979999</v>
      </c>
      <c r="Y5599">
        <v>1.7419977941766662</v>
      </c>
      <c r="Z5599">
        <v>0.45410040470288904</v>
      </c>
      <c r="AA5599">
        <v>0.37238721364000005</v>
      </c>
      <c r="AB5599">
        <v>0.34359489890433342</v>
      </c>
      <c r="AC5599">
        <v>0</v>
      </c>
      <c r="AD5599">
        <v>0</v>
      </c>
      <c r="AE5599">
        <v>4.0121935418218886</v>
      </c>
    </row>
    <row r="5600" spans="1:31" x14ac:dyDescent="0.25">
      <c r="A5600">
        <v>1835570</v>
      </c>
      <c r="B5600">
        <v>1</v>
      </c>
      <c r="C5600" t="s">
        <v>80</v>
      </c>
      <c r="D5600" t="s">
        <v>104</v>
      </c>
      <c r="E5600" t="s">
        <v>154</v>
      </c>
      <c r="F5600" t="s">
        <v>6049</v>
      </c>
      <c r="G5600" t="s">
        <v>175</v>
      </c>
      <c r="H5600" t="s">
        <v>157</v>
      </c>
      <c r="I5600" t="s">
        <v>135</v>
      </c>
      <c r="J5600" t="s">
        <v>136</v>
      </c>
      <c r="K5600" t="s">
        <v>137</v>
      </c>
      <c r="L5600" t="s">
        <v>16024</v>
      </c>
      <c r="M5600" t="s">
        <v>15583</v>
      </c>
      <c r="N5600">
        <v>2.6572222220000001</v>
      </c>
      <c r="O5600">
        <v>0</v>
      </c>
      <c r="P5600">
        <v>8</v>
      </c>
      <c r="Q5600">
        <v>0</v>
      </c>
      <c r="R5600">
        <v>34</v>
      </c>
      <c r="S5600">
        <v>0</v>
      </c>
      <c r="T5600">
        <v>6</v>
      </c>
      <c r="U5600">
        <v>0</v>
      </c>
      <c r="V5600">
        <v>0</v>
      </c>
      <c r="W5600">
        <v>0</v>
      </c>
      <c r="X5600">
        <v>4.8118888452288839</v>
      </c>
      <c r="Y5600">
        <v>0</v>
      </c>
      <c r="Z5600">
        <v>39.070874991308635</v>
      </c>
      <c r="AA5600">
        <v>0</v>
      </c>
      <c r="AB5600">
        <v>5.839908252927466</v>
      </c>
      <c r="AC5600">
        <v>0</v>
      </c>
      <c r="AD5600">
        <v>0</v>
      </c>
      <c r="AE5600">
        <v>49.722672089464986</v>
      </c>
    </row>
    <row r="5601" spans="1:31" x14ac:dyDescent="0.25">
      <c r="A5601">
        <v>1836065</v>
      </c>
      <c r="B5601">
        <v>1</v>
      </c>
      <c r="C5601" t="s">
        <v>80</v>
      </c>
      <c r="D5601" t="s">
        <v>87</v>
      </c>
      <c r="E5601" t="s">
        <v>131</v>
      </c>
      <c r="F5601" t="s">
        <v>16025</v>
      </c>
      <c r="G5601" t="s">
        <v>133</v>
      </c>
      <c r="H5601" t="s">
        <v>134</v>
      </c>
      <c r="I5601" t="s">
        <v>135</v>
      </c>
      <c r="J5601" t="s">
        <v>136</v>
      </c>
      <c r="K5601" t="s">
        <v>137</v>
      </c>
      <c r="L5601" t="s">
        <v>16026</v>
      </c>
      <c r="M5601" t="s">
        <v>16027</v>
      </c>
      <c r="N5601">
        <v>3.9911111109999999</v>
      </c>
      <c r="O5601">
        <v>0</v>
      </c>
      <c r="P5601">
        <v>1</v>
      </c>
      <c r="Q5601">
        <v>0</v>
      </c>
      <c r="R5601">
        <v>0</v>
      </c>
      <c r="S5601">
        <v>0</v>
      </c>
      <c r="T5601">
        <v>1</v>
      </c>
      <c r="U5601">
        <v>0</v>
      </c>
      <c r="V5601">
        <v>0</v>
      </c>
      <c r="W5601">
        <v>0</v>
      </c>
      <c r="X5601">
        <v>0.20390741070013332</v>
      </c>
      <c r="Y5601">
        <v>0</v>
      </c>
      <c r="Z5601">
        <v>0</v>
      </c>
      <c r="AA5601">
        <v>0</v>
      </c>
      <c r="AB5601">
        <v>0.41667327206075006</v>
      </c>
      <c r="AC5601">
        <v>0</v>
      </c>
      <c r="AD5601">
        <v>0</v>
      </c>
      <c r="AE5601">
        <v>0.62058068276088341</v>
      </c>
    </row>
    <row r="5602" spans="1:31" x14ac:dyDescent="0.25">
      <c r="A5602">
        <v>1835879</v>
      </c>
      <c r="B5602">
        <v>1</v>
      </c>
      <c r="C5602" t="s">
        <v>80</v>
      </c>
      <c r="D5602" t="s">
        <v>94</v>
      </c>
      <c r="E5602" t="s">
        <v>154</v>
      </c>
      <c r="F5602" t="s">
        <v>16028</v>
      </c>
      <c r="G5602" t="s">
        <v>156</v>
      </c>
      <c r="H5602" t="s">
        <v>157</v>
      </c>
      <c r="I5602" t="s">
        <v>135</v>
      </c>
      <c r="J5602" t="s">
        <v>136</v>
      </c>
      <c r="K5602" t="s">
        <v>137</v>
      </c>
      <c r="L5602" t="s">
        <v>16029</v>
      </c>
      <c r="M5602" t="s">
        <v>16030</v>
      </c>
      <c r="N5602">
        <v>0.24555555500000001</v>
      </c>
      <c r="O5602">
        <v>0</v>
      </c>
      <c r="P5602">
        <v>768</v>
      </c>
      <c r="Q5602">
        <v>4</v>
      </c>
      <c r="R5602">
        <v>21</v>
      </c>
      <c r="S5602">
        <v>4</v>
      </c>
      <c r="T5602">
        <v>123</v>
      </c>
      <c r="U5602">
        <v>1</v>
      </c>
      <c r="V5602">
        <v>0</v>
      </c>
      <c r="W5602">
        <v>0</v>
      </c>
      <c r="X5602">
        <v>27.725997162781272</v>
      </c>
      <c r="Y5602">
        <v>2.4189735100856002</v>
      </c>
      <c r="Z5602">
        <v>1.1897339933023998</v>
      </c>
      <c r="AA5602">
        <v>8.4067459869535988</v>
      </c>
      <c r="AB5602">
        <v>10.662150497512512</v>
      </c>
      <c r="AC5602">
        <v>28.203597676793937</v>
      </c>
      <c r="AD5602">
        <v>0</v>
      </c>
      <c r="AE5602">
        <v>78.607198827429315</v>
      </c>
    </row>
    <row r="5603" spans="1:31" x14ac:dyDescent="0.25">
      <c r="A5603">
        <v>1835630</v>
      </c>
      <c r="B5603">
        <v>1</v>
      </c>
      <c r="C5603" t="s">
        <v>81</v>
      </c>
      <c r="D5603" t="s">
        <v>127</v>
      </c>
      <c r="E5603" t="s">
        <v>164</v>
      </c>
      <c r="F5603" t="s">
        <v>13271</v>
      </c>
      <c r="G5603" t="s">
        <v>156</v>
      </c>
      <c r="H5603" t="s">
        <v>157</v>
      </c>
      <c r="I5603" t="s">
        <v>135</v>
      </c>
      <c r="J5603" t="s">
        <v>136</v>
      </c>
      <c r="K5603" t="s">
        <v>137</v>
      </c>
      <c r="L5603" t="s">
        <v>16031</v>
      </c>
      <c r="M5603" t="s">
        <v>16032</v>
      </c>
      <c r="N5603">
        <v>3.1944444440000002</v>
      </c>
      <c r="O5603">
        <v>0</v>
      </c>
      <c r="P5603">
        <v>764</v>
      </c>
      <c r="Q5603">
        <v>17</v>
      </c>
      <c r="R5603">
        <v>31</v>
      </c>
      <c r="S5603">
        <v>2</v>
      </c>
      <c r="T5603">
        <v>79</v>
      </c>
      <c r="U5603">
        <v>0</v>
      </c>
      <c r="V5603">
        <v>0</v>
      </c>
      <c r="W5603">
        <v>0</v>
      </c>
      <c r="X5603">
        <v>401.83134996281558</v>
      </c>
      <c r="Y5603">
        <v>120.47371491419555</v>
      </c>
      <c r="Z5603">
        <v>68.157900644792349</v>
      </c>
      <c r="AA5603">
        <v>7.1844426699840005</v>
      </c>
      <c r="AB5603">
        <v>124.04049920118896</v>
      </c>
      <c r="AC5603">
        <v>0</v>
      </c>
      <c r="AD5603">
        <v>0</v>
      </c>
      <c r="AE5603">
        <v>721.6879073929764</v>
      </c>
    </row>
    <row r="5604" spans="1:31" x14ac:dyDescent="0.25">
      <c r="A5604">
        <v>1835925</v>
      </c>
      <c r="B5604">
        <v>1</v>
      </c>
      <c r="C5604" t="s">
        <v>80</v>
      </c>
      <c r="D5604" t="s">
        <v>101</v>
      </c>
      <c r="E5604" t="s">
        <v>140</v>
      </c>
      <c r="F5604" t="s">
        <v>16033</v>
      </c>
      <c r="G5604" t="s">
        <v>246</v>
      </c>
      <c r="H5604" t="s">
        <v>134</v>
      </c>
      <c r="I5604" t="s">
        <v>135</v>
      </c>
      <c r="J5604" t="s">
        <v>136</v>
      </c>
      <c r="K5604" t="s">
        <v>137</v>
      </c>
      <c r="L5604" t="s">
        <v>16034</v>
      </c>
      <c r="M5604" t="s">
        <v>16035</v>
      </c>
      <c r="N5604">
        <v>1.721944444</v>
      </c>
      <c r="O5604">
        <v>0</v>
      </c>
      <c r="P5604">
        <v>1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0.19439927166881668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0.19439927166881668</v>
      </c>
    </row>
    <row r="5605" spans="1:31" x14ac:dyDescent="0.25">
      <c r="A5605">
        <v>1836025</v>
      </c>
      <c r="B5605">
        <v>1</v>
      </c>
      <c r="C5605" t="s">
        <v>80</v>
      </c>
      <c r="D5605" t="s">
        <v>103</v>
      </c>
      <c r="E5605" t="s">
        <v>131</v>
      </c>
      <c r="F5605" t="s">
        <v>16036</v>
      </c>
      <c r="G5605" t="s">
        <v>133</v>
      </c>
      <c r="H5605" t="s">
        <v>134</v>
      </c>
      <c r="I5605" t="s">
        <v>135</v>
      </c>
      <c r="J5605" t="s">
        <v>136</v>
      </c>
      <c r="K5605" t="s">
        <v>137</v>
      </c>
      <c r="L5605" t="s">
        <v>16037</v>
      </c>
      <c r="M5605" t="s">
        <v>16038</v>
      </c>
      <c r="N5605">
        <v>0.98777777700000002</v>
      </c>
      <c r="O5605">
        <v>0</v>
      </c>
      <c r="P5605">
        <v>42</v>
      </c>
      <c r="Q5605">
        <v>0</v>
      </c>
      <c r="R5605">
        <v>2</v>
      </c>
      <c r="S5605">
        <v>0</v>
      </c>
      <c r="T5605">
        <v>13</v>
      </c>
      <c r="U5605">
        <v>0</v>
      </c>
      <c r="V5605">
        <v>0</v>
      </c>
      <c r="W5605">
        <v>0</v>
      </c>
      <c r="X5605">
        <v>12.933281537499585</v>
      </c>
      <c r="Y5605">
        <v>0</v>
      </c>
      <c r="Z5605">
        <v>0.2964172520236667</v>
      </c>
      <c r="AA5605">
        <v>0</v>
      </c>
      <c r="AB5605">
        <v>9.3609124883890029</v>
      </c>
      <c r="AC5605">
        <v>0</v>
      </c>
      <c r="AD5605">
        <v>0</v>
      </c>
      <c r="AE5605">
        <v>22.590611277912252</v>
      </c>
    </row>
    <row r="5606" spans="1:31" x14ac:dyDescent="0.25">
      <c r="A5606">
        <v>1835799</v>
      </c>
      <c r="B5606">
        <v>1</v>
      </c>
      <c r="C5606" t="s">
        <v>80</v>
      </c>
      <c r="D5606" t="s">
        <v>94</v>
      </c>
      <c r="E5606" t="s">
        <v>202</v>
      </c>
      <c r="F5606" t="s">
        <v>16039</v>
      </c>
      <c r="G5606" t="s">
        <v>156</v>
      </c>
      <c r="H5606" t="s">
        <v>157</v>
      </c>
      <c r="I5606" t="s">
        <v>179</v>
      </c>
      <c r="J5606" t="s">
        <v>136</v>
      </c>
      <c r="K5606" t="s">
        <v>137</v>
      </c>
      <c r="L5606" t="s">
        <v>16040</v>
      </c>
      <c r="M5606" t="s">
        <v>16041</v>
      </c>
      <c r="N5606">
        <v>3.0555550000000002E-3</v>
      </c>
      <c r="O5606">
        <v>0</v>
      </c>
      <c r="P5606">
        <v>993</v>
      </c>
      <c r="Q5606">
        <v>0</v>
      </c>
      <c r="R5606">
        <v>2</v>
      </c>
      <c r="S5606">
        <v>0</v>
      </c>
      <c r="T5606">
        <v>85</v>
      </c>
      <c r="U5606">
        <v>2</v>
      </c>
      <c r="V5606">
        <v>0</v>
      </c>
      <c r="W5606">
        <v>0</v>
      </c>
      <c r="X5606">
        <v>0.54642159264256673</v>
      </c>
      <c r="Y5606">
        <v>0</v>
      </c>
      <c r="Z5606">
        <v>7.0259180860000013E-4</v>
      </c>
      <c r="AA5606">
        <v>0</v>
      </c>
      <c r="AB5606">
        <v>9.2645156065458353E-2</v>
      </c>
      <c r="AC5606">
        <v>1.4079678309675001E-2</v>
      </c>
      <c r="AD5606">
        <v>0</v>
      </c>
      <c r="AE5606">
        <v>0.65384901882630009</v>
      </c>
    </row>
    <row r="5607" spans="1:31" x14ac:dyDescent="0.25">
      <c r="A5607">
        <v>1835587</v>
      </c>
      <c r="B5607">
        <v>1</v>
      </c>
      <c r="C5607" t="s">
        <v>80</v>
      </c>
      <c r="D5607" t="s">
        <v>101</v>
      </c>
      <c r="E5607" t="s">
        <v>164</v>
      </c>
      <c r="F5607" t="s">
        <v>16042</v>
      </c>
      <c r="G5607" t="s">
        <v>156</v>
      </c>
      <c r="H5607" t="s">
        <v>157</v>
      </c>
      <c r="I5607" t="s">
        <v>135</v>
      </c>
      <c r="J5607" t="s">
        <v>136</v>
      </c>
      <c r="K5607" t="s">
        <v>137</v>
      </c>
      <c r="L5607" t="s">
        <v>16043</v>
      </c>
      <c r="M5607" t="s">
        <v>16044</v>
      </c>
      <c r="N5607">
        <v>1.6958333329999999</v>
      </c>
      <c r="O5607">
        <v>2</v>
      </c>
      <c r="P5607">
        <v>0</v>
      </c>
      <c r="Q5607">
        <v>1</v>
      </c>
      <c r="R5607">
        <v>0</v>
      </c>
      <c r="S5607">
        <v>1</v>
      </c>
      <c r="T5607">
        <v>0</v>
      </c>
      <c r="U5607">
        <v>0</v>
      </c>
      <c r="V5607">
        <v>0</v>
      </c>
      <c r="W5607">
        <v>7.4203575391000003</v>
      </c>
      <c r="X5607">
        <v>0</v>
      </c>
      <c r="Y5607">
        <v>1.6810661937061</v>
      </c>
      <c r="Z5607">
        <v>0</v>
      </c>
      <c r="AA5607">
        <v>66.234899126382672</v>
      </c>
      <c r="AB5607">
        <v>0</v>
      </c>
      <c r="AC5607">
        <v>0</v>
      </c>
      <c r="AD5607">
        <v>0</v>
      </c>
      <c r="AE5607">
        <v>75.336322859188769</v>
      </c>
    </row>
    <row r="5608" spans="1:31" x14ac:dyDescent="0.25">
      <c r="A5608">
        <v>1836154</v>
      </c>
      <c r="B5608">
        <v>1</v>
      </c>
      <c r="C5608" t="s">
        <v>81</v>
      </c>
      <c r="D5608" t="s">
        <v>127</v>
      </c>
      <c r="E5608" t="s">
        <v>164</v>
      </c>
      <c r="F5608" t="s">
        <v>10777</v>
      </c>
      <c r="G5608" t="s">
        <v>156</v>
      </c>
      <c r="H5608" t="s">
        <v>157</v>
      </c>
      <c r="I5608" t="s">
        <v>135</v>
      </c>
      <c r="J5608" t="s">
        <v>136</v>
      </c>
      <c r="K5608" t="s">
        <v>137</v>
      </c>
      <c r="L5608" t="s">
        <v>16045</v>
      </c>
      <c r="M5608" t="s">
        <v>16046</v>
      </c>
      <c r="N5608">
        <v>1.5275000000000001</v>
      </c>
      <c r="O5608">
        <v>0</v>
      </c>
      <c r="P5608">
        <v>71</v>
      </c>
      <c r="Q5608">
        <v>54</v>
      </c>
      <c r="R5608">
        <v>9</v>
      </c>
      <c r="S5608">
        <v>11</v>
      </c>
      <c r="T5608">
        <v>3</v>
      </c>
      <c r="U5608">
        <v>0</v>
      </c>
      <c r="V5608">
        <v>0</v>
      </c>
      <c r="W5608">
        <v>0</v>
      </c>
      <c r="X5608">
        <v>44.796489084900863</v>
      </c>
      <c r="Y5608">
        <v>202.02774796945081</v>
      </c>
      <c r="Z5608">
        <v>19.080666687426326</v>
      </c>
      <c r="AA5608">
        <v>49.15617755003619</v>
      </c>
      <c r="AB5608">
        <v>0.37430560654940004</v>
      </c>
      <c r="AC5608">
        <v>0</v>
      </c>
      <c r="AD5608">
        <v>0</v>
      </c>
      <c r="AE5608">
        <v>315.43538689836362</v>
      </c>
    </row>
    <row r="5609" spans="1:31" x14ac:dyDescent="0.25">
      <c r="A5609">
        <v>1835962</v>
      </c>
      <c r="B5609">
        <v>1</v>
      </c>
      <c r="C5609" t="s">
        <v>80</v>
      </c>
      <c r="D5609" t="s">
        <v>99</v>
      </c>
      <c r="E5609" t="s">
        <v>131</v>
      </c>
      <c r="F5609" t="s">
        <v>16047</v>
      </c>
      <c r="G5609" t="s">
        <v>217</v>
      </c>
      <c r="H5609" t="s">
        <v>134</v>
      </c>
      <c r="I5609" t="s">
        <v>135</v>
      </c>
      <c r="J5609" t="s">
        <v>136</v>
      </c>
      <c r="K5609" t="s">
        <v>137</v>
      </c>
      <c r="L5609" t="s">
        <v>16048</v>
      </c>
      <c r="M5609" t="s">
        <v>16049</v>
      </c>
      <c r="N5609">
        <v>2.9075000000000002</v>
      </c>
      <c r="O5609">
        <v>0</v>
      </c>
      <c r="P5609">
        <v>13</v>
      </c>
      <c r="Q5609">
        <v>0</v>
      </c>
      <c r="R5609">
        <v>1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9.0746603524625016</v>
      </c>
      <c r="Y5609">
        <v>0</v>
      </c>
      <c r="Z5609">
        <v>0.32632464182502502</v>
      </c>
      <c r="AA5609">
        <v>0</v>
      </c>
      <c r="AB5609">
        <v>0</v>
      </c>
      <c r="AC5609">
        <v>0</v>
      </c>
      <c r="AD5609">
        <v>0</v>
      </c>
      <c r="AE5609">
        <v>9.4009849942875263</v>
      </c>
    </row>
    <row r="5610" spans="1:31" x14ac:dyDescent="0.25">
      <c r="A5610">
        <v>1836085</v>
      </c>
      <c r="B5610">
        <v>1</v>
      </c>
      <c r="C5610" t="s">
        <v>81</v>
      </c>
      <c r="D5610" t="s">
        <v>112</v>
      </c>
      <c r="E5610" t="s">
        <v>164</v>
      </c>
      <c r="F5610" t="s">
        <v>16050</v>
      </c>
      <c r="G5610" t="s">
        <v>156</v>
      </c>
      <c r="H5610" t="s">
        <v>157</v>
      </c>
      <c r="I5610" t="s">
        <v>179</v>
      </c>
      <c r="J5610" t="s">
        <v>136</v>
      </c>
      <c r="K5610" t="s">
        <v>137</v>
      </c>
      <c r="L5610" t="s">
        <v>16051</v>
      </c>
      <c r="M5610" t="s">
        <v>16052</v>
      </c>
      <c r="N5610">
        <v>3.3333333E-2</v>
      </c>
      <c r="O5610">
        <v>0</v>
      </c>
      <c r="P5610">
        <v>401</v>
      </c>
      <c r="Q5610">
        <v>2</v>
      </c>
      <c r="R5610">
        <v>0</v>
      </c>
      <c r="S5610">
        <v>0</v>
      </c>
      <c r="T5610">
        <v>8</v>
      </c>
      <c r="U5610">
        <v>0</v>
      </c>
      <c r="V5610">
        <v>0</v>
      </c>
      <c r="W5610">
        <v>0</v>
      </c>
      <c r="X5610">
        <v>1.3943610631590011</v>
      </c>
      <c r="Y5610">
        <v>0.44209850581999999</v>
      </c>
      <c r="Z5610">
        <v>0</v>
      </c>
      <c r="AA5610">
        <v>0</v>
      </c>
      <c r="AB5610">
        <v>3.526490643E-2</v>
      </c>
      <c r="AC5610">
        <v>0</v>
      </c>
      <c r="AD5610">
        <v>0</v>
      </c>
      <c r="AE5610">
        <v>1.871724475409001</v>
      </c>
    </row>
    <row r="5611" spans="1:31" x14ac:dyDescent="0.25">
      <c r="A5611">
        <v>1835793</v>
      </c>
      <c r="B5611">
        <v>1</v>
      </c>
      <c r="C5611" t="s">
        <v>80</v>
      </c>
      <c r="D5611" t="s">
        <v>82</v>
      </c>
      <c r="E5611" t="s">
        <v>140</v>
      </c>
      <c r="F5611" t="s">
        <v>16053</v>
      </c>
      <c r="G5611" t="s">
        <v>142</v>
      </c>
      <c r="H5611" t="s">
        <v>134</v>
      </c>
      <c r="I5611" t="s">
        <v>135</v>
      </c>
      <c r="J5611" t="s">
        <v>136</v>
      </c>
      <c r="K5611" t="s">
        <v>137</v>
      </c>
      <c r="L5611" t="s">
        <v>16054</v>
      </c>
      <c r="M5611" t="s">
        <v>16055</v>
      </c>
      <c r="N5611">
        <v>0.79416666599999997</v>
      </c>
      <c r="O5611">
        <v>0</v>
      </c>
      <c r="P5611">
        <v>2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0.15881781515900001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0.15881781515900001</v>
      </c>
    </row>
    <row r="5612" spans="1:31" x14ac:dyDescent="0.25">
      <c r="A5612">
        <v>1835613</v>
      </c>
      <c r="B5612">
        <v>1</v>
      </c>
      <c r="C5612" t="s">
        <v>80</v>
      </c>
      <c r="D5612" t="s">
        <v>111</v>
      </c>
      <c r="E5612" t="s">
        <v>154</v>
      </c>
      <c r="F5612" t="s">
        <v>16056</v>
      </c>
      <c r="G5612" t="s">
        <v>175</v>
      </c>
      <c r="H5612" t="s">
        <v>157</v>
      </c>
      <c r="I5612" t="s">
        <v>135</v>
      </c>
      <c r="J5612" t="s">
        <v>136</v>
      </c>
      <c r="K5612" t="s">
        <v>137</v>
      </c>
      <c r="L5612" t="s">
        <v>16057</v>
      </c>
      <c r="M5612" t="s">
        <v>16058</v>
      </c>
      <c r="N5612">
        <v>3.1430555550000001</v>
      </c>
      <c r="O5612">
        <v>0</v>
      </c>
      <c r="P5612">
        <v>134</v>
      </c>
      <c r="Q5612">
        <v>0</v>
      </c>
      <c r="R5612">
        <v>0</v>
      </c>
      <c r="S5612">
        <v>0</v>
      </c>
      <c r="T5612">
        <v>19</v>
      </c>
      <c r="U5612">
        <v>0</v>
      </c>
      <c r="V5612">
        <v>0</v>
      </c>
      <c r="W5612">
        <v>0</v>
      </c>
      <c r="X5612">
        <v>76.197369162179513</v>
      </c>
      <c r="Y5612">
        <v>0</v>
      </c>
      <c r="Z5612">
        <v>0</v>
      </c>
      <c r="AA5612">
        <v>0</v>
      </c>
      <c r="AB5612">
        <v>13.476193167987207</v>
      </c>
      <c r="AC5612">
        <v>0</v>
      </c>
      <c r="AD5612">
        <v>0</v>
      </c>
      <c r="AE5612">
        <v>89.673562330166718</v>
      </c>
    </row>
    <row r="5613" spans="1:31" x14ac:dyDescent="0.25">
      <c r="A5613">
        <v>1835856</v>
      </c>
      <c r="B5613">
        <v>1</v>
      </c>
      <c r="C5613" t="s">
        <v>81</v>
      </c>
      <c r="D5613" t="s">
        <v>120</v>
      </c>
      <c r="E5613" t="s">
        <v>154</v>
      </c>
      <c r="F5613" t="s">
        <v>11595</v>
      </c>
      <c r="G5613" t="s">
        <v>156</v>
      </c>
      <c r="H5613" t="s">
        <v>157</v>
      </c>
      <c r="I5613" t="s">
        <v>179</v>
      </c>
      <c r="J5613" t="s">
        <v>136</v>
      </c>
      <c r="K5613" t="s">
        <v>137</v>
      </c>
      <c r="L5613" t="s">
        <v>16059</v>
      </c>
      <c r="M5613" t="s">
        <v>16060</v>
      </c>
      <c r="N5613">
        <v>1.9444444000000002E-2</v>
      </c>
      <c r="O5613">
        <v>3</v>
      </c>
      <c r="P5613">
        <v>738</v>
      </c>
      <c r="Q5613">
        <v>27</v>
      </c>
      <c r="R5613">
        <v>12</v>
      </c>
      <c r="S5613">
        <v>9</v>
      </c>
      <c r="T5613">
        <v>43</v>
      </c>
      <c r="U5613">
        <v>4</v>
      </c>
      <c r="V5613">
        <v>0</v>
      </c>
      <c r="W5613">
        <v>2.0210386612500002E-2</v>
      </c>
      <c r="X5613">
        <v>1.9107932604063336</v>
      </c>
      <c r="Y5613">
        <v>3.6101154809570275</v>
      </c>
      <c r="Z5613">
        <v>7.0697248580000011E-2</v>
      </c>
      <c r="AA5613">
        <v>2.204398516560139</v>
      </c>
      <c r="AB5613">
        <v>0.19322483946675004</v>
      </c>
      <c r="AC5613">
        <v>2.8483929594277497</v>
      </c>
      <c r="AD5613">
        <v>0</v>
      </c>
      <c r="AE5613">
        <v>10.857832692010501</v>
      </c>
    </row>
    <row r="5614" spans="1:31" x14ac:dyDescent="0.25">
      <c r="A5614">
        <v>1836148</v>
      </c>
      <c r="B5614">
        <v>1</v>
      </c>
      <c r="C5614" t="s">
        <v>81</v>
      </c>
      <c r="D5614" t="s">
        <v>116</v>
      </c>
      <c r="E5614" t="s">
        <v>154</v>
      </c>
      <c r="F5614" t="s">
        <v>15834</v>
      </c>
      <c r="G5614" t="s">
        <v>175</v>
      </c>
      <c r="H5614" t="s">
        <v>157</v>
      </c>
      <c r="I5614" t="s">
        <v>135</v>
      </c>
      <c r="J5614" t="s">
        <v>136</v>
      </c>
      <c r="K5614" t="s">
        <v>137</v>
      </c>
      <c r="L5614" t="s">
        <v>16061</v>
      </c>
      <c r="M5614" t="s">
        <v>16062</v>
      </c>
      <c r="N5614">
        <v>3.6266666660000002</v>
      </c>
      <c r="O5614">
        <v>0</v>
      </c>
      <c r="P5614">
        <v>48</v>
      </c>
      <c r="Q5614">
        <v>0</v>
      </c>
      <c r="R5614">
        <v>0</v>
      </c>
      <c r="S5614">
        <v>0</v>
      </c>
      <c r="T5614">
        <v>1</v>
      </c>
      <c r="U5614">
        <v>0</v>
      </c>
      <c r="V5614">
        <v>0</v>
      </c>
      <c r="W5614">
        <v>0</v>
      </c>
      <c r="X5614">
        <v>16.260391549270413</v>
      </c>
      <c r="Y5614">
        <v>0</v>
      </c>
      <c r="Z5614">
        <v>0</v>
      </c>
      <c r="AA5614">
        <v>0</v>
      </c>
      <c r="AB5614">
        <v>0.1298656697394</v>
      </c>
      <c r="AC5614">
        <v>0</v>
      </c>
      <c r="AD5614">
        <v>0</v>
      </c>
      <c r="AE5614">
        <v>16.390257219009811</v>
      </c>
    </row>
    <row r="5615" spans="1:31" x14ac:dyDescent="0.25">
      <c r="A5615">
        <v>1835573</v>
      </c>
      <c r="B5615">
        <v>1</v>
      </c>
      <c r="C5615" t="s">
        <v>80</v>
      </c>
      <c r="D5615" t="s">
        <v>107</v>
      </c>
      <c r="E5615" t="s">
        <v>223</v>
      </c>
      <c r="F5615" t="s">
        <v>16063</v>
      </c>
      <c r="G5615" t="s">
        <v>133</v>
      </c>
      <c r="H5615" t="s">
        <v>134</v>
      </c>
      <c r="I5615" t="s">
        <v>135</v>
      </c>
      <c r="J5615" t="s">
        <v>136</v>
      </c>
      <c r="K5615" t="s">
        <v>137</v>
      </c>
      <c r="L5615" t="s">
        <v>16064</v>
      </c>
      <c r="M5615" t="s">
        <v>16065</v>
      </c>
      <c r="N5615">
        <v>4.9413888879999996</v>
      </c>
      <c r="O5615">
        <v>0</v>
      </c>
      <c r="P5615">
        <v>8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2.9898961627040985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2.9898961627040985</v>
      </c>
    </row>
    <row r="5616" spans="1:31" x14ac:dyDescent="0.25">
      <c r="A5616">
        <v>1835905</v>
      </c>
      <c r="B5616">
        <v>1</v>
      </c>
      <c r="C5616" t="s">
        <v>80</v>
      </c>
      <c r="D5616" t="s">
        <v>107</v>
      </c>
      <c r="E5616" t="s">
        <v>252</v>
      </c>
      <c r="F5616" t="s">
        <v>16066</v>
      </c>
      <c r="G5616" t="s">
        <v>340</v>
      </c>
      <c r="H5616" t="s">
        <v>134</v>
      </c>
      <c r="I5616" t="s">
        <v>135</v>
      </c>
      <c r="J5616" t="s">
        <v>136</v>
      </c>
      <c r="K5616" t="s">
        <v>137</v>
      </c>
      <c r="L5616" t="s">
        <v>16067</v>
      </c>
      <c r="M5616" t="s">
        <v>16068</v>
      </c>
      <c r="N5616">
        <v>10.032222222</v>
      </c>
      <c r="O5616">
        <v>0</v>
      </c>
      <c r="P5616">
        <v>0</v>
      </c>
      <c r="Q5616">
        <v>0</v>
      </c>
      <c r="R5616">
        <v>4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43.504485551541258</v>
      </c>
      <c r="AA5616">
        <v>0</v>
      </c>
      <c r="AB5616">
        <v>0</v>
      </c>
      <c r="AC5616">
        <v>0</v>
      </c>
      <c r="AD5616">
        <v>0</v>
      </c>
      <c r="AE5616">
        <v>43.504485551541258</v>
      </c>
    </row>
    <row r="5617" spans="1:31" x14ac:dyDescent="0.25">
      <c r="A5617">
        <v>1835742</v>
      </c>
      <c r="B5617">
        <v>1</v>
      </c>
      <c r="C5617" t="s">
        <v>81</v>
      </c>
      <c r="D5617" t="s">
        <v>115</v>
      </c>
      <c r="E5617" t="s">
        <v>202</v>
      </c>
      <c r="F5617" t="s">
        <v>698</v>
      </c>
      <c r="G5617" t="s">
        <v>156</v>
      </c>
      <c r="H5617" t="s">
        <v>157</v>
      </c>
      <c r="I5617" t="s">
        <v>135</v>
      </c>
      <c r="J5617" t="s">
        <v>136</v>
      </c>
      <c r="K5617" t="s">
        <v>137</v>
      </c>
      <c r="L5617" t="s">
        <v>16069</v>
      </c>
      <c r="M5617" t="s">
        <v>16070</v>
      </c>
      <c r="N5617">
        <v>0.145555555</v>
      </c>
      <c r="O5617">
        <v>0</v>
      </c>
      <c r="P5617">
        <v>623</v>
      </c>
      <c r="Q5617">
        <v>3</v>
      </c>
      <c r="R5617">
        <v>61</v>
      </c>
      <c r="S5617">
        <v>3</v>
      </c>
      <c r="T5617">
        <v>21</v>
      </c>
      <c r="U5617">
        <v>0</v>
      </c>
      <c r="V5617">
        <v>0</v>
      </c>
      <c r="W5617">
        <v>0</v>
      </c>
      <c r="X5617">
        <v>6.8217431132274751</v>
      </c>
      <c r="Y5617">
        <v>0.87383421363239999</v>
      </c>
      <c r="Z5617">
        <v>7.2097144264411019</v>
      </c>
      <c r="AA5617">
        <v>3.2998400973840001</v>
      </c>
      <c r="AB5617">
        <v>0.7738192003458666</v>
      </c>
      <c r="AC5617">
        <v>0</v>
      </c>
      <c r="AD5617">
        <v>0</v>
      </c>
      <c r="AE5617">
        <v>18.978951051030844</v>
      </c>
    </row>
    <row r="5618" spans="1:31" x14ac:dyDescent="0.25">
      <c r="A5618">
        <v>1835888</v>
      </c>
      <c r="B5618">
        <v>1</v>
      </c>
      <c r="C5618" t="s">
        <v>80</v>
      </c>
      <c r="D5618" t="s">
        <v>94</v>
      </c>
      <c r="E5618" t="s">
        <v>202</v>
      </c>
      <c r="F5618" t="s">
        <v>16071</v>
      </c>
      <c r="G5618" t="s">
        <v>156</v>
      </c>
      <c r="H5618" t="s">
        <v>157</v>
      </c>
      <c r="I5618" t="s">
        <v>135</v>
      </c>
      <c r="J5618" t="s">
        <v>136</v>
      </c>
      <c r="K5618" t="s">
        <v>137</v>
      </c>
      <c r="L5618" t="s">
        <v>16072</v>
      </c>
      <c r="M5618" t="s">
        <v>16073</v>
      </c>
      <c r="N5618">
        <v>0.71861111099999997</v>
      </c>
      <c r="O5618">
        <v>0</v>
      </c>
      <c r="P5618">
        <v>768</v>
      </c>
      <c r="Q5618">
        <v>0</v>
      </c>
      <c r="R5618">
        <v>52</v>
      </c>
      <c r="S5618">
        <v>2</v>
      </c>
      <c r="T5618">
        <v>121</v>
      </c>
      <c r="U5618">
        <v>1</v>
      </c>
      <c r="V5618">
        <v>2</v>
      </c>
      <c r="W5618">
        <v>0</v>
      </c>
      <c r="X5618">
        <v>90.107395995018052</v>
      </c>
      <c r="Y5618">
        <v>0</v>
      </c>
      <c r="Z5618">
        <v>16.813667072265499</v>
      </c>
      <c r="AA5618">
        <v>11.44073187957</v>
      </c>
      <c r="AB5618">
        <v>44.816001402100504</v>
      </c>
      <c r="AC5618">
        <v>1.5337146524</v>
      </c>
      <c r="AD5618">
        <v>1.2693453218070001</v>
      </c>
      <c r="AE5618">
        <v>165.98085632316105</v>
      </c>
    </row>
    <row r="5619" spans="1:31" x14ac:dyDescent="0.25">
      <c r="A5619">
        <v>1835579</v>
      </c>
      <c r="B5619">
        <v>1</v>
      </c>
      <c r="C5619" t="s">
        <v>80</v>
      </c>
      <c r="D5619" t="s">
        <v>97</v>
      </c>
      <c r="E5619" t="s">
        <v>202</v>
      </c>
      <c r="F5619" t="s">
        <v>16074</v>
      </c>
      <c r="G5619" t="s">
        <v>156</v>
      </c>
      <c r="H5619" t="s">
        <v>157</v>
      </c>
      <c r="I5619" t="s">
        <v>135</v>
      </c>
      <c r="J5619" t="s">
        <v>136</v>
      </c>
      <c r="K5619" t="s">
        <v>137</v>
      </c>
      <c r="L5619" t="s">
        <v>16075</v>
      </c>
      <c r="M5619" t="s">
        <v>16076</v>
      </c>
      <c r="N5619">
        <v>0.33694444400000001</v>
      </c>
      <c r="O5619">
        <v>6</v>
      </c>
      <c r="P5619">
        <v>1069</v>
      </c>
      <c r="Q5619">
        <v>11</v>
      </c>
      <c r="R5619">
        <v>129</v>
      </c>
      <c r="S5619">
        <v>26</v>
      </c>
      <c r="T5619">
        <v>162</v>
      </c>
      <c r="U5619">
        <v>0</v>
      </c>
      <c r="V5619">
        <v>0</v>
      </c>
      <c r="W5619">
        <v>2.7588291195678498</v>
      </c>
      <c r="X5619">
        <v>63.384084085849956</v>
      </c>
      <c r="Y5619">
        <v>5.5835662302357001</v>
      </c>
      <c r="Z5619">
        <v>16.477347609810124</v>
      </c>
      <c r="AA5619">
        <v>107.4606317887917</v>
      </c>
      <c r="AB5619">
        <v>20.577226625423084</v>
      </c>
      <c r="AC5619">
        <v>0</v>
      </c>
      <c r="AD5619">
        <v>0</v>
      </c>
      <c r="AE5619">
        <v>216.24168545967845</v>
      </c>
    </row>
    <row r="5620" spans="1:31" x14ac:dyDescent="0.25">
      <c r="A5620">
        <v>1836114</v>
      </c>
      <c r="B5620">
        <v>1</v>
      </c>
      <c r="C5620" t="s">
        <v>81</v>
      </c>
      <c r="D5620" t="s">
        <v>114</v>
      </c>
      <c r="E5620" t="s">
        <v>154</v>
      </c>
      <c r="F5620" t="s">
        <v>16077</v>
      </c>
      <c r="G5620" t="s">
        <v>175</v>
      </c>
      <c r="H5620" t="s">
        <v>157</v>
      </c>
      <c r="I5620" t="s">
        <v>135</v>
      </c>
      <c r="J5620" t="s">
        <v>136</v>
      </c>
      <c r="K5620" t="s">
        <v>137</v>
      </c>
      <c r="L5620" t="s">
        <v>16078</v>
      </c>
      <c r="M5620" t="s">
        <v>16079</v>
      </c>
      <c r="N5620">
        <v>1.129444444</v>
      </c>
      <c r="O5620">
        <v>0</v>
      </c>
      <c r="P5620">
        <v>7</v>
      </c>
      <c r="Q5620">
        <v>0</v>
      </c>
      <c r="R5620">
        <v>4</v>
      </c>
      <c r="S5620">
        <v>0</v>
      </c>
      <c r="T5620">
        <v>5</v>
      </c>
      <c r="U5620">
        <v>0</v>
      </c>
      <c r="V5620">
        <v>0</v>
      </c>
      <c r="W5620">
        <v>0</v>
      </c>
      <c r="X5620">
        <v>2.3342487367521669</v>
      </c>
      <c r="Y5620">
        <v>0</v>
      </c>
      <c r="Z5620">
        <v>1.2643731181611251</v>
      </c>
      <c r="AA5620">
        <v>0</v>
      </c>
      <c r="AB5620">
        <v>3.3280005809820001</v>
      </c>
      <c r="AC5620">
        <v>0</v>
      </c>
      <c r="AD5620">
        <v>0</v>
      </c>
      <c r="AE5620">
        <v>6.9266224358952915</v>
      </c>
    </row>
    <row r="5621" spans="1:31" x14ac:dyDescent="0.25">
      <c r="A5621">
        <v>1835636</v>
      </c>
      <c r="B5621">
        <v>1</v>
      </c>
      <c r="C5621" t="s">
        <v>80</v>
      </c>
      <c r="D5621" t="s">
        <v>97</v>
      </c>
      <c r="E5621" t="s">
        <v>154</v>
      </c>
      <c r="F5621" t="s">
        <v>2837</v>
      </c>
      <c r="G5621" t="s">
        <v>150</v>
      </c>
      <c r="H5621" t="s">
        <v>157</v>
      </c>
      <c r="I5621" t="s">
        <v>135</v>
      </c>
      <c r="J5621" t="s">
        <v>136</v>
      </c>
      <c r="K5621" t="s">
        <v>151</v>
      </c>
      <c r="L5621" t="s">
        <v>16080</v>
      </c>
      <c r="M5621" t="s">
        <v>16081</v>
      </c>
      <c r="N5621">
        <v>2.1830972219999998</v>
      </c>
      <c r="O5621">
        <v>0</v>
      </c>
      <c r="P5621">
        <v>13</v>
      </c>
      <c r="Q5621">
        <v>0</v>
      </c>
      <c r="R5621">
        <v>37</v>
      </c>
      <c r="S5621">
        <v>0</v>
      </c>
      <c r="T5621">
        <v>17</v>
      </c>
      <c r="U5621">
        <v>0</v>
      </c>
      <c r="V5621">
        <v>0</v>
      </c>
      <c r="W5621">
        <v>0</v>
      </c>
      <c r="X5621">
        <v>14.173004037560293</v>
      </c>
      <c r="Y5621">
        <v>0</v>
      </c>
      <c r="Z5621">
        <v>47.165115688003965</v>
      </c>
      <c r="AA5621">
        <v>0</v>
      </c>
      <c r="AB5621">
        <v>27.835169006898003</v>
      </c>
      <c r="AC5621">
        <v>0</v>
      </c>
      <c r="AD5621">
        <v>0</v>
      </c>
      <c r="AE5621">
        <v>89.173288732462254</v>
      </c>
    </row>
    <row r="5622" spans="1:31" x14ac:dyDescent="0.25">
      <c r="A5622">
        <v>1835682</v>
      </c>
      <c r="B5622">
        <v>1</v>
      </c>
      <c r="C5622" t="s">
        <v>80</v>
      </c>
      <c r="D5622" t="s">
        <v>100</v>
      </c>
      <c r="E5622" t="s">
        <v>202</v>
      </c>
      <c r="F5622" t="s">
        <v>907</v>
      </c>
      <c r="G5622" t="s">
        <v>156</v>
      </c>
      <c r="H5622" t="s">
        <v>157</v>
      </c>
      <c r="I5622" t="s">
        <v>135</v>
      </c>
      <c r="J5622" t="s">
        <v>136</v>
      </c>
      <c r="K5622" t="s">
        <v>137</v>
      </c>
      <c r="L5622" t="s">
        <v>16082</v>
      </c>
      <c r="M5622" t="s">
        <v>16083</v>
      </c>
      <c r="N5622">
        <v>0.31083333299999999</v>
      </c>
      <c r="O5622">
        <v>1</v>
      </c>
      <c r="P5622">
        <v>14</v>
      </c>
      <c r="Q5622">
        <v>1</v>
      </c>
      <c r="R5622">
        <v>23</v>
      </c>
      <c r="S5622">
        <v>3</v>
      </c>
      <c r="T5622">
        <v>2</v>
      </c>
      <c r="U5622">
        <v>1</v>
      </c>
      <c r="V5622">
        <v>0</v>
      </c>
      <c r="W5622">
        <v>4.6531516947110001</v>
      </c>
      <c r="X5622">
        <v>1.2868112174059503</v>
      </c>
      <c r="Y5622">
        <v>1.3206198846885502</v>
      </c>
      <c r="Z5622">
        <v>4.9031557783328816</v>
      </c>
      <c r="AA5622">
        <v>3.8239999821978006</v>
      </c>
      <c r="AB5622">
        <v>3.0719365476917</v>
      </c>
      <c r="AC5622">
        <v>4.4645287948920007</v>
      </c>
      <c r="AD5622">
        <v>0</v>
      </c>
      <c r="AE5622">
        <v>23.524203899919883</v>
      </c>
    </row>
    <row r="5623" spans="1:31" x14ac:dyDescent="0.25">
      <c r="A5623">
        <v>1835679</v>
      </c>
      <c r="B5623">
        <v>1</v>
      </c>
      <c r="C5623" t="s">
        <v>81</v>
      </c>
      <c r="D5623" t="s">
        <v>127</v>
      </c>
      <c r="E5623" t="s">
        <v>154</v>
      </c>
      <c r="F5623" t="s">
        <v>1539</v>
      </c>
      <c r="G5623" t="s">
        <v>156</v>
      </c>
      <c r="H5623" t="s">
        <v>157</v>
      </c>
      <c r="I5623" t="s">
        <v>135</v>
      </c>
      <c r="J5623" t="s">
        <v>136</v>
      </c>
      <c r="K5623" t="s">
        <v>137</v>
      </c>
      <c r="L5623" t="s">
        <v>16084</v>
      </c>
      <c r="M5623" t="s">
        <v>16085</v>
      </c>
      <c r="N5623">
        <v>1.4430555549999999</v>
      </c>
      <c r="O5623">
        <v>0</v>
      </c>
      <c r="P5623">
        <v>357</v>
      </c>
      <c r="Q5623">
        <v>6</v>
      </c>
      <c r="R5623">
        <v>14</v>
      </c>
      <c r="S5623">
        <v>1</v>
      </c>
      <c r="T5623">
        <v>53</v>
      </c>
      <c r="U5623">
        <v>0</v>
      </c>
      <c r="V5623">
        <v>0</v>
      </c>
      <c r="W5623">
        <v>0</v>
      </c>
      <c r="X5623">
        <v>134.53641947681302</v>
      </c>
      <c r="Y5623">
        <v>22.345461083691767</v>
      </c>
      <c r="Z5623">
        <v>23.790983712472222</v>
      </c>
      <c r="AA5623">
        <v>6.6839392018400003</v>
      </c>
      <c r="AB5623">
        <v>50.822867576321038</v>
      </c>
      <c r="AC5623">
        <v>0</v>
      </c>
      <c r="AD5623">
        <v>0</v>
      </c>
      <c r="AE5623">
        <v>238.17967105113803</v>
      </c>
    </row>
    <row r="5624" spans="1:31" x14ac:dyDescent="0.25">
      <c r="A5624">
        <v>1835828</v>
      </c>
      <c r="B5624">
        <v>1</v>
      </c>
      <c r="C5624" t="s">
        <v>80</v>
      </c>
      <c r="D5624" t="s">
        <v>96</v>
      </c>
      <c r="E5624" t="s">
        <v>140</v>
      </c>
      <c r="F5624" t="s">
        <v>16086</v>
      </c>
      <c r="G5624" t="s">
        <v>142</v>
      </c>
      <c r="H5624" t="s">
        <v>134</v>
      </c>
      <c r="I5624" t="s">
        <v>135</v>
      </c>
      <c r="J5624" t="s">
        <v>136</v>
      </c>
      <c r="K5624" t="s">
        <v>137</v>
      </c>
      <c r="L5624" t="s">
        <v>16087</v>
      </c>
      <c r="M5624" t="s">
        <v>16088</v>
      </c>
      <c r="N5624">
        <v>7.2372222219999998</v>
      </c>
      <c r="O5624">
        <v>0</v>
      </c>
      <c r="P5624">
        <v>2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10.965820168786175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10.965820168786175</v>
      </c>
    </row>
    <row r="5625" spans="1:31" x14ac:dyDescent="0.25">
      <c r="A5625">
        <v>1836180</v>
      </c>
      <c r="B5625">
        <v>1</v>
      </c>
      <c r="C5625" t="s">
        <v>80</v>
      </c>
      <c r="D5625" t="s">
        <v>82</v>
      </c>
      <c r="E5625" t="s">
        <v>140</v>
      </c>
      <c r="F5625" t="s">
        <v>2547</v>
      </c>
      <c r="G5625" t="s">
        <v>246</v>
      </c>
      <c r="H5625" t="s">
        <v>134</v>
      </c>
      <c r="I5625" t="s">
        <v>135</v>
      </c>
      <c r="J5625" t="s">
        <v>136</v>
      </c>
      <c r="K5625" t="s">
        <v>137</v>
      </c>
      <c r="L5625" t="s">
        <v>16089</v>
      </c>
      <c r="M5625" t="s">
        <v>16090</v>
      </c>
      <c r="N5625">
        <v>4.5250000000000004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13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13.736492404753891</v>
      </c>
      <c r="AC5625">
        <v>0</v>
      </c>
      <c r="AD5625">
        <v>0</v>
      </c>
      <c r="AE5625">
        <v>13.736492404753891</v>
      </c>
    </row>
    <row r="5626" spans="1:31" x14ac:dyDescent="0.25">
      <c r="A5626">
        <v>1836057</v>
      </c>
      <c r="B5626">
        <v>1</v>
      </c>
      <c r="C5626" t="s">
        <v>80</v>
      </c>
      <c r="D5626" t="s">
        <v>110</v>
      </c>
      <c r="E5626" t="s">
        <v>140</v>
      </c>
      <c r="F5626" t="s">
        <v>16091</v>
      </c>
      <c r="G5626" t="s">
        <v>142</v>
      </c>
      <c r="H5626" t="s">
        <v>134</v>
      </c>
      <c r="I5626" t="s">
        <v>135</v>
      </c>
      <c r="J5626" t="s">
        <v>136</v>
      </c>
      <c r="K5626" t="s">
        <v>137</v>
      </c>
      <c r="L5626" t="s">
        <v>16092</v>
      </c>
      <c r="M5626" t="s">
        <v>16093</v>
      </c>
      <c r="N5626">
        <v>2.5466666660000001</v>
      </c>
      <c r="O5626">
        <v>0</v>
      </c>
      <c r="P5626">
        <v>1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0.88561033705246672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0.88561033705246672</v>
      </c>
    </row>
    <row r="5627" spans="1:31" x14ac:dyDescent="0.25">
      <c r="A5627">
        <v>1836157</v>
      </c>
      <c r="B5627">
        <v>1</v>
      </c>
      <c r="C5627" t="s">
        <v>80</v>
      </c>
      <c r="D5627" t="s">
        <v>96</v>
      </c>
      <c r="E5627" t="s">
        <v>140</v>
      </c>
      <c r="F5627" t="s">
        <v>16094</v>
      </c>
      <c r="G5627" t="s">
        <v>142</v>
      </c>
      <c r="H5627" t="s">
        <v>134</v>
      </c>
      <c r="I5627" t="s">
        <v>135</v>
      </c>
      <c r="J5627" t="s">
        <v>136</v>
      </c>
      <c r="K5627" t="s">
        <v>137</v>
      </c>
      <c r="L5627" t="s">
        <v>16095</v>
      </c>
      <c r="M5627" t="s">
        <v>16096</v>
      </c>
      <c r="N5627">
        <v>1.4055555550000001</v>
      </c>
      <c r="O5627">
        <v>0</v>
      </c>
      <c r="P5627">
        <v>1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1.5055049576048334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1.5055049576048334</v>
      </c>
    </row>
    <row r="5628" spans="1:31" x14ac:dyDescent="0.25">
      <c r="A5628">
        <v>1835745</v>
      </c>
      <c r="B5628">
        <v>1</v>
      </c>
      <c r="C5628" t="s">
        <v>80</v>
      </c>
      <c r="D5628" t="s">
        <v>106</v>
      </c>
      <c r="E5628" t="s">
        <v>164</v>
      </c>
      <c r="F5628" t="s">
        <v>16097</v>
      </c>
      <c r="G5628" t="s">
        <v>156</v>
      </c>
      <c r="H5628" t="s">
        <v>157</v>
      </c>
      <c r="I5628" t="s">
        <v>135</v>
      </c>
      <c r="J5628" t="s">
        <v>136</v>
      </c>
      <c r="K5628" t="s">
        <v>137</v>
      </c>
      <c r="L5628" t="s">
        <v>16098</v>
      </c>
      <c r="M5628" t="s">
        <v>16099</v>
      </c>
      <c r="N5628">
        <v>3.2549999999999999</v>
      </c>
      <c r="O5628">
        <v>0</v>
      </c>
      <c r="P5628">
        <v>19</v>
      </c>
      <c r="Q5628">
        <v>8</v>
      </c>
      <c r="R5628">
        <v>24</v>
      </c>
      <c r="S5628">
        <v>5</v>
      </c>
      <c r="T5628">
        <v>7</v>
      </c>
      <c r="U5628">
        <v>2</v>
      </c>
      <c r="V5628">
        <v>0</v>
      </c>
      <c r="W5628">
        <v>0</v>
      </c>
      <c r="X5628">
        <v>42.942593272521592</v>
      </c>
      <c r="Y5628">
        <v>211.85158913651537</v>
      </c>
      <c r="Z5628">
        <v>299.78176900669473</v>
      </c>
      <c r="AA5628">
        <v>61.746788512887306</v>
      </c>
      <c r="AB5628">
        <v>23.115703627107703</v>
      </c>
      <c r="AC5628">
        <v>40.731693734613671</v>
      </c>
      <c r="AD5628">
        <v>0</v>
      </c>
      <c r="AE5628">
        <v>680.17013729034034</v>
      </c>
    </row>
    <row r="5629" spans="1:31" x14ac:dyDescent="0.25">
      <c r="A5629">
        <v>1835994</v>
      </c>
      <c r="B5629">
        <v>1</v>
      </c>
      <c r="C5629" t="s">
        <v>80</v>
      </c>
      <c r="D5629" t="s">
        <v>93</v>
      </c>
      <c r="E5629" t="s">
        <v>140</v>
      </c>
      <c r="F5629" t="s">
        <v>16100</v>
      </c>
      <c r="G5629" t="s">
        <v>142</v>
      </c>
      <c r="H5629" t="s">
        <v>134</v>
      </c>
      <c r="I5629" t="s">
        <v>135</v>
      </c>
      <c r="J5629" t="s">
        <v>136</v>
      </c>
      <c r="K5629" t="s">
        <v>137</v>
      </c>
      <c r="L5629" t="s">
        <v>16101</v>
      </c>
      <c r="M5629" t="s">
        <v>16102</v>
      </c>
      <c r="N5629">
        <v>4.3763888880000001</v>
      </c>
      <c r="O5629">
        <v>0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0.46780001293107504</v>
      </c>
      <c r="AA5629">
        <v>0</v>
      </c>
      <c r="AB5629">
        <v>0</v>
      </c>
      <c r="AC5629">
        <v>0</v>
      </c>
      <c r="AD5629">
        <v>0</v>
      </c>
      <c r="AE5629">
        <v>0.46780001293107504</v>
      </c>
    </row>
    <row r="5630" spans="1:31" x14ac:dyDescent="0.25">
      <c r="A5630">
        <v>1835553</v>
      </c>
      <c r="B5630">
        <v>1</v>
      </c>
      <c r="C5630" t="s">
        <v>81</v>
      </c>
      <c r="D5630" t="s">
        <v>112</v>
      </c>
      <c r="E5630" t="s">
        <v>202</v>
      </c>
      <c r="F5630" t="s">
        <v>2267</v>
      </c>
      <c r="G5630" t="s">
        <v>156</v>
      </c>
      <c r="H5630" t="s">
        <v>157</v>
      </c>
      <c r="I5630" t="s">
        <v>135</v>
      </c>
      <c r="J5630" t="s">
        <v>136</v>
      </c>
      <c r="K5630" t="s">
        <v>137</v>
      </c>
      <c r="L5630" t="s">
        <v>16103</v>
      </c>
      <c r="M5630" t="s">
        <v>16104</v>
      </c>
      <c r="N5630">
        <v>0.64972222199999996</v>
      </c>
      <c r="O5630">
        <v>1</v>
      </c>
      <c r="P5630">
        <v>2111</v>
      </c>
      <c r="Q5630">
        <v>245</v>
      </c>
      <c r="R5630">
        <v>193</v>
      </c>
      <c r="S5630">
        <v>20</v>
      </c>
      <c r="T5630">
        <v>210</v>
      </c>
      <c r="U5630">
        <v>1</v>
      </c>
      <c r="V5630">
        <v>0</v>
      </c>
      <c r="W5630">
        <v>2.8938780754875E-2</v>
      </c>
      <c r="X5630">
        <v>196.46144273273916</v>
      </c>
      <c r="Y5630">
        <v>517.30634408620631</v>
      </c>
      <c r="Z5630">
        <v>385.8544136692646</v>
      </c>
      <c r="AA5630">
        <v>45.483131109086088</v>
      </c>
      <c r="AB5630">
        <v>32.435232915438533</v>
      </c>
      <c r="AC5630">
        <v>1.2563521868548753</v>
      </c>
      <c r="AD5630">
        <v>0</v>
      </c>
      <c r="AE5630">
        <v>1178.8258554803444</v>
      </c>
    </row>
    <row r="5631" spans="1:31" x14ac:dyDescent="0.25">
      <c r="A5631">
        <v>1835951</v>
      </c>
      <c r="B5631">
        <v>1</v>
      </c>
      <c r="C5631" t="s">
        <v>81</v>
      </c>
      <c r="D5631" t="s">
        <v>118</v>
      </c>
      <c r="E5631" t="s">
        <v>140</v>
      </c>
      <c r="F5631" t="s">
        <v>16105</v>
      </c>
      <c r="G5631" t="s">
        <v>246</v>
      </c>
      <c r="H5631" t="s">
        <v>134</v>
      </c>
      <c r="I5631" t="s">
        <v>135</v>
      </c>
      <c r="J5631" t="s">
        <v>136</v>
      </c>
      <c r="K5631" t="s">
        <v>137</v>
      </c>
      <c r="L5631" t="s">
        <v>16106</v>
      </c>
      <c r="M5631" t="s">
        <v>16107</v>
      </c>
      <c r="N5631">
        <v>1.096666666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1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0.14415568351957503</v>
      </c>
      <c r="AC5631">
        <v>0</v>
      </c>
      <c r="AD5631">
        <v>0</v>
      </c>
      <c r="AE5631">
        <v>0.14415568351957503</v>
      </c>
    </row>
    <row r="5632" spans="1:31" x14ac:dyDescent="0.25">
      <c r="A5632">
        <v>1835762</v>
      </c>
      <c r="B5632">
        <v>1</v>
      </c>
      <c r="C5632" t="s">
        <v>80</v>
      </c>
      <c r="D5632" t="s">
        <v>95</v>
      </c>
      <c r="E5632" t="s">
        <v>202</v>
      </c>
      <c r="F5632" t="s">
        <v>2108</v>
      </c>
      <c r="G5632" t="s">
        <v>156</v>
      </c>
      <c r="H5632" t="s">
        <v>157</v>
      </c>
      <c r="I5632" t="s">
        <v>135</v>
      </c>
      <c r="J5632" t="s">
        <v>136</v>
      </c>
      <c r="K5632" t="s">
        <v>137</v>
      </c>
      <c r="L5632" t="s">
        <v>16108</v>
      </c>
      <c r="M5632" t="s">
        <v>16109</v>
      </c>
      <c r="N5632">
        <v>0.20472222200000001</v>
      </c>
      <c r="O5632">
        <v>3</v>
      </c>
      <c r="P5632">
        <v>644</v>
      </c>
      <c r="Q5632">
        <v>23</v>
      </c>
      <c r="R5632">
        <v>7</v>
      </c>
      <c r="S5632">
        <v>29</v>
      </c>
      <c r="T5632">
        <v>33</v>
      </c>
      <c r="U5632">
        <v>0</v>
      </c>
      <c r="V5632">
        <v>0</v>
      </c>
      <c r="W5632">
        <v>0.4397191730976</v>
      </c>
      <c r="X5632">
        <v>29.646238606746081</v>
      </c>
      <c r="Y5632">
        <v>21.964749387107087</v>
      </c>
      <c r="Z5632">
        <v>0.69576739252716668</v>
      </c>
      <c r="AA5632">
        <v>114.85356685220367</v>
      </c>
      <c r="AB5632">
        <v>3.3826600688556798</v>
      </c>
      <c r="AC5632">
        <v>0</v>
      </c>
      <c r="AD5632">
        <v>0</v>
      </c>
      <c r="AE5632">
        <v>170.98270148053729</v>
      </c>
    </row>
    <row r="5633" spans="1:31" x14ac:dyDescent="0.25">
      <c r="A5633">
        <v>1836094</v>
      </c>
      <c r="B5633">
        <v>1</v>
      </c>
      <c r="C5633" t="s">
        <v>80</v>
      </c>
      <c r="D5633" t="s">
        <v>104</v>
      </c>
      <c r="E5633" t="s">
        <v>154</v>
      </c>
      <c r="F5633" t="s">
        <v>16110</v>
      </c>
      <c r="G5633" t="s">
        <v>175</v>
      </c>
      <c r="H5633" t="s">
        <v>157</v>
      </c>
      <c r="I5633" t="s">
        <v>135</v>
      </c>
      <c r="J5633" t="s">
        <v>136</v>
      </c>
      <c r="K5633" t="s">
        <v>137</v>
      </c>
      <c r="L5633" t="s">
        <v>16111</v>
      </c>
      <c r="M5633" t="s">
        <v>16112</v>
      </c>
      <c r="N5633">
        <v>2.5730555549999998</v>
      </c>
      <c r="O5633">
        <v>0</v>
      </c>
      <c r="P5633">
        <v>0</v>
      </c>
      <c r="Q5633">
        <v>0</v>
      </c>
      <c r="R5633">
        <v>0</v>
      </c>
      <c r="S5633">
        <v>1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13.496666717435559</v>
      </c>
      <c r="AB5633">
        <v>0</v>
      </c>
      <c r="AC5633">
        <v>0</v>
      </c>
      <c r="AD5633">
        <v>0</v>
      </c>
      <c r="AE5633">
        <v>13.496666717435559</v>
      </c>
    </row>
    <row r="5634" spans="1:31" x14ac:dyDescent="0.25">
      <c r="A5634">
        <v>1835785</v>
      </c>
      <c r="B5634">
        <v>1</v>
      </c>
      <c r="C5634" t="s">
        <v>80</v>
      </c>
      <c r="D5634" t="s">
        <v>103</v>
      </c>
      <c r="E5634" t="s">
        <v>202</v>
      </c>
      <c r="F5634" t="s">
        <v>14880</v>
      </c>
      <c r="G5634" t="s">
        <v>156</v>
      </c>
      <c r="H5634" t="s">
        <v>157</v>
      </c>
      <c r="I5634" t="s">
        <v>135</v>
      </c>
      <c r="J5634" t="s">
        <v>136</v>
      </c>
      <c r="K5634" t="s">
        <v>137</v>
      </c>
      <c r="L5634" t="s">
        <v>16113</v>
      </c>
      <c r="M5634" t="s">
        <v>16114</v>
      </c>
      <c r="N5634">
        <v>0.54916666599999997</v>
      </c>
      <c r="O5634">
        <v>0</v>
      </c>
      <c r="P5634">
        <v>13</v>
      </c>
      <c r="Q5634">
        <v>13</v>
      </c>
      <c r="R5634">
        <v>69</v>
      </c>
      <c r="S5634">
        <v>5</v>
      </c>
      <c r="T5634">
        <v>8</v>
      </c>
      <c r="U5634">
        <v>1</v>
      </c>
      <c r="V5634">
        <v>0</v>
      </c>
      <c r="W5634">
        <v>0</v>
      </c>
      <c r="X5634">
        <v>3.3990632309581499</v>
      </c>
      <c r="Y5634">
        <v>21.992874452288351</v>
      </c>
      <c r="Z5634">
        <v>109.89389947235138</v>
      </c>
      <c r="AA5634">
        <v>69.021873626549848</v>
      </c>
      <c r="AB5634">
        <v>8.5714170077400205</v>
      </c>
      <c r="AC5634">
        <v>112.87121603249639</v>
      </c>
      <c r="AD5634">
        <v>0</v>
      </c>
      <c r="AE5634">
        <v>325.75034382238414</v>
      </c>
    </row>
    <row r="5635" spans="1:31" x14ac:dyDescent="0.25">
      <c r="A5635">
        <v>1835576</v>
      </c>
      <c r="B5635">
        <v>1</v>
      </c>
      <c r="C5635" t="s">
        <v>80</v>
      </c>
      <c r="D5635" t="s">
        <v>82</v>
      </c>
      <c r="E5635" t="s">
        <v>154</v>
      </c>
      <c r="F5635" t="s">
        <v>16115</v>
      </c>
      <c r="G5635" t="s">
        <v>1021</v>
      </c>
      <c r="H5635" t="s">
        <v>157</v>
      </c>
      <c r="I5635" t="s">
        <v>135</v>
      </c>
      <c r="J5635" t="s">
        <v>136</v>
      </c>
      <c r="K5635" t="s">
        <v>137</v>
      </c>
      <c r="L5635" t="s">
        <v>16116</v>
      </c>
      <c r="M5635" t="s">
        <v>16117</v>
      </c>
      <c r="N5635">
        <v>4.3391666659999997</v>
      </c>
      <c r="O5635">
        <v>0</v>
      </c>
      <c r="P5635">
        <v>88</v>
      </c>
      <c r="Q5635">
        <v>0</v>
      </c>
      <c r="R5635">
        <v>0</v>
      </c>
      <c r="S5635">
        <v>0</v>
      </c>
      <c r="T5635">
        <v>7</v>
      </c>
      <c r="U5635">
        <v>0</v>
      </c>
      <c r="V5635">
        <v>0</v>
      </c>
      <c r="W5635">
        <v>0</v>
      </c>
      <c r="X5635">
        <v>39.724729941119683</v>
      </c>
      <c r="Y5635">
        <v>0</v>
      </c>
      <c r="Z5635">
        <v>0</v>
      </c>
      <c r="AA5635">
        <v>0</v>
      </c>
      <c r="AB5635">
        <v>41.279804722992061</v>
      </c>
      <c r="AC5635">
        <v>0</v>
      </c>
      <c r="AD5635">
        <v>0</v>
      </c>
      <c r="AE5635">
        <v>81.004534664111745</v>
      </c>
    </row>
    <row r="5636" spans="1:31" x14ac:dyDescent="0.25">
      <c r="A5636">
        <v>1836521</v>
      </c>
      <c r="B5636">
        <v>1</v>
      </c>
      <c r="C5636" t="s">
        <v>80</v>
      </c>
      <c r="D5636" t="s">
        <v>89</v>
      </c>
      <c r="E5636" t="s">
        <v>154</v>
      </c>
      <c r="F5636" t="s">
        <v>16118</v>
      </c>
      <c r="G5636" t="s">
        <v>5763</v>
      </c>
      <c r="H5636" t="s">
        <v>157</v>
      </c>
      <c r="I5636" t="s">
        <v>135</v>
      </c>
      <c r="J5636" t="s">
        <v>136</v>
      </c>
      <c r="K5636" t="s">
        <v>137</v>
      </c>
      <c r="L5636" t="s">
        <v>16119</v>
      </c>
      <c r="M5636" t="s">
        <v>16120</v>
      </c>
      <c r="N5636">
        <v>6.4286111110000004</v>
      </c>
      <c r="O5636">
        <v>0</v>
      </c>
      <c r="P5636">
        <v>53</v>
      </c>
      <c r="Q5636">
        <v>1</v>
      </c>
      <c r="R5636">
        <v>3</v>
      </c>
      <c r="S5636">
        <v>3</v>
      </c>
      <c r="T5636">
        <v>3</v>
      </c>
      <c r="U5636">
        <v>0</v>
      </c>
      <c r="V5636">
        <v>0</v>
      </c>
      <c r="W5636">
        <v>0</v>
      </c>
      <c r="X5636">
        <v>239.93287536697429</v>
      </c>
      <c r="Y5636">
        <v>7.6344720180840007</v>
      </c>
      <c r="Z5636">
        <v>13.318215328697768</v>
      </c>
      <c r="AA5636">
        <v>41.077318798331255</v>
      </c>
      <c r="AB5636">
        <v>0.14881458790751667</v>
      </c>
      <c r="AC5636">
        <v>0</v>
      </c>
      <c r="AD5636">
        <v>0</v>
      </c>
      <c r="AE5636">
        <v>302.11169609999484</v>
      </c>
    </row>
    <row r="5637" spans="1:31" x14ac:dyDescent="0.25">
      <c r="A5637">
        <v>1836475</v>
      </c>
      <c r="B5637">
        <v>1</v>
      </c>
      <c r="C5637" t="s">
        <v>80</v>
      </c>
      <c r="D5637" t="s">
        <v>106</v>
      </c>
      <c r="E5637" t="s">
        <v>131</v>
      </c>
      <c r="F5637" t="s">
        <v>13710</v>
      </c>
      <c r="G5637" t="s">
        <v>133</v>
      </c>
      <c r="H5637" t="s">
        <v>134</v>
      </c>
      <c r="I5637" t="s">
        <v>135</v>
      </c>
      <c r="J5637" t="s">
        <v>136</v>
      </c>
      <c r="K5637" t="s">
        <v>137</v>
      </c>
      <c r="L5637" t="s">
        <v>16121</v>
      </c>
      <c r="M5637" t="s">
        <v>16122</v>
      </c>
      <c r="N5637">
        <v>1.0494444439999999</v>
      </c>
      <c r="O5637">
        <v>0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1.5400004605866502</v>
      </c>
      <c r="AA5637">
        <v>0</v>
      </c>
      <c r="AB5637">
        <v>0</v>
      </c>
      <c r="AC5637">
        <v>0</v>
      </c>
      <c r="AD5637">
        <v>0</v>
      </c>
      <c r="AE5637">
        <v>1.5400004605866502</v>
      </c>
    </row>
    <row r="5638" spans="1:31" x14ac:dyDescent="0.25">
      <c r="A5638">
        <v>1836312</v>
      </c>
      <c r="B5638">
        <v>1</v>
      </c>
      <c r="C5638" t="s">
        <v>80</v>
      </c>
      <c r="D5638" t="s">
        <v>96</v>
      </c>
      <c r="E5638" t="s">
        <v>140</v>
      </c>
      <c r="F5638" t="s">
        <v>16123</v>
      </c>
      <c r="G5638" t="s">
        <v>246</v>
      </c>
      <c r="H5638" t="s">
        <v>134</v>
      </c>
      <c r="I5638" t="s">
        <v>135</v>
      </c>
      <c r="J5638" t="s">
        <v>136</v>
      </c>
      <c r="K5638" t="s">
        <v>137</v>
      </c>
      <c r="L5638" t="s">
        <v>16124</v>
      </c>
      <c r="M5638" t="s">
        <v>16125</v>
      </c>
      <c r="N5638">
        <v>5.5025000000000004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1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2.3808477160453334</v>
      </c>
      <c r="AC5638">
        <v>0</v>
      </c>
      <c r="AD5638">
        <v>0</v>
      </c>
      <c r="AE5638">
        <v>2.3808477160453334</v>
      </c>
    </row>
    <row r="5639" spans="1:31" x14ac:dyDescent="0.25">
      <c r="A5639">
        <v>1836707</v>
      </c>
      <c r="B5639">
        <v>1</v>
      </c>
      <c r="C5639" t="s">
        <v>80</v>
      </c>
      <c r="D5639" t="s">
        <v>95</v>
      </c>
      <c r="E5639" t="s">
        <v>154</v>
      </c>
      <c r="F5639" t="s">
        <v>15601</v>
      </c>
      <c r="G5639" t="s">
        <v>175</v>
      </c>
      <c r="H5639" t="s">
        <v>157</v>
      </c>
      <c r="I5639" t="s">
        <v>135</v>
      </c>
      <c r="J5639" t="s">
        <v>136</v>
      </c>
      <c r="K5639" t="s">
        <v>137</v>
      </c>
      <c r="L5639" t="s">
        <v>16126</v>
      </c>
      <c r="M5639" t="s">
        <v>16127</v>
      </c>
      <c r="N5639">
        <v>2.9108333329999998</v>
      </c>
      <c r="O5639">
        <v>0</v>
      </c>
      <c r="P5639">
        <v>168</v>
      </c>
      <c r="Q5639">
        <v>0</v>
      </c>
      <c r="R5639">
        <v>1</v>
      </c>
      <c r="S5639">
        <v>0</v>
      </c>
      <c r="T5639">
        <v>20</v>
      </c>
      <c r="U5639">
        <v>0</v>
      </c>
      <c r="V5639">
        <v>0</v>
      </c>
      <c r="W5639">
        <v>0</v>
      </c>
      <c r="X5639">
        <v>141.66502534943729</v>
      </c>
      <c r="Y5639">
        <v>0</v>
      </c>
      <c r="Z5639">
        <v>6.6827699076600008E-2</v>
      </c>
      <c r="AA5639">
        <v>0</v>
      </c>
      <c r="AB5639">
        <v>74.87079047490387</v>
      </c>
      <c r="AC5639">
        <v>0</v>
      </c>
      <c r="AD5639">
        <v>0</v>
      </c>
      <c r="AE5639">
        <v>216.60264352341778</v>
      </c>
    </row>
    <row r="5640" spans="1:31" x14ac:dyDescent="0.25">
      <c r="A5640">
        <v>1836375</v>
      </c>
      <c r="B5640">
        <v>1</v>
      </c>
      <c r="C5640" t="s">
        <v>80</v>
      </c>
      <c r="D5640" t="s">
        <v>96</v>
      </c>
      <c r="E5640" t="s">
        <v>140</v>
      </c>
      <c r="F5640" t="s">
        <v>16128</v>
      </c>
      <c r="G5640" t="s">
        <v>213</v>
      </c>
      <c r="H5640" t="s">
        <v>134</v>
      </c>
      <c r="I5640" t="s">
        <v>135</v>
      </c>
      <c r="J5640" t="s">
        <v>136</v>
      </c>
      <c r="K5640" t="s">
        <v>137</v>
      </c>
      <c r="L5640" t="s">
        <v>16129</v>
      </c>
      <c r="M5640" t="s">
        <v>16130</v>
      </c>
      <c r="N5640">
        <v>3.4313888879999999</v>
      </c>
      <c r="O5640">
        <v>0</v>
      </c>
      <c r="P5640">
        <v>1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5.907222641250001E-4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5.907222641250001E-4</v>
      </c>
    </row>
    <row r="5641" spans="1:31" x14ac:dyDescent="0.25">
      <c r="A5641">
        <v>1836266</v>
      </c>
      <c r="B5641">
        <v>1</v>
      </c>
      <c r="C5641" t="s">
        <v>80</v>
      </c>
      <c r="D5641" t="s">
        <v>103</v>
      </c>
      <c r="E5641" t="s">
        <v>154</v>
      </c>
      <c r="F5641" t="s">
        <v>16131</v>
      </c>
      <c r="G5641" t="s">
        <v>175</v>
      </c>
      <c r="H5641" t="s">
        <v>157</v>
      </c>
      <c r="I5641" t="s">
        <v>135</v>
      </c>
      <c r="J5641" t="s">
        <v>136</v>
      </c>
      <c r="K5641" t="s">
        <v>137</v>
      </c>
      <c r="L5641" t="s">
        <v>16132</v>
      </c>
      <c r="M5641" t="s">
        <v>16133</v>
      </c>
      <c r="N5641">
        <v>1.6775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1</v>
      </c>
      <c r="U5641">
        <v>0</v>
      </c>
      <c r="V5641">
        <v>1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1.7392319985248446</v>
      </c>
      <c r="AC5641">
        <v>0</v>
      </c>
      <c r="AD5641">
        <v>161.07891963684645</v>
      </c>
      <c r="AE5641">
        <v>162.81815163537129</v>
      </c>
    </row>
    <row r="5642" spans="1:31" x14ac:dyDescent="0.25">
      <c r="A5642">
        <v>1836561</v>
      </c>
      <c r="B5642">
        <v>1</v>
      </c>
      <c r="C5642" t="s">
        <v>81</v>
      </c>
      <c r="D5642" t="s">
        <v>116</v>
      </c>
      <c r="E5642" t="s">
        <v>140</v>
      </c>
      <c r="F5642" t="s">
        <v>16134</v>
      </c>
      <c r="G5642" t="s">
        <v>142</v>
      </c>
      <c r="H5642" t="s">
        <v>134</v>
      </c>
      <c r="I5642" t="s">
        <v>135</v>
      </c>
      <c r="J5642" t="s">
        <v>136</v>
      </c>
      <c r="K5642" t="s">
        <v>137</v>
      </c>
      <c r="L5642" t="s">
        <v>16135</v>
      </c>
      <c r="M5642" t="s">
        <v>16136</v>
      </c>
      <c r="N5642">
        <v>5.9283333330000003</v>
      </c>
      <c r="O5642">
        <v>0</v>
      </c>
      <c r="P5642">
        <v>3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0.28075183590136671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0.28075183590136671</v>
      </c>
    </row>
    <row r="5643" spans="1:31" x14ac:dyDescent="0.25">
      <c r="A5643">
        <v>1836767</v>
      </c>
      <c r="B5643">
        <v>1</v>
      </c>
      <c r="C5643" t="s">
        <v>81</v>
      </c>
      <c r="D5643" t="s">
        <v>118</v>
      </c>
      <c r="E5643" t="s">
        <v>154</v>
      </c>
      <c r="F5643" t="s">
        <v>16137</v>
      </c>
      <c r="G5643" t="s">
        <v>175</v>
      </c>
      <c r="H5643" t="s">
        <v>157</v>
      </c>
      <c r="I5643" t="s">
        <v>135</v>
      </c>
      <c r="J5643" t="s">
        <v>136</v>
      </c>
      <c r="K5643" t="s">
        <v>137</v>
      </c>
      <c r="L5643" t="s">
        <v>16138</v>
      </c>
      <c r="M5643" t="s">
        <v>16139</v>
      </c>
      <c r="N5643">
        <v>4.7116666660000002</v>
      </c>
      <c r="O5643">
        <v>0</v>
      </c>
      <c r="P5643">
        <v>0</v>
      </c>
      <c r="Q5643">
        <v>1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142.69323130003434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142.69323130003434</v>
      </c>
    </row>
    <row r="5644" spans="1:31" x14ac:dyDescent="0.25">
      <c r="A5644">
        <v>1836272</v>
      </c>
      <c r="B5644">
        <v>1</v>
      </c>
      <c r="C5644" t="s">
        <v>81</v>
      </c>
      <c r="D5644" t="s">
        <v>112</v>
      </c>
      <c r="E5644" t="s">
        <v>154</v>
      </c>
      <c r="F5644" t="s">
        <v>2725</v>
      </c>
      <c r="G5644" t="s">
        <v>156</v>
      </c>
      <c r="H5644" t="s">
        <v>157</v>
      </c>
      <c r="I5644" t="s">
        <v>135</v>
      </c>
      <c r="J5644" t="s">
        <v>136</v>
      </c>
      <c r="K5644" t="s">
        <v>137</v>
      </c>
      <c r="L5644" t="s">
        <v>16140</v>
      </c>
      <c r="M5644" t="s">
        <v>16141</v>
      </c>
      <c r="N5644">
        <v>5.8708333330000002</v>
      </c>
      <c r="O5644">
        <v>0</v>
      </c>
      <c r="P5644">
        <v>131</v>
      </c>
      <c r="Q5644">
        <v>65</v>
      </c>
      <c r="R5644">
        <v>24</v>
      </c>
      <c r="S5644">
        <v>0</v>
      </c>
      <c r="T5644">
        <v>16</v>
      </c>
      <c r="U5644">
        <v>0</v>
      </c>
      <c r="V5644">
        <v>0</v>
      </c>
      <c r="W5644">
        <v>0</v>
      </c>
      <c r="X5644">
        <v>139.89367239661513</v>
      </c>
      <c r="Y5644">
        <v>46.26464005866508</v>
      </c>
      <c r="Z5644">
        <v>13.114132255881998</v>
      </c>
      <c r="AA5644">
        <v>0</v>
      </c>
      <c r="AB5644">
        <v>14.790918164238825</v>
      </c>
      <c r="AC5644">
        <v>0</v>
      </c>
      <c r="AD5644">
        <v>0</v>
      </c>
      <c r="AE5644">
        <v>214.06336287540105</v>
      </c>
    </row>
    <row r="5645" spans="1:31" x14ac:dyDescent="0.25">
      <c r="A5645">
        <v>1836249</v>
      </c>
      <c r="B5645">
        <v>1</v>
      </c>
      <c r="C5645" t="s">
        <v>80</v>
      </c>
      <c r="D5645" t="s">
        <v>95</v>
      </c>
      <c r="E5645" t="s">
        <v>202</v>
      </c>
      <c r="F5645" t="s">
        <v>6934</v>
      </c>
      <c r="G5645" t="s">
        <v>156</v>
      </c>
      <c r="H5645" t="s">
        <v>157</v>
      </c>
      <c r="I5645" t="s">
        <v>135</v>
      </c>
      <c r="J5645" t="s">
        <v>136</v>
      </c>
      <c r="K5645" t="s">
        <v>137</v>
      </c>
      <c r="L5645" t="s">
        <v>16142</v>
      </c>
      <c r="M5645" t="s">
        <v>16143</v>
      </c>
      <c r="N5645">
        <v>0.1575</v>
      </c>
      <c r="O5645">
        <v>5</v>
      </c>
      <c r="P5645">
        <v>2171</v>
      </c>
      <c r="Q5645">
        <v>25</v>
      </c>
      <c r="R5645">
        <v>21</v>
      </c>
      <c r="S5645">
        <v>24</v>
      </c>
      <c r="T5645">
        <v>107</v>
      </c>
      <c r="U5645">
        <v>1</v>
      </c>
      <c r="V5645">
        <v>0</v>
      </c>
      <c r="W5645">
        <v>1.1076929909829001</v>
      </c>
      <c r="X5645">
        <v>44.626544881580294</v>
      </c>
      <c r="Y5645">
        <v>9.1543271047609505</v>
      </c>
      <c r="Z5645">
        <v>0.97776847963462488</v>
      </c>
      <c r="AA5645">
        <v>32.80335947049263</v>
      </c>
      <c r="AB5645">
        <v>7.369467174004952</v>
      </c>
      <c r="AC5645">
        <v>0.1865833112052</v>
      </c>
      <c r="AD5645">
        <v>0</v>
      </c>
      <c r="AE5645">
        <v>96.225743412661544</v>
      </c>
    </row>
    <row r="5646" spans="1:31" x14ac:dyDescent="0.25">
      <c r="A5646">
        <v>1836747</v>
      </c>
      <c r="B5646">
        <v>1</v>
      </c>
      <c r="C5646" t="s">
        <v>81</v>
      </c>
      <c r="D5646" t="s">
        <v>118</v>
      </c>
      <c r="E5646" t="s">
        <v>154</v>
      </c>
      <c r="F5646" t="s">
        <v>16144</v>
      </c>
      <c r="G5646" t="s">
        <v>175</v>
      </c>
      <c r="H5646" t="s">
        <v>157</v>
      </c>
      <c r="I5646" t="s">
        <v>135</v>
      </c>
      <c r="J5646" t="s">
        <v>136</v>
      </c>
      <c r="K5646" t="s">
        <v>137</v>
      </c>
      <c r="L5646" t="s">
        <v>16145</v>
      </c>
      <c r="M5646" t="s">
        <v>16146</v>
      </c>
      <c r="N5646">
        <v>2.7944444439999998</v>
      </c>
      <c r="O5646">
        <v>1</v>
      </c>
      <c r="P5646">
        <v>0</v>
      </c>
      <c r="Q5646">
        <v>27</v>
      </c>
      <c r="R5646">
        <v>49</v>
      </c>
      <c r="S5646">
        <v>6</v>
      </c>
      <c r="T5646">
        <v>7</v>
      </c>
      <c r="U5646">
        <v>0</v>
      </c>
      <c r="V5646">
        <v>0</v>
      </c>
      <c r="W5646">
        <v>6.7339545896512076</v>
      </c>
      <c r="X5646">
        <v>0</v>
      </c>
      <c r="Y5646">
        <v>184.71123217747109</v>
      </c>
      <c r="Z5646">
        <v>318.77303849275347</v>
      </c>
      <c r="AA5646">
        <v>75.031370061584866</v>
      </c>
      <c r="AB5646">
        <v>26.584173337484884</v>
      </c>
      <c r="AC5646">
        <v>0</v>
      </c>
      <c r="AD5646">
        <v>0</v>
      </c>
      <c r="AE5646">
        <v>611.83376865894559</v>
      </c>
    </row>
    <row r="5647" spans="1:31" x14ac:dyDescent="0.25">
      <c r="A5647">
        <v>1836584</v>
      </c>
      <c r="B5647">
        <v>1</v>
      </c>
      <c r="C5647" t="s">
        <v>80</v>
      </c>
      <c r="D5647" t="s">
        <v>83</v>
      </c>
      <c r="E5647" t="s">
        <v>131</v>
      </c>
      <c r="F5647" t="s">
        <v>265</v>
      </c>
      <c r="G5647" t="s">
        <v>133</v>
      </c>
      <c r="H5647" t="s">
        <v>134</v>
      </c>
      <c r="I5647" t="s">
        <v>135</v>
      </c>
      <c r="J5647" t="s">
        <v>136</v>
      </c>
      <c r="K5647" t="s">
        <v>137</v>
      </c>
      <c r="L5647" t="s">
        <v>16147</v>
      </c>
      <c r="M5647" t="s">
        <v>16148</v>
      </c>
      <c r="N5647">
        <v>2.9136111109999998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30</v>
      </c>
      <c r="U5647">
        <v>0</v>
      </c>
      <c r="V5647">
        <v>3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61.543771532031798</v>
      </c>
      <c r="AC5647">
        <v>0</v>
      </c>
      <c r="AD5647">
        <v>58.751729057459791</v>
      </c>
      <c r="AE5647">
        <v>120.29550058949158</v>
      </c>
    </row>
    <row r="5648" spans="1:31" x14ac:dyDescent="0.25">
      <c r="A5648">
        <v>1836727</v>
      </c>
      <c r="B5648">
        <v>1</v>
      </c>
      <c r="C5648" t="s">
        <v>80</v>
      </c>
      <c r="D5648" t="s">
        <v>103</v>
      </c>
      <c r="E5648" t="s">
        <v>268</v>
      </c>
      <c r="F5648" t="s">
        <v>12951</v>
      </c>
      <c r="G5648" t="s">
        <v>156</v>
      </c>
      <c r="H5648" t="s">
        <v>157</v>
      </c>
      <c r="I5648" t="s">
        <v>135</v>
      </c>
      <c r="J5648" t="s">
        <v>136</v>
      </c>
      <c r="K5648" t="s">
        <v>137</v>
      </c>
      <c r="L5648" t="s">
        <v>16149</v>
      </c>
      <c r="M5648" t="s">
        <v>16150</v>
      </c>
      <c r="N5648">
        <v>0.119722222</v>
      </c>
      <c r="O5648">
        <v>20</v>
      </c>
      <c r="P5648">
        <v>5300</v>
      </c>
      <c r="Q5648">
        <v>59</v>
      </c>
      <c r="R5648">
        <v>557</v>
      </c>
      <c r="S5648">
        <v>98</v>
      </c>
      <c r="T5648">
        <v>1117</v>
      </c>
      <c r="U5648">
        <v>17</v>
      </c>
      <c r="V5648">
        <v>4</v>
      </c>
      <c r="W5648">
        <v>1.9557984812075579</v>
      </c>
      <c r="X5648">
        <v>143.9165742229082</v>
      </c>
      <c r="Y5648">
        <v>40.009569203335289</v>
      </c>
      <c r="Z5648">
        <v>21.458023542444511</v>
      </c>
      <c r="AA5648">
        <v>62.638272673241367</v>
      </c>
      <c r="AB5648">
        <v>54.734591020734364</v>
      </c>
      <c r="AC5648">
        <v>81.828764654945104</v>
      </c>
      <c r="AD5648">
        <v>6.1314015764674155</v>
      </c>
      <c r="AE5648">
        <v>412.67299537528379</v>
      </c>
    </row>
    <row r="5649" spans="1:31" x14ac:dyDescent="0.25">
      <c r="A5649">
        <v>1836604</v>
      </c>
      <c r="B5649">
        <v>1</v>
      </c>
      <c r="C5649" t="s">
        <v>80</v>
      </c>
      <c r="D5649" t="s">
        <v>104</v>
      </c>
      <c r="E5649" t="s">
        <v>164</v>
      </c>
      <c r="F5649" t="s">
        <v>16151</v>
      </c>
      <c r="G5649" t="s">
        <v>390</v>
      </c>
      <c r="H5649" t="s">
        <v>157</v>
      </c>
      <c r="I5649" t="s">
        <v>135</v>
      </c>
      <c r="J5649" t="s">
        <v>136</v>
      </c>
      <c r="K5649" t="s">
        <v>137</v>
      </c>
      <c r="L5649" t="s">
        <v>16152</v>
      </c>
      <c r="M5649" t="s">
        <v>16153</v>
      </c>
      <c r="N5649">
        <v>4.9358333329999997</v>
      </c>
      <c r="O5649">
        <v>0</v>
      </c>
      <c r="P5649">
        <v>0</v>
      </c>
      <c r="Q5649">
        <v>1</v>
      </c>
      <c r="R5649">
        <v>0</v>
      </c>
      <c r="S5649">
        <v>2</v>
      </c>
      <c r="T5649">
        <v>0</v>
      </c>
      <c r="U5649">
        <v>3</v>
      </c>
      <c r="V5649">
        <v>0</v>
      </c>
      <c r="W5649">
        <v>0</v>
      </c>
      <c r="X5649">
        <v>0</v>
      </c>
      <c r="Y5649">
        <v>1.3066845853610003</v>
      </c>
      <c r="Z5649">
        <v>0</v>
      </c>
      <c r="AA5649">
        <v>2003.88002520192</v>
      </c>
      <c r="AB5649">
        <v>0</v>
      </c>
      <c r="AC5649">
        <v>719.49238889861908</v>
      </c>
      <c r="AD5649">
        <v>0</v>
      </c>
      <c r="AE5649">
        <v>2724.6790986859</v>
      </c>
    </row>
    <row r="5650" spans="1:31" x14ac:dyDescent="0.25">
      <c r="A5650">
        <v>1836292</v>
      </c>
      <c r="B5650">
        <v>1</v>
      </c>
      <c r="C5650" t="s">
        <v>80</v>
      </c>
      <c r="D5650" t="s">
        <v>84</v>
      </c>
      <c r="E5650" t="s">
        <v>154</v>
      </c>
      <c r="F5650" t="s">
        <v>16154</v>
      </c>
      <c r="G5650" t="s">
        <v>150</v>
      </c>
      <c r="H5650" t="s">
        <v>157</v>
      </c>
      <c r="I5650" t="s">
        <v>135</v>
      </c>
      <c r="J5650" t="s">
        <v>136</v>
      </c>
      <c r="K5650" t="s">
        <v>151</v>
      </c>
      <c r="L5650" t="s">
        <v>16155</v>
      </c>
      <c r="M5650" t="s">
        <v>16156</v>
      </c>
      <c r="N5650">
        <v>3.1377258330000002</v>
      </c>
      <c r="O5650">
        <v>0</v>
      </c>
      <c r="P5650">
        <v>9692</v>
      </c>
      <c r="Q5650">
        <v>0</v>
      </c>
      <c r="R5650">
        <v>0</v>
      </c>
      <c r="S5650">
        <v>0</v>
      </c>
      <c r="T5650">
        <v>407</v>
      </c>
      <c r="U5650">
        <v>0</v>
      </c>
      <c r="V5650">
        <v>2</v>
      </c>
      <c r="W5650">
        <v>0</v>
      </c>
      <c r="X5650">
        <v>6787.8907037098998</v>
      </c>
      <c r="Y5650">
        <v>0</v>
      </c>
      <c r="Z5650">
        <v>0</v>
      </c>
      <c r="AA5650">
        <v>0</v>
      </c>
      <c r="AB5650">
        <v>1129.9373040916591</v>
      </c>
      <c r="AC5650">
        <v>0</v>
      </c>
      <c r="AD5650">
        <v>382.59005322362304</v>
      </c>
      <c r="AE5650">
        <v>8300.4180610251824</v>
      </c>
    </row>
    <row r="5651" spans="1:31" x14ac:dyDescent="0.25">
      <c r="A5651">
        <v>1836647</v>
      </c>
      <c r="B5651">
        <v>1</v>
      </c>
      <c r="C5651" t="s">
        <v>81</v>
      </c>
      <c r="D5651" t="s">
        <v>116</v>
      </c>
      <c r="E5651" t="s">
        <v>202</v>
      </c>
      <c r="F5651" t="s">
        <v>16157</v>
      </c>
      <c r="G5651" t="s">
        <v>156</v>
      </c>
      <c r="H5651" t="s">
        <v>157</v>
      </c>
      <c r="I5651" t="s">
        <v>135</v>
      </c>
      <c r="J5651" t="s">
        <v>136</v>
      </c>
      <c r="K5651" t="s">
        <v>137</v>
      </c>
      <c r="L5651" t="s">
        <v>16158</v>
      </c>
      <c r="M5651" t="s">
        <v>16159</v>
      </c>
      <c r="N5651">
        <v>6.1111111000000003E-2</v>
      </c>
      <c r="O5651">
        <v>0</v>
      </c>
      <c r="P5651">
        <v>717</v>
      </c>
      <c r="Q5651">
        <v>0</v>
      </c>
      <c r="R5651">
        <v>38</v>
      </c>
      <c r="S5651">
        <v>0</v>
      </c>
      <c r="T5651">
        <v>198</v>
      </c>
      <c r="U5651">
        <v>1</v>
      </c>
      <c r="V5651">
        <v>0</v>
      </c>
      <c r="W5651">
        <v>0</v>
      </c>
      <c r="X5651">
        <v>7.1317315433466568</v>
      </c>
      <c r="Y5651">
        <v>0</v>
      </c>
      <c r="Z5651">
        <v>0.44297824039516664</v>
      </c>
      <c r="AA5651">
        <v>0</v>
      </c>
      <c r="AB5651">
        <v>2.9036359690298892</v>
      </c>
      <c r="AC5651">
        <v>4.4414069040000011E-2</v>
      </c>
      <c r="AD5651">
        <v>0</v>
      </c>
      <c r="AE5651">
        <v>10.522759821811713</v>
      </c>
    </row>
    <row r="5652" spans="1:31" x14ac:dyDescent="0.25">
      <c r="A5652">
        <v>1836684</v>
      </c>
      <c r="B5652">
        <v>1</v>
      </c>
      <c r="C5652" t="s">
        <v>80</v>
      </c>
      <c r="D5652" t="s">
        <v>94</v>
      </c>
      <c r="E5652" t="s">
        <v>131</v>
      </c>
      <c r="F5652" t="s">
        <v>16160</v>
      </c>
      <c r="G5652" t="s">
        <v>133</v>
      </c>
      <c r="H5652" t="s">
        <v>134</v>
      </c>
      <c r="I5652" t="s">
        <v>135</v>
      </c>
      <c r="J5652" t="s">
        <v>136</v>
      </c>
      <c r="K5652" t="s">
        <v>137</v>
      </c>
      <c r="L5652" t="s">
        <v>16161</v>
      </c>
      <c r="M5652" t="s">
        <v>16162</v>
      </c>
      <c r="N5652">
        <v>1.9824999999999999</v>
      </c>
      <c r="O5652">
        <v>0</v>
      </c>
      <c r="P5652">
        <v>0</v>
      </c>
      <c r="Q5652">
        <v>0</v>
      </c>
      <c r="R5652">
        <v>2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</row>
    <row r="5653" spans="1:31" x14ac:dyDescent="0.25">
      <c r="A5653">
        <v>1836790</v>
      </c>
      <c r="B5653">
        <v>1</v>
      </c>
      <c r="C5653" t="s">
        <v>81</v>
      </c>
      <c r="D5653" t="s">
        <v>112</v>
      </c>
      <c r="E5653" t="s">
        <v>202</v>
      </c>
      <c r="F5653" t="s">
        <v>3023</v>
      </c>
      <c r="G5653" t="s">
        <v>156</v>
      </c>
      <c r="H5653" t="s">
        <v>157</v>
      </c>
      <c r="I5653" t="s">
        <v>135</v>
      </c>
      <c r="J5653" t="s">
        <v>136</v>
      </c>
      <c r="K5653" t="s">
        <v>137</v>
      </c>
      <c r="L5653" t="s">
        <v>16163</v>
      </c>
      <c r="M5653" t="s">
        <v>16164</v>
      </c>
      <c r="N5653">
        <v>5.3611111000000003E-2</v>
      </c>
      <c r="O5653">
        <v>0</v>
      </c>
      <c r="P5653">
        <v>1046</v>
      </c>
      <c r="Q5653">
        <v>5</v>
      </c>
      <c r="R5653">
        <v>28</v>
      </c>
      <c r="S5653">
        <v>6</v>
      </c>
      <c r="T5653">
        <v>49</v>
      </c>
      <c r="U5653">
        <v>0</v>
      </c>
      <c r="V5653">
        <v>0</v>
      </c>
      <c r="W5653">
        <v>0</v>
      </c>
      <c r="X5653">
        <v>5.5249510888740545</v>
      </c>
      <c r="Y5653">
        <v>1.0731165302101</v>
      </c>
      <c r="Z5653">
        <v>0.19312586567911105</v>
      </c>
      <c r="AA5653">
        <v>0.80875152532621664</v>
      </c>
      <c r="AB5653">
        <v>0.66864095095618326</v>
      </c>
      <c r="AC5653">
        <v>0</v>
      </c>
      <c r="AD5653">
        <v>0</v>
      </c>
      <c r="AE5653">
        <v>8.268585961045666</v>
      </c>
    </row>
    <row r="5654" spans="1:31" x14ac:dyDescent="0.25">
      <c r="A5654">
        <v>1836641</v>
      </c>
      <c r="B5654">
        <v>1</v>
      </c>
      <c r="C5654" t="s">
        <v>80</v>
      </c>
      <c r="D5654" t="s">
        <v>96</v>
      </c>
      <c r="E5654" t="s">
        <v>140</v>
      </c>
      <c r="F5654" t="s">
        <v>16165</v>
      </c>
      <c r="G5654" t="s">
        <v>142</v>
      </c>
      <c r="H5654" t="s">
        <v>134</v>
      </c>
      <c r="I5654" t="s">
        <v>135</v>
      </c>
      <c r="J5654" t="s">
        <v>136</v>
      </c>
      <c r="K5654" t="s">
        <v>137</v>
      </c>
      <c r="L5654" t="s">
        <v>16166</v>
      </c>
      <c r="M5654" t="s">
        <v>16167</v>
      </c>
      <c r="N5654">
        <v>1.8877777769999999</v>
      </c>
      <c r="O5654">
        <v>0</v>
      </c>
      <c r="P5654">
        <v>1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2.5143053647303502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2.5143053647303502</v>
      </c>
    </row>
    <row r="5655" spans="1:31" x14ac:dyDescent="0.25">
      <c r="A5655">
        <v>1836664</v>
      </c>
      <c r="B5655">
        <v>1</v>
      </c>
      <c r="C5655" t="s">
        <v>80</v>
      </c>
      <c r="D5655" t="s">
        <v>97</v>
      </c>
      <c r="E5655" t="s">
        <v>202</v>
      </c>
      <c r="F5655" t="s">
        <v>3515</v>
      </c>
      <c r="G5655" t="s">
        <v>156</v>
      </c>
      <c r="H5655" t="s">
        <v>157</v>
      </c>
      <c r="I5655" t="s">
        <v>135</v>
      </c>
      <c r="J5655" t="s">
        <v>136</v>
      </c>
      <c r="K5655" t="s">
        <v>137</v>
      </c>
      <c r="L5655" t="s">
        <v>16168</v>
      </c>
      <c r="M5655" t="s">
        <v>16169</v>
      </c>
      <c r="N5655">
        <v>0.707777777</v>
      </c>
      <c r="O5655">
        <v>0</v>
      </c>
      <c r="P5655">
        <v>0</v>
      </c>
      <c r="Q5655">
        <v>0</v>
      </c>
      <c r="R5655">
        <v>0</v>
      </c>
      <c r="S5655">
        <v>1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4.9132277807339992</v>
      </c>
      <c r="AB5655">
        <v>0</v>
      </c>
      <c r="AC5655">
        <v>0</v>
      </c>
      <c r="AD5655">
        <v>0</v>
      </c>
      <c r="AE5655">
        <v>4.9132277807339992</v>
      </c>
    </row>
    <row r="5656" spans="1:31" x14ac:dyDescent="0.25">
      <c r="A5656">
        <v>1836332</v>
      </c>
      <c r="B5656">
        <v>1</v>
      </c>
      <c r="C5656" t="s">
        <v>81</v>
      </c>
      <c r="D5656" t="s">
        <v>120</v>
      </c>
      <c r="E5656" t="s">
        <v>131</v>
      </c>
      <c r="F5656" t="s">
        <v>16170</v>
      </c>
      <c r="G5656" t="s">
        <v>133</v>
      </c>
      <c r="H5656" t="s">
        <v>134</v>
      </c>
      <c r="I5656" t="s">
        <v>135</v>
      </c>
      <c r="J5656" t="s">
        <v>136</v>
      </c>
      <c r="K5656" t="s">
        <v>137</v>
      </c>
      <c r="L5656" t="s">
        <v>16171</v>
      </c>
      <c r="M5656" t="s">
        <v>16172</v>
      </c>
      <c r="N5656">
        <v>1.038611111</v>
      </c>
      <c r="O5656">
        <v>0</v>
      </c>
      <c r="P5656">
        <v>96</v>
      </c>
      <c r="Q5656">
        <v>0</v>
      </c>
      <c r="R5656">
        <v>0</v>
      </c>
      <c r="S5656">
        <v>0</v>
      </c>
      <c r="T5656">
        <v>3</v>
      </c>
      <c r="U5656">
        <v>0</v>
      </c>
      <c r="V5656">
        <v>0</v>
      </c>
      <c r="W5656">
        <v>0</v>
      </c>
      <c r="X5656">
        <v>20.92771301603366</v>
      </c>
      <c r="Y5656">
        <v>0</v>
      </c>
      <c r="Z5656">
        <v>0</v>
      </c>
      <c r="AA5656">
        <v>0</v>
      </c>
      <c r="AB5656">
        <v>0.65858837932176673</v>
      </c>
      <c r="AC5656">
        <v>0</v>
      </c>
      <c r="AD5656">
        <v>0</v>
      </c>
      <c r="AE5656">
        <v>21.586301395355427</v>
      </c>
    </row>
    <row r="5657" spans="1:31" x14ac:dyDescent="0.25">
      <c r="A5657">
        <v>1836478</v>
      </c>
      <c r="B5657">
        <v>1</v>
      </c>
      <c r="C5657" t="s">
        <v>81</v>
      </c>
      <c r="D5657" t="s">
        <v>121</v>
      </c>
      <c r="E5657" t="s">
        <v>164</v>
      </c>
      <c r="F5657" t="s">
        <v>16173</v>
      </c>
      <c r="G5657" t="s">
        <v>156</v>
      </c>
      <c r="H5657" t="s">
        <v>157</v>
      </c>
      <c r="I5657" t="s">
        <v>179</v>
      </c>
      <c r="J5657" t="s">
        <v>136</v>
      </c>
      <c r="K5657" t="s">
        <v>137</v>
      </c>
      <c r="L5657" t="s">
        <v>16174</v>
      </c>
      <c r="M5657" t="s">
        <v>16175</v>
      </c>
      <c r="N5657">
        <v>8.3333330000000001E-3</v>
      </c>
      <c r="O5657">
        <v>0</v>
      </c>
      <c r="P5657">
        <v>1384</v>
      </c>
      <c r="Q5657">
        <v>1</v>
      </c>
      <c r="R5657">
        <v>44</v>
      </c>
      <c r="S5657">
        <v>10</v>
      </c>
      <c r="T5657">
        <v>57</v>
      </c>
      <c r="U5657">
        <v>0</v>
      </c>
      <c r="V5657">
        <v>0</v>
      </c>
      <c r="W5657">
        <v>0</v>
      </c>
      <c r="X5657">
        <v>1.7897054024229995</v>
      </c>
      <c r="Y5657">
        <v>7.6543939395000002E-3</v>
      </c>
      <c r="Z5657">
        <v>0.11514235322675001</v>
      </c>
      <c r="AA5657">
        <v>0.45830864886950001</v>
      </c>
      <c r="AB5657">
        <v>0.23876465648575004</v>
      </c>
      <c r="AC5657">
        <v>0</v>
      </c>
      <c r="AD5657">
        <v>0</v>
      </c>
      <c r="AE5657">
        <v>2.6095754549444994</v>
      </c>
    </row>
    <row r="5658" spans="1:31" x14ac:dyDescent="0.25">
      <c r="A5658">
        <v>1836309</v>
      </c>
      <c r="B5658">
        <v>1</v>
      </c>
      <c r="C5658" t="s">
        <v>80</v>
      </c>
      <c r="D5658" t="s">
        <v>108</v>
      </c>
      <c r="E5658" t="s">
        <v>164</v>
      </c>
      <c r="F5658" t="s">
        <v>16176</v>
      </c>
      <c r="G5658" t="s">
        <v>225</v>
      </c>
      <c r="H5658" t="s">
        <v>157</v>
      </c>
      <c r="I5658" t="s">
        <v>135</v>
      </c>
      <c r="J5658" t="s">
        <v>136</v>
      </c>
      <c r="K5658" t="s">
        <v>151</v>
      </c>
      <c r="L5658" t="s">
        <v>16177</v>
      </c>
      <c r="M5658" t="s">
        <v>16178</v>
      </c>
      <c r="N5658">
        <v>5.6511111109999996</v>
      </c>
      <c r="O5658">
        <v>0</v>
      </c>
      <c r="P5658">
        <v>587</v>
      </c>
      <c r="Q5658">
        <v>0</v>
      </c>
      <c r="R5658">
        <v>364</v>
      </c>
      <c r="S5658">
        <v>4</v>
      </c>
      <c r="T5658">
        <v>169</v>
      </c>
      <c r="U5658">
        <v>1</v>
      </c>
      <c r="V5658">
        <v>0</v>
      </c>
      <c r="W5658">
        <v>0</v>
      </c>
      <c r="X5658">
        <v>791.35697460957965</v>
      </c>
      <c r="Y5658">
        <v>0</v>
      </c>
      <c r="Z5658">
        <v>3447.6060745774648</v>
      </c>
      <c r="AA5658">
        <v>430.36962305214058</v>
      </c>
      <c r="AB5658">
        <v>1154.2182854927373</v>
      </c>
      <c r="AC5658">
        <v>115.70681672161766</v>
      </c>
      <c r="AD5658">
        <v>0</v>
      </c>
      <c r="AE5658">
        <v>5939.2577744535402</v>
      </c>
    </row>
    <row r="5659" spans="1:31" x14ac:dyDescent="0.25">
      <c r="A5659">
        <v>1836232</v>
      </c>
      <c r="B5659">
        <v>1</v>
      </c>
      <c r="C5659" t="s">
        <v>80</v>
      </c>
      <c r="D5659" t="s">
        <v>83</v>
      </c>
      <c r="E5659" t="s">
        <v>131</v>
      </c>
      <c r="F5659" t="s">
        <v>265</v>
      </c>
      <c r="G5659" t="s">
        <v>189</v>
      </c>
      <c r="H5659" t="s">
        <v>134</v>
      </c>
      <c r="I5659" t="s">
        <v>135</v>
      </c>
      <c r="J5659" t="s">
        <v>136</v>
      </c>
      <c r="K5659" t="s">
        <v>137</v>
      </c>
      <c r="L5659" t="s">
        <v>16179</v>
      </c>
      <c r="M5659" t="s">
        <v>16180</v>
      </c>
      <c r="N5659">
        <v>2.3152777769999999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30</v>
      </c>
      <c r="U5659">
        <v>0</v>
      </c>
      <c r="V5659">
        <v>3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29.005577943279373</v>
      </c>
      <c r="AC5659">
        <v>0</v>
      </c>
      <c r="AD5659">
        <v>46.48581276679041</v>
      </c>
      <c r="AE5659">
        <v>75.49139071006978</v>
      </c>
    </row>
    <row r="5660" spans="1:31" x14ac:dyDescent="0.25">
      <c r="A5660">
        <v>1836624</v>
      </c>
      <c r="B5660">
        <v>1</v>
      </c>
      <c r="C5660" t="s">
        <v>80</v>
      </c>
      <c r="D5660" t="s">
        <v>106</v>
      </c>
      <c r="E5660" t="s">
        <v>202</v>
      </c>
      <c r="F5660" t="s">
        <v>16181</v>
      </c>
      <c r="G5660" t="s">
        <v>156</v>
      </c>
      <c r="H5660" t="s">
        <v>157</v>
      </c>
      <c r="I5660" t="s">
        <v>135</v>
      </c>
      <c r="J5660" t="s">
        <v>136</v>
      </c>
      <c r="K5660" t="s">
        <v>137</v>
      </c>
      <c r="L5660" t="s">
        <v>16182</v>
      </c>
      <c r="M5660" t="s">
        <v>16183</v>
      </c>
      <c r="N5660">
        <v>0.96555555500000001</v>
      </c>
      <c r="O5660">
        <v>0</v>
      </c>
      <c r="P5660">
        <v>544</v>
      </c>
      <c r="Q5660">
        <v>20</v>
      </c>
      <c r="R5660">
        <v>158</v>
      </c>
      <c r="S5660">
        <v>9</v>
      </c>
      <c r="T5660">
        <v>112</v>
      </c>
      <c r="U5660">
        <v>0</v>
      </c>
      <c r="V5660">
        <v>0</v>
      </c>
      <c r="W5660">
        <v>0</v>
      </c>
      <c r="X5660">
        <v>147.64502340587134</v>
      </c>
      <c r="Y5660">
        <v>258.04062437263019</v>
      </c>
      <c r="Z5660">
        <v>267.91756326896194</v>
      </c>
      <c r="AA5660">
        <v>21.2497792104258</v>
      </c>
      <c r="AB5660">
        <v>124.19260312141628</v>
      </c>
      <c r="AC5660">
        <v>0</v>
      </c>
      <c r="AD5660">
        <v>0</v>
      </c>
      <c r="AE5660">
        <v>819.0455933793055</v>
      </c>
    </row>
    <row r="5661" spans="1:31" x14ac:dyDescent="0.25">
      <c r="A5661">
        <v>1836418</v>
      </c>
      <c r="B5661">
        <v>1</v>
      </c>
      <c r="C5661" t="s">
        <v>80</v>
      </c>
      <c r="D5661" t="s">
        <v>107</v>
      </c>
      <c r="E5661" t="s">
        <v>140</v>
      </c>
      <c r="F5661" t="s">
        <v>16184</v>
      </c>
      <c r="G5661" t="s">
        <v>142</v>
      </c>
      <c r="H5661" t="s">
        <v>134</v>
      </c>
      <c r="I5661" t="s">
        <v>135</v>
      </c>
      <c r="J5661" t="s">
        <v>136</v>
      </c>
      <c r="K5661" t="s">
        <v>137</v>
      </c>
      <c r="L5661" t="s">
        <v>16185</v>
      </c>
      <c r="M5661" t="s">
        <v>16186</v>
      </c>
      <c r="N5661">
        <v>6.7324999999999999</v>
      </c>
      <c r="O5661">
        <v>0</v>
      </c>
      <c r="P5661">
        <v>1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1.4602917232440833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1.4602917232440833</v>
      </c>
    </row>
    <row r="5662" spans="1:31" x14ac:dyDescent="0.25">
      <c r="A5662">
        <v>1836269</v>
      </c>
      <c r="B5662">
        <v>1</v>
      </c>
      <c r="C5662" t="s">
        <v>80</v>
      </c>
      <c r="D5662" t="s">
        <v>93</v>
      </c>
      <c r="E5662" t="s">
        <v>202</v>
      </c>
      <c r="F5662" t="s">
        <v>16187</v>
      </c>
      <c r="G5662" t="s">
        <v>156</v>
      </c>
      <c r="H5662" t="s">
        <v>157</v>
      </c>
      <c r="I5662" t="s">
        <v>135</v>
      </c>
      <c r="J5662" t="s">
        <v>136</v>
      </c>
      <c r="K5662" t="s">
        <v>137</v>
      </c>
      <c r="L5662" t="s">
        <v>16188</v>
      </c>
      <c r="M5662" t="s">
        <v>16189</v>
      </c>
      <c r="N5662">
        <v>1.3172222220000001</v>
      </c>
      <c r="O5662">
        <v>3</v>
      </c>
      <c r="P5662">
        <v>12</v>
      </c>
      <c r="Q5662">
        <v>39</v>
      </c>
      <c r="R5662">
        <v>168</v>
      </c>
      <c r="S5662">
        <v>11</v>
      </c>
      <c r="T5662">
        <v>36</v>
      </c>
      <c r="U5662">
        <v>0</v>
      </c>
      <c r="V5662">
        <v>0</v>
      </c>
      <c r="W5662">
        <v>5.0143359893239001</v>
      </c>
      <c r="X5662">
        <v>8.0310151466565909</v>
      </c>
      <c r="Y5662">
        <v>307.41736584038523</v>
      </c>
      <c r="Z5662">
        <v>839.64190498726384</v>
      </c>
      <c r="AA5662">
        <v>154.25661430014179</v>
      </c>
      <c r="AB5662">
        <v>64.55367199466076</v>
      </c>
      <c r="AC5662">
        <v>0</v>
      </c>
      <c r="AD5662">
        <v>0</v>
      </c>
      <c r="AE5662">
        <v>1378.9149082584322</v>
      </c>
    </row>
    <row r="5663" spans="1:31" x14ac:dyDescent="0.25">
      <c r="A5663">
        <v>1836372</v>
      </c>
      <c r="B5663">
        <v>1</v>
      </c>
      <c r="C5663" t="s">
        <v>80</v>
      </c>
      <c r="D5663" t="s">
        <v>96</v>
      </c>
      <c r="E5663" t="s">
        <v>140</v>
      </c>
      <c r="F5663" t="s">
        <v>16190</v>
      </c>
      <c r="G5663" t="s">
        <v>142</v>
      </c>
      <c r="H5663" t="s">
        <v>134</v>
      </c>
      <c r="I5663" t="s">
        <v>135</v>
      </c>
      <c r="J5663" t="s">
        <v>136</v>
      </c>
      <c r="K5663" t="s">
        <v>137</v>
      </c>
      <c r="L5663" t="s">
        <v>16191</v>
      </c>
      <c r="M5663" t="s">
        <v>16192</v>
      </c>
      <c r="N5663">
        <v>6.5216666659999998</v>
      </c>
      <c r="O5663">
        <v>0</v>
      </c>
      <c r="P5663">
        <v>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18.9983419655238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18.9983419655238</v>
      </c>
    </row>
    <row r="5664" spans="1:31" x14ac:dyDescent="0.25">
      <c r="A5664">
        <v>1836518</v>
      </c>
      <c r="B5664">
        <v>1</v>
      </c>
      <c r="C5664" t="s">
        <v>80</v>
      </c>
      <c r="D5664" t="s">
        <v>107</v>
      </c>
      <c r="E5664" t="s">
        <v>140</v>
      </c>
      <c r="F5664" t="s">
        <v>16193</v>
      </c>
      <c r="G5664" t="s">
        <v>242</v>
      </c>
      <c r="H5664" t="s">
        <v>134</v>
      </c>
      <c r="I5664" t="s">
        <v>135</v>
      </c>
      <c r="J5664" t="s">
        <v>136</v>
      </c>
      <c r="K5664" t="s">
        <v>137</v>
      </c>
      <c r="L5664" t="s">
        <v>16194</v>
      </c>
      <c r="M5664" t="s">
        <v>16195</v>
      </c>
      <c r="N5664">
        <v>2.9308333329999998</v>
      </c>
      <c r="O5664">
        <v>0</v>
      </c>
      <c r="P5664">
        <v>3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1.5853578636652252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1.5853578636652252</v>
      </c>
    </row>
    <row r="5665" spans="1:31" x14ac:dyDescent="0.25">
      <c r="A5665">
        <v>1836724</v>
      </c>
      <c r="B5665">
        <v>1</v>
      </c>
      <c r="C5665" t="s">
        <v>80</v>
      </c>
      <c r="D5665" t="s">
        <v>89</v>
      </c>
      <c r="E5665" t="s">
        <v>202</v>
      </c>
      <c r="F5665" t="s">
        <v>16196</v>
      </c>
      <c r="G5665" t="s">
        <v>386</v>
      </c>
      <c r="H5665" t="s">
        <v>157</v>
      </c>
      <c r="I5665" t="s">
        <v>179</v>
      </c>
      <c r="J5665" t="s">
        <v>136</v>
      </c>
      <c r="K5665" t="s">
        <v>137</v>
      </c>
      <c r="L5665" t="s">
        <v>16197</v>
      </c>
      <c r="M5665" t="s">
        <v>16198</v>
      </c>
      <c r="N5665">
        <v>1.1666665999999999E-2</v>
      </c>
      <c r="O5665">
        <v>0</v>
      </c>
      <c r="P5665">
        <v>1239</v>
      </c>
      <c r="Q5665">
        <v>0</v>
      </c>
      <c r="R5665">
        <v>6</v>
      </c>
      <c r="S5665">
        <v>0</v>
      </c>
      <c r="T5665">
        <v>159</v>
      </c>
      <c r="U5665">
        <v>0</v>
      </c>
      <c r="V5665">
        <v>3</v>
      </c>
      <c r="W5665">
        <v>0</v>
      </c>
      <c r="X5665">
        <v>6.6025787209360915</v>
      </c>
      <c r="Y5665">
        <v>0</v>
      </c>
      <c r="Z5665">
        <v>1.8993533984599999E-2</v>
      </c>
      <c r="AA5665">
        <v>0</v>
      </c>
      <c r="AB5665">
        <v>3.1623768140244004</v>
      </c>
      <c r="AC5665">
        <v>0</v>
      </c>
      <c r="AD5665">
        <v>0.66188041959900001</v>
      </c>
      <c r="AE5665">
        <v>10.445829488544092</v>
      </c>
    </row>
    <row r="5666" spans="1:31" x14ac:dyDescent="0.25">
      <c r="A5666">
        <v>1836558</v>
      </c>
      <c r="B5666">
        <v>1</v>
      </c>
      <c r="C5666" t="s">
        <v>80</v>
      </c>
      <c r="D5666" t="s">
        <v>97</v>
      </c>
      <c r="E5666" t="s">
        <v>140</v>
      </c>
      <c r="F5666" t="s">
        <v>16199</v>
      </c>
      <c r="G5666" t="s">
        <v>242</v>
      </c>
      <c r="H5666" t="s">
        <v>134</v>
      </c>
      <c r="I5666" t="s">
        <v>135</v>
      </c>
      <c r="J5666" t="s">
        <v>3</v>
      </c>
      <c r="K5666" t="s">
        <v>137</v>
      </c>
      <c r="L5666" t="s">
        <v>16200</v>
      </c>
      <c r="M5666" t="s">
        <v>16201</v>
      </c>
      <c r="N5666">
        <v>6.9477777769999998</v>
      </c>
      <c r="O5666">
        <v>0</v>
      </c>
      <c r="P5666">
        <v>3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6.6006440876200489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6.6006440876200489</v>
      </c>
    </row>
    <row r="5667" spans="1:31" x14ac:dyDescent="0.25">
      <c r="A5667">
        <v>1836438</v>
      </c>
      <c r="B5667">
        <v>1</v>
      </c>
      <c r="C5667" t="s">
        <v>80</v>
      </c>
      <c r="D5667" t="s">
        <v>94</v>
      </c>
      <c r="E5667" t="s">
        <v>202</v>
      </c>
      <c r="F5667" t="s">
        <v>11915</v>
      </c>
      <c r="G5667" t="s">
        <v>156</v>
      </c>
      <c r="H5667" t="s">
        <v>157</v>
      </c>
      <c r="I5667" t="s">
        <v>135</v>
      </c>
      <c r="J5667" t="s">
        <v>136</v>
      </c>
      <c r="K5667" t="s">
        <v>137</v>
      </c>
      <c r="L5667" t="s">
        <v>16202</v>
      </c>
      <c r="M5667" t="s">
        <v>16203</v>
      </c>
      <c r="N5667">
        <v>0.375</v>
      </c>
      <c r="O5667">
        <v>0</v>
      </c>
      <c r="P5667">
        <v>460</v>
      </c>
      <c r="Q5667">
        <v>2</v>
      </c>
      <c r="R5667">
        <v>43</v>
      </c>
      <c r="S5667">
        <v>3</v>
      </c>
      <c r="T5667">
        <v>43</v>
      </c>
      <c r="U5667">
        <v>2</v>
      </c>
      <c r="V5667">
        <v>0</v>
      </c>
      <c r="W5667">
        <v>0</v>
      </c>
      <c r="X5667">
        <v>26.637469283347897</v>
      </c>
      <c r="Y5667">
        <v>5.6517783884800012</v>
      </c>
      <c r="Z5667">
        <v>7.6920304645032305</v>
      </c>
      <c r="AA5667">
        <v>2.4901683800311996</v>
      </c>
      <c r="AB5667">
        <v>8.8891837337140274</v>
      </c>
      <c r="AC5667">
        <v>4.1217001713124999</v>
      </c>
      <c r="AD5667">
        <v>0</v>
      </c>
      <c r="AE5667">
        <v>55.482330421388859</v>
      </c>
    </row>
    <row r="5668" spans="1:31" x14ac:dyDescent="0.25">
      <c r="A5668">
        <v>1836773</v>
      </c>
      <c r="B5668">
        <v>1</v>
      </c>
      <c r="C5668" t="s">
        <v>80</v>
      </c>
      <c r="D5668" t="s">
        <v>93</v>
      </c>
      <c r="E5668" t="s">
        <v>140</v>
      </c>
      <c r="F5668" t="s">
        <v>16204</v>
      </c>
      <c r="G5668" t="s">
        <v>142</v>
      </c>
      <c r="H5668" t="s">
        <v>134</v>
      </c>
      <c r="I5668" t="s">
        <v>135</v>
      </c>
      <c r="J5668" t="s">
        <v>136</v>
      </c>
      <c r="K5668" t="s">
        <v>137</v>
      </c>
      <c r="L5668" t="s">
        <v>16205</v>
      </c>
      <c r="M5668" t="s">
        <v>16206</v>
      </c>
      <c r="N5668">
        <v>2.7819444440000001</v>
      </c>
      <c r="O5668">
        <v>0</v>
      </c>
      <c r="P5668">
        <v>2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0.97586379205649998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0.97586379205649998</v>
      </c>
    </row>
    <row r="5669" spans="1:31" x14ac:dyDescent="0.25">
      <c r="A5669">
        <v>1836458</v>
      </c>
      <c r="B5669">
        <v>1</v>
      </c>
      <c r="C5669" t="s">
        <v>81</v>
      </c>
      <c r="D5669" t="s">
        <v>115</v>
      </c>
      <c r="E5669" t="s">
        <v>164</v>
      </c>
      <c r="F5669" t="s">
        <v>16207</v>
      </c>
      <c r="G5669" t="s">
        <v>156</v>
      </c>
      <c r="H5669" t="s">
        <v>157</v>
      </c>
      <c r="I5669" t="s">
        <v>179</v>
      </c>
      <c r="J5669" t="s">
        <v>136</v>
      </c>
      <c r="K5669" t="s">
        <v>137</v>
      </c>
      <c r="L5669" t="s">
        <v>16208</v>
      </c>
      <c r="M5669" t="s">
        <v>16209</v>
      </c>
      <c r="N5669">
        <v>8.3333330000000001E-3</v>
      </c>
      <c r="O5669">
        <v>0</v>
      </c>
      <c r="P5669">
        <v>723</v>
      </c>
      <c r="Q5669">
        <v>0</v>
      </c>
      <c r="R5669">
        <v>3</v>
      </c>
      <c r="S5669">
        <v>0</v>
      </c>
      <c r="T5669">
        <v>41</v>
      </c>
      <c r="U5669">
        <v>0</v>
      </c>
      <c r="V5669">
        <v>0</v>
      </c>
      <c r="W5669">
        <v>0</v>
      </c>
      <c r="X5669">
        <v>0.67361916136200073</v>
      </c>
      <c r="Y5669">
        <v>0</v>
      </c>
      <c r="Z5669">
        <v>1.9408062335666665E-2</v>
      </c>
      <c r="AA5669">
        <v>0</v>
      </c>
      <c r="AB5669">
        <v>4.8789164957166654E-2</v>
      </c>
      <c r="AC5669">
        <v>0</v>
      </c>
      <c r="AD5669">
        <v>0</v>
      </c>
      <c r="AE5669">
        <v>0.74181638865483401</v>
      </c>
    </row>
    <row r="5670" spans="1:31" x14ac:dyDescent="0.25">
      <c r="A5670">
        <v>1836538</v>
      </c>
      <c r="B5670">
        <v>1</v>
      </c>
      <c r="C5670" t="s">
        <v>81</v>
      </c>
      <c r="D5670" t="s">
        <v>122</v>
      </c>
      <c r="E5670" t="s">
        <v>164</v>
      </c>
      <c r="F5670" t="s">
        <v>6787</v>
      </c>
      <c r="G5670" t="s">
        <v>156</v>
      </c>
      <c r="H5670" t="s">
        <v>157</v>
      </c>
      <c r="I5670" t="s">
        <v>135</v>
      </c>
      <c r="J5670" t="s">
        <v>136</v>
      </c>
      <c r="K5670" t="s">
        <v>137</v>
      </c>
      <c r="L5670" t="s">
        <v>16210</v>
      </c>
      <c r="M5670" t="s">
        <v>16211</v>
      </c>
      <c r="N5670">
        <v>0.85638888800000001</v>
      </c>
      <c r="O5670">
        <v>1</v>
      </c>
      <c r="P5670">
        <v>462</v>
      </c>
      <c r="Q5670">
        <v>4</v>
      </c>
      <c r="R5670">
        <v>0</v>
      </c>
      <c r="S5670">
        <v>2</v>
      </c>
      <c r="T5670">
        <v>18</v>
      </c>
      <c r="U5670">
        <v>0</v>
      </c>
      <c r="V5670">
        <v>0</v>
      </c>
      <c r="W5670">
        <v>8.3857581369100001E-2</v>
      </c>
      <c r="X5670">
        <v>46.811827655119394</v>
      </c>
      <c r="Y5670">
        <v>2.2940372034752001</v>
      </c>
      <c r="Z5670">
        <v>0</v>
      </c>
      <c r="AA5670">
        <v>6.5888885828661348</v>
      </c>
      <c r="AB5670">
        <v>1.5113606381420499</v>
      </c>
      <c r="AC5670">
        <v>0</v>
      </c>
      <c r="AD5670">
        <v>0</v>
      </c>
      <c r="AE5670">
        <v>57.289971660971879</v>
      </c>
    </row>
    <row r="5671" spans="1:31" x14ac:dyDescent="0.25">
      <c r="A5671">
        <v>1836246</v>
      </c>
      <c r="B5671">
        <v>1</v>
      </c>
      <c r="C5671" t="s">
        <v>80</v>
      </c>
      <c r="D5671" t="s">
        <v>98</v>
      </c>
      <c r="E5671" t="s">
        <v>164</v>
      </c>
      <c r="F5671" t="s">
        <v>6923</v>
      </c>
      <c r="G5671" t="s">
        <v>156</v>
      </c>
      <c r="H5671" t="s">
        <v>157</v>
      </c>
      <c r="I5671" t="s">
        <v>135</v>
      </c>
      <c r="J5671" t="s">
        <v>136</v>
      </c>
      <c r="K5671" t="s">
        <v>137</v>
      </c>
      <c r="L5671" t="s">
        <v>16212</v>
      </c>
      <c r="M5671" t="s">
        <v>16213</v>
      </c>
      <c r="N5671">
        <v>0.63249999999999995</v>
      </c>
      <c r="O5671">
        <v>0</v>
      </c>
      <c r="P5671">
        <v>76</v>
      </c>
      <c r="Q5671">
        <v>0</v>
      </c>
      <c r="R5671">
        <v>15</v>
      </c>
      <c r="S5671">
        <v>0</v>
      </c>
      <c r="T5671">
        <v>24</v>
      </c>
      <c r="U5671">
        <v>0</v>
      </c>
      <c r="V5671">
        <v>0</v>
      </c>
      <c r="W5671">
        <v>0</v>
      </c>
      <c r="X5671">
        <v>10.427180325989621</v>
      </c>
      <c r="Y5671">
        <v>0</v>
      </c>
      <c r="Z5671">
        <v>16.376256857453622</v>
      </c>
      <c r="AA5671">
        <v>0</v>
      </c>
      <c r="AB5671">
        <v>6.9724300671126764</v>
      </c>
      <c r="AC5671">
        <v>0</v>
      </c>
      <c r="AD5671">
        <v>0</v>
      </c>
      <c r="AE5671">
        <v>33.775867250555919</v>
      </c>
    </row>
    <row r="5672" spans="1:31" x14ac:dyDescent="0.25">
      <c r="A5672">
        <v>1836495</v>
      </c>
      <c r="B5672">
        <v>1</v>
      </c>
      <c r="C5672" t="s">
        <v>80</v>
      </c>
      <c r="D5672" t="s">
        <v>82</v>
      </c>
      <c r="E5672" t="s">
        <v>140</v>
      </c>
      <c r="F5672" t="s">
        <v>16214</v>
      </c>
      <c r="G5672" t="s">
        <v>246</v>
      </c>
      <c r="H5672" t="s">
        <v>134</v>
      </c>
      <c r="I5672" t="s">
        <v>135</v>
      </c>
      <c r="J5672" t="s">
        <v>136</v>
      </c>
      <c r="K5672" t="s">
        <v>137</v>
      </c>
      <c r="L5672" t="s">
        <v>16215</v>
      </c>
      <c r="M5672" t="s">
        <v>16216</v>
      </c>
      <c r="N5672">
        <v>2.9313888879999999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1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0.4000893012358</v>
      </c>
      <c r="AC5672">
        <v>0</v>
      </c>
      <c r="AD5672">
        <v>0</v>
      </c>
      <c r="AE5672">
        <v>0.4000893012358</v>
      </c>
    </row>
    <row r="5673" spans="1:31" x14ac:dyDescent="0.25">
      <c r="A5673">
        <v>1836787</v>
      </c>
      <c r="B5673">
        <v>1</v>
      </c>
      <c r="C5673" t="s">
        <v>80</v>
      </c>
      <c r="D5673" t="s">
        <v>82</v>
      </c>
      <c r="E5673" t="s">
        <v>140</v>
      </c>
      <c r="F5673" t="s">
        <v>16217</v>
      </c>
      <c r="G5673" t="s">
        <v>142</v>
      </c>
      <c r="H5673" t="s">
        <v>134</v>
      </c>
      <c r="I5673" t="s">
        <v>135</v>
      </c>
      <c r="J5673" t="s">
        <v>136</v>
      </c>
      <c r="K5673" t="s">
        <v>137</v>
      </c>
      <c r="L5673" t="s">
        <v>16218</v>
      </c>
      <c r="M5673" t="s">
        <v>16219</v>
      </c>
      <c r="N5673">
        <v>1.8363888880000001</v>
      </c>
      <c r="O5673">
        <v>0</v>
      </c>
      <c r="P5673">
        <v>11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3.7535577161143991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3.7535577161143991</v>
      </c>
    </row>
    <row r="5674" spans="1:31" x14ac:dyDescent="0.25">
      <c r="A5674">
        <v>1836395</v>
      </c>
      <c r="B5674">
        <v>1</v>
      </c>
      <c r="C5674" t="s">
        <v>81</v>
      </c>
      <c r="D5674" t="s">
        <v>118</v>
      </c>
      <c r="E5674" t="s">
        <v>131</v>
      </c>
      <c r="F5674" t="s">
        <v>16220</v>
      </c>
      <c r="G5674" t="s">
        <v>1486</v>
      </c>
      <c r="H5674" t="s">
        <v>134</v>
      </c>
      <c r="I5674" t="s">
        <v>135</v>
      </c>
      <c r="J5674" t="s">
        <v>136</v>
      </c>
      <c r="K5674" t="s">
        <v>137</v>
      </c>
      <c r="L5674" t="s">
        <v>16221</v>
      </c>
      <c r="M5674" t="s">
        <v>16222</v>
      </c>
      <c r="N5674">
        <v>0.57444444400000005</v>
      </c>
      <c r="O5674">
        <v>0</v>
      </c>
      <c r="P5674">
        <v>146</v>
      </c>
      <c r="Q5674">
        <v>0</v>
      </c>
      <c r="R5674">
        <v>0</v>
      </c>
      <c r="S5674">
        <v>0</v>
      </c>
      <c r="T5674">
        <v>2</v>
      </c>
      <c r="U5674">
        <v>0</v>
      </c>
      <c r="V5674">
        <v>0</v>
      </c>
      <c r="W5674">
        <v>0</v>
      </c>
      <c r="X5674">
        <v>20.932250083386041</v>
      </c>
      <c r="Y5674">
        <v>0</v>
      </c>
      <c r="Z5674">
        <v>0</v>
      </c>
      <c r="AA5674">
        <v>0</v>
      </c>
      <c r="AB5674">
        <v>0.38958916706270003</v>
      </c>
      <c r="AC5674">
        <v>0</v>
      </c>
      <c r="AD5674">
        <v>0</v>
      </c>
      <c r="AE5674">
        <v>21.32183925044874</v>
      </c>
    </row>
    <row r="5675" spans="1:31" x14ac:dyDescent="0.25">
      <c r="A5675">
        <v>1836404</v>
      </c>
      <c r="B5675">
        <v>1</v>
      </c>
      <c r="C5675" t="s">
        <v>80</v>
      </c>
      <c r="D5675" t="s">
        <v>104</v>
      </c>
      <c r="E5675" t="s">
        <v>164</v>
      </c>
      <c r="F5675" t="s">
        <v>9549</v>
      </c>
      <c r="G5675" t="s">
        <v>156</v>
      </c>
      <c r="H5675" t="s">
        <v>157</v>
      </c>
      <c r="I5675" t="s">
        <v>135</v>
      </c>
      <c r="J5675" t="s">
        <v>136</v>
      </c>
      <c r="K5675" t="s">
        <v>137</v>
      </c>
      <c r="L5675" t="s">
        <v>16223</v>
      </c>
      <c r="M5675" t="s">
        <v>16224</v>
      </c>
      <c r="N5675">
        <v>2.054166666</v>
      </c>
      <c r="O5675">
        <v>4</v>
      </c>
      <c r="P5675">
        <v>19</v>
      </c>
      <c r="Q5675">
        <v>25</v>
      </c>
      <c r="R5675">
        <v>40</v>
      </c>
      <c r="S5675">
        <v>8</v>
      </c>
      <c r="T5675">
        <v>18</v>
      </c>
      <c r="U5675">
        <v>0</v>
      </c>
      <c r="V5675">
        <v>0</v>
      </c>
      <c r="W5675">
        <v>2.3769455113925999</v>
      </c>
      <c r="X5675">
        <v>9.4626355025934004</v>
      </c>
      <c r="Y5675">
        <v>52.846363675908748</v>
      </c>
      <c r="Z5675">
        <v>81.307746990548779</v>
      </c>
      <c r="AA5675">
        <v>17.323344941253875</v>
      </c>
      <c r="AB5675">
        <v>15.702950339530965</v>
      </c>
      <c r="AC5675">
        <v>0</v>
      </c>
      <c r="AD5675">
        <v>0</v>
      </c>
      <c r="AE5675">
        <v>179.01998696122837</v>
      </c>
    </row>
    <row r="5676" spans="1:31" x14ac:dyDescent="0.25">
      <c r="A5676">
        <v>1836281</v>
      </c>
      <c r="B5676">
        <v>1</v>
      </c>
      <c r="C5676" t="s">
        <v>80</v>
      </c>
      <c r="D5676" t="s">
        <v>96</v>
      </c>
      <c r="E5676" t="s">
        <v>140</v>
      </c>
      <c r="F5676" t="s">
        <v>16225</v>
      </c>
      <c r="G5676" t="s">
        <v>213</v>
      </c>
      <c r="H5676" t="s">
        <v>134</v>
      </c>
      <c r="I5676" t="s">
        <v>135</v>
      </c>
      <c r="J5676" t="s">
        <v>136</v>
      </c>
      <c r="K5676" t="s">
        <v>137</v>
      </c>
      <c r="L5676" t="s">
        <v>16226</v>
      </c>
      <c r="M5676" t="s">
        <v>16227</v>
      </c>
      <c r="N5676">
        <v>7.0052777769999999</v>
      </c>
      <c r="O5676">
        <v>0</v>
      </c>
      <c r="P5676">
        <v>1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0.21329646049011666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0.21329646049011666</v>
      </c>
    </row>
    <row r="5677" spans="1:31" x14ac:dyDescent="0.25">
      <c r="A5677">
        <v>1836358</v>
      </c>
      <c r="B5677">
        <v>1</v>
      </c>
      <c r="C5677" t="s">
        <v>80</v>
      </c>
      <c r="D5677" t="s">
        <v>104</v>
      </c>
      <c r="E5677" t="s">
        <v>131</v>
      </c>
      <c r="F5677" t="s">
        <v>16228</v>
      </c>
      <c r="G5677" t="s">
        <v>150</v>
      </c>
      <c r="H5677" t="s">
        <v>134</v>
      </c>
      <c r="I5677" t="s">
        <v>135</v>
      </c>
      <c r="J5677" t="s">
        <v>136</v>
      </c>
      <c r="K5677" t="s">
        <v>151</v>
      </c>
      <c r="L5677" t="s">
        <v>16229</v>
      </c>
      <c r="M5677" t="s">
        <v>16230</v>
      </c>
      <c r="N5677">
        <v>4.4574999999999996</v>
      </c>
      <c r="O5677">
        <v>0</v>
      </c>
      <c r="P5677">
        <v>23</v>
      </c>
      <c r="Q5677">
        <v>0</v>
      </c>
      <c r="R5677">
        <v>0</v>
      </c>
      <c r="S5677">
        <v>0</v>
      </c>
      <c r="T5677">
        <v>1</v>
      </c>
      <c r="U5677">
        <v>0</v>
      </c>
      <c r="V5677">
        <v>0</v>
      </c>
      <c r="W5677">
        <v>0</v>
      </c>
      <c r="X5677">
        <v>26.978710090618804</v>
      </c>
      <c r="Y5677">
        <v>0</v>
      </c>
      <c r="Z5677">
        <v>0</v>
      </c>
      <c r="AA5677">
        <v>0</v>
      </c>
      <c r="AB5677">
        <v>0.13145375596342501</v>
      </c>
      <c r="AC5677">
        <v>0</v>
      </c>
      <c r="AD5677">
        <v>0</v>
      </c>
      <c r="AE5677">
        <v>27.110163846582228</v>
      </c>
    </row>
    <row r="5678" spans="1:31" x14ac:dyDescent="0.25">
      <c r="A5678">
        <v>1836235</v>
      </c>
      <c r="B5678">
        <v>1</v>
      </c>
      <c r="C5678" t="s">
        <v>81</v>
      </c>
      <c r="D5678" t="s">
        <v>128</v>
      </c>
      <c r="E5678" t="s">
        <v>154</v>
      </c>
      <c r="F5678" t="s">
        <v>155</v>
      </c>
      <c r="G5678" t="s">
        <v>156</v>
      </c>
      <c r="H5678" t="s">
        <v>157</v>
      </c>
      <c r="I5678" t="s">
        <v>135</v>
      </c>
      <c r="J5678" t="s">
        <v>136</v>
      </c>
      <c r="K5678" t="s">
        <v>137</v>
      </c>
      <c r="L5678" t="s">
        <v>16231</v>
      </c>
      <c r="M5678" t="s">
        <v>16232</v>
      </c>
      <c r="N5678">
        <v>3.7061111109999998</v>
      </c>
      <c r="O5678">
        <v>0</v>
      </c>
      <c r="P5678">
        <v>15</v>
      </c>
      <c r="Q5678">
        <v>0</v>
      </c>
      <c r="R5678">
        <v>19</v>
      </c>
      <c r="S5678">
        <v>8</v>
      </c>
      <c r="T5678">
        <v>4</v>
      </c>
      <c r="U5678">
        <v>2</v>
      </c>
      <c r="V5678">
        <v>0</v>
      </c>
      <c r="W5678">
        <v>0</v>
      </c>
      <c r="X5678">
        <v>13.894398887227403</v>
      </c>
      <c r="Y5678">
        <v>0</v>
      </c>
      <c r="Z5678">
        <v>33.683713156500495</v>
      </c>
      <c r="AA5678">
        <v>1852.7581938316348</v>
      </c>
      <c r="AB5678">
        <v>22.196670045047021</v>
      </c>
      <c r="AC5678">
        <v>304.72823505096142</v>
      </c>
      <c r="AD5678">
        <v>0</v>
      </c>
      <c r="AE5678">
        <v>2227.2612109713714</v>
      </c>
    </row>
    <row r="5679" spans="1:31" x14ac:dyDescent="0.25">
      <c r="A5679">
        <v>1836218</v>
      </c>
      <c r="B5679">
        <v>1</v>
      </c>
      <c r="C5679" t="s">
        <v>81</v>
      </c>
      <c r="D5679" t="s">
        <v>114</v>
      </c>
      <c r="E5679" t="s">
        <v>131</v>
      </c>
      <c r="F5679" t="s">
        <v>16233</v>
      </c>
      <c r="G5679" t="s">
        <v>133</v>
      </c>
      <c r="H5679" t="s">
        <v>134</v>
      </c>
      <c r="I5679" t="s">
        <v>135</v>
      </c>
      <c r="J5679" t="s">
        <v>136</v>
      </c>
      <c r="K5679" t="s">
        <v>137</v>
      </c>
      <c r="L5679" t="s">
        <v>16234</v>
      </c>
      <c r="M5679" t="s">
        <v>16235</v>
      </c>
      <c r="N5679">
        <v>2.6069444439999998</v>
      </c>
      <c r="O5679">
        <v>0</v>
      </c>
      <c r="P5679">
        <v>9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1.5281736133028003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1.5281736133028003</v>
      </c>
    </row>
    <row r="5680" spans="1:31" x14ac:dyDescent="0.25">
      <c r="A5680">
        <v>1836318</v>
      </c>
      <c r="B5680">
        <v>1</v>
      </c>
      <c r="C5680" t="s">
        <v>81</v>
      </c>
      <c r="D5680" t="s">
        <v>125</v>
      </c>
      <c r="E5680" t="s">
        <v>154</v>
      </c>
      <c r="F5680" t="s">
        <v>16236</v>
      </c>
      <c r="G5680" t="s">
        <v>175</v>
      </c>
      <c r="H5680" t="s">
        <v>157</v>
      </c>
      <c r="I5680" t="s">
        <v>135</v>
      </c>
      <c r="J5680" t="s">
        <v>136</v>
      </c>
      <c r="K5680" t="s">
        <v>137</v>
      </c>
      <c r="L5680" t="s">
        <v>16237</v>
      </c>
      <c r="M5680" t="s">
        <v>16238</v>
      </c>
      <c r="N5680">
        <v>4.8897222219999996</v>
      </c>
      <c r="O5680">
        <v>0</v>
      </c>
      <c r="P5680">
        <v>0</v>
      </c>
      <c r="Q5680">
        <v>0</v>
      </c>
      <c r="R5680">
        <v>4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8.3741869883520916</v>
      </c>
      <c r="AA5680">
        <v>0</v>
      </c>
      <c r="AB5680">
        <v>0</v>
      </c>
      <c r="AC5680">
        <v>0</v>
      </c>
      <c r="AD5680">
        <v>0</v>
      </c>
      <c r="AE5680">
        <v>8.3741869883520916</v>
      </c>
    </row>
    <row r="5681" spans="1:31" x14ac:dyDescent="0.25">
      <c r="A5681">
        <v>1836275</v>
      </c>
      <c r="B5681">
        <v>1</v>
      </c>
      <c r="C5681" t="s">
        <v>81</v>
      </c>
      <c r="D5681" t="s">
        <v>126</v>
      </c>
      <c r="E5681" t="s">
        <v>131</v>
      </c>
      <c r="F5681" t="s">
        <v>16239</v>
      </c>
      <c r="G5681" t="s">
        <v>133</v>
      </c>
      <c r="H5681" t="s">
        <v>134</v>
      </c>
      <c r="I5681" t="s">
        <v>135</v>
      </c>
      <c r="J5681" t="s">
        <v>136</v>
      </c>
      <c r="K5681" t="s">
        <v>137</v>
      </c>
      <c r="L5681" t="s">
        <v>16240</v>
      </c>
      <c r="M5681" t="s">
        <v>16241</v>
      </c>
      <c r="N5681">
        <v>3.3</v>
      </c>
      <c r="O5681">
        <v>0</v>
      </c>
      <c r="P5681">
        <v>11</v>
      </c>
      <c r="Q5681">
        <v>0</v>
      </c>
      <c r="R5681">
        <v>13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4.0475664102159996</v>
      </c>
      <c r="Y5681">
        <v>0</v>
      </c>
      <c r="Z5681">
        <v>13.555151748856</v>
      </c>
      <c r="AA5681">
        <v>0</v>
      </c>
      <c r="AB5681">
        <v>0</v>
      </c>
      <c r="AC5681">
        <v>0</v>
      </c>
      <c r="AD5681">
        <v>0</v>
      </c>
      <c r="AE5681">
        <v>17.602718159071998</v>
      </c>
    </row>
    <row r="5682" spans="1:31" x14ac:dyDescent="0.25">
      <c r="A5682">
        <v>1836510</v>
      </c>
      <c r="B5682">
        <v>1</v>
      </c>
      <c r="C5682" t="s">
        <v>80</v>
      </c>
      <c r="D5682" t="s">
        <v>110</v>
      </c>
      <c r="E5682" t="s">
        <v>131</v>
      </c>
      <c r="F5682" t="s">
        <v>16242</v>
      </c>
      <c r="G5682" t="s">
        <v>133</v>
      </c>
      <c r="H5682" t="s">
        <v>134</v>
      </c>
      <c r="I5682" t="s">
        <v>135</v>
      </c>
      <c r="J5682" t="s">
        <v>136</v>
      </c>
      <c r="K5682" t="s">
        <v>137</v>
      </c>
      <c r="L5682" t="s">
        <v>16243</v>
      </c>
      <c r="M5682" t="s">
        <v>16244</v>
      </c>
      <c r="N5682">
        <v>4.2822222219999997</v>
      </c>
      <c r="O5682">
        <v>0</v>
      </c>
      <c r="P5682">
        <v>112</v>
      </c>
      <c r="Q5682">
        <v>0</v>
      </c>
      <c r="R5682">
        <v>0</v>
      </c>
      <c r="S5682">
        <v>0</v>
      </c>
      <c r="T5682">
        <v>6</v>
      </c>
      <c r="U5682">
        <v>0</v>
      </c>
      <c r="V5682">
        <v>0</v>
      </c>
      <c r="W5682">
        <v>0</v>
      </c>
      <c r="X5682">
        <v>134.72291065740325</v>
      </c>
      <c r="Y5682">
        <v>0</v>
      </c>
      <c r="Z5682">
        <v>0</v>
      </c>
      <c r="AA5682">
        <v>0</v>
      </c>
      <c r="AB5682">
        <v>26.552287450004545</v>
      </c>
      <c r="AC5682">
        <v>0</v>
      </c>
      <c r="AD5682">
        <v>0</v>
      </c>
      <c r="AE5682">
        <v>161.27519810740779</v>
      </c>
    </row>
    <row r="5683" spans="1:31" x14ac:dyDescent="0.25">
      <c r="A5683">
        <v>1836676</v>
      </c>
      <c r="B5683">
        <v>1</v>
      </c>
      <c r="C5683" t="s">
        <v>80</v>
      </c>
      <c r="D5683" t="s">
        <v>103</v>
      </c>
      <c r="E5683" t="s">
        <v>140</v>
      </c>
      <c r="F5683" t="s">
        <v>16245</v>
      </c>
      <c r="G5683" t="s">
        <v>142</v>
      </c>
      <c r="H5683" t="s">
        <v>134</v>
      </c>
      <c r="I5683" t="s">
        <v>135</v>
      </c>
      <c r="J5683" t="s">
        <v>136</v>
      </c>
      <c r="K5683" t="s">
        <v>137</v>
      </c>
      <c r="L5683" t="s">
        <v>16246</v>
      </c>
      <c r="M5683" t="s">
        <v>16247</v>
      </c>
      <c r="N5683">
        <v>1.100833333</v>
      </c>
      <c r="O5683">
        <v>0</v>
      </c>
      <c r="P5683">
        <v>0</v>
      </c>
      <c r="Q5683">
        <v>0</v>
      </c>
      <c r="R5683">
        <v>10</v>
      </c>
      <c r="S5683">
        <v>0</v>
      </c>
      <c r="T5683">
        <v>2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16.181782954599903</v>
      </c>
      <c r="AA5683">
        <v>0</v>
      </c>
      <c r="AB5683">
        <v>18.794561240460002</v>
      </c>
      <c r="AC5683">
        <v>0</v>
      </c>
      <c r="AD5683">
        <v>0</v>
      </c>
      <c r="AE5683">
        <v>34.976344195059909</v>
      </c>
    </row>
    <row r="5684" spans="1:31" x14ac:dyDescent="0.25">
      <c r="A5684">
        <v>1836776</v>
      </c>
      <c r="B5684">
        <v>1</v>
      </c>
      <c r="C5684" t="s">
        <v>81</v>
      </c>
      <c r="D5684" t="s">
        <v>118</v>
      </c>
      <c r="E5684" t="s">
        <v>164</v>
      </c>
      <c r="F5684" t="s">
        <v>16248</v>
      </c>
      <c r="G5684" t="s">
        <v>156</v>
      </c>
      <c r="H5684" t="s">
        <v>157</v>
      </c>
      <c r="I5684" t="s">
        <v>135</v>
      </c>
      <c r="J5684" t="s">
        <v>136</v>
      </c>
      <c r="K5684" t="s">
        <v>137</v>
      </c>
      <c r="L5684" t="s">
        <v>16249</v>
      </c>
      <c r="M5684" t="s">
        <v>16250</v>
      </c>
      <c r="N5684">
        <v>0.50138888800000003</v>
      </c>
      <c r="O5684">
        <v>6</v>
      </c>
      <c r="P5684">
        <v>589</v>
      </c>
      <c r="Q5684">
        <v>82</v>
      </c>
      <c r="R5684">
        <v>218</v>
      </c>
      <c r="S5684">
        <v>7</v>
      </c>
      <c r="T5684">
        <v>81</v>
      </c>
      <c r="U5684">
        <v>4</v>
      </c>
      <c r="V5684">
        <v>0</v>
      </c>
      <c r="W5684">
        <v>2.8418798741140843</v>
      </c>
      <c r="X5684">
        <v>68.333547787263413</v>
      </c>
      <c r="Y5684">
        <v>250.7628374280246</v>
      </c>
      <c r="Z5684">
        <v>161.54480951487923</v>
      </c>
      <c r="AA5684">
        <v>40.984041143643658</v>
      </c>
      <c r="AB5684">
        <v>26.539259700038091</v>
      </c>
      <c r="AC5684">
        <v>36.548825870405203</v>
      </c>
      <c r="AD5684">
        <v>0</v>
      </c>
      <c r="AE5684">
        <v>587.55520131836829</v>
      </c>
    </row>
    <row r="5685" spans="1:31" x14ac:dyDescent="0.25">
      <c r="A5685">
        <v>1836653</v>
      </c>
      <c r="B5685">
        <v>1</v>
      </c>
      <c r="C5685" t="s">
        <v>81</v>
      </c>
      <c r="D5685" t="s">
        <v>123</v>
      </c>
      <c r="E5685" t="s">
        <v>131</v>
      </c>
      <c r="F5685" t="s">
        <v>16251</v>
      </c>
      <c r="G5685" t="s">
        <v>133</v>
      </c>
      <c r="H5685" t="s">
        <v>134</v>
      </c>
      <c r="I5685" t="s">
        <v>135</v>
      </c>
      <c r="J5685" t="s">
        <v>136</v>
      </c>
      <c r="K5685" t="s">
        <v>137</v>
      </c>
      <c r="L5685" t="s">
        <v>16252</v>
      </c>
      <c r="M5685" t="s">
        <v>16253</v>
      </c>
      <c r="N5685">
        <v>2.8291666659999999</v>
      </c>
      <c r="O5685">
        <v>0</v>
      </c>
      <c r="P5685">
        <v>11</v>
      </c>
      <c r="Q5685">
        <v>0</v>
      </c>
      <c r="R5685">
        <v>1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12.699805802843576</v>
      </c>
      <c r="Y5685">
        <v>0</v>
      </c>
      <c r="Z5685">
        <v>0.11162294504275</v>
      </c>
      <c r="AA5685">
        <v>0</v>
      </c>
      <c r="AB5685">
        <v>0</v>
      </c>
      <c r="AC5685">
        <v>0</v>
      </c>
      <c r="AD5685">
        <v>0</v>
      </c>
      <c r="AE5685">
        <v>12.811428747886326</v>
      </c>
    </row>
    <row r="5686" spans="1:31" x14ac:dyDescent="0.25">
      <c r="A5686">
        <v>1836255</v>
      </c>
      <c r="B5686">
        <v>1</v>
      </c>
      <c r="C5686" t="s">
        <v>80</v>
      </c>
      <c r="D5686" t="s">
        <v>105</v>
      </c>
      <c r="E5686" t="s">
        <v>252</v>
      </c>
      <c r="F5686" t="s">
        <v>16254</v>
      </c>
      <c r="G5686" t="s">
        <v>146</v>
      </c>
      <c r="H5686" t="s">
        <v>134</v>
      </c>
      <c r="I5686" t="s">
        <v>135</v>
      </c>
      <c r="J5686" t="s">
        <v>136</v>
      </c>
      <c r="K5686" t="s">
        <v>137</v>
      </c>
      <c r="L5686" t="s">
        <v>16255</v>
      </c>
      <c r="M5686" t="s">
        <v>16256</v>
      </c>
      <c r="N5686">
        <v>4.6622222219999996</v>
      </c>
      <c r="O5686">
        <v>0</v>
      </c>
      <c r="P5686">
        <v>25</v>
      </c>
      <c r="Q5686">
        <v>0</v>
      </c>
      <c r="R5686">
        <v>16</v>
      </c>
      <c r="S5686">
        <v>0</v>
      </c>
      <c r="T5686">
        <v>96</v>
      </c>
      <c r="U5686">
        <v>0</v>
      </c>
      <c r="V5686">
        <v>0</v>
      </c>
      <c r="W5686">
        <v>0</v>
      </c>
      <c r="X5686">
        <v>28.676393897689998</v>
      </c>
      <c r="Y5686">
        <v>0</v>
      </c>
      <c r="Z5686">
        <v>8.2890687348040029</v>
      </c>
      <c r="AA5686">
        <v>0</v>
      </c>
      <c r="AB5686">
        <v>208.75058438448124</v>
      </c>
      <c r="AC5686">
        <v>0</v>
      </c>
      <c r="AD5686">
        <v>0</v>
      </c>
      <c r="AE5686">
        <v>245.71604701697524</v>
      </c>
    </row>
    <row r="5687" spans="1:31" x14ac:dyDescent="0.25">
      <c r="A5687">
        <v>1836504</v>
      </c>
      <c r="B5687">
        <v>1</v>
      </c>
      <c r="C5687" t="s">
        <v>80</v>
      </c>
      <c r="D5687" t="s">
        <v>84</v>
      </c>
      <c r="E5687" t="s">
        <v>131</v>
      </c>
      <c r="F5687" t="s">
        <v>16257</v>
      </c>
      <c r="G5687" t="s">
        <v>133</v>
      </c>
      <c r="H5687" t="s">
        <v>134</v>
      </c>
      <c r="I5687" t="s">
        <v>135</v>
      </c>
      <c r="J5687" t="s">
        <v>136</v>
      </c>
      <c r="K5687" t="s">
        <v>137</v>
      </c>
      <c r="L5687" t="s">
        <v>16258</v>
      </c>
      <c r="M5687" t="s">
        <v>16259</v>
      </c>
      <c r="N5687">
        <v>0.85722222199999998</v>
      </c>
      <c r="O5687">
        <v>0</v>
      </c>
      <c r="P5687">
        <v>80</v>
      </c>
      <c r="Q5687">
        <v>0</v>
      </c>
      <c r="R5687">
        <v>0</v>
      </c>
      <c r="S5687">
        <v>0</v>
      </c>
      <c r="T5687">
        <v>5</v>
      </c>
      <c r="U5687">
        <v>0</v>
      </c>
      <c r="V5687">
        <v>0</v>
      </c>
      <c r="W5687">
        <v>0</v>
      </c>
      <c r="X5687">
        <v>18.767048088129776</v>
      </c>
      <c r="Y5687">
        <v>0</v>
      </c>
      <c r="Z5687">
        <v>0</v>
      </c>
      <c r="AA5687">
        <v>0</v>
      </c>
      <c r="AB5687">
        <v>1.0258782601905001</v>
      </c>
      <c r="AC5687">
        <v>0</v>
      </c>
      <c r="AD5687">
        <v>0</v>
      </c>
      <c r="AE5687">
        <v>19.792926348320275</v>
      </c>
    </row>
    <row r="5688" spans="1:31" x14ac:dyDescent="0.25">
      <c r="A5688">
        <v>1836633</v>
      </c>
      <c r="B5688">
        <v>1</v>
      </c>
      <c r="C5688" t="s">
        <v>80</v>
      </c>
      <c r="D5688" t="s">
        <v>84</v>
      </c>
      <c r="E5688" t="s">
        <v>223</v>
      </c>
      <c r="F5688" t="s">
        <v>16260</v>
      </c>
      <c r="G5688" t="s">
        <v>246</v>
      </c>
      <c r="H5688" t="s">
        <v>134</v>
      </c>
      <c r="I5688" t="s">
        <v>135</v>
      </c>
      <c r="J5688" t="s">
        <v>136</v>
      </c>
      <c r="K5688" t="s">
        <v>137</v>
      </c>
      <c r="L5688" t="s">
        <v>16261</v>
      </c>
      <c r="M5688" t="s">
        <v>16262</v>
      </c>
      <c r="N5688">
        <v>1.1744444439999999</v>
      </c>
      <c r="O5688">
        <v>0</v>
      </c>
      <c r="P5688">
        <v>21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10.945810766716649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10.945810766716649</v>
      </c>
    </row>
    <row r="5689" spans="1:31" x14ac:dyDescent="0.25">
      <c r="A5689">
        <v>1836696</v>
      </c>
      <c r="B5689">
        <v>1</v>
      </c>
      <c r="C5689" t="s">
        <v>80</v>
      </c>
      <c r="D5689" t="s">
        <v>93</v>
      </c>
      <c r="E5689" t="s">
        <v>140</v>
      </c>
      <c r="F5689" t="s">
        <v>16263</v>
      </c>
      <c r="G5689" t="s">
        <v>142</v>
      </c>
      <c r="H5689" t="s">
        <v>134</v>
      </c>
      <c r="I5689" t="s">
        <v>135</v>
      </c>
      <c r="J5689" t="s">
        <v>136</v>
      </c>
      <c r="K5689" t="s">
        <v>137</v>
      </c>
      <c r="L5689" t="s">
        <v>16264</v>
      </c>
      <c r="M5689" t="s">
        <v>16265</v>
      </c>
      <c r="N5689">
        <v>3.113611111</v>
      </c>
      <c r="O5689">
        <v>0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1.1572182763732417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1.1572182763732417</v>
      </c>
    </row>
    <row r="5690" spans="1:31" x14ac:dyDescent="0.25">
      <c r="A5690">
        <v>1836590</v>
      </c>
      <c r="B5690">
        <v>1</v>
      </c>
      <c r="C5690" t="s">
        <v>81</v>
      </c>
      <c r="D5690" t="s">
        <v>115</v>
      </c>
      <c r="E5690" t="s">
        <v>154</v>
      </c>
      <c r="F5690" t="s">
        <v>16266</v>
      </c>
      <c r="G5690" t="s">
        <v>175</v>
      </c>
      <c r="H5690" t="s">
        <v>157</v>
      </c>
      <c r="I5690" t="s">
        <v>135</v>
      </c>
      <c r="J5690" t="s">
        <v>136</v>
      </c>
      <c r="K5690" t="s">
        <v>137</v>
      </c>
      <c r="L5690" t="s">
        <v>16267</v>
      </c>
      <c r="M5690" t="s">
        <v>16268</v>
      </c>
      <c r="N5690">
        <v>1.4402777769999999</v>
      </c>
      <c r="O5690">
        <v>0</v>
      </c>
      <c r="P5690">
        <v>277</v>
      </c>
      <c r="Q5690">
        <v>5</v>
      </c>
      <c r="R5690">
        <v>65</v>
      </c>
      <c r="S5690">
        <v>0</v>
      </c>
      <c r="T5690">
        <v>14</v>
      </c>
      <c r="U5690">
        <v>0</v>
      </c>
      <c r="V5690">
        <v>0</v>
      </c>
      <c r="W5690">
        <v>0</v>
      </c>
      <c r="X5690">
        <v>103.2593465611771</v>
      </c>
      <c r="Y5690">
        <v>63.040162710229602</v>
      </c>
      <c r="Z5690">
        <v>102.56556605817791</v>
      </c>
      <c r="AA5690">
        <v>0</v>
      </c>
      <c r="AB5690">
        <v>2.4084750428224009</v>
      </c>
      <c r="AC5690">
        <v>0</v>
      </c>
      <c r="AD5690">
        <v>0</v>
      </c>
      <c r="AE5690">
        <v>271.27355037240699</v>
      </c>
    </row>
    <row r="5691" spans="1:31" x14ac:dyDescent="0.25">
      <c r="A5691">
        <v>1836447</v>
      </c>
      <c r="B5691">
        <v>1</v>
      </c>
      <c r="C5691" t="s">
        <v>80</v>
      </c>
      <c r="D5691" t="s">
        <v>83</v>
      </c>
      <c r="E5691" t="s">
        <v>140</v>
      </c>
      <c r="F5691" t="s">
        <v>16269</v>
      </c>
      <c r="G5691" t="s">
        <v>242</v>
      </c>
      <c r="H5691" t="s">
        <v>134</v>
      </c>
      <c r="I5691" t="s">
        <v>135</v>
      </c>
      <c r="J5691" t="s">
        <v>3</v>
      </c>
      <c r="K5691" t="s">
        <v>137</v>
      </c>
      <c r="L5691" t="s">
        <v>16270</v>
      </c>
      <c r="M5691" t="s">
        <v>16271</v>
      </c>
      <c r="N5691">
        <v>3.4638888880000001</v>
      </c>
      <c r="O5691">
        <v>0</v>
      </c>
      <c r="P5691">
        <v>9</v>
      </c>
      <c r="Q5691">
        <v>0</v>
      </c>
      <c r="R5691">
        <v>0</v>
      </c>
      <c r="S5691">
        <v>0</v>
      </c>
      <c r="T5691">
        <v>1</v>
      </c>
      <c r="U5691">
        <v>0</v>
      </c>
      <c r="V5691">
        <v>0</v>
      </c>
      <c r="W5691">
        <v>0</v>
      </c>
      <c r="X5691">
        <v>9.3040800971566657</v>
      </c>
      <c r="Y5691">
        <v>0</v>
      </c>
      <c r="Z5691">
        <v>0</v>
      </c>
      <c r="AA5691">
        <v>0</v>
      </c>
      <c r="AB5691">
        <v>0.23827307110200002</v>
      </c>
      <c r="AC5691">
        <v>0</v>
      </c>
      <c r="AD5691">
        <v>0</v>
      </c>
      <c r="AE5691">
        <v>9.542353168258666</v>
      </c>
    </row>
    <row r="5692" spans="1:31" x14ac:dyDescent="0.25">
      <c r="A5692">
        <v>1836441</v>
      </c>
      <c r="B5692">
        <v>1</v>
      </c>
      <c r="C5692" t="s">
        <v>81</v>
      </c>
      <c r="D5692" t="s">
        <v>112</v>
      </c>
      <c r="E5692" t="s">
        <v>140</v>
      </c>
      <c r="F5692" t="s">
        <v>16272</v>
      </c>
      <c r="G5692" t="s">
        <v>142</v>
      </c>
      <c r="H5692" t="s">
        <v>134</v>
      </c>
      <c r="I5692" t="s">
        <v>135</v>
      </c>
      <c r="J5692" t="s">
        <v>136</v>
      </c>
      <c r="K5692" t="s">
        <v>137</v>
      </c>
      <c r="L5692" t="s">
        <v>16273</v>
      </c>
      <c r="M5692" t="s">
        <v>16274</v>
      </c>
      <c r="N5692">
        <v>6.7488888879999998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2.8621349876591662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2.8621349876591662</v>
      </c>
    </row>
    <row r="5693" spans="1:31" x14ac:dyDescent="0.25">
      <c r="A5693">
        <v>1836298</v>
      </c>
      <c r="B5693">
        <v>1</v>
      </c>
      <c r="C5693" t="s">
        <v>81</v>
      </c>
      <c r="D5693" t="s">
        <v>115</v>
      </c>
      <c r="E5693" t="s">
        <v>252</v>
      </c>
      <c r="F5693" t="s">
        <v>15234</v>
      </c>
      <c r="G5693" t="s">
        <v>150</v>
      </c>
      <c r="H5693" t="s">
        <v>134</v>
      </c>
      <c r="I5693" t="s">
        <v>135</v>
      </c>
      <c r="J5693" t="s">
        <v>136</v>
      </c>
      <c r="K5693" t="s">
        <v>151</v>
      </c>
      <c r="L5693" t="s">
        <v>16275</v>
      </c>
      <c r="M5693" t="s">
        <v>16276</v>
      </c>
      <c r="N5693">
        <v>3.699756388</v>
      </c>
      <c r="O5693">
        <v>0</v>
      </c>
      <c r="P5693">
        <v>46</v>
      </c>
      <c r="Q5693">
        <v>0</v>
      </c>
      <c r="R5693">
        <v>1</v>
      </c>
      <c r="S5693">
        <v>0</v>
      </c>
      <c r="T5693">
        <v>1</v>
      </c>
      <c r="U5693">
        <v>0</v>
      </c>
      <c r="V5693">
        <v>0</v>
      </c>
      <c r="W5693">
        <v>0</v>
      </c>
      <c r="X5693">
        <v>18.954224195637199</v>
      </c>
      <c r="Y5693">
        <v>0</v>
      </c>
      <c r="Z5693">
        <v>1.3421061502716001</v>
      </c>
      <c r="AA5693">
        <v>0</v>
      </c>
      <c r="AB5693">
        <v>9.0586518162800014E-2</v>
      </c>
      <c r="AC5693">
        <v>0</v>
      </c>
      <c r="AD5693">
        <v>0</v>
      </c>
      <c r="AE5693">
        <v>20.386916864071601</v>
      </c>
    </row>
    <row r="5694" spans="1:31" x14ac:dyDescent="0.25">
      <c r="A5694">
        <v>1836690</v>
      </c>
      <c r="B5694">
        <v>1</v>
      </c>
      <c r="C5694" t="s">
        <v>81</v>
      </c>
      <c r="D5694" t="s">
        <v>119</v>
      </c>
      <c r="E5694" t="s">
        <v>140</v>
      </c>
      <c r="F5694" t="s">
        <v>16277</v>
      </c>
      <c r="G5694" t="s">
        <v>217</v>
      </c>
      <c r="H5694" t="s">
        <v>134</v>
      </c>
      <c r="I5694" t="s">
        <v>135</v>
      </c>
      <c r="J5694" t="s">
        <v>136</v>
      </c>
      <c r="K5694" t="s">
        <v>137</v>
      </c>
      <c r="L5694" t="s">
        <v>16278</v>
      </c>
      <c r="M5694" t="s">
        <v>16279</v>
      </c>
      <c r="N5694">
        <v>1.6583333330000001</v>
      </c>
      <c r="O5694">
        <v>0</v>
      </c>
      <c r="P5694">
        <v>1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0.30890783321666671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0.30890783321666671</v>
      </c>
    </row>
    <row r="5695" spans="1:31" x14ac:dyDescent="0.25">
      <c r="A5695">
        <v>1836570</v>
      </c>
      <c r="B5695">
        <v>1</v>
      </c>
      <c r="C5695" t="s">
        <v>80</v>
      </c>
      <c r="D5695" t="s">
        <v>97</v>
      </c>
      <c r="E5695" t="s">
        <v>140</v>
      </c>
      <c r="F5695" t="s">
        <v>16280</v>
      </c>
      <c r="G5695" t="s">
        <v>213</v>
      </c>
      <c r="H5695" t="s">
        <v>134</v>
      </c>
      <c r="I5695" t="s">
        <v>135</v>
      </c>
      <c r="J5695" t="s">
        <v>136</v>
      </c>
      <c r="K5695" t="s">
        <v>137</v>
      </c>
      <c r="L5695" t="s">
        <v>16281</v>
      </c>
      <c r="M5695" t="s">
        <v>16282</v>
      </c>
      <c r="N5695">
        <v>0.89833333299999996</v>
      </c>
      <c r="O5695">
        <v>0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0.32893912407239995</v>
      </c>
      <c r="AA5695">
        <v>0</v>
      </c>
      <c r="AB5695">
        <v>0</v>
      </c>
      <c r="AC5695">
        <v>0</v>
      </c>
      <c r="AD5695">
        <v>0</v>
      </c>
      <c r="AE5695">
        <v>0.32893912407239995</v>
      </c>
    </row>
    <row r="5696" spans="1:31" x14ac:dyDescent="0.25">
      <c r="A5696">
        <v>1836215</v>
      </c>
      <c r="B5696">
        <v>1</v>
      </c>
      <c r="C5696" t="s">
        <v>81</v>
      </c>
      <c r="D5696" t="s">
        <v>122</v>
      </c>
      <c r="E5696" t="s">
        <v>164</v>
      </c>
      <c r="F5696" t="s">
        <v>7870</v>
      </c>
      <c r="G5696" t="s">
        <v>156</v>
      </c>
      <c r="H5696" t="s">
        <v>157</v>
      </c>
      <c r="I5696" t="s">
        <v>135</v>
      </c>
      <c r="J5696" t="s">
        <v>136</v>
      </c>
      <c r="K5696" t="s">
        <v>137</v>
      </c>
      <c r="L5696" t="s">
        <v>16283</v>
      </c>
      <c r="M5696" t="s">
        <v>16284</v>
      </c>
      <c r="N5696">
        <v>2.338055555</v>
      </c>
      <c r="O5696">
        <v>1</v>
      </c>
      <c r="P5696">
        <v>96</v>
      </c>
      <c r="Q5696">
        <v>12</v>
      </c>
      <c r="R5696">
        <v>5</v>
      </c>
      <c r="S5696">
        <v>8</v>
      </c>
      <c r="T5696">
        <v>4</v>
      </c>
      <c r="U5696">
        <v>0</v>
      </c>
      <c r="V5696">
        <v>0</v>
      </c>
      <c r="W5696">
        <v>0.39952002935216668</v>
      </c>
      <c r="X5696">
        <v>25.32822484145332</v>
      </c>
      <c r="Y5696">
        <v>37.190535526625069</v>
      </c>
      <c r="Z5696">
        <v>2.418440679113333</v>
      </c>
      <c r="AA5696">
        <v>18.618932172346824</v>
      </c>
      <c r="AB5696">
        <v>0.21970898714895837</v>
      </c>
      <c r="AC5696">
        <v>0</v>
      </c>
      <c r="AD5696">
        <v>0</v>
      </c>
      <c r="AE5696">
        <v>84.175362236039675</v>
      </c>
    </row>
    <row r="5697" spans="1:31" x14ac:dyDescent="0.25">
      <c r="A5697">
        <v>1836378</v>
      </c>
      <c r="B5697">
        <v>1</v>
      </c>
      <c r="C5697" t="s">
        <v>80</v>
      </c>
      <c r="D5697" t="s">
        <v>87</v>
      </c>
      <c r="E5697" t="s">
        <v>131</v>
      </c>
      <c r="F5697" t="s">
        <v>2379</v>
      </c>
      <c r="G5697" t="s">
        <v>242</v>
      </c>
      <c r="H5697" t="s">
        <v>134</v>
      </c>
      <c r="I5697" t="s">
        <v>135</v>
      </c>
      <c r="J5697" t="s">
        <v>3</v>
      </c>
      <c r="K5697" t="s">
        <v>137</v>
      </c>
      <c r="L5697" t="s">
        <v>16285</v>
      </c>
      <c r="M5697" t="s">
        <v>16286</v>
      </c>
      <c r="N5697">
        <v>5.8088888880000003</v>
      </c>
      <c r="O5697">
        <v>0</v>
      </c>
      <c r="P5697">
        <v>4</v>
      </c>
      <c r="Q5697">
        <v>0</v>
      </c>
      <c r="R5697">
        <v>0</v>
      </c>
      <c r="S5697">
        <v>0</v>
      </c>
      <c r="T5697">
        <v>2</v>
      </c>
      <c r="U5697">
        <v>0</v>
      </c>
      <c r="V5697">
        <v>0</v>
      </c>
      <c r="W5697">
        <v>0</v>
      </c>
      <c r="X5697">
        <v>0.3305947200646</v>
      </c>
      <c r="Y5697">
        <v>0</v>
      </c>
      <c r="Z5697">
        <v>0</v>
      </c>
      <c r="AA5697">
        <v>0</v>
      </c>
      <c r="AB5697">
        <v>7.2894996704615584</v>
      </c>
      <c r="AC5697">
        <v>0</v>
      </c>
      <c r="AD5697">
        <v>0</v>
      </c>
      <c r="AE5697">
        <v>7.6200943905261589</v>
      </c>
    </row>
    <row r="5698" spans="1:31" x14ac:dyDescent="0.25">
      <c r="A5698">
        <v>1836401</v>
      </c>
      <c r="B5698">
        <v>1</v>
      </c>
      <c r="C5698" t="s">
        <v>80</v>
      </c>
      <c r="D5698" t="s">
        <v>96</v>
      </c>
      <c r="E5698" t="s">
        <v>140</v>
      </c>
      <c r="F5698" t="s">
        <v>16287</v>
      </c>
      <c r="G5698" t="s">
        <v>246</v>
      </c>
      <c r="H5698" t="s">
        <v>134</v>
      </c>
      <c r="I5698" t="s">
        <v>135</v>
      </c>
      <c r="J5698" t="s">
        <v>136</v>
      </c>
      <c r="K5698" t="s">
        <v>137</v>
      </c>
      <c r="L5698" t="s">
        <v>16288</v>
      </c>
      <c r="M5698" t="s">
        <v>16289</v>
      </c>
      <c r="N5698">
        <v>4.33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1.1137974477194499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1.1137974477194499</v>
      </c>
    </row>
    <row r="5699" spans="1:31" x14ac:dyDescent="0.25">
      <c r="A5699">
        <v>1836756</v>
      </c>
      <c r="B5699">
        <v>1</v>
      </c>
      <c r="C5699" t="s">
        <v>80</v>
      </c>
      <c r="D5699" t="s">
        <v>96</v>
      </c>
      <c r="E5699" t="s">
        <v>140</v>
      </c>
      <c r="F5699" t="s">
        <v>16290</v>
      </c>
      <c r="G5699" t="s">
        <v>213</v>
      </c>
      <c r="H5699" t="s">
        <v>134</v>
      </c>
      <c r="I5699" t="s">
        <v>135</v>
      </c>
      <c r="J5699" t="s">
        <v>136</v>
      </c>
      <c r="K5699" t="s">
        <v>137</v>
      </c>
      <c r="L5699" t="s">
        <v>16291</v>
      </c>
      <c r="M5699" t="s">
        <v>16292</v>
      </c>
      <c r="N5699">
        <v>1.6886111109999999</v>
      </c>
      <c r="O5699">
        <v>0</v>
      </c>
      <c r="P5699">
        <v>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0.17586281808734169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0.17586281808734169</v>
      </c>
    </row>
    <row r="5700" spans="1:31" x14ac:dyDescent="0.25">
      <c r="A5700">
        <v>1836779</v>
      </c>
      <c r="B5700">
        <v>1</v>
      </c>
      <c r="C5700" t="s">
        <v>80</v>
      </c>
      <c r="D5700" t="s">
        <v>92</v>
      </c>
      <c r="E5700" t="s">
        <v>140</v>
      </c>
      <c r="F5700" t="s">
        <v>16293</v>
      </c>
      <c r="G5700" t="s">
        <v>213</v>
      </c>
      <c r="H5700" t="s">
        <v>134</v>
      </c>
      <c r="I5700" t="s">
        <v>135</v>
      </c>
      <c r="J5700" t="s">
        <v>136</v>
      </c>
      <c r="K5700" t="s">
        <v>137</v>
      </c>
      <c r="L5700" t="s">
        <v>16294</v>
      </c>
      <c r="M5700" t="s">
        <v>16295</v>
      </c>
      <c r="N5700">
        <v>1.2805555550000001</v>
      </c>
      <c r="O5700">
        <v>0</v>
      </c>
      <c r="P5700">
        <v>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0.20461412739915003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0.20461412739915003</v>
      </c>
    </row>
    <row r="5701" spans="1:31" x14ac:dyDescent="0.25">
      <c r="A5701">
        <v>1836384</v>
      </c>
      <c r="B5701">
        <v>1</v>
      </c>
      <c r="C5701" t="s">
        <v>80</v>
      </c>
      <c r="D5701" t="s">
        <v>104</v>
      </c>
      <c r="E5701" t="s">
        <v>154</v>
      </c>
      <c r="F5701" t="s">
        <v>1757</v>
      </c>
      <c r="G5701" t="s">
        <v>225</v>
      </c>
      <c r="H5701" t="s">
        <v>157</v>
      </c>
      <c r="I5701" t="s">
        <v>135</v>
      </c>
      <c r="J5701" t="s">
        <v>136</v>
      </c>
      <c r="K5701" t="s">
        <v>151</v>
      </c>
      <c r="L5701" t="s">
        <v>16296</v>
      </c>
      <c r="M5701" t="s">
        <v>16297</v>
      </c>
      <c r="N5701">
        <v>0.57089888799999999</v>
      </c>
      <c r="O5701">
        <v>0</v>
      </c>
      <c r="P5701">
        <v>0</v>
      </c>
      <c r="Q5701">
        <v>6</v>
      </c>
      <c r="R5701">
        <v>0</v>
      </c>
      <c r="S5701">
        <v>5</v>
      </c>
      <c r="T5701">
        <v>0</v>
      </c>
      <c r="U5701">
        <v>2</v>
      </c>
      <c r="V5701">
        <v>0</v>
      </c>
      <c r="W5701">
        <v>0</v>
      </c>
      <c r="X5701">
        <v>0</v>
      </c>
      <c r="Y5701">
        <v>3.0971860249871117</v>
      </c>
      <c r="Z5701">
        <v>0</v>
      </c>
      <c r="AA5701">
        <v>10.674883270574224</v>
      </c>
      <c r="AB5701">
        <v>0</v>
      </c>
      <c r="AC5701">
        <v>118.22782735507508</v>
      </c>
      <c r="AD5701">
        <v>0</v>
      </c>
      <c r="AE5701">
        <v>131.9998966506364</v>
      </c>
    </row>
    <row r="5702" spans="1:31" x14ac:dyDescent="0.25">
      <c r="A5702">
        <v>1836670</v>
      </c>
      <c r="B5702">
        <v>1</v>
      </c>
      <c r="C5702" t="s">
        <v>81</v>
      </c>
      <c r="D5702" t="s">
        <v>118</v>
      </c>
      <c r="E5702" t="s">
        <v>154</v>
      </c>
      <c r="F5702" t="s">
        <v>16298</v>
      </c>
      <c r="G5702" t="s">
        <v>175</v>
      </c>
      <c r="H5702" t="s">
        <v>157</v>
      </c>
      <c r="I5702" t="s">
        <v>135</v>
      </c>
      <c r="J5702" t="s">
        <v>136</v>
      </c>
      <c r="K5702" t="s">
        <v>137</v>
      </c>
      <c r="L5702" t="s">
        <v>16299</v>
      </c>
      <c r="M5702" t="s">
        <v>16300</v>
      </c>
      <c r="N5702">
        <v>1.7766666659999999</v>
      </c>
      <c r="O5702">
        <v>0</v>
      </c>
      <c r="P5702">
        <v>1</v>
      </c>
      <c r="Q5702">
        <v>2</v>
      </c>
      <c r="R5702">
        <v>5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4.9475789947875E-2</v>
      </c>
      <c r="Y5702">
        <v>13.519037698498376</v>
      </c>
      <c r="Z5702">
        <v>5.2133902255658091</v>
      </c>
      <c r="AA5702">
        <v>0</v>
      </c>
      <c r="AB5702">
        <v>0</v>
      </c>
      <c r="AC5702">
        <v>0</v>
      </c>
      <c r="AD5702">
        <v>0</v>
      </c>
      <c r="AE5702">
        <v>18.78190371401206</v>
      </c>
    </row>
    <row r="5703" spans="1:31" x14ac:dyDescent="0.25">
      <c r="A5703">
        <v>1836361</v>
      </c>
      <c r="B5703">
        <v>1</v>
      </c>
      <c r="C5703" t="s">
        <v>80</v>
      </c>
      <c r="D5703" t="s">
        <v>95</v>
      </c>
      <c r="E5703" t="s">
        <v>202</v>
      </c>
      <c r="F5703" t="s">
        <v>16301</v>
      </c>
      <c r="G5703" t="s">
        <v>156</v>
      </c>
      <c r="H5703" t="s">
        <v>157</v>
      </c>
      <c r="I5703" t="s">
        <v>135</v>
      </c>
      <c r="J5703" t="s">
        <v>136</v>
      </c>
      <c r="K5703" t="s">
        <v>137</v>
      </c>
      <c r="L5703" t="s">
        <v>16302</v>
      </c>
      <c r="M5703" t="s">
        <v>16303</v>
      </c>
      <c r="N5703">
        <v>6.9166666000000002E-2</v>
      </c>
      <c r="O5703">
        <v>0</v>
      </c>
      <c r="P5703">
        <v>470</v>
      </c>
      <c r="Q5703">
        <v>0</v>
      </c>
      <c r="R5703">
        <v>0</v>
      </c>
      <c r="S5703">
        <v>4</v>
      </c>
      <c r="T5703">
        <v>27</v>
      </c>
      <c r="U5703">
        <v>0</v>
      </c>
      <c r="V5703">
        <v>0</v>
      </c>
      <c r="W5703">
        <v>0</v>
      </c>
      <c r="X5703">
        <v>6.1007751257025049</v>
      </c>
      <c r="Y5703">
        <v>0</v>
      </c>
      <c r="Z5703">
        <v>0</v>
      </c>
      <c r="AA5703">
        <v>1.0303872138396</v>
      </c>
      <c r="AB5703">
        <v>0.97192566318913332</v>
      </c>
      <c r="AC5703">
        <v>0</v>
      </c>
      <c r="AD5703">
        <v>0</v>
      </c>
      <c r="AE5703">
        <v>8.1030880027312371</v>
      </c>
    </row>
    <row r="5704" spans="1:31" x14ac:dyDescent="0.25">
      <c r="A5704">
        <v>1836278</v>
      </c>
      <c r="B5704">
        <v>1</v>
      </c>
      <c r="C5704" t="s">
        <v>80</v>
      </c>
      <c r="D5704" t="s">
        <v>98</v>
      </c>
      <c r="E5704" t="s">
        <v>131</v>
      </c>
      <c r="F5704" t="s">
        <v>15525</v>
      </c>
      <c r="G5704" t="s">
        <v>133</v>
      </c>
      <c r="H5704" t="s">
        <v>134</v>
      </c>
      <c r="I5704" t="s">
        <v>135</v>
      </c>
      <c r="J5704" t="s">
        <v>136</v>
      </c>
      <c r="K5704" t="s">
        <v>137</v>
      </c>
      <c r="L5704" t="s">
        <v>16304</v>
      </c>
      <c r="M5704" t="s">
        <v>16305</v>
      </c>
      <c r="N5704">
        <v>2.238888888</v>
      </c>
      <c r="O5704">
        <v>0</v>
      </c>
      <c r="P5704">
        <v>0</v>
      </c>
      <c r="Q5704">
        <v>0</v>
      </c>
      <c r="R5704">
        <v>2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26.596630589006359</v>
      </c>
      <c r="AA5704">
        <v>0</v>
      </c>
      <c r="AB5704">
        <v>0</v>
      </c>
      <c r="AC5704">
        <v>0</v>
      </c>
      <c r="AD5704">
        <v>0</v>
      </c>
      <c r="AE5704">
        <v>26.596630589006359</v>
      </c>
    </row>
    <row r="5705" spans="1:31" x14ac:dyDescent="0.25">
      <c r="A5705">
        <v>1836424</v>
      </c>
      <c r="B5705">
        <v>1</v>
      </c>
      <c r="C5705" t="s">
        <v>80</v>
      </c>
      <c r="D5705" t="s">
        <v>93</v>
      </c>
      <c r="E5705" t="s">
        <v>154</v>
      </c>
      <c r="F5705" t="s">
        <v>16306</v>
      </c>
      <c r="G5705" t="s">
        <v>156</v>
      </c>
      <c r="H5705" t="s">
        <v>157</v>
      </c>
      <c r="I5705" t="s">
        <v>135</v>
      </c>
      <c r="J5705" t="s">
        <v>136</v>
      </c>
      <c r="K5705" t="s">
        <v>137</v>
      </c>
      <c r="L5705" t="s">
        <v>16307</v>
      </c>
      <c r="M5705" t="s">
        <v>16308</v>
      </c>
      <c r="N5705">
        <v>1.1616666659999999</v>
      </c>
      <c r="O5705">
        <v>0</v>
      </c>
      <c r="P5705">
        <v>380</v>
      </c>
      <c r="Q5705">
        <v>0</v>
      </c>
      <c r="R5705">
        <v>8</v>
      </c>
      <c r="S5705">
        <v>0</v>
      </c>
      <c r="T5705">
        <v>123</v>
      </c>
      <c r="U5705">
        <v>0</v>
      </c>
      <c r="V5705">
        <v>0</v>
      </c>
      <c r="W5705">
        <v>0</v>
      </c>
      <c r="X5705">
        <v>78.018108806972847</v>
      </c>
      <c r="Y5705">
        <v>0</v>
      </c>
      <c r="Z5705">
        <v>5.3788127043003344</v>
      </c>
      <c r="AA5705">
        <v>0</v>
      </c>
      <c r="AB5705">
        <v>65.524861340352189</v>
      </c>
      <c r="AC5705">
        <v>0</v>
      </c>
      <c r="AD5705">
        <v>0</v>
      </c>
      <c r="AE5705">
        <v>148.92178285162538</v>
      </c>
    </row>
    <row r="5706" spans="1:31" x14ac:dyDescent="0.25">
      <c r="A5706">
        <v>1836716</v>
      </c>
      <c r="B5706">
        <v>1</v>
      </c>
      <c r="C5706" t="s">
        <v>81</v>
      </c>
      <c r="D5706" t="s">
        <v>128</v>
      </c>
      <c r="E5706" t="s">
        <v>140</v>
      </c>
      <c r="F5706" t="s">
        <v>16309</v>
      </c>
      <c r="G5706" t="s">
        <v>142</v>
      </c>
      <c r="H5706" t="s">
        <v>134</v>
      </c>
      <c r="I5706" t="s">
        <v>135</v>
      </c>
      <c r="J5706" t="s">
        <v>136</v>
      </c>
      <c r="K5706" t="s">
        <v>137</v>
      </c>
      <c r="L5706" t="s">
        <v>16310</v>
      </c>
      <c r="M5706" t="s">
        <v>16311</v>
      </c>
      <c r="N5706">
        <v>0.73027777699999996</v>
      </c>
      <c r="O5706">
        <v>0</v>
      </c>
      <c r="P5706">
        <v>3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0.42996127642939169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0.42996127642939169</v>
      </c>
    </row>
    <row r="5707" spans="1:31" x14ac:dyDescent="0.25">
      <c r="A5707">
        <v>1836344</v>
      </c>
      <c r="B5707">
        <v>1</v>
      </c>
      <c r="C5707" t="s">
        <v>81</v>
      </c>
      <c r="D5707" t="s">
        <v>128</v>
      </c>
      <c r="E5707" t="s">
        <v>140</v>
      </c>
      <c r="F5707" t="s">
        <v>16312</v>
      </c>
      <c r="G5707" t="s">
        <v>246</v>
      </c>
      <c r="H5707" t="s">
        <v>134</v>
      </c>
      <c r="I5707" t="s">
        <v>135</v>
      </c>
      <c r="J5707" t="s">
        <v>136</v>
      </c>
      <c r="K5707" t="s">
        <v>137</v>
      </c>
      <c r="L5707" t="s">
        <v>16313</v>
      </c>
      <c r="M5707" t="s">
        <v>16314</v>
      </c>
      <c r="N5707">
        <v>4.8783333329999996</v>
      </c>
      <c r="O5707">
        <v>0</v>
      </c>
      <c r="P5707">
        <v>4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2.7912708356699998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2.7912708356699998</v>
      </c>
    </row>
    <row r="5708" spans="1:31" x14ac:dyDescent="0.25">
      <c r="A5708">
        <v>1836464</v>
      </c>
      <c r="B5708">
        <v>1</v>
      </c>
      <c r="C5708" t="s">
        <v>81</v>
      </c>
      <c r="D5708" t="s">
        <v>112</v>
      </c>
      <c r="E5708" t="s">
        <v>154</v>
      </c>
      <c r="F5708" t="s">
        <v>16315</v>
      </c>
      <c r="G5708" t="s">
        <v>640</v>
      </c>
      <c r="H5708" t="s">
        <v>157</v>
      </c>
      <c r="I5708" t="s">
        <v>135</v>
      </c>
      <c r="J5708" t="s">
        <v>136</v>
      </c>
      <c r="K5708" t="s">
        <v>137</v>
      </c>
      <c r="L5708" t="s">
        <v>16316</v>
      </c>
      <c r="M5708" t="s">
        <v>16317</v>
      </c>
      <c r="N5708">
        <v>2.3275000000000001</v>
      </c>
      <c r="O5708">
        <v>0</v>
      </c>
      <c r="P5708">
        <v>28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6.221214140254876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6.221214140254876</v>
      </c>
    </row>
    <row r="5709" spans="1:31" x14ac:dyDescent="0.25">
      <c r="A5709">
        <v>1836650</v>
      </c>
      <c r="B5709">
        <v>1</v>
      </c>
      <c r="C5709" t="s">
        <v>81</v>
      </c>
      <c r="D5709" t="s">
        <v>121</v>
      </c>
      <c r="E5709" t="s">
        <v>164</v>
      </c>
      <c r="F5709" t="s">
        <v>4707</v>
      </c>
      <c r="G5709" t="s">
        <v>156</v>
      </c>
      <c r="H5709" t="s">
        <v>157</v>
      </c>
      <c r="I5709" t="s">
        <v>135</v>
      </c>
      <c r="J5709" t="s">
        <v>136</v>
      </c>
      <c r="K5709" t="s">
        <v>137</v>
      </c>
      <c r="L5709" t="s">
        <v>16318</v>
      </c>
      <c r="M5709" t="s">
        <v>16319</v>
      </c>
      <c r="N5709">
        <v>1.258611111</v>
      </c>
      <c r="O5709">
        <v>0</v>
      </c>
      <c r="P5709">
        <v>324</v>
      </c>
      <c r="Q5709">
        <v>1</v>
      </c>
      <c r="R5709">
        <v>29</v>
      </c>
      <c r="S5709">
        <v>0</v>
      </c>
      <c r="T5709">
        <v>26</v>
      </c>
      <c r="U5709">
        <v>0</v>
      </c>
      <c r="V5709">
        <v>0</v>
      </c>
      <c r="W5709">
        <v>0</v>
      </c>
      <c r="X5709">
        <v>58.685043296462986</v>
      </c>
      <c r="Y5709">
        <v>1.8992880933317999</v>
      </c>
      <c r="Z5709">
        <v>7.4550539048877482</v>
      </c>
      <c r="AA5709">
        <v>0</v>
      </c>
      <c r="AB5709">
        <v>28.19150290489447</v>
      </c>
      <c r="AC5709">
        <v>0</v>
      </c>
      <c r="AD5709">
        <v>0</v>
      </c>
      <c r="AE5709">
        <v>96.230888199577009</v>
      </c>
    </row>
    <row r="5710" spans="1:31" x14ac:dyDescent="0.25">
      <c r="A5710">
        <v>1836607</v>
      </c>
      <c r="B5710">
        <v>1</v>
      </c>
      <c r="C5710" t="s">
        <v>81</v>
      </c>
      <c r="D5710" t="s">
        <v>121</v>
      </c>
      <c r="E5710" t="s">
        <v>154</v>
      </c>
      <c r="F5710" t="s">
        <v>16320</v>
      </c>
      <c r="G5710" t="s">
        <v>156</v>
      </c>
      <c r="H5710" t="s">
        <v>157</v>
      </c>
      <c r="I5710" t="s">
        <v>135</v>
      </c>
      <c r="J5710" t="s">
        <v>136</v>
      </c>
      <c r="K5710" t="s">
        <v>137</v>
      </c>
      <c r="L5710" t="s">
        <v>16321</v>
      </c>
      <c r="M5710" t="s">
        <v>16322</v>
      </c>
      <c r="N5710">
        <v>0.34527777700000001</v>
      </c>
      <c r="O5710">
        <v>0</v>
      </c>
      <c r="P5710">
        <v>1166</v>
      </c>
      <c r="Q5710">
        <v>0</v>
      </c>
      <c r="R5710">
        <v>10</v>
      </c>
      <c r="S5710">
        <v>5</v>
      </c>
      <c r="T5710">
        <v>256</v>
      </c>
      <c r="U5710">
        <v>0</v>
      </c>
      <c r="V5710">
        <v>0</v>
      </c>
      <c r="W5710">
        <v>0</v>
      </c>
      <c r="X5710">
        <v>69.824618952957877</v>
      </c>
      <c r="Y5710">
        <v>0</v>
      </c>
      <c r="Z5710">
        <v>1.0379148131328169</v>
      </c>
      <c r="AA5710">
        <v>23.420019254228208</v>
      </c>
      <c r="AB5710">
        <v>28.251663903202317</v>
      </c>
      <c r="AC5710">
        <v>0</v>
      </c>
      <c r="AD5710">
        <v>0</v>
      </c>
      <c r="AE5710">
        <v>122.53421692352121</v>
      </c>
    </row>
    <row r="5711" spans="1:31" x14ac:dyDescent="0.25">
      <c r="A5711">
        <v>1836301</v>
      </c>
      <c r="B5711">
        <v>1</v>
      </c>
      <c r="C5711" t="s">
        <v>81</v>
      </c>
      <c r="D5711" t="s">
        <v>119</v>
      </c>
      <c r="E5711" t="s">
        <v>131</v>
      </c>
      <c r="F5711" t="s">
        <v>16323</v>
      </c>
      <c r="G5711" t="s">
        <v>133</v>
      </c>
      <c r="H5711" t="s">
        <v>134</v>
      </c>
      <c r="I5711" t="s">
        <v>135</v>
      </c>
      <c r="J5711" t="s">
        <v>136</v>
      </c>
      <c r="K5711" t="s">
        <v>137</v>
      </c>
      <c r="L5711" t="s">
        <v>16324</v>
      </c>
      <c r="M5711" t="s">
        <v>16325</v>
      </c>
      <c r="N5711">
        <v>1.166111111</v>
      </c>
      <c r="O5711">
        <v>0</v>
      </c>
      <c r="P5711">
        <v>19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3.3776817033239497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3.3776817033239497</v>
      </c>
    </row>
    <row r="5712" spans="1:31" x14ac:dyDescent="0.25">
      <c r="A5712">
        <v>1836295</v>
      </c>
      <c r="B5712">
        <v>1</v>
      </c>
      <c r="C5712" t="s">
        <v>80</v>
      </c>
      <c r="D5712" t="s">
        <v>96</v>
      </c>
      <c r="E5712" t="s">
        <v>164</v>
      </c>
      <c r="F5712" t="s">
        <v>16326</v>
      </c>
      <c r="G5712" t="s">
        <v>156</v>
      </c>
      <c r="H5712" t="s">
        <v>157</v>
      </c>
      <c r="I5712" t="s">
        <v>135</v>
      </c>
      <c r="J5712" t="s">
        <v>136</v>
      </c>
      <c r="K5712" t="s">
        <v>137</v>
      </c>
      <c r="L5712" t="s">
        <v>16327</v>
      </c>
      <c r="M5712" t="s">
        <v>16328</v>
      </c>
      <c r="N5712">
        <v>1.8319444439999999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178.99234288245401</v>
      </c>
      <c r="AD5712">
        <v>0</v>
      </c>
      <c r="AE5712">
        <v>178.99234288245401</v>
      </c>
    </row>
    <row r="5713" spans="1:31" x14ac:dyDescent="0.25">
      <c r="A5713">
        <v>1836473</v>
      </c>
      <c r="B5713">
        <v>1</v>
      </c>
      <c r="C5713" t="s">
        <v>81</v>
      </c>
      <c r="D5713" t="s">
        <v>120</v>
      </c>
      <c r="E5713" t="s">
        <v>131</v>
      </c>
      <c r="F5713" t="s">
        <v>16170</v>
      </c>
      <c r="G5713" t="s">
        <v>133</v>
      </c>
      <c r="H5713" t="s">
        <v>134</v>
      </c>
      <c r="I5713" t="s">
        <v>135</v>
      </c>
      <c r="J5713" t="s">
        <v>136</v>
      </c>
      <c r="K5713" t="s">
        <v>137</v>
      </c>
      <c r="L5713" t="s">
        <v>16329</v>
      </c>
      <c r="M5713" t="s">
        <v>16330</v>
      </c>
      <c r="N5713">
        <v>1.6483333330000001</v>
      </c>
      <c r="O5713">
        <v>0</v>
      </c>
      <c r="P5713">
        <v>96</v>
      </c>
      <c r="Q5713">
        <v>0</v>
      </c>
      <c r="R5713">
        <v>0</v>
      </c>
      <c r="S5713">
        <v>0</v>
      </c>
      <c r="T5713">
        <v>3</v>
      </c>
      <c r="U5713">
        <v>0</v>
      </c>
      <c r="V5713">
        <v>0</v>
      </c>
      <c r="W5713">
        <v>0</v>
      </c>
      <c r="X5713">
        <v>35.419209971371075</v>
      </c>
      <c r="Y5713">
        <v>0</v>
      </c>
      <c r="Z5713">
        <v>0</v>
      </c>
      <c r="AA5713">
        <v>0</v>
      </c>
      <c r="AB5713">
        <v>1.1238425059029</v>
      </c>
      <c r="AC5713">
        <v>0</v>
      </c>
      <c r="AD5713">
        <v>0</v>
      </c>
      <c r="AE5713">
        <v>36.543052477273974</v>
      </c>
    </row>
    <row r="5714" spans="1:31" x14ac:dyDescent="0.25">
      <c r="A5714">
        <v>1836782</v>
      </c>
      <c r="B5714">
        <v>1</v>
      </c>
      <c r="C5714" t="s">
        <v>80</v>
      </c>
      <c r="D5714" t="s">
        <v>106</v>
      </c>
      <c r="E5714" t="s">
        <v>202</v>
      </c>
      <c r="F5714" t="s">
        <v>1223</v>
      </c>
      <c r="G5714" t="s">
        <v>156</v>
      </c>
      <c r="H5714" t="s">
        <v>157</v>
      </c>
      <c r="I5714" t="s">
        <v>135</v>
      </c>
      <c r="J5714" t="s">
        <v>136</v>
      </c>
      <c r="K5714" t="s">
        <v>137</v>
      </c>
      <c r="L5714" t="s">
        <v>16331</v>
      </c>
      <c r="M5714" t="s">
        <v>16332</v>
      </c>
      <c r="N5714">
        <v>2.235833333</v>
      </c>
      <c r="O5714">
        <v>0</v>
      </c>
      <c r="P5714">
        <v>4</v>
      </c>
      <c r="Q5714">
        <v>30</v>
      </c>
      <c r="R5714">
        <v>225</v>
      </c>
      <c r="S5714">
        <v>8</v>
      </c>
      <c r="T5714">
        <v>43</v>
      </c>
      <c r="U5714">
        <v>0</v>
      </c>
      <c r="V5714">
        <v>0</v>
      </c>
      <c r="W5714">
        <v>0</v>
      </c>
      <c r="X5714">
        <v>9.4582810143827007</v>
      </c>
      <c r="Y5714">
        <v>263.23202958523615</v>
      </c>
      <c r="Z5714">
        <v>851.29582445170843</v>
      </c>
      <c r="AA5714">
        <v>259.00975707803843</v>
      </c>
      <c r="AB5714">
        <v>116.17750091514851</v>
      </c>
      <c r="AC5714">
        <v>0</v>
      </c>
      <c r="AD5714">
        <v>0</v>
      </c>
      <c r="AE5714">
        <v>1499.1733930445141</v>
      </c>
    </row>
    <row r="5715" spans="1:31" x14ac:dyDescent="0.25">
      <c r="A5715">
        <v>1836287</v>
      </c>
      <c r="B5715">
        <v>1</v>
      </c>
      <c r="C5715" t="s">
        <v>80</v>
      </c>
      <c r="D5715" t="s">
        <v>88</v>
      </c>
      <c r="E5715" t="s">
        <v>154</v>
      </c>
      <c r="F5715" t="s">
        <v>16333</v>
      </c>
      <c r="G5715" t="s">
        <v>156</v>
      </c>
      <c r="H5715" t="s">
        <v>157</v>
      </c>
      <c r="I5715" t="s">
        <v>135</v>
      </c>
      <c r="J5715" t="s">
        <v>136</v>
      </c>
      <c r="K5715" t="s">
        <v>137</v>
      </c>
      <c r="L5715" t="s">
        <v>16334</v>
      </c>
      <c r="M5715" t="s">
        <v>16335</v>
      </c>
      <c r="N5715">
        <v>1.175</v>
      </c>
      <c r="O5715">
        <v>2</v>
      </c>
      <c r="P5715">
        <v>0</v>
      </c>
      <c r="Q5715">
        <v>0</v>
      </c>
      <c r="R5715">
        <v>0</v>
      </c>
      <c r="S5715">
        <v>1</v>
      </c>
      <c r="T5715">
        <v>0</v>
      </c>
      <c r="U5715">
        <v>0</v>
      </c>
      <c r="V5715">
        <v>0</v>
      </c>
      <c r="W5715">
        <v>86.77661571778124</v>
      </c>
      <c r="X5715">
        <v>0</v>
      </c>
      <c r="Y5715">
        <v>0</v>
      </c>
      <c r="Z5715">
        <v>0</v>
      </c>
      <c r="AA5715">
        <v>9.1789768569870347</v>
      </c>
      <c r="AB5715">
        <v>0</v>
      </c>
      <c r="AC5715">
        <v>0</v>
      </c>
      <c r="AD5715">
        <v>0</v>
      </c>
      <c r="AE5715">
        <v>95.955592574768275</v>
      </c>
    </row>
    <row r="5716" spans="1:31" x14ac:dyDescent="0.25">
      <c r="A5716">
        <v>1836410</v>
      </c>
      <c r="B5716">
        <v>1</v>
      </c>
      <c r="C5716" t="s">
        <v>80</v>
      </c>
      <c r="D5716" t="s">
        <v>89</v>
      </c>
      <c r="E5716" t="s">
        <v>202</v>
      </c>
      <c r="F5716" t="s">
        <v>16196</v>
      </c>
      <c r="G5716" t="s">
        <v>156</v>
      </c>
      <c r="H5716" t="s">
        <v>157</v>
      </c>
      <c r="I5716" t="s">
        <v>135</v>
      </c>
      <c r="J5716" t="s">
        <v>136</v>
      </c>
      <c r="K5716" t="s">
        <v>137</v>
      </c>
      <c r="L5716" t="s">
        <v>16336</v>
      </c>
      <c r="M5716" t="s">
        <v>16337</v>
      </c>
      <c r="N5716">
        <v>0.53861111100000003</v>
      </c>
      <c r="O5716">
        <v>0</v>
      </c>
      <c r="P5716">
        <v>1292</v>
      </c>
      <c r="Q5716">
        <v>1</v>
      </c>
      <c r="R5716">
        <v>9</v>
      </c>
      <c r="S5716">
        <v>3</v>
      </c>
      <c r="T5716">
        <v>162</v>
      </c>
      <c r="U5716">
        <v>0</v>
      </c>
      <c r="V5716">
        <v>3</v>
      </c>
      <c r="W5716">
        <v>0</v>
      </c>
      <c r="X5716">
        <v>298.22350465595741</v>
      </c>
      <c r="Y5716">
        <v>0.64268076997866663</v>
      </c>
      <c r="Z5716">
        <v>2.0151094383652834</v>
      </c>
      <c r="AA5716">
        <v>3.3652691280252007</v>
      </c>
      <c r="AB5716">
        <v>153.09398554771553</v>
      </c>
      <c r="AC5716">
        <v>0</v>
      </c>
      <c r="AD5716">
        <v>74.054255006619755</v>
      </c>
      <c r="AE5716">
        <v>531.39480454666182</v>
      </c>
    </row>
    <row r="5717" spans="1:31" x14ac:dyDescent="0.25">
      <c r="A5717">
        <v>1836719</v>
      </c>
      <c r="B5717">
        <v>1</v>
      </c>
      <c r="C5717" t="s">
        <v>81</v>
      </c>
      <c r="D5717" t="s">
        <v>122</v>
      </c>
      <c r="E5717" t="s">
        <v>202</v>
      </c>
      <c r="F5717" t="s">
        <v>12303</v>
      </c>
      <c r="G5717" t="s">
        <v>156</v>
      </c>
      <c r="H5717" t="s">
        <v>157</v>
      </c>
      <c r="I5717" t="s">
        <v>135</v>
      </c>
      <c r="J5717" t="s">
        <v>136</v>
      </c>
      <c r="K5717" t="s">
        <v>137</v>
      </c>
      <c r="L5717" t="s">
        <v>16338</v>
      </c>
      <c r="M5717" t="s">
        <v>16339</v>
      </c>
      <c r="N5717">
        <v>0.75277777700000004</v>
      </c>
      <c r="O5717">
        <v>7</v>
      </c>
      <c r="P5717">
        <v>535</v>
      </c>
      <c r="Q5717">
        <v>58</v>
      </c>
      <c r="R5717">
        <v>18</v>
      </c>
      <c r="S5717">
        <v>13</v>
      </c>
      <c r="T5717">
        <v>39</v>
      </c>
      <c r="U5717">
        <v>0</v>
      </c>
      <c r="V5717">
        <v>1</v>
      </c>
      <c r="W5717">
        <v>2.301628031840917</v>
      </c>
      <c r="X5717">
        <v>69.028155232750834</v>
      </c>
      <c r="Y5717">
        <v>31.06391422791841</v>
      </c>
      <c r="Z5717">
        <v>5.5133015878419993</v>
      </c>
      <c r="AA5717">
        <v>29.185660982732944</v>
      </c>
      <c r="AB5717">
        <v>8.8268102658836654</v>
      </c>
      <c r="AC5717">
        <v>0</v>
      </c>
      <c r="AD5717">
        <v>0.66177674820066668</v>
      </c>
      <c r="AE5717">
        <v>146.58124707716945</v>
      </c>
    </row>
    <row r="5718" spans="1:31" x14ac:dyDescent="0.25">
      <c r="A5718">
        <v>1836659</v>
      </c>
      <c r="B5718">
        <v>1</v>
      </c>
      <c r="C5718" t="s">
        <v>80</v>
      </c>
      <c r="D5718" t="s">
        <v>96</v>
      </c>
      <c r="E5718" t="s">
        <v>140</v>
      </c>
      <c r="F5718" t="s">
        <v>16340</v>
      </c>
      <c r="G5718" t="s">
        <v>142</v>
      </c>
      <c r="H5718" t="s">
        <v>134</v>
      </c>
      <c r="I5718" t="s">
        <v>135</v>
      </c>
      <c r="J5718" t="s">
        <v>136</v>
      </c>
      <c r="K5718" t="s">
        <v>137</v>
      </c>
      <c r="L5718" t="s">
        <v>16341</v>
      </c>
      <c r="M5718" t="s">
        <v>16342</v>
      </c>
      <c r="N5718">
        <v>3.0780555550000002</v>
      </c>
      <c r="O5718">
        <v>0</v>
      </c>
      <c r="P5718">
        <v>1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4.5232360470000001E-4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4.5232360470000001E-4</v>
      </c>
    </row>
    <row r="5719" spans="1:31" x14ac:dyDescent="0.25">
      <c r="A5719">
        <v>1836513</v>
      </c>
      <c r="B5719">
        <v>1</v>
      </c>
      <c r="C5719" t="s">
        <v>80</v>
      </c>
      <c r="D5719" t="s">
        <v>110</v>
      </c>
      <c r="E5719" t="s">
        <v>131</v>
      </c>
      <c r="F5719" t="s">
        <v>16343</v>
      </c>
      <c r="G5719" t="s">
        <v>133</v>
      </c>
      <c r="H5719" t="s">
        <v>134</v>
      </c>
      <c r="I5719" t="s">
        <v>135</v>
      </c>
      <c r="J5719" t="s">
        <v>136</v>
      </c>
      <c r="K5719" t="s">
        <v>137</v>
      </c>
      <c r="L5719" t="s">
        <v>16344</v>
      </c>
      <c r="M5719" t="s">
        <v>16345</v>
      </c>
      <c r="N5719">
        <v>1.868333333</v>
      </c>
      <c r="O5719">
        <v>0</v>
      </c>
      <c r="P5719">
        <v>35</v>
      </c>
      <c r="Q5719">
        <v>0</v>
      </c>
      <c r="R5719">
        <v>0</v>
      </c>
      <c r="S5719">
        <v>0</v>
      </c>
      <c r="T5719">
        <v>2</v>
      </c>
      <c r="U5719">
        <v>0</v>
      </c>
      <c r="V5719">
        <v>0</v>
      </c>
      <c r="W5719">
        <v>0</v>
      </c>
      <c r="X5719">
        <v>16.899032361992006</v>
      </c>
      <c r="Y5719">
        <v>0</v>
      </c>
      <c r="Z5719">
        <v>0</v>
      </c>
      <c r="AA5719">
        <v>0</v>
      </c>
      <c r="AB5719">
        <v>0.42590795829720007</v>
      </c>
      <c r="AC5719">
        <v>0</v>
      </c>
      <c r="AD5719">
        <v>0</v>
      </c>
      <c r="AE5719">
        <v>17.324940320289205</v>
      </c>
    </row>
    <row r="5720" spans="1:31" x14ac:dyDescent="0.25">
      <c r="A5720">
        <v>1836367</v>
      </c>
      <c r="B5720">
        <v>1</v>
      </c>
      <c r="C5720" t="s">
        <v>81</v>
      </c>
      <c r="D5720" t="s">
        <v>125</v>
      </c>
      <c r="E5720" t="s">
        <v>154</v>
      </c>
      <c r="F5720" t="s">
        <v>16346</v>
      </c>
      <c r="G5720" t="s">
        <v>1861</v>
      </c>
      <c r="H5720" t="s">
        <v>157</v>
      </c>
      <c r="I5720" t="s">
        <v>135</v>
      </c>
      <c r="J5720" t="s">
        <v>136</v>
      </c>
      <c r="K5720" t="s">
        <v>151</v>
      </c>
      <c r="L5720" t="s">
        <v>16347</v>
      </c>
      <c r="M5720" t="s">
        <v>16348</v>
      </c>
      <c r="N5720">
        <v>2.4754166660000001</v>
      </c>
      <c r="O5720">
        <v>0</v>
      </c>
      <c r="P5720">
        <v>801</v>
      </c>
      <c r="Q5720">
        <v>0</v>
      </c>
      <c r="R5720">
        <v>5</v>
      </c>
      <c r="S5720">
        <v>0</v>
      </c>
      <c r="T5720">
        <v>113</v>
      </c>
      <c r="U5720">
        <v>0</v>
      </c>
      <c r="V5720">
        <v>0</v>
      </c>
      <c r="W5720">
        <v>0</v>
      </c>
      <c r="X5720">
        <v>365.98658360063996</v>
      </c>
      <c r="Y5720">
        <v>0</v>
      </c>
      <c r="Z5720">
        <v>1.6199411046445833</v>
      </c>
      <c r="AA5720">
        <v>0</v>
      </c>
      <c r="AB5720">
        <v>145.01519933908745</v>
      </c>
      <c r="AC5720">
        <v>0</v>
      </c>
      <c r="AD5720">
        <v>0</v>
      </c>
      <c r="AE5720">
        <v>512.62172404437194</v>
      </c>
    </row>
    <row r="5721" spans="1:31" x14ac:dyDescent="0.25">
      <c r="A5721">
        <v>1836725</v>
      </c>
      <c r="B5721">
        <v>1</v>
      </c>
      <c r="C5721" t="s">
        <v>81</v>
      </c>
      <c r="D5721" t="s">
        <v>118</v>
      </c>
      <c r="E5721" t="s">
        <v>154</v>
      </c>
      <c r="F5721" t="s">
        <v>5427</v>
      </c>
      <c r="G5721" t="s">
        <v>156</v>
      </c>
      <c r="H5721" t="s">
        <v>157</v>
      </c>
      <c r="I5721" t="s">
        <v>135</v>
      </c>
      <c r="J5721" t="s">
        <v>136</v>
      </c>
      <c r="K5721" t="s">
        <v>137</v>
      </c>
      <c r="L5721" t="s">
        <v>16349</v>
      </c>
      <c r="M5721" t="s">
        <v>16350</v>
      </c>
      <c r="N5721">
        <v>0.38250000000000001</v>
      </c>
      <c r="O5721">
        <v>0</v>
      </c>
      <c r="P5721">
        <v>0</v>
      </c>
      <c r="Q5721">
        <v>24</v>
      </c>
      <c r="R5721">
        <v>38</v>
      </c>
      <c r="S5721">
        <v>4</v>
      </c>
      <c r="T5721">
        <v>3</v>
      </c>
      <c r="U5721">
        <v>0</v>
      </c>
      <c r="V5721">
        <v>0</v>
      </c>
      <c r="W5721">
        <v>0</v>
      </c>
      <c r="X5721">
        <v>0</v>
      </c>
      <c r="Y5721">
        <v>16.04709502925985</v>
      </c>
      <c r="Z5721">
        <v>18.852071904046799</v>
      </c>
      <c r="AA5721">
        <v>3.8595848686902001</v>
      </c>
      <c r="AB5721">
        <v>1.0333277391116249</v>
      </c>
      <c r="AC5721">
        <v>0</v>
      </c>
      <c r="AD5721">
        <v>0</v>
      </c>
      <c r="AE5721">
        <v>39.792079541108471</v>
      </c>
    </row>
    <row r="5722" spans="1:31" x14ac:dyDescent="0.25">
      <c r="A5722">
        <v>1836553</v>
      </c>
      <c r="B5722">
        <v>1</v>
      </c>
      <c r="C5722" t="s">
        <v>80</v>
      </c>
      <c r="D5722" t="s">
        <v>110</v>
      </c>
      <c r="E5722" t="s">
        <v>140</v>
      </c>
      <c r="F5722" t="s">
        <v>16351</v>
      </c>
      <c r="G5722" t="s">
        <v>142</v>
      </c>
      <c r="H5722" t="s">
        <v>134</v>
      </c>
      <c r="I5722" t="s">
        <v>135</v>
      </c>
      <c r="J5722" t="s">
        <v>136</v>
      </c>
      <c r="K5722" t="s">
        <v>137</v>
      </c>
      <c r="L5722" t="s">
        <v>16352</v>
      </c>
      <c r="M5722" t="s">
        <v>16353</v>
      </c>
      <c r="N5722">
        <v>0.89972222199999996</v>
      </c>
      <c r="O5722">
        <v>0</v>
      </c>
      <c r="P5722">
        <v>1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0.18878881182012497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0.18878881182012497</v>
      </c>
    </row>
    <row r="5723" spans="1:31" x14ac:dyDescent="0.25">
      <c r="A5723">
        <v>1836702</v>
      </c>
      <c r="B5723">
        <v>1</v>
      </c>
      <c r="C5723" t="s">
        <v>80</v>
      </c>
      <c r="D5723" t="s">
        <v>94</v>
      </c>
      <c r="E5723" t="s">
        <v>140</v>
      </c>
      <c r="F5723" t="s">
        <v>16354</v>
      </c>
      <c r="G5723" t="s">
        <v>142</v>
      </c>
      <c r="H5723" t="s">
        <v>134</v>
      </c>
      <c r="I5723" t="s">
        <v>135</v>
      </c>
      <c r="J5723" t="s">
        <v>136</v>
      </c>
      <c r="K5723" t="s">
        <v>137</v>
      </c>
      <c r="L5723" t="s">
        <v>16355</v>
      </c>
      <c r="M5723" t="s">
        <v>16356</v>
      </c>
      <c r="N5723">
        <v>0.92027777700000002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6.8370090820849994E-2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6.8370090820849994E-2</v>
      </c>
    </row>
    <row r="5724" spans="1:31" x14ac:dyDescent="0.25">
      <c r="A5724">
        <v>1836433</v>
      </c>
      <c r="B5724">
        <v>1</v>
      </c>
      <c r="C5724" t="s">
        <v>80</v>
      </c>
      <c r="D5724" t="s">
        <v>94</v>
      </c>
      <c r="E5724" t="s">
        <v>131</v>
      </c>
      <c r="F5724" t="s">
        <v>16357</v>
      </c>
      <c r="G5724" t="s">
        <v>133</v>
      </c>
      <c r="H5724" t="s">
        <v>134</v>
      </c>
      <c r="I5724" t="s">
        <v>135</v>
      </c>
      <c r="J5724" t="s">
        <v>136</v>
      </c>
      <c r="K5724" t="s">
        <v>137</v>
      </c>
      <c r="L5724" t="s">
        <v>16358</v>
      </c>
      <c r="M5724" t="s">
        <v>16359</v>
      </c>
      <c r="N5724">
        <v>0.98583333299999998</v>
      </c>
      <c r="O5724">
        <v>0</v>
      </c>
      <c r="P5724">
        <v>39</v>
      </c>
      <c r="Q5724">
        <v>0</v>
      </c>
      <c r="R5724">
        <v>0</v>
      </c>
      <c r="S5724">
        <v>0</v>
      </c>
      <c r="T5724">
        <v>6</v>
      </c>
      <c r="U5724">
        <v>0</v>
      </c>
      <c r="V5724">
        <v>0</v>
      </c>
      <c r="W5724">
        <v>0</v>
      </c>
      <c r="X5724">
        <v>10.211006915851875</v>
      </c>
      <c r="Y5724">
        <v>0</v>
      </c>
      <c r="Z5724">
        <v>0</v>
      </c>
      <c r="AA5724">
        <v>0</v>
      </c>
      <c r="AB5724">
        <v>0.6662391078812</v>
      </c>
      <c r="AC5724">
        <v>0</v>
      </c>
      <c r="AD5724">
        <v>0</v>
      </c>
      <c r="AE5724">
        <v>10.877246023733075</v>
      </c>
    </row>
    <row r="5725" spans="1:31" x14ac:dyDescent="0.25">
      <c r="A5725">
        <v>1836682</v>
      </c>
      <c r="B5725">
        <v>1</v>
      </c>
      <c r="C5725" t="s">
        <v>80</v>
      </c>
      <c r="D5725" t="s">
        <v>93</v>
      </c>
      <c r="E5725" t="s">
        <v>202</v>
      </c>
      <c r="F5725" t="s">
        <v>16360</v>
      </c>
      <c r="G5725" t="s">
        <v>156</v>
      </c>
      <c r="H5725" t="s">
        <v>157</v>
      </c>
      <c r="I5725" t="s">
        <v>135</v>
      </c>
      <c r="J5725" t="s">
        <v>136</v>
      </c>
      <c r="K5725" t="s">
        <v>137</v>
      </c>
      <c r="L5725" t="s">
        <v>16361</v>
      </c>
      <c r="M5725" t="s">
        <v>16362</v>
      </c>
      <c r="N5725">
        <v>1.41</v>
      </c>
      <c r="O5725">
        <v>3</v>
      </c>
      <c r="P5725">
        <v>12</v>
      </c>
      <c r="Q5725">
        <v>39</v>
      </c>
      <c r="R5725">
        <v>168</v>
      </c>
      <c r="S5725">
        <v>11</v>
      </c>
      <c r="T5725">
        <v>36</v>
      </c>
      <c r="U5725">
        <v>0</v>
      </c>
      <c r="V5725">
        <v>0</v>
      </c>
      <c r="W5725">
        <v>8.0060355527301006</v>
      </c>
      <c r="X5725">
        <v>12.822553758970571</v>
      </c>
      <c r="Y5725">
        <v>346.98359621625104</v>
      </c>
      <c r="Z5725">
        <v>1032.0463726284977</v>
      </c>
      <c r="AA5725">
        <v>187.00104892846036</v>
      </c>
      <c r="AB5725">
        <v>85.11619503513198</v>
      </c>
      <c r="AC5725">
        <v>0</v>
      </c>
      <c r="AD5725">
        <v>0</v>
      </c>
      <c r="AE5725">
        <v>1671.9758021200419</v>
      </c>
    </row>
    <row r="5726" spans="1:31" x14ac:dyDescent="0.25">
      <c r="A5726">
        <v>1836539</v>
      </c>
      <c r="B5726">
        <v>1</v>
      </c>
      <c r="C5726" t="s">
        <v>80</v>
      </c>
      <c r="D5726" t="s">
        <v>87</v>
      </c>
      <c r="E5726" t="s">
        <v>140</v>
      </c>
      <c r="F5726" t="s">
        <v>16363</v>
      </c>
      <c r="G5726" t="s">
        <v>246</v>
      </c>
      <c r="H5726" t="s">
        <v>134</v>
      </c>
      <c r="I5726" t="s">
        <v>135</v>
      </c>
      <c r="J5726" t="s">
        <v>136</v>
      </c>
      <c r="K5726" t="s">
        <v>137</v>
      </c>
      <c r="L5726" t="s">
        <v>16364</v>
      </c>
      <c r="M5726" t="s">
        <v>16365</v>
      </c>
      <c r="N5726">
        <v>2.1527777769999998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4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3.5686303848620446</v>
      </c>
      <c r="AC5726">
        <v>0</v>
      </c>
      <c r="AD5726">
        <v>0</v>
      </c>
      <c r="AE5726">
        <v>3.5686303848620446</v>
      </c>
    </row>
    <row r="5727" spans="1:31" x14ac:dyDescent="0.25">
      <c r="A5727">
        <v>1836304</v>
      </c>
      <c r="B5727">
        <v>1</v>
      </c>
      <c r="C5727" t="s">
        <v>81</v>
      </c>
      <c r="D5727" t="s">
        <v>127</v>
      </c>
      <c r="E5727" t="s">
        <v>164</v>
      </c>
      <c r="F5727" t="s">
        <v>762</v>
      </c>
      <c r="G5727" t="s">
        <v>156</v>
      </c>
      <c r="H5727" t="s">
        <v>157</v>
      </c>
      <c r="I5727" t="s">
        <v>135</v>
      </c>
      <c r="J5727" t="s">
        <v>136</v>
      </c>
      <c r="K5727" t="s">
        <v>137</v>
      </c>
      <c r="L5727" t="s">
        <v>16366</v>
      </c>
      <c r="M5727" t="s">
        <v>16367</v>
      </c>
      <c r="N5727">
        <v>0.79666666600000002</v>
      </c>
      <c r="O5727">
        <v>2</v>
      </c>
      <c r="P5727">
        <v>52</v>
      </c>
      <c r="Q5727">
        <v>79</v>
      </c>
      <c r="R5727">
        <v>74</v>
      </c>
      <c r="S5727">
        <v>0</v>
      </c>
      <c r="T5727">
        <v>5</v>
      </c>
      <c r="U5727">
        <v>1</v>
      </c>
      <c r="V5727">
        <v>0</v>
      </c>
      <c r="W5727">
        <v>0.7738712539385999</v>
      </c>
      <c r="X5727">
        <v>9.5923740881083965</v>
      </c>
      <c r="Y5727">
        <v>116.93650235381396</v>
      </c>
      <c r="Z5727">
        <v>71.951314792073319</v>
      </c>
      <c r="AA5727">
        <v>0</v>
      </c>
      <c r="AB5727">
        <v>1.7981750516938337</v>
      </c>
      <c r="AC5727">
        <v>128.08685470165</v>
      </c>
      <c r="AD5727">
        <v>0</v>
      </c>
      <c r="AE5727">
        <v>329.13909224127815</v>
      </c>
    </row>
    <row r="5728" spans="1:31" x14ac:dyDescent="0.25">
      <c r="A5728">
        <v>1836241</v>
      </c>
      <c r="B5728">
        <v>1</v>
      </c>
      <c r="C5728" t="s">
        <v>81</v>
      </c>
      <c r="D5728" t="s">
        <v>119</v>
      </c>
      <c r="E5728" t="s">
        <v>202</v>
      </c>
      <c r="F5728" t="s">
        <v>1886</v>
      </c>
      <c r="G5728" t="s">
        <v>156</v>
      </c>
      <c r="H5728" t="s">
        <v>157</v>
      </c>
      <c r="I5728" t="s">
        <v>135</v>
      </c>
      <c r="J5728" t="s">
        <v>136</v>
      </c>
      <c r="K5728" t="s">
        <v>137</v>
      </c>
      <c r="L5728" t="s">
        <v>16368</v>
      </c>
      <c r="M5728" t="s">
        <v>16369</v>
      </c>
      <c r="N5728">
        <v>0.24472222199999999</v>
      </c>
      <c r="O5728">
        <v>1</v>
      </c>
      <c r="P5728">
        <v>2580</v>
      </c>
      <c r="Q5728">
        <v>26</v>
      </c>
      <c r="R5728">
        <v>511</v>
      </c>
      <c r="S5728">
        <v>11</v>
      </c>
      <c r="T5728">
        <v>235</v>
      </c>
      <c r="U5728">
        <v>0</v>
      </c>
      <c r="V5728">
        <v>2</v>
      </c>
      <c r="W5728">
        <v>9.0766643220799997E-2</v>
      </c>
      <c r="X5728">
        <v>51.266519943935151</v>
      </c>
      <c r="Y5728">
        <v>25.51821516905402</v>
      </c>
      <c r="Z5728">
        <v>69.858221841753689</v>
      </c>
      <c r="AA5728">
        <v>7.5025358409443674</v>
      </c>
      <c r="AB5728">
        <v>11.953648057689414</v>
      </c>
      <c r="AC5728">
        <v>0</v>
      </c>
      <c r="AD5728">
        <v>7.8837852563300004E-2</v>
      </c>
      <c r="AE5728">
        <v>166.26874534916075</v>
      </c>
    </row>
    <row r="5729" spans="1:31" x14ac:dyDescent="0.25">
      <c r="A5729">
        <v>1836496</v>
      </c>
      <c r="B5729">
        <v>1</v>
      </c>
      <c r="C5729" t="s">
        <v>80</v>
      </c>
      <c r="D5729" t="s">
        <v>96</v>
      </c>
      <c r="E5729" t="s">
        <v>140</v>
      </c>
      <c r="F5729" t="s">
        <v>16370</v>
      </c>
      <c r="G5729" t="s">
        <v>242</v>
      </c>
      <c r="H5729" t="s">
        <v>134</v>
      </c>
      <c r="I5729" t="s">
        <v>135</v>
      </c>
      <c r="J5729" t="s">
        <v>3</v>
      </c>
      <c r="K5729" t="s">
        <v>137</v>
      </c>
      <c r="L5729" t="s">
        <v>16371</v>
      </c>
      <c r="M5729" t="s">
        <v>16372</v>
      </c>
      <c r="N5729">
        <v>3.8488888879999998</v>
      </c>
      <c r="O5729">
        <v>0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0.22806934914025004</v>
      </c>
      <c r="AA5729">
        <v>0</v>
      </c>
      <c r="AB5729">
        <v>0</v>
      </c>
      <c r="AC5729">
        <v>0</v>
      </c>
      <c r="AD5729">
        <v>0</v>
      </c>
      <c r="AE5729">
        <v>0.22806934914025004</v>
      </c>
    </row>
    <row r="5730" spans="1:31" x14ac:dyDescent="0.25">
      <c r="A5730">
        <v>1837721</v>
      </c>
      <c r="B5730">
        <v>1</v>
      </c>
      <c r="C5730" t="s">
        <v>80</v>
      </c>
      <c r="D5730" t="s">
        <v>104</v>
      </c>
      <c r="E5730" t="s">
        <v>164</v>
      </c>
      <c r="F5730" t="s">
        <v>1413</v>
      </c>
      <c r="G5730" t="s">
        <v>225</v>
      </c>
      <c r="H5730" t="s">
        <v>157</v>
      </c>
      <c r="I5730" t="s">
        <v>135</v>
      </c>
      <c r="J5730" t="s">
        <v>136</v>
      </c>
      <c r="K5730" t="s">
        <v>151</v>
      </c>
      <c r="L5730" t="s">
        <v>16373</v>
      </c>
      <c r="M5730" t="s">
        <v>16374</v>
      </c>
      <c r="N5730">
        <v>0.33333333300000001</v>
      </c>
      <c r="O5730">
        <v>0</v>
      </c>
      <c r="P5730">
        <v>121</v>
      </c>
      <c r="Q5730">
        <v>0</v>
      </c>
      <c r="R5730">
        <v>16</v>
      </c>
      <c r="S5730">
        <v>0</v>
      </c>
      <c r="T5730">
        <v>16</v>
      </c>
      <c r="U5730">
        <v>0</v>
      </c>
      <c r="V5730">
        <v>0</v>
      </c>
      <c r="W5730">
        <v>0</v>
      </c>
      <c r="X5730">
        <v>14.173172800400009</v>
      </c>
      <c r="Y5730">
        <v>0</v>
      </c>
      <c r="Z5730">
        <v>3.2409095729400001</v>
      </c>
      <c r="AA5730">
        <v>0</v>
      </c>
      <c r="AB5730">
        <v>2.245981725983333</v>
      </c>
      <c r="AC5730">
        <v>0</v>
      </c>
      <c r="AD5730">
        <v>0</v>
      </c>
      <c r="AE5730">
        <v>19.660064099323343</v>
      </c>
    </row>
    <row r="5731" spans="1:31" x14ac:dyDescent="0.25">
      <c r="A5731">
        <v>1836788</v>
      </c>
      <c r="B5731">
        <v>1</v>
      </c>
      <c r="C5731" t="s">
        <v>80</v>
      </c>
      <c r="D5731" t="s">
        <v>110</v>
      </c>
      <c r="E5731" t="s">
        <v>154</v>
      </c>
      <c r="F5731" t="s">
        <v>16375</v>
      </c>
      <c r="G5731" t="s">
        <v>386</v>
      </c>
      <c r="H5731" t="s">
        <v>157</v>
      </c>
      <c r="I5731" t="s">
        <v>135</v>
      </c>
      <c r="J5731" t="s">
        <v>136</v>
      </c>
      <c r="K5731" t="s">
        <v>137</v>
      </c>
      <c r="L5731" t="s">
        <v>16376</v>
      </c>
      <c r="M5731" t="s">
        <v>16377</v>
      </c>
      <c r="N5731">
        <v>0.46</v>
      </c>
      <c r="O5731">
        <v>3</v>
      </c>
      <c r="P5731">
        <v>1084</v>
      </c>
      <c r="Q5731">
        <v>4</v>
      </c>
      <c r="R5731">
        <v>6</v>
      </c>
      <c r="S5731">
        <v>7</v>
      </c>
      <c r="T5731">
        <v>86</v>
      </c>
      <c r="U5731">
        <v>0</v>
      </c>
      <c r="V5731">
        <v>0</v>
      </c>
      <c r="W5731">
        <v>0.85717674026580015</v>
      </c>
      <c r="X5731">
        <v>168.56545982428338</v>
      </c>
      <c r="Y5731">
        <v>1.1881688460120001</v>
      </c>
      <c r="Z5731">
        <v>1.448213841232</v>
      </c>
      <c r="AA5731">
        <v>35.237336182994405</v>
      </c>
      <c r="AB5731">
        <v>19.518148046690396</v>
      </c>
      <c r="AC5731">
        <v>0</v>
      </c>
      <c r="AD5731">
        <v>0</v>
      </c>
      <c r="AE5731">
        <v>226.81450348147794</v>
      </c>
    </row>
    <row r="5732" spans="1:31" x14ac:dyDescent="0.25">
      <c r="A5732">
        <v>1836247</v>
      </c>
      <c r="B5732">
        <v>1</v>
      </c>
      <c r="C5732" t="s">
        <v>81</v>
      </c>
      <c r="D5732" t="s">
        <v>128</v>
      </c>
      <c r="E5732" t="s">
        <v>154</v>
      </c>
      <c r="F5732" t="s">
        <v>2716</v>
      </c>
      <c r="G5732" t="s">
        <v>156</v>
      </c>
      <c r="H5732" t="s">
        <v>157</v>
      </c>
      <c r="I5732" t="s">
        <v>179</v>
      </c>
      <c r="J5732" t="s">
        <v>136</v>
      </c>
      <c r="K5732" t="s">
        <v>137</v>
      </c>
      <c r="L5732" t="s">
        <v>16378</v>
      </c>
      <c r="M5732" t="s">
        <v>16379</v>
      </c>
      <c r="N5732">
        <v>1.3888888E-2</v>
      </c>
      <c r="O5732">
        <v>0</v>
      </c>
      <c r="P5732">
        <v>496</v>
      </c>
      <c r="Q5732">
        <v>3</v>
      </c>
      <c r="R5732">
        <v>26</v>
      </c>
      <c r="S5732">
        <v>2</v>
      </c>
      <c r="T5732">
        <v>56</v>
      </c>
      <c r="U5732">
        <v>0</v>
      </c>
      <c r="V5732">
        <v>0</v>
      </c>
      <c r="W5732">
        <v>0</v>
      </c>
      <c r="X5732">
        <v>0.88447446994333301</v>
      </c>
      <c r="Y5732">
        <v>7.98694954813889E-2</v>
      </c>
      <c r="Z5732">
        <v>0.10886894551458333</v>
      </c>
      <c r="AA5732">
        <v>5.5063486399999995E-3</v>
      </c>
      <c r="AB5732">
        <v>0.24422060331166662</v>
      </c>
      <c r="AC5732">
        <v>0</v>
      </c>
      <c r="AD5732">
        <v>0</v>
      </c>
      <c r="AE5732">
        <v>1.3229398628909719</v>
      </c>
    </row>
    <row r="5733" spans="1:31" x14ac:dyDescent="0.25">
      <c r="A5733">
        <v>1836261</v>
      </c>
      <c r="B5733">
        <v>1</v>
      </c>
      <c r="C5733" t="s">
        <v>81</v>
      </c>
      <c r="D5733" t="s">
        <v>112</v>
      </c>
      <c r="E5733" t="s">
        <v>154</v>
      </c>
      <c r="F5733" t="s">
        <v>16380</v>
      </c>
      <c r="G5733" t="s">
        <v>175</v>
      </c>
      <c r="H5733" t="s">
        <v>157</v>
      </c>
      <c r="I5733" t="s">
        <v>135</v>
      </c>
      <c r="J5733" t="s">
        <v>136</v>
      </c>
      <c r="K5733" t="s">
        <v>137</v>
      </c>
      <c r="L5733" t="s">
        <v>16381</v>
      </c>
      <c r="M5733" t="s">
        <v>16382</v>
      </c>
      <c r="N5733">
        <v>4.5274999999999999</v>
      </c>
      <c r="O5733">
        <v>0</v>
      </c>
      <c r="P5733">
        <v>16</v>
      </c>
      <c r="Q5733">
        <v>0</v>
      </c>
      <c r="R5733">
        <v>1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6.8204957668775723</v>
      </c>
      <c r="Y5733">
        <v>0</v>
      </c>
      <c r="Z5733">
        <v>0.65567674107127516</v>
      </c>
      <c r="AA5733">
        <v>0</v>
      </c>
      <c r="AB5733">
        <v>0</v>
      </c>
      <c r="AC5733">
        <v>0</v>
      </c>
      <c r="AD5733">
        <v>0</v>
      </c>
      <c r="AE5733">
        <v>7.4761725079488475</v>
      </c>
    </row>
    <row r="5734" spans="1:31" x14ac:dyDescent="0.25">
      <c r="A5734">
        <v>1836430</v>
      </c>
      <c r="B5734">
        <v>1</v>
      </c>
      <c r="C5734" t="s">
        <v>80</v>
      </c>
      <c r="D5734" t="s">
        <v>98</v>
      </c>
      <c r="E5734" t="s">
        <v>164</v>
      </c>
      <c r="F5734" t="s">
        <v>16383</v>
      </c>
      <c r="G5734" t="s">
        <v>156</v>
      </c>
      <c r="H5734" t="s">
        <v>157</v>
      </c>
      <c r="I5734" t="s">
        <v>135</v>
      </c>
      <c r="J5734" t="s">
        <v>136</v>
      </c>
      <c r="K5734" t="s">
        <v>137</v>
      </c>
      <c r="L5734" t="s">
        <v>16384</v>
      </c>
      <c r="M5734" t="s">
        <v>16385</v>
      </c>
      <c r="N5734">
        <v>0.55638888799999997</v>
      </c>
      <c r="O5734">
        <v>0</v>
      </c>
      <c r="P5734">
        <v>76</v>
      </c>
      <c r="Q5734">
        <v>0</v>
      </c>
      <c r="R5734">
        <v>15</v>
      </c>
      <c r="S5734">
        <v>0</v>
      </c>
      <c r="T5734">
        <v>24</v>
      </c>
      <c r="U5734">
        <v>0</v>
      </c>
      <c r="V5734">
        <v>0</v>
      </c>
      <c r="W5734">
        <v>0</v>
      </c>
      <c r="X5734">
        <v>15.042608342587872</v>
      </c>
      <c r="Y5734">
        <v>0</v>
      </c>
      <c r="Z5734">
        <v>17.748132785740076</v>
      </c>
      <c r="AA5734">
        <v>0</v>
      </c>
      <c r="AB5734">
        <v>9.3028554656793911</v>
      </c>
      <c r="AC5734">
        <v>0</v>
      </c>
      <c r="AD5734">
        <v>0</v>
      </c>
      <c r="AE5734">
        <v>42.093596594007344</v>
      </c>
    </row>
    <row r="5735" spans="1:31" x14ac:dyDescent="0.25">
      <c r="A5735">
        <v>1836330</v>
      </c>
      <c r="B5735">
        <v>1</v>
      </c>
      <c r="C5735" t="s">
        <v>80</v>
      </c>
      <c r="D5735" t="s">
        <v>106</v>
      </c>
      <c r="E5735" t="s">
        <v>202</v>
      </c>
      <c r="F5735" t="s">
        <v>16386</v>
      </c>
      <c r="G5735" t="s">
        <v>3474</v>
      </c>
      <c r="H5735" t="s">
        <v>157</v>
      </c>
      <c r="I5735" t="s">
        <v>135</v>
      </c>
      <c r="J5735" t="s">
        <v>136</v>
      </c>
      <c r="K5735" t="s">
        <v>151</v>
      </c>
      <c r="L5735" t="s">
        <v>16387</v>
      </c>
      <c r="M5735" t="s">
        <v>16388</v>
      </c>
      <c r="N5735">
        <v>1.6713888880000001</v>
      </c>
      <c r="O5735">
        <v>0</v>
      </c>
      <c r="P5735">
        <v>544</v>
      </c>
      <c r="Q5735">
        <v>20</v>
      </c>
      <c r="R5735">
        <v>158</v>
      </c>
      <c r="S5735">
        <v>9</v>
      </c>
      <c r="T5735">
        <v>112</v>
      </c>
      <c r="U5735">
        <v>0</v>
      </c>
      <c r="V5735">
        <v>0</v>
      </c>
      <c r="W5735">
        <v>0</v>
      </c>
      <c r="X5735">
        <v>239.33304983994876</v>
      </c>
      <c r="Y5735">
        <v>454.29591038928783</v>
      </c>
      <c r="Z5735">
        <v>446.28039243600318</v>
      </c>
      <c r="AA5735">
        <v>35.650495943630347</v>
      </c>
      <c r="AB5735">
        <v>199.65807840387882</v>
      </c>
      <c r="AC5735">
        <v>0</v>
      </c>
      <c r="AD5735">
        <v>0</v>
      </c>
      <c r="AE5735">
        <v>1375.217927012749</v>
      </c>
    </row>
    <row r="5736" spans="1:31" x14ac:dyDescent="0.25">
      <c r="A5736">
        <v>1836307</v>
      </c>
      <c r="B5736">
        <v>1</v>
      </c>
      <c r="C5736" t="s">
        <v>81</v>
      </c>
      <c r="D5736" t="s">
        <v>113</v>
      </c>
      <c r="E5736" t="s">
        <v>202</v>
      </c>
      <c r="F5736" t="s">
        <v>16389</v>
      </c>
      <c r="G5736" t="s">
        <v>156</v>
      </c>
      <c r="H5736" t="s">
        <v>157</v>
      </c>
      <c r="I5736" t="s">
        <v>135</v>
      </c>
      <c r="J5736" t="s">
        <v>136</v>
      </c>
      <c r="K5736" t="s">
        <v>137</v>
      </c>
      <c r="L5736" t="s">
        <v>16390</v>
      </c>
      <c r="M5736" t="s">
        <v>16391</v>
      </c>
      <c r="N5736">
        <v>0.205555555</v>
      </c>
      <c r="O5736">
        <v>0</v>
      </c>
      <c r="P5736">
        <v>5</v>
      </c>
      <c r="Q5736">
        <v>1</v>
      </c>
      <c r="R5736">
        <v>6</v>
      </c>
      <c r="S5736">
        <v>4</v>
      </c>
      <c r="T5736">
        <v>0</v>
      </c>
      <c r="U5736">
        <v>1</v>
      </c>
      <c r="V5736">
        <v>0</v>
      </c>
      <c r="W5736">
        <v>0</v>
      </c>
      <c r="X5736">
        <v>4.7995914584666663E-2</v>
      </c>
      <c r="Y5736">
        <v>0.16994254727833336</v>
      </c>
      <c r="Z5736">
        <v>0.9289018674777777</v>
      </c>
      <c r="AA5736">
        <v>25.756895429053333</v>
      </c>
      <c r="AB5736">
        <v>0</v>
      </c>
      <c r="AC5736">
        <v>43.439553898866663</v>
      </c>
      <c r="AD5736">
        <v>0</v>
      </c>
      <c r="AE5736">
        <v>70.343289657260783</v>
      </c>
    </row>
    <row r="5737" spans="1:31" x14ac:dyDescent="0.25">
      <c r="A5737">
        <v>1836284</v>
      </c>
      <c r="B5737">
        <v>1</v>
      </c>
      <c r="C5737" t="s">
        <v>80</v>
      </c>
      <c r="D5737" t="s">
        <v>90</v>
      </c>
      <c r="E5737" t="s">
        <v>131</v>
      </c>
      <c r="F5737" t="s">
        <v>16392</v>
      </c>
      <c r="G5737" t="s">
        <v>133</v>
      </c>
      <c r="H5737" t="s">
        <v>134</v>
      </c>
      <c r="I5737" t="s">
        <v>135</v>
      </c>
      <c r="J5737" t="s">
        <v>136</v>
      </c>
      <c r="K5737" t="s">
        <v>137</v>
      </c>
      <c r="L5737" t="s">
        <v>16393</v>
      </c>
      <c r="M5737" t="s">
        <v>16394</v>
      </c>
      <c r="N5737">
        <v>2.3655555549999998</v>
      </c>
      <c r="O5737">
        <v>0</v>
      </c>
      <c r="P5737">
        <v>188</v>
      </c>
      <c r="Q5737">
        <v>0</v>
      </c>
      <c r="R5737">
        <v>0</v>
      </c>
      <c r="S5737">
        <v>0</v>
      </c>
      <c r="T5737">
        <v>7</v>
      </c>
      <c r="U5737">
        <v>0</v>
      </c>
      <c r="V5737">
        <v>0</v>
      </c>
      <c r="W5737">
        <v>0</v>
      </c>
      <c r="X5737">
        <v>105.62615352409297</v>
      </c>
      <c r="Y5737">
        <v>0</v>
      </c>
      <c r="Z5737">
        <v>0</v>
      </c>
      <c r="AA5737">
        <v>0</v>
      </c>
      <c r="AB5737">
        <v>15.405486064007432</v>
      </c>
      <c r="AC5737">
        <v>0</v>
      </c>
      <c r="AD5737">
        <v>0</v>
      </c>
      <c r="AE5737">
        <v>121.0316395881004</v>
      </c>
    </row>
    <row r="5738" spans="1:31" x14ac:dyDescent="0.25">
      <c r="A5738">
        <v>1836267</v>
      </c>
      <c r="B5738">
        <v>1</v>
      </c>
      <c r="C5738" t="s">
        <v>81</v>
      </c>
      <c r="D5738" t="s">
        <v>127</v>
      </c>
      <c r="E5738" t="s">
        <v>154</v>
      </c>
      <c r="F5738" t="s">
        <v>16395</v>
      </c>
      <c r="G5738" t="s">
        <v>640</v>
      </c>
      <c r="H5738" t="s">
        <v>157</v>
      </c>
      <c r="I5738" t="s">
        <v>135</v>
      </c>
      <c r="J5738" t="s">
        <v>136</v>
      </c>
      <c r="K5738" t="s">
        <v>137</v>
      </c>
      <c r="L5738" t="s">
        <v>16396</v>
      </c>
      <c r="M5738" t="s">
        <v>16397</v>
      </c>
      <c r="N5738">
        <v>5.3138888880000001</v>
      </c>
      <c r="O5738">
        <v>0</v>
      </c>
      <c r="P5738">
        <v>1230</v>
      </c>
      <c r="Q5738">
        <v>0</v>
      </c>
      <c r="R5738">
        <v>26</v>
      </c>
      <c r="S5738">
        <v>0</v>
      </c>
      <c r="T5738">
        <v>77</v>
      </c>
      <c r="U5738">
        <v>0</v>
      </c>
      <c r="V5738">
        <v>0</v>
      </c>
      <c r="W5738">
        <v>0</v>
      </c>
      <c r="X5738">
        <v>1433.4933254922507</v>
      </c>
      <c r="Y5738">
        <v>0</v>
      </c>
      <c r="Z5738">
        <v>38.93811898791391</v>
      </c>
      <c r="AA5738">
        <v>0</v>
      </c>
      <c r="AB5738">
        <v>409.23046687858755</v>
      </c>
      <c r="AC5738">
        <v>0</v>
      </c>
      <c r="AD5738">
        <v>0</v>
      </c>
      <c r="AE5738">
        <v>1881.6619113587521</v>
      </c>
    </row>
    <row r="5739" spans="1:31" x14ac:dyDescent="0.25">
      <c r="A5739">
        <v>1836576</v>
      </c>
      <c r="B5739">
        <v>1</v>
      </c>
      <c r="C5739" t="s">
        <v>80</v>
      </c>
      <c r="D5739" t="s">
        <v>103</v>
      </c>
      <c r="E5739" t="s">
        <v>154</v>
      </c>
      <c r="F5739" t="s">
        <v>16398</v>
      </c>
      <c r="G5739" t="s">
        <v>507</v>
      </c>
      <c r="H5739" t="s">
        <v>157</v>
      </c>
      <c r="I5739" t="s">
        <v>135</v>
      </c>
      <c r="J5739" t="s">
        <v>136</v>
      </c>
      <c r="K5739" t="s">
        <v>137</v>
      </c>
      <c r="L5739" t="s">
        <v>16399</v>
      </c>
      <c r="M5739" t="s">
        <v>16400</v>
      </c>
      <c r="N5739">
        <v>1.0363888880000001</v>
      </c>
      <c r="O5739">
        <v>0</v>
      </c>
      <c r="P5739">
        <v>271</v>
      </c>
      <c r="Q5739">
        <v>0</v>
      </c>
      <c r="R5739">
        <v>4</v>
      </c>
      <c r="S5739">
        <v>0</v>
      </c>
      <c r="T5739">
        <v>23</v>
      </c>
      <c r="U5739">
        <v>0</v>
      </c>
      <c r="V5739">
        <v>0</v>
      </c>
      <c r="W5739">
        <v>0</v>
      </c>
      <c r="X5739">
        <v>85.986064899360485</v>
      </c>
      <c r="Y5739">
        <v>0</v>
      </c>
      <c r="Z5739">
        <v>2.6031755705580837</v>
      </c>
      <c r="AA5739">
        <v>0</v>
      </c>
      <c r="AB5739">
        <v>14.090034695846402</v>
      </c>
      <c r="AC5739">
        <v>0</v>
      </c>
      <c r="AD5739">
        <v>0</v>
      </c>
      <c r="AE5739">
        <v>102.67927516576496</v>
      </c>
    </row>
    <row r="5740" spans="1:31" x14ac:dyDescent="0.25">
      <c r="A5740">
        <v>1836622</v>
      </c>
      <c r="B5740">
        <v>1</v>
      </c>
      <c r="C5740" t="s">
        <v>80</v>
      </c>
      <c r="D5740" t="s">
        <v>101</v>
      </c>
      <c r="E5740" t="s">
        <v>154</v>
      </c>
      <c r="F5740" t="s">
        <v>16401</v>
      </c>
      <c r="G5740" t="s">
        <v>175</v>
      </c>
      <c r="H5740" t="s">
        <v>157</v>
      </c>
      <c r="I5740" t="s">
        <v>135</v>
      </c>
      <c r="J5740" t="s">
        <v>136</v>
      </c>
      <c r="K5740" t="s">
        <v>137</v>
      </c>
      <c r="L5740" t="s">
        <v>16402</v>
      </c>
      <c r="M5740" t="s">
        <v>16403</v>
      </c>
      <c r="N5740">
        <v>1.3172222220000001</v>
      </c>
      <c r="O5740">
        <v>0</v>
      </c>
      <c r="P5740">
        <v>138</v>
      </c>
      <c r="Q5740">
        <v>0</v>
      </c>
      <c r="R5740">
        <v>0</v>
      </c>
      <c r="S5740">
        <v>0</v>
      </c>
      <c r="T5740">
        <v>1</v>
      </c>
      <c r="U5740">
        <v>0</v>
      </c>
      <c r="V5740">
        <v>0</v>
      </c>
      <c r="W5740">
        <v>0</v>
      </c>
      <c r="X5740">
        <v>38.083534060152829</v>
      </c>
      <c r="Y5740">
        <v>0</v>
      </c>
      <c r="Z5740">
        <v>0</v>
      </c>
      <c r="AA5740">
        <v>0</v>
      </c>
      <c r="AB5740">
        <v>1.7864728330837334</v>
      </c>
      <c r="AC5740">
        <v>0</v>
      </c>
      <c r="AD5740">
        <v>0</v>
      </c>
      <c r="AE5740">
        <v>39.870006893236564</v>
      </c>
    </row>
    <row r="5741" spans="1:31" x14ac:dyDescent="0.25">
      <c r="A5741">
        <v>1836662</v>
      </c>
      <c r="B5741">
        <v>1</v>
      </c>
      <c r="C5741" t="s">
        <v>81</v>
      </c>
      <c r="D5741" t="s">
        <v>112</v>
      </c>
      <c r="E5741" t="s">
        <v>154</v>
      </c>
      <c r="F5741" t="s">
        <v>16404</v>
      </c>
      <c r="G5741" t="s">
        <v>175</v>
      </c>
      <c r="H5741" t="s">
        <v>157</v>
      </c>
      <c r="I5741" t="s">
        <v>135</v>
      </c>
      <c r="J5741" t="s">
        <v>136</v>
      </c>
      <c r="K5741" t="s">
        <v>137</v>
      </c>
      <c r="L5741" t="s">
        <v>16405</v>
      </c>
      <c r="M5741" t="s">
        <v>16406</v>
      </c>
      <c r="N5741">
        <v>3.980277777</v>
      </c>
      <c r="O5741">
        <v>0</v>
      </c>
      <c r="P5741">
        <v>77</v>
      </c>
      <c r="Q5741">
        <v>0</v>
      </c>
      <c r="R5741">
        <v>1</v>
      </c>
      <c r="S5741">
        <v>0</v>
      </c>
      <c r="T5741">
        <v>5</v>
      </c>
      <c r="U5741">
        <v>0</v>
      </c>
      <c r="V5741">
        <v>0</v>
      </c>
      <c r="W5741">
        <v>0</v>
      </c>
      <c r="X5741">
        <v>41.689273046430813</v>
      </c>
      <c r="Y5741">
        <v>0</v>
      </c>
      <c r="Z5741">
        <v>10.607650466441934</v>
      </c>
      <c r="AA5741">
        <v>0</v>
      </c>
      <c r="AB5741">
        <v>10.56510704075925</v>
      </c>
      <c r="AC5741">
        <v>0</v>
      </c>
      <c r="AD5741">
        <v>0</v>
      </c>
      <c r="AE5741">
        <v>62.862030553631996</v>
      </c>
    </row>
    <row r="5742" spans="1:31" x14ac:dyDescent="0.25">
      <c r="A5742">
        <v>1836470</v>
      </c>
      <c r="B5742">
        <v>1</v>
      </c>
      <c r="C5742" t="s">
        <v>80</v>
      </c>
      <c r="D5742" t="s">
        <v>101</v>
      </c>
      <c r="E5742" t="s">
        <v>131</v>
      </c>
      <c r="F5742" t="s">
        <v>16407</v>
      </c>
      <c r="G5742" t="s">
        <v>217</v>
      </c>
      <c r="H5742" t="s">
        <v>134</v>
      </c>
      <c r="I5742" t="s">
        <v>135</v>
      </c>
      <c r="J5742" t="s">
        <v>136</v>
      </c>
      <c r="K5742" t="s">
        <v>137</v>
      </c>
      <c r="L5742" t="s">
        <v>16408</v>
      </c>
      <c r="M5742" t="s">
        <v>16409</v>
      </c>
      <c r="N5742">
        <v>0.45388888799999999</v>
      </c>
      <c r="O5742">
        <v>0</v>
      </c>
      <c r="P5742">
        <v>131</v>
      </c>
      <c r="Q5742">
        <v>0</v>
      </c>
      <c r="R5742">
        <v>0</v>
      </c>
      <c r="S5742">
        <v>0</v>
      </c>
      <c r="T5742">
        <v>2</v>
      </c>
      <c r="U5742">
        <v>0</v>
      </c>
      <c r="V5742">
        <v>0</v>
      </c>
      <c r="W5742">
        <v>0</v>
      </c>
      <c r="X5742">
        <v>11.828686255693809</v>
      </c>
      <c r="Y5742">
        <v>0</v>
      </c>
      <c r="Z5742">
        <v>0</v>
      </c>
      <c r="AA5742">
        <v>0</v>
      </c>
      <c r="AB5742">
        <v>5.2776920591616663E-2</v>
      </c>
      <c r="AC5742">
        <v>0</v>
      </c>
      <c r="AD5742">
        <v>0</v>
      </c>
      <c r="AE5742">
        <v>11.881463176285425</v>
      </c>
    </row>
    <row r="5743" spans="1:31" x14ac:dyDescent="0.25">
      <c r="A5743">
        <v>1836616</v>
      </c>
      <c r="B5743">
        <v>1</v>
      </c>
      <c r="C5743" t="s">
        <v>81</v>
      </c>
      <c r="D5743" t="s">
        <v>121</v>
      </c>
      <c r="E5743" t="s">
        <v>164</v>
      </c>
      <c r="F5743" t="s">
        <v>3096</v>
      </c>
      <c r="G5743" t="s">
        <v>156</v>
      </c>
      <c r="H5743" t="s">
        <v>157</v>
      </c>
      <c r="I5743" t="s">
        <v>135</v>
      </c>
      <c r="J5743" t="s">
        <v>136</v>
      </c>
      <c r="K5743" t="s">
        <v>137</v>
      </c>
      <c r="L5743" t="s">
        <v>16410</v>
      </c>
      <c r="M5743" t="s">
        <v>16411</v>
      </c>
      <c r="N5743">
        <v>0.49527777699999997</v>
      </c>
      <c r="O5743">
        <v>0</v>
      </c>
      <c r="P5743">
        <v>633</v>
      </c>
      <c r="Q5743">
        <v>0</v>
      </c>
      <c r="R5743">
        <v>9</v>
      </c>
      <c r="S5743">
        <v>0</v>
      </c>
      <c r="T5743">
        <v>30</v>
      </c>
      <c r="U5743">
        <v>0</v>
      </c>
      <c r="V5743">
        <v>0</v>
      </c>
      <c r="W5743">
        <v>0</v>
      </c>
      <c r="X5743">
        <v>41.784876807034273</v>
      </c>
      <c r="Y5743">
        <v>0</v>
      </c>
      <c r="Z5743">
        <v>0.66325232857833338</v>
      </c>
      <c r="AA5743">
        <v>0</v>
      </c>
      <c r="AB5743">
        <v>5.4544663672140432</v>
      </c>
      <c r="AC5743">
        <v>0</v>
      </c>
      <c r="AD5743">
        <v>0</v>
      </c>
      <c r="AE5743">
        <v>47.902595502826649</v>
      </c>
    </row>
    <row r="5744" spans="1:31" x14ac:dyDescent="0.25">
      <c r="A5744">
        <v>1836370</v>
      </c>
      <c r="B5744">
        <v>1</v>
      </c>
      <c r="C5744" t="s">
        <v>80</v>
      </c>
      <c r="D5744" t="s">
        <v>83</v>
      </c>
      <c r="E5744" t="s">
        <v>252</v>
      </c>
      <c r="F5744" t="s">
        <v>16412</v>
      </c>
      <c r="G5744" t="s">
        <v>242</v>
      </c>
      <c r="H5744" t="s">
        <v>134</v>
      </c>
      <c r="I5744" t="s">
        <v>135</v>
      </c>
      <c r="J5744" t="s">
        <v>3</v>
      </c>
      <c r="K5744" t="s">
        <v>137</v>
      </c>
      <c r="L5744" t="s">
        <v>16413</v>
      </c>
      <c r="M5744" t="s">
        <v>16414</v>
      </c>
      <c r="N5744">
        <v>3.6516666660000001</v>
      </c>
      <c r="O5744">
        <v>0</v>
      </c>
      <c r="P5744">
        <v>606</v>
      </c>
      <c r="Q5744">
        <v>0</v>
      </c>
      <c r="R5744">
        <v>0</v>
      </c>
      <c r="S5744">
        <v>0</v>
      </c>
      <c r="T5744">
        <v>37</v>
      </c>
      <c r="U5744">
        <v>0</v>
      </c>
      <c r="V5744">
        <v>0</v>
      </c>
      <c r="W5744">
        <v>0</v>
      </c>
      <c r="X5744">
        <v>594.04693235007892</v>
      </c>
      <c r="Y5744">
        <v>0</v>
      </c>
      <c r="Z5744">
        <v>0</v>
      </c>
      <c r="AA5744">
        <v>0</v>
      </c>
      <c r="AB5744">
        <v>88.473009175340167</v>
      </c>
      <c r="AC5744">
        <v>0</v>
      </c>
      <c r="AD5744">
        <v>0</v>
      </c>
      <c r="AE5744">
        <v>682.51994152541909</v>
      </c>
    </row>
    <row r="5745" spans="1:31" x14ac:dyDescent="0.25">
      <c r="A5745">
        <v>1836722</v>
      </c>
      <c r="B5745">
        <v>1</v>
      </c>
      <c r="C5745" t="s">
        <v>81</v>
      </c>
      <c r="D5745" t="s">
        <v>113</v>
      </c>
      <c r="E5745" t="s">
        <v>140</v>
      </c>
      <c r="F5745" t="s">
        <v>16415</v>
      </c>
      <c r="G5745" t="s">
        <v>213</v>
      </c>
      <c r="H5745" t="s">
        <v>134</v>
      </c>
      <c r="I5745" t="s">
        <v>135</v>
      </c>
      <c r="J5745" t="s">
        <v>136</v>
      </c>
      <c r="K5745" t="s">
        <v>137</v>
      </c>
      <c r="L5745" t="s">
        <v>16416</v>
      </c>
      <c r="M5745" t="s">
        <v>16417</v>
      </c>
      <c r="N5745">
        <v>3.284166666</v>
      </c>
      <c r="O5745">
        <v>0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2.8124087938978497</v>
      </c>
      <c r="AA5745">
        <v>0</v>
      </c>
      <c r="AB5745">
        <v>0</v>
      </c>
      <c r="AC5745">
        <v>0</v>
      </c>
      <c r="AD5745">
        <v>0</v>
      </c>
      <c r="AE5745">
        <v>2.8124087938978497</v>
      </c>
    </row>
    <row r="5746" spans="1:31" x14ac:dyDescent="0.25">
      <c r="A5746">
        <v>1836413</v>
      </c>
      <c r="B5746">
        <v>1</v>
      </c>
      <c r="C5746" t="s">
        <v>80</v>
      </c>
      <c r="D5746" t="s">
        <v>95</v>
      </c>
      <c r="E5746" t="s">
        <v>154</v>
      </c>
      <c r="F5746" t="s">
        <v>16418</v>
      </c>
      <c r="G5746" t="s">
        <v>175</v>
      </c>
      <c r="H5746" t="s">
        <v>157</v>
      </c>
      <c r="I5746" t="s">
        <v>135</v>
      </c>
      <c r="J5746" t="s">
        <v>136</v>
      </c>
      <c r="K5746" t="s">
        <v>137</v>
      </c>
      <c r="L5746" t="s">
        <v>16419</v>
      </c>
      <c r="M5746" t="s">
        <v>16420</v>
      </c>
      <c r="N5746">
        <v>0.71305555499999995</v>
      </c>
      <c r="O5746">
        <v>1</v>
      </c>
      <c r="P5746">
        <v>0</v>
      </c>
      <c r="Q5746">
        <v>2</v>
      </c>
      <c r="R5746">
        <v>0</v>
      </c>
      <c r="S5746">
        <v>3</v>
      </c>
      <c r="T5746">
        <v>0</v>
      </c>
      <c r="U5746">
        <v>0</v>
      </c>
      <c r="V5746">
        <v>0</v>
      </c>
      <c r="W5746">
        <v>0.22934001653406666</v>
      </c>
      <c r="X5746">
        <v>0</v>
      </c>
      <c r="Y5746">
        <v>16.543157644777065</v>
      </c>
      <c r="Z5746">
        <v>0</v>
      </c>
      <c r="AA5746">
        <v>22.551474227875485</v>
      </c>
      <c r="AB5746">
        <v>0</v>
      </c>
      <c r="AC5746">
        <v>0</v>
      </c>
      <c r="AD5746">
        <v>0</v>
      </c>
      <c r="AE5746">
        <v>39.323971889186616</v>
      </c>
    </row>
    <row r="5747" spans="1:31" x14ac:dyDescent="0.25">
      <c r="A5747">
        <v>1836536</v>
      </c>
      <c r="B5747">
        <v>1</v>
      </c>
      <c r="C5747" t="s">
        <v>80</v>
      </c>
      <c r="D5747" t="s">
        <v>103</v>
      </c>
      <c r="E5747" t="s">
        <v>140</v>
      </c>
      <c r="F5747" t="s">
        <v>16421</v>
      </c>
      <c r="G5747" t="s">
        <v>242</v>
      </c>
      <c r="H5747" t="s">
        <v>134</v>
      </c>
      <c r="I5747" t="s">
        <v>135</v>
      </c>
      <c r="J5747" t="s">
        <v>136</v>
      </c>
      <c r="K5747" t="s">
        <v>137</v>
      </c>
      <c r="L5747" t="s">
        <v>16422</v>
      </c>
      <c r="M5747" t="s">
        <v>16423</v>
      </c>
      <c r="N5747">
        <v>2.7241666659999999</v>
      </c>
      <c r="O5747">
        <v>0</v>
      </c>
      <c r="P5747">
        <v>5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3.15560154977755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3.15560154977755</v>
      </c>
    </row>
    <row r="5748" spans="1:31" x14ac:dyDescent="0.25">
      <c r="A5748">
        <v>1836679</v>
      </c>
      <c r="B5748">
        <v>1</v>
      </c>
      <c r="C5748" t="s">
        <v>80</v>
      </c>
      <c r="D5748" t="s">
        <v>102</v>
      </c>
      <c r="E5748" t="s">
        <v>131</v>
      </c>
      <c r="F5748" t="s">
        <v>16424</v>
      </c>
      <c r="G5748" t="s">
        <v>133</v>
      </c>
      <c r="H5748" t="s">
        <v>134</v>
      </c>
      <c r="I5748" t="s">
        <v>135</v>
      </c>
      <c r="J5748" t="s">
        <v>136</v>
      </c>
      <c r="K5748" t="s">
        <v>137</v>
      </c>
      <c r="L5748" t="s">
        <v>16425</v>
      </c>
      <c r="M5748" t="s">
        <v>16426</v>
      </c>
      <c r="N5748">
        <v>1.025555555</v>
      </c>
      <c r="O5748">
        <v>0</v>
      </c>
      <c r="P5748">
        <v>10</v>
      </c>
      <c r="Q5748">
        <v>0</v>
      </c>
      <c r="R5748">
        <v>1</v>
      </c>
      <c r="S5748">
        <v>0</v>
      </c>
      <c r="T5748">
        <v>1</v>
      </c>
      <c r="U5748">
        <v>0</v>
      </c>
      <c r="V5748">
        <v>0</v>
      </c>
      <c r="W5748">
        <v>0</v>
      </c>
      <c r="X5748">
        <v>2.0513653948862998</v>
      </c>
      <c r="Y5748">
        <v>0</v>
      </c>
      <c r="Z5748">
        <v>1.2158187963364666</v>
      </c>
      <c r="AA5748">
        <v>0</v>
      </c>
      <c r="AB5748">
        <v>1.3221068924643558</v>
      </c>
      <c r="AC5748">
        <v>0</v>
      </c>
      <c r="AD5748">
        <v>0</v>
      </c>
      <c r="AE5748">
        <v>4.5892910836871224</v>
      </c>
    </row>
    <row r="5749" spans="1:31" x14ac:dyDescent="0.25">
      <c r="A5749">
        <v>1836556</v>
      </c>
      <c r="B5749">
        <v>1</v>
      </c>
      <c r="C5749" t="s">
        <v>80</v>
      </c>
      <c r="D5749" t="s">
        <v>88</v>
      </c>
      <c r="E5749" t="s">
        <v>252</v>
      </c>
      <c r="F5749" t="s">
        <v>16427</v>
      </c>
      <c r="G5749" t="s">
        <v>150</v>
      </c>
      <c r="H5749" t="s">
        <v>134</v>
      </c>
      <c r="I5749" t="s">
        <v>135</v>
      </c>
      <c r="J5749" t="s">
        <v>136</v>
      </c>
      <c r="K5749" t="s">
        <v>137</v>
      </c>
      <c r="L5749" t="s">
        <v>16428</v>
      </c>
      <c r="M5749" t="s">
        <v>16429</v>
      </c>
      <c r="N5749">
        <v>0.66444444400000002</v>
      </c>
      <c r="O5749">
        <v>0</v>
      </c>
      <c r="P5749">
        <v>196</v>
      </c>
      <c r="Q5749">
        <v>0</v>
      </c>
      <c r="R5749">
        <v>0</v>
      </c>
      <c r="S5749">
        <v>0</v>
      </c>
      <c r="T5749">
        <v>7</v>
      </c>
      <c r="U5749">
        <v>0</v>
      </c>
      <c r="V5749">
        <v>0</v>
      </c>
      <c r="W5749">
        <v>0</v>
      </c>
      <c r="X5749">
        <v>36.959482715482601</v>
      </c>
      <c r="Y5749">
        <v>0</v>
      </c>
      <c r="Z5749">
        <v>0</v>
      </c>
      <c r="AA5749">
        <v>0</v>
      </c>
      <c r="AB5749">
        <v>1.7342869151133335</v>
      </c>
      <c r="AC5749">
        <v>0</v>
      </c>
      <c r="AD5749">
        <v>0</v>
      </c>
      <c r="AE5749">
        <v>38.693769630595938</v>
      </c>
    </row>
    <row r="5750" spans="1:31" x14ac:dyDescent="0.25">
      <c r="A5750">
        <v>1836579</v>
      </c>
      <c r="B5750">
        <v>1</v>
      </c>
      <c r="C5750" t="s">
        <v>80</v>
      </c>
      <c r="D5750" t="s">
        <v>100</v>
      </c>
      <c r="E5750" t="s">
        <v>252</v>
      </c>
      <c r="F5750" t="s">
        <v>16430</v>
      </c>
      <c r="G5750" t="s">
        <v>1724</v>
      </c>
      <c r="H5750" t="s">
        <v>134</v>
      </c>
      <c r="I5750" t="s">
        <v>135</v>
      </c>
      <c r="J5750" t="s">
        <v>136</v>
      </c>
      <c r="K5750" t="s">
        <v>137</v>
      </c>
      <c r="L5750" t="s">
        <v>16431</v>
      </c>
      <c r="M5750" t="s">
        <v>16432</v>
      </c>
      <c r="N5750">
        <v>3.8330555550000001</v>
      </c>
      <c r="O5750">
        <v>0</v>
      </c>
      <c r="P5750">
        <v>280</v>
      </c>
      <c r="Q5750">
        <v>0</v>
      </c>
      <c r="R5750">
        <v>0</v>
      </c>
      <c r="S5750">
        <v>0</v>
      </c>
      <c r="T5750">
        <v>15</v>
      </c>
      <c r="U5750">
        <v>0</v>
      </c>
      <c r="V5750">
        <v>0</v>
      </c>
      <c r="W5750">
        <v>0</v>
      </c>
      <c r="X5750">
        <v>182.59595675642765</v>
      </c>
      <c r="Y5750">
        <v>0</v>
      </c>
      <c r="Z5750">
        <v>0</v>
      </c>
      <c r="AA5750">
        <v>0</v>
      </c>
      <c r="AB5750">
        <v>86.793425463330237</v>
      </c>
      <c r="AC5750">
        <v>0</v>
      </c>
      <c r="AD5750">
        <v>0</v>
      </c>
      <c r="AE5750">
        <v>269.38938221975786</v>
      </c>
    </row>
    <row r="5751" spans="1:31" x14ac:dyDescent="0.25">
      <c r="A5751">
        <v>1836636</v>
      </c>
      <c r="B5751">
        <v>1</v>
      </c>
      <c r="C5751" t="s">
        <v>81</v>
      </c>
      <c r="D5751" t="s">
        <v>128</v>
      </c>
      <c r="E5751" t="s">
        <v>140</v>
      </c>
      <c r="F5751" t="s">
        <v>16433</v>
      </c>
      <c r="G5751" t="s">
        <v>242</v>
      </c>
      <c r="H5751" t="s">
        <v>134</v>
      </c>
      <c r="I5751" t="s">
        <v>135</v>
      </c>
      <c r="J5751" t="s">
        <v>3</v>
      </c>
      <c r="K5751" t="s">
        <v>137</v>
      </c>
      <c r="L5751" t="s">
        <v>16434</v>
      </c>
      <c r="M5751" t="s">
        <v>16435</v>
      </c>
      <c r="N5751">
        <v>0.79055555499999997</v>
      </c>
      <c r="O5751">
        <v>0</v>
      </c>
      <c r="P5751">
        <v>4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0.37267155706666666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0.37267155706666666</v>
      </c>
    </row>
    <row r="5752" spans="1:31" x14ac:dyDescent="0.25">
      <c r="A5752">
        <v>1836642</v>
      </c>
      <c r="B5752">
        <v>1</v>
      </c>
      <c r="C5752" t="s">
        <v>80</v>
      </c>
      <c r="D5752" t="s">
        <v>110</v>
      </c>
      <c r="E5752" t="s">
        <v>140</v>
      </c>
      <c r="F5752" t="s">
        <v>16436</v>
      </c>
      <c r="G5752" t="s">
        <v>246</v>
      </c>
      <c r="H5752" t="s">
        <v>134</v>
      </c>
      <c r="I5752" t="s">
        <v>135</v>
      </c>
      <c r="J5752" t="s">
        <v>136</v>
      </c>
      <c r="K5752" t="s">
        <v>137</v>
      </c>
      <c r="L5752" t="s">
        <v>16437</v>
      </c>
      <c r="M5752" t="s">
        <v>16438</v>
      </c>
      <c r="N5752">
        <v>1.650833333</v>
      </c>
      <c r="O5752">
        <v>0</v>
      </c>
      <c r="P5752">
        <v>13</v>
      </c>
      <c r="Q5752">
        <v>0</v>
      </c>
      <c r="R5752">
        <v>0</v>
      </c>
      <c r="S5752">
        <v>0</v>
      </c>
      <c r="T5752">
        <v>2</v>
      </c>
      <c r="U5752">
        <v>0</v>
      </c>
      <c r="V5752">
        <v>0</v>
      </c>
      <c r="W5752">
        <v>0</v>
      </c>
      <c r="X5752">
        <v>6.0245834758336256</v>
      </c>
      <c r="Y5752">
        <v>0</v>
      </c>
      <c r="Z5752">
        <v>0</v>
      </c>
      <c r="AA5752">
        <v>0</v>
      </c>
      <c r="AB5752">
        <v>0.14069654066680004</v>
      </c>
      <c r="AC5752">
        <v>0</v>
      </c>
      <c r="AD5752">
        <v>0</v>
      </c>
      <c r="AE5752">
        <v>6.165280016500426</v>
      </c>
    </row>
    <row r="5753" spans="1:31" x14ac:dyDescent="0.25">
      <c r="A5753">
        <v>1836393</v>
      </c>
      <c r="B5753">
        <v>1</v>
      </c>
      <c r="C5753" t="s">
        <v>80</v>
      </c>
      <c r="D5753" t="s">
        <v>96</v>
      </c>
      <c r="E5753" t="s">
        <v>140</v>
      </c>
      <c r="F5753" t="s">
        <v>16439</v>
      </c>
      <c r="G5753" t="s">
        <v>142</v>
      </c>
      <c r="H5753" t="s">
        <v>134</v>
      </c>
      <c r="I5753" t="s">
        <v>135</v>
      </c>
      <c r="J5753" t="s">
        <v>136</v>
      </c>
      <c r="K5753" t="s">
        <v>137</v>
      </c>
      <c r="L5753" t="s">
        <v>16440</v>
      </c>
      <c r="M5753" t="s">
        <v>16441</v>
      </c>
      <c r="N5753">
        <v>9.0838888880000006</v>
      </c>
      <c r="O5753">
        <v>0</v>
      </c>
      <c r="P5753">
        <v>1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1.1558237533995332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1.1558237533995332</v>
      </c>
    </row>
    <row r="5754" spans="1:31" x14ac:dyDescent="0.25">
      <c r="A5754">
        <v>1836493</v>
      </c>
      <c r="B5754">
        <v>1</v>
      </c>
      <c r="C5754" t="s">
        <v>80</v>
      </c>
      <c r="D5754" t="s">
        <v>100</v>
      </c>
      <c r="E5754" t="s">
        <v>140</v>
      </c>
      <c r="F5754" t="s">
        <v>16442</v>
      </c>
      <c r="G5754" t="s">
        <v>142</v>
      </c>
      <c r="H5754" t="s">
        <v>134</v>
      </c>
      <c r="I5754" t="s">
        <v>135</v>
      </c>
      <c r="J5754" t="s">
        <v>136</v>
      </c>
      <c r="K5754" t="s">
        <v>137</v>
      </c>
      <c r="L5754" t="s">
        <v>16443</v>
      </c>
      <c r="M5754" t="s">
        <v>16444</v>
      </c>
      <c r="N5754">
        <v>5.0636111110000002</v>
      </c>
      <c r="O5754">
        <v>0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3.6910848234518667</v>
      </c>
      <c r="AA5754">
        <v>0</v>
      </c>
      <c r="AB5754">
        <v>0</v>
      </c>
      <c r="AC5754">
        <v>0</v>
      </c>
      <c r="AD5754">
        <v>0</v>
      </c>
      <c r="AE5754">
        <v>3.6910848234518667</v>
      </c>
    </row>
    <row r="5755" spans="1:31" x14ac:dyDescent="0.25">
      <c r="A5755">
        <v>1836356</v>
      </c>
      <c r="B5755">
        <v>1</v>
      </c>
      <c r="C5755" t="s">
        <v>80</v>
      </c>
      <c r="D5755" t="s">
        <v>104</v>
      </c>
      <c r="E5755" t="s">
        <v>164</v>
      </c>
      <c r="F5755" t="s">
        <v>1143</v>
      </c>
      <c r="G5755" t="s">
        <v>3474</v>
      </c>
      <c r="H5755" t="s">
        <v>157</v>
      </c>
      <c r="I5755" t="s">
        <v>135</v>
      </c>
      <c r="J5755" t="s">
        <v>136</v>
      </c>
      <c r="K5755" t="s">
        <v>151</v>
      </c>
      <c r="L5755" t="s">
        <v>16445</v>
      </c>
      <c r="M5755" t="s">
        <v>16446</v>
      </c>
      <c r="N5755">
        <v>1.186794444</v>
      </c>
      <c r="O5755">
        <v>0</v>
      </c>
      <c r="P5755">
        <v>435</v>
      </c>
      <c r="Q5755">
        <v>4</v>
      </c>
      <c r="R5755">
        <v>10</v>
      </c>
      <c r="S5755">
        <v>2</v>
      </c>
      <c r="T5755">
        <v>99</v>
      </c>
      <c r="U5755">
        <v>1</v>
      </c>
      <c r="V5755">
        <v>0</v>
      </c>
      <c r="W5755">
        <v>0</v>
      </c>
      <c r="X5755">
        <v>149.54254972955053</v>
      </c>
      <c r="Y5755">
        <v>17.148121697625971</v>
      </c>
      <c r="Z5755">
        <v>22.938836552165164</v>
      </c>
      <c r="AA5755">
        <v>101.57322115024186</v>
      </c>
      <c r="AB5755">
        <v>85.774441309112234</v>
      </c>
      <c r="AC5755">
        <v>40.444314274072916</v>
      </c>
      <c r="AD5755">
        <v>0</v>
      </c>
      <c r="AE5755">
        <v>417.42148471276869</v>
      </c>
    </row>
    <row r="5756" spans="1:31" x14ac:dyDescent="0.25">
      <c r="A5756">
        <v>1836379</v>
      </c>
      <c r="B5756">
        <v>1</v>
      </c>
      <c r="C5756" t="s">
        <v>80</v>
      </c>
      <c r="D5756" t="s">
        <v>110</v>
      </c>
      <c r="E5756" t="s">
        <v>140</v>
      </c>
      <c r="F5756" t="s">
        <v>16447</v>
      </c>
      <c r="G5756" t="s">
        <v>242</v>
      </c>
      <c r="H5756" t="s">
        <v>134</v>
      </c>
      <c r="I5756" t="s">
        <v>135</v>
      </c>
      <c r="J5756" t="s">
        <v>3</v>
      </c>
      <c r="K5756" t="s">
        <v>137</v>
      </c>
      <c r="L5756" t="s">
        <v>16448</v>
      </c>
      <c r="M5756" t="s">
        <v>16449</v>
      </c>
      <c r="N5756">
        <v>5.534444444</v>
      </c>
      <c r="O5756">
        <v>0</v>
      </c>
      <c r="P5756">
        <v>8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9.5073733721476668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9.5073733721476668</v>
      </c>
    </row>
    <row r="5757" spans="1:31" x14ac:dyDescent="0.25">
      <c r="A5757">
        <v>1836734</v>
      </c>
      <c r="B5757">
        <v>1</v>
      </c>
      <c r="C5757" t="s">
        <v>80</v>
      </c>
      <c r="D5757" t="s">
        <v>95</v>
      </c>
      <c r="E5757" t="s">
        <v>268</v>
      </c>
      <c r="F5757" t="s">
        <v>588</v>
      </c>
      <c r="G5757" t="s">
        <v>156</v>
      </c>
      <c r="H5757" t="s">
        <v>157</v>
      </c>
      <c r="I5757" t="s">
        <v>135</v>
      </c>
      <c r="J5757" t="s">
        <v>136</v>
      </c>
      <c r="K5757" t="s">
        <v>137</v>
      </c>
      <c r="L5757" t="s">
        <v>16450</v>
      </c>
      <c r="M5757" t="s">
        <v>16451</v>
      </c>
      <c r="N5757">
        <v>0.63861111100000001</v>
      </c>
      <c r="O5757">
        <v>7</v>
      </c>
      <c r="P5757">
        <v>3934</v>
      </c>
      <c r="Q5757">
        <v>2</v>
      </c>
      <c r="R5757">
        <v>43</v>
      </c>
      <c r="S5757">
        <v>17</v>
      </c>
      <c r="T5757">
        <v>234</v>
      </c>
      <c r="U5757">
        <v>3</v>
      </c>
      <c r="V5757">
        <v>1</v>
      </c>
      <c r="W5757">
        <v>8.860300216694748</v>
      </c>
      <c r="X5757">
        <v>645.04856194991237</v>
      </c>
      <c r="Y5757">
        <v>0.51192048057162509</v>
      </c>
      <c r="Z5757">
        <v>9.1146425037002192</v>
      </c>
      <c r="AA5757">
        <v>51.713367086354879</v>
      </c>
      <c r="AB5757">
        <v>126.26690936640397</v>
      </c>
      <c r="AC5757">
        <v>90.574845098354928</v>
      </c>
      <c r="AD5757">
        <v>7.5499651722899991E-2</v>
      </c>
      <c r="AE5757">
        <v>932.16604635371561</v>
      </c>
    </row>
    <row r="5758" spans="1:31" x14ac:dyDescent="0.25">
      <c r="A5758">
        <v>1836525</v>
      </c>
      <c r="B5758">
        <v>1</v>
      </c>
      <c r="C5758" t="s">
        <v>81</v>
      </c>
      <c r="D5758" t="s">
        <v>113</v>
      </c>
      <c r="E5758" t="s">
        <v>140</v>
      </c>
      <c r="F5758" t="s">
        <v>16452</v>
      </c>
      <c r="G5758" t="s">
        <v>217</v>
      </c>
      <c r="H5758" t="s">
        <v>134</v>
      </c>
      <c r="I5758" t="s">
        <v>135</v>
      </c>
      <c r="J5758" t="s">
        <v>136</v>
      </c>
      <c r="K5758" t="s">
        <v>137</v>
      </c>
      <c r="L5758" t="s">
        <v>16453</v>
      </c>
      <c r="M5758" t="s">
        <v>16454</v>
      </c>
      <c r="N5758">
        <v>2.2180555549999998</v>
      </c>
      <c r="O5758">
        <v>0</v>
      </c>
      <c r="P5758">
        <v>1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2.1299618495934167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2.1299618495934167</v>
      </c>
    </row>
    <row r="5759" spans="1:31" x14ac:dyDescent="0.25">
      <c r="A5759">
        <v>1836502</v>
      </c>
      <c r="B5759">
        <v>1</v>
      </c>
      <c r="C5759" t="s">
        <v>80</v>
      </c>
      <c r="D5759" t="s">
        <v>101</v>
      </c>
      <c r="E5759" t="s">
        <v>154</v>
      </c>
      <c r="F5759" t="s">
        <v>16455</v>
      </c>
      <c r="G5759" t="s">
        <v>175</v>
      </c>
      <c r="H5759" t="s">
        <v>157</v>
      </c>
      <c r="I5759" t="s">
        <v>135</v>
      </c>
      <c r="J5759" t="s">
        <v>136</v>
      </c>
      <c r="K5759" t="s">
        <v>137</v>
      </c>
      <c r="L5759" t="s">
        <v>16456</v>
      </c>
      <c r="M5759" t="s">
        <v>16457</v>
      </c>
      <c r="N5759">
        <v>3.102777777</v>
      </c>
      <c r="O5759">
        <v>0</v>
      </c>
      <c r="P5759">
        <v>29</v>
      </c>
      <c r="Q5759">
        <v>0</v>
      </c>
      <c r="R5759">
        <v>0</v>
      </c>
      <c r="S5759">
        <v>0</v>
      </c>
      <c r="T5759">
        <v>4</v>
      </c>
      <c r="U5759">
        <v>0</v>
      </c>
      <c r="V5759">
        <v>0</v>
      </c>
      <c r="W5759">
        <v>0</v>
      </c>
      <c r="X5759">
        <v>15.879499165043946</v>
      </c>
      <c r="Y5759">
        <v>0</v>
      </c>
      <c r="Z5759">
        <v>0</v>
      </c>
      <c r="AA5759">
        <v>0</v>
      </c>
      <c r="AB5759">
        <v>1.2776230833351501</v>
      </c>
      <c r="AC5759">
        <v>0</v>
      </c>
      <c r="AD5759">
        <v>0</v>
      </c>
      <c r="AE5759">
        <v>17.157122248379096</v>
      </c>
    </row>
    <row r="5760" spans="1:31" x14ac:dyDescent="0.25">
      <c r="A5760">
        <v>1836479</v>
      </c>
      <c r="B5760">
        <v>1</v>
      </c>
      <c r="C5760" t="s">
        <v>80</v>
      </c>
      <c r="D5760" t="s">
        <v>104</v>
      </c>
      <c r="E5760" t="s">
        <v>164</v>
      </c>
      <c r="F5760" t="s">
        <v>2483</v>
      </c>
      <c r="G5760" t="s">
        <v>225</v>
      </c>
      <c r="H5760" t="s">
        <v>157</v>
      </c>
      <c r="I5760" t="s">
        <v>135</v>
      </c>
      <c r="J5760" t="s">
        <v>136</v>
      </c>
      <c r="K5760" t="s">
        <v>151</v>
      </c>
      <c r="L5760" t="s">
        <v>16458</v>
      </c>
      <c r="M5760" t="s">
        <v>16459</v>
      </c>
      <c r="N5760">
        <v>1.4600211110000001</v>
      </c>
      <c r="O5760">
        <v>1</v>
      </c>
      <c r="P5760">
        <v>22</v>
      </c>
      <c r="Q5760">
        <v>0</v>
      </c>
      <c r="R5760">
        <v>61</v>
      </c>
      <c r="S5760">
        <v>1</v>
      </c>
      <c r="T5760">
        <v>8</v>
      </c>
      <c r="U5760">
        <v>4</v>
      </c>
      <c r="V5760">
        <v>0</v>
      </c>
      <c r="W5760">
        <v>0.98305733695821684</v>
      </c>
      <c r="X5760">
        <v>14.476069912094085</v>
      </c>
      <c r="Y5760">
        <v>0</v>
      </c>
      <c r="Z5760">
        <v>48.369680573859</v>
      </c>
      <c r="AA5760">
        <v>0</v>
      </c>
      <c r="AB5760">
        <v>2.812176885063939</v>
      </c>
      <c r="AC5760">
        <v>539.67424813702405</v>
      </c>
      <c r="AD5760">
        <v>0</v>
      </c>
      <c r="AE5760">
        <v>606.31523284499929</v>
      </c>
    </row>
    <row r="5761" spans="1:31" x14ac:dyDescent="0.25">
      <c r="A5761">
        <v>1836333</v>
      </c>
      <c r="B5761">
        <v>1</v>
      </c>
      <c r="C5761" t="s">
        <v>80</v>
      </c>
      <c r="D5761" t="s">
        <v>98</v>
      </c>
      <c r="E5761" t="s">
        <v>140</v>
      </c>
      <c r="F5761" t="s">
        <v>16460</v>
      </c>
      <c r="G5761" t="s">
        <v>142</v>
      </c>
      <c r="H5761" t="s">
        <v>134</v>
      </c>
      <c r="I5761" t="s">
        <v>135</v>
      </c>
      <c r="J5761" t="s">
        <v>136</v>
      </c>
      <c r="K5761" t="s">
        <v>137</v>
      </c>
      <c r="L5761" t="s">
        <v>16461</v>
      </c>
      <c r="M5761" t="s">
        <v>16462</v>
      </c>
      <c r="N5761">
        <v>1.800277777</v>
      </c>
      <c r="O5761">
        <v>0</v>
      </c>
      <c r="P5761">
        <v>0</v>
      </c>
      <c r="Q5761">
        <v>0</v>
      </c>
      <c r="R5761">
        <v>6</v>
      </c>
      <c r="S5761">
        <v>0</v>
      </c>
      <c r="T5761">
        <v>1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23.982126362002006</v>
      </c>
      <c r="AA5761">
        <v>0</v>
      </c>
      <c r="AB5761">
        <v>1.2599720291813252</v>
      </c>
      <c r="AC5761">
        <v>0</v>
      </c>
      <c r="AD5761">
        <v>0</v>
      </c>
      <c r="AE5761">
        <v>25.242098391183333</v>
      </c>
    </row>
    <row r="5762" spans="1:31" x14ac:dyDescent="0.25">
      <c r="A5762">
        <v>1836373</v>
      </c>
      <c r="B5762">
        <v>1</v>
      </c>
      <c r="C5762" t="s">
        <v>80</v>
      </c>
      <c r="D5762" t="s">
        <v>93</v>
      </c>
      <c r="E5762" t="s">
        <v>202</v>
      </c>
      <c r="F5762" t="s">
        <v>16463</v>
      </c>
      <c r="G5762" t="s">
        <v>156</v>
      </c>
      <c r="H5762" t="s">
        <v>157</v>
      </c>
      <c r="I5762" t="s">
        <v>135</v>
      </c>
      <c r="J5762" t="s">
        <v>136</v>
      </c>
      <c r="K5762" t="s">
        <v>137</v>
      </c>
      <c r="L5762" t="s">
        <v>16464</v>
      </c>
      <c r="M5762" t="s">
        <v>16465</v>
      </c>
      <c r="N5762">
        <v>1.133611111</v>
      </c>
      <c r="O5762">
        <v>0</v>
      </c>
      <c r="P5762">
        <v>147</v>
      </c>
      <c r="Q5762">
        <v>5</v>
      </c>
      <c r="R5762">
        <v>70</v>
      </c>
      <c r="S5762">
        <v>6</v>
      </c>
      <c r="T5762">
        <v>38</v>
      </c>
      <c r="U5762">
        <v>0</v>
      </c>
      <c r="V5762">
        <v>0</v>
      </c>
      <c r="W5762">
        <v>0</v>
      </c>
      <c r="X5762">
        <v>38.758036510419252</v>
      </c>
      <c r="Y5762">
        <v>53.116088054308428</v>
      </c>
      <c r="Z5762">
        <v>187.46935477752427</v>
      </c>
      <c r="AA5762">
        <v>30.775912301453786</v>
      </c>
      <c r="AB5762">
        <v>82.338437656891784</v>
      </c>
      <c r="AC5762">
        <v>0</v>
      </c>
      <c r="AD5762">
        <v>0</v>
      </c>
      <c r="AE5762">
        <v>392.4578293005975</v>
      </c>
    </row>
    <row r="5763" spans="1:31" x14ac:dyDescent="0.25">
      <c r="A5763">
        <v>1836671</v>
      </c>
      <c r="B5763">
        <v>1</v>
      </c>
      <c r="C5763" t="s">
        <v>80</v>
      </c>
      <c r="D5763" t="s">
        <v>96</v>
      </c>
      <c r="E5763" t="s">
        <v>154</v>
      </c>
      <c r="F5763" t="s">
        <v>16466</v>
      </c>
      <c r="G5763" t="s">
        <v>175</v>
      </c>
      <c r="H5763" t="s">
        <v>157</v>
      </c>
      <c r="I5763" t="s">
        <v>135</v>
      </c>
      <c r="J5763" t="s">
        <v>136</v>
      </c>
      <c r="K5763" t="s">
        <v>137</v>
      </c>
      <c r="L5763" t="s">
        <v>16467</v>
      </c>
      <c r="M5763" t="s">
        <v>16468</v>
      </c>
      <c r="N5763">
        <v>8.3125</v>
      </c>
      <c r="O5763">
        <v>0</v>
      </c>
      <c r="P5763">
        <v>0</v>
      </c>
      <c r="Q5763">
        <v>0</v>
      </c>
      <c r="R5763">
        <v>0</v>
      </c>
      <c r="S5763">
        <v>1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21.374158809833332</v>
      </c>
      <c r="AB5763">
        <v>0</v>
      </c>
      <c r="AC5763">
        <v>0</v>
      </c>
      <c r="AD5763">
        <v>0</v>
      </c>
      <c r="AE5763">
        <v>21.374158809833332</v>
      </c>
    </row>
    <row r="5764" spans="1:31" x14ac:dyDescent="0.25">
      <c r="A5764">
        <v>1836519</v>
      </c>
      <c r="B5764">
        <v>1</v>
      </c>
      <c r="C5764" t="s">
        <v>80</v>
      </c>
      <c r="D5764" t="s">
        <v>94</v>
      </c>
      <c r="E5764" t="s">
        <v>131</v>
      </c>
      <c r="F5764" t="s">
        <v>16469</v>
      </c>
      <c r="G5764" t="s">
        <v>873</v>
      </c>
      <c r="H5764" t="s">
        <v>134</v>
      </c>
      <c r="I5764" t="s">
        <v>135</v>
      </c>
      <c r="J5764" t="s">
        <v>136</v>
      </c>
      <c r="K5764" t="s">
        <v>137</v>
      </c>
      <c r="L5764" t="s">
        <v>16470</v>
      </c>
      <c r="M5764" t="s">
        <v>16471</v>
      </c>
      <c r="N5764">
        <v>2.792777777</v>
      </c>
      <c r="O5764">
        <v>0</v>
      </c>
      <c r="P5764">
        <v>34</v>
      </c>
      <c r="Q5764">
        <v>0</v>
      </c>
      <c r="R5764">
        <v>1</v>
      </c>
      <c r="S5764">
        <v>0</v>
      </c>
      <c r="T5764">
        <v>3</v>
      </c>
      <c r="U5764">
        <v>0</v>
      </c>
      <c r="V5764">
        <v>0</v>
      </c>
      <c r="W5764">
        <v>0</v>
      </c>
      <c r="X5764">
        <v>17.866687439416765</v>
      </c>
      <c r="Y5764">
        <v>0</v>
      </c>
      <c r="Z5764">
        <v>0.98694381005733334</v>
      </c>
      <c r="AA5764">
        <v>0</v>
      </c>
      <c r="AB5764">
        <v>3.5300677275444672</v>
      </c>
      <c r="AC5764">
        <v>0</v>
      </c>
      <c r="AD5764">
        <v>0</v>
      </c>
      <c r="AE5764">
        <v>22.383698977018565</v>
      </c>
    </row>
    <row r="5765" spans="1:31" x14ac:dyDescent="0.25">
      <c r="A5765">
        <v>1836270</v>
      </c>
      <c r="B5765">
        <v>1</v>
      </c>
      <c r="C5765" t="s">
        <v>81</v>
      </c>
      <c r="D5765" t="s">
        <v>118</v>
      </c>
      <c r="E5765" t="s">
        <v>154</v>
      </c>
      <c r="F5765" t="s">
        <v>16472</v>
      </c>
      <c r="G5765" t="s">
        <v>156</v>
      </c>
      <c r="H5765" t="s">
        <v>157</v>
      </c>
      <c r="I5765" t="s">
        <v>135</v>
      </c>
      <c r="J5765" t="s">
        <v>136</v>
      </c>
      <c r="K5765" t="s">
        <v>137</v>
      </c>
      <c r="L5765" t="s">
        <v>16473</v>
      </c>
      <c r="M5765" t="s">
        <v>16474</v>
      </c>
      <c r="N5765">
        <v>0.89249999999999996</v>
      </c>
      <c r="O5765">
        <v>0</v>
      </c>
      <c r="P5765">
        <v>475</v>
      </c>
      <c r="Q5765">
        <v>0</v>
      </c>
      <c r="R5765">
        <v>1</v>
      </c>
      <c r="S5765">
        <v>0</v>
      </c>
      <c r="T5765">
        <v>18</v>
      </c>
      <c r="U5765">
        <v>0</v>
      </c>
      <c r="V5765">
        <v>0</v>
      </c>
      <c r="W5765">
        <v>0</v>
      </c>
      <c r="X5765">
        <v>67.373376451156872</v>
      </c>
      <c r="Y5765">
        <v>0</v>
      </c>
      <c r="Z5765">
        <v>0.33006111275040001</v>
      </c>
      <c r="AA5765">
        <v>0</v>
      </c>
      <c r="AB5765">
        <v>1.790755959407625</v>
      </c>
      <c r="AC5765">
        <v>0</v>
      </c>
      <c r="AD5765">
        <v>0</v>
      </c>
      <c r="AE5765">
        <v>69.494193523314891</v>
      </c>
    </row>
    <row r="5766" spans="1:31" x14ac:dyDescent="0.25">
      <c r="A5766">
        <v>1836565</v>
      </c>
      <c r="B5766">
        <v>1</v>
      </c>
      <c r="C5766" t="s">
        <v>80</v>
      </c>
      <c r="D5766" t="s">
        <v>99</v>
      </c>
      <c r="E5766" t="s">
        <v>131</v>
      </c>
      <c r="F5766" t="s">
        <v>16475</v>
      </c>
      <c r="G5766" t="s">
        <v>189</v>
      </c>
      <c r="H5766" t="s">
        <v>134</v>
      </c>
      <c r="I5766" t="s">
        <v>135</v>
      </c>
      <c r="J5766" t="s">
        <v>136</v>
      </c>
      <c r="K5766" t="s">
        <v>137</v>
      </c>
      <c r="L5766" t="s">
        <v>16476</v>
      </c>
      <c r="M5766" t="s">
        <v>16477</v>
      </c>
      <c r="N5766">
        <v>2.7188888879999999</v>
      </c>
      <c r="O5766">
        <v>0</v>
      </c>
      <c r="P5766">
        <v>27</v>
      </c>
      <c r="Q5766">
        <v>0</v>
      </c>
      <c r="R5766">
        <v>0</v>
      </c>
      <c r="S5766">
        <v>0</v>
      </c>
      <c r="T5766">
        <v>3</v>
      </c>
      <c r="U5766">
        <v>0</v>
      </c>
      <c r="V5766">
        <v>0</v>
      </c>
      <c r="W5766">
        <v>0</v>
      </c>
      <c r="X5766">
        <v>28.779685292459227</v>
      </c>
      <c r="Y5766">
        <v>0</v>
      </c>
      <c r="Z5766">
        <v>0</v>
      </c>
      <c r="AA5766">
        <v>0</v>
      </c>
      <c r="AB5766">
        <v>3.1914359915596</v>
      </c>
      <c r="AC5766">
        <v>0</v>
      </c>
      <c r="AD5766">
        <v>0</v>
      </c>
      <c r="AE5766">
        <v>31.971121284018828</v>
      </c>
    </row>
    <row r="5767" spans="1:31" x14ac:dyDescent="0.25">
      <c r="A5767">
        <v>1836665</v>
      </c>
      <c r="B5767">
        <v>1</v>
      </c>
      <c r="C5767" t="s">
        <v>80</v>
      </c>
      <c r="D5767" t="s">
        <v>100</v>
      </c>
      <c r="E5767" t="s">
        <v>131</v>
      </c>
      <c r="F5767" t="s">
        <v>16478</v>
      </c>
      <c r="G5767" t="s">
        <v>133</v>
      </c>
      <c r="H5767" t="s">
        <v>134</v>
      </c>
      <c r="I5767" t="s">
        <v>135</v>
      </c>
      <c r="J5767" t="s">
        <v>136</v>
      </c>
      <c r="K5767" t="s">
        <v>137</v>
      </c>
      <c r="L5767" t="s">
        <v>16479</v>
      </c>
      <c r="M5767" t="s">
        <v>16480</v>
      </c>
      <c r="N5767">
        <v>1.054444444</v>
      </c>
      <c r="O5767">
        <v>0</v>
      </c>
      <c r="P5767">
        <v>6</v>
      </c>
      <c r="Q5767">
        <v>0</v>
      </c>
      <c r="R5767">
        <v>0</v>
      </c>
      <c r="S5767">
        <v>0</v>
      </c>
      <c r="T5767">
        <v>3</v>
      </c>
      <c r="U5767">
        <v>0</v>
      </c>
      <c r="V5767">
        <v>0</v>
      </c>
      <c r="W5767">
        <v>0</v>
      </c>
      <c r="X5767">
        <v>1.9094314959561336</v>
      </c>
      <c r="Y5767">
        <v>0</v>
      </c>
      <c r="Z5767">
        <v>0</v>
      </c>
      <c r="AA5767">
        <v>0</v>
      </c>
      <c r="AB5767">
        <v>0.23636099227124999</v>
      </c>
      <c r="AC5767">
        <v>0</v>
      </c>
      <c r="AD5767">
        <v>0</v>
      </c>
      <c r="AE5767">
        <v>2.1457924882273836</v>
      </c>
    </row>
    <row r="5768" spans="1:31" x14ac:dyDescent="0.25">
      <c r="A5768">
        <v>1836419</v>
      </c>
      <c r="B5768">
        <v>1</v>
      </c>
      <c r="C5768" t="s">
        <v>80</v>
      </c>
      <c r="D5768" t="s">
        <v>97</v>
      </c>
      <c r="E5768" t="s">
        <v>140</v>
      </c>
      <c r="F5768" t="s">
        <v>16481</v>
      </c>
      <c r="G5768" t="s">
        <v>213</v>
      </c>
      <c r="H5768" t="s">
        <v>134</v>
      </c>
      <c r="I5768" t="s">
        <v>135</v>
      </c>
      <c r="J5768" t="s">
        <v>136</v>
      </c>
      <c r="K5768" t="s">
        <v>137</v>
      </c>
      <c r="L5768" t="s">
        <v>16482</v>
      </c>
      <c r="M5768" t="s">
        <v>16483</v>
      </c>
      <c r="N5768">
        <v>1.3363888880000001</v>
      </c>
      <c r="O5768">
        <v>0</v>
      </c>
      <c r="P5768">
        <v>4</v>
      </c>
      <c r="Q5768">
        <v>0</v>
      </c>
      <c r="R5768">
        <v>0</v>
      </c>
      <c r="S5768">
        <v>0</v>
      </c>
      <c r="T5768">
        <v>2</v>
      </c>
      <c r="U5768">
        <v>0</v>
      </c>
      <c r="V5768">
        <v>0</v>
      </c>
      <c r="W5768">
        <v>0</v>
      </c>
      <c r="X5768">
        <v>0.297663896459125</v>
      </c>
      <c r="Y5768">
        <v>0</v>
      </c>
      <c r="Z5768">
        <v>0</v>
      </c>
      <c r="AA5768">
        <v>0</v>
      </c>
      <c r="AB5768">
        <v>3.4954064234064002</v>
      </c>
      <c r="AC5768">
        <v>0</v>
      </c>
      <c r="AD5768">
        <v>0</v>
      </c>
      <c r="AE5768">
        <v>3.7930703198655253</v>
      </c>
    </row>
    <row r="5769" spans="1:31" x14ac:dyDescent="0.25">
      <c r="A5769">
        <v>1836416</v>
      </c>
      <c r="B5769">
        <v>1</v>
      </c>
      <c r="C5769" t="s">
        <v>81</v>
      </c>
      <c r="D5769" t="s">
        <v>113</v>
      </c>
      <c r="E5769" t="s">
        <v>252</v>
      </c>
      <c r="F5769" t="s">
        <v>16484</v>
      </c>
      <c r="G5769" t="s">
        <v>150</v>
      </c>
      <c r="H5769" t="s">
        <v>134</v>
      </c>
      <c r="I5769" t="s">
        <v>135</v>
      </c>
      <c r="J5769" t="s">
        <v>136</v>
      </c>
      <c r="K5769" t="s">
        <v>151</v>
      </c>
      <c r="L5769" t="s">
        <v>16485</v>
      </c>
      <c r="M5769" t="s">
        <v>16486</v>
      </c>
      <c r="N5769">
        <v>7.2833333329999999</v>
      </c>
      <c r="O5769">
        <v>0</v>
      </c>
      <c r="P5769">
        <v>385</v>
      </c>
      <c r="Q5769">
        <v>0</v>
      </c>
      <c r="R5769">
        <v>0</v>
      </c>
      <c r="S5769">
        <v>0</v>
      </c>
      <c r="T5769">
        <v>25</v>
      </c>
      <c r="U5769">
        <v>0</v>
      </c>
      <c r="V5769">
        <v>0</v>
      </c>
      <c r="W5769">
        <v>0</v>
      </c>
      <c r="X5769">
        <v>605.52008124281031</v>
      </c>
      <c r="Y5769">
        <v>0</v>
      </c>
      <c r="Z5769">
        <v>0</v>
      </c>
      <c r="AA5769">
        <v>0</v>
      </c>
      <c r="AB5769">
        <v>73.967453287674317</v>
      </c>
      <c r="AC5769">
        <v>0</v>
      </c>
      <c r="AD5769">
        <v>0</v>
      </c>
      <c r="AE5769">
        <v>679.4875345304846</v>
      </c>
    </row>
    <row r="5770" spans="1:31" x14ac:dyDescent="0.25">
      <c r="A5770">
        <v>1836227</v>
      </c>
      <c r="B5770">
        <v>1</v>
      </c>
      <c r="C5770" t="s">
        <v>80</v>
      </c>
      <c r="D5770" t="s">
        <v>96</v>
      </c>
      <c r="E5770" t="s">
        <v>131</v>
      </c>
      <c r="F5770" t="s">
        <v>2866</v>
      </c>
      <c r="G5770" t="s">
        <v>340</v>
      </c>
      <c r="H5770" t="s">
        <v>134</v>
      </c>
      <c r="I5770" t="s">
        <v>135</v>
      </c>
      <c r="J5770" t="s">
        <v>136</v>
      </c>
      <c r="K5770" t="s">
        <v>137</v>
      </c>
      <c r="L5770" t="s">
        <v>16487</v>
      </c>
      <c r="M5770" t="s">
        <v>16488</v>
      </c>
      <c r="N5770">
        <v>1.4575</v>
      </c>
      <c r="O5770">
        <v>0</v>
      </c>
      <c r="P5770">
        <v>50</v>
      </c>
      <c r="Q5770">
        <v>0</v>
      </c>
      <c r="R5770">
        <v>0</v>
      </c>
      <c r="S5770">
        <v>0</v>
      </c>
      <c r="T5770">
        <v>51</v>
      </c>
      <c r="U5770">
        <v>0</v>
      </c>
      <c r="V5770">
        <v>0</v>
      </c>
      <c r="W5770">
        <v>0</v>
      </c>
      <c r="X5770">
        <v>10.034161673400092</v>
      </c>
      <c r="Y5770">
        <v>0</v>
      </c>
      <c r="Z5770">
        <v>0</v>
      </c>
      <c r="AA5770">
        <v>0</v>
      </c>
      <c r="AB5770">
        <v>24.261273240538557</v>
      </c>
      <c r="AC5770">
        <v>0</v>
      </c>
      <c r="AD5770">
        <v>0</v>
      </c>
      <c r="AE5770">
        <v>34.295434913938649</v>
      </c>
    </row>
    <row r="5771" spans="1:31" x14ac:dyDescent="0.25">
      <c r="A5771">
        <v>1836625</v>
      </c>
      <c r="B5771">
        <v>1</v>
      </c>
      <c r="C5771" t="s">
        <v>80</v>
      </c>
      <c r="D5771" t="s">
        <v>94</v>
      </c>
      <c r="E5771" t="s">
        <v>202</v>
      </c>
      <c r="F5771" t="s">
        <v>2090</v>
      </c>
      <c r="G5771" t="s">
        <v>386</v>
      </c>
      <c r="H5771" t="s">
        <v>157</v>
      </c>
      <c r="I5771" t="s">
        <v>135</v>
      </c>
      <c r="J5771" t="s">
        <v>136</v>
      </c>
      <c r="K5771" t="s">
        <v>137</v>
      </c>
      <c r="L5771" t="s">
        <v>16489</v>
      </c>
      <c r="M5771" t="s">
        <v>16490</v>
      </c>
      <c r="N5771">
        <v>0.18083333300000001</v>
      </c>
      <c r="O5771">
        <v>0</v>
      </c>
      <c r="P5771">
        <v>0</v>
      </c>
      <c r="Q5771">
        <v>14</v>
      </c>
      <c r="R5771">
        <v>45</v>
      </c>
      <c r="S5771">
        <v>1</v>
      </c>
      <c r="T5771">
        <v>1</v>
      </c>
      <c r="U5771">
        <v>1</v>
      </c>
      <c r="V5771">
        <v>0</v>
      </c>
      <c r="W5771">
        <v>0</v>
      </c>
      <c r="X5771">
        <v>0</v>
      </c>
      <c r="Y5771">
        <v>6.4796727437939596</v>
      </c>
      <c r="Z5771">
        <v>10.644816771937016</v>
      </c>
      <c r="AA5771">
        <v>0</v>
      </c>
      <c r="AB5771">
        <v>0.24806417241386672</v>
      </c>
      <c r="AC5771">
        <v>1.051650859959</v>
      </c>
      <c r="AD5771">
        <v>0</v>
      </c>
      <c r="AE5771">
        <v>18.424204548103841</v>
      </c>
    </row>
    <row r="5772" spans="1:31" x14ac:dyDescent="0.25">
      <c r="A5772">
        <v>1836459</v>
      </c>
      <c r="B5772">
        <v>1</v>
      </c>
      <c r="C5772" t="s">
        <v>81</v>
      </c>
      <c r="D5772" t="s">
        <v>120</v>
      </c>
      <c r="E5772" t="s">
        <v>140</v>
      </c>
      <c r="F5772" t="s">
        <v>16491</v>
      </c>
      <c r="G5772" t="s">
        <v>246</v>
      </c>
      <c r="H5772" t="s">
        <v>134</v>
      </c>
      <c r="I5772" t="s">
        <v>135</v>
      </c>
      <c r="J5772" t="s">
        <v>136</v>
      </c>
      <c r="K5772" t="s">
        <v>137</v>
      </c>
      <c r="L5772" t="s">
        <v>16492</v>
      </c>
      <c r="M5772" t="s">
        <v>16493</v>
      </c>
      <c r="N5772">
        <v>0.82305555500000005</v>
      </c>
      <c r="O5772">
        <v>0</v>
      </c>
      <c r="P5772">
        <v>7</v>
      </c>
      <c r="Q5772">
        <v>0</v>
      </c>
      <c r="R5772">
        <v>0</v>
      </c>
      <c r="S5772">
        <v>0</v>
      </c>
      <c r="T5772">
        <v>1</v>
      </c>
      <c r="U5772">
        <v>0</v>
      </c>
      <c r="V5772">
        <v>0</v>
      </c>
      <c r="W5772">
        <v>0</v>
      </c>
      <c r="X5772">
        <v>1.3050935639347667</v>
      </c>
      <c r="Y5772">
        <v>0</v>
      </c>
      <c r="Z5772">
        <v>0</v>
      </c>
      <c r="AA5772">
        <v>0</v>
      </c>
      <c r="AB5772">
        <v>0.31341845760767501</v>
      </c>
      <c r="AC5772">
        <v>0</v>
      </c>
      <c r="AD5772">
        <v>0</v>
      </c>
      <c r="AE5772">
        <v>1.6185120215424418</v>
      </c>
    </row>
    <row r="5773" spans="1:31" x14ac:dyDescent="0.25">
      <c r="A5773">
        <v>1836588</v>
      </c>
      <c r="B5773">
        <v>1</v>
      </c>
      <c r="C5773" t="s">
        <v>81</v>
      </c>
      <c r="D5773" t="s">
        <v>125</v>
      </c>
      <c r="E5773" t="s">
        <v>154</v>
      </c>
      <c r="F5773" t="s">
        <v>16494</v>
      </c>
      <c r="G5773" t="s">
        <v>175</v>
      </c>
      <c r="H5773" t="s">
        <v>157</v>
      </c>
      <c r="I5773" t="s">
        <v>135</v>
      </c>
      <c r="J5773" t="s">
        <v>136</v>
      </c>
      <c r="K5773" t="s">
        <v>137</v>
      </c>
      <c r="L5773" t="s">
        <v>16495</v>
      </c>
      <c r="M5773" t="s">
        <v>16496</v>
      </c>
      <c r="N5773">
        <v>2.0983333329999998</v>
      </c>
      <c r="O5773">
        <v>0</v>
      </c>
      <c r="P5773">
        <v>0</v>
      </c>
      <c r="Q5773">
        <v>0</v>
      </c>
      <c r="R5773">
        <v>13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12.216728219567623</v>
      </c>
      <c r="AA5773">
        <v>0</v>
      </c>
      <c r="AB5773">
        <v>0</v>
      </c>
      <c r="AC5773">
        <v>0</v>
      </c>
      <c r="AD5773">
        <v>0</v>
      </c>
      <c r="AE5773">
        <v>12.216728219567623</v>
      </c>
    </row>
    <row r="5774" spans="1:31" x14ac:dyDescent="0.25">
      <c r="A5774">
        <v>1836731</v>
      </c>
      <c r="B5774">
        <v>1</v>
      </c>
      <c r="C5774" t="s">
        <v>81</v>
      </c>
      <c r="D5774" t="s">
        <v>127</v>
      </c>
      <c r="E5774" t="s">
        <v>140</v>
      </c>
      <c r="F5774" t="s">
        <v>16497</v>
      </c>
      <c r="G5774" t="s">
        <v>246</v>
      </c>
      <c r="H5774" t="s">
        <v>134</v>
      </c>
      <c r="I5774" t="s">
        <v>135</v>
      </c>
      <c r="J5774" t="s">
        <v>136</v>
      </c>
      <c r="K5774" t="s">
        <v>137</v>
      </c>
      <c r="L5774" t="s">
        <v>16498</v>
      </c>
      <c r="M5774" t="s">
        <v>16499</v>
      </c>
      <c r="N5774">
        <v>0.80888888800000003</v>
      </c>
      <c r="O5774">
        <v>0</v>
      </c>
      <c r="P5774">
        <v>6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1.1910795874640416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1.1910795874640416</v>
      </c>
    </row>
    <row r="5775" spans="1:31" x14ac:dyDescent="0.25">
      <c r="A5775">
        <v>1836290</v>
      </c>
      <c r="B5775">
        <v>1</v>
      </c>
      <c r="C5775" t="s">
        <v>80</v>
      </c>
      <c r="D5775" t="s">
        <v>104</v>
      </c>
      <c r="E5775" t="s">
        <v>131</v>
      </c>
      <c r="F5775" t="s">
        <v>16228</v>
      </c>
      <c r="G5775" t="s">
        <v>150</v>
      </c>
      <c r="H5775" t="s">
        <v>134</v>
      </c>
      <c r="I5775" t="s">
        <v>135</v>
      </c>
      <c r="J5775" t="s">
        <v>136</v>
      </c>
      <c r="K5775" t="s">
        <v>151</v>
      </c>
      <c r="L5775" t="s">
        <v>16500</v>
      </c>
      <c r="M5775" t="s">
        <v>16501</v>
      </c>
      <c r="N5775">
        <v>0.288623888</v>
      </c>
      <c r="O5775">
        <v>0</v>
      </c>
      <c r="P5775">
        <v>23</v>
      </c>
      <c r="Q5775">
        <v>0</v>
      </c>
      <c r="R5775">
        <v>0</v>
      </c>
      <c r="S5775">
        <v>0</v>
      </c>
      <c r="T5775">
        <v>1</v>
      </c>
      <c r="U5775">
        <v>0</v>
      </c>
      <c r="V5775">
        <v>0</v>
      </c>
      <c r="W5775">
        <v>0</v>
      </c>
      <c r="X5775">
        <v>1.5763425045853332</v>
      </c>
      <c r="Y5775">
        <v>0</v>
      </c>
      <c r="Z5775">
        <v>0</v>
      </c>
      <c r="AA5775">
        <v>0</v>
      </c>
      <c r="AB5775">
        <v>7.9225796606666662E-3</v>
      </c>
      <c r="AC5775">
        <v>0</v>
      </c>
      <c r="AD5775">
        <v>0</v>
      </c>
      <c r="AE5775">
        <v>1.5842650842459998</v>
      </c>
    </row>
    <row r="5776" spans="1:31" x14ac:dyDescent="0.25">
      <c r="A5776">
        <v>1836396</v>
      </c>
      <c r="B5776">
        <v>1</v>
      </c>
      <c r="C5776" t="s">
        <v>80</v>
      </c>
      <c r="D5776" t="s">
        <v>97</v>
      </c>
      <c r="E5776" t="s">
        <v>140</v>
      </c>
      <c r="F5776" t="s">
        <v>15895</v>
      </c>
      <c r="G5776" t="s">
        <v>242</v>
      </c>
      <c r="H5776" t="s">
        <v>134</v>
      </c>
      <c r="I5776" t="s">
        <v>135</v>
      </c>
      <c r="J5776" t="s">
        <v>136</v>
      </c>
      <c r="K5776" t="s">
        <v>137</v>
      </c>
      <c r="L5776" t="s">
        <v>16502</v>
      </c>
      <c r="M5776" t="s">
        <v>16503</v>
      </c>
      <c r="N5776">
        <v>3.2038888879999998</v>
      </c>
      <c r="O5776">
        <v>0</v>
      </c>
      <c r="P5776">
        <v>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1.08594372384645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1.08594372384645</v>
      </c>
    </row>
    <row r="5777" spans="1:31" x14ac:dyDescent="0.25">
      <c r="A5777">
        <v>1836296</v>
      </c>
      <c r="B5777">
        <v>1</v>
      </c>
      <c r="C5777" t="s">
        <v>80</v>
      </c>
      <c r="D5777" t="s">
        <v>106</v>
      </c>
      <c r="E5777" t="s">
        <v>131</v>
      </c>
      <c r="F5777" t="s">
        <v>16504</v>
      </c>
      <c r="G5777" t="s">
        <v>150</v>
      </c>
      <c r="H5777" t="s">
        <v>134</v>
      </c>
      <c r="I5777" t="s">
        <v>135</v>
      </c>
      <c r="J5777" t="s">
        <v>136</v>
      </c>
      <c r="K5777" t="s">
        <v>151</v>
      </c>
      <c r="L5777" t="s">
        <v>16505</v>
      </c>
      <c r="M5777" t="s">
        <v>16506</v>
      </c>
      <c r="N5777">
        <v>7.8474361110000004</v>
      </c>
      <c r="O5777">
        <v>0</v>
      </c>
      <c r="P5777">
        <v>23</v>
      </c>
      <c r="Q5777">
        <v>0</v>
      </c>
      <c r="R5777">
        <v>5</v>
      </c>
      <c r="S5777">
        <v>0</v>
      </c>
      <c r="T5777">
        <v>1</v>
      </c>
      <c r="U5777">
        <v>0</v>
      </c>
      <c r="V5777">
        <v>0</v>
      </c>
      <c r="W5777">
        <v>0</v>
      </c>
      <c r="X5777">
        <v>47.033821518185285</v>
      </c>
      <c r="Y5777">
        <v>0</v>
      </c>
      <c r="Z5777">
        <v>90.091161990786617</v>
      </c>
      <c r="AA5777">
        <v>0</v>
      </c>
      <c r="AB5777">
        <v>5.1155557947118009</v>
      </c>
      <c r="AC5777">
        <v>0</v>
      </c>
      <c r="AD5777">
        <v>0</v>
      </c>
      <c r="AE5777">
        <v>142.2405393036837</v>
      </c>
    </row>
    <row r="5778" spans="1:31" x14ac:dyDescent="0.25">
      <c r="A5778">
        <v>1836522</v>
      </c>
      <c r="B5778">
        <v>1</v>
      </c>
      <c r="C5778" t="s">
        <v>80</v>
      </c>
      <c r="D5778" t="s">
        <v>101</v>
      </c>
      <c r="E5778" t="s">
        <v>140</v>
      </c>
      <c r="F5778" t="s">
        <v>16507</v>
      </c>
      <c r="G5778" t="s">
        <v>217</v>
      </c>
      <c r="H5778" t="s">
        <v>134</v>
      </c>
      <c r="I5778" t="s">
        <v>135</v>
      </c>
      <c r="J5778" t="s">
        <v>136</v>
      </c>
      <c r="K5778" t="s">
        <v>137</v>
      </c>
      <c r="L5778" t="s">
        <v>16508</v>
      </c>
      <c r="M5778" t="s">
        <v>16509</v>
      </c>
      <c r="N5778">
        <v>3.110833333</v>
      </c>
      <c r="O5778">
        <v>0</v>
      </c>
      <c r="P5778">
        <v>1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0.3257087500434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0.3257087500434</v>
      </c>
    </row>
    <row r="5779" spans="1:31" x14ac:dyDescent="0.25">
      <c r="A5779">
        <v>1836545</v>
      </c>
      <c r="B5779">
        <v>1</v>
      </c>
      <c r="C5779" t="s">
        <v>80</v>
      </c>
      <c r="D5779" t="s">
        <v>92</v>
      </c>
      <c r="E5779" t="s">
        <v>223</v>
      </c>
      <c r="F5779" t="s">
        <v>16510</v>
      </c>
      <c r="G5779" t="s">
        <v>1055</v>
      </c>
      <c r="H5779" t="s">
        <v>134</v>
      </c>
      <c r="I5779" t="s">
        <v>135</v>
      </c>
      <c r="J5779" t="s">
        <v>136</v>
      </c>
      <c r="K5779" t="s">
        <v>137</v>
      </c>
      <c r="L5779" t="s">
        <v>16511</v>
      </c>
      <c r="M5779" t="s">
        <v>16512</v>
      </c>
      <c r="N5779">
        <v>1.8747222219999999</v>
      </c>
      <c r="O5779">
        <v>0</v>
      </c>
      <c r="P5779">
        <v>36</v>
      </c>
      <c r="Q5779">
        <v>0</v>
      </c>
      <c r="R5779">
        <v>0</v>
      </c>
      <c r="S5779">
        <v>0</v>
      </c>
      <c r="T5779">
        <v>4</v>
      </c>
      <c r="U5779">
        <v>0</v>
      </c>
      <c r="V5779">
        <v>0</v>
      </c>
      <c r="W5779">
        <v>0</v>
      </c>
      <c r="X5779">
        <v>18.975852707114868</v>
      </c>
      <c r="Y5779">
        <v>0</v>
      </c>
      <c r="Z5779">
        <v>0</v>
      </c>
      <c r="AA5779">
        <v>0</v>
      </c>
      <c r="AB5779">
        <v>5.8422182517061998</v>
      </c>
      <c r="AC5779">
        <v>0</v>
      </c>
      <c r="AD5779">
        <v>0</v>
      </c>
      <c r="AE5779">
        <v>24.818070958821068</v>
      </c>
    </row>
    <row r="5780" spans="1:31" x14ac:dyDescent="0.25">
      <c r="A5780">
        <v>1836213</v>
      </c>
      <c r="B5780">
        <v>1</v>
      </c>
      <c r="C5780" t="s">
        <v>81</v>
      </c>
      <c r="D5780" t="s">
        <v>128</v>
      </c>
      <c r="E5780" t="s">
        <v>140</v>
      </c>
      <c r="F5780" t="s">
        <v>16513</v>
      </c>
      <c r="G5780" t="s">
        <v>142</v>
      </c>
      <c r="H5780" t="s">
        <v>134</v>
      </c>
      <c r="I5780" t="s">
        <v>135</v>
      </c>
      <c r="J5780" t="s">
        <v>136</v>
      </c>
      <c r="K5780" t="s">
        <v>137</v>
      </c>
      <c r="L5780" t="s">
        <v>16514</v>
      </c>
      <c r="M5780" t="s">
        <v>16515</v>
      </c>
      <c r="N5780">
        <v>1.1005555549999999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0.19381107442958331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0.19381107442958331</v>
      </c>
    </row>
    <row r="5781" spans="1:31" x14ac:dyDescent="0.25">
      <c r="A5781">
        <v>1836336</v>
      </c>
      <c r="B5781">
        <v>1</v>
      </c>
      <c r="C5781" t="s">
        <v>81</v>
      </c>
      <c r="D5781" t="s">
        <v>123</v>
      </c>
      <c r="E5781" t="s">
        <v>154</v>
      </c>
      <c r="F5781" t="s">
        <v>16516</v>
      </c>
      <c r="G5781" t="s">
        <v>640</v>
      </c>
      <c r="H5781" t="s">
        <v>157</v>
      </c>
      <c r="I5781" t="s">
        <v>135</v>
      </c>
      <c r="J5781" t="s">
        <v>136</v>
      </c>
      <c r="K5781" t="s">
        <v>137</v>
      </c>
      <c r="L5781" t="s">
        <v>16517</v>
      </c>
      <c r="M5781" t="s">
        <v>16518</v>
      </c>
      <c r="N5781">
        <v>1.246388888</v>
      </c>
      <c r="O5781">
        <v>0</v>
      </c>
      <c r="P5781">
        <v>587</v>
      </c>
      <c r="Q5781">
        <v>0</v>
      </c>
      <c r="R5781">
        <v>0</v>
      </c>
      <c r="S5781">
        <v>0</v>
      </c>
      <c r="T5781">
        <v>127</v>
      </c>
      <c r="U5781">
        <v>0</v>
      </c>
      <c r="V5781">
        <v>0</v>
      </c>
      <c r="W5781">
        <v>0</v>
      </c>
      <c r="X5781">
        <v>140.78163275382659</v>
      </c>
      <c r="Y5781">
        <v>0</v>
      </c>
      <c r="Z5781">
        <v>0</v>
      </c>
      <c r="AA5781">
        <v>0</v>
      </c>
      <c r="AB5781">
        <v>53.580741273064291</v>
      </c>
      <c r="AC5781">
        <v>0</v>
      </c>
      <c r="AD5781">
        <v>0</v>
      </c>
      <c r="AE5781">
        <v>194.36237402689088</v>
      </c>
    </row>
    <row r="5782" spans="1:31" x14ac:dyDescent="0.25">
      <c r="A5782">
        <v>1836754</v>
      </c>
      <c r="B5782">
        <v>1</v>
      </c>
      <c r="C5782" t="s">
        <v>80</v>
      </c>
      <c r="D5782" t="s">
        <v>105</v>
      </c>
      <c r="E5782" t="s">
        <v>202</v>
      </c>
      <c r="F5782" t="s">
        <v>16519</v>
      </c>
      <c r="G5782" t="s">
        <v>156</v>
      </c>
      <c r="H5782" t="s">
        <v>157</v>
      </c>
      <c r="I5782" t="s">
        <v>135</v>
      </c>
      <c r="J5782" t="s">
        <v>136</v>
      </c>
      <c r="K5782" t="s">
        <v>137</v>
      </c>
      <c r="L5782" t="s">
        <v>16520</v>
      </c>
      <c r="M5782" t="s">
        <v>16521</v>
      </c>
      <c r="N5782">
        <v>0.50166666599999998</v>
      </c>
      <c r="O5782">
        <v>0</v>
      </c>
      <c r="P5782">
        <v>279</v>
      </c>
      <c r="Q5782">
        <v>1</v>
      </c>
      <c r="R5782">
        <v>14</v>
      </c>
      <c r="S5782">
        <v>14</v>
      </c>
      <c r="T5782">
        <v>50</v>
      </c>
      <c r="U5782">
        <v>3</v>
      </c>
      <c r="V5782">
        <v>0</v>
      </c>
      <c r="W5782">
        <v>0</v>
      </c>
      <c r="X5782">
        <v>39.748761866704804</v>
      </c>
      <c r="Y5782">
        <v>0.28768338435200003</v>
      </c>
      <c r="Z5782">
        <v>1.2219284274519002</v>
      </c>
      <c r="AA5782">
        <v>27.626424193552921</v>
      </c>
      <c r="AB5782">
        <v>19.542451544863926</v>
      </c>
      <c r="AC5782">
        <v>10.438075949347201</v>
      </c>
      <c r="AD5782">
        <v>0</v>
      </c>
      <c r="AE5782">
        <v>98.865325366272742</v>
      </c>
    </row>
    <row r="5783" spans="1:31" x14ac:dyDescent="0.25">
      <c r="A5783">
        <v>1836230</v>
      </c>
      <c r="B5783">
        <v>1</v>
      </c>
      <c r="C5783" t="s">
        <v>80</v>
      </c>
      <c r="D5783" t="s">
        <v>105</v>
      </c>
      <c r="E5783" t="s">
        <v>202</v>
      </c>
      <c r="F5783" t="s">
        <v>1782</v>
      </c>
      <c r="G5783" t="s">
        <v>156</v>
      </c>
      <c r="H5783" t="s">
        <v>157</v>
      </c>
      <c r="I5783" t="s">
        <v>135</v>
      </c>
      <c r="J5783" t="s">
        <v>136</v>
      </c>
      <c r="K5783" t="s">
        <v>137</v>
      </c>
      <c r="L5783" t="s">
        <v>16522</v>
      </c>
      <c r="M5783" t="s">
        <v>16523</v>
      </c>
      <c r="N5783">
        <v>1.058611111</v>
      </c>
      <c r="O5783">
        <v>4</v>
      </c>
      <c r="P5783">
        <v>2014</v>
      </c>
      <c r="Q5783">
        <v>5</v>
      </c>
      <c r="R5783">
        <v>13</v>
      </c>
      <c r="S5783">
        <v>21</v>
      </c>
      <c r="T5783">
        <v>229</v>
      </c>
      <c r="U5783">
        <v>3</v>
      </c>
      <c r="V5783">
        <v>0</v>
      </c>
      <c r="W5783">
        <v>4.8589934339771998</v>
      </c>
      <c r="X5783">
        <v>291.90297030851565</v>
      </c>
      <c r="Y5783">
        <v>39.440289812540719</v>
      </c>
      <c r="Z5783">
        <v>2.7307804680359</v>
      </c>
      <c r="AA5783">
        <v>81.041125161765734</v>
      </c>
      <c r="AB5783">
        <v>124.940866013554</v>
      </c>
      <c r="AC5783">
        <v>160.88875877496068</v>
      </c>
      <c r="AD5783">
        <v>0</v>
      </c>
      <c r="AE5783">
        <v>705.80378397334994</v>
      </c>
    </row>
    <row r="5784" spans="1:31" x14ac:dyDescent="0.25">
      <c r="A5784">
        <v>1836313</v>
      </c>
      <c r="B5784">
        <v>1</v>
      </c>
      <c r="C5784" t="s">
        <v>81</v>
      </c>
      <c r="D5784" t="s">
        <v>116</v>
      </c>
      <c r="E5784" t="s">
        <v>131</v>
      </c>
      <c r="F5784" t="s">
        <v>725</v>
      </c>
      <c r="G5784" t="s">
        <v>150</v>
      </c>
      <c r="H5784" t="s">
        <v>134</v>
      </c>
      <c r="I5784" t="s">
        <v>135</v>
      </c>
      <c r="J5784" t="s">
        <v>136</v>
      </c>
      <c r="K5784" t="s">
        <v>151</v>
      </c>
      <c r="L5784" t="s">
        <v>16524</v>
      </c>
      <c r="M5784" t="s">
        <v>16525</v>
      </c>
      <c r="N5784">
        <v>8.9285611110000005</v>
      </c>
      <c r="O5784">
        <v>0</v>
      </c>
      <c r="P5784">
        <v>2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4.2420663025875003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4.2420663025875003</v>
      </c>
    </row>
    <row r="5785" spans="1:31" x14ac:dyDescent="0.25">
      <c r="A5785">
        <v>1836376</v>
      </c>
      <c r="B5785">
        <v>1</v>
      </c>
      <c r="C5785" t="s">
        <v>81</v>
      </c>
      <c r="D5785" t="s">
        <v>128</v>
      </c>
      <c r="E5785" t="s">
        <v>140</v>
      </c>
      <c r="F5785" t="s">
        <v>16526</v>
      </c>
      <c r="G5785" t="s">
        <v>142</v>
      </c>
      <c r="H5785" t="s">
        <v>134</v>
      </c>
      <c r="I5785" t="s">
        <v>135</v>
      </c>
      <c r="J5785" t="s">
        <v>136</v>
      </c>
      <c r="K5785" t="s">
        <v>137</v>
      </c>
      <c r="L5785" t="s">
        <v>16527</v>
      </c>
      <c r="M5785" t="s">
        <v>16528</v>
      </c>
      <c r="N5785">
        <v>4.5755555550000002</v>
      </c>
      <c r="O5785">
        <v>0</v>
      </c>
      <c r="P5785">
        <v>7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4.1423369132288004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4.1423369132288004</v>
      </c>
    </row>
    <row r="5786" spans="1:31" x14ac:dyDescent="0.25">
      <c r="A5786">
        <v>1836276</v>
      </c>
      <c r="B5786">
        <v>1</v>
      </c>
      <c r="C5786" t="s">
        <v>80</v>
      </c>
      <c r="D5786" t="s">
        <v>96</v>
      </c>
      <c r="E5786" t="s">
        <v>223</v>
      </c>
      <c r="F5786" t="s">
        <v>14284</v>
      </c>
      <c r="G5786" t="s">
        <v>1055</v>
      </c>
      <c r="H5786" t="s">
        <v>134</v>
      </c>
      <c r="I5786" t="s">
        <v>135</v>
      </c>
      <c r="J5786" t="s">
        <v>136</v>
      </c>
      <c r="K5786" t="s">
        <v>137</v>
      </c>
      <c r="L5786" t="s">
        <v>16529</v>
      </c>
      <c r="M5786" t="s">
        <v>16530</v>
      </c>
      <c r="N5786">
        <v>9.6397222219999996</v>
      </c>
      <c r="O5786">
        <v>0</v>
      </c>
      <c r="P5786">
        <v>5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275.67385531460354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275.67385531460354</v>
      </c>
    </row>
    <row r="5787" spans="1:31" x14ac:dyDescent="0.25">
      <c r="A5787">
        <v>1836668</v>
      </c>
      <c r="B5787">
        <v>1</v>
      </c>
      <c r="C5787" t="s">
        <v>80</v>
      </c>
      <c r="D5787" t="s">
        <v>100</v>
      </c>
      <c r="E5787" t="s">
        <v>140</v>
      </c>
      <c r="F5787" t="s">
        <v>16531</v>
      </c>
      <c r="G5787" t="s">
        <v>142</v>
      </c>
      <c r="H5787" t="s">
        <v>134</v>
      </c>
      <c r="I5787" t="s">
        <v>135</v>
      </c>
      <c r="J5787" t="s">
        <v>136</v>
      </c>
      <c r="K5787" t="s">
        <v>137</v>
      </c>
      <c r="L5787" t="s">
        <v>16532</v>
      </c>
      <c r="M5787" t="s">
        <v>16533</v>
      </c>
      <c r="N5787">
        <v>1.6975</v>
      </c>
      <c r="O5787">
        <v>0</v>
      </c>
      <c r="P5787">
        <v>2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1.1108528795668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1.1108528795668</v>
      </c>
    </row>
    <row r="5788" spans="1:31" x14ac:dyDescent="0.25">
      <c r="A5788">
        <v>1836273</v>
      </c>
      <c r="B5788">
        <v>1</v>
      </c>
      <c r="C5788" t="s">
        <v>80</v>
      </c>
      <c r="D5788" t="s">
        <v>100</v>
      </c>
      <c r="E5788" t="s">
        <v>164</v>
      </c>
      <c r="F5788" t="s">
        <v>16534</v>
      </c>
      <c r="G5788" t="s">
        <v>156</v>
      </c>
      <c r="H5788" t="s">
        <v>157</v>
      </c>
      <c r="I5788" t="s">
        <v>135</v>
      </c>
      <c r="J5788" t="s">
        <v>136</v>
      </c>
      <c r="K5788" t="s">
        <v>137</v>
      </c>
      <c r="L5788" t="s">
        <v>16535</v>
      </c>
      <c r="M5788" t="s">
        <v>16536</v>
      </c>
      <c r="N5788">
        <v>1.2150000000000001</v>
      </c>
      <c r="O5788">
        <v>1</v>
      </c>
      <c r="P5788">
        <v>0</v>
      </c>
      <c r="Q5788">
        <v>73</v>
      </c>
      <c r="R5788">
        <v>18</v>
      </c>
      <c r="S5788">
        <v>2</v>
      </c>
      <c r="T5788">
        <v>0</v>
      </c>
      <c r="U5788">
        <v>0</v>
      </c>
      <c r="V5788">
        <v>0</v>
      </c>
      <c r="W5788">
        <v>0.40450956841982499</v>
      </c>
      <c r="X5788">
        <v>0</v>
      </c>
      <c r="Y5788">
        <v>876.06699048132384</v>
      </c>
      <c r="Z5788">
        <v>58.564013850217506</v>
      </c>
      <c r="AA5788">
        <v>8.4580353028494173</v>
      </c>
      <c r="AB5788">
        <v>0</v>
      </c>
      <c r="AC5788">
        <v>0</v>
      </c>
      <c r="AD5788">
        <v>0</v>
      </c>
      <c r="AE5788">
        <v>943.49354920281064</v>
      </c>
    </row>
    <row r="5789" spans="1:31" x14ac:dyDescent="0.25">
      <c r="A5789">
        <v>1836771</v>
      </c>
      <c r="B5789">
        <v>1</v>
      </c>
      <c r="C5789" t="s">
        <v>81</v>
      </c>
      <c r="D5789" t="s">
        <v>122</v>
      </c>
      <c r="E5789" t="s">
        <v>164</v>
      </c>
      <c r="F5789" t="s">
        <v>8338</v>
      </c>
      <c r="G5789" t="s">
        <v>156</v>
      </c>
      <c r="H5789" t="s">
        <v>157</v>
      </c>
      <c r="I5789" t="s">
        <v>135</v>
      </c>
      <c r="J5789" t="s">
        <v>136</v>
      </c>
      <c r="K5789" t="s">
        <v>137</v>
      </c>
      <c r="L5789" t="s">
        <v>16537</v>
      </c>
      <c r="M5789" t="s">
        <v>16538</v>
      </c>
      <c r="N5789">
        <v>2.750277777</v>
      </c>
      <c r="O5789">
        <v>0</v>
      </c>
      <c r="P5789">
        <v>112</v>
      </c>
      <c r="Q5789">
        <v>0</v>
      </c>
      <c r="R5789">
        <v>0</v>
      </c>
      <c r="S5789">
        <v>0</v>
      </c>
      <c r="T5789">
        <v>11</v>
      </c>
      <c r="U5789">
        <v>0</v>
      </c>
      <c r="V5789">
        <v>0</v>
      </c>
      <c r="W5789">
        <v>0</v>
      </c>
      <c r="X5789">
        <v>57.13503845418461</v>
      </c>
      <c r="Y5789">
        <v>0</v>
      </c>
      <c r="Z5789">
        <v>0</v>
      </c>
      <c r="AA5789">
        <v>0</v>
      </c>
      <c r="AB5789">
        <v>11.02940778803287</v>
      </c>
      <c r="AC5789">
        <v>0</v>
      </c>
      <c r="AD5789">
        <v>0</v>
      </c>
      <c r="AE5789">
        <v>68.16444624221748</v>
      </c>
    </row>
    <row r="5790" spans="1:31" x14ac:dyDescent="0.25">
      <c r="A5790">
        <v>1836250</v>
      </c>
      <c r="B5790">
        <v>1</v>
      </c>
      <c r="C5790" t="s">
        <v>81</v>
      </c>
      <c r="D5790" t="s">
        <v>112</v>
      </c>
      <c r="E5790" t="s">
        <v>140</v>
      </c>
      <c r="F5790" t="s">
        <v>16539</v>
      </c>
      <c r="G5790" t="s">
        <v>142</v>
      </c>
      <c r="H5790" t="s">
        <v>134</v>
      </c>
      <c r="I5790" t="s">
        <v>135</v>
      </c>
      <c r="J5790" t="s">
        <v>136</v>
      </c>
      <c r="K5790" t="s">
        <v>137</v>
      </c>
      <c r="L5790" t="s">
        <v>16540</v>
      </c>
      <c r="M5790" t="s">
        <v>16541</v>
      </c>
      <c r="N5790">
        <v>5.5872222220000003</v>
      </c>
      <c r="O5790">
        <v>0</v>
      </c>
      <c r="P5790">
        <v>1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0.87936911185333333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0.87936911185333333</v>
      </c>
    </row>
    <row r="5791" spans="1:31" x14ac:dyDescent="0.25">
      <c r="A5791">
        <v>1836728</v>
      </c>
      <c r="B5791">
        <v>1</v>
      </c>
      <c r="C5791" t="s">
        <v>81</v>
      </c>
      <c r="D5791" t="s">
        <v>113</v>
      </c>
      <c r="E5791" t="s">
        <v>268</v>
      </c>
      <c r="F5791" t="s">
        <v>3851</v>
      </c>
      <c r="G5791" t="s">
        <v>156</v>
      </c>
      <c r="H5791" t="s">
        <v>157</v>
      </c>
      <c r="I5791" t="s">
        <v>179</v>
      </c>
      <c r="J5791" t="s">
        <v>136</v>
      </c>
      <c r="K5791" t="s">
        <v>137</v>
      </c>
      <c r="L5791" t="s">
        <v>16542</v>
      </c>
      <c r="M5791" t="s">
        <v>16543</v>
      </c>
      <c r="N5791">
        <v>0.05</v>
      </c>
      <c r="O5791">
        <v>15</v>
      </c>
      <c r="P5791">
        <v>3673</v>
      </c>
      <c r="Q5791">
        <v>252</v>
      </c>
      <c r="R5791">
        <v>1096</v>
      </c>
      <c r="S5791">
        <v>30</v>
      </c>
      <c r="T5791">
        <v>244</v>
      </c>
      <c r="U5791">
        <v>4</v>
      </c>
      <c r="V5791">
        <v>0</v>
      </c>
      <c r="W5791">
        <v>0.35229329261700004</v>
      </c>
      <c r="X5791">
        <v>41.347880262103423</v>
      </c>
      <c r="Y5791">
        <v>59.873613924250485</v>
      </c>
      <c r="Z5791">
        <v>137.40528550671311</v>
      </c>
      <c r="AA5791">
        <v>7.2745467400380006</v>
      </c>
      <c r="AB5791">
        <v>8.2753633590419984</v>
      </c>
      <c r="AC5791">
        <v>4.7644068048990009</v>
      </c>
      <c r="AD5791">
        <v>0</v>
      </c>
      <c r="AE5791">
        <v>259.29338988966299</v>
      </c>
    </row>
    <row r="5792" spans="1:31" x14ac:dyDescent="0.25">
      <c r="A5792">
        <v>1836207</v>
      </c>
      <c r="B5792">
        <v>1</v>
      </c>
      <c r="C5792" t="s">
        <v>80</v>
      </c>
      <c r="D5792" t="s">
        <v>85</v>
      </c>
      <c r="E5792" t="s">
        <v>154</v>
      </c>
      <c r="F5792" t="s">
        <v>16544</v>
      </c>
      <c r="G5792" t="s">
        <v>3560</v>
      </c>
      <c r="H5792" t="s">
        <v>157</v>
      </c>
      <c r="I5792" t="s">
        <v>135</v>
      </c>
      <c r="J5792" t="s">
        <v>136</v>
      </c>
      <c r="K5792" t="s">
        <v>137</v>
      </c>
      <c r="L5792" t="s">
        <v>16545</v>
      </c>
      <c r="M5792" t="s">
        <v>16546</v>
      </c>
      <c r="N5792">
        <v>0.44777777699999999</v>
      </c>
      <c r="O5792">
        <v>0</v>
      </c>
      <c r="P5792">
        <v>0</v>
      </c>
      <c r="Q5792">
        <v>0</v>
      </c>
      <c r="R5792">
        <v>0</v>
      </c>
      <c r="S5792">
        <v>1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4.2463131918999997</v>
      </c>
      <c r="AB5792">
        <v>0</v>
      </c>
      <c r="AC5792">
        <v>0</v>
      </c>
      <c r="AD5792">
        <v>0</v>
      </c>
      <c r="AE5792">
        <v>4.2463131918999997</v>
      </c>
    </row>
    <row r="5793" spans="1:31" x14ac:dyDescent="0.25">
      <c r="A5793">
        <v>1836399</v>
      </c>
      <c r="B5793">
        <v>1</v>
      </c>
      <c r="C5793" t="s">
        <v>80</v>
      </c>
      <c r="D5793" t="s">
        <v>94</v>
      </c>
      <c r="E5793" t="s">
        <v>252</v>
      </c>
      <c r="F5793" t="s">
        <v>16547</v>
      </c>
      <c r="G5793" t="s">
        <v>217</v>
      </c>
      <c r="H5793" t="s">
        <v>134</v>
      </c>
      <c r="I5793" t="s">
        <v>135</v>
      </c>
      <c r="J5793" t="s">
        <v>136</v>
      </c>
      <c r="K5793" t="s">
        <v>137</v>
      </c>
      <c r="L5793" t="s">
        <v>16548</v>
      </c>
      <c r="M5793" t="s">
        <v>16549</v>
      </c>
      <c r="N5793">
        <v>1.339722222</v>
      </c>
      <c r="O5793">
        <v>0</v>
      </c>
      <c r="P5793">
        <v>83</v>
      </c>
      <c r="Q5793">
        <v>0</v>
      </c>
      <c r="R5793">
        <v>0</v>
      </c>
      <c r="S5793">
        <v>0</v>
      </c>
      <c r="T5793">
        <v>5</v>
      </c>
      <c r="U5793">
        <v>0</v>
      </c>
      <c r="V5793">
        <v>0</v>
      </c>
      <c r="W5793">
        <v>0</v>
      </c>
      <c r="X5793">
        <v>19.967009762231591</v>
      </c>
      <c r="Y5793">
        <v>0</v>
      </c>
      <c r="Z5793">
        <v>0</v>
      </c>
      <c r="AA5793">
        <v>0</v>
      </c>
      <c r="AB5793">
        <v>1.0023603113002502</v>
      </c>
      <c r="AC5793">
        <v>0</v>
      </c>
      <c r="AD5793">
        <v>0</v>
      </c>
      <c r="AE5793">
        <v>20.969370073531842</v>
      </c>
    </row>
    <row r="5794" spans="1:31" x14ac:dyDescent="0.25">
      <c r="A5794">
        <v>1836691</v>
      </c>
      <c r="B5794">
        <v>1</v>
      </c>
      <c r="C5794" t="s">
        <v>80</v>
      </c>
      <c r="D5794" t="s">
        <v>103</v>
      </c>
      <c r="E5794" t="s">
        <v>164</v>
      </c>
      <c r="F5794" t="s">
        <v>14350</v>
      </c>
      <c r="G5794" t="s">
        <v>156</v>
      </c>
      <c r="H5794" t="s">
        <v>157</v>
      </c>
      <c r="I5794" t="s">
        <v>135</v>
      </c>
      <c r="J5794" t="s">
        <v>136</v>
      </c>
      <c r="K5794" t="s">
        <v>137</v>
      </c>
      <c r="L5794" t="s">
        <v>16550</v>
      </c>
      <c r="M5794" t="s">
        <v>16551</v>
      </c>
      <c r="N5794">
        <v>0.93694444399999999</v>
      </c>
      <c r="O5794">
        <v>0</v>
      </c>
      <c r="P5794">
        <v>962</v>
      </c>
      <c r="Q5794">
        <v>9</v>
      </c>
      <c r="R5794">
        <v>13</v>
      </c>
      <c r="S5794">
        <v>3</v>
      </c>
      <c r="T5794">
        <v>132</v>
      </c>
      <c r="U5794">
        <v>0</v>
      </c>
      <c r="V5794">
        <v>3</v>
      </c>
      <c r="W5794">
        <v>0</v>
      </c>
      <c r="X5794">
        <v>274.05370302413081</v>
      </c>
      <c r="Y5794">
        <v>27.702397412618623</v>
      </c>
      <c r="Z5794">
        <v>17.274382726224168</v>
      </c>
      <c r="AA5794">
        <v>7.2634150572677676</v>
      </c>
      <c r="AB5794">
        <v>98.023007835845675</v>
      </c>
      <c r="AC5794">
        <v>0</v>
      </c>
      <c r="AD5794">
        <v>0.47526080338100002</v>
      </c>
      <c r="AE5794">
        <v>424.79216685946807</v>
      </c>
    </row>
    <row r="5795" spans="1:31" x14ac:dyDescent="0.25">
      <c r="A5795">
        <v>1836617</v>
      </c>
      <c r="B5795">
        <v>1</v>
      </c>
      <c r="C5795" t="s">
        <v>80</v>
      </c>
      <c r="D5795" t="s">
        <v>97</v>
      </c>
      <c r="E5795" t="s">
        <v>140</v>
      </c>
      <c r="F5795" t="s">
        <v>16552</v>
      </c>
      <c r="G5795" t="s">
        <v>217</v>
      </c>
      <c r="H5795" t="s">
        <v>134</v>
      </c>
      <c r="I5795" t="s">
        <v>135</v>
      </c>
      <c r="J5795" t="s">
        <v>136</v>
      </c>
      <c r="K5795" t="s">
        <v>137</v>
      </c>
      <c r="L5795" t="s">
        <v>16553</v>
      </c>
      <c r="M5795" t="s">
        <v>16554</v>
      </c>
      <c r="N5795">
        <v>3.321666666</v>
      </c>
      <c r="O5795">
        <v>0</v>
      </c>
      <c r="P5795">
        <v>1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</row>
    <row r="5796" spans="1:31" x14ac:dyDescent="0.25">
      <c r="A5796">
        <v>1836262</v>
      </c>
      <c r="B5796">
        <v>1</v>
      </c>
      <c r="C5796" t="s">
        <v>81</v>
      </c>
      <c r="D5796" t="s">
        <v>122</v>
      </c>
      <c r="E5796" t="s">
        <v>164</v>
      </c>
      <c r="F5796" t="s">
        <v>2907</v>
      </c>
      <c r="G5796" t="s">
        <v>156</v>
      </c>
      <c r="H5796" t="s">
        <v>157</v>
      </c>
      <c r="I5796" t="s">
        <v>135</v>
      </c>
      <c r="J5796" t="s">
        <v>136</v>
      </c>
      <c r="K5796" t="s">
        <v>137</v>
      </c>
      <c r="L5796" t="s">
        <v>16555</v>
      </c>
      <c r="M5796" t="s">
        <v>16556</v>
      </c>
      <c r="N5796">
        <v>1.5844444440000001</v>
      </c>
      <c r="O5796">
        <v>1</v>
      </c>
      <c r="P5796">
        <v>462</v>
      </c>
      <c r="Q5796">
        <v>4</v>
      </c>
      <c r="R5796">
        <v>0</v>
      </c>
      <c r="S5796">
        <v>2</v>
      </c>
      <c r="T5796">
        <v>18</v>
      </c>
      <c r="U5796">
        <v>0</v>
      </c>
      <c r="V5796">
        <v>0</v>
      </c>
      <c r="W5796">
        <v>0.11685590258369999</v>
      </c>
      <c r="X5796">
        <v>65.232488168207553</v>
      </c>
      <c r="Y5796">
        <v>3.6837759585856</v>
      </c>
      <c r="Z5796">
        <v>0</v>
      </c>
      <c r="AA5796">
        <v>10.175225434992758</v>
      </c>
      <c r="AB5796">
        <v>2.2036705038626336</v>
      </c>
      <c r="AC5796">
        <v>0</v>
      </c>
      <c r="AD5796">
        <v>0</v>
      </c>
      <c r="AE5796">
        <v>81.41201596823224</v>
      </c>
    </row>
    <row r="5797" spans="1:31" x14ac:dyDescent="0.25">
      <c r="A5797">
        <v>1836402</v>
      </c>
      <c r="B5797">
        <v>1</v>
      </c>
      <c r="C5797" t="s">
        <v>80</v>
      </c>
      <c r="D5797" t="s">
        <v>101</v>
      </c>
      <c r="E5797" t="s">
        <v>252</v>
      </c>
      <c r="F5797" t="s">
        <v>16557</v>
      </c>
      <c r="G5797" t="s">
        <v>217</v>
      </c>
      <c r="H5797" t="s">
        <v>134</v>
      </c>
      <c r="I5797" t="s">
        <v>135</v>
      </c>
      <c r="J5797" t="s">
        <v>136</v>
      </c>
      <c r="K5797" t="s">
        <v>137</v>
      </c>
      <c r="L5797" t="s">
        <v>16558</v>
      </c>
      <c r="M5797" t="s">
        <v>16559</v>
      </c>
      <c r="N5797">
        <v>0.257222222</v>
      </c>
      <c r="O5797">
        <v>0</v>
      </c>
      <c r="P5797">
        <v>138</v>
      </c>
      <c r="Q5797">
        <v>0</v>
      </c>
      <c r="R5797">
        <v>0</v>
      </c>
      <c r="S5797">
        <v>0</v>
      </c>
      <c r="T5797">
        <v>1</v>
      </c>
      <c r="U5797">
        <v>0</v>
      </c>
      <c r="V5797">
        <v>0</v>
      </c>
      <c r="W5797">
        <v>0</v>
      </c>
      <c r="X5797">
        <v>7.3731675514973949</v>
      </c>
      <c r="Y5797">
        <v>0</v>
      </c>
      <c r="Z5797">
        <v>0</v>
      </c>
      <c r="AA5797">
        <v>0</v>
      </c>
      <c r="AB5797">
        <v>0.33580128331173342</v>
      </c>
      <c r="AC5797">
        <v>0</v>
      </c>
      <c r="AD5797">
        <v>0</v>
      </c>
      <c r="AE5797">
        <v>7.7089688348091281</v>
      </c>
    </row>
    <row r="5798" spans="1:31" x14ac:dyDescent="0.25">
      <c r="A5798">
        <v>1836571</v>
      </c>
      <c r="B5798">
        <v>1</v>
      </c>
      <c r="C5798" t="s">
        <v>80</v>
      </c>
      <c r="D5798" t="s">
        <v>99</v>
      </c>
      <c r="E5798" t="s">
        <v>140</v>
      </c>
      <c r="F5798" t="s">
        <v>16560</v>
      </c>
      <c r="G5798" t="s">
        <v>142</v>
      </c>
      <c r="H5798" t="s">
        <v>134</v>
      </c>
      <c r="I5798" t="s">
        <v>135</v>
      </c>
      <c r="J5798" t="s">
        <v>136</v>
      </c>
      <c r="K5798" t="s">
        <v>137</v>
      </c>
      <c r="L5798" t="s">
        <v>16561</v>
      </c>
      <c r="M5798" t="s">
        <v>16562</v>
      </c>
      <c r="N5798">
        <v>4.0772222219999996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0.37004825998035001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0.37004825998035001</v>
      </c>
    </row>
    <row r="5799" spans="1:31" x14ac:dyDescent="0.25">
      <c r="A5799">
        <v>1836216</v>
      </c>
      <c r="B5799">
        <v>1</v>
      </c>
      <c r="C5799" t="s">
        <v>80</v>
      </c>
      <c r="D5799" t="s">
        <v>87</v>
      </c>
      <c r="E5799" t="s">
        <v>154</v>
      </c>
      <c r="F5799" t="s">
        <v>16563</v>
      </c>
      <c r="G5799" t="s">
        <v>386</v>
      </c>
      <c r="H5799" t="s">
        <v>157</v>
      </c>
      <c r="I5799" t="s">
        <v>135</v>
      </c>
      <c r="J5799" t="s">
        <v>136</v>
      </c>
      <c r="K5799" t="s">
        <v>151</v>
      </c>
      <c r="L5799" t="s">
        <v>16564</v>
      </c>
      <c r="M5799" t="s">
        <v>16565</v>
      </c>
      <c r="N5799">
        <v>5.3991666000000001E-2</v>
      </c>
      <c r="O5799">
        <v>0</v>
      </c>
      <c r="P5799">
        <v>655</v>
      </c>
      <c r="Q5799">
        <v>0</v>
      </c>
      <c r="R5799">
        <v>0</v>
      </c>
      <c r="S5799">
        <v>1</v>
      </c>
      <c r="T5799">
        <v>137</v>
      </c>
      <c r="U5799">
        <v>0</v>
      </c>
      <c r="V5799">
        <v>2</v>
      </c>
      <c r="W5799">
        <v>0</v>
      </c>
      <c r="X5799">
        <v>5.831943604961503</v>
      </c>
      <c r="Y5799">
        <v>0</v>
      </c>
      <c r="Z5799">
        <v>0</v>
      </c>
      <c r="AA5799">
        <v>6.1008965199000002E-2</v>
      </c>
      <c r="AB5799">
        <v>3.6402886030257502</v>
      </c>
      <c r="AC5799">
        <v>0</v>
      </c>
      <c r="AD5799">
        <v>0.67237924669500015</v>
      </c>
      <c r="AE5799">
        <v>10.205620419881253</v>
      </c>
    </row>
    <row r="5800" spans="1:31" x14ac:dyDescent="0.25">
      <c r="A5800">
        <v>1836757</v>
      </c>
      <c r="B5800">
        <v>1</v>
      </c>
      <c r="C5800" t="s">
        <v>81</v>
      </c>
      <c r="D5800" t="s">
        <v>118</v>
      </c>
      <c r="E5800" t="s">
        <v>154</v>
      </c>
      <c r="F5800" t="s">
        <v>16566</v>
      </c>
      <c r="G5800" t="s">
        <v>8247</v>
      </c>
      <c r="H5800" t="s">
        <v>157</v>
      </c>
      <c r="I5800" t="s">
        <v>135</v>
      </c>
      <c r="J5800" t="s">
        <v>136</v>
      </c>
      <c r="K5800" t="s">
        <v>137</v>
      </c>
      <c r="L5800" t="s">
        <v>16567</v>
      </c>
      <c r="M5800" t="s">
        <v>16568</v>
      </c>
      <c r="N5800">
        <v>2.1958333329999999</v>
      </c>
      <c r="O5800">
        <v>0</v>
      </c>
      <c r="P5800">
        <v>61</v>
      </c>
      <c r="Q5800">
        <v>1</v>
      </c>
      <c r="R5800">
        <v>7</v>
      </c>
      <c r="S5800">
        <v>0</v>
      </c>
      <c r="T5800">
        <v>5</v>
      </c>
      <c r="U5800">
        <v>0</v>
      </c>
      <c r="V5800">
        <v>0</v>
      </c>
      <c r="W5800">
        <v>0</v>
      </c>
      <c r="X5800">
        <v>28.634005798146703</v>
      </c>
      <c r="Y5800">
        <v>74.013107753994504</v>
      </c>
      <c r="Z5800">
        <v>6.2173181928206986</v>
      </c>
      <c r="AA5800">
        <v>0</v>
      </c>
      <c r="AB5800">
        <v>0.34750829766683339</v>
      </c>
      <c r="AC5800">
        <v>0</v>
      </c>
      <c r="AD5800">
        <v>0</v>
      </c>
      <c r="AE5800">
        <v>109.21194004262874</v>
      </c>
    </row>
    <row r="5801" spans="1:31" x14ac:dyDescent="0.25">
      <c r="A5801">
        <v>1836780</v>
      </c>
      <c r="B5801">
        <v>1</v>
      </c>
      <c r="C5801" t="s">
        <v>80</v>
      </c>
      <c r="D5801" t="s">
        <v>93</v>
      </c>
      <c r="E5801" t="s">
        <v>131</v>
      </c>
      <c r="F5801" t="s">
        <v>16569</v>
      </c>
      <c r="G5801" t="s">
        <v>753</v>
      </c>
      <c r="H5801" t="s">
        <v>134</v>
      </c>
      <c r="I5801" t="s">
        <v>135</v>
      </c>
      <c r="J5801" t="s">
        <v>136</v>
      </c>
      <c r="K5801" t="s">
        <v>137</v>
      </c>
      <c r="L5801" t="s">
        <v>16570</v>
      </c>
      <c r="M5801" t="s">
        <v>16571</v>
      </c>
      <c r="N5801">
        <v>4.4647222219999998</v>
      </c>
      <c r="O5801">
        <v>0</v>
      </c>
      <c r="P5801">
        <v>4</v>
      </c>
      <c r="Q5801">
        <v>0</v>
      </c>
      <c r="R5801">
        <v>5</v>
      </c>
      <c r="S5801">
        <v>0</v>
      </c>
      <c r="T5801">
        <v>4</v>
      </c>
      <c r="U5801">
        <v>0</v>
      </c>
      <c r="V5801">
        <v>0</v>
      </c>
      <c r="W5801">
        <v>0</v>
      </c>
      <c r="X5801">
        <v>5.1715467431381672</v>
      </c>
      <c r="Y5801">
        <v>0</v>
      </c>
      <c r="Z5801">
        <v>2.8051612602705007</v>
      </c>
      <c r="AA5801">
        <v>0</v>
      </c>
      <c r="AB5801">
        <v>10.677578047374682</v>
      </c>
      <c r="AC5801">
        <v>0</v>
      </c>
      <c r="AD5801">
        <v>0</v>
      </c>
      <c r="AE5801">
        <v>18.654286050783348</v>
      </c>
    </row>
    <row r="5802" spans="1:31" x14ac:dyDescent="0.25">
      <c r="A5802">
        <v>1836362</v>
      </c>
      <c r="B5802">
        <v>1</v>
      </c>
      <c r="C5802" t="s">
        <v>80</v>
      </c>
      <c r="D5802" t="s">
        <v>95</v>
      </c>
      <c r="E5802" t="s">
        <v>202</v>
      </c>
      <c r="F5802" t="s">
        <v>881</v>
      </c>
      <c r="G5802" t="s">
        <v>156</v>
      </c>
      <c r="H5802" t="s">
        <v>157</v>
      </c>
      <c r="I5802" t="s">
        <v>135</v>
      </c>
      <c r="J5802" t="s">
        <v>136</v>
      </c>
      <c r="K5802" t="s">
        <v>137</v>
      </c>
      <c r="L5802" t="s">
        <v>16572</v>
      </c>
      <c r="M5802" t="s">
        <v>16573</v>
      </c>
      <c r="N5802">
        <v>0.17749999999999999</v>
      </c>
      <c r="O5802">
        <v>0</v>
      </c>
      <c r="P5802">
        <v>3914</v>
      </c>
      <c r="Q5802">
        <v>0</v>
      </c>
      <c r="R5802">
        <v>0</v>
      </c>
      <c r="S5802">
        <v>4</v>
      </c>
      <c r="T5802">
        <v>174</v>
      </c>
      <c r="U5802">
        <v>0</v>
      </c>
      <c r="V5802">
        <v>0</v>
      </c>
      <c r="W5802">
        <v>0</v>
      </c>
      <c r="X5802">
        <v>166.04595890506587</v>
      </c>
      <c r="Y5802">
        <v>0</v>
      </c>
      <c r="Z5802">
        <v>0</v>
      </c>
      <c r="AA5802">
        <v>15.741836604998101</v>
      </c>
      <c r="AB5802">
        <v>28.739024373618463</v>
      </c>
      <c r="AC5802">
        <v>0</v>
      </c>
      <c r="AD5802">
        <v>0</v>
      </c>
      <c r="AE5802">
        <v>210.52681988368244</v>
      </c>
    </row>
    <row r="5803" spans="1:31" x14ac:dyDescent="0.25">
      <c r="A5803">
        <v>1836611</v>
      </c>
      <c r="B5803">
        <v>1</v>
      </c>
      <c r="C5803" t="s">
        <v>80</v>
      </c>
      <c r="D5803" t="s">
        <v>97</v>
      </c>
      <c r="E5803" t="s">
        <v>140</v>
      </c>
      <c r="F5803" t="s">
        <v>16574</v>
      </c>
      <c r="G5803" t="s">
        <v>213</v>
      </c>
      <c r="H5803" t="s">
        <v>134</v>
      </c>
      <c r="I5803" t="s">
        <v>135</v>
      </c>
      <c r="J5803" t="s">
        <v>136</v>
      </c>
      <c r="K5803" t="s">
        <v>137</v>
      </c>
      <c r="L5803" t="s">
        <v>16575</v>
      </c>
      <c r="M5803" t="s">
        <v>16576</v>
      </c>
      <c r="N5803">
        <v>2.5933333329999999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1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35.220578632272009</v>
      </c>
      <c r="AC5803">
        <v>0</v>
      </c>
      <c r="AD5803">
        <v>0</v>
      </c>
      <c r="AE5803">
        <v>35.220578632272009</v>
      </c>
    </row>
    <row r="5804" spans="1:31" x14ac:dyDescent="0.25">
      <c r="A5804">
        <v>1836717</v>
      </c>
      <c r="B5804">
        <v>1</v>
      </c>
      <c r="C5804" t="s">
        <v>81</v>
      </c>
      <c r="D5804" t="s">
        <v>113</v>
      </c>
      <c r="E5804" t="s">
        <v>140</v>
      </c>
      <c r="F5804" t="s">
        <v>16577</v>
      </c>
      <c r="G5804" t="s">
        <v>142</v>
      </c>
      <c r="H5804" t="s">
        <v>134</v>
      </c>
      <c r="I5804" t="s">
        <v>135</v>
      </c>
      <c r="J5804" t="s">
        <v>136</v>
      </c>
      <c r="K5804" t="s">
        <v>137</v>
      </c>
      <c r="L5804" t="s">
        <v>16578</v>
      </c>
      <c r="M5804" t="s">
        <v>16579</v>
      </c>
      <c r="N5804">
        <v>2.5444444439999998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0.91803503107946671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0.91803503107946671</v>
      </c>
    </row>
    <row r="5805" spans="1:31" x14ac:dyDescent="0.25">
      <c r="A5805">
        <v>1836657</v>
      </c>
      <c r="B5805">
        <v>1</v>
      </c>
      <c r="C5805" t="s">
        <v>81</v>
      </c>
      <c r="D5805" t="s">
        <v>120</v>
      </c>
      <c r="E5805" t="s">
        <v>131</v>
      </c>
      <c r="F5805" t="s">
        <v>16580</v>
      </c>
      <c r="G5805" t="s">
        <v>133</v>
      </c>
      <c r="H5805" t="s">
        <v>134</v>
      </c>
      <c r="I5805" t="s">
        <v>135</v>
      </c>
      <c r="J5805" t="s">
        <v>136</v>
      </c>
      <c r="K5805" t="s">
        <v>137</v>
      </c>
      <c r="L5805" t="s">
        <v>16581</v>
      </c>
      <c r="M5805" t="s">
        <v>16582</v>
      </c>
      <c r="N5805">
        <v>4.5322222219999997</v>
      </c>
      <c r="O5805">
        <v>0</v>
      </c>
      <c r="P5805">
        <v>88</v>
      </c>
      <c r="Q5805">
        <v>0</v>
      </c>
      <c r="R5805">
        <v>0</v>
      </c>
      <c r="S5805">
        <v>0</v>
      </c>
      <c r="T5805">
        <v>8</v>
      </c>
      <c r="U5805">
        <v>0</v>
      </c>
      <c r="V5805">
        <v>0</v>
      </c>
      <c r="W5805">
        <v>0</v>
      </c>
      <c r="X5805">
        <v>96.921153519757311</v>
      </c>
      <c r="Y5805">
        <v>0</v>
      </c>
      <c r="Z5805">
        <v>0</v>
      </c>
      <c r="AA5805">
        <v>0</v>
      </c>
      <c r="AB5805">
        <v>80.887603728608923</v>
      </c>
      <c r="AC5805">
        <v>0</v>
      </c>
      <c r="AD5805">
        <v>0</v>
      </c>
      <c r="AE5805">
        <v>177.80875724836625</v>
      </c>
    </row>
    <row r="5806" spans="1:31" x14ac:dyDescent="0.25">
      <c r="A5806">
        <v>1836465</v>
      </c>
      <c r="B5806">
        <v>1</v>
      </c>
      <c r="C5806" t="s">
        <v>80</v>
      </c>
      <c r="D5806" t="s">
        <v>95</v>
      </c>
      <c r="E5806" t="s">
        <v>140</v>
      </c>
      <c r="F5806" t="s">
        <v>16583</v>
      </c>
      <c r="G5806" t="s">
        <v>217</v>
      </c>
      <c r="H5806" t="s">
        <v>134</v>
      </c>
      <c r="I5806" t="s">
        <v>135</v>
      </c>
      <c r="J5806" t="s">
        <v>136</v>
      </c>
      <c r="K5806" t="s">
        <v>137</v>
      </c>
      <c r="L5806" t="s">
        <v>16584</v>
      </c>
      <c r="M5806" t="s">
        <v>16585</v>
      </c>
      <c r="N5806">
        <v>1.7311111109999999</v>
      </c>
      <c r="O5806">
        <v>0</v>
      </c>
      <c r="P5806">
        <v>2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0.26029137762353333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0.26029137762353333</v>
      </c>
    </row>
    <row r="5807" spans="1:31" x14ac:dyDescent="0.25">
      <c r="A5807">
        <v>1836471</v>
      </c>
      <c r="B5807">
        <v>1</v>
      </c>
      <c r="C5807" t="s">
        <v>81</v>
      </c>
      <c r="D5807" t="s">
        <v>128</v>
      </c>
      <c r="E5807" t="s">
        <v>131</v>
      </c>
      <c r="F5807" t="s">
        <v>14824</v>
      </c>
      <c r="G5807" t="s">
        <v>193</v>
      </c>
      <c r="H5807" t="s">
        <v>134</v>
      </c>
      <c r="I5807" t="s">
        <v>135</v>
      </c>
      <c r="J5807" t="s">
        <v>136</v>
      </c>
      <c r="K5807" t="s">
        <v>137</v>
      </c>
      <c r="L5807" t="s">
        <v>16586</v>
      </c>
      <c r="M5807" t="s">
        <v>16587</v>
      </c>
      <c r="N5807">
        <v>3.1630555550000001</v>
      </c>
      <c r="O5807">
        <v>0</v>
      </c>
      <c r="P5807">
        <v>3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2.0408132931393168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2.0408132931393168</v>
      </c>
    </row>
    <row r="5808" spans="1:31" x14ac:dyDescent="0.25">
      <c r="A5808">
        <v>1836488</v>
      </c>
      <c r="B5808">
        <v>1</v>
      </c>
      <c r="C5808" t="s">
        <v>80</v>
      </c>
      <c r="D5808" t="s">
        <v>97</v>
      </c>
      <c r="E5808" t="s">
        <v>131</v>
      </c>
      <c r="F5808" t="s">
        <v>16588</v>
      </c>
      <c r="G5808" t="s">
        <v>133</v>
      </c>
      <c r="H5808" t="s">
        <v>134</v>
      </c>
      <c r="I5808" t="s">
        <v>135</v>
      </c>
      <c r="J5808" t="s">
        <v>136</v>
      </c>
      <c r="K5808" t="s">
        <v>137</v>
      </c>
      <c r="L5808" t="s">
        <v>16589</v>
      </c>
      <c r="M5808" t="s">
        <v>16590</v>
      </c>
      <c r="N5808">
        <v>2.5672222219999998</v>
      </c>
      <c r="O5808">
        <v>0</v>
      </c>
      <c r="P5808">
        <v>6</v>
      </c>
      <c r="Q5808">
        <v>0</v>
      </c>
      <c r="R5808">
        <v>2</v>
      </c>
      <c r="S5808">
        <v>0</v>
      </c>
      <c r="T5808">
        <v>5</v>
      </c>
      <c r="U5808">
        <v>0</v>
      </c>
      <c r="V5808">
        <v>0</v>
      </c>
      <c r="W5808">
        <v>0</v>
      </c>
      <c r="X5808">
        <v>6.2571609662209173</v>
      </c>
      <c r="Y5808">
        <v>0</v>
      </c>
      <c r="Z5808">
        <v>3.8423540061082084</v>
      </c>
      <c r="AA5808">
        <v>0</v>
      </c>
      <c r="AB5808">
        <v>32.850526190009333</v>
      </c>
      <c r="AC5808">
        <v>0</v>
      </c>
      <c r="AD5808">
        <v>0</v>
      </c>
      <c r="AE5808">
        <v>42.950041162338458</v>
      </c>
    </row>
    <row r="5809" spans="1:31" x14ac:dyDescent="0.25">
      <c r="A5809">
        <v>1836531</v>
      </c>
      <c r="B5809">
        <v>1</v>
      </c>
      <c r="C5809" t="s">
        <v>81</v>
      </c>
      <c r="D5809" t="s">
        <v>118</v>
      </c>
      <c r="E5809" t="s">
        <v>131</v>
      </c>
      <c r="F5809" t="s">
        <v>16591</v>
      </c>
      <c r="G5809" t="s">
        <v>189</v>
      </c>
      <c r="H5809" t="s">
        <v>134</v>
      </c>
      <c r="I5809" t="s">
        <v>135</v>
      </c>
      <c r="J5809" t="s">
        <v>136</v>
      </c>
      <c r="K5809" t="s">
        <v>137</v>
      </c>
      <c r="L5809" t="s">
        <v>16592</v>
      </c>
      <c r="M5809" t="s">
        <v>16593</v>
      </c>
      <c r="N5809">
        <v>1.4111111110000001</v>
      </c>
      <c r="O5809">
        <v>0</v>
      </c>
      <c r="P5809">
        <v>35</v>
      </c>
      <c r="Q5809">
        <v>0</v>
      </c>
      <c r="R5809">
        <v>0</v>
      </c>
      <c r="S5809">
        <v>0</v>
      </c>
      <c r="T5809">
        <v>10</v>
      </c>
      <c r="U5809">
        <v>0</v>
      </c>
      <c r="V5809">
        <v>0</v>
      </c>
      <c r="W5809">
        <v>0</v>
      </c>
      <c r="X5809">
        <v>10.851223992594868</v>
      </c>
      <c r="Y5809">
        <v>0</v>
      </c>
      <c r="Z5809">
        <v>0</v>
      </c>
      <c r="AA5809">
        <v>0</v>
      </c>
      <c r="AB5809">
        <v>1.2075940929115998</v>
      </c>
      <c r="AC5809">
        <v>0</v>
      </c>
      <c r="AD5809">
        <v>0</v>
      </c>
      <c r="AE5809">
        <v>12.058818085506468</v>
      </c>
    </row>
    <row r="5810" spans="1:31" x14ac:dyDescent="0.25">
      <c r="A5810">
        <v>1836674</v>
      </c>
      <c r="B5810">
        <v>1</v>
      </c>
      <c r="C5810" t="s">
        <v>81</v>
      </c>
      <c r="D5810" t="s">
        <v>122</v>
      </c>
      <c r="E5810" t="s">
        <v>202</v>
      </c>
      <c r="F5810" t="s">
        <v>12303</v>
      </c>
      <c r="G5810" t="s">
        <v>156</v>
      </c>
      <c r="H5810" t="s">
        <v>157</v>
      </c>
      <c r="I5810" t="s">
        <v>135</v>
      </c>
      <c r="J5810" t="s">
        <v>136</v>
      </c>
      <c r="K5810" t="s">
        <v>137</v>
      </c>
      <c r="L5810" t="s">
        <v>16594</v>
      </c>
      <c r="M5810" t="s">
        <v>16595</v>
      </c>
      <c r="N5810">
        <v>0.54500000000000004</v>
      </c>
      <c r="O5810">
        <v>7</v>
      </c>
      <c r="P5810">
        <v>535</v>
      </c>
      <c r="Q5810">
        <v>58</v>
      </c>
      <c r="R5810">
        <v>18</v>
      </c>
      <c r="S5810">
        <v>13</v>
      </c>
      <c r="T5810">
        <v>39</v>
      </c>
      <c r="U5810">
        <v>0</v>
      </c>
      <c r="V5810">
        <v>1</v>
      </c>
      <c r="W5810">
        <v>1.674922470009</v>
      </c>
      <c r="X5810">
        <v>50.232621253336198</v>
      </c>
      <c r="Y5810">
        <v>23.586210864825901</v>
      </c>
      <c r="Z5810">
        <v>4.0313617664278496</v>
      </c>
      <c r="AA5810">
        <v>21.654885294001797</v>
      </c>
      <c r="AB5810">
        <v>6.6681635738832004</v>
      </c>
      <c r="AC5810">
        <v>0</v>
      </c>
      <c r="AD5810">
        <v>0.51859785469859998</v>
      </c>
      <c r="AE5810">
        <v>108.36676307718255</v>
      </c>
    </row>
    <row r="5811" spans="1:31" x14ac:dyDescent="0.25">
      <c r="A5811">
        <v>1836651</v>
      </c>
      <c r="B5811">
        <v>1</v>
      </c>
      <c r="C5811" t="s">
        <v>81</v>
      </c>
      <c r="D5811" t="s">
        <v>123</v>
      </c>
      <c r="E5811" t="s">
        <v>140</v>
      </c>
      <c r="F5811" t="s">
        <v>16596</v>
      </c>
      <c r="G5811" t="s">
        <v>3936</v>
      </c>
      <c r="H5811" t="s">
        <v>134</v>
      </c>
      <c r="I5811" t="s">
        <v>135</v>
      </c>
      <c r="J5811" t="s">
        <v>136</v>
      </c>
      <c r="K5811" t="s">
        <v>137</v>
      </c>
      <c r="L5811" t="s">
        <v>16597</v>
      </c>
      <c r="M5811" t="s">
        <v>16598</v>
      </c>
      <c r="N5811">
        <v>1.4913888879999999</v>
      </c>
      <c r="O5811">
        <v>0</v>
      </c>
      <c r="P5811">
        <v>4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2.0328485692713749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2.0328485692713749</v>
      </c>
    </row>
    <row r="5812" spans="1:31" x14ac:dyDescent="0.25">
      <c r="A5812">
        <v>1836694</v>
      </c>
      <c r="B5812">
        <v>1</v>
      </c>
      <c r="C5812" t="s">
        <v>80</v>
      </c>
      <c r="D5812" t="s">
        <v>89</v>
      </c>
      <c r="E5812" t="s">
        <v>154</v>
      </c>
      <c r="F5812" t="s">
        <v>2234</v>
      </c>
      <c r="G5812" t="s">
        <v>156</v>
      </c>
      <c r="H5812" t="s">
        <v>157</v>
      </c>
      <c r="I5812" t="s">
        <v>135</v>
      </c>
      <c r="J5812" t="s">
        <v>136</v>
      </c>
      <c r="K5812" t="s">
        <v>137</v>
      </c>
      <c r="L5812" t="s">
        <v>16599</v>
      </c>
      <c r="M5812" t="s">
        <v>16600</v>
      </c>
      <c r="N5812">
        <v>0.70666666600000005</v>
      </c>
      <c r="O5812">
        <v>0</v>
      </c>
      <c r="P5812">
        <v>5</v>
      </c>
      <c r="Q5812">
        <v>0</v>
      </c>
      <c r="R5812">
        <v>4</v>
      </c>
      <c r="S5812">
        <v>4</v>
      </c>
      <c r="T5812">
        <v>1</v>
      </c>
      <c r="U5812">
        <v>0</v>
      </c>
      <c r="V5812">
        <v>0</v>
      </c>
      <c r="W5812">
        <v>0</v>
      </c>
      <c r="X5812">
        <v>8.3065156620007503</v>
      </c>
      <c r="Y5812">
        <v>0</v>
      </c>
      <c r="Z5812">
        <v>1.25829940604375</v>
      </c>
      <c r="AA5812">
        <v>54.187274946792343</v>
      </c>
      <c r="AB5812">
        <v>3.8257542407175008E-2</v>
      </c>
      <c r="AC5812">
        <v>0</v>
      </c>
      <c r="AD5812">
        <v>0</v>
      </c>
      <c r="AE5812">
        <v>63.790347557244019</v>
      </c>
    </row>
    <row r="5813" spans="1:31" x14ac:dyDescent="0.25">
      <c r="A5813">
        <v>1836551</v>
      </c>
      <c r="B5813">
        <v>1</v>
      </c>
      <c r="C5813" t="s">
        <v>80</v>
      </c>
      <c r="D5813" t="s">
        <v>97</v>
      </c>
      <c r="E5813" t="s">
        <v>140</v>
      </c>
      <c r="F5813" t="s">
        <v>16601</v>
      </c>
      <c r="G5813" t="s">
        <v>213</v>
      </c>
      <c r="H5813" t="s">
        <v>134</v>
      </c>
      <c r="I5813" t="s">
        <v>135</v>
      </c>
      <c r="J5813" t="s">
        <v>136</v>
      </c>
      <c r="K5813" t="s">
        <v>137</v>
      </c>
      <c r="L5813" t="s">
        <v>16602</v>
      </c>
      <c r="M5813" t="s">
        <v>16603</v>
      </c>
      <c r="N5813">
        <v>7.1522222219999998</v>
      </c>
      <c r="O5813">
        <v>0</v>
      </c>
      <c r="P5813">
        <v>2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3.6973570571272671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3.6973570571272671</v>
      </c>
    </row>
    <row r="5814" spans="1:31" x14ac:dyDescent="0.25">
      <c r="A5814">
        <v>1836388</v>
      </c>
      <c r="B5814">
        <v>1</v>
      </c>
      <c r="C5814" t="s">
        <v>80</v>
      </c>
      <c r="D5814" t="s">
        <v>100</v>
      </c>
      <c r="E5814" t="s">
        <v>202</v>
      </c>
      <c r="F5814" t="s">
        <v>16604</v>
      </c>
      <c r="G5814" t="s">
        <v>156</v>
      </c>
      <c r="H5814" t="s">
        <v>157</v>
      </c>
      <c r="I5814" t="s">
        <v>135</v>
      </c>
      <c r="J5814" t="s">
        <v>136</v>
      </c>
      <c r="K5814" t="s">
        <v>137</v>
      </c>
      <c r="L5814" t="s">
        <v>16605</v>
      </c>
      <c r="M5814" t="s">
        <v>16606</v>
      </c>
      <c r="N5814">
        <v>8.0277776999999995E-2</v>
      </c>
      <c r="O5814">
        <v>3</v>
      </c>
      <c r="P5814">
        <v>1386</v>
      </c>
      <c r="Q5814">
        <v>0</v>
      </c>
      <c r="R5814">
        <v>2</v>
      </c>
      <c r="S5814">
        <v>0</v>
      </c>
      <c r="T5814">
        <v>78</v>
      </c>
      <c r="U5814">
        <v>0</v>
      </c>
      <c r="V5814">
        <v>0</v>
      </c>
      <c r="W5814">
        <v>3.7133884986630834</v>
      </c>
      <c r="X5814">
        <v>18.235400622221182</v>
      </c>
      <c r="Y5814">
        <v>0</v>
      </c>
      <c r="Z5814">
        <v>0.25944182600533339</v>
      </c>
      <c r="AA5814">
        <v>0</v>
      </c>
      <c r="AB5814">
        <v>7.9838883562713736</v>
      </c>
      <c r="AC5814">
        <v>0</v>
      </c>
      <c r="AD5814">
        <v>0</v>
      </c>
      <c r="AE5814">
        <v>30.192119303160972</v>
      </c>
    </row>
    <row r="5815" spans="1:31" x14ac:dyDescent="0.25">
      <c r="A5815">
        <v>1836302</v>
      </c>
      <c r="B5815">
        <v>1</v>
      </c>
      <c r="C5815" t="s">
        <v>81</v>
      </c>
      <c r="D5815" t="s">
        <v>114</v>
      </c>
      <c r="E5815" t="s">
        <v>154</v>
      </c>
      <c r="F5815" t="s">
        <v>12165</v>
      </c>
      <c r="G5815" t="s">
        <v>150</v>
      </c>
      <c r="H5815" t="s">
        <v>157</v>
      </c>
      <c r="I5815" t="s">
        <v>135</v>
      </c>
      <c r="J5815" t="s">
        <v>136</v>
      </c>
      <c r="K5815" t="s">
        <v>151</v>
      </c>
      <c r="L5815" t="s">
        <v>16607</v>
      </c>
      <c r="M5815" t="s">
        <v>16608</v>
      </c>
      <c r="N5815">
        <v>7.7285849999999998</v>
      </c>
      <c r="O5815">
        <v>0</v>
      </c>
      <c r="P5815">
        <v>278</v>
      </c>
      <c r="Q5815">
        <v>0</v>
      </c>
      <c r="R5815">
        <v>0</v>
      </c>
      <c r="S5815">
        <v>0</v>
      </c>
      <c r="T5815">
        <v>42</v>
      </c>
      <c r="U5815">
        <v>0</v>
      </c>
      <c r="V5815">
        <v>0</v>
      </c>
      <c r="W5815">
        <v>0</v>
      </c>
      <c r="X5815">
        <v>328.00723670353676</v>
      </c>
      <c r="Y5815">
        <v>0</v>
      </c>
      <c r="Z5815">
        <v>0</v>
      </c>
      <c r="AA5815">
        <v>0</v>
      </c>
      <c r="AB5815">
        <v>67.31198377925989</v>
      </c>
      <c r="AC5815">
        <v>0</v>
      </c>
      <c r="AD5815">
        <v>0</v>
      </c>
      <c r="AE5815">
        <v>395.31922048279665</v>
      </c>
    </row>
    <row r="5816" spans="1:31" x14ac:dyDescent="0.25">
      <c r="A5816">
        <v>1836637</v>
      </c>
      <c r="B5816">
        <v>1</v>
      </c>
      <c r="C5816" t="s">
        <v>81</v>
      </c>
      <c r="D5816" t="s">
        <v>128</v>
      </c>
      <c r="E5816" t="s">
        <v>202</v>
      </c>
      <c r="F5816" t="s">
        <v>16609</v>
      </c>
      <c r="G5816" t="s">
        <v>156</v>
      </c>
      <c r="H5816" t="s">
        <v>157</v>
      </c>
      <c r="I5816" t="s">
        <v>135</v>
      </c>
      <c r="J5816" t="s">
        <v>136</v>
      </c>
      <c r="K5816" t="s">
        <v>137</v>
      </c>
      <c r="L5816" t="s">
        <v>16610</v>
      </c>
      <c r="M5816" t="s">
        <v>16611</v>
      </c>
      <c r="N5816">
        <v>0.50916666600000005</v>
      </c>
      <c r="O5816">
        <v>0</v>
      </c>
      <c r="P5816">
        <v>0</v>
      </c>
      <c r="Q5816">
        <v>0</v>
      </c>
      <c r="R5816">
        <v>0</v>
      </c>
      <c r="S5816">
        <v>2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1.7522793480400001</v>
      </c>
      <c r="AB5816">
        <v>0</v>
      </c>
      <c r="AC5816">
        <v>0</v>
      </c>
      <c r="AD5816">
        <v>0</v>
      </c>
      <c r="AE5816">
        <v>1.7522793480400001</v>
      </c>
    </row>
    <row r="5817" spans="1:31" x14ac:dyDescent="0.25">
      <c r="A5817">
        <v>1836428</v>
      </c>
      <c r="B5817">
        <v>1</v>
      </c>
      <c r="C5817" t="s">
        <v>80</v>
      </c>
      <c r="D5817" t="s">
        <v>107</v>
      </c>
      <c r="E5817" t="s">
        <v>223</v>
      </c>
      <c r="F5817" t="s">
        <v>14900</v>
      </c>
      <c r="G5817" t="s">
        <v>340</v>
      </c>
      <c r="H5817" t="s">
        <v>134</v>
      </c>
      <c r="I5817" t="s">
        <v>135</v>
      </c>
      <c r="J5817" t="s">
        <v>136</v>
      </c>
      <c r="K5817" t="s">
        <v>137</v>
      </c>
      <c r="L5817" t="s">
        <v>16612</v>
      </c>
      <c r="M5817" t="s">
        <v>16613</v>
      </c>
      <c r="N5817">
        <v>0.458055555</v>
      </c>
      <c r="O5817">
        <v>0</v>
      </c>
      <c r="P5817">
        <v>111</v>
      </c>
      <c r="Q5817">
        <v>0</v>
      </c>
      <c r="R5817">
        <v>0</v>
      </c>
      <c r="S5817">
        <v>0</v>
      </c>
      <c r="T5817">
        <v>8</v>
      </c>
      <c r="U5817">
        <v>0</v>
      </c>
      <c r="V5817">
        <v>0</v>
      </c>
      <c r="W5817">
        <v>0</v>
      </c>
      <c r="X5817">
        <v>10.131520120004575</v>
      </c>
      <c r="Y5817">
        <v>0</v>
      </c>
      <c r="Z5817">
        <v>0</v>
      </c>
      <c r="AA5817">
        <v>0</v>
      </c>
      <c r="AB5817">
        <v>5.6698670595860925</v>
      </c>
      <c r="AC5817">
        <v>0</v>
      </c>
      <c r="AD5817">
        <v>0</v>
      </c>
      <c r="AE5817">
        <v>15.801387179590668</v>
      </c>
    </row>
    <row r="5818" spans="1:31" x14ac:dyDescent="0.25">
      <c r="A5818">
        <v>1836760</v>
      </c>
      <c r="B5818">
        <v>1</v>
      </c>
      <c r="C5818" t="s">
        <v>80</v>
      </c>
      <c r="D5818" t="s">
        <v>83</v>
      </c>
      <c r="E5818" t="s">
        <v>154</v>
      </c>
      <c r="F5818" t="s">
        <v>16614</v>
      </c>
      <c r="G5818" t="s">
        <v>175</v>
      </c>
      <c r="H5818" t="s">
        <v>157</v>
      </c>
      <c r="I5818" t="s">
        <v>135</v>
      </c>
      <c r="J5818" t="s">
        <v>136</v>
      </c>
      <c r="K5818" t="s">
        <v>137</v>
      </c>
      <c r="L5818" t="s">
        <v>16615</v>
      </c>
      <c r="M5818" t="s">
        <v>16616</v>
      </c>
      <c r="N5818">
        <v>4.119722222</v>
      </c>
      <c r="O5818">
        <v>0</v>
      </c>
      <c r="P5818">
        <v>23</v>
      </c>
      <c r="Q5818">
        <v>0</v>
      </c>
      <c r="R5818">
        <v>23</v>
      </c>
      <c r="S5818">
        <v>0</v>
      </c>
      <c r="T5818">
        <v>18</v>
      </c>
      <c r="U5818">
        <v>0</v>
      </c>
      <c r="V5818">
        <v>0</v>
      </c>
      <c r="W5818">
        <v>0</v>
      </c>
      <c r="X5818">
        <v>29.162707599362104</v>
      </c>
      <c r="Y5818">
        <v>0</v>
      </c>
      <c r="Z5818">
        <v>43.423327526314658</v>
      </c>
      <c r="AA5818">
        <v>0</v>
      </c>
      <c r="AB5818">
        <v>81.790151305567775</v>
      </c>
      <c r="AC5818">
        <v>0</v>
      </c>
      <c r="AD5818">
        <v>0</v>
      </c>
      <c r="AE5818">
        <v>154.37618643124455</v>
      </c>
    </row>
    <row r="5819" spans="1:31" x14ac:dyDescent="0.25">
      <c r="A5819">
        <v>1836236</v>
      </c>
      <c r="B5819">
        <v>1</v>
      </c>
      <c r="C5819" t="s">
        <v>81</v>
      </c>
      <c r="D5819" t="s">
        <v>128</v>
      </c>
      <c r="E5819" t="s">
        <v>154</v>
      </c>
      <c r="F5819" t="s">
        <v>16617</v>
      </c>
      <c r="G5819" t="s">
        <v>156</v>
      </c>
      <c r="H5819" t="s">
        <v>157</v>
      </c>
      <c r="I5819" t="s">
        <v>135</v>
      </c>
      <c r="J5819" t="s">
        <v>136</v>
      </c>
      <c r="K5819" t="s">
        <v>137</v>
      </c>
      <c r="L5819" t="s">
        <v>16618</v>
      </c>
      <c r="M5819" t="s">
        <v>16619</v>
      </c>
      <c r="N5819">
        <v>0.83083333299999995</v>
      </c>
      <c r="O5819">
        <v>1</v>
      </c>
      <c r="P5819">
        <v>871</v>
      </c>
      <c r="Q5819">
        <v>4</v>
      </c>
      <c r="R5819">
        <v>57</v>
      </c>
      <c r="S5819">
        <v>0</v>
      </c>
      <c r="T5819">
        <v>43</v>
      </c>
      <c r="U5819">
        <v>1</v>
      </c>
      <c r="V5819">
        <v>0</v>
      </c>
      <c r="W5819">
        <v>0.115703813548375</v>
      </c>
      <c r="X5819">
        <v>121.49888167034418</v>
      </c>
      <c r="Y5819">
        <v>2.2058733785616003</v>
      </c>
      <c r="Z5819">
        <v>18.319442795223747</v>
      </c>
      <c r="AA5819">
        <v>0</v>
      </c>
      <c r="AB5819">
        <v>26.05473595070735</v>
      </c>
      <c r="AC5819">
        <v>40.752292847123009</v>
      </c>
      <c r="AD5819">
        <v>0</v>
      </c>
      <c r="AE5819">
        <v>208.94693045550827</v>
      </c>
    </row>
    <row r="5820" spans="1:31" x14ac:dyDescent="0.25">
      <c r="A5820">
        <v>1836405</v>
      </c>
      <c r="B5820">
        <v>1</v>
      </c>
      <c r="C5820" t="s">
        <v>80</v>
      </c>
      <c r="D5820" t="s">
        <v>88</v>
      </c>
      <c r="E5820" t="s">
        <v>140</v>
      </c>
      <c r="F5820" t="s">
        <v>16620</v>
      </c>
      <c r="G5820" t="s">
        <v>142</v>
      </c>
      <c r="H5820" t="s">
        <v>134</v>
      </c>
      <c r="I5820" t="s">
        <v>135</v>
      </c>
      <c r="J5820" t="s">
        <v>136</v>
      </c>
      <c r="K5820" t="s">
        <v>137</v>
      </c>
      <c r="L5820" t="s">
        <v>16621</v>
      </c>
      <c r="M5820" t="s">
        <v>16622</v>
      </c>
      <c r="N5820">
        <v>0.58666666599999995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1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0.14959580102880002</v>
      </c>
      <c r="AC5820">
        <v>0</v>
      </c>
      <c r="AD5820">
        <v>0</v>
      </c>
      <c r="AE5820">
        <v>0.14959580102880002</v>
      </c>
    </row>
    <row r="5821" spans="1:31" x14ac:dyDescent="0.25">
      <c r="A5821">
        <v>1836259</v>
      </c>
      <c r="B5821">
        <v>1</v>
      </c>
      <c r="C5821" t="s">
        <v>80</v>
      </c>
      <c r="D5821" t="s">
        <v>95</v>
      </c>
      <c r="E5821" t="s">
        <v>268</v>
      </c>
      <c r="F5821" t="s">
        <v>16623</v>
      </c>
      <c r="G5821" t="s">
        <v>156</v>
      </c>
      <c r="H5821" t="s">
        <v>157</v>
      </c>
      <c r="I5821" t="s">
        <v>135</v>
      </c>
      <c r="J5821" t="s">
        <v>136</v>
      </c>
      <c r="K5821" t="s">
        <v>137</v>
      </c>
      <c r="L5821" t="s">
        <v>16624</v>
      </c>
      <c r="M5821" t="s">
        <v>16625</v>
      </c>
      <c r="N5821">
        <v>0.78611111099999997</v>
      </c>
      <c r="O5821">
        <v>1</v>
      </c>
      <c r="P5821">
        <v>319</v>
      </c>
      <c r="Q5821">
        <v>0</v>
      </c>
      <c r="R5821">
        <v>1</v>
      </c>
      <c r="S5821">
        <v>18</v>
      </c>
      <c r="T5821">
        <v>24</v>
      </c>
      <c r="U5821">
        <v>5</v>
      </c>
      <c r="V5821">
        <v>0</v>
      </c>
      <c r="W5821">
        <v>0.13605242205576665</v>
      </c>
      <c r="X5821">
        <v>36.893533521438968</v>
      </c>
      <c r="Y5821">
        <v>0</v>
      </c>
      <c r="Z5821">
        <v>1.8871421986350001E-2</v>
      </c>
      <c r="AA5821">
        <v>165.75286982184539</v>
      </c>
      <c r="AB5821">
        <v>16.579805973020566</v>
      </c>
      <c r="AC5821">
        <v>283.14557593023</v>
      </c>
      <c r="AD5821">
        <v>0</v>
      </c>
      <c r="AE5821">
        <v>502.52670909057701</v>
      </c>
    </row>
    <row r="5822" spans="1:31" x14ac:dyDescent="0.25">
      <c r="A5822">
        <v>1836528</v>
      </c>
      <c r="B5822">
        <v>1</v>
      </c>
      <c r="C5822" t="s">
        <v>80</v>
      </c>
      <c r="D5822" t="s">
        <v>94</v>
      </c>
      <c r="E5822" t="s">
        <v>154</v>
      </c>
      <c r="F5822" t="s">
        <v>16626</v>
      </c>
      <c r="G5822" t="s">
        <v>507</v>
      </c>
      <c r="H5822" t="s">
        <v>157</v>
      </c>
      <c r="I5822" t="s">
        <v>135</v>
      </c>
      <c r="J5822" t="s">
        <v>136</v>
      </c>
      <c r="K5822" t="s">
        <v>137</v>
      </c>
      <c r="L5822" t="s">
        <v>16627</v>
      </c>
      <c r="M5822" t="s">
        <v>16628</v>
      </c>
      <c r="N5822">
        <v>3.3725000000000001</v>
      </c>
      <c r="O5822">
        <v>0</v>
      </c>
      <c r="P5822">
        <v>20</v>
      </c>
      <c r="Q5822">
        <v>0</v>
      </c>
      <c r="R5822">
        <v>8</v>
      </c>
      <c r="S5822">
        <v>0</v>
      </c>
      <c r="T5822">
        <v>7</v>
      </c>
      <c r="U5822">
        <v>0</v>
      </c>
      <c r="V5822">
        <v>0</v>
      </c>
      <c r="W5822">
        <v>0</v>
      </c>
      <c r="X5822">
        <v>16.358180805742968</v>
      </c>
      <c r="Y5822">
        <v>0</v>
      </c>
      <c r="Z5822">
        <v>0.68273619291962517</v>
      </c>
      <c r="AA5822">
        <v>0</v>
      </c>
      <c r="AB5822">
        <v>13.390491255288891</v>
      </c>
      <c r="AC5822">
        <v>0</v>
      </c>
      <c r="AD5822">
        <v>0</v>
      </c>
      <c r="AE5822">
        <v>30.431408253951481</v>
      </c>
    </row>
    <row r="5823" spans="1:31" x14ac:dyDescent="0.25">
      <c r="A5823">
        <v>1836574</v>
      </c>
      <c r="B5823">
        <v>1</v>
      </c>
      <c r="C5823" t="s">
        <v>81</v>
      </c>
      <c r="D5823" t="s">
        <v>112</v>
      </c>
      <c r="E5823" t="s">
        <v>131</v>
      </c>
      <c r="F5823" t="s">
        <v>16629</v>
      </c>
      <c r="G5823" t="s">
        <v>133</v>
      </c>
      <c r="H5823" t="s">
        <v>134</v>
      </c>
      <c r="I5823" t="s">
        <v>135</v>
      </c>
      <c r="J5823" t="s">
        <v>136</v>
      </c>
      <c r="K5823" t="s">
        <v>137</v>
      </c>
      <c r="L5823" t="s">
        <v>16630</v>
      </c>
      <c r="M5823" t="s">
        <v>16631</v>
      </c>
      <c r="N5823">
        <v>2.5730555549999998</v>
      </c>
      <c r="O5823">
        <v>0</v>
      </c>
      <c r="P5823">
        <v>31</v>
      </c>
      <c r="Q5823">
        <v>0</v>
      </c>
      <c r="R5823">
        <v>2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13.407379210972248</v>
      </c>
      <c r="Y5823">
        <v>0</v>
      </c>
      <c r="Z5823">
        <v>1.0799357757068</v>
      </c>
      <c r="AA5823">
        <v>0</v>
      </c>
      <c r="AB5823">
        <v>0</v>
      </c>
      <c r="AC5823">
        <v>0</v>
      </c>
      <c r="AD5823">
        <v>0</v>
      </c>
      <c r="AE5823">
        <v>14.487314986679049</v>
      </c>
    </row>
    <row r="5824" spans="1:31" x14ac:dyDescent="0.25">
      <c r="A5824">
        <v>1836720</v>
      </c>
      <c r="B5824">
        <v>1</v>
      </c>
      <c r="C5824" t="s">
        <v>80</v>
      </c>
      <c r="D5824" t="s">
        <v>105</v>
      </c>
      <c r="E5824" t="s">
        <v>202</v>
      </c>
      <c r="F5824" t="s">
        <v>16632</v>
      </c>
      <c r="G5824" t="s">
        <v>156</v>
      </c>
      <c r="H5824" t="s">
        <v>157</v>
      </c>
      <c r="I5824" t="s">
        <v>135</v>
      </c>
      <c r="J5824" t="s">
        <v>136</v>
      </c>
      <c r="K5824" t="s">
        <v>137</v>
      </c>
      <c r="L5824" t="s">
        <v>16633</v>
      </c>
      <c r="M5824" t="s">
        <v>16634</v>
      </c>
      <c r="N5824">
        <v>0.37277777699999998</v>
      </c>
      <c r="O5824">
        <v>1</v>
      </c>
      <c r="P5824">
        <v>359</v>
      </c>
      <c r="Q5824">
        <v>1</v>
      </c>
      <c r="R5824">
        <v>2</v>
      </c>
      <c r="S5824">
        <v>6</v>
      </c>
      <c r="T5824">
        <v>38</v>
      </c>
      <c r="U5824">
        <v>0</v>
      </c>
      <c r="V5824">
        <v>0</v>
      </c>
      <c r="W5824">
        <v>0.24457202059784999</v>
      </c>
      <c r="X5824">
        <v>42.910069366504608</v>
      </c>
      <c r="Y5824">
        <v>1.6011586006317</v>
      </c>
      <c r="Z5824">
        <v>1.1822802595999999E-3</v>
      </c>
      <c r="AA5824">
        <v>17.95585502212456</v>
      </c>
      <c r="AB5824">
        <v>13.171438670770666</v>
      </c>
      <c r="AC5824">
        <v>0</v>
      </c>
      <c r="AD5824">
        <v>0</v>
      </c>
      <c r="AE5824">
        <v>75.884275960888985</v>
      </c>
    </row>
    <row r="5825" spans="1:31" x14ac:dyDescent="0.25">
      <c r="A5825">
        <v>1836365</v>
      </c>
      <c r="B5825">
        <v>1</v>
      </c>
      <c r="C5825" t="s">
        <v>80</v>
      </c>
      <c r="D5825" t="s">
        <v>99</v>
      </c>
      <c r="E5825" t="s">
        <v>131</v>
      </c>
      <c r="F5825" t="s">
        <v>16635</v>
      </c>
      <c r="G5825" t="s">
        <v>225</v>
      </c>
      <c r="H5825" t="s">
        <v>134</v>
      </c>
      <c r="I5825" t="s">
        <v>135</v>
      </c>
      <c r="J5825" t="s">
        <v>136</v>
      </c>
      <c r="K5825" t="s">
        <v>151</v>
      </c>
      <c r="L5825" t="s">
        <v>16636</v>
      </c>
      <c r="M5825" t="s">
        <v>16637</v>
      </c>
      <c r="N5825">
        <v>4.4915222220000004</v>
      </c>
      <c r="O5825">
        <v>0</v>
      </c>
      <c r="P5825">
        <v>65</v>
      </c>
      <c r="Q5825">
        <v>0</v>
      </c>
      <c r="R5825">
        <v>0</v>
      </c>
      <c r="S5825">
        <v>0</v>
      </c>
      <c r="T5825">
        <v>3</v>
      </c>
      <c r="U5825">
        <v>0</v>
      </c>
      <c r="V5825">
        <v>0</v>
      </c>
      <c r="W5825">
        <v>0</v>
      </c>
      <c r="X5825">
        <v>81.227542894516247</v>
      </c>
      <c r="Y5825">
        <v>0</v>
      </c>
      <c r="Z5825">
        <v>0</v>
      </c>
      <c r="AA5825">
        <v>0</v>
      </c>
      <c r="AB5825">
        <v>0.78508039324287504</v>
      </c>
      <c r="AC5825">
        <v>0</v>
      </c>
      <c r="AD5825">
        <v>0</v>
      </c>
      <c r="AE5825">
        <v>82.012623287759126</v>
      </c>
    </row>
    <row r="5826" spans="1:31" x14ac:dyDescent="0.25">
      <c r="A5826">
        <v>1836614</v>
      </c>
      <c r="B5826">
        <v>1</v>
      </c>
      <c r="C5826" t="s">
        <v>81</v>
      </c>
      <c r="D5826" t="s">
        <v>120</v>
      </c>
      <c r="E5826" t="s">
        <v>164</v>
      </c>
      <c r="F5826" t="s">
        <v>16638</v>
      </c>
      <c r="G5826" t="s">
        <v>156</v>
      </c>
      <c r="H5826" t="s">
        <v>157</v>
      </c>
      <c r="I5826" t="s">
        <v>135</v>
      </c>
      <c r="J5826" t="s">
        <v>136</v>
      </c>
      <c r="K5826" t="s">
        <v>137</v>
      </c>
      <c r="L5826" t="s">
        <v>16639</v>
      </c>
      <c r="M5826" t="s">
        <v>16640</v>
      </c>
      <c r="N5826">
        <v>4.5438888879999997</v>
      </c>
      <c r="O5826">
        <v>0</v>
      </c>
      <c r="P5826">
        <v>0</v>
      </c>
      <c r="Q5826">
        <v>79</v>
      </c>
      <c r="R5826">
        <v>0</v>
      </c>
      <c r="S5826">
        <v>4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1196.9194549123863</v>
      </c>
      <c r="Z5826">
        <v>0</v>
      </c>
      <c r="AA5826">
        <v>55.596184950780994</v>
      </c>
      <c r="AB5826">
        <v>0</v>
      </c>
      <c r="AC5826">
        <v>0</v>
      </c>
      <c r="AD5826">
        <v>0</v>
      </c>
      <c r="AE5826">
        <v>1252.5156398631673</v>
      </c>
    </row>
    <row r="5827" spans="1:31" x14ac:dyDescent="0.25">
      <c r="A5827">
        <v>1836568</v>
      </c>
      <c r="B5827">
        <v>1</v>
      </c>
      <c r="C5827" t="s">
        <v>81</v>
      </c>
      <c r="D5827" t="s">
        <v>118</v>
      </c>
      <c r="E5827" t="s">
        <v>154</v>
      </c>
      <c r="F5827" t="s">
        <v>16641</v>
      </c>
      <c r="G5827" t="s">
        <v>175</v>
      </c>
      <c r="H5827" t="s">
        <v>157</v>
      </c>
      <c r="I5827" t="s">
        <v>135</v>
      </c>
      <c r="J5827" t="s">
        <v>136</v>
      </c>
      <c r="K5827" t="s">
        <v>137</v>
      </c>
      <c r="L5827" t="s">
        <v>16642</v>
      </c>
      <c r="M5827" t="s">
        <v>16643</v>
      </c>
      <c r="N5827">
        <v>3.0125000000000002</v>
      </c>
      <c r="O5827">
        <v>0</v>
      </c>
      <c r="P5827">
        <v>0</v>
      </c>
      <c r="Q5827">
        <v>20</v>
      </c>
      <c r="R5827">
        <v>10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152.46579743553053</v>
      </c>
      <c r="Z5827">
        <v>108.55818556925875</v>
      </c>
      <c r="AA5827">
        <v>0</v>
      </c>
      <c r="AB5827">
        <v>0</v>
      </c>
      <c r="AC5827">
        <v>0</v>
      </c>
      <c r="AD5827">
        <v>0</v>
      </c>
      <c r="AE5827">
        <v>261.02398300478927</v>
      </c>
    </row>
    <row r="5828" spans="1:31" x14ac:dyDescent="0.25">
      <c r="A5828">
        <v>1836319</v>
      </c>
      <c r="B5828">
        <v>1</v>
      </c>
      <c r="C5828" t="s">
        <v>80</v>
      </c>
      <c r="D5828" t="s">
        <v>104</v>
      </c>
      <c r="E5828" t="s">
        <v>140</v>
      </c>
      <c r="F5828" t="s">
        <v>16644</v>
      </c>
      <c r="G5828" t="s">
        <v>3936</v>
      </c>
      <c r="H5828" t="s">
        <v>134</v>
      </c>
      <c r="I5828" t="s">
        <v>135</v>
      </c>
      <c r="J5828" t="s">
        <v>136</v>
      </c>
      <c r="K5828" t="s">
        <v>137</v>
      </c>
      <c r="L5828" t="s">
        <v>16645</v>
      </c>
      <c r="M5828" t="s">
        <v>16646</v>
      </c>
      <c r="N5828">
        <v>1.2694444439999999</v>
      </c>
      <c r="O5828">
        <v>0</v>
      </c>
      <c r="P5828">
        <v>5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1.0665822861925001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1.0665822861925001</v>
      </c>
    </row>
    <row r="5829" spans="1:31" x14ac:dyDescent="0.25">
      <c r="A5829">
        <v>1836322</v>
      </c>
      <c r="B5829">
        <v>1</v>
      </c>
      <c r="C5829" t="s">
        <v>80</v>
      </c>
      <c r="D5829" t="s">
        <v>100</v>
      </c>
      <c r="E5829" t="s">
        <v>140</v>
      </c>
      <c r="F5829" t="s">
        <v>16647</v>
      </c>
      <c r="G5829" t="s">
        <v>217</v>
      </c>
      <c r="H5829" t="s">
        <v>134</v>
      </c>
      <c r="I5829" t="s">
        <v>135</v>
      </c>
      <c r="J5829" t="s">
        <v>136</v>
      </c>
      <c r="K5829" t="s">
        <v>137</v>
      </c>
      <c r="L5829" t="s">
        <v>16648</v>
      </c>
      <c r="M5829" t="s">
        <v>16649</v>
      </c>
      <c r="N5829">
        <v>5.681944444</v>
      </c>
      <c r="O5829">
        <v>0</v>
      </c>
      <c r="P5829">
        <v>2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3.9450368145445003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3.9450368145445003</v>
      </c>
    </row>
    <row r="5830" spans="1:31" x14ac:dyDescent="0.25">
      <c r="A5830">
        <v>1836714</v>
      </c>
      <c r="B5830">
        <v>1</v>
      </c>
      <c r="C5830" t="s">
        <v>81</v>
      </c>
      <c r="D5830" t="s">
        <v>122</v>
      </c>
      <c r="E5830" t="s">
        <v>154</v>
      </c>
      <c r="F5830" t="s">
        <v>14740</v>
      </c>
      <c r="G5830" t="s">
        <v>3474</v>
      </c>
      <c r="H5830" t="s">
        <v>157</v>
      </c>
      <c r="I5830" t="s">
        <v>135</v>
      </c>
      <c r="J5830" t="s">
        <v>136</v>
      </c>
      <c r="K5830" t="s">
        <v>137</v>
      </c>
      <c r="L5830" t="s">
        <v>16650</v>
      </c>
      <c r="M5830" t="s">
        <v>16651</v>
      </c>
      <c r="N5830">
        <v>1.2241666659999999</v>
      </c>
      <c r="O5830">
        <v>16</v>
      </c>
      <c r="P5830">
        <v>242</v>
      </c>
      <c r="Q5830">
        <v>8</v>
      </c>
      <c r="R5830">
        <v>8</v>
      </c>
      <c r="S5830">
        <v>5</v>
      </c>
      <c r="T5830">
        <v>10</v>
      </c>
      <c r="U5830">
        <v>0</v>
      </c>
      <c r="V5830">
        <v>0</v>
      </c>
      <c r="W5830">
        <v>4.5348924264981232</v>
      </c>
      <c r="X5830">
        <v>43.851581050246914</v>
      </c>
      <c r="Y5830">
        <v>49.396914914126164</v>
      </c>
      <c r="Z5830">
        <v>4.1541329478248894</v>
      </c>
      <c r="AA5830">
        <v>22.350176379563333</v>
      </c>
      <c r="AB5830">
        <v>0.82792045208325016</v>
      </c>
      <c r="AC5830">
        <v>0</v>
      </c>
      <c r="AD5830">
        <v>0</v>
      </c>
      <c r="AE5830">
        <v>125.11561817034269</v>
      </c>
    </row>
    <row r="5831" spans="1:31" x14ac:dyDescent="0.25">
      <c r="A5831">
        <v>1836468</v>
      </c>
      <c r="B5831">
        <v>1</v>
      </c>
      <c r="C5831" t="s">
        <v>81</v>
      </c>
      <c r="D5831" t="s">
        <v>118</v>
      </c>
      <c r="E5831" t="s">
        <v>140</v>
      </c>
      <c r="F5831" t="s">
        <v>16652</v>
      </c>
      <c r="G5831" t="s">
        <v>142</v>
      </c>
      <c r="H5831" t="s">
        <v>134</v>
      </c>
      <c r="I5831" t="s">
        <v>135</v>
      </c>
      <c r="J5831" t="s">
        <v>136</v>
      </c>
      <c r="K5831" t="s">
        <v>137</v>
      </c>
      <c r="L5831" t="s">
        <v>16653</v>
      </c>
      <c r="M5831" t="s">
        <v>16654</v>
      </c>
      <c r="N5831">
        <v>1.7350000000000001</v>
      </c>
      <c r="O5831">
        <v>0</v>
      </c>
      <c r="P5831">
        <v>1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0.36374478980075009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0.36374478980075009</v>
      </c>
    </row>
    <row r="5832" spans="1:31" x14ac:dyDescent="0.25">
      <c r="A5832">
        <v>1836677</v>
      </c>
      <c r="B5832">
        <v>1</v>
      </c>
      <c r="C5832" t="s">
        <v>80</v>
      </c>
      <c r="D5832" t="s">
        <v>97</v>
      </c>
      <c r="E5832" t="s">
        <v>140</v>
      </c>
      <c r="F5832" t="s">
        <v>16655</v>
      </c>
      <c r="G5832" t="s">
        <v>217</v>
      </c>
      <c r="H5832" t="s">
        <v>134</v>
      </c>
      <c r="I5832" t="s">
        <v>135</v>
      </c>
      <c r="J5832" t="s">
        <v>136</v>
      </c>
      <c r="K5832" t="s">
        <v>137</v>
      </c>
      <c r="L5832" t="s">
        <v>16656</v>
      </c>
      <c r="M5832" t="s">
        <v>16657</v>
      </c>
      <c r="N5832">
        <v>1.7638888880000001</v>
      </c>
      <c r="O5832">
        <v>0</v>
      </c>
      <c r="P5832">
        <v>1</v>
      </c>
      <c r="Q5832">
        <v>0</v>
      </c>
      <c r="R5832">
        <v>0</v>
      </c>
      <c r="S5832">
        <v>0</v>
      </c>
      <c r="T5832">
        <v>1</v>
      </c>
      <c r="U5832">
        <v>0</v>
      </c>
      <c r="V5832">
        <v>0</v>
      </c>
      <c r="W5832">
        <v>0</v>
      </c>
      <c r="X5832">
        <v>1.3174469957848001</v>
      </c>
      <c r="Y5832">
        <v>0</v>
      </c>
      <c r="Z5832">
        <v>0</v>
      </c>
      <c r="AA5832">
        <v>0</v>
      </c>
      <c r="AB5832">
        <v>0.10089476917666668</v>
      </c>
      <c r="AC5832">
        <v>0</v>
      </c>
      <c r="AD5832">
        <v>0</v>
      </c>
      <c r="AE5832">
        <v>1.4183417649614667</v>
      </c>
    </row>
    <row r="5833" spans="1:31" x14ac:dyDescent="0.25">
      <c r="A5833">
        <v>1836385</v>
      </c>
      <c r="B5833">
        <v>1</v>
      </c>
      <c r="C5833" t="s">
        <v>80</v>
      </c>
      <c r="D5833" t="s">
        <v>100</v>
      </c>
      <c r="E5833" t="s">
        <v>140</v>
      </c>
      <c r="F5833" t="s">
        <v>16658</v>
      </c>
      <c r="G5833" t="s">
        <v>142</v>
      </c>
      <c r="H5833" t="s">
        <v>134</v>
      </c>
      <c r="I5833" t="s">
        <v>135</v>
      </c>
      <c r="J5833" t="s">
        <v>136</v>
      </c>
      <c r="K5833" t="s">
        <v>137</v>
      </c>
      <c r="L5833" t="s">
        <v>16659</v>
      </c>
      <c r="M5833" t="s">
        <v>16660</v>
      </c>
      <c r="N5833">
        <v>2.923611111</v>
      </c>
      <c r="O5833">
        <v>0</v>
      </c>
      <c r="P5833">
        <v>1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0.55733107451591679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0.55733107451591679</v>
      </c>
    </row>
    <row r="5834" spans="1:31" x14ac:dyDescent="0.25">
      <c r="A5834">
        <v>1836242</v>
      </c>
      <c r="B5834">
        <v>1</v>
      </c>
      <c r="C5834" t="s">
        <v>80</v>
      </c>
      <c r="D5834" t="s">
        <v>98</v>
      </c>
      <c r="E5834" t="s">
        <v>164</v>
      </c>
      <c r="F5834" t="s">
        <v>9801</v>
      </c>
      <c r="G5834" t="s">
        <v>156</v>
      </c>
      <c r="H5834" t="s">
        <v>157</v>
      </c>
      <c r="I5834" t="s">
        <v>135</v>
      </c>
      <c r="J5834" t="s">
        <v>136</v>
      </c>
      <c r="K5834" t="s">
        <v>137</v>
      </c>
      <c r="L5834" t="s">
        <v>16661</v>
      </c>
      <c r="M5834" t="s">
        <v>16662</v>
      </c>
      <c r="N5834">
        <v>2.5794444439999999</v>
      </c>
      <c r="O5834">
        <v>0</v>
      </c>
      <c r="P5834">
        <v>20</v>
      </c>
      <c r="Q5834">
        <v>12</v>
      </c>
      <c r="R5834">
        <v>118</v>
      </c>
      <c r="S5834">
        <v>2</v>
      </c>
      <c r="T5834">
        <v>27</v>
      </c>
      <c r="U5834">
        <v>2</v>
      </c>
      <c r="V5834">
        <v>0</v>
      </c>
      <c r="W5834">
        <v>0</v>
      </c>
      <c r="X5834">
        <v>14.124402529581385</v>
      </c>
      <c r="Y5834">
        <v>224.64069681473902</v>
      </c>
      <c r="Z5834">
        <v>658.00353151998956</v>
      </c>
      <c r="AA5834">
        <v>37.381042686503733</v>
      </c>
      <c r="AB5834">
        <v>143.75515304632052</v>
      </c>
      <c r="AC5834">
        <v>212.745484346702</v>
      </c>
      <c r="AD5834">
        <v>0</v>
      </c>
      <c r="AE5834">
        <v>1290.6503109438361</v>
      </c>
    </row>
    <row r="5835" spans="1:31" x14ac:dyDescent="0.25">
      <c r="A5835">
        <v>1836448</v>
      </c>
      <c r="B5835">
        <v>1</v>
      </c>
      <c r="C5835" t="s">
        <v>80</v>
      </c>
      <c r="D5835" t="s">
        <v>89</v>
      </c>
      <c r="E5835" t="s">
        <v>154</v>
      </c>
      <c r="F5835" t="s">
        <v>16118</v>
      </c>
      <c r="G5835" t="s">
        <v>5763</v>
      </c>
      <c r="H5835" t="s">
        <v>157</v>
      </c>
      <c r="I5835" t="s">
        <v>135</v>
      </c>
      <c r="J5835" t="s">
        <v>136</v>
      </c>
      <c r="K5835" t="s">
        <v>137</v>
      </c>
      <c r="L5835" t="s">
        <v>16663</v>
      </c>
      <c r="M5835" t="s">
        <v>16664</v>
      </c>
      <c r="N5835">
        <v>1.3105555550000001</v>
      </c>
      <c r="O5835">
        <v>0</v>
      </c>
      <c r="P5835">
        <v>53</v>
      </c>
      <c r="Q5835">
        <v>1</v>
      </c>
      <c r="R5835">
        <v>3</v>
      </c>
      <c r="S5835">
        <v>3</v>
      </c>
      <c r="T5835">
        <v>3</v>
      </c>
      <c r="U5835">
        <v>0</v>
      </c>
      <c r="V5835">
        <v>0</v>
      </c>
      <c r="W5835">
        <v>0</v>
      </c>
      <c r="X5835">
        <v>47.728812303396523</v>
      </c>
      <c r="Y5835">
        <v>1.6033135578133335</v>
      </c>
      <c r="Z5835">
        <v>2.7563516275680002</v>
      </c>
      <c r="AA5835">
        <v>8.2929940978767753</v>
      </c>
      <c r="AB5835">
        <v>2.956930824411667E-2</v>
      </c>
      <c r="AC5835">
        <v>0</v>
      </c>
      <c r="AD5835">
        <v>0</v>
      </c>
      <c r="AE5835">
        <v>60.411040894898754</v>
      </c>
    </row>
    <row r="5836" spans="1:31" x14ac:dyDescent="0.25">
      <c r="A5836">
        <v>1836342</v>
      </c>
      <c r="B5836">
        <v>1</v>
      </c>
      <c r="C5836" t="s">
        <v>81</v>
      </c>
      <c r="D5836" t="s">
        <v>117</v>
      </c>
      <c r="E5836" t="s">
        <v>268</v>
      </c>
      <c r="F5836" t="s">
        <v>16665</v>
      </c>
      <c r="G5836" t="s">
        <v>225</v>
      </c>
      <c r="H5836" t="s">
        <v>157</v>
      </c>
      <c r="I5836" t="s">
        <v>135</v>
      </c>
      <c r="J5836" t="s">
        <v>136</v>
      </c>
      <c r="K5836" t="s">
        <v>151</v>
      </c>
      <c r="L5836" t="s">
        <v>16666</v>
      </c>
      <c r="M5836" t="s">
        <v>16667</v>
      </c>
      <c r="N5836">
        <v>5.5175000000000001</v>
      </c>
      <c r="O5836">
        <v>12</v>
      </c>
      <c r="P5836">
        <v>18266</v>
      </c>
      <c r="Q5836">
        <v>271</v>
      </c>
      <c r="R5836">
        <v>722</v>
      </c>
      <c r="S5836">
        <v>68</v>
      </c>
      <c r="T5836">
        <v>2183</v>
      </c>
      <c r="U5836">
        <v>15</v>
      </c>
      <c r="V5836">
        <v>22</v>
      </c>
      <c r="W5836">
        <v>38.426105185509854</v>
      </c>
      <c r="X5836">
        <v>18624.73826049401</v>
      </c>
      <c r="Y5836">
        <v>6242.5131913628466</v>
      </c>
      <c r="Z5836">
        <v>2545.7142260681503</v>
      </c>
      <c r="AA5836">
        <v>2669.0603669435468</v>
      </c>
      <c r="AB5836">
        <v>6164.0541815378856</v>
      </c>
      <c r="AC5836">
        <v>5571.0667731349231</v>
      </c>
      <c r="AD5836">
        <v>1540.8639264366468</v>
      </c>
      <c r="AE5836">
        <v>43396.437031163528</v>
      </c>
    </row>
    <row r="5837" spans="1:31" x14ac:dyDescent="0.25">
      <c r="A5837">
        <v>1836299</v>
      </c>
      <c r="B5837">
        <v>1</v>
      </c>
      <c r="C5837" t="s">
        <v>80</v>
      </c>
      <c r="D5837" t="s">
        <v>104</v>
      </c>
      <c r="E5837" t="s">
        <v>154</v>
      </c>
      <c r="F5837" t="s">
        <v>16110</v>
      </c>
      <c r="G5837" t="s">
        <v>156</v>
      </c>
      <c r="H5837" t="s">
        <v>157</v>
      </c>
      <c r="I5837" t="s">
        <v>135</v>
      </c>
      <c r="J5837" t="s">
        <v>136</v>
      </c>
      <c r="K5837" t="s">
        <v>137</v>
      </c>
      <c r="L5837" t="s">
        <v>16668</v>
      </c>
      <c r="M5837" t="s">
        <v>16669</v>
      </c>
      <c r="N5837">
        <v>1.6297222220000001</v>
      </c>
      <c r="O5837">
        <v>0</v>
      </c>
      <c r="P5837">
        <v>0</v>
      </c>
      <c r="Q5837">
        <v>0</v>
      </c>
      <c r="R5837">
        <v>0</v>
      </c>
      <c r="S5837">
        <v>1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7.9394982175225088</v>
      </c>
      <c r="AB5837">
        <v>0</v>
      </c>
      <c r="AC5837">
        <v>0</v>
      </c>
      <c r="AD5837">
        <v>0</v>
      </c>
      <c r="AE5837">
        <v>7.9394982175225088</v>
      </c>
    </row>
    <row r="5838" spans="1:31" x14ac:dyDescent="0.25">
      <c r="A5838">
        <v>1836740</v>
      </c>
      <c r="B5838">
        <v>1</v>
      </c>
      <c r="C5838" t="s">
        <v>80</v>
      </c>
      <c r="D5838" t="s">
        <v>106</v>
      </c>
      <c r="E5838" t="s">
        <v>131</v>
      </c>
      <c r="F5838" t="s">
        <v>16670</v>
      </c>
      <c r="G5838" t="s">
        <v>10886</v>
      </c>
      <c r="H5838" t="s">
        <v>134</v>
      </c>
      <c r="I5838" t="s">
        <v>135</v>
      </c>
      <c r="J5838" t="s">
        <v>136</v>
      </c>
      <c r="K5838" t="s">
        <v>137</v>
      </c>
      <c r="L5838" t="s">
        <v>16671</v>
      </c>
      <c r="M5838" t="s">
        <v>16672</v>
      </c>
      <c r="N5838">
        <v>2.7633333329999998</v>
      </c>
      <c r="O5838">
        <v>0</v>
      </c>
      <c r="P5838">
        <v>1</v>
      </c>
      <c r="Q5838">
        <v>0</v>
      </c>
      <c r="R5838">
        <v>0</v>
      </c>
      <c r="S5838">
        <v>0</v>
      </c>
      <c r="T5838">
        <v>1</v>
      </c>
      <c r="U5838">
        <v>0</v>
      </c>
      <c r="V5838">
        <v>0</v>
      </c>
      <c r="W5838">
        <v>0</v>
      </c>
      <c r="X5838">
        <v>2.1487721436972</v>
      </c>
      <c r="Y5838">
        <v>0</v>
      </c>
      <c r="Z5838">
        <v>0</v>
      </c>
      <c r="AA5838">
        <v>0</v>
      </c>
      <c r="AB5838">
        <v>6.3212590210000003E-2</v>
      </c>
      <c r="AC5838">
        <v>0</v>
      </c>
      <c r="AD5838">
        <v>0</v>
      </c>
      <c r="AE5838">
        <v>2.2119847339072001</v>
      </c>
    </row>
    <row r="5839" spans="1:31" x14ac:dyDescent="0.25">
      <c r="A5839">
        <v>1836591</v>
      </c>
      <c r="B5839">
        <v>1</v>
      </c>
      <c r="C5839" t="s">
        <v>80</v>
      </c>
      <c r="D5839" t="s">
        <v>106</v>
      </c>
      <c r="E5839" t="s">
        <v>202</v>
      </c>
      <c r="F5839" t="s">
        <v>16181</v>
      </c>
      <c r="G5839" t="s">
        <v>225</v>
      </c>
      <c r="H5839" t="s">
        <v>157</v>
      </c>
      <c r="I5839" t="s">
        <v>135</v>
      </c>
      <c r="J5839" t="s">
        <v>136</v>
      </c>
      <c r="K5839" t="s">
        <v>151</v>
      </c>
      <c r="L5839" t="s">
        <v>16673</v>
      </c>
      <c r="M5839" t="s">
        <v>16674</v>
      </c>
      <c r="N5839">
        <v>0.83222222199999996</v>
      </c>
      <c r="O5839">
        <v>0</v>
      </c>
      <c r="P5839">
        <v>544</v>
      </c>
      <c r="Q5839">
        <v>20</v>
      </c>
      <c r="R5839">
        <v>158</v>
      </c>
      <c r="S5839">
        <v>9</v>
      </c>
      <c r="T5839">
        <v>112</v>
      </c>
      <c r="U5839">
        <v>0</v>
      </c>
      <c r="V5839">
        <v>0</v>
      </c>
      <c r="W5839">
        <v>0</v>
      </c>
      <c r="X5839">
        <v>123.14762595151662</v>
      </c>
      <c r="Y5839">
        <v>225.68203896639969</v>
      </c>
      <c r="Z5839">
        <v>224.39005324285941</v>
      </c>
      <c r="AA5839">
        <v>18.676944643537038</v>
      </c>
      <c r="AB5839">
        <v>109.07942264219903</v>
      </c>
      <c r="AC5839">
        <v>0</v>
      </c>
      <c r="AD5839">
        <v>0</v>
      </c>
      <c r="AE5839">
        <v>700.97608544651177</v>
      </c>
    </row>
    <row r="5840" spans="1:31" x14ac:dyDescent="0.25">
      <c r="A5840">
        <v>1836285</v>
      </c>
      <c r="B5840">
        <v>1</v>
      </c>
      <c r="C5840" t="s">
        <v>81</v>
      </c>
      <c r="D5840" t="s">
        <v>121</v>
      </c>
      <c r="E5840" t="s">
        <v>164</v>
      </c>
      <c r="F5840" t="s">
        <v>16173</v>
      </c>
      <c r="G5840" t="s">
        <v>156</v>
      </c>
      <c r="H5840" t="s">
        <v>157</v>
      </c>
      <c r="I5840" t="s">
        <v>179</v>
      </c>
      <c r="J5840" t="s">
        <v>136</v>
      </c>
      <c r="K5840" t="s">
        <v>137</v>
      </c>
      <c r="L5840" t="s">
        <v>16675</v>
      </c>
      <c r="M5840" t="s">
        <v>16676</v>
      </c>
      <c r="N5840">
        <v>8.3333330000000001E-3</v>
      </c>
      <c r="O5840">
        <v>0</v>
      </c>
      <c r="P5840">
        <v>1384</v>
      </c>
      <c r="Q5840">
        <v>1</v>
      </c>
      <c r="R5840">
        <v>44</v>
      </c>
      <c r="S5840">
        <v>10</v>
      </c>
      <c r="T5840">
        <v>57</v>
      </c>
      <c r="U5840">
        <v>0</v>
      </c>
      <c r="V5840">
        <v>0</v>
      </c>
      <c r="W5840">
        <v>0</v>
      </c>
      <c r="X5840">
        <v>1.2852955350317488</v>
      </c>
      <c r="Y5840">
        <v>6.6634708607500003E-3</v>
      </c>
      <c r="Z5840">
        <v>9.9166085911500029E-2</v>
      </c>
      <c r="AA5840">
        <v>0.37965287091525002</v>
      </c>
      <c r="AB5840">
        <v>0.19006648550024996</v>
      </c>
      <c r="AC5840">
        <v>0</v>
      </c>
      <c r="AD5840">
        <v>0</v>
      </c>
      <c r="AE5840">
        <v>1.9608444482194987</v>
      </c>
    </row>
    <row r="5841" spans="1:31" x14ac:dyDescent="0.25">
      <c r="A5841">
        <v>1836454</v>
      </c>
      <c r="B5841">
        <v>1</v>
      </c>
      <c r="C5841" t="s">
        <v>81</v>
      </c>
      <c r="D5841" t="s">
        <v>120</v>
      </c>
      <c r="E5841" t="s">
        <v>252</v>
      </c>
      <c r="F5841" t="s">
        <v>16677</v>
      </c>
      <c r="G5841" t="s">
        <v>279</v>
      </c>
      <c r="H5841" t="s">
        <v>134</v>
      </c>
      <c r="I5841" t="s">
        <v>135</v>
      </c>
      <c r="J5841" t="s">
        <v>136</v>
      </c>
      <c r="K5841" t="s">
        <v>137</v>
      </c>
      <c r="L5841" t="s">
        <v>16678</v>
      </c>
      <c r="M5841" t="s">
        <v>16679</v>
      </c>
      <c r="N5841">
        <v>1.0719444440000001</v>
      </c>
      <c r="O5841">
        <v>0</v>
      </c>
      <c r="P5841">
        <v>12</v>
      </c>
      <c r="Q5841">
        <v>0</v>
      </c>
      <c r="R5841">
        <v>2</v>
      </c>
      <c r="S5841">
        <v>0</v>
      </c>
      <c r="T5841">
        <v>6</v>
      </c>
      <c r="U5841">
        <v>0</v>
      </c>
      <c r="V5841">
        <v>0</v>
      </c>
      <c r="W5841">
        <v>0</v>
      </c>
      <c r="X5841">
        <v>5.2460273634871672</v>
      </c>
      <c r="Y5841">
        <v>0</v>
      </c>
      <c r="Z5841">
        <v>1.9514112019523335</v>
      </c>
      <c r="AA5841">
        <v>0</v>
      </c>
      <c r="AB5841">
        <v>4.0580581986247335</v>
      </c>
      <c r="AC5841">
        <v>0</v>
      </c>
      <c r="AD5841">
        <v>0</v>
      </c>
      <c r="AE5841">
        <v>11.255496764064233</v>
      </c>
    </row>
    <row r="5842" spans="1:31" x14ac:dyDescent="0.25">
      <c r="A5842">
        <v>1836354</v>
      </c>
      <c r="B5842">
        <v>1</v>
      </c>
      <c r="C5842" t="s">
        <v>81</v>
      </c>
      <c r="D5842" t="s">
        <v>118</v>
      </c>
      <c r="E5842" t="s">
        <v>131</v>
      </c>
      <c r="F5842" t="s">
        <v>16680</v>
      </c>
      <c r="G5842" t="s">
        <v>150</v>
      </c>
      <c r="H5842" t="s">
        <v>134</v>
      </c>
      <c r="I5842" t="s">
        <v>135</v>
      </c>
      <c r="J5842" t="s">
        <v>136</v>
      </c>
      <c r="K5842" t="s">
        <v>151</v>
      </c>
      <c r="L5842" t="s">
        <v>16681</v>
      </c>
      <c r="M5842" t="s">
        <v>16682</v>
      </c>
      <c r="N5842">
        <v>6.3950452770000004</v>
      </c>
      <c r="O5842">
        <v>0</v>
      </c>
      <c r="P5842">
        <v>35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57.346512641854552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57.346512641854552</v>
      </c>
    </row>
    <row r="5843" spans="1:31" x14ac:dyDescent="0.25">
      <c r="A5843">
        <v>1836431</v>
      </c>
      <c r="B5843">
        <v>1</v>
      </c>
      <c r="C5843" t="s">
        <v>80</v>
      </c>
      <c r="D5843" t="s">
        <v>95</v>
      </c>
      <c r="E5843" t="s">
        <v>202</v>
      </c>
      <c r="F5843" t="s">
        <v>2108</v>
      </c>
      <c r="G5843" t="s">
        <v>156</v>
      </c>
      <c r="H5843" t="s">
        <v>157</v>
      </c>
      <c r="I5843" t="s">
        <v>135</v>
      </c>
      <c r="J5843" t="s">
        <v>136</v>
      </c>
      <c r="K5843" t="s">
        <v>137</v>
      </c>
      <c r="L5843" t="s">
        <v>2112</v>
      </c>
      <c r="M5843" t="s">
        <v>16683</v>
      </c>
      <c r="N5843">
        <v>0.14111111100000001</v>
      </c>
      <c r="O5843">
        <v>3</v>
      </c>
      <c r="P5843">
        <v>644</v>
      </c>
      <c r="Q5843">
        <v>23</v>
      </c>
      <c r="R5843">
        <v>7</v>
      </c>
      <c r="S5843">
        <v>29</v>
      </c>
      <c r="T5843">
        <v>33</v>
      </c>
      <c r="U5843">
        <v>0</v>
      </c>
      <c r="V5843">
        <v>0</v>
      </c>
      <c r="W5843">
        <v>0.32462742775679998</v>
      </c>
      <c r="X5843">
        <v>21.886660159091488</v>
      </c>
      <c r="Y5843">
        <v>14.903897547889935</v>
      </c>
      <c r="Z5843">
        <v>0.44158485241399997</v>
      </c>
      <c r="AA5843">
        <v>63.88468406068565</v>
      </c>
      <c r="AB5843">
        <v>1.8288726268874558</v>
      </c>
      <c r="AC5843">
        <v>0</v>
      </c>
      <c r="AD5843">
        <v>0</v>
      </c>
      <c r="AE5843">
        <v>103.27032667472534</v>
      </c>
    </row>
    <row r="5844" spans="1:31" x14ac:dyDescent="0.25">
      <c r="A5844">
        <v>1836308</v>
      </c>
      <c r="B5844">
        <v>1</v>
      </c>
      <c r="C5844" t="s">
        <v>80</v>
      </c>
      <c r="D5844" t="s">
        <v>83</v>
      </c>
      <c r="E5844" t="s">
        <v>252</v>
      </c>
      <c r="F5844" t="s">
        <v>16684</v>
      </c>
      <c r="G5844" t="s">
        <v>242</v>
      </c>
      <c r="H5844" t="s">
        <v>134</v>
      </c>
      <c r="I5844" t="s">
        <v>135</v>
      </c>
      <c r="J5844" t="s">
        <v>3</v>
      </c>
      <c r="K5844" t="s">
        <v>137</v>
      </c>
      <c r="L5844" t="s">
        <v>16685</v>
      </c>
      <c r="M5844" t="s">
        <v>16686</v>
      </c>
      <c r="N5844">
        <v>4.6263888880000001</v>
      </c>
      <c r="O5844">
        <v>0</v>
      </c>
      <c r="P5844">
        <v>128</v>
      </c>
      <c r="Q5844">
        <v>0</v>
      </c>
      <c r="R5844">
        <v>0</v>
      </c>
      <c r="S5844">
        <v>0</v>
      </c>
      <c r="T5844">
        <v>5</v>
      </c>
      <c r="U5844">
        <v>0</v>
      </c>
      <c r="V5844">
        <v>0</v>
      </c>
      <c r="W5844">
        <v>0</v>
      </c>
      <c r="X5844">
        <v>174.52638529218044</v>
      </c>
      <c r="Y5844">
        <v>0</v>
      </c>
      <c r="Z5844">
        <v>0</v>
      </c>
      <c r="AA5844">
        <v>0</v>
      </c>
      <c r="AB5844">
        <v>18.196585611533763</v>
      </c>
      <c r="AC5844">
        <v>0</v>
      </c>
      <c r="AD5844">
        <v>0</v>
      </c>
      <c r="AE5844">
        <v>192.72297090371421</v>
      </c>
    </row>
    <row r="5845" spans="1:31" x14ac:dyDescent="0.25">
      <c r="A5845">
        <v>1836268</v>
      </c>
      <c r="B5845">
        <v>1</v>
      </c>
      <c r="C5845" t="s">
        <v>81</v>
      </c>
      <c r="D5845" t="s">
        <v>118</v>
      </c>
      <c r="E5845" t="s">
        <v>154</v>
      </c>
      <c r="F5845" t="s">
        <v>16687</v>
      </c>
      <c r="G5845" t="s">
        <v>156</v>
      </c>
      <c r="H5845" t="s">
        <v>157</v>
      </c>
      <c r="I5845" t="s">
        <v>135</v>
      </c>
      <c r="J5845" t="s">
        <v>136</v>
      </c>
      <c r="K5845" t="s">
        <v>137</v>
      </c>
      <c r="L5845" t="s">
        <v>16688</v>
      </c>
      <c r="M5845" t="s">
        <v>16689</v>
      </c>
      <c r="N5845">
        <v>2.0472222219999998</v>
      </c>
      <c r="O5845">
        <v>0</v>
      </c>
      <c r="P5845">
        <v>5</v>
      </c>
      <c r="Q5845">
        <v>0</v>
      </c>
      <c r="R5845">
        <v>3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0.95914106837374991</v>
      </c>
      <c r="Y5845">
        <v>0</v>
      </c>
      <c r="Z5845">
        <v>5.306042658075401</v>
      </c>
      <c r="AA5845">
        <v>0</v>
      </c>
      <c r="AB5845">
        <v>0</v>
      </c>
      <c r="AC5845">
        <v>0</v>
      </c>
      <c r="AD5845">
        <v>0</v>
      </c>
      <c r="AE5845">
        <v>6.265183726449151</v>
      </c>
    </row>
    <row r="5846" spans="1:31" x14ac:dyDescent="0.25">
      <c r="A5846">
        <v>1836371</v>
      </c>
      <c r="B5846">
        <v>1</v>
      </c>
      <c r="C5846" t="s">
        <v>80</v>
      </c>
      <c r="D5846" t="s">
        <v>107</v>
      </c>
      <c r="E5846" t="s">
        <v>164</v>
      </c>
      <c r="F5846" t="s">
        <v>16690</v>
      </c>
      <c r="G5846" t="s">
        <v>150</v>
      </c>
      <c r="H5846" t="s">
        <v>157</v>
      </c>
      <c r="I5846" t="s">
        <v>135</v>
      </c>
      <c r="J5846" t="s">
        <v>136</v>
      </c>
      <c r="K5846" t="s">
        <v>151</v>
      </c>
      <c r="L5846" t="s">
        <v>16691</v>
      </c>
      <c r="M5846" t="s">
        <v>16692</v>
      </c>
      <c r="N5846">
        <v>7.8963888879999997</v>
      </c>
      <c r="O5846">
        <v>15</v>
      </c>
      <c r="P5846">
        <v>4753</v>
      </c>
      <c r="Q5846">
        <v>5</v>
      </c>
      <c r="R5846">
        <v>34</v>
      </c>
      <c r="S5846">
        <v>18</v>
      </c>
      <c r="T5846">
        <v>276</v>
      </c>
      <c r="U5846">
        <v>0</v>
      </c>
      <c r="V5846">
        <v>4</v>
      </c>
      <c r="W5846">
        <v>1914.7348522226077</v>
      </c>
      <c r="X5846">
        <v>4238.0954198508416</v>
      </c>
      <c r="Y5846">
        <v>55.705154803567595</v>
      </c>
      <c r="Z5846">
        <v>312.57452774750305</v>
      </c>
      <c r="AA5846">
        <v>3720.0444292985917</v>
      </c>
      <c r="AB5846">
        <v>2371.9612933560788</v>
      </c>
      <c r="AC5846">
        <v>0</v>
      </c>
      <c r="AD5846">
        <v>166.83285424400296</v>
      </c>
      <c r="AE5846">
        <v>12779.948531523194</v>
      </c>
    </row>
    <row r="5847" spans="1:31" x14ac:dyDescent="0.25">
      <c r="A5847">
        <v>1836517</v>
      </c>
      <c r="B5847">
        <v>1</v>
      </c>
      <c r="C5847" t="s">
        <v>80</v>
      </c>
      <c r="D5847" t="s">
        <v>84</v>
      </c>
      <c r="E5847" t="s">
        <v>223</v>
      </c>
      <c r="F5847" t="s">
        <v>16693</v>
      </c>
      <c r="G5847" t="s">
        <v>133</v>
      </c>
      <c r="H5847" t="s">
        <v>134</v>
      </c>
      <c r="I5847" t="s">
        <v>135</v>
      </c>
      <c r="J5847" t="s">
        <v>136</v>
      </c>
      <c r="K5847" t="s">
        <v>137</v>
      </c>
      <c r="L5847" t="s">
        <v>16694</v>
      </c>
      <c r="M5847" t="s">
        <v>16695</v>
      </c>
      <c r="N5847">
        <v>1.6091666659999999</v>
      </c>
      <c r="O5847">
        <v>0</v>
      </c>
      <c r="P5847">
        <v>9</v>
      </c>
      <c r="Q5847">
        <v>0</v>
      </c>
      <c r="R5847">
        <v>0</v>
      </c>
      <c r="S5847">
        <v>0</v>
      </c>
      <c r="T5847">
        <v>14</v>
      </c>
      <c r="U5847">
        <v>0</v>
      </c>
      <c r="V5847">
        <v>0</v>
      </c>
      <c r="W5847">
        <v>0</v>
      </c>
      <c r="X5847">
        <v>4.7967347191024245</v>
      </c>
      <c r="Y5847">
        <v>0</v>
      </c>
      <c r="Z5847">
        <v>0</v>
      </c>
      <c r="AA5847">
        <v>0</v>
      </c>
      <c r="AB5847">
        <v>29.959346976858402</v>
      </c>
      <c r="AC5847">
        <v>0</v>
      </c>
      <c r="AD5847">
        <v>0</v>
      </c>
      <c r="AE5847">
        <v>34.75608169596083</v>
      </c>
    </row>
    <row r="5848" spans="1:31" x14ac:dyDescent="0.25">
      <c r="A5848">
        <v>1836202</v>
      </c>
      <c r="B5848">
        <v>1</v>
      </c>
      <c r="C5848" t="s">
        <v>80</v>
      </c>
      <c r="D5848" t="s">
        <v>110</v>
      </c>
      <c r="E5848" t="s">
        <v>268</v>
      </c>
      <c r="F5848" t="s">
        <v>16696</v>
      </c>
      <c r="G5848" t="s">
        <v>3560</v>
      </c>
      <c r="H5848" t="s">
        <v>157</v>
      </c>
      <c r="I5848" t="s">
        <v>135</v>
      </c>
      <c r="J5848" t="s">
        <v>136</v>
      </c>
      <c r="K5848" t="s">
        <v>137</v>
      </c>
      <c r="L5848" t="s">
        <v>16697</v>
      </c>
      <c r="M5848" t="s">
        <v>16698</v>
      </c>
      <c r="N5848">
        <v>0.62111111100000005</v>
      </c>
      <c r="O5848">
        <v>0</v>
      </c>
      <c r="P5848">
        <v>2387</v>
      </c>
      <c r="Q5848">
        <v>0</v>
      </c>
      <c r="R5848">
        <v>0</v>
      </c>
      <c r="S5848">
        <v>1</v>
      </c>
      <c r="T5848">
        <v>804</v>
      </c>
      <c r="U5848">
        <v>0</v>
      </c>
      <c r="V5848">
        <v>1</v>
      </c>
      <c r="W5848">
        <v>0</v>
      </c>
      <c r="X5848">
        <v>329.14431789284066</v>
      </c>
      <c r="Y5848">
        <v>0</v>
      </c>
      <c r="Z5848">
        <v>0</v>
      </c>
      <c r="AA5848">
        <v>62.130082064820002</v>
      </c>
      <c r="AB5848">
        <v>293.26030744430943</v>
      </c>
      <c r="AC5848">
        <v>0</v>
      </c>
      <c r="AD5848">
        <v>1.6633197416624999</v>
      </c>
      <c r="AE5848">
        <v>686.19802714363254</v>
      </c>
    </row>
    <row r="5849" spans="1:31" x14ac:dyDescent="0.25">
      <c r="A5849">
        <v>1836557</v>
      </c>
      <c r="B5849">
        <v>1</v>
      </c>
      <c r="C5849" t="s">
        <v>81</v>
      </c>
      <c r="D5849" t="s">
        <v>121</v>
      </c>
      <c r="E5849" t="s">
        <v>164</v>
      </c>
      <c r="F5849" t="s">
        <v>4707</v>
      </c>
      <c r="G5849" t="s">
        <v>156</v>
      </c>
      <c r="H5849" t="s">
        <v>157</v>
      </c>
      <c r="I5849" t="s">
        <v>135</v>
      </c>
      <c r="J5849" t="s">
        <v>136</v>
      </c>
      <c r="K5849" t="s">
        <v>137</v>
      </c>
      <c r="L5849" t="s">
        <v>16699</v>
      </c>
      <c r="M5849" t="s">
        <v>16700</v>
      </c>
      <c r="N5849">
        <v>1.2580555550000001</v>
      </c>
      <c r="O5849">
        <v>0</v>
      </c>
      <c r="P5849">
        <v>324</v>
      </c>
      <c r="Q5849">
        <v>1</v>
      </c>
      <c r="R5849">
        <v>29</v>
      </c>
      <c r="S5849">
        <v>0</v>
      </c>
      <c r="T5849">
        <v>26</v>
      </c>
      <c r="U5849">
        <v>0</v>
      </c>
      <c r="V5849">
        <v>0</v>
      </c>
      <c r="W5849">
        <v>0</v>
      </c>
      <c r="X5849">
        <v>55.512728811013105</v>
      </c>
      <c r="Y5849">
        <v>2.0112318877247501</v>
      </c>
      <c r="Z5849">
        <v>9.3545438550779672</v>
      </c>
      <c r="AA5849">
        <v>0</v>
      </c>
      <c r="AB5849">
        <v>29.530772333350853</v>
      </c>
      <c r="AC5849">
        <v>0</v>
      </c>
      <c r="AD5849">
        <v>0</v>
      </c>
      <c r="AE5849">
        <v>96.409276887166669</v>
      </c>
    </row>
    <row r="5850" spans="1:31" x14ac:dyDescent="0.25">
      <c r="A5850">
        <v>1836414</v>
      </c>
      <c r="B5850">
        <v>1</v>
      </c>
      <c r="C5850" t="s">
        <v>80</v>
      </c>
      <c r="D5850" t="s">
        <v>100</v>
      </c>
      <c r="E5850" t="s">
        <v>140</v>
      </c>
      <c r="F5850" t="s">
        <v>16701</v>
      </c>
      <c r="G5850" t="s">
        <v>142</v>
      </c>
      <c r="H5850" t="s">
        <v>134</v>
      </c>
      <c r="I5850" t="s">
        <v>135</v>
      </c>
      <c r="J5850" t="s">
        <v>136</v>
      </c>
      <c r="K5850" t="s">
        <v>137</v>
      </c>
      <c r="L5850" t="s">
        <v>16702</v>
      </c>
      <c r="M5850" t="s">
        <v>16703</v>
      </c>
      <c r="N5850">
        <v>0.56444444400000005</v>
      </c>
      <c r="O5850">
        <v>0</v>
      </c>
      <c r="P5850">
        <v>1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3.3042593452399995E-2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3.3042593452399995E-2</v>
      </c>
    </row>
    <row r="5851" spans="1:31" x14ac:dyDescent="0.25">
      <c r="A5851">
        <v>1836680</v>
      </c>
      <c r="B5851">
        <v>1</v>
      </c>
      <c r="C5851" t="s">
        <v>80</v>
      </c>
      <c r="D5851" t="s">
        <v>96</v>
      </c>
      <c r="E5851" t="s">
        <v>140</v>
      </c>
      <c r="F5851" t="s">
        <v>16704</v>
      </c>
      <c r="G5851" t="s">
        <v>142</v>
      </c>
      <c r="H5851" t="s">
        <v>134</v>
      </c>
      <c r="I5851" t="s">
        <v>135</v>
      </c>
      <c r="J5851" t="s">
        <v>136</v>
      </c>
      <c r="K5851" t="s">
        <v>137</v>
      </c>
      <c r="L5851" t="s">
        <v>16705</v>
      </c>
      <c r="M5851" t="s">
        <v>16706</v>
      </c>
      <c r="N5851">
        <v>3.1102777769999999</v>
      </c>
      <c r="O5851">
        <v>0</v>
      </c>
      <c r="P5851">
        <v>1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3.9066961876633333E-2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3.9066961876633333E-2</v>
      </c>
    </row>
    <row r="5852" spans="1:31" x14ac:dyDescent="0.25">
      <c r="A5852">
        <v>1836749</v>
      </c>
      <c r="B5852">
        <v>1</v>
      </c>
      <c r="C5852" t="s">
        <v>80</v>
      </c>
      <c r="D5852" t="s">
        <v>100</v>
      </c>
      <c r="E5852" t="s">
        <v>140</v>
      </c>
      <c r="F5852" t="s">
        <v>16707</v>
      </c>
      <c r="G5852" t="s">
        <v>213</v>
      </c>
      <c r="H5852" t="s">
        <v>134</v>
      </c>
      <c r="I5852" t="s">
        <v>135</v>
      </c>
      <c r="J5852" t="s">
        <v>136</v>
      </c>
      <c r="K5852" t="s">
        <v>137</v>
      </c>
      <c r="L5852" t="s">
        <v>16708</v>
      </c>
      <c r="M5852" t="s">
        <v>16709</v>
      </c>
      <c r="N5852">
        <v>1.283055555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1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0.8485066304672001</v>
      </c>
      <c r="AC5852">
        <v>0</v>
      </c>
      <c r="AD5852">
        <v>0</v>
      </c>
      <c r="AE5852">
        <v>0.8485066304672001</v>
      </c>
    </row>
    <row r="5853" spans="1:31" x14ac:dyDescent="0.25">
      <c r="A5853">
        <v>1836208</v>
      </c>
      <c r="B5853">
        <v>1</v>
      </c>
      <c r="C5853" t="s">
        <v>80</v>
      </c>
      <c r="D5853" t="s">
        <v>96</v>
      </c>
      <c r="E5853" t="s">
        <v>140</v>
      </c>
      <c r="F5853" t="s">
        <v>16710</v>
      </c>
      <c r="G5853" t="s">
        <v>213</v>
      </c>
      <c r="H5853" t="s">
        <v>134</v>
      </c>
      <c r="I5853" t="s">
        <v>135</v>
      </c>
      <c r="J5853" t="s">
        <v>136</v>
      </c>
      <c r="K5853" t="s">
        <v>137</v>
      </c>
      <c r="L5853" t="s">
        <v>16711</v>
      </c>
      <c r="M5853" t="s">
        <v>16712</v>
      </c>
      <c r="N5853">
        <v>1.355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1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0.64494147675306668</v>
      </c>
      <c r="AC5853">
        <v>0</v>
      </c>
      <c r="AD5853">
        <v>0</v>
      </c>
      <c r="AE5853">
        <v>0.64494147675306668</v>
      </c>
    </row>
    <row r="5854" spans="1:31" x14ac:dyDescent="0.25">
      <c r="A5854">
        <v>1836600</v>
      </c>
      <c r="B5854">
        <v>1</v>
      </c>
      <c r="C5854" t="s">
        <v>80</v>
      </c>
      <c r="D5854" t="s">
        <v>85</v>
      </c>
      <c r="E5854" t="s">
        <v>154</v>
      </c>
      <c r="F5854" t="s">
        <v>16713</v>
      </c>
      <c r="G5854" t="s">
        <v>175</v>
      </c>
      <c r="H5854" t="s">
        <v>157</v>
      </c>
      <c r="I5854" t="s">
        <v>135</v>
      </c>
      <c r="J5854" t="s">
        <v>136</v>
      </c>
      <c r="K5854" t="s">
        <v>137</v>
      </c>
      <c r="L5854" t="s">
        <v>16682</v>
      </c>
      <c r="M5854" t="s">
        <v>16714</v>
      </c>
      <c r="N5854">
        <v>7.3780555550000004</v>
      </c>
      <c r="O5854">
        <v>0</v>
      </c>
      <c r="P5854">
        <v>37</v>
      </c>
      <c r="Q5854">
        <v>0</v>
      </c>
      <c r="R5854">
        <v>1</v>
      </c>
      <c r="S5854">
        <v>0</v>
      </c>
      <c r="T5854">
        <v>3</v>
      </c>
      <c r="U5854">
        <v>0</v>
      </c>
      <c r="V5854">
        <v>0</v>
      </c>
      <c r="W5854">
        <v>0</v>
      </c>
      <c r="X5854">
        <v>83.126850995005753</v>
      </c>
      <c r="Y5854">
        <v>0</v>
      </c>
      <c r="Z5854">
        <v>1.7157061716617168</v>
      </c>
      <c r="AA5854">
        <v>0</v>
      </c>
      <c r="AB5854">
        <v>2.455066408292625</v>
      </c>
      <c r="AC5854">
        <v>0</v>
      </c>
      <c r="AD5854">
        <v>0</v>
      </c>
      <c r="AE5854">
        <v>87.297623574960099</v>
      </c>
    </row>
    <row r="5855" spans="1:31" x14ac:dyDescent="0.25">
      <c r="A5855">
        <v>1836743</v>
      </c>
      <c r="B5855">
        <v>1</v>
      </c>
      <c r="C5855" t="s">
        <v>81</v>
      </c>
      <c r="D5855" t="s">
        <v>119</v>
      </c>
      <c r="E5855" t="s">
        <v>154</v>
      </c>
      <c r="F5855" t="s">
        <v>16715</v>
      </c>
      <c r="G5855" t="s">
        <v>507</v>
      </c>
      <c r="H5855" t="s">
        <v>157</v>
      </c>
      <c r="I5855" t="s">
        <v>135</v>
      </c>
      <c r="J5855" t="s">
        <v>136</v>
      </c>
      <c r="K5855" t="s">
        <v>137</v>
      </c>
      <c r="L5855" t="s">
        <v>16716</v>
      </c>
      <c r="M5855" t="s">
        <v>16717</v>
      </c>
      <c r="N5855">
        <v>1.31</v>
      </c>
      <c r="O5855">
        <v>0</v>
      </c>
      <c r="P5855">
        <v>81</v>
      </c>
      <c r="Q5855">
        <v>0</v>
      </c>
      <c r="R5855">
        <v>31</v>
      </c>
      <c r="S5855">
        <v>0</v>
      </c>
      <c r="T5855">
        <v>5</v>
      </c>
      <c r="U5855">
        <v>0</v>
      </c>
      <c r="V5855">
        <v>0</v>
      </c>
      <c r="W5855">
        <v>0</v>
      </c>
      <c r="X5855">
        <v>15.017236308830272</v>
      </c>
      <c r="Y5855">
        <v>0</v>
      </c>
      <c r="Z5855">
        <v>34.740433195707269</v>
      </c>
      <c r="AA5855">
        <v>0</v>
      </c>
      <c r="AB5855">
        <v>1.9586419384173415</v>
      </c>
      <c r="AC5855">
        <v>0</v>
      </c>
      <c r="AD5855">
        <v>0</v>
      </c>
      <c r="AE5855">
        <v>51.716311442954883</v>
      </c>
    </row>
    <row r="5856" spans="1:31" x14ac:dyDescent="0.25">
      <c r="A5856">
        <v>1836786</v>
      </c>
      <c r="B5856">
        <v>1</v>
      </c>
      <c r="C5856" t="s">
        <v>81</v>
      </c>
      <c r="D5856" t="s">
        <v>112</v>
      </c>
      <c r="E5856" t="s">
        <v>202</v>
      </c>
      <c r="F5856" t="s">
        <v>8913</v>
      </c>
      <c r="G5856" t="s">
        <v>156</v>
      </c>
      <c r="H5856" t="s">
        <v>157</v>
      </c>
      <c r="I5856" t="s">
        <v>135</v>
      </c>
      <c r="J5856" t="s">
        <v>136</v>
      </c>
      <c r="K5856" t="s">
        <v>137</v>
      </c>
      <c r="L5856" t="s">
        <v>16718</v>
      </c>
      <c r="M5856" t="s">
        <v>16719</v>
      </c>
      <c r="N5856">
        <v>1.491944444</v>
      </c>
      <c r="O5856">
        <v>0</v>
      </c>
      <c r="P5856">
        <v>327</v>
      </c>
      <c r="Q5856">
        <v>0</v>
      </c>
      <c r="R5856">
        <v>33</v>
      </c>
      <c r="S5856">
        <v>5</v>
      </c>
      <c r="T5856">
        <v>33</v>
      </c>
      <c r="U5856">
        <v>2</v>
      </c>
      <c r="V5856">
        <v>1</v>
      </c>
      <c r="W5856">
        <v>0</v>
      </c>
      <c r="X5856">
        <v>197.46716434830319</v>
      </c>
      <c r="Y5856">
        <v>0</v>
      </c>
      <c r="Z5856">
        <v>11.811483174868259</v>
      </c>
      <c r="AA5856">
        <v>12.802471459988624</v>
      </c>
      <c r="AB5856">
        <v>11.749834498780544</v>
      </c>
      <c r="AC5856">
        <v>7.1006995632583658</v>
      </c>
      <c r="AD5856">
        <v>0.84417565453293331</v>
      </c>
      <c r="AE5856">
        <v>241.77582869973193</v>
      </c>
    </row>
    <row r="5857" spans="1:31" x14ac:dyDescent="0.25">
      <c r="A5857">
        <v>1836537</v>
      </c>
      <c r="B5857">
        <v>1</v>
      </c>
      <c r="C5857" t="s">
        <v>80</v>
      </c>
      <c r="D5857" t="s">
        <v>104</v>
      </c>
      <c r="E5857" t="s">
        <v>131</v>
      </c>
      <c r="F5857" t="s">
        <v>16720</v>
      </c>
      <c r="G5857" t="s">
        <v>1046</v>
      </c>
      <c r="H5857" t="s">
        <v>134</v>
      </c>
      <c r="I5857" t="s">
        <v>135</v>
      </c>
      <c r="J5857" t="s">
        <v>136</v>
      </c>
      <c r="K5857" t="s">
        <v>137</v>
      </c>
      <c r="L5857" t="s">
        <v>16721</v>
      </c>
      <c r="M5857" t="s">
        <v>16722</v>
      </c>
      <c r="N5857">
        <v>4.2941666659999997</v>
      </c>
      <c r="O5857">
        <v>0</v>
      </c>
      <c r="P5857">
        <v>4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2.4141839398848752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2.4141839398848752</v>
      </c>
    </row>
    <row r="5858" spans="1:31" x14ac:dyDescent="0.25">
      <c r="A5858">
        <v>1836643</v>
      </c>
      <c r="B5858">
        <v>1</v>
      </c>
      <c r="C5858" t="s">
        <v>80</v>
      </c>
      <c r="D5858" t="s">
        <v>83</v>
      </c>
      <c r="E5858" t="s">
        <v>164</v>
      </c>
      <c r="F5858" t="s">
        <v>16723</v>
      </c>
      <c r="G5858" t="s">
        <v>156</v>
      </c>
      <c r="H5858" t="s">
        <v>157</v>
      </c>
      <c r="I5858" t="s">
        <v>135</v>
      </c>
      <c r="J5858" t="s">
        <v>136</v>
      </c>
      <c r="K5858" t="s">
        <v>137</v>
      </c>
      <c r="L5858" t="s">
        <v>16724</v>
      </c>
      <c r="M5858" t="s">
        <v>16725</v>
      </c>
      <c r="N5858">
        <v>0.98472222200000004</v>
      </c>
      <c r="O5858">
        <v>0</v>
      </c>
      <c r="P5858">
        <v>0</v>
      </c>
      <c r="Q5858">
        <v>0</v>
      </c>
      <c r="R5858">
        <v>0</v>
      </c>
      <c r="S5858">
        <v>6</v>
      </c>
      <c r="T5858">
        <v>0</v>
      </c>
      <c r="U5858">
        <v>5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46.233402868069497</v>
      </c>
      <c r="AB5858">
        <v>0</v>
      </c>
      <c r="AC5858">
        <v>347.17379747543072</v>
      </c>
      <c r="AD5858">
        <v>0</v>
      </c>
      <c r="AE5858">
        <v>393.40720034350022</v>
      </c>
    </row>
    <row r="5859" spans="1:31" x14ac:dyDescent="0.25">
      <c r="A5859">
        <v>1836245</v>
      </c>
      <c r="B5859">
        <v>1</v>
      </c>
      <c r="C5859" t="s">
        <v>81</v>
      </c>
      <c r="D5859" t="s">
        <v>117</v>
      </c>
      <c r="E5859" t="s">
        <v>154</v>
      </c>
      <c r="F5859" t="s">
        <v>16726</v>
      </c>
      <c r="G5859" t="s">
        <v>156</v>
      </c>
      <c r="H5859" t="s">
        <v>157</v>
      </c>
      <c r="I5859" t="s">
        <v>135</v>
      </c>
      <c r="J5859" t="s">
        <v>136</v>
      </c>
      <c r="K5859" t="s">
        <v>137</v>
      </c>
      <c r="L5859" t="s">
        <v>16727</v>
      </c>
      <c r="M5859" t="s">
        <v>16728</v>
      </c>
      <c r="N5859">
        <v>0.50888888799999998</v>
      </c>
      <c r="O5859">
        <v>0</v>
      </c>
      <c r="P5859">
        <v>3264</v>
      </c>
      <c r="Q5859">
        <v>0</v>
      </c>
      <c r="R5859">
        <v>2</v>
      </c>
      <c r="S5859">
        <v>0</v>
      </c>
      <c r="T5859">
        <v>230</v>
      </c>
      <c r="U5859">
        <v>0</v>
      </c>
      <c r="V5859">
        <v>2</v>
      </c>
      <c r="W5859">
        <v>0</v>
      </c>
      <c r="X5859">
        <v>192.05557482847013</v>
      </c>
      <c r="Y5859">
        <v>0</v>
      </c>
      <c r="Z5859">
        <v>0.22273943472299998</v>
      </c>
      <c r="AA5859">
        <v>0</v>
      </c>
      <c r="AB5859">
        <v>26.374056361085533</v>
      </c>
      <c r="AC5859">
        <v>0</v>
      </c>
      <c r="AD5859">
        <v>0.30804303025899993</v>
      </c>
      <c r="AE5859">
        <v>218.96041365453766</v>
      </c>
    </row>
    <row r="5860" spans="1:31" x14ac:dyDescent="0.25">
      <c r="A5860">
        <v>1836494</v>
      </c>
      <c r="B5860">
        <v>1</v>
      </c>
      <c r="C5860" t="s">
        <v>80</v>
      </c>
      <c r="D5860" t="s">
        <v>99</v>
      </c>
      <c r="E5860" t="s">
        <v>140</v>
      </c>
      <c r="F5860" t="s">
        <v>16729</v>
      </c>
      <c r="G5860" t="s">
        <v>142</v>
      </c>
      <c r="H5860" t="s">
        <v>134</v>
      </c>
      <c r="I5860" t="s">
        <v>135</v>
      </c>
      <c r="J5860" t="s">
        <v>136</v>
      </c>
      <c r="K5860" t="s">
        <v>137</v>
      </c>
      <c r="L5860" t="s">
        <v>16730</v>
      </c>
      <c r="M5860" t="s">
        <v>16731</v>
      </c>
      <c r="N5860">
        <v>1.132777777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2.4687217225999999E-3</v>
      </c>
      <c r="AC5860">
        <v>0</v>
      </c>
      <c r="AD5860">
        <v>0</v>
      </c>
      <c r="AE5860">
        <v>2.4687217225999999E-3</v>
      </c>
    </row>
    <row r="5861" spans="1:31" x14ac:dyDescent="0.25">
      <c r="A5861">
        <v>1836394</v>
      </c>
      <c r="B5861">
        <v>1</v>
      </c>
      <c r="C5861" t="s">
        <v>80</v>
      </c>
      <c r="D5861" t="s">
        <v>99</v>
      </c>
      <c r="E5861" t="s">
        <v>140</v>
      </c>
      <c r="F5861" t="s">
        <v>16732</v>
      </c>
      <c r="G5861" t="s">
        <v>142</v>
      </c>
      <c r="H5861" t="s">
        <v>134</v>
      </c>
      <c r="I5861" t="s">
        <v>135</v>
      </c>
      <c r="J5861" t="s">
        <v>136</v>
      </c>
      <c r="K5861" t="s">
        <v>137</v>
      </c>
      <c r="L5861" t="s">
        <v>16733</v>
      </c>
      <c r="M5861" t="s">
        <v>16734</v>
      </c>
      <c r="N5861">
        <v>2.1641666659999999</v>
      </c>
      <c r="O5861">
        <v>0</v>
      </c>
      <c r="P5861">
        <v>1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0.50043672620666668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0.50043672620666668</v>
      </c>
    </row>
    <row r="5862" spans="1:31" x14ac:dyDescent="0.25">
      <c r="A5862">
        <v>1836451</v>
      </c>
      <c r="B5862">
        <v>1</v>
      </c>
      <c r="C5862" t="s">
        <v>80</v>
      </c>
      <c r="D5862" t="s">
        <v>101</v>
      </c>
      <c r="E5862" t="s">
        <v>140</v>
      </c>
      <c r="F5862" t="s">
        <v>16735</v>
      </c>
      <c r="G5862" t="s">
        <v>142</v>
      </c>
      <c r="H5862" t="s">
        <v>134</v>
      </c>
      <c r="I5862" t="s">
        <v>135</v>
      </c>
      <c r="J5862" t="s">
        <v>136</v>
      </c>
      <c r="K5862" t="s">
        <v>137</v>
      </c>
      <c r="L5862" t="s">
        <v>16736</v>
      </c>
      <c r="M5862" t="s">
        <v>16737</v>
      </c>
      <c r="N5862">
        <v>1.669444444</v>
      </c>
      <c r="O5862">
        <v>0</v>
      </c>
      <c r="P5862">
        <v>1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2.9483488492499997E-3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2.9483488492499997E-3</v>
      </c>
    </row>
    <row r="5863" spans="1:31" x14ac:dyDescent="0.25">
      <c r="A5863">
        <v>1836288</v>
      </c>
      <c r="B5863">
        <v>1</v>
      </c>
      <c r="C5863" t="s">
        <v>81</v>
      </c>
      <c r="D5863" t="s">
        <v>119</v>
      </c>
      <c r="E5863" t="s">
        <v>131</v>
      </c>
      <c r="F5863" t="s">
        <v>1042</v>
      </c>
      <c r="G5863" t="s">
        <v>150</v>
      </c>
      <c r="H5863" t="s">
        <v>134</v>
      </c>
      <c r="I5863" t="s">
        <v>135</v>
      </c>
      <c r="J5863" t="s">
        <v>136</v>
      </c>
      <c r="K5863" t="s">
        <v>151</v>
      </c>
      <c r="L5863" t="s">
        <v>16738</v>
      </c>
      <c r="M5863" t="s">
        <v>16739</v>
      </c>
      <c r="N5863">
        <v>8.0039861109999997</v>
      </c>
      <c r="O5863">
        <v>0</v>
      </c>
      <c r="P5863">
        <v>62</v>
      </c>
      <c r="Q5863">
        <v>0</v>
      </c>
      <c r="R5863">
        <v>1</v>
      </c>
      <c r="S5863">
        <v>0</v>
      </c>
      <c r="T5863">
        <v>2</v>
      </c>
      <c r="U5863">
        <v>0</v>
      </c>
      <c r="V5863">
        <v>0</v>
      </c>
      <c r="W5863">
        <v>0</v>
      </c>
      <c r="X5863">
        <v>86.751018646019546</v>
      </c>
      <c r="Y5863">
        <v>0</v>
      </c>
      <c r="Z5863">
        <v>0.12254954825119999</v>
      </c>
      <c r="AA5863">
        <v>0</v>
      </c>
      <c r="AB5863">
        <v>6.9198791474437495</v>
      </c>
      <c r="AC5863">
        <v>0</v>
      </c>
      <c r="AD5863">
        <v>0</v>
      </c>
      <c r="AE5863">
        <v>93.793447341714497</v>
      </c>
    </row>
    <row r="5864" spans="1:31" x14ac:dyDescent="0.25">
      <c r="A5864">
        <v>1836311</v>
      </c>
      <c r="B5864">
        <v>1</v>
      </c>
      <c r="C5864" t="s">
        <v>80</v>
      </c>
      <c r="D5864" t="s">
        <v>96</v>
      </c>
      <c r="E5864" t="s">
        <v>140</v>
      </c>
      <c r="F5864" t="s">
        <v>16740</v>
      </c>
      <c r="G5864" t="s">
        <v>213</v>
      </c>
      <c r="H5864" t="s">
        <v>134</v>
      </c>
      <c r="I5864" t="s">
        <v>135</v>
      </c>
      <c r="J5864" t="s">
        <v>136</v>
      </c>
      <c r="K5864" t="s">
        <v>137</v>
      </c>
      <c r="L5864" t="s">
        <v>16741</v>
      </c>
      <c r="M5864" t="s">
        <v>16742</v>
      </c>
      <c r="N5864">
        <v>2.755833333</v>
      </c>
      <c r="O5864">
        <v>0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3.0142061997480001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3.0142061997480001</v>
      </c>
    </row>
    <row r="5865" spans="1:31" x14ac:dyDescent="0.25">
      <c r="A5865">
        <v>1836305</v>
      </c>
      <c r="B5865">
        <v>1</v>
      </c>
      <c r="C5865" t="s">
        <v>81</v>
      </c>
      <c r="D5865" t="s">
        <v>123</v>
      </c>
      <c r="E5865" t="s">
        <v>252</v>
      </c>
      <c r="F5865" t="s">
        <v>16743</v>
      </c>
      <c r="G5865" t="s">
        <v>150</v>
      </c>
      <c r="H5865" t="s">
        <v>134</v>
      </c>
      <c r="I5865" t="s">
        <v>135</v>
      </c>
      <c r="J5865" t="s">
        <v>136</v>
      </c>
      <c r="K5865" t="s">
        <v>151</v>
      </c>
      <c r="L5865" t="s">
        <v>16744</v>
      </c>
      <c r="M5865" t="s">
        <v>16745</v>
      </c>
      <c r="N5865">
        <v>7.7263008329999998</v>
      </c>
      <c r="O5865">
        <v>0</v>
      </c>
      <c r="P5865">
        <v>258</v>
      </c>
      <c r="Q5865">
        <v>0</v>
      </c>
      <c r="R5865">
        <v>10</v>
      </c>
      <c r="S5865">
        <v>0</v>
      </c>
      <c r="T5865">
        <v>11</v>
      </c>
      <c r="U5865">
        <v>0</v>
      </c>
      <c r="V5865">
        <v>0</v>
      </c>
      <c r="W5865">
        <v>0</v>
      </c>
      <c r="X5865">
        <v>462.51260912144954</v>
      </c>
      <c r="Y5865">
        <v>0</v>
      </c>
      <c r="Z5865">
        <v>15.18733511905381</v>
      </c>
      <c r="AA5865">
        <v>0</v>
      </c>
      <c r="AB5865">
        <v>27.391354942757303</v>
      </c>
      <c r="AC5865">
        <v>0</v>
      </c>
      <c r="AD5865">
        <v>0</v>
      </c>
      <c r="AE5865">
        <v>505.09129918326062</v>
      </c>
    </row>
    <row r="5866" spans="1:31" x14ac:dyDescent="0.25">
      <c r="A5866">
        <v>1836706</v>
      </c>
      <c r="B5866">
        <v>1</v>
      </c>
      <c r="C5866" t="s">
        <v>80</v>
      </c>
      <c r="D5866" t="s">
        <v>105</v>
      </c>
      <c r="E5866" t="s">
        <v>164</v>
      </c>
      <c r="F5866" t="s">
        <v>861</v>
      </c>
      <c r="G5866" t="s">
        <v>156</v>
      </c>
      <c r="H5866" t="s">
        <v>157</v>
      </c>
      <c r="I5866" t="s">
        <v>135</v>
      </c>
      <c r="J5866" t="s">
        <v>136</v>
      </c>
      <c r="K5866" t="s">
        <v>137</v>
      </c>
      <c r="L5866" t="s">
        <v>16746</v>
      </c>
      <c r="M5866" t="s">
        <v>16747</v>
      </c>
      <c r="N5866">
        <v>0.70250000000000001</v>
      </c>
      <c r="O5866">
        <v>3</v>
      </c>
      <c r="P5866">
        <v>40</v>
      </c>
      <c r="Q5866">
        <v>1</v>
      </c>
      <c r="R5866">
        <v>7</v>
      </c>
      <c r="S5866">
        <v>11</v>
      </c>
      <c r="T5866">
        <v>34</v>
      </c>
      <c r="U5866">
        <v>1</v>
      </c>
      <c r="V5866">
        <v>0</v>
      </c>
      <c r="W5866">
        <v>5.1945881558298748</v>
      </c>
      <c r="X5866">
        <v>7.5977899941495002</v>
      </c>
      <c r="Y5866">
        <v>7.5156479353597501</v>
      </c>
      <c r="Z5866">
        <v>2.4479055669978003</v>
      </c>
      <c r="AA5866">
        <v>49.779646972206749</v>
      </c>
      <c r="AB5866">
        <v>17.055373198323274</v>
      </c>
      <c r="AC5866">
        <v>89.28888253209</v>
      </c>
      <c r="AD5866">
        <v>0</v>
      </c>
      <c r="AE5866">
        <v>178.87983435495693</v>
      </c>
    </row>
    <row r="5867" spans="1:31" x14ac:dyDescent="0.25">
      <c r="A5867">
        <v>1836457</v>
      </c>
      <c r="B5867">
        <v>1</v>
      </c>
      <c r="C5867" t="s">
        <v>80</v>
      </c>
      <c r="D5867" t="s">
        <v>100</v>
      </c>
      <c r="E5867" t="s">
        <v>154</v>
      </c>
      <c r="F5867" t="s">
        <v>16748</v>
      </c>
      <c r="G5867" t="s">
        <v>175</v>
      </c>
      <c r="H5867" t="s">
        <v>157</v>
      </c>
      <c r="I5867" t="s">
        <v>135</v>
      </c>
      <c r="J5867" t="s">
        <v>136</v>
      </c>
      <c r="K5867" t="s">
        <v>137</v>
      </c>
      <c r="L5867" t="s">
        <v>16749</v>
      </c>
      <c r="M5867" t="s">
        <v>16750</v>
      </c>
      <c r="N5867">
        <v>3.6444444439999999</v>
      </c>
      <c r="O5867">
        <v>0</v>
      </c>
      <c r="P5867">
        <v>280</v>
      </c>
      <c r="Q5867">
        <v>0</v>
      </c>
      <c r="R5867">
        <v>0</v>
      </c>
      <c r="S5867">
        <v>0</v>
      </c>
      <c r="T5867">
        <v>15</v>
      </c>
      <c r="U5867">
        <v>0</v>
      </c>
      <c r="V5867">
        <v>0</v>
      </c>
      <c r="W5867">
        <v>0</v>
      </c>
      <c r="X5867">
        <v>163.32799804100492</v>
      </c>
      <c r="Y5867">
        <v>0</v>
      </c>
      <c r="Z5867">
        <v>0</v>
      </c>
      <c r="AA5867">
        <v>0</v>
      </c>
      <c r="AB5867">
        <v>80.12935201883252</v>
      </c>
      <c r="AC5867">
        <v>0</v>
      </c>
      <c r="AD5867">
        <v>0</v>
      </c>
      <c r="AE5867">
        <v>243.45735005983744</v>
      </c>
    </row>
    <row r="5868" spans="1:31" x14ac:dyDescent="0.25">
      <c r="A5868">
        <v>1836766</v>
      </c>
      <c r="B5868">
        <v>1</v>
      </c>
      <c r="C5868" t="s">
        <v>80</v>
      </c>
      <c r="D5868" t="s">
        <v>101</v>
      </c>
      <c r="E5868" t="s">
        <v>154</v>
      </c>
      <c r="F5868" t="s">
        <v>16751</v>
      </c>
      <c r="G5868" t="s">
        <v>390</v>
      </c>
      <c r="H5868" t="s">
        <v>157</v>
      </c>
      <c r="I5868" t="s">
        <v>135</v>
      </c>
      <c r="J5868" t="s">
        <v>136</v>
      </c>
      <c r="K5868" t="s">
        <v>137</v>
      </c>
      <c r="L5868" t="s">
        <v>16752</v>
      </c>
      <c r="M5868" t="s">
        <v>16753</v>
      </c>
      <c r="N5868">
        <v>1.5136111109999999</v>
      </c>
      <c r="O5868">
        <v>0</v>
      </c>
      <c r="P5868">
        <v>652</v>
      </c>
      <c r="Q5868">
        <v>0</v>
      </c>
      <c r="R5868">
        <v>1</v>
      </c>
      <c r="S5868">
        <v>0</v>
      </c>
      <c r="T5868">
        <v>26</v>
      </c>
      <c r="U5868">
        <v>0</v>
      </c>
      <c r="V5868">
        <v>0</v>
      </c>
      <c r="W5868">
        <v>0</v>
      </c>
      <c r="X5868">
        <v>225.03315072456633</v>
      </c>
      <c r="Y5868">
        <v>0</v>
      </c>
      <c r="Z5868">
        <v>8.4137296108333336E-3</v>
      </c>
      <c r="AA5868">
        <v>0</v>
      </c>
      <c r="AB5868">
        <v>14.028189187296991</v>
      </c>
      <c r="AC5868">
        <v>0</v>
      </c>
      <c r="AD5868">
        <v>0</v>
      </c>
      <c r="AE5868">
        <v>239.06975364147414</v>
      </c>
    </row>
    <row r="5869" spans="1:31" x14ac:dyDescent="0.25">
      <c r="A5869">
        <v>1836328</v>
      </c>
      <c r="B5869">
        <v>1</v>
      </c>
      <c r="C5869" t="s">
        <v>81</v>
      </c>
      <c r="D5869" t="s">
        <v>112</v>
      </c>
      <c r="E5869" t="s">
        <v>140</v>
      </c>
      <c r="F5869" t="s">
        <v>16754</v>
      </c>
      <c r="G5869" t="s">
        <v>217</v>
      </c>
      <c r="H5869" t="s">
        <v>134</v>
      </c>
      <c r="I5869" t="s">
        <v>135</v>
      </c>
      <c r="J5869" t="s">
        <v>136</v>
      </c>
      <c r="K5869" t="s">
        <v>137</v>
      </c>
      <c r="L5869" t="s">
        <v>16755</v>
      </c>
      <c r="M5869" t="s">
        <v>16756</v>
      </c>
      <c r="N5869">
        <v>1.0438888879999999</v>
      </c>
      <c r="O5869">
        <v>0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0.12262296800233334</v>
      </c>
      <c r="AA5869">
        <v>0</v>
      </c>
      <c r="AB5869">
        <v>0</v>
      </c>
      <c r="AC5869">
        <v>0</v>
      </c>
      <c r="AD5869">
        <v>0</v>
      </c>
      <c r="AE5869">
        <v>0.12262296800233334</v>
      </c>
    </row>
    <row r="5870" spans="1:31" x14ac:dyDescent="0.25">
      <c r="A5870">
        <v>1836660</v>
      </c>
      <c r="B5870">
        <v>1</v>
      </c>
      <c r="C5870" t="s">
        <v>80</v>
      </c>
      <c r="D5870" t="s">
        <v>110</v>
      </c>
      <c r="E5870" t="s">
        <v>140</v>
      </c>
      <c r="F5870" t="s">
        <v>16757</v>
      </c>
      <c r="G5870" t="s">
        <v>213</v>
      </c>
      <c r="H5870" t="s">
        <v>134</v>
      </c>
      <c r="I5870" t="s">
        <v>135</v>
      </c>
      <c r="J5870" t="s">
        <v>136</v>
      </c>
      <c r="K5870" t="s">
        <v>137</v>
      </c>
      <c r="L5870" t="s">
        <v>16758</v>
      </c>
      <c r="M5870" t="s">
        <v>16759</v>
      </c>
      <c r="N5870">
        <v>4.3947222220000004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1.6395767479500001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1.6395767479500001</v>
      </c>
    </row>
    <row r="5871" spans="1:31" x14ac:dyDescent="0.25">
      <c r="A5871">
        <v>1836265</v>
      </c>
      <c r="B5871">
        <v>1</v>
      </c>
      <c r="C5871" t="s">
        <v>80</v>
      </c>
      <c r="D5871" t="s">
        <v>95</v>
      </c>
      <c r="E5871" t="s">
        <v>154</v>
      </c>
      <c r="F5871" t="s">
        <v>16760</v>
      </c>
      <c r="G5871" t="s">
        <v>156</v>
      </c>
      <c r="H5871" t="s">
        <v>157</v>
      </c>
      <c r="I5871" t="s">
        <v>135</v>
      </c>
      <c r="J5871" t="s">
        <v>136</v>
      </c>
      <c r="K5871" t="s">
        <v>137</v>
      </c>
      <c r="L5871" t="s">
        <v>16761</v>
      </c>
      <c r="M5871" t="s">
        <v>16762</v>
      </c>
      <c r="N5871">
        <v>5.1111111000000001E-2</v>
      </c>
      <c r="O5871">
        <v>0</v>
      </c>
      <c r="P5871">
        <v>15</v>
      </c>
      <c r="Q5871">
        <v>0</v>
      </c>
      <c r="R5871">
        <v>1</v>
      </c>
      <c r="S5871">
        <v>2</v>
      </c>
      <c r="T5871">
        <v>1</v>
      </c>
      <c r="U5871">
        <v>0</v>
      </c>
      <c r="V5871">
        <v>0</v>
      </c>
      <c r="W5871">
        <v>0</v>
      </c>
      <c r="X5871">
        <v>4.00083070852E-2</v>
      </c>
      <c r="Y5871">
        <v>0</v>
      </c>
      <c r="Z5871">
        <v>1.1830553010000002E-3</v>
      </c>
      <c r="AA5871">
        <v>4.0446454197933343E-2</v>
      </c>
      <c r="AB5871">
        <v>0</v>
      </c>
      <c r="AC5871">
        <v>0</v>
      </c>
      <c r="AD5871">
        <v>0</v>
      </c>
      <c r="AE5871">
        <v>8.1637816584133341E-2</v>
      </c>
    </row>
    <row r="5872" spans="1:31" x14ac:dyDescent="0.25">
      <c r="A5872">
        <v>1836271</v>
      </c>
      <c r="B5872">
        <v>1</v>
      </c>
      <c r="C5872" t="s">
        <v>80</v>
      </c>
      <c r="D5872" t="s">
        <v>82</v>
      </c>
      <c r="E5872" t="s">
        <v>140</v>
      </c>
      <c r="F5872" t="s">
        <v>16763</v>
      </c>
      <c r="G5872" t="s">
        <v>213</v>
      </c>
      <c r="H5872" t="s">
        <v>134</v>
      </c>
      <c r="I5872" t="s">
        <v>135</v>
      </c>
      <c r="J5872" t="s">
        <v>136</v>
      </c>
      <c r="K5872" t="s">
        <v>137</v>
      </c>
      <c r="L5872" t="s">
        <v>16764</v>
      </c>
      <c r="M5872" t="s">
        <v>16765</v>
      </c>
      <c r="N5872">
        <v>6.1716666660000001</v>
      </c>
      <c r="O5872">
        <v>0</v>
      </c>
      <c r="P5872">
        <v>5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8.4814907274023987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8.4814907274023987</v>
      </c>
    </row>
    <row r="5873" spans="1:31" x14ac:dyDescent="0.25">
      <c r="A5873">
        <v>1836746</v>
      </c>
      <c r="B5873">
        <v>1</v>
      </c>
      <c r="C5873" t="s">
        <v>80</v>
      </c>
      <c r="D5873" t="s">
        <v>89</v>
      </c>
      <c r="E5873" t="s">
        <v>140</v>
      </c>
      <c r="F5873" t="s">
        <v>16766</v>
      </c>
      <c r="G5873" t="s">
        <v>213</v>
      </c>
      <c r="H5873" t="s">
        <v>134</v>
      </c>
      <c r="I5873" t="s">
        <v>135</v>
      </c>
      <c r="J5873" t="s">
        <v>136</v>
      </c>
      <c r="K5873" t="s">
        <v>137</v>
      </c>
      <c r="L5873" t="s">
        <v>16767</v>
      </c>
      <c r="M5873" t="s">
        <v>16768</v>
      </c>
      <c r="N5873">
        <v>6.3475000000000001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1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0.39697206783067507</v>
      </c>
      <c r="AC5873">
        <v>0</v>
      </c>
      <c r="AD5873">
        <v>0</v>
      </c>
      <c r="AE5873">
        <v>0.39697206783067507</v>
      </c>
    </row>
    <row r="5874" spans="1:31" x14ac:dyDescent="0.25">
      <c r="A5874">
        <v>1836560</v>
      </c>
      <c r="B5874">
        <v>1</v>
      </c>
      <c r="C5874" t="s">
        <v>80</v>
      </c>
      <c r="D5874" t="s">
        <v>104</v>
      </c>
      <c r="E5874" t="s">
        <v>268</v>
      </c>
      <c r="F5874" t="s">
        <v>16769</v>
      </c>
      <c r="G5874" t="s">
        <v>156</v>
      </c>
      <c r="H5874" t="s">
        <v>157</v>
      </c>
      <c r="I5874" t="s">
        <v>135</v>
      </c>
      <c r="J5874" t="s">
        <v>136</v>
      </c>
      <c r="K5874" t="s">
        <v>137</v>
      </c>
      <c r="L5874" t="s">
        <v>16770</v>
      </c>
      <c r="M5874" t="s">
        <v>16771</v>
      </c>
      <c r="N5874">
        <v>0.825555555</v>
      </c>
      <c r="O5874">
        <v>9</v>
      </c>
      <c r="P5874">
        <v>12</v>
      </c>
      <c r="Q5874">
        <v>58</v>
      </c>
      <c r="R5874">
        <v>53</v>
      </c>
      <c r="S5874">
        <v>19</v>
      </c>
      <c r="T5874">
        <v>9</v>
      </c>
      <c r="U5874">
        <v>6</v>
      </c>
      <c r="V5874">
        <v>0</v>
      </c>
      <c r="W5874">
        <v>3.428610333670866</v>
      </c>
      <c r="X5874">
        <v>4.2362334465332738</v>
      </c>
      <c r="Y5874">
        <v>34.653923760860103</v>
      </c>
      <c r="Z5874">
        <v>22.663314457264267</v>
      </c>
      <c r="AA5874">
        <v>480.71018298255348</v>
      </c>
      <c r="AB5874">
        <v>9.5415979509687059</v>
      </c>
      <c r="AC5874">
        <v>322.43309787131955</v>
      </c>
      <c r="AD5874">
        <v>0</v>
      </c>
      <c r="AE5874">
        <v>877.66696080317024</v>
      </c>
    </row>
    <row r="5875" spans="1:31" x14ac:dyDescent="0.25">
      <c r="A5875">
        <v>1836769</v>
      </c>
      <c r="B5875">
        <v>1</v>
      </c>
      <c r="C5875" t="s">
        <v>80</v>
      </c>
      <c r="D5875" t="s">
        <v>97</v>
      </c>
      <c r="E5875" t="s">
        <v>140</v>
      </c>
      <c r="F5875" t="s">
        <v>16772</v>
      </c>
      <c r="G5875" t="s">
        <v>142</v>
      </c>
      <c r="H5875" t="s">
        <v>134</v>
      </c>
      <c r="I5875" t="s">
        <v>135</v>
      </c>
      <c r="J5875" t="s">
        <v>136</v>
      </c>
      <c r="K5875" t="s">
        <v>137</v>
      </c>
      <c r="L5875" t="s">
        <v>16773</v>
      </c>
      <c r="M5875" t="s">
        <v>16774</v>
      </c>
      <c r="N5875">
        <v>2.0102777770000002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0.21748592775561668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0.21748592775561668</v>
      </c>
    </row>
    <row r="5876" spans="1:31" x14ac:dyDescent="0.25">
      <c r="A5876">
        <v>1836703</v>
      </c>
      <c r="B5876">
        <v>1</v>
      </c>
      <c r="C5876" t="s">
        <v>81</v>
      </c>
      <c r="D5876" t="s">
        <v>118</v>
      </c>
      <c r="E5876" t="s">
        <v>252</v>
      </c>
      <c r="F5876" t="s">
        <v>16775</v>
      </c>
      <c r="G5876" t="s">
        <v>2957</v>
      </c>
      <c r="H5876" t="s">
        <v>134</v>
      </c>
      <c r="I5876" t="s">
        <v>135</v>
      </c>
      <c r="J5876" t="s">
        <v>136</v>
      </c>
      <c r="K5876" t="s">
        <v>137</v>
      </c>
      <c r="L5876" t="s">
        <v>16776</v>
      </c>
      <c r="M5876" t="s">
        <v>16777</v>
      </c>
      <c r="N5876">
        <v>1.2324999999999999</v>
      </c>
      <c r="O5876">
        <v>0</v>
      </c>
      <c r="P5876">
        <v>689</v>
      </c>
      <c r="Q5876">
        <v>0</v>
      </c>
      <c r="R5876">
        <v>0</v>
      </c>
      <c r="S5876">
        <v>0</v>
      </c>
      <c r="T5876">
        <v>18</v>
      </c>
      <c r="U5876">
        <v>0</v>
      </c>
      <c r="V5876">
        <v>0</v>
      </c>
      <c r="W5876">
        <v>0</v>
      </c>
      <c r="X5876">
        <v>206.27267684017312</v>
      </c>
      <c r="Y5876">
        <v>0</v>
      </c>
      <c r="Z5876">
        <v>0</v>
      </c>
      <c r="AA5876">
        <v>0</v>
      </c>
      <c r="AB5876">
        <v>14.655140366862437</v>
      </c>
      <c r="AC5876">
        <v>0</v>
      </c>
      <c r="AD5876">
        <v>0</v>
      </c>
      <c r="AE5876">
        <v>220.92781720703556</v>
      </c>
    </row>
    <row r="5877" spans="1:31" x14ac:dyDescent="0.25">
      <c r="A5877">
        <v>1836603</v>
      </c>
      <c r="B5877">
        <v>1</v>
      </c>
      <c r="C5877" t="s">
        <v>80</v>
      </c>
      <c r="D5877" t="s">
        <v>92</v>
      </c>
      <c r="E5877" t="s">
        <v>140</v>
      </c>
      <c r="F5877" t="s">
        <v>9966</v>
      </c>
      <c r="G5877" t="s">
        <v>217</v>
      </c>
      <c r="H5877" t="s">
        <v>134</v>
      </c>
      <c r="I5877" t="s">
        <v>135</v>
      </c>
      <c r="J5877" t="s">
        <v>136</v>
      </c>
      <c r="K5877" t="s">
        <v>137</v>
      </c>
      <c r="L5877" t="s">
        <v>16778</v>
      </c>
      <c r="M5877" t="s">
        <v>16779</v>
      </c>
      <c r="N5877">
        <v>4.4280555550000003</v>
      </c>
      <c r="O5877">
        <v>0</v>
      </c>
      <c r="P5877">
        <v>5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7.1592964794105018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7.1592964794105018</v>
      </c>
    </row>
    <row r="5878" spans="1:31" x14ac:dyDescent="0.25">
      <c r="A5878">
        <v>1836726</v>
      </c>
      <c r="B5878">
        <v>1</v>
      </c>
      <c r="C5878" t="s">
        <v>81</v>
      </c>
      <c r="D5878" t="s">
        <v>120</v>
      </c>
      <c r="E5878" t="s">
        <v>154</v>
      </c>
      <c r="F5878" t="s">
        <v>16780</v>
      </c>
      <c r="G5878" t="s">
        <v>156</v>
      </c>
      <c r="H5878" t="s">
        <v>157</v>
      </c>
      <c r="I5878" t="s">
        <v>135</v>
      </c>
      <c r="J5878" t="s">
        <v>136</v>
      </c>
      <c r="K5878" t="s">
        <v>137</v>
      </c>
      <c r="L5878" t="s">
        <v>16781</v>
      </c>
      <c r="M5878" t="s">
        <v>16782</v>
      </c>
      <c r="N5878">
        <v>3.3858333329999999</v>
      </c>
      <c r="O5878">
        <v>0</v>
      </c>
      <c r="P5878">
        <v>0</v>
      </c>
      <c r="Q5878">
        <v>0</v>
      </c>
      <c r="R5878">
        <v>0</v>
      </c>
      <c r="S5878">
        <v>1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22.930309652024004</v>
      </c>
      <c r="AB5878">
        <v>0</v>
      </c>
      <c r="AC5878">
        <v>0</v>
      </c>
      <c r="AD5878">
        <v>0</v>
      </c>
      <c r="AE5878">
        <v>22.930309652024004</v>
      </c>
    </row>
    <row r="5879" spans="1:31" x14ac:dyDescent="0.25">
      <c r="A5879">
        <v>1836291</v>
      </c>
      <c r="B5879">
        <v>1</v>
      </c>
      <c r="C5879" t="s">
        <v>80</v>
      </c>
      <c r="D5879" t="s">
        <v>105</v>
      </c>
      <c r="E5879" t="s">
        <v>164</v>
      </c>
      <c r="F5879" t="s">
        <v>16783</v>
      </c>
      <c r="G5879" t="s">
        <v>156</v>
      </c>
      <c r="H5879" t="s">
        <v>157</v>
      </c>
      <c r="I5879" t="s">
        <v>135</v>
      </c>
      <c r="J5879" t="s">
        <v>136</v>
      </c>
      <c r="K5879" t="s">
        <v>137</v>
      </c>
      <c r="L5879" t="s">
        <v>16784</v>
      </c>
      <c r="M5879" t="s">
        <v>16785</v>
      </c>
      <c r="N5879">
        <v>0.51194444400000005</v>
      </c>
      <c r="O5879">
        <v>0</v>
      </c>
      <c r="P5879">
        <v>4521</v>
      </c>
      <c r="Q5879">
        <v>0</v>
      </c>
      <c r="R5879">
        <v>0</v>
      </c>
      <c r="S5879">
        <v>0</v>
      </c>
      <c r="T5879">
        <v>325</v>
      </c>
      <c r="U5879">
        <v>0</v>
      </c>
      <c r="V5879">
        <v>0</v>
      </c>
      <c r="W5879">
        <v>0</v>
      </c>
      <c r="X5879">
        <v>597.24828703223181</v>
      </c>
      <c r="Y5879">
        <v>0</v>
      </c>
      <c r="Z5879">
        <v>0</v>
      </c>
      <c r="AA5879">
        <v>0</v>
      </c>
      <c r="AB5879">
        <v>89.144208667805955</v>
      </c>
      <c r="AC5879">
        <v>0</v>
      </c>
      <c r="AD5879">
        <v>0</v>
      </c>
      <c r="AE5879">
        <v>686.39249570003778</v>
      </c>
    </row>
    <row r="5880" spans="1:31" x14ac:dyDescent="0.25">
      <c r="A5880">
        <v>1836789</v>
      </c>
      <c r="B5880">
        <v>1</v>
      </c>
      <c r="C5880" t="s">
        <v>80</v>
      </c>
      <c r="D5880" t="s">
        <v>85</v>
      </c>
      <c r="E5880" t="s">
        <v>140</v>
      </c>
      <c r="F5880" t="s">
        <v>16786</v>
      </c>
      <c r="G5880" t="s">
        <v>246</v>
      </c>
      <c r="H5880" t="s">
        <v>134</v>
      </c>
      <c r="I5880" t="s">
        <v>135</v>
      </c>
      <c r="J5880" t="s">
        <v>136</v>
      </c>
      <c r="K5880" t="s">
        <v>137</v>
      </c>
      <c r="L5880" t="s">
        <v>16787</v>
      </c>
      <c r="M5880" t="s">
        <v>16788</v>
      </c>
      <c r="N5880">
        <v>0.76472222199999995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1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6.7192090755999995E-2</v>
      </c>
      <c r="AC5880">
        <v>0</v>
      </c>
      <c r="AD5880">
        <v>0</v>
      </c>
      <c r="AE5880">
        <v>6.7192090755999995E-2</v>
      </c>
    </row>
    <row r="5881" spans="1:31" x14ac:dyDescent="0.25">
      <c r="A5881">
        <v>1836434</v>
      </c>
      <c r="B5881">
        <v>1</v>
      </c>
      <c r="C5881" t="s">
        <v>80</v>
      </c>
      <c r="D5881" t="s">
        <v>82</v>
      </c>
      <c r="E5881" t="s">
        <v>202</v>
      </c>
      <c r="F5881" t="s">
        <v>16789</v>
      </c>
      <c r="G5881" t="s">
        <v>242</v>
      </c>
      <c r="H5881" t="s">
        <v>157</v>
      </c>
      <c r="I5881" t="s">
        <v>135</v>
      </c>
      <c r="J5881" t="s">
        <v>3</v>
      </c>
      <c r="K5881" t="s">
        <v>137</v>
      </c>
      <c r="L5881" t="s">
        <v>16663</v>
      </c>
      <c r="M5881" t="s">
        <v>16790</v>
      </c>
      <c r="N5881">
        <v>1.183888888</v>
      </c>
      <c r="O5881">
        <v>0</v>
      </c>
      <c r="P5881">
        <v>2753</v>
      </c>
      <c r="Q5881">
        <v>0</v>
      </c>
      <c r="R5881">
        <v>0</v>
      </c>
      <c r="S5881">
        <v>1</v>
      </c>
      <c r="T5881">
        <v>169</v>
      </c>
      <c r="U5881">
        <v>0</v>
      </c>
      <c r="V5881">
        <v>0</v>
      </c>
      <c r="W5881">
        <v>0</v>
      </c>
      <c r="X5881">
        <v>861.81927874418705</v>
      </c>
      <c r="Y5881">
        <v>0</v>
      </c>
      <c r="Z5881">
        <v>0</v>
      </c>
      <c r="AA5881">
        <v>118.37113320035714</v>
      </c>
      <c r="AB5881">
        <v>177.85641434865923</v>
      </c>
      <c r="AC5881">
        <v>0</v>
      </c>
      <c r="AD5881">
        <v>0</v>
      </c>
      <c r="AE5881">
        <v>1158.0468262932034</v>
      </c>
    </row>
    <row r="5882" spans="1:31" x14ac:dyDescent="0.25">
      <c r="A5882">
        <v>1836683</v>
      </c>
      <c r="B5882">
        <v>1</v>
      </c>
      <c r="C5882" t="s">
        <v>81</v>
      </c>
      <c r="D5882" t="s">
        <v>124</v>
      </c>
      <c r="E5882" t="s">
        <v>202</v>
      </c>
      <c r="F5882" t="s">
        <v>272</v>
      </c>
      <c r="G5882" t="s">
        <v>175</v>
      </c>
      <c r="H5882" t="s">
        <v>157</v>
      </c>
      <c r="I5882" t="s">
        <v>135</v>
      </c>
      <c r="J5882" t="s">
        <v>136</v>
      </c>
      <c r="K5882" t="s">
        <v>137</v>
      </c>
      <c r="L5882" t="s">
        <v>16791</v>
      </c>
      <c r="M5882" t="s">
        <v>16792</v>
      </c>
      <c r="N5882">
        <v>1.169166666</v>
      </c>
      <c r="O5882">
        <v>0</v>
      </c>
      <c r="P5882">
        <v>166</v>
      </c>
      <c r="Q5882">
        <v>31</v>
      </c>
      <c r="R5882">
        <v>110</v>
      </c>
      <c r="S5882">
        <v>8</v>
      </c>
      <c r="T5882">
        <v>14</v>
      </c>
      <c r="U5882">
        <v>1</v>
      </c>
      <c r="V5882">
        <v>0</v>
      </c>
      <c r="W5882">
        <v>0</v>
      </c>
      <c r="X5882">
        <v>39.986057483953374</v>
      </c>
      <c r="Y5882">
        <v>14.611529700066804</v>
      </c>
      <c r="Z5882">
        <v>84.213741146611724</v>
      </c>
      <c r="AA5882">
        <v>43.133241533282586</v>
      </c>
      <c r="AB5882">
        <v>4.0132034560970675</v>
      </c>
      <c r="AC5882">
        <v>1.4919115874909998</v>
      </c>
      <c r="AD5882">
        <v>0</v>
      </c>
      <c r="AE5882">
        <v>187.44968490750256</v>
      </c>
    </row>
    <row r="5883" spans="1:31" x14ac:dyDescent="0.25">
      <c r="A5883">
        <v>1836248</v>
      </c>
      <c r="B5883">
        <v>1</v>
      </c>
      <c r="C5883" t="s">
        <v>80</v>
      </c>
      <c r="D5883" t="s">
        <v>93</v>
      </c>
      <c r="E5883" t="s">
        <v>202</v>
      </c>
      <c r="F5883" t="s">
        <v>16793</v>
      </c>
      <c r="G5883" t="s">
        <v>156</v>
      </c>
      <c r="H5883" t="s">
        <v>157</v>
      </c>
      <c r="I5883" t="s">
        <v>135</v>
      </c>
      <c r="J5883" t="s">
        <v>136</v>
      </c>
      <c r="K5883" t="s">
        <v>137</v>
      </c>
      <c r="L5883" t="s">
        <v>16794</v>
      </c>
      <c r="M5883" t="s">
        <v>16795</v>
      </c>
      <c r="N5883">
        <v>0.54055555499999997</v>
      </c>
      <c r="O5883">
        <v>0</v>
      </c>
      <c r="P5883">
        <v>637</v>
      </c>
      <c r="Q5883">
        <v>7</v>
      </c>
      <c r="R5883">
        <v>227</v>
      </c>
      <c r="S5883">
        <v>10</v>
      </c>
      <c r="T5883">
        <v>118</v>
      </c>
      <c r="U5883">
        <v>0</v>
      </c>
      <c r="V5883">
        <v>0</v>
      </c>
      <c r="W5883">
        <v>0</v>
      </c>
      <c r="X5883">
        <v>42.066023862244236</v>
      </c>
      <c r="Y5883">
        <v>18.100704714887033</v>
      </c>
      <c r="Z5883">
        <v>114.22748794484667</v>
      </c>
      <c r="AA5883">
        <v>66.372948362773343</v>
      </c>
      <c r="AB5883">
        <v>45.573339179192892</v>
      </c>
      <c r="AC5883">
        <v>0</v>
      </c>
      <c r="AD5883">
        <v>0</v>
      </c>
      <c r="AE5883">
        <v>286.34050406394419</v>
      </c>
    </row>
    <row r="5884" spans="1:31" x14ac:dyDescent="0.25">
      <c r="A5884">
        <v>1836546</v>
      </c>
      <c r="B5884">
        <v>1</v>
      </c>
      <c r="C5884" t="s">
        <v>80</v>
      </c>
      <c r="D5884" t="s">
        <v>93</v>
      </c>
      <c r="E5884" t="s">
        <v>140</v>
      </c>
      <c r="F5884" t="s">
        <v>16796</v>
      </c>
      <c r="G5884" t="s">
        <v>142</v>
      </c>
      <c r="H5884" t="s">
        <v>134</v>
      </c>
      <c r="I5884" t="s">
        <v>135</v>
      </c>
      <c r="J5884" t="s">
        <v>136</v>
      </c>
      <c r="K5884" t="s">
        <v>137</v>
      </c>
      <c r="L5884" t="s">
        <v>16797</v>
      </c>
      <c r="M5884" t="s">
        <v>16798</v>
      </c>
      <c r="N5884">
        <v>2.954722222</v>
      </c>
      <c r="O5884">
        <v>0</v>
      </c>
      <c r="P5884">
        <v>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0.33748304238604998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0.33748304238604998</v>
      </c>
    </row>
    <row r="5885" spans="1:31" x14ac:dyDescent="0.25">
      <c r="A5885">
        <v>1836237</v>
      </c>
      <c r="B5885">
        <v>1</v>
      </c>
      <c r="C5885" t="s">
        <v>80</v>
      </c>
      <c r="D5885" t="s">
        <v>96</v>
      </c>
      <c r="E5885" t="s">
        <v>202</v>
      </c>
      <c r="F5885" t="s">
        <v>1674</v>
      </c>
      <c r="G5885" t="s">
        <v>156</v>
      </c>
      <c r="H5885" t="s">
        <v>157</v>
      </c>
      <c r="I5885" t="s">
        <v>135</v>
      </c>
      <c r="J5885" t="s">
        <v>136</v>
      </c>
      <c r="K5885" t="s">
        <v>137</v>
      </c>
      <c r="L5885" t="s">
        <v>16799</v>
      </c>
      <c r="M5885" t="s">
        <v>16800</v>
      </c>
      <c r="N5885">
        <v>2.5186111109999998</v>
      </c>
      <c r="O5885">
        <v>1</v>
      </c>
      <c r="P5885">
        <v>717</v>
      </c>
      <c r="Q5885">
        <v>2</v>
      </c>
      <c r="R5885">
        <v>15</v>
      </c>
      <c r="S5885">
        <v>6</v>
      </c>
      <c r="T5885">
        <v>264</v>
      </c>
      <c r="U5885">
        <v>0</v>
      </c>
      <c r="V5885">
        <v>2</v>
      </c>
      <c r="W5885">
        <v>0.73510757146006656</v>
      </c>
      <c r="X5885">
        <v>741.39232383358433</v>
      </c>
      <c r="Y5885">
        <v>423.32575727158132</v>
      </c>
      <c r="Z5885">
        <v>52.614137125489506</v>
      </c>
      <c r="AA5885">
        <v>180.47306268309327</v>
      </c>
      <c r="AB5885">
        <v>732.17524561329128</v>
      </c>
      <c r="AC5885">
        <v>0</v>
      </c>
      <c r="AD5885">
        <v>19.006616920107469</v>
      </c>
      <c r="AE5885">
        <v>2149.7222510186075</v>
      </c>
    </row>
    <row r="5886" spans="1:31" x14ac:dyDescent="0.25">
      <c r="A5886">
        <v>1836523</v>
      </c>
      <c r="B5886">
        <v>1</v>
      </c>
      <c r="C5886" t="s">
        <v>80</v>
      </c>
      <c r="D5886" t="s">
        <v>100</v>
      </c>
      <c r="E5886" t="s">
        <v>164</v>
      </c>
      <c r="F5886" t="s">
        <v>6870</v>
      </c>
      <c r="G5886" t="s">
        <v>156</v>
      </c>
      <c r="H5886" t="s">
        <v>157</v>
      </c>
      <c r="I5886" t="s">
        <v>135</v>
      </c>
      <c r="J5886" t="s">
        <v>136</v>
      </c>
      <c r="K5886" t="s">
        <v>137</v>
      </c>
      <c r="L5886" t="s">
        <v>16801</v>
      </c>
      <c r="M5886" t="s">
        <v>16802</v>
      </c>
      <c r="N5886">
        <v>0.79166666600000002</v>
      </c>
      <c r="O5886">
        <v>0</v>
      </c>
      <c r="P5886">
        <v>2</v>
      </c>
      <c r="Q5886">
        <v>50</v>
      </c>
      <c r="R5886">
        <v>71</v>
      </c>
      <c r="S5886">
        <v>3</v>
      </c>
      <c r="T5886">
        <v>5</v>
      </c>
      <c r="U5886">
        <v>0</v>
      </c>
      <c r="V5886">
        <v>0</v>
      </c>
      <c r="W5886">
        <v>0</v>
      </c>
      <c r="X5886">
        <v>1.1830944997327502</v>
      </c>
      <c r="Y5886">
        <v>206.53424257750405</v>
      </c>
      <c r="Z5886">
        <v>235.37871312840872</v>
      </c>
      <c r="AA5886">
        <v>64.714773627918163</v>
      </c>
      <c r="AB5886">
        <v>5.7878071501792112</v>
      </c>
      <c r="AC5886">
        <v>0</v>
      </c>
      <c r="AD5886">
        <v>0</v>
      </c>
      <c r="AE5886">
        <v>513.59863098374285</v>
      </c>
    </row>
    <row r="5887" spans="1:31" x14ac:dyDescent="0.25">
      <c r="A5887">
        <v>1836383</v>
      </c>
      <c r="B5887">
        <v>1</v>
      </c>
      <c r="C5887" t="s">
        <v>80</v>
      </c>
      <c r="D5887" t="s">
        <v>87</v>
      </c>
      <c r="E5887" t="s">
        <v>131</v>
      </c>
      <c r="F5887" t="s">
        <v>16025</v>
      </c>
      <c r="G5887" t="s">
        <v>242</v>
      </c>
      <c r="H5887" t="s">
        <v>134</v>
      </c>
      <c r="I5887" t="s">
        <v>135</v>
      </c>
      <c r="J5887" t="s">
        <v>3</v>
      </c>
      <c r="K5887" t="s">
        <v>137</v>
      </c>
      <c r="L5887" t="s">
        <v>16803</v>
      </c>
      <c r="M5887" t="s">
        <v>16804</v>
      </c>
      <c r="N5887">
        <v>4.1219444440000004</v>
      </c>
      <c r="O5887">
        <v>0</v>
      </c>
      <c r="P5887">
        <v>1</v>
      </c>
      <c r="Q5887">
        <v>0</v>
      </c>
      <c r="R5887">
        <v>0</v>
      </c>
      <c r="S5887">
        <v>0</v>
      </c>
      <c r="T5887">
        <v>1</v>
      </c>
      <c r="U5887">
        <v>0</v>
      </c>
      <c r="V5887">
        <v>0</v>
      </c>
      <c r="W5887">
        <v>0</v>
      </c>
      <c r="X5887">
        <v>0.20072658533506665</v>
      </c>
      <c r="Y5887">
        <v>0</v>
      </c>
      <c r="Z5887">
        <v>0</v>
      </c>
      <c r="AA5887">
        <v>0</v>
      </c>
      <c r="AB5887">
        <v>0.45482811220691671</v>
      </c>
      <c r="AC5887">
        <v>0</v>
      </c>
      <c r="AD5887">
        <v>0</v>
      </c>
      <c r="AE5887">
        <v>0.65555469754198337</v>
      </c>
    </row>
    <row r="5888" spans="1:31" x14ac:dyDescent="0.25">
      <c r="A5888">
        <v>1836360</v>
      </c>
      <c r="B5888">
        <v>1</v>
      </c>
      <c r="C5888" t="s">
        <v>80</v>
      </c>
      <c r="D5888" t="s">
        <v>95</v>
      </c>
      <c r="E5888" t="s">
        <v>202</v>
      </c>
      <c r="F5888" t="s">
        <v>6934</v>
      </c>
      <c r="G5888" t="s">
        <v>156</v>
      </c>
      <c r="H5888" t="s">
        <v>157</v>
      </c>
      <c r="I5888" t="s">
        <v>135</v>
      </c>
      <c r="J5888" t="s">
        <v>136</v>
      </c>
      <c r="K5888" t="s">
        <v>137</v>
      </c>
      <c r="L5888" t="s">
        <v>16302</v>
      </c>
      <c r="M5888" t="s">
        <v>16805</v>
      </c>
      <c r="N5888">
        <v>6.4722221999999996E-2</v>
      </c>
      <c r="O5888">
        <v>5</v>
      </c>
      <c r="P5888">
        <v>2171</v>
      </c>
      <c r="Q5888">
        <v>25</v>
      </c>
      <c r="R5888">
        <v>21</v>
      </c>
      <c r="S5888">
        <v>24</v>
      </c>
      <c r="T5888">
        <v>107</v>
      </c>
      <c r="U5888">
        <v>1</v>
      </c>
      <c r="V5888">
        <v>0</v>
      </c>
      <c r="W5888">
        <v>0.7230636461529002</v>
      </c>
      <c r="X5888">
        <v>29.130650319212627</v>
      </c>
      <c r="Y5888">
        <v>4.9327670452975978</v>
      </c>
      <c r="Z5888">
        <v>0.4752612640325472</v>
      </c>
      <c r="AA5888">
        <v>18.166985948041045</v>
      </c>
      <c r="AB5888">
        <v>4.4100260901152</v>
      </c>
      <c r="AC5888">
        <v>0.12305727502901666</v>
      </c>
      <c r="AD5888">
        <v>0</v>
      </c>
      <c r="AE5888">
        <v>57.961811587880938</v>
      </c>
    </row>
    <row r="5889" spans="1:31" x14ac:dyDescent="0.25">
      <c r="A5889">
        <v>1836563</v>
      </c>
      <c r="B5889">
        <v>1</v>
      </c>
      <c r="C5889" t="s">
        <v>81</v>
      </c>
      <c r="D5889" t="s">
        <v>112</v>
      </c>
      <c r="E5889" t="s">
        <v>140</v>
      </c>
      <c r="F5889" t="s">
        <v>16806</v>
      </c>
      <c r="G5889" t="s">
        <v>246</v>
      </c>
      <c r="H5889" t="s">
        <v>134</v>
      </c>
      <c r="I5889" t="s">
        <v>135</v>
      </c>
      <c r="J5889" t="s">
        <v>136</v>
      </c>
      <c r="K5889" t="s">
        <v>137</v>
      </c>
      <c r="L5889" t="s">
        <v>16807</v>
      </c>
      <c r="M5889" t="s">
        <v>16808</v>
      </c>
      <c r="N5889">
        <v>5.3438888880000004</v>
      </c>
      <c r="O5889">
        <v>0</v>
      </c>
      <c r="P5889">
        <v>5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4.2855718391958915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4.2855718391958915</v>
      </c>
    </row>
    <row r="5890" spans="1:31" x14ac:dyDescent="0.25">
      <c r="A5890">
        <v>1836231</v>
      </c>
      <c r="B5890">
        <v>1</v>
      </c>
      <c r="C5890" t="s">
        <v>81</v>
      </c>
      <c r="D5890" t="s">
        <v>123</v>
      </c>
      <c r="E5890" t="s">
        <v>202</v>
      </c>
      <c r="F5890" t="s">
        <v>1070</v>
      </c>
      <c r="G5890" t="s">
        <v>156</v>
      </c>
      <c r="H5890" t="s">
        <v>157</v>
      </c>
      <c r="I5890" t="s">
        <v>135</v>
      </c>
      <c r="J5890" t="s">
        <v>136</v>
      </c>
      <c r="K5890" t="s">
        <v>137</v>
      </c>
      <c r="L5890" t="s">
        <v>16809</v>
      </c>
      <c r="M5890" t="s">
        <v>16810</v>
      </c>
      <c r="N5890">
        <v>0.52694444399999996</v>
      </c>
      <c r="O5890">
        <v>0</v>
      </c>
      <c r="P5890">
        <v>1004</v>
      </c>
      <c r="Q5890">
        <v>10</v>
      </c>
      <c r="R5890">
        <v>109</v>
      </c>
      <c r="S5890">
        <v>6</v>
      </c>
      <c r="T5890">
        <v>72</v>
      </c>
      <c r="U5890">
        <v>2</v>
      </c>
      <c r="V5890">
        <v>0</v>
      </c>
      <c r="W5890">
        <v>0</v>
      </c>
      <c r="X5890">
        <v>61.190931952052217</v>
      </c>
      <c r="Y5890">
        <v>14.109463636164364</v>
      </c>
      <c r="Z5890">
        <v>35.137855582642793</v>
      </c>
      <c r="AA5890">
        <v>11.942162998130321</v>
      </c>
      <c r="AB5890">
        <v>10.974464689258662</v>
      </c>
      <c r="AC5890">
        <v>9.6113046894246654</v>
      </c>
      <c r="AD5890">
        <v>0</v>
      </c>
      <c r="AE5890">
        <v>142.96618354767304</v>
      </c>
    </row>
    <row r="5891" spans="1:31" x14ac:dyDescent="0.25">
      <c r="A5891">
        <v>1836669</v>
      </c>
      <c r="B5891">
        <v>1</v>
      </c>
      <c r="C5891" t="s">
        <v>80</v>
      </c>
      <c r="D5891" t="s">
        <v>89</v>
      </c>
      <c r="E5891" t="s">
        <v>154</v>
      </c>
      <c r="F5891" t="s">
        <v>3700</v>
      </c>
      <c r="G5891" t="s">
        <v>175</v>
      </c>
      <c r="H5891" t="s">
        <v>157</v>
      </c>
      <c r="I5891" t="s">
        <v>135</v>
      </c>
      <c r="J5891" t="s">
        <v>136</v>
      </c>
      <c r="K5891" t="s">
        <v>137</v>
      </c>
      <c r="L5891" t="s">
        <v>16811</v>
      </c>
      <c r="M5891" t="s">
        <v>16812</v>
      </c>
      <c r="N5891">
        <v>1.2552777770000001</v>
      </c>
      <c r="O5891">
        <v>1</v>
      </c>
      <c r="P5891">
        <v>357</v>
      </c>
      <c r="Q5891">
        <v>1</v>
      </c>
      <c r="R5891">
        <v>8</v>
      </c>
      <c r="S5891">
        <v>5</v>
      </c>
      <c r="T5891">
        <v>15</v>
      </c>
      <c r="U5891">
        <v>0</v>
      </c>
      <c r="V5891">
        <v>0</v>
      </c>
      <c r="W5891">
        <v>71.468798440273332</v>
      </c>
      <c r="X5891">
        <v>280.24762449089854</v>
      </c>
      <c r="Y5891">
        <v>0.88324204899375003</v>
      </c>
      <c r="Z5891">
        <v>1.7356278095359501</v>
      </c>
      <c r="AA5891">
        <v>30.903460655036728</v>
      </c>
      <c r="AB5891">
        <v>53.601879499539244</v>
      </c>
      <c r="AC5891">
        <v>0</v>
      </c>
      <c r="AD5891">
        <v>0</v>
      </c>
      <c r="AE5891">
        <v>438.84063294427756</v>
      </c>
    </row>
    <row r="5892" spans="1:31" x14ac:dyDescent="0.25">
      <c r="A5892">
        <v>1836755</v>
      </c>
      <c r="B5892">
        <v>1</v>
      </c>
      <c r="C5892" t="s">
        <v>80</v>
      </c>
      <c r="D5892" t="s">
        <v>95</v>
      </c>
      <c r="E5892" t="s">
        <v>268</v>
      </c>
      <c r="F5892" t="s">
        <v>588</v>
      </c>
      <c r="G5892" t="s">
        <v>156</v>
      </c>
      <c r="H5892" t="s">
        <v>157</v>
      </c>
      <c r="I5892" t="s">
        <v>135</v>
      </c>
      <c r="J5892" t="s">
        <v>136</v>
      </c>
      <c r="K5892" t="s">
        <v>137</v>
      </c>
      <c r="L5892" t="s">
        <v>16813</v>
      </c>
      <c r="M5892" t="s">
        <v>16814</v>
      </c>
      <c r="N5892">
        <v>0.37277777699999998</v>
      </c>
      <c r="O5892">
        <v>7</v>
      </c>
      <c r="P5892">
        <v>3976</v>
      </c>
      <c r="Q5892">
        <v>2</v>
      </c>
      <c r="R5892">
        <v>44</v>
      </c>
      <c r="S5892">
        <v>17</v>
      </c>
      <c r="T5892">
        <v>236</v>
      </c>
      <c r="U5892">
        <v>3</v>
      </c>
      <c r="V5892">
        <v>1</v>
      </c>
      <c r="W5892">
        <v>5.3927997747788989</v>
      </c>
      <c r="X5892">
        <v>397.40633645574616</v>
      </c>
      <c r="Y5892">
        <v>0.28731898814666668</v>
      </c>
      <c r="Z5892">
        <v>5.0552953859604779</v>
      </c>
      <c r="AA5892">
        <v>30.010499321397781</v>
      </c>
      <c r="AB5892">
        <v>70.928823879612409</v>
      </c>
      <c r="AC5892">
        <v>53.365578645485336</v>
      </c>
      <c r="AD5892">
        <v>4.4149463443799997E-2</v>
      </c>
      <c r="AE5892">
        <v>562.49080191457153</v>
      </c>
    </row>
    <row r="5893" spans="1:31" x14ac:dyDescent="0.25">
      <c r="A5893">
        <v>1836314</v>
      </c>
      <c r="B5893">
        <v>1</v>
      </c>
      <c r="C5893" t="s">
        <v>80</v>
      </c>
      <c r="D5893" t="s">
        <v>105</v>
      </c>
      <c r="E5893" t="s">
        <v>164</v>
      </c>
      <c r="F5893" t="s">
        <v>9261</v>
      </c>
      <c r="G5893" t="s">
        <v>156</v>
      </c>
      <c r="H5893" t="s">
        <v>157</v>
      </c>
      <c r="I5893" t="s">
        <v>135</v>
      </c>
      <c r="J5893" t="s">
        <v>136</v>
      </c>
      <c r="K5893" t="s">
        <v>137</v>
      </c>
      <c r="L5893" t="s">
        <v>16815</v>
      </c>
      <c r="M5893" t="s">
        <v>16816</v>
      </c>
      <c r="N5893">
        <v>0.42722222199999998</v>
      </c>
      <c r="O5893">
        <v>4</v>
      </c>
      <c r="P5893">
        <v>682</v>
      </c>
      <c r="Q5893">
        <v>14</v>
      </c>
      <c r="R5893">
        <v>143</v>
      </c>
      <c r="S5893">
        <v>6</v>
      </c>
      <c r="T5893">
        <v>68</v>
      </c>
      <c r="U5893">
        <v>0</v>
      </c>
      <c r="V5893">
        <v>0</v>
      </c>
      <c r="W5893">
        <v>0.39020189066306665</v>
      </c>
      <c r="X5893">
        <v>54.287536845883778</v>
      </c>
      <c r="Y5893">
        <v>35.470491690024083</v>
      </c>
      <c r="Z5893">
        <v>16.205168340167781</v>
      </c>
      <c r="AA5893">
        <v>4.2156894843424615</v>
      </c>
      <c r="AB5893">
        <v>12.545558855186373</v>
      </c>
      <c r="AC5893">
        <v>0</v>
      </c>
      <c r="AD5893">
        <v>0</v>
      </c>
      <c r="AE5893">
        <v>123.11464710626754</v>
      </c>
    </row>
    <row r="5894" spans="1:31" x14ac:dyDescent="0.25">
      <c r="A5894">
        <v>1836277</v>
      </c>
      <c r="B5894">
        <v>1</v>
      </c>
      <c r="C5894" t="s">
        <v>80</v>
      </c>
      <c r="D5894" t="s">
        <v>105</v>
      </c>
      <c r="E5894" t="s">
        <v>154</v>
      </c>
      <c r="F5894" t="s">
        <v>16817</v>
      </c>
      <c r="G5894" t="s">
        <v>175</v>
      </c>
      <c r="H5894" t="s">
        <v>157</v>
      </c>
      <c r="I5894" t="s">
        <v>135</v>
      </c>
      <c r="J5894" t="s">
        <v>136</v>
      </c>
      <c r="K5894" t="s">
        <v>137</v>
      </c>
      <c r="L5894" t="s">
        <v>16818</v>
      </c>
      <c r="M5894" t="s">
        <v>16819</v>
      </c>
      <c r="N5894">
        <v>1.2027777770000001</v>
      </c>
      <c r="O5894">
        <v>0</v>
      </c>
      <c r="P5894">
        <v>43</v>
      </c>
      <c r="Q5894">
        <v>0</v>
      </c>
      <c r="R5894">
        <v>3</v>
      </c>
      <c r="S5894">
        <v>0</v>
      </c>
      <c r="T5894">
        <v>6</v>
      </c>
      <c r="U5894">
        <v>0</v>
      </c>
      <c r="V5894">
        <v>0</v>
      </c>
      <c r="W5894">
        <v>0</v>
      </c>
      <c r="X5894">
        <v>9.8447630791825329</v>
      </c>
      <c r="Y5894">
        <v>0</v>
      </c>
      <c r="Z5894">
        <v>0.41230861230026672</v>
      </c>
      <c r="AA5894">
        <v>0</v>
      </c>
      <c r="AB5894">
        <v>4.5194212590745559</v>
      </c>
      <c r="AC5894">
        <v>0</v>
      </c>
      <c r="AD5894">
        <v>0</v>
      </c>
      <c r="AE5894">
        <v>14.776492950557355</v>
      </c>
    </row>
    <row r="5895" spans="1:31" x14ac:dyDescent="0.25">
      <c r="A5895">
        <v>1836715</v>
      </c>
      <c r="B5895">
        <v>1</v>
      </c>
      <c r="C5895" t="s">
        <v>80</v>
      </c>
      <c r="D5895" t="s">
        <v>96</v>
      </c>
      <c r="E5895" t="s">
        <v>140</v>
      </c>
      <c r="F5895" t="s">
        <v>16820</v>
      </c>
      <c r="G5895" t="s">
        <v>213</v>
      </c>
      <c r="H5895" t="s">
        <v>134</v>
      </c>
      <c r="I5895" t="s">
        <v>135</v>
      </c>
      <c r="J5895" t="s">
        <v>136</v>
      </c>
      <c r="K5895" t="s">
        <v>137</v>
      </c>
      <c r="L5895" t="s">
        <v>16821</v>
      </c>
      <c r="M5895" t="s">
        <v>16822</v>
      </c>
      <c r="N5895">
        <v>5.1444444440000003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1.3660719871731835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1.3660719871731835</v>
      </c>
    </row>
    <row r="5896" spans="1:31" x14ac:dyDescent="0.25">
      <c r="A5896">
        <v>1836417</v>
      </c>
      <c r="B5896">
        <v>1</v>
      </c>
      <c r="C5896" t="s">
        <v>80</v>
      </c>
      <c r="D5896" t="s">
        <v>95</v>
      </c>
      <c r="E5896" t="s">
        <v>154</v>
      </c>
      <c r="F5896" t="s">
        <v>4086</v>
      </c>
      <c r="G5896" t="s">
        <v>175</v>
      </c>
      <c r="H5896" t="s">
        <v>157</v>
      </c>
      <c r="I5896" t="s">
        <v>135</v>
      </c>
      <c r="J5896" t="s">
        <v>136</v>
      </c>
      <c r="K5896" t="s">
        <v>137</v>
      </c>
      <c r="L5896" t="s">
        <v>16823</v>
      </c>
      <c r="M5896" t="s">
        <v>16824</v>
      </c>
      <c r="N5896">
        <v>2.1244444439999999</v>
      </c>
      <c r="O5896">
        <v>1</v>
      </c>
      <c r="P5896">
        <v>0</v>
      </c>
      <c r="Q5896">
        <v>3</v>
      </c>
      <c r="R5896">
        <v>0</v>
      </c>
      <c r="S5896">
        <v>4</v>
      </c>
      <c r="T5896">
        <v>0</v>
      </c>
      <c r="U5896">
        <v>0</v>
      </c>
      <c r="V5896">
        <v>0</v>
      </c>
      <c r="W5896">
        <v>0.46929862498320002</v>
      </c>
      <c r="X5896">
        <v>0</v>
      </c>
      <c r="Y5896">
        <v>30.51623897132373</v>
      </c>
      <c r="Z5896">
        <v>0</v>
      </c>
      <c r="AA5896">
        <v>232.75732614287412</v>
      </c>
      <c r="AB5896">
        <v>0</v>
      </c>
      <c r="AC5896">
        <v>0</v>
      </c>
      <c r="AD5896">
        <v>0</v>
      </c>
      <c r="AE5896">
        <v>263.74286373918108</v>
      </c>
    </row>
    <row r="5897" spans="1:31" x14ac:dyDescent="0.25">
      <c r="A5897">
        <v>1836320</v>
      </c>
      <c r="B5897">
        <v>1</v>
      </c>
      <c r="C5897" t="s">
        <v>80</v>
      </c>
      <c r="D5897" t="s">
        <v>93</v>
      </c>
      <c r="E5897" t="s">
        <v>131</v>
      </c>
      <c r="F5897" t="s">
        <v>16825</v>
      </c>
      <c r="G5897" t="s">
        <v>133</v>
      </c>
      <c r="H5897" t="s">
        <v>134</v>
      </c>
      <c r="I5897" t="s">
        <v>135</v>
      </c>
      <c r="J5897" t="s">
        <v>136</v>
      </c>
      <c r="K5897" t="s">
        <v>137</v>
      </c>
      <c r="L5897" t="s">
        <v>16826</v>
      </c>
      <c r="M5897" t="s">
        <v>16827</v>
      </c>
      <c r="N5897">
        <v>2.6038888880000002</v>
      </c>
      <c r="O5897">
        <v>0</v>
      </c>
      <c r="P5897">
        <v>187</v>
      </c>
      <c r="Q5897">
        <v>0</v>
      </c>
      <c r="R5897">
        <v>0</v>
      </c>
      <c r="S5897">
        <v>0</v>
      </c>
      <c r="T5897">
        <v>9</v>
      </c>
      <c r="U5897">
        <v>0</v>
      </c>
      <c r="V5897">
        <v>0</v>
      </c>
      <c r="W5897">
        <v>0</v>
      </c>
      <c r="X5897">
        <v>122.84046723002925</v>
      </c>
      <c r="Y5897">
        <v>0</v>
      </c>
      <c r="Z5897">
        <v>0</v>
      </c>
      <c r="AA5897">
        <v>0</v>
      </c>
      <c r="AB5897">
        <v>3.031390663326667</v>
      </c>
      <c r="AC5897">
        <v>0</v>
      </c>
      <c r="AD5897">
        <v>0</v>
      </c>
      <c r="AE5897">
        <v>125.87185789335591</v>
      </c>
    </row>
    <row r="5898" spans="1:31" x14ac:dyDescent="0.25">
      <c r="A5898">
        <v>1836629</v>
      </c>
      <c r="B5898">
        <v>1</v>
      </c>
      <c r="C5898" t="s">
        <v>80</v>
      </c>
      <c r="D5898" t="s">
        <v>86</v>
      </c>
      <c r="E5898" t="s">
        <v>154</v>
      </c>
      <c r="F5898" t="s">
        <v>16828</v>
      </c>
      <c r="G5898" t="s">
        <v>242</v>
      </c>
      <c r="H5898" t="s">
        <v>157</v>
      </c>
      <c r="I5898" t="s">
        <v>135</v>
      </c>
      <c r="J5898" t="s">
        <v>3</v>
      </c>
      <c r="K5898" t="s">
        <v>137</v>
      </c>
      <c r="L5898" t="s">
        <v>16829</v>
      </c>
      <c r="M5898" t="s">
        <v>16830</v>
      </c>
      <c r="N5898">
        <v>0.60305555499999997</v>
      </c>
      <c r="O5898">
        <v>0</v>
      </c>
      <c r="P5898">
        <v>63</v>
      </c>
      <c r="Q5898">
        <v>0</v>
      </c>
      <c r="R5898">
        <v>0</v>
      </c>
      <c r="S5898">
        <v>0</v>
      </c>
      <c r="T5898">
        <v>59</v>
      </c>
      <c r="U5898">
        <v>0</v>
      </c>
      <c r="V5898">
        <v>0</v>
      </c>
      <c r="W5898">
        <v>0</v>
      </c>
      <c r="X5898">
        <v>16.468427060932175</v>
      </c>
      <c r="Y5898">
        <v>0</v>
      </c>
      <c r="Z5898">
        <v>0</v>
      </c>
      <c r="AA5898">
        <v>0</v>
      </c>
      <c r="AB5898">
        <v>11.474207714855314</v>
      </c>
      <c r="AC5898">
        <v>0</v>
      </c>
      <c r="AD5898">
        <v>0</v>
      </c>
      <c r="AE5898">
        <v>27.942634775787489</v>
      </c>
    </row>
    <row r="5899" spans="1:31" x14ac:dyDescent="0.25">
      <c r="A5899">
        <v>1836463</v>
      </c>
      <c r="B5899">
        <v>1</v>
      </c>
      <c r="C5899" t="s">
        <v>80</v>
      </c>
      <c r="D5899" t="s">
        <v>98</v>
      </c>
      <c r="E5899" t="s">
        <v>252</v>
      </c>
      <c r="F5899" t="s">
        <v>16831</v>
      </c>
      <c r="G5899" t="s">
        <v>217</v>
      </c>
      <c r="H5899" t="s">
        <v>134</v>
      </c>
      <c r="I5899" t="s">
        <v>135</v>
      </c>
      <c r="J5899" t="s">
        <v>136</v>
      </c>
      <c r="K5899" t="s">
        <v>137</v>
      </c>
      <c r="L5899" t="s">
        <v>16832</v>
      </c>
      <c r="M5899" t="s">
        <v>16833</v>
      </c>
      <c r="N5899">
        <v>1.3316666660000001</v>
      </c>
      <c r="O5899">
        <v>0</v>
      </c>
      <c r="P5899">
        <v>66</v>
      </c>
      <c r="Q5899">
        <v>0</v>
      </c>
      <c r="R5899">
        <v>7</v>
      </c>
      <c r="S5899">
        <v>0</v>
      </c>
      <c r="T5899">
        <v>18</v>
      </c>
      <c r="U5899">
        <v>0</v>
      </c>
      <c r="V5899">
        <v>0</v>
      </c>
      <c r="W5899">
        <v>0</v>
      </c>
      <c r="X5899">
        <v>17.819645934294204</v>
      </c>
      <c r="Y5899">
        <v>0</v>
      </c>
      <c r="Z5899">
        <v>4.6939947218187497</v>
      </c>
      <c r="AA5899">
        <v>0</v>
      </c>
      <c r="AB5899">
        <v>11.718909611910599</v>
      </c>
      <c r="AC5899">
        <v>0</v>
      </c>
      <c r="AD5899">
        <v>0</v>
      </c>
      <c r="AE5899">
        <v>34.232550268023552</v>
      </c>
    </row>
    <row r="5900" spans="1:31" x14ac:dyDescent="0.25">
      <c r="A5900">
        <v>1836772</v>
      </c>
      <c r="B5900">
        <v>1</v>
      </c>
      <c r="C5900" t="s">
        <v>80</v>
      </c>
      <c r="D5900" t="s">
        <v>100</v>
      </c>
      <c r="E5900" t="s">
        <v>131</v>
      </c>
      <c r="F5900" t="s">
        <v>16834</v>
      </c>
      <c r="G5900" t="s">
        <v>133</v>
      </c>
      <c r="H5900" t="s">
        <v>134</v>
      </c>
      <c r="I5900" t="s">
        <v>135</v>
      </c>
      <c r="J5900" t="s">
        <v>136</v>
      </c>
      <c r="K5900" t="s">
        <v>137</v>
      </c>
      <c r="L5900" t="s">
        <v>16835</v>
      </c>
      <c r="M5900" t="s">
        <v>16836</v>
      </c>
      <c r="N5900">
        <v>1.9669444439999999</v>
      </c>
      <c r="O5900">
        <v>0</v>
      </c>
      <c r="P5900">
        <v>4</v>
      </c>
      <c r="Q5900">
        <v>0</v>
      </c>
      <c r="R5900">
        <v>5</v>
      </c>
      <c r="S5900">
        <v>0</v>
      </c>
      <c r="T5900">
        <v>1</v>
      </c>
      <c r="U5900">
        <v>0</v>
      </c>
      <c r="V5900">
        <v>0</v>
      </c>
      <c r="W5900">
        <v>0</v>
      </c>
      <c r="X5900">
        <v>1.9266700237706502</v>
      </c>
      <c r="Y5900">
        <v>0</v>
      </c>
      <c r="Z5900">
        <v>31.383726318222745</v>
      </c>
      <c r="AA5900">
        <v>0</v>
      </c>
      <c r="AB5900">
        <v>0</v>
      </c>
      <c r="AC5900">
        <v>0</v>
      </c>
      <c r="AD5900">
        <v>0</v>
      </c>
      <c r="AE5900">
        <v>33.310396341993396</v>
      </c>
    </row>
    <row r="5901" spans="1:31" x14ac:dyDescent="0.25">
      <c r="A5901">
        <v>1836251</v>
      </c>
      <c r="B5901">
        <v>1</v>
      </c>
      <c r="C5901" t="s">
        <v>80</v>
      </c>
      <c r="D5901" t="s">
        <v>95</v>
      </c>
      <c r="E5901" t="s">
        <v>202</v>
      </c>
      <c r="F5901" t="s">
        <v>881</v>
      </c>
      <c r="G5901" t="s">
        <v>156</v>
      </c>
      <c r="H5901" t="s">
        <v>157</v>
      </c>
      <c r="I5901" t="s">
        <v>135</v>
      </c>
      <c r="J5901" t="s">
        <v>136</v>
      </c>
      <c r="K5901" t="s">
        <v>137</v>
      </c>
      <c r="L5901" t="s">
        <v>16837</v>
      </c>
      <c r="M5901" t="s">
        <v>16838</v>
      </c>
      <c r="N5901">
        <v>0.281388888</v>
      </c>
      <c r="O5901">
        <v>0</v>
      </c>
      <c r="P5901">
        <v>3914</v>
      </c>
      <c r="Q5901">
        <v>0</v>
      </c>
      <c r="R5901">
        <v>0</v>
      </c>
      <c r="S5901">
        <v>4</v>
      </c>
      <c r="T5901">
        <v>174</v>
      </c>
      <c r="U5901">
        <v>0</v>
      </c>
      <c r="V5901">
        <v>0</v>
      </c>
      <c r="W5901">
        <v>0</v>
      </c>
      <c r="X5901">
        <v>165.71157222301883</v>
      </c>
      <c r="Y5901">
        <v>0</v>
      </c>
      <c r="Z5901">
        <v>0</v>
      </c>
      <c r="AA5901">
        <v>18.517072079176202</v>
      </c>
      <c r="AB5901">
        <v>31.28588286464025</v>
      </c>
      <c r="AC5901">
        <v>0</v>
      </c>
      <c r="AD5901">
        <v>0</v>
      </c>
      <c r="AE5901">
        <v>215.51452716683531</v>
      </c>
    </row>
    <row r="5902" spans="1:31" x14ac:dyDescent="0.25">
      <c r="A5902">
        <v>1836486</v>
      </c>
      <c r="B5902">
        <v>1</v>
      </c>
      <c r="C5902" t="s">
        <v>81</v>
      </c>
      <c r="D5902" t="s">
        <v>128</v>
      </c>
      <c r="E5902" t="s">
        <v>154</v>
      </c>
      <c r="F5902" t="s">
        <v>16839</v>
      </c>
      <c r="G5902" t="s">
        <v>175</v>
      </c>
      <c r="H5902" t="s">
        <v>157</v>
      </c>
      <c r="I5902" t="s">
        <v>135</v>
      </c>
      <c r="J5902" t="s">
        <v>136</v>
      </c>
      <c r="K5902" t="s">
        <v>137</v>
      </c>
      <c r="L5902" t="s">
        <v>16840</v>
      </c>
      <c r="M5902" t="s">
        <v>16841</v>
      </c>
      <c r="N5902">
        <v>3.881388888</v>
      </c>
      <c r="O5902">
        <v>0</v>
      </c>
      <c r="P5902">
        <v>103</v>
      </c>
      <c r="Q5902">
        <v>0</v>
      </c>
      <c r="R5902">
        <v>1</v>
      </c>
      <c r="S5902">
        <v>0</v>
      </c>
      <c r="T5902">
        <v>3</v>
      </c>
      <c r="U5902">
        <v>0</v>
      </c>
      <c r="V5902">
        <v>0</v>
      </c>
      <c r="W5902">
        <v>0</v>
      </c>
      <c r="X5902">
        <v>154.04193836040685</v>
      </c>
      <c r="Y5902">
        <v>0</v>
      </c>
      <c r="Z5902">
        <v>0.27028270265867504</v>
      </c>
      <c r="AA5902">
        <v>0</v>
      </c>
      <c r="AB5902">
        <v>2.8010674507961753</v>
      </c>
      <c r="AC5902">
        <v>0</v>
      </c>
      <c r="AD5902">
        <v>0</v>
      </c>
      <c r="AE5902">
        <v>157.1132885138617</v>
      </c>
    </row>
    <row r="5903" spans="1:31" x14ac:dyDescent="0.25">
      <c r="A5903">
        <v>1836506</v>
      </c>
      <c r="B5903">
        <v>1</v>
      </c>
      <c r="C5903" t="s">
        <v>80</v>
      </c>
      <c r="D5903" t="s">
        <v>104</v>
      </c>
      <c r="E5903" t="s">
        <v>154</v>
      </c>
      <c r="F5903" t="s">
        <v>16110</v>
      </c>
      <c r="G5903" t="s">
        <v>156</v>
      </c>
      <c r="H5903" t="s">
        <v>157</v>
      </c>
      <c r="I5903" t="s">
        <v>135</v>
      </c>
      <c r="J5903" t="s">
        <v>136</v>
      </c>
      <c r="K5903" t="s">
        <v>137</v>
      </c>
      <c r="L5903" t="s">
        <v>16842</v>
      </c>
      <c r="M5903" t="s">
        <v>16843</v>
      </c>
      <c r="N5903">
        <v>1.632777777</v>
      </c>
      <c r="O5903">
        <v>0</v>
      </c>
      <c r="P5903">
        <v>0</v>
      </c>
      <c r="Q5903">
        <v>0</v>
      </c>
      <c r="R5903">
        <v>0</v>
      </c>
      <c r="S5903">
        <v>1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9.1175782562447178</v>
      </c>
      <c r="AB5903">
        <v>0</v>
      </c>
      <c r="AC5903">
        <v>0</v>
      </c>
      <c r="AD5903">
        <v>0</v>
      </c>
      <c r="AE5903">
        <v>9.1175782562447178</v>
      </c>
    </row>
    <row r="5904" spans="1:31" x14ac:dyDescent="0.25">
      <c r="A5904">
        <v>1836586</v>
      </c>
      <c r="B5904">
        <v>1</v>
      </c>
      <c r="C5904" t="s">
        <v>80</v>
      </c>
      <c r="D5904" t="s">
        <v>106</v>
      </c>
      <c r="E5904" t="s">
        <v>140</v>
      </c>
      <c r="F5904" t="s">
        <v>16844</v>
      </c>
      <c r="G5904" t="s">
        <v>142</v>
      </c>
      <c r="H5904" t="s">
        <v>134</v>
      </c>
      <c r="I5904" t="s">
        <v>135</v>
      </c>
      <c r="J5904" t="s">
        <v>136</v>
      </c>
      <c r="K5904" t="s">
        <v>137</v>
      </c>
      <c r="L5904" t="s">
        <v>16845</v>
      </c>
      <c r="M5904" t="s">
        <v>16247</v>
      </c>
      <c r="N5904">
        <v>3.5277777769999998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1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8.5942328662800008E-2</v>
      </c>
      <c r="AC5904">
        <v>0</v>
      </c>
      <c r="AD5904">
        <v>0</v>
      </c>
      <c r="AE5904">
        <v>8.5942328662800008E-2</v>
      </c>
    </row>
    <row r="5905" spans="1:31" x14ac:dyDescent="0.25">
      <c r="A5905">
        <v>1836294</v>
      </c>
      <c r="B5905">
        <v>1</v>
      </c>
      <c r="C5905" t="s">
        <v>81</v>
      </c>
      <c r="D5905" t="s">
        <v>118</v>
      </c>
      <c r="E5905" t="s">
        <v>252</v>
      </c>
      <c r="F5905" t="s">
        <v>5304</v>
      </c>
      <c r="G5905" t="s">
        <v>150</v>
      </c>
      <c r="H5905" t="s">
        <v>134</v>
      </c>
      <c r="I5905" t="s">
        <v>135</v>
      </c>
      <c r="J5905" t="s">
        <v>136</v>
      </c>
      <c r="K5905" t="s">
        <v>151</v>
      </c>
      <c r="L5905" t="s">
        <v>16846</v>
      </c>
      <c r="M5905" t="s">
        <v>16847</v>
      </c>
      <c r="N5905">
        <v>8.503239722</v>
      </c>
      <c r="O5905">
        <v>0</v>
      </c>
      <c r="P5905">
        <v>90</v>
      </c>
      <c r="Q5905">
        <v>0</v>
      </c>
      <c r="R5905">
        <v>17</v>
      </c>
      <c r="S5905">
        <v>0</v>
      </c>
      <c r="T5905">
        <v>13</v>
      </c>
      <c r="U5905">
        <v>0</v>
      </c>
      <c r="V5905">
        <v>0</v>
      </c>
      <c r="W5905">
        <v>0</v>
      </c>
      <c r="X5905">
        <v>157.90292386313763</v>
      </c>
      <c r="Y5905">
        <v>0</v>
      </c>
      <c r="Z5905">
        <v>76.789081088620776</v>
      </c>
      <c r="AA5905">
        <v>0</v>
      </c>
      <c r="AB5905">
        <v>19.150937039090515</v>
      </c>
      <c r="AC5905">
        <v>0</v>
      </c>
      <c r="AD5905">
        <v>0</v>
      </c>
      <c r="AE5905">
        <v>253.84294199084891</v>
      </c>
    </row>
    <row r="5906" spans="1:31" x14ac:dyDescent="0.25">
      <c r="A5906">
        <v>1836692</v>
      </c>
      <c r="B5906">
        <v>1</v>
      </c>
      <c r="C5906" t="s">
        <v>80</v>
      </c>
      <c r="D5906" t="s">
        <v>96</v>
      </c>
      <c r="E5906" t="s">
        <v>131</v>
      </c>
      <c r="F5906" t="s">
        <v>16848</v>
      </c>
      <c r="G5906" t="s">
        <v>133</v>
      </c>
      <c r="H5906" t="s">
        <v>134</v>
      </c>
      <c r="I5906" t="s">
        <v>135</v>
      </c>
      <c r="J5906" t="s">
        <v>136</v>
      </c>
      <c r="K5906" t="s">
        <v>137</v>
      </c>
      <c r="L5906" t="s">
        <v>16849</v>
      </c>
      <c r="M5906" t="s">
        <v>16850</v>
      </c>
      <c r="N5906">
        <v>4.3858333329999999</v>
      </c>
      <c r="O5906">
        <v>0</v>
      </c>
      <c r="P5906">
        <v>36</v>
      </c>
      <c r="Q5906">
        <v>0</v>
      </c>
      <c r="R5906">
        <v>0</v>
      </c>
      <c r="S5906">
        <v>0</v>
      </c>
      <c r="T5906">
        <v>14</v>
      </c>
      <c r="U5906">
        <v>0</v>
      </c>
      <c r="V5906">
        <v>0</v>
      </c>
      <c r="W5906">
        <v>0</v>
      </c>
      <c r="X5906">
        <v>56.377628787647303</v>
      </c>
      <c r="Y5906">
        <v>0</v>
      </c>
      <c r="Z5906">
        <v>0</v>
      </c>
      <c r="AA5906">
        <v>0</v>
      </c>
      <c r="AB5906">
        <v>31.51059021899832</v>
      </c>
      <c r="AC5906">
        <v>0</v>
      </c>
      <c r="AD5906">
        <v>0</v>
      </c>
      <c r="AE5906">
        <v>87.888219006645627</v>
      </c>
    </row>
    <row r="5907" spans="1:31" x14ac:dyDescent="0.25">
      <c r="A5907">
        <v>1836443</v>
      </c>
      <c r="B5907">
        <v>1</v>
      </c>
      <c r="C5907" t="s">
        <v>80</v>
      </c>
      <c r="D5907" t="s">
        <v>104</v>
      </c>
      <c r="E5907" t="s">
        <v>154</v>
      </c>
      <c r="F5907" t="s">
        <v>10112</v>
      </c>
      <c r="G5907" t="s">
        <v>225</v>
      </c>
      <c r="H5907" t="s">
        <v>157</v>
      </c>
      <c r="I5907" t="s">
        <v>135</v>
      </c>
      <c r="J5907" t="s">
        <v>136</v>
      </c>
      <c r="K5907" t="s">
        <v>151</v>
      </c>
      <c r="L5907" t="s">
        <v>16851</v>
      </c>
      <c r="M5907" t="s">
        <v>16852</v>
      </c>
      <c r="N5907">
        <v>1.0719444440000001</v>
      </c>
      <c r="O5907">
        <v>0</v>
      </c>
      <c r="P5907">
        <v>53</v>
      </c>
      <c r="Q5907">
        <v>0</v>
      </c>
      <c r="R5907">
        <v>24</v>
      </c>
      <c r="S5907">
        <v>0</v>
      </c>
      <c r="T5907">
        <v>17</v>
      </c>
      <c r="U5907">
        <v>0</v>
      </c>
      <c r="V5907">
        <v>1</v>
      </c>
      <c r="W5907">
        <v>0</v>
      </c>
      <c r="X5907">
        <v>24.536607925321807</v>
      </c>
      <c r="Y5907">
        <v>0</v>
      </c>
      <c r="Z5907">
        <v>20.240151677118391</v>
      </c>
      <c r="AA5907">
        <v>0</v>
      </c>
      <c r="AB5907">
        <v>14.478031651582665</v>
      </c>
      <c r="AC5907">
        <v>0</v>
      </c>
      <c r="AD5907">
        <v>8.0594296705357991</v>
      </c>
      <c r="AE5907">
        <v>67.314220924558668</v>
      </c>
    </row>
    <row r="5908" spans="1:31" x14ac:dyDescent="0.25">
      <c r="A5908">
        <v>1836549</v>
      </c>
      <c r="B5908">
        <v>1</v>
      </c>
      <c r="C5908" t="s">
        <v>80</v>
      </c>
      <c r="D5908" t="s">
        <v>104</v>
      </c>
      <c r="E5908" t="s">
        <v>140</v>
      </c>
      <c r="F5908" t="s">
        <v>16853</v>
      </c>
      <c r="G5908" t="s">
        <v>142</v>
      </c>
      <c r="H5908" t="s">
        <v>134</v>
      </c>
      <c r="I5908" t="s">
        <v>135</v>
      </c>
      <c r="J5908" t="s">
        <v>136</v>
      </c>
      <c r="K5908" t="s">
        <v>137</v>
      </c>
      <c r="L5908" t="s">
        <v>16854</v>
      </c>
      <c r="M5908" t="s">
        <v>16855</v>
      </c>
      <c r="N5908">
        <v>5.6369444440000001</v>
      </c>
      <c r="O5908">
        <v>0</v>
      </c>
      <c r="P5908">
        <v>1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1.439498447822475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1.439498447822475</v>
      </c>
    </row>
    <row r="5909" spans="1:31" x14ac:dyDescent="0.25">
      <c r="A5909">
        <v>1836526</v>
      </c>
      <c r="B5909">
        <v>1</v>
      </c>
      <c r="C5909" t="s">
        <v>80</v>
      </c>
      <c r="D5909" t="s">
        <v>84</v>
      </c>
      <c r="E5909" t="s">
        <v>131</v>
      </c>
      <c r="F5909" t="s">
        <v>12701</v>
      </c>
      <c r="G5909" t="s">
        <v>133</v>
      </c>
      <c r="H5909" t="s">
        <v>134</v>
      </c>
      <c r="I5909" t="s">
        <v>135</v>
      </c>
      <c r="J5909" t="s">
        <v>136</v>
      </c>
      <c r="K5909" t="s">
        <v>137</v>
      </c>
      <c r="L5909" t="s">
        <v>16856</v>
      </c>
      <c r="M5909" t="s">
        <v>16857</v>
      </c>
      <c r="N5909">
        <v>2.5963888879999999</v>
      </c>
      <c r="O5909">
        <v>0</v>
      </c>
      <c r="P5909">
        <v>79</v>
      </c>
      <c r="Q5909">
        <v>0</v>
      </c>
      <c r="R5909">
        <v>0</v>
      </c>
      <c r="S5909">
        <v>0</v>
      </c>
      <c r="T5909">
        <v>2</v>
      </c>
      <c r="U5909">
        <v>0</v>
      </c>
      <c r="V5909">
        <v>0</v>
      </c>
      <c r="W5909">
        <v>0</v>
      </c>
      <c r="X5909">
        <v>40.677813116329709</v>
      </c>
      <c r="Y5909">
        <v>0</v>
      </c>
      <c r="Z5909">
        <v>0</v>
      </c>
      <c r="AA5909">
        <v>0</v>
      </c>
      <c r="AB5909">
        <v>0.17363972585440005</v>
      </c>
      <c r="AC5909">
        <v>0</v>
      </c>
      <c r="AD5909">
        <v>0</v>
      </c>
      <c r="AE5909">
        <v>40.851452842184109</v>
      </c>
    </row>
    <row r="5910" spans="1:31" x14ac:dyDescent="0.25">
      <c r="A5910">
        <v>1836503</v>
      </c>
      <c r="B5910">
        <v>1</v>
      </c>
      <c r="C5910" t="s">
        <v>80</v>
      </c>
      <c r="D5910" t="s">
        <v>100</v>
      </c>
      <c r="E5910" t="s">
        <v>140</v>
      </c>
      <c r="F5910" t="s">
        <v>16858</v>
      </c>
      <c r="G5910" t="s">
        <v>217</v>
      </c>
      <c r="H5910" t="s">
        <v>134</v>
      </c>
      <c r="I5910" t="s">
        <v>135</v>
      </c>
      <c r="J5910" t="s">
        <v>136</v>
      </c>
      <c r="K5910" t="s">
        <v>137</v>
      </c>
      <c r="L5910" t="s">
        <v>16859</v>
      </c>
      <c r="M5910" t="s">
        <v>16860</v>
      </c>
      <c r="N5910">
        <v>1.4197222220000001</v>
      </c>
      <c r="O5910">
        <v>0</v>
      </c>
      <c r="P5910">
        <v>1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0.36238988773401665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0.36238988773401665</v>
      </c>
    </row>
    <row r="5911" spans="1:31" x14ac:dyDescent="0.25">
      <c r="A5911">
        <v>1836672</v>
      </c>
      <c r="B5911">
        <v>1</v>
      </c>
      <c r="C5911" t="s">
        <v>80</v>
      </c>
      <c r="D5911" t="s">
        <v>87</v>
      </c>
      <c r="E5911" t="s">
        <v>131</v>
      </c>
      <c r="F5911" t="s">
        <v>16861</v>
      </c>
      <c r="G5911" t="s">
        <v>161</v>
      </c>
      <c r="H5911" t="s">
        <v>134</v>
      </c>
      <c r="I5911" t="s">
        <v>135</v>
      </c>
      <c r="J5911" t="s">
        <v>136</v>
      </c>
      <c r="K5911" t="s">
        <v>137</v>
      </c>
      <c r="L5911" t="s">
        <v>16862</v>
      </c>
      <c r="M5911" t="s">
        <v>16863</v>
      </c>
      <c r="N5911">
        <v>1.5477777770000001</v>
      </c>
      <c r="O5911">
        <v>0</v>
      </c>
      <c r="P5911">
        <v>4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1.8989518345585834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1.8989518345585834</v>
      </c>
    </row>
    <row r="5912" spans="1:31" x14ac:dyDescent="0.25">
      <c r="A5912">
        <v>1836466</v>
      </c>
      <c r="B5912">
        <v>1</v>
      </c>
      <c r="C5912" t="s">
        <v>80</v>
      </c>
      <c r="D5912" t="s">
        <v>106</v>
      </c>
      <c r="E5912" t="s">
        <v>140</v>
      </c>
      <c r="F5912" t="s">
        <v>16864</v>
      </c>
      <c r="G5912" t="s">
        <v>142</v>
      </c>
      <c r="H5912" t="s">
        <v>134</v>
      </c>
      <c r="I5912" t="s">
        <v>135</v>
      </c>
      <c r="J5912" t="s">
        <v>136</v>
      </c>
      <c r="K5912" t="s">
        <v>137</v>
      </c>
      <c r="L5912" t="s">
        <v>16865</v>
      </c>
      <c r="M5912" t="s">
        <v>16866</v>
      </c>
      <c r="N5912">
        <v>0.77</v>
      </c>
      <c r="O5912">
        <v>0</v>
      </c>
      <c r="P5912">
        <v>1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0.20603829911280003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0.20603829911280003</v>
      </c>
    </row>
    <row r="5913" spans="1:31" x14ac:dyDescent="0.25">
      <c r="A5913">
        <v>1836420</v>
      </c>
      <c r="B5913">
        <v>1</v>
      </c>
      <c r="C5913" t="s">
        <v>80</v>
      </c>
      <c r="D5913" t="s">
        <v>83</v>
      </c>
      <c r="E5913" t="s">
        <v>140</v>
      </c>
      <c r="F5913" t="s">
        <v>16867</v>
      </c>
      <c r="G5913" t="s">
        <v>217</v>
      </c>
      <c r="H5913" t="s">
        <v>134</v>
      </c>
      <c r="I5913" t="s">
        <v>135</v>
      </c>
      <c r="J5913" t="s">
        <v>136</v>
      </c>
      <c r="K5913" t="s">
        <v>137</v>
      </c>
      <c r="L5913" t="s">
        <v>16868</v>
      </c>
      <c r="M5913" t="s">
        <v>16869</v>
      </c>
      <c r="N5913">
        <v>0.97138888800000001</v>
      </c>
      <c r="O5913">
        <v>0</v>
      </c>
      <c r="P5913">
        <v>5</v>
      </c>
      <c r="Q5913">
        <v>0</v>
      </c>
      <c r="R5913">
        <v>0</v>
      </c>
      <c r="S5913">
        <v>0</v>
      </c>
      <c r="T5913">
        <v>3</v>
      </c>
      <c r="U5913">
        <v>0</v>
      </c>
      <c r="V5913">
        <v>0</v>
      </c>
      <c r="W5913">
        <v>0</v>
      </c>
      <c r="X5913">
        <v>0.93621641013057499</v>
      </c>
      <c r="Y5913">
        <v>0</v>
      </c>
      <c r="Z5913">
        <v>0</v>
      </c>
      <c r="AA5913">
        <v>0</v>
      </c>
      <c r="AB5913">
        <v>0.18809142554323335</v>
      </c>
      <c r="AC5913">
        <v>0</v>
      </c>
      <c r="AD5913">
        <v>0</v>
      </c>
      <c r="AE5913">
        <v>1.1243078356738083</v>
      </c>
    </row>
    <row r="5914" spans="1:31" x14ac:dyDescent="0.25">
      <c r="A5914">
        <v>1836297</v>
      </c>
      <c r="B5914">
        <v>1</v>
      </c>
      <c r="C5914" t="s">
        <v>80</v>
      </c>
      <c r="D5914" t="s">
        <v>107</v>
      </c>
      <c r="E5914" t="s">
        <v>202</v>
      </c>
      <c r="F5914" t="s">
        <v>7378</v>
      </c>
      <c r="G5914" t="s">
        <v>156</v>
      </c>
      <c r="H5914" t="s">
        <v>157</v>
      </c>
      <c r="I5914" t="s">
        <v>135</v>
      </c>
      <c r="J5914" t="s">
        <v>136</v>
      </c>
      <c r="K5914" t="s">
        <v>137</v>
      </c>
      <c r="L5914" t="s">
        <v>16870</v>
      </c>
      <c r="M5914" t="s">
        <v>16871</v>
      </c>
      <c r="N5914">
        <v>0.64777777700000005</v>
      </c>
      <c r="O5914">
        <v>0</v>
      </c>
      <c r="P5914">
        <v>2976</v>
      </c>
      <c r="Q5914">
        <v>0</v>
      </c>
      <c r="R5914">
        <v>6</v>
      </c>
      <c r="S5914">
        <v>2</v>
      </c>
      <c r="T5914">
        <v>158</v>
      </c>
      <c r="U5914">
        <v>0</v>
      </c>
      <c r="V5914">
        <v>1</v>
      </c>
      <c r="W5914">
        <v>0</v>
      </c>
      <c r="X5914">
        <v>291.96721481440238</v>
      </c>
      <c r="Y5914">
        <v>0</v>
      </c>
      <c r="Z5914">
        <v>1.4961219867488889</v>
      </c>
      <c r="AA5914">
        <v>26.375397172285336</v>
      </c>
      <c r="AB5914">
        <v>88.942318373627387</v>
      </c>
      <c r="AC5914">
        <v>0</v>
      </c>
      <c r="AD5914">
        <v>0.55805061026220004</v>
      </c>
      <c r="AE5914">
        <v>409.33910295732625</v>
      </c>
    </row>
    <row r="5915" spans="1:31" x14ac:dyDescent="0.25">
      <c r="A5915">
        <v>1836632</v>
      </c>
      <c r="B5915">
        <v>1</v>
      </c>
      <c r="C5915" t="s">
        <v>80</v>
      </c>
      <c r="D5915" t="s">
        <v>110</v>
      </c>
      <c r="E5915" t="s">
        <v>252</v>
      </c>
      <c r="F5915" t="s">
        <v>16872</v>
      </c>
      <c r="G5915" t="s">
        <v>193</v>
      </c>
      <c r="H5915" t="s">
        <v>134</v>
      </c>
      <c r="I5915" t="s">
        <v>135</v>
      </c>
      <c r="J5915" t="s">
        <v>136</v>
      </c>
      <c r="K5915" t="s">
        <v>137</v>
      </c>
      <c r="L5915" t="s">
        <v>16873</v>
      </c>
      <c r="M5915" t="s">
        <v>16874</v>
      </c>
      <c r="N5915">
        <v>2.4102777770000001</v>
      </c>
      <c r="O5915">
        <v>0</v>
      </c>
      <c r="P5915">
        <v>23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21.724879780777396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21.724879780777396</v>
      </c>
    </row>
    <row r="5916" spans="1:31" x14ac:dyDescent="0.25">
      <c r="A5916">
        <v>1836626</v>
      </c>
      <c r="B5916">
        <v>1</v>
      </c>
      <c r="C5916" t="s">
        <v>80</v>
      </c>
      <c r="D5916" t="s">
        <v>96</v>
      </c>
      <c r="E5916" t="s">
        <v>140</v>
      </c>
      <c r="F5916" t="s">
        <v>16875</v>
      </c>
      <c r="G5916" t="s">
        <v>142</v>
      </c>
      <c r="H5916" t="s">
        <v>134</v>
      </c>
      <c r="I5916" t="s">
        <v>135</v>
      </c>
      <c r="J5916" t="s">
        <v>136</v>
      </c>
      <c r="K5916" t="s">
        <v>137</v>
      </c>
      <c r="L5916" t="s">
        <v>16876</v>
      </c>
      <c r="M5916" t="s">
        <v>16877</v>
      </c>
      <c r="N5916">
        <v>4.1788888880000004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1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29.816599760852551</v>
      </c>
      <c r="AC5916">
        <v>0</v>
      </c>
      <c r="AD5916">
        <v>0</v>
      </c>
      <c r="AE5916">
        <v>29.816599760852551</v>
      </c>
    </row>
    <row r="5917" spans="1:31" x14ac:dyDescent="0.25">
      <c r="A5917">
        <v>1836483</v>
      </c>
      <c r="B5917">
        <v>1</v>
      </c>
      <c r="C5917" t="s">
        <v>80</v>
      </c>
      <c r="D5917" t="s">
        <v>82</v>
      </c>
      <c r="E5917" t="s">
        <v>140</v>
      </c>
      <c r="F5917" t="s">
        <v>16878</v>
      </c>
      <c r="G5917" t="s">
        <v>246</v>
      </c>
      <c r="H5917" t="s">
        <v>134</v>
      </c>
      <c r="I5917" t="s">
        <v>135</v>
      </c>
      <c r="J5917" t="s">
        <v>136</v>
      </c>
      <c r="K5917" t="s">
        <v>137</v>
      </c>
      <c r="L5917" t="s">
        <v>16879</v>
      </c>
      <c r="M5917" t="s">
        <v>16880</v>
      </c>
      <c r="N5917">
        <v>1.0319444440000001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2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0.28027238315187497</v>
      </c>
      <c r="AC5917">
        <v>0</v>
      </c>
      <c r="AD5917">
        <v>0</v>
      </c>
      <c r="AE5917">
        <v>0.28027238315187497</v>
      </c>
    </row>
    <row r="5918" spans="1:31" x14ac:dyDescent="0.25">
      <c r="A5918">
        <v>1836752</v>
      </c>
      <c r="B5918">
        <v>1</v>
      </c>
      <c r="C5918" t="s">
        <v>80</v>
      </c>
      <c r="D5918" t="s">
        <v>93</v>
      </c>
      <c r="E5918" t="s">
        <v>202</v>
      </c>
      <c r="F5918" t="s">
        <v>3889</v>
      </c>
      <c r="G5918" t="s">
        <v>156</v>
      </c>
      <c r="H5918" t="s">
        <v>157</v>
      </c>
      <c r="I5918" t="s">
        <v>135</v>
      </c>
      <c r="J5918" t="s">
        <v>136</v>
      </c>
      <c r="K5918" t="s">
        <v>137</v>
      </c>
      <c r="L5918" t="s">
        <v>16881</v>
      </c>
      <c r="M5918" t="s">
        <v>16882</v>
      </c>
      <c r="N5918">
        <v>0.90194444399999996</v>
      </c>
      <c r="O5918">
        <v>0</v>
      </c>
      <c r="P5918">
        <v>2279</v>
      </c>
      <c r="Q5918">
        <v>0</v>
      </c>
      <c r="R5918">
        <v>75</v>
      </c>
      <c r="S5918">
        <v>0</v>
      </c>
      <c r="T5918">
        <v>192</v>
      </c>
      <c r="U5918">
        <v>0</v>
      </c>
      <c r="V5918">
        <v>2</v>
      </c>
      <c r="W5918">
        <v>0</v>
      </c>
      <c r="X5918">
        <v>488.42329322838725</v>
      </c>
      <c r="Y5918">
        <v>0</v>
      </c>
      <c r="Z5918">
        <v>143.23535643934366</v>
      </c>
      <c r="AA5918">
        <v>0</v>
      </c>
      <c r="AB5918">
        <v>122.46013922853669</v>
      </c>
      <c r="AC5918">
        <v>0</v>
      </c>
      <c r="AD5918">
        <v>9.9713702696557505</v>
      </c>
      <c r="AE5918">
        <v>764.09015916592341</v>
      </c>
    </row>
    <row r="5919" spans="1:31" x14ac:dyDescent="0.25">
      <c r="A5919">
        <v>1836775</v>
      </c>
      <c r="B5919">
        <v>1</v>
      </c>
      <c r="C5919" t="s">
        <v>80</v>
      </c>
      <c r="D5919" t="s">
        <v>110</v>
      </c>
      <c r="E5919" t="s">
        <v>154</v>
      </c>
      <c r="F5919" t="s">
        <v>16883</v>
      </c>
      <c r="G5919" t="s">
        <v>175</v>
      </c>
      <c r="H5919" t="s">
        <v>157</v>
      </c>
      <c r="I5919" t="s">
        <v>135</v>
      </c>
      <c r="J5919" t="s">
        <v>136</v>
      </c>
      <c r="K5919" t="s">
        <v>137</v>
      </c>
      <c r="L5919" t="s">
        <v>16884</v>
      </c>
      <c r="M5919" t="s">
        <v>16885</v>
      </c>
      <c r="N5919">
        <v>6.3036111110000004</v>
      </c>
      <c r="O5919">
        <v>0</v>
      </c>
      <c r="P5919">
        <v>355</v>
      </c>
      <c r="Q5919">
        <v>0</v>
      </c>
      <c r="R5919">
        <v>0</v>
      </c>
      <c r="S5919">
        <v>0</v>
      </c>
      <c r="T5919">
        <v>11</v>
      </c>
      <c r="U5919">
        <v>0</v>
      </c>
      <c r="V5919">
        <v>0</v>
      </c>
      <c r="W5919">
        <v>0</v>
      </c>
      <c r="X5919">
        <v>674.29331317117249</v>
      </c>
      <c r="Y5919">
        <v>0</v>
      </c>
      <c r="Z5919">
        <v>0</v>
      </c>
      <c r="AA5919">
        <v>0</v>
      </c>
      <c r="AB5919">
        <v>12.261436024799783</v>
      </c>
      <c r="AC5919">
        <v>0</v>
      </c>
      <c r="AD5919">
        <v>0</v>
      </c>
      <c r="AE5919">
        <v>686.55474919597225</v>
      </c>
    </row>
    <row r="5920" spans="1:31" x14ac:dyDescent="0.25">
      <c r="A5920">
        <v>1836652</v>
      </c>
      <c r="B5920">
        <v>1</v>
      </c>
      <c r="C5920" t="s">
        <v>80</v>
      </c>
      <c r="D5920" t="s">
        <v>86</v>
      </c>
      <c r="E5920" t="s">
        <v>154</v>
      </c>
      <c r="F5920" t="s">
        <v>16886</v>
      </c>
      <c r="G5920" t="s">
        <v>242</v>
      </c>
      <c r="H5920" t="s">
        <v>157</v>
      </c>
      <c r="I5920" t="s">
        <v>135</v>
      </c>
      <c r="J5920" t="s">
        <v>3</v>
      </c>
      <c r="K5920" t="s">
        <v>137</v>
      </c>
      <c r="L5920" t="s">
        <v>16887</v>
      </c>
      <c r="M5920" t="s">
        <v>16888</v>
      </c>
      <c r="N5920">
        <v>3.0097222220000002</v>
      </c>
      <c r="O5920">
        <v>0</v>
      </c>
      <c r="P5920">
        <v>63</v>
      </c>
      <c r="Q5920">
        <v>0</v>
      </c>
      <c r="R5920">
        <v>0</v>
      </c>
      <c r="S5920">
        <v>0</v>
      </c>
      <c r="T5920">
        <v>1</v>
      </c>
      <c r="U5920">
        <v>0</v>
      </c>
      <c r="V5920">
        <v>0</v>
      </c>
      <c r="W5920">
        <v>0</v>
      </c>
      <c r="X5920">
        <v>87.907622905791129</v>
      </c>
      <c r="Y5920">
        <v>0</v>
      </c>
      <c r="Z5920">
        <v>0</v>
      </c>
      <c r="AA5920">
        <v>0</v>
      </c>
      <c r="AB5920">
        <v>3.8194738611108892</v>
      </c>
      <c r="AC5920">
        <v>0</v>
      </c>
      <c r="AD5920">
        <v>0</v>
      </c>
      <c r="AE5920">
        <v>91.727096766902022</v>
      </c>
    </row>
    <row r="5921" spans="1:31" x14ac:dyDescent="0.25">
      <c r="A5921">
        <v>1836254</v>
      </c>
      <c r="B5921">
        <v>1</v>
      </c>
      <c r="C5921" t="s">
        <v>81</v>
      </c>
      <c r="D5921" t="s">
        <v>128</v>
      </c>
      <c r="E5921" t="s">
        <v>154</v>
      </c>
      <c r="F5921" t="s">
        <v>16889</v>
      </c>
      <c r="G5921" t="s">
        <v>156</v>
      </c>
      <c r="H5921" t="s">
        <v>157</v>
      </c>
      <c r="I5921" t="s">
        <v>135</v>
      </c>
      <c r="J5921" t="s">
        <v>136</v>
      </c>
      <c r="K5921" t="s">
        <v>137</v>
      </c>
      <c r="L5921" t="s">
        <v>16890</v>
      </c>
      <c r="M5921" t="s">
        <v>16891</v>
      </c>
      <c r="N5921">
        <v>0.442222222</v>
      </c>
      <c r="O5921">
        <v>0</v>
      </c>
      <c r="P5921">
        <v>2193</v>
      </c>
      <c r="Q5921">
        <v>0</v>
      </c>
      <c r="R5921">
        <v>0</v>
      </c>
      <c r="S5921">
        <v>0</v>
      </c>
      <c r="T5921">
        <v>122</v>
      </c>
      <c r="U5921">
        <v>0</v>
      </c>
      <c r="V5921">
        <v>0</v>
      </c>
      <c r="W5921">
        <v>0</v>
      </c>
      <c r="X5921">
        <v>126.40554035023071</v>
      </c>
      <c r="Y5921">
        <v>0</v>
      </c>
      <c r="Z5921">
        <v>0</v>
      </c>
      <c r="AA5921">
        <v>0</v>
      </c>
      <c r="AB5921">
        <v>25.339865273979004</v>
      </c>
      <c r="AC5921">
        <v>0</v>
      </c>
      <c r="AD5921">
        <v>0</v>
      </c>
      <c r="AE5921">
        <v>151.74540562420972</v>
      </c>
    </row>
    <row r="5922" spans="1:31" x14ac:dyDescent="0.25">
      <c r="A5922">
        <v>1836340</v>
      </c>
      <c r="B5922">
        <v>1</v>
      </c>
      <c r="C5922" t="s">
        <v>80</v>
      </c>
      <c r="D5922" t="s">
        <v>82</v>
      </c>
      <c r="E5922" t="s">
        <v>131</v>
      </c>
      <c r="F5922" t="s">
        <v>16892</v>
      </c>
      <c r="G5922" t="s">
        <v>133</v>
      </c>
      <c r="H5922" t="s">
        <v>134</v>
      </c>
      <c r="I5922" t="s">
        <v>135</v>
      </c>
      <c r="J5922" t="s">
        <v>136</v>
      </c>
      <c r="K5922" t="s">
        <v>137</v>
      </c>
      <c r="L5922" t="s">
        <v>16893</v>
      </c>
      <c r="M5922" t="s">
        <v>16894</v>
      </c>
      <c r="N5922">
        <v>1.0636111109999999</v>
      </c>
      <c r="O5922">
        <v>0</v>
      </c>
      <c r="P5922">
        <v>59</v>
      </c>
      <c r="Q5922">
        <v>0</v>
      </c>
      <c r="R5922">
        <v>0</v>
      </c>
      <c r="S5922">
        <v>0</v>
      </c>
      <c r="T5922">
        <v>4</v>
      </c>
      <c r="U5922">
        <v>0</v>
      </c>
      <c r="V5922">
        <v>0</v>
      </c>
      <c r="W5922">
        <v>0</v>
      </c>
      <c r="X5922">
        <v>13.734438698372658</v>
      </c>
      <c r="Y5922">
        <v>0</v>
      </c>
      <c r="Z5922">
        <v>0</v>
      </c>
      <c r="AA5922">
        <v>0</v>
      </c>
      <c r="AB5922">
        <v>1.8626881969743248</v>
      </c>
      <c r="AC5922">
        <v>0</v>
      </c>
      <c r="AD5922">
        <v>0</v>
      </c>
      <c r="AE5922">
        <v>15.597126895346983</v>
      </c>
    </row>
    <row r="5923" spans="1:31" x14ac:dyDescent="0.25">
      <c r="A5923">
        <v>1836646</v>
      </c>
      <c r="B5923">
        <v>1</v>
      </c>
      <c r="C5923" t="s">
        <v>81</v>
      </c>
      <c r="D5923" t="s">
        <v>113</v>
      </c>
      <c r="E5923" t="s">
        <v>164</v>
      </c>
      <c r="F5923" t="s">
        <v>2219</v>
      </c>
      <c r="G5923" t="s">
        <v>3985</v>
      </c>
      <c r="H5923" t="s">
        <v>157</v>
      </c>
      <c r="I5923" t="s">
        <v>135</v>
      </c>
      <c r="J5923" t="s">
        <v>5</v>
      </c>
      <c r="K5923" t="s">
        <v>137</v>
      </c>
      <c r="L5923" t="s">
        <v>16895</v>
      </c>
      <c r="M5923" t="s">
        <v>16896</v>
      </c>
      <c r="N5923">
        <v>2.0674999999999999</v>
      </c>
      <c r="O5923">
        <v>0</v>
      </c>
      <c r="P5923">
        <v>311</v>
      </c>
      <c r="Q5923">
        <v>18</v>
      </c>
      <c r="R5923">
        <v>2</v>
      </c>
      <c r="S5923">
        <v>6</v>
      </c>
      <c r="T5923">
        <v>6</v>
      </c>
      <c r="U5923">
        <v>2</v>
      </c>
      <c r="V5923">
        <v>0</v>
      </c>
      <c r="W5923">
        <v>0</v>
      </c>
      <c r="X5923">
        <v>145.87865869588688</v>
      </c>
      <c r="Y5923">
        <v>136.07479347996784</v>
      </c>
      <c r="Z5923">
        <v>8.0138940512850656</v>
      </c>
      <c r="AA5923">
        <v>148.91289663060189</v>
      </c>
      <c r="AB5923">
        <v>4.968810007324425</v>
      </c>
      <c r="AC5923">
        <v>170.57002218266075</v>
      </c>
      <c r="AD5923">
        <v>0</v>
      </c>
      <c r="AE5923">
        <v>614.41907504772689</v>
      </c>
    </row>
    <row r="5924" spans="1:31" x14ac:dyDescent="0.25">
      <c r="A5924">
        <v>1836452</v>
      </c>
      <c r="B5924">
        <v>1</v>
      </c>
      <c r="C5924" t="s">
        <v>81</v>
      </c>
      <c r="D5924" t="s">
        <v>120</v>
      </c>
      <c r="E5924" t="s">
        <v>154</v>
      </c>
      <c r="F5924" t="s">
        <v>16897</v>
      </c>
      <c r="G5924" t="s">
        <v>175</v>
      </c>
      <c r="H5924" t="s">
        <v>157</v>
      </c>
      <c r="I5924" t="s">
        <v>135</v>
      </c>
      <c r="J5924" t="s">
        <v>136</v>
      </c>
      <c r="K5924" t="s">
        <v>137</v>
      </c>
      <c r="L5924" t="s">
        <v>16898</v>
      </c>
      <c r="M5924" t="s">
        <v>16899</v>
      </c>
      <c r="N5924">
        <v>2.1552777769999998</v>
      </c>
      <c r="O5924">
        <v>0</v>
      </c>
      <c r="P5924">
        <v>71</v>
      </c>
      <c r="Q5924">
        <v>11</v>
      </c>
      <c r="R5924">
        <v>1</v>
      </c>
      <c r="S5924">
        <v>0</v>
      </c>
      <c r="T5924">
        <v>2</v>
      </c>
      <c r="U5924">
        <v>0</v>
      </c>
      <c r="V5924">
        <v>0</v>
      </c>
      <c r="W5924">
        <v>0</v>
      </c>
      <c r="X5924">
        <v>57.453564038459341</v>
      </c>
      <c r="Y5924">
        <v>97.013798187857631</v>
      </c>
      <c r="Z5924">
        <v>3.7970788583000003E-3</v>
      </c>
      <c r="AA5924">
        <v>0</v>
      </c>
      <c r="AB5924">
        <v>2.1648923005499997E-2</v>
      </c>
      <c r="AC5924">
        <v>0</v>
      </c>
      <c r="AD5924">
        <v>0</v>
      </c>
      <c r="AE5924">
        <v>154.49280822818076</v>
      </c>
    </row>
    <row r="5925" spans="1:31" x14ac:dyDescent="0.25">
      <c r="A5925">
        <v>1836784</v>
      </c>
      <c r="B5925">
        <v>1</v>
      </c>
      <c r="C5925" t="s">
        <v>81</v>
      </c>
      <c r="D5925" t="s">
        <v>113</v>
      </c>
      <c r="E5925" t="s">
        <v>131</v>
      </c>
      <c r="F5925" t="s">
        <v>16900</v>
      </c>
      <c r="G5925" t="s">
        <v>133</v>
      </c>
      <c r="H5925" t="s">
        <v>134</v>
      </c>
      <c r="I5925" t="s">
        <v>135</v>
      </c>
      <c r="J5925" t="s">
        <v>136</v>
      </c>
      <c r="K5925" t="s">
        <v>137</v>
      </c>
      <c r="L5925" t="s">
        <v>16901</v>
      </c>
      <c r="M5925" t="s">
        <v>16902</v>
      </c>
      <c r="N5925">
        <v>0.77111111099999996</v>
      </c>
      <c r="O5925">
        <v>0</v>
      </c>
      <c r="P5925">
        <v>15</v>
      </c>
      <c r="Q5925">
        <v>0</v>
      </c>
      <c r="R5925">
        <v>14</v>
      </c>
      <c r="S5925">
        <v>0</v>
      </c>
      <c r="T5925">
        <v>3</v>
      </c>
      <c r="U5925">
        <v>0</v>
      </c>
      <c r="V5925">
        <v>0</v>
      </c>
      <c r="W5925">
        <v>0</v>
      </c>
      <c r="X5925">
        <v>2.0876047731711331</v>
      </c>
      <c r="Y5925">
        <v>0</v>
      </c>
      <c r="Z5925">
        <v>4.2682606089499995</v>
      </c>
      <c r="AA5925">
        <v>0</v>
      </c>
      <c r="AB5925">
        <v>3.2814301345015999</v>
      </c>
      <c r="AC5925">
        <v>0</v>
      </c>
      <c r="AD5925">
        <v>0</v>
      </c>
      <c r="AE5925">
        <v>9.6372955166227321</v>
      </c>
    </row>
    <row r="5926" spans="1:31" x14ac:dyDescent="0.25">
      <c r="A5926">
        <v>1836306</v>
      </c>
      <c r="B5926">
        <v>1</v>
      </c>
      <c r="C5926" t="s">
        <v>80</v>
      </c>
      <c r="D5926" t="s">
        <v>105</v>
      </c>
      <c r="E5926" t="s">
        <v>202</v>
      </c>
      <c r="F5926" t="s">
        <v>1782</v>
      </c>
      <c r="G5926" t="s">
        <v>156</v>
      </c>
      <c r="H5926" t="s">
        <v>157</v>
      </c>
      <c r="I5926" t="s">
        <v>135</v>
      </c>
      <c r="J5926" t="s">
        <v>136</v>
      </c>
      <c r="K5926" t="s">
        <v>137</v>
      </c>
      <c r="L5926" t="s">
        <v>16903</v>
      </c>
      <c r="M5926" t="s">
        <v>16904</v>
      </c>
      <c r="N5926">
        <v>1.295555555</v>
      </c>
      <c r="O5926">
        <v>4</v>
      </c>
      <c r="P5926">
        <v>2014</v>
      </c>
      <c r="Q5926">
        <v>5</v>
      </c>
      <c r="R5926">
        <v>13</v>
      </c>
      <c r="S5926">
        <v>21</v>
      </c>
      <c r="T5926">
        <v>229</v>
      </c>
      <c r="U5926">
        <v>3</v>
      </c>
      <c r="V5926">
        <v>0</v>
      </c>
      <c r="W5926">
        <v>9.3546647254557005</v>
      </c>
      <c r="X5926">
        <v>561.93982117155781</v>
      </c>
      <c r="Y5926">
        <v>70.147185734867122</v>
      </c>
      <c r="Z5926">
        <v>4.9166810165420012</v>
      </c>
      <c r="AA5926">
        <v>122.9237835904201</v>
      </c>
      <c r="AB5926">
        <v>230.47316894147397</v>
      </c>
      <c r="AC5926">
        <v>324.70600694254665</v>
      </c>
      <c r="AD5926">
        <v>0</v>
      </c>
      <c r="AE5926">
        <v>1324.4613121228633</v>
      </c>
    </row>
    <row r="5927" spans="1:31" x14ac:dyDescent="0.25">
      <c r="A5927">
        <v>1836260</v>
      </c>
      <c r="B5927">
        <v>1</v>
      </c>
      <c r="C5927" t="s">
        <v>81</v>
      </c>
      <c r="D5927" t="s">
        <v>118</v>
      </c>
      <c r="E5927" t="s">
        <v>164</v>
      </c>
      <c r="F5927" t="s">
        <v>13774</v>
      </c>
      <c r="G5927" t="s">
        <v>156</v>
      </c>
      <c r="H5927" t="s">
        <v>157</v>
      </c>
      <c r="I5927" t="s">
        <v>179</v>
      </c>
      <c r="J5927" t="s">
        <v>136</v>
      </c>
      <c r="K5927" t="s">
        <v>137</v>
      </c>
      <c r="L5927" t="s">
        <v>16905</v>
      </c>
      <c r="M5927" t="s">
        <v>16906</v>
      </c>
      <c r="N5927">
        <v>1.6666666E-2</v>
      </c>
      <c r="O5927">
        <v>2</v>
      </c>
      <c r="P5927">
        <v>2899</v>
      </c>
      <c r="Q5927">
        <v>85</v>
      </c>
      <c r="R5927">
        <v>123</v>
      </c>
      <c r="S5927">
        <v>6</v>
      </c>
      <c r="T5927">
        <v>220</v>
      </c>
      <c r="U5927">
        <v>0</v>
      </c>
      <c r="V5927">
        <v>1</v>
      </c>
      <c r="W5927">
        <v>7.9034789453999998E-2</v>
      </c>
      <c r="X5927">
        <v>6.1329214365425067</v>
      </c>
      <c r="Y5927">
        <v>4.550276992442666</v>
      </c>
      <c r="Z5927">
        <v>3.4758255657854997</v>
      </c>
      <c r="AA5927">
        <v>0.34172879013500002</v>
      </c>
      <c r="AB5927">
        <v>0.78425033388249987</v>
      </c>
      <c r="AC5927">
        <v>0</v>
      </c>
      <c r="AD5927">
        <v>4.5354120529999993E-2</v>
      </c>
      <c r="AE5927">
        <v>15.409392028772174</v>
      </c>
    </row>
    <row r="5928" spans="1:31" x14ac:dyDescent="0.25">
      <c r="A5928">
        <v>1836283</v>
      </c>
      <c r="B5928">
        <v>1</v>
      </c>
      <c r="C5928" t="s">
        <v>80</v>
      </c>
      <c r="D5928" t="s">
        <v>95</v>
      </c>
      <c r="E5928" t="s">
        <v>154</v>
      </c>
      <c r="F5928" t="s">
        <v>14855</v>
      </c>
      <c r="G5928" t="s">
        <v>175</v>
      </c>
      <c r="H5928" t="s">
        <v>157</v>
      </c>
      <c r="I5928" t="s">
        <v>135</v>
      </c>
      <c r="J5928" t="s">
        <v>136</v>
      </c>
      <c r="K5928" t="s">
        <v>137</v>
      </c>
      <c r="L5928" t="s">
        <v>16907</v>
      </c>
      <c r="M5928" t="s">
        <v>16908</v>
      </c>
      <c r="N5928">
        <v>0.97777777700000001</v>
      </c>
      <c r="O5928">
        <v>0</v>
      </c>
      <c r="P5928">
        <v>0</v>
      </c>
      <c r="Q5928">
        <v>0</v>
      </c>
      <c r="R5928">
        <v>0</v>
      </c>
      <c r="S5928">
        <v>1</v>
      </c>
      <c r="T5928">
        <v>1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2.3666763223843335</v>
      </c>
      <c r="AB5928">
        <v>3.3601442731893334</v>
      </c>
      <c r="AC5928">
        <v>0</v>
      </c>
      <c r="AD5928">
        <v>0</v>
      </c>
      <c r="AE5928">
        <v>5.7268205955736668</v>
      </c>
    </row>
    <row r="5929" spans="1:31" x14ac:dyDescent="0.25">
      <c r="A5929">
        <v>1836575</v>
      </c>
      <c r="B5929">
        <v>1</v>
      </c>
      <c r="C5929" t="s">
        <v>81</v>
      </c>
      <c r="D5929" t="s">
        <v>112</v>
      </c>
      <c r="E5929" t="s">
        <v>154</v>
      </c>
      <c r="F5929" t="s">
        <v>16909</v>
      </c>
      <c r="G5929" t="s">
        <v>175</v>
      </c>
      <c r="H5929" t="s">
        <v>157</v>
      </c>
      <c r="I5929" t="s">
        <v>135</v>
      </c>
      <c r="J5929" t="s">
        <v>136</v>
      </c>
      <c r="K5929" t="s">
        <v>137</v>
      </c>
      <c r="L5929" t="s">
        <v>16910</v>
      </c>
      <c r="M5929" t="s">
        <v>16911</v>
      </c>
      <c r="N5929">
        <v>1.349722222</v>
      </c>
      <c r="O5929">
        <v>0</v>
      </c>
      <c r="P5929">
        <v>89</v>
      </c>
      <c r="Q5929">
        <v>0</v>
      </c>
      <c r="R5929">
        <v>8</v>
      </c>
      <c r="S5929">
        <v>0</v>
      </c>
      <c r="T5929">
        <v>21</v>
      </c>
      <c r="U5929">
        <v>0</v>
      </c>
      <c r="V5929">
        <v>0</v>
      </c>
      <c r="W5929">
        <v>0</v>
      </c>
      <c r="X5929">
        <v>25.203524876980588</v>
      </c>
      <c r="Y5929">
        <v>0</v>
      </c>
      <c r="Z5929">
        <v>6.2011120824449337</v>
      </c>
      <c r="AA5929">
        <v>0</v>
      </c>
      <c r="AB5929">
        <v>18.794160595814866</v>
      </c>
      <c r="AC5929">
        <v>0</v>
      </c>
      <c r="AD5929">
        <v>0</v>
      </c>
      <c r="AE5929">
        <v>50.19879755524039</v>
      </c>
    </row>
    <row r="5930" spans="1:31" x14ac:dyDescent="0.25">
      <c r="A5930">
        <v>1836366</v>
      </c>
      <c r="B5930">
        <v>1</v>
      </c>
      <c r="C5930" t="s">
        <v>81</v>
      </c>
      <c r="D5930" t="s">
        <v>112</v>
      </c>
      <c r="E5930" t="s">
        <v>140</v>
      </c>
      <c r="F5930" t="s">
        <v>16912</v>
      </c>
      <c r="G5930" t="s">
        <v>142</v>
      </c>
      <c r="H5930" t="s">
        <v>134</v>
      </c>
      <c r="I5930" t="s">
        <v>135</v>
      </c>
      <c r="J5930" t="s">
        <v>136</v>
      </c>
      <c r="K5930" t="s">
        <v>137</v>
      </c>
      <c r="L5930" t="s">
        <v>16913</v>
      </c>
      <c r="M5930" t="s">
        <v>16914</v>
      </c>
      <c r="N5930">
        <v>10.192500000000001</v>
      </c>
      <c r="O5930">
        <v>0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1.8004606881735001</v>
      </c>
      <c r="AA5930">
        <v>0</v>
      </c>
      <c r="AB5930">
        <v>0</v>
      </c>
      <c r="AC5930">
        <v>0</v>
      </c>
      <c r="AD5930">
        <v>0</v>
      </c>
      <c r="AE5930">
        <v>1.8004606881735001</v>
      </c>
    </row>
    <row r="5931" spans="1:31" x14ac:dyDescent="0.25">
      <c r="A5931">
        <v>1836761</v>
      </c>
      <c r="B5931">
        <v>1</v>
      </c>
      <c r="C5931" t="s">
        <v>80</v>
      </c>
      <c r="D5931" t="s">
        <v>95</v>
      </c>
      <c r="E5931" t="s">
        <v>268</v>
      </c>
      <c r="F5931" t="s">
        <v>588</v>
      </c>
      <c r="G5931" t="s">
        <v>156</v>
      </c>
      <c r="H5931" t="s">
        <v>157</v>
      </c>
      <c r="I5931" t="s">
        <v>135</v>
      </c>
      <c r="J5931" t="s">
        <v>136</v>
      </c>
      <c r="K5931" t="s">
        <v>137</v>
      </c>
      <c r="L5931" t="s">
        <v>16915</v>
      </c>
      <c r="M5931" t="s">
        <v>16916</v>
      </c>
      <c r="N5931">
        <v>1.366666666</v>
      </c>
      <c r="O5931">
        <v>7</v>
      </c>
      <c r="P5931">
        <v>3976</v>
      </c>
      <c r="Q5931">
        <v>2</v>
      </c>
      <c r="R5931">
        <v>44</v>
      </c>
      <c r="S5931">
        <v>17</v>
      </c>
      <c r="T5931">
        <v>236</v>
      </c>
      <c r="U5931">
        <v>3</v>
      </c>
      <c r="V5931">
        <v>1</v>
      </c>
      <c r="W5931">
        <v>28.651008799069004</v>
      </c>
      <c r="X5931">
        <v>1362.0155492074628</v>
      </c>
      <c r="Y5931">
        <v>1.0055362333625</v>
      </c>
      <c r="Z5931">
        <v>16.184282195731999</v>
      </c>
      <c r="AA5931">
        <v>103.24965586677547</v>
      </c>
      <c r="AB5931">
        <v>234.39904754041515</v>
      </c>
      <c r="AC5931">
        <v>191.62835315200749</v>
      </c>
      <c r="AD5931">
        <v>0.15783935572800001</v>
      </c>
      <c r="AE5931">
        <v>1937.2912723505524</v>
      </c>
    </row>
    <row r="5932" spans="1:31" x14ac:dyDescent="0.25">
      <c r="A5932">
        <v>1836369</v>
      </c>
      <c r="B5932">
        <v>1</v>
      </c>
      <c r="C5932" t="s">
        <v>81</v>
      </c>
      <c r="D5932" t="s">
        <v>121</v>
      </c>
      <c r="E5932" t="s">
        <v>154</v>
      </c>
      <c r="F5932" t="s">
        <v>16917</v>
      </c>
      <c r="G5932" t="s">
        <v>507</v>
      </c>
      <c r="H5932" t="s">
        <v>157</v>
      </c>
      <c r="I5932" t="s">
        <v>135</v>
      </c>
      <c r="J5932" t="s">
        <v>136</v>
      </c>
      <c r="K5932" t="s">
        <v>137</v>
      </c>
      <c r="L5932" t="s">
        <v>16918</v>
      </c>
      <c r="M5932" t="s">
        <v>16919</v>
      </c>
      <c r="N5932">
        <v>1.845</v>
      </c>
      <c r="O5932">
        <v>0</v>
      </c>
      <c r="P5932">
        <v>15</v>
      </c>
      <c r="Q5932">
        <v>0</v>
      </c>
      <c r="R5932">
        <v>5</v>
      </c>
      <c r="S5932">
        <v>0</v>
      </c>
      <c r="T5932">
        <v>1</v>
      </c>
      <c r="U5932">
        <v>0</v>
      </c>
      <c r="V5932">
        <v>0</v>
      </c>
      <c r="W5932">
        <v>0</v>
      </c>
      <c r="X5932">
        <v>5.04762913290305</v>
      </c>
      <c r="Y5932">
        <v>0</v>
      </c>
      <c r="Z5932">
        <v>5.6376070352492</v>
      </c>
      <c r="AA5932">
        <v>0</v>
      </c>
      <c r="AB5932">
        <v>0.97160937660583335</v>
      </c>
      <c r="AC5932">
        <v>0</v>
      </c>
      <c r="AD5932">
        <v>0</v>
      </c>
      <c r="AE5932">
        <v>11.656845544758085</v>
      </c>
    </row>
    <row r="5933" spans="1:31" x14ac:dyDescent="0.25">
      <c r="A5933">
        <v>1836615</v>
      </c>
      <c r="B5933">
        <v>1</v>
      </c>
      <c r="C5933" t="s">
        <v>80</v>
      </c>
      <c r="D5933" t="s">
        <v>102</v>
      </c>
      <c r="E5933" t="s">
        <v>154</v>
      </c>
      <c r="F5933" t="s">
        <v>16920</v>
      </c>
      <c r="G5933" t="s">
        <v>175</v>
      </c>
      <c r="H5933" t="s">
        <v>157</v>
      </c>
      <c r="I5933" t="s">
        <v>135</v>
      </c>
      <c r="J5933" t="s">
        <v>136</v>
      </c>
      <c r="K5933" t="s">
        <v>137</v>
      </c>
      <c r="L5933" t="s">
        <v>16921</v>
      </c>
      <c r="M5933" t="s">
        <v>16922</v>
      </c>
      <c r="N5933">
        <v>2.3686111109999999</v>
      </c>
      <c r="O5933">
        <v>0</v>
      </c>
      <c r="P5933">
        <v>98</v>
      </c>
      <c r="Q5933">
        <v>0</v>
      </c>
      <c r="R5933">
        <v>0</v>
      </c>
      <c r="S5933">
        <v>0</v>
      </c>
      <c r="T5933">
        <v>6</v>
      </c>
      <c r="U5933">
        <v>0</v>
      </c>
      <c r="V5933">
        <v>0</v>
      </c>
      <c r="W5933">
        <v>0</v>
      </c>
      <c r="X5933">
        <v>29.195804964747026</v>
      </c>
      <c r="Y5933">
        <v>0</v>
      </c>
      <c r="Z5933">
        <v>0</v>
      </c>
      <c r="AA5933">
        <v>0</v>
      </c>
      <c r="AB5933">
        <v>13.690496072480533</v>
      </c>
      <c r="AC5933">
        <v>0</v>
      </c>
      <c r="AD5933">
        <v>0</v>
      </c>
      <c r="AE5933">
        <v>42.886301037227561</v>
      </c>
    </row>
    <row r="5934" spans="1:31" x14ac:dyDescent="0.25">
      <c r="A5934">
        <v>1836721</v>
      </c>
      <c r="B5934">
        <v>1</v>
      </c>
      <c r="C5934" t="s">
        <v>80</v>
      </c>
      <c r="D5934" t="s">
        <v>94</v>
      </c>
      <c r="E5934" t="s">
        <v>202</v>
      </c>
      <c r="F5934" t="s">
        <v>749</v>
      </c>
      <c r="G5934" t="s">
        <v>156</v>
      </c>
      <c r="H5934" t="s">
        <v>157</v>
      </c>
      <c r="I5934" t="s">
        <v>135</v>
      </c>
      <c r="J5934" t="s">
        <v>136</v>
      </c>
      <c r="K5934" t="s">
        <v>137</v>
      </c>
      <c r="L5934" t="s">
        <v>16923</v>
      </c>
      <c r="M5934" t="s">
        <v>16924</v>
      </c>
      <c r="N5934">
        <v>0.39250000000000002</v>
      </c>
      <c r="O5934">
        <v>0</v>
      </c>
      <c r="P5934">
        <v>363</v>
      </c>
      <c r="Q5934">
        <v>1</v>
      </c>
      <c r="R5934">
        <v>30</v>
      </c>
      <c r="S5934">
        <v>2</v>
      </c>
      <c r="T5934">
        <v>52</v>
      </c>
      <c r="U5934">
        <v>1</v>
      </c>
      <c r="V5934">
        <v>0</v>
      </c>
      <c r="W5934">
        <v>0</v>
      </c>
      <c r="X5934">
        <v>32.319144018492167</v>
      </c>
      <c r="Y5934">
        <v>0.33309392693692502</v>
      </c>
      <c r="Z5934">
        <v>3.7882059568967996</v>
      </c>
      <c r="AA5934">
        <v>1.1411573008093501</v>
      </c>
      <c r="AB5934">
        <v>7.089879425567676</v>
      </c>
      <c r="AC5934">
        <v>2.5892767941600008</v>
      </c>
      <c r="AD5934">
        <v>0</v>
      </c>
      <c r="AE5934">
        <v>47.260757422862916</v>
      </c>
    </row>
    <row r="5935" spans="1:31" x14ac:dyDescent="0.25">
      <c r="A5935">
        <v>1836678</v>
      </c>
      <c r="B5935">
        <v>1</v>
      </c>
      <c r="C5935" t="s">
        <v>81</v>
      </c>
      <c r="D5935" t="s">
        <v>127</v>
      </c>
      <c r="E5935" t="s">
        <v>154</v>
      </c>
      <c r="F5935" t="s">
        <v>11400</v>
      </c>
      <c r="G5935" t="s">
        <v>156</v>
      </c>
      <c r="H5935" t="s">
        <v>157</v>
      </c>
      <c r="I5935" t="s">
        <v>179</v>
      </c>
      <c r="J5935" t="s">
        <v>136</v>
      </c>
      <c r="K5935" t="s">
        <v>137</v>
      </c>
      <c r="L5935" t="s">
        <v>16925</v>
      </c>
      <c r="M5935" t="s">
        <v>16926</v>
      </c>
      <c r="N5935">
        <v>1.1111111E-2</v>
      </c>
      <c r="O5935">
        <v>0</v>
      </c>
      <c r="P5935">
        <v>415</v>
      </c>
      <c r="Q5935">
        <v>102</v>
      </c>
      <c r="R5935">
        <v>60</v>
      </c>
      <c r="S5935">
        <v>5</v>
      </c>
      <c r="T5935">
        <v>43</v>
      </c>
      <c r="U5935">
        <v>0</v>
      </c>
      <c r="V5935">
        <v>0</v>
      </c>
      <c r="W5935">
        <v>0</v>
      </c>
      <c r="X5935">
        <v>1.3648901153520008</v>
      </c>
      <c r="Y5935">
        <v>4.7960589177985558</v>
      </c>
      <c r="Z5935">
        <v>0.2991065731453334</v>
      </c>
      <c r="AA5935">
        <v>0.45995120481600005</v>
      </c>
      <c r="AB5935">
        <v>7.2038527480000003E-2</v>
      </c>
      <c r="AC5935">
        <v>0</v>
      </c>
      <c r="AD5935">
        <v>0</v>
      </c>
      <c r="AE5935">
        <v>6.9920453385918897</v>
      </c>
    </row>
    <row r="5936" spans="1:31" x14ac:dyDescent="0.25">
      <c r="A5936">
        <v>1836578</v>
      </c>
      <c r="B5936">
        <v>1</v>
      </c>
      <c r="C5936" t="s">
        <v>80</v>
      </c>
      <c r="D5936" t="s">
        <v>86</v>
      </c>
      <c r="E5936" t="s">
        <v>268</v>
      </c>
      <c r="F5936" t="s">
        <v>16927</v>
      </c>
      <c r="G5936" t="s">
        <v>242</v>
      </c>
      <c r="H5936" t="s">
        <v>157</v>
      </c>
      <c r="I5936" t="s">
        <v>135</v>
      </c>
      <c r="J5936" t="s">
        <v>3</v>
      </c>
      <c r="K5936" t="s">
        <v>137</v>
      </c>
      <c r="L5936" t="s">
        <v>16928</v>
      </c>
      <c r="M5936" t="s">
        <v>16929</v>
      </c>
      <c r="N5936">
        <v>1.3519444439999999</v>
      </c>
      <c r="O5936">
        <v>0</v>
      </c>
      <c r="P5936">
        <v>2914</v>
      </c>
      <c r="Q5936">
        <v>0</v>
      </c>
      <c r="R5936">
        <v>7</v>
      </c>
      <c r="S5936">
        <v>1</v>
      </c>
      <c r="T5936">
        <v>308</v>
      </c>
      <c r="U5936">
        <v>0</v>
      </c>
      <c r="V5936">
        <v>1</v>
      </c>
      <c r="W5936">
        <v>0</v>
      </c>
      <c r="X5936">
        <v>1107.9172880338738</v>
      </c>
      <c r="Y5936">
        <v>0</v>
      </c>
      <c r="Z5936">
        <v>3.2923669691691329</v>
      </c>
      <c r="AA5936">
        <v>43.740893831268252</v>
      </c>
      <c r="AB5936">
        <v>401.16785727056708</v>
      </c>
      <c r="AC5936">
        <v>0</v>
      </c>
      <c r="AD5936">
        <v>14.220455958104949</v>
      </c>
      <c r="AE5936">
        <v>1570.3388620629833</v>
      </c>
    </row>
    <row r="5937" spans="1:31" x14ac:dyDescent="0.25">
      <c r="A5937">
        <v>1836529</v>
      </c>
      <c r="B5937">
        <v>1</v>
      </c>
      <c r="C5937" t="s">
        <v>80</v>
      </c>
      <c r="D5937" t="s">
        <v>99</v>
      </c>
      <c r="E5937" t="s">
        <v>140</v>
      </c>
      <c r="F5937" t="s">
        <v>16930</v>
      </c>
      <c r="G5937" t="s">
        <v>142</v>
      </c>
      <c r="H5937" t="s">
        <v>134</v>
      </c>
      <c r="I5937" t="s">
        <v>135</v>
      </c>
      <c r="J5937" t="s">
        <v>136</v>
      </c>
      <c r="K5937" t="s">
        <v>137</v>
      </c>
      <c r="L5937" t="s">
        <v>16931</v>
      </c>
      <c r="M5937" t="s">
        <v>16932</v>
      </c>
      <c r="N5937">
        <v>1.104166666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1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0.59005775991224996</v>
      </c>
      <c r="AC5937">
        <v>0</v>
      </c>
      <c r="AD5937">
        <v>0</v>
      </c>
      <c r="AE5937">
        <v>0.59005775991224996</v>
      </c>
    </row>
    <row r="5938" spans="1:31" x14ac:dyDescent="0.25">
      <c r="A5938">
        <v>1836243</v>
      </c>
      <c r="B5938">
        <v>1</v>
      </c>
      <c r="C5938" t="s">
        <v>81</v>
      </c>
      <c r="D5938" t="s">
        <v>127</v>
      </c>
      <c r="E5938" t="s">
        <v>202</v>
      </c>
      <c r="F5938" t="s">
        <v>16933</v>
      </c>
      <c r="G5938" t="s">
        <v>156</v>
      </c>
      <c r="H5938" t="s">
        <v>157</v>
      </c>
      <c r="I5938" t="s">
        <v>135</v>
      </c>
      <c r="J5938" t="s">
        <v>136</v>
      </c>
      <c r="K5938" t="s">
        <v>137</v>
      </c>
      <c r="L5938" t="s">
        <v>16934</v>
      </c>
      <c r="M5938" t="s">
        <v>16473</v>
      </c>
      <c r="N5938">
        <v>1.4288888879999999</v>
      </c>
      <c r="O5938">
        <v>0</v>
      </c>
      <c r="P5938">
        <v>1255</v>
      </c>
      <c r="Q5938">
        <v>0</v>
      </c>
      <c r="R5938">
        <v>6</v>
      </c>
      <c r="S5938">
        <v>13</v>
      </c>
      <c r="T5938">
        <v>183</v>
      </c>
      <c r="U5938">
        <v>0</v>
      </c>
      <c r="V5938">
        <v>2</v>
      </c>
      <c r="W5938">
        <v>0</v>
      </c>
      <c r="X5938">
        <v>286.32052236788439</v>
      </c>
      <c r="Y5938">
        <v>0</v>
      </c>
      <c r="Z5938">
        <v>1.6700770651968</v>
      </c>
      <c r="AA5938">
        <v>120.21325594037582</v>
      </c>
      <c r="AB5938">
        <v>141.70348290135607</v>
      </c>
      <c r="AC5938">
        <v>0</v>
      </c>
      <c r="AD5938">
        <v>14.3049558903428</v>
      </c>
      <c r="AE5938">
        <v>564.21229416515587</v>
      </c>
    </row>
    <row r="5939" spans="1:31" x14ac:dyDescent="0.25">
      <c r="A5939">
        <v>1836741</v>
      </c>
      <c r="B5939">
        <v>1</v>
      </c>
      <c r="C5939" t="s">
        <v>80</v>
      </c>
      <c r="D5939" t="s">
        <v>92</v>
      </c>
      <c r="E5939" t="s">
        <v>140</v>
      </c>
      <c r="F5939" t="s">
        <v>16935</v>
      </c>
      <c r="G5939" t="s">
        <v>142</v>
      </c>
      <c r="H5939" t="s">
        <v>134</v>
      </c>
      <c r="I5939" t="s">
        <v>135</v>
      </c>
      <c r="J5939" t="s">
        <v>136</v>
      </c>
      <c r="K5939" t="s">
        <v>137</v>
      </c>
      <c r="L5939" t="s">
        <v>16936</v>
      </c>
      <c r="M5939" t="s">
        <v>16937</v>
      </c>
      <c r="N5939">
        <v>1.240555555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0.41456480052853334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0.41456480052853334</v>
      </c>
    </row>
    <row r="5940" spans="1:31" x14ac:dyDescent="0.25">
      <c r="A5940">
        <v>1836300</v>
      </c>
      <c r="B5940">
        <v>1</v>
      </c>
      <c r="C5940" t="s">
        <v>81</v>
      </c>
      <c r="D5940" t="s">
        <v>120</v>
      </c>
      <c r="E5940" t="s">
        <v>252</v>
      </c>
      <c r="F5940" t="s">
        <v>7448</v>
      </c>
      <c r="G5940" t="s">
        <v>150</v>
      </c>
      <c r="H5940" t="s">
        <v>134</v>
      </c>
      <c r="I5940" t="s">
        <v>135</v>
      </c>
      <c r="J5940" t="s">
        <v>136</v>
      </c>
      <c r="K5940" t="s">
        <v>151</v>
      </c>
      <c r="L5940" t="s">
        <v>16938</v>
      </c>
      <c r="M5940" t="s">
        <v>16939</v>
      </c>
      <c r="N5940">
        <v>7.9353397220000002</v>
      </c>
      <c r="O5940">
        <v>0</v>
      </c>
      <c r="P5940">
        <v>133</v>
      </c>
      <c r="Q5940">
        <v>0</v>
      </c>
      <c r="R5940">
        <v>14</v>
      </c>
      <c r="S5940">
        <v>0</v>
      </c>
      <c r="T5940">
        <v>9</v>
      </c>
      <c r="U5940">
        <v>0</v>
      </c>
      <c r="V5940">
        <v>0</v>
      </c>
      <c r="W5940">
        <v>0</v>
      </c>
      <c r="X5940">
        <v>193.32311912970445</v>
      </c>
      <c r="Y5940">
        <v>0</v>
      </c>
      <c r="Z5940">
        <v>10.4234917370544</v>
      </c>
      <c r="AA5940">
        <v>0</v>
      </c>
      <c r="AB5940">
        <v>13.048329785605528</v>
      </c>
      <c r="AC5940">
        <v>0</v>
      </c>
      <c r="AD5940">
        <v>0</v>
      </c>
      <c r="AE5940">
        <v>216.79494065236437</v>
      </c>
    </row>
    <row r="5941" spans="1:31" x14ac:dyDescent="0.25">
      <c r="A5941">
        <v>1836592</v>
      </c>
      <c r="B5941">
        <v>1</v>
      </c>
      <c r="C5941" t="s">
        <v>81</v>
      </c>
      <c r="D5941" t="s">
        <v>120</v>
      </c>
      <c r="E5941" t="s">
        <v>252</v>
      </c>
      <c r="F5941" t="s">
        <v>16940</v>
      </c>
      <c r="G5941" t="s">
        <v>279</v>
      </c>
      <c r="H5941" t="s">
        <v>134</v>
      </c>
      <c r="I5941" t="s">
        <v>135</v>
      </c>
      <c r="J5941" t="s">
        <v>136</v>
      </c>
      <c r="K5941" t="s">
        <v>137</v>
      </c>
      <c r="L5941" t="s">
        <v>16941</v>
      </c>
      <c r="M5941" t="s">
        <v>16942</v>
      </c>
      <c r="N5941">
        <v>4.5916666660000001</v>
      </c>
      <c r="O5941">
        <v>0</v>
      </c>
      <c r="P5941">
        <v>0</v>
      </c>
      <c r="Q5941">
        <v>0</v>
      </c>
      <c r="R5941">
        <v>7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144.17365901013201</v>
      </c>
      <c r="AA5941">
        <v>0</v>
      </c>
      <c r="AB5941">
        <v>0</v>
      </c>
      <c r="AC5941">
        <v>0</v>
      </c>
      <c r="AD5941">
        <v>0</v>
      </c>
      <c r="AE5941">
        <v>144.17365901013201</v>
      </c>
    </row>
    <row r="5942" spans="1:31" x14ac:dyDescent="0.25">
      <c r="A5942">
        <v>1836492</v>
      </c>
      <c r="B5942">
        <v>1</v>
      </c>
      <c r="C5942" t="s">
        <v>80</v>
      </c>
      <c r="D5942" t="s">
        <v>90</v>
      </c>
      <c r="E5942" t="s">
        <v>154</v>
      </c>
      <c r="F5942" t="s">
        <v>16943</v>
      </c>
      <c r="G5942" t="s">
        <v>386</v>
      </c>
      <c r="H5942" t="s">
        <v>157</v>
      </c>
      <c r="I5942" t="s">
        <v>135</v>
      </c>
      <c r="J5942" t="s">
        <v>136</v>
      </c>
      <c r="K5942" t="s">
        <v>137</v>
      </c>
      <c r="L5942" t="s">
        <v>16944</v>
      </c>
      <c r="M5942" t="s">
        <v>16945</v>
      </c>
      <c r="N5942">
        <v>0.79805555500000003</v>
      </c>
      <c r="O5942">
        <v>0</v>
      </c>
      <c r="P5942">
        <v>2281</v>
      </c>
      <c r="Q5942">
        <v>0</v>
      </c>
      <c r="R5942">
        <v>0</v>
      </c>
      <c r="S5942">
        <v>1</v>
      </c>
      <c r="T5942">
        <v>117</v>
      </c>
      <c r="U5942">
        <v>0</v>
      </c>
      <c r="V5942">
        <v>0</v>
      </c>
      <c r="W5942">
        <v>0</v>
      </c>
      <c r="X5942">
        <v>486.9427393872889</v>
      </c>
      <c r="Y5942">
        <v>0</v>
      </c>
      <c r="Z5942">
        <v>0</v>
      </c>
      <c r="AA5942">
        <v>81.795743025202256</v>
      </c>
      <c r="AB5942">
        <v>71.853405124327992</v>
      </c>
      <c r="AC5942">
        <v>0</v>
      </c>
      <c r="AD5942">
        <v>0</v>
      </c>
      <c r="AE5942">
        <v>640.59188753681917</v>
      </c>
    </row>
    <row r="5943" spans="1:31" x14ac:dyDescent="0.25">
      <c r="A5943">
        <v>1836618</v>
      </c>
      <c r="B5943">
        <v>1</v>
      </c>
      <c r="C5943" t="s">
        <v>81</v>
      </c>
      <c r="D5943" t="s">
        <v>112</v>
      </c>
      <c r="E5943" t="s">
        <v>131</v>
      </c>
      <c r="F5943" t="s">
        <v>16946</v>
      </c>
      <c r="G5943" t="s">
        <v>133</v>
      </c>
      <c r="H5943" t="s">
        <v>134</v>
      </c>
      <c r="I5943" t="s">
        <v>135</v>
      </c>
      <c r="J5943" t="s">
        <v>136</v>
      </c>
      <c r="K5943" t="s">
        <v>137</v>
      </c>
      <c r="L5943" t="s">
        <v>16947</v>
      </c>
      <c r="M5943" t="s">
        <v>16948</v>
      </c>
      <c r="N5943">
        <v>5.2252777769999996</v>
      </c>
      <c r="O5943">
        <v>0</v>
      </c>
      <c r="P5943">
        <v>4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0.94114402070064973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0.94114402070064973</v>
      </c>
    </row>
    <row r="5944" spans="1:31" x14ac:dyDescent="0.25">
      <c r="A5944">
        <v>1836595</v>
      </c>
      <c r="B5944">
        <v>1</v>
      </c>
      <c r="C5944" t="s">
        <v>81</v>
      </c>
      <c r="D5944" t="s">
        <v>120</v>
      </c>
      <c r="E5944" t="s">
        <v>164</v>
      </c>
      <c r="F5944" t="s">
        <v>16949</v>
      </c>
      <c r="G5944" t="s">
        <v>156</v>
      </c>
      <c r="H5944" t="s">
        <v>157</v>
      </c>
      <c r="I5944" t="s">
        <v>135</v>
      </c>
      <c r="J5944" t="s">
        <v>136</v>
      </c>
      <c r="K5944" t="s">
        <v>137</v>
      </c>
      <c r="L5944" t="s">
        <v>16941</v>
      </c>
      <c r="M5944" t="s">
        <v>16950</v>
      </c>
      <c r="N5944">
        <v>1.7108333330000001</v>
      </c>
      <c r="O5944">
        <v>0</v>
      </c>
      <c r="P5944">
        <v>0</v>
      </c>
      <c r="Q5944">
        <v>44</v>
      </c>
      <c r="R5944">
        <v>0</v>
      </c>
      <c r="S5944">
        <v>2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271.68492711192965</v>
      </c>
      <c r="Z5944">
        <v>0</v>
      </c>
      <c r="AA5944">
        <v>9.5641606092577014</v>
      </c>
      <c r="AB5944">
        <v>0</v>
      </c>
      <c r="AC5944">
        <v>0</v>
      </c>
      <c r="AD5944">
        <v>0</v>
      </c>
      <c r="AE5944">
        <v>281.24908772118738</v>
      </c>
    </row>
    <row r="5945" spans="1:31" x14ac:dyDescent="0.25">
      <c r="A5945">
        <v>1836426</v>
      </c>
      <c r="B5945">
        <v>1</v>
      </c>
      <c r="C5945" t="s">
        <v>80</v>
      </c>
      <c r="D5945" t="s">
        <v>101</v>
      </c>
      <c r="E5945" t="s">
        <v>140</v>
      </c>
      <c r="F5945" t="s">
        <v>16951</v>
      </c>
      <c r="G5945" t="s">
        <v>142</v>
      </c>
      <c r="H5945" t="s">
        <v>134</v>
      </c>
      <c r="I5945" t="s">
        <v>135</v>
      </c>
      <c r="J5945" t="s">
        <v>136</v>
      </c>
      <c r="K5945" t="s">
        <v>137</v>
      </c>
      <c r="L5945" t="s">
        <v>16952</v>
      </c>
      <c r="M5945" t="s">
        <v>16953</v>
      </c>
      <c r="N5945">
        <v>2.1155555549999998</v>
      </c>
      <c r="O5945">
        <v>0</v>
      </c>
      <c r="P5945">
        <v>2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1.0846085093341331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1.0846085093341331</v>
      </c>
    </row>
    <row r="5946" spans="1:31" x14ac:dyDescent="0.25">
      <c r="A5946">
        <v>1836758</v>
      </c>
      <c r="B5946">
        <v>1</v>
      </c>
      <c r="C5946" t="s">
        <v>81</v>
      </c>
      <c r="D5946" t="s">
        <v>128</v>
      </c>
      <c r="E5946" t="s">
        <v>140</v>
      </c>
      <c r="F5946" t="s">
        <v>16954</v>
      </c>
      <c r="G5946" t="s">
        <v>213</v>
      </c>
      <c r="H5946" t="s">
        <v>134</v>
      </c>
      <c r="I5946" t="s">
        <v>135</v>
      </c>
      <c r="J5946" t="s">
        <v>136</v>
      </c>
      <c r="K5946" t="s">
        <v>137</v>
      </c>
      <c r="L5946" t="s">
        <v>16955</v>
      </c>
      <c r="M5946" t="s">
        <v>16956</v>
      </c>
      <c r="N5946">
        <v>10.483611111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1.5499409147293668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1.5499409147293668</v>
      </c>
    </row>
    <row r="5947" spans="1:31" x14ac:dyDescent="0.25">
      <c r="A5947">
        <v>1836240</v>
      </c>
      <c r="B5947">
        <v>1</v>
      </c>
      <c r="C5947" t="s">
        <v>80</v>
      </c>
      <c r="D5947" t="s">
        <v>93</v>
      </c>
      <c r="E5947" t="s">
        <v>202</v>
      </c>
      <c r="F5947" t="s">
        <v>9490</v>
      </c>
      <c r="G5947" t="s">
        <v>156</v>
      </c>
      <c r="H5947" t="s">
        <v>157</v>
      </c>
      <c r="I5947" t="s">
        <v>135</v>
      </c>
      <c r="J5947" t="s">
        <v>136</v>
      </c>
      <c r="K5947" t="s">
        <v>137</v>
      </c>
      <c r="L5947" t="s">
        <v>16957</v>
      </c>
      <c r="M5947" t="s">
        <v>16958</v>
      </c>
      <c r="N5947">
        <v>0.126111111</v>
      </c>
      <c r="O5947">
        <v>0</v>
      </c>
      <c r="P5947">
        <v>184</v>
      </c>
      <c r="Q5947">
        <v>37</v>
      </c>
      <c r="R5947">
        <v>256</v>
      </c>
      <c r="S5947">
        <v>2</v>
      </c>
      <c r="T5947">
        <v>104</v>
      </c>
      <c r="U5947">
        <v>0</v>
      </c>
      <c r="V5947">
        <v>0</v>
      </c>
      <c r="W5947">
        <v>0</v>
      </c>
      <c r="X5947">
        <v>4.9716265586890689</v>
      </c>
      <c r="Y5947">
        <v>25.721339151016537</v>
      </c>
      <c r="Z5947">
        <v>67.852646014979285</v>
      </c>
      <c r="AA5947">
        <v>0.80435005775986679</v>
      </c>
      <c r="AB5947">
        <v>19.246748521526641</v>
      </c>
      <c r="AC5947">
        <v>0</v>
      </c>
      <c r="AD5947">
        <v>0</v>
      </c>
      <c r="AE5947">
        <v>118.59671030397139</v>
      </c>
    </row>
    <row r="5948" spans="1:31" x14ac:dyDescent="0.25">
      <c r="A5948">
        <v>1836781</v>
      </c>
      <c r="B5948">
        <v>1</v>
      </c>
      <c r="C5948" t="s">
        <v>80</v>
      </c>
      <c r="D5948" t="s">
        <v>105</v>
      </c>
      <c r="E5948" t="s">
        <v>202</v>
      </c>
      <c r="F5948" t="s">
        <v>16519</v>
      </c>
      <c r="G5948" t="s">
        <v>156</v>
      </c>
      <c r="H5948" t="s">
        <v>157</v>
      </c>
      <c r="I5948" t="s">
        <v>135</v>
      </c>
      <c r="J5948" t="s">
        <v>136</v>
      </c>
      <c r="K5948" t="s">
        <v>137</v>
      </c>
      <c r="L5948" t="s">
        <v>16959</v>
      </c>
      <c r="M5948" t="s">
        <v>16960</v>
      </c>
      <c r="N5948">
        <v>1.1816666659999999</v>
      </c>
      <c r="O5948">
        <v>0</v>
      </c>
      <c r="P5948">
        <v>279</v>
      </c>
      <c r="Q5948">
        <v>1</v>
      </c>
      <c r="R5948">
        <v>14</v>
      </c>
      <c r="S5948">
        <v>14</v>
      </c>
      <c r="T5948">
        <v>50</v>
      </c>
      <c r="U5948">
        <v>3</v>
      </c>
      <c r="V5948">
        <v>0</v>
      </c>
      <c r="W5948">
        <v>0</v>
      </c>
      <c r="X5948">
        <v>81.65858504749086</v>
      </c>
      <c r="Y5948">
        <v>0.62024432626100001</v>
      </c>
      <c r="Z5948">
        <v>2.2951273567652999</v>
      </c>
      <c r="AA5948">
        <v>58.222669493835006</v>
      </c>
      <c r="AB5948">
        <v>37.54606738091767</v>
      </c>
      <c r="AC5948">
        <v>23.043465552471901</v>
      </c>
      <c r="AD5948">
        <v>0</v>
      </c>
      <c r="AE5948">
        <v>203.38615915774173</v>
      </c>
    </row>
    <row r="5949" spans="1:31" x14ac:dyDescent="0.25">
      <c r="A5949">
        <v>1836830</v>
      </c>
      <c r="B5949">
        <v>1</v>
      </c>
      <c r="C5949" t="s">
        <v>80</v>
      </c>
      <c r="D5949" t="s">
        <v>83</v>
      </c>
      <c r="E5949" t="s">
        <v>268</v>
      </c>
      <c r="F5949" t="s">
        <v>16961</v>
      </c>
      <c r="G5949" t="s">
        <v>386</v>
      </c>
      <c r="H5949" t="s">
        <v>1252</v>
      </c>
      <c r="I5949" t="s">
        <v>135</v>
      </c>
      <c r="J5949" t="s">
        <v>136</v>
      </c>
      <c r="K5949" t="s">
        <v>151</v>
      </c>
      <c r="L5949" t="s">
        <v>16962</v>
      </c>
      <c r="M5949" t="s">
        <v>16963</v>
      </c>
      <c r="N5949">
        <v>0.254722222</v>
      </c>
      <c r="O5949">
        <v>0</v>
      </c>
      <c r="P5949">
        <v>40045</v>
      </c>
      <c r="Q5949">
        <v>1</v>
      </c>
      <c r="R5949">
        <v>7</v>
      </c>
      <c r="S5949">
        <v>131</v>
      </c>
      <c r="T5949">
        <v>6474</v>
      </c>
      <c r="U5949">
        <v>56</v>
      </c>
      <c r="V5949">
        <v>118</v>
      </c>
      <c r="W5949">
        <v>0</v>
      </c>
      <c r="X5949">
        <v>1809.0503084680179</v>
      </c>
      <c r="Y5949">
        <v>18.958264922315337</v>
      </c>
      <c r="Z5949">
        <v>0.71578419721297515</v>
      </c>
      <c r="AA5949">
        <v>871.03176069769791</v>
      </c>
      <c r="AB5949">
        <v>1032.4222495394697</v>
      </c>
      <c r="AC5949">
        <v>1891.7666077723973</v>
      </c>
      <c r="AD5949">
        <v>136.07122366775201</v>
      </c>
      <c r="AE5949">
        <v>5760.0161992648627</v>
      </c>
    </row>
    <row r="5950" spans="1:31" x14ac:dyDescent="0.25">
      <c r="A5950">
        <v>1837494</v>
      </c>
      <c r="B5950">
        <v>1</v>
      </c>
      <c r="C5950" t="s">
        <v>80</v>
      </c>
      <c r="D5950" t="s">
        <v>98</v>
      </c>
      <c r="E5950" t="s">
        <v>154</v>
      </c>
      <c r="F5950" t="s">
        <v>2469</v>
      </c>
      <c r="G5950" t="s">
        <v>175</v>
      </c>
      <c r="H5950" t="s">
        <v>157</v>
      </c>
      <c r="I5950" t="s">
        <v>135</v>
      </c>
      <c r="J5950" t="s">
        <v>136</v>
      </c>
      <c r="K5950" t="s">
        <v>137</v>
      </c>
      <c r="L5950" t="s">
        <v>16964</v>
      </c>
      <c r="M5950" t="s">
        <v>16965</v>
      </c>
      <c r="N5950">
        <v>4.2777777769999998</v>
      </c>
      <c r="O5950">
        <v>0</v>
      </c>
      <c r="P5950">
        <v>0</v>
      </c>
      <c r="Q5950">
        <v>0</v>
      </c>
      <c r="R5950">
        <v>9</v>
      </c>
      <c r="S5950">
        <v>0</v>
      </c>
      <c r="T5950">
        <v>2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157.45304116345127</v>
      </c>
      <c r="AA5950">
        <v>0</v>
      </c>
      <c r="AB5950">
        <v>18.046574207734501</v>
      </c>
      <c r="AC5950">
        <v>0</v>
      </c>
      <c r="AD5950">
        <v>0</v>
      </c>
      <c r="AE5950">
        <v>175.49961537118577</v>
      </c>
    </row>
    <row r="5951" spans="1:31" x14ac:dyDescent="0.25">
      <c r="A5951">
        <v>1836853</v>
      </c>
      <c r="B5951">
        <v>1</v>
      </c>
      <c r="C5951" t="s">
        <v>80</v>
      </c>
      <c r="D5951" t="s">
        <v>84</v>
      </c>
      <c r="E5951" t="s">
        <v>268</v>
      </c>
      <c r="F5951" t="s">
        <v>16966</v>
      </c>
      <c r="G5951" t="s">
        <v>156</v>
      </c>
      <c r="H5951" t="s">
        <v>157</v>
      </c>
      <c r="I5951" t="s">
        <v>135</v>
      </c>
      <c r="J5951" t="s">
        <v>136</v>
      </c>
      <c r="K5951" t="s">
        <v>137</v>
      </c>
      <c r="L5951" t="s">
        <v>16967</v>
      </c>
      <c r="M5951" t="s">
        <v>16968</v>
      </c>
      <c r="N5951">
        <v>0.64277777700000005</v>
      </c>
      <c r="O5951">
        <v>0</v>
      </c>
      <c r="P5951">
        <v>5975</v>
      </c>
      <c r="Q5951">
        <v>0</v>
      </c>
      <c r="R5951">
        <v>0</v>
      </c>
      <c r="S5951">
        <v>3</v>
      </c>
      <c r="T5951">
        <v>425</v>
      </c>
      <c r="U5951">
        <v>0</v>
      </c>
      <c r="V5951">
        <v>1</v>
      </c>
      <c r="W5951">
        <v>0</v>
      </c>
      <c r="X5951">
        <v>484.03927354539553</v>
      </c>
      <c r="Y5951">
        <v>0</v>
      </c>
      <c r="Z5951">
        <v>0</v>
      </c>
      <c r="AA5951">
        <v>238.06656816130069</v>
      </c>
      <c r="AB5951">
        <v>167.30132786408302</v>
      </c>
      <c r="AC5951">
        <v>0</v>
      </c>
      <c r="AD5951">
        <v>1.0767931694819</v>
      </c>
      <c r="AE5951">
        <v>890.48396274026106</v>
      </c>
    </row>
    <row r="5952" spans="1:31" x14ac:dyDescent="0.25">
      <c r="A5952">
        <v>1837168</v>
      </c>
      <c r="B5952">
        <v>1</v>
      </c>
      <c r="C5952" t="s">
        <v>81</v>
      </c>
      <c r="D5952" t="s">
        <v>128</v>
      </c>
      <c r="E5952" t="s">
        <v>164</v>
      </c>
      <c r="F5952" t="s">
        <v>16969</v>
      </c>
      <c r="G5952" t="s">
        <v>156</v>
      </c>
      <c r="H5952" t="s">
        <v>157</v>
      </c>
      <c r="I5952" t="s">
        <v>179</v>
      </c>
      <c r="J5952" t="s">
        <v>136</v>
      </c>
      <c r="K5952" t="s">
        <v>137</v>
      </c>
      <c r="L5952" t="s">
        <v>16970</v>
      </c>
      <c r="M5952" t="s">
        <v>16971</v>
      </c>
      <c r="N5952">
        <v>5.5555550000000002E-3</v>
      </c>
      <c r="O5952">
        <v>30</v>
      </c>
      <c r="P5952">
        <v>3759</v>
      </c>
      <c r="Q5952">
        <v>351</v>
      </c>
      <c r="R5952">
        <v>290</v>
      </c>
      <c r="S5952">
        <v>24</v>
      </c>
      <c r="T5952">
        <v>365</v>
      </c>
      <c r="U5952">
        <v>4</v>
      </c>
      <c r="V5952">
        <v>0</v>
      </c>
      <c r="W5952">
        <v>6.3293737379999992E-2</v>
      </c>
      <c r="X5952">
        <v>4.0309862696013328</v>
      </c>
      <c r="Y5952">
        <v>2.6362570193665005</v>
      </c>
      <c r="Z5952">
        <v>0.91167837349799985</v>
      </c>
      <c r="AA5952">
        <v>1.6091828322097781</v>
      </c>
      <c r="AB5952">
        <v>0.59628607211583329</v>
      </c>
      <c r="AC5952">
        <v>7.5912712078000003E-2</v>
      </c>
      <c r="AD5952">
        <v>0</v>
      </c>
      <c r="AE5952">
        <v>9.9235970162494436</v>
      </c>
    </row>
    <row r="5953" spans="1:31" x14ac:dyDescent="0.25">
      <c r="A5953">
        <v>1836870</v>
      </c>
      <c r="B5953">
        <v>1</v>
      </c>
      <c r="C5953" t="s">
        <v>80</v>
      </c>
      <c r="D5953" t="s">
        <v>103</v>
      </c>
      <c r="E5953" t="s">
        <v>164</v>
      </c>
      <c r="F5953" t="s">
        <v>12760</v>
      </c>
      <c r="G5953" t="s">
        <v>156</v>
      </c>
      <c r="H5953" t="s">
        <v>157</v>
      </c>
      <c r="I5953" t="s">
        <v>135</v>
      </c>
      <c r="J5953" t="s">
        <v>136</v>
      </c>
      <c r="K5953" t="s">
        <v>137</v>
      </c>
      <c r="L5953" t="s">
        <v>16972</v>
      </c>
      <c r="M5953" t="s">
        <v>16973</v>
      </c>
      <c r="N5953">
        <v>0.216388888</v>
      </c>
      <c r="O5953">
        <v>20</v>
      </c>
      <c r="P5953">
        <v>5300</v>
      </c>
      <c r="Q5953">
        <v>59</v>
      </c>
      <c r="R5953">
        <v>557</v>
      </c>
      <c r="S5953">
        <v>98</v>
      </c>
      <c r="T5953">
        <v>1117</v>
      </c>
      <c r="U5953">
        <v>17</v>
      </c>
      <c r="V5953">
        <v>4</v>
      </c>
      <c r="W5953">
        <v>1.9385032237459414</v>
      </c>
      <c r="X5953">
        <v>142.40241994222546</v>
      </c>
      <c r="Y5953">
        <v>57.612066236119475</v>
      </c>
      <c r="Z5953">
        <v>30.927509755386541</v>
      </c>
      <c r="AA5953">
        <v>81.896606892063147</v>
      </c>
      <c r="AB5953">
        <v>63.342856724428401</v>
      </c>
      <c r="AC5953">
        <v>107.08443706548489</v>
      </c>
      <c r="AD5953">
        <v>9.2045279154564152</v>
      </c>
      <c r="AE5953">
        <v>494.40892775491039</v>
      </c>
    </row>
    <row r="5954" spans="1:31" x14ac:dyDescent="0.25">
      <c r="A5954">
        <v>1837016</v>
      </c>
      <c r="B5954">
        <v>1</v>
      </c>
      <c r="C5954" t="s">
        <v>80</v>
      </c>
      <c r="D5954" t="s">
        <v>101</v>
      </c>
      <c r="E5954" t="s">
        <v>154</v>
      </c>
      <c r="F5954" t="s">
        <v>16974</v>
      </c>
      <c r="G5954" t="s">
        <v>507</v>
      </c>
      <c r="H5954" t="s">
        <v>157</v>
      </c>
      <c r="I5954" t="s">
        <v>135</v>
      </c>
      <c r="J5954" t="s">
        <v>136</v>
      </c>
      <c r="K5954" t="s">
        <v>137</v>
      </c>
      <c r="L5954" t="s">
        <v>16975</v>
      </c>
      <c r="M5954" t="s">
        <v>16976</v>
      </c>
      <c r="N5954">
        <v>1.621111111</v>
      </c>
      <c r="O5954">
        <v>1</v>
      </c>
      <c r="P5954">
        <v>0</v>
      </c>
      <c r="Q5954">
        <v>1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0.81729264868259999</v>
      </c>
      <c r="X5954">
        <v>0</v>
      </c>
      <c r="Y5954">
        <v>86.626264478530516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87.443557127213111</v>
      </c>
    </row>
    <row r="5955" spans="1:31" x14ac:dyDescent="0.25">
      <c r="A5955">
        <v>1836916</v>
      </c>
      <c r="B5955">
        <v>1</v>
      </c>
      <c r="C5955" t="s">
        <v>80</v>
      </c>
      <c r="D5955" t="s">
        <v>99</v>
      </c>
      <c r="E5955" t="s">
        <v>140</v>
      </c>
      <c r="F5955" t="s">
        <v>16977</v>
      </c>
      <c r="G5955" t="s">
        <v>142</v>
      </c>
      <c r="H5955" t="s">
        <v>134</v>
      </c>
      <c r="I5955" t="s">
        <v>135</v>
      </c>
      <c r="J5955" t="s">
        <v>136</v>
      </c>
      <c r="K5955" t="s">
        <v>137</v>
      </c>
      <c r="L5955" t="s">
        <v>16978</v>
      </c>
      <c r="M5955" t="s">
        <v>16979</v>
      </c>
      <c r="N5955">
        <v>3.3372222219999998</v>
      </c>
      <c r="O5955">
        <v>0</v>
      </c>
      <c r="P5955">
        <v>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2.1819250512165005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2.1819250512165005</v>
      </c>
    </row>
    <row r="5956" spans="1:31" x14ac:dyDescent="0.25">
      <c r="A5956">
        <v>1837308</v>
      </c>
      <c r="B5956">
        <v>1</v>
      </c>
      <c r="C5956" t="s">
        <v>80</v>
      </c>
      <c r="D5956" t="s">
        <v>84</v>
      </c>
      <c r="E5956" t="s">
        <v>131</v>
      </c>
      <c r="F5956" t="s">
        <v>16980</v>
      </c>
      <c r="G5956" t="s">
        <v>217</v>
      </c>
      <c r="H5956" t="s">
        <v>134</v>
      </c>
      <c r="I5956" t="s">
        <v>135</v>
      </c>
      <c r="J5956" t="s">
        <v>136</v>
      </c>
      <c r="K5956" t="s">
        <v>137</v>
      </c>
      <c r="L5956" t="s">
        <v>16981</v>
      </c>
      <c r="M5956" t="s">
        <v>16982</v>
      </c>
      <c r="N5956">
        <v>0.60277777700000001</v>
      </c>
      <c r="O5956">
        <v>0</v>
      </c>
      <c r="P5956">
        <v>121</v>
      </c>
      <c r="Q5956">
        <v>0</v>
      </c>
      <c r="R5956">
        <v>0</v>
      </c>
      <c r="S5956">
        <v>0</v>
      </c>
      <c r="T5956">
        <v>7</v>
      </c>
      <c r="U5956">
        <v>0</v>
      </c>
      <c r="V5956">
        <v>0</v>
      </c>
      <c r="W5956">
        <v>0</v>
      </c>
      <c r="X5956">
        <v>18.469369735375999</v>
      </c>
      <c r="Y5956">
        <v>0</v>
      </c>
      <c r="Z5956">
        <v>0</v>
      </c>
      <c r="AA5956">
        <v>0</v>
      </c>
      <c r="AB5956">
        <v>2.0460082411020002</v>
      </c>
      <c r="AC5956">
        <v>0</v>
      </c>
      <c r="AD5956">
        <v>0</v>
      </c>
      <c r="AE5956">
        <v>20.515377976478</v>
      </c>
    </row>
    <row r="5957" spans="1:31" x14ac:dyDescent="0.25">
      <c r="A5957">
        <v>1837454</v>
      </c>
      <c r="B5957">
        <v>1</v>
      </c>
      <c r="C5957" t="s">
        <v>80</v>
      </c>
      <c r="D5957" t="s">
        <v>93</v>
      </c>
      <c r="E5957" t="s">
        <v>202</v>
      </c>
      <c r="F5957" t="s">
        <v>14449</v>
      </c>
      <c r="G5957" t="s">
        <v>156</v>
      </c>
      <c r="H5957" t="s">
        <v>157</v>
      </c>
      <c r="I5957" t="s">
        <v>135</v>
      </c>
      <c r="J5957" t="s">
        <v>136</v>
      </c>
      <c r="K5957" t="s">
        <v>137</v>
      </c>
      <c r="L5957" t="s">
        <v>16983</v>
      </c>
      <c r="M5957" t="s">
        <v>16984</v>
      </c>
      <c r="N5957">
        <v>1.4286111109999999</v>
      </c>
      <c r="O5957">
        <v>0</v>
      </c>
      <c r="P5957">
        <v>263</v>
      </c>
      <c r="Q5957">
        <v>4</v>
      </c>
      <c r="R5957">
        <v>32</v>
      </c>
      <c r="S5957">
        <v>1</v>
      </c>
      <c r="T5957">
        <v>78</v>
      </c>
      <c r="U5957">
        <v>0</v>
      </c>
      <c r="V5957">
        <v>0</v>
      </c>
      <c r="W5957">
        <v>0</v>
      </c>
      <c r="X5957">
        <v>114.14866812167095</v>
      </c>
      <c r="Y5957">
        <v>13.828960813415597</v>
      </c>
      <c r="Z5957">
        <v>183.67807548896437</v>
      </c>
      <c r="AA5957">
        <v>0.51323349995540013</v>
      </c>
      <c r="AB5957">
        <v>80.279552201365036</v>
      </c>
      <c r="AC5957">
        <v>0</v>
      </c>
      <c r="AD5957">
        <v>0</v>
      </c>
      <c r="AE5957">
        <v>392.44849012537134</v>
      </c>
    </row>
    <row r="5958" spans="1:31" x14ac:dyDescent="0.25">
      <c r="A5958">
        <v>1836959</v>
      </c>
      <c r="B5958">
        <v>1</v>
      </c>
      <c r="C5958" t="s">
        <v>81</v>
      </c>
      <c r="D5958" t="s">
        <v>114</v>
      </c>
      <c r="E5958" t="s">
        <v>154</v>
      </c>
      <c r="F5958" t="s">
        <v>16985</v>
      </c>
      <c r="G5958" t="s">
        <v>175</v>
      </c>
      <c r="H5958" t="s">
        <v>157</v>
      </c>
      <c r="I5958" t="s">
        <v>135</v>
      </c>
      <c r="J5958" t="s">
        <v>136</v>
      </c>
      <c r="K5958" t="s">
        <v>137</v>
      </c>
      <c r="L5958" t="s">
        <v>16986</v>
      </c>
      <c r="M5958" t="s">
        <v>16987</v>
      </c>
      <c r="N5958">
        <v>1.0938888879999999</v>
      </c>
      <c r="O5958">
        <v>2</v>
      </c>
      <c r="P5958">
        <v>446</v>
      </c>
      <c r="Q5958">
        <v>0</v>
      </c>
      <c r="R5958">
        <v>0</v>
      </c>
      <c r="S5958">
        <v>0</v>
      </c>
      <c r="T5958">
        <v>31</v>
      </c>
      <c r="U5958">
        <v>0</v>
      </c>
      <c r="V5958">
        <v>0</v>
      </c>
      <c r="W5958">
        <v>0.7987897353222666</v>
      </c>
      <c r="X5958">
        <v>47.96563495447537</v>
      </c>
      <c r="Y5958">
        <v>0</v>
      </c>
      <c r="Z5958">
        <v>0</v>
      </c>
      <c r="AA5958">
        <v>0</v>
      </c>
      <c r="AB5958">
        <v>1.6991722391234418</v>
      </c>
      <c r="AC5958">
        <v>0</v>
      </c>
      <c r="AD5958">
        <v>0</v>
      </c>
      <c r="AE5958">
        <v>50.463596928921078</v>
      </c>
    </row>
    <row r="5959" spans="1:31" x14ac:dyDescent="0.25">
      <c r="A5959">
        <v>1837208</v>
      </c>
      <c r="B5959">
        <v>1</v>
      </c>
      <c r="C5959" t="s">
        <v>80</v>
      </c>
      <c r="D5959" t="s">
        <v>96</v>
      </c>
      <c r="E5959" t="s">
        <v>252</v>
      </c>
      <c r="F5959" t="s">
        <v>16988</v>
      </c>
      <c r="G5959" t="s">
        <v>279</v>
      </c>
      <c r="H5959" t="s">
        <v>134</v>
      </c>
      <c r="I5959" t="s">
        <v>135</v>
      </c>
      <c r="J5959" t="s">
        <v>136</v>
      </c>
      <c r="K5959" t="s">
        <v>137</v>
      </c>
      <c r="L5959" t="s">
        <v>16989</v>
      </c>
      <c r="M5959" t="s">
        <v>16990</v>
      </c>
      <c r="N5959">
        <v>0.48249999999999998</v>
      </c>
      <c r="O5959">
        <v>0</v>
      </c>
      <c r="P5959">
        <v>318</v>
      </c>
      <c r="Q5959">
        <v>0</v>
      </c>
      <c r="R5959">
        <v>0</v>
      </c>
      <c r="S5959">
        <v>0</v>
      </c>
      <c r="T5959">
        <v>9</v>
      </c>
      <c r="U5959">
        <v>0</v>
      </c>
      <c r="V5959">
        <v>0</v>
      </c>
      <c r="W5959">
        <v>0</v>
      </c>
      <c r="X5959">
        <v>37.982365744958457</v>
      </c>
      <c r="Y5959">
        <v>0</v>
      </c>
      <c r="Z5959">
        <v>0</v>
      </c>
      <c r="AA5959">
        <v>0</v>
      </c>
      <c r="AB5959">
        <v>7.1777589909266259</v>
      </c>
      <c r="AC5959">
        <v>0</v>
      </c>
      <c r="AD5959">
        <v>0</v>
      </c>
      <c r="AE5959">
        <v>45.160124735885084</v>
      </c>
    </row>
    <row r="5960" spans="1:31" x14ac:dyDescent="0.25">
      <c r="A5960">
        <v>1837354</v>
      </c>
      <c r="B5960">
        <v>1</v>
      </c>
      <c r="C5960" t="s">
        <v>81</v>
      </c>
      <c r="D5960" t="s">
        <v>127</v>
      </c>
      <c r="E5960" t="s">
        <v>154</v>
      </c>
      <c r="F5960" t="s">
        <v>16991</v>
      </c>
      <c r="G5960" t="s">
        <v>175</v>
      </c>
      <c r="H5960" t="s">
        <v>157</v>
      </c>
      <c r="I5960" t="s">
        <v>135</v>
      </c>
      <c r="J5960" t="s">
        <v>136</v>
      </c>
      <c r="K5960" t="s">
        <v>137</v>
      </c>
      <c r="L5960" t="s">
        <v>16992</v>
      </c>
      <c r="M5960" t="s">
        <v>16993</v>
      </c>
      <c r="N5960">
        <v>2.0097222220000002</v>
      </c>
      <c r="O5960">
        <v>0</v>
      </c>
      <c r="P5960">
        <v>2</v>
      </c>
      <c r="Q5960">
        <v>0</v>
      </c>
      <c r="R5960">
        <v>2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2.0316953637730757</v>
      </c>
      <c r="Y5960">
        <v>0</v>
      </c>
      <c r="Z5960">
        <v>0.64051972760300002</v>
      </c>
      <c r="AA5960">
        <v>0</v>
      </c>
      <c r="AB5960">
        <v>0</v>
      </c>
      <c r="AC5960">
        <v>0</v>
      </c>
      <c r="AD5960">
        <v>0</v>
      </c>
      <c r="AE5960">
        <v>2.6722150913760756</v>
      </c>
    </row>
    <row r="5961" spans="1:31" x14ac:dyDescent="0.25">
      <c r="A5961">
        <v>1837102</v>
      </c>
      <c r="B5961">
        <v>1</v>
      </c>
      <c r="C5961" t="s">
        <v>80</v>
      </c>
      <c r="D5961" t="s">
        <v>99</v>
      </c>
      <c r="E5961" t="s">
        <v>131</v>
      </c>
      <c r="F5961" t="s">
        <v>16994</v>
      </c>
      <c r="G5961" t="s">
        <v>161</v>
      </c>
      <c r="H5961" t="s">
        <v>134</v>
      </c>
      <c r="I5961" t="s">
        <v>135</v>
      </c>
      <c r="J5961" t="s">
        <v>136</v>
      </c>
      <c r="K5961" t="s">
        <v>137</v>
      </c>
      <c r="L5961" t="s">
        <v>16995</v>
      </c>
      <c r="M5961" t="s">
        <v>16996</v>
      </c>
      <c r="N5961">
        <v>2.255833333</v>
      </c>
      <c r="O5961">
        <v>0</v>
      </c>
      <c r="P5961">
        <v>16</v>
      </c>
      <c r="Q5961">
        <v>0</v>
      </c>
      <c r="R5961">
        <v>2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11.223857748391392</v>
      </c>
      <c r="Y5961">
        <v>0</v>
      </c>
      <c r="Z5961">
        <v>1.4574196216711919</v>
      </c>
      <c r="AA5961">
        <v>0</v>
      </c>
      <c r="AB5961">
        <v>0</v>
      </c>
      <c r="AC5961">
        <v>0</v>
      </c>
      <c r="AD5961">
        <v>0</v>
      </c>
      <c r="AE5961">
        <v>12.681277370062585</v>
      </c>
    </row>
    <row r="5962" spans="1:31" x14ac:dyDescent="0.25">
      <c r="A5962">
        <v>1837268</v>
      </c>
      <c r="B5962">
        <v>1</v>
      </c>
      <c r="C5962" t="s">
        <v>81</v>
      </c>
      <c r="D5962" t="s">
        <v>113</v>
      </c>
      <c r="E5962" t="s">
        <v>164</v>
      </c>
      <c r="F5962" t="s">
        <v>16997</v>
      </c>
      <c r="G5962" t="s">
        <v>156</v>
      </c>
      <c r="H5962" t="s">
        <v>157</v>
      </c>
      <c r="I5962" t="s">
        <v>135</v>
      </c>
      <c r="J5962" t="s">
        <v>136</v>
      </c>
      <c r="K5962" t="s">
        <v>137</v>
      </c>
      <c r="L5962" t="s">
        <v>16998</v>
      </c>
      <c r="M5962" t="s">
        <v>16999</v>
      </c>
      <c r="N5962">
        <v>2.525555555</v>
      </c>
      <c r="O5962">
        <v>0</v>
      </c>
      <c r="P5962">
        <v>832</v>
      </c>
      <c r="Q5962">
        <v>0</v>
      </c>
      <c r="R5962">
        <v>15</v>
      </c>
      <c r="S5962">
        <v>0</v>
      </c>
      <c r="T5962">
        <v>97</v>
      </c>
      <c r="U5962">
        <v>0</v>
      </c>
      <c r="V5962">
        <v>0</v>
      </c>
      <c r="W5962">
        <v>0</v>
      </c>
      <c r="X5962">
        <v>660.19047331410752</v>
      </c>
      <c r="Y5962">
        <v>0</v>
      </c>
      <c r="Z5962">
        <v>166.52659189154721</v>
      </c>
      <c r="AA5962">
        <v>0</v>
      </c>
      <c r="AB5962">
        <v>90.684658288423321</v>
      </c>
      <c r="AC5962">
        <v>0</v>
      </c>
      <c r="AD5962">
        <v>0</v>
      </c>
      <c r="AE5962">
        <v>917.40172349407806</v>
      </c>
    </row>
    <row r="5963" spans="1:31" x14ac:dyDescent="0.25">
      <c r="A5963">
        <v>1837145</v>
      </c>
      <c r="B5963">
        <v>1</v>
      </c>
      <c r="C5963" t="s">
        <v>80</v>
      </c>
      <c r="D5963" t="s">
        <v>106</v>
      </c>
      <c r="E5963" t="s">
        <v>140</v>
      </c>
      <c r="F5963" t="s">
        <v>17000</v>
      </c>
      <c r="G5963" t="s">
        <v>142</v>
      </c>
      <c r="H5963" t="s">
        <v>134</v>
      </c>
      <c r="I5963" t="s">
        <v>135</v>
      </c>
      <c r="J5963" t="s">
        <v>136</v>
      </c>
      <c r="K5963" t="s">
        <v>137</v>
      </c>
      <c r="L5963" t="s">
        <v>17001</v>
      </c>
      <c r="M5963" t="s">
        <v>17002</v>
      </c>
      <c r="N5963">
        <v>3.9988888880000002</v>
      </c>
      <c r="O5963">
        <v>0</v>
      </c>
      <c r="P5963">
        <v>1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0.62301826677840011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0.62301826677840011</v>
      </c>
    </row>
    <row r="5964" spans="1:31" x14ac:dyDescent="0.25">
      <c r="A5964">
        <v>1837417</v>
      </c>
      <c r="B5964">
        <v>1</v>
      </c>
      <c r="C5964" t="s">
        <v>81</v>
      </c>
      <c r="D5964" t="s">
        <v>118</v>
      </c>
      <c r="E5964" t="s">
        <v>164</v>
      </c>
      <c r="F5964" t="s">
        <v>10208</v>
      </c>
      <c r="G5964" t="s">
        <v>156</v>
      </c>
      <c r="H5964" t="s">
        <v>157</v>
      </c>
      <c r="I5964" t="s">
        <v>179</v>
      </c>
      <c r="J5964" t="s">
        <v>136</v>
      </c>
      <c r="K5964" t="s">
        <v>137</v>
      </c>
      <c r="L5964" t="s">
        <v>17003</v>
      </c>
      <c r="M5964" t="s">
        <v>17004</v>
      </c>
      <c r="N5964">
        <v>5.5555550000000002E-3</v>
      </c>
      <c r="O5964">
        <v>1</v>
      </c>
      <c r="P5964">
        <v>353</v>
      </c>
      <c r="Q5964">
        <v>44</v>
      </c>
      <c r="R5964">
        <v>33</v>
      </c>
      <c r="S5964">
        <v>9</v>
      </c>
      <c r="T5964">
        <v>38</v>
      </c>
      <c r="U5964">
        <v>0</v>
      </c>
      <c r="V5964">
        <v>0</v>
      </c>
      <c r="W5964">
        <v>1.6643812000000002E-3</v>
      </c>
      <c r="X5964">
        <v>0.32144709121600007</v>
      </c>
      <c r="Y5964">
        <v>2.5254799367574998</v>
      </c>
      <c r="Z5964">
        <v>0.10119724189116668</v>
      </c>
      <c r="AA5964">
        <v>0.27100257579166664</v>
      </c>
      <c r="AB5964">
        <v>0.15419831253411112</v>
      </c>
      <c r="AC5964">
        <v>0</v>
      </c>
      <c r="AD5964">
        <v>0</v>
      </c>
      <c r="AE5964">
        <v>3.3749895393904441</v>
      </c>
    </row>
    <row r="5965" spans="1:31" x14ac:dyDescent="0.25">
      <c r="A5965">
        <v>1837039</v>
      </c>
      <c r="B5965">
        <v>1</v>
      </c>
      <c r="C5965" t="s">
        <v>80</v>
      </c>
      <c r="D5965" t="s">
        <v>105</v>
      </c>
      <c r="E5965" t="s">
        <v>252</v>
      </c>
      <c r="F5965" t="s">
        <v>17005</v>
      </c>
      <c r="G5965" t="s">
        <v>279</v>
      </c>
      <c r="H5965" t="s">
        <v>134</v>
      </c>
      <c r="I5965" t="s">
        <v>135</v>
      </c>
      <c r="J5965" t="s">
        <v>136</v>
      </c>
      <c r="K5965" t="s">
        <v>137</v>
      </c>
      <c r="L5965" t="s">
        <v>17006</v>
      </c>
      <c r="M5965" t="s">
        <v>17007</v>
      </c>
      <c r="N5965">
        <v>0.770277777</v>
      </c>
      <c r="O5965">
        <v>0</v>
      </c>
      <c r="P5965">
        <v>3</v>
      </c>
      <c r="Q5965">
        <v>0</v>
      </c>
      <c r="R5965">
        <v>5</v>
      </c>
      <c r="S5965">
        <v>0</v>
      </c>
      <c r="T5965">
        <v>9</v>
      </c>
      <c r="U5965">
        <v>0</v>
      </c>
      <c r="V5965">
        <v>0</v>
      </c>
      <c r="W5965">
        <v>0</v>
      </c>
      <c r="X5965">
        <v>0.64485823692563338</v>
      </c>
      <c r="Y5965">
        <v>0</v>
      </c>
      <c r="Z5965">
        <v>2.068030714990567</v>
      </c>
      <c r="AA5965">
        <v>0</v>
      </c>
      <c r="AB5965">
        <v>7.8891850705985123</v>
      </c>
      <c r="AC5965">
        <v>0</v>
      </c>
      <c r="AD5965">
        <v>0</v>
      </c>
      <c r="AE5965">
        <v>10.602074022514714</v>
      </c>
    </row>
    <row r="5966" spans="1:31" x14ac:dyDescent="0.25">
      <c r="A5966">
        <v>1837331</v>
      </c>
      <c r="B5966">
        <v>1</v>
      </c>
      <c r="C5966" t="s">
        <v>80</v>
      </c>
      <c r="D5966" t="s">
        <v>84</v>
      </c>
      <c r="E5966" t="s">
        <v>223</v>
      </c>
      <c r="F5966" t="s">
        <v>17008</v>
      </c>
      <c r="G5966" t="s">
        <v>1055</v>
      </c>
      <c r="H5966" t="s">
        <v>134</v>
      </c>
      <c r="I5966" t="s">
        <v>135</v>
      </c>
      <c r="J5966" t="s">
        <v>136</v>
      </c>
      <c r="K5966" t="s">
        <v>137</v>
      </c>
      <c r="L5966" t="s">
        <v>17009</v>
      </c>
      <c r="M5966" t="s">
        <v>17010</v>
      </c>
      <c r="N5966">
        <v>2.681944444</v>
      </c>
      <c r="O5966">
        <v>0</v>
      </c>
      <c r="P5966">
        <v>59</v>
      </c>
      <c r="Q5966">
        <v>0</v>
      </c>
      <c r="R5966">
        <v>0</v>
      </c>
      <c r="S5966">
        <v>0</v>
      </c>
      <c r="T5966">
        <v>5</v>
      </c>
      <c r="U5966">
        <v>0</v>
      </c>
      <c r="V5966">
        <v>0</v>
      </c>
      <c r="W5966">
        <v>0</v>
      </c>
      <c r="X5966">
        <v>36.581250644003461</v>
      </c>
      <c r="Y5966">
        <v>0</v>
      </c>
      <c r="Z5966">
        <v>0</v>
      </c>
      <c r="AA5966">
        <v>0</v>
      </c>
      <c r="AB5966">
        <v>12.939137719599749</v>
      </c>
      <c r="AC5966">
        <v>0</v>
      </c>
      <c r="AD5966">
        <v>0</v>
      </c>
      <c r="AE5966">
        <v>49.52038836360321</v>
      </c>
    </row>
    <row r="5967" spans="1:31" x14ac:dyDescent="0.25">
      <c r="A5967">
        <v>1836939</v>
      </c>
      <c r="B5967">
        <v>1</v>
      </c>
      <c r="C5967" t="s">
        <v>80</v>
      </c>
      <c r="D5967" t="s">
        <v>107</v>
      </c>
      <c r="E5967" t="s">
        <v>202</v>
      </c>
      <c r="F5967" t="s">
        <v>5181</v>
      </c>
      <c r="G5967" t="s">
        <v>242</v>
      </c>
      <c r="H5967" t="s">
        <v>157</v>
      </c>
      <c r="I5967" t="s">
        <v>135</v>
      </c>
      <c r="J5967" t="s">
        <v>3</v>
      </c>
      <c r="K5967" t="s">
        <v>137</v>
      </c>
      <c r="L5967" t="s">
        <v>17011</v>
      </c>
      <c r="M5967" t="s">
        <v>17012</v>
      </c>
      <c r="N5967">
        <v>1.2977777770000001</v>
      </c>
      <c r="O5967">
        <v>0</v>
      </c>
      <c r="P5967">
        <v>4557</v>
      </c>
      <c r="Q5967">
        <v>0</v>
      </c>
      <c r="R5967">
        <v>2</v>
      </c>
      <c r="S5967">
        <v>2</v>
      </c>
      <c r="T5967">
        <v>399</v>
      </c>
      <c r="U5967">
        <v>0</v>
      </c>
      <c r="V5967">
        <v>0</v>
      </c>
      <c r="W5967">
        <v>0</v>
      </c>
      <c r="X5967">
        <v>1022.898098608316</v>
      </c>
      <c r="Y5967">
        <v>0</v>
      </c>
      <c r="Z5967">
        <v>0.50823640316320007</v>
      </c>
      <c r="AA5967">
        <v>35.102903263763729</v>
      </c>
      <c r="AB5967">
        <v>340.19660161952521</v>
      </c>
      <c r="AC5967">
        <v>0</v>
      </c>
      <c r="AD5967">
        <v>0</v>
      </c>
      <c r="AE5967">
        <v>1398.7058398947681</v>
      </c>
    </row>
    <row r="5968" spans="1:31" x14ac:dyDescent="0.25">
      <c r="A5968">
        <v>1837474</v>
      </c>
      <c r="B5968">
        <v>1</v>
      </c>
      <c r="C5968" t="s">
        <v>80</v>
      </c>
      <c r="D5968" t="s">
        <v>103</v>
      </c>
      <c r="E5968" t="s">
        <v>202</v>
      </c>
      <c r="F5968" t="s">
        <v>13263</v>
      </c>
      <c r="G5968" t="s">
        <v>156</v>
      </c>
      <c r="H5968" t="s">
        <v>157</v>
      </c>
      <c r="I5968" t="s">
        <v>135</v>
      </c>
      <c r="J5968" t="s">
        <v>136</v>
      </c>
      <c r="K5968" t="s">
        <v>137</v>
      </c>
      <c r="L5968" t="s">
        <v>17013</v>
      </c>
      <c r="M5968" t="s">
        <v>17014</v>
      </c>
      <c r="N5968">
        <v>0.28000000000000003</v>
      </c>
      <c r="O5968">
        <v>1</v>
      </c>
      <c r="P5968">
        <v>98</v>
      </c>
      <c r="Q5968">
        <v>20</v>
      </c>
      <c r="R5968">
        <v>13</v>
      </c>
      <c r="S5968">
        <v>5</v>
      </c>
      <c r="T5968">
        <v>12</v>
      </c>
      <c r="U5968">
        <v>0</v>
      </c>
      <c r="V5968">
        <v>0</v>
      </c>
      <c r="W5968">
        <v>0.93347210292000005</v>
      </c>
      <c r="X5968">
        <v>7.7562379579272003</v>
      </c>
      <c r="Y5968">
        <v>47.074495023046396</v>
      </c>
      <c r="Z5968">
        <v>8.2512195306660026</v>
      </c>
      <c r="AA5968">
        <v>26.553871967884806</v>
      </c>
      <c r="AB5968">
        <v>5.0783440952328007</v>
      </c>
      <c r="AC5968">
        <v>0</v>
      </c>
      <c r="AD5968">
        <v>0</v>
      </c>
      <c r="AE5968">
        <v>95.647640677677202</v>
      </c>
    </row>
    <row r="5969" spans="1:31" x14ac:dyDescent="0.25">
      <c r="A5969">
        <v>1836933</v>
      </c>
      <c r="B5969">
        <v>1</v>
      </c>
      <c r="C5969" t="s">
        <v>81</v>
      </c>
      <c r="D5969" t="s">
        <v>112</v>
      </c>
      <c r="E5969" t="s">
        <v>202</v>
      </c>
      <c r="F5969" t="s">
        <v>11207</v>
      </c>
      <c r="G5969" t="s">
        <v>156</v>
      </c>
      <c r="H5969" t="s">
        <v>157</v>
      </c>
      <c r="I5969" t="s">
        <v>135</v>
      </c>
      <c r="J5969" t="s">
        <v>136</v>
      </c>
      <c r="K5969" t="s">
        <v>137</v>
      </c>
      <c r="L5969" t="s">
        <v>17015</v>
      </c>
      <c r="M5969" t="s">
        <v>17016</v>
      </c>
      <c r="N5969">
        <v>7.3055554999999994E-2</v>
      </c>
      <c r="O5969">
        <v>3</v>
      </c>
      <c r="P5969">
        <v>698</v>
      </c>
      <c r="Q5969">
        <v>80</v>
      </c>
      <c r="R5969">
        <v>269</v>
      </c>
      <c r="S5969">
        <v>10</v>
      </c>
      <c r="T5969">
        <v>99</v>
      </c>
      <c r="U5969">
        <v>1</v>
      </c>
      <c r="V5969">
        <v>0</v>
      </c>
      <c r="W5969">
        <v>3.4560339612391661E-2</v>
      </c>
      <c r="X5969">
        <v>9.1417366978399333</v>
      </c>
      <c r="Y5969">
        <v>9.0725981416723194</v>
      </c>
      <c r="Z5969">
        <v>6.2209226487044162</v>
      </c>
      <c r="AA5969">
        <v>1.3913400878664777</v>
      </c>
      <c r="AB5969">
        <v>2.1986238217491159</v>
      </c>
      <c r="AC5969">
        <v>9.8049860860833338E-2</v>
      </c>
      <c r="AD5969">
        <v>0</v>
      </c>
      <c r="AE5969">
        <v>28.157831598305489</v>
      </c>
    </row>
    <row r="5970" spans="1:31" x14ac:dyDescent="0.25">
      <c r="A5970">
        <v>1837328</v>
      </c>
      <c r="B5970">
        <v>1</v>
      </c>
      <c r="C5970" t="s">
        <v>80</v>
      </c>
      <c r="D5970" t="s">
        <v>93</v>
      </c>
      <c r="E5970" t="s">
        <v>202</v>
      </c>
      <c r="F5970" t="s">
        <v>17017</v>
      </c>
      <c r="G5970" t="s">
        <v>156</v>
      </c>
      <c r="H5970" t="s">
        <v>157</v>
      </c>
      <c r="I5970" t="s">
        <v>135</v>
      </c>
      <c r="J5970" t="s">
        <v>136</v>
      </c>
      <c r="K5970" t="s">
        <v>137</v>
      </c>
      <c r="L5970" t="s">
        <v>17018</v>
      </c>
      <c r="M5970" t="s">
        <v>17019</v>
      </c>
      <c r="N5970">
        <v>0.20694444400000001</v>
      </c>
      <c r="O5970">
        <v>1</v>
      </c>
      <c r="P5970">
        <v>1445</v>
      </c>
      <c r="Q5970">
        <v>4</v>
      </c>
      <c r="R5970">
        <v>164</v>
      </c>
      <c r="S5970">
        <v>9</v>
      </c>
      <c r="T5970">
        <v>285</v>
      </c>
      <c r="U5970">
        <v>3</v>
      </c>
      <c r="V5970">
        <v>2</v>
      </c>
      <c r="W5970">
        <v>3.3058559554362414</v>
      </c>
      <c r="X5970">
        <v>56.35278902312951</v>
      </c>
      <c r="Y5970">
        <v>3.3547712246812722</v>
      </c>
      <c r="Z5970">
        <v>23.415311104133966</v>
      </c>
      <c r="AA5970">
        <v>9.7908350710757901</v>
      </c>
      <c r="AB5970">
        <v>30.105260361285946</v>
      </c>
      <c r="AC5970">
        <v>4.2478418893591918</v>
      </c>
      <c r="AD5970">
        <v>0.49190188346105013</v>
      </c>
      <c r="AE5970">
        <v>131.06456651256298</v>
      </c>
    </row>
    <row r="5971" spans="1:31" x14ac:dyDescent="0.25">
      <c r="A5971">
        <v>1836996</v>
      </c>
      <c r="B5971">
        <v>1</v>
      </c>
      <c r="C5971" t="s">
        <v>80</v>
      </c>
      <c r="D5971" t="s">
        <v>82</v>
      </c>
      <c r="E5971" t="s">
        <v>140</v>
      </c>
      <c r="F5971" t="s">
        <v>17020</v>
      </c>
      <c r="G5971" t="s">
        <v>142</v>
      </c>
      <c r="H5971" t="s">
        <v>134</v>
      </c>
      <c r="I5971" t="s">
        <v>135</v>
      </c>
      <c r="J5971" t="s">
        <v>136</v>
      </c>
      <c r="K5971" t="s">
        <v>137</v>
      </c>
      <c r="L5971" t="s">
        <v>17021</v>
      </c>
      <c r="M5971" t="s">
        <v>17022</v>
      </c>
      <c r="N5971">
        <v>2.494444444</v>
      </c>
      <c r="O5971">
        <v>0</v>
      </c>
      <c r="P5971">
        <v>1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</row>
    <row r="5972" spans="1:31" x14ac:dyDescent="0.25">
      <c r="A5972">
        <v>1837351</v>
      </c>
      <c r="B5972">
        <v>1</v>
      </c>
      <c r="C5972" t="s">
        <v>80</v>
      </c>
      <c r="D5972" t="s">
        <v>98</v>
      </c>
      <c r="E5972" t="s">
        <v>252</v>
      </c>
      <c r="F5972" t="s">
        <v>17023</v>
      </c>
      <c r="G5972" t="s">
        <v>4083</v>
      </c>
      <c r="H5972" t="s">
        <v>134</v>
      </c>
      <c r="I5972" t="s">
        <v>135</v>
      </c>
      <c r="J5972" t="s">
        <v>136</v>
      </c>
      <c r="K5972" t="s">
        <v>137</v>
      </c>
      <c r="L5972" t="s">
        <v>17024</v>
      </c>
      <c r="M5972" t="s">
        <v>17025</v>
      </c>
      <c r="N5972">
        <v>3.2669444439999999</v>
      </c>
      <c r="O5972">
        <v>0</v>
      </c>
      <c r="P5972">
        <v>5</v>
      </c>
      <c r="Q5972">
        <v>0</v>
      </c>
      <c r="R5972">
        <v>15</v>
      </c>
      <c r="S5972">
        <v>0</v>
      </c>
      <c r="T5972">
        <v>2</v>
      </c>
      <c r="U5972">
        <v>0</v>
      </c>
      <c r="V5972">
        <v>0</v>
      </c>
      <c r="W5972">
        <v>0</v>
      </c>
      <c r="X5972">
        <v>8.8934168099982926</v>
      </c>
      <c r="Y5972">
        <v>0</v>
      </c>
      <c r="Z5972">
        <v>8.9389650875253484</v>
      </c>
      <c r="AA5972">
        <v>0</v>
      </c>
      <c r="AB5972">
        <v>4.9358847115556825</v>
      </c>
      <c r="AC5972">
        <v>0</v>
      </c>
      <c r="AD5972">
        <v>0</v>
      </c>
      <c r="AE5972">
        <v>22.768266609079323</v>
      </c>
    </row>
    <row r="5973" spans="1:31" x14ac:dyDescent="0.25">
      <c r="A5973">
        <v>1837042</v>
      </c>
      <c r="B5973">
        <v>1</v>
      </c>
      <c r="C5973" t="s">
        <v>80</v>
      </c>
      <c r="D5973" t="s">
        <v>88</v>
      </c>
      <c r="E5973" t="s">
        <v>268</v>
      </c>
      <c r="F5973" t="s">
        <v>17026</v>
      </c>
      <c r="G5973" t="s">
        <v>242</v>
      </c>
      <c r="H5973" t="s">
        <v>157</v>
      </c>
      <c r="I5973" t="s">
        <v>135</v>
      </c>
      <c r="J5973" t="s">
        <v>3</v>
      </c>
      <c r="K5973" t="s">
        <v>137</v>
      </c>
      <c r="L5973" t="s">
        <v>17027</v>
      </c>
      <c r="M5973" t="s">
        <v>17028</v>
      </c>
      <c r="N5973">
        <v>0.82777777699999999</v>
      </c>
      <c r="O5973">
        <v>0</v>
      </c>
      <c r="P5973">
        <v>5168</v>
      </c>
      <c r="Q5973">
        <v>0</v>
      </c>
      <c r="R5973">
        <v>0</v>
      </c>
      <c r="S5973">
        <v>1</v>
      </c>
      <c r="T5973">
        <v>623</v>
      </c>
      <c r="U5973">
        <v>0</v>
      </c>
      <c r="V5973">
        <v>1</v>
      </c>
      <c r="W5973">
        <v>0</v>
      </c>
      <c r="X5973">
        <v>1143.7086242134753</v>
      </c>
      <c r="Y5973">
        <v>0</v>
      </c>
      <c r="Z5973">
        <v>0</v>
      </c>
      <c r="AA5973">
        <v>15.032897511600233</v>
      </c>
      <c r="AB5973">
        <v>337.7541653027896</v>
      </c>
      <c r="AC5973">
        <v>0</v>
      </c>
      <c r="AD5973">
        <v>33.667306331656661</v>
      </c>
      <c r="AE5973">
        <v>1530.1629933595218</v>
      </c>
    </row>
    <row r="5974" spans="1:31" x14ac:dyDescent="0.25">
      <c r="A5974">
        <v>1837397</v>
      </c>
      <c r="B5974">
        <v>1</v>
      </c>
      <c r="C5974" t="s">
        <v>81</v>
      </c>
      <c r="D5974" t="s">
        <v>114</v>
      </c>
      <c r="E5974" t="s">
        <v>202</v>
      </c>
      <c r="F5974" t="s">
        <v>2352</v>
      </c>
      <c r="G5974" t="s">
        <v>156</v>
      </c>
      <c r="H5974" t="s">
        <v>157</v>
      </c>
      <c r="I5974" t="s">
        <v>135</v>
      </c>
      <c r="J5974" t="s">
        <v>136</v>
      </c>
      <c r="K5974" t="s">
        <v>137</v>
      </c>
      <c r="L5974" t="s">
        <v>17029</v>
      </c>
      <c r="M5974" t="s">
        <v>17030</v>
      </c>
      <c r="N5974">
        <v>0.82722222199999995</v>
      </c>
      <c r="O5974">
        <v>0</v>
      </c>
      <c r="P5974">
        <v>701</v>
      </c>
      <c r="Q5974">
        <v>1</v>
      </c>
      <c r="R5974">
        <v>17</v>
      </c>
      <c r="S5974">
        <v>2</v>
      </c>
      <c r="T5974">
        <v>70</v>
      </c>
      <c r="U5974">
        <v>0</v>
      </c>
      <c r="V5974">
        <v>0</v>
      </c>
      <c r="W5974">
        <v>0</v>
      </c>
      <c r="X5974">
        <v>75.128903502195641</v>
      </c>
      <c r="Y5974">
        <v>0.5332624432780001</v>
      </c>
      <c r="Z5974">
        <v>2.4961510589882994</v>
      </c>
      <c r="AA5974">
        <v>4.0026411522456167</v>
      </c>
      <c r="AB5974">
        <v>9.7188114728606685</v>
      </c>
      <c r="AC5974">
        <v>0</v>
      </c>
      <c r="AD5974">
        <v>0</v>
      </c>
      <c r="AE5974">
        <v>91.87976962956823</v>
      </c>
    </row>
    <row r="5975" spans="1:31" x14ac:dyDescent="0.25">
      <c r="A5975">
        <v>1837188</v>
      </c>
      <c r="B5975">
        <v>1</v>
      </c>
      <c r="C5975" t="s">
        <v>80</v>
      </c>
      <c r="D5975" t="s">
        <v>94</v>
      </c>
      <c r="E5975" t="s">
        <v>140</v>
      </c>
      <c r="F5975" t="s">
        <v>17031</v>
      </c>
      <c r="G5975" t="s">
        <v>142</v>
      </c>
      <c r="H5975" t="s">
        <v>134</v>
      </c>
      <c r="I5975" t="s">
        <v>135</v>
      </c>
      <c r="J5975" t="s">
        <v>136</v>
      </c>
      <c r="K5975" t="s">
        <v>137</v>
      </c>
      <c r="L5975" t="s">
        <v>17032</v>
      </c>
      <c r="M5975" t="s">
        <v>17033</v>
      </c>
      <c r="N5975">
        <v>3.4797222219999999</v>
      </c>
      <c r="O5975">
        <v>0</v>
      </c>
      <c r="P5975">
        <v>1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0.40308120972838335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0.40308120972838335</v>
      </c>
    </row>
    <row r="5976" spans="1:31" x14ac:dyDescent="0.25">
      <c r="A5976">
        <v>1837165</v>
      </c>
      <c r="B5976">
        <v>1</v>
      </c>
      <c r="C5976" t="s">
        <v>80</v>
      </c>
      <c r="D5976" t="s">
        <v>93</v>
      </c>
      <c r="E5976" t="s">
        <v>131</v>
      </c>
      <c r="F5976" t="s">
        <v>4745</v>
      </c>
      <c r="G5976" t="s">
        <v>189</v>
      </c>
      <c r="H5976" t="s">
        <v>134</v>
      </c>
      <c r="I5976" t="s">
        <v>135</v>
      </c>
      <c r="J5976" t="s">
        <v>136</v>
      </c>
      <c r="K5976" t="s">
        <v>137</v>
      </c>
      <c r="L5976" t="s">
        <v>17034</v>
      </c>
      <c r="M5976" t="s">
        <v>17035</v>
      </c>
      <c r="N5976">
        <v>1.134166666</v>
      </c>
      <c r="O5976">
        <v>0</v>
      </c>
      <c r="P5976">
        <v>7</v>
      </c>
      <c r="Q5976">
        <v>0</v>
      </c>
      <c r="R5976">
        <v>1</v>
      </c>
      <c r="S5976">
        <v>0</v>
      </c>
      <c r="T5976">
        <v>3</v>
      </c>
      <c r="U5976">
        <v>0</v>
      </c>
      <c r="V5976">
        <v>0</v>
      </c>
      <c r="W5976">
        <v>0</v>
      </c>
      <c r="X5976">
        <v>3.873752433667875</v>
      </c>
      <c r="Y5976">
        <v>0</v>
      </c>
      <c r="Z5976">
        <v>0.76634810335860015</v>
      </c>
      <c r="AA5976">
        <v>0</v>
      </c>
      <c r="AB5976">
        <v>2.6598481177036808</v>
      </c>
      <c r="AC5976">
        <v>0</v>
      </c>
      <c r="AD5976">
        <v>0</v>
      </c>
      <c r="AE5976">
        <v>7.299948654730156</v>
      </c>
    </row>
    <row r="5977" spans="1:31" x14ac:dyDescent="0.25">
      <c r="A5977">
        <v>1837537</v>
      </c>
      <c r="B5977">
        <v>1</v>
      </c>
      <c r="C5977" t="s">
        <v>80</v>
      </c>
      <c r="D5977" t="s">
        <v>90</v>
      </c>
      <c r="E5977" t="s">
        <v>140</v>
      </c>
      <c r="F5977" t="s">
        <v>17036</v>
      </c>
      <c r="G5977" t="s">
        <v>142</v>
      </c>
      <c r="H5977" t="s">
        <v>134</v>
      </c>
      <c r="I5977" t="s">
        <v>135</v>
      </c>
      <c r="J5977" t="s">
        <v>136</v>
      </c>
      <c r="K5977" t="s">
        <v>137</v>
      </c>
      <c r="L5977" t="s">
        <v>17037</v>
      </c>
      <c r="M5977" t="s">
        <v>17038</v>
      </c>
      <c r="N5977">
        <v>1.5238888880000001</v>
      </c>
      <c r="O5977">
        <v>0</v>
      </c>
      <c r="P5977">
        <v>2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0.4662630192217001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0.4662630192217001</v>
      </c>
    </row>
    <row r="5978" spans="1:31" x14ac:dyDescent="0.25">
      <c r="A5978">
        <v>1836850</v>
      </c>
      <c r="B5978">
        <v>1</v>
      </c>
      <c r="C5978" t="s">
        <v>80</v>
      </c>
      <c r="D5978" t="s">
        <v>99</v>
      </c>
      <c r="E5978" t="s">
        <v>140</v>
      </c>
      <c r="F5978" t="s">
        <v>17039</v>
      </c>
      <c r="G5978" t="s">
        <v>213</v>
      </c>
      <c r="H5978" t="s">
        <v>134</v>
      </c>
      <c r="I5978" t="s">
        <v>135</v>
      </c>
      <c r="J5978" t="s">
        <v>136</v>
      </c>
      <c r="K5978" t="s">
        <v>137</v>
      </c>
      <c r="L5978" t="s">
        <v>17040</v>
      </c>
      <c r="M5978" t="s">
        <v>17041</v>
      </c>
      <c r="N5978">
        <v>7.7327777769999999</v>
      </c>
      <c r="O5978">
        <v>0</v>
      </c>
      <c r="P5978">
        <v>4</v>
      </c>
      <c r="Q5978">
        <v>0</v>
      </c>
      <c r="R5978">
        <v>0</v>
      </c>
      <c r="S5978">
        <v>0</v>
      </c>
      <c r="T5978">
        <v>1</v>
      </c>
      <c r="U5978">
        <v>0</v>
      </c>
      <c r="V5978">
        <v>0</v>
      </c>
      <c r="W5978">
        <v>0</v>
      </c>
      <c r="X5978">
        <v>3.556215893087217</v>
      </c>
      <c r="Y5978">
        <v>0</v>
      </c>
      <c r="Z5978">
        <v>0</v>
      </c>
      <c r="AA5978">
        <v>0</v>
      </c>
      <c r="AB5978">
        <v>0.54839184636793326</v>
      </c>
      <c r="AC5978">
        <v>0</v>
      </c>
      <c r="AD5978">
        <v>0</v>
      </c>
      <c r="AE5978">
        <v>4.1046077394551501</v>
      </c>
    </row>
    <row r="5979" spans="1:31" x14ac:dyDescent="0.25">
      <c r="A5979">
        <v>1837251</v>
      </c>
      <c r="B5979">
        <v>1</v>
      </c>
      <c r="C5979" t="s">
        <v>81</v>
      </c>
      <c r="D5979" t="s">
        <v>128</v>
      </c>
      <c r="E5979" t="s">
        <v>154</v>
      </c>
      <c r="F5979" t="s">
        <v>17042</v>
      </c>
      <c r="G5979" t="s">
        <v>175</v>
      </c>
      <c r="H5979" t="s">
        <v>157</v>
      </c>
      <c r="I5979" t="s">
        <v>135</v>
      </c>
      <c r="J5979" t="s">
        <v>136</v>
      </c>
      <c r="K5979" t="s">
        <v>137</v>
      </c>
      <c r="L5979" t="s">
        <v>17043</v>
      </c>
      <c r="M5979" t="s">
        <v>17044</v>
      </c>
      <c r="N5979">
        <v>2.616666666</v>
      </c>
      <c r="O5979">
        <v>0</v>
      </c>
      <c r="P5979">
        <v>76</v>
      </c>
      <c r="Q5979">
        <v>0</v>
      </c>
      <c r="R5979">
        <v>0</v>
      </c>
      <c r="S5979">
        <v>0</v>
      </c>
      <c r="T5979">
        <v>5</v>
      </c>
      <c r="U5979">
        <v>0</v>
      </c>
      <c r="V5979">
        <v>0</v>
      </c>
      <c r="W5979">
        <v>0</v>
      </c>
      <c r="X5979">
        <v>50.098537065660004</v>
      </c>
      <c r="Y5979">
        <v>0</v>
      </c>
      <c r="Z5979">
        <v>0</v>
      </c>
      <c r="AA5979">
        <v>0</v>
      </c>
      <c r="AB5979">
        <v>1.299465118371</v>
      </c>
      <c r="AC5979">
        <v>0</v>
      </c>
      <c r="AD5979">
        <v>0</v>
      </c>
      <c r="AE5979">
        <v>51.398002184031007</v>
      </c>
    </row>
    <row r="5980" spans="1:31" x14ac:dyDescent="0.25">
      <c r="A5980">
        <v>1837311</v>
      </c>
      <c r="B5980">
        <v>1</v>
      </c>
      <c r="C5980" t="s">
        <v>81</v>
      </c>
      <c r="D5980" t="s">
        <v>112</v>
      </c>
      <c r="E5980" t="s">
        <v>140</v>
      </c>
      <c r="F5980" t="s">
        <v>17045</v>
      </c>
      <c r="G5980" t="s">
        <v>142</v>
      </c>
      <c r="H5980" t="s">
        <v>134</v>
      </c>
      <c r="I5980" t="s">
        <v>135</v>
      </c>
      <c r="J5980" t="s">
        <v>136</v>
      </c>
      <c r="K5980" t="s">
        <v>137</v>
      </c>
      <c r="L5980" t="s">
        <v>17046</v>
      </c>
      <c r="M5980" t="s">
        <v>17047</v>
      </c>
      <c r="N5980">
        <v>1.465833333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0.37771666399483333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0.37771666399483333</v>
      </c>
    </row>
    <row r="5981" spans="1:31" x14ac:dyDescent="0.25">
      <c r="A5981">
        <v>1837497</v>
      </c>
      <c r="B5981">
        <v>1</v>
      </c>
      <c r="C5981" t="s">
        <v>81</v>
      </c>
      <c r="D5981" t="s">
        <v>118</v>
      </c>
      <c r="E5981" t="s">
        <v>164</v>
      </c>
      <c r="F5981" t="s">
        <v>17048</v>
      </c>
      <c r="G5981" t="s">
        <v>514</v>
      </c>
      <c r="H5981" t="s">
        <v>157</v>
      </c>
      <c r="I5981" t="s">
        <v>135</v>
      </c>
      <c r="J5981" t="s">
        <v>136</v>
      </c>
      <c r="K5981" t="s">
        <v>137</v>
      </c>
      <c r="L5981" t="s">
        <v>17049</v>
      </c>
      <c r="M5981" t="s">
        <v>17050</v>
      </c>
      <c r="N5981">
        <v>2.5322222220000001</v>
      </c>
      <c r="O5981">
        <v>0</v>
      </c>
      <c r="P5981">
        <v>185</v>
      </c>
      <c r="Q5981">
        <v>0</v>
      </c>
      <c r="R5981">
        <v>0</v>
      </c>
      <c r="S5981">
        <v>0</v>
      </c>
      <c r="T5981">
        <v>17</v>
      </c>
      <c r="U5981">
        <v>0</v>
      </c>
      <c r="V5981">
        <v>0</v>
      </c>
      <c r="W5981">
        <v>0</v>
      </c>
      <c r="X5981">
        <v>97.316454709331126</v>
      </c>
      <c r="Y5981">
        <v>0</v>
      </c>
      <c r="Z5981">
        <v>0</v>
      </c>
      <c r="AA5981">
        <v>0</v>
      </c>
      <c r="AB5981">
        <v>25.452382806121594</v>
      </c>
      <c r="AC5981">
        <v>0</v>
      </c>
      <c r="AD5981">
        <v>0</v>
      </c>
      <c r="AE5981">
        <v>122.76883751545272</v>
      </c>
    </row>
    <row r="5982" spans="1:31" x14ac:dyDescent="0.25">
      <c r="A5982">
        <v>1836810</v>
      </c>
      <c r="B5982">
        <v>1</v>
      </c>
      <c r="C5982" t="s">
        <v>81</v>
      </c>
      <c r="D5982" t="s">
        <v>118</v>
      </c>
      <c r="E5982" t="s">
        <v>164</v>
      </c>
      <c r="F5982" t="s">
        <v>17051</v>
      </c>
      <c r="G5982" t="s">
        <v>156</v>
      </c>
      <c r="H5982" t="s">
        <v>157</v>
      </c>
      <c r="I5982" t="s">
        <v>135</v>
      </c>
      <c r="J5982" t="s">
        <v>136</v>
      </c>
      <c r="K5982" t="s">
        <v>137</v>
      </c>
      <c r="L5982" t="s">
        <v>17052</v>
      </c>
      <c r="M5982" t="s">
        <v>17053</v>
      </c>
      <c r="N5982">
        <v>1.2013888880000001</v>
      </c>
      <c r="O5982">
        <v>6</v>
      </c>
      <c r="P5982">
        <v>650</v>
      </c>
      <c r="Q5982">
        <v>82</v>
      </c>
      <c r="R5982">
        <v>225</v>
      </c>
      <c r="S5982">
        <v>7</v>
      </c>
      <c r="T5982">
        <v>86</v>
      </c>
      <c r="U5982">
        <v>4</v>
      </c>
      <c r="V5982">
        <v>0</v>
      </c>
      <c r="W5982">
        <v>4.6032210403541667</v>
      </c>
      <c r="X5982">
        <v>120.86703371050544</v>
      </c>
      <c r="Y5982">
        <v>511.83622547417008</v>
      </c>
      <c r="Z5982">
        <v>303.74463003965644</v>
      </c>
      <c r="AA5982">
        <v>84.520789977738616</v>
      </c>
      <c r="AB5982">
        <v>51.780816472336305</v>
      </c>
      <c r="AC5982">
        <v>75.494588865049792</v>
      </c>
      <c r="AD5982">
        <v>0</v>
      </c>
      <c r="AE5982">
        <v>1152.8473055798106</v>
      </c>
    </row>
    <row r="5983" spans="1:31" x14ac:dyDescent="0.25">
      <c r="A5983">
        <v>1837105</v>
      </c>
      <c r="B5983">
        <v>1</v>
      </c>
      <c r="C5983" t="s">
        <v>80</v>
      </c>
      <c r="D5983" t="s">
        <v>104</v>
      </c>
      <c r="E5983" t="s">
        <v>154</v>
      </c>
      <c r="F5983" t="s">
        <v>17054</v>
      </c>
      <c r="G5983" t="s">
        <v>175</v>
      </c>
      <c r="H5983" t="s">
        <v>157</v>
      </c>
      <c r="I5983" t="s">
        <v>135</v>
      </c>
      <c r="J5983" t="s">
        <v>136</v>
      </c>
      <c r="K5983" t="s">
        <v>137</v>
      </c>
      <c r="L5983" t="s">
        <v>17055</v>
      </c>
      <c r="M5983" t="s">
        <v>17056</v>
      </c>
      <c r="N5983">
        <v>1.384166666</v>
      </c>
      <c r="O5983">
        <v>0</v>
      </c>
      <c r="P5983">
        <v>325</v>
      </c>
      <c r="Q5983">
        <v>0</v>
      </c>
      <c r="R5983">
        <v>0</v>
      </c>
      <c r="S5983">
        <v>0</v>
      </c>
      <c r="T5983">
        <v>47</v>
      </c>
      <c r="U5983">
        <v>0</v>
      </c>
      <c r="V5983">
        <v>0</v>
      </c>
      <c r="W5983">
        <v>0</v>
      </c>
      <c r="X5983">
        <v>102.97620241045324</v>
      </c>
      <c r="Y5983">
        <v>0</v>
      </c>
      <c r="Z5983">
        <v>0</v>
      </c>
      <c r="AA5983">
        <v>0</v>
      </c>
      <c r="AB5983">
        <v>83.856070976308288</v>
      </c>
      <c r="AC5983">
        <v>0</v>
      </c>
      <c r="AD5983">
        <v>0</v>
      </c>
      <c r="AE5983">
        <v>186.83227338676153</v>
      </c>
    </row>
    <row r="5984" spans="1:31" x14ac:dyDescent="0.25">
      <c r="A5984">
        <v>1837205</v>
      </c>
      <c r="B5984">
        <v>1</v>
      </c>
      <c r="C5984" t="s">
        <v>80</v>
      </c>
      <c r="D5984" t="s">
        <v>98</v>
      </c>
      <c r="E5984" t="s">
        <v>140</v>
      </c>
      <c r="F5984" t="s">
        <v>17057</v>
      </c>
      <c r="G5984" t="s">
        <v>142</v>
      </c>
      <c r="H5984" t="s">
        <v>134</v>
      </c>
      <c r="I5984" t="s">
        <v>135</v>
      </c>
      <c r="J5984" t="s">
        <v>136</v>
      </c>
      <c r="K5984" t="s">
        <v>137</v>
      </c>
      <c r="L5984" t="s">
        <v>17058</v>
      </c>
      <c r="M5984" t="s">
        <v>17059</v>
      </c>
      <c r="N5984">
        <v>2.0644444439999998</v>
      </c>
      <c r="O5984">
        <v>0</v>
      </c>
      <c r="P5984">
        <v>1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0.52095002270666668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0.52095002270666668</v>
      </c>
    </row>
    <row r="5985" spans="1:31" x14ac:dyDescent="0.25">
      <c r="A5985">
        <v>1837079</v>
      </c>
      <c r="B5985">
        <v>1</v>
      </c>
      <c r="C5985" t="s">
        <v>81</v>
      </c>
      <c r="D5985" t="s">
        <v>127</v>
      </c>
      <c r="E5985" t="s">
        <v>252</v>
      </c>
      <c r="F5985" t="s">
        <v>17060</v>
      </c>
      <c r="G5985" t="s">
        <v>279</v>
      </c>
      <c r="H5985" t="s">
        <v>134</v>
      </c>
      <c r="I5985" t="s">
        <v>135</v>
      </c>
      <c r="J5985" t="s">
        <v>136</v>
      </c>
      <c r="K5985" t="s">
        <v>137</v>
      </c>
      <c r="L5985" t="s">
        <v>17061</v>
      </c>
      <c r="M5985" t="s">
        <v>17062</v>
      </c>
      <c r="N5985">
        <v>1.4583333329999999</v>
      </c>
      <c r="O5985">
        <v>0</v>
      </c>
      <c r="P5985">
        <v>1</v>
      </c>
      <c r="Q5985">
        <v>0</v>
      </c>
      <c r="R5985">
        <v>9</v>
      </c>
      <c r="S5985">
        <v>0</v>
      </c>
      <c r="T5985">
        <v>1</v>
      </c>
      <c r="U5985">
        <v>0</v>
      </c>
      <c r="V5985">
        <v>0</v>
      </c>
      <c r="W5985">
        <v>0</v>
      </c>
      <c r="X5985">
        <v>1.0914584077349999E-2</v>
      </c>
      <c r="Y5985">
        <v>0</v>
      </c>
      <c r="Z5985">
        <v>11.470017755107133</v>
      </c>
      <c r="AA5985">
        <v>0</v>
      </c>
      <c r="AB5985">
        <v>2.6838361621599999E-2</v>
      </c>
      <c r="AC5985">
        <v>0</v>
      </c>
      <c r="AD5985">
        <v>0</v>
      </c>
      <c r="AE5985">
        <v>11.507770700806082</v>
      </c>
    </row>
    <row r="5986" spans="1:31" x14ac:dyDescent="0.25">
      <c r="A5986">
        <v>1837457</v>
      </c>
      <c r="B5986">
        <v>1</v>
      </c>
      <c r="C5986" t="s">
        <v>80</v>
      </c>
      <c r="D5986" t="s">
        <v>106</v>
      </c>
      <c r="E5986" t="s">
        <v>131</v>
      </c>
      <c r="F5986" t="s">
        <v>17063</v>
      </c>
      <c r="G5986" t="s">
        <v>133</v>
      </c>
      <c r="H5986" t="s">
        <v>134</v>
      </c>
      <c r="I5986" t="s">
        <v>135</v>
      </c>
      <c r="J5986" t="s">
        <v>136</v>
      </c>
      <c r="K5986" t="s">
        <v>137</v>
      </c>
      <c r="L5986" t="s">
        <v>17064</v>
      </c>
      <c r="M5986" t="s">
        <v>17065</v>
      </c>
      <c r="N5986">
        <v>1.4424999999999999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1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1.6164483534568002</v>
      </c>
      <c r="AC5986">
        <v>0</v>
      </c>
      <c r="AD5986">
        <v>0</v>
      </c>
      <c r="AE5986">
        <v>1.6164483534568002</v>
      </c>
    </row>
    <row r="5987" spans="1:31" x14ac:dyDescent="0.25">
      <c r="A5987">
        <v>1837414</v>
      </c>
      <c r="B5987">
        <v>1</v>
      </c>
      <c r="C5987" t="s">
        <v>80</v>
      </c>
      <c r="D5987" t="s">
        <v>108</v>
      </c>
      <c r="E5987" t="s">
        <v>154</v>
      </c>
      <c r="F5987" t="s">
        <v>17066</v>
      </c>
      <c r="G5987" t="s">
        <v>175</v>
      </c>
      <c r="H5987" t="s">
        <v>157</v>
      </c>
      <c r="I5987" t="s">
        <v>135</v>
      </c>
      <c r="J5987" t="s">
        <v>136</v>
      </c>
      <c r="K5987" t="s">
        <v>137</v>
      </c>
      <c r="L5987" t="s">
        <v>17067</v>
      </c>
      <c r="M5987" t="s">
        <v>17068</v>
      </c>
      <c r="N5987">
        <v>5.534166666</v>
      </c>
      <c r="O5987">
        <v>0</v>
      </c>
      <c r="P5987">
        <v>32</v>
      </c>
      <c r="Q5987">
        <v>0</v>
      </c>
      <c r="R5987">
        <v>4</v>
      </c>
      <c r="S5987">
        <v>0</v>
      </c>
      <c r="T5987">
        <v>5</v>
      </c>
      <c r="U5987">
        <v>0</v>
      </c>
      <c r="V5987">
        <v>0</v>
      </c>
      <c r="W5987">
        <v>0</v>
      </c>
      <c r="X5987">
        <v>31.280290912771644</v>
      </c>
      <c r="Y5987">
        <v>0</v>
      </c>
      <c r="Z5987">
        <v>4.9086592526530168</v>
      </c>
      <c r="AA5987">
        <v>0</v>
      </c>
      <c r="AB5987">
        <v>16.116742268603151</v>
      </c>
      <c r="AC5987">
        <v>0</v>
      </c>
      <c r="AD5987">
        <v>0</v>
      </c>
      <c r="AE5987">
        <v>52.305692434027804</v>
      </c>
    </row>
    <row r="5988" spans="1:31" x14ac:dyDescent="0.25">
      <c r="A5988">
        <v>1837314</v>
      </c>
      <c r="B5988">
        <v>1</v>
      </c>
      <c r="C5988" t="s">
        <v>80</v>
      </c>
      <c r="D5988" t="s">
        <v>82</v>
      </c>
      <c r="E5988" t="s">
        <v>154</v>
      </c>
      <c r="F5988" t="s">
        <v>17069</v>
      </c>
      <c r="G5988" t="s">
        <v>156</v>
      </c>
      <c r="H5988" t="s">
        <v>157</v>
      </c>
      <c r="I5988" t="s">
        <v>135</v>
      </c>
      <c r="J5988" t="s">
        <v>136</v>
      </c>
      <c r="K5988" t="s">
        <v>137</v>
      </c>
      <c r="L5988" t="s">
        <v>17070</v>
      </c>
      <c r="M5988" t="s">
        <v>17071</v>
      </c>
      <c r="N5988">
        <v>3.8919444439999999</v>
      </c>
      <c r="O5988">
        <v>0</v>
      </c>
      <c r="P5988">
        <v>1181</v>
      </c>
      <c r="Q5988">
        <v>0</v>
      </c>
      <c r="R5988">
        <v>0</v>
      </c>
      <c r="S5988">
        <v>0</v>
      </c>
      <c r="T5988">
        <v>54</v>
      </c>
      <c r="U5988">
        <v>0</v>
      </c>
      <c r="V5988">
        <v>0</v>
      </c>
      <c r="W5988">
        <v>0</v>
      </c>
      <c r="X5988">
        <v>1461.1492090442562</v>
      </c>
      <c r="Y5988">
        <v>0</v>
      </c>
      <c r="Z5988">
        <v>0</v>
      </c>
      <c r="AA5988">
        <v>0</v>
      </c>
      <c r="AB5988">
        <v>95.252428898325533</v>
      </c>
      <c r="AC5988">
        <v>0</v>
      </c>
      <c r="AD5988">
        <v>0</v>
      </c>
      <c r="AE5988">
        <v>1556.4016379425816</v>
      </c>
    </row>
    <row r="5989" spans="1:31" x14ac:dyDescent="0.25">
      <c r="A5989">
        <v>1837265</v>
      </c>
      <c r="B5989">
        <v>1</v>
      </c>
      <c r="C5989" t="s">
        <v>80</v>
      </c>
      <c r="D5989" t="s">
        <v>83</v>
      </c>
      <c r="E5989" t="s">
        <v>268</v>
      </c>
      <c r="F5989" t="s">
        <v>17072</v>
      </c>
      <c r="G5989" t="s">
        <v>386</v>
      </c>
      <c r="H5989" t="s">
        <v>1252</v>
      </c>
      <c r="I5989" t="s">
        <v>135</v>
      </c>
      <c r="J5989" t="s">
        <v>136</v>
      </c>
      <c r="K5989" t="s">
        <v>151</v>
      </c>
      <c r="L5989" t="s">
        <v>17073</v>
      </c>
      <c r="M5989" t="s">
        <v>17074</v>
      </c>
      <c r="N5989">
        <v>0.18333333299999999</v>
      </c>
      <c r="O5989">
        <v>0</v>
      </c>
      <c r="P5989">
        <v>0</v>
      </c>
      <c r="Q5989">
        <v>0</v>
      </c>
      <c r="R5989">
        <v>0</v>
      </c>
      <c r="S5989">
        <v>2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75.973683131499996</v>
      </c>
      <c r="AB5989">
        <v>0</v>
      </c>
      <c r="AC5989">
        <v>0</v>
      </c>
      <c r="AD5989">
        <v>0</v>
      </c>
      <c r="AE5989">
        <v>75.973683131499996</v>
      </c>
    </row>
    <row r="5990" spans="1:31" x14ac:dyDescent="0.25">
      <c r="A5990">
        <v>1837271</v>
      </c>
      <c r="B5990">
        <v>1</v>
      </c>
      <c r="C5990" t="s">
        <v>80</v>
      </c>
      <c r="D5990" t="s">
        <v>82</v>
      </c>
      <c r="E5990" t="s">
        <v>202</v>
      </c>
      <c r="F5990" t="s">
        <v>17075</v>
      </c>
      <c r="G5990" t="s">
        <v>242</v>
      </c>
      <c r="H5990" t="s">
        <v>157</v>
      </c>
      <c r="I5990" t="s">
        <v>135</v>
      </c>
      <c r="J5990" t="s">
        <v>3</v>
      </c>
      <c r="K5990" t="s">
        <v>137</v>
      </c>
      <c r="L5990" t="s">
        <v>17076</v>
      </c>
      <c r="M5990" t="s">
        <v>17077</v>
      </c>
      <c r="N5990">
        <v>0.318333333</v>
      </c>
      <c r="O5990">
        <v>0</v>
      </c>
      <c r="P5990">
        <v>0</v>
      </c>
      <c r="Q5990">
        <v>0</v>
      </c>
      <c r="R5990">
        <v>0</v>
      </c>
      <c r="S5990">
        <v>6</v>
      </c>
      <c r="T5990">
        <v>315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229.37195780820329</v>
      </c>
      <c r="AB5990">
        <v>83.141521242954823</v>
      </c>
      <c r="AC5990">
        <v>0</v>
      </c>
      <c r="AD5990">
        <v>0</v>
      </c>
      <c r="AE5990">
        <v>312.51347905115813</v>
      </c>
    </row>
    <row r="5991" spans="1:31" x14ac:dyDescent="0.25">
      <c r="A5991">
        <v>1837099</v>
      </c>
      <c r="B5991">
        <v>1</v>
      </c>
      <c r="C5991" t="s">
        <v>80</v>
      </c>
      <c r="D5991" t="s">
        <v>96</v>
      </c>
      <c r="E5991" t="s">
        <v>140</v>
      </c>
      <c r="F5991" t="s">
        <v>17078</v>
      </c>
      <c r="G5991" t="s">
        <v>242</v>
      </c>
      <c r="H5991" t="s">
        <v>134</v>
      </c>
      <c r="I5991" t="s">
        <v>135</v>
      </c>
      <c r="J5991" t="s">
        <v>3</v>
      </c>
      <c r="K5991" t="s">
        <v>137</v>
      </c>
      <c r="L5991" t="s">
        <v>17079</v>
      </c>
      <c r="M5991" t="s">
        <v>17080</v>
      </c>
      <c r="N5991">
        <v>8.0530555550000003</v>
      </c>
      <c r="O5991">
        <v>0</v>
      </c>
      <c r="P5991">
        <v>2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4.326892996903533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4.326892996903533</v>
      </c>
    </row>
    <row r="5992" spans="1:31" x14ac:dyDescent="0.25">
      <c r="A5992">
        <v>1837122</v>
      </c>
      <c r="B5992">
        <v>1</v>
      </c>
      <c r="C5992" t="s">
        <v>80</v>
      </c>
      <c r="D5992" t="s">
        <v>100</v>
      </c>
      <c r="E5992" t="s">
        <v>154</v>
      </c>
      <c r="F5992" t="s">
        <v>17081</v>
      </c>
      <c r="G5992" t="s">
        <v>386</v>
      </c>
      <c r="H5992" t="s">
        <v>157</v>
      </c>
      <c r="I5992" t="s">
        <v>135</v>
      </c>
      <c r="J5992" t="s">
        <v>136</v>
      </c>
      <c r="K5992" t="s">
        <v>137</v>
      </c>
      <c r="L5992" t="s">
        <v>17082</v>
      </c>
      <c r="M5992" t="s">
        <v>17083</v>
      </c>
      <c r="N5992">
        <v>5.1569444439999996</v>
      </c>
      <c r="O5992">
        <v>0</v>
      </c>
      <c r="P5992">
        <v>116</v>
      </c>
      <c r="Q5992">
        <v>0</v>
      </c>
      <c r="R5992">
        <v>6</v>
      </c>
      <c r="S5992">
        <v>0</v>
      </c>
      <c r="T5992">
        <v>17</v>
      </c>
      <c r="U5992">
        <v>0</v>
      </c>
      <c r="V5992">
        <v>0</v>
      </c>
      <c r="W5992">
        <v>0</v>
      </c>
      <c r="X5992">
        <v>198.1009222099652</v>
      </c>
      <c r="Y5992">
        <v>0</v>
      </c>
      <c r="Z5992">
        <v>4.0754772719195431</v>
      </c>
      <c r="AA5992">
        <v>0</v>
      </c>
      <c r="AB5992">
        <v>69.01134892128124</v>
      </c>
      <c r="AC5992">
        <v>0</v>
      </c>
      <c r="AD5992">
        <v>0</v>
      </c>
      <c r="AE5992">
        <v>271.18774840316598</v>
      </c>
    </row>
    <row r="5993" spans="1:31" x14ac:dyDescent="0.25">
      <c r="A5993">
        <v>1837291</v>
      </c>
      <c r="B5993">
        <v>1</v>
      </c>
      <c r="C5993" t="s">
        <v>80</v>
      </c>
      <c r="D5993" t="s">
        <v>83</v>
      </c>
      <c r="E5993" t="s">
        <v>164</v>
      </c>
      <c r="F5993" t="s">
        <v>5881</v>
      </c>
      <c r="G5993" t="s">
        <v>156</v>
      </c>
      <c r="H5993" t="s">
        <v>157</v>
      </c>
      <c r="I5993" t="s">
        <v>135</v>
      </c>
      <c r="J5993" t="s">
        <v>136</v>
      </c>
      <c r="K5993" t="s">
        <v>137</v>
      </c>
      <c r="L5993" t="s">
        <v>17084</v>
      </c>
      <c r="M5993" t="s">
        <v>17085</v>
      </c>
      <c r="N5993">
        <v>0.81527777700000004</v>
      </c>
      <c r="O5993">
        <v>0</v>
      </c>
      <c r="P5993">
        <v>0</v>
      </c>
      <c r="Q5993">
        <v>1</v>
      </c>
      <c r="R5993">
        <v>0</v>
      </c>
      <c r="S5993">
        <v>3</v>
      </c>
      <c r="T5993">
        <v>10</v>
      </c>
      <c r="U5993">
        <v>6</v>
      </c>
      <c r="V5993">
        <v>5</v>
      </c>
      <c r="W5993">
        <v>0</v>
      </c>
      <c r="X5993">
        <v>0</v>
      </c>
      <c r="Y5993">
        <v>0.11260214598663333</v>
      </c>
      <c r="Z5993">
        <v>0</v>
      </c>
      <c r="AA5993">
        <v>36.1843960939174</v>
      </c>
      <c r="AB5993">
        <v>26.821353778772433</v>
      </c>
      <c r="AC5993">
        <v>389.52985946613552</v>
      </c>
      <c r="AD5993">
        <v>22.082954100566401</v>
      </c>
      <c r="AE5993">
        <v>474.73116558537839</v>
      </c>
    </row>
    <row r="5994" spans="1:31" x14ac:dyDescent="0.25">
      <c r="A5994">
        <v>1837085</v>
      </c>
      <c r="B5994">
        <v>1</v>
      </c>
      <c r="C5994" t="s">
        <v>80</v>
      </c>
      <c r="D5994" t="s">
        <v>100</v>
      </c>
      <c r="E5994" t="s">
        <v>154</v>
      </c>
      <c r="F5994" t="s">
        <v>9223</v>
      </c>
      <c r="G5994" t="s">
        <v>225</v>
      </c>
      <c r="H5994" t="s">
        <v>157</v>
      </c>
      <c r="I5994" t="s">
        <v>135</v>
      </c>
      <c r="J5994" t="s">
        <v>136</v>
      </c>
      <c r="K5994" t="s">
        <v>151</v>
      </c>
      <c r="L5994" t="s">
        <v>17086</v>
      </c>
      <c r="M5994" t="s">
        <v>17087</v>
      </c>
      <c r="N5994">
        <v>2.8538888880000002</v>
      </c>
      <c r="O5994">
        <v>1</v>
      </c>
      <c r="P5994">
        <v>799</v>
      </c>
      <c r="Q5994">
        <v>4</v>
      </c>
      <c r="R5994">
        <v>45</v>
      </c>
      <c r="S5994">
        <v>12</v>
      </c>
      <c r="T5994">
        <v>51</v>
      </c>
      <c r="U5994">
        <v>1</v>
      </c>
      <c r="V5994">
        <v>0</v>
      </c>
      <c r="W5994">
        <v>1.1242903011819001</v>
      </c>
      <c r="X5994">
        <v>936.51646958865274</v>
      </c>
      <c r="Y5994">
        <v>21.413138729196302</v>
      </c>
      <c r="Z5994">
        <v>123.85433154488528</v>
      </c>
      <c r="AA5994">
        <v>142.85176422408711</v>
      </c>
      <c r="AB5994">
        <v>113.53903039132406</v>
      </c>
      <c r="AC5994">
        <v>34.621021638958496</v>
      </c>
      <c r="AD5994">
        <v>0</v>
      </c>
      <c r="AE5994">
        <v>1373.9200464182859</v>
      </c>
    </row>
    <row r="5995" spans="1:31" x14ac:dyDescent="0.25">
      <c r="A5995">
        <v>1836893</v>
      </c>
      <c r="B5995">
        <v>1</v>
      </c>
      <c r="C5995" t="s">
        <v>80</v>
      </c>
      <c r="D5995" t="s">
        <v>97</v>
      </c>
      <c r="E5995" t="s">
        <v>154</v>
      </c>
      <c r="F5995" t="s">
        <v>17088</v>
      </c>
      <c r="G5995" t="s">
        <v>175</v>
      </c>
      <c r="H5995" t="s">
        <v>157</v>
      </c>
      <c r="I5995" t="s">
        <v>135</v>
      </c>
      <c r="J5995" t="s">
        <v>136</v>
      </c>
      <c r="K5995" t="s">
        <v>137</v>
      </c>
      <c r="L5995" t="s">
        <v>17089</v>
      </c>
      <c r="M5995" t="s">
        <v>17090</v>
      </c>
      <c r="N5995">
        <v>1.4880555550000001</v>
      </c>
      <c r="O5995">
        <v>0</v>
      </c>
      <c r="P5995">
        <v>18</v>
      </c>
      <c r="Q5995">
        <v>0</v>
      </c>
      <c r="R5995">
        <v>25</v>
      </c>
      <c r="S5995">
        <v>0</v>
      </c>
      <c r="T5995">
        <v>5</v>
      </c>
      <c r="U5995">
        <v>0</v>
      </c>
      <c r="V5995">
        <v>0</v>
      </c>
      <c r="W5995">
        <v>0</v>
      </c>
      <c r="X5995">
        <v>25.46575899393622</v>
      </c>
      <c r="Y5995">
        <v>0</v>
      </c>
      <c r="Z5995">
        <v>20.641932815631293</v>
      </c>
      <c r="AA5995">
        <v>0</v>
      </c>
      <c r="AB5995">
        <v>42.411784324779205</v>
      </c>
      <c r="AC5995">
        <v>0</v>
      </c>
      <c r="AD5995">
        <v>0</v>
      </c>
      <c r="AE5995">
        <v>88.519476134346718</v>
      </c>
    </row>
    <row r="5996" spans="1:31" x14ac:dyDescent="0.25">
      <c r="A5996">
        <v>1837036</v>
      </c>
      <c r="B5996">
        <v>1</v>
      </c>
      <c r="C5996" t="s">
        <v>80</v>
      </c>
      <c r="D5996" t="s">
        <v>107</v>
      </c>
      <c r="E5996" t="s">
        <v>154</v>
      </c>
      <c r="F5996" t="s">
        <v>17091</v>
      </c>
      <c r="G5996" t="s">
        <v>640</v>
      </c>
      <c r="H5996" t="s">
        <v>157</v>
      </c>
      <c r="I5996" t="s">
        <v>135</v>
      </c>
      <c r="J5996" t="s">
        <v>136</v>
      </c>
      <c r="K5996" t="s">
        <v>137</v>
      </c>
      <c r="L5996" t="s">
        <v>17092</v>
      </c>
      <c r="M5996" t="s">
        <v>17093</v>
      </c>
      <c r="N5996">
        <v>11.206944443999999</v>
      </c>
      <c r="O5996">
        <v>0</v>
      </c>
      <c r="P5996">
        <v>119</v>
      </c>
      <c r="Q5996">
        <v>0</v>
      </c>
      <c r="R5996">
        <v>0</v>
      </c>
      <c r="S5996">
        <v>0</v>
      </c>
      <c r="T5996">
        <v>4</v>
      </c>
      <c r="U5996">
        <v>0</v>
      </c>
      <c r="V5996">
        <v>0</v>
      </c>
      <c r="W5996">
        <v>0</v>
      </c>
      <c r="X5996">
        <v>212.5010401998735</v>
      </c>
      <c r="Y5996">
        <v>0</v>
      </c>
      <c r="Z5996">
        <v>0</v>
      </c>
      <c r="AA5996">
        <v>0</v>
      </c>
      <c r="AB5996">
        <v>21.815650823296959</v>
      </c>
      <c r="AC5996">
        <v>0</v>
      </c>
      <c r="AD5996">
        <v>0</v>
      </c>
      <c r="AE5996">
        <v>234.31669102317045</v>
      </c>
    </row>
    <row r="5997" spans="1:31" x14ac:dyDescent="0.25">
      <c r="A5997">
        <v>1836936</v>
      </c>
      <c r="B5997">
        <v>1</v>
      </c>
      <c r="C5997" t="s">
        <v>81</v>
      </c>
      <c r="D5997" t="s">
        <v>120</v>
      </c>
      <c r="E5997" t="s">
        <v>252</v>
      </c>
      <c r="F5997" t="s">
        <v>7448</v>
      </c>
      <c r="G5997" t="s">
        <v>150</v>
      </c>
      <c r="H5997" t="s">
        <v>134</v>
      </c>
      <c r="I5997" t="s">
        <v>135</v>
      </c>
      <c r="J5997" t="s">
        <v>136</v>
      </c>
      <c r="K5997" t="s">
        <v>151</v>
      </c>
      <c r="L5997" t="s">
        <v>17094</v>
      </c>
      <c r="M5997" t="s">
        <v>17095</v>
      </c>
      <c r="N5997">
        <v>7.435913888</v>
      </c>
      <c r="O5997">
        <v>0</v>
      </c>
      <c r="P5997">
        <v>133</v>
      </c>
      <c r="Q5997">
        <v>0</v>
      </c>
      <c r="R5997">
        <v>14</v>
      </c>
      <c r="S5997">
        <v>0</v>
      </c>
      <c r="T5997">
        <v>9</v>
      </c>
      <c r="U5997">
        <v>0</v>
      </c>
      <c r="V5997">
        <v>0</v>
      </c>
      <c r="W5997">
        <v>0</v>
      </c>
      <c r="X5997">
        <v>186.70764611321621</v>
      </c>
      <c r="Y5997">
        <v>0</v>
      </c>
      <c r="Z5997">
        <v>10.046718325638</v>
      </c>
      <c r="AA5997">
        <v>0</v>
      </c>
      <c r="AB5997">
        <v>11.382757950222958</v>
      </c>
      <c r="AC5997">
        <v>0</v>
      </c>
      <c r="AD5997">
        <v>0</v>
      </c>
      <c r="AE5997">
        <v>208.13712238907718</v>
      </c>
    </row>
    <row r="5998" spans="1:31" x14ac:dyDescent="0.25">
      <c r="A5998">
        <v>1837477</v>
      </c>
      <c r="B5998">
        <v>1</v>
      </c>
      <c r="C5998" t="s">
        <v>81</v>
      </c>
      <c r="D5998" t="s">
        <v>118</v>
      </c>
      <c r="E5998" t="s">
        <v>268</v>
      </c>
      <c r="F5998" t="s">
        <v>17096</v>
      </c>
      <c r="G5998" t="s">
        <v>156</v>
      </c>
      <c r="H5998" t="s">
        <v>157</v>
      </c>
      <c r="I5998" t="s">
        <v>135</v>
      </c>
      <c r="J5998" t="s">
        <v>136</v>
      </c>
      <c r="K5998" t="s">
        <v>137</v>
      </c>
      <c r="L5998" t="s">
        <v>17097</v>
      </c>
      <c r="M5998" t="s">
        <v>17098</v>
      </c>
      <c r="N5998">
        <v>0.47833333300000003</v>
      </c>
      <c r="O5998">
        <v>7</v>
      </c>
      <c r="P5998">
        <v>2730</v>
      </c>
      <c r="Q5998">
        <v>435</v>
      </c>
      <c r="R5998">
        <v>550</v>
      </c>
      <c r="S5998">
        <v>36</v>
      </c>
      <c r="T5998">
        <v>309</v>
      </c>
      <c r="U5998">
        <v>3</v>
      </c>
      <c r="V5998">
        <v>1</v>
      </c>
      <c r="W5998">
        <v>3.0052227990547999</v>
      </c>
      <c r="X5998">
        <v>253.93107783606743</v>
      </c>
      <c r="Y5998">
        <v>962.01929124962294</v>
      </c>
      <c r="Z5998">
        <v>564.16248268987533</v>
      </c>
      <c r="AA5998">
        <v>60.955882264745185</v>
      </c>
      <c r="AB5998">
        <v>75.039100503915435</v>
      </c>
      <c r="AC5998">
        <v>7.5840387466800001</v>
      </c>
      <c r="AD5998">
        <v>6.2147267679999993E-2</v>
      </c>
      <c r="AE5998">
        <v>1926.7592433576415</v>
      </c>
    </row>
    <row r="5999" spans="1:31" x14ac:dyDescent="0.25">
      <c r="A5999">
        <v>1837423</v>
      </c>
      <c r="B5999">
        <v>1</v>
      </c>
      <c r="C5999" t="s">
        <v>81</v>
      </c>
      <c r="D5999" t="s">
        <v>113</v>
      </c>
      <c r="E5999" t="s">
        <v>252</v>
      </c>
      <c r="F5999" t="s">
        <v>17099</v>
      </c>
      <c r="G5999" t="s">
        <v>873</v>
      </c>
      <c r="H5999" t="s">
        <v>134</v>
      </c>
      <c r="I5999" t="s">
        <v>135</v>
      </c>
      <c r="J5999" t="s">
        <v>136</v>
      </c>
      <c r="K5999" t="s">
        <v>137</v>
      </c>
      <c r="L5999" t="s">
        <v>17100</v>
      </c>
      <c r="M5999" t="s">
        <v>17101</v>
      </c>
      <c r="N5999">
        <v>4.7722222219999999</v>
      </c>
      <c r="O5999">
        <v>0</v>
      </c>
      <c r="P5999">
        <v>98</v>
      </c>
      <c r="Q5999">
        <v>0</v>
      </c>
      <c r="R5999">
        <v>7</v>
      </c>
      <c r="S5999">
        <v>0</v>
      </c>
      <c r="T5999">
        <v>8</v>
      </c>
      <c r="U5999">
        <v>0</v>
      </c>
      <c r="V5999">
        <v>0</v>
      </c>
      <c r="W5999">
        <v>0</v>
      </c>
      <c r="X5999">
        <v>76.107821596412577</v>
      </c>
      <c r="Y5999">
        <v>0</v>
      </c>
      <c r="Z5999">
        <v>49.614186220412307</v>
      </c>
      <c r="AA5999">
        <v>0</v>
      </c>
      <c r="AB5999">
        <v>5.3275450324821341</v>
      </c>
      <c r="AC5999">
        <v>0</v>
      </c>
      <c r="AD5999">
        <v>0</v>
      </c>
      <c r="AE5999">
        <v>131.04955284930702</v>
      </c>
    </row>
    <row r="6000" spans="1:31" x14ac:dyDescent="0.25">
      <c r="A6000">
        <v>1837400</v>
      </c>
      <c r="B6000">
        <v>1</v>
      </c>
      <c r="C6000" t="s">
        <v>81</v>
      </c>
      <c r="D6000" t="s">
        <v>126</v>
      </c>
      <c r="E6000" t="s">
        <v>154</v>
      </c>
      <c r="F6000" t="s">
        <v>898</v>
      </c>
      <c r="G6000" t="s">
        <v>156</v>
      </c>
      <c r="H6000" t="s">
        <v>157</v>
      </c>
      <c r="I6000" t="s">
        <v>179</v>
      </c>
      <c r="J6000" t="s">
        <v>136</v>
      </c>
      <c r="K6000" t="s">
        <v>137</v>
      </c>
      <c r="L6000" t="s">
        <v>17102</v>
      </c>
      <c r="M6000" t="s">
        <v>17103</v>
      </c>
      <c r="N6000">
        <v>1.1111111E-2</v>
      </c>
      <c r="O6000">
        <v>2</v>
      </c>
      <c r="P6000">
        <v>219</v>
      </c>
      <c r="Q6000">
        <v>33</v>
      </c>
      <c r="R6000">
        <v>91</v>
      </c>
      <c r="S6000">
        <v>5</v>
      </c>
      <c r="T6000">
        <v>23</v>
      </c>
      <c r="U6000">
        <v>0</v>
      </c>
      <c r="V6000">
        <v>0</v>
      </c>
      <c r="W6000">
        <v>1.0967020245333334E-2</v>
      </c>
      <c r="X6000">
        <v>0.4590048769756665</v>
      </c>
      <c r="Y6000">
        <v>3.6146098237819992</v>
      </c>
      <c r="Z6000">
        <v>0.83552689912044453</v>
      </c>
      <c r="AA6000">
        <v>0.22235097495199999</v>
      </c>
      <c r="AB6000">
        <v>0.64180605158399995</v>
      </c>
      <c r="AC6000">
        <v>0</v>
      </c>
      <c r="AD6000">
        <v>0</v>
      </c>
      <c r="AE6000">
        <v>5.7842656466594438</v>
      </c>
    </row>
    <row r="6001" spans="1:31" x14ac:dyDescent="0.25">
      <c r="A6001">
        <v>1837068</v>
      </c>
      <c r="B6001">
        <v>1</v>
      </c>
      <c r="C6001" t="s">
        <v>81</v>
      </c>
      <c r="D6001" t="s">
        <v>118</v>
      </c>
      <c r="E6001" t="s">
        <v>140</v>
      </c>
      <c r="F6001" t="s">
        <v>17104</v>
      </c>
      <c r="G6001" t="s">
        <v>142</v>
      </c>
      <c r="H6001" t="s">
        <v>134</v>
      </c>
      <c r="I6001" t="s">
        <v>135</v>
      </c>
      <c r="J6001" t="s">
        <v>136</v>
      </c>
      <c r="K6001" t="s">
        <v>137</v>
      </c>
      <c r="L6001" t="s">
        <v>17105</v>
      </c>
      <c r="M6001" t="s">
        <v>17106</v>
      </c>
      <c r="N6001">
        <v>1.0055555549999999</v>
      </c>
      <c r="O6001">
        <v>0</v>
      </c>
      <c r="P6001">
        <v>2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0.26109653508043335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0.26109653508043335</v>
      </c>
    </row>
    <row r="6002" spans="1:31" x14ac:dyDescent="0.25">
      <c r="A6002">
        <v>1836899</v>
      </c>
      <c r="B6002">
        <v>1</v>
      </c>
      <c r="C6002" t="s">
        <v>80</v>
      </c>
      <c r="D6002" t="s">
        <v>94</v>
      </c>
      <c r="E6002" t="s">
        <v>202</v>
      </c>
      <c r="F6002" t="s">
        <v>17107</v>
      </c>
      <c r="G6002" t="s">
        <v>156</v>
      </c>
      <c r="H6002" t="s">
        <v>157</v>
      </c>
      <c r="I6002" t="s">
        <v>135</v>
      </c>
      <c r="J6002" t="s">
        <v>136</v>
      </c>
      <c r="K6002" t="s">
        <v>137</v>
      </c>
      <c r="L6002" t="s">
        <v>17108</v>
      </c>
      <c r="M6002" t="s">
        <v>17109</v>
      </c>
      <c r="N6002">
        <v>0.95750000000000002</v>
      </c>
      <c r="O6002">
        <v>0</v>
      </c>
      <c r="P6002">
        <v>308</v>
      </c>
      <c r="Q6002">
        <v>3</v>
      </c>
      <c r="R6002">
        <v>75</v>
      </c>
      <c r="S6002">
        <v>2</v>
      </c>
      <c r="T6002">
        <v>34</v>
      </c>
      <c r="U6002">
        <v>0</v>
      </c>
      <c r="V6002">
        <v>0</v>
      </c>
      <c r="W6002">
        <v>0</v>
      </c>
      <c r="X6002">
        <v>54.751513675979545</v>
      </c>
      <c r="Y6002">
        <v>4.0294332069147005</v>
      </c>
      <c r="Z6002">
        <v>24.928681294658865</v>
      </c>
      <c r="AA6002">
        <v>5.1780847249863831</v>
      </c>
      <c r="AB6002">
        <v>11.164742945536599</v>
      </c>
      <c r="AC6002">
        <v>0</v>
      </c>
      <c r="AD6002">
        <v>0</v>
      </c>
      <c r="AE6002">
        <v>100.05245584807609</v>
      </c>
    </row>
    <row r="6003" spans="1:31" x14ac:dyDescent="0.25">
      <c r="A6003">
        <v>1837300</v>
      </c>
      <c r="B6003">
        <v>1</v>
      </c>
      <c r="C6003" t="s">
        <v>80</v>
      </c>
      <c r="D6003" t="s">
        <v>94</v>
      </c>
      <c r="E6003" t="s">
        <v>140</v>
      </c>
      <c r="F6003" t="s">
        <v>17110</v>
      </c>
      <c r="G6003" t="s">
        <v>217</v>
      </c>
      <c r="H6003" t="s">
        <v>134</v>
      </c>
      <c r="I6003" t="s">
        <v>135</v>
      </c>
      <c r="J6003" t="s">
        <v>136</v>
      </c>
      <c r="K6003" t="s">
        <v>137</v>
      </c>
      <c r="L6003" t="s">
        <v>17111</v>
      </c>
      <c r="M6003" t="s">
        <v>17112</v>
      </c>
      <c r="N6003">
        <v>2.5691666660000001</v>
      </c>
      <c r="O6003">
        <v>0</v>
      </c>
      <c r="P6003">
        <v>2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0.7953316767160834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0.7953316767160834</v>
      </c>
    </row>
    <row r="6004" spans="1:31" x14ac:dyDescent="0.25">
      <c r="A6004">
        <v>1837360</v>
      </c>
      <c r="B6004">
        <v>1</v>
      </c>
      <c r="C6004" t="s">
        <v>81</v>
      </c>
      <c r="D6004" t="s">
        <v>114</v>
      </c>
      <c r="E6004" t="s">
        <v>202</v>
      </c>
      <c r="F6004" t="s">
        <v>2075</v>
      </c>
      <c r="G6004" t="s">
        <v>156</v>
      </c>
      <c r="H6004" t="s">
        <v>157</v>
      </c>
      <c r="I6004" t="s">
        <v>135</v>
      </c>
      <c r="J6004" t="s">
        <v>136</v>
      </c>
      <c r="K6004" t="s">
        <v>137</v>
      </c>
      <c r="L6004" t="s">
        <v>17113</v>
      </c>
      <c r="M6004" t="s">
        <v>17114</v>
      </c>
      <c r="N6004">
        <v>0.35277777700000001</v>
      </c>
      <c r="O6004">
        <v>0</v>
      </c>
      <c r="P6004">
        <v>1610</v>
      </c>
      <c r="Q6004">
        <v>0</v>
      </c>
      <c r="R6004">
        <v>43</v>
      </c>
      <c r="S6004">
        <v>2</v>
      </c>
      <c r="T6004">
        <v>138</v>
      </c>
      <c r="U6004">
        <v>0</v>
      </c>
      <c r="V6004">
        <v>1</v>
      </c>
      <c r="W6004">
        <v>0</v>
      </c>
      <c r="X6004">
        <v>71.785589014111878</v>
      </c>
      <c r="Y6004">
        <v>0</v>
      </c>
      <c r="Z6004">
        <v>0.91120398796641644</v>
      </c>
      <c r="AA6004">
        <v>1.1859432229250835</v>
      </c>
      <c r="AB6004">
        <v>8.693048287111111</v>
      </c>
      <c r="AC6004">
        <v>0</v>
      </c>
      <c r="AD6004">
        <v>0</v>
      </c>
      <c r="AE6004">
        <v>82.575784512114495</v>
      </c>
    </row>
    <row r="6005" spans="1:31" x14ac:dyDescent="0.25">
      <c r="A6005">
        <v>1836905</v>
      </c>
      <c r="B6005">
        <v>1</v>
      </c>
      <c r="C6005" t="s">
        <v>80</v>
      </c>
      <c r="D6005" t="s">
        <v>103</v>
      </c>
      <c r="E6005" t="s">
        <v>154</v>
      </c>
      <c r="F6005" t="s">
        <v>17115</v>
      </c>
      <c r="G6005" t="s">
        <v>175</v>
      </c>
      <c r="H6005" t="s">
        <v>157</v>
      </c>
      <c r="I6005" t="s">
        <v>135</v>
      </c>
      <c r="J6005" t="s">
        <v>136</v>
      </c>
      <c r="K6005" t="s">
        <v>137</v>
      </c>
      <c r="L6005" t="s">
        <v>17108</v>
      </c>
      <c r="M6005" t="s">
        <v>17116</v>
      </c>
      <c r="N6005">
        <v>1.1419444439999999</v>
      </c>
      <c r="O6005">
        <v>0</v>
      </c>
      <c r="P6005">
        <v>0</v>
      </c>
      <c r="Q6005">
        <v>0</v>
      </c>
      <c r="R6005">
        <v>11</v>
      </c>
      <c r="S6005">
        <v>0</v>
      </c>
      <c r="T6005">
        <v>1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28.476253461443708</v>
      </c>
      <c r="AA6005">
        <v>0</v>
      </c>
      <c r="AB6005">
        <v>0.87288946025925007</v>
      </c>
      <c r="AC6005">
        <v>0</v>
      </c>
      <c r="AD6005">
        <v>0</v>
      </c>
      <c r="AE6005">
        <v>29.349142921702956</v>
      </c>
    </row>
    <row r="6006" spans="1:31" x14ac:dyDescent="0.25">
      <c r="A6006">
        <v>1837254</v>
      </c>
      <c r="B6006">
        <v>1</v>
      </c>
      <c r="C6006" t="s">
        <v>81</v>
      </c>
      <c r="D6006" t="s">
        <v>120</v>
      </c>
      <c r="E6006" t="s">
        <v>131</v>
      </c>
      <c r="F6006" t="s">
        <v>17117</v>
      </c>
      <c r="G6006" t="s">
        <v>133</v>
      </c>
      <c r="H6006" t="s">
        <v>134</v>
      </c>
      <c r="I6006" t="s">
        <v>135</v>
      </c>
      <c r="J6006" t="s">
        <v>136</v>
      </c>
      <c r="K6006" t="s">
        <v>137</v>
      </c>
      <c r="L6006" t="s">
        <v>17118</v>
      </c>
      <c r="M6006" t="s">
        <v>17119</v>
      </c>
      <c r="N6006">
        <v>1.153888888</v>
      </c>
      <c r="O6006">
        <v>0</v>
      </c>
      <c r="P6006">
        <v>20</v>
      </c>
      <c r="Q6006">
        <v>0</v>
      </c>
      <c r="R6006">
        <v>1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5.2931078781114662</v>
      </c>
      <c r="Y6006">
        <v>0</v>
      </c>
      <c r="Z6006">
        <v>0.54275399979836669</v>
      </c>
      <c r="AA6006">
        <v>0</v>
      </c>
      <c r="AB6006">
        <v>0</v>
      </c>
      <c r="AC6006">
        <v>0</v>
      </c>
      <c r="AD6006">
        <v>0</v>
      </c>
      <c r="AE6006">
        <v>5.8358618779098332</v>
      </c>
    </row>
    <row r="6007" spans="1:31" x14ac:dyDescent="0.25">
      <c r="A6007">
        <v>1837005</v>
      </c>
      <c r="B6007">
        <v>1</v>
      </c>
      <c r="C6007" t="s">
        <v>81</v>
      </c>
      <c r="D6007" t="s">
        <v>113</v>
      </c>
      <c r="E6007" t="s">
        <v>140</v>
      </c>
      <c r="F6007" t="s">
        <v>17120</v>
      </c>
      <c r="G6007" t="s">
        <v>246</v>
      </c>
      <c r="H6007" t="s">
        <v>134</v>
      </c>
      <c r="I6007" t="s">
        <v>135</v>
      </c>
      <c r="J6007" t="s">
        <v>136</v>
      </c>
      <c r="K6007" t="s">
        <v>137</v>
      </c>
      <c r="L6007" t="s">
        <v>17121</v>
      </c>
      <c r="M6007" t="s">
        <v>17122</v>
      </c>
      <c r="N6007">
        <v>4.6672222220000004</v>
      </c>
      <c r="O6007">
        <v>0</v>
      </c>
      <c r="P6007">
        <v>2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4.5301252006642496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4.5301252006642496</v>
      </c>
    </row>
    <row r="6008" spans="1:31" x14ac:dyDescent="0.25">
      <c r="A6008">
        <v>1837154</v>
      </c>
      <c r="B6008">
        <v>1</v>
      </c>
      <c r="C6008" t="s">
        <v>80</v>
      </c>
      <c r="D6008" t="s">
        <v>104</v>
      </c>
      <c r="E6008" t="s">
        <v>164</v>
      </c>
      <c r="F6008" t="s">
        <v>17123</v>
      </c>
      <c r="G6008" t="s">
        <v>156</v>
      </c>
      <c r="H6008" t="s">
        <v>157</v>
      </c>
      <c r="I6008" t="s">
        <v>135</v>
      </c>
      <c r="J6008" t="s">
        <v>136</v>
      </c>
      <c r="K6008" t="s">
        <v>137</v>
      </c>
      <c r="L6008" t="s">
        <v>17124</v>
      </c>
      <c r="M6008" t="s">
        <v>17125</v>
      </c>
      <c r="N6008">
        <v>1.0594444439999999</v>
      </c>
      <c r="O6008">
        <v>0</v>
      </c>
      <c r="P6008">
        <v>0</v>
      </c>
      <c r="Q6008">
        <v>1</v>
      </c>
      <c r="R6008">
        <v>1</v>
      </c>
      <c r="S6008">
        <v>12</v>
      </c>
      <c r="T6008">
        <v>1</v>
      </c>
      <c r="U6008">
        <v>0</v>
      </c>
      <c r="V6008">
        <v>0</v>
      </c>
      <c r="W6008">
        <v>0</v>
      </c>
      <c r="X6008">
        <v>0</v>
      </c>
      <c r="Y6008">
        <v>2.9234721080521671</v>
      </c>
      <c r="Z6008">
        <v>0.58256859436935848</v>
      </c>
      <c r="AA6008">
        <v>30.831572772908306</v>
      </c>
      <c r="AB6008">
        <v>1.2736996345125002E-2</v>
      </c>
      <c r="AC6008">
        <v>0</v>
      </c>
      <c r="AD6008">
        <v>0</v>
      </c>
      <c r="AE6008">
        <v>34.350350471674957</v>
      </c>
    </row>
    <row r="6009" spans="1:31" x14ac:dyDescent="0.25">
      <c r="A6009">
        <v>1836962</v>
      </c>
      <c r="B6009">
        <v>1</v>
      </c>
      <c r="C6009" t="s">
        <v>81</v>
      </c>
      <c r="D6009" t="s">
        <v>115</v>
      </c>
      <c r="E6009" t="s">
        <v>164</v>
      </c>
      <c r="F6009" t="s">
        <v>17126</v>
      </c>
      <c r="G6009" t="s">
        <v>150</v>
      </c>
      <c r="H6009" t="s">
        <v>157</v>
      </c>
      <c r="I6009" t="s">
        <v>135</v>
      </c>
      <c r="J6009" t="s">
        <v>136</v>
      </c>
      <c r="K6009" t="s">
        <v>151</v>
      </c>
      <c r="L6009" t="s">
        <v>17127</v>
      </c>
      <c r="M6009" t="s">
        <v>17128</v>
      </c>
      <c r="N6009">
        <v>0.47499999999999998</v>
      </c>
      <c r="O6009">
        <v>0</v>
      </c>
      <c r="P6009">
        <v>1212</v>
      </c>
      <c r="Q6009">
        <v>1</v>
      </c>
      <c r="R6009">
        <v>38</v>
      </c>
      <c r="S6009">
        <v>6</v>
      </c>
      <c r="T6009">
        <v>86</v>
      </c>
      <c r="U6009">
        <v>0</v>
      </c>
      <c r="V6009">
        <v>0</v>
      </c>
      <c r="W6009">
        <v>0</v>
      </c>
      <c r="X6009">
        <v>56.763531585969623</v>
      </c>
      <c r="Y6009">
        <v>0.94221417570309995</v>
      </c>
      <c r="Z6009">
        <v>0.90064042644578357</v>
      </c>
      <c r="AA6009">
        <v>3.9364877012901998</v>
      </c>
      <c r="AB6009">
        <v>4.9697776892134016</v>
      </c>
      <c r="AC6009">
        <v>0</v>
      </c>
      <c r="AD6009">
        <v>0</v>
      </c>
      <c r="AE6009">
        <v>67.512651578622098</v>
      </c>
    </row>
    <row r="6010" spans="1:31" x14ac:dyDescent="0.25">
      <c r="A6010">
        <v>1837529</v>
      </c>
      <c r="B6010">
        <v>1</v>
      </c>
      <c r="C6010" t="s">
        <v>80</v>
      </c>
      <c r="D6010" t="s">
        <v>97</v>
      </c>
      <c r="E6010" t="s">
        <v>140</v>
      </c>
      <c r="F6010" t="s">
        <v>17129</v>
      </c>
      <c r="G6010" t="s">
        <v>142</v>
      </c>
      <c r="H6010" t="s">
        <v>134</v>
      </c>
      <c r="I6010" t="s">
        <v>135</v>
      </c>
      <c r="J6010" t="s">
        <v>136</v>
      </c>
      <c r="K6010" t="s">
        <v>137</v>
      </c>
      <c r="L6010" t="s">
        <v>17130</v>
      </c>
      <c r="M6010" t="s">
        <v>17131</v>
      </c>
      <c r="N6010">
        <v>5.767222222</v>
      </c>
      <c r="O6010">
        <v>0</v>
      </c>
      <c r="P6010">
        <v>4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8.8978460974619846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8.8978460974619846</v>
      </c>
    </row>
    <row r="6011" spans="1:31" x14ac:dyDescent="0.25">
      <c r="A6011">
        <v>1837460</v>
      </c>
      <c r="B6011">
        <v>1</v>
      </c>
      <c r="C6011" t="s">
        <v>81</v>
      </c>
      <c r="D6011" t="s">
        <v>123</v>
      </c>
      <c r="E6011" t="s">
        <v>252</v>
      </c>
      <c r="F6011" t="s">
        <v>17132</v>
      </c>
      <c r="G6011" t="s">
        <v>279</v>
      </c>
      <c r="H6011" t="s">
        <v>134</v>
      </c>
      <c r="I6011" t="s">
        <v>135</v>
      </c>
      <c r="J6011" t="s">
        <v>136</v>
      </c>
      <c r="K6011" t="s">
        <v>137</v>
      </c>
      <c r="L6011" t="s">
        <v>17133</v>
      </c>
      <c r="M6011" t="s">
        <v>17134</v>
      </c>
      <c r="N6011">
        <v>2.7936111110000001</v>
      </c>
      <c r="O6011">
        <v>0</v>
      </c>
      <c r="P6011">
        <v>95</v>
      </c>
      <c r="Q6011">
        <v>0</v>
      </c>
      <c r="R6011">
        <v>41</v>
      </c>
      <c r="S6011">
        <v>0</v>
      </c>
      <c r="T6011">
        <v>15</v>
      </c>
      <c r="U6011">
        <v>0</v>
      </c>
      <c r="V6011">
        <v>0</v>
      </c>
      <c r="W6011">
        <v>0</v>
      </c>
      <c r="X6011">
        <v>58.145043186384015</v>
      </c>
      <c r="Y6011">
        <v>0</v>
      </c>
      <c r="Z6011">
        <v>65.363796815549961</v>
      </c>
      <c r="AA6011">
        <v>0</v>
      </c>
      <c r="AB6011">
        <v>19.343134106473837</v>
      </c>
      <c r="AC6011">
        <v>0</v>
      </c>
      <c r="AD6011">
        <v>0</v>
      </c>
      <c r="AE6011">
        <v>142.8519741084078</v>
      </c>
    </row>
    <row r="6012" spans="1:31" x14ac:dyDescent="0.25">
      <c r="A6012">
        <v>1837151</v>
      </c>
      <c r="B6012">
        <v>1</v>
      </c>
      <c r="C6012" t="s">
        <v>80</v>
      </c>
      <c r="D6012" t="s">
        <v>107</v>
      </c>
      <c r="E6012" t="s">
        <v>140</v>
      </c>
      <c r="F6012" t="s">
        <v>17135</v>
      </c>
      <c r="G6012" t="s">
        <v>213</v>
      </c>
      <c r="H6012" t="s">
        <v>134</v>
      </c>
      <c r="I6012" t="s">
        <v>135</v>
      </c>
      <c r="J6012" t="s">
        <v>136</v>
      </c>
      <c r="K6012" t="s">
        <v>137</v>
      </c>
      <c r="L6012" t="s">
        <v>17136</v>
      </c>
      <c r="M6012" t="s">
        <v>17137</v>
      </c>
      <c r="N6012">
        <v>5.920555555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2.4285676688199498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2.4285676688199498</v>
      </c>
    </row>
    <row r="6013" spans="1:31" x14ac:dyDescent="0.25">
      <c r="A6013">
        <v>1837337</v>
      </c>
      <c r="B6013">
        <v>1</v>
      </c>
      <c r="C6013" t="s">
        <v>81</v>
      </c>
      <c r="D6013" t="s">
        <v>113</v>
      </c>
      <c r="E6013" t="s">
        <v>140</v>
      </c>
      <c r="F6013" t="s">
        <v>17138</v>
      </c>
      <c r="G6013" t="s">
        <v>142</v>
      </c>
      <c r="H6013" t="s">
        <v>134</v>
      </c>
      <c r="I6013" t="s">
        <v>135</v>
      </c>
      <c r="J6013" t="s">
        <v>136</v>
      </c>
      <c r="K6013" t="s">
        <v>137</v>
      </c>
      <c r="L6013" t="s">
        <v>17139</v>
      </c>
      <c r="M6013" t="s">
        <v>17140</v>
      </c>
      <c r="N6013">
        <v>1.2966666659999999</v>
      </c>
      <c r="O6013">
        <v>0</v>
      </c>
      <c r="P6013">
        <v>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0.27051068677500001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0.27051068677500001</v>
      </c>
    </row>
    <row r="6014" spans="1:31" x14ac:dyDescent="0.25">
      <c r="A6014">
        <v>1837217</v>
      </c>
      <c r="B6014">
        <v>1</v>
      </c>
      <c r="C6014" t="s">
        <v>80</v>
      </c>
      <c r="D6014" t="s">
        <v>107</v>
      </c>
      <c r="E6014" t="s">
        <v>140</v>
      </c>
      <c r="F6014" t="s">
        <v>17141</v>
      </c>
      <c r="G6014" t="s">
        <v>213</v>
      </c>
      <c r="H6014" t="s">
        <v>134</v>
      </c>
      <c r="I6014" t="s">
        <v>135</v>
      </c>
      <c r="J6014" t="s">
        <v>136</v>
      </c>
      <c r="K6014" t="s">
        <v>137</v>
      </c>
      <c r="L6014" t="s">
        <v>17142</v>
      </c>
      <c r="M6014" t="s">
        <v>17143</v>
      </c>
      <c r="N6014">
        <v>0.60055555500000002</v>
      </c>
      <c r="O6014">
        <v>0</v>
      </c>
      <c r="P6014">
        <v>3</v>
      </c>
      <c r="Q6014">
        <v>0</v>
      </c>
      <c r="R6014">
        <v>0</v>
      </c>
      <c r="S6014">
        <v>0</v>
      </c>
      <c r="T6014">
        <v>1</v>
      </c>
      <c r="U6014">
        <v>0</v>
      </c>
      <c r="V6014">
        <v>0</v>
      </c>
      <c r="W6014">
        <v>0</v>
      </c>
      <c r="X6014">
        <v>0.17183668721768333</v>
      </c>
      <c r="Y6014">
        <v>0</v>
      </c>
      <c r="Z6014">
        <v>0</v>
      </c>
      <c r="AA6014">
        <v>0</v>
      </c>
      <c r="AB6014">
        <v>1.0127310446592002</v>
      </c>
      <c r="AC6014">
        <v>0</v>
      </c>
      <c r="AD6014">
        <v>0</v>
      </c>
      <c r="AE6014">
        <v>1.1845677318768835</v>
      </c>
    </row>
    <row r="6015" spans="1:31" x14ac:dyDescent="0.25">
      <c r="A6015">
        <v>1837317</v>
      </c>
      <c r="B6015">
        <v>1</v>
      </c>
      <c r="C6015" t="s">
        <v>80</v>
      </c>
      <c r="D6015" t="s">
        <v>83</v>
      </c>
      <c r="E6015" t="s">
        <v>154</v>
      </c>
      <c r="F6015" t="s">
        <v>17144</v>
      </c>
      <c r="G6015" t="s">
        <v>156</v>
      </c>
      <c r="H6015" t="s">
        <v>157</v>
      </c>
      <c r="I6015" t="s">
        <v>135</v>
      </c>
      <c r="J6015" t="s">
        <v>136</v>
      </c>
      <c r="K6015" t="s">
        <v>137</v>
      </c>
      <c r="L6015" t="s">
        <v>17145</v>
      </c>
      <c r="M6015" t="s">
        <v>17146</v>
      </c>
      <c r="N6015">
        <v>1.0608333329999999</v>
      </c>
      <c r="O6015">
        <v>0</v>
      </c>
      <c r="P6015">
        <v>0</v>
      </c>
      <c r="Q6015">
        <v>6</v>
      </c>
      <c r="R6015">
        <v>0</v>
      </c>
      <c r="S6015">
        <v>4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5.2933092464138749</v>
      </c>
      <c r="Z6015">
        <v>0</v>
      </c>
      <c r="AA6015">
        <v>3.7742021297688333</v>
      </c>
      <c r="AB6015">
        <v>0</v>
      </c>
      <c r="AC6015">
        <v>0</v>
      </c>
      <c r="AD6015">
        <v>0</v>
      </c>
      <c r="AE6015">
        <v>9.0675113761827077</v>
      </c>
    </row>
    <row r="6016" spans="1:31" x14ac:dyDescent="0.25">
      <c r="A6016">
        <v>1837274</v>
      </c>
      <c r="B6016">
        <v>1</v>
      </c>
      <c r="C6016" t="s">
        <v>80</v>
      </c>
      <c r="D6016" t="s">
        <v>82</v>
      </c>
      <c r="E6016" t="s">
        <v>202</v>
      </c>
      <c r="F6016" t="s">
        <v>17147</v>
      </c>
      <c r="G6016" t="s">
        <v>156</v>
      </c>
      <c r="H6016" t="s">
        <v>157</v>
      </c>
      <c r="I6016" t="s">
        <v>135</v>
      </c>
      <c r="J6016" t="s">
        <v>136</v>
      </c>
      <c r="K6016" t="s">
        <v>137</v>
      </c>
      <c r="L6016" t="s">
        <v>17148</v>
      </c>
      <c r="M6016" t="s">
        <v>17149</v>
      </c>
      <c r="N6016">
        <v>0.87555555500000004</v>
      </c>
      <c r="O6016">
        <v>0</v>
      </c>
      <c r="P6016">
        <v>3400</v>
      </c>
      <c r="Q6016">
        <v>0</v>
      </c>
      <c r="R6016">
        <v>0</v>
      </c>
      <c r="S6016">
        <v>0</v>
      </c>
      <c r="T6016">
        <v>333</v>
      </c>
      <c r="U6016">
        <v>0</v>
      </c>
      <c r="V6016">
        <v>2</v>
      </c>
      <c r="W6016">
        <v>0</v>
      </c>
      <c r="X6016">
        <v>846.13454924561245</v>
      </c>
      <c r="Y6016">
        <v>0</v>
      </c>
      <c r="Z6016">
        <v>0</v>
      </c>
      <c r="AA6016">
        <v>0</v>
      </c>
      <c r="AB6016">
        <v>193.6117745048345</v>
      </c>
      <c r="AC6016">
        <v>0</v>
      </c>
      <c r="AD6016">
        <v>4.466041942989999E-2</v>
      </c>
      <c r="AE6016">
        <v>1039.7909841698768</v>
      </c>
    </row>
    <row r="6017" spans="1:31" x14ac:dyDescent="0.25">
      <c r="A6017">
        <v>1836988</v>
      </c>
      <c r="B6017">
        <v>1</v>
      </c>
      <c r="C6017" t="s">
        <v>81</v>
      </c>
      <c r="D6017" t="s">
        <v>113</v>
      </c>
      <c r="E6017" t="s">
        <v>140</v>
      </c>
      <c r="F6017" t="s">
        <v>17150</v>
      </c>
      <c r="G6017" t="s">
        <v>246</v>
      </c>
      <c r="H6017" t="s">
        <v>134</v>
      </c>
      <c r="I6017" t="s">
        <v>135</v>
      </c>
      <c r="J6017" t="s">
        <v>136</v>
      </c>
      <c r="K6017" t="s">
        <v>137</v>
      </c>
      <c r="L6017" t="s">
        <v>17151</v>
      </c>
      <c r="M6017" t="s">
        <v>17152</v>
      </c>
      <c r="N6017">
        <v>1.820277777</v>
      </c>
      <c r="O6017">
        <v>0</v>
      </c>
      <c r="P6017">
        <v>1</v>
      </c>
      <c r="Q6017">
        <v>0</v>
      </c>
      <c r="R6017">
        <v>1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1.5820720092450002E-2</v>
      </c>
      <c r="Y6017">
        <v>0</v>
      </c>
      <c r="Z6017">
        <v>4.5040848594039335</v>
      </c>
      <c r="AA6017">
        <v>0</v>
      </c>
      <c r="AB6017">
        <v>0</v>
      </c>
      <c r="AC6017">
        <v>0</v>
      </c>
      <c r="AD6017">
        <v>0</v>
      </c>
      <c r="AE6017">
        <v>4.5199055794963838</v>
      </c>
    </row>
    <row r="6018" spans="1:31" x14ac:dyDescent="0.25">
      <c r="A6018">
        <v>1836982</v>
      </c>
      <c r="B6018">
        <v>1</v>
      </c>
      <c r="C6018" t="s">
        <v>80</v>
      </c>
      <c r="D6018" t="s">
        <v>82</v>
      </c>
      <c r="E6018" t="s">
        <v>154</v>
      </c>
      <c r="F6018" t="s">
        <v>17153</v>
      </c>
      <c r="G6018" t="s">
        <v>225</v>
      </c>
      <c r="H6018" t="s">
        <v>157</v>
      </c>
      <c r="I6018" t="s">
        <v>135</v>
      </c>
      <c r="J6018" t="s">
        <v>136</v>
      </c>
      <c r="K6018" t="s">
        <v>151</v>
      </c>
      <c r="L6018" t="s">
        <v>17154</v>
      </c>
      <c r="M6018" t="s">
        <v>17155</v>
      </c>
      <c r="N6018">
        <v>0.51261749999999995</v>
      </c>
      <c r="O6018">
        <v>0</v>
      </c>
      <c r="P6018">
        <v>0</v>
      </c>
      <c r="Q6018">
        <v>0</v>
      </c>
      <c r="R6018">
        <v>0</v>
      </c>
      <c r="S6018">
        <v>1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34.081176097605002</v>
      </c>
      <c r="AB6018">
        <v>0</v>
      </c>
      <c r="AC6018">
        <v>0</v>
      </c>
      <c r="AD6018">
        <v>0</v>
      </c>
      <c r="AE6018">
        <v>34.081176097605002</v>
      </c>
    </row>
    <row r="6019" spans="1:31" x14ac:dyDescent="0.25">
      <c r="A6019">
        <v>1836879</v>
      </c>
      <c r="B6019">
        <v>1</v>
      </c>
      <c r="C6019" t="s">
        <v>81</v>
      </c>
      <c r="D6019" t="s">
        <v>123</v>
      </c>
      <c r="E6019" t="s">
        <v>154</v>
      </c>
      <c r="F6019" t="s">
        <v>2154</v>
      </c>
      <c r="G6019" t="s">
        <v>156</v>
      </c>
      <c r="H6019" t="s">
        <v>157</v>
      </c>
      <c r="I6019" t="s">
        <v>135</v>
      </c>
      <c r="J6019" t="s">
        <v>136</v>
      </c>
      <c r="K6019" t="s">
        <v>137</v>
      </c>
      <c r="L6019" t="s">
        <v>17156</v>
      </c>
      <c r="M6019" t="s">
        <v>17157</v>
      </c>
      <c r="N6019">
        <v>1.125277777</v>
      </c>
      <c r="O6019">
        <v>0</v>
      </c>
      <c r="P6019">
        <v>16</v>
      </c>
      <c r="Q6019">
        <v>79</v>
      </c>
      <c r="R6019">
        <v>16</v>
      </c>
      <c r="S6019">
        <v>3</v>
      </c>
      <c r="T6019">
        <v>21</v>
      </c>
      <c r="U6019">
        <v>0</v>
      </c>
      <c r="V6019">
        <v>0</v>
      </c>
      <c r="W6019">
        <v>0</v>
      </c>
      <c r="X6019">
        <v>2.881266293568292</v>
      </c>
      <c r="Y6019">
        <v>39.659733495793624</v>
      </c>
      <c r="Z6019">
        <v>0.52667031867785008</v>
      </c>
      <c r="AA6019">
        <v>7.9919490494155001</v>
      </c>
      <c r="AB6019">
        <v>0.92000806697424165</v>
      </c>
      <c r="AC6019">
        <v>0</v>
      </c>
      <c r="AD6019">
        <v>0</v>
      </c>
      <c r="AE6019">
        <v>51.979627224429514</v>
      </c>
    </row>
    <row r="6020" spans="1:31" x14ac:dyDescent="0.25">
      <c r="A6020">
        <v>1837443</v>
      </c>
      <c r="B6020">
        <v>1</v>
      </c>
      <c r="C6020" t="s">
        <v>80</v>
      </c>
      <c r="D6020" t="s">
        <v>93</v>
      </c>
      <c r="E6020" t="s">
        <v>202</v>
      </c>
      <c r="F6020" t="s">
        <v>17158</v>
      </c>
      <c r="G6020" t="s">
        <v>156</v>
      </c>
      <c r="H6020" t="s">
        <v>157</v>
      </c>
      <c r="I6020" t="s">
        <v>135</v>
      </c>
      <c r="J6020" t="s">
        <v>136</v>
      </c>
      <c r="K6020" t="s">
        <v>137</v>
      </c>
      <c r="L6020" t="s">
        <v>17159</v>
      </c>
      <c r="M6020" t="s">
        <v>17160</v>
      </c>
      <c r="N6020">
        <v>6.25E-2</v>
      </c>
      <c r="O6020">
        <v>0</v>
      </c>
      <c r="P6020">
        <v>433</v>
      </c>
      <c r="Q6020">
        <v>24</v>
      </c>
      <c r="R6020">
        <v>37</v>
      </c>
      <c r="S6020">
        <v>7</v>
      </c>
      <c r="T6020">
        <v>132</v>
      </c>
      <c r="U6020">
        <v>0</v>
      </c>
      <c r="V6020">
        <v>0</v>
      </c>
      <c r="W6020">
        <v>0</v>
      </c>
      <c r="X6020">
        <v>7.6901178642093706</v>
      </c>
      <c r="Y6020">
        <v>11.470891349925004</v>
      </c>
      <c r="Z6020">
        <v>9.7204529190599995</v>
      </c>
      <c r="AA6020">
        <v>4.1426931748799998</v>
      </c>
      <c r="AB6020">
        <v>7.1187841350506265</v>
      </c>
      <c r="AC6020">
        <v>0</v>
      </c>
      <c r="AD6020">
        <v>0</v>
      </c>
      <c r="AE6020">
        <v>40.142939443125002</v>
      </c>
    </row>
    <row r="6021" spans="1:31" x14ac:dyDescent="0.25">
      <c r="A6021">
        <v>1837048</v>
      </c>
      <c r="B6021">
        <v>1</v>
      </c>
      <c r="C6021" t="s">
        <v>80</v>
      </c>
      <c r="D6021" t="s">
        <v>105</v>
      </c>
      <c r="E6021" t="s">
        <v>131</v>
      </c>
      <c r="F6021" t="s">
        <v>2831</v>
      </c>
      <c r="G6021" t="s">
        <v>133</v>
      </c>
      <c r="H6021" t="s">
        <v>134</v>
      </c>
      <c r="I6021" t="s">
        <v>135</v>
      </c>
      <c r="J6021" t="s">
        <v>136</v>
      </c>
      <c r="K6021" t="s">
        <v>137</v>
      </c>
      <c r="L6021" t="s">
        <v>17161</v>
      </c>
      <c r="M6021" t="s">
        <v>17162</v>
      </c>
      <c r="N6021">
        <v>1.5241666659999999</v>
      </c>
      <c r="O6021">
        <v>0</v>
      </c>
      <c r="P6021">
        <v>177</v>
      </c>
      <c r="Q6021">
        <v>0</v>
      </c>
      <c r="R6021">
        <v>0</v>
      </c>
      <c r="S6021">
        <v>0</v>
      </c>
      <c r="T6021">
        <v>1</v>
      </c>
      <c r="U6021">
        <v>0</v>
      </c>
      <c r="V6021">
        <v>0</v>
      </c>
      <c r="W6021">
        <v>0</v>
      </c>
      <c r="X6021">
        <v>81.723654528720431</v>
      </c>
      <c r="Y6021">
        <v>0</v>
      </c>
      <c r="Z6021">
        <v>0</v>
      </c>
      <c r="AA6021">
        <v>0</v>
      </c>
      <c r="AB6021">
        <v>1.64592724719665</v>
      </c>
      <c r="AC6021">
        <v>0</v>
      </c>
      <c r="AD6021">
        <v>0</v>
      </c>
      <c r="AE6021">
        <v>83.369581775917084</v>
      </c>
    </row>
    <row r="6022" spans="1:31" x14ac:dyDescent="0.25">
      <c r="A6022">
        <v>1836919</v>
      </c>
      <c r="B6022">
        <v>1</v>
      </c>
      <c r="C6022" t="s">
        <v>80</v>
      </c>
      <c r="D6022" t="s">
        <v>107</v>
      </c>
      <c r="E6022" t="s">
        <v>140</v>
      </c>
      <c r="F6022" t="s">
        <v>17163</v>
      </c>
      <c r="G6022" t="s">
        <v>213</v>
      </c>
      <c r="H6022" t="s">
        <v>134</v>
      </c>
      <c r="I6022" t="s">
        <v>135</v>
      </c>
      <c r="J6022" t="s">
        <v>136</v>
      </c>
      <c r="K6022" t="s">
        <v>137</v>
      </c>
      <c r="L6022" t="s">
        <v>17164</v>
      </c>
      <c r="M6022" t="s">
        <v>17165</v>
      </c>
      <c r="N6022">
        <v>1.769722222</v>
      </c>
      <c r="O6022">
        <v>0</v>
      </c>
      <c r="P6022">
        <v>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0.44053925369489999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0.44053925369489999</v>
      </c>
    </row>
    <row r="6023" spans="1:31" x14ac:dyDescent="0.25">
      <c r="A6023">
        <v>1836965</v>
      </c>
      <c r="B6023">
        <v>1</v>
      </c>
      <c r="C6023" t="s">
        <v>81</v>
      </c>
      <c r="D6023" t="s">
        <v>115</v>
      </c>
      <c r="E6023" t="s">
        <v>154</v>
      </c>
      <c r="F6023" t="s">
        <v>17166</v>
      </c>
      <c r="G6023" t="s">
        <v>150</v>
      </c>
      <c r="H6023" t="s">
        <v>157</v>
      </c>
      <c r="I6023" t="s">
        <v>135</v>
      </c>
      <c r="J6023" t="s">
        <v>136</v>
      </c>
      <c r="K6023" t="s">
        <v>151</v>
      </c>
      <c r="L6023" t="s">
        <v>17167</v>
      </c>
      <c r="M6023" t="s">
        <v>17168</v>
      </c>
      <c r="N6023">
        <v>1.233290555</v>
      </c>
      <c r="O6023">
        <v>0</v>
      </c>
      <c r="P6023">
        <v>31</v>
      </c>
      <c r="Q6023">
        <v>0</v>
      </c>
      <c r="R6023">
        <v>4</v>
      </c>
      <c r="S6023">
        <v>0</v>
      </c>
      <c r="T6023">
        <v>12</v>
      </c>
      <c r="U6023">
        <v>0</v>
      </c>
      <c r="V6023">
        <v>0</v>
      </c>
      <c r="W6023">
        <v>0</v>
      </c>
      <c r="X6023">
        <v>8.2626523894218487</v>
      </c>
      <c r="Y6023">
        <v>0</v>
      </c>
      <c r="Z6023">
        <v>8.5890870802303674</v>
      </c>
      <c r="AA6023">
        <v>0</v>
      </c>
      <c r="AB6023">
        <v>11.300172003350246</v>
      </c>
      <c r="AC6023">
        <v>0</v>
      </c>
      <c r="AD6023">
        <v>0</v>
      </c>
      <c r="AE6023">
        <v>28.151911473002464</v>
      </c>
    </row>
    <row r="6024" spans="1:31" x14ac:dyDescent="0.25">
      <c r="A6024">
        <v>1837297</v>
      </c>
      <c r="B6024">
        <v>1</v>
      </c>
      <c r="C6024" t="s">
        <v>80</v>
      </c>
      <c r="D6024" t="s">
        <v>89</v>
      </c>
      <c r="E6024" t="s">
        <v>202</v>
      </c>
      <c r="F6024" t="s">
        <v>15966</v>
      </c>
      <c r="G6024" t="s">
        <v>156</v>
      </c>
      <c r="H6024" t="s">
        <v>157</v>
      </c>
      <c r="I6024" t="s">
        <v>135</v>
      </c>
      <c r="J6024" t="s">
        <v>136</v>
      </c>
      <c r="K6024" t="s">
        <v>137</v>
      </c>
      <c r="L6024" t="s">
        <v>17169</v>
      </c>
      <c r="M6024" t="s">
        <v>17170</v>
      </c>
      <c r="N6024">
        <v>0.31527777699999998</v>
      </c>
      <c r="O6024">
        <v>0</v>
      </c>
      <c r="P6024">
        <v>845</v>
      </c>
      <c r="Q6024">
        <v>0</v>
      </c>
      <c r="R6024">
        <v>2</v>
      </c>
      <c r="S6024">
        <v>4</v>
      </c>
      <c r="T6024">
        <v>49</v>
      </c>
      <c r="U6024">
        <v>1</v>
      </c>
      <c r="V6024">
        <v>0</v>
      </c>
      <c r="W6024">
        <v>0</v>
      </c>
      <c r="X6024">
        <v>102.40212493232372</v>
      </c>
      <c r="Y6024">
        <v>0</v>
      </c>
      <c r="Z6024">
        <v>0.36630888199958334</v>
      </c>
      <c r="AA6024">
        <v>64.761981608530675</v>
      </c>
      <c r="AB6024">
        <v>11.047560656909221</v>
      </c>
      <c r="AC6024">
        <v>0.58522662805750003</v>
      </c>
      <c r="AD6024">
        <v>0</v>
      </c>
      <c r="AE6024">
        <v>179.16320270782072</v>
      </c>
    </row>
    <row r="6025" spans="1:31" x14ac:dyDescent="0.25">
      <c r="A6025">
        <v>1836862</v>
      </c>
      <c r="B6025">
        <v>1</v>
      </c>
      <c r="C6025" t="s">
        <v>81</v>
      </c>
      <c r="D6025" t="s">
        <v>116</v>
      </c>
      <c r="E6025" t="s">
        <v>164</v>
      </c>
      <c r="F6025" t="s">
        <v>11076</v>
      </c>
      <c r="G6025" t="s">
        <v>156</v>
      </c>
      <c r="H6025" t="s">
        <v>157</v>
      </c>
      <c r="I6025" t="s">
        <v>135</v>
      </c>
      <c r="J6025" t="s">
        <v>136</v>
      </c>
      <c r="K6025" t="s">
        <v>137</v>
      </c>
      <c r="L6025" t="s">
        <v>17171</v>
      </c>
      <c r="M6025" t="s">
        <v>17172</v>
      </c>
      <c r="N6025">
        <v>0.78416666599999996</v>
      </c>
      <c r="O6025">
        <v>0</v>
      </c>
      <c r="P6025">
        <v>1378</v>
      </c>
      <c r="Q6025">
        <v>1</v>
      </c>
      <c r="R6025">
        <v>76</v>
      </c>
      <c r="S6025">
        <v>4</v>
      </c>
      <c r="T6025">
        <v>201</v>
      </c>
      <c r="U6025">
        <v>0</v>
      </c>
      <c r="V6025">
        <v>0</v>
      </c>
      <c r="W6025">
        <v>0</v>
      </c>
      <c r="X6025">
        <v>106.29930895271291</v>
      </c>
      <c r="Y6025">
        <v>1.0811577067770002</v>
      </c>
      <c r="Z6025">
        <v>10.637822865562153</v>
      </c>
      <c r="AA6025">
        <v>22.276963322609202</v>
      </c>
      <c r="AB6025">
        <v>22.350666390560963</v>
      </c>
      <c r="AC6025">
        <v>0</v>
      </c>
      <c r="AD6025">
        <v>0</v>
      </c>
      <c r="AE6025">
        <v>162.64591923822223</v>
      </c>
    </row>
    <row r="6026" spans="1:31" x14ac:dyDescent="0.25">
      <c r="A6026">
        <v>1837403</v>
      </c>
      <c r="B6026">
        <v>1</v>
      </c>
      <c r="C6026" t="s">
        <v>80</v>
      </c>
      <c r="D6026" t="s">
        <v>96</v>
      </c>
      <c r="E6026" t="s">
        <v>202</v>
      </c>
      <c r="F6026" t="s">
        <v>17173</v>
      </c>
      <c r="G6026" t="s">
        <v>156</v>
      </c>
      <c r="H6026" t="s">
        <v>157</v>
      </c>
      <c r="I6026" t="s">
        <v>135</v>
      </c>
      <c r="J6026" t="s">
        <v>136</v>
      </c>
      <c r="K6026" t="s">
        <v>137</v>
      </c>
      <c r="L6026" t="s">
        <v>17174</v>
      </c>
      <c r="M6026" t="s">
        <v>17175</v>
      </c>
      <c r="N6026">
        <v>0.50055555500000004</v>
      </c>
      <c r="O6026">
        <v>5</v>
      </c>
      <c r="P6026">
        <v>252</v>
      </c>
      <c r="Q6026">
        <v>3</v>
      </c>
      <c r="R6026">
        <v>49</v>
      </c>
      <c r="S6026">
        <v>2</v>
      </c>
      <c r="T6026">
        <v>14</v>
      </c>
      <c r="U6026">
        <v>0</v>
      </c>
      <c r="V6026">
        <v>1</v>
      </c>
      <c r="W6026">
        <v>39.209521801108181</v>
      </c>
      <c r="X6026">
        <v>28.492207611137427</v>
      </c>
      <c r="Y6026">
        <v>7.8434023124677514</v>
      </c>
      <c r="Z6026">
        <v>22.480721629374397</v>
      </c>
      <c r="AA6026">
        <v>1.6325895390310665</v>
      </c>
      <c r="AB6026">
        <v>2.2028329173969938</v>
      </c>
      <c r="AC6026">
        <v>0</v>
      </c>
      <c r="AD6026">
        <v>0.23738206095649997</v>
      </c>
      <c r="AE6026">
        <v>102.09865787147233</v>
      </c>
    </row>
    <row r="6027" spans="1:31" x14ac:dyDescent="0.25">
      <c r="A6027">
        <v>1837340</v>
      </c>
      <c r="B6027">
        <v>1</v>
      </c>
      <c r="C6027" t="s">
        <v>81</v>
      </c>
      <c r="D6027" t="s">
        <v>118</v>
      </c>
      <c r="E6027" t="s">
        <v>252</v>
      </c>
      <c r="F6027" t="s">
        <v>17176</v>
      </c>
      <c r="G6027" t="s">
        <v>279</v>
      </c>
      <c r="H6027" t="s">
        <v>134</v>
      </c>
      <c r="I6027" t="s">
        <v>135</v>
      </c>
      <c r="J6027" t="s">
        <v>136</v>
      </c>
      <c r="K6027" t="s">
        <v>137</v>
      </c>
      <c r="L6027" t="s">
        <v>17177</v>
      </c>
      <c r="M6027" t="s">
        <v>17178</v>
      </c>
      <c r="N6027">
        <v>1.24</v>
      </c>
      <c r="O6027">
        <v>0</v>
      </c>
      <c r="P6027">
        <v>0</v>
      </c>
      <c r="Q6027">
        <v>0</v>
      </c>
      <c r="R6027">
        <v>5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11.048771412258466</v>
      </c>
      <c r="AA6027">
        <v>0</v>
      </c>
      <c r="AB6027">
        <v>0</v>
      </c>
      <c r="AC6027">
        <v>0</v>
      </c>
      <c r="AD6027">
        <v>0</v>
      </c>
      <c r="AE6027">
        <v>11.048771412258466</v>
      </c>
    </row>
    <row r="6028" spans="1:31" x14ac:dyDescent="0.25">
      <c r="A6028">
        <v>1837506</v>
      </c>
      <c r="B6028">
        <v>1</v>
      </c>
      <c r="C6028" t="s">
        <v>81</v>
      </c>
      <c r="D6028" t="s">
        <v>128</v>
      </c>
      <c r="E6028" t="s">
        <v>164</v>
      </c>
      <c r="F6028" t="s">
        <v>17179</v>
      </c>
      <c r="G6028" t="s">
        <v>156</v>
      </c>
      <c r="H6028" t="s">
        <v>157</v>
      </c>
      <c r="I6028" t="s">
        <v>135</v>
      </c>
      <c r="J6028" t="s">
        <v>136</v>
      </c>
      <c r="K6028" t="s">
        <v>137</v>
      </c>
      <c r="L6028" t="s">
        <v>17180</v>
      </c>
      <c r="M6028" t="s">
        <v>17181</v>
      </c>
      <c r="N6028">
        <v>4.5991666660000003</v>
      </c>
      <c r="O6028">
        <v>0</v>
      </c>
      <c r="P6028">
        <v>0</v>
      </c>
      <c r="Q6028">
        <v>0</v>
      </c>
      <c r="R6028">
        <v>0</v>
      </c>
      <c r="S6028">
        <v>3</v>
      </c>
      <c r="T6028">
        <v>0</v>
      </c>
      <c r="U6028">
        <v>3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28.897123601881891</v>
      </c>
      <c r="AB6028">
        <v>0</v>
      </c>
      <c r="AC6028">
        <v>188.7256797388134</v>
      </c>
      <c r="AD6028">
        <v>0</v>
      </c>
      <c r="AE6028">
        <v>217.6228033406953</v>
      </c>
    </row>
    <row r="6029" spans="1:31" x14ac:dyDescent="0.25">
      <c r="A6029">
        <v>1837128</v>
      </c>
      <c r="B6029">
        <v>1</v>
      </c>
      <c r="C6029" t="s">
        <v>81</v>
      </c>
      <c r="D6029" t="s">
        <v>123</v>
      </c>
      <c r="E6029" t="s">
        <v>154</v>
      </c>
      <c r="F6029" t="s">
        <v>17182</v>
      </c>
      <c r="G6029" t="s">
        <v>156</v>
      </c>
      <c r="H6029" t="s">
        <v>157</v>
      </c>
      <c r="I6029" t="s">
        <v>135</v>
      </c>
      <c r="J6029" t="s">
        <v>136</v>
      </c>
      <c r="K6029" t="s">
        <v>137</v>
      </c>
      <c r="L6029" t="s">
        <v>17183</v>
      </c>
      <c r="M6029" t="s">
        <v>17184</v>
      </c>
      <c r="N6029">
        <v>0.21666666600000001</v>
      </c>
      <c r="O6029">
        <v>1</v>
      </c>
      <c r="P6029">
        <v>2494</v>
      </c>
      <c r="Q6029">
        <v>14</v>
      </c>
      <c r="R6029">
        <v>67</v>
      </c>
      <c r="S6029">
        <v>2</v>
      </c>
      <c r="T6029">
        <v>114</v>
      </c>
      <c r="U6029">
        <v>0</v>
      </c>
      <c r="V6029">
        <v>0</v>
      </c>
      <c r="W6029">
        <v>3.0833042474E-2</v>
      </c>
      <c r="X6029">
        <v>134.09331315383227</v>
      </c>
      <c r="Y6029">
        <v>6.0852369786000002</v>
      </c>
      <c r="Z6029">
        <v>6.016800188945</v>
      </c>
      <c r="AA6029">
        <v>2.0704578567053336</v>
      </c>
      <c r="AB6029">
        <v>11.58927123229417</v>
      </c>
      <c r="AC6029">
        <v>0</v>
      </c>
      <c r="AD6029">
        <v>0</v>
      </c>
      <c r="AE6029">
        <v>159.88591245285079</v>
      </c>
    </row>
    <row r="6030" spans="1:31" x14ac:dyDescent="0.25">
      <c r="A6030">
        <v>1837483</v>
      </c>
      <c r="B6030">
        <v>1</v>
      </c>
      <c r="C6030" t="s">
        <v>81</v>
      </c>
      <c r="D6030" t="s">
        <v>122</v>
      </c>
      <c r="E6030" t="s">
        <v>252</v>
      </c>
      <c r="F6030" t="s">
        <v>17185</v>
      </c>
      <c r="G6030" t="s">
        <v>2957</v>
      </c>
      <c r="H6030" t="s">
        <v>134</v>
      </c>
      <c r="I6030" t="s">
        <v>135</v>
      </c>
      <c r="J6030" t="s">
        <v>136</v>
      </c>
      <c r="K6030" t="s">
        <v>137</v>
      </c>
      <c r="L6030" t="s">
        <v>17186</v>
      </c>
      <c r="M6030" t="s">
        <v>17187</v>
      </c>
      <c r="N6030">
        <v>2.7980555549999999</v>
      </c>
      <c r="O6030">
        <v>0</v>
      </c>
      <c r="P6030">
        <v>653</v>
      </c>
      <c r="Q6030">
        <v>0</v>
      </c>
      <c r="R6030">
        <v>0</v>
      </c>
      <c r="S6030">
        <v>0</v>
      </c>
      <c r="T6030">
        <v>43</v>
      </c>
      <c r="U6030">
        <v>0</v>
      </c>
      <c r="V6030">
        <v>0</v>
      </c>
      <c r="W6030">
        <v>0</v>
      </c>
      <c r="X6030">
        <v>387.26939155609449</v>
      </c>
      <c r="Y6030">
        <v>0</v>
      </c>
      <c r="Z6030">
        <v>0</v>
      </c>
      <c r="AA6030">
        <v>0</v>
      </c>
      <c r="AB6030">
        <v>58.26552199068864</v>
      </c>
      <c r="AC6030">
        <v>0</v>
      </c>
      <c r="AD6030">
        <v>0</v>
      </c>
      <c r="AE6030">
        <v>445.53491354678312</v>
      </c>
    </row>
    <row r="6031" spans="1:31" x14ac:dyDescent="0.25">
      <c r="A6031">
        <v>1837148</v>
      </c>
      <c r="B6031">
        <v>1</v>
      </c>
      <c r="C6031" t="s">
        <v>80</v>
      </c>
      <c r="D6031" t="s">
        <v>90</v>
      </c>
      <c r="E6031" t="s">
        <v>140</v>
      </c>
      <c r="F6031" t="s">
        <v>17188</v>
      </c>
      <c r="G6031" t="s">
        <v>242</v>
      </c>
      <c r="H6031" t="s">
        <v>134</v>
      </c>
      <c r="I6031" t="s">
        <v>135</v>
      </c>
      <c r="J6031" t="s">
        <v>3</v>
      </c>
      <c r="K6031" t="s">
        <v>137</v>
      </c>
      <c r="L6031" t="s">
        <v>17189</v>
      </c>
      <c r="M6031" t="s">
        <v>17190</v>
      </c>
      <c r="N6031">
        <v>1.4430555549999999</v>
      </c>
      <c r="O6031">
        <v>0</v>
      </c>
      <c r="P6031">
        <v>4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1.8306699954259167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1.8306699954259167</v>
      </c>
    </row>
    <row r="6032" spans="1:31" x14ac:dyDescent="0.25">
      <c r="A6032">
        <v>1836799</v>
      </c>
      <c r="B6032">
        <v>1</v>
      </c>
      <c r="C6032" t="s">
        <v>80</v>
      </c>
      <c r="D6032" t="s">
        <v>82</v>
      </c>
      <c r="E6032" t="s">
        <v>252</v>
      </c>
      <c r="F6032" t="s">
        <v>17191</v>
      </c>
      <c r="G6032" t="s">
        <v>217</v>
      </c>
      <c r="H6032" t="s">
        <v>134</v>
      </c>
      <c r="I6032" t="s">
        <v>135</v>
      </c>
      <c r="J6032" t="s">
        <v>136</v>
      </c>
      <c r="K6032" t="s">
        <v>137</v>
      </c>
      <c r="L6032" t="s">
        <v>17192</v>
      </c>
      <c r="M6032" t="s">
        <v>17193</v>
      </c>
      <c r="N6032">
        <v>0.638055555</v>
      </c>
      <c r="O6032">
        <v>0</v>
      </c>
      <c r="P6032">
        <v>1041</v>
      </c>
      <c r="Q6032">
        <v>0</v>
      </c>
      <c r="R6032">
        <v>1</v>
      </c>
      <c r="S6032">
        <v>0</v>
      </c>
      <c r="T6032">
        <v>52</v>
      </c>
      <c r="U6032">
        <v>0</v>
      </c>
      <c r="V6032">
        <v>0</v>
      </c>
      <c r="W6032">
        <v>0</v>
      </c>
      <c r="X6032">
        <v>128.36432867895687</v>
      </c>
      <c r="Y6032">
        <v>0</v>
      </c>
      <c r="Z6032">
        <v>0.68014277448241667</v>
      </c>
      <c r="AA6032">
        <v>0</v>
      </c>
      <c r="AB6032">
        <v>10.498574648781604</v>
      </c>
      <c r="AC6032">
        <v>0</v>
      </c>
      <c r="AD6032">
        <v>0</v>
      </c>
      <c r="AE6032">
        <v>139.5430461022209</v>
      </c>
    </row>
    <row r="6033" spans="1:31" x14ac:dyDescent="0.25">
      <c r="A6033">
        <v>1837463</v>
      </c>
      <c r="B6033">
        <v>1</v>
      </c>
      <c r="C6033" t="s">
        <v>80</v>
      </c>
      <c r="D6033" t="s">
        <v>83</v>
      </c>
      <c r="E6033" t="s">
        <v>154</v>
      </c>
      <c r="F6033" t="s">
        <v>17194</v>
      </c>
      <c r="G6033" t="s">
        <v>175</v>
      </c>
      <c r="H6033" t="s">
        <v>157</v>
      </c>
      <c r="I6033" t="s">
        <v>135</v>
      </c>
      <c r="J6033" t="s">
        <v>136</v>
      </c>
      <c r="K6033" t="s">
        <v>137</v>
      </c>
      <c r="L6033" t="s">
        <v>17195</v>
      </c>
      <c r="M6033" t="s">
        <v>17196</v>
      </c>
      <c r="N6033">
        <v>3.1530555549999999</v>
      </c>
      <c r="O6033">
        <v>0</v>
      </c>
      <c r="P6033">
        <v>0</v>
      </c>
      <c r="Q6033">
        <v>0</v>
      </c>
      <c r="R6033">
        <v>0</v>
      </c>
      <c r="S6033">
        <v>2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14.587359745947451</v>
      </c>
      <c r="AB6033">
        <v>0</v>
      </c>
      <c r="AC6033">
        <v>0</v>
      </c>
      <c r="AD6033">
        <v>0</v>
      </c>
      <c r="AE6033">
        <v>14.587359745947451</v>
      </c>
    </row>
    <row r="6034" spans="1:31" x14ac:dyDescent="0.25">
      <c r="A6034">
        <v>1837440</v>
      </c>
      <c r="B6034">
        <v>1</v>
      </c>
      <c r="C6034" t="s">
        <v>81</v>
      </c>
      <c r="D6034" t="s">
        <v>123</v>
      </c>
      <c r="E6034" t="s">
        <v>131</v>
      </c>
      <c r="F6034" t="s">
        <v>5163</v>
      </c>
      <c r="G6034" t="s">
        <v>133</v>
      </c>
      <c r="H6034" t="s">
        <v>134</v>
      </c>
      <c r="I6034" t="s">
        <v>135</v>
      </c>
      <c r="J6034" t="s">
        <v>136</v>
      </c>
      <c r="K6034" t="s">
        <v>137</v>
      </c>
      <c r="L6034" t="s">
        <v>17197</v>
      </c>
      <c r="M6034" t="s">
        <v>17198</v>
      </c>
      <c r="N6034">
        <v>1.176111111</v>
      </c>
      <c r="O6034">
        <v>0</v>
      </c>
      <c r="P6034">
        <v>50</v>
      </c>
      <c r="Q6034">
        <v>0</v>
      </c>
      <c r="R6034">
        <v>0</v>
      </c>
      <c r="S6034">
        <v>0</v>
      </c>
      <c r="T6034">
        <v>1</v>
      </c>
      <c r="U6034">
        <v>0</v>
      </c>
      <c r="V6034">
        <v>0</v>
      </c>
      <c r="W6034">
        <v>0</v>
      </c>
      <c r="X6034">
        <v>13.823930903801148</v>
      </c>
      <c r="Y6034">
        <v>0</v>
      </c>
      <c r="Z6034">
        <v>0</v>
      </c>
      <c r="AA6034">
        <v>0</v>
      </c>
      <c r="AB6034">
        <v>1.3628296897638221</v>
      </c>
      <c r="AC6034">
        <v>0</v>
      </c>
      <c r="AD6034">
        <v>0</v>
      </c>
      <c r="AE6034">
        <v>15.186760593564971</v>
      </c>
    </row>
    <row r="6035" spans="1:31" x14ac:dyDescent="0.25">
      <c r="A6035">
        <v>1837191</v>
      </c>
      <c r="B6035">
        <v>1</v>
      </c>
      <c r="C6035" t="s">
        <v>80</v>
      </c>
      <c r="D6035" t="s">
        <v>87</v>
      </c>
      <c r="E6035" t="s">
        <v>154</v>
      </c>
      <c r="F6035" t="s">
        <v>17199</v>
      </c>
      <c r="G6035" t="s">
        <v>156</v>
      </c>
      <c r="H6035" t="s">
        <v>157</v>
      </c>
      <c r="I6035" t="s">
        <v>135</v>
      </c>
      <c r="J6035" t="s">
        <v>136</v>
      </c>
      <c r="K6035" t="s">
        <v>137</v>
      </c>
      <c r="L6035" t="s">
        <v>17200</v>
      </c>
      <c r="M6035" t="s">
        <v>17201</v>
      </c>
      <c r="N6035">
        <v>1.771666666</v>
      </c>
      <c r="O6035">
        <v>2</v>
      </c>
      <c r="P6035">
        <v>704</v>
      </c>
      <c r="Q6035">
        <v>2</v>
      </c>
      <c r="R6035">
        <v>24</v>
      </c>
      <c r="S6035">
        <v>18</v>
      </c>
      <c r="T6035">
        <v>80</v>
      </c>
      <c r="U6035">
        <v>7</v>
      </c>
      <c r="V6035">
        <v>1</v>
      </c>
      <c r="W6035">
        <v>0.69503876415999999</v>
      </c>
      <c r="X6035">
        <v>419.60797876407787</v>
      </c>
      <c r="Y6035">
        <v>2.6088512449569503</v>
      </c>
      <c r="Z6035">
        <v>17.017309345225591</v>
      </c>
      <c r="AA6035">
        <v>262.80372600450596</v>
      </c>
      <c r="AB6035">
        <v>101.53918763202728</v>
      </c>
      <c r="AC6035">
        <v>180.49472285689799</v>
      </c>
      <c r="AD6035">
        <v>13.3824181052625</v>
      </c>
      <c r="AE6035">
        <v>998.14923271711405</v>
      </c>
    </row>
    <row r="6036" spans="1:31" x14ac:dyDescent="0.25">
      <c r="A6036">
        <v>1836942</v>
      </c>
      <c r="B6036">
        <v>1</v>
      </c>
      <c r="C6036" t="s">
        <v>80</v>
      </c>
      <c r="D6036" t="s">
        <v>105</v>
      </c>
      <c r="E6036" t="s">
        <v>154</v>
      </c>
      <c r="F6036" t="s">
        <v>1264</v>
      </c>
      <c r="G6036" t="s">
        <v>150</v>
      </c>
      <c r="H6036" t="s">
        <v>157</v>
      </c>
      <c r="I6036" t="s">
        <v>135</v>
      </c>
      <c r="J6036" t="s">
        <v>136</v>
      </c>
      <c r="K6036" t="s">
        <v>151</v>
      </c>
      <c r="L6036" t="s">
        <v>17202</v>
      </c>
      <c r="M6036" t="s">
        <v>17203</v>
      </c>
      <c r="N6036">
        <v>1.381307222</v>
      </c>
      <c r="O6036">
        <v>1</v>
      </c>
      <c r="P6036">
        <v>0</v>
      </c>
      <c r="Q6036">
        <v>7</v>
      </c>
      <c r="R6036">
        <v>0</v>
      </c>
      <c r="S6036">
        <v>5</v>
      </c>
      <c r="T6036">
        <v>0</v>
      </c>
      <c r="U6036">
        <v>0</v>
      </c>
      <c r="V6036">
        <v>0</v>
      </c>
      <c r="W6036">
        <v>0.73541675230630821</v>
      </c>
      <c r="X6036">
        <v>0</v>
      </c>
      <c r="Y6036">
        <v>9.6800563954744003</v>
      </c>
      <c r="Z6036">
        <v>0</v>
      </c>
      <c r="AA6036">
        <v>19.535989423014804</v>
      </c>
      <c r="AB6036">
        <v>0</v>
      </c>
      <c r="AC6036">
        <v>0</v>
      </c>
      <c r="AD6036">
        <v>0</v>
      </c>
      <c r="AE6036">
        <v>29.951462570795513</v>
      </c>
    </row>
    <row r="6037" spans="1:31" x14ac:dyDescent="0.25">
      <c r="A6037">
        <v>1837426</v>
      </c>
      <c r="B6037">
        <v>1</v>
      </c>
      <c r="C6037" t="s">
        <v>80</v>
      </c>
      <c r="D6037" t="s">
        <v>103</v>
      </c>
      <c r="E6037" t="s">
        <v>252</v>
      </c>
      <c r="F6037" t="s">
        <v>17204</v>
      </c>
      <c r="G6037" t="s">
        <v>217</v>
      </c>
      <c r="H6037" t="s">
        <v>134</v>
      </c>
      <c r="I6037" t="s">
        <v>135</v>
      </c>
      <c r="J6037" t="s">
        <v>136</v>
      </c>
      <c r="K6037" t="s">
        <v>137</v>
      </c>
      <c r="L6037" t="s">
        <v>17205</v>
      </c>
      <c r="M6037" t="s">
        <v>17206</v>
      </c>
      <c r="N6037">
        <v>0.35777777700000002</v>
      </c>
      <c r="O6037">
        <v>0</v>
      </c>
      <c r="P6037">
        <v>20</v>
      </c>
      <c r="Q6037">
        <v>0</v>
      </c>
      <c r="R6037">
        <v>35</v>
      </c>
      <c r="S6037">
        <v>0</v>
      </c>
      <c r="T6037">
        <v>12</v>
      </c>
      <c r="U6037">
        <v>0</v>
      </c>
      <c r="V6037">
        <v>0</v>
      </c>
      <c r="W6037">
        <v>0</v>
      </c>
      <c r="X6037">
        <v>1.6574187723389333</v>
      </c>
      <c r="Y6037">
        <v>0</v>
      </c>
      <c r="Z6037">
        <v>2.348822319616267</v>
      </c>
      <c r="AA6037">
        <v>0</v>
      </c>
      <c r="AB6037">
        <v>0.92299205882302215</v>
      </c>
      <c r="AC6037">
        <v>0</v>
      </c>
      <c r="AD6037">
        <v>0</v>
      </c>
      <c r="AE6037">
        <v>4.9292331507782219</v>
      </c>
    </row>
    <row r="6038" spans="1:31" x14ac:dyDescent="0.25">
      <c r="A6038">
        <v>1837277</v>
      </c>
      <c r="B6038">
        <v>1</v>
      </c>
      <c r="C6038" t="s">
        <v>80</v>
      </c>
      <c r="D6038" t="s">
        <v>97</v>
      </c>
      <c r="E6038" t="s">
        <v>223</v>
      </c>
      <c r="F6038" t="s">
        <v>14717</v>
      </c>
      <c r="G6038" t="s">
        <v>340</v>
      </c>
      <c r="H6038" t="s">
        <v>134</v>
      </c>
      <c r="I6038" t="s">
        <v>135</v>
      </c>
      <c r="J6038" t="s">
        <v>136</v>
      </c>
      <c r="K6038" t="s">
        <v>137</v>
      </c>
      <c r="L6038" t="s">
        <v>17207</v>
      </c>
      <c r="M6038" t="s">
        <v>17208</v>
      </c>
      <c r="N6038">
        <v>2.3019444440000001</v>
      </c>
      <c r="O6038">
        <v>0</v>
      </c>
      <c r="P6038">
        <v>4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2.1925150062939331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2.1925150062939331</v>
      </c>
    </row>
    <row r="6039" spans="1:31" x14ac:dyDescent="0.25">
      <c r="A6039">
        <v>1837134</v>
      </c>
      <c r="B6039">
        <v>1</v>
      </c>
      <c r="C6039" t="s">
        <v>80</v>
      </c>
      <c r="D6039" t="s">
        <v>102</v>
      </c>
      <c r="E6039" t="s">
        <v>252</v>
      </c>
      <c r="F6039" t="s">
        <v>17209</v>
      </c>
      <c r="G6039" t="s">
        <v>225</v>
      </c>
      <c r="H6039" t="s">
        <v>157</v>
      </c>
      <c r="I6039" t="s">
        <v>135</v>
      </c>
      <c r="J6039" t="s">
        <v>136</v>
      </c>
      <c r="K6039" t="s">
        <v>151</v>
      </c>
      <c r="L6039" t="s">
        <v>17210</v>
      </c>
      <c r="M6039" t="s">
        <v>17211</v>
      </c>
      <c r="N6039">
        <v>1.053685</v>
      </c>
      <c r="O6039">
        <v>0</v>
      </c>
      <c r="P6039">
        <v>0</v>
      </c>
      <c r="Q6039">
        <v>0</v>
      </c>
      <c r="R6039">
        <v>0</v>
      </c>
      <c r="S6039">
        <v>1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44.337604770116165</v>
      </c>
      <c r="AB6039">
        <v>0</v>
      </c>
      <c r="AC6039">
        <v>0</v>
      </c>
      <c r="AD6039">
        <v>0</v>
      </c>
      <c r="AE6039">
        <v>44.337604770116165</v>
      </c>
    </row>
    <row r="6040" spans="1:31" x14ac:dyDescent="0.25">
      <c r="A6040">
        <v>1836985</v>
      </c>
      <c r="B6040">
        <v>1</v>
      </c>
      <c r="C6040" t="s">
        <v>80</v>
      </c>
      <c r="D6040" t="s">
        <v>103</v>
      </c>
      <c r="E6040" t="s">
        <v>268</v>
      </c>
      <c r="F6040" t="s">
        <v>17212</v>
      </c>
      <c r="G6040" t="s">
        <v>225</v>
      </c>
      <c r="H6040" t="s">
        <v>157</v>
      </c>
      <c r="I6040" t="s">
        <v>135</v>
      </c>
      <c r="J6040" t="s">
        <v>136</v>
      </c>
      <c r="K6040" t="s">
        <v>151</v>
      </c>
      <c r="L6040" t="s">
        <v>17213</v>
      </c>
      <c r="M6040" t="s">
        <v>17214</v>
      </c>
      <c r="N6040">
        <v>4.4594444439999998</v>
      </c>
      <c r="O6040">
        <v>20</v>
      </c>
      <c r="P6040">
        <v>5300</v>
      </c>
      <c r="Q6040">
        <v>59</v>
      </c>
      <c r="R6040">
        <v>557</v>
      </c>
      <c r="S6040">
        <v>98</v>
      </c>
      <c r="T6040">
        <v>1117</v>
      </c>
      <c r="U6040">
        <v>17</v>
      </c>
      <c r="V6040">
        <v>4</v>
      </c>
      <c r="W6040">
        <v>68.677832053781998</v>
      </c>
      <c r="X6040">
        <v>5045.0726541825288</v>
      </c>
      <c r="Y6040">
        <v>1612.291456899886</v>
      </c>
      <c r="Z6040">
        <v>812.43192499986901</v>
      </c>
      <c r="AA6040">
        <v>2269.424963274284</v>
      </c>
      <c r="AB6040">
        <v>2009.8756738438101</v>
      </c>
      <c r="AC6040">
        <v>2532.2824189025532</v>
      </c>
      <c r="AD6040">
        <v>208.41781374558312</v>
      </c>
      <c r="AE6040">
        <v>14558.474737902297</v>
      </c>
    </row>
    <row r="6041" spans="1:31" x14ac:dyDescent="0.25">
      <c r="A6041">
        <v>1836805</v>
      </c>
      <c r="B6041">
        <v>1</v>
      </c>
      <c r="C6041" t="s">
        <v>80</v>
      </c>
      <c r="D6041" t="s">
        <v>83</v>
      </c>
      <c r="E6041" t="s">
        <v>154</v>
      </c>
      <c r="F6041" t="s">
        <v>17215</v>
      </c>
      <c r="G6041" t="s">
        <v>156</v>
      </c>
      <c r="H6041" t="s">
        <v>157</v>
      </c>
      <c r="I6041" t="s">
        <v>135</v>
      </c>
      <c r="J6041" t="s">
        <v>136</v>
      </c>
      <c r="K6041" t="s">
        <v>137</v>
      </c>
      <c r="L6041" t="s">
        <v>17216</v>
      </c>
      <c r="M6041" t="s">
        <v>17217</v>
      </c>
      <c r="N6041">
        <v>0.50305555499999999</v>
      </c>
      <c r="O6041">
        <v>0</v>
      </c>
      <c r="P6041">
        <v>2</v>
      </c>
      <c r="Q6041">
        <v>0</v>
      </c>
      <c r="R6041">
        <v>3</v>
      </c>
      <c r="S6041">
        <v>3</v>
      </c>
      <c r="T6041">
        <v>28</v>
      </c>
      <c r="U6041">
        <v>1</v>
      </c>
      <c r="V6041">
        <v>4</v>
      </c>
      <c r="W6041">
        <v>0</v>
      </c>
      <c r="X6041">
        <v>2.0992936523214167</v>
      </c>
      <c r="Y6041">
        <v>0</v>
      </c>
      <c r="Z6041">
        <v>0.2613803877632167</v>
      </c>
      <c r="AA6041">
        <v>15.7021142860272</v>
      </c>
      <c r="AB6041">
        <v>36.084332688927937</v>
      </c>
      <c r="AC6041">
        <v>52.393485921387999</v>
      </c>
      <c r="AD6041">
        <v>12.38838283702276</v>
      </c>
      <c r="AE6041">
        <v>118.92898977345052</v>
      </c>
    </row>
    <row r="6042" spans="1:31" x14ac:dyDescent="0.25">
      <c r="A6042">
        <v>1837137</v>
      </c>
      <c r="B6042">
        <v>1</v>
      </c>
      <c r="C6042" t="s">
        <v>80</v>
      </c>
      <c r="D6042" t="s">
        <v>83</v>
      </c>
      <c r="E6042" t="s">
        <v>131</v>
      </c>
      <c r="F6042" t="s">
        <v>17218</v>
      </c>
      <c r="G6042" t="s">
        <v>1852</v>
      </c>
      <c r="H6042" t="s">
        <v>134</v>
      </c>
      <c r="I6042" t="s">
        <v>135</v>
      </c>
      <c r="J6042" t="s">
        <v>136</v>
      </c>
      <c r="K6042" t="s">
        <v>137</v>
      </c>
      <c r="L6042" t="s">
        <v>17219</v>
      </c>
      <c r="M6042" t="s">
        <v>17035</v>
      </c>
      <c r="N6042">
        <v>2.4163888880000002</v>
      </c>
      <c r="O6042">
        <v>0</v>
      </c>
      <c r="P6042">
        <v>191</v>
      </c>
      <c r="Q6042">
        <v>0</v>
      </c>
      <c r="R6042">
        <v>0</v>
      </c>
      <c r="S6042">
        <v>0</v>
      </c>
      <c r="T6042">
        <v>8</v>
      </c>
      <c r="U6042">
        <v>0</v>
      </c>
      <c r="V6042">
        <v>0</v>
      </c>
      <c r="W6042">
        <v>0</v>
      </c>
      <c r="X6042">
        <v>130.80856313977364</v>
      </c>
      <c r="Y6042">
        <v>0</v>
      </c>
      <c r="Z6042">
        <v>0</v>
      </c>
      <c r="AA6042">
        <v>0</v>
      </c>
      <c r="AB6042">
        <v>5.6654899029401165</v>
      </c>
      <c r="AC6042">
        <v>0</v>
      </c>
      <c r="AD6042">
        <v>0</v>
      </c>
      <c r="AE6042">
        <v>136.47405304271376</v>
      </c>
    </row>
    <row r="6043" spans="1:31" x14ac:dyDescent="0.25">
      <c r="A6043">
        <v>1837469</v>
      </c>
      <c r="B6043">
        <v>1</v>
      </c>
      <c r="C6043" t="s">
        <v>80</v>
      </c>
      <c r="D6043" t="s">
        <v>105</v>
      </c>
      <c r="E6043" t="s">
        <v>140</v>
      </c>
      <c r="F6043" t="s">
        <v>17220</v>
      </c>
      <c r="G6043" t="s">
        <v>213</v>
      </c>
      <c r="H6043" t="s">
        <v>134</v>
      </c>
      <c r="I6043" t="s">
        <v>135</v>
      </c>
      <c r="J6043" t="s">
        <v>136</v>
      </c>
      <c r="K6043" t="s">
        <v>137</v>
      </c>
      <c r="L6043" t="s">
        <v>17221</v>
      </c>
      <c r="M6043" t="s">
        <v>17222</v>
      </c>
      <c r="N6043">
        <v>2.5352777770000001</v>
      </c>
      <c r="O6043">
        <v>0</v>
      </c>
      <c r="P6043">
        <v>5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2.8106302589327092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2.8106302589327092</v>
      </c>
    </row>
    <row r="6044" spans="1:31" x14ac:dyDescent="0.25">
      <c r="A6044">
        <v>1836928</v>
      </c>
      <c r="B6044">
        <v>1</v>
      </c>
      <c r="C6044" t="s">
        <v>80</v>
      </c>
      <c r="D6044" t="s">
        <v>82</v>
      </c>
      <c r="E6044" t="s">
        <v>252</v>
      </c>
      <c r="F6044" t="s">
        <v>17223</v>
      </c>
      <c r="G6044" t="s">
        <v>225</v>
      </c>
      <c r="H6044" t="s">
        <v>134</v>
      </c>
      <c r="I6044" t="s">
        <v>135</v>
      </c>
      <c r="J6044" t="s">
        <v>136</v>
      </c>
      <c r="K6044" t="s">
        <v>151</v>
      </c>
      <c r="L6044" t="s">
        <v>17224</v>
      </c>
      <c r="M6044" t="s">
        <v>17225</v>
      </c>
      <c r="N6044">
        <v>1.089444444</v>
      </c>
      <c r="O6044">
        <v>0</v>
      </c>
      <c r="P6044">
        <v>240</v>
      </c>
      <c r="Q6044">
        <v>0</v>
      </c>
      <c r="R6044">
        <v>0</v>
      </c>
      <c r="S6044">
        <v>0</v>
      </c>
      <c r="T6044">
        <v>13</v>
      </c>
      <c r="U6044">
        <v>0</v>
      </c>
      <c r="V6044">
        <v>0</v>
      </c>
      <c r="W6044">
        <v>0</v>
      </c>
      <c r="X6044">
        <v>63.589385811833132</v>
      </c>
      <c r="Y6044">
        <v>0</v>
      </c>
      <c r="Z6044">
        <v>0</v>
      </c>
      <c r="AA6044">
        <v>0</v>
      </c>
      <c r="AB6044">
        <v>3.9391193529613884</v>
      </c>
      <c r="AC6044">
        <v>0</v>
      </c>
      <c r="AD6044">
        <v>0</v>
      </c>
      <c r="AE6044">
        <v>67.528505164794524</v>
      </c>
    </row>
    <row r="6045" spans="1:31" x14ac:dyDescent="0.25">
      <c r="A6045">
        <v>1836828</v>
      </c>
      <c r="B6045">
        <v>1</v>
      </c>
      <c r="C6045" t="s">
        <v>81</v>
      </c>
      <c r="D6045" t="s">
        <v>123</v>
      </c>
      <c r="E6045" t="s">
        <v>202</v>
      </c>
      <c r="F6045" t="s">
        <v>17226</v>
      </c>
      <c r="G6045" t="s">
        <v>156</v>
      </c>
      <c r="H6045" t="s">
        <v>157</v>
      </c>
      <c r="I6045" t="s">
        <v>135</v>
      </c>
      <c r="J6045" t="s">
        <v>136</v>
      </c>
      <c r="K6045" t="s">
        <v>137</v>
      </c>
      <c r="L6045" t="s">
        <v>17227</v>
      </c>
      <c r="M6045" t="s">
        <v>17228</v>
      </c>
      <c r="N6045">
        <v>0.24</v>
      </c>
      <c r="O6045">
        <v>0</v>
      </c>
      <c r="P6045">
        <v>2446</v>
      </c>
      <c r="Q6045">
        <v>0</v>
      </c>
      <c r="R6045">
        <v>0</v>
      </c>
      <c r="S6045">
        <v>2</v>
      </c>
      <c r="T6045">
        <v>350</v>
      </c>
      <c r="U6045">
        <v>0</v>
      </c>
      <c r="V6045">
        <v>1</v>
      </c>
      <c r="W6045">
        <v>0</v>
      </c>
      <c r="X6045">
        <v>80.85377915335431</v>
      </c>
      <c r="Y6045">
        <v>0</v>
      </c>
      <c r="Z6045">
        <v>0</v>
      </c>
      <c r="AA6045">
        <v>1.9872084976559998</v>
      </c>
      <c r="AB6045">
        <v>29.939200846020022</v>
      </c>
      <c r="AC6045">
        <v>0</v>
      </c>
      <c r="AD6045">
        <v>0.29506982147280003</v>
      </c>
      <c r="AE6045">
        <v>113.07525831850313</v>
      </c>
    </row>
    <row r="6046" spans="1:31" x14ac:dyDescent="0.25">
      <c r="A6046">
        <v>1837492</v>
      </c>
      <c r="B6046">
        <v>1</v>
      </c>
      <c r="C6046" t="s">
        <v>81</v>
      </c>
      <c r="D6046" t="s">
        <v>120</v>
      </c>
      <c r="E6046" t="s">
        <v>154</v>
      </c>
      <c r="F6046" t="s">
        <v>17229</v>
      </c>
      <c r="G6046" t="s">
        <v>507</v>
      </c>
      <c r="H6046" t="s">
        <v>157</v>
      </c>
      <c r="I6046" t="s">
        <v>135</v>
      </c>
      <c r="J6046" t="s">
        <v>136</v>
      </c>
      <c r="K6046" t="s">
        <v>137</v>
      </c>
      <c r="L6046" t="s">
        <v>17230</v>
      </c>
      <c r="M6046" t="s">
        <v>17231</v>
      </c>
      <c r="N6046">
        <v>3.53</v>
      </c>
      <c r="O6046">
        <v>0</v>
      </c>
      <c r="P6046">
        <v>0</v>
      </c>
      <c r="Q6046">
        <v>15</v>
      </c>
      <c r="R6046">
        <v>0</v>
      </c>
      <c r="S6046">
        <v>1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226.45323281846396</v>
      </c>
      <c r="Z6046">
        <v>0</v>
      </c>
      <c r="AA6046">
        <v>24.070878218542202</v>
      </c>
      <c r="AB6046">
        <v>0</v>
      </c>
      <c r="AC6046">
        <v>0</v>
      </c>
      <c r="AD6046">
        <v>0</v>
      </c>
      <c r="AE6046">
        <v>250.52411103700615</v>
      </c>
    </row>
    <row r="6047" spans="1:31" x14ac:dyDescent="0.25">
      <c r="A6047">
        <v>1836974</v>
      </c>
      <c r="B6047">
        <v>1</v>
      </c>
      <c r="C6047" t="s">
        <v>81</v>
      </c>
      <c r="D6047" t="s">
        <v>112</v>
      </c>
      <c r="E6047" t="s">
        <v>202</v>
      </c>
      <c r="F6047" t="s">
        <v>2885</v>
      </c>
      <c r="G6047" t="s">
        <v>156</v>
      </c>
      <c r="H6047" t="s">
        <v>157</v>
      </c>
      <c r="I6047" t="s">
        <v>135</v>
      </c>
      <c r="J6047" t="s">
        <v>136</v>
      </c>
      <c r="K6047" t="s">
        <v>137</v>
      </c>
      <c r="L6047" t="s">
        <v>17232</v>
      </c>
      <c r="M6047" t="s">
        <v>17233</v>
      </c>
      <c r="N6047">
        <v>0.68111111099999999</v>
      </c>
      <c r="O6047">
        <v>2</v>
      </c>
      <c r="P6047">
        <v>213</v>
      </c>
      <c r="Q6047">
        <v>111</v>
      </c>
      <c r="R6047">
        <v>302</v>
      </c>
      <c r="S6047">
        <v>7</v>
      </c>
      <c r="T6047">
        <v>26</v>
      </c>
      <c r="U6047">
        <v>4</v>
      </c>
      <c r="V6047">
        <v>1</v>
      </c>
      <c r="W6047">
        <v>3.5983729152000002E-2</v>
      </c>
      <c r="X6047">
        <v>30.411757236966036</v>
      </c>
      <c r="Y6047">
        <v>39.334401029859421</v>
      </c>
      <c r="Z6047">
        <v>51.030779384466854</v>
      </c>
      <c r="AA6047">
        <v>7.6185066094993354</v>
      </c>
      <c r="AB6047">
        <v>18.518939781294002</v>
      </c>
      <c r="AC6047">
        <v>65.813233249958245</v>
      </c>
      <c r="AD6047">
        <v>2.4664402008458337</v>
      </c>
      <c r="AE6047">
        <v>215.23004122204171</v>
      </c>
    </row>
    <row r="6048" spans="1:31" x14ac:dyDescent="0.25">
      <c r="A6048">
        <v>1837120</v>
      </c>
      <c r="B6048">
        <v>1</v>
      </c>
      <c r="C6048" t="s">
        <v>80</v>
      </c>
      <c r="D6048" t="s">
        <v>97</v>
      </c>
      <c r="E6048" t="s">
        <v>140</v>
      </c>
      <c r="F6048" t="s">
        <v>17234</v>
      </c>
      <c r="G6048" t="s">
        <v>246</v>
      </c>
      <c r="H6048" t="s">
        <v>134</v>
      </c>
      <c r="I6048" t="s">
        <v>135</v>
      </c>
      <c r="J6048" t="s">
        <v>136</v>
      </c>
      <c r="K6048" t="s">
        <v>137</v>
      </c>
      <c r="L6048" t="s">
        <v>17235</v>
      </c>
      <c r="M6048" t="s">
        <v>17236</v>
      </c>
      <c r="N6048">
        <v>2.0186111109999998</v>
      </c>
      <c r="O6048">
        <v>0</v>
      </c>
      <c r="P6048">
        <v>5</v>
      </c>
      <c r="Q6048">
        <v>0</v>
      </c>
      <c r="R6048">
        <v>0</v>
      </c>
      <c r="S6048">
        <v>0</v>
      </c>
      <c r="T6048">
        <v>3</v>
      </c>
      <c r="U6048">
        <v>0</v>
      </c>
      <c r="V6048">
        <v>0</v>
      </c>
      <c r="W6048">
        <v>0</v>
      </c>
      <c r="X6048">
        <v>2.0343144884993833</v>
      </c>
      <c r="Y6048">
        <v>0</v>
      </c>
      <c r="Z6048">
        <v>0</v>
      </c>
      <c r="AA6048">
        <v>0</v>
      </c>
      <c r="AB6048">
        <v>3.1568885370842441</v>
      </c>
      <c r="AC6048">
        <v>0</v>
      </c>
      <c r="AD6048">
        <v>0</v>
      </c>
      <c r="AE6048">
        <v>5.1912030255836275</v>
      </c>
    </row>
    <row r="6049" spans="1:31" x14ac:dyDescent="0.25">
      <c r="A6049">
        <v>1837538</v>
      </c>
      <c r="B6049">
        <v>1</v>
      </c>
      <c r="C6049" t="s">
        <v>80</v>
      </c>
      <c r="D6049" t="s">
        <v>106</v>
      </c>
      <c r="E6049" t="s">
        <v>202</v>
      </c>
      <c r="F6049" t="s">
        <v>2533</v>
      </c>
      <c r="G6049" t="s">
        <v>156</v>
      </c>
      <c r="H6049" t="s">
        <v>157</v>
      </c>
      <c r="I6049" t="s">
        <v>135</v>
      </c>
      <c r="J6049" t="s">
        <v>136</v>
      </c>
      <c r="K6049" t="s">
        <v>137</v>
      </c>
      <c r="L6049" t="s">
        <v>17237</v>
      </c>
      <c r="M6049" t="s">
        <v>17238</v>
      </c>
      <c r="N6049">
        <v>5.3611111000000003E-2</v>
      </c>
      <c r="O6049">
        <v>0</v>
      </c>
      <c r="P6049">
        <v>2</v>
      </c>
      <c r="Q6049">
        <v>51</v>
      </c>
      <c r="R6049">
        <v>204</v>
      </c>
      <c r="S6049">
        <v>13</v>
      </c>
      <c r="T6049">
        <v>30</v>
      </c>
      <c r="U6049">
        <v>0</v>
      </c>
      <c r="V6049">
        <v>0</v>
      </c>
      <c r="W6049">
        <v>0</v>
      </c>
      <c r="X6049">
        <v>6.7803733461950011E-2</v>
      </c>
      <c r="Y6049">
        <v>14.035995084561778</v>
      </c>
      <c r="Z6049">
        <v>25.053594077766572</v>
      </c>
      <c r="AA6049">
        <v>2.138742689698808</v>
      </c>
      <c r="AB6049">
        <v>4.3318853146993668</v>
      </c>
      <c r="AC6049">
        <v>0</v>
      </c>
      <c r="AD6049">
        <v>0</v>
      </c>
      <c r="AE6049">
        <v>45.628020900188474</v>
      </c>
    </row>
    <row r="6050" spans="1:31" x14ac:dyDescent="0.25">
      <c r="A6050">
        <v>1837097</v>
      </c>
      <c r="B6050">
        <v>1</v>
      </c>
      <c r="C6050" t="s">
        <v>81</v>
      </c>
      <c r="D6050" t="s">
        <v>128</v>
      </c>
      <c r="E6050" t="s">
        <v>164</v>
      </c>
      <c r="F6050" t="s">
        <v>1977</v>
      </c>
      <c r="G6050" t="s">
        <v>225</v>
      </c>
      <c r="H6050" t="s">
        <v>157</v>
      </c>
      <c r="I6050" t="s">
        <v>135</v>
      </c>
      <c r="J6050" t="s">
        <v>136</v>
      </c>
      <c r="K6050" t="s">
        <v>151</v>
      </c>
      <c r="L6050" t="s">
        <v>17239</v>
      </c>
      <c r="M6050" t="s">
        <v>17240</v>
      </c>
      <c r="N6050">
        <v>4.3369444440000002</v>
      </c>
      <c r="O6050">
        <v>0</v>
      </c>
      <c r="P6050">
        <v>1148</v>
      </c>
      <c r="Q6050">
        <v>4</v>
      </c>
      <c r="R6050">
        <v>1</v>
      </c>
      <c r="S6050">
        <v>3</v>
      </c>
      <c r="T6050">
        <v>79</v>
      </c>
      <c r="U6050">
        <v>0</v>
      </c>
      <c r="V6050">
        <v>0</v>
      </c>
      <c r="W6050">
        <v>0</v>
      </c>
      <c r="X6050">
        <v>698.6147160582243</v>
      </c>
      <c r="Y6050">
        <v>31.5254325428904</v>
      </c>
      <c r="Z6050">
        <v>0.26182985737583331</v>
      </c>
      <c r="AA6050">
        <v>91.511052413880776</v>
      </c>
      <c r="AB6050">
        <v>55.245598302427808</v>
      </c>
      <c r="AC6050">
        <v>0</v>
      </c>
      <c r="AD6050">
        <v>0</v>
      </c>
      <c r="AE6050">
        <v>877.15862917479899</v>
      </c>
    </row>
    <row r="6051" spans="1:31" x14ac:dyDescent="0.25">
      <c r="A6051">
        <v>1837260</v>
      </c>
      <c r="B6051">
        <v>1</v>
      </c>
      <c r="C6051" t="s">
        <v>80</v>
      </c>
      <c r="D6051" t="s">
        <v>83</v>
      </c>
      <c r="E6051" t="s">
        <v>268</v>
      </c>
      <c r="F6051" t="s">
        <v>17241</v>
      </c>
      <c r="G6051" t="s">
        <v>386</v>
      </c>
      <c r="H6051" t="s">
        <v>1252</v>
      </c>
      <c r="I6051" t="s">
        <v>135</v>
      </c>
      <c r="J6051" t="s">
        <v>136</v>
      </c>
      <c r="K6051" t="s">
        <v>151</v>
      </c>
      <c r="L6051" t="s">
        <v>17242</v>
      </c>
      <c r="M6051" t="s">
        <v>17243</v>
      </c>
      <c r="N6051">
        <v>0.23111111100000001</v>
      </c>
      <c r="O6051">
        <v>0</v>
      </c>
      <c r="P6051">
        <v>2565</v>
      </c>
      <c r="Q6051">
        <v>0</v>
      </c>
      <c r="R6051">
        <v>0</v>
      </c>
      <c r="S6051">
        <v>0</v>
      </c>
      <c r="T6051">
        <v>122</v>
      </c>
      <c r="U6051">
        <v>0</v>
      </c>
      <c r="V6051">
        <v>1</v>
      </c>
      <c r="W6051">
        <v>0</v>
      </c>
      <c r="X6051">
        <v>191.85822690092633</v>
      </c>
      <c r="Y6051">
        <v>0</v>
      </c>
      <c r="Z6051">
        <v>0</v>
      </c>
      <c r="AA6051">
        <v>0</v>
      </c>
      <c r="AB6051">
        <v>19.2491301341664</v>
      </c>
      <c r="AC6051">
        <v>0</v>
      </c>
      <c r="AD6051">
        <v>1.6387237157200001</v>
      </c>
      <c r="AE6051">
        <v>212.74608075081272</v>
      </c>
    </row>
    <row r="6052" spans="1:31" x14ac:dyDescent="0.25">
      <c r="A6052">
        <v>1836868</v>
      </c>
      <c r="B6052">
        <v>1</v>
      </c>
      <c r="C6052" t="s">
        <v>80</v>
      </c>
      <c r="D6052" t="s">
        <v>108</v>
      </c>
      <c r="E6052" t="s">
        <v>164</v>
      </c>
      <c r="F6052" t="s">
        <v>17244</v>
      </c>
      <c r="G6052" t="s">
        <v>156</v>
      </c>
      <c r="H6052" t="s">
        <v>157</v>
      </c>
      <c r="I6052" t="s">
        <v>135</v>
      </c>
      <c r="J6052" t="s">
        <v>136</v>
      </c>
      <c r="K6052" t="s">
        <v>137</v>
      </c>
      <c r="L6052" t="s">
        <v>17245</v>
      </c>
      <c r="M6052" t="s">
        <v>17246</v>
      </c>
      <c r="N6052">
        <v>0.72111111100000003</v>
      </c>
      <c r="O6052">
        <v>0</v>
      </c>
      <c r="P6052">
        <v>758</v>
      </c>
      <c r="Q6052">
        <v>3</v>
      </c>
      <c r="R6052">
        <v>84</v>
      </c>
      <c r="S6052">
        <v>3</v>
      </c>
      <c r="T6052">
        <v>130</v>
      </c>
      <c r="U6052">
        <v>1</v>
      </c>
      <c r="V6052">
        <v>0</v>
      </c>
      <c r="W6052">
        <v>0</v>
      </c>
      <c r="X6052">
        <v>85.345412004675154</v>
      </c>
      <c r="Y6052">
        <v>14.643645929928182</v>
      </c>
      <c r="Z6052">
        <v>22.532192915045737</v>
      </c>
      <c r="AA6052">
        <v>18.081286009362902</v>
      </c>
      <c r="AB6052">
        <v>48.807543622758637</v>
      </c>
      <c r="AC6052">
        <v>5.2500710561216675</v>
      </c>
      <c r="AD6052">
        <v>0</v>
      </c>
      <c r="AE6052">
        <v>194.66015153789229</v>
      </c>
    </row>
    <row r="6053" spans="1:31" x14ac:dyDescent="0.25">
      <c r="A6053">
        <v>1837266</v>
      </c>
      <c r="B6053">
        <v>1</v>
      </c>
      <c r="C6053" t="s">
        <v>80</v>
      </c>
      <c r="D6053" t="s">
        <v>83</v>
      </c>
      <c r="E6053" t="s">
        <v>268</v>
      </c>
      <c r="F6053" t="s">
        <v>2910</v>
      </c>
      <c r="G6053" t="s">
        <v>386</v>
      </c>
      <c r="H6053" t="s">
        <v>1252</v>
      </c>
      <c r="I6053" t="s">
        <v>135</v>
      </c>
      <c r="J6053" t="s">
        <v>136</v>
      </c>
      <c r="K6053" t="s">
        <v>151</v>
      </c>
      <c r="L6053" t="s">
        <v>17247</v>
      </c>
      <c r="M6053" t="s">
        <v>17074</v>
      </c>
      <c r="N6053">
        <v>0.22277777700000001</v>
      </c>
      <c r="O6053">
        <v>9</v>
      </c>
      <c r="P6053">
        <v>1862</v>
      </c>
      <c r="Q6053">
        <v>0</v>
      </c>
      <c r="R6053">
        <v>0</v>
      </c>
      <c r="S6053">
        <v>17</v>
      </c>
      <c r="T6053">
        <v>281</v>
      </c>
      <c r="U6053">
        <v>6</v>
      </c>
      <c r="V6053">
        <v>15</v>
      </c>
      <c r="W6053">
        <v>0.66481672452196672</v>
      </c>
      <c r="X6053">
        <v>130.49374990895549</v>
      </c>
      <c r="Y6053">
        <v>0</v>
      </c>
      <c r="Z6053">
        <v>0</v>
      </c>
      <c r="AA6053">
        <v>39.879040584671927</v>
      </c>
      <c r="AB6053">
        <v>54.155850078125084</v>
      </c>
      <c r="AC6053">
        <v>20.394638764690999</v>
      </c>
      <c r="AD6053">
        <v>22.312950550906745</v>
      </c>
      <c r="AE6053">
        <v>267.90104661187218</v>
      </c>
    </row>
    <row r="6054" spans="1:31" x14ac:dyDescent="0.25">
      <c r="A6054">
        <v>1837343</v>
      </c>
      <c r="B6054">
        <v>1</v>
      </c>
      <c r="C6054" t="s">
        <v>80</v>
      </c>
      <c r="D6054" t="s">
        <v>93</v>
      </c>
      <c r="E6054" t="s">
        <v>202</v>
      </c>
      <c r="F6054" t="s">
        <v>3335</v>
      </c>
      <c r="G6054" t="s">
        <v>156</v>
      </c>
      <c r="H6054" t="s">
        <v>157</v>
      </c>
      <c r="I6054" t="s">
        <v>135</v>
      </c>
      <c r="J6054" t="s">
        <v>136</v>
      </c>
      <c r="K6054" t="s">
        <v>137</v>
      </c>
      <c r="L6054" t="s">
        <v>17248</v>
      </c>
      <c r="M6054" t="s">
        <v>17249</v>
      </c>
      <c r="N6054">
        <v>3.3658333329999999</v>
      </c>
      <c r="O6054">
        <v>3</v>
      </c>
      <c r="P6054">
        <v>241</v>
      </c>
      <c r="Q6054">
        <v>40</v>
      </c>
      <c r="R6054">
        <v>25</v>
      </c>
      <c r="S6054">
        <v>5</v>
      </c>
      <c r="T6054">
        <v>25</v>
      </c>
      <c r="U6054">
        <v>0</v>
      </c>
      <c r="V6054">
        <v>0</v>
      </c>
      <c r="W6054">
        <v>15.738125411198927</v>
      </c>
      <c r="X6054">
        <v>201.14568756810411</v>
      </c>
      <c r="Y6054">
        <v>511.38578537945813</v>
      </c>
      <c r="Z6054">
        <v>342.39375731197867</v>
      </c>
      <c r="AA6054">
        <v>106.51285156312586</v>
      </c>
      <c r="AB6054">
        <v>71.831170436376837</v>
      </c>
      <c r="AC6054">
        <v>0</v>
      </c>
      <c r="AD6054">
        <v>0</v>
      </c>
      <c r="AE6054">
        <v>1249.0073776702425</v>
      </c>
    </row>
    <row r="6055" spans="1:31" x14ac:dyDescent="0.25">
      <c r="A6055">
        <v>1836845</v>
      </c>
      <c r="B6055">
        <v>1</v>
      </c>
      <c r="C6055" t="s">
        <v>80</v>
      </c>
      <c r="D6055" t="s">
        <v>111</v>
      </c>
      <c r="E6055" t="s">
        <v>223</v>
      </c>
      <c r="F6055" t="s">
        <v>17250</v>
      </c>
      <c r="G6055" t="s">
        <v>1055</v>
      </c>
      <c r="H6055" t="s">
        <v>134</v>
      </c>
      <c r="I6055" t="s">
        <v>135</v>
      </c>
      <c r="J6055" t="s">
        <v>136</v>
      </c>
      <c r="K6055" t="s">
        <v>137</v>
      </c>
      <c r="L6055" t="s">
        <v>17251</v>
      </c>
      <c r="M6055" t="s">
        <v>17252</v>
      </c>
      <c r="N6055">
        <v>2.3388888880000001</v>
      </c>
      <c r="O6055">
        <v>0</v>
      </c>
      <c r="P6055">
        <v>148</v>
      </c>
      <c r="Q6055">
        <v>0</v>
      </c>
      <c r="R6055">
        <v>0</v>
      </c>
      <c r="S6055">
        <v>0</v>
      </c>
      <c r="T6055">
        <v>31</v>
      </c>
      <c r="U6055">
        <v>0</v>
      </c>
      <c r="V6055">
        <v>0</v>
      </c>
      <c r="W6055">
        <v>0</v>
      </c>
      <c r="X6055">
        <v>67.844374881790102</v>
      </c>
      <c r="Y6055">
        <v>0</v>
      </c>
      <c r="Z6055">
        <v>0</v>
      </c>
      <c r="AA6055">
        <v>0</v>
      </c>
      <c r="AB6055">
        <v>28.347541971426466</v>
      </c>
      <c r="AC6055">
        <v>0</v>
      </c>
      <c r="AD6055">
        <v>0</v>
      </c>
      <c r="AE6055">
        <v>96.191916853216568</v>
      </c>
    </row>
    <row r="6056" spans="1:31" x14ac:dyDescent="0.25">
      <c r="A6056">
        <v>1837392</v>
      </c>
      <c r="B6056">
        <v>1</v>
      </c>
      <c r="C6056" t="s">
        <v>80</v>
      </c>
      <c r="D6056" t="s">
        <v>95</v>
      </c>
      <c r="E6056" t="s">
        <v>202</v>
      </c>
      <c r="F6056" t="s">
        <v>17253</v>
      </c>
      <c r="G6056" t="s">
        <v>156</v>
      </c>
      <c r="H6056" t="s">
        <v>157</v>
      </c>
      <c r="I6056" t="s">
        <v>135</v>
      </c>
      <c r="J6056" t="s">
        <v>136</v>
      </c>
      <c r="K6056" t="s">
        <v>137</v>
      </c>
      <c r="L6056" t="s">
        <v>17254</v>
      </c>
      <c r="M6056" t="s">
        <v>17255</v>
      </c>
      <c r="N6056">
        <v>1.553055555</v>
      </c>
      <c r="O6056">
        <v>0</v>
      </c>
      <c r="P6056">
        <v>3716</v>
      </c>
      <c r="Q6056">
        <v>0</v>
      </c>
      <c r="R6056">
        <v>0</v>
      </c>
      <c r="S6056">
        <v>4</v>
      </c>
      <c r="T6056">
        <v>165</v>
      </c>
      <c r="U6056">
        <v>0</v>
      </c>
      <c r="V6056">
        <v>0</v>
      </c>
      <c r="W6056">
        <v>0</v>
      </c>
      <c r="X6056">
        <v>1604.7979978631813</v>
      </c>
      <c r="Y6056">
        <v>0</v>
      </c>
      <c r="Z6056">
        <v>0</v>
      </c>
      <c r="AA6056">
        <v>126.93235409090312</v>
      </c>
      <c r="AB6056">
        <v>237.47046985741477</v>
      </c>
      <c r="AC6056">
        <v>0</v>
      </c>
      <c r="AD6056">
        <v>0</v>
      </c>
      <c r="AE6056">
        <v>1969.2008218114993</v>
      </c>
    </row>
    <row r="6057" spans="1:31" x14ac:dyDescent="0.25">
      <c r="A6057">
        <v>1837180</v>
      </c>
      <c r="B6057">
        <v>1</v>
      </c>
      <c r="C6057" t="s">
        <v>80</v>
      </c>
      <c r="D6057" t="s">
        <v>96</v>
      </c>
      <c r="E6057" t="s">
        <v>140</v>
      </c>
      <c r="F6057" t="s">
        <v>17256</v>
      </c>
      <c r="G6057" t="s">
        <v>142</v>
      </c>
      <c r="H6057" t="s">
        <v>134</v>
      </c>
      <c r="I6057" t="s">
        <v>135</v>
      </c>
      <c r="J6057" t="s">
        <v>136</v>
      </c>
      <c r="K6057" t="s">
        <v>137</v>
      </c>
      <c r="L6057" t="s">
        <v>17257</v>
      </c>
      <c r="M6057" t="s">
        <v>17258</v>
      </c>
      <c r="N6057">
        <v>2.2738888880000001</v>
      </c>
      <c r="O6057">
        <v>0</v>
      </c>
      <c r="P6057">
        <v>4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0.82361895954520004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0.82361895954520004</v>
      </c>
    </row>
    <row r="6058" spans="1:31" x14ac:dyDescent="0.25">
      <c r="A6058">
        <v>1836931</v>
      </c>
      <c r="B6058">
        <v>1</v>
      </c>
      <c r="C6058" t="s">
        <v>80</v>
      </c>
      <c r="D6058" t="s">
        <v>93</v>
      </c>
      <c r="E6058" t="s">
        <v>140</v>
      </c>
      <c r="F6058" t="s">
        <v>17259</v>
      </c>
      <c r="G6058" t="s">
        <v>142</v>
      </c>
      <c r="H6058" t="s">
        <v>134</v>
      </c>
      <c r="I6058" t="s">
        <v>135</v>
      </c>
      <c r="J6058" t="s">
        <v>136</v>
      </c>
      <c r="K6058" t="s">
        <v>137</v>
      </c>
      <c r="L6058" t="s">
        <v>17260</v>
      </c>
      <c r="M6058" t="s">
        <v>17261</v>
      </c>
      <c r="N6058">
        <v>2.7630555550000002</v>
      </c>
      <c r="O6058">
        <v>0</v>
      </c>
      <c r="P6058">
        <v>3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0.98703225945706652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0.98703225945706652</v>
      </c>
    </row>
    <row r="6059" spans="1:31" x14ac:dyDescent="0.25">
      <c r="A6059">
        <v>1837535</v>
      </c>
      <c r="B6059">
        <v>1</v>
      </c>
      <c r="C6059" t="s">
        <v>81</v>
      </c>
      <c r="D6059" t="s">
        <v>122</v>
      </c>
      <c r="E6059" t="s">
        <v>202</v>
      </c>
      <c r="F6059" t="s">
        <v>17262</v>
      </c>
      <c r="G6059" t="s">
        <v>156</v>
      </c>
      <c r="H6059" t="s">
        <v>157</v>
      </c>
      <c r="I6059" t="s">
        <v>135</v>
      </c>
      <c r="J6059" t="s">
        <v>136</v>
      </c>
      <c r="K6059" t="s">
        <v>137</v>
      </c>
      <c r="L6059" t="s">
        <v>17263</v>
      </c>
      <c r="M6059" t="s">
        <v>17264</v>
      </c>
      <c r="N6059">
        <v>1.1200000000000001</v>
      </c>
      <c r="O6059">
        <v>0</v>
      </c>
      <c r="P6059">
        <v>5141</v>
      </c>
      <c r="Q6059">
        <v>0</v>
      </c>
      <c r="R6059">
        <v>0</v>
      </c>
      <c r="S6059">
        <v>2</v>
      </c>
      <c r="T6059">
        <v>318</v>
      </c>
      <c r="U6059">
        <v>0</v>
      </c>
      <c r="V6059">
        <v>0</v>
      </c>
      <c r="W6059">
        <v>0</v>
      </c>
      <c r="X6059">
        <v>1173.0803015711383</v>
      </c>
      <c r="Y6059">
        <v>0</v>
      </c>
      <c r="Z6059">
        <v>0</v>
      </c>
      <c r="AA6059">
        <v>145.68519683192264</v>
      </c>
      <c r="AB6059">
        <v>182.16208596621905</v>
      </c>
      <c r="AC6059">
        <v>0</v>
      </c>
      <c r="AD6059">
        <v>0</v>
      </c>
      <c r="AE6059">
        <v>1500.9275843692801</v>
      </c>
    </row>
    <row r="6060" spans="1:31" x14ac:dyDescent="0.25">
      <c r="A6060">
        <v>1837286</v>
      </c>
      <c r="B6060">
        <v>1</v>
      </c>
      <c r="C6060" t="s">
        <v>80</v>
      </c>
      <c r="D6060" t="s">
        <v>108</v>
      </c>
      <c r="E6060" t="s">
        <v>164</v>
      </c>
      <c r="F6060" t="s">
        <v>1079</v>
      </c>
      <c r="G6060" t="s">
        <v>156</v>
      </c>
      <c r="H6060" t="s">
        <v>157</v>
      </c>
      <c r="I6060" t="s">
        <v>135</v>
      </c>
      <c r="J6060" t="s">
        <v>136</v>
      </c>
      <c r="K6060" t="s">
        <v>137</v>
      </c>
      <c r="L6060" t="s">
        <v>17265</v>
      </c>
      <c r="M6060" t="s">
        <v>17266</v>
      </c>
      <c r="N6060">
        <v>0.53611111099999997</v>
      </c>
      <c r="O6060">
        <v>0</v>
      </c>
      <c r="P6060">
        <v>607</v>
      </c>
      <c r="Q6060">
        <v>0</v>
      </c>
      <c r="R6060">
        <v>85</v>
      </c>
      <c r="S6060">
        <v>2</v>
      </c>
      <c r="T6060">
        <v>83</v>
      </c>
      <c r="U6060">
        <v>0</v>
      </c>
      <c r="V6060">
        <v>0</v>
      </c>
      <c r="W6060">
        <v>0</v>
      </c>
      <c r="X6060">
        <v>55.966347301669884</v>
      </c>
      <c r="Y6060">
        <v>0</v>
      </c>
      <c r="Z6060">
        <v>9.6035354431179449</v>
      </c>
      <c r="AA6060">
        <v>1.9284153716986669</v>
      </c>
      <c r="AB6060">
        <v>37.545718618295339</v>
      </c>
      <c r="AC6060">
        <v>0</v>
      </c>
      <c r="AD6060">
        <v>0</v>
      </c>
      <c r="AE6060">
        <v>105.04401673478183</v>
      </c>
    </row>
    <row r="6061" spans="1:31" x14ac:dyDescent="0.25">
      <c r="A6061">
        <v>1837323</v>
      </c>
      <c r="B6061">
        <v>1</v>
      </c>
      <c r="C6061" t="s">
        <v>80</v>
      </c>
      <c r="D6061" t="s">
        <v>88</v>
      </c>
      <c r="E6061" t="s">
        <v>164</v>
      </c>
      <c r="F6061" t="s">
        <v>5573</v>
      </c>
      <c r="G6061" t="s">
        <v>156</v>
      </c>
      <c r="H6061" t="s">
        <v>157</v>
      </c>
      <c r="I6061" t="s">
        <v>135</v>
      </c>
      <c r="J6061" t="s">
        <v>136</v>
      </c>
      <c r="K6061" t="s">
        <v>137</v>
      </c>
      <c r="L6061" t="s">
        <v>17267</v>
      </c>
      <c r="M6061" t="s">
        <v>17268</v>
      </c>
      <c r="N6061">
        <v>0.26166666599999999</v>
      </c>
      <c r="O6061">
        <v>0</v>
      </c>
      <c r="P6061">
        <v>595</v>
      </c>
      <c r="Q6061">
        <v>0</v>
      </c>
      <c r="R6061">
        <v>0</v>
      </c>
      <c r="S6061">
        <v>1</v>
      </c>
      <c r="T6061">
        <v>97</v>
      </c>
      <c r="U6061">
        <v>0</v>
      </c>
      <c r="V6061">
        <v>0</v>
      </c>
      <c r="W6061">
        <v>0</v>
      </c>
      <c r="X6061">
        <v>58.784652122774467</v>
      </c>
      <c r="Y6061">
        <v>0</v>
      </c>
      <c r="Z6061">
        <v>0</v>
      </c>
      <c r="AA6061">
        <v>8.7103089511359997</v>
      </c>
      <c r="AB6061">
        <v>20.459567807755132</v>
      </c>
      <c r="AC6061">
        <v>0</v>
      </c>
      <c r="AD6061">
        <v>0</v>
      </c>
      <c r="AE6061">
        <v>87.95452888166561</v>
      </c>
    </row>
    <row r="6062" spans="1:31" x14ac:dyDescent="0.25">
      <c r="A6062">
        <v>1836888</v>
      </c>
      <c r="B6062">
        <v>1</v>
      </c>
      <c r="C6062" t="s">
        <v>80</v>
      </c>
      <c r="D6062" t="s">
        <v>104</v>
      </c>
      <c r="E6062" t="s">
        <v>154</v>
      </c>
      <c r="F6062" t="s">
        <v>17269</v>
      </c>
      <c r="G6062" t="s">
        <v>175</v>
      </c>
      <c r="H6062" t="s">
        <v>157</v>
      </c>
      <c r="I6062" t="s">
        <v>135</v>
      </c>
      <c r="J6062" t="s">
        <v>136</v>
      </c>
      <c r="K6062" t="s">
        <v>137</v>
      </c>
      <c r="L6062" t="s">
        <v>17270</v>
      </c>
      <c r="M6062" t="s">
        <v>17271</v>
      </c>
      <c r="N6062">
        <v>2.2463888879999998</v>
      </c>
      <c r="O6062">
        <v>0</v>
      </c>
      <c r="P6062">
        <v>6</v>
      </c>
      <c r="Q6062">
        <v>0</v>
      </c>
      <c r="R6062">
        <v>18</v>
      </c>
      <c r="S6062">
        <v>0</v>
      </c>
      <c r="T6062">
        <v>2</v>
      </c>
      <c r="U6062">
        <v>0</v>
      </c>
      <c r="V6062">
        <v>0</v>
      </c>
      <c r="W6062">
        <v>0</v>
      </c>
      <c r="X6062">
        <v>3.9296614377003256</v>
      </c>
      <c r="Y6062">
        <v>0</v>
      </c>
      <c r="Z6062">
        <v>8.0212587763813232</v>
      </c>
      <c r="AA6062">
        <v>0</v>
      </c>
      <c r="AB6062">
        <v>30.4563398679358</v>
      </c>
      <c r="AC6062">
        <v>0</v>
      </c>
      <c r="AD6062">
        <v>0</v>
      </c>
      <c r="AE6062">
        <v>42.407260082017444</v>
      </c>
    </row>
    <row r="6063" spans="1:31" x14ac:dyDescent="0.25">
      <c r="A6063">
        <v>1837329</v>
      </c>
      <c r="B6063">
        <v>1</v>
      </c>
      <c r="C6063" t="s">
        <v>80</v>
      </c>
      <c r="D6063" t="s">
        <v>93</v>
      </c>
      <c r="E6063" t="s">
        <v>202</v>
      </c>
      <c r="F6063" t="s">
        <v>17158</v>
      </c>
      <c r="G6063" t="s">
        <v>156</v>
      </c>
      <c r="H6063" t="s">
        <v>157</v>
      </c>
      <c r="I6063" t="s">
        <v>135</v>
      </c>
      <c r="J6063" t="s">
        <v>136</v>
      </c>
      <c r="K6063" t="s">
        <v>137</v>
      </c>
      <c r="L6063" t="s">
        <v>17272</v>
      </c>
      <c r="M6063" t="s">
        <v>17273</v>
      </c>
      <c r="N6063">
        <v>0.19500000000000001</v>
      </c>
      <c r="O6063">
        <v>0</v>
      </c>
      <c r="P6063">
        <v>433</v>
      </c>
      <c r="Q6063">
        <v>24</v>
      </c>
      <c r="R6063">
        <v>37</v>
      </c>
      <c r="S6063">
        <v>7</v>
      </c>
      <c r="T6063">
        <v>132</v>
      </c>
      <c r="U6063">
        <v>0</v>
      </c>
      <c r="V6063">
        <v>0</v>
      </c>
      <c r="W6063">
        <v>0</v>
      </c>
      <c r="X6063">
        <v>23.472220072187259</v>
      </c>
      <c r="Y6063">
        <v>38.518983930304792</v>
      </c>
      <c r="Z6063">
        <v>30.431407575827699</v>
      </c>
      <c r="AA6063">
        <v>13.4055987526656</v>
      </c>
      <c r="AB6063">
        <v>23.340358797420617</v>
      </c>
      <c r="AC6063">
        <v>0</v>
      </c>
      <c r="AD6063">
        <v>0</v>
      </c>
      <c r="AE6063">
        <v>129.16856912840598</v>
      </c>
    </row>
    <row r="6064" spans="1:31" x14ac:dyDescent="0.25">
      <c r="A6064">
        <v>1837472</v>
      </c>
      <c r="B6064">
        <v>1</v>
      </c>
      <c r="C6064" t="s">
        <v>80</v>
      </c>
      <c r="D6064" t="s">
        <v>108</v>
      </c>
      <c r="E6064" t="s">
        <v>154</v>
      </c>
      <c r="F6064" t="s">
        <v>17274</v>
      </c>
      <c r="G6064" t="s">
        <v>175</v>
      </c>
      <c r="H6064" t="s">
        <v>157</v>
      </c>
      <c r="I6064" t="s">
        <v>135</v>
      </c>
      <c r="J6064" t="s">
        <v>136</v>
      </c>
      <c r="K6064" t="s">
        <v>137</v>
      </c>
      <c r="L6064" t="s">
        <v>17275</v>
      </c>
      <c r="M6064" t="s">
        <v>17276</v>
      </c>
      <c r="N6064">
        <v>1.6711111110000001</v>
      </c>
      <c r="O6064">
        <v>0</v>
      </c>
      <c r="P6064">
        <v>38</v>
      </c>
      <c r="Q6064">
        <v>0</v>
      </c>
      <c r="R6064">
        <v>13</v>
      </c>
      <c r="S6064">
        <v>0</v>
      </c>
      <c r="T6064">
        <v>6</v>
      </c>
      <c r="U6064">
        <v>0</v>
      </c>
      <c r="V6064">
        <v>0</v>
      </c>
      <c r="W6064">
        <v>0</v>
      </c>
      <c r="X6064">
        <v>14.375145634999601</v>
      </c>
      <c r="Y6064">
        <v>0</v>
      </c>
      <c r="Z6064">
        <v>2.5628483426547004</v>
      </c>
      <c r="AA6064">
        <v>0</v>
      </c>
      <c r="AB6064">
        <v>1.3014108903520003</v>
      </c>
      <c r="AC6064">
        <v>0</v>
      </c>
      <c r="AD6064">
        <v>0</v>
      </c>
      <c r="AE6064">
        <v>18.2394048680063</v>
      </c>
    </row>
    <row r="6065" spans="1:31" x14ac:dyDescent="0.25">
      <c r="A6065">
        <v>1837163</v>
      </c>
      <c r="B6065">
        <v>1</v>
      </c>
      <c r="C6065" t="s">
        <v>81</v>
      </c>
      <c r="D6065" t="s">
        <v>118</v>
      </c>
      <c r="E6065" t="s">
        <v>140</v>
      </c>
      <c r="F6065" t="s">
        <v>17277</v>
      </c>
      <c r="G6065" t="s">
        <v>213</v>
      </c>
      <c r="H6065" t="s">
        <v>134</v>
      </c>
      <c r="I6065" t="s">
        <v>135</v>
      </c>
      <c r="J6065" t="s">
        <v>136</v>
      </c>
      <c r="K6065" t="s">
        <v>137</v>
      </c>
      <c r="L6065" t="s">
        <v>17278</v>
      </c>
      <c r="M6065" t="s">
        <v>17279</v>
      </c>
      <c r="N6065">
        <v>3.2113888880000001</v>
      </c>
      <c r="O6065">
        <v>0</v>
      </c>
      <c r="P6065">
        <v>1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1.2353392425082501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1.2353392425082501</v>
      </c>
    </row>
    <row r="6066" spans="1:31" x14ac:dyDescent="0.25">
      <c r="A6066">
        <v>1837117</v>
      </c>
      <c r="B6066">
        <v>1</v>
      </c>
      <c r="C6066" t="s">
        <v>80</v>
      </c>
      <c r="D6066" t="s">
        <v>94</v>
      </c>
      <c r="E6066" t="s">
        <v>202</v>
      </c>
      <c r="F6066" t="s">
        <v>17280</v>
      </c>
      <c r="G6066" t="s">
        <v>156</v>
      </c>
      <c r="H6066" t="s">
        <v>157</v>
      </c>
      <c r="I6066" t="s">
        <v>135</v>
      </c>
      <c r="J6066" t="s">
        <v>136</v>
      </c>
      <c r="K6066" t="s">
        <v>137</v>
      </c>
      <c r="L6066" t="s">
        <v>17281</v>
      </c>
      <c r="M6066" t="s">
        <v>17282</v>
      </c>
      <c r="N6066">
        <v>0.18111111099999999</v>
      </c>
      <c r="O6066">
        <v>0</v>
      </c>
      <c r="P6066">
        <v>1984</v>
      </c>
      <c r="Q6066">
        <v>22</v>
      </c>
      <c r="R6066">
        <v>16</v>
      </c>
      <c r="S6066">
        <v>15</v>
      </c>
      <c r="T6066">
        <v>168</v>
      </c>
      <c r="U6066">
        <v>0</v>
      </c>
      <c r="V6066">
        <v>0</v>
      </c>
      <c r="W6066">
        <v>0</v>
      </c>
      <c r="X6066">
        <v>38.699778131682379</v>
      </c>
      <c r="Y6066">
        <v>4.1919767287539553</v>
      </c>
      <c r="Z6066">
        <v>1.1409170054249336</v>
      </c>
      <c r="AA6066">
        <v>4.1811381021491769</v>
      </c>
      <c r="AB6066">
        <v>8.1106478401120299</v>
      </c>
      <c r="AC6066">
        <v>0</v>
      </c>
      <c r="AD6066">
        <v>0</v>
      </c>
      <c r="AE6066">
        <v>56.324457808122474</v>
      </c>
    </row>
    <row r="6067" spans="1:31" x14ac:dyDescent="0.25">
      <c r="A6067">
        <v>1837263</v>
      </c>
      <c r="B6067">
        <v>1</v>
      </c>
      <c r="C6067" t="s">
        <v>80</v>
      </c>
      <c r="D6067" t="s">
        <v>83</v>
      </c>
      <c r="E6067" t="s">
        <v>268</v>
      </c>
      <c r="F6067" t="s">
        <v>17283</v>
      </c>
      <c r="G6067" t="s">
        <v>386</v>
      </c>
      <c r="H6067" t="s">
        <v>1252</v>
      </c>
      <c r="I6067" t="s">
        <v>135</v>
      </c>
      <c r="J6067" t="s">
        <v>136</v>
      </c>
      <c r="K6067" t="s">
        <v>151</v>
      </c>
      <c r="L6067" t="s">
        <v>17284</v>
      </c>
      <c r="M6067" t="s">
        <v>17074</v>
      </c>
      <c r="N6067">
        <v>0.23388888799999999</v>
      </c>
      <c r="O6067">
        <v>0</v>
      </c>
      <c r="P6067">
        <v>3757</v>
      </c>
      <c r="Q6067">
        <v>0</v>
      </c>
      <c r="R6067">
        <v>0</v>
      </c>
      <c r="S6067">
        <v>0</v>
      </c>
      <c r="T6067">
        <v>128</v>
      </c>
      <c r="U6067">
        <v>0</v>
      </c>
      <c r="V6067">
        <v>0</v>
      </c>
      <c r="W6067">
        <v>0</v>
      </c>
      <c r="X6067">
        <v>313.50425770110513</v>
      </c>
      <c r="Y6067">
        <v>0</v>
      </c>
      <c r="Z6067">
        <v>0</v>
      </c>
      <c r="AA6067">
        <v>0</v>
      </c>
      <c r="AB6067">
        <v>31.646036513526898</v>
      </c>
      <c r="AC6067">
        <v>0</v>
      </c>
      <c r="AD6067">
        <v>0</v>
      </c>
      <c r="AE6067">
        <v>345.15029421463203</v>
      </c>
    </row>
    <row r="6068" spans="1:31" x14ac:dyDescent="0.25">
      <c r="A6068">
        <v>1837512</v>
      </c>
      <c r="B6068">
        <v>1</v>
      </c>
      <c r="C6068" t="s">
        <v>81</v>
      </c>
      <c r="D6068" t="s">
        <v>127</v>
      </c>
      <c r="E6068" t="s">
        <v>140</v>
      </c>
      <c r="F6068" t="s">
        <v>17285</v>
      </c>
      <c r="G6068" t="s">
        <v>142</v>
      </c>
      <c r="H6068" t="s">
        <v>134</v>
      </c>
      <c r="I6068" t="s">
        <v>135</v>
      </c>
      <c r="J6068" t="s">
        <v>136</v>
      </c>
      <c r="K6068" t="s">
        <v>137</v>
      </c>
      <c r="L6068" t="s">
        <v>17286</v>
      </c>
      <c r="M6068" t="s">
        <v>17287</v>
      </c>
      <c r="N6068">
        <v>0.51749999999999996</v>
      </c>
      <c r="O6068">
        <v>0</v>
      </c>
      <c r="P6068">
        <v>1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4.5409429264499999E-2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4.5409429264499999E-2</v>
      </c>
    </row>
    <row r="6069" spans="1:31" x14ac:dyDescent="0.25">
      <c r="A6069">
        <v>1837203</v>
      </c>
      <c r="B6069">
        <v>1</v>
      </c>
      <c r="C6069" t="s">
        <v>81</v>
      </c>
      <c r="D6069" t="s">
        <v>128</v>
      </c>
      <c r="E6069" t="s">
        <v>154</v>
      </c>
      <c r="F6069" t="s">
        <v>17288</v>
      </c>
      <c r="G6069" t="s">
        <v>156</v>
      </c>
      <c r="H6069" t="s">
        <v>157</v>
      </c>
      <c r="I6069" t="s">
        <v>179</v>
      </c>
      <c r="J6069" t="s">
        <v>136</v>
      </c>
      <c r="K6069" t="s">
        <v>137</v>
      </c>
      <c r="L6069" t="s">
        <v>17289</v>
      </c>
      <c r="M6069" t="s">
        <v>17290</v>
      </c>
      <c r="N6069">
        <v>1.0833333000000001E-2</v>
      </c>
      <c r="O6069">
        <v>4</v>
      </c>
      <c r="P6069">
        <v>8421</v>
      </c>
      <c r="Q6069">
        <v>13</v>
      </c>
      <c r="R6069">
        <v>136</v>
      </c>
      <c r="S6069">
        <v>20</v>
      </c>
      <c r="T6069">
        <v>702</v>
      </c>
      <c r="U6069">
        <v>6</v>
      </c>
      <c r="V6069">
        <v>1</v>
      </c>
      <c r="W6069">
        <v>3.3655665211025004E-2</v>
      </c>
      <c r="X6069">
        <v>23.533972261891805</v>
      </c>
      <c r="Y6069">
        <v>0.11552194395170003</v>
      </c>
      <c r="Z6069">
        <v>0.67883463062620852</v>
      </c>
      <c r="AA6069">
        <v>7.21293794063505</v>
      </c>
      <c r="AB6069">
        <v>4.6542150182911506</v>
      </c>
      <c r="AC6069">
        <v>0.82490865851517503</v>
      </c>
      <c r="AD6069">
        <v>3.798490691775E-2</v>
      </c>
      <c r="AE6069">
        <v>37.092031026039862</v>
      </c>
    </row>
    <row r="6070" spans="1:31" x14ac:dyDescent="0.25">
      <c r="A6070">
        <v>1836871</v>
      </c>
      <c r="B6070">
        <v>1</v>
      </c>
      <c r="C6070" t="s">
        <v>80</v>
      </c>
      <c r="D6070" t="s">
        <v>103</v>
      </c>
      <c r="E6070" t="s">
        <v>268</v>
      </c>
      <c r="F6070" t="s">
        <v>12951</v>
      </c>
      <c r="G6070" t="s">
        <v>156</v>
      </c>
      <c r="H6070" t="s">
        <v>157</v>
      </c>
      <c r="I6070" t="s">
        <v>135</v>
      </c>
      <c r="J6070" t="s">
        <v>136</v>
      </c>
      <c r="K6070" t="s">
        <v>137</v>
      </c>
      <c r="L6070" t="s">
        <v>17291</v>
      </c>
      <c r="M6070" t="s">
        <v>17292</v>
      </c>
      <c r="N6070">
        <v>7.3061110999999998E-2</v>
      </c>
      <c r="O6070">
        <v>20</v>
      </c>
      <c r="P6070">
        <v>5301</v>
      </c>
      <c r="Q6070">
        <v>59</v>
      </c>
      <c r="R6070">
        <v>557</v>
      </c>
      <c r="S6070">
        <v>98</v>
      </c>
      <c r="T6070">
        <v>1115</v>
      </c>
      <c r="U6070">
        <v>17</v>
      </c>
      <c r="V6070">
        <v>4</v>
      </c>
      <c r="W6070">
        <v>0.64987310670413312</v>
      </c>
      <c r="X6070">
        <v>47.739882908859393</v>
      </c>
      <c r="Y6070">
        <v>19.232558789917917</v>
      </c>
      <c r="Z6070">
        <v>10.267542841150471</v>
      </c>
      <c r="AA6070">
        <v>27.540130093079512</v>
      </c>
      <c r="AB6070">
        <v>21.200271702132522</v>
      </c>
      <c r="AC6070">
        <v>36.260876336846543</v>
      </c>
      <c r="AD6070">
        <v>3.1148924733672074</v>
      </c>
      <c r="AE6070">
        <v>166.00602825205769</v>
      </c>
    </row>
    <row r="6071" spans="1:31" x14ac:dyDescent="0.25">
      <c r="A6071">
        <v>1837309</v>
      </c>
      <c r="B6071">
        <v>1</v>
      </c>
      <c r="C6071" t="s">
        <v>81</v>
      </c>
      <c r="D6071" t="s">
        <v>115</v>
      </c>
      <c r="E6071" t="s">
        <v>131</v>
      </c>
      <c r="F6071" t="s">
        <v>17293</v>
      </c>
      <c r="G6071" t="s">
        <v>873</v>
      </c>
      <c r="H6071" t="s">
        <v>134</v>
      </c>
      <c r="I6071" t="s">
        <v>135</v>
      </c>
      <c r="J6071" t="s">
        <v>136</v>
      </c>
      <c r="K6071" t="s">
        <v>137</v>
      </c>
      <c r="L6071" t="s">
        <v>17294</v>
      </c>
      <c r="M6071" t="s">
        <v>17295</v>
      </c>
      <c r="N6071">
        <v>1.4172222219999999</v>
      </c>
      <c r="O6071">
        <v>0</v>
      </c>
      <c r="P6071">
        <v>33</v>
      </c>
      <c r="Q6071">
        <v>0</v>
      </c>
      <c r="R6071">
        <v>0</v>
      </c>
      <c r="S6071">
        <v>0</v>
      </c>
      <c r="T6071">
        <v>3</v>
      </c>
      <c r="U6071">
        <v>0</v>
      </c>
      <c r="V6071">
        <v>0</v>
      </c>
      <c r="W6071">
        <v>0</v>
      </c>
      <c r="X6071">
        <v>5.6113267842073498</v>
      </c>
      <c r="Y6071">
        <v>0</v>
      </c>
      <c r="Z6071">
        <v>0</v>
      </c>
      <c r="AA6071">
        <v>0</v>
      </c>
      <c r="AB6071">
        <v>0.11780495911046666</v>
      </c>
      <c r="AC6071">
        <v>0</v>
      </c>
      <c r="AD6071">
        <v>0</v>
      </c>
      <c r="AE6071">
        <v>5.7291317433178168</v>
      </c>
    </row>
    <row r="6072" spans="1:31" x14ac:dyDescent="0.25">
      <c r="A6072">
        <v>1836954</v>
      </c>
      <c r="B6072">
        <v>1</v>
      </c>
      <c r="C6072" t="s">
        <v>81</v>
      </c>
      <c r="D6072" t="s">
        <v>115</v>
      </c>
      <c r="E6072" t="s">
        <v>252</v>
      </c>
      <c r="F6072" t="s">
        <v>17296</v>
      </c>
      <c r="G6072" t="s">
        <v>279</v>
      </c>
      <c r="H6072" t="s">
        <v>134</v>
      </c>
      <c r="I6072" t="s">
        <v>135</v>
      </c>
      <c r="J6072" t="s">
        <v>136</v>
      </c>
      <c r="K6072" t="s">
        <v>137</v>
      </c>
      <c r="L6072" t="s">
        <v>17297</v>
      </c>
      <c r="M6072" t="s">
        <v>17298</v>
      </c>
      <c r="N6072">
        <v>2.054444444</v>
      </c>
      <c r="O6072">
        <v>0</v>
      </c>
      <c r="P6072">
        <v>17</v>
      </c>
      <c r="Q6072">
        <v>0</v>
      </c>
      <c r="R6072">
        <v>2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4.0366820024607994</v>
      </c>
      <c r="Y6072">
        <v>0</v>
      </c>
      <c r="Z6072">
        <v>3.1237686741755333</v>
      </c>
      <c r="AA6072">
        <v>0</v>
      </c>
      <c r="AB6072">
        <v>0.42955879752570003</v>
      </c>
      <c r="AC6072">
        <v>0</v>
      </c>
      <c r="AD6072">
        <v>0</v>
      </c>
      <c r="AE6072">
        <v>7.5900094741620325</v>
      </c>
    </row>
    <row r="6073" spans="1:31" x14ac:dyDescent="0.25">
      <c r="A6073">
        <v>1837011</v>
      </c>
      <c r="B6073">
        <v>1</v>
      </c>
      <c r="C6073" t="s">
        <v>80</v>
      </c>
      <c r="D6073" t="s">
        <v>107</v>
      </c>
      <c r="E6073" t="s">
        <v>154</v>
      </c>
      <c r="F6073" t="s">
        <v>17299</v>
      </c>
      <c r="G6073" t="s">
        <v>5763</v>
      </c>
      <c r="H6073" t="s">
        <v>157</v>
      </c>
      <c r="I6073" t="s">
        <v>135</v>
      </c>
      <c r="J6073" t="s">
        <v>136</v>
      </c>
      <c r="K6073" t="s">
        <v>137</v>
      </c>
      <c r="L6073" t="s">
        <v>17300</v>
      </c>
      <c r="M6073" t="s">
        <v>17301</v>
      </c>
      <c r="N6073">
        <v>4.5430555549999996</v>
      </c>
      <c r="O6073">
        <v>0</v>
      </c>
      <c r="P6073">
        <v>570</v>
      </c>
      <c r="Q6073">
        <v>0</v>
      </c>
      <c r="R6073">
        <v>0</v>
      </c>
      <c r="S6073">
        <v>0</v>
      </c>
      <c r="T6073">
        <v>26</v>
      </c>
      <c r="U6073">
        <v>0</v>
      </c>
      <c r="V6073">
        <v>0</v>
      </c>
      <c r="W6073">
        <v>0</v>
      </c>
      <c r="X6073">
        <v>494.67315535466247</v>
      </c>
      <c r="Y6073">
        <v>0</v>
      </c>
      <c r="Z6073">
        <v>0</v>
      </c>
      <c r="AA6073">
        <v>0</v>
      </c>
      <c r="AB6073">
        <v>60.53692824405924</v>
      </c>
      <c r="AC6073">
        <v>0</v>
      </c>
      <c r="AD6073">
        <v>0</v>
      </c>
      <c r="AE6073">
        <v>555.21008359872167</v>
      </c>
    </row>
    <row r="6074" spans="1:31" x14ac:dyDescent="0.25">
      <c r="A6074">
        <v>1837349</v>
      </c>
      <c r="B6074">
        <v>1</v>
      </c>
      <c r="C6074" t="s">
        <v>80</v>
      </c>
      <c r="D6074" t="s">
        <v>82</v>
      </c>
      <c r="E6074" t="s">
        <v>140</v>
      </c>
      <c r="F6074" t="s">
        <v>17302</v>
      </c>
      <c r="G6074" t="s">
        <v>246</v>
      </c>
      <c r="H6074" t="s">
        <v>134</v>
      </c>
      <c r="I6074" t="s">
        <v>135</v>
      </c>
      <c r="J6074" t="s">
        <v>136</v>
      </c>
      <c r="K6074" t="s">
        <v>137</v>
      </c>
      <c r="L6074" t="s">
        <v>17303</v>
      </c>
      <c r="M6074" t="s">
        <v>17304</v>
      </c>
      <c r="N6074">
        <v>1.507777777</v>
      </c>
      <c r="O6074">
        <v>0</v>
      </c>
      <c r="P6074">
        <v>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0.49971001586733343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0.49971001586733343</v>
      </c>
    </row>
    <row r="6075" spans="1:31" x14ac:dyDescent="0.25">
      <c r="A6075">
        <v>1837449</v>
      </c>
      <c r="B6075">
        <v>1</v>
      </c>
      <c r="C6075" t="s">
        <v>80</v>
      </c>
      <c r="D6075" t="s">
        <v>97</v>
      </c>
      <c r="E6075" t="s">
        <v>140</v>
      </c>
      <c r="F6075" t="s">
        <v>17305</v>
      </c>
      <c r="G6075" t="s">
        <v>213</v>
      </c>
      <c r="H6075" t="s">
        <v>134</v>
      </c>
      <c r="I6075" t="s">
        <v>135</v>
      </c>
      <c r="J6075" t="s">
        <v>136</v>
      </c>
      <c r="K6075" t="s">
        <v>137</v>
      </c>
      <c r="L6075" t="s">
        <v>17306</v>
      </c>
      <c r="M6075" t="s">
        <v>17307</v>
      </c>
      <c r="N6075">
        <v>1.856944444</v>
      </c>
      <c r="O6075">
        <v>0</v>
      </c>
      <c r="P6075">
        <v>1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0.10983475183496666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0.10983475183496666</v>
      </c>
    </row>
    <row r="6076" spans="1:31" x14ac:dyDescent="0.25">
      <c r="A6076">
        <v>1837246</v>
      </c>
      <c r="B6076">
        <v>1</v>
      </c>
      <c r="C6076" t="s">
        <v>81</v>
      </c>
      <c r="D6076" t="s">
        <v>127</v>
      </c>
      <c r="E6076" t="s">
        <v>140</v>
      </c>
      <c r="F6076" t="s">
        <v>17308</v>
      </c>
      <c r="G6076" t="s">
        <v>142</v>
      </c>
      <c r="H6076" t="s">
        <v>134</v>
      </c>
      <c r="I6076" t="s">
        <v>135</v>
      </c>
      <c r="J6076" t="s">
        <v>136</v>
      </c>
      <c r="K6076" t="s">
        <v>137</v>
      </c>
      <c r="L6076" t="s">
        <v>17309</v>
      </c>
      <c r="M6076" t="s">
        <v>17310</v>
      </c>
      <c r="N6076">
        <v>1.7833333330000001</v>
      </c>
      <c r="O6076">
        <v>0</v>
      </c>
      <c r="P6076">
        <v>3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1.2597891405965003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1.2597891405965003</v>
      </c>
    </row>
    <row r="6077" spans="1:31" x14ac:dyDescent="0.25">
      <c r="A6077">
        <v>1837054</v>
      </c>
      <c r="B6077">
        <v>1</v>
      </c>
      <c r="C6077" t="s">
        <v>81</v>
      </c>
      <c r="D6077" t="s">
        <v>118</v>
      </c>
      <c r="E6077" t="s">
        <v>164</v>
      </c>
      <c r="F6077" t="s">
        <v>13774</v>
      </c>
      <c r="G6077" t="s">
        <v>156</v>
      </c>
      <c r="H6077" t="s">
        <v>157</v>
      </c>
      <c r="I6077" t="s">
        <v>179</v>
      </c>
      <c r="J6077" t="s">
        <v>136</v>
      </c>
      <c r="K6077" t="s">
        <v>137</v>
      </c>
      <c r="L6077" t="s">
        <v>17311</v>
      </c>
      <c r="M6077" t="s">
        <v>17312</v>
      </c>
      <c r="N6077">
        <v>1.1111111E-2</v>
      </c>
      <c r="O6077">
        <v>2</v>
      </c>
      <c r="P6077">
        <v>2899</v>
      </c>
      <c r="Q6077">
        <v>85</v>
      </c>
      <c r="R6077">
        <v>123</v>
      </c>
      <c r="S6077">
        <v>6</v>
      </c>
      <c r="T6077">
        <v>220</v>
      </c>
      <c r="U6077">
        <v>0</v>
      </c>
      <c r="V6077">
        <v>1</v>
      </c>
      <c r="W6077">
        <v>8.9105907864000009E-2</v>
      </c>
      <c r="X6077">
        <v>6.9144166863716556</v>
      </c>
      <c r="Y6077">
        <v>4.0284686396526679</v>
      </c>
      <c r="Z6077">
        <v>2.8528309101233327</v>
      </c>
      <c r="AA6077">
        <v>0.28886119659166665</v>
      </c>
      <c r="AB6077">
        <v>0.75309281487577795</v>
      </c>
      <c r="AC6077">
        <v>0</v>
      </c>
      <c r="AD6077">
        <v>1.8282498116000002E-2</v>
      </c>
      <c r="AE6077">
        <v>14.945058653595099</v>
      </c>
    </row>
    <row r="6078" spans="1:31" x14ac:dyDescent="0.25">
      <c r="A6078">
        <v>1837389</v>
      </c>
      <c r="B6078">
        <v>1</v>
      </c>
      <c r="C6078" t="s">
        <v>80</v>
      </c>
      <c r="D6078" t="s">
        <v>95</v>
      </c>
      <c r="E6078" t="s">
        <v>164</v>
      </c>
      <c r="F6078" t="s">
        <v>8620</v>
      </c>
      <c r="G6078" t="s">
        <v>175</v>
      </c>
      <c r="H6078" t="s">
        <v>157</v>
      </c>
      <c r="I6078" t="s">
        <v>135</v>
      </c>
      <c r="J6078" t="s">
        <v>136</v>
      </c>
      <c r="K6078" t="s">
        <v>137</v>
      </c>
      <c r="L6078" t="s">
        <v>17313</v>
      </c>
      <c r="M6078" t="s">
        <v>17314</v>
      </c>
      <c r="N6078">
        <v>1.0686111110000001</v>
      </c>
      <c r="O6078">
        <v>0</v>
      </c>
      <c r="P6078">
        <v>470</v>
      </c>
      <c r="Q6078">
        <v>0</v>
      </c>
      <c r="R6078">
        <v>0</v>
      </c>
      <c r="S6078">
        <v>2</v>
      </c>
      <c r="T6078">
        <v>27</v>
      </c>
      <c r="U6078">
        <v>0</v>
      </c>
      <c r="V6078">
        <v>0</v>
      </c>
      <c r="W6078">
        <v>0</v>
      </c>
      <c r="X6078">
        <v>107.36812593157596</v>
      </c>
      <c r="Y6078">
        <v>0</v>
      </c>
      <c r="Z6078">
        <v>0</v>
      </c>
      <c r="AA6078">
        <v>1.1640566049245336</v>
      </c>
      <c r="AB6078">
        <v>14.700218534381287</v>
      </c>
      <c r="AC6078">
        <v>0</v>
      </c>
      <c r="AD6078">
        <v>0</v>
      </c>
      <c r="AE6078">
        <v>123.23240107088179</v>
      </c>
    </row>
    <row r="6079" spans="1:31" x14ac:dyDescent="0.25">
      <c r="A6079">
        <v>1836848</v>
      </c>
      <c r="B6079">
        <v>1</v>
      </c>
      <c r="C6079" t="s">
        <v>80</v>
      </c>
      <c r="D6079" t="s">
        <v>105</v>
      </c>
      <c r="E6079" t="s">
        <v>202</v>
      </c>
      <c r="F6079" t="s">
        <v>16519</v>
      </c>
      <c r="G6079" t="s">
        <v>156</v>
      </c>
      <c r="H6079" t="s">
        <v>157</v>
      </c>
      <c r="I6079" t="s">
        <v>135</v>
      </c>
      <c r="J6079" t="s">
        <v>136</v>
      </c>
      <c r="K6079" t="s">
        <v>137</v>
      </c>
      <c r="L6079" t="s">
        <v>17315</v>
      </c>
      <c r="M6079" t="s">
        <v>17316</v>
      </c>
      <c r="N6079">
        <v>0.36555555499999998</v>
      </c>
      <c r="O6079">
        <v>0</v>
      </c>
      <c r="P6079">
        <v>279</v>
      </c>
      <c r="Q6079">
        <v>1</v>
      </c>
      <c r="R6079">
        <v>14</v>
      </c>
      <c r="S6079">
        <v>14</v>
      </c>
      <c r="T6079">
        <v>50</v>
      </c>
      <c r="U6079">
        <v>3</v>
      </c>
      <c r="V6079">
        <v>0</v>
      </c>
      <c r="W6079">
        <v>0</v>
      </c>
      <c r="X6079">
        <v>14.74950490509999</v>
      </c>
      <c r="Y6079">
        <v>0.16461411009680002</v>
      </c>
      <c r="Z6079">
        <v>0.57665643484189999</v>
      </c>
      <c r="AA6079">
        <v>15.076770667596945</v>
      </c>
      <c r="AB6079">
        <v>9.6305018343403308</v>
      </c>
      <c r="AC6079">
        <v>5.8389122086064003</v>
      </c>
      <c r="AD6079">
        <v>0</v>
      </c>
      <c r="AE6079">
        <v>46.036960160582368</v>
      </c>
    </row>
    <row r="6080" spans="1:31" x14ac:dyDescent="0.25">
      <c r="A6080">
        <v>1836991</v>
      </c>
      <c r="B6080">
        <v>1</v>
      </c>
      <c r="C6080" t="s">
        <v>80</v>
      </c>
      <c r="D6080" t="s">
        <v>99</v>
      </c>
      <c r="E6080" t="s">
        <v>131</v>
      </c>
      <c r="F6080" t="s">
        <v>17317</v>
      </c>
      <c r="G6080" t="s">
        <v>133</v>
      </c>
      <c r="H6080" t="s">
        <v>134</v>
      </c>
      <c r="I6080" t="s">
        <v>135</v>
      </c>
      <c r="J6080" t="s">
        <v>136</v>
      </c>
      <c r="K6080" t="s">
        <v>137</v>
      </c>
      <c r="L6080" t="s">
        <v>17318</v>
      </c>
      <c r="M6080" t="s">
        <v>17319</v>
      </c>
      <c r="N6080">
        <v>3.9336111109999998</v>
      </c>
      <c r="O6080">
        <v>0</v>
      </c>
      <c r="P6080">
        <v>46</v>
      </c>
      <c r="Q6080">
        <v>0</v>
      </c>
      <c r="R6080">
        <v>0</v>
      </c>
      <c r="S6080">
        <v>0</v>
      </c>
      <c r="T6080">
        <v>2</v>
      </c>
      <c r="U6080">
        <v>0</v>
      </c>
      <c r="V6080">
        <v>0</v>
      </c>
      <c r="W6080">
        <v>0</v>
      </c>
      <c r="X6080">
        <v>39.146982004853207</v>
      </c>
      <c r="Y6080">
        <v>0</v>
      </c>
      <c r="Z6080">
        <v>0</v>
      </c>
      <c r="AA6080">
        <v>0</v>
      </c>
      <c r="AB6080">
        <v>16.112153440876785</v>
      </c>
      <c r="AC6080">
        <v>0</v>
      </c>
      <c r="AD6080">
        <v>0</v>
      </c>
      <c r="AE6080">
        <v>55.259135445729996</v>
      </c>
    </row>
    <row r="6081" spans="1:31" x14ac:dyDescent="0.25">
      <c r="A6081">
        <v>1837432</v>
      </c>
      <c r="B6081">
        <v>1</v>
      </c>
      <c r="C6081" t="s">
        <v>81</v>
      </c>
      <c r="D6081" t="s">
        <v>128</v>
      </c>
      <c r="E6081" t="s">
        <v>131</v>
      </c>
      <c r="F6081" t="s">
        <v>17320</v>
      </c>
      <c r="G6081" t="s">
        <v>1046</v>
      </c>
      <c r="H6081" t="s">
        <v>134</v>
      </c>
      <c r="I6081" t="s">
        <v>135</v>
      </c>
      <c r="J6081" t="s">
        <v>136</v>
      </c>
      <c r="K6081" t="s">
        <v>137</v>
      </c>
      <c r="L6081" t="s">
        <v>17321</v>
      </c>
      <c r="M6081" t="s">
        <v>17322</v>
      </c>
      <c r="N6081">
        <v>10.741666666</v>
      </c>
      <c r="O6081">
        <v>0</v>
      </c>
      <c r="P6081">
        <v>32</v>
      </c>
      <c r="Q6081">
        <v>0</v>
      </c>
      <c r="R6081">
        <v>0</v>
      </c>
      <c r="S6081">
        <v>0</v>
      </c>
      <c r="T6081">
        <v>1</v>
      </c>
      <c r="U6081">
        <v>0</v>
      </c>
      <c r="V6081">
        <v>0</v>
      </c>
      <c r="W6081">
        <v>0</v>
      </c>
      <c r="X6081">
        <v>50.384580569383893</v>
      </c>
      <c r="Y6081">
        <v>0</v>
      </c>
      <c r="Z6081">
        <v>0</v>
      </c>
      <c r="AA6081">
        <v>0</v>
      </c>
      <c r="AB6081">
        <v>8.4856337713371257</v>
      </c>
      <c r="AC6081">
        <v>0</v>
      </c>
      <c r="AD6081">
        <v>0</v>
      </c>
      <c r="AE6081">
        <v>58.87021434072102</v>
      </c>
    </row>
    <row r="6082" spans="1:31" x14ac:dyDescent="0.25">
      <c r="A6082">
        <v>1837283</v>
      </c>
      <c r="B6082">
        <v>1</v>
      </c>
      <c r="C6082" t="s">
        <v>80</v>
      </c>
      <c r="D6082" t="s">
        <v>93</v>
      </c>
      <c r="E6082" t="s">
        <v>268</v>
      </c>
      <c r="F6082" t="s">
        <v>3633</v>
      </c>
      <c r="G6082" t="s">
        <v>156</v>
      </c>
      <c r="H6082" t="s">
        <v>157</v>
      </c>
      <c r="I6082" t="s">
        <v>135</v>
      </c>
      <c r="J6082" t="s">
        <v>136</v>
      </c>
      <c r="K6082" t="s">
        <v>137</v>
      </c>
      <c r="L6082" t="s">
        <v>17323</v>
      </c>
      <c r="M6082" t="s">
        <v>17324</v>
      </c>
      <c r="N6082">
        <v>0.29388888800000001</v>
      </c>
      <c r="O6082">
        <v>5</v>
      </c>
      <c r="P6082">
        <v>3564</v>
      </c>
      <c r="Q6082">
        <v>142</v>
      </c>
      <c r="R6082">
        <v>727</v>
      </c>
      <c r="S6082">
        <v>34</v>
      </c>
      <c r="T6082">
        <v>869</v>
      </c>
      <c r="U6082">
        <v>6</v>
      </c>
      <c r="V6082">
        <v>2</v>
      </c>
      <c r="W6082">
        <v>9.3849359984848988</v>
      </c>
      <c r="X6082">
        <v>282.47730638089303</v>
      </c>
      <c r="Y6082">
        <v>420.71151467137031</v>
      </c>
      <c r="Z6082">
        <v>514.86659085655992</v>
      </c>
      <c r="AA6082">
        <v>80.032923079921332</v>
      </c>
      <c r="AB6082">
        <v>242.81415347022727</v>
      </c>
      <c r="AC6082">
        <v>69.504741327874228</v>
      </c>
      <c r="AD6082">
        <v>0.69870328612120003</v>
      </c>
      <c r="AE6082">
        <v>1620.4908690714519</v>
      </c>
    </row>
    <row r="6083" spans="1:31" x14ac:dyDescent="0.25">
      <c r="A6083">
        <v>1837326</v>
      </c>
      <c r="B6083">
        <v>1</v>
      </c>
      <c r="C6083" t="s">
        <v>81</v>
      </c>
      <c r="D6083" t="s">
        <v>121</v>
      </c>
      <c r="E6083" t="s">
        <v>252</v>
      </c>
      <c r="F6083" t="s">
        <v>17325</v>
      </c>
      <c r="G6083" t="s">
        <v>873</v>
      </c>
      <c r="H6083" t="s">
        <v>134</v>
      </c>
      <c r="I6083" t="s">
        <v>135</v>
      </c>
      <c r="J6083" t="s">
        <v>136</v>
      </c>
      <c r="K6083" t="s">
        <v>137</v>
      </c>
      <c r="L6083" t="s">
        <v>17326</v>
      </c>
      <c r="M6083" t="s">
        <v>17327</v>
      </c>
      <c r="N6083">
        <v>1.3561111109999999</v>
      </c>
      <c r="O6083">
        <v>0</v>
      </c>
      <c r="P6083">
        <v>26</v>
      </c>
      <c r="Q6083">
        <v>0</v>
      </c>
      <c r="R6083">
        <v>32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10.907668182893083</v>
      </c>
      <c r="Y6083">
        <v>0</v>
      </c>
      <c r="Z6083">
        <v>9.5354396264273991</v>
      </c>
      <c r="AA6083">
        <v>0</v>
      </c>
      <c r="AB6083">
        <v>0</v>
      </c>
      <c r="AC6083">
        <v>0</v>
      </c>
      <c r="AD6083">
        <v>0</v>
      </c>
      <c r="AE6083">
        <v>20.44310780932048</v>
      </c>
    </row>
    <row r="6084" spans="1:31" x14ac:dyDescent="0.25">
      <c r="A6084">
        <v>1837475</v>
      </c>
      <c r="B6084">
        <v>1</v>
      </c>
      <c r="C6084" t="s">
        <v>81</v>
      </c>
      <c r="D6084" t="s">
        <v>128</v>
      </c>
      <c r="E6084" t="s">
        <v>164</v>
      </c>
      <c r="F6084" t="s">
        <v>3639</v>
      </c>
      <c r="G6084" t="s">
        <v>156</v>
      </c>
      <c r="H6084" t="s">
        <v>157</v>
      </c>
      <c r="I6084" t="s">
        <v>135</v>
      </c>
      <c r="J6084" t="s">
        <v>136</v>
      </c>
      <c r="K6084" t="s">
        <v>137</v>
      </c>
      <c r="L6084" t="s">
        <v>17328</v>
      </c>
      <c r="M6084" t="s">
        <v>17329</v>
      </c>
      <c r="N6084">
        <v>0.47444444400000002</v>
      </c>
      <c r="O6084">
        <v>6</v>
      </c>
      <c r="P6084">
        <v>1247</v>
      </c>
      <c r="Q6084">
        <v>21</v>
      </c>
      <c r="R6084">
        <v>16</v>
      </c>
      <c r="S6084">
        <v>11</v>
      </c>
      <c r="T6084">
        <v>89</v>
      </c>
      <c r="U6084">
        <v>0</v>
      </c>
      <c r="V6084">
        <v>0</v>
      </c>
      <c r="W6084">
        <v>3.6646056726300005</v>
      </c>
      <c r="X6084">
        <v>118.93169410640145</v>
      </c>
      <c r="Y6084">
        <v>71.109554672215879</v>
      </c>
      <c r="Z6084">
        <v>2.8306650952762005</v>
      </c>
      <c r="AA6084">
        <v>29.548546895088204</v>
      </c>
      <c r="AB6084">
        <v>13.006574864815473</v>
      </c>
      <c r="AC6084">
        <v>0</v>
      </c>
      <c r="AD6084">
        <v>0</v>
      </c>
      <c r="AE6084">
        <v>239.09164130642719</v>
      </c>
    </row>
    <row r="6085" spans="1:31" x14ac:dyDescent="0.25">
      <c r="A6085">
        <v>1837034</v>
      </c>
      <c r="B6085">
        <v>1</v>
      </c>
      <c r="C6085" t="s">
        <v>81</v>
      </c>
      <c r="D6085" t="s">
        <v>113</v>
      </c>
      <c r="E6085" t="s">
        <v>131</v>
      </c>
      <c r="F6085" t="s">
        <v>17330</v>
      </c>
      <c r="G6085" t="s">
        <v>133</v>
      </c>
      <c r="H6085" t="s">
        <v>134</v>
      </c>
      <c r="I6085" t="s">
        <v>135</v>
      </c>
      <c r="J6085" t="s">
        <v>136</v>
      </c>
      <c r="K6085" t="s">
        <v>137</v>
      </c>
      <c r="L6085" t="s">
        <v>17331</v>
      </c>
      <c r="M6085" t="s">
        <v>17332</v>
      </c>
      <c r="N6085">
        <v>0.67111111099999998</v>
      </c>
      <c r="O6085">
        <v>0</v>
      </c>
      <c r="P6085">
        <v>13</v>
      </c>
      <c r="Q6085">
        <v>0</v>
      </c>
      <c r="R6085">
        <v>4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1.4564907564872003</v>
      </c>
      <c r="Y6085">
        <v>0</v>
      </c>
      <c r="Z6085">
        <v>0.60020627209666677</v>
      </c>
      <c r="AA6085">
        <v>0</v>
      </c>
      <c r="AB6085">
        <v>0</v>
      </c>
      <c r="AC6085">
        <v>0</v>
      </c>
      <c r="AD6085">
        <v>0</v>
      </c>
      <c r="AE6085">
        <v>2.056697028583867</v>
      </c>
    </row>
    <row r="6086" spans="1:31" x14ac:dyDescent="0.25">
      <c r="A6086">
        <v>1837020</v>
      </c>
      <c r="B6086">
        <v>1</v>
      </c>
      <c r="C6086" t="s">
        <v>80</v>
      </c>
      <c r="D6086" t="s">
        <v>101</v>
      </c>
      <c r="E6086" t="s">
        <v>154</v>
      </c>
      <c r="F6086" t="s">
        <v>793</v>
      </c>
      <c r="G6086" t="s">
        <v>225</v>
      </c>
      <c r="H6086" t="s">
        <v>157</v>
      </c>
      <c r="I6086" t="s">
        <v>135</v>
      </c>
      <c r="J6086" t="s">
        <v>136</v>
      </c>
      <c r="K6086" t="s">
        <v>151</v>
      </c>
      <c r="L6086" t="s">
        <v>17333</v>
      </c>
      <c r="M6086" t="s">
        <v>17334</v>
      </c>
      <c r="N6086">
        <v>2.5413888880000002</v>
      </c>
      <c r="O6086">
        <v>0</v>
      </c>
      <c r="P6086">
        <v>2273</v>
      </c>
      <c r="Q6086">
        <v>0</v>
      </c>
      <c r="R6086">
        <v>40</v>
      </c>
      <c r="S6086">
        <v>1</v>
      </c>
      <c r="T6086">
        <v>127</v>
      </c>
      <c r="U6086">
        <v>1</v>
      </c>
      <c r="V6086">
        <v>1</v>
      </c>
      <c r="W6086">
        <v>0</v>
      </c>
      <c r="X6086">
        <v>1394.4748825203676</v>
      </c>
      <c r="Y6086">
        <v>0</v>
      </c>
      <c r="Z6086">
        <v>38.911186794389501</v>
      </c>
      <c r="AA6086">
        <v>24.116541291025001</v>
      </c>
      <c r="AB6086">
        <v>352.79818389954357</v>
      </c>
      <c r="AC6086">
        <v>155.25697873738062</v>
      </c>
      <c r="AD6086">
        <v>0.27603671648955003</v>
      </c>
      <c r="AE6086">
        <v>1965.8338099591958</v>
      </c>
    </row>
    <row r="6087" spans="1:31" x14ac:dyDescent="0.25">
      <c r="A6087">
        <v>1837212</v>
      </c>
      <c r="B6087">
        <v>1</v>
      </c>
      <c r="C6087" t="s">
        <v>81</v>
      </c>
      <c r="D6087" t="s">
        <v>124</v>
      </c>
      <c r="E6087" t="s">
        <v>154</v>
      </c>
      <c r="F6087" t="s">
        <v>17335</v>
      </c>
      <c r="G6087" t="s">
        <v>156</v>
      </c>
      <c r="H6087" t="s">
        <v>157</v>
      </c>
      <c r="I6087" t="s">
        <v>135</v>
      </c>
      <c r="J6087" t="s">
        <v>136</v>
      </c>
      <c r="K6087" t="s">
        <v>137</v>
      </c>
      <c r="L6087" t="s">
        <v>17336</v>
      </c>
      <c r="M6087" t="s">
        <v>17337</v>
      </c>
      <c r="N6087">
        <v>0.87888888799999998</v>
      </c>
      <c r="O6087">
        <v>0</v>
      </c>
      <c r="P6087">
        <v>1658</v>
      </c>
      <c r="Q6087">
        <v>3</v>
      </c>
      <c r="R6087">
        <v>58</v>
      </c>
      <c r="S6087">
        <v>3</v>
      </c>
      <c r="T6087">
        <v>321</v>
      </c>
      <c r="U6087">
        <v>0</v>
      </c>
      <c r="V6087">
        <v>0</v>
      </c>
      <c r="W6087">
        <v>0</v>
      </c>
      <c r="X6087">
        <v>290.71870793979957</v>
      </c>
      <c r="Y6087">
        <v>19.887466403819481</v>
      </c>
      <c r="Z6087">
        <v>37.091142000015424</v>
      </c>
      <c r="AA6087">
        <v>19.167794939123514</v>
      </c>
      <c r="AB6087">
        <v>113.4285897708191</v>
      </c>
      <c r="AC6087">
        <v>0</v>
      </c>
      <c r="AD6087">
        <v>0</v>
      </c>
      <c r="AE6087">
        <v>480.29370105357708</v>
      </c>
    </row>
    <row r="6088" spans="1:31" x14ac:dyDescent="0.25">
      <c r="A6088">
        <v>1837189</v>
      </c>
      <c r="B6088">
        <v>1</v>
      </c>
      <c r="C6088" t="s">
        <v>81</v>
      </c>
      <c r="D6088" t="s">
        <v>119</v>
      </c>
      <c r="E6088" t="s">
        <v>202</v>
      </c>
      <c r="F6088" t="s">
        <v>1886</v>
      </c>
      <c r="G6088" t="s">
        <v>156</v>
      </c>
      <c r="H6088" t="s">
        <v>157</v>
      </c>
      <c r="I6088" t="s">
        <v>135</v>
      </c>
      <c r="J6088" t="s">
        <v>136</v>
      </c>
      <c r="K6088" t="s">
        <v>137</v>
      </c>
      <c r="L6088" t="s">
        <v>17338</v>
      </c>
      <c r="M6088" t="s">
        <v>17339</v>
      </c>
      <c r="N6088">
        <v>9.7500000000000003E-2</v>
      </c>
      <c r="O6088">
        <v>1</v>
      </c>
      <c r="P6088">
        <v>2580</v>
      </c>
      <c r="Q6088">
        <v>26</v>
      </c>
      <c r="R6088">
        <v>511</v>
      </c>
      <c r="S6088">
        <v>11</v>
      </c>
      <c r="T6088">
        <v>235</v>
      </c>
      <c r="U6088">
        <v>0</v>
      </c>
      <c r="V6088">
        <v>2</v>
      </c>
      <c r="W6088">
        <v>6.6317935226400004E-2</v>
      </c>
      <c r="X6088">
        <v>37.457484501612839</v>
      </c>
      <c r="Y6088">
        <v>15.568674389975854</v>
      </c>
      <c r="Z6088">
        <v>39.624056347483716</v>
      </c>
      <c r="AA6088">
        <v>4.0681046276412758</v>
      </c>
      <c r="AB6088">
        <v>7.7184116122893016</v>
      </c>
      <c r="AC6088">
        <v>0</v>
      </c>
      <c r="AD6088">
        <v>1.9937745491625004E-2</v>
      </c>
      <c r="AE6088">
        <v>104.52298715972101</v>
      </c>
    </row>
    <row r="6089" spans="1:31" x14ac:dyDescent="0.25">
      <c r="A6089">
        <v>1836897</v>
      </c>
      <c r="B6089">
        <v>1</v>
      </c>
      <c r="C6089" t="s">
        <v>81</v>
      </c>
      <c r="D6089" t="s">
        <v>123</v>
      </c>
      <c r="E6089" t="s">
        <v>154</v>
      </c>
      <c r="F6089" t="s">
        <v>17340</v>
      </c>
      <c r="G6089" t="s">
        <v>156</v>
      </c>
      <c r="H6089" t="s">
        <v>157</v>
      </c>
      <c r="I6089" t="s">
        <v>135</v>
      </c>
      <c r="J6089" t="s">
        <v>136</v>
      </c>
      <c r="K6089" t="s">
        <v>137</v>
      </c>
      <c r="L6089" t="s">
        <v>17341</v>
      </c>
      <c r="M6089" t="s">
        <v>17342</v>
      </c>
      <c r="N6089">
        <v>0.825555555</v>
      </c>
      <c r="O6089">
        <v>0</v>
      </c>
      <c r="P6089">
        <v>378</v>
      </c>
      <c r="Q6089">
        <v>0</v>
      </c>
      <c r="R6089">
        <v>0</v>
      </c>
      <c r="S6089">
        <v>1</v>
      </c>
      <c r="T6089">
        <v>53</v>
      </c>
      <c r="U6089">
        <v>0</v>
      </c>
      <c r="V6089">
        <v>0</v>
      </c>
      <c r="W6089">
        <v>0</v>
      </c>
      <c r="X6089">
        <v>52.797622334750521</v>
      </c>
      <c r="Y6089">
        <v>0</v>
      </c>
      <c r="Z6089">
        <v>0</v>
      </c>
      <c r="AA6089">
        <v>6.5263253587405341</v>
      </c>
      <c r="AB6089">
        <v>31.0840303138697</v>
      </c>
      <c r="AC6089">
        <v>0</v>
      </c>
      <c r="AD6089">
        <v>0</v>
      </c>
      <c r="AE6089">
        <v>90.407978007360754</v>
      </c>
    </row>
    <row r="6090" spans="1:31" x14ac:dyDescent="0.25">
      <c r="A6090">
        <v>1837358</v>
      </c>
      <c r="B6090">
        <v>1</v>
      </c>
      <c r="C6090" t="s">
        <v>81</v>
      </c>
      <c r="D6090" t="s">
        <v>118</v>
      </c>
      <c r="E6090" t="s">
        <v>154</v>
      </c>
      <c r="F6090" t="s">
        <v>17343</v>
      </c>
      <c r="G6090" t="s">
        <v>507</v>
      </c>
      <c r="H6090" t="s">
        <v>157</v>
      </c>
      <c r="I6090" t="s">
        <v>135</v>
      </c>
      <c r="J6090" t="s">
        <v>136</v>
      </c>
      <c r="K6090" t="s">
        <v>137</v>
      </c>
      <c r="L6090" t="s">
        <v>17344</v>
      </c>
      <c r="M6090" t="s">
        <v>17345</v>
      </c>
      <c r="N6090">
        <v>5.7350000000000003</v>
      </c>
      <c r="O6090">
        <v>0</v>
      </c>
      <c r="P6090">
        <v>0</v>
      </c>
      <c r="Q6090">
        <v>0</v>
      </c>
      <c r="R6090">
        <v>6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112.97598058061671</v>
      </c>
      <c r="AA6090">
        <v>0</v>
      </c>
      <c r="AB6090">
        <v>0.64103444657999997</v>
      </c>
      <c r="AC6090">
        <v>0</v>
      </c>
      <c r="AD6090">
        <v>0</v>
      </c>
      <c r="AE6090">
        <v>113.6170150271967</v>
      </c>
    </row>
    <row r="6091" spans="1:31" x14ac:dyDescent="0.25">
      <c r="A6091">
        <v>1836920</v>
      </c>
      <c r="B6091">
        <v>1</v>
      </c>
      <c r="C6091" t="s">
        <v>80</v>
      </c>
      <c r="D6091" t="s">
        <v>84</v>
      </c>
      <c r="E6091" t="s">
        <v>154</v>
      </c>
      <c r="F6091" t="s">
        <v>15935</v>
      </c>
      <c r="G6091" t="s">
        <v>225</v>
      </c>
      <c r="H6091" t="s">
        <v>157</v>
      </c>
      <c r="I6091" t="s">
        <v>135</v>
      </c>
      <c r="J6091" t="s">
        <v>136</v>
      </c>
      <c r="K6091" t="s">
        <v>151</v>
      </c>
      <c r="L6091" t="s">
        <v>17346</v>
      </c>
      <c r="M6091" t="s">
        <v>17347</v>
      </c>
      <c r="N6091">
        <v>1.3475933330000001</v>
      </c>
      <c r="O6091">
        <v>0</v>
      </c>
      <c r="P6091">
        <v>474</v>
      </c>
      <c r="Q6091">
        <v>0</v>
      </c>
      <c r="R6091">
        <v>14</v>
      </c>
      <c r="S6091">
        <v>26</v>
      </c>
      <c r="T6091">
        <v>277</v>
      </c>
      <c r="U6091">
        <v>6</v>
      </c>
      <c r="V6091">
        <v>2</v>
      </c>
      <c r="W6091">
        <v>0</v>
      </c>
      <c r="X6091">
        <v>218.17731385332419</v>
      </c>
      <c r="Y6091">
        <v>0</v>
      </c>
      <c r="Z6091">
        <v>10.861483034603536</v>
      </c>
      <c r="AA6091">
        <v>107.10184330001455</v>
      </c>
      <c r="AB6091">
        <v>327.83240259339362</v>
      </c>
      <c r="AC6091">
        <v>391.27142308287358</v>
      </c>
      <c r="AD6091">
        <v>2.5039962191459999</v>
      </c>
      <c r="AE6091">
        <v>1057.7484620833554</v>
      </c>
    </row>
    <row r="6092" spans="1:31" x14ac:dyDescent="0.25">
      <c r="A6092">
        <v>1837003</v>
      </c>
      <c r="B6092">
        <v>1</v>
      </c>
      <c r="C6092" t="s">
        <v>81</v>
      </c>
      <c r="D6092" t="s">
        <v>118</v>
      </c>
      <c r="E6092" t="s">
        <v>154</v>
      </c>
      <c r="F6092" t="s">
        <v>7936</v>
      </c>
      <c r="G6092" t="s">
        <v>175</v>
      </c>
      <c r="H6092" t="s">
        <v>157</v>
      </c>
      <c r="I6092" t="s">
        <v>135</v>
      </c>
      <c r="J6092" t="s">
        <v>136</v>
      </c>
      <c r="K6092" t="s">
        <v>137</v>
      </c>
      <c r="L6092" t="s">
        <v>17348</v>
      </c>
      <c r="M6092" t="s">
        <v>17349</v>
      </c>
      <c r="N6092">
        <v>3.0924999999999998</v>
      </c>
      <c r="O6092">
        <v>0</v>
      </c>
      <c r="P6092">
        <v>0</v>
      </c>
      <c r="Q6092">
        <v>9</v>
      </c>
      <c r="R6092">
        <v>0</v>
      </c>
      <c r="S6092">
        <v>7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96.959422545992311</v>
      </c>
      <c r="Z6092">
        <v>0</v>
      </c>
      <c r="AA6092">
        <v>34.26520454415413</v>
      </c>
      <c r="AB6092">
        <v>0</v>
      </c>
      <c r="AC6092">
        <v>0</v>
      </c>
      <c r="AD6092">
        <v>0</v>
      </c>
      <c r="AE6092">
        <v>131.22462709014644</v>
      </c>
    </row>
    <row r="6093" spans="1:31" x14ac:dyDescent="0.25">
      <c r="A6093">
        <v>1836857</v>
      </c>
      <c r="B6093">
        <v>1</v>
      </c>
      <c r="C6093" t="s">
        <v>81</v>
      </c>
      <c r="D6093" t="s">
        <v>115</v>
      </c>
      <c r="E6093" t="s">
        <v>202</v>
      </c>
      <c r="F6093" t="s">
        <v>12959</v>
      </c>
      <c r="G6093" t="s">
        <v>156</v>
      </c>
      <c r="H6093" t="s">
        <v>157</v>
      </c>
      <c r="I6093" t="s">
        <v>179</v>
      </c>
      <c r="J6093" t="s">
        <v>136</v>
      </c>
      <c r="K6093" t="s">
        <v>137</v>
      </c>
      <c r="L6093" t="s">
        <v>17350</v>
      </c>
      <c r="M6093" t="s">
        <v>17351</v>
      </c>
      <c r="N6093">
        <v>1.1111111E-2</v>
      </c>
      <c r="O6093">
        <v>0</v>
      </c>
      <c r="P6093">
        <v>555</v>
      </c>
      <c r="Q6093">
        <v>14</v>
      </c>
      <c r="R6093">
        <v>187</v>
      </c>
      <c r="S6093">
        <v>1</v>
      </c>
      <c r="T6093">
        <v>29</v>
      </c>
      <c r="U6093">
        <v>1</v>
      </c>
      <c r="V6093">
        <v>0</v>
      </c>
      <c r="W6093">
        <v>0</v>
      </c>
      <c r="X6093">
        <v>0.74445645696666696</v>
      </c>
      <c r="Y6093">
        <v>1.2940961645360001</v>
      </c>
      <c r="Z6093">
        <v>1.172051402784112</v>
      </c>
      <c r="AA6093">
        <v>2.5683803333333339E-3</v>
      </c>
      <c r="AB6093">
        <v>5.7006820740666674E-2</v>
      </c>
      <c r="AC6093">
        <v>0.15781983840000002</v>
      </c>
      <c r="AD6093">
        <v>0</v>
      </c>
      <c r="AE6093">
        <v>3.4279990637607796</v>
      </c>
    </row>
    <row r="6094" spans="1:31" x14ac:dyDescent="0.25">
      <c r="A6094">
        <v>1836957</v>
      </c>
      <c r="B6094">
        <v>1</v>
      </c>
      <c r="C6094" t="s">
        <v>81</v>
      </c>
      <c r="D6094" t="s">
        <v>128</v>
      </c>
      <c r="E6094" t="s">
        <v>268</v>
      </c>
      <c r="F6094" t="s">
        <v>17352</v>
      </c>
      <c r="G6094" t="s">
        <v>150</v>
      </c>
      <c r="H6094" t="s">
        <v>157</v>
      </c>
      <c r="I6094" t="s">
        <v>135</v>
      </c>
      <c r="J6094" t="s">
        <v>136</v>
      </c>
      <c r="K6094" t="s">
        <v>151</v>
      </c>
      <c r="L6094" t="s">
        <v>17353</v>
      </c>
      <c r="M6094" t="s">
        <v>17354</v>
      </c>
      <c r="N6094">
        <v>3.1477777769999999</v>
      </c>
      <c r="O6094">
        <v>47</v>
      </c>
      <c r="P6094">
        <v>16177</v>
      </c>
      <c r="Q6094">
        <v>501</v>
      </c>
      <c r="R6094">
        <v>480</v>
      </c>
      <c r="S6094">
        <v>80</v>
      </c>
      <c r="T6094">
        <v>1362</v>
      </c>
      <c r="U6094">
        <v>14</v>
      </c>
      <c r="V6094">
        <v>1</v>
      </c>
      <c r="W6094">
        <v>75.831218947472252</v>
      </c>
      <c r="X6094">
        <v>10890.814277579844</v>
      </c>
      <c r="Y6094">
        <v>2329.8328978629015</v>
      </c>
      <c r="Z6094">
        <v>724.1624381217099</v>
      </c>
      <c r="AA6094">
        <v>4798.7980129316493</v>
      </c>
      <c r="AB6094">
        <v>1836.2063908925952</v>
      </c>
      <c r="AC6094">
        <v>987.4749995885486</v>
      </c>
      <c r="AD6094">
        <v>12.090572249628201</v>
      </c>
      <c r="AE6094">
        <v>21655.210808174346</v>
      </c>
    </row>
    <row r="6095" spans="1:31" x14ac:dyDescent="0.25">
      <c r="A6095">
        <v>1837504</v>
      </c>
      <c r="B6095">
        <v>1</v>
      </c>
      <c r="C6095" t="s">
        <v>81</v>
      </c>
      <c r="D6095" t="s">
        <v>120</v>
      </c>
      <c r="E6095" t="s">
        <v>164</v>
      </c>
      <c r="F6095" t="s">
        <v>17355</v>
      </c>
      <c r="G6095" t="s">
        <v>156</v>
      </c>
      <c r="H6095" t="s">
        <v>157</v>
      </c>
      <c r="I6095" t="s">
        <v>135</v>
      </c>
      <c r="J6095" t="s">
        <v>136</v>
      </c>
      <c r="K6095" t="s">
        <v>137</v>
      </c>
      <c r="L6095" t="s">
        <v>17356</v>
      </c>
      <c r="M6095" t="s">
        <v>17357</v>
      </c>
      <c r="N6095">
        <v>14.293611111000001</v>
      </c>
      <c r="O6095">
        <v>0</v>
      </c>
      <c r="P6095">
        <v>0</v>
      </c>
      <c r="Q6095">
        <v>32</v>
      </c>
      <c r="R6095">
        <v>31</v>
      </c>
      <c r="S6095">
        <v>3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2111.1389061087034</v>
      </c>
      <c r="Z6095">
        <v>1780.5979883245</v>
      </c>
      <c r="AA6095">
        <v>116.53240818106289</v>
      </c>
      <c r="AB6095">
        <v>0</v>
      </c>
      <c r="AC6095">
        <v>0</v>
      </c>
      <c r="AD6095">
        <v>0</v>
      </c>
      <c r="AE6095">
        <v>4008.2693026142661</v>
      </c>
    </row>
    <row r="6096" spans="1:31" x14ac:dyDescent="0.25">
      <c r="A6096">
        <v>1836937</v>
      </c>
      <c r="B6096">
        <v>1</v>
      </c>
      <c r="C6096" t="s">
        <v>80</v>
      </c>
      <c r="D6096" t="s">
        <v>95</v>
      </c>
      <c r="E6096" t="s">
        <v>268</v>
      </c>
      <c r="F6096" t="s">
        <v>17358</v>
      </c>
      <c r="G6096" t="s">
        <v>156</v>
      </c>
      <c r="H6096" t="s">
        <v>157</v>
      </c>
      <c r="I6096" t="s">
        <v>135</v>
      </c>
      <c r="J6096" t="s">
        <v>136</v>
      </c>
      <c r="K6096" t="s">
        <v>137</v>
      </c>
      <c r="L6096" t="s">
        <v>17359</v>
      </c>
      <c r="M6096" t="s">
        <v>17360</v>
      </c>
      <c r="N6096">
        <v>0.190832222</v>
      </c>
      <c r="O6096">
        <v>0</v>
      </c>
      <c r="P6096">
        <v>0</v>
      </c>
      <c r="Q6096">
        <v>0</v>
      </c>
      <c r="R6096">
        <v>0</v>
      </c>
      <c r="S6096">
        <v>5</v>
      </c>
      <c r="T6096">
        <v>0</v>
      </c>
      <c r="U6096">
        <v>1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220.61587986802257</v>
      </c>
      <c r="AB6096">
        <v>0</v>
      </c>
      <c r="AC6096">
        <v>85.465571566083341</v>
      </c>
      <c r="AD6096">
        <v>0</v>
      </c>
      <c r="AE6096">
        <v>306.08145143410593</v>
      </c>
    </row>
    <row r="6097" spans="1:31" x14ac:dyDescent="0.25">
      <c r="A6097">
        <v>1837315</v>
      </c>
      <c r="B6097">
        <v>1</v>
      </c>
      <c r="C6097" t="s">
        <v>80</v>
      </c>
      <c r="D6097" t="s">
        <v>94</v>
      </c>
      <c r="E6097" t="s">
        <v>202</v>
      </c>
      <c r="F6097" t="s">
        <v>3002</v>
      </c>
      <c r="G6097" t="s">
        <v>156</v>
      </c>
      <c r="H6097" t="s">
        <v>157</v>
      </c>
      <c r="I6097" t="s">
        <v>135</v>
      </c>
      <c r="J6097" t="s">
        <v>136</v>
      </c>
      <c r="K6097" t="s">
        <v>137</v>
      </c>
      <c r="L6097" t="s">
        <v>17361</v>
      </c>
      <c r="M6097" t="s">
        <v>17362</v>
      </c>
      <c r="N6097">
        <v>0.1575</v>
      </c>
      <c r="O6097">
        <v>0</v>
      </c>
      <c r="P6097">
        <v>0</v>
      </c>
      <c r="Q6097">
        <v>1</v>
      </c>
      <c r="R6097">
        <v>102</v>
      </c>
      <c r="S6097">
        <v>0</v>
      </c>
      <c r="T6097">
        <v>2</v>
      </c>
      <c r="U6097">
        <v>0</v>
      </c>
      <c r="V6097">
        <v>0</v>
      </c>
      <c r="W6097">
        <v>0</v>
      </c>
      <c r="X6097">
        <v>0</v>
      </c>
      <c r="Y6097">
        <v>3.2650367052491998</v>
      </c>
      <c r="Z6097">
        <v>6.000163084577026</v>
      </c>
      <c r="AA6097">
        <v>0</v>
      </c>
      <c r="AB6097">
        <v>0.20007309984480001</v>
      </c>
      <c r="AC6097">
        <v>0</v>
      </c>
      <c r="AD6097">
        <v>0</v>
      </c>
      <c r="AE6097">
        <v>9.4652728896710272</v>
      </c>
    </row>
    <row r="6098" spans="1:31" x14ac:dyDescent="0.25">
      <c r="A6098">
        <v>1837415</v>
      </c>
      <c r="B6098">
        <v>1</v>
      </c>
      <c r="C6098" t="s">
        <v>81</v>
      </c>
      <c r="D6098" t="s">
        <v>118</v>
      </c>
      <c r="E6098" t="s">
        <v>164</v>
      </c>
      <c r="F6098" t="s">
        <v>7404</v>
      </c>
      <c r="G6098" t="s">
        <v>156</v>
      </c>
      <c r="H6098" t="s">
        <v>157</v>
      </c>
      <c r="I6098" t="s">
        <v>135</v>
      </c>
      <c r="J6098" t="s">
        <v>136</v>
      </c>
      <c r="K6098" t="s">
        <v>137</v>
      </c>
      <c r="L6098" t="s">
        <v>17363</v>
      </c>
      <c r="M6098" t="s">
        <v>17364</v>
      </c>
      <c r="N6098">
        <v>2.0347222220000001</v>
      </c>
      <c r="O6098">
        <v>0</v>
      </c>
      <c r="P6098">
        <v>421</v>
      </c>
      <c r="Q6098">
        <v>0</v>
      </c>
      <c r="R6098">
        <v>23</v>
      </c>
      <c r="S6098">
        <v>1</v>
      </c>
      <c r="T6098">
        <v>10</v>
      </c>
      <c r="U6098">
        <v>0</v>
      </c>
      <c r="V6098">
        <v>0</v>
      </c>
      <c r="W6098">
        <v>0</v>
      </c>
      <c r="X6098">
        <v>174.90711555867432</v>
      </c>
      <c r="Y6098">
        <v>0</v>
      </c>
      <c r="Z6098">
        <v>24.283235576003101</v>
      </c>
      <c r="AA6098">
        <v>6.523558196432</v>
      </c>
      <c r="AB6098">
        <v>7.1507114144555555</v>
      </c>
      <c r="AC6098">
        <v>0</v>
      </c>
      <c r="AD6098">
        <v>0</v>
      </c>
      <c r="AE6098">
        <v>212.86462074556496</v>
      </c>
    </row>
    <row r="6099" spans="1:31" x14ac:dyDescent="0.25">
      <c r="A6099">
        <v>1837192</v>
      </c>
      <c r="B6099">
        <v>1</v>
      </c>
      <c r="C6099" t="s">
        <v>81</v>
      </c>
      <c r="D6099" t="s">
        <v>128</v>
      </c>
      <c r="E6099" t="s">
        <v>131</v>
      </c>
      <c r="F6099" t="s">
        <v>17365</v>
      </c>
      <c r="G6099" t="s">
        <v>753</v>
      </c>
      <c r="H6099" t="s">
        <v>134</v>
      </c>
      <c r="I6099" t="s">
        <v>135</v>
      </c>
      <c r="J6099" t="s">
        <v>3</v>
      </c>
      <c r="K6099" t="s">
        <v>137</v>
      </c>
      <c r="L6099" t="s">
        <v>17366</v>
      </c>
      <c r="M6099" t="s">
        <v>17367</v>
      </c>
      <c r="N6099">
        <v>1.7108333330000001</v>
      </c>
      <c r="O6099">
        <v>0</v>
      </c>
      <c r="P6099">
        <v>11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4.9917647333713999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4.9917647333713999</v>
      </c>
    </row>
    <row r="6100" spans="1:31" x14ac:dyDescent="0.25">
      <c r="A6100">
        <v>1836894</v>
      </c>
      <c r="B6100">
        <v>1</v>
      </c>
      <c r="C6100" t="s">
        <v>80</v>
      </c>
      <c r="D6100" t="s">
        <v>103</v>
      </c>
      <c r="E6100" t="s">
        <v>202</v>
      </c>
      <c r="F6100" t="s">
        <v>8843</v>
      </c>
      <c r="G6100" t="s">
        <v>156</v>
      </c>
      <c r="H6100" t="s">
        <v>157</v>
      </c>
      <c r="I6100" t="s">
        <v>135</v>
      </c>
      <c r="J6100" t="s">
        <v>136</v>
      </c>
      <c r="K6100" t="s">
        <v>137</v>
      </c>
      <c r="L6100" t="s">
        <v>17368</v>
      </c>
      <c r="M6100" t="s">
        <v>17369</v>
      </c>
      <c r="N6100">
        <v>0.32722222200000001</v>
      </c>
      <c r="O6100">
        <v>0</v>
      </c>
      <c r="P6100">
        <v>284</v>
      </c>
      <c r="Q6100">
        <v>1</v>
      </c>
      <c r="R6100">
        <v>10</v>
      </c>
      <c r="S6100">
        <v>1</v>
      </c>
      <c r="T6100">
        <v>14</v>
      </c>
      <c r="U6100">
        <v>0</v>
      </c>
      <c r="V6100">
        <v>0</v>
      </c>
      <c r="W6100">
        <v>0</v>
      </c>
      <c r="X6100">
        <v>17.816044772100639</v>
      </c>
      <c r="Y6100">
        <v>17.971790157694752</v>
      </c>
      <c r="Z6100">
        <v>4.5074735189717341</v>
      </c>
      <c r="AA6100">
        <v>16.631717466302003</v>
      </c>
      <c r="AB6100">
        <v>9.6110889254869445</v>
      </c>
      <c r="AC6100">
        <v>0</v>
      </c>
      <c r="AD6100">
        <v>0</v>
      </c>
      <c r="AE6100">
        <v>66.538114840556077</v>
      </c>
    </row>
    <row r="6101" spans="1:31" x14ac:dyDescent="0.25">
      <c r="A6101">
        <v>1837335</v>
      </c>
      <c r="B6101">
        <v>1</v>
      </c>
      <c r="C6101" t="s">
        <v>81</v>
      </c>
      <c r="D6101" t="s">
        <v>122</v>
      </c>
      <c r="E6101" t="s">
        <v>131</v>
      </c>
      <c r="F6101" t="s">
        <v>17370</v>
      </c>
      <c r="G6101" t="s">
        <v>133</v>
      </c>
      <c r="H6101" t="s">
        <v>134</v>
      </c>
      <c r="I6101" t="s">
        <v>135</v>
      </c>
      <c r="J6101" t="s">
        <v>136</v>
      </c>
      <c r="K6101" t="s">
        <v>137</v>
      </c>
      <c r="L6101" t="s">
        <v>17371</v>
      </c>
      <c r="M6101" t="s">
        <v>17372</v>
      </c>
      <c r="N6101">
        <v>2.3830555549999999</v>
      </c>
      <c r="O6101">
        <v>0</v>
      </c>
      <c r="P6101">
        <v>117</v>
      </c>
      <c r="Q6101">
        <v>0</v>
      </c>
      <c r="R6101">
        <v>0</v>
      </c>
      <c r="S6101">
        <v>0</v>
      </c>
      <c r="T6101">
        <v>6</v>
      </c>
      <c r="U6101">
        <v>0</v>
      </c>
      <c r="V6101">
        <v>0</v>
      </c>
      <c r="W6101">
        <v>0</v>
      </c>
      <c r="X6101">
        <v>58.432997251753214</v>
      </c>
      <c r="Y6101">
        <v>0</v>
      </c>
      <c r="Z6101">
        <v>0</v>
      </c>
      <c r="AA6101">
        <v>0</v>
      </c>
      <c r="AB6101">
        <v>11.149576795879991</v>
      </c>
      <c r="AC6101">
        <v>0</v>
      </c>
      <c r="AD6101">
        <v>0</v>
      </c>
      <c r="AE6101">
        <v>69.582574047633202</v>
      </c>
    </row>
    <row r="6102" spans="1:31" x14ac:dyDescent="0.25">
      <c r="A6102">
        <v>1837372</v>
      </c>
      <c r="B6102">
        <v>1</v>
      </c>
      <c r="C6102" t="s">
        <v>80</v>
      </c>
      <c r="D6102" t="s">
        <v>98</v>
      </c>
      <c r="E6102" t="s">
        <v>154</v>
      </c>
      <c r="F6102" t="s">
        <v>8931</v>
      </c>
      <c r="G6102" t="s">
        <v>175</v>
      </c>
      <c r="H6102" t="s">
        <v>157</v>
      </c>
      <c r="I6102" t="s">
        <v>135</v>
      </c>
      <c r="J6102" t="s">
        <v>136</v>
      </c>
      <c r="K6102" t="s">
        <v>137</v>
      </c>
      <c r="L6102" t="s">
        <v>17373</v>
      </c>
      <c r="M6102" t="s">
        <v>17374</v>
      </c>
      <c r="N6102">
        <v>1.3963888879999999</v>
      </c>
      <c r="O6102">
        <v>0</v>
      </c>
      <c r="P6102">
        <v>0</v>
      </c>
      <c r="Q6102">
        <v>0</v>
      </c>
      <c r="R6102">
        <v>10</v>
      </c>
      <c r="S6102">
        <v>0</v>
      </c>
      <c r="T6102">
        <v>5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19.441894581950944</v>
      </c>
      <c r="AA6102">
        <v>0</v>
      </c>
      <c r="AB6102">
        <v>4.9358163870900116</v>
      </c>
      <c r="AC6102">
        <v>0</v>
      </c>
      <c r="AD6102">
        <v>0</v>
      </c>
      <c r="AE6102">
        <v>24.377710969040955</v>
      </c>
    </row>
    <row r="6103" spans="1:31" x14ac:dyDescent="0.25">
      <c r="A6103">
        <v>1837129</v>
      </c>
      <c r="B6103">
        <v>1</v>
      </c>
      <c r="C6103" t="s">
        <v>80</v>
      </c>
      <c r="D6103" t="s">
        <v>92</v>
      </c>
      <c r="E6103" t="s">
        <v>140</v>
      </c>
      <c r="F6103" t="s">
        <v>16293</v>
      </c>
      <c r="G6103" t="s">
        <v>142</v>
      </c>
      <c r="H6103" t="s">
        <v>134</v>
      </c>
      <c r="I6103" t="s">
        <v>135</v>
      </c>
      <c r="J6103" t="s">
        <v>136</v>
      </c>
      <c r="K6103" t="s">
        <v>137</v>
      </c>
      <c r="L6103" t="s">
        <v>17375</v>
      </c>
      <c r="M6103" t="s">
        <v>17376</v>
      </c>
      <c r="N6103">
        <v>1.5433333330000001</v>
      </c>
      <c r="O6103">
        <v>0</v>
      </c>
      <c r="P6103">
        <v>1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0.24606157890381669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0.24606157890381669</v>
      </c>
    </row>
    <row r="6104" spans="1:31" x14ac:dyDescent="0.25">
      <c r="A6104">
        <v>1837229</v>
      </c>
      <c r="B6104">
        <v>1</v>
      </c>
      <c r="C6104" t="s">
        <v>80</v>
      </c>
      <c r="D6104" t="s">
        <v>101</v>
      </c>
      <c r="E6104" t="s">
        <v>140</v>
      </c>
      <c r="F6104" t="s">
        <v>17377</v>
      </c>
      <c r="G6104" t="s">
        <v>142</v>
      </c>
      <c r="H6104" t="s">
        <v>134</v>
      </c>
      <c r="I6104" t="s">
        <v>135</v>
      </c>
      <c r="J6104" t="s">
        <v>136</v>
      </c>
      <c r="K6104" t="s">
        <v>137</v>
      </c>
      <c r="L6104" t="s">
        <v>17378</v>
      </c>
      <c r="M6104" t="s">
        <v>17379</v>
      </c>
      <c r="N6104">
        <v>1.9258333329999999</v>
      </c>
      <c r="O6104">
        <v>0</v>
      </c>
      <c r="P6104">
        <v>1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4.76005178784E-2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4.76005178784E-2</v>
      </c>
    </row>
    <row r="6105" spans="1:31" x14ac:dyDescent="0.25">
      <c r="A6105">
        <v>1837186</v>
      </c>
      <c r="B6105">
        <v>1</v>
      </c>
      <c r="C6105" t="s">
        <v>81</v>
      </c>
      <c r="D6105" t="s">
        <v>128</v>
      </c>
      <c r="E6105" t="s">
        <v>202</v>
      </c>
      <c r="F6105" t="s">
        <v>2747</v>
      </c>
      <c r="G6105" t="s">
        <v>156</v>
      </c>
      <c r="H6105" t="s">
        <v>157</v>
      </c>
      <c r="I6105" t="s">
        <v>135</v>
      </c>
      <c r="J6105" t="s">
        <v>136</v>
      </c>
      <c r="K6105" t="s">
        <v>137</v>
      </c>
      <c r="L6105" t="s">
        <v>17380</v>
      </c>
      <c r="M6105" t="s">
        <v>17381</v>
      </c>
      <c r="N6105">
        <v>0.95583333299999995</v>
      </c>
      <c r="O6105">
        <v>7</v>
      </c>
      <c r="P6105">
        <v>71</v>
      </c>
      <c r="Q6105">
        <v>34</v>
      </c>
      <c r="R6105">
        <v>7</v>
      </c>
      <c r="S6105">
        <v>4</v>
      </c>
      <c r="T6105">
        <v>6</v>
      </c>
      <c r="U6105">
        <v>0</v>
      </c>
      <c r="V6105">
        <v>0</v>
      </c>
      <c r="W6105">
        <v>2.1088520981492085</v>
      </c>
      <c r="X6105">
        <v>11.777444772749458</v>
      </c>
      <c r="Y6105">
        <v>26.615508004269454</v>
      </c>
      <c r="Z6105">
        <v>9.5414057278227329</v>
      </c>
      <c r="AA6105">
        <v>19.464500029015728</v>
      </c>
      <c r="AB6105">
        <v>2.8290296365905672</v>
      </c>
      <c r="AC6105">
        <v>0</v>
      </c>
      <c r="AD6105">
        <v>0</v>
      </c>
      <c r="AE6105">
        <v>72.33674026859714</v>
      </c>
    </row>
    <row r="6106" spans="1:31" x14ac:dyDescent="0.25">
      <c r="A6106">
        <v>1836877</v>
      </c>
      <c r="B6106">
        <v>1</v>
      </c>
      <c r="C6106" t="s">
        <v>80</v>
      </c>
      <c r="D6106" t="s">
        <v>111</v>
      </c>
      <c r="E6106" t="s">
        <v>140</v>
      </c>
      <c r="F6106" t="s">
        <v>17382</v>
      </c>
      <c r="G6106" t="s">
        <v>246</v>
      </c>
      <c r="H6106" t="s">
        <v>134</v>
      </c>
      <c r="I6106" t="s">
        <v>135</v>
      </c>
      <c r="J6106" t="s">
        <v>136</v>
      </c>
      <c r="K6106" t="s">
        <v>137</v>
      </c>
      <c r="L6106" t="s">
        <v>17383</v>
      </c>
      <c r="M6106" t="s">
        <v>17384</v>
      </c>
      <c r="N6106">
        <v>0.87583333299999999</v>
      </c>
      <c r="O6106">
        <v>0</v>
      </c>
      <c r="P6106">
        <v>5</v>
      </c>
      <c r="Q6106">
        <v>0</v>
      </c>
      <c r="R6106">
        <v>0</v>
      </c>
      <c r="S6106">
        <v>0</v>
      </c>
      <c r="T6106">
        <v>1</v>
      </c>
      <c r="U6106">
        <v>0</v>
      </c>
      <c r="V6106">
        <v>0</v>
      </c>
      <c r="W6106">
        <v>0</v>
      </c>
      <c r="X6106">
        <v>0.42340801766477498</v>
      </c>
      <c r="Y6106">
        <v>0</v>
      </c>
      <c r="Z6106">
        <v>0</v>
      </c>
      <c r="AA6106">
        <v>0</v>
      </c>
      <c r="AB6106">
        <v>3.4152924304166668E-4</v>
      </c>
      <c r="AC6106">
        <v>0</v>
      </c>
      <c r="AD6106">
        <v>0</v>
      </c>
      <c r="AE6106">
        <v>0.42374954690781663</v>
      </c>
    </row>
    <row r="6107" spans="1:31" x14ac:dyDescent="0.25">
      <c r="A6107">
        <v>1837023</v>
      </c>
      <c r="B6107">
        <v>1</v>
      </c>
      <c r="C6107" t="s">
        <v>81</v>
      </c>
      <c r="D6107" t="s">
        <v>122</v>
      </c>
      <c r="E6107" t="s">
        <v>164</v>
      </c>
      <c r="F6107" t="s">
        <v>17385</v>
      </c>
      <c r="G6107" t="s">
        <v>156</v>
      </c>
      <c r="H6107" t="s">
        <v>157</v>
      </c>
      <c r="I6107" t="s">
        <v>135</v>
      </c>
      <c r="J6107" t="s">
        <v>136</v>
      </c>
      <c r="K6107" t="s">
        <v>137</v>
      </c>
      <c r="L6107" t="s">
        <v>17386</v>
      </c>
      <c r="M6107" t="s">
        <v>17387</v>
      </c>
      <c r="N6107">
        <v>2.4194444439999998</v>
      </c>
      <c r="O6107">
        <v>1</v>
      </c>
      <c r="P6107">
        <v>188</v>
      </c>
      <c r="Q6107">
        <v>9</v>
      </c>
      <c r="R6107">
        <v>2</v>
      </c>
      <c r="S6107">
        <v>1</v>
      </c>
      <c r="T6107">
        <v>20</v>
      </c>
      <c r="U6107">
        <v>0</v>
      </c>
      <c r="V6107">
        <v>0</v>
      </c>
      <c r="W6107">
        <v>0.57492339296773332</v>
      </c>
      <c r="X6107">
        <v>72.989879033385677</v>
      </c>
      <c r="Y6107">
        <v>17.985660610909083</v>
      </c>
      <c r="Z6107">
        <v>1.2820601162321335</v>
      </c>
      <c r="AA6107">
        <v>1.8322858255636669</v>
      </c>
      <c r="AB6107">
        <v>8.8059149096149838</v>
      </c>
      <c r="AC6107">
        <v>0</v>
      </c>
      <c r="AD6107">
        <v>0</v>
      </c>
      <c r="AE6107">
        <v>103.47072388867328</v>
      </c>
    </row>
    <row r="6108" spans="1:31" x14ac:dyDescent="0.25">
      <c r="A6108">
        <v>1837000</v>
      </c>
      <c r="B6108">
        <v>1</v>
      </c>
      <c r="C6108" t="s">
        <v>81</v>
      </c>
      <c r="D6108" t="s">
        <v>120</v>
      </c>
      <c r="E6108" t="s">
        <v>154</v>
      </c>
      <c r="F6108" t="s">
        <v>17388</v>
      </c>
      <c r="G6108" t="s">
        <v>156</v>
      </c>
      <c r="H6108" t="s">
        <v>157</v>
      </c>
      <c r="I6108" t="s">
        <v>135</v>
      </c>
      <c r="J6108" t="s">
        <v>136</v>
      </c>
      <c r="K6108" t="s">
        <v>137</v>
      </c>
      <c r="L6108" t="s">
        <v>17389</v>
      </c>
      <c r="M6108" t="s">
        <v>17390</v>
      </c>
      <c r="N6108">
        <v>0.56666666600000004</v>
      </c>
      <c r="O6108">
        <v>0</v>
      </c>
      <c r="P6108">
        <v>328</v>
      </c>
      <c r="Q6108">
        <v>0</v>
      </c>
      <c r="R6108">
        <v>1</v>
      </c>
      <c r="S6108">
        <v>0</v>
      </c>
      <c r="T6108">
        <v>40</v>
      </c>
      <c r="U6108">
        <v>0</v>
      </c>
      <c r="V6108">
        <v>0</v>
      </c>
      <c r="W6108">
        <v>0</v>
      </c>
      <c r="X6108">
        <v>38.07060317077071</v>
      </c>
      <c r="Y6108">
        <v>0</v>
      </c>
      <c r="Z6108">
        <v>0.86426558806170006</v>
      </c>
      <c r="AA6108">
        <v>0</v>
      </c>
      <c r="AB6108">
        <v>8.0991272647893258</v>
      </c>
      <c r="AC6108">
        <v>0</v>
      </c>
      <c r="AD6108">
        <v>0</v>
      </c>
      <c r="AE6108">
        <v>47.033996023621732</v>
      </c>
    </row>
    <row r="6109" spans="1:31" x14ac:dyDescent="0.25">
      <c r="A6109">
        <v>1837441</v>
      </c>
      <c r="B6109">
        <v>1</v>
      </c>
      <c r="C6109" t="s">
        <v>80</v>
      </c>
      <c r="D6109" t="s">
        <v>103</v>
      </c>
      <c r="E6109" t="s">
        <v>131</v>
      </c>
      <c r="F6109" t="s">
        <v>17391</v>
      </c>
      <c r="G6109" t="s">
        <v>873</v>
      </c>
      <c r="H6109" t="s">
        <v>134</v>
      </c>
      <c r="I6109" t="s">
        <v>135</v>
      </c>
      <c r="J6109" t="s">
        <v>136</v>
      </c>
      <c r="K6109" t="s">
        <v>137</v>
      </c>
      <c r="L6109" t="s">
        <v>17392</v>
      </c>
      <c r="M6109" t="s">
        <v>17393</v>
      </c>
      <c r="N6109">
        <v>1.443333333</v>
      </c>
      <c r="O6109">
        <v>0</v>
      </c>
      <c r="P6109">
        <v>1</v>
      </c>
      <c r="Q6109">
        <v>0</v>
      </c>
      <c r="R6109">
        <v>0</v>
      </c>
      <c r="S6109">
        <v>0</v>
      </c>
      <c r="T6109">
        <v>1</v>
      </c>
      <c r="U6109">
        <v>0</v>
      </c>
      <c r="V6109">
        <v>0</v>
      </c>
      <c r="W6109">
        <v>0</v>
      </c>
      <c r="X6109">
        <v>1.7956988317336002</v>
      </c>
      <c r="Y6109">
        <v>0</v>
      </c>
      <c r="Z6109">
        <v>0</v>
      </c>
      <c r="AA6109">
        <v>0</v>
      </c>
      <c r="AB6109">
        <v>3.1687763913279832</v>
      </c>
      <c r="AC6109">
        <v>0</v>
      </c>
      <c r="AD6109">
        <v>0</v>
      </c>
      <c r="AE6109">
        <v>4.9644752230615836</v>
      </c>
    </row>
    <row r="6110" spans="1:31" x14ac:dyDescent="0.25">
      <c r="A6110">
        <v>1837063</v>
      </c>
      <c r="B6110">
        <v>1</v>
      </c>
      <c r="C6110" t="s">
        <v>81</v>
      </c>
      <c r="D6110" t="s">
        <v>120</v>
      </c>
      <c r="E6110" t="s">
        <v>164</v>
      </c>
      <c r="F6110" t="s">
        <v>11524</v>
      </c>
      <c r="G6110" t="s">
        <v>156</v>
      </c>
      <c r="H6110" t="s">
        <v>157</v>
      </c>
      <c r="I6110" t="s">
        <v>135</v>
      </c>
      <c r="J6110" t="s">
        <v>136</v>
      </c>
      <c r="K6110" t="s">
        <v>137</v>
      </c>
      <c r="L6110" t="s">
        <v>17394</v>
      </c>
      <c r="M6110" t="s">
        <v>17395</v>
      </c>
      <c r="N6110">
        <v>1.2838888879999999</v>
      </c>
      <c r="O6110">
        <v>0</v>
      </c>
      <c r="P6110">
        <v>108</v>
      </c>
      <c r="Q6110">
        <v>39</v>
      </c>
      <c r="R6110">
        <v>5</v>
      </c>
      <c r="S6110">
        <v>2</v>
      </c>
      <c r="T6110">
        <v>8</v>
      </c>
      <c r="U6110">
        <v>0</v>
      </c>
      <c r="V6110">
        <v>0</v>
      </c>
      <c r="W6110">
        <v>0</v>
      </c>
      <c r="X6110">
        <v>28.298256341108996</v>
      </c>
      <c r="Y6110">
        <v>35.539147722085701</v>
      </c>
      <c r="Z6110">
        <v>5.971968525616167</v>
      </c>
      <c r="AA6110">
        <v>4.3500632789732503</v>
      </c>
      <c r="AB6110">
        <v>4.2046542693244167</v>
      </c>
      <c r="AC6110">
        <v>0</v>
      </c>
      <c r="AD6110">
        <v>0</v>
      </c>
      <c r="AE6110">
        <v>78.364090137108533</v>
      </c>
    </row>
    <row r="6111" spans="1:31" x14ac:dyDescent="0.25">
      <c r="A6111">
        <v>1837249</v>
      </c>
      <c r="B6111">
        <v>1</v>
      </c>
      <c r="C6111" t="s">
        <v>81</v>
      </c>
      <c r="D6111" t="s">
        <v>113</v>
      </c>
      <c r="E6111" t="s">
        <v>202</v>
      </c>
      <c r="F6111" t="s">
        <v>15807</v>
      </c>
      <c r="G6111" t="s">
        <v>156</v>
      </c>
      <c r="H6111" t="s">
        <v>157</v>
      </c>
      <c r="I6111" t="s">
        <v>135</v>
      </c>
      <c r="J6111" t="s">
        <v>136</v>
      </c>
      <c r="K6111" t="s">
        <v>137</v>
      </c>
      <c r="L6111" t="s">
        <v>17396</v>
      </c>
      <c r="M6111" t="s">
        <v>17397</v>
      </c>
      <c r="N6111">
        <v>1.8547222219999999</v>
      </c>
      <c r="O6111">
        <v>2</v>
      </c>
      <c r="P6111">
        <v>114</v>
      </c>
      <c r="Q6111">
        <v>4</v>
      </c>
      <c r="R6111">
        <v>23</v>
      </c>
      <c r="S6111">
        <v>10</v>
      </c>
      <c r="T6111">
        <v>15</v>
      </c>
      <c r="U6111">
        <v>4</v>
      </c>
      <c r="V6111">
        <v>1</v>
      </c>
      <c r="W6111">
        <v>1.2582499431819583</v>
      </c>
      <c r="X6111">
        <v>50.845838080376033</v>
      </c>
      <c r="Y6111">
        <v>40.939225685129017</v>
      </c>
      <c r="Z6111">
        <v>16.017439635226474</v>
      </c>
      <c r="AA6111">
        <v>512.57840919009459</v>
      </c>
      <c r="AB6111">
        <v>52.017714185646916</v>
      </c>
      <c r="AC6111">
        <v>799.62409700100091</v>
      </c>
      <c r="AD6111">
        <v>3.2563900764313334</v>
      </c>
      <c r="AE6111">
        <v>1476.5373637970872</v>
      </c>
    </row>
    <row r="6112" spans="1:31" x14ac:dyDescent="0.25">
      <c r="A6112">
        <v>1836963</v>
      </c>
      <c r="B6112">
        <v>1</v>
      </c>
      <c r="C6112" t="s">
        <v>80</v>
      </c>
      <c r="D6112" t="s">
        <v>107</v>
      </c>
      <c r="E6112" t="s">
        <v>140</v>
      </c>
      <c r="F6112" t="s">
        <v>17398</v>
      </c>
      <c r="G6112" t="s">
        <v>142</v>
      </c>
      <c r="H6112" t="s">
        <v>134</v>
      </c>
      <c r="I6112" t="s">
        <v>135</v>
      </c>
      <c r="J6112" t="s">
        <v>136</v>
      </c>
      <c r="K6112" t="s">
        <v>137</v>
      </c>
      <c r="L6112" t="s">
        <v>17399</v>
      </c>
      <c r="M6112" t="s">
        <v>17400</v>
      </c>
      <c r="N6112">
        <v>1.8377777769999999</v>
      </c>
      <c r="O6112">
        <v>0</v>
      </c>
      <c r="P6112">
        <v>1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7.4837964280625002E-2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7.4837964280625002E-2</v>
      </c>
    </row>
    <row r="6113" spans="1:31" x14ac:dyDescent="0.25">
      <c r="A6113">
        <v>1836960</v>
      </c>
      <c r="B6113">
        <v>1</v>
      </c>
      <c r="C6113" t="s">
        <v>81</v>
      </c>
      <c r="D6113" t="s">
        <v>128</v>
      </c>
      <c r="E6113" t="s">
        <v>268</v>
      </c>
      <c r="F6113" t="s">
        <v>17401</v>
      </c>
      <c r="G6113" t="s">
        <v>150</v>
      </c>
      <c r="H6113" t="s">
        <v>157</v>
      </c>
      <c r="I6113" t="s">
        <v>135</v>
      </c>
      <c r="J6113" t="s">
        <v>136</v>
      </c>
      <c r="K6113" t="s">
        <v>151</v>
      </c>
      <c r="L6113" t="s">
        <v>17402</v>
      </c>
      <c r="M6113" t="s">
        <v>17403</v>
      </c>
      <c r="N6113">
        <v>7.6669749999999999</v>
      </c>
      <c r="O6113">
        <v>0</v>
      </c>
      <c r="P6113">
        <v>3468</v>
      </c>
      <c r="Q6113">
        <v>5</v>
      </c>
      <c r="R6113">
        <v>23</v>
      </c>
      <c r="S6113">
        <v>6</v>
      </c>
      <c r="T6113">
        <v>110</v>
      </c>
      <c r="U6113">
        <v>1</v>
      </c>
      <c r="V6113">
        <v>0</v>
      </c>
      <c r="W6113">
        <v>0</v>
      </c>
      <c r="X6113">
        <v>6656.9753800279923</v>
      </c>
      <c r="Y6113">
        <v>266.57258558701363</v>
      </c>
      <c r="Z6113">
        <v>70.793133266922368</v>
      </c>
      <c r="AA6113">
        <v>451.72539873857784</v>
      </c>
      <c r="AB6113">
        <v>774.53581985446806</v>
      </c>
      <c r="AC6113">
        <v>39.384979965408007</v>
      </c>
      <c r="AD6113">
        <v>0</v>
      </c>
      <c r="AE6113">
        <v>8259.9872974403806</v>
      </c>
    </row>
    <row r="6114" spans="1:31" x14ac:dyDescent="0.25">
      <c r="A6114">
        <v>1837269</v>
      </c>
      <c r="B6114">
        <v>1</v>
      </c>
      <c r="C6114" t="s">
        <v>81</v>
      </c>
      <c r="D6114" t="s">
        <v>113</v>
      </c>
      <c r="E6114" t="s">
        <v>164</v>
      </c>
      <c r="F6114" t="s">
        <v>17404</v>
      </c>
      <c r="G6114" t="s">
        <v>156</v>
      </c>
      <c r="H6114" t="s">
        <v>157</v>
      </c>
      <c r="I6114" t="s">
        <v>179</v>
      </c>
      <c r="J6114" t="s">
        <v>136</v>
      </c>
      <c r="K6114" t="s">
        <v>137</v>
      </c>
      <c r="L6114" t="s">
        <v>17405</v>
      </c>
      <c r="M6114" t="s">
        <v>17406</v>
      </c>
      <c r="N6114">
        <v>1.1111111E-2</v>
      </c>
      <c r="O6114">
        <v>0</v>
      </c>
      <c r="P6114">
        <v>981</v>
      </c>
      <c r="Q6114">
        <v>2</v>
      </c>
      <c r="R6114">
        <v>83</v>
      </c>
      <c r="S6114">
        <v>2</v>
      </c>
      <c r="T6114">
        <v>20</v>
      </c>
      <c r="U6114">
        <v>0</v>
      </c>
      <c r="V6114">
        <v>0</v>
      </c>
      <c r="W6114">
        <v>0</v>
      </c>
      <c r="X6114">
        <v>1.640663799695335</v>
      </c>
      <c r="Y6114">
        <v>4.940089256333333E-3</v>
      </c>
      <c r="Z6114">
        <v>0.47380335111022226</v>
      </c>
      <c r="AA6114">
        <v>5.321885131033334E-2</v>
      </c>
      <c r="AB6114">
        <v>5.9652870427666677E-2</v>
      </c>
      <c r="AC6114">
        <v>0</v>
      </c>
      <c r="AD6114">
        <v>0</v>
      </c>
      <c r="AE6114">
        <v>2.2322789617998908</v>
      </c>
    </row>
    <row r="6115" spans="1:31" x14ac:dyDescent="0.25">
      <c r="A6115">
        <v>1837103</v>
      </c>
      <c r="B6115">
        <v>1</v>
      </c>
      <c r="C6115" t="s">
        <v>80</v>
      </c>
      <c r="D6115" t="s">
        <v>91</v>
      </c>
      <c r="E6115" t="s">
        <v>131</v>
      </c>
      <c r="F6115" t="s">
        <v>17407</v>
      </c>
      <c r="G6115" t="s">
        <v>133</v>
      </c>
      <c r="H6115" t="s">
        <v>134</v>
      </c>
      <c r="I6115" t="s">
        <v>135</v>
      </c>
      <c r="J6115" t="s">
        <v>136</v>
      </c>
      <c r="K6115" t="s">
        <v>137</v>
      </c>
      <c r="L6115" t="s">
        <v>17408</v>
      </c>
      <c r="M6115" t="s">
        <v>17409</v>
      </c>
      <c r="N6115">
        <v>1.219166666</v>
      </c>
      <c r="O6115">
        <v>0</v>
      </c>
      <c r="P6115">
        <v>0</v>
      </c>
      <c r="Q6115">
        <v>0</v>
      </c>
      <c r="R6115">
        <v>2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5.2932419154527839</v>
      </c>
      <c r="AA6115">
        <v>0</v>
      </c>
      <c r="AB6115">
        <v>0</v>
      </c>
      <c r="AC6115">
        <v>0</v>
      </c>
      <c r="AD6115">
        <v>0</v>
      </c>
      <c r="AE6115">
        <v>5.2932419154527839</v>
      </c>
    </row>
    <row r="6116" spans="1:31" x14ac:dyDescent="0.25">
      <c r="A6116">
        <v>1837481</v>
      </c>
      <c r="B6116">
        <v>1</v>
      </c>
      <c r="C6116" t="s">
        <v>80</v>
      </c>
      <c r="D6116" t="s">
        <v>110</v>
      </c>
      <c r="E6116" t="s">
        <v>140</v>
      </c>
      <c r="F6116" t="s">
        <v>17410</v>
      </c>
      <c r="G6116" t="s">
        <v>142</v>
      </c>
      <c r="H6116" t="s">
        <v>134</v>
      </c>
      <c r="I6116" t="s">
        <v>135</v>
      </c>
      <c r="J6116" t="s">
        <v>136</v>
      </c>
      <c r="K6116" t="s">
        <v>137</v>
      </c>
      <c r="L6116" t="s">
        <v>17411</v>
      </c>
      <c r="M6116" t="s">
        <v>17412</v>
      </c>
      <c r="N6116">
        <v>1.481944444</v>
      </c>
      <c r="O6116">
        <v>0</v>
      </c>
      <c r="P6116">
        <v>2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1.1169168251850004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1.1169168251850004</v>
      </c>
    </row>
    <row r="6117" spans="1:31" x14ac:dyDescent="0.25">
      <c r="A6117">
        <v>1837126</v>
      </c>
      <c r="B6117">
        <v>1</v>
      </c>
      <c r="C6117" t="s">
        <v>80</v>
      </c>
      <c r="D6117" t="s">
        <v>102</v>
      </c>
      <c r="E6117" t="s">
        <v>202</v>
      </c>
      <c r="F6117" t="s">
        <v>17413</v>
      </c>
      <c r="G6117" t="s">
        <v>386</v>
      </c>
      <c r="H6117" t="s">
        <v>157</v>
      </c>
      <c r="I6117" t="s">
        <v>179</v>
      </c>
      <c r="J6117" t="s">
        <v>136</v>
      </c>
      <c r="K6117" t="s">
        <v>137</v>
      </c>
      <c r="L6117" t="s">
        <v>17414</v>
      </c>
      <c r="M6117" t="s">
        <v>17415</v>
      </c>
      <c r="N6117">
        <v>2.8611111000000002E-2</v>
      </c>
      <c r="O6117">
        <v>0</v>
      </c>
      <c r="P6117">
        <v>1602</v>
      </c>
      <c r="Q6117">
        <v>11</v>
      </c>
      <c r="R6117">
        <v>461</v>
      </c>
      <c r="S6117">
        <v>13</v>
      </c>
      <c r="T6117">
        <v>187</v>
      </c>
      <c r="U6117">
        <v>7</v>
      </c>
      <c r="V6117">
        <v>0</v>
      </c>
      <c r="W6117">
        <v>0</v>
      </c>
      <c r="X6117">
        <v>8.0293764031737815</v>
      </c>
      <c r="Y6117">
        <v>0.50994071241128891</v>
      </c>
      <c r="Z6117">
        <v>12.282558866050076</v>
      </c>
      <c r="AA6117">
        <v>5.199633680273573</v>
      </c>
      <c r="AB6117">
        <v>4.6034801640390182</v>
      </c>
      <c r="AC6117">
        <v>13.23940583890229</v>
      </c>
      <c r="AD6117">
        <v>0</v>
      </c>
      <c r="AE6117">
        <v>43.864395664850022</v>
      </c>
    </row>
    <row r="6118" spans="1:31" x14ac:dyDescent="0.25">
      <c r="A6118">
        <v>1837438</v>
      </c>
      <c r="B6118">
        <v>1</v>
      </c>
      <c r="C6118" t="s">
        <v>81</v>
      </c>
      <c r="D6118" t="s">
        <v>114</v>
      </c>
      <c r="E6118" t="s">
        <v>131</v>
      </c>
      <c r="F6118" t="s">
        <v>9205</v>
      </c>
      <c r="G6118" t="s">
        <v>133</v>
      </c>
      <c r="H6118" t="s">
        <v>134</v>
      </c>
      <c r="I6118" t="s">
        <v>135</v>
      </c>
      <c r="J6118" t="s">
        <v>136</v>
      </c>
      <c r="K6118" t="s">
        <v>137</v>
      </c>
      <c r="L6118" t="s">
        <v>17416</v>
      </c>
      <c r="M6118" t="s">
        <v>17417</v>
      </c>
      <c r="N6118">
        <v>1.325</v>
      </c>
      <c r="O6118">
        <v>0</v>
      </c>
      <c r="P6118">
        <v>39</v>
      </c>
      <c r="Q6118">
        <v>0</v>
      </c>
      <c r="R6118">
        <v>0</v>
      </c>
      <c r="S6118">
        <v>0</v>
      </c>
      <c r="T6118">
        <v>1</v>
      </c>
      <c r="U6118">
        <v>0</v>
      </c>
      <c r="V6118">
        <v>0</v>
      </c>
      <c r="W6118">
        <v>0</v>
      </c>
      <c r="X6118">
        <v>8.3302178151150024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8.3302178151150024</v>
      </c>
    </row>
    <row r="6119" spans="1:31" x14ac:dyDescent="0.25">
      <c r="A6119">
        <v>1837289</v>
      </c>
      <c r="B6119">
        <v>1</v>
      </c>
      <c r="C6119" t="s">
        <v>80</v>
      </c>
      <c r="D6119" t="s">
        <v>104</v>
      </c>
      <c r="E6119" t="s">
        <v>140</v>
      </c>
      <c r="F6119" t="s">
        <v>17418</v>
      </c>
      <c r="G6119" t="s">
        <v>142</v>
      </c>
      <c r="H6119" t="s">
        <v>134</v>
      </c>
      <c r="I6119" t="s">
        <v>135</v>
      </c>
      <c r="J6119" t="s">
        <v>136</v>
      </c>
      <c r="K6119" t="s">
        <v>137</v>
      </c>
      <c r="L6119" t="s">
        <v>17419</v>
      </c>
      <c r="M6119" t="s">
        <v>17420</v>
      </c>
      <c r="N6119">
        <v>1.5141666659999999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0.20997614724280833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0.20997614724280833</v>
      </c>
    </row>
    <row r="6120" spans="1:31" x14ac:dyDescent="0.25">
      <c r="A6120">
        <v>1837461</v>
      </c>
      <c r="B6120">
        <v>1</v>
      </c>
      <c r="C6120" t="s">
        <v>81</v>
      </c>
      <c r="D6120" t="s">
        <v>123</v>
      </c>
      <c r="E6120" t="s">
        <v>131</v>
      </c>
      <c r="F6120" t="s">
        <v>17421</v>
      </c>
      <c r="G6120" t="s">
        <v>133</v>
      </c>
      <c r="H6120" t="s">
        <v>134</v>
      </c>
      <c r="I6120" t="s">
        <v>135</v>
      </c>
      <c r="J6120" t="s">
        <v>136</v>
      </c>
      <c r="K6120" t="s">
        <v>137</v>
      </c>
      <c r="L6120" t="s">
        <v>17422</v>
      </c>
      <c r="M6120" t="s">
        <v>17423</v>
      </c>
      <c r="N6120">
        <v>1.863888888</v>
      </c>
      <c r="O6120">
        <v>0</v>
      </c>
      <c r="P6120">
        <v>20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10.2600508888007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10.2600508888007</v>
      </c>
    </row>
    <row r="6121" spans="1:31" x14ac:dyDescent="0.25">
      <c r="A6121">
        <v>1837146</v>
      </c>
      <c r="B6121">
        <v>1</v>
      </c>
      <c r="C6121" t="s">
        <v>80</v>
      </c>
      <c r="D6121" t="s">
        <v>97</v>
      </c>
      <c r="E6121" t="s">
        <v>202</v>
      </c>
      <c r="F6121" t="s">
        <v>5282</v>
      </c>
      <c r="G6121" t="s">
        <v>3985</v>
      </c>
      <c r="H6121" t="s">
        <v>157</v>
      </c>
      <c r="I6121" t="s">
        <v>135</v>
      </c>
      <c r="J6121" t="s">
        <v>5</v>
      </c>
      <c r="K6121" t="s">
        <v>137</v>
      </c>
      <c r="L6121" t="s">
        <v>17424</v>
      </c>
      <c r="M6121" t="s">
        <v>17425</v>
      </c>
      <c r="N6121">
        <v>5.9691666659999996</v>
      </c>
      <c r="O6121">
        <v>0</v>
      </c>
      <c r="P6121">
        <v>137</v>
      </c>
      <c r="Q6121">
        <v>0</v>
      </c>
      <c r="R6121">
        <v>0</v>
      </c>
      <c r="S6121">
        <v>0</v>
      </c>
      <c r="T6121">
        <v>3</v>
      </c>
      <c r="U6121">
        <v>0</v>
      </c>
      <c r="V6121">
        <v>0</v>
      </c>
      <c r="W6121">
        <v>0</v>
      </c>
      <c r="X6121">
        <v>417.59716107477556</v>
      </c>
      <c r="Y6121">
        <v>0</v>
      </c>
      <c r="Z6121">
        <v>0</v>
      </c>
      <c r="AA6121">
        <v>0</v>
      </c>
      <c r="AB6121">
        <v>14.914450851363627</v>
      </c>
      <c r="AC6121">
        <v>0</v>
      </c>
      <c r="AD6121">
        <v>0</v>
      </c>
      <c r="AE6121">
        <v>432.51161192613921</v>
      </c>
    </row>
    <row r="6122" spans="1:31" x14ac:dyDescent="0.25">
      <c r="A6122">
        <v>1837275</v>
      </c>
      <c r="B6122">
        <v>1</v>
      </c>
      <c r="C6122" t="s">
        <v>81</v>
      </c>
      <c r="D6122" t="s">
        <v>112</v>
      </c>
      <c r="E6122" t="s">
        <v>252</v>
      </c>
      <c r="F6122" t="s">
        <v>17426</v>
      </c>
      <c r="G6122" t="s">
        <v>279</v>
      </c>
      <c r="H6122" t="s">
        <v>134</v>
      </c>
      <c r="I6122" t="s">
        <v>135</v>
      </c>
      <c r="J6122" t="s">
        <v>136</v>
      </c>
      <c r="K6122" t="s">
        <v>137</v>
      </c>
      <c r="L6122" t="s">
        <v>17427</v>
      </c>
      <c r="M6122" t="s">
        <v>17428</v>
      </c>
      <c r="N6122">
        <v>2.0069444440000002</v>
      </c>
      <c r="O6122">
        <v>0</v>
      </c>
      <c r="P6122">
        <v>74</v>
      </c>
      <c r="Q6122">
        <v>0</v>
      </c>
      <c r="R6122">
        <v>3</v>
      </c>
      <c r="S6122">
        <v>0</v>
      </c>
      <c r="T6122">
        <v>9</v>
      </c>
      <c r="U6122">
        <v>0</v>
      </c>
      <c r="V6122">
        <v>0</v>
      </c>
      <c r="W6122">
        <v>0</v>
      </c>
      <c r="X6122">
        <v>28.730009316448498</v>
      </c>
      <c r="Y6122">
        <v>0</v>
      </c>
      <c r="Z6122">
        <v>0.38796149650150002</v>
      </c>
      <c r="AA6122">
        <v>0</v>
      </c>
      <c r="AB6122">
        <v>1.5640395661048003</v>
      </c>
      <c r="AC6122">
        <v>0</v>
      </c>
      <c r="AD6122">
        <v>0</v>
      </c>
      <c r="AE6122">
        <v>30.682010379054798</v>
      </c>
    </row>
    <row r="6123" spans="1:31" x14ac:dyDescent="0.25">
      <c r="A6123">
        <v>1836977</v>
      </c>
      <c r="B6123">
        <v>1</v>
      </c>
      <c r="C6123" t="s">
        <v>80</v>
      </c>
      <c r="D6123" t="s">
        <v>96</v>
      </c>
      <c r="E6123" t="s">
        <v>131</v>
      </c>
      <c r="F6123" t="s">
        <v>17429</v>
      </c>
      <c r="G6123" t="s">
        <v>1046</v>
      </c>
      <c r="H6123" t="s">
        <v>134</v>
      </c>
      <c r="I6123" t="s">
        <v>135</v>
      </c>
      <c r="J6123" t="s">
        <v>136</v>
      </c>
      <c r="K6123" t="s">
        <v>137</v>
      </c>
      <c r="L6123" t="s">
        <v>17430</v>
      </c>
      <c r="M6123" t="s">
        <v>17431</v>
      </c>
      <c r="N6123">
        <v>2.3805555549999999</v>
      </c>
      <c r="O6123">
        <v>0</v>
      </c>
      <c r="P6123">
        <v>59</v>
      </c>
      <c r="Q6123">
        <v>0</v>
      </c>
      <c r="R6123">
        <v>1</v>
      </c>
      <c r="S6123">
        <v>0</v>
      </c>
      <c r="T6123">
        <v>3</v>
      </c>
      <c r="U6123">
        <v>0</v>
      </c>
      <c r="V6123">
        <v>0</v>
      </c>
      <c r="W6123">
        <v>0</v>
      </c>
      <c r="X6123">
        <v>44.735779237670656</v>
      </c>
      <c r="Y6123">
        <v>0</v>
      </c>
      <c r="Z6123">
        <v>7.1002704277333351E-2</v>
      </c>
      <c r="AA6123">
        <v>0</v>
      </c>
      <c r="AB6123">
        <v>2.0746844731969998</v>
      </c>
      <c r="AC6123">
        <v>0</v>
      </c>
      <c r="AD6123">
        <v>0</v>
      </c>
      <c r="AE6123">
        <v>46.881466415144992</v>
      </c>
    </row>
    <row r="6124" spans="1:31" x14ac:dyDescent="0.25">
      <c r="A6124">
        <v>1837226</v>
      </c>
      <c r="B6124">
        <v>1</v>
      </c>
      <c r="C6124" t="s">
        <v>81</v>
      </c>
      <c r="D6124" t="s">
        <v>118</v>
      </c>
      <c r="E6124" t="s">
        <v>131</v>
      </c>
      <c r="F6124" t="s">
        <v>17432</v>
      </c>
      <c r="G6124" t="s">
        <v>133</v>
      </c>
      <c r="H6124" t="s">
        <v>134</v>
      </c>
      <c r="I6124" t="s">
        <v>135</v>
      </c>
      <c r="J6124" t="s">
        <v>136</v>
      </c>
      <c r="K6124" t="s">
        <v>137</v>
      </c>
      <c r="L6124" t="s">
        <v>17433</v>
      </c>
      <c r="M6124" t="s">
        <v>17434</v>
      </c>
      <c r="N6124">
        <v>0.83333333300000001</v>
      </c>
      <c r="O6124">
        <v>0</v>
      </c>
      <c r="P6124">
        <v>3</v>
      </c>
      <c r="Q6124">
        <v>0</v>
      </c>
      <c r="R6124">
        <v>2</v>
      </c>
      <c r="S6124">
        <v>0</v>
      </c>
      <c r="T6124">
        <v>2</v>
      </c>
      <c r="U6124">
        <v>0</v>
      </c>
      <c r="V6124">
        <v>0</v>
      </c>
      <c r="W6124">
        <v>0</v>
      </c>
      <c r="X6124">
        <v>0.46077071894999999</v>
      </c>
      <c r="Y6124">
        <v>0</v>
      </c>
      <c r="Z6124">
        <v>3.1999753973000002</v>
      </c>
      <c r="AA6124">
        <v>0</v>
      </c>
      <c r="AB6124">
        <v>0.95637813945000005</v>
      </c>
      <c r="AC6124">
        <v>0</v>
      </c>
      <c r="AD6124">
        <v>0</v>
      </c>
      <c r="AE6124">
        <v>4.6171242557000003</v>
      </c>
    </row>
    <row r="6125" spans="1:31" x14ac:dyDescent="0.25">
      <c r="A6125">
        <v>1836834</v>
      </c>
      <c r="B6125">
        <v>1</v>
      </c>
      <c r="C6125" t="s">
        <v>81</v>
      </c>
      <c r="D6125" t="s">
        <v>117</v>
      </c>
      <c r="E6125" t="s">
        <v>202</v>
      </c>
      <c r="F6125" t="s">
        <v>10115</v>
      </c>
      <c r="G6125" t="s">
        <v>156</v>
      </c>
      <c r="H6125" t="s">
        <v>157</v>
      </c>
      <c r="I6125" t="s">
        <v>179</v>
      </c>
      <c r="J6125" t="s">
        <v>136</v>
      </c>
      <c r="K6125" t="s">
        <v>137</v>
      </c>
      <c r="L6125" t="s">
        <v>17435</v>
      </c>
      <c r="M6125" t="s">
        <v>17436</v>
      </c>
      <c r="N6125">
        <v>2.2222222E-2</v>
      </c>
      <c r="O6125">
        <v>1</v>
      </c>
      <c r="P6125">
        <v>375</v>
      </c>
      <c r="Q6125">
        <v>35</v>
      </c>
      <c r="R6125">
        <v>37</v>
      </c>
      <c r="S6125">
        <v>4</v>
      </c>
      <c r="T6125">
        <v>33</v>
      </c>
      <c r="U6125">
        <v>2</v>
      </c>
      <c r="V6125">
        <v>0</v>
      </c>
      <c r="W6125">
        <v>2.4675868800000003E-3</v>
      </c>
      <c r="X6125">
        <v>0.99808738344600045</v>
      </c>
      <c r="Y6125">
        <v>2.1943411245931115</v>
      </c>
      <c r="Z6125">
        <v>0.3068683214546668</v>
      </c>
      <c r="AA6125">
        <v>1.7567294109720002</v>
      </c>
      <c r="AB6125">
        <v>0.32828226271333338</v>
      </c>
      <c r="AC6125">
        <v>0.75538318508799995</v>
      </c>
      <c r="AD6125">
        <v>0</v>
      </c>
      <c r="AE6125">
        <v>6.3421592751471128</v>
      </c>
    </row>
    <row r="6126" spans="1:31" x14ac:dyDescent="0.25">
      <c r="A6126">
        <v>1836983</v>
      </c>
      <c r="B6126">
        <v>1</v>
      </c>
      <c r="C6126" t="s">
        <v>81</v>
      </c>
      <c r="D6126" t="s">
        <v>121</v>
      </c>
      <c r="E6126" t="s">
        <v>154</v>
      </c>
      <c r="F6126" t="s">
        <v>17437</v>
      </c>
      <c r="G6126" t="s">
        <v>225</v>
      </c>
      <c r="H6126" t="s">
        <v>157</v>
      </c>
      <c r="I6126" t="s">
        <v>135</v>
      </c>
      <c r="J6126" t="s">
        <v>136</v>
      </c>
      <c r="K6126" t="s">
        <v>151</v>
      </c>
      <c r="L6126" t="s">
        <v>17438</v>
      </c>
      <c r="M6126" t="s">
        <v>17439</v>
      </c>
      <c r="N6126">
        <v>5.3552777770000004</v>
      </c>
      <c r="O6126">
        <v>0</v>
      </c>
      <c r="P6126">
        <v>335</v>
      </c>
      <c r="Q6126">
        <v>0</v>
      </c>
      <c r="R6126">
        <v>11</v>
      </c>
      <c r="S6126">
        <v>0</v>
      </c>
      <c r="T6126">
        <v>14</v>
      </c>
      <c r="U6126">
        <v>0</v>
      </c>
      <c r="V6126">
        <v>0</v>
      </c>
      <c r="W6126">
        <v>0</v>
      </c>
      <c r="X6126">
        <v>261.34534260802025</v>
      </c>
      <c r="Y6126">
        <v>0</v>
      </c>
      <c r="Z6126">
        <v>20.408295070213676</v>
      </c>
      <c r="AA6126">
        <v>0</v>
      </c>
      <c r="AB6126">
        <v>16.886195310369317</v>
      </c>
      <c r="AC6126">
        <v>0</v>
      </c>
      <c r="AD6126">
        <v>0</v>
      </c>
      <c r="AE6126">
        <v>298.63983298860325</v>
      </c>
    </row>
    <row r="6127" spans="1:31" x14ac:dyDescent="0.25">
      <c r="A6127">
        <v>1837083</v>
      </c>
      <c r="B6127">
        <v>1</v>
      </c>
      <c r="C6127" t="s">
        <v>81</v>
      </c>
      <c r="D6127" t="s">
        <v>118</v>
      </c>
      <c r="E6127" t="s">
        <v>268</v>
      </c>
      <c r="F6127" t="s">
        <v>17440</v>
      </c>
      <c r="G6127" t="s">
        <v>156</v>
      </c>
      <c r="H6127" t="s">
        <v>157</v>
      </c>
      <c r="I6127" t="s">
        <v>135</v>
      </c>
      <c r="J6127" t="s">
        <v>136</v>
      </c>
      <c r="K6127" t="s">
        <v>137</v>
      </c>
      <c r="L6127" t="s">
        <v>17441</v>
      </c>
      <c r="M6127" t="s">
        <v>17442</v>
      </c>
      <c r="N6127">
        <v>0.12640638800000001</v>
      </c>
      <c r="O6127">
        <v>23</v>
      </c>
      <c r="P6127">
        <v>3144</v>
      </c>
      <c r="Q6127">
        <v>231</v>
      </c>
      <c r="R6127">
        <v>270</v>
      </c>
      <c r="S6127">
        <v>36</v>
      </c>
      <c r="T6127">
        <v>256</v>
      </c>
      <c r="U6127">
        <v>0</v>
      </c>
      <c r="V6127">
        <v>0</v>
      </c>
      <c r="W6127">
        <v>1.8596105960704998</v>
      </c>
      <c r="X6127">
        <v>90.302394651749722</v>
      </c>
      <c r="Y6127">
        <v>142.78364574414593</v>
      </c>
      <c r="Z6127">
        <v>46.750365370975707</v>
      </c>
      <c r="AA6127">
        <v>28.040411792568676</v>
      </c>
      <c r="AB6127">
        <v>18.194136480035919</v>
      </c>
      <c r="AC6127">
        <v>0</v>
      </c>
      <c r="AD6127">
        <v>0</v>
      </c>
      <c r="AE6127">
        <v>327.93056463554649</v>
      </c>
    </row>
    <row r="6128" spans="1:31" x14ac:dyDescent="0.25">
      <c r="A6128">
        <v>1836949</v>
      </c>
      <c r="B6128">
        <v>1</v>
      </c>
      <c r="C6128" t="s">
        <v>80</v>
      </c>
      <c r="D6128" t="s">
        <v>95</v>
      </c>
      <c r="E6128" t="s">
        <v>202</v>
      </c>
      <c r="F6128" t="s">
        <v>881</v>
      </c>
      <c r="G6128" t="s">
        <v>156</v>
      </c>
      <c r="H6128" t="s">
        <v>157</v>
      </c>
      <c r="I6128" t="s">
        <v>135</v>
      </c>
      <c r="J6128" t="s">
        <v>136</v>
      </c>
      <c r="K6128" t="s">
        <v>137</v>
      </c>
      <c r="L6128" t="s">
        <v>17443</v>
      </c>
      <c r="M6128" t="s">
        <v>17444</v>
      </c>
      <c r="N6128">
        <v>0.42194444399999997</v>
      </c>
      <c r="O6128">
        <v>0</v>
      </c>
      <c r="P6128">
        <v>3914</v>
      </c>
      <c r="Q6128">
        <v>0</v>
      </c>
      <c r="R6128">
        <v>0</v>
      </c>
      <c r="S6128">
        <v>4</v>
      </c>
      <c r="T6128">
        <v>174</v>
      </c>
      <c r="U6128">
        <v>0</v>
      </c>
      <c r="V6128">
        <v>0</v>
      </c>
      <c r="W6128">
        <v>0</v>
      </c>
      <c r="X6128">
        <v>363.18945702419347</v>
      </c>
      <c r="Y6128">
        <v>0</v>
      </c>
      <c r="Z6128">
        <v>0</v>
      </c>
      <c r="AA6128">
        <v>31.400525612866197</v>
      </c>
      <c r="AB6128">
        <v>57.453898936260785</v>
      </c>
      <c r="AC6128">
        <v>0</v>
      </c>
      <c r="AD6128">
        <v>0</v>
      </c>
      <c r="AE6128">
        <v>452.04388157332045</v>
      </c>
    </row>
    <row r="6129" spans="1:31" x14ac:dyDescent="0.25">
      <c r="A6129">
        <v>1836926</v>
      </c>
      <c r="B6129">
        <v>1</v>
      </c>
      <c r="C6129" t="s">
        <v>81</v>
      </c>
      <c r="D6129" t="s">
        <v>112</v>
      </c>
      <c r="E6129" t="s">
        <v>154</v>
      </c>
      <c r="F6129" t="s">
        <v>1015</v>
      </c>
      <c r="G6129" t="s">
        <v>150</v>
      </c>
      <c r="H6129" t="s">
        <v>157</v>
      </c>
      <c r="I6129" t="s">
        <v>135</v>
      </c>
      <c r="J6129" t="s">
        <v>136</v>
      </c>
      <c r="K6129" t="s">
        <v>151</v>
      </c>
      <c r="L6129" t="s">
        <v>17445</v>
      </c>
      <c r="M6129" t="s">
        <v>17446</v>
      </c>
      <c r="N6129">
        <v>8.443333333</v>
      </c>
      <c r="O6129">
        <v>0</v>
      </c>
      <c r="P6129">
        <v>115</v>
      </c>
      <c r="Q6129">
        <v>0</v>
      </c>
      <c r="R6129">
        <v>2</v>
      </c>
      <c r="S6129">
        <v>0</v>
      </c>
      <c r="T6129">
        <v>7</v>
      </c>
      <c r="U6129">
        <v>0</v>
      </c>
      <c r="V6129">
        <v>0</v>
      </c>
      <c r="W6129">
        <v>0</v>
      </c>
      <c r="X6129">
        <v>183.93138463776265</v>
      </c>
      <c r="Y6129">
        <v>0</v>
      </c>
      <c r="Z6129">
        <v>1.6729480011763671</v>
      </c>
      <c r="AA6129">
        <v>0</v>
      </c>
      <c r="AB6129">
        <v>9.8936221171077516</v>
      </c>
      <c r="AC6129">
        <v>0</v>
      </c>
      <c r="AD6129">
        <v>0</v>
      </c>
      <c r="AE6129">
        <v>195.49795475604677</v>
      </c>
    </row>
    <row r="6130" spans="1:31" x14ac:dyDescent="0.25">
      <c r="A6130">
        <v>1836903</v>
      </c>
      <c r="B6130">
        <v>1</v>
      </c>
      <c r="C6130" t="s">
        <v>80</v>
      </c>
      <c r="D6130" t="s">
        <v>105</v>
      </c>
      <c r="E6130" t="s">
        <v>268</v>
      </c>
      <c r="F6130" t="s">
        <v>17447</v>
      </c>
      <c r="G6130" t="s">
        <v>225</v>
      </c>
      <c r="H6130" t="s">
        <v>157</v>
      </c>
      <c r="I6130" t="s">
        <v>135</v>
      </c>
      <c r="J6130" t="s">
        <v>136</v>
      </c>
      <c r="K6130" t="s">
        <v>151</v>
      </c>
      <c r="L6130" t="s">
        <v>17448</v>
      </c>
      <c r="M6130" t="s">
        <v>17449</v>
      </c>
      <c r="N6130">
        <v>0.5</v>
      </c>
      <c r="O6130">
        <v>1</v>
      </c>
      <c r="P6130">
        <v>4274</v>
      </c>
      <c r="Q6130">
        <v>8</v>
      </c>
      <c r="R6130">
        <v>7</v>
      </c>
      <c r="S6130">
        <v>27</v>
      </c>
      <c r="T6130">
        <v>295</v>
      </c>
      <c r="U6130">
        <v>10</v>
      </c>
      <c r="V6130">
        <v>19</v>
      </c>
      <c r="W6130">
        <v>0.21070836971939999</v>
      </c>
      <c r="X6130">
        <v>438.68325098386191</v>
      </c>
      <c r="Y6130">
        <v>38.123395928114405</v>
      </c>
      <c r="Z6130">
        <v>0.64440428213339995</v>
      </c>
      <c r="AA6130">
        <v>121.92666115207248</v>
      </c>
      <c r="AB6130">
        <v>93.805902646452637</v>
      </c>
      <c r="AC6130">
        <v>454.88691759094411</v>
      </c>
      <c r="AD6130">
        <v>70.908032767565402</v>
      </c>
      <c r="AE6130">
        <v>1219.1892737208636</v>
      </c>
    </row>
    <row r="6131" spans="1:31" x14ac:dyDescent="0.25">
      <c r="A6131">
        <v>1837235</v>
      </c>
      <c r="B6131">
        <v>1</v>
      </c>
      <c r="C6131" t="s">
        <v>80</v>
      </c>
      <c r="D6131" t="s">
        <v>94</v>
      </c>
      <c r="E6131" t="s">
        <v>154</v>
      </c>
      <c r="F6131" t="s">
        <v>17450</v>
      </c>
      <c r="G6131" t="s">
        <v>507</v>
      </c>
      <c r="H6131" t="s">
        <v>157</v>
      </c>
      <c r="I6131" t="s">
        <v>135</v>
      </c>
      <c r="J6131" t="s">
        <v>136</v>
      </c>
      <c r="K6131" t="s">
        <v>137</v>
      </c>
      <c r="L6131" t="s">
        <v>17451</v>
      </c>
      <c r="M6131" t="s">
        <v>17452</v>
      </c>
      <c r="N6131">
        <v>1.611111111</v>
      </c>
      <c r="O6131">
        <v>0</v>
      </c>
      <c r="P6131">
        <v>0</v>
      </c>
      <c r="Q6131">
        <v>0</v>
      </c>
      <c r="R6131">
        <v>5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1.6612599378260418</v>
      </c>
      <c r="AA6131">
        <v>0</v>
      </c>
      <c r="AB6131">
        <v>0</v>
      </c>
      <c r="AC6131">
        <v>0</v>
      </c>
      <c r="AD6131">
        <v>0</v>
      </c>
      <c r="AE6131">
        <v>1.6612599378260418</v>
      </c>
    </row>
    <row r="6132" spans="1:31" x14ac:dyDescent="0.25">
      <c r="A6132">
        <v>1836880</v>
      </c>
      <c r="B6132">
        <v>1</v>
      </c>
      <c r="C6132" t="s">
        <v>80</v>
      </c>
      <c r="D6132" t="s">
        <v>95</v>
      </c>
      <c r="E6132" t="s">
        <v>202</v>
      </c>
      <c r="F6132" t="s">
        <v>13532</v>
      </c>
      <c r="G6132" t="s">
        <v>156</v>
      </c>
      <c r="H6132" t="s">
        <v>157</v>
      </c>
      <c r="I6132" t="s">
        <v>135</v>
      </c>
      <c r="J6132" t="s">
        <v>136</v>
      </c>
      <c r="K6132" t="s">
        <v>137</v>
      </c>
      <c r="L6132" t="s">
        <v>17453</v>
      </c>
      <c r="M6132" t="s">
        <v>17454</v>
      </c>
      <c r="N6132">
        <v>7.0000000000000007E-2</v>
      </c>
      <c r="O6132">
        <v>0</v>
      </c>
      <c r="P6132">
        <v>23</v>
      </c>
      <c r="Q6132">
        <v>0</v>
      </c>
      <c r="R6132">
        <v>9</v>
      </c>
      <c r="S6132">
        <v>10</v>
      </c>
      <c r="T6132">
        <v>19</v>
      </c>
      <c r="U6132">
        <v>4</v>
      </c>
      <c r="V6132">
        <v>0</v>
      </c>
      <c r="W6132">
        <v>0</v>
      </c>
      <c r="X6132">
        <v>0.22903538275800003</v>
      </c>
      <c r="Y6132">
        <v>0</v>
      </c>
      <c r="Z6132">
        <v>0.27670149397170002</v>
      </c>
      <c r="AA6132">
        <v>4.3400618204097015</v>
      </c>
      <c r="AB6132">
        <v>1.6147312915020002</v>
      </c>
      <c r="AC6132">
        <v>3.152601441801</v>
      </c>
      <c r="AD6132">
        <v>0</v>
      </c>
      <c r="AE6132">
        <v>9.6131314304424009</v>
      </c>
    </row>
    <row r="6133" spans="1:31" x14ac:dyDescent="0.25">
      <c r="A6133">
        <v>1837421</v>
      </c>
      <c r="B6133">
        <v>1</v>
      </c>
      <c r="C6133" t="s">
        <v>81</v>
      </c>
      <c r="D6133" t="s">
        <v>126</v>
      </c>
      <c r="E6133" t="s">
        <v>131</v>
      </c>
      <c r="F6133" t="s">
        <v>17455</v>
      </c>
      <c r="G6133" t="s">
        <v>133</v>
      </c>
      <c r="H6133" t="s">
        <v>134</v>
      </c>
      <c r="I6133" t="s">
        <v>135</v>
      </c>
      <c r="J6133" t="s">
        <v>136</v>
      </c>
      <c r="K6133" t="s">
        <v>137</v>
      </c>
      <c r="L6133" t="s">
        <v>17456</v>
      </c>
      <c r="M6133" t="s">
        <v>17457</v>
      </c>
      <c r="N6133">
        <v>2.68</v>
      </c>
      <c r="O6133">
        <v>0</v>
      </c>
      <c r="P6133">
        <v>3</v>
      </c>
      <c r="Q6133">
        <v>0</v>
      </c>
      <c r="R6133">
        <v>5</v>
      </c>
      <c r="S6133">
        <v>0</v>
      </c>
      <c r="T6133">
        <v>2</v>
      </c>
      <c r="U6133">
        <v>0</v>
      </c>
      <c r="V6133">
        <v>0</v>
      </c>
      <c r="W6133">
        <v>0</v>
      </c>
      <c r="X6133">
        <v>0.89393767540464164</v>
      </c>
      <c r="Y6133">
        <v>0</v>
      </c>
      <c r="Z6133">
        <v>8.4212042315905329</v>
      </c>
      <c r="AA6133">
        <v>0</v>
      </c>
      <c r="AB6133">
        <v>4.3155960871488999</v>
      </c>
      <c r="AC6133">
        <v>0</v>
      </c>
      <c r="AD6133">
        <v>0</v>
      </c>
      <c r="AE6133">
        <v>13.630737994144074</v>
      </c>
    </row>
    <row r="6134" spans="1:31" x14ac:dyDescent="0.25">
      <c r="A6134">
        <v>1837072</v>
      </c>
      <c r="B6134">
        <v>1</v>
      </c>
      <c r="C6134" t="s">
        <v>81</v>
      </c>
      <c r="D6134" t="s">
        <v>117</v>
      </c>
      <c r="E6134" t="s">
        <v>154</v>
      </c>
      <c r="F6134" t="s">
        <v>17458</v>
      </c>
      <c r="G6134" t="s">
        <v>175</v>
      </c>
      <c r="H6134" t="s">
        <v>157</v>
      </c>
      <c r="I6134" t="s">
        <v>135</v>
      </c>
      <c r="J6134" t="s">
        <v>136</v>
      </c>
      <c r="K6134" t="s">
        <v>137</v>
      </c>
      <c r="L6134" t="s">
        <v>17459</v>
      </c>
      <c r="M6134" t="s">
        <v>17460</v>
      </c>
      <c r="N6134">
        <v>1.0208333329999999</v>
      </c>
      <c r="O6134">
        <v>0</v>
      </c>
      <c r="P6134">
        <v>17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3.1117645299444994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3.1117645299444994</v>
      </c>
    </row>
    <row r="6135" spans="1:31" x14ac:dyDescent="0.25">
      <c r="A6135">
        <v>1837298</v>
      </c>
      <c r="B6135">
        <v>1</v>
      </c>
      <c r="C6135" t="s">
        <v>80</v>
      </c>
      <c r="D6135" t="s">
        <v>108</v>
      </c>
      <c r="E6135" t="s">
        <v>164</v>
      </c>
      <c r="F6135" t="s">
        <v>17461</v>
      </c>
      <c r="G6135" t="s">
        <v>156</v>
      </c>
      <c r="H6135" t="s">
        <v>157</v>
      </c>
      <c r="I6135" t="s">
        <v>135</v>
      </c>
      <c r="J6135" t="s">
        <v>136</v>
      </c>
      <c r="K6135" t="s">
        <v>137</v>
      </c>
      <c r="L6135" t="s">
        <v>17462</v>
      </c>
      <c r="M6135" t="s">
        <v>17463</v>
      </c>
      <c r="N6135">
        <v>1.0725</v>
      </c>
      <c r="O6135">
        <v>0</v>
      </c>
      <c r="P6135">
        <v>151</v>
      </c>
      <c r="Q6135">
        <v>0</v>
      </c>
      <c r="R6135">
        <v>54</v>
      </c>
      <c r="S6135">
        <v>2</v>
      </c>
      <c r="T6135">
        <v>19</v>
      </c>
      <c r="U6135">
        <v>0</v>
      </c>
      <c r="V6135">
        <v>0</v>
      </c>
      <c r="W6135">
        <v>0</v>
      </c>
      <c r="X6135">
        <v>27.918382503240593</v>
      </c>
      <c r="Y6135">
        <v>0</v>
      </c>
      <c r="Z6135">
        <v>14.840300091531658</v>
      </c>
      <c r="AA6135">
        <v>7.019020416535751</v>
      </c>
      <c r="AB6135">
        <v>11.027016747162687</v>
      </c>
      <c r="AC6135">
        <v>0</v>
      </c>
      <c r="AD6135">
        <v>0</v>
      </c>
      <c r="AE6135">
        <v>60.804719758470696</v>
      </c>
    </row>
    <row r="6136" spans="1:31" x14ac:dyDescent="0.25">
      <c r="A6136">
        <v>1836966</v>
      </c>
      <c r="B6136">
        <v>1</v>
      </c>
      <c r="C6136" t="s">
        <v>80</v>
      </c>
      <c r="D6136" t="s">
        <v>96</v>
      </c>
      <c r="E6136" t="s">
        <v>140</v>
      </c>
      <c r="F6136" t="s">
        <v>17464</v>
      </c>
      <c r="G6136" t="s">
        <v>246</v>
      </c>
      <c r="H6136" t="s">
        <v>134</v>
      </c>
      <c r="I6136" t="s">
        <v>135</v>
      </c>
      <c r="J6136" t="s">
        <v>136</v>
      </c>
      <c r="K6136" t="s">
        <v>137</v>
      </c>
      <c r="L6136" t="s">
        <v>17465</v>
      </c>
      <c r="M6136" t="s">
        <v>17466</v>
      </c>
      <c r="N6136">
        <v>4.5669444439999998</v>
      </c>
      <c r="O6136">
        <v>0</v>
      </c>
      <c r="P6136">
        <v>1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0.31637394164270838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0.31637394164270838</v>
      </c>
    </row>
    <row r="6137" spans="1:31" x14ac:dyDescent="0.25">
      <c r="A6137">
        <v>1836863</v>
      </c>
      <c r="B6137">
        <v>1</v>
      </c>
      <c r="C6137" t="s">
        <v>80</v>
      </c>
      <c r="D6137" t="s">
        <v>103</v>
      </c>
      <c r="E6137" t="s">
        <v>164</v>
      </c>
      <c r="F6137" t="s">
        <v>17467</v>
      </c>
      <c r="G6137" t="s">
        <v>225</v>
      </c>
      <c r="H6137" t="s">
        <v>157</v>
      </c>
      <c r="I6137" t="s">
        <v>135</v>
      </c>
      <c r="J6137" t="s">
        <v>136</v>
      </c>
      <c r="K6137" t="s">
        <v>151</v>
      </c>
      <c r="L6137" t="s">
        <v>17468</v>
      </c>
      <c r="M6137" t="s">
        <v>17469</v>
      </c>
      <c r="N6137">
        <v>0.41373333299999998</v>
      </c>
      <c r="O6137">
        <v>0</v>
      </c>
      <c r="P6137">
        <v>0</v>
      </c>
      <c r="Q6137">
        <v>4</v>
      </c>
      <c r="R6137">
        <v>18</v>
      </c>
      <c r="S6137">
        <v>5</v>
      </c>
      <c r="T6137">
        <v>5</v>
      </c>
      <c r="U6137">
        <v>3</v>
      </c>
      <c r="V6137">
        <v>0</v>
      </c>
      <c r="W6137">
        <v>0</v>
      </c>
      <c r="X6137">
        <v>0</v>
      </c>
      <c r="Y6137">
        <v>7.1355290419603437</v>
      </c>
      <c r="Z6137">
        <v>39.759049374885507</v>
      </c>
      <c r="AA6137">
        <v>11.041058980551332</v>
      </c>
      <c r="AB6137">
        <v>3.5056567041487829</v>
      </c>
      <c r="AC6137">
        <v>9.6845672898311683</v>
      </c>
      <c r="AD6137">
        <v>0</v>
      </c>
      <c r="AE6137">
        <v>71.125861391377143</v>
      </c>
    </row>
    <row r="6138" spans="1:31" x14ac:dyDescent="0.25">
      <c r="A6138">
        <v>1837112</v>
      </c>
      <c r="B6138">
        <v>1</v>
      </c>
      <c r="C6138" t="s">
        <v>80</v>
      </c>
      <c r="D6138" t="s">
        <v>102</v>
      </c>
      <c r="E6138" t="s">
        <v>131</v>
      </c>
      <c r="F6138" t="s">
        <v>17470</v>
      </c>
      <c r="G6138" t="s">
        <v>133</v>
      </c>
      <c r="H6138" t="s">
        <v>134</v>
      </c>
      <c r="I6138" t="s">
        <v>135</v>
      </c>
      <c r="J6138" t="s">
        <v>136</v>
      </c>
      <c r="K6138" t="s">
        <v>137</v>
      </c>
      <c r="L6138" t="s">
        <v>17471</v>
      </c>
      <c r="M6138" t="s">
        <v>17190</v>
      </c>
      <c r="N6138">
        <v>2.3419444440000001</v>
      </c>
      <c r="O6138">
        <v>0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</row>
    <row r="6139" spans="1:31" x14ac:dyDescent="0.25">
      <c r="A6139">
        <v>1837158</v>
      </c>
      <c r="B6139">
        <v>1</v>
      </c>
      <c r="C6139" t="s">
        <v>80</v>
      </c>
      <c r="D6139" t="s">
        <v>87</v>
      </c>
      <c r="E6139" t="s">
        <v>202</v>
      </c>
      <c r="F6139" t="s">
        <v>8147</v>
      </c>
      <c r="G6139" t="s">
        <v>156</v>
      </c>
      <c r="H6139" t="s">
        <v>157</v>
      </c>
      <c r="I6139" t="s">
        <v>135</v>
      </c>
      <c r="J6139" t="s">
        <v>136</v>
      </c>
      <c r="K6139" t="s">
        <v>137</v>
      </c>
      <c r="L6139" t="s">
        <v>17472</v>
      </c>
      <c r="M6139" t="s">
        <v>17473</v>
      </c>
      <c r="N6139">
        <v>0.59499999999999997</v>
      </c>
      <c r="O6139">
        <v>2</v>
      </c>
      <c r="P6139">
        <v>947</v>
      </c>
      <c r="Q6139">
        <v>2</v>
      </c>
      <c r="R6139">
        <v>24</v>
      </c>
      <c r="S6139">
        <v>20</v>
      </c>
      <c r="T6139">
        <v>98</v>
      </c>
      <c r="U6139">
        <v>9</v>
      </c>
      <c r="V6139">
        <v>1</v>
      </c>
      <c r="W6139">
        <v>0.23286453119999997</v>
      </c>
      <c r="X6139">
        <v>189.33329802437618</v>
      </c>
      <c r="Y6139">
        <v>0.89758866823604988</v>
      </c>
      <c r="Z6139">
        <v>6.0426437765473491</v>
      </c>
      <c r="AA6139">
        <v>124.5508769615649</v>
      </c>
      <c r="AB6139">
        <v>52.992001648780935</v>
      </c>
      <c r="AC6139">
        <v>86.218525091978989</v>
      </c>
      <c r="AD6139">
        <v>4.89203724400965</v>
      </c>
      <c r="AE6139">
        <v>465.1598359466941</v>
      </c>
    </row>
    <row r="6140" spans="1:31" x14ac:dyDescent="0.25">
      <c r="A6140">
        <v>1837404</v>
      </c>
      <c r="B6140">
        <v>1</v>
      </c>
      <c r="C6140" t="s">
        <v>81</v>
      </c>
      <c r="D6140" t="s">
        <v>117</v>
      </c>
      <c r="E6140" t="s">
        <v>202</v>
      </c>
      <c r="F6140" t="s">
        <v>2270</v>
      </c>
      <c r="G6140" t="s">
        <v>156</v>
      </c>
      <c r="H6140" t="s">
        <v>157</v>
      </c>
      <c r="I6140" t="s">
        <v>135</v>
      </c>
      <c r="J6140" t="s">
        <v>136</v>
      </c>
      <c r="K6140" t="s">
        <v>137</v>
      </c>
      <c r="L6140" t="s">
        <v>17474</v>
      </c>
      <c r="M6140" t="s">
        <v>17475</v>
      </c>
      <c r="N6140">
        <v>6.8611111000000002E-2</v>
      </c>
      <c r="O6140">
        <v>0</v>
      </c>
      <c r="P6140">
        <v>2228</v>
      </c>
      <c r="Q6140">
        <v>33</v>
      </c>
      <c r="R6140">
        <v>76</v>
      </c>
      <c r="S6140">
        <v>17</v>
      </c>
      <c r="T6140">
        <v>191</v>
      </c>
      <c r="U6140">
        <v>7</v>
      </c>
      <c r="V6140">
        <v>1</v>
      </c>
      <c r="W6140">
        <v>0</v>
      </c>
      <c r="X6140">
        <v>27.86972429187762</v>
      </c>
      <c r="Y6140">
        <v>19.019171608529632</v>
      </c>
      <c r="Z6140">
        <v>3.2015025896640594</v>
      </c>
      <c r="AA6140">
        <v>8.0715351259469319</v>
      </c>
      <c r="AB6140">
        <v>5.7315630680081942</v>
      </c>
      <c r="AC6140">
        <v>18.097607909862866</v>
      </c>
      <c r="AD6140">
        <v>7.2165141830816668E-2</v>
      </c>
      <c r="AE6140">
        <v>82.063269735720127</v>
      </c>
    </row>
    <row r="6141" spans="1:31" x14ac:dyDescent="0.25">
      <c r="A6141">
        <v>1837198</v>
      </c>
      <c r="B6141">
        <v>1</v>
      </c>
      <c r="C6141" t="s">
        <v>80</v>
      </c>
      <c r="D6141" t="s">
        <v>86</v>
      </c>
      <c r="E6141" t="s">
        <v>131</v>
      </c>
      <c r="F6141" t="s">
        <v>17476</v>
      </c>
      <c r="G6141" t="s">
        <v>133</v>
      </c>
      <c r="H6141" t="s">
        <v>134</v>
      </c>
      <c r="I6141" t="s">
        <v>135</v>
      </c>
      <c r="J6141" t="s">
        <v>136</v>
      </c>
      <c r="K6141" t="s">
        <v>137</v>
      </c>
      <c r="L6141" t="s">
        <v>17477</v>
      </c>
      <c r="M6141" t="s">
        <v>17478</v>
      </c>
      <c r="N6141">
        <v>2.7377777769999998</v>
      </c>
      <c r="O6141">
        <v>0</v>
      </c>
      <c r="P6141">
        <v>96</v>
      </c>
      <c r="Q6141">
        <v>0</v>
      </c>
      <c r="R6141">
        <v>0</v>
      </c>
      <c r="S6141">
        <v>0</v>
      </c>
      <c r="T6141">
        <v>6</v>
      </c>
      <c r="U6141">
        <v>0</v>
      </c>
      <c r="V6141">
        <v>0</v>
      </c>
      <c r="W6141">
        <v>0</v>
      </c>
      <c r="X6141">
        <v>72.55896306666196</v>
      </c>
      <c r="Y6141">
        <v>0</v>
      </c>
      <c r="Z6141">
        <v>0</v>
      </c>
      <c r="AA6141">
        <v>0</v>
      </c>
      <c r="AB6141">
        <v>5.4231683669325506</v>
      </c>
      <c r="AC6141">
        <v>0</v>
      </c>
      <c r="AD6141">
        <v>0</v>
      </c>
      <c r="AE6141">
        <v>77.982131433594503</v>
      </c>
    </row>
    <row r="6142" spans="1:31" x14ac:dyDescent="0.25">
      <c r="A6142">
        <v>1837364</v>
      </c>
      <c r="B6142">
        <v>1</v>
      </c>
      <c r="C6142" t="s">
        <v>80</v>
      </c>
      <c r="D6142" t="s">
        <v>86</v>
      </c>
      <c r="E6142" t="s">
        <v>154</v>
      </c>
      <c r="F6142" t="s">
        <v>17479</v>
      </c>
      <c r="G6142" t="s">
        <v>156</v>
      </c>
      <c r="H6142" t="s">
        <v>157</v>
      </c>
      <c r="I6142" t="s">
        <v>135</v>
      </c>
      <c r="J6142" t="s">
        <v>136</v>
      </c>
      <c r="K6142" t="s">
        <v>137</v>
      </c>
      <c r="L6142" t="s">
        <v>17480</v>
      </c>
      <c r="M6142" t="s">
        <v>17481</v>
      </c>
      <c r="N6142">
        <v>0.88861111100000001</v>
      </c>
      <c r="O6142">
        <v>0</v>
      </c>
      <c r="P6142">
        <v>774</v>
      </c>
      <c r="Q6142">
        <v>0</v>
      </c>
      <c r="R6142">
        <v>2</v>
      </c>
      <c r="S6142">
        <v>1</v>
      </c>
      <c r="T6142">
        <v>44</v>
      </c>
      <c r="U6142">
        <v>0</v>
      </c>
      <c r="V6142">
        <v>0</v>
      </c>
      <c r="W6142">
        <v>0</v>
      </c>
      <c r="X6142">
        <v>277.46690288096949</v>
      </c>
      <c r="Y6142">
        <v>0</v>
      </c>
      <c r="Z6142">
        <v>1.0718474410723333</v>
      </c>
      <c r="AA6142">
        <v>12.563575244955</v>
      </c>
      <c r="AB6142">
        <v>27.562447835423178</v>
      </c>
      <c r="AC6142">
        <v>0</v>
      </c>
      <c r="AD6142">
        <v>0</v>
      </c>
      <c r="AE6142">
        <v>318.66477340242005</v>
      </c>
    </row>
    <row r="6143" spans="1:31" x14ac:dyDescent="0.25">
      <c r="A6143">
        <v>1836866</v>
      </c>
      <c r="B6143">
        <v>1</v>
      </c>
      <c r="C6143" t="s">
        <v>81</v>
      </c>
      <c r="D6143" t="s">
        <v>113</v>
      </c>
      <c r="E6143" t="s">
        <v>164</v>
      </c>
      <c r="F6143" t="s">
        <v>9888</v>
      </c>
      <c r="G6143" t="s">
        <v>156</v>
      </c>
      <c r="H6143" t="s">
        <v>157</v>
      </c>
      <c r="I6143" t="s">
        <v>179</v>
      </c>
      <c r="J6143" t="s">
        <v>136</v>
      </c>
      <c r="K6143" t="s">
        <v>137</v>
      </c>
      <c r="L6143" t="s">
        <v>17482</v>
      </c>
      <c r="M6143" t="s">
        <v>17483</v>
      </c>
      <c r="N6143">
        <v>1.1111111E-2</v>
      </c>
      <c r="O6143">
        <v>0</v>
      </c>
      <c r="P6143">
        <v>471</v>
      </c>
      <c r="Q6143">
        <v>0</v>
      </c>
      <c r="R6143">
        <v>54</v>
      </c>
      <c r="S6143">
        <v>2</v>
      </c>
      <c r="T6143">
        <v>8</v>
      </c>
      <c r="U6143">
        <v>0</v>
      </c>
      <c r="V6143">
        <v>0</v>
      </c>
      <c r="W6143">
        <v>0</v>
      </c>
      <c r="X6143">
        <v>0.48827002907366651</v>
      </c>
      <c r="Y6143">
        <v>0</v>
      </c>
      <c r="Z6143">
        <v>0.21217874690722219</v>
      </c>
      <c r="AA6143">
        <v>3.7373318873333339E-2</v>
      </c>
      <c r="AB6143">
        <v>1.5511178063333336E-2</v>
      </c>
      <c r="AC6143">
        <v>0</v>
      </c>
      <c r="AD6143">
        <v>0</v>
      </c>
      <c r="AE6143">
        <v>0.75333327291755536</v>
      </c>
    </row>
    <row r="6144" spans="1:31" x14ac:dyDescent="0.25">
      <c r="A6144">
        <v>1837172</v>
      </c>
      <c r="B6144">
        <v>1</v>
      </c>
      <c r="C6144" t="s">
        <v>80</v>
      </c>
      <c r="D6144" t="s">
        <v>98</v>
      </c>
      <c r="E6144" t="s">
        <v>131</v>
      </c>
      <c r="F6144" t="s">
        <v>17484</v>
      </c>
      <c r="G6144" t="s">
        <v>133</v>
      </c>
      <c r="H6144" t="s">
        <v>134</v>
      </c>
      <c r="I6144" t="s">
        <v>135</v>
      </c>
      <c r="J6144" t="s">
        <v>136</v>
      </c>
      <c r="K6144" t="s">
        <v>137</v>
      </c>
      <c r="L6144" t="s">
        <v>17485</v>
      </c>
      <c r="M6144" t="s">
        <v>17486</v>
      </c>
      <c r="N6144">
        <v>2.5138888879999999</v>
      </c>
      <c r="O6144">
        <v>0</v>
      </c>
      <c r="P6144">
        <v>2</v>
      </c>
      <c r="Q6144">
        <v>0</v>
      </c>
      <c r="R6144">
        <v>3</v>
      </c>
      <c r="S6144">
        <v>0</v>
      </c>
      <c r="T6144">
        <v>1</v>
      </c>
      <c r="U6144">
        <v>0</v>
      </c>
      <c r="V6144">
        <v>0</v>
      </c>
      <c r="W6144">
        <v>0</v>
      </c>
      <c r="X6144">
        <v>0.6279363599744</v>
      </c>
      <c r="Y6144">
        <v>0</v>
      </c>
      <c r="Z6144">
        <v>35.211491051345</v>
      </c>
      <c r="AA6144">
        <v>0</v>
      </c>
      <c r="AB6144">
        <v>0.25603616049375</v>
      </c>
      <c r="AC6144">
        <v>0</v>
      </c>
      <c r="AD6144">
        <v>0</v>
      </c>
      <c r="AE6144">
        <v>36.095463571813148</v>
      </c>
    </row>
    <row r="6145" spans="1:31" x14ac:dyDescent="0.25">
      <c r="A6145">
        <v>1837241</v>
      </c>
      <c r="B6145">
        <v>1</v>
      </c>
      <c r="C6145" t="s">
        <v>80</v>
      </c>
      <c r="D6145" t="s">
        <v>91</v>
      </c>
      <c r="E6145" t="s">
        <v>164</v>
      </c>
      <c r="F6145" t="s">
        <v>14311</v>
      </c>
      <c r="G6145" t="s">
        <v>156</v>
      </c>
      <c r="H6145" t="s">
        <v>157</v>
      </c>
      <c r="I6145" t="s">
        <v>135</v>
      </c>
      <c r="J6145" t="s">
        <v>136</v>
      </c>
      <c r="K6145" t="s">
        <v>137</v>
      </c>
      <c r="L6145" t="s">
        <v>17487</v>
      </c>
      <c r="M6145" t="s">
        <v>17488</v>
      </c>
      <c r="N6145">
        <v>0.82722222199999995</v>
      </c>
      <c r="O6145">
        <v>2</v>
      </c>
      <c r="P6145">
        <v>9</v>
      </c>
      <c r="Q6145">
        <v>12</v>
      </c>
      <c r="R6145">
        <v>16</v>
      </c>
      <c r="S6145">
        <v>5</v>
      </c>
      <c r="T6145">
        <v>53</v>
      </c>
      <c r="U6145">
        <v>1</v>
      </c>
      <c r="V6145">
        <v>0</v>
      </c>
      <c r="W6145">
        <v>0.76875426243820011</v>
      </c>
      <c r="X6145">
        <v>2.0106101603813835</v>
      </c>
      <c r="Y6145">
        <v>15.921413562541666</v>
      </c>
      <c r="Z6145">
        <v>5.282102090036517</v>
      </c>
      <c r="AA6145">
        <v>26.400103599359603</v>
      </c>
      <c r="AB6145">
        <v>22.609196360780029</v>
      </c>
      <c r="AC6145">
        <v>1.4376211239960002</v>
      </c>
      <c r="AD6145">
        <v>0</v>
      </c>
      <c r="AE6145">
        <v>74.429801159533397</v>
      </c>
    </row>
    <row r="6146" spans="1:31" x14ac:dyDescent="0.25">
      <c r="A6146">
        <v>1837341</v>
      </c>
      <c r="B6146">
        <v>1</v>
      </c>
      <c r="C6146" t="s">
        <v>81</v>
      </c>
      <c r="D6146" t="s">
        <v>114</v>
      </c>
      <c r="E6146" t="s">
        <v>202</v>
      </c>
      <c r="F6146" t="s">
        <v>2352</v>
      </c>
      <c r="G6146" t="s">
        <v>156</v>
      </c>
      <c r="H6146" t="s">
        <v>157</v>
      </c>
      <c r="I6146" t="s">
        <v>135</v>
      </c>
      <c r="J6146" t="s">
        <v>136</v>
      </c>
      <c r="K6146" t="s">
        <v>137</v>
      </c>
      <c r="L6146" t="s">
        <v>17489</v>
      </c>
      <c r="M6146" t="s">
        <v>17490</v>
      </c>
      <c r="N6146">
        <v>0.48249999999999998</v>
      </c>
      <c r="O6146">
        <v>0</v>
      </c>
      <c r="P6146">
        <v>701</v>
      </c>
      <c r="Q6146">
        <v>1</v>
      </c>
      <c r="R6146">
        <v>17</v>
      </c>
      <c r="S6146">
        <v>2</v>
      </c>
      <c r="T6146">
        <v>70</v>
      </c>
      <c r="U6146">
        <v>0</v>
      </c>
      <c r="V6146">
        <v>0</v>
      </c>
      <c r="W6146">
        <v>0</v>
      </c>
      <c r="X6146">
        <v>43.364411213476352</v>
      </c>
      <c r="Y6146">
        <v>0.32906537304720007</v>
      </c>
      <c r="Z6146">
        <v>1.4798015264977002</v>
      </c>
      <c r="AA6146">
        <v>2.4114068280570167</v>
      </c>
      <c r="AB6146">
        <v>5.8850423676533001</v>
      </c>
      <c r="AC6146">
        <v>0</v>
      </c>
      <c r="AD6146">
        <v>0</v>
      </c>
      <c r="AE6146">
        <v>53.469727308731571</v>
      </c>
    </row>
    <row r="6147" spans="1:31" x14ac:dyDescent="0.25">
      <c r="A6147">
        <v>1836943</v>
      </c>
      <c r="B6147">
        <v>1</v>
      </c>
      <c r="C6147" t="s">
        <v>80</v>
      </c>
      <c r="D6147" t="s">
        <v>105</v>
      </c>
      <c r="E6147" t="s">
        <v>164</v>
      </c>
      <c r="F6147" t="s">
        <v>17491</v>
      </c>
      <c r="G6147" t="s">
        <v>5763</v>
      </c>
      <c r="H6147" t="s">
        <v>157</v>
      </c>
      <c r="I6147" t="s">
        <v>135</v>
      </c>
      <c r="J6147" t="s">
        <v>136</v>
      </c>
      <c r="K6147" t="s">
        <v>137</v>
      </c>
      <c r="L6147" t="s">
        <v>17492</v>
      </c>
      <c r="M6147" t="s">
        <v>17493</v>
      </c>
      <c r="N6147">
        <v>3.7255555550000001</v>
      </c>
      <c r="O6147">
        <v>0</v>
      </c>
      <c r="P6147">
        <v>0</v>
      </c>
      <c r="Q6147">
        <v>0</v>
      </c>
      <c r="R6147">
        <v>0</v>
      </c>
      <c r="S6147">
        <v>1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1893.56328459012</v>
      </c>
      <c r="AB6147">
        <v>0</v>
      </c>
      <c r="AC6147">
        <v>0</v>
      </c>
      <c r="AD6147">
        <v>0</v>
      </c>
      <c r="AE6147">
        <v>1893.56328459012</v>
      </c>
    </row>
    <row r="6148" spans="1:31" x14ac:dyDescent="0.25">
      <c r="A6148">
        <v>1837321</v>
      </c>
      <c r="B6148">
        <v>1</v>
      </c>
      <c r="C6148" t="s">
        <v>81</v>
      </c>
      <c r="D6148" t="s">
        <v>127</v>
      </c>
      <c r="E6148" t="s">
        <v>202</v>
      </c>
      <c r="F6148" t="s">
        <v>17494</v>
      </c>
      <c r="G6148" t="s">
        <v>156</v>
      </c>
      <c r="H6148" t="s">
        <v>157</v>
      </c>
      <c r="I6148" t="s">
        <v>135</v>
      </c>
      <c r="J6148" t="s">
        <v>136</v>
      </c>
      <c r="K6148" t="s">
        <v>137</v>
      </c>
      <c r="L6148" t="s">
        <v>17495</v>
      </c>
      <c r="M6148" t="s">
        <v>17496</v>
      </c>
      <c r="N6148">
        <v>0.564722222</v>
      </c>
      <c r="O6148">
        <v>0</v>
      </c>
      <c r="P6148">
        <v>17</v>
      </c>
      <c r="Q6148">
        <v>0</v>
      </c>
      <c r="R6148">
        <v>3</v>
      </c>
      <c r="S6148">
        <v>6</v>
      </c>
      <c r="T6148">
        <v>9</v>
      </c>
      <c r="U6148">
        <v>0</v>
      </c>
      <c r="V6148">
        <v>0</v>
      </c>
      <c r="W6148">
        <v>0</v>
      </c>
      <c r="X6148">
        <v>3.7796122586863423</v>
      </c>
      <c r="Y6148">
        <v>0</v>
      </c>
      <c r="Z6148">
        <v>1.2916390752291249</v>
      </c>
      <c r="AA6148">
        <v>21.908790499237693</v>
      </c>
      <c r="AB6148">
        <v>4.6233043001547678</v>
      </c>
      <c r="AC6148">
        <v>0</v>
      </c>
      <c r="AD6148">
        <v>0</v>
      </c>
      <c r="AE6148">
        <v>31.603346133307927</v>
      </c>
    </row>
    <row r="6149" spans="1:31" x14ac:dyDescent="0.25">
      <c r="A6149">
        <v>1837384</v>
      </c>
      <c r="B6149">
        <v>1</v>
      </c>
      <c r="C6149" t="s">
        <v>81</v>
      </c>
      <c r="D6149" t="s">
        <v>112</v>
      </c>
      <c r="E6149" t="s">
        <v>202</v>
      </c>
      <c r="F6149" t="s">
        <v>17497</v>
      </c>
      <c r="G6149" t="s">
        <v>665</v>
      </c>
      <c r="H6149" t="s">
        <v>157</v>
      </c>
      <c r="I6149" t="s">
        <v>135</v>
      </c>
      <c r="J6149" t="s">
        <v>136</v>
      </c>
      <c r="K6149" t="s">
        <v>137</v>
      </c>
      <c r="L6149" t="s">
        <v>17498</v>
      </c>
      <c r="M6149" t="s">
        <v>17499</v>
      </c>
      <c r="N6149">
        <v>3.7613888879999999</v>
      </c>
      <c r="O6149">
        <v>0</v>
      </c>
      <c r="P6149">
        <v>2</v>
      </c>
      <c r="Q6149">
        <v>29</v>
      </c>
      <c r="R6149">
        <v>20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39.366657989740489</v>
      </c>
      <c r="Y6149">
        <v>639.6444201668844</v>
      </c>
      <c r="Z6149">
        <v>966.54829286434301</v>
      </c>
      <c r="AA6149">
        <v>0</v>
      </c>
      <c r="AB6149">
        <v>0</v>
      </c>
      <c r="AC6149">
        <v>4.5854358189021251</v>
      </c>
      <c r="AD6149">
        <v>0</v>
      </c>
      <c r="AE6149">
        <v>1650.1448068398699</v>
      </c>
    </row>
    <row r="6150" spans="1:31" x14ac:dyDescent="0.25">
      <c r="A6150">
        <v>1836929</v>
      </c>
      <c r="B6150">
        <v>1</v>
      </c>
      <c r="C6150" t="s">
        <v>80</v>
      </c>
      <c r="D6150" t="s">
        <v>82</v>
      </c>
      <c r="E6150" t="s">
        <v>252</v>
      </c>
      <c r="F6150" t="s">
        <v>17500</v>
      </c>
      <c r="G6150" t="s">
        <v>150</v>
      </c>
      <c r="H6150" t="s">
        <v>134</v>
      </c>
      <c r="I6150" t="s">
        <v>135</v>
      </c>
      <c r="J6150" t="s">
        <v>136</v>
      </c>
      <c r="K6150" t="s">
        <v>151</v>
      </c>
      <c r="L6150" t="s">
        <v>17501</v>
      </c>
      <c r="M6150" t="s">
        <v>17502</v>
      </c>
      <c r="N6150">
        <v>8.0084572220000005</v>
      </c>
      <c r="O6150">
        <v>0</v>
      </c>
      <c r="P6150">
        <v>555</v>
      </c>
      <c r="Q6150">
        <v>0</v>
      </c>
      <c r="R6150">
        <v>0</v>
      </c>
      <c r="S6150">
        <v>0</v>
      </c>
      <c r="T6150">
        <v>221</v>
      </c>
      <c r="U6150">
        <v>0</v>
      </c>
      <c r="V6150">
        <v>0</v>
      </c>
      <c r="W6150">
        <v>0</v>
      </c>
      <c r="X6150">
        <v>1385.0016072040992</v>
      </c>
      <c r="Y6150">
        <v>0</v>
      </c>
      <c r="Z6150">
        <v>0</v>
      </c>
      <c r="AA6150">
        <v>0</v>
      </c>
      <c r="AB6150">
        <v>2045.4397376633956</v>
      </c>
      <c r="AC6150">
        <v>0</v>
      </c>
      <c r="AD6150">
        <v>0</v>
      </c>
      <c r="AE6150">
        <v>3430.441344867495</v>
      </c>
    </row>
    <row r="6151" spans="1:31" x14ac:dyDescent="0.25">
      <c r="A6151">
        <v>1837527</v>
      </c>
      <c r="B6151">
        <v>1</v>
      </c>
      <c r="C6151" t="s">
        <v>80</v>
      </c>
      <c r="D6151" t="s">
        <v>106</v>
      </c>
      <c r="E6151" t="s">
        <v>164</v>
      </c>
      <c r="F6151" t="s">
        <v>17503</v>
      </c>
      <c r="G6151" t="s">
        <v>156</v>
      </c>
      <c r="H6151" t="s">
        <v>157</v>
      </c>
      <c r="I6151" t="s">
        <v>135</v>
      </c>
      <c r="J6151" t="s">
        <v>136</v>
      </c>
      <c r="K6151" t="s">
        <v>137</v>
      </c>
      <c r="L6151" t="s">
        <v>17504</v>
      </c>
      <c r="M6151" t="s">
        <v>17505</v>
      </c>
      <c r="N6151">
        <v>5.4086111109999999</v>
      </c>
      <c r="O6151">
        <v>1</v>
      </c>
      <c r="P6151">
        <v>0</v>
      </c>
      <c r="Q6151">
        <v>13</v>
      </c>
      <c r="R6151">
        <v>59</v>
      </c>
      <c r="S6151">
        <v>4</v>
      </c>
      <c r="T6151">
        <v>12</v>
      </c>
      <c r="U6151">
        <v>0</v>
      </c>
      <c r="V6151">
        <v>0</v>
      </c>
      <c r="W6151">
        <v>3.4837054766526006</v>
      </c>
      <c r="X6151">
        <v>0</v>
      </c>
      <c r="Y6151">
        <v>189.38714168261995</v>
      </c>
      <c r="Z6151">
        <v>577.63638266703992</v>
      </c>
      <c r="AA6151">
        <v>48.138450351255045</v>
      </c>
      <c r="AB6151">
        <v>282.34729486920202</v>
      </c>
      <c r="AC6151">
        <v>0</v>
      </c>
      <c r="AD6151">
        <v>0</v>
      </c>
      <c r="AE6151">
        <v>1100.9929750467695</v>
      </c>
    </row>
    <row r="6152" spans="1:31" x14ac:dyDescent="0.25">
      <c r="A6152">
        <v>1837178</v>
      </c>
      <c r="B6152">
        <v>1</v>
      </c>
      <c r="C6152" t="s">
        <v>80</v>
      </c>
      <c r="D6152" t="s">
        <v>90</v>
      </c>
      <c r="E6152" t="s">
        <v>268</v>
      </c>
      <c r="F6152" t="s">
        <v>17506</v>
      </c>
      <c r="G6152" t="s">
        <v>156</v>
      </c>
      <c r="H6152" t="s">
        <v>157</v>
      </c>
      <c r="I6152" t="s">
        <v>135</v>
      </c>
      <c r="J6152" t="s">
        <v>136</v>
      </c>
      <c r="K6152" t="s">
        <v>137</v>
      </c>
      <c r="L6152" t="s">
        <v>17507</v>
      </c>
      <c r="M6152" t="s">
        <v>17508</v>
      </c>
      <c r="N6152">
        <v>0.35777777700000002</v>
      </c>
      <c r="O6152">
        <v>0</v>
      </c>
      <c r="P6152">
        <v>6183</v>
      </c>
      <c r="Q6152">
        <v>0</v>
      </c>
      <c r="R6152">
        <v>0</v>
      </c>
      <c r="S6152">
        <v>2</v>
      </c>
      <c r="T6152">
        <v>370</v>
      </c>
      <c r="U6152">
        <v>0</v>
      </c>
      <c r="V6152">
        <v>0</v>
      </c>
      <c r="W6152">
        <v>0</v>
      </c>
      <c r="X6152">
        <v>669.21740941080873</v>
      </c>
      <c r="Y6152">
        <v>0</v>
      </c>
      <c r="Z6152">
        <v>0</v>
      </c>
      <c r="AA6152">
        <v>15.909018430247601</v>
      </c>
      <c r="AB6152">
        <v>80.535246005386441</v>
      </c>
      <c r="AC6152">
        <v>0</v>
      </c>
      <c r="AD6152">
        <v>0</v>
      </c>
      <c r="AE6152">
        <v>765.66167384644268</v>
      </c>
    </row>
    <row r="6153" spans="1:31" x14ac:dyDescent="0.25">
      <c r="A6153">
        <v>1836986</v>
      </c>
      <c r="B6153">
        <v>1</v>
      </c>
      <c r="C6153" t="s">
        <v>80</v>
      </c>
      <c r="D6153" t="s">
        <v>107</v>
      </c>
      <c r="E6153" t="s">
        <v>140</v>
      </c>
      <c r="F6153" t="s">
        <v>17509</v>
      </c>
      <c r="G6153" t="s">
        <v>142</v>
      </c>
      <c r="H6153" t="s">
        <v>134</v>
      </c>
      <c r="I6153" t="s">
        <v>135</v>
      </c>
      <c r="J6153" t="s">
        <v>136</v>
      </c>
      <c r="K6153" t="s">
        <v>137</v>
      </c>
      <c r="L6153" t="s">
        <v>17510</v>
      </c>
      <c r="M6153" t="s">
        <v>17511</v>
      </c>
      <c r="N6153">
        <v>4.0083333330000004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1.793052419301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1.793052419301</v>
      </c>
    </row>
    <row r="6154" spans="1:31" x14ac:dyDescent="0.25">
      <c r="A6154">
        <v>1837115</v>
      </c>
      <c r="B6154">
        <v>1</v>
      </c>
      <c r="C6154" t="s">
        <v>80</v>
      </c>
      <c r="D6154" t="s">
        <v>108</v>
      </c>
      <c r="E6154" t="s">
        <v>252</v>
      </c>
      <c r="F6154" t="s">
        <v>17512</v>
      </c>
      <c r="G6154" t="s">
        <v>279</v>
      </c>
      <c r="H6154" t="s">
        <v>134</v>
      </c>
      <c r="I6154" t="s">
        <v>135</v>
      </c>
      <c r="J6154" t="s">
        <v>136</v>
      </c>
      <c r="K6154" t="s">
        <v>137</v>
      </c>
      <c r="L6154" t="s">
        <v>17513</v>
      </c>
      <c r="M6154" t="s">
        <v>17514</v>
      </c>
      <c r="N6154">
        <v>1.6472222219999999</v>
      </c>
      <c r="O6154">
        <v>0</v>
      </c>
      <c r="P6154">
        <v>20</v>
      </c>
      <c r="Q6154">
        <v>0</v>
      </c>
      <c r="R6154">
        <v>23</v>
      </c>
      <c r="S6154">
        <v>0</v>
      </c>
      <c r="T6154">
        <v>10</v>
      </c>
      <c r="U6154">
        <v>0</v>
      </c>
      <c r="V6154">
        <v>0</v>
      </c>
      <c r="W6154">
        <v>0</v>
      </c>
      <c r="X6154">
        <v>10.349004867332315</v>
      </c>
      <c r="Y6154">
        <v>0</v>
      </c>
      <c r="Z6154">
        <v>158.65521805389506</v>
      </c>
      <c r="AA6154">
        <v>0</v>
      </c>
      <c r="AB6154">
        <v>21.592960765742831</v>
      </c>
      <c r="AC6154">
        <v>0</v>
      </c>
      <c r="AD6154">
        <v>0</v>
      </c>
      <c r="AE6154">
        <v>190.5971836869702</v>
      </c>
    </row>
    <row r="6155" spans="1:31" x14ac:dyDescent="0.25">
      <c r="A6155">
        <v>1837424</v>
      </c>
      <c r="B6155">
        <v>1</v>
      </c>
      <c r="C6155" t="s">
        <v>81</v>
      </c>
      <c r="D6155" t="s">
        <v>113</v>
      </c>
      <c r="E6155" t="s">
        <v>202</v>
      </c>
      <c r="F6155" t="s">
        <v>2662</v>
      </c>
      <c r="G6155" t="s">
        <v>156</v>
      </c>
      <c r="H6155" t="s">
        <v>157</v>
      </c>
      <c r="I6155" t="s">
        <v>135</v>
      </c>
      <c r="J6155" t="s">
        <v>136</v>
      </c>
      <c r="K6155" t="s">
        <v>137</v>
      </c>
      <c r="L6155" t="s">
        <v>17515</v>
      </c>
      <c r="M6155" t="s">
        <v>17516</v>
      </c>
      <c r="N6155">
        <v>0.92527777700000002</v>
      </c>
      <c r="O6155">
        <v>0</v>
      </c>
      <c r="P6155">
        <v>612</v>
      </c>
      <c r="Q6155">
        <v>47</v>
      </c>
      <c r="R6155">
        <v>233</v>
      </c>
      <c r="S6155">
        <v>4</v>
      </c>
      <c r="T6155">
        <v>31</v>
      </c>
      <c r="U6155">
        <v>1</v>
      </c>
      <c r="V6155">
        <v>0</v>
      </c>
      <c r="W6155">
        <v>0</v>
      </c>
      <c r="X6155">
        <v>138.33765595564526</v>
      </c>
      <c r="Y6155">
        <v>308.47337851217094</v>
      </c>
      <c r="Z6155">
        <v>847.82323911309106</v>
      </c>
      <c r="AA6155">
        <v>82.237144110370735</v>
      </c>
      <c r="AB6155">
        <v>15.025885564482049</v>
      </c>
      <c r="AC6155">
        <v>4.0984715552303248</v>
      </c>
      <c r="AD6155">
        <v>0</v>
      </c>
      <c r="AE6155">
        <v>1395.9957748109903</v>
      </c>
    </row>
    <row r="6156" spans="1:31" x14ac:dyDescent="0.25">
      <c r="A6156">
        <v>1837092</v>
      </c>
      <c r="B6156">
        <v>1</v>
      </c>
      <c r="C6156" t="s">
        <v>80</v>
      </c>
      <c r="D6156" t="s">
        <v>97</v>
      </c>
      <c r="E6156" t="s">
        <v>202</v>
      </c>
      <c r="F6156" t="s">
        <v>5282</v>
      </c>
      <c r="G6156" t="s">
        <v>3985</v>
      </c>
      <c r="H6156" t="s">
        <v>157</v>
      </c>
      <c r="I6156" t="s">
        <v>135</v>
      </c>
      <c r="J6156" t="s">
        <v>5</v>
      </c>
      <c r="K6156" t="s">
        <v>137</v>
      </c>
      <c r="L6156" t="s">
        <v>17517</v>
      </c>
      <c r="M6156" t="s">
        <v>17518</v>
      </c>
      <c r="N6156">
        <v>1.3805555549999999</v>
      </c>
      <c r="O6156">
        <v>0</v>
      </c>
      <c r="P6156">
        <v>137</v>
      </c>
      <c r="Q6156">
        <v>0</v>
      </c>
      <c r="R6156">
        <v>0</v>
      </c>
      <c r="S6156">
        <v>0</v>
      </c>
      <c r="T6156">
        <v>3</v>
      </c>
      <c r="U6156">
        <v>0</v>
      </c>
      <c r="V6156">
        <v>0</v>
      </c>
      <c r="W6156">
        <v>0</v>
      </c>
      <c r="X6156">
        <v>95.090422342377963</v>
      </c>
      <c r="Y6156">
        <v>0</v>
      </c>
      <c r="Z6156">
        <v>0</v>
      </c>
      <c r="AA6156">
        <v>0</v>
      </c>
      <c r="AB6156">
        <v>3.4438004296949729</v>
      </c>
      <c r="AC6156">
        <v>0</v>
      </c>
      <c r="AD6156">
        <v>0</v>
      </c>
      <c r="AE6156">
        <v>98.534222772072937</v>
      </c>
    </row>
    <row r="6157" spans="1:31" x14ac:dyDescent="0.25">
      <c r="A6157">
        <v>1836969</v>
      </c>
      <c r="B6157">
        <v>1</v>
      </c>
      <c r="C6157" t="s">
        <v>80</v>
      </c>
      <c r="D6157" t="s">
        <v>83</v>
      </c>
      <c r="E6157" t="s">
        <v>202</v>
      </c>
      <c r="F6157" t="s">
        <v>17519</v>
      </c>
      <c r="G6157" t="s">
        <v>242</v>
      </c>
      <c r="H6157" t="s">
        <v>157</v>
      </c>
      <c r="I6157" t="s">
        <v>135</v>
      </c>
      <c r="J6157" t="s">
        <v>3</v>
      </c>
      <c r="K6157" t="s">
        <v>137</v>
      </c>
      <c r="L6157" t="s">
        <v>17520</v>
      </c>
      <c r="M6157" t="s">
        <v>17521</v>
      </c>
      <c r="N6157">
        <v>1.7580555550000001</v>
      </c>
      <c r="O6157">
        <v>0</v>
      </c>
      <c r="P6157">
        <v>4723</v>
      </c>
      <c r="Q6157">
        <v>0</v>
      </c>
      <c r="R6157">
        <v>1</v>
      </c>
      <c r="S6157">
        <v>1</v>
      </c>
      <c r="T6157">
        <v>362</v>
      </c>
      <c r="U6157">
        <v>0</v>
      </c>
      <c r="V6157">
        <v>0</v>
      </c>
      <c r="W6157">
        <v>0</v>
      </c>
      <c r="X6157">
        <v>2187.1773219695801</v>
      </c>
      <c r="Y6157">
        <v>0</v>
      </c>
      <c r="Z6157">
        <v>2.3264516905457335</v>
      </c>
      <c r="AA6157">
        <v>0</v>
      </c>
      <c r="AB6157">
        <v>486.46815046940537</v>
      </c>
      <c r="AC6157">
        <v>0</v>
      </c>
      <c r="AD6157">
        <v>0</v>
      </c>
      <c r="AE6157">
        <v>2675.9719241295311</v>
      </c>
    </row>
    <row r="6158" spans="1:31" x14ac:dyDescent="0.25">
      <c r="A6158">
        <v>1836923</v>
      </c>
      <c r="B6158">
        <v>1</v>
      </c>
      <c r="C6158" t="s">
        <v>81</v>
      </c>
      <c r="D6158" t="s">
        <v>119</v>
      </c>
      <c r="E6158" t="s">
        <v>131</v>
      </c>
      <c r="F6158" t="s">
        <v>1042</v>
      </c>
      <c r="G6158" t="s">
        <v>150</v>
      </c>
      <c r="H6158" t="s">
        <v>134</v>
      </c>
      <c r="I6158" t="s">
        <v>135</v>
      </c>
      <c r="J6158" t="s">
        <v>136</v>
      </c>
      <c r="K6158" t="s">
        <v>151</v>
      </c>
      <c r="L6158" t="s">
        <v>17522</v>
      </c>
      <c r="M6158" t="s">
        <v>17523</v>
      </c>
      <c r="N6158">
        <v>8.0353322219999992</v>
      </c>
      <c r="O6158">
        <v>0</v>
      </c>
      <c r="P6158">
        <v>62</v>
      </c>
      <c r="Q6158">
        <v>0</v>
      </c>
      <c r="R6158">
        <v>1</v>
      </c>
      <c r="S6158">
        <v>0</v>
      </c>
      <c r="T6158">
        <v>2</v>
      </c>
      <c r="U6158">
        <v>0</v>
      </c>
      <c r="V6158">
        <v>0</v>
      </c>
      <c r="W6158">
        <v>0</v>
      </c>
      <c r="X6158">
        <v>89.668317720902408</v>
      </c>
      <c r="Y6158">
        <v>0</v>
      </c>
      <c r="Z6158">
        <v>0.12644812904628333</v>
      </c>
      <c r="AA6158">
        <v>0</v>
      </c>
      <c r="AB6158">
        <v>6.4676059481250006</v>
      </c>
      <c r="AC6158">
        <v>0</v>
      </c>
      <c r="AD6158">
        <v>0</v>
      </c>
      <c r="AE6158">
        <v>96.262371798073687</v>
      </c>
    </row>
    <row r="6159" spans="1:31" x14ac:dyDescent="0.25">
      <c r="A6159">
        <v>1836860</v>
      </c>
      <c r="B6159">
        <v>1</v>
      </c>
      <c r="C6159" t="s">
        <v>81</v>
      </c>
      <c r="D6159" t="s">
        <v>121</v>
      </c>
      <c r="E6159" t="s">
        <v>154</v>
      </c>
      <c r="F6159" t="s">
        <v>7223</v>
      </c>
      <c r="G6159" t="s">
        <v>156</v>
      </c>
      <c r="H6159" t="s">
        <v>157</v>
      </c>
      <c r="I6159" t="s">
        <v>135</v>
      </c>
      <c r="J6159" t="s">
        <v>136</v>
      </c>
      <c r="K6159" t="s">
        <v>137</v>
      </c>
      <c r="L6159" t="s">
        <v>17524</v>
      </c>
      <c r="M6159" t="s">
        <v>17525</v>
      </c>
      <c r="N6159">
        <v>0.68500000000000005</v>
      </c>
      <c r="O6159">
        <v>0</v>
      </c>
      <c r="P6159">
        <v>1166</v>
      </c>
      <c r="Q6159">
        <v>0</v>
      </c>
      <c r="R6159">
        <v>10</v>
      </c>
      <c r="S6159">
        <v>5</v>
      </c>
      <c r="T6159">
        <v>256</v>
      </c>
      <c r="U6159">
        <v>0</v>
      </c>
      <c r="V6159">
        <v>0</v>
      </c>
      <c r="W6159">
        <v>0</v>
      </c>
      <c r="X6159">
        <v>81.471164692658675</v>
      </c>
      <c r="Y6159">
        <v>0</v>
      </c>
      <c r="Z6159">
        <v>1.4851280760178998</v>
      </c>
      <c r="AA6159">
        <v>30.920293360095503</v>
      </c>
      <c r="AB6159">
        <v>31.586123561422145</v>
      </c>
      <c r="AC6159">
        <v>0</v>
      </c>
      <c r="AD6159">
        <v>0</v>
      </c>
      <c r="AE6159">
        <v>145.46270969019423</v>
      </c>
    </row>
    <row r="6160" spans="1:31" x14ac:dyDescent="0.25">
      <c r="A6160">
        <v>1837109</v>
      </c>
      <c r="B6160">
        <v>1</v>
      </c>
      <c r="C6160" t="s">
        <v>80</v>
      </c>
      <c r="D6160" t="s">
        <v>90</v>
      </c>
      <c r="E6160" t="s">
        <v>140</v>
      </c>
      <c r="F6160" t="s">
        <v>17526</v>
      </c>
      <c r="G6160" t="s">
        <v>142</v>
      </c>
      <c r="H6160" t="s">
        <v>134</v>
      </c>
      <c r="I6160" t="s">
        <v>135</v>
      </c>
      <c r="J6160" t="s">
        <v>136</v>
      </c>
      <c r="K6160" t="s">
        <v>137</v>
      </c>
      <c r="L6160" t="s">
        <v>17527</v>
      </c>
      <c r="M6160" t="s">
        <v>17528</v>
      </c>
      <c r="N6160">
        <v>1.2866666659999999</v>
      </c>
      <c r="O6160">
        <v>0</v>
      </c>
      <c r="P6160">
        <v>2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0.61228805260520003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0.61228805260520003</v>
      </c>
    </row>
    <row r="6161" spans="1:31" x14ac:dyDescent="0.25">
      <c r="A6161">
        <v>1836906</v>
      </c>
      <c r="B6161">
        <v>1</v>
      </c>
      <c r="C6161" t="s">
        <v>80</v>
      </c>
      <c r="D6161" t="s">
        <v>99</v>
      </c>
      <c r="E6161" t="s">
        <v>140</v>
      </c>
      <c r="F6161" t="s">
        <v>17529</v>
      </c>
      <c r="G6161" t="s">
        <v>242</v>
      </c>
      <c r="H6161" t="s">
        <v>134</v>
      </c>
      <c r="I6161" t="s">
        <v>135</v>
      </c>
      <c r="J6161" t="s">
        <v>3</v>
      </c>
      <c r="K6161" t="s">
        <v>137</v>
      </c>
      <c r="L6161" t="s">
        <v>17530</v>
      </c>
      <c r="M6161" t="s">
        <v>17531</v>
      </c>
      <c r="N6161">
        <v>2.5947222220000001</v>
      </c>
      <c r="O6161">
        <v>0</v>
      </c>
      <c r="P6161">
        <v>1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0.17680013590300001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0.17680013590300001</v>
      </c>
    </row>
    <row r="6162" spans="1:31" x14ac:dyDescent="0.25">
      <c r="A6162">
        <v>1837261</v>
      </c>
      <c r="B6162">
        <v>1</v>
      </c>
      <c r="C6162" t="s">
        <v>80</v>
      </c>
      <c r="D6162" t="s">
        <v>83</v>
      </c>
      <c r="E6162" t="s">
        <v>268</v>
      </c>
      <c r="F6162" t="s">
        <v>17532</v>
      </c>
      <c r="G6162" t="s">
        <v>386</v>
      </c>
      <c r="H6162" t="s">
        <v>1252</v>
      </c>
      <c r="I6162" t="s">
        <v>135</v>
      </c>
      <c r="J6162" t="s">
        <v>136</v>
      </c>
      <c r="K6162" t="s">
        <v>151</v>
      </c>
      <c r="L6162" t="s">
        <v>17533</v>
      </c>
      <c r="M6162" t="s">
        <v>17074</v>
      </c>
      <c r="N6162">
        <v>0.23944444400000001</v>
      </c>
      <c r="O6162">
        <v>0</v>
      </c>
      <c r="P6162">
        <v>795</v>
      </c>
      <c r="Q6162">
        <v>0</v>
      </c>
      <c r="R6162">
        <v>0</v>
      </c>
      <c r="S6162">
        <v>2</v>
      </c>
      <c r="T6162">
        <v>28</v>
      </c>
      <c r="U6162">
        <v>0</v>
      </c>
      <c r="V6162">
        <v>0</v>
      </c>
      <c r="W6162">
        <v>0</v>
      </c>
      <c r="X6162">
        <v>99.270473227162213</v>
      </c>
      <c r="Y6162">
        <v>0</v>
      </c>
      <c r="Z6162">
        <v>0</v>
      </c>
      <c r="AA6162">
        <v>104.42794739106063</v>
      </c>
      <c r="AB6162">
        <v>7.3842012105102226</v>
      </c>
      <c r="AC6162">
        <v>0</v>
      </c>
      <c r="AD6162">
        <v>0</v>
      </c>
      <c r="AE6162">
        <v>211.08262182873304</v>
      </c>
    </row>
    <row r="6163" spans="1:31" x14ac:dyDescent="0.25">
      <c r="A6163">
        <v>1837401</v>
      </c>
      <c r="B6163">
        <v>1</v>
      </c>
      <c r="C6163" t="s">
        <v>81</v>
      </c>
      <c r="D6163" t="s">
        <v>117</v>
      </c>
      <c r="E6163" t="s">
        <v>154</v>
      </c>
      <c r="F6163" t="s">
        <v>17534</v>
      </c>
      <c r="G6163" t="s">
        <v>175</v>
      </c>
      <c r="H6163" t="s">
        <v>157</v>
      </c>
      <c r="I6163" t="s">
        <v>135</v>
      </c>
      <c r="J6163" t="s">
        <v>136</v>
      </c>
      <c r="K6163" t="s">
        <v>137</v>
      </c>
      <c r="L6163" t="s">
        <v>17535</v>
      </c>
      <c r="M6163" t="s">
        <v>17536</v>
      </c>
      <c r="N6163">
        <v>2.900555555</v>
      </c>
      <c r="O6163">
        <v>0</v>
      </c>
      <c r="P6163">
        <v>46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17.246979950819142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17.246979950819142</v>
      </c>
    </row>
    <row r="6164" spans="1:31" x14ac:dyDescent="0.25">
      <c r="A6164">
        <v>1837255</v>
      </c>
      <c r="B6164">
        <v>1</v>
      </c>
      <c r="C6164" t="s">
        <v>81</v>
      </c>
      <c r="D6164" t="s">
        <v>124</v>
      </c>
      <c r="E6164" t="s">
        <v>202</v>
      </c>
      <c r="F6164" t="s">
        <v>17537</v>
      </c>
      <c r="G6164" t="s">
        <v>156</v>
      </c>
      <c r="H6164" t="s">
        <v>157</v>
      </c>
      <c r="I6164" t="s">
        <v>179</v>
      </c>
      <c r="J6164" t="s">
        <v>136</v>
      </c>
      <c r="K6164" t="s">
        <v>137</v>
      </c>
      <c r="L6164" t="s">
        <v>17538</v>
      </c>
      <c r="M6164" t="s">
        <v>17539</v>
      </c>
      <c r="N6164">
        <v>1.3888888E-2</v>
      </c>
      <c r="O6164">
        <v>0</v>
      </c>
      <c r="P6164">
        <v>3332</v>
      </c>
      <c r="Q6164">
        <v>4</v>
      </c>
      <c r="R6164">
        <v>75</v>
      </c>
      <c r="S6164">
        <v>6</v>
      </c>
      <c r="T6164">
        <v>523</v>
      </c>
      <c r="U6164">
        <v>3</v>
      </c>
      <c r="V6164">
        <v>1</v>
      </c>
      <c r="W6164">
        <v>0</v>
      </c>
      <c r="X6164">
        <v>9.5989286373900207</v>
      </c>
      <c r="Y6164">
        <v>2.1282542017286112</v>
      </c>
      <c r="Z6164">
        <v>0.77742857683555577</v>
      </c>
      <c r="AA6164">
        <v>0.34003724747555553</v>
      </c>
      <c r="AB6164">
        <v>2.8851700965181912</v>
      </c>
      <c r="AC6164">
        <v>1.4964735114125001</v>
      </c>
      <c r="AD6164">
        <v>1.1060293125E-3</v>
      </c>
      <c r="AE6164">
        <v>17.227398300672935</v>
      </c>
    </row>
    <row r="6165" spans="1:31" x14ac:dyDescent="0.25">
      <c r="A6165">
        <v>1837032</v>
      </c>
      <c r="B6165">
        <v>1</v>
      </c>
      <c r="C6165" t="s">
        <v>80</v>
      </c>
      <c r="D6165" t="s">
        <v>93</v>
      </c>
      <c r="E6165" t="s">
        <v>131</v>
      </c>
      <c r="F6165" t="s">
        <v>17540</v>
      </c>
      <c r="G6165" t="s">
        <v>133</v>
      </c>
      <c r="H6165" t="s">
        <v>134</v>
      </c>
      <c r="I6165" t="s">
        <v>135</v>
      </c>
      <c r="J6165" t="s">
        <v>136</v>
      </c>
      <c r="K6165" t="s">
        <v>137</v>
      </c>
      <c r="L6165" t="s">
        <v>17541</v>
      </c>
      <c r="M6165" t="s">
        <v>17542</v>
      </c>
      <c r="N6165">
        <v>1.1875</v>
      </c>
      <c r="O6165">
        <v>0</v>
      </c>
      <c r="P6165">
        <v>1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1.6884040784015835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1.6884040784015835</v>
      </c>
    </row>
    <row r="6166" spans="1:31" x14ac:dyDescent="0.25">
      <c r="A6166">
        <v>1837152</v>
      </c>
      <c r="B6166">
        <v>1</v>
      </c>
      <c r="C6166" t="s">
        <v>81</v>
      </c>
      <c r="D6166" t="s">
        <v>128</v>
      </c>
      <c r="E6166" t="s">
        <v>252</v>
      </c>
      <c r="F6166" t="s">
        <v>17543</v>
      </c>
      <c r="G6166" t="s">
        <v>2957</v>
      </c>
      <c r="H6166" t="s">
        <v>134</v>
      </c>
      <c r="I6166" t="s">
        <v>135</v>
      </c>
      <c r="J6166" t="s">
        <v>136</v>
      </c>
      <c r="K6166" t="s">
        <v>137</v>
      </c>
      <c r="L6166" t="s">
        <v>17544</v>
      </c>
      <c r="M6166" t="s">
        <v>17545</v>
      </c>
      <c r="N6166">
        <v>3.3811111110000001</v>
      </c>
      <c r="O6166">
        <v>0</v>
      </c>
      <c r="P6166">
        <v>292</v>
      </c>
      <c r="Q6166">
        <v>0</v>
      </c>
      <c r="R6166">
        <v>2</v>
      </c>
      <c r="S6166">
        <v>0</v>
      </c>
      <c r="T6166">
        <v>7</v>
      </c>
      <c r="U6166">
        <v>0</v>
      </c>
      <c r="V6166">
        <v>0</v>
      </c>
      <c r="W6166">
        <v>0</v>
      </c>
      <c r="X6166">
        <v>293.838940933429</v>
      </c>
      <c r="Y6166">
        <v>0</v>
      </c>
      <c r="Z6166">
        <v>4.5195562417746</v>
      </c>
      <c r="AA6166">
        <v>0</v>
      </c>
      <c r="AB6166">
        <v>11.514451572520446</v>
      </c>
      <c r="AC6166">
        <v>0</v>
      </c>
      <c r="AD6166">
        <v>0</v>
      </c>
      <c r="AE6166">
        <v>309.87294874772402</v>
      </c>
    </row>
    <row r="6167" spans="1:31" x14ac:dyDescent="0.25">
      <c r="A6167">
        <v>1837175</v>
      </c>
      <c r="B6167">
        <v>1</v>
      </c>
      <c r="C6167" t="s">
        <v>80</v>
      </c>
      <c r="D6167" t="s">
        <v>83</v>
      </c>
      <c r="E6167" t="s">
        <v>164</v>
      </c>
      <c r="F6167" t="s">
        <v>17546</v>
      </c>
      <c r="G6167" t="s">
        <v>955</v>
      </c>
      <c r="H6167" t="s">
        <v>157</v>
      </c>
      <c r="I6167" t="s">
        <v>135</v>
      </c>
      <c r="J6167" t="s">
        <v>136</v>
      </c>
      <c r="K6167" t="s">
        <v>137</v>
      </c>
      <c r="L6167" t="s">
        <v>17547</v>
      </c>
      <c r="M6167" t="s">
        <v>17548</v>
      </c>
      <c r="N6167">
        <v>6.5252777770000003</v>
      </c>
      <c r="O6167">
        <v>4</v>
      </c>
      <c r="P6167">
        <v>270</v>
      </c>
      <c r="Q6167">
        <v>8</v>
      </c>
      <c r="R6167">
        <v>22</v>
      </c>
      <c r="S6167">
        <v>10</v>
      </c>
      <c r="T6167">
        <v>17</v>
      </c>
      <c r="U6167">
        <v>0</v>
      </c>
      <c r="V6167">
        <v>0</v>
      </c>
      <c r="W6167">
        <v>31.783621836604731</v>
      </c>
      <c r="X6167">
        <v>463.57330121804642</v>
      </c>
      <c r="Y6167">
        <v>77.445151304762504</v>
      </c>
      <c r="Z6167">
        <v>94.694326425344101</v>
      </c>
      <c r="AA6167">
        <v>222.03641727249737</v>
      </c>
      <c r="AB6167">
        <v>59.767043105728753</v>
      </c>
      <c r="AC6167">
        <v>0</v>
      </c>
      <c r="AD6167">
        <v>0</v>
      </c>
      <c r="AE6167">
        <v>949.2998611629838</v>
      </c>
    </row>
    <row r="6168" spans="1:31" x14ac:dyDescent="0.25">
      <c r="A6168">
        <v>1837361</v>
      </c>
      <c r="B6168">
        <v>1</v>
      </c>
      <c r="C6168" t="s">
        <v>80</v>
      </c>
      <c r="D6168" t="s">
        <v>83</v>
      </c>
      <c r="E6168" t="s">
        <v>164</v>
      </c>
      <c r="F6168" t="s">
        <v>17549</v>
      </c>
      <c r="G6168" t="s">
        <v>156</v>
      </c>
      <c r="H6168" t="s">
        <v>157</v>
      </c>
      <c r="I6168" t="s">
        <v>135</v>
      </c>
      <c r="J6168" t="s">
        <v>136</v>
      </c>
      <c r="K6168" t="s">
        <v>137</v>
      </c>
      <c r="L6168" t="s">
        <v>17550</v>
      </c>
      <c r="M6168" t="s">
        <v>17551</v>
      </c>
      <c r="N6168">
        <v>0.90249999999999997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2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18.452255142230001</v>
      </c>
      <c r="AD6168">
        <v>0</v>
      </c>
      <c r="AE6168">
        <v>18.452255142230001</v>
      </c>
    </row>
    <row r="6169" spans="1:31" x14ac:dyDescent="0.25">
      <c r="A6169">
        <v>1837338</v>
      </c>
      <c r="B6169">
        <v>1</v>
      </c>
      <c r="C6169" t="s">
        <v>81</v>
      </c>
      <c r="D6169" t="s">
        <v>123</v>
      </c>
      <c r="E6169" t="s">
        <v>202</v>
      </c>
      <c r="F6169" t="s">
        <v>17552</v>
      </c>
      <c r="G6169" t="s">
        <v>156</v>
      </c>
      <c r="H6169" t="s">
        <v>157</v>
      </c>
      <c r="I6169" t="s">
        <v>135</v>
      </c>
      <c r="J6169" t="s">
        <v>136</v>
      </c>
      <c r="K6169" t="s">
        <v>137</v>
      </c>
      <c r="L6169" t="s">
        <v>17553</v>
      </c>
      <c r="M6169" t="s">
        <v>17554</v>
      </c>
      <c r="N6169">
        <v>1.082777777</v>
      </c>
      <c r="O6169">
        <v>9</v>
      </c>
      <c r="P6169">
        <v>659</v>
      </c>
      <c r="Q6169">
        <v>284</v>
      </c>
      <c r="R6169">
        <v>56</v>
      </c>
      <c r="S6169">
        <v>21</v>
      </c>
      <c r="T6169">
        <v>34</v>
      </c>
      <c r="U6169">
        <v>1</v>
      </c>
      <c r="V6169">
        <v>0</v>
      </c>
      <c r="W6169">
        <v>8.2893833410855997</v>
      </c>
      <c r="X6169">
        <v>173.21378424045332</v>
      </c>
      <c r="Y6169">
        <v>483.2384739542648</v>
      </c>
      <c r="Z6169">
        <v>89.824893961049582</v>
      </c>
      <c r="AA6169">
        <v>170.26046451733339</v>
      </c>
      <c r="AB6169">
        <v>8.6364195403518398</v>
      </c>
      <c r="AC6169">
        <v>55.853667000320669</v>
      </c>
      <c r="AD6169">
        <v>0</v>
      </c>
      <c r="AE6169">
        <v>989.31708655485932</v>
      </c>
    </row>
    <row r="6170" spans="1:31" x14ac:dyDescent="0.25">
      <c r="A6170">
        <v>1836846</v>
      </c>
      <c r="B6170">
        <v>1</v>
      </c>
      <c r="C6170" t="s">
        <v>80</v>
      </c>
      <c r="D6170" t="s">
        <v>100</v>
      </c>
      <c r="E6170" t="s">
        <v>202</v>
      </c>
      <c r="F6170" t="s">
        <v>9733</v>
      </c>
      <c r="G6170" t="s">
        <v>156</v>
      </c>
      <c r="H6170" t="s">
        <v>157</v>
      </c>
      <c r="I6170" t="s">
        <v>135</v>
      </c>
      <c r="J6170" t="s">
        <v>136</v>
      </c>
      <c r="K6170" t="s">
        <v>137</v>
      </c>
      <c r="L6170" t="s">
        <v>17555</v>
      </c>
      <c r="M6170" t="s">
        <v>17556</v>
      </c>
      <c r="N6170">
        <v>0.68388888800000003</v>
      </c>
      <c r="O6170">
        <v>1</v>
      </c>
      <c r="P6170">
        <v>396</v>
      </c>
      <c r="Q6170">
        <v>26</v>
      </c>
      <c r="R6170">
        <v>108</v>
      </c>
      <c r="S6170">
        <v>10</v>
      </c>
      <c r="T6170">
        <v>72</v>
      </c>
      <c r="U6170">
        <v>0</v>
      </c>
      <c r="V6170">
        <v>0</v>
      </c>
      <c r="W6170">
        <v>0.23151978084355002</v>
      </c>
      <c r="X6170">
        <v>51.780525258360811</v>
      </c>
      <c r="Y6170">
        <v>104.14099466955201</v>
      </c>
      <c r="Z6170">
        <v>67.232245413906597</v>
      </c>
      <c r="AA6170">
        <v>9.3072071137559629</v>
      </c>
      <c r="AB6170">
        <v>25.926280949073764</v>
      </c>
      <c r="AC6170">
        <v>0</v>
      </c>
      <c r="AD6170">
        <v>0</v>
      </c>
      <c r="AE6170">
        <v>258.61877318549273</v>
      </c>
    </row>
    <row r="6171" spans="1:31" x14ac:dyDescent="0.25">
      <c r="A6171">
        <v>1836797</v>
      </c>
      <c r="B6171">
        <v>1</v>
      </c>
      <c r="C6171" t="s">
        <v>80</v>
      </c>
      <c r="D6171" t="s">
        <v>96</v>
      </c>
      <c r="E6171" t="s">
        <v>252</v>
      </c>
      <c r="F6171" t="s">
        <v>2137</v>
      </c>
      <c r="G6171" t="s">
        <v>133</v>
      </c>
      <c r="H6171" t="s">
        <v>134</v>
      </c>
      <c r="I6171" t="s">
        <v>135</v>
      </c>
      <c r="J6171" t="s">
        <v>136</v>
      </c>
      <c r="K6171" t="s">
        <v>137</v>
      </c>
      <c r="L6171" t="s">
        <v>17557</v>
      </c>
      <c r="M6171" t="s">
        <v>17558</v>
      </c>
      <c r="N6171">
        <v>0.55083333300000004</v>
      </c>
      <c r="O6171">
        <v>0</v>
      </c>
      <c r="P6171">
        <v>88</v>
      </c>
      <c r="Q6171">
        <v>0</v>
      </c>
      <c r="R6171">
        <v>0</v>
      </c>
      <c r="S6171">
        <v>0</v>
      </c>
      <c r="T6171">
        <v>19</v>
      </c>
      <c r="U6171">
        <v>0</v>
      </c>
      <c r="V6171">
        <v>0</v>
      </c>
      <c r="W6171">
        <v>0</v>
      </c>
      <c r="X6171">
        <v>54.455774785649318</v>
      </c>
      <c r="Y6171">
        <v>0</v>
      </c>
      <c r="Z6171">
        <v>0</v>
      </c>
      <c r="AA6171">
        <v>0</v>
      </c>
      <c r="AB6171">
        <v>14.987362825560563</v>
      </c>
      <c r="AC6171">
        <v>0</v>
      </c>
      <c r="AD6171">
        <v>0</v>
      </c>
      <c r="AE6171">
        <v>69.443137611209877</v>
      </c>
    </row>
    <row r="6172" spans="1:31" x14ac:dyDescent="0.25">
      <c r="A6172">
        <v>1837344</v>
      </c>
      <c r="B6172">
        <v>1</v>
      </c>
      <c r="C6172" t="s">
        <v>80</v>
      </c>
      <c r="D6172" t="s">
        <v>105</v>
      </c>
      <c r="E6172" t="s">
        <v>154</v>
      </c>
      <c r="F6172" t="s">
        <v>17559</v>
      </c>
      <c r="G6172" t="s">
        <v>175</v>
      </c>
      <c r="H6172" t="s">
        <v>157</v>
      </c>
      <c r="I6172" t="s">
        <v>135</v>
      </c>
      <c r="J6172" t="s">
        <v>136</v>
      </c>
      <c r="K6172" t="s">
        <v>137</v>
      </c>
      <c r="L6172" t="s">
        <v>17560</v>
      </c>
      <c r="M6172" t="s">
        <v>17561</v>
      </c>
      <c r="N6172">
        <v>0.67916666599999997</v>
      </c>
      <c r="O6172">
        <v>0</v>
      </c>
      <c r="P6172">
        <v>0</v>
      </c>
      <c r="Q6172">
        <v>0</v>
      </c>
      <c r="R6172">
        <v>0</v>
      </c>
      <c r="S6172">
        <v>1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2.7007379514421248</v>
      </c>
      <c r="AB6172">
        <v>0</v>
      </c>
      <c r="AC6172">
        <v>0</v>
      </c>
      <c r="AD6172">
        <v>0</v>
      </c>
      <c r="AE6172">
        <v>2.7007379514421248</v>
      </c>
    </row>
    <row r="6173" spans="1:31" x14ac:dyDescent="0.25">
      <c r="A6173">
        <v>1837026</v>
      </c>
      <c r="B6173">
        <v>1</v>
      </c>
      <c r="C6173" t="s">
        <v>80</v>
      </c>
      <c r="D6173" t="s">
        <v>94</v>
      </c>
      <c r="E6173" t="s">
        <v>140</v>
      </c>
      <c r="F6173" t="s">
        <v>17562</v>
      </c>
      <c r="G6173" t="s">
        <v>242</v>
      </c>
      <c r="H6173" t="s">
        <v>134</v>
      </c>
      <c r="I6173" t="s">
        <v>135</v>
      </c>
      <c r="J6173" t="s">
        <v>3</v>
      </c>
      <c r="K6173" t="s">
        <v>137</v>
      </c>
      <c r="L6173" t="s">
        <v>17563</v>
      </c>
      <c r="M6173" t="s">
        <v>17564</v>
      </c>
      <c r="N6173">
        <v>1.5538888879999999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1</v>
      </c>
      <c r="U6173">
        <v>0</v>
      </c>
      <c r="V6173">
        <v>0</v>
      </c>
      <c r="W6173">
        <v>0</v>
      </c>
      <c r="X6173">
        <v>0.4095960092107</v>
      </c>
      <c r="Y6173">
        <v>0</v>
      </c>
      <c r="Z6173">
        <v>0</v>
      </c>
      <c r="AA6173">
        <v>0</v>
      </c>
      <c r="AB6173">
        <v>1.1725121170971</v>
      </c>
      <c r="AC6173">
        <v>0</v>
      </c>
      <c r="AD6173">
        <v>0</v>
      </c>
      <c r="AE6173">
        <v>1.5821081263078001</v>
      </c>
    </row>
    <row r="6174" spans="1:31" x14ac:dyDescent="0.25">
      <c r="A6174">
        <v>1837381</v>
      </c>
      <c r="B6174">
        <v>1</v>
      </c>
      <c r="C6174" t="s">
        <v>80</v>
      </c>
      <c r="D6174" t="s">
        <v>108</v>
      </c>
      <c r="E6174" t="s">
        <v>154</v>
      </c>
      <c r="F6174" t="s">
        <v>17565</v>
      </c>
      <c r="G6174" t="s">
        <v>175</v>
      </c>
      <c r="H6174" t="s">
        <v>157</v>
      </c>
      <c r="I6174" t="s">
        <v>135</v>
      </c>
      <c r="J6174" t="s">
        <v>136</v>
      </c>
      <c r="K6174" t="s">
        <v>137</v>
      </c>
      <c r="L6174" t="s">
        <v>17566</v>
      </c>
      <c r="M6174" t="s">
        <v>17567</v>
      </c>
      <c r="N6174">
        <v>0.96111111100000002</v>
      </c>
      <c r="O6174">
        <v>0</v>
      </c>
      <c r="P6174">
        <v>30</v>
      </c>
      <c r="Q6174">
        <v>0</v>
      </c>
      <c r="R6174">
        <v>2</v>
      </c>
      <c r="S6174">
        <v>0</v>
      </c>
      <c r="T6174">
        <v>4</v>
      </c>
      <c r="U6174">
        <v>0</v>
      </c>
      <c r="V6174">
        <v>0</v>
      </c>
      <c r="W6174">
        <v>0</v>
      </c>
      <c r="X6174">
        <v>6.6939472208548656</v>
      </c>
      <c r="Y6174">
        <v>0</v>
      </c>
      <c r="Z6174">
        <v>0.21408366924</v>
      </c>
      <c r="AA6174">
        <v>0</v>
      </c>
      <c r="AB6174">
        <v>1.0849907661736502</v>
      </c>
      <c r="AC6174">
        <v>0</v>
      </c>
      <c r="AD6174">
        <v>0</v>
      </c>
      <c r="AE6174">
        <v>7.9930216562685157</v>
      </c>
    </row>
    <row r="6175" spans="1:31" x14ac:dyDescent="0.25">
      <c r="A6175">
        <v>1837324</v>
      </c>
      <c r="B6175">
        <v>1</v>
      </c>
      <c r="C6175" t="s">
        <v>80</v>
      </c>
      <c r="D6175" t="s">
        <v>93</v>
      </c>
      <c r="E6175" t="s">
        <v>202</v>
      </c>
      <c r="F6175" t="s">
        <v>17568</v>
      </c>
      <c r="G6175" t="s">
        <v>156</v>
      </c>
      <c r="H6175" t="s">
        <v>157</v>
      </c>
      <c r="I6175" t="s">
        <v>179</v>
      </c>
      <c r="J6175" t="s">
        <v>136</v>
      </c>
      <c r="K6175" t="s">
        <v>137</v>
      </c>
      <c r="L6175" t="s">
        <v>17569</v>
      </c>
      <c r="M6175" t="s">
        <v>17570</v>
      </c>
      <c r="N6175">
        <v>1.3888888E-2</v>
      </c>
      <c r="O6175">
        <v>0</v>
      </c>
      <c r="P6175">
        <v>480</v>
      </c>
      <c r="Q6175">
        <v>2</v>
      </c>
      <c r="R6175">
        <v>90</v>
      </c>
      <c r="S6175">
        <v>6</v>
      </c>
      <c r="T6175">
        <v>76</v>
      </c>
      <c r="U6175">
        <v>1</v>
      </c>
      <c r="V6175">
        <v>0</v>
      </c>
      <c r="W6175">
        <v>0</v>
      </c>
      <c r="X6175">
        <v>1.2887169557016658</v>
      </c>
      <c r="Y6175">
        <v>0.13145633610444443</v>
      </c>
      <c r="Z6175">
        <v>0.86991904769236117</v>
      </c>
      <c r="AA6175">
        <v>0.34515669085666667</v>
      </c>
      <c r="AB6175">
        <v>0.59908428873222219</v>
      </c>
      <c r="AC6175">
        <v>3.8390058849999999E-2</v>
      </c>
      <c r="AD6175">
        <v>0</v>
      </c>
      <c r="AE6175">
        <v>3.2727233779373606</v>
      </c>
    </row>
    <row r="6176" spans="1:31" x14ac:dyDescent="0.25">
      <c r="A6176">
        <v>1837132</v>
      </c>
      <c r="B6176">
        <v>1</v>
      </c>
      <c r="C6176" t="s">
        <v>80</v>
      </c>
      <c r="D6176" t="s">
        <v>99</v>
      </c>
      <c r="E6176" t="s">
        <v>131</v>
      </c>
      <c r="F6176" t="s">
        <v>17571</v>
      </c>
      <c r="G6176" t="s">
        <v>133</v>
      </c>
      <c r="H6176" t="s">
        <v>134</v>
      </c>
      <c r="I6176" t="s">
        <v>135</v>
      </c>
      <c r="J6176" t="s">
        <v>136</v>
      </c>
      <c r="K6176" t="s">
        <v>137</v>
      </c>
      <c r="L6176" t="s">
        <v>17572</v>
      </c>
      <c r="M6176" t="s">
        <v>17573</v>
      </c>
      <c r="N6176">
        <v>2.0236111110000001</v>
      </c>
      <c r="O6176">
        <v>0</v>
      </c>
      <c r="P6176">
        <v>36</v>
      </c>
      <c r="Q6176">
        <v>0</v>
      </c>
      <c r="R6176">
        <v>7</v>
      </c>
      <c r="S6176">
        <v>0</v>
      </c>
      <c r="T6176">
        <v>4</v>
      </c>
      <c r="U6176">
        <v>0</v>
      </c>
      <c r="V6176">
        <v>0</v>
      </c>
      <c r="W6176">
        <v>0</v>
      </c>
      <c r="X6176">
        <v>14.145229508414856</v>
      </c>
      <c r="Y6176">
        <v>0</v>
      </c>
      <c r="Z6176">
        <v>6.9564321203606676</v>
      </c>
      <c r="AA6176">
        <v>0</v>
      </c>
      <c r="AB6176">
        <v>1.42803915325175</v>
      </c>
      <c r="AC6176">
        <v>0</v>
      </c>
      <c r="AD6176">
        <v>0</v>
      </c>
      <c r="AE6176">
        <v>22.529700782027273</v>
      </c>
    </row>
    <row r="6177" spans="1:31" x14ac:dyDescent="0.25">
      <c r="A6177">
        <v>1837519</v>
      </c>
      <c r="B6177">
        <v>1</v>
      </c>
      <c r="C6177" t="s">
        <v>80</v>
      </c>
      <c r="D6177" t="s">
        <v>98</v>
      </c>
      <c r="E6177" t="s">
        <v>140</v>
      </c>
      <c r="F6177" t="s">
        <v>17574</v>
      </c>
      <c r="G6177" t="s">
        <v>142</v>
      </c>
      <c r="H6177" t="s">
        <v>134</v>
      </c>
      <c r="I6177" t="s">
        <v>135</v>
      </c>
      <c r="J6177" t="s">
        <v>136</v>
      </c>
      <c r="K6177" t="s">
        <v>137</v>
      </c>
      <c r="L6177" t="s">
        <v>17575</v>
      </c>
      <c r="M6177" t="s">
        <v>17576</v>
      </c>
      <c r="N6177">
        <v>1.153333333</v>
      </c>
      <c r="O6177">
        <v>0</v>
      </c>
      <c r="P6177">
        <v>0</v>
      </c>
      <c r="Q6177">
        <v>0</v>
      </c>
      <c r="R6177">
        <v>1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4.5071522570000001E-2</v>
      </c>
      <c r="AA6177">
        <v>0</v>
      </c>
      <c r="AB6177">
        <v>0</v>
      </c>
      <c r="AC6177">
        <v>0</v>
      </c>
      <c r="AD6177">
        <v>0</v>
      </c>
      <c r="AE6177">
        <v>4.5071522570000001E-2</v>
      </c>
    </row>
    <row r="6178" spans="1:31" x14ac:dyDescent="0.25">
      <c r="A6178">
        <v>1837141</v>
      </c>
      <c r="B6178">
        <v>1</v>
      </c>
      <c r="C6178" t="s">
        <v>80</v>
      </c>
      <c r="D6178" t="s">
        <v>106</v>
      </c>
      <c r="E6178" t="s">
        <v>131</v>
      </c>
      <c r="F6178" t="s">
        <v>17577</v>
      </c>
      <c r="G6178" t="s">
        <v>146</v>
      </c>
      <c r="H6178" t="s">
        <v>134</v>
      </c>
      <c r="I6178" t="s">
        <v>135</v>
      </c>
      <c r="J6178" t="s">
        <v>136</v>
      </c>
      <c r="K6178" t="s">
        <v>137</v>
      </c>
      <c r="L6178" t="s">
        <v>17578</v>
      </c>
      <c r="M6178" t="s">
        <v>17579</v>
      </c>
      <c r="N6178">
        <v>1.2255555549999999</v>
      </c>
      <c r="O6178">
        <v>0</v>
      </c>
      <c r="P6178">
        <v>10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1.6900608068370004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1.6900608068370004</v>
      </c>
    </row>
    <row r="6179" spans="1:31" x14ac:dyDescent="0.25">
      <c r="A6179">
        <v>1836826</v>
      </c>
      <c r="B6179">
        <v>1</v>
      </c>
      <c r="C6179" t="s">
        <v>80</v>
      </c>
      <c r="D6179" t="s">
        <v>96</v>
      </c>
      <c r="E6179" t="s">
        <v>202</v>
      </c>
      <c r="F6179" t="s">
        <v>17580</v>
      </c>
      <c r="G6179" t="s">
        <v>386</v>
      </c>
      <c r="H6179" t="s">
        <v>157</v>
      </c>
      <c r="I6179" t="s">
        <v>135</v>
      </c>
      <c r="J6179" t="s">
        <v>136</v>
      </c>
      <c r="K6179" t="s">
        <v>137</v>
      </c>
      <c r="L6179" t="s">
        <v>17581</v>
      </c>
      <c r="M6179" t="s">
        <v>17582</v>
      </c>
      <c r="N6179">
        <v>0.46833333300000002</v>
      </c>
      <c r="O6179">
        <v>6</v>
      </c>
      <c r="P6179">
        <v>52</v>
      </c>
      <c r="Q6179">
        <v>0</v>
      </c>
      <c r="R6179">
        <v>0</v>
      </c>
      <c r="S6179">
        <v>11</v>
      </c>
      <c r="T6179">
        <v>1</v>
      </c>
      <c r="U6179">
        <v>0</v>
      </c>
      <c r="V6179">
        <v>0</v>
      </c>
      <c r="W6179">
        <v>25.062827094133269</v>
      </c>
      <c r="X6179">
        <v>1.4522188987691997</v>
      </c>
      <c r="Y6179">
        <v>0</v>
      </c>
      <c r="Z6179">
        <v>0</v>
      </c>
      <c r="AA6179">
        <v>22.877014238680363</v>
      </c>
      <c r="AB6179">
        <v>8.6611771402666671E-3</v>
      </c>
      <c r="AC6179">
        <v>0</v>
      </c>
      <c r="AD6179">
        <v>0</v>
      </c>
      <c r="AE6179">
        <v>49.400721408723101</v>
      </c>
    </row>
    <row r="6180" spans="1:31" x14ac:dyDescent="0.25">
      <c r="A6180">
        <v>1836995</v>
      </c>
      <c r="B6180">
        <v>1</v>
      </c>
      <c r="C6180" t="s">
        <v>81</v>
      </c>
      <c r="D6180" t="s">
        <v>125</v>
      </c>
      <c r="E6180" t="s">
        <v>164</v>
      </c>
      <c r="F6180" t="s">
        <v>17583</v>
      </c>
      <c r="G6180" t="s">
        <v>156</v>
      </c>
      <c r="H6180" t="s">
        <v>157</v>
      </c>
      <c r="I6180" t="s">
        <v>135</v>
      </c>
      <c r="J6180" t="s">
        <v>136</v>
      </c>
      <c r="K6180" t="s">
        <v>137</v>
      </c>
      <c r="L6180" t="s">
        <v>17584</v>
      </c>
      <c r="M6180" t="s">
        <v>17585</v>
      </c>
      <c r="N6180">
        <v>0.40055555500000001</v>
      </c>
      <c r="O6180">
        <v>0</v>
      </c>
      <c r="P6180">
        <v>186</v>
      </c>
      <c r="Q6180">
        <v>2</v>
      </c>
      <c r="R6180">
        <v>2</v>
      </c>
      <c r="S6180">
        <v>1</v>
      </c>
      <c r="T6180">
        <v>10</v>
      </c>
      <c r="U6180">
        <v>0</v>
      </c>
      <c r="V6180">
        <v>0</v>
      </c>
      <c r="W6180">
        <v>0</v>
      </c>
      <c r="X6180">
        <v>7.4509570754683159</v>
      </c>
      <c r="Y6180">
        <v>7.743590578510501</v>
      </c>
      <c r="Z6180">
        <v>8.5884165853850003E-2</v>
      </c>
      <c r="AA6180">
        <v>0.42127513610186668</v>
      </c>
      <c r="AB6180">
        <v>0.16050989241000002</v>
      </c>
      <c r="AC6180">
        <v>0</v>
      </c>
      <c r="AD6180">
        <v>0</v>
      </c>
      <c r="AE6180">
        <v>15.862216848344532</v>
      </c>
    </row>
    <row r="6181" spans="1:31" x14ac:dyDescent="0.25">
      <c r="A6181">
        <v>1837513</v>
      </c>
      <c r="B6181">
        <v>1</v>
      </c>
      <c r="C6181" t="s">
        <v>81</v>
      </c>
      <c r="D6181" t="s">
        <v>122</v>
      </c>
      <c r="E6181" t="s">
        <v>202</v>
      </c>
      <c r="F6181" t="s">
        <v>17586</v>
      </c>
      <c r="G6181" t="s">
        <v>156</v>
      </c>
      <c r="H6181" t="s">
        <v>157</v>
      </c>
      <c r="I6181" t="s">
        <v>135</v>
      </c>
      <c r="J6181" t="s">
        <v>136</v>
      </c>
      <c r="K6181" t="s">
        <v>137</v>
      </c>
      <c r="L6181" t="s">
        <v>17587</v>
      </c>
      <c r="M6181" t="s">
        <v>17588</v>
      </c>
      <c r="N6181">
        <v>0.67777777699999997</v>
      </c>
      <c r="O6181">
        <v>0</v>
      </c>
      <c r="P6181">
        <v>20444</v>
      </c>
      <c r="Q6181">
        <v>0</v>
      </c>
      <c r="R6181">
        <v>9</v>
      </c>
      <c r="S6181">
        <v>12</v>
      </c>
      <c r="T6181">
        <v>2441</v>
      </c>
      <c r="U6181">
        <v>0</v>
      </c>
      <c r="V6181">
        <v>2</v>
      </c>
      <c r="W6181">
        <v>0</v>
      </c>
      <c r="X6181">
        <v>3382.782005952718</v>
      </c>
      <c r="Y6181">
        <v>0</v>
      </c>
      <c r="Z6181">
        <v>0.96189216673200018</v>
      </c>
      <c r="AA6181">
        <v>198.05258945336519</v>
      </c>
      <c r="AB6181">
        <v>687.5564480427563</v>
      </c>
      <c r="AC6181">
        <v>0</v>
      </c>
      <c r="AD6181">
        <v>4.3614710666959997</v>
      </c>
      <c r="AE6181">
        <v>4273.7144066822675</v>
      </c>
    </row>
    <row r="6182" spans="1:31" x14ac:dyDescent="0.25">
      <c r="A6182">
        <v>1836972</v>
      </c>
      <c r="B6182">
        <v>1</v>
      </c>
      <c r="C6182" t="s">
        <v>81</v>
      </c>
      <c r="D6182" t="s">
        <v>121</v>
      </c>
      <c r="E6182" t="s">
        <v>202</v>
      </c>
      <c r="F6182" t="s">
        <v>9866</v>
      </c>
      <c r="G6182" t="s">
        <v>156</v>
      </c>
      <c r="H6182" t="s">
        <v>157</v>
      </c>
      <c r="I6182" t="s">
        <v>179</v>
      </c>
      <c r="J6182" t="s">
        <v>136</v>
      </c>
      <c r="K6182" t="s">
        <v>137</v>
      </c>
      <c r="L6182" t="s">
        <v>17589</v>
      </c>
      <c r="M6182" t="s">
        <v>17590</v>
      </c>
      <c r="N6182">
        <v>1.1111111E-2</v>
      </c>
      <c r="O6182">
        <v>0</v>
      </c>
      <c r="P6182">
        <v>281</v>
      </c>
      <c r="Q6182">
        <v>0</v>
      </c>
      <c r="R6182">
        <v>120</v>
      </c>
      <c r="S6182">
        <v>3</v>
      </c>
      <c r="T6182">
        <v>17</v>
      </c>
      <c r="U6182">
        <v>0</v>
      </c>
      <c r="V6182">
        <v>0</v>
      </c>
      <c r="W6182">
        <v>0</v>
      </c>
      <c r="X6182">
        <v>0.4530145571039999</v>
      </c>
      <c r="Y6182">
        <v>0</v>
      </c>
      <c r="Z6182">
        <v>0.34873220384777787</v>
      </c>
      <c r="AA6182">
        <v>2.8409075974666669E-2</v>
      </c>
      <c r="AB6182">
        <v>0.13017382084766665</v>
      </c>
      <c r="AC6182">
        <v>0</v>
      </c>
      <c r="AD6182">
        <v>0</v>
      </c>
      <c r="AE6182">
        <v>0.96032965777411117</v>
      </c>
    </row>
    <row r="6183" spans="1:31" x14ac:dyDescent="0.25">
      <c r="A6183">
        <v>1837204</v>
      </c>
      <c r="B6183">
        <v>1</v>
      </c>
      <c r="C6183" t="s">
        <v>80</v>
      </c>
      <c r="D6183" t="s">
        <v>103</v>
      </c>
      <c r="E6183" t="s">
        <v>252</v>
      </c>
      <c r="F6183" t="s">
        <v>17591</v>
      </c>
      <c r="G6183" t="s">
        <v>133</v>
      </c>
      <c r="H6183" t="s">
        <v>134</v>
      </c>
      <c r="I6183" t="s">
        <v>135</v>
      </c>
      <c r="J6183" t="s">
        <v>136</v>
      </c>
      <c r="K6183" t="s">
        <v>137</v>
      </c>
      <c r="L6183" t="s">
        <v>17592</v>
      </c>
      <c r="M6183" t="s">
        <v>17593</v>
      </c>
      <c r="N6183">
        <v>0.712777777</v>
      </c>
      <c r="O6183">
        <v>0</v>
      </c>
      <c r="P6183">
        <v>0</v>
      </c>
      <c r="Q6183">
        <v>0</v>
      </c>
      <c r="R6183">
        <v>12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21.275075528376998</v>
      </c>
      <c r="AA6183">
        <v>0</v>
      </c>
      <c r="AB6183">
        <v>0</v>
      </c>
      <c r="AC6183">
        <v>0</v>
      </c>
      <c r="AD6183">
        <v>0</v>
      </c>
      <c r="AE6183">
        <v>21.275075528376998</v>
      </c>
    </row>
    <row r="6184" spans="1:31" x14ac:dyDescent="0.25">
      <c r="A6184">
        <v>1837310</v>
      </c>
      <c r="B6184">
        <v>1</v>
      </c>
      <c r="C6184" t="s">
        <v>81</v>
      </c>
      <c r="D6184" t="s">
        <v>122</v>
      </c>
      <c r="E6184" t="s">
        <v>252</v>
      </c>
      <c r="F6184" t="s">
        <v>17594</v>
      </c>
      <c r="G6184" t="s">
        <v>279</v>
      </c>
      <c r="H6184" t="s">
        <v>134</v>
      </c>
      <c r="I6184" t="s">
        <v>135</v>
      </c>
      <c r="J6184" t="s">
        <v>136</v>
      </c>
      <c r="K6184" t="s">
        <v>137</v>
      </c>
      <c r="L6184" t="s">
        <v>17595</v>
      </c>
      <c r="M6184" t="s">
        <v>17596</v>
      </c>
      <c r="N6184">
        <v>3.3736111110000002</v>
      </c>
      <c r="O6184">
        <v>0</v>
      </c>
      <c r="P6184">
        <v>11</v>
      </c>
      <c r="Q6184">
        <v>0</v>
      </c>
      <c r="R6184">
        <v>0</v>
      </c>
      <c r="S6184">
        <v>0</v>
      </c>
      <c r="T6184">
        <v>1</v>
      </c>
      <c r="U6184">
        <v>0</v>
      </c>
      <c r="V6184">
        <v>0</v>
      </c>
      <c r="W6184">
        <v>0</v>
      </c>
      <c r="X6184">
        <v>4.0122197625370584</v>
      </c>
      <c r="Y6184">
        <v>0</v>
      </c>
      <c r="Z6184">
        <v>0</v>
      </c>
      <c r="AA6184">
        <v>0</v>
      </c>
      <c r="AB6184">
        <v>2.1092260666666671E-2</v>
      </c>
      <c r="AC6184">
        <v>0</v>
      </c>
      <c r="AD6184">
        <v>0</v>
      </c>
      <c r="AE6184">
        <v>4.0333120232037247</v>
      </c>
    </row>
    <row r="6185" spans="1:31" x14ac:dyDescent="0.25">
      <c r="A6185">
        <v>1837450</v>
      </c>
      <c r="B6185">
        <v>1</v>
      </c>
      <c r="C6185" t="s">
        <v>80</v>
      </c>
      <c r="D6185" t="s">
        <v>97</v>
      </c>
      <c r="E6185" t="s">
        <v>154</v>
      </c>
      <c r="F6185" t="s">
        <v>17597</v>
      </c>
      <c r="G6185" t="s">
        <v>175</v>
      </c>
      <c r="H6185" t="s">
        <v>157</v>
      </c>
      <c r="I6185" t="s">
        <v>135</v>
      </c>
      <c r="J6185" t="s">
        <v>136</v>
      </c>
      <c r="K6185" t="s">
        <v>137</v>
      </c>
      <c r="L6185" t="s">
        <v>17598</v>
      </c>
      <c r="M6185" t="s">
        <v>17599</v>
      </c>
      <c r="N6185">
        <v>1.586944444</v>
      </c>
      <c r="O6185">
        <v>0</v>
      </c>
      <c r="P6185">
        <v>12</v>
      </c>
      <c r="Q6185">
        <v>0</v>
      </c>
      <c r="R6185">
        <v>4</v>
      </c>
      <c r="S6185">
        <v>0</v>
      </c>
      <c r="T6185">
        <v>7</v>
      </c>
      <c r="U6185">
        <v>0</v>
      </c>
      <c r="V6185">
        <v>0</v>
      </c>
      <c r="W6185">
        <v>0</v>
      </c>
      <c r="X6185">
        <v>12.607988520599566</v>
      </c>
      <c r="Y6185">
        <v>0</v>
      </c>
      <c r="Z6185">
        <v>0.2532114585353667</v>
      </c>
      <c r="AA6185">
        <v>0</v>
      </c>
      <c r="AB6185">
        <v>6.4608829901790621</v>
      </c>
      <c r="AC6185">
        <v>0</v>
      </c>
      <c r="AD6185">
        <v>0</v>
      </c>
      <c r="AE6185">
        <v>19.322082969313996</v>
      </c>
    </row>
    <row r="6186" spans="1:31" x14ac:dyDescent="0.25">
      <c r="A6186">
        <v>1837350</v>
      </c>
      <c r="B6186">
        <v>1</v>
      </c>
      <c r="C6186" t="s">
        <v>81</v>
      </c>
      <c r="D6186" t="s">
        <v>128</v>
      </c>
      <c r="E6186" t="s">
        <v>154</v>
      </c>
      <c r="F6186" t="s">
        <v>17600</v>
      </c>
      <c r="G6186" t="s">
        <v>235</v>
      </c>
      <c r="H6186" t="s">
        <v>157</v>
      </c>
      <c r="I6186" t="s">
        <v>135</v>
      </c>
      <c r="J6186" t="s">
        <v>136</v>
      </c>
      <c r="K6186" t="s">
        <v>137</v>
      </c>
      <c r="L6186" t="s">
        <v>17601</v>
      </c>
      <c r="M6186" t="s">
        <v>17602</v>
      </c>
      <c r="N6186">
        <v>2.3247222220000001</v>
      </c>
      <c r="O6186">
        <v>0</v>
      </c>
      <c r="P6186">
        <v>74</v>
      </c>
      <c r="Q6186">
        <v>0</v>
      </c>
      <c r="R6186">
        <v>2</v>
      </c>
      <c r="S6186">
        <v>0</v>
      </c>
      <c r="T6186">
        <v>6</v>
      </c>
      <c r="U6186">
        <v>0</v>
      </c>
      <c r="V6186">
        <v>0</v>
      </c>
      <c r="W6186">
        <v>0</v>
      </c>
      <c r="X6186">
        <v>29.356886367187748</v>
      </c>
      <c r="Y6186">
        <v>0</v>
      </c>
      <c r="Z6186">
        <v>0.25662158690000003</v>
      </c>
      <c r="AA6186">
        <v>0</v>
      </c>
      <c r="AB6186">
        <v>1.06872020403435</v>
      </c>
      <c r="AC6186">
        <v>0</v>
      </c>
      <c r="AD6186">
        <v>0</v>
      </c>
      <c r="AE6186">
        <v>30.682228158122097</v>
      </c>
    </row>
    <row r="6187" spans="1:31" x14ac:dyDescent="0.25">
      <c r="A6187">
        <v>1836809</v>
      </c>
      <c r="B6187">
        <v>1</v>
      </c>
      <c r="C6187" t="s">
        <v>80</v>
      </c>
      <c r="D6187" t="s">
        <v>83</v>
      </c>
      <c r="E6187" t="s">
        <v>268</v>
      </c>
      <c r="F6187" t="s">
        <v>2169</v>
      </c>
      <c r="G6187" t="s">
        <v>386</v>
      </c>
      <c r="H6187" t="s">
        <v>1252</v>
      </c>
      <c r="I6187" t="s">
        <v>135</v>
      </c>
      <c r="J6187" t="s">
        <v>136</v>
      </c>
      <c r="K6187" t="s">
        <v>151</v>
      </c>
      <c r="L6187" t="s">
        <v>17603</v>
      </c>
      <c r="M6187" t="s">
        <v>17604</v>
      </c>
      <c r="N6187">
        <v>8.5833332999999998E-2</v>
      </c>
      <c r="O6187">
        <v>0</v>
      </c>
      <c r="P6187">
        <v>3347</v>
      </c>
      <c r="Q6187">
        <v>0</v>
      </c>
      <c r="R6187">
        <v>0</v>
      </c>
      <c r="S6187">
        <v>0</v>
      </c>
      <c r="T6187">
        <v>458</v>
      </c>
      <c r="U6187">
        <v>0</v>
      </c>
      <c r="V6187">
        <v>28</v>
      </c>
      <c r="W6187">
        <v>0</v>
      </c>
      <c r="X6187">
        <v>64.817148698795663</v>
      </c>
      <c r="Y6187">
        <v>0</v>
      </c>
      <c r="Z6187">
        <v>0</v>
      </c>
      <c r="AA6187">
        <v>0</v>
      </c>
      <c r="AB6187">
        <v>26.165184716613819</v>
      </c>
      <c r="AC6187">
        <v>0</v>
      </c>
      <c r="AD6187">
        <v>11.828280340333873</v>
      </c>
      <c r="AE6187">
        <v>102.81061375574336</v>
      </c>
    </row>
    <row r="6188" spans="1:31" x14ac:dyDescent="0.25">
      <c r="A6188">
        <v>1837058</v>
      </c>
      <c r="B6188">
        <v>1</v>
      </c>
      <c r="C6188" t="s">
        <v>80</v>
      </c>
      <c r="D6188" t="s">
        <v>107</v>
      </c>
      <c r="E6188" t="s">
        <v>140</v>
      </c>
      <c r="F6188" t="s">
        <v>17605</v>
      </c>
      <c r="G6188" t="s">
        <v>142</v>
      </c>
      <c r="H6188" t="s">
        <v>134</v>
      </c>
      <c r="I6188" t="s">
        <v>135</v>
      </c>
      <c r="J6188" t="s">
        <v>136</v>
      </c>
      <c r="K6188" t="s">
        <v>137</v>
      </c>
      <c r="L6188" t="s">
        <v>17606</v>
      </c>
      <c r="M6188" t="s">
        <v>17607</v>
      </c>
      <c r="N6188">
        <v>2.3758333330000001</v>
      </c>
      <c r="O6188">
        <v>0</v>
      </c>
      <c r="P6188">
        <v>1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0.63166045684364991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0.63166045684364991</v>
      </c>
    </row>
    <row r="6189" spans="1:31" x14ac:dyDescent="0.25">
      <c r="A6189">
        <v>1837270</v>
      </c>
      <c r="B6189">
        <v>1</v>
      </c>
      <c r="C6189" t="s">
        <v>80</v>
      </c>
      <c r="D6189" t="s">
        <v>96</v>
      </c>
      <c r="E6189" t="s">
        <v>140</v>
      </c>
      <c r="F6189" t="s">
        <v>17608</v>
      </c>
      <c r="G6189" t="s">
        <v>213</v>
      </c>
      <c r="H6189" t="s">
        <v>134</v>
      </c>
      <c r="I6189" t="s">
        <v>135</v>
      </c>
      <c r="J6189" t="s">
        <v>136</v>
      </c>
      <c r="K6189" t="s">
        <v>137</v>
      </c>
      <c r="L6189" t="s">
        <v>17609</v>
      </c>
      <c r="M6189" t="s">
        <v>17610</v>
      </c>
      <c r="N6189">
        <v>0.94305555500000005</v>
      </c>
      <c r="O6189">
        <v>0</v>
      </c>
      <c r="P6189">
        <v>1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0.67399389701437507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0.67399389701437507</v>
      </c>
    </row>
    <row r="6190" spans="1:31" x14ac:dyDescent="0.25">
      <c r="A6190">
        <v>1837078</v>
      </c>
      <c r="B6190">
        <v>1</v>
      </c>
      <c r="C6190" t="s">
        <v>80</v>
      </c>
      <c r="D6190" t="s">
        <v>100</v>
      </c>
      <c r="E6190" t="s">
        <v>202</v>
      </c>
      <c r="F6190" t="s">
        <v>15497</v>
      </c>
      <c r="G6190" t="s">
        <v>156</v>
      </c>
      <c r="H6190" t="s">
        <v>157</v>
      </c>
      <c r="I6190" t="s">
        <v>135</v>
      </c>
      <c r="J6190" t="s">
        <v>136</v>
      </c>
      <c r="K6190" t="s">
        <v>137</v>
      </c>
      <c r="L6190" t="s">
        <v>17611</v>
      </c>
      <c r="M6190" t="s">
        <v>17612</v>
      </c>
      <c r="N6190">
        <v>0.80222222200000004</v>
      </c>
      <c r="O6190">
        <v>0</v>
      </c>
      <c r="P6190">
        <v>0</v>
      </c>
      <c r="Q6190">
        <v>14</v>
      </c>
      <c r="R6190">
        <v>9</v>
      </c>
      <c r="S6190">
        <v>0</v>
      </c>
      <c r="T6190">
        <v>1</v>
      </c>
      <c r="U6190">
        <v>0</v>
      </c>
      <c r="V6190">
        <v>0</v>
      </c>
      <c r="W6190">
        <v>0</v>
      </c>
      <c r="X6190">
        <v>0</v>
      </c>
      <c r="Y6190">
        <v>99.438233693924644</v>
      </c>
      <c r="Z6190">
        <v>11.211330254613806</v>
      </c>
      <c r="AA6190">
        <v>0</v>
      </c>
      <c r="AB6190">
        <v>8.2071305453191662E-2</v>
      </c>
      <c r="AC6190">
        <v>0</v>
      </c>
      <c r="AD6190">
        <v>0</v>
      </c>
      <c r="AE6190">
        <v>110.73163525399166</v>
      </c>
    </row>
    <row r="6191" spans="1:31" x14ac:dyDescent="0.25">
      <c r="A6191">
        <v>1837433</v>
      </c>
      <c r="B6191">
        <v>1</v>
      </c>
      <c r="C6191" t="s">
        <v>81</v>
      </c>
      <c r="D6191" t="s">
        <v>118</v>
      </c>
      <c r="E6191" t="s">
        <v>202</v>
      </c>
      <c r="F6191" t="s">
        <v>17613</v>
      </c>
      <c r="G6191" t="s">
        <v>156</v>
      </c>
      <c r="H6191" t="s">
        <v>157</v>
      </c>
      <c r="I6191" t="s">
        <v>135</v>
      </c>
      <c r="J6191" t="s">
        <v>136</v>
      </c>
      <c r="K6191" t="s">
        <v>137</v>
      </c>
      <c r="L6191" t="s">
        <v>17614</v>
      </c>
      <c r="M6191" t="s">
        <v>17615</v>
      </c>
      <c r="N6191">
        <v>0.77694444399999996</v>
      </c>
      <c r="O6191">
        <v>19</v>
      </c>
      <c r="P6191">
        <v>1613</v>
      </c>
      <c r="Q6191">
        <v>50</v>
      </c>
      <c r="R6191">
        <v>128</v>
      </c>
      <c r="S6191">
        <v>8</v>
      </c>
      <c r="T6191">
        <v>100</v>
      </c>
      <c r="U6191">
        <v>0</v>
      </c>
      <c r="V6191">
        <v>0</v>
      </c>
      <c r="W6191">
        <v>9.7381410002535898</v>
      </c>
      <c r="X6191">
        <v>242.125863044281</v>
      </c>
      <c r="Y6191">
        <v>118.61958542909883</v>
      </c>
      <c r="Z6191">
        <v>68.918103925357713</v>
      </c>
      <c r="AA6191">
        <v>12.968486883418738</v>
      </c>
      <c r="AB6191">
        <v>47.204262463578111</v>
      </c>
      <c r="AC6191">
        <v>0</v>
      </c>
      <c r="AD6191">
        <v>0</v>
      </c>
      <c r="AE6191">
        <v>499.57444274598799</v>
      </c>
    </row>
    <row r="6192" spans="1:31" x14ac:dyDescent="0.25">
      <c r="A6192">
        <v>1837290</v>
      </c>
      <c r="B6192">
        <v>1</v>
      </c>
      <c r="C6192" t="s">
        <v>80</v>
      </c>
      <c r="D6192" t="s">
        <v>103</v>
      </c>
      <c r="E6192" t="s">
        <v>140</v>
      </c>
      <c r="F6192" t="s">
        <v>17616</v>
      </c>
      <c r="G6192" t="s">
        <v>142</v>
      </c>
      <c r="H6192" t="s">
        <v>134</v>
      </c>
      <c r="I6192" t="s">
        <v>135</v>
      </c>
      <c r="J6192" t="s">
        <v>136</v>
      </c>
      <c r="K6192" t="s">
        <v>137</v>
      </c>
      <c r="L6192" t="s">
        <v>17617</v>
      </c>
      <c r="M6192" t="s">
        <v>17618</v>
      </c>
      <c r="N6192">
        <v>1.504444444</v>
      </c>
      <c r="O6192">
        <v>0</v>
      </c>
      <c r="P6192">
        <v>1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0.44378156710275007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0.44378156710275007</v>
      </c>
    </row>
    <row r="6193" spans="1:31" x14ac:dyDescent="0.25">
      <c r="A6193">
        <v>1837533</v>
      </c>
      <c r="B6193">
        <v>1</v>
      </c>
      <c r="C6193" t="s">
        <v>80</v>
      </c>
      <c r="D6193" t="s">
        <v>96</v>
      </c>
      <c r="E6193" t="s">
        <v>140</v>
      </c>
      <c r="F6193" t="s">
        <v>17619</v>
      </c>
      <c r="G6193" t="s">
        <v>246</v>
      </c>
      <c r="H6193" t="s">
        <v>134</v>
      </c>
      <c r="I6193" t="s">
        <v>135</v>
      </c>
      <c r="J6193" t="s">
        <v>136</v>
      </c>
      <c r="K6193" t="s">
        <v>137</v>
      </c>
      <c r="L6193" t="s">
        <v>17620</v>
      </c>
      <c r="M6193" t="s">
        <v>17621</v>
      </c>
      <c r="N6193">
        <v>2.3675000000000002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1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0.26320905171929998</v>
      </c>
      <c r="AC6193">
        <v>0</v>
      </c>
      <c r="AD6193">
        <v>0</v>
      </c>
      <c r="AE6193">
        <v>0.26320905171929998</v>
      </c>
    </row>
    <row r="6194" spans="1:31" x14ac:dyDescent="0.25">
      <c r="A6194">
        <v>1837413</v>
      </c>
      <c r="B6194">
        <v>1</v>
      </c>
      <c r="C6194" t="s">
        <v>81</v>
      </c>
      <c r="D6194" t="s">
        <v>126</v>
      </c>
      <c r="E6194" t="s">
        <v>164</v>
      </c>
      <c r="F6194" t="s">
        <v>909</v>
      </c>
      <c r="G6194" t="s">
        <v>156</v>
      </c>
      <c r="H6194" t="s">
        <v>157</v>
      </c>
      <c r="I6194" t="s">
        <v>179</v>
      </c>
      <c r="J6194" t="s">
        <v>136</v>
      </c>
      <c r="K6194" t="s">
        <v>137</v>
      </c>
      <c r="L6194" t="s">
        <v>17622</v>
      </c>
      <c r="M6194" t="s">
        <v>17623</v>
      </c>
      <c r="N6194">
        <v>5.5555550000000002E-3</v>
      </c>
      <c r="O6194">
        <v>0</v>
      </c>
      <c r="P6194">
        <v>619</v>
      </c>
      <c r="Q6194">
        <v>5</v>
      </c>
      <c r="R6194">
        <v>77</v>
      </c>
      <c r="S6194">
        <v>10</v>
      </c>
      <c r="T6194">
        <v>40</v>
      </c>
      <c r="U6194">
        <v>0</v>
      </c>
      <c r="V6194">
        <v>0</v>
      </c>
      <c r="W6194">
        <v>0</v>
      </c>
      <c r="X6194">
        <v>0.50974504499266637</v>
      </c>
      <c r="Y6194">
        <v>7.8013154887500019E-2</v>
      </c>
      <c r="Z6194">
        <v>0.16582827430050004</v>
      </c>
      <c r="AA6194">
        <v>0.33599079187633341</v>
      </c>
      <c r="AB6194">
        <v>0.1659023620389444</v>
      </c>
      <c r="AC6194">
        <v>0</v>
      </c>
      <c r="AD6194">
        <v>0</v>
      </c>
      <c r="AE6194">
        <v>1.2554796280959442</v>
      </c>
    </row>
    <row r="6195" spans="1:31" x14ac:dyDescent="0.25">
      <c r="A6195">
        <v>1837227</v>
      </c>
      <c r="B6195">
        <v>1</v>
      </c>
      <c r="C6195" t="s">
        <v>80</v>
      </c>
      <c r="D6195" t="s">
        <v>96</v>
      </c>
      <c r="E6195" t="s">
        <v>131</v>
      </c>
      <c r="F6195" t="s">
        <v>17624</v>
      </c>
      <c r="G6195" t="s">
        <v>2957</v>
      </c>
      <c r="H6195" t="s">
        <v>134</v>
      </c>
      <c r="I6195" t="s">
        <v>135</v>
      </c>
      <c r="J6195" t="s">
        <v>136</v>
      </c>
      <c r="K6195" t="s">
        <v>137</v>
      </c>
      <c r="L6195" t="s">
        <v>17625</v>
      </c>
      <c r="M6195" t="s">
        <v>17626</v>
      </c>
      <c r="N6195">
        <v>1.003333333</v>
      </c>
      <c r="O6195">
        <v>0</v>
      </c>
      <c r="P6195">
        <v>252</v>
      </c>
      <c r="Q6195">
        <v>0</v>
      </c>
      <c r="R6195">
        <v>0</v>
      </c>
      <c r="S6195">
        <v>0</v>
      </c>
      <c r="T6195">
        <v>9</v>
      </c>
      <c r="U6195">
        <v>0</v>
      </c>
      <c r="V6195">
        <v>0</v>
      </c>
      <c r="W6195">
        <v>0</v>
      </c>
      <c r="X6195">
        <v>62.817845061236078</v>
      </c>
      <c r="Y6195">
        <v>0</v>
      </c>
      <c r="Z6195">
        <v>0</v>
      </c>
      <c r="AA6195">
        <v>0</v>
      </c>
      <c r="AB6195">
        <v>14.895899550052002</v>
      </c>
      <c r="AC6195">
        <v>0</v>
      </c>
      <c r="AD6195">
        <v>0</v>
      </c>
      <c r="AE6195">
        <v>77.713744611288078</v>
      </c>
    </row>
    <row r="6196" spans="1:31" x14ac:dyDescent="0.25">
      <c r="A6196">
        <v>1836978</v>
      </c>
      <c r="B6196">
        <v>1</v>
      </c>
      <c r="C6196" t="s">
        <v>80</v>
      </c>
      <c r="D6196" t="s">
        <v>94</v>
      </c>
      <c r="E6196" t="s">
        <v>154</v>
      </c>
      <c r="F6196" t="s">
        <v>17627</v>
      </c>
      <c r="G6196" t="s">
        <v>3474</v>
      </c>
      <c r="H6196" t="s">
        <v>157</v>
      </c>
      <c r="I6196" t="s">
        <v>135</v>
      </c>
      <c r="J6196" t="s">
        <v>136</v>
      </c>
      <c r="K6196" t="s">
        <v>137</v>
      </c>
      <c r="L6196" t="s">
        <v>17628</v>
      </c>
      <c r="M6196" t="s">
        <v>17629</v>
      </c>
      <c r="N6196">
        <v>0.54194444399999997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56</v>
      </c>
      <c r="U6196">
        <v>0</v>
      </c>
      <c r="V6196">
        <v>2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26.226624532790293</v>
      </c>
      <c r="AC6196">
        <v>0</v>
      </c>
      <c r="AD6196">
        <v>2.7732992758785917</v>
      </c>
      <c r="AE6196">
        <v>28.999923808668886</v>
      </c>
    </row>
    <row r="6197" spans="1:31" x14ac:dyDescent="0.25">
      <c r="A6197">
        <v>1837035</v>
      </c>
      <c r="B6197">
        <v>1</v>
      </c>
      <c r="C6197" t="s">
        <v>81</v>
      </c>
      <c r="D6197" t="s">
        <v>118</v>
      </c>
      <c r="E6197" t="s">
        <v>131</v>
      </c>
      <c r="F6197" t="s">
        <v>17630</v>
      </c>
      <c r="G6197" t="s">
        <v>189</v>
      </c>
      <c r="H6197" t="s">
        <v>134</v>
      </c>
      <c r="I6197" t="s">
        <v>135</v>
      </c>
      <c r="J6197" t="s">
        <v>136</v>
      </c>
      <c r="K6197" t="s">
        <v>137</v>
      </c>
      <c r="L6197" t="s">
        <v>17631</v>
      </c>
      <c r="M6197" t="s">
        <v>17632</v>
      </c>
      <c r="N6197">
        <v>3.29</v>
      </c>
      <c r="O6197">
        <v>0</v>
      </c>
      <c r="P6197">
        <v>68</v>
      </c>
      <c r="Q6197">
        <v>0</v>
      </c>
      <c r="R6197">
        <v>2</v>
      </c>
      <c r="S6197">
        <v>0</v>
      </c>
      <c r="T6197">
        <v>4</v>
      </c>
      <c r="U6197">
        <v>0</v>
      </c>
      <c r="V6197">
        <v>0</v>
      </c>
      <c r="W6197">
        <v>0</v>
      </c>
      <c r="X6197">
        <v>49.85057229174727</v>
      </c>
      <c r="Y6197">
        <v>0</v>
      </c>
      <c r="Z6197">
        <v>2.6945676713020332</v>
      </c>
      <c r="AA6197">
        <v>0</v>
      </c>
      <c r="AB6197">
        <v>4.1118902949226674</v>
      </c>
      <c r="AC6197">
        <v>0</v>
      </c>
      <c r="AD6197">
        <v>0</v>
      </c>
      <c r="AE6197">
        <v>56.657030257971968</v>
      </c>
    </row>
    <row r="6198" spans="1:31" x14ac:dyDescent="0.25">
      <c r="A6198">
        <v>1837184</v>
      </c>
      <c r="B6198">
        <v>1</v>
      </c>
      <c r="C6198" t="s">
        <v>80</v>
      </c>
      <c r="D6198" t="s">
        <v>82</v>
      </c>
      <c r="E6198" t="s">
        <v>131</v>
      </c>
      <c r="F6198" t="s">
        <v>17633</v>
      </c>
      <c r="G6198" t="s">
        <v>1852</v>
      </c>
      <c r="H6198" t="s">
        <v>134</v>
      </c>
      <c r="I6198" t="s">
        <v>135</v>
      </c>
      <c r="J6198" t="s">
        <v>136</v>
      </c>
      <c r="K6198" t="s">
        <v>137</v>
      </c>
      <c r="L6198" t="s">
        <v>17634</v>
      </c>
      <c r="M6198" t="s">
        <v>17635</v>
      </c>
      <c r="N6198">
        <v>2.1813888879999999</v>
      </c>
      <c r="O6198">
        <v>0</v>
      </c>
      <c r="P6198">
        <v>174</v>
      </c>
      <c r="Q6198">
        <v>0</v>
      </c>
      <c r="R6198">
        <v>0</v>
      </c>
      <c r="S6198">
        <v>0</v>
      </c>
      <c r="T6198">
        <v>8</v>
      </c>
      <c r="U6198">
        <v>0</v>
      </c>
      <c r="V6198">
        <v>0</v>
      </c>
      <c r="W6198">
        <v>0</v>
      </c>
      <c r="X6198">
        <v>96.497186953073339</v>
      </c>
      <c r="Y6198">
        <v>0</v>
      </c>
      <c r="Z6198">
        <v>0</v>
      </c>
      <c r="AA6198">
        <v>0</v>
      </c>
      <c r="AB6198">
        <v>0.94021191607291665</v>
      </c>
      <c r="AC6198">
        <v>0</v>
      </c>
      <c r="AD6198">
        <v>0</v>
      </c>
      <c r="AE6198">
        <v>97.43739886914625</v>
      </c>
    </row>
    <row r="6199" spans="1:31" x14ac:dyDescent="0.25">
      <c r="A6199">
        <v>1837493</v>
      </c>
      <c r="B6199">
        <v>1</v>
      </c>
      <c r="C6199" t="s">
        <v>80</v>
      </c>
      <c r="D6199" t="s">
        <v>107</v>
      </c>
      <c r="E6199" t="s">
        <v>164</v>
      </c>
      <c r="F6199" t="s">
        <v>17636</v>
      </c>
      <c r="G6199" t="s">
        <v>156</v>
      </c>
      <c r="H6199" t="s">
        <v>157</v>
      </c>
      <c r="I6199" t="s">
        <v>135</v>
      </c>
      <c r="J6199" t="s">
        <v>136</v>
      </c>
      <c r="K6199" t="s">
        <v>137</v>
      </c>
      <c r="L6199" t="s">
        <v>17637</v>
      </c>
      <c r="M6199" t="s">
        <v>17638</v>
      </c>
      <c r="N6199">
        <v>0.75694444400000005</v>
      </c>
      <c r="O6199">
        <v>6</v>
      </c>
      <c r="P6199">
        <v>1175</v>
      </c>
      <c r="Q6199">
        <v>13</v>
      </c>
      <c r="R6199">
        <v>45</v>
      </c>
      <c r="S6199">
        <v>9</v>
      </c>
      <c r="T6199">
        <v>94</v>
      </c>
      <c r="U6199">
        <v>1</v>
      </c>
      <c r="V6199">
        <v>0</v>
      </c>
      <c r="W6199">
        <v>3.4776854911890003</v>
      </c>
      <c r="X6199">
        <v>198.49401692622675</v>
      </c>
      <c r="Y6199">
        <v>32.017203553005679</v>
      </c>
      <c r="Z6199">
        <v>6.7456535152683497</v>
      </c>
      <c r="AA6199">
        <v>39.942408971033807</v>
      </c>
      <c r="AB6199">
        <v>41.523605343432124</v>
      </c>
      <c r="AC6199">
        <v>31.722817976852212</v>
      </c>
      <c r="AD6199">
        <v>0</v>
      </c>
      <c r="AE6199">
        <v>353.92339177700785</v>
      </c>
    </row>
    <row r="6200" spans="1:31" x14ac:dyDescent="0.25">
      <c r="A6200">
        <v>1837138</v>
      </c>
      <c r="B6200">
        <v>1</v>
      </c>
      <c r="C6200" t="s">
        <v>80</v>
      </c>
      <c r="D6200" t="s">
        <v>103</v>
      </c>
      <c r="E6200" t="s">
        <v>131</v>
      </c>
      <c r="F6200" t="s">
        <v>17639</v>
      </c>
      <c r="G6200" t="s">
        <v>225</v>
      </c>
      <c r="H6200" t="s">
        <v>134</v>
      </c>
      <c r="I6200" t="s">
        <v>135</v>
      </c>
      <c r="J6200" t="s">
        <v>136</v>
      </c>
      <c r="K6200" t="s">
        <v>151</v>
      </c>
      <c r="L6200" t="s">
        <v>17640</v>
      </c>
      <c r="M6200" t="s">
        <v>17641</v>
      </c>
      <c r="N6200">
        <v>3.6666666659999998</v>
      </c>
      <c r="O6200">
        <v>0</v>
      </c>
      <c r="P6200">
        <v>124</v>
      </c>
      <c r="Q6200">
        <v>0</v>
      </c>
      <c r="R6200">
        <v>0</v>
      </c>
      <c r="S6200">
        <v>0</v>
      </c>
      <c r="T6200">
        <v>10</v>
      </c>
      <c r="U6200">
        <v>0</v>
      </c>
      <c r="V6200">
        <v>0</v>
      </c>
      <c r="W6200">
        <v>0</v>
      </c>
      <c r="X6200">
        <v>133.22316567561512</v>
      </c>
      <c r="Y6200">
        <v>0</v>
      </c>
      <c r="Z6200">
        <v>0</v>
      </c>
      <c r="AA6200">
        <v>0</v>
      </c>
      <c r="AB6200">
        <v>4.1519404813970002</v>
      </c>
      <c r="AC6200">
        <v>0</v>
      </c>
      <c r="AD6200">
        <v>0</v>
      </c>
      <c r="AE6200">
        <v>137.37510615701211</v>
      </c>
    </row>
    <row r="6201" spans="1:31" x14ac:dyDescent="0.25">
      <c r="A6201">
        <v>1836806</v>
      </c>
      <c r="B6201">
        <v>1</v>
      </c>
      <c r="C6201" t="s">
        <v>81</v>
      </c>
      <c r="D6201" t="s">
        <v>113</v>
      </c>
      <c r="E6201" t="s">
        <v>131</v>
      </c>
      <c r="F6201" t="s">
        <v>17642</v>
      </c>
      <c r="G6201" t="s">
        <v>133</v>
      </c>
      <c r="H6201" t="s">
        <v>134</v>
      </c>
      <c r="I6201" t="s">
        <v>135</v>
      </c>
      <c r="J6201" t="s">
        <v>136</v>
      </c>
      <c r="K6201" t="s">
        <v>137</v>
      </c>
      <c r="L6201" t="s">
        <v>17643</v>
      </c>
      <c r="M6201" t="s">
        <v>17644</v>
      </c>
      <c r="N6201">
        <v>1.353888888</v>
      </c>
      <c r="O6201">
        <v>0</v>
      </c>
      <c r="P6201">
        <v>0</v>
      </c>
      <c r="Q6201">
        <v>0</v>
      </c>
      <c r="R6201">
        <v>1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0.23090063562715002</v>
      </c>
      <c r="AA6201">
        <v>0</v>
      </c>
      <c r="AB6201">
        <v>0</v>
      </c>
      <c r="AC6201">
        <v>0</v>
      </c>
      <c r="AD6201">
        <v>0</v>
      </c>
      <c r="AE6201">
        <v>0.23090063562715002</v>
      </c>
    </row>
    <row r="6202" spans="1:31" x14ac:dyDescent="0.25">
      <c r="A6202">
        <v>1836952</v>
      </c>
      <c r="B6202">
        <v>1</v>
      </c>
      <c r="C6202" t="s">
        <v>80</v>
      </c>
      <c r="D6202" t="s">
        <v>107</v>
      </c>
      <c r="E6202" t="s">
        <v>140</v>
      </c>
      <c r="F6202" t="s">
        <v>17645</v>
      </c>
      <c r="G6202" t="s">
        <v>142</v>
      </c>
      <c r="H6202" t="s">
        <v>134</v>
      </c>
      <c r="I6202" t="s">
        <v>135</v>
      </c>
      <c r="J6202" t="s">
        <v>136</v>
      </c>
      <c r="K6202" t="s">
        <v>137</v>
      </c>
      <c r="L6202" t="s">
        <v>17646</v>
      </c>
      <c r="M6202" t="s">
        <v>17647</v>
      </c>
      <c r="N6202">
        <v>3.3872222220000001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5.4859010201898171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5.4859010201898171</v>
      </c>
    </row>
    <row r="6203" spans="1:31" x14ac:dyDescent="0.25">
      <c r="A6203">
        <v>1836975</v>
      </c>
      <c r="B6203">
        <v>1</v>
      </c>
      <c r="C6203" t="s">
        <v>80</v>
      </c>
      <c r="D6203" t="s">
        <v>96</v>
      </c>
      <c r="E6203" t="s">
        <v>140</v>
      </c>
      <c r="F6203" t="s">
        <v>17648</v>
      </c>
      <c r="G6203" t="s">
        <v>246</v>
      </c>
      <c r="H6203" t="s">
        <v>134</v>
      </c>
      <c r="I6203" t="s">
        <v>135</v>
      </c>
      <c r="J6203" t="s">
        <v>136</v>
      </c>
      <c r="K6203" t="s">
        <v>137</v>
      </c>
      <c r="L6203" t="s">
        <v>17649</v>
      </c>
      <c r="M6203" t="s">
        <v>17650</v>
      </c>
      <c r="N6203">
        <v>3.5663888880000001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1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1.5542295887647499</v>
      </c>
      <c r="AC6203">
        <v>0</v>
      </c>
      <c r="AD6203">
        <v>0</v>
      </c>
      <c r="AE6203">
        <v>1.5542295887647499</v>
      </c>
    </row>
    <row r="6204" spans="1:31" x14ac:dyDescent="0.25">
      <c r="A6204">
        <v>1837144</v>
      </c>
      <c r="B6204">
        <v>1</v>
      </c>
      <c r="C6204" t="s">
        <v>80</v>
      </c>
      <c r="D6204" t="s">
        <v>89</v>
      </c>
      <c r="E6204" t="s">
        <v>140</v>
      </c>
      <c r="F6204" t="s">
        <v>17651</v>
      </c>
      <c r="G6204" t="s">
        <v>242</v>
      </c>
      <c r="H6204" t="s">
        <v>134</v>
      </c>
      <c r="I6204" t="s">
        <v>135</v>
      </c>
      <c r="J6204" t="s">
        <v>3</v>
      </c>
      <c r="K6204" t="s">
        <v>137</v>
      </c>
      <c r="L6204" t="s">
        <v>17652</v>
      </c>
      <c r="M6204" t="s">
        <v>17653</v>
      </c>
      <c r="N6204">
        <v>7.5905555549999999</v>
      </c>
      <c r="O6204">
        <v>0</v>
      </c>
      <c r="P6204">
        <v>1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2.0533280315242495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2.0533280315242495</v>
      </c>
    </row>
    <row r="6205" spans="1:31" x14ac:dyDescent="0.25">
      <c r="A6205">
        <v>1837347</v>
      </c>
      <c r="B6205">
        <v>1</v>
      </c>
      <c r="C6205" t="s">
        <v>81</v>
      </c>
      <c r="D6205" t="s">
        <v>118</v>
      </c>
      <c r="E6205" t="s">
        <v>164</v>
      </c>
      <c r="F6205" t="s">
        <v>17654</v>
      </c>
      <c r="G6205" t="s">
        <v>156</v>
      </c>
      <c r="H6205" t="s">
        <v>157</v>
      </c>
      <c r="I6205" t="s">
        <v>135</v>
      </c>
      <c r="J6205" t="s">
        <v>136</v>
      </c>
      <c r="K6205" t="s">
        <v>137</v>
      </c>
      <c r="L6205" t="s">
        <v>17655</v>
      </c>
      <c r="M6205" t="s">
        <v>17656</v>
      </c>
      <c r="N6205">
        <v>0.36111111099999998</v>
      </c>
      <c r="O6205">
        <v>0</v>
      </c>
      <c r="P6205">
        <v>421</v>
      </c>
      <c r="Q6205">
        <v>0</v>
      </c>
      <c r="R6205">
        <v>23</v>
      </c>
      <c r="S6205">
        <v>1</v>
      </c>
      <c r="T6205">
        <v>10</v>
      </c>
      <c r="U6205">
        <v>0</v>
      </c>
      <c r="V6205">
        <v>0</v>
      </c>
      <c r="W6205">
        <v>0</v>
      </c>
      <c r="X6205">
        <v>30.033020883389611</v>
      </c>
      <c r="Y6205">
        <v>0</v>
      </c>
      <c r="Z6205">
        <v>4.6467787020170563</v>
      </c>
      <c r="AA6205">
        <v>1.1867855922085</v>
      </c>
      <c r="AB6205">
        <v>1.3638893260192779</v>
      </c>
      <c r="AC6205">
        <v>0</v>
      </c>
      <c r="AD6205">
        <v>0</v>
      </c>
      <c r="AE6205">
        <v>37.230474503634447</v>
      </c>
    </row>
    <row r="6206" spans="1:31" x14ac:dyDescent="0.25">
      <c r="A6206">
        <v>1837015</v>
      </c>
      <c r="B6206">
        <v>1</v>
      </c>
      <c r="C6206" t="s">
        <v>80</v>
      </c>
      <c r="D6206" t="s">
        <v>83</v>
      </c>
      <c r="E6206" t="s">
        <v>252</v>
      </c>
      <c r="F6206" t="s">
        <v>17657</v>
      </c>
      <c r="G6206" t="s">
        <v>17658</v>
      </c>
      <c r="H6206" t="s">
        <v>134</v>
      </c>
      <c r="I6206" t="s">
        <v>135</v>
      </c>
      <c r="J6206" t="s">
        <v>136</v>
      </c>
      <c r="K6206" t="s">
        <v>137</v>
      </c>
      <c r="L6206" t="s">
        <v>17659</v>
      </c>
      <c r="M6206" t="s">
        <v>17660</v>
      </c>
      <c r="N6206">
        <v>0.376111111</v>
      </c>
      <c r="O6206">
        <v>0</v>
      </c>
      <c r="P6206">
        <v>35</v>
      </c>
      <c r="Q6206">
        <v>0</v>
      </c>
      <c r="R6206">
        <v>2</v>
      </c>
      <c r="S6206">
        <v>0</v>
      </c>
      <c r="T6206">
        <v>2</v>
      </c>
      <c r="U6206">
        <v>0</v>
      </c>
      <c r="V6206">
        <v>0</v>
      </c>
      <c r="W6206">
        <v>0</v>
      </c>
      <c r="X6206">
        <v>5.2608992365650993</v>
      </c>
      <c r="Y6206">
        <v>0</v>
      </c>
      <c r="Z6206">
        <v>3.8079253604967831</v>
      </c>
      <c r="AA6206">
        <v>0</v>
      </c>
      <c r="AB6206">
        <v>0.63681476034324458</v>
      </c>
      <c r="AC6206">
        <v>0</v>
      </c>
      <c r="AD6206">
        <v>0</v>
      </c>
      <c r="AE6206">
        <v>9.7056393574051256</v>
      </c>
    </row>
    <row r="6207" spans="1:31" x14ac:dyDescent="0.25">
      <c r="A6207">
        <v>1837207</v>
      </c>
      <c r="B6207">
        <v>1</v>
      </c>
      <c r="C6207" t="s">
        <v>80</v>
      </c>
      <c r="D6207" t="s">
        <v>98</v>
      </c>
      <c r="E6207" t="s">
        <v>131</v>
      </c>
      <c r="F6207" t="s">
        <v>11959</v>
      </c>
      <c r="G6207" t="s">
        <v>189</v>
      </c>
      <c r="H6207" t="s">
        <v>134</v>
      </c>
      <c r="I6207" t="s">
        <v>135</v>
      </c>
      <c r="J6207" t="s">
        <v>136</v>
      </c>
      <c r="K6207" t="s">
        <v>137</v>
      </c>
      <c r="L6207" t="s">
        <v>17661</v>
      </c>
      <c r="M6207" t="s">
        <v>17662</v>
      </c>
      <c r="N6207">
        <v>3.73</v>
      </c>
      <c r="O6207">
        <v>0</v>
      </c>
      <c r="P6207">
        <v>9</v>
      </c>
      <c r="Q6207">
        <v>0</v>
      </c>
      <c r="R6207">
        <v>7</v>
      </c>
      <c r="S6207">
        <v>0</v>
      </c>
      <c r="T6207">
        <v>5</v>
      </c>
      <c r="U6207">
        <v>0</v>
      </c>
      <c r="V6207">
        <v>0</v>
      </c>
      <c r="W6207">
        <v>0</v>
      </c>
      <c r="X6207">
        <v>12.205395891810914</v>
      </c>
      <c r="Y6207">
        <v>0</v>
      </c>
      <c r="Z6207">
        <v>13.012507773746432</v>
      </c>
      <c r="AA6207">
        <v>0</v>
      </c>
      <c r="AB6207">
        <v>7.270874357124061</v>
      </c>
      <c r="AC6207">
        <v>0</v>
      </c>
      <c r="AD6207">
        <v>0</v>
      </c>
      <c r="AE6207">
        <v>32.488778022681402</v>
      </c>
    </row>
    <row r="6208" spans="1:31" x14ac:dyDescent="0.25">
      <c r="A6208">
        <v>1837307</v>
      </c>
      <c r="B6208">
        <v>1</v>
      </c>
      <c r="C6208" t="s">
        <v>80</v>
      </c>
      <c r="D6208" t="s">
        <v>106</v>
      </c>
      <c r="E6208" t="s">
        <v>202</v>
      </c>
      <c r="F6208" t="s">
        <v>2533</v>
      </c>
      <c r="G6208" t="s">
        <v>156</v>
      </c>
      <c r="H6208" t="s">
        <v>157</v>
      </c>
      <c r="I6208" t="s">
        <v>135</v>
      </c>
      <c r="J6208" t="s">
        <v>136</v>
      </c>
      <c r="K6208" t="s">
        <v>137</v>
      </c>
      <c r="L6208" t="s">
        <v>17663</v>
      </c>
      <c r="M6208" t="s">
        <v>17664</v>
      </c>
      <c r="N6208">
        <v>0.266944444</v>
      </c>
      <c r="O6208">
        <v>0</v>
      </c>
      <c r="P6208">
        <v>2</v>
      </c>
      <c r="Q6208">
        <v>51</v>
      </c>
      <c r="R6208">
        <v>204</v>
      </c>
      <c r="S6208">
        <v>13</v>
      </c>
      <c r="T6208">
        <v>30</v>
      </c>
      <c r="U6208">
        <v>0</v>
      </c>
      <c r="V6208">
        <v>0</v>
      </c>
      <c r="W6208">
        <v>0</v>
      </c>
      <c r="X6208">
        <v>0.37131159942845005</v>
      </c>
      <c r="Y6208">
        <v>88.819777302230193</v>
      </c>
      <c r="Z6208">
        <v>159.33507951586353</v>
      </c>
      <c r="AA6208">
        <v>12.227653772274934</v>
      </c>
      <c r="AB6208">
        <v>29.449898948126826</v>
      </c>
      <c r="AC6208">
        <v>0</v>
      </c>
      <c r="AD6208">
        <v>0</v>
      </c>
      <c r="AE6208">
        <v>290.20372113792394</v>
      </c>
    </row>
    <row r="6209" spans="1:31" x14ac:dyDescent="0.25">
      <c r="A6209">
        <v>1837499</v>
      </c>
      <c r="B6209">
        <v>1</v>
      </c>
      <c r="C6209" t="s">
        <v>81</v>
      </c>
      <c r="D6209" t="s">
        <v>128</v>
      </c>
      <c r="E6209" t="s">
        <v>154</v>
      </c>
      <c r="F6209" t="s">
        <v>17042</v>
      </c>
      <c r="G6209" t="s">
        <v>640</v>
      </c>
      <c r="H6209" t="s">
        <v>157</v>
      </c>
      <c r="I6209" t="s">
        <v>135</v>
      </c>
      <c r="J6209" t="s">
        <v>136</v>
      </c>
      <c r="K6209" t="s">
        <v>137</v>
      </c>
      <c r="L6209" t="s">
        <v>17665</v>
      </c>
      <c r="M6209" t="s">
        <v>17666</v>
      </c>
      <c r="N6209">
        <v>3.0519444440000001</v>
      </c>
      <c r="O6209">
        <v>0</v>
      </c>
      <c r="P6209">
        <v>76</v>
      </c>
      <c r="Q6209">
        <v>0</v>
      </c>
      <c r="R6209">
        <v>0</v>
      </c>
      <c r="S6209">
        <v>0</v>
      </c>
      <c r="T6209">
        <v>5</v>
      </c>
      <c r="U6209">
        <v>0</v>
      </c>
      <c r="V6209">
        <v>0</v>
      </c>
      <c r="W6209">
        <v>0</v>
      </c>
      <c r="X6209">
        <v>55.217105238554751</v>
      </c>
      <c r="Y6209">
        <v>0</v>
      </c>
      <c r="Z6209">
        <v>0</v>
      </c>
      <c r="AA6209">
        <v>0</v>
      </c>
      <c r="AB6209">
        <v>1.1569159506821001</v>
      </c>
      <c r="AC6209">
        <v>0</v>
      </c>
      <c r="AD6209">
        <v>0</v>
      </c>
      <c r="AE6209">
        <v>56.374021189236849</v>
      </c>
    </row>
    <row r="6210" spans="1:31" x14ac:dyDescent="0.25">
      <c r="A6210">
        <v>1837436</v>
      </c>
      <c r="B6210">
        <v>1</v>
      </c>
      <c r="C6210" t="s">
        <v>80</v>
      </c>
      <c r="D6210" t="s">
        <v>96</v>
      </c>
      <c r="E6210" t="s">
        <v>140</v>
      </c>
      <c r="F6210" t="s">
        <v>17667</v>
      </c>
      <c r="G6210" t="s">
        <v>142</v>
      </c>
      <c r="H6210" t="s">
        <v>134</v>
      </c>
      <c r="I6210" t="s">
        <v>135</v>
      </c>
      <c r="J6210" t="s">
        <v>136</v>
      </c>
      <c r="K6210" t="s">
        <v>137</v>
      </c>
      <c r="L6210" t="s">
        <v>17668</v>
      </c>
      <c r="M6210" t="s">
        <v>17669</v>
      </c>
      <c r="N6210">
        <v>1.936388888</v>
      </c>
      <c r="O6210">
        <v>0</v>
      </c>
      <c r="P6210">
        <v>1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0.14783677264766668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0.14783677264766668</v>
      </c>
    </row>
    <row r="6211" spans="1:31" x14ac:dyDescent="0.25">
      <c r="A6211">
        <v>1837101</v>
      </c>
      <c r="B6211">
        <v>1</v>
      </c>
      <c r="C6211" t="s">
        <v>81</v>
      </c>
      <c r="D6211" t="s">
        <v>120</v>
      </c>
      <c r="E6211" t="s">
        <v>164</v>
      </c>
      <c r="F6211" t="s">
        <v>5505</v>
      </c>
      <c r="G6211" t="s">
        <v>156</v>
      </c>
      <c r="H6211" t="s">
        <v>157</v>
      </c>
      <c r="I6211" t="s">
        <v>135</v>
      </c>
      <c r="J6211" t="s">
        <v>136</v>
      </c>
      <c r="K6211" t="s">
        <v>137</v>
      </c>
      <c r="L6211" t="s">
        <v>17670</v>
      </c>
      <c r="M6211" t="s">
        <v>17671</v>
      </c>
      <c r="N6211">
        <v>1.3774999999999999</v>
      </c>
      <c r="O6211">
        <v>0</v>
      </c>
      <c r="P6211">
        <v>473</v>
      </c>
      <c r="Q6211">
        <v>23</v>
      </c>
      <c r="R6211">
        <v>43</v>
      </c>
      <c r="S6211">
        <v>3</v>
      </c>
      <c r="T6211">
        <v>24</v>
      </c>
      <c r="U6211">
        <v>0</v>
      </c>
      <c r="V6211">
        <v>0</v>
      </c>
      <c r="W6211">
        <v>0</v>
      </c>
      <c r="X6211">
        <v>165.19442166186704</v>
      </c>
      <c r="Y6211">
        <v>53.668938452438411</v>
      </c>
      <c r="Z6211">
        <v>36.453408841940032</v>
      </c>
      <c r="AA6211">
        <v>40.766725127055295</v>
      </c>
      <c r="AB6211">
        <v>8.5644321386895452</v>
      </c>
      <c r="AC6211">
        <v>0</v>
      </c>
      <c r="AD6211">
        <v>0</v>
      </c>
      <c r="AE6211">
        <v>304.6479262219903</v>
      </c>
    </row>
    <row r="6212" spans="1:31" x14ac:dyDescent="0.25">
      <c r="A6212">
        <v>1837224</v>
      </c>
      <c r="B6212">
        <v>1</v>
      </c>
      <c r="C6212" t="s">
        <v>80</v>
      </c>
      <c r="D6212" t="s">
        <v>82</v>
      </c>
      <c r="E6212" t="s">
        <v>268</v>
      </c>
      <c r="F6212" t="s">
        <v>17672</v>
      </c>
      <c r="G6212" t="s">
        <v>10981</v>
      </c>
      <c r="H6212" t="s">
        <v>1252</v>
      </c>
      <c r="I6212" t="s">
        <v>135</v>
      </c>
      <c r="J6212" t="s">
        <v>136</v>
      </c>
      <c r="K6212" t="s">
        <v>137</v>
      </c>
      <c r="L6212" t="s">
        <v>17673</v>
      </c>
      <c r="M6212" t="s">
        <v>17674</v>
      </c>
      <c r="N6212">
        <v>0.77249999999999996</v>
      </c>
      <c r="O6212">
        <v>15</v>
      </c>
      <c r="P6212">
        <v>31299</v>
      </c>
      <c r="Q6212">
        <v>0</v>
      </c>
      <c r="R6212">
        <v>0</v>
      </c>
      <c r="S6212">
        <v>103</v>
      </c>
      <c r="T6212">
        <v>16196</v>
      </c>
      <c r="U6212">
        <v>1</v>
      </c>
      <c r="V6212">
        <v>50</v>
      </c>
      <c r="W6212">
        <v>1.1878321509552747</v>
      </c>
      <c r="X6212">
        <v>7663.7368540259213</v>
      </c>
      <c r="Y6212">
        <v>0</v>
      </c>
      <c r="Z6212">
        <v>0</v>
      </c>
      <c r="AA6212">
        <v>8275.7754311447497</v>
      </c>
      <c r="AB6212">
        <v>6412.3582676007045</v>
      </c>
      <c r="AC6212">
        <v>33.0415669050075</v>
      </c>
      <c r="AD6212">
        <v>62.310423057726375</v>
      </c>
      <c r="AE6212">
        <v>22448.410374885068</v>
      </c>
    </row>
    <row r="6213" spans="1:31" x14ac:dyDescent="0.25">
      <c r="A6213">
        <v>1837124</v>
      </c>
      <c r="B6213">
        <v>1</v>
      </c>
      <c r="C6213" t="s">
        <v>80</v>
      </c>
      <c r="D6213" t="s">
        <v>101</v>
      </c>
      <c r="E6213" t="s">
        <v>154</v>
      </c>
      <c r="F6213" t="s">
        <v>17675</v>
      </c>
      <c r="G6213" t="s">
        <v>175</v>
      </c>
      <c r="H6213" t="s">
        <v>157</v>
      </c>
      <c r="I6213" t="s">
        <v>135</v>
      </c>
      <c r="J6213" t="s">
        <v>136</v>
      </c>
      <c r="K6213" t="s">
        <v>137</v>
      </c>
      <c r="L6213" t="s">
        <v>17676</v>
      </c>
      <c r="M6213" t="s">
        <v>17677</v>
      </c>
      <c r="N6213">
        <v>0.93027777700000003</v>
      </c>
      <c r="O6213">
        <v>0</v>
      </c>
      <c r="P6213">
        <v>90</v>
      </c>
      <c r="Q6213">
        <v>0</v>
      </c>
      <c r="R6213">
        <v>2</v>
      </c>
      <c r="S6213">
        <v>0</v>
      </c>
      <c r="T6213">
        <v>14</v>
      </c>
      <c r="U6213">
        <v>0</v>
      </c>
      <c r="V6213">
        <v>0</v>
      </c>
      <c r="W6213">
        <v>0</v>
      </c>
      <c r="X6213">
        <v>44.095427506473946</v>
      </c>
      <c r="Y6213">
        <v>0</v>
      </c>
      <c r="Z6213">
        <v>0.11831627894111667</v>
      </c>
      <c r="AA6213">
        <v>0</v>
      </c>
      <c r="AB6213">
        <v>4.3113993975106082</v>
      </c>
      <c r="AC6213">
        <v>0</v>
      </c>
      <c r="AD6213">
        <v>0</v>
      </c>
      <c r="AE6213">
        <v>48.525143182925667</v>
      </c>
    </row>
    <row r="6214" spans="1:31" x14ac:dyDescent="0.25">
      <c r="A6214">
        <v>1837367</v>
      </c>
      <c r="B6214">
        <v>1</v>
      </c>
      <c r="C6214" t="s">
        <v>80</v>
      </c>
      <c r="D6214" t="s">
        <v>103</v>
      </c>
      <c r="E6214" t="s">
        <v>268</v>
      </c>
      <c r="F6214" t="s">
        <v>12393</v>
      </c>
      <c r="G6214" t="s">
        <v>156</v>
      </c>
      <c r="H6214" t="s">
        <v>157</v>
      </c>
      <c r="I6214" t="s">
        <v>179</v>
      </c>
      <c r="J6214" t="s">
        <v>136</v>
      </c>
      <c r="K6214" t="s">
        <v>137</v>
      </c>
      <c r="L6214" t="s">
        <v>17678</v>
      </c>
      <c r="M6214" t="s">
        <v>17679</v>
      </c>
      <c r="N6214">
        <v>4.9444443999999997E-2</v>
      </c>
      <c r="O6214">
        <v>2</v>
      </c>
      <c r="P6214">
        <v>454</v>
      </c>
      <c r="Q6214">
        <v>121</v>
      </c>
      <c r="R6214">
        <v>17</v>
      </c>
      <c r="S6214">
        <v>31</v>
      </c>
      <c r="T6214">
        <v>27</v>
      </c>
      <c r="U6214">
        <v>1</v>
      </c>
      <c r="V6214">
        <v>0</v>
      </c>
      <c r="W6214">
        <v>8.4761895789433342E-2</v>
      </c>
      <c r="X6214">
        <v>5.2801775991339861</v>
      </c>
      <c r="Y6214">
        <v>46.175176167950724</v>
      </c>
      <c r="Z6214">
        <v>1.8163484856449326</v>
      </c>
      <c r="AA6214">
        <v>10.550956082868169</v>
      </c>
      <c r="AB6214">
        <v>0.56229851483812243</v>
      </c>
      <c r="AC6214">
        <v>5.2019578344183331E-2</v>
      </c>
      <c r="AD6214">
        <v>0</v>
      </c>
      <c r="AE6214">
        <v>64.521738324569554</v>
      </c>
    </row>
    <row r="6215" spans="1:31" x14ac:dyDescent="0.25">
      <c r="A6215">
        <v>1837267</v>
      </c>
      <c r="B6215">
        <v>1</v>
      </c>
      <c r="C6215" t="s">
        <v>80</v>
      </c>
      <c r="D6215" t="s">
        <v>83</v>
      </c>
      <c r="E6215" t="s">
        <v>268</v>
      </c>
      <c r="F6215" t="s">
        <v>17680</v>
      </c>
      <c r="G6215" t="s">
        <v>386</v>
      </c>
      <c r="H6215" t="s">
        <v>1252</v>
      </c>
      <c r="I6215" t="s">
        <v>135</v>
      </c>
      <c r="J6215" t="s">
        <v>136</v>
      </c>
      <c r="K6215" t="s">
        <v>151</v>
      </c>
      <c r="L6215" t="s">
        <v>17681</v>
      </c>
      <c r="M6215" t="s">
        <v>17682</v>
      </c>
      <c r="N6215">
        <v>0.248611111</v>
      </c>
      <c r="O6215">
        <v>0</v>
      </c>
      <c r="P6215">
        <v>0</v>
      </c>
      <c r="Q6215">
        <v>0</v>
      </c>
      <c r="R6215">
        <v>0</v>
      </c>
      <c r="S6215">
        <v>3</v>
      </c>
      <c r="T6215">
        <v>0</v>
      </c>
      <c r="U6215">
        <v>1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5.293670508293876</v>
      </c>
      <c r="AB6215">
        <v>0</v>
      </c>
      <c r="AC6215">
        <v>1.6957259904792503</v>
      </c>
      <c r="AD6215">
        <v>0</v>
      </c>
      <c r="AE6215">
        <v>6.9893964987731261</v>
      </c>
    </row>
    <row r="6216" spans="1:31" x14ac:dyDescent="0.25">
      <c r="A6216">
        <v>1837536</v>
      </c>
      <c r="B6216">
        <v>1</v>
      </c>
      <c r="C6216" t="s">
        <v>81</v>
      </c>
      <c r="D6216" t="s">
        <v>118</v>
      </c>
      <c r="E6216" t="s">
        <v>131</v>
      </c>
      <c r="F6216" t="s">
        <v>17683</v>
      </c>
      <c r="G6216" t="s">
        <v>10886</v>
      </c>
      <c r="H6216" t="s">
        <v>134</v>
      </c>
      <c r="I6216" t="s">
        <v>135</v>
      </c>
      <c r="J6216" t="s">
        <v>136</v>
      </c>
      <c r="K6216" t="s">
        <v>137</v>
      </c>
      <c r="L6216" t="s">
        <v>17684</v>
      </c>
      <c r="M6216" t="s">
        <v>17685</v>
      </c>
      <c r="N6216">
        <v>2.1430555550000001</v>
      </c>
      <c r="O6216">
        <v>0</v>
      </c>
      <c r="P6216">
        <v>2</v>
      </c>
      <c r="Q6216">
        <v>0</v>
      </c>
      <c r="R6216">
        <v>6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1.5783918158234918</v>
      </c>
      <c r="Y6216">
        <v>0</v>
      </c>
      <c r="Z6216">
        <v>22.493623865357602</v>
      </c>
      <c r="AA6216">
        <v>0</v>
      </c>
      <c r="AB6216">
        <v>0</v>
      </c>
      <c r="AC6216">
        <v>0</v>
      </c>
      <c r="AD6216">
        <v>0</v>
      </c>
      <c r="AE6216">
        <v>24.072015681181092</v>
      </c>
    </row>
    <row r="6217" spans="1:31" x14ac:dyDescent="0.25">
      <c r="A6217">
        <v>1837430</v>
      </c>
      <c r="B6217">
        <v>1</v>
      </c>
      <c r="C6217" t="s">
        <v>81</v>
      </c>
      <c r="D6217" t="s">
        <v>118</v>
      </c>
      <c r="E6217" t="s">
        <v>164</v>
      </c>
      <c r="F6217" t="s">
        <v>10459</v>
      </c>
      <c r="G6217" t="s">
        <v>156</v>
      </c>
      <c r="H6217" t="s">
        <v>157</v>
      </c>
      <c r="I6217" t="s">
        <v>135</v>
      </c>
      <c r="J6217" t="s">
        <v>136</v>
      </c>
      <c r="K6217" t="s">
        <v>137</v>
      </c>
      <c r="L6217" t="s">
        <v>17686</v>
      </c>
      <c r="M6217" t="s">
        <v>17687</v>
      </c>
      <c r="N6217">
        <v>2.5213888880000002</v>
      </c>
      <c r="O6217">
        <v>3</v>
      </c>
      <c r="P6217">
        <v>52</v>
      </c>
      <c r="Q6217">
        <v>38</v>
      </c>
      <c r="R6217">
        <v>87</v>
      </c>
      <c r="S6217">
        <v>1</v>
      </c>
      <c r="T6217">
        <v>24</v>
      </c>
      <c r="U6217">
        <v>0</v>
      </c>
      <c r="V6217">
        <v>0</v>
      </c>
      <c r="W6217">
        <v>11.033977799948348</v>
      </c>
      <c r="X6217">
        <v>45.696214541326341</v>
      </c>
      <c r="Y6217">
        <v>155.66692713669781</v>
      </c>
      <c r="Z6217">
        <v>421.34043608526088</v>
      </c>
      <c r="AA6217">
        <v>2.0765190311047004</v>
      </c>
      <c r="AB6217">
        <v>83.86728021804899</v>
      </c>
      <c r="AC6217">
        <v>0</v>
      </c>
      <c r="AD6217">
        <v>0</v>
      </c>
      <c r="AE6217">
        <v>719.6813548123871</v>
      </c>
    </row>
    <row r="6218" spans="1:31" x14ac:dyDescent="0.25">
      <c r="A6218">
        <v>1836932</v>
      </c>
      <c r="B6218">
        <v>1</v>
      </c>
      <c r="C6218" t="s">
        <v>80</v>
      </c>
      <c r="D6218" t="s">
        <v>83</v>
      </c>
      <c r="E6218" t="s">
        <v>131</v>
      </c>
      <c r="F6218" t="s">
        <v>17688</v>
      </c>
      <c r="G6218" t="s">
        <v>17658</v>
      </c>
      <c r="H6218" t="s">
        <v>134</v>
      </c>
      <c r="I6218" t="s">
        <v>135</v>
      </c>
      <c r="J6218" t="s">
        <v>136</v>
      </c>
      <c r="K6218" t="s">
        <v>137</v>
      </c>
      <c r="L6218" t="s">
        <v>17689</v>
      </c>
      <c r="M6218" t="s">
        <v>17690</v>
      </c>
      <c r="N6218">
        <v>4.5049999999999999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1</v>
      </c>
      <c r="U6218">
        <v>0</v>
      </c>
      <c r="V6218">
        <v>1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8.5615667279449997E-2</v>
      </c>
      <c r="AC6218">
        <v>0</v>
      </c>
      <c r="AD6218">
        <v>40.852635044032198</v>
      </c>
      <c r="AE6218">
        <v>40.938250711311646</v>
      </c>
    </row>
    <row r="6219" spans="1:31" x14ac:dyDescent="0.25">
      <c r="A6219">
        <v>1836895</v>
      </c>
      <c r="B6219">
        <v>1</v>
      </c>
      <c r="C6219" t="s">
        <v>81</v>
      </c>
      <c r="D6219" t="s">
        <v>120</v>
      </c>
      <c r="E6219" t="s">
        <v>252</v>
      </c>
      <c r="F6219" t="s">
        <v>17691</v>
      </c>
      <c r="G6219" t="s">
        <v>279</v>
      </c>
      <c r="H6219" t="s">
        <v>134</v>
      </c>
      <c r="I6219" t="s">
        <v>135</v>
      </c>
      <c r="J6219" t="s">
        <v>136</v>
      </c>
      <c r="K6219" t="s">
        <v>137</v>
      </c>
      <c r="L6219" t="s">
        <v>17692</v>
      </c>
      <c r="M6219" t="s">
        <v>17693</v>
      </c>
      <c r="N6219">
        <v>1.011666666</v>
      </c>
      <c r="O6219">
        <v>0</v>
      </c>
      <c r="P6219">
        <v>0</v>
      </c>
      <c r="Q6219">
        <v>0</v>
      </c>
      <c r="R6219">
        <v>5</v>
      </c>
      <c r="S6219">
        <v>0</v>
      </c>
      <c r="T6219">
        <v>1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14.779870674487201</v>
      </c>
      <c r="AA6219">
        <v>0</v>
      </c>
      <c r="AB6219">
        <v>1.63078822664</v>
      </c>
      <c r="AC6219">
        <v>0</v>
      </c>
      <c r="AD6219">
        <v>0</v>
      </c>
      <c r="AE6219">
        <v>16.410658901127199</v>
      </c>
    </row>
    <row r="6220" spans="1:31" x14ac:dyDescent="0.25">
      <c r="A6220">
        <v>1837373</v>
      </c>
      <c r="B6220">
        <v>1</v>
      </c>
      <c r="C6220" t="s">
        <v>81</v>
      </c>
      <c r="D6220" t="s">
        <v>117</v>
      </c>
      <c r="E6220" t="s">
        <v>202</v>
      </c>
      <c r="F6220" t="s">
        <v>1000</v>
      </c>
      <c r="G6220" t="s">
        <v>156</v>
      </c>
      <c r="H6220" t="s">
        <v>157</v>
      </c>
      <c r="I6220" t="s">
        <v>135</v>
      </c>
      <c r="J6220" t="s">
        <v>136</v>
      </c>
      <c r="K6220" t="s">
        <v>137</v>
      </c>
      <c r="L6220" t="s">
        <v>17694</v>
      </c>
      <c r="M6220" t="s">
        <v>17695</v>
      </c>
      <c r="N6220">
        <v>0.13611111100000001</v>
      </c>
      <c r="O6220">
        <v>1</v>
      </c>
      <c r="P6220">
        <v>490</v>
      </c>
      <c r="Q6220">
        <v>10</v>
      </c>
      <c r="R6220">
        <v>33</v>
      </c>
      <c r="S6220">
        <v>2</v>
      </c>
      <c r="T6220">
        <v>13</v>
      </c>
      <c r="U6220">
        <v>0</v>
      </c>
      <c r="V6220">
        <v>0</v>
      </c>
      <c r="W6220">
        <v>0.12385756305241667</v>
      </c>
      <c r="X6220">
        <v>11.785517474820251</v>
      </c>
      <c r="Y6220">
        <v>1.4033859935077497</v>
      </c>
      <c r="Z6220">
        <v>1.2210909298841941</v>
      </c>
      <c r="AA6220">
        <v>0.16634297222724997</v>
      </c>
      <c r="AB6220">
        <v>0.38437262876522227</v>
      </c>
      <c r="AC6220">
        <v>0</v>
      </c>
      <c r="AD6220">
        <v>0</v>
      </c>
      <c r="AE6220">
        <v>15.084567562257083</v>
      </c>
    </row>
    <row r="6221" spans="1:31" x14ac:dyDescent="0.25">
      <c r="A6221">
        <v>1837081</v>
      </c>
      <c r="B6221">
        <v>1</v>
      </c>
      <c r="C6221" t="s">
        <v>81</v>
      </c>
      <c r="D6221" t="s">
        <v>118</v>
      </c>
      <c r="E6221" t="s">
        <v>202</v>
      </c>
      <c r="F6221" t="s">
        <v>17696</v>
      </c>
      <c r="G6221" t="s">
        <v>156</v>
      </c>
      <c r="H6221" t="s">
        <v>157</v>
      </c>
      <c r="I6221" t="s">
        <v>135</v>
      </c>
      <c r="J6221" t="s">
        <v>136</v>
      </c>
      <c r="K6221" t="s">
        <v>137</v>
      </c>
      <c r="L6221" t="s">
        <v>17697</v>
      </c>
      <c r="M6221" t="s">
        <v>17698</v>
      </c>
      <c r="N6221">
        <v>0.122777777</v>
      </c>
      <c r="O6221">
        <v>23</v>
      </c>
      <c r="P6221">
        <v>3144</v>
      </c>
      <c r="Q6221">
        <v>231</v>
      </c>
      <c r="R6221">
        <v>270</v>
      </c>
      <c r="S6221">
        <v>36</v>
      </c>
      <c r="T6221">
        <v>256</v>
      </c>
      <c r="U6221">
        <v>0</v>
      </c>
      <c r="V6221">
        <v>0</v>
      </c>
      <c r="W6221">
        <v>1.8064788647541998</v>
      </c>
      <c r="X6221">
        <v>87.722326233128143</v>
      </c>
      <c r="Y6221">
        <v>138.70411300859897</v>
      </c>
      <c r="Z6221">
        <v>45.414640646090653</v>
      </c>
      <c r="AA6221">
        <v>27.239257169923857</v>
      </c>
      <c r="AB6221">
        <v>17.674304009177767</v>
      </c>
      <c r="AC6221">
        <v>0</v>
      </c>
      <c r="AD6221">
        <v>0</v>
      </c>
      <c r="AE6221">
        <v>318.5611199316736</v>
      </c>
    </row>
    <row r="6222" spans="1:31" x14ac:dyDescent="0.25">
      <c r="A6222">
        <v>1837181</v>
      </c>
      <c r="B6222">
        <v>1</v>
      </c>
      <c r="C6222" t="s">
        <v>81</v>
      </c>
      <c r="D6222" t="s">
        <v>117</v>
      </c>
      <c r="E6222" t="s">
        <v>131</v>
      </c>
      <c r="F6222" t="s">
        <v>17699</v>
      </c>
      <c r="G6222" t="s">
        <v>133</v>
      </c>
      <c r="H6222" t="s">
        <v>134</v>
      </c>
      <c r="I6222" t="s">
        <v>135</v>
      </c>
      <c r="J6222" t="s">
        <v>136</v>
      </c>
      <c r="K6222" t="s">
        <v>137</v>
      </c>
      <c r="L6222" t="s">
        <v>17700</v>
      </c>
      <c r="M6222" t="s">
        <v>17701</v>
      </c>
      <c r="N6222">
        <v>1.4325000000000001</v>
      </c>
      <c r="O6222">
        <v>0</v>
      </c>
      <c r="P6222">
        <v>56</v>
      </c>
      <c r="Q6222">
        <v>0</v>
      </c>
      <c r="R6222">
        <v>0</v>
      </c>
      <c r="S6222">
        <v>0</v>
      </c>
      <c r="T6222">
        <v>1</v>
      </c>
      <c r="U6222">
        <v>0</v>
      </c>
      <c r="V6222">
        <v>0</v>
      </c>
      <c r="W6222">
        <v>0</v>
      </c>
      <c r="X6222">
        <v>17.311207915874597</v>
      </c>
      <c r="Y6222">
        <v>0</v>
      </c>
      <c r="Z6222">
        <v>0</v>
      </c>
      <c r="AA6222">
        <v>0</v>
      </c>
      <c r="AB6222">
        <v>0.27846977353965002</v>
      </c>
      <c r="AC6222">
        <v>0</v>
      </c>
      <c r="AD6222">
        <v>0</v>
      </c>
      <c r="AE6222">
        <v>17.589677689414248</v>
      </c>
    </row>
    <row r="6223" spans="1:31" x14ac:dyDescent="0.25">
      <c r="A6223">
        <v>1837233</v>
      </c>
      <c r="B6223">
        <v>1</v>
      </c>
      <c r="C6223" t="s">
        <v>81</v>
      </c>
      <c r="D6223" t="s">
        <v>123</v>
      </c>
      <c r="E6223" t="s">
        <v>202</v>
      </c>
      <c r="F6223" t="s">
        <v>4748</v>
      </c>
      <c r="G6223" t="s">
        <v>156</v>
      </c>
      <c r="H6223" t="s">
        <v>157</v>
      </c>
      <c r="I6223" t="s">
        <v>135</v>
      </c>
      <c r="J6223" t="s">
        <v>136</v>
      </c>
      <c r="K6223" t="s">
        <v>137</v>
      </c>
      <c r="L6223" t="s">
        <v>17702</v>
      </c>
      <c r="M6223" t="s">
        <v>17703</v>
      </c>
      <c r="N6223">
        <v>0.57999999999999996</v>
      </c>
      <c r="O6223">
        <v>1</v>
      </c>
      <c r="P6223">
        <v>7124</v>
      </c>
      <c r="Q6223">
        <v>15</v>
      </c>
      <c r="R6223">
        <v>89</v>
      </c>
      <c r="S6223">
        <v>14</v>
      </c>
      <c r="T6223">
        <v>355</v>
      </c>
      <c r="U6223">
        <v>4</v>
      </c>
      <c r="V6223">
        <v>0</v>
      </c>
      <c r="W6223">
        <v>0.15504343267919996</v>
      </c>
      <c r="X6223">
        <v>851.86466394507056</v>
      </c>
      <c r="Y6223">
        <v>18.559094143773599</v>
      </c>
      <c r="Z6223">
        <v>28.417840109812005</v>
      </c>
      <c r="AA6223">
        <v>52.814144793296599</v>
      </c>
      <c r="AB6223">
        <v>133.19262296286519</v>
      </c>
      <c r="AC6223">
        <v>7.834588869844799</v>
      </c>
      <c r="AD6223">
        <v>0</v>
      </c>
      <c r="AE6223">
        <v>1092.837998257342</v>
      </c>
    </row>
    <row r="6224" spans="1:31" x14ac:dyDescent="0.25">
      <c r="A6224">
        <v>1836855</v>
      </c>
      <c r="B6224">
        <v>1</v>
      </c>
      <c r="C6224" t="s">
        <v>80</v>
      </c>
      <c r="D6224" t="s">
        <v>96</v>
      </c>
      <c r="E6224" t="s">
        <v>140</v>
      </c>
      <c r="F6224" t="s">
        <v>17704</v>
      </c>
      <c r="G6224" t="s">
        <v>213</v>
      </c>
      <c r="H6224" t="s">
        <v>134</v>
      </c>
      <c r="I6224" t="s">
        <v>135</v>
      </c>
      <c r="J6224" t="s">
        <v>136</v>
      </c>
      <c r="K6224" t="s">
        <v>137</v>
      </c>
      <c r="L6224" t="s">
        <v>17705</v>
      </c>
      <c r="M6224" t="s">
        <v>17706</v>
      </c>
      <c r="N6224">
        <v>2.41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1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1.0370295028161667</v>
      </c>
      <c r="AC6224">
        <v>0</v>
      </c>
      <c r="AD6224">
        <v>0</v>
      </c>
      <c r="AE6224">
        <v>1.0370295028161667</v>
      </c>
    </row>
    <row r="6225" spans="1:31" x14ac:dyDescent="0.25">
      <c r="A6225">
        <v>1837024</v>
      </c>
      <c r="B6225">
        <v>1</v>
      </c>
      <c r="C6225" t="s">
        <v>80</v>
      </c>
      <c r="D6225" t="s">
        <v>94</v>
      </c>
      <c r="E6225" t="s">
        <v>252</v>
      </c>
      <c r="F6225" t="s">
        <v>17707</v>
      </c>
      <c r="G6225" t="s">
        <v>10034</v>
      </c>
      <c r="H6225" t="s">
        <v>134</v>
      </c>
      <c r="I6225" t="s">
        <v>135</v>
      </c>
      <c r="J6225" t="s">
        <v>136</v>
      </c>
      <c r="K6225" t="s">
        <v>137</v>
      </c>
      <c r="L6225" t="s">
        <v>17708</v>
      </c>
      <c r="M6225" t="s">
        <v>17709</v>
      </c>
      <c r="N6225">
        <v>2.2319444439999998</v>
      </c>
      <c r="O6225">
        <v>0</v>
      </c>
      <c r="P6225">
        <v>0</v>
      </c>
      <c r="Q6225">
        <v>0</v>
      </c>
      <c r="R6225">
        <v>5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7.2396679924609462</v>
      </c>
      <c r="AA6225">
        <v>0</v>
      </c>
      <c r="AB6225">
        <v>0</v>
      </c>
      <c r="AC6225">
        <v>0</v>
      </c>
      <c r="AD6225">
        <v>0</v>
      </c>
      <c r="AE6225">
        <v>7.2396679924609462</v>
      </c>
    </row>
    <row r="6226" spans="1:31" x14ac:dyDescent="0.25">
      <c r="A6226">
        <v>1836924</v>
      </c>
      <c r="B6226">
        <v>1</v>
      </c>
      <c r="C6226" t="s">
        <v>80</v>
      </c>
      <c r="D6226" t="s">
        <v>83</v>
      </c>
      <c r="E6226" t="s">
        <v>154</v>
      </c>
      <c r="F6226" t="s">
        <v>17710</v>
      </c>
      <c r="G6226" t="s">
        <v>150</v>
      </c>
      <c r="H6226" t="s">
        <v>157</v>
      </c>
      <c r="I6226" t="s">
        <v>135</v>
      </c>
      <c r="J6226" t="s">
        <v>136</v>
      </c>
      <c r="K6226" t="s">
        <v>151</v>
      </c>
      <c r="L6226" t="s">
        <v>17711</v>
      </c>
      <c r="M6226" t="s">
        <v>17712</v>
      </c>
      <c r="N6226">
        <v>1.3442055550000001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1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109.28119216713999</v>
      </c>
      <c r="AD6226">
        <v>0</v>
      </c>
      <c r="AE6226">
        <v>109.28119216713999</v>
      </c>
    </row>
    <row r="6227" spans="1:31" x14ac:dyDescent="0.25">
      <c r="A6227">
        <v>1837442</v>
      </c>
      <c r="B6227">
        <v>1</v>
      </c>
      <c r="C6227" t="s">
        <v>80</v>
      </c>
      <c r="D6227" t="s">
        <v>96</v>
      </c>
      <c r="E6227" t="s">
        <v>140</v>
      </c>
      <c r="F6227" t="s">
        <v>17713</v>
      </c>
      <c r="G6227" t="s">
        <v>142</v>
      </c>
      <c r="H6227" t="s">
        <v>134</v>
      </c>
      <c r="I6227" t="s">
        <v>135</v>
      </c>
      <c r="J6227" t="s">
        <v>136</v>
      </c>
      <c r="K6227" t="s">
        <v>137</v>
      </c>
      <c r="L6227" t="s">
        <v>17714</v>
      </c>
      <c r="M6227" t="s">
        <v>17715</v>
      </c>
      <c r="N6227">
        <v>1.5049999999999999</v>
      </c>
      <c r="O6227">
        <v>0</v>
      </c>
      <c r="P6227">
        <v>3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0.47037877060365002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0.47037877060365002</v>
      </c>
    </row>
    <row r="6228" spans="1:31" x14ac:dyDescent="0.25">
      <c r="A6228">
        <v>1837001</v>
      </c>
      <c r="B6228">
        <v>1</v>
      </c>
      <c r="C6228" t="s">
        <v>81</v>
      </c>
      <c r="D6228" t="s">
        <v>118</v>
      </c>
      <c r="E6228" t="s">
        <v>131</v>
      </c>
      <c r="F6228" t="s">
        <v>17716</v>
      </c>
      <c r="G6228" t="s">
        <v>133</v>
      </c>
      <c r="H6228" t="s">
        <v>134</v>
      </c>
      <c r="I6228" t="s">
        <v>135</v>
      </c>
      <c r="J6228" t="s">
        <v>136</v>
      </c>
      <c r="K6228" t="s">
        <v>137</v>
      </c>
      <c r="L6228" t="s">
        <v>17717</v>
      </c>
      <c r="M6228" t="s">
        <v>17718</v>
      </c>
      <c r="N6228">
        <v>1.845277777</v>
      </c>
      <c r="O6228">
        <v>0</v>
      </c>
      <c r="P6228">
        <v>54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20.938297235997954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20.938297235997954</v>
      </c>
    </row>
    <row r="6229" spans="1:31" x14ac:dyDescent="0.25">
      <c r="A6229">
        <v>1837250</v>
      </c>
      <c r="B6229">
        <v>1</v>
      </c>
      <c r="C6229" t="s">
        <v>80</v>
      </c>
      <c r="D6229" t="s">
        <v>108</v>
      </c>
      <c r="E6229" t="s">
        <v>164</v>
      </c>
      <c r="F6229" t="s">
        <v>17719</v>
      </c>
      <c r="G6229" t="s">
        <v>156</v>
      </c>
      <c r="H6229" t="s">
        <v>157</v>
      </c>
      <c r="I6229" t="s">
        <v>135</v>
      </c>
      <c r="J6229" t="s">
        <v>136</v>
      </c>
      <c r="K6229" t="s">
        <v>137</v>
      </c>
      <c r="L6229" t="s">
        <v>17720</v>
      </c>
      <c r="M6229" t="s">
        <v>17721</v>
      </c>
      <c r="N6229">
        <v>1.041666666</v>
      </c>
      <c r="O6229">
        <v>0</v>
      </c>
      <c r="P6229">
        <v>519</v>
      </c>
      <c r="Q6229">
        <v>0</v>
      </c>
      <c r="R6229">
        <v>71</v>
      </c>
      <c r="S6229">
        <v>1</v>
      </c>
      <c r="T6229">
        <v>60</v>
      </c>
      <c r="U6229">
        <v>0</v>
      </c>
      <c r="V6229">
        <v>0</v>
      </c>
      <c r="W6229">
        <v>0</v>
      </c>
      <c r="X6229">
        <v>100.35315876877938</v>
      </c>
      <c r="Y6229">
        <v>0</v>
      </c>
      <c r="Z6229">
        <v>7.9817794605237555</v>
      </c>
      <c r="AA6229">
        <v>5.7719390600580001</v>
      </c>
      <c r="AB6229">
        <v>31.947433289661465</v>
      </c>
      <c r="AC6229">
        <v>0</v>
      </c>
      <c r="AD6229">
        <v>0</v>
      </c>
      <c r="AE6229">
        <v>146.0543105790226</v>
      </c>
    </row>
    <row r="6230" spans="1:31" x14ac:dyDescent="0.25">
      <c r="A6230">
        <v>1837396</v>
      </c>
      <c r="B6230">
        <v>1</v>
      </c>
      <c r="C6230" t="s">
        <v>81</v>
      </c>
      <c r="D6230" t="s">
        <v>128</v>
      </c>
      <c r="E6230" t="s">
        <v>252</v>
      </c>
      <c r="F6230" t="s">
        <v>17722</v>
      </c>
      <c r="G6230" t="s">
        <v>279</v>
      </c>
      <c r="H6230" t="s">
        <v>134</v>
      </c>
      <c r="I6230" t="s">
        <v>135</v>
      </c>
      <c r="J6230" t="s">
        <v>136</v>
      </c>
      <c r="K6230" t="s">
        <v>137</v>
      </c>
      <c r="L6230" t="s">
        <v>17723</v>
      </c>
      <c r="M6230" t="s">
        <v>17724</v>
      </c>
      <c r="N6230">
        <v>2.4330555550000001</v>
      </c>
      <c r="O6230">
        <v>0</v>
      </c>
      <c r="P6230">
        <v>16</v>
      </c>
      <c r="Q6230">
        <v>0</v>
      </c>
      <c r="R6230">
        <v>14</v>
      </c>
      <c r="S6230">
        <v>0</v>
      </c>
      <c r="T6230">
        <v>3</v>
      </c>
      <c r="U6230">
        <v>0</v>
      </c>
      <c r="V6230">
        <v>0</v>
      </c>
      <c r="W6230">
        <v>0</v>
      </c>
      <c r="X6230">
        <v>12.454104723960327</v>
      </c>
      <c r="Y6230">
        <v>0</v>
      </c>
      <c r="Z6230">
        <v>12.919313250447521</v>
      </c>
      <c r="AA6230">
        <v>0</v>
      </c>
      <c r="AB6230">
        <v>1.8639743224780336</v>
      </c>
      <c r="AC6230">
        <v>0</v>
      </c>
      <c r="AD6230">
        <v>0</v>
      </c>
      <c r="AE6230">
        <v>27.237392296885883</v>
      </c>
    </row>
    <row r="6231" spans="1:31" x14ac:dyDescent="0.25">
      <c r="A6231">
        <v>1836815</v>
      </c>
      <c r="B6231">
        <v>1</v>
      </c>
      <c r="C6231" t="s">
        <v>80</v>
      </c>
      <c r="D6231" t="s">
        <v>83</v>
      </c>
      <c r="E6231" t="s">
        <v>268</v>
      </c>
      <c r="F6231" t="s">
        <v>2676</v>
      </c>
      <c r="G6231" t="s">
        <v>386</v>
      </c>
      <c r="H6231" t="s">
        <v>1252</v>
      </c>
      <c r="I6231" t="s">
        <v>135</v>
      </c>
      <c r="J6231" t="s">
        <v>136</v>
      </c>
      <c r="K6231" t="s">
        <v>151</v>
      </c>
      <c r="L6231" t="s">
        <v>17725</v>
      </c>
      <c r="M6231" t="s">
        <v>17726</v>
      </c>
      <c r="N6231">
        <v>0.23972222200000001</v>
      </c>
      <c r="O6231">
        <v>0</v>
      </c>
      <c r="P6231">
        <v>2024</v>
      </c>
      <c r="Q6231">
        <v>0</v>
      </c>
      <c r="R6231">
        <v>0</v>
      </c>
      <c r="S6231">
        <v>0</v>
      </c>
      <c r="T6231">
        <v>39</v>
      </c>
      <c r="U6231">
        <v>0</v>
      </c>
      <c r="V6231">
        <v>0</v>
      </c>
      <c r="W6231">
        <v>0</v>
      </c>
      <c r="X6231">
        <v>122.0399232729641</v>
      </c>
      <c r="Y6231">
        <v>0</v>
      </c>
      <c r="Z6231">
        <v>0</v>
      </c>
      <c r="AA6231">
        <v>0</v>
      </c>
      <c r="AB6231">
        <v>3.8206528123364754</v>
      </c>
      <c r="AC6231">
        <v>0</v>
      </c>
      <c r="AD6231">
        <v>0</v>
      </c>
      <c r="AE6231">
        <v>125.86057608530058</v>
      </c>
    </row>
    <row r="6232" spans="1:31" x14ac:dyDescent="0.25">
      <c r="A6232">
        <v>1837356</v>
      </c>
      <c r="B6232">
        <v>1</v>
      </c>
      <c r="C6232" t="s">
        <v>80</v>
      </c>
      <c r="D6232" t="s">
        <v>82</v>
      </c>
      <c r="E6232" t="s">
        <v>154</v>
      </c>
      <c r="F6232" t="s">
        <v>17727</v>
      </c>
      <c r="G6232" t="s">
        <v>242</v>
      </c>
      <c r="H6232" t="s">
        <v>157</v>
      </c>
      <c r="I6232" t="s">
        <v>135</v>
      </c>
      <c r="J6232" t="s">
        <v>3</v>
      </c>
      <c r="K6232" t="s">
        <v>137</v>
      </c>
      <c r="L6232" t="s">
        <v>17728</v>
      </c>
      <c r="M6232" t="s">
        <v>17729</v>
      </c>
      <c r="N6232">
        <v>1.8925000000000001</v>
      </c>
      <c r="O6232">
        <v>0</v>
      </c>
      <c r="P6232">
        <v>0</v>
      </c>
      <c r="Q6232">
        <v>0</v>
      </c>
      <c r="R6232">
        <v>0</v>
      </c>
      <c r="S6232">
        <v>1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130.98246787166624</v>
      </c>
      <c r="AB6232">
        <v>0</v>
      </c>
      <c r="AC6232">
        <v>0</v>
      </c>
      <c r="AD6232">
        <v>0</v>
      </c>
      <c r="AE6232">
        <v>130.98246787166624</v>
      </c>
    </row>
    <row r="6233" spans="1:31" x14ac:dyDescent="0.25">
      <c r="A6233">
        <v>1837256</v>
      </c>
      <c r="B6233">
        <v>1</v>
      </c>
      <c r="C6233" t="s">
        <v>80</v>
      </c>
      <c r="D6233" t="s">
        <v>104</v>
      </c>
      <c r="E6233" t="s">
        <v>164</v>
      </c>
      <c r="F6233" t="s">
        <v>8270</v>
      </c>
      <c r="G6233" t="s">
        <v>156</v>
      </c>
      <c r="H6233" t="s">
        <v>157</v>
      </c>
      <c r="I6233" t="s">
        <v>135</v>
      </c>
      <c r="J6233" t="s">
        <v>136</v>
      </c>
      <c r="K6233" t="s">
        <v>137</v>
      </c>
      <c r="L6233" t="s">
        <v>17730</v>
      </c>
      <c r="M6233" t="s">
        <v>17731</v>
      </c>
      <c r="N6233">
        <v>0.24222222199999999</v>
      </c>
      <c r="O6233">
        <v>0</v>
      </c>
      <c r="P6233">
        <v>103</v>
      </c>
      <c r="Q6233">
        <v>4</v>
      </c>
      <c r="R6233">
        <v>3</v>
      </c>
      <c r="S6233">
        <v>10</v>
      </c>
      <c r="T6233">
        <v>11</v>
      </c>
      <c r="U6233">
        <v>2</v>
      </c>
      <c r="V6233">
        <v>0</v>
      </c>
      <c r="W6233">
        <v>0</v>
      </c>
      <c r="X6233">
        <v>6.8316722857118668</v>
      </c>
      <c r="Y6233">
        <v>0.60473679956793336</v>
      </c>
      <c r="Z6233">
        <v>0.18718025531920002</v>
      </c>
      <c r="AA6233">
        <v>13.226785404567778</v>
      </c>
      <c r="AB6233">
        <v>0.5744140893644667</v>
      </c>
      <c r="AC6233">
        <v>19.249715476738</v>
      </c>
      <c r="AD6233">
        <v>0</v>
      </c>
      <c r="AE6233">
        <v>40.674504311269246</v>
      </c>
    </row>
    <row r="6234" spans="1:31" x14ac:dyDescent="0.25">
      <c r="A6234">
        <v>1837462</v>
      </c>
      <c r="B6234">
        <v>1</v>
      </c>
      <c r="C6234" t="s">
        <v>81</v>
      </c>
      <c r="D6234" t="s">
        <v>115</v>
      </c>
      <c r="E6234" t="s">
        <v>154</v>
      </c>
      <c r="F6234" t="s">
        <v>8246</v>
      </c>
      <c r="G6234" t="s">
        <v>175</v>
      </c>
      <c r="H6234" t="s">
        <v>157</v>
      </c>
      <c r="I6234" t="s">
        <v>135</v>
      </c>
      <c r="J6234" t="s">
        <v>136</v>
      </c>
      <c r="K6234" t="s">
        <v>137</v>
      </c>
      <c r="L6234" t="s">
        <v>17732</v>
      </c>
      <c r="M6234" t="s">
        <v>17733</v>
      </c>
      <c r="N6234">
        <v>2.565555555</v>
      </c>
      <c r="O6234">
        <v>0</v>
      </c>
      <c r="P6234">
        <v>239</v>
      </c>
      <c r="Q6234">
        <v>0</v>
      </c>
      <c r="R6234">
        <v>0</v>
      </c>
      <c r="S6234">
        <v>0</v>
      </c>
      <c r="T6234">
        <v>8</v>
      </c>
      <c r="U6234">
        <v>0</v>
      </c>
      <c r="V6234">
        <v>0</v>
      </c>
      <c r="W6234">
        <v>0</v>
      </c>
      <c r="X6234">
        <v>66.312269115074812</v>
      </c>
      <c r="Y6234">
        <v>0</v>
      </c>
      <c r="Z6234">
        <v>0</v>
      </c>
      <c r="AA6234">
        <v>0</v>
      </c>
      <c r="AB6234">
        <v>3.0619868993880193</v>
      </c>
      <c r="AC6234">
        <v>0</v>
      </c>
      <c r="AD6234">
        <v>0</v>
      </c>
      <c r="AE6234">
        <v>69.37425601446283</v>
      </c>
    </row>
    <row r="6235" spans="1:31" x14ac:dyDescent="0.25">
      <c r="A6235">
        <v>1837313</v>
      </c>
      <c r="B6235">
        <v>1</v>
      </c>
      <c r="C6235" t="s">
        <v>80</v>
      </c>
      <c r="D6235" t="s">
        <v>98</v>
      </c>
      <c r="E6235" t="s">
        <v>252</v>
      </c>
      <c r="F6235" t="s">
        <v>17734</v>
      </c>
      <c r="G6235" t="s">
        <v>189</v>
      </c>
      <c r="H6235" t="s">
        <v>134</v>
      </c>
      <c r="I6235" t="s">
        <v>135</v>
      </c>
      <c r="J6235" t="s">
        <v>136</v>
      </c>
      <c r="K6235" t="s">
        <v>137</v>
      </c>
      <c r="L6235" t="s">
        <v>17735</v>
      </c>
      <c r="M6235" t="s">
        <v>17736</v>
      </c>
      <c r="N6235">
        <v>2.8702777770000001</v>
      </c>
      <c r="O6235">
        <v>0</v>
      </c>
      <c r="P6235">
        <v>13</v>
      </c>
      <c r="Q6235">
        <v>0</v>
      </c>
      <c r="R6235">
        <v>15</v>
      </c>
      <c r="S6235">
        <v>0</v>
      </c>
      <c r="T6235">
        <v>10</v>
      </c>
      <c r="U6235">
        <v>0</v>
      </c>
      <c r="V6235">
        <v>0</v>
      </c>
      <c r="W6235">
        <v>0</v>
      </c>
      <c r="X6235">
        <v>12.817461807602188</v>
      </c>
      <c r="Y6235">
        <v>0</v>
      </c>
      <c r="Z6235">
        <v>28.40194221971101</v>
      </c>
      <c r="AA6235">
        <v>0</v>
      </c>
      <c r="AB6235">
        <v>13.263256807767714</v>
      </c>
      <c r="AC6235">
        <v>0</v>
      </c>
      <c r="AD6235">
        <v>0</v>
      </c>
      <c r="AE6235">
        <v>54.482660835080907</v>
      </c>
    </row>
    <row r="6236" spans="1:31" x14ac:dyDescent="0.25">
      <c r="A6236">
        <v>1837319</v>
      </c>
      <c r="B6236">
        <v>1</v>
      </c>
      <c r="C6236" t="s">
        <v>80</v>
      </c>
      <c r="D6236" t="s">
        <v>103</v>
      </c>
      <c r="E6236" t="s">
        <v>268</v>
      </c>
      <c r="F6236" t="s">
        <v>17737</v>
      </c>
      <c r="G6236" t="s">
        <v>156</v>
      </c>
      <c r="H6236" t="s">
        <v>157</v>
      </c>
      <c r="I6236" t="s">
        <v>135</v>
      </c>
      <c r="J6236" t="s">
        <v>136</v>
      </c>
      <c r="K6236" t="s">
        <v>137</v>
      </c>
      <c r="L6236" t="s">
        <v>17738</v>
      </c>
      <c r="M6236" t="s">
        <v>17739</v>
      </c>
      <c r="N6236">
        <v>0.77583333300000001</v>
      </c>
      <c r="O6236">
        <v>0</v>
      </c>
      <c r="P6236">
        <v>84</v>
      </c>
      <c r="Q6236">
        <v>0</v>
      </c>
      <c r="R6236">
        <v>118</v>
      </c>
      <c r="S6236">
        <v>0</v>
      </c>
      <c r="T6236">
        <v>50</v>
      </c>
      <c r="U6236">
        <v>0</v>
      </c>
      <c r="V6236">
        <v>0</v>
      </c>
      <c r="W6236">
        <v>0</v>
      </c>
      <c r="X6236">
        <v>20.834116115566438</v>
      </c>
      <c r="Y6236">
        <v>0</v>
      </c>
      <c r="Z6236">
        <v>45.448970271647859</v>
      </c>
      <c r="AA6236">
        <v>0</v>
      </c>
      <c r="AB6236">
        <v>41.229097138065207</v>
      </c>
      <c r="AC6236">
        <v>0</v>
      </c>
      <c r="AD6236">
        <v>0</v>
      </c>
      <c r="AE6236">
        <v>107.51218352527951</v>
      </c>
    </row>
    <row r="6237" spans="1:31" x14ac:dyDescent="0.25">
      <c r="A6237">
        <v>1837170</v>
      </c>
      <c r="B6237">
        <v>1</v>
      </c>
      <c r="C6237" t="s">
        <v>80</v>
      </c>
      <c r="D6237" t="s">
        <v>100</v>
      </c>
      <c r="E6237" t="s">
        <v>202</v>
      </c>
      <c r="F6237" t="s">
        <v>420</v>
      </c>
      <c r="G6237" t="s">
        <v>386</v>
      </c>
      <c r="H6237" t="s">
        <v>157</v>
      </c>
      <c r="I6237" t="s">
        <v>135</v>
      </c>
      <c r="J6237" t="s">
        <v>136</v>
      </c>
      <c r="K6237" t="s">
        <v>137</v>
      </c>
      <c r="L6237" t="s">
        <v>17740</v>
      </c>
      <c r="M6237" t="s">
        <v>17741</v>
      </c>
      <c r="N6237">
        <v>0.771666666</v>
      </c>
      <c r="O6237">
        <v>1</v>
      </c>
      <c r="P6237">
        <v>1274</v>
      </c>
      <c r="Q6237">
        <v>15</v>
      </c>
      <c r="R6237">
        <v>142</v>
      </c>
      <c r="S6237">
        <v>29</v>
      </c>
      <c r="T6237">
        <v>100</v>
      </c>
      <c r="U6237">
        <v>2</v>
      </c>
      <c r="V6237">
        <v>0</v>
      </c>
      <c r="W6237">
        <v>0.30140508923175002</v>
      </c>
      <c r="X6237">
        <v>397.39413528561488</v>
      </c>
      <c r="Y6237">
        <v>21.045012185703957</v>
      </c>
      <c r="Z6237">
        <v>81.020721456904766</v>
      </c>
      <c r="AA6237">
        <v>129.69946850192383</v>
      </c>
      <c r="AB6237">
        <v>63.3312735640827</v>
      </c>
      <c r="AC6237">
        <v>38.632001129440837</v>
      </c>
      <c r="AD6237">
        <v>0</v>
      </c>
      <c r="AE6237">
        <v>731.42401721290275</v>
      </c>
    </row>
    <row r="6238" spans="1:31" x14ac:dyDescent="0.25">
      <c r="A6238">
        <v>1837439</v>
      </c>
      <c r="B6238">
        <v>1</v>
      </c>
      <c r="C6238" t="s">
        <v>81</v>
      </c>
      <c r="D6238" t="s">
        <v>124</v>
      </c>
      <c r="E6238" t="s">
        <v>131</v>
      </c>
      <c r="F6238" t="s">
        <v>17742</v>
      </c>
      <c r="G6238" t="s">
        <v>146</v>
      </c>
      <c r="H6238" t="s">
        <v>134</v>
      </c>
      <c r="I6238" t="s">
        <v>135</v>
      </c>
      <c r="J6238" t="s">
        <v>136</v>
      </c>
      <c r="K6238" t="s">
        <v>137</v>
      </c>
      <c r="L6238" t="s">
        <v>17743</v>
      </c>
      <c r="M6238" t="s">
        <v>17744</v>
      </c>
      <c r="N6238">
        <v>1.4088888879999999</v>
      </c>
      <c r="O6238">
        <v>0</v>
      </c>
      <c r="P6238">
        <v>2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0.13596704226666667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0.13596704226666667</v>
      </c>
    </row>
    <row r="6239" spans="1:31" x14ac:dyDescent="0.25">
      <c r="A6239">
        <v>1837276</v>
      </c>
      <c r="B6239">
        <v>1</v>
      </c>
      <c r="C6239" t="s">
        <v>80</v>
      </c>
      <c r="D6239" t="s">
        <v>106</v>
      </c>
      <c r="E6239" t="s">
        <v>202</v>
      </c>
      <c r="F6239" t="s">
        <v>2533</v>
      </c>
      <c r="G6239" t="s">
        <v>156</v>
      </c>
      <c r="H6239" t="s">
        <v>157</v>
      </c>
      <c r="I6239" t="s">
        <v>135</v>
      </c>
      <c r="J6239" t="s">
        <v>136</v>
      </c>
      <c r="K6239" t="s">
        <v>137</v>
      </c>
      <c r="L6239" t="s">
        <v>17745</v>
      </c>
      <c r="M6239" t="s">
        <v>17746</v>
      </c>
      <c r="N6239">
        <v>0.460277777</v>
      </c>
      <c r="O6239">
        <v>0</v>
      </c>
      <c r="P6239">
        <v>2</v>
      </c>
      <c r="Q6239">
        <v>51</v>
      </c>
      <c r="R6239">
        <v>204</v>
      </c>
      <c r="S6239">
        <v>13</v>
      </c>
      <c r="T6239">
        <v>30</v>
      </c>
      <c r="U6239">
        <v>0</v>
      </c>
      <c r="V6239">
        <v>0</v>
      </c>
      <c r="W6239">
        <v>0</v>
      </c>
      <c r="X6239">
        <v>0.63509843962835011</v>
      </c>
      <c r="Y6239">
        <v>153.25583746780887</v>
      </c>
      <c r="Z6239">
        <v>275.52990465381635</v>
      </c>
      <c r="AA6239">
        <v>21.145307558657883</v>
      </c>
      <c r="AB6239">
        <v>50.816353812124376</v>
      </c>
      <c r="AC6239">
        <v>0</v>
      </c>
      <c r="AD6239">
        <v>0</v>
      </c>
      <c r="AE6239">
        <v>501.38250193203578</v>
      </c>
    </row>
    <row r="6240" spans="1:31" x14ac:dyDescent="0.25">
      <c r="A6240">
        <v>1837419</v>
      </c>
      <c r="B6240">
        <v>1</v>
      </c>
      <c r="C6240" t="s">
        <v>81</v>
      </c>
      <c r="D6240" t="s">
        <v>114</v>
      </c>
      <c r="E6240" t="s">
        <v>154</v>
      </c>
      <c r="F6240" t="s">
        <v>17747</v>
      </c>
      <c r="G6240" t="s">
        <v>175</v>
      </c>
      <c r="H6240" t="s">
        <v>157</v>
      </c>
      <c r="I6240" t="s">
        <v>135</v>
      </c>
      <c r="J6240" t="s">
        <v>136</v>
      </c>
      <c r="K6240" t="s">
        <v>137</v>
      </c>
      <c r="L6240" t="s">
        <v>17748</v>
      </c>
      <c r="M6240" t="s">
        <v>17749</v>
      </c>
      <c r="N6240">
        <v>3.3913888879999998</v>
      </c>
      <c r="O6240">
        <v>0</v>
      </c>
      <c r="P6240">
        <v>6</v>
      </c>
      <c r="Q6240">
        <v>1</v>
      </c>
      <c r="R6240">
        <v>1</v>
      </c>
      <c r="S6240">
        <v>0</v>
      </c>
      <c r="T6240">
        <v>4</v>
      </c>
      <c r="U6240">
        <v>0</v>
      </c>
      <c r="V6240">
        <v>0</v>
      </c>
      <c r="W6240">
        <v>0</v>
      </c>
      <c r="X6240">
        <v>3.550229560343575</v>
      </c>
      <c r="Y6240">
        <v>2.7836394279476253</v>
      </c>
      <c r="Z6240">
        <v>7.2431500866589502</v>
      </c>
      <c r="AA6240">
        <v>0</v>
      </c>
      <c r="AB6240">
        <v>14.759348829435336</v>
      </c>
      <c r="AC6240">
        <v>0</v>
      </c>
      <c r="AD6240">
        <v>0</v>
      </c>
      <c r="AE6240">
        <v>28.336367904385487</v>
      </c>
    </row>
    <row r="6241" spans="1:31" x14ac:dyDescent="0.25">
      <c r="A6241">
        <v>1837084</v>
      </c>
      <c r="B6241">
        <v>1</v>
      </c>
      <c r="C6241" t="s">
        <v>80</v>
      </c>
      <c r="D6241" t="s">
        <v>100</v>
      </c>
      <c r="E6241" t="s">
        <v>202</v>
      </c>
      <c r="F6241" t="s">
        <v>420</v>
      </c>
      <c r="G6241" t="s">
        <v>386</v>
      </c>
      <c r="H6241" t="s">
        <v>157</v>
      </c>
      <c r="I6241" t="s">
        <v>135</v>
      </c>
      <c r="J6241" t="s">
        <v>136</v>
      </c>
      <c r="K6241" t="s">
        <v>137</v>
      </c>
      <c r="L6241" t="s">
        <v>17750</v>
      </c>
      <c r="M6241" t="s">
        <v>17751</v>
      </c>
      <c r="N6241">
        <v>0.204444444</v>
      </c>
      <c r="O6241">
        <v>1</v>
      </c>
      <c r="P6241">
        <v>1274</v>
      </c>
      <c r="Q6241">
        <v>15</v>
      </c>
      <c r="R6241">
        <v>142</v>
      </c>
      <c r="S6241">
        <v>29</v>
      </c>
      <c r="T6241">
        <v>100</v>
      </c>
      <c r="U6241">
        <v>2</v>
      </c>
      <c r="V6241">
        <v>0</v>
      </c>
      <c r="W6241">
        <v>8.1334679899199999E-2</v>
      </c>
      <c r="X6241">
        <v>107.23753456946629</v>
      </c>
      <c r="Y6241">
        <v>5.5206808938481791</v>
      </c>
      <c r="Z6241">
        <v>21.293271705308978</v>
      </c>
      <c r="AA6241">
        <v>33.992175768738669</v>
      </c>
      <c r="AB6241">
        <v>16.499772318900799</v>
      </c>
      <c r="AC6241">
        <v>10.811485582573335</v>
      </c>
      <c r="AD6241">
        <v>0</v>
      </c>
      <c r="AE6241">
        <v>195.43625551873544</v>
      </c>
    </row>
    <row r="6242" spans="1:31" x14ac:dyDescent="0.25">
      <c r="A6242">
        <v>1836835</v>
      </c>
      <c r="B6242">
        <v>1</v>
      </c>
      <c r="C6242" t="s">
        <v>80</v>
      </c>
      <c r="D6242" t="s">
        <v>82</v>
      </c>
      <c r="E6242" t="s">
        <v>140</v>
      </c>
      <c r="F6242" t="s">
        <v>17752</v>
      </c>
      <c r="G6242" t="s">
        <v>242</v>
      </c>
      <c r="H6242" t="s">
        <v>134</v>
      </c>
      <c r="I6242" t="s">
        <v>135</v>
      </c>
      <c r="J6242" t="s">
        <v>3</v>
      </c>
      <c r="K6242" t="s">
        <v>137</v>
      </c>
      <c r="L6242" t="s">
        <v>17753</v>
      </c>
      <c r="M6242" t="s">
        <v>17754</v>
      </c>
      <c r="N6242">
        <v>4.369444444</v>
      </c>
      <c r="O6242">
        <v>0</v>
      </c>
      <c r="P6242">
        <v>1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3.8448153200068003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3.8448153200068003</v>
      </c>
    </row>
    <row r="6243" spans="1:31" x14ac:dyDescent="0.25">
      <c r="A6243">
        <v>1837525</v>
      </c>
      <c r="B6243">
        <v>1</v>
      </c>
      <c r="C6243" t="s">
        <v>81</v>
      </c>
      <c r="D6243" t="s">
        <v>127</v>
      </c>
      <c r="E6243" t="s">
        <v>154</v>
      </c>
      <c r="F6243" t="s">
        <v>17755</v>
      </c>
      <c r="G6243" t="s">
        <v>175</v>
      </c>
      <c r="H6243" t="s">
        <v>157</v>
      </c>
      <c r="I6243" t="s">
        <v>135</v>
      </c>
      <c r="J6243" t="s">
        <v>136</v>
      </c>
      <c r="K6243" t="s">
        <v>137</v>
      </c>
      <c r="L6243" t="s">
        <v>17756</v>
      </c>
      <c r="M6243" t="s">
        <v>17757</v>
      </c>
      <c r="N6243">
        <v>11.482222222000001</v>
      </c>
      <c r="O6243">
        <v>0</v>
      </c>
      <c r="P6243">
        <v>0</v>
      </c>
      <c r="Q6243">
        <v>4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36.311279756786845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36.311279756786845</v>
      </c>
    </row>
    <row r="6244" spans="1:31" x14ac:dyDescent="0.25">
      <c r="A6244">
        <v>1837376</v>
      </c>
      <c r="B6244">
        <v>1</v>
      </c>
      <c r="C6244" t="s">
        <v>80</v>
      </c>
      <c r="D6244" t="s">
        <v>104</v>
      </c>
      <c r="E6244" t="s">
        <v>131</v>
      </c>
      <c r="F6244" t="s">
        <v>2536</v>
      </c>
      <c r="G6244" t="s">
        <v>189</v>
      </c>
      <c r="H6244" t="s">
        <v>134</v>
      </c>
      <c r="I6244" t="s">
        <v>135</v>
      </c>
      <c r="J6244" t="s">
        <v>136</v>
      </c>
      <c r="K6244" t="s">
        <v>137</v>
      </c>
      <c r="L6244" t="s">
        <v>17758</v>
      </c>
      <c r="M6244" t="s">
        <v>17759</v>
      </c>
      <c r="N6244">
        <v>4.1416666659999999</v>
      </c>
      <c r="O6244">
        <v>0</v>
      </c>
      <c r="P6244">
        <v>7</v>
      </c>
      <c r="Q6244">
        <v>0</v>
      </c>
      <c r="R6244">
        <v>8</v>
      </c>
      <c r="S6244">
        <v>0</v>
      </c>
      <c r="T6244">
        <v>14</v>
      </c>
      <c r="U6244">
        <v>0</v>
      </c>
      <c r="V6244">
        <v>0</v>
      </c>
      <c r="W6244">
        <v>0</v>
      </c>
      <c r="X6244">
        <v>1.5371793826013664</v>
      </c>
      <c r="Y6244">
        <v>0</v>
      </c>
      <c r="Z6244">
        <v>12.739152242230354</v>
      </c>
      <c r="AA6244">
        <v>0</v>
      </c>
      <c r="AB6244">
        <v>4.6336004440533332</v>
      </c>
      <c r="AC6244">
        <v>0</v>
      </c>
      <c r="AD6244">
        <v>0</v>
      </c>
      <c r="AE6244">
        <v>18.909932068885052</v>
      </c>
    </row>
    <row r="6245" spans="1:31" x14ac:dyDescent="0.25">
      <c r="A6245">
        <v>1837044</v>
      </c>
      <c r="B6245">
        <v>1</v>
      </c>
      <c r="C6245" t="s">
        <v>80</v>
      </c>
      <c r="D6245" t="s">
        <v>97</v>
      </c>
      <c r="E6245" t="s">
        <v>140</v>
      </c>
      <c r="F6245" t="s">
        <v>17760</v>
      </c>
      <c r="G6245" t="s">
        <v>142</v>
      </c>
      <c r="H6245" t="s">
        <v>134</v>
      </c>
      <c r="I6245" t="s">
        <v>135</v>
      </c>
      <c r="J6245" t="s">
        <v>136</v>
      </c>
      <c r="K6245" t="s">
        <v>137</v>
      </c>
      <c r="L6245" t="s">
        <v>17761</v>
      </c>
      <c r="M6245" t="s">
        <v>17762</v>
      </c>
      <c r="N6245">
        <v>3.3627777769999998</v>
      </c>
      <c r="O6245">
        <v>0</v>
      </c>
      <c r="P6245">
        <v>0</v>
      </c>
      <c r="Q6245">
        <v>0</v>
      </c>
      <c r="R6245">
        <v>1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0.21755920333833331</v>
      </c>
      <c r="AA6245">
        <v>0</v>
      </c>
      <c r="AB6245">
        <v>0</v>
      </c>
      <c r="AC6245">
        <v>0</v>
      </c>
      <c r="AD6245">
        <v>0</v>
      </c>
      <c r="AE6245">
        <v>0.21755920333833331</v>
      </c>
    </row>
    <row r="6246" spans="1:31" x14ac:dyDescent="0.25">
      <c r="A6246">
        <v>1837067</v>
      </c>
      <c r="B6246">
        <v>1</v>
      </c>
      <c r="C6246" t="s">
        <v>81</v>
      </c>
      <c r="D6246" t="s">
        <v>128</v>
      </c>
      <c r="E6246" t="s">
        <v>268</v>
      </c>
      <c r="F6246" t="s">
        <v>17763</v>
      </c>
      <c r="G6246" t="s">
        <v>150</v>
      </c>
      <c r="H6246" t="s">
        <v>157</v>
      </c>
      <c r="I6246" t="s">
        <v>135</v>
      </c>
      <c r="J6246" t="s">
        <v>136</v>
      </c>
      <c r="K6246" t="s">
        <v>151</v>
      </c>
      <c r="L6246" t="s">
        <v>17354</v>
      </c>
      <c r="M6246" t="s">
        <v>17764</v>
      </c>
      <c r="N6246">
        <v>4.9116666660000003</v>
      </c>
      <c r="O6246">
        <v>47</v>
      </c>
      <c r="P6246">
        <v>16177</v>
      </c>
      <c r="Q6246">
        <v>501</v>
      </c>
      <c r="R6246">
        <v>480</v>
      </c>
      <c r="S6246">
        <v>80</v>
      </c>
      <c r="T6246">
        <v>1362</v>
      </c>
      <c r="U6246">
        <v>14</v>
      </c>
      <c r="V6246">
        <v>1</v>
      </c>
      <c r="W6246">
        <v>123.21981792876582</v>
      </c>
      <c r="X6246">
        <v>17698.307566020485</v>
      </c>
      <c r="Y6246">
        <v>3900.2229507545908</v>
      </c>
      <c r="Z6246">
        <v>1195.347165208359</v>
      </c>
      <c r="AA6246">
        <v>8078.0749260997654</v>
      </c>
      <c r="AB6246">
        <v>3116.5415971138509</v>
      </c>
      <c r="AC6246">
        <v>1499.6319605501303</v>
      </c>
      <c r="AD6246">
        <v>17.907662112031499</v>
      </c>
      <c r="AE6246">
        <v>35629.253645787991</v>
      </c>
    </row>
    <row r="6247" spans="1:31" x14ac:dyDescent="0.25">
      <c r="A6247">
        <v>1837422</v>
      </c>
      <c r="B6247">
        <v>1</v>
      </c>
      <c r="C6247" t="s">
        <v>80</v>
      </c>
      <c r="D6247" t="s">
        <v>93</v>
      </c>
      <c r="E6247" t="s">
        <v>202</v>
      </c>
      <c r="F6247" t="s">
        <v>14449</v>
      </c>
      <c r="G6247" t="s">
        <v>156</v>
      </c>
      <c r="H6247" t="s">
        <v>157</v>
      </c>
      <c r="I6247" t="s">
        <v>135</v>
      </c>
      <c r="J6247" t="s">
        <v>136</v>
      </c>
      <c r="K6247" t="s">
        <v>137</v>
      </c>
      <c r="L6247" t="s">
        <v>17765</v>
      </c>
      <c r="M6247" t="s">
        <v>17766</v>
      </c>
      <c r="N6247">
        <v>0.54861111100000004</v>
      </c>
      <c r="O6247">
        <v>0</v>
      </c>
      <c r="P6247">
        <v>263</v>
      </c>
      <c r="Q6247">
        <v>4</v>
      </c>
      <c r="R6247">
        <v>32</v>
      </c>
      <c r="S6247">
        <v>1</v>
      </c>
      <c r="T6247">
        <v>78</v>
      </c>
      <c r="U6247">
        <v>0</v>
      </c>
      <c r="V6247">
        <v>0</v>
      </c>
      <c r="W6247">
        <v>0</v>
      </c>
      <c r="X6247">
        <v>42.070754038917308</v>
      </c>
      <c r="Y6247">
        <v>5.8132166394968756</v>
      </c>
      <c r="Z6247">
        <v>77.148003225150021</v>
      </c>
      <c r="AA6247">
        <v>0.2019520427616667</v>
      </c>
      <c r="AB6247">
        <v>34.934603351998469</v>
      </c>
      <c r="AC6247">
        <v>0</v>
      </c>
      <c r="AD6247">
        <v>0</v>
      </c>
      <c r="AE6247">
        <v>160.16852929832433</v>
      </c>
    </row>
    <row r="6248" spans="1:31" x14ac:dyDescent="0.25">
      <c r="A6248">
        <v>1837167</v>
      </c>
      <c r="B6248">
        <v>1</v>
      </c>
      <c r="C6248" t="s">
        <v>81</v>
      </c>
      <c r="D6248" t="s">
        <v>112</v>
      </c>
      <c r="E6248" t="s">
        <v>202</v>
      </c>
      <c r="F6248" t="s">
        <v>17767</v>
      </c>
      <c r="G6248" t="s">
        <v>156</v>
      </c>
      <c r="H6248" t="s">
        <v>157</v>
      </c>
      <c r="I6248" t="s">
        <v>135</v>
      </c>
      <c r="J6248" t="s">
        <v>136</v>
      </c>
      <c r="K6248" t="s">
        <v>137</v>
      </c>
      <c r="L6248" t="s">
        <v>17768</v>
      </c>
      <c r="M6248" t="s">
        <v>17769</v>
      </c>
      <c r="N6248">
        <v>1.934722222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1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169.32801146315998</v>
      </c>
      <c r="AD6248">
        <v>0</v>
      </c>
      <c r="AE6248">
        <v>169.32801146315998</v>
      </c>
    </row>
    <row r="6249" spans="1:31" x14ac:dyDescent="0.25">
      <c r="A6249">
        <v>1837021</v>
      </c>
      <c r="B6249">
        <v>1</v>
      </c>
      <c r="C6249" t="s">
        <v>80</v>
      </c>
      <c r="D6249" t="s">
        <v>92</v>
      </c>
      <c r="E6249" t="s">
        <v>140</v>
      </c>
      <c r="F6249" t="s">
        <v>17770</v>
      </c>
      <c r="G6249" t="s">
        <v>142</v>
      </c>
      <c r="H6249" t="s">
        <v>134</v>
      </c>
      <c r="I6249" t="s">
        <v>135</v>
      </c>
      <c r="J6249" t="s">
        <v>136</v>
      </c>
      <c r="K6249" t="s">
        <v>137</v>
      </c>
      <c r="L6249" t="s">
        <v>17771</v>
      </c>
      <c r="M6249" t="s">
        <v>17772</v>
      </c>
      <c r="N6249">
        <v>2.6244444439999999</v>
      </c>
      <c r="O6249">
        <v>0</v>
      </c>
      <c r="P6249">
        <v>1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0.61889363751833337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0.61889363751833337</v>
      </c>
    </row>
    <row r="6250" spans="1:31" x14ac:dyDescent="0.25">
      <c r="A6250">
        <v>1836898</v>
      </c>
      <c r="B6250">
        <v>1</v>
      </c>
      <c r="C6250" t="s">
        <v>81</v>
      </c>
      <c r="D6250" t="s">
        <v>128</v>
      </c>
      <c r="E6250" t="s">
        <v>164</v>
      </c>
      <c r="F6250" t="s">
        <v>1273</v>
      </c>
      <c r="G6250" t="s">
        <v>156</v>
      </c>
      <c r="H6250" t="s">
        <v>157</v>
      </c>
      <c r="I6250" t="s">
        <v>135</v>
      </c>
      <c r="J6250" t="s">
        <v>136</v>
      </c>
      <c r="K6250" t="s">
        <v>137</v>
      </c>
      <c r="L6250" t="s">
        <v>17773</v>
      </c>
      <c r="M6250" t="s">
        <v>17774</v>
      </c>
      <c r="N6250">
        <v>1.6627777770000001</v>
      </c>
      <c r="O6250">
        <v>0</v>
      </c>
      <c r="P6250">
        <v>203</v>
      </c>
      <c r="Q6250">
        <v>1</v>
      </c>
      <c r="R6250">
        <v>3</v>
      </c>
      <c r="S6250">
        <v>3</v>
      </c>
      <c r="T6250">
        <v>19</v>
      </c>
      <c r="U6250">
        <v>0</v>
      </c>
      <c r="V6250">
        <v>0</v>
      </c>
      <c r="W6250">
        <v>0</v>
      </c>
      <c r="X6250">
        <v>82.689722152700611</v>
      </c>
      <c r="Y6250">
        <v>1.2338486649439</v>
      </c>
      <c r="Z6250">
        <v>2.6859719516418168</v>
      </c>
      <c r="AA6250">
        <v>2.7397431477962613</v>
      </c>
      <c r="AB6250">
        <v>13.588351756484148</v>
      </c>
      <c r="AC6250">
        <v>0</v>
      </c>
      <c r="AD6250">
        <v>0</v>
      </c>
      <c r="AE6250">
        <v>102.93763767356674</v>
      </c>
    </row>
    <row r="6251" spans="1:31" x14ac:dyDescent="0.25">
      <c r="A6251">
        <v>1837004</v>
      </c>
      <c r="B6251">
        <v>1</v>
      </c>
      <c r="C6251" t="s">
        <v>80</v>
      </c>
      <c r="D6251" t="s">
        <v>94</v>
      </c>
      <c r="E6251" t="s">
        <v>154</v>
      </c>
      <c r="F6251" t="s">
        <v>17775</v>
      </c>
      <c r="G6251" t="s">
        <v>225</v>
      </c>
      <c r="H6251" t="s">
        <v>157</v>
      </c>
      <c r="I6251" t="s">
        <v>135</v>
      </c>
      <c r="J6251" t="s">
        <v>136</v>
      </c>
      <c r="K6251" t="s">
        <v>151</v>
      </c>
      <c r="L6251" t="s">
        <v>17776</v>
      </c>
      <c r="M6251" t="s">
        <v>17777</v>
      </c>
      <c r="N6251">
        <v>1.400555555</v>
      </c>
      <c r="O6251">
        <v>0</v>
      </c>
      <c r="P6251">
        <v>888</v>
      </c>
      <c r="Q6251">
        <v>1</v>
      </c>
      <c r="R6251">
        <v>1</v>
      </c>
      <c r="S6251">
        <v>1</v>
      </c>
      <c r="T6251">
        <v>122</v>
      </c>
      <c r="U6251">
        <v>0</v>
      </c>
      <c r="V6251">
        <v>0</v>
      </c>
      <c r="W6251">
        <v>0</v>
      </c>
      <c r="X6251">
        <v>249.60786678075718</v>
      </c>
      <c r="Y6251">
        <v>8.8659851721875</v>
      </c>
      <c r="Z6251">
        <v>0.43378817061910002</v>
      </c>
      <c r="AA6251">
        <v>7.6308435389200007</v>
      </c>
      <c r="AB6251">
        <v>107.59693808010347</v>
      </c>
      <c r="AC6251">
        <v>0</v>
      </c>
      <c r="AD6251">
        <v>0</v>
      </c>
      <c r="AE6251">
        <v>374.13542174258725</v>
      </c>
    </row>
    <row r="6252" spans="1:31" x14ac:dyDescent="0.25">
      <c r="A6252">
        <v>1837359</v>
      </c>
      <c r="B6252">
        <v>1</v>
      </c>
      <c r="C6252" t="s">
        <v>80</v>
      </c>
      <c r="D6252" t="s">
        <v>93</v>
      </c>
      <c r="E6252" t="s">
        <v>131</v>
      </c>
      <c r="F6252" t="s">
        <v>17778</v>
      </c>
      <c r="G6252" t="s">
        <v>133</v>
      </c>
      <c r="H6252" t="s">
        <v>134</v>
      </c>
      <c r="I6252" t="s">
        <v>135</v>
      </c>
      <c r="J6252" t="s">
        <v>136</v>
      </c>
      <c r="K6252" t="s">
        <v>137</v>
      </c>
      <c r="L6252" t="s">
        <v>17779</v>
      </c>
      <c r="M6252" t="s">
        <v>17780</v>
      </c>
      <c r="N6252">
        <v>1.561111111</v>
      </c>
      <c r="O6252">
        <v>0</v>
      </c>
      <c r="P6252">
        <v>63</v>
      </c>
      <c r="Q6252">
        <v>0</v>
      </c>
      <c r="R6252">
        <v>0</v>
      </c>
      <c r="S6252">
        <v>0</v>
      </c>
      <c r="T6252">
        <v>15</v>
      </c>
      <c r="U6252">
        <v>0</v>
      </c>
      <c r="V6252">
        <v>0</v>
      </c>
      <c r="W6252">
        <v>0</v>
      </c>
      <c r="X6252">
        <v>24.491847262973476</v>
      </c>
      <c r="Y6252">
        <v>0</v>
      </c>
      <c r="Z6252">
        <v>0</v>
      </c>
      <c r="AA6252">
        <v>0</v>
      </c>
      <c r="AB6252">
        <v>4.2113854897703007</v>
      </c>
      <c r="AC6252">
        <v>0</v>
      </c>
      <c r="AD6252">
        <v>0</v>
      </c>
      <c r="AE6252">
        <v>28.703232752743777</v>
      </c>
    </row>
    <row r="6253" spans="1:31" x14ac:dyDescent="0.25">
      <c r="A6253">
        <v>1836958</v>
      </c>
      <c r="B6253">
        <v>1</v>
      </c>
      <c r="C6253" t="s">
        <v>81</v>
      </c>
      <c r="D6253" t="s">
        <v>128</v>
      </c>
      <c r="E6253" t="s">
        <v>164</v>
      </c>
      <c r="F6253" t="s">
        <v>1977</v>
      </c>
      <c r="G6253" t="s">
        <v>225</v>
      </c>
      <c r="H6253" t="s">
        <v>157</v>
      </c>
      <c r="I6253" t="s">
        <v>135</v>
      </c>
      <c r="J6253" t="s">
        <v>136</v>
      </c>
      <c r="K6253" t="s">
        <v>151</v>
      </c>
      <c r="L6253" t="s">
        <v>17353</v>
      </c>
      <c r="M6253" t="s">
        <v>17239</v>
      </c>
      <c r="N6253">
        <v>3.7311111110000001</v>
      </c>
      <c r="O6253">
        <v>0</v>
      </c>
      <c r="P6253">
        <v>1148</v>
      </c>
      <c r="Q6253">
        <v>4</v>
      </c>
      <c r="R6253">
        <v>1</v>
      </c>
      <c r="S6253">
        <v>3</v>
      </c>
      <c r="T6253">
        <v>79</v>
      </c>
      <c r="U6253">
        <v>0</v>
      </c>
      <c r="V6253">
        <v>0</v>
      </c>
      <c r="W6253">
        <v>0</v>
      </c>
      <c r="X6253">
        <v>580.47938353004292</v>
      </c>
      <c r="Y6253">
        <v>25.365625846963201</v>
      </c>
      <c r="Z6253">
        <v>0.21365603206166667</v>
      </c>
      <c r="AA6253">
        <v>73.553255074494786</v>
      </c>
      <c r="AB6253">
        <v>44.035174214432494</v>
      </c>
      <c r="AC6253">
        <v>0</v>
      </c>
      <c r="AD6253">
        <v>0</v>
      </c>
      <c r="AE6253">
        <v>723.64709469799504</v>
      </c>
    </row>
    <row r="6254" spans="1:31" x14ac:dyDescent="0.25">
      <c r="A6254">
        <v>1837107</v>
      </c>
      <c r="B6254">
        <v>1</v>
      </c>
      <c r="C6254" t="s">
        <v>81</v>
      </c>
      <c r="D6254" t="s">
        <v>117</v>
      </c>
      <c r="E6254" t="s">
        <v>154</v>
      </c>
      <c r="F6254" t="s">
        <v>17781</v>
      </c>
      <c r="G6254" t="s">
        <v>235</v>
      </c>
      <c r="H6254" t="s">
        <v>157</v>
      </c>
      <c r="I6254" t="s">
        <v>135</v>
      </c>
      <c r="J6254" t="s">
        <v>3</v>
      </c>
      <c r="K6254" t="s">
        <v>137</v>
      </c>
      <c r="L6254" t="s">
        <v>17782</v>
      </c>
      <c r="M6254" t="s">
        <v>17783</v>
      </c>
      <c r="N6254">
        <v>1.175277777</v>
      </c>
      <c r="O6254">
        <v>0</v>
      </c>
      <c r="P6254">
        <v>62</v>
      </c>
      <c r="Q6254">
        <v>0</v>
      </c>
      <c r="R6254">
        <v>0</v>
      </c>
      <c r="S6254">
        <v>0</v>
      </c>
      <c r="T6254">
        <v>4</v>
      </c>
      <c r="U6254">
        <v>0</v>
      </c>
      <c r="V6254">
        <v>0</v>
      </c>
      <c r="W6254">
        <v>0</v>
      </c>
      <c r="X6254">
        <v>13.53522740903467</v>
      </c>
      <c r="Y6254">
        <v>0</v>
      </c>
      <c r="Z6254">
        <v>0</v>
      </c>
      <c r="AA6254">
        <v>0</v>
      </c>
      <c r="AB6254">
        <v>1.7512855632514504</v>
      </c>
      <c r="AC6254">
        <v>0</v>
      </c>
      <c r="AD6254">
        <v>0</v>
      </c>
      <c r="AE6254">
        <v>15.28651297228612</v>
      </c>
    </row>
    <row r="6255" spans="1:31" x14ac:dyDescent="0.25">
      <c r="A6255">
        <v>1836961</v>
      </c>
      <c r="B6255">
        <v>1</v>
      </c>
      <c r="C6255" t="s">
        <v>81</v>
      </c>
      <c r="D6255" t="s">
        <v>123</v>
      </c>
      <c r="E6255" t="s">
        <v>131</v>
      </c>
      <c r="F6255" t="s">
        <v>6381</v>
      </c>
      <c r="G6255" t="s">
        <v>189</v>
      </c>
      <c r="H6255" t="s">
        <v>134</v>
      </c>
      <c r="I6255" t="s">
        <v>135</v>
      </c>
      <c r="J6255" t="s">
        <v>136</v>
      </c>
      <c r="K6255" t="s">
        <v>137</v>
      </c>
      <c r="L6255" t="s">
        <v>17784</v>
      </c>
      <c r="M6255" t="s">
        <v>17785</v>
      </c>
      <c r="N6255">
        <v>2.3558333330000001</v>
      </c>
      <c r="O6255">
        <v>0</v>
      </c>
      <c r="P6255">
        <v>62</v>
      </c>
      <c r="Q6255">
        <v>0</v>
      </c>
      <c r="R6255">
        <v>0</v>
      </c>
      <c r="S6255">
        <v>0</v>
      </c>
      <c r="T6255">
        <v>6</v>
      </c>
      <c r="U6255">
        <v>0</v>
      </c>
      <c r="V6255">
        <v>0</v>
      </c>
      <c r="W6255">
        <v>0</v>
      </c>
      <c r="X6255">
        <v>30.458077150671752</v>
      </c>
      <c r="Y6255">
        <v>0</v>
      </c>
      <c r="Z6255">
        <v>0</v>
      </c>
      <c r="AA6255">
        <v>0</v>
      </c>
      <c r="AB6255">
        <v>3.4839759870951998</v>
      </c>
      <c r="AC6255">
        <v>0</v>
      </c>
      <c r="AD6255">
        <v>0</v>
      </c>
      <c r="AE6255">
        <v>33.942053137766955</v>
      </c>
    </row>
    <row r="6256" spans="1:31" x14ac:dyDescent="0.25">
      <c r="A6256">
        <v>1837293</v>
      </c>
      <c r="B6256">
        <v>1</v>
      </c>
      <c r="C6256" t="s">
        <v>80</v>
      </c>
      <c r="D6256" t="s">
        <v>103</v>
      </c>
      <c r="E6256" t="s">
        <v>202</v>
      </c>
      <c r="F6256" t="s">
        <v>13263</v>
      </c>
      <c r="G6256" t="s">
        <v>1021</v>
      </c>
      <c r="H6256" t="s">
        <v>157</v>
      </c>
      <c r="I6256" t="s">
        <v>135</v>
      </c>
      <c r="J6256" t="s">
        <v>136</v>
      </c>
      <c r="K6256" t="s">
        <v>137</v>
      </c>
      <c r="L6256" t="s">
        <v>17786</v>
      </c>
      <c r="M6256" t="s">
        <v>17787</v>
      </c>
      <c r="N6256">
        <v>2.579722222</v>
      </c>
      <c r="O6256">
        <v>1</v>
      </c>
      <c r="P6256">
        <v>98</v>
      </c>
      <c r="Q6256">
        <v>20</v>
      </c>
      <c r="R6256">
        <v>13</v>
      </c>
      <c r="S6256">
        <v>5</v>
      </c>
      <c r="T6256">
        <v>12</v>
      </c>
      <c r="U6256">
        <v>0</v>
      </c>
      <c r="V6256">
        <v>0</v>
      </c>
      <c r="W6256">
        <v>7.9783212194235666</v>
      </c>
      <c r="X6256">
        <v>66.292024185523189</v>
      </c>
      <c r="Y6256">
        <v>483.01758648960873</v>
      </c>
      <c r="Z6256">
        <v>82.792082503771724</v>
      </c>
      <c r="AA6256">
        <v>249.95600286537618</v>
      </c>
      <c r="AB6256">
        <v>51.763195289230204</v>
      </c>
      <c r="AC6256">
        <v>0</v>
      </c>
      <c r="AD6256">
        <v>0</v>
      </c>
      <c r="AE6256">
        <v>941.79921255293357</v>
      </c>
    </row>
    <row r="6257" spans="1:31" x14ac:dyDescent="0.25">
      <c r="A6257">
        <v>1837459</v>
      </c>
      <c r="B6257">
        <v>1</v>
      </c>
      <c r="C6257" t="s">
        <v>80</v>
      </c>
      <c r="D6257" t="s">
        <v>106</v>
      </c>
      <c r="E6257" t="s">
        <v>131</v>
      </c>
      <c r="F6257" t="s">
        <v>17788</v>
      </c>
      <c r="G6257" t="s">
        <v>133</v>
      </c>
      <c r="H6257" t="s">
        <v>134</v>
      </c>
      <c r="I6257" t="s">
        <v>135</v>
      </c>
      <c r="J6257" t="s">
        <v>136</v>
      </c>
      <c r="K6257" t="s">
        <v>137</v>
      </c>
      <c r="L6257" t="s">
        <v>17789</v>
      </c>
      <c r="M6257" t="s">
        <v>17790</v>
      </c>
      <c r="N6257">
        <v>7.4058333330000004</v>
      </c>
      <c r="O6257">
        <v>0</v>
      </c>
      <c r="P6257">
        <v>15</v>
      </c>
      <c r="Q6257">
        <v>0</v>
      </c>
      <c r="R6257">
        <v>1</v>
      </c>
      <c r="S6257">
        <v>0</v>
      </c>
      <c r="T6257">
        <v>6</v>
      </c>
      <c r="U6257">
        <v>0</v>
      </c>
      <c r="V6257">
        <v>0</v>
      </c>
      <c r="W6257">
        <v>0</v>
      </c>
      <c r="X6257">
        <v>15.847463408591338</v>
      </c>
      <c r="Y6257">
        <v>0</v>
      </c>
      <c r="Z6257">
        <v>0.90822138919085837</v>
      </c>
      <c r="AA6257">
        <v>0</v>
      </c>
      <c r="AB6257">
        <v>16.912297783074603</v>
      </c>
      <c r="AC6257">
        <v>0</v>
      </c>
      <c r="AD6257">
        <v>0</v>
      </c>
      <c r="AE6257">
        <v>33.667982580856801</v>
      </c>
    </row>
    <row r="6258" spans="1:31" x14ac:dyDescent="0.25">
      <c r="A6258">
        <v>1836795</v>
      </c>
      <c r="B6258">
        <v>1</v>
      </c>
      <c r="C6258" t="s">
        <v>81</v>
      </c>
      <c r="D6258" t="s">
        <v>112</v>
      </c>
      <c r="E6258" t="s">
        <v>154</v>
      </c>
      <c r="F6258" t="s">
        <v>16909</v>
      </c>
      <c r="G6258" t="s">
        <v>640</v>
      </c>
      <c r="H6258" t="s">
        <v>157</v>
      </c>
      <c r="I6258" t="s">
        <v>135</v>
      </c>
      <c r="J6258" t="s">
        <v>136</v>
      </c>
      <c r="K6258" t="s">
        <v>137</v>
      </c>
      <c r="L6258" t="s">
        <v>17791</v>
      </c>
      <c r="M6258" t="s">
        <v>17792</v>
      </c>
      <c r="N6258">
        <v>2.3630555549999999</v>
      </c>
      <c r="O6258">
        <v>0</v>
      </c>
      <c r="P6258">
        <v>89</v>
      </c>
      <c r="Q6258">
        <v>0</v>
      </c>
      <c r="R6258">
        <v>8</v>
      </c>
      <c r="S6258">
        <v>0</v>
      </c>
      <c r="T6258">
        <v>21</v>
      </c>
      <c r="U6258">
        <v>0</v>
      </c>
      <c r="V6258">
        <v>0</v>
      </c>
      <c r="W6258">
        <v>0</v>
      </c>
      <c r="X6258">
        <v>34.573780039538747</v>
      </c>
      <c r="Y6258">
        <v>0</v>
      </c>
      <c r="Z6258">
        <v>5.1300557647865332</v>
      </c>
      <c r="AA6258">
        <v>0</v>
      </c>
      <c r="AB6258">
        <v>19.205609059088221</v>
      </c>
      <c r="AC6258">
        <v>0</v>
      </c>
      <c r="AD6258">
        <v>0</v>
      </c>
      <c r="AE6258">
        <v>58.909444863413498</v>
      </c>
    </row>
    <row r="6259" spans="1:31" x14ac:dyDescent="0.25">
      <c r="A6259">
        <v>1836818</v>
      </c>
      <c r="B6259">
        <v>1</v>
      </c>
      <c r="C6259" t="s">
        <v>80</v>
      </c>
      <c r="D6259" t="s">
        <v>83</v>
      </c>
      <c r="E6259" t="s">
        <v>268</v>
      </c>
      <c r="F6259" t="s">
        <v>17793</v>
      </c>
      <c r="G6259" t="s">
        <v>386</v>
      </c>
      <c r="H6259" t="s">
        <v>1252</v>
      </c>
      <c r="I6259" t="s">
        <v>135</v>
      </c>
      <c r="J6259" t="s">
        <v>136</v>
      </c>
      <c r="K6259" t="s">
        <v>151</v>
      </c>
      <c r="L6259" t="s">
        <v>17794</v>
      </c>
      <c r="M6259" t="s">
        <v>17795</v>
      </c>
      <c r="N6259">
        <v>0.126111111</v>
      </c>
      <c r="O6259">
        <v>0</v>
      </c>
      <c r="P6259">
        <v>4777</v>
      </c>
      <c r="Q6259">
        <v>0</v>
      </c>
      <c r="R6259">
        <v>0</v>
      </c>
      <c r="S6259">
        <v>15</v>
      </c>
      <c r="T6259">
        <v>397</v>
      </c>
      <c r="U6259">
        <v>1</v>
      </c>
      <c r="V6259">
        <v>0</v>
      </c>
      <c r="W6259">
        <v>0</v>
      </c>
      <c r="X6259">
        <v>111.000487124598</v>
      </c>
      <c r="Y6259">
        <v>0</v>
      </c>
      <c r="Z6259">
        <v>0</v>
      </c>
      <c r="AA6259">
        <v>58.406434589274866</v>
      </c>
      <c r="AB6259">
        <v>23.372107325007832</v>
      </c>
      <c r="AC6259">
        <v>1.8225745146613335</v>
      </c>
      <c r="AD6259">
        <v>0</v>
      </c>
      <c r="AE6259">
        <v>194.60160355354205</v>
      </c>
    </row>
    <row r="6260" spans="1:31" x14ac:dyDescent="0.25">
      <c r="A6260">
        <v>1837150</v>
      </c>
      <c r="B6260">
        <v>1</v>
      </c>
      <c r="C6260" t="s">
        <v>80</v>
      </c>
      <c r="D6260" t="s">
        <v>104</v>
      </c>
      <c r="E6260" t="s">
        <v>140</v>
      </c>
      <c r="F6260" t="s">
        <v>17796</v>
      </c>
      <c r="G6260" t="s">
        <v>246</v>
      </c>
      <c r="H6260" t="s">
        <v>134</v>
      </c>
      <c r="I6260" t="s">
        <v>135</v>
      </c>
      <c r="J6260" t="s">
        <v>136</v>
      </c>
      <c r="K6260" t="s">
        <v>137</v>
      </c>
      <c r="L6260" t="s">
        <v>17797</v>
      </c>
      <c r="M6260" t="s">
        <v>17798</v>
      </c>
      <c r="N6260">
        <v>3.0238888880000001</v>
      </c>
      <c r="O6260">
        <v>0</v>
      </c>
      <c r="P6260">
        <v>3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1.0920145256833584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1.0920145256833584</v>
      </c>
    </row>
    <row r="6261" spans="1:31" x14ac:dyDescent="0.25">
      <c r="A6261">
        <v>1837465</v>
      </c>
      <c r="B6261">
        <v>1</v>
      </c>
      <c r="C6261" t="s">
        <v>80</v>
      </c>
      <c r="D6261" t="s">
        <v>100</v>
      </c>
      <c r="E6261" t="s">
        <v>131</v>
      </c>
      <c r="F6261" t="s">
        <v>16834</v>
      </c>
      <c r="G6261" t="s">
        <v>133</v>
      </c>
      <c r="H6261" t="s">
        <v>134</v>
      </c>
      <c r="I6261" t="s">
        <v>135</v>
      </c>
      <c r="J6261" t="s">
        <v>136</v>
      </c>
      <c r="K6261" t="s">
        <v>137</v>
      </c>
      <c r="L6261" t="s">
        <v>17799</v>
      </c>
      <c r="M6261" t="s">
        <v>17800</v>
      </c>
      <c r="N6261">
        <v>0.81805555500000005</v>
      </c>
      <c r="O6261">
        <v>0</v>
      </c>
      <c r="P6261">
        <v>4</v>
      </c>
      <c r="Q6261">
        <v>0</v>
      </c>
      <c r="R6261">
        <v>5</v>
      </c>
      <c r="S6261">
        <v>0</v>
      </c>
      <c r="T6261">
        <v>1</v>
      </c>
      <c r="U6261">
        <v>0</v>
      </c>
      <c r="V6261">
        <v>0</v>
      </c>
      <c r="W6261">
        <v>0</v>
      </c>
      <c r="X6261">
        <v>0.97817165306750009</v>
      </c>
      <c r="Y6261">
        <v>0</v>
      </c>
      <c r="Z6261">
        <v>12.807187563791707</v>
      </c>
      <c r="AA6261">
        <v>0</v>
      </c>
      <c r="AB6261">
        <v>0</v>
      </c>
      <c r="AC6261">
        <v>0</v>
      </c>
      <c r="AD6261">
        <v>0</v>
      </c>
      <c r="AE6261">
        <v>13.785359216859208</v>
      </c>
    </row>
    <row r="6262" spans="1:31" x14ac:dyDescent="0.25">
      <c r="A6262">
        <v>1837230</v>
      </c>
      <c r="B6262">
        <v>1</v>
      </c>
      <c r="C6262" t="s">
        <v>81</v>
      </c>
      <c r="D6262" t="s">
        <v>119</v>
      </c>
      <c r="E6262" t="s">
        <v>202</v>
      </c>
      <c r="F6262" t="s">
        <v>17801</v>
      </c>
      <c r="G6262" t="s">
        <v>156</v>
      </c>
      <c r="H6262" t="s">
        <v>157</v>
      </c>
      <c r="I6262" t="s">
        <v>135</v>
      </c>
      <c r="J6262" t="s">
        <v>136</v>
      </c>
      <c r="K6262" t="s">
        <v>137</v>
      </c>
      <c r="L6262" t="s">
        <v>17802</v>
      </c>
      <c r="M6262" t="s">
        <v>17803</v>
      </c>
      <c r="N6262">
        <v>5.8611111E-2</v>
      </c>
      <c r="O6262">
        <v>0</v>
      </c>
      <c r="P6262">
        <v>1647</v>
      </c>
      <c r="Q6262">
        <v>1</v>
      </c>
      <c r="R6262">
        <v>144</v>
      </c>
      <c r="S6262">
        <v>5</v>
      </c>
      <c r="T6262">
        <v>222</v>
      </c>
      <c r="U6262">
        <v>0</v>
      </c>
      <c r="V6262">
        <v>3</v>
      </c>
      <c r="W6262">
        <v>0</v>
      </c>
      <c r="X6262">
        <v>22.049742119823826</v>
      </c>
      <c r="Y6262">
        <v>0.4800497094257834</v>
      </c>
      <c r="Z6262">
        <v>17.995123810735645</v>
      </c>
      <c r="AA6262">
        <v>1.269985234446378</v>
      </c>
      <c r="AB6262">
        <v>7.2975691817469519</v>
      </c>
      <c r="AC6262">
        <v>0</v>
      </c>
      <c r="AD6262">
        <v>0.74966929431916673</v>
      </c>
      <c r="AE6262">
        <v>49.842139350497753</v>
      </c>
    </row>
    <row r="6263" spans="1:31" x14ac:dyDescent="0.25">
      <c r="A6263">
        <v>1836807</v>
      </c>
      <c r="B6263">
        <v>1</v>
      </c>
      <c r="C6263" t="s">
        <v>80</v>
      </c>
      <c r="D6263" t="s">
        <v>83</v>
      </c>
      <c r="E6263" t="s">
        <v>268</v>
      </c>
      <c r="F6263" t="s">
        <v>2801</v>
      </c>
      <c r="G6263" t="s">
        <v>386</v>
      </c>
      <c r="H6263" t="s">
        <v>1252</v>
      </c>
      <c r="I6263" t="s">
        <v>135</v>
      </c>
      <c r="J6263" t="s">
        <v>136</v>
      </c>
      <c r="K6263" t="s">
        <v>151</v>
      </c>
      <c r="L6263" t="s">
        <v>17804</v>
      </c>
      <c r="M6263" t="s">
        <v>17805</v>
      </c>
      <c r="N6263">
        <v>9.0555554999999996E-2</v>
      </c>
      <c r="O6263">
        <v>0</v>
      </c>
      <c r="P6263">
        <v>4475</v>
      </c>
      <c r="Q6263">
        <v>0</v>
      </c>
      <c r="R6263">
        <v>1</v>
      </c>
      <c r="S6263">
        <v>0</v>
      </c>
      <c r="T6263">
        <v>253</v>
      </c>
      <c r="U6263">
        <v>0</v>
      </c>
      <c r="V6263">
        <v>4</v>
      </c>
      <c r="W6263">
        <v>0</v>
      </c>
      <c r="X6263">
        <v>82.057273855448358</v>
      </c>
      <c r="Y6263">
        <v>0</v>
      </c>
      <c r="Z6263">
        <v>7.5385223150800013E-2</v>
      </c>
      <c r="AA6263">
        <v>0</v>
      </c>
      <c r="AB6263">
        <v>12.353187138014796</v>
      </c>
      <c r="AC6263">
        <v>0</v>
      </c>
      <c r="AD6263">
        <v>6.9996984154319994</v>
      </c>
      <c r="AE6263">
        <v>101.48554463204596</v>
      </c>
    </row>
    <row r="6264" spans="1:31" x14ac:dyDescent="0.25">
      <c r="A6264">
        <v>1837139</v>
      </c>
      <c r="B6264">
        <v>1</v>
      </c>
      <c r="C6264" t="s">
        <v>80</v>
      </c>
      <c r="D6264" t="s">
        <v>110</v>
      </c>
      <c r="E6264" t="s">
        <v>140</v>
      </c>
      <c r="F6264" t="s">
        <v>17806</v>
      </c>
      <c r="G6264" t="s">
        <v>142</v>
      </c>
      <c r="H6264" t="s">
        <v>134</v>
      </c>
      <c r="I6264" t="s">
        <v>135</v>
      </c>
      <c r="J6264" t="s">
        <v>136</v>
      </c>
      <c r="K6264" t="s">
        <v>137</v>
      </c>
      <c r="L6264" t="s">
        <v>17807</v>
      </c>
      <c r="M6264" t="s">
        <v>17808</v>
      </c>
      <c r="N6264">
        <v>6.9052777770000002</v>
      </c>
      <c r="O6264">
        <v>0</v>
      </c>
      <c r="P6264">
        <v>9</v>
      </c>
      <c r="Q6264">
        <v>0</v>
      </c>
      <c r="R6264">
        <v>0</v>
      </c>
      <c r="S6264">
        <v>0</v>
      </c>
      <c r="T6264">
        <v>1</v>
      </c>
      <c r="U6264">
        <v>0</v>
      </c>
      <c r="V6264">
        <v>0</v>
      </c>
      <c r="W6264">
        <v>0</v>
      </c>
      <c r="X6264">
        <v>18.652339416121187</v>
      </c>
      <c r="Y6264">
        <v>0</v>
      </c>
      <c r="Z6264">
        <v>0</v>
      </c>
      <c r="AA6264">
        <v>0</v>
      </c>
      <c r="AB6264">
        <v>58.598413812397069</v>
      </c>
      <c r="AC6264">
        <v>0</v>
      </c>
      <c r="AD6264">
        <v>0</v>
      </c>
      <c r="AE6264">
        <v>77.250753228518249</v>
      </c>
    </row>
    <row r="6265" spans="1:31" x14ac:dyDescent="0.25">
      <c r="A6265">
        <v>1837116</v>
      </c>
      <c r="B6265">
        <v>1</v>
      </c>
      <c r="C6265" t="s">
        <v>80</v>
      </c>
      <c r="D6265" t="s">
        <v>103</v>
      </c>
      <c r="E6265" t="s">
        <v>252</v>
      </c>
      <c r="F6265" t="s">
        <v>17591</v>
      </c>
      <c r="G6265" t="s">
        <v>133</v>
      </c>
      <c r="H6265" t="s">
        <v>134</v>
      </c>
      <c r="I6265" t="s">
        <v>135</v>
      </c>
      <c r="J6265" t="s">
        <v>136</v>
      </c>
      <c r="K6265" t="s">
        <v>137</v>
      </c>
      <c r="L6265" t="s">
        <v>17809</v>
      </c>
      <c r="M6265" t="s">
        <v>17810</v>
      </c>
      <c r="N6265">
        <v>0.42888888800000002</v>
      </c>
      <c r="O6265">
        <v>0</v>
      </c>
      <c r="P6265">
        <v>0</v>
      </c>
      <c r="Q6265">
        <v>0</v>
      </c>
      <c r="R6265">
        <v>12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12.891702319302125</v>
      </c>
      <c r="AA6265">
        <v>0</v>
      </c>
      <c r="AB6265">
        <v>0</v>
      </c>
      <c r="AC6265">
        <v>0</v>
      </c>
      <c r="AD6265">
        <v>0</v>
      </c>
      <c r="AE6265">
        <v>12.891702319302125</v>
      </c>
    </row>
    <row r="6266" spans="1:31" x14ac:dyDescent="0.25">
      <c r="A6266">
        <v>1837448</v>
      </c>
      <c r="B6266">
        <v>1</v>
      </c>
      <c r="C6266" t="s">
        <v>80</v>
      </c>
      <c r="D6266" t="s">
        <v>106</v>
      </c>
      <c r="E6266" t="s">
        <v>202</v>
      </c>
      <c r="F6266" t="s">
        <v>7857</v>
      </c>
      <c r="G6266" t="s">
        <v>156</v>
      </c>
      <c r="H6266" t="s">
        <v>157</v>
      </c>
      <c r="I6266" t="s">
        <v>135</v>
      </c>
      <c r="J6266" t="s">
        <v>136</v>
      </c>
      <c r="K6266" t="s">
        <v>137</v>
      </c>
      <c r="L6266" t="s">
        <v>17811</v>
      </c>
      <c r="M6266" t="s">
        <v>17812</v>
      </c>
      <c r="N6266">
        <v>0.30055555499999997</v>
      </c>
      <c r="O6266">
        <v>0</v>
      </c>
      <c r="P6266">
        <v>7</v>
      </c>
      <c r="Q6266">
        <v>29</v>
      </c>
      <c r="R6266">
        <v>54</v>
      </c>
      <c r="S6266">
        <v>9</v>
      </c>
      <c r="T6266">
        <v>13</v>
      </c>
      <c r="U6266">
        <v>1</v>
      </c>
      <c r="V6266">
        <v>0</v>
      </c>
      <c r="W6266">
        <v>0</v>
      </c>
      <c r="X6266">
        <v>0.8635517778230668</v>
      </c>
      <c r="Y6266">
        <v>72.880770263742207</v>
      </c>
      <c r="Z6266">
        <v>47.880069346721754</v>
      </c>
      <c r="AA6266">
        <v>16.841000346140302</v>
      </c>
      <c r="AB6266">
        <v>5.0372727368029349</v>
      </c>
      <c r="AC6266">
        <v>1.8301723137586667</v>
      </c>
      <c r="AD6266">
        <v>0</v>
      </c>
      <c r="AE6266">
        <v>145.33283678498896</v>
      </c>
    </row>
    <row r="6267" spans="1:31" x14ac:dyDescent="0.25">
      <c r="A6267">
        <v>1836970</v>
      </c>
      <c r="B6267">
        <v>1</v>
      </c>
      <c r="C6267" t="s">
        <v>81</v>
      </c>
      <c r="D6267" t="s">
        <v>123</v>
      </c>
      <c r="E6267" t="s">
        <v>164</v>
      </c>
      <c r="F6267" t="s">
        <v>17813</v>
      </c>
      <c r="G6267" t="s">
        <v>156</v>
      </c>
      <c r="H6267" t="s">
        <v>157</v>
      </c>
      <c r="I6267" t="s">
        <v>135</v>
      </c>
      <c r="J6267" t="s">
        <v>136</v>
      </c>
      <c r="K6267" t="s">
        <v>137</v>
      </c>
      <c r="L6267" t="s">
        <v>17814</v>
      </c>
      <c r="M6267" t="s">
        <v>17815</v>
      </c>
      <c r="N6267">
        <v>1.385277777</v>
      </c>
      <c r="O6267">
        <v>3</v>
      </c>
      <c r="P6267">
        <v>23</v>
      </c>
      <c r="Q6267">
        <v>113</v>
      </c>
      <c r="R6267">
        <v>278</v>
      </c>
      <c r="S6267">
        <v>9</v>
      </c>
      <c r="T6267">
        <v>52</v>
      </c>
      <c r="U6267">
        <v>0</v>
      </c>
      <c r="V6267">
        <v>0</v>
      </c>
      <c r="W6267">
        <v>1.8272466552654414</v>
      </c>
      <c r="X6267">
        <v>7.8265473558280174</v>
      </c>
      <c r="Y6267">
        <v>92.791488162144802</v>
      </c>
      <c r="Z6267">
        <v>172.47453019834333</v>
      </c>
      <c r="AA6267">
        <v>10.995085608789321</v>
      </c>
      <c r="AB6267">
        <v>40.135531621733634</v>
      </c>
      <c r="AC6267">
        <v>0</v>
      </c>
      <c r="AD6267">
        <v>0</v>
      </c>
      <c r="AE6267">
        <v>326.0504296021046</v>
      </c>
    </row>
    <row r="6268" spans="1:31" x14ac:dyDescent="0.25">
      <c r="A6268">
        <v>1836947</v>
      </c>
      <c r="B6268">
        <v>1</v>
      </c>
      <c r="C6268" t="s">
        <v>81</v>
      </c>
      <c r="D6268" t="s">
        <v>123</v>
      </c>
      <c r="E6268" t="s">
        <v>202</v>
      </c>
      <c r="F6268" t="s">
        <v>4326</v>
      </c>
      <c r="G6268" t="s">
        <v>156</v>
      </c>
      <c r="H6268" t="s">
        <v>157</v>
      </c>
      <c r="I6268" t="s">
        <v>135</v>
      </c>
      <c r="J6268" t="s">
        <v>136</v>
      </c>
      <c r="K6268" t="s">
        <v>137</v>
      </c>
      <c r="L6268" t="s">
        <v>17816</v>
      </c>
      <c r="M6268" t="s">
        <v>17817</v>
      </c>
      <c r="N6268">
        <v>0.1075</v>
      </c>
      <c r="O6268">
        <v>4</v>
      </c>
      <c r="P6268">
        <v>554</v>
      </c>
      <c r="Q6268">
        <v>311</v>
      </c>
      <c r="R6268">
        <v>502</v>
      </c>
      <c r="S6268">
        <v>27</v>
      </c>
      <c r="T6268">
        <v>81</v>
      </c>
      <c r="U6268">
        <v>3</v>
      </c>
      <c r="V6268">
        <v>0</v>
      </c>
      <c r="W6268">
        <v>3.4520654911449746</v>
      </c>
      <c r="X6268">
        <v>14.874999502072276</v>
      </c>
      <c r="Y6268">
        <v>67.971752556622036</v>
      </c>
      <c r="Z6268">
        <v>81.164324778822404</v>
      </c>
      <c r="AA6268">
        <v>6.6918047618929499</v>
      </c>
      <c r="AB6268">
        <v>7.4723197625354985</v>
      </c>
      <c r="AC6268">
        <v>0.9842436912111</v>
      </c>
      <c r="AD6268">
        <v>0</v>
      </c>
      <c r="AE6268">
        <v>182.61151054430124</v>
      </c>
    </row>
    <row r="6269" spans="1:31" x14ac:dyDescent="0.25">
      <c r="A6269">
        <v>1837070</v>
      </c>
      <c r="B6269">
        <v>1</v>
      </c>
      <c r="C6269" t="s">
        <v>80</v>
      </c>
      <c r="D6269" t="s">
        <v>89</v>
      </c>
      <c r="E6269" t="s">
        <v>154</v>
      </c>
      <c r="F6269" t="s">
        <v>17818</v>
      </c>
      <c r="G6269" t="s">
        <v>3985</v>
      </c>
      <c r="H6269" t="s">
        <v>157</v>
      </c>
      <c r="I6269" t="s">
        <v>135</v>
      </c>
      <c r="J6269" t="s">
        <v>5</v>
      </c>
      <c r="K6269" t="s">
        <v>137</v>
      </c>
      <c r="L6269" t="s">
        <v>17819</v>
      </c>
      <c r="M6269" t="s">
        <v>17820</v>
      </c>
      <c r="N6269">
        <v>3.3869444440000001</v>
      </c>
      <c r="O6269">
        <v>4</v>
      </c>
      <c r="P6269">
        <v>363</v>
      </c>
      <c r="Q6269">
        <v>1</v>
      </c>
      <c r="R6269">
        <v>11</v>
      </c>
      <c r="S6269">
        <v>6</v>
      </c>
      <c r="T6269">
        <v>41</v>
      </c>
      <c r="U6269">
        <v>4</v>
      </c>
      <c r="V6269">
        <v>0</v>
      </c>
      <c r="W6269">
        <v>374.95278374904291</v>
      </c>
      <c r="X6269">
        <v>482.90147490487766</v>
      </c>
      <c r="Y6269">
        <v>8.3216690809962497</v>
      </c>
      <c r="Z6269">
        <v>24.761722331530958</v>
      </c>
      <c r="AA6269">
        <v>341.02250379780554</v>
      </c>
      <c r="AB6269">
        <v>218.53797454970223</v>
      </c>
      <c r="AC6269">
        <v>418.62074916248378</v>
      </c>
      <c r="AD6269">
        <v>0</v>
      </c>
      <c r="AE6269">
        <v>1869.1188775764394</v>
      </c>
    </row>
    <row r="6270" spans="1:31" x14ac:dyDescent="0.25">
      <c r="A6270">
        <v>1836907</v>
      </c>
      <c r="B6270">
        <v>1</v>
      </c>
      <c r="C6270" t="s">
        <v>80</v>
      </c>
      <c r="D6270" t="s">
        <v>100</v>
      </c>
      <c r="E6270" t="s">
        <v>164</v>
      </c>
      <c r="F6270" t="s">
        <v>17821</v>
      </c>
      <c r="G6270" t="s">
        <v>156</v>
      </c>
      <c r="H6270" t="s">
        <v>157</v>
      </c>
      <c r="I6270" t="s">
        <v>135</v>
      </c>
      <c r="J6270" t="s">
        <v>136</v>
      </c>
      <c r="K6270" t="s">
        <v>137</v>
      </c>
      <c r="L6270" t="s">
        <v>17822</v>
      </c>
      <c r="M6270" t="s">
        <v>17823</v>
      </c>
      <c r="N6270">
        <v>3.1922222219999998</v>
      </c>
      <c r="O6270">
        <v>0</v>
      </c>
      <c r="P6270">
        <v>2</v>
      </c>
      <c r="Q6270">
        <v>50</v>
      </c>
      <c r="R6270">
        <v>71</v>
      </c>
      <c r="S6270">
        <v>3</v>
      </c>
      <c r="T6270">
        <v>5</v>
      </c>
      <c r="U6270">
        <v>0</v>
      </c>
      <c r="V6270">
        <v>0</v>
      </c>
      <c r="W6270">
        <v>0</v>
      </c>
      <c r="X6270">
        <v>4.3808940199482089</v>
      </c>
      <c r="Y6270">
        <v>731.2732638542559</v>
      </c>
      <c r="Z6270">
        <v>888.77846312790848</v>
      </c>
      <c r="AA6270">
        <v>210.82332774252916</v>
      </c>
      <c r="AB6270">
        <v>18.954067579254133</v>
      </c>
      <c r="AC6270">
        <v>0</v>
      </c>
      <c r="AD6270">
        <v>0</v>
      </c>
      <c r="AE6270">
        <v>1854.2100163238961</v>
      </c>
    </row>
    <row r="6271" spans="1:31" x14ac:dyDescent="0.25">
      <c r="A6271">
        <v>1837348</v>
      </c>
      <c r="B6271">
        <v>1</v>
      </c>
      <c r="C6271" t="s">
        <v>80</v>
      </c>
      <c r="D6271" t="s">
        <v>90</v>
      </c>
      <c r="E6271" t="s">
        <v>140</v>
      </c>
      <c r="F6271" t="s">
        <v>17824</v>
      </c>
      <c r="G6271" t="s">
        <v>142</v>
      </c>
      <c r="H6271" t="s">
        <v>134</v>
      </c>
      <c r="I6271" t="s">
        <v>135</v>
      </c>
      <c r="J6271" t="s">
        <v>136</v>
      </c>
      <c r="K6271" t="s">
        <v>137</v>
      </c>
      <c r="L6271" t="s">
        <v>17825</v>
      </c>
      <c r="M6271" t="s">
        <v>17826</v>
      </c>
      <c r="N6271">
        <v>2.753333333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1.2355822026876002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1.2355822026876002</v>
      </c>
    </row>
    <row r="6272" spans="1:31" x14ac:dyDescent="0.25">
      <c r="A6272">
        <v>1837408</v>
      </c>
      <c r="B6272">
        <v>1</v>
      </c>
      <c r="C6272" t="s">
        <v>81</v>
      </c>
      <c r="D6272" t="s">
        <v>118</v>
      </c>
      <c r="E6272" t="s">
        <v>164</v>
      </c>
      <c r="F6272" t="s">
        <v>17827</v>
      </c>
      <c r="G6272" t="s">
        <v>156</v>
      </c>
      <c r="H6272" t="s">
        <v>157</v>
      </c>
      <c r="I6272" t="s">
        <v>135</v>
      </c>
      <c r="J6272" t="s">
        <v>136</v>
      </c>
      <c r="K6272" t="s">
        <v>137</v>
      </c>
      <c r="L6272" t="s">
        <v>17828</v>
      </c>
      <c r="M6272" t="s">
        <v>17829</v>
      </c>
      <c r="N6272">
        <v>0.69166666600000004</v>
      </c>
      <c r="O6272">
        <v>2</v>
      </c>
      <c r="P6272">
        <v>2</v>
      </c>
      <c r="Q6272">
        <v>4</v>
      </c>
      <c r="R6272">
        <v>9</v>
      </c>
      <c r="S6272">
        <v>10</v>
      </c>
      <c r="T6272">
        <v>9</v>
      </c>
      <c r="U6272">
        <v>3</v>
      </c>
      <c r="V6272">
        <v>0</v>
      </c>
      <c r="W6272">
        <v>0.79004163649365022</v>
      </c>
      <c r="X6272">
        <v>0.1025938290829</v>
      </c>
      <c r="Y6272">
        <v>4.7893109850549171</v>
      </c>
      <c r="Z6272">
        <v>11.027718624075717</v>
      </c>
      <c r="AA6272">
        <v>82.477681413642955</v>
      </c>
      <c r="AB6272">
        <v>20.310080794368318</v>
      </c>
      <c r="AC6272">
        <v>6.8139859711120661</v>
      </c>
      <c r="AD6272">
        <v>0</v>
      </c>
      <c r="AE6272">
        <v>126.31141325383052</v>
      </c>
    </row>
    <row r="6273" spans="1:31" x14ac:dyDescent="0.25">
      <c r="A6273">
        <v>1837302</v>
      </c>
      <c r="B6273">
        <v>1</v>
      </c>
      <c r="C6273" t="s">
        <v>80</v>
      </c>
      <c r="D6273" t="s">
        <v>106</v>
      </c>
      <c r="E6273" t="s">
        <v>164</v>
      </c>
      <c r="F6273" t="s">
        <v>17830</v>
      </c>
      <c r="G6273" t="s">
        <v>156</v>
      </c>
      <c r="H6273" t="s">
        <v>157</v>
      </c>
      <c r="I6273" t="s">
        <v>179</v>
      </c>
      <c r="J6273" t="s">
        <v>136</v>
      </c>
      <c r="K6273" t="s">
        <v>137</v>
      </c>
      <c r="L6273" t="s">
        <v>17831</v>
      </c>
      <c r="M6273" t="s">
        <v>17832</v>
      </c>
      <c r="N6273">
        <v>2.7777769999999999E-3</v>
      </c>
      <c r="O6273">
        <v>0</v>
      </c>
      <c r="P6273">
        <v>450</v>
      </c>
      <c r="Q6273">
        <v>32</v>
      </c>
      <c r="R6273">
        <v>91</v>
      </c>
      <c r="S6273">
        <v>13</v>
      </c>
      <c r="T6273">
        <v>77</v>
      </c>
      <c r="U6273">
        <v>1</v>
      </c>
      <c r="V6273">
        <v>0</v>
      </c>
      <c r="W6273">
        <v>0</v>
      </c>
      <c r="X6273">
        <v>0.40547015465675035</v>
      </c>
      <c r="Y6273">
        <v>0.67174821784633332</v>
      </c>
      <c r="Z6273">
        <v>0.70975291936555562</v>
      </c>
      <c r="AA6273">
        <v>0.15419824690400002</v>
      </c>
      <c r="AB6273">
        <v>0.16600866444122225</v>
      </c>
      <c r="AC6273">
        <v>6.6901643380000006E-3</v>
      </c>
      <c r="AD6273">
        <v>0</v>
      </c>
      <c r="AE6273">
        <v>2.1138683675518615</v>
      </c>
    </row>
    <row r="6274" spans="1:31" x14ac:dyDescent="0.25">
      <c r="A6274">
        <v>1837202</v>
      </c>
      <c r="B6274">
        <v>1</v>
      </c>
      <c r="C6274" t="s">
        <v>81</v>
      </c>
      <c r="D6274" t="s">
        <v>128</v>
      </c>
      <c r="E6274" t="s">
        <v>202</v>
      </c>
      <c r="F6274" t="s">
        <v>234</v>
      </c>
      <c r="G6274" t="s">
        <v>156</v>
      </c>
      <c r="H6274" t="s">
        <v>157</v>
      </c>
      <c r="I6274" t="s">
        <v>135</v>
      </c>
      <c r="J6274" t="s">
        <v>136</v>
      </c>
      <c r="K6274" t="s">
        <v>137</v>
      </c>
      <c r="L6274" t="s">
        <v>17833</v>
      </c>
      <c r="M6274" t="s">
        <v>17834</v>
      </c>
      <c r="N6274">
        <v>8.0555555000000001E-2</v>
      </c>
      <c r="O6274">
        <v>7</v>
      </c>
      <c r="P6274">
        <v>3197</v>
      </c>
      <c r="Q6274">
        <v>27</v>
      </c>
      <c r="R6274">
        <v>21</v>
      </c>
      <c r="S6274">
        <v>17</v>
      </c>
      <c r="T6274">
        <v>224</v>
      </c>
      <c r="U6274">
        <v>0</v>
      </c>
      <c r="V6274">
        <v>0</v>
      </c>
      <c r="W6274">
        <v>0.56325274344533349</v>
      </c>
      <c r="X6274">
        <v>39.446691338676104</v>
      </c>
      <c r="Y6274">
        <v>15.177496369171307</v>
      </c>
      <c r="Z6274">
        <v>0.59645091885599999</v>
      </c>
      <c r="AA6274">
        <v>8.466897925593253</v>
      </c>
      <c r="AB6274">
        <v>5.2871438931706134</v>
      </c>
      <c r="AC6274">
        <v>0</v>
      </c>
      <c r="AD6274">
        <v>0</v>
      </c>
      <c r="AE6274">
        <v>69.537933188912604</v>
      </c>
    </row>
    <row r="6275" spans="1:31" x14ac:dyDescent="0.25">
      <c r="A6275">
        <v>1837156</v>
      </c>
      <c r="B6275">
        <v>1</v>
      </c>
      <c r="C6275" t="s">
        <v>80</v>
      </c>
      <c r="D6275" t="s">
        <v>103</v>
      </c>
      <c r="E6275" t="s">
        <v>131</v>
      </c>
      <c r="F6275" t="s">
        <v>17835</v>
      </c>
      <c r="G6275" t="s">
        <v>150</v>
      </c>
      <c r="H6275" t="s">
        <v>134</v>
      </c>
      <c r="I6275" t="s">
        <v>135</v>
      </c>
      <c r="J6275" t="s">
        <v>136</v>
      </c>
      <c r="K6275" t="s">
        <v>151</v>
      </c>
      <c r="L6275" t="s">
        <v>17836</v>
      </c>
      <c r="M6275" t="s">
        <v>17837</v>
      </c>
      <c r="N6275">
        <v>2.432898888</v>
      </c>
      <c r="O6275">
        <v>0</v>
      </c>
      <c r="P6275">
        <v>149</v>
      </c>
      <c r="Q6275">
        <v>0</v>
      </c>
      <c r="R6275">
        <v>0</v>
      </c>
      <c r="S6275">
        <v>0</v>
      </c>
      <c r="T6275">
        <v>8</v>
      </c>
      <c r="U6275">
        <v>0</v>
      </c>
      <c r="V6275">
        <v>0</v>
      </c>
      <c r="W6275">
        <v>0</v>
      </c>
      <c r="X6275">
        <v>97.538972852163113</v>
      </c>
      <c r="Y6275">
        <v>0</v>
      </c>
      <c r="Z6275">
        <v>0</v>
      </c>
      <c r="AA6275">
        <v>0</v>
      </c>
      <c r="AB6275">
        <v>10.032186508475338</v>
      </c>
      <c r="AC6275">
        <v>0</v>
      </c>
      <c r="AD6275">
        <v>0</v>
      </c>
      <c r="AE6275">
        <v>107.57115936063845</v>
      </c>
    </row>
    <row r="6276" spans="1:31" x14ac:dyDescent="0.25">
      <c r="A6276">
        <v>1837176</v>
      </c>
      <c r="B6276">
        <v>1</v>
      </c>
      <c r="C6276" t="s">
        <v>81</v>
      </c>
      <c r="D6276" t="s">
        <v>119</v>
      </c>
      <c r="E6276" t="s">
        <v>164</v>
      </c>
      <c r="F6276" t="s">
        <v>17838</v>
      </c>
      <c r="G6276" t="s">
        <v>156</v>
      </c>
      <c r="H6276" t="s">
        <v>157</v>
      </c>
      <c r="I6276" t="s">
        <v>135</v>
      </c>
      <c r="J6276" t="s">
        <v>136</v>
      </c>
      <c r="K6276" t="s">
        <v>137</v>
      </c>
      <c r="L6276" t="s">
        <v>17839</v>
      </c>
      <c r="M6276" t="s">
        <v>17840</v>
      </c>
      <c r="N6276">
        <v>0.58083333299999995</v>
      </c>
      <c r="O6276">
        <v>0</v>
      </c>
      <c r="P6276">
        <v>687</v>
      </c>
      <c r="Q6276">
        <v>55</v>
      </c>
      <c r="R6276">
        <v>47</v>
      </c>
      <c r="S6276">
        <v>1</v>
      </c>
      <c r="T6276">
        <v>51</v>
      </c>
      <c r="U6276">
        <v>0</v>
      </c>
      <c r="V6276">
        <v>0</v>
      </c>
      <c r="W6276">
        <v>0</v>
      </c>
      <c r="X6276">
        <v>73.29016730148048</v>
      </c>
      <c r="Y6276">
        <v>370.05827200475892</v>
      </c>
      <c r="Z6276">
        <v>111.40046179314477</v>
      </c>
      <c r="AA6276">
        <v>2.1838067952967752</v>
      </c>
      <c r="AB6276">
        <v>6.037299611555186</v>
      </c>
      <c r="AC6276">
        <v>0</v>
      </c>
      <c r="AD6276">
        <v>0</v>
      </c>
      <c r="AE6276">
        <v>562.97000750623613</v>
      </c>
    </row>
    <row r="6277" spans="1:31" x14ac:dyDescent="0.25">
      <c r="A6277">
        <v>1837531</v>
      </c>
      <c r="B6277">
        <v>1</v>
      </c>
      <c r="C6277" t="s">
        <v>81</v>
      </c>
      <c r="D6277" t="s">
        <v>112</v>
      </c>
      <c r="E6277" t="s">
        <v>131</v>
      </c>
      <c r="F6277" t="s">
        <v>17841</v>
      </c>
      <c r="G6277" t="s">
        <v>133</v>
      </c>
      <c r="H6277" t="s">
        <v>134</v>
      </c>
      <c r="I6277" t="s">
        <v>135</v>
      </c>
      <c r="J6277" t="s">
        <v>136</v>
      </c>
      <c r="K6277" t="s">
        <v>137</v>
      </c>
      <c r="L6277" t="s">
        <v>17842</v>
      </c>
      <c r="M6277" t="s">
        <v>17843</v>
      </c>
      <c r="N6277">
        <v>1.35</v>
      </c>
      <c r="O6277">
        <v>0</v>
      </c>
      <c r="P6277">
        <v>234</v>
      </c>
      <c r="Q6277">
        <v>0</v>
      </c>
      <c r="R6277">
        <v>4</v>
      </c>
      <c r="S6277">
        <v>0</v>
      </c>
      <c r="T6277">
        <v>13</v>
      </c>
      <c r="U6277">
        <v>0</v>
      </c>
      <c r="V6277">
        <v>0</v>
      </c>
      <c r="W6277">
        <v>0</v>
      </c>
      <c r="X6277">
        <v>54.761909762719156</v>
      </c>
      <c r="Y6277">
        <v>0</v>
      </c>
      <c r="Z6277">
        <v>5.8467034144999999E-2</v>
      </c>
      <c r="AA6277">
        <v>0</v>
      </c>
      <c r="AB6277">
        <v>6.2075351825578329</v>
      </c>
      <c r="AC6277">
        <v>0</v>
      </c>
      <c r="AD6277">
        <v>0</v>
      </c>
      <c r="AE6277">
        <v>61.027911979421994</v>
      </c>
    </row>
    <row r="6278" spans="1:31" x14ac:dyDescent="0.25">
      <c r="A6278">
        <v>1837196</v>
      </c>
      <c r="B6278">
        <v>1</v>
      </c>
      <c r="C6278" t="s">
        <v>81</v>
      </c>
      <c r="D6278" t="s">
        <v>127</v>
      </c>
      <c r="E6278" t="s">
        <v>164</v>
      </c>
      <c r="F6278" t="s">
        <v>4585</v>
      </c>
      <c r="G6278" t="s">
        <v>156</v>
      </c>
      <c r="H6278" t="s">
        <v>157</v>
      </c>
      <c r="I6278" t="s">
        <v>135</v>
      </c>
      <c r="J6278" t="s">
        <v>136</v>
      </c>
      <c r="K6278" t="s">
        <v>137</v>
      </c>
      <c r="L6278" t="s">
        <v>17844</v>
      </c>
      <c r="M6278" t="s">
        <v>17845</v>
      </c>
      <c r="N6278">
        <v>2.1130555549999999</v>
      </c>
      <c r="O6278">
        <v>2</v>
      </c>
      <c r="P6278">
        <v>52</v>
      </c>
      <c r="Q6278">
        <v>79</v>
      </c>
      <c r="R6278">
        <v>74</v>
      </c>
      <c r="S6278">
        <v>0</v>
      </c>
      <c r="T6278">
        <v>5</v>
      </c>
      <c r="U6278">
        <v>1</v>
      </c>
      <c r="V6278">
        <v>0</v>
      </c>
      <c r="W6278">
        <v>2.4302919412259749</v>
      </c>
      <c r="X6278">
        <v>30.118663271774519</v>
      </c>
      <c r="Y6278">
        <v>334.07636555954213</v>
      </c>
      <c r="Z6278">
        <v>210.12561507427242</v>
      </c>
      <c r="AA6278">
        <v>0</v>
      </c>
      <c r="AB6278">
        <v>5.1180001409804738</v>
      </c>
      <c r="AC6278">
        <v>156.21492326050992</v>
      </c>
      <c r="AD6278">
        <v>0</v>
      </c>
      <c r="AE6278">
        <v>738.08385924830554</v>
      </c>
    </row>
    <row r="6279" spans="1:31" x14ac:dyDescent="0.25">
      <c r="A6279">
        <v>1837368</v>
      </c>
      <c r="B6279">
        <v>1</v>
      </c>
      <c r="C6279" t="s">
        <v>81</v>
      </c>
      <c r="D6279" t="s">
        <v>128</v>
      </c>
      <c r="E6279" t="s">
        <v>131</v>
      </c>
      <c r="F6279" t="s">
        <v>17846</v>
      </c>
      <c r="G6279" t="s">
        <v>133</v>
      </c>
      <c r="H6279" t="s">
        <v>134</v>
      </c>
      <c r="I6279" t="s">
        <v>135</v>
      </c>
      <c r="J6279" t="s">
        <v>136</v>
      </c>
      <c r="K6279" t="s">
        <v>137</v>
      </c>
      <c r="L6279" t="s">
        <v>17847</v>
      </c>
      <c r="M6279" t="s">
        <v>17848</v>
      </c>
      <c r="N6279">
        <v>3.727222222</v>
      </c>
      <c r="O6279">
        <v>0</v>
      </c>
      <c r="P6279">
        <v>16</v>
      </c>
      <c r="Q6279">
        <v>0</v>
      </c>
      <c r="R6279">
        <v>0</v>
      </c>
      <c r="S6279">
        <v>0</v>
      </c>
      <c r="T6279">
        <v>3</v>
      </c>
      <c r="U6279">
        <v>0</v>
      </c>
      <c r="V6279">
        <v>0</v>
      </c>
      <c r="W6279">
        <v>0</v>
      </c>
      <c r="X6279">
        <v>12.814193660160523</v>
      </c>
      <c r="Y6279">
        <v>0</v>
      </c>
      <c r="Z6279">
        <v>0</v>
      </c>
      <c r="AA6279">
        <v>0</v>
      </c>
      <c r="AB6279">
        <v>5.5652051346911948</v>
      </c>
      <c r="AC6279">
        <v>0</v>
      </c>
      <c r="AD6279">
        <v>0</v>
      </c>
      <c r="AE6279">
        <v>18.379398794851717</v>
      </c>
    </row>
    <row r="6280" spans="1:31" x14ac:dyDescent="0.25">
      <c r="A6280">
        <v>1837362</v>
      </c>
      <c r="B6280">
        <v>1</v>
      </c>
      <c r="C6280" t="s">
        <v>80</v>
      </c>
      <c r="D6280" t="s">
        <v>87</v>
      </c>
      <c r="E6280" t="s">
        <v>131</v>
      </c>
      <c r="F6280" t="s">
        <v>17849</v>
      </c>
      <c r="G6280" t="s">
        <v>133</v>
      </c>
      <c r="H6280" t="s">
        <v>134</v>
      </c>
      <c r="I6280" t="s">
        <v>135</v>
      </c>
      <c r="J6280" t="s">
        <v>136</v>
      </c>
      <c r="K6280" t="s">
        <v>137</v>
      </c>
      <c r="L6280" t="s">
        <v>17850</v>
      </c>
      <c r="M6280" t="s">
        <v>17851</v>
      </c>
      <c r="N6280">
        <v>1.369444444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1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12.867905791699275</v>
      </c>
      <c r="AC6280">
        <v>0</v>
      </c>
      <c r="AD6280">
        <v>0</v>
      </c>
      <c r="AE6280">
        <v>12.867905791699275</v>
      </c>
    </row>
    <row r="6281" spans="1:31" x14ac:dyDescent="0.25">
      <c r="A6281">
        <v>1836847</v>
      </c>
      <c r="B6281">
        <v>1</v>
      </c>
      <c r="C6281" t="s">
        <v>80</v>
      </c>
      <c r="D6281" t="s">
        <v>97</v>
      </c>
      <c r="E6281" t="s">
        <v>202</v>
      </c>
      <c r="F6281" t="s">
        <v>17852</v>
      </c>
      <c r="G6281" t="s">
        <v>156</v>
      </c>
      <c r="H6281" t="s">
        <v>157</v>
      </c>
      <c r="I6281" t="s">
        <v>135</v>
      </c>
      <c r="J6281" t="s">
        <v>136</v>
      </c>
      <c r="K6281" t="s">
        <v>137</v>
      </c>
      <c r="L6281" t="s">
        <v>17853</v>
      </c>
      <c r="M6281" t="s">
        <v>17854</v>
      </c>
      <c r="N6281">
        <v>0.92555555499999997</v>
      </c>
      <c r="O6281">
        <v>4</v>
      </c>
      <c r="P6281">
        <v>2326</v>
      </c>
      <c r="Q6281">
        <v>0</v>
      </c>
      <c r="R6281">
        <v>84</v>
      </c>
      <c r="S6281">
        <v>6</v>
      </c>
      <c r="T6281">
        <v>450</v>
      </c>
      <c r="U6281">
        <v>0</v>
      </c>
      <c r="V6281">
        <v>1</v>
      </c>
      <c r="W6281">
        <v>2.8101418704967531</v>
      </c>
      <c r="X6281">
        <v>492.36924331541081</v>
      </c>
      <c r="Y6281">
        <v>0</v>
      </c>
      <c r="Z6281">
        <v>21.25446067322833</v>
      </c>
      <c r="AA6281">
        <v>29.105980860420072</v>
      </c>
      <c r="AB6281">
        <v>184.02378360672131</v>
      </c>
      <c r="AC6281">
        <v>0</v>
      </c>
      <c r="AD6281">
        <v>35.367356937590415</v>
      </c>
      <c r="AE6281">
        <v>764.93096726386773</v>
      </c>
    </row>
    <row r="6282" spans="1:31" x14ac:dyDescent="0.25">
      <c r="A6282">
        <v>1837511</v>
      </c>
      <c r="B6282">
        <v>1</v>
      </c>
      <c r="C6282" t="s">
        <v>81</v>
      </c>
      <c r="D6282" t="s">
        <v>118</v>
      </c>
      <c r="E6282" t="s">
        <v>252</v>
      </c>
      <c r="F6282" t="s">
        <v>17855</v>
      </c>
      <c r="G6282" t="s">
        <v>279</v>
      </c>
      <c r="H6282" t="s">
        <v>134</v>
      </c>
      <c r="I6282" t="s">
        <v>135</v>
      </c>
      <c r="J6282" t="s">
        <v>136</v>
      </c>
      <c r="K6282" t="s">
        <v>137</v>
      </c>
      <c r="L6282" t="s">
        <v>17856</v>
      </c>
      <c r="M6282" t="s">
        <v>17857</v>
      </c>
      <c r="N6282">
        <v>3.8511111109999998</v>
      </c>
      <c r="O6282">
        <v>0</v>
      </c>
      <c r="P6282">
        <v>79</v>
      </c>
      <c r="Q6282">
        <v>0</v>
      </c>
      <c r="R6282">
        <v>10</v>
      </c>
      <c r="S6282">
        <v>0</v>
      </c>
      <c r="T6282">
        <v>3</v>
      </c>
      <c r="U6282">
        <v>0</v>
      </c>
      <c r="V6282">
        <v>0</v>
      </c>
      <c r="W6282">
        <v>0</v>
      </c>
      <c r="X6282">
        <v>48.518660977676248</v>
      </c>
      <c r="Y6282">
        <v>0</v>
      </c>
      <c r="Z6282">
        <v>25.172408518024099</v>
      </c>
      <c r="AA6282">
        <v>0</v>
      </c>
      <c r="AB6282">
        <v>3.7617638567657554</v>
      </c>
      <c r="AC6282">
        <v>0</v>
      </c>
      <c r="AD6282">
        <v>0</v>
      </c>
      <c r="AE6282">
        <v>77.452833352466101</v>
      </c>
    </row>
    <row r="6283" spans="1:31" x14ac:dyDescent="0.25">
      <c r="A6283">
        <v>1837133</v>
      </c>
      <c r="B6283">
        <v>1</v>
      </c>
      <c r="C6283" t="s">
        <v>80</v>
      </c>
      <c r="D6283" t="s">
        <v>104</v>
      </c>
      <c r="E6283" t="s">
        <v>154</v>
      </c>
      <c r="F6283" t="s">
        <v>17858</v>
      </c>
      <c r="G6283" t="s">
        <v>390</v>
      </c>
      <c r="H6283" t="s">
        <v>157</v>
      </c>
      <c r="I6283" t="s">
        <v>135</v>
      </c>
      <c r="J6283" t="s">
        <v>136</v>
      </c>
      <c r="K6283" t="s">
        <v>137</v>
      </c>
      <c r="L6283" t="s">
        <v>17859</v>
      </c>
      <c r="M6283" t="s">
        <v>17860</v>
      </c>
      <c r="N6283">
        <v>2.1122222220000002</v>
      </c>
      <c r="O6283">
        <v>0</v>
      </c>
      <c r="P6283">
        <v>6</v>
      </c>
      <c r="Q6283">
        <v>0</v>
      </c>
      <c r="R6283">
        <v>9</v>
      </c>
      <c r="S6283">
        <v>4</v>
      </c>
      <c r="T6283">
        <v>5</v>
      </c>
      <c r="U6283">
        <v>7</v>
      </c>
      <c r="V6283">
        <v>1</v>
      </c>
      <c r="W6283">
        <v>0</v>
      </c>
      <c r="X6283">
        <v>1.0466588159309334</v>
      </c>
      <c r="Y6283">
        <v>0</v>
      </c>
      <c r="Z6283">
        <v>10.78948787435522</v>
      </c>
      <c r="AA6283">
        <v>28.222561962584507</v>
      </c>
      <c r="AB6283">
        <v>0.7509643343953335</v>
      </c>
      <c r="AC6283">
        <v>2563.1964847672598</v>
      </c>
      <c r="AD6283">
        <v>14.810346531157682</v>
      </c>
      <c r="AE6283">
        <v>2618.8165042856835</v>
      </c>
    </row>
    <row r="6284" spans="1:31" x14ac:dyDescent="0.25">
      <c r="A6284">
        <v>1837382</v>
      </c>
      <c r="B6284">
        <v>1</v>
      </c>
      <c r="C6284" t="s">
        <v>81</v>
      </c>
      <c r="D6284" t="s">
        <v>120</v>
      </c>
      <c r="E6284" t="s">
        <v>202</v>
      </c>
      <c r="F6284" t="s">
        <v>17861</v>
      </c>
      <c r="G6284" t="s">
        <v>156</v>
      </c>
      <c r="H6284" t="s">
        <v>157</v>
      </c>
      <c r="I6284" t="s">
        <v>135</v>
      </c>
      <c r="J6284" t="s">
        <v>136</v>
      </c>
      <c r="K6284" t="s">
        <v>137</v>
      </c>
      <c r="L6284" t="s">
        <v>17862</v>
      </c>
      <c r="M6284" t="s">
        <v>17863</v>
      </c>
      <c r="N6284">
        <v>0.37833333299999999</v>
      </c>
      <c r="O6284">
        <v>0</v>
      </c>
      <c r="P6284">
        <v>504</v>
      </c>
      <c r="Q6284">
        <v>0</v>
      </c>
      <c r="R6284">
        <v>8</v>
      </c>
      <c r="S6284">
        <v>1</v>
      </c>
      <c r="T6284">
        <v>43</v>
      </c>
      <c r="U6284">
        <v>0</v>
      </c>
      <c r="V6284">
        <v>1</v>
      </c>
      <c r="W6284">
        <v>0</v>
      </c>
      <c r="X6284">
        <v>48.912368545744116</v>
      </c>
      <c r="Y6284">
        <v>0</v>
      </c>
      <c r="Z6284">
        <v>4.7909511431728671</v>
      </c>
      <c r="AA6284">
        <v>0.14231675156804999</v>
      </c>
      <c r="AB6284">
        <v>7.4973960494548848</v>
      </c>
      <c r="AC6284">
        <v>0</v>
      </c>
      <c r="AD6284">
        <v>0.43103329940250001</v>
      </c>
      <c r="AE6284">
        <v>61.774065789342423</v>
      </c>
    </row>
    <row r="6285" spans="1:31" x14ac:dyDescent="0.25">
      <c r="A6285">
        <v>1836884</v>
      </c>
      <c r="B6285">
        <v>1</v>
      </c>
      <c r="C6285" t="s">
        <v>81</v>
      </c>
      <c r="D6285" t="s">
        <v>113</v>
      </c>
      <c r="E6285" t="s">
        <v>164</v>
      </c>
      <c r="F6285" t="s">
        <v>8636</v>
      </c>
      <c r="G6285" t="s">
        <v>156</v>
      </c>
      <c r="H6285" t="s">
        <v>157</v>
      </c>
      <c r="I6285" t="s">
        <v>179</v>
      </c>
      <c r="J6285" t="s">
        <v>136</v>
      </c>
      <c r="K6285" t="s">
        <v>137</v>
      </c>
      <c r="L6285" t="s">
        <v>17864</v>
      </c>
      <c r="M6285" t="s">
        <v>17865</v>
      </c>
      <c r="N6285">
        <v>1.9444444000000002E-2</v>
      </c>
      <c r="O6285">
        <v>0</v>
      </c>
      <c r="P6285">
        <v>206</v>
      </c>
      <c r="Q6285">
        <v>89</v>
      </c>
      <c r="R6285">
        <v>174</v>
      </c>
      <c r="S6285">
        <v>4</v>
      </c>
      <c r="T6285">
        <v>9</v>
      </c>
      <c r="U6285">
        <v>0</v>
      </c>
      <c r="V6285">
        <v>0</v>
      </c>
      <c r="W6285">
        <v>0</v>
      </c>
      <c r="X6285">
        <v>0.45595245720558308</v>
      </c>
      <c r="Y6285">
        <v>8.5045736279371358</v>
      </c>
      <c r="Z6285">
        <v>13.289839718922673</v>
      </c>
      <c r="AA6285">
        <v>0.118083351197</v>
      </c>
      <c r="AB6285">
        <v>4.8084242273083347E-2</v>
      </c>
      <c r="AC6285">
        <v>0</v>
      </c>
      <c r="AD6285">
        <v>0</v>
      </c>
      <c r="AE6285">
        <v>22.416533397535478</v>
      </c>
    </row>
    <row r="6286" spans="1:31" x14ac:dyDescent="0.25">
      <c r="A6286">
        <v>1837239</v>
      </c>
      <c r="B6286">
        <v>1</v>
      </c>
      <c r="C6286" t="s">
        <v>80</v>
      </c>
      <c r="D6286" t="s">
        <v>104</v>
      </c>
      <c r="E6286" t="s">
        <v>140</v>
      </c>
      <c r="F6286" t="s">
        <v>17866</v>
      </c>
      <c r="G6286" t="s">
        <v>142</v>
      </c>
      <c r="H6286" t="s">
        <v>134</v>
      </c>
      <c r="I6286" t="s">
        <v>135</v>
      </c>
      <c r="J6286" t="s">
        <v>136</v>
      </c>
      <c r="K6286" t="s">
        <v>137</v>
      </c>
      <c r="L6286" t="s">
        <v>17867</v>
      </c>
      <c r="M6286" t="s">
        <v>17868</v>
      </c>
      <c r="N6286">
        <v>4.4516666660000004</v>
      </c>
      <c r="O6286">
        <v>0</v>
      </c>
      <c r="P6286">
        <v>2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5.0827720789056006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5.0827720789056006</v>
      </c>
    </row>
    <row r="6287" spans="1:31" x14ac:dyDescent="0.25">
      <c r="A6287">
        <v>1837431</v>
      </c>
      <c r="B6287">
        <v>1</v>
      </c>
      <c r="C6287" t="s">
        <v>80</v>
      </c>
      <c r="D6287" t="s">
        <v>97</v>
      </c>
      <c r="E6287" t="s">
        <v>202</v>
      </c>
      <c r="F6287" t="s">
        <v>5282</v>
      </c>
      <c r="G6287" t="s">
        <v>3985</v>
      </c>
      <c r="H6287" t="s">
        <v>157</v>
      </c>
      <c r="I6287" t="s">
        <v>135</v>
      </c>
      <c r="J6287" t="s">
        <v>5</v>
      </c>
      <c r="K6287" t="s">
        <v>137</v>
      </c>
      <c r="L6287" t="s">
        <v>17869</v>
      </c>
      <c r="M6287" t="s">
        <v>17870</v>
      </c>
      <c r="N6287">
        <v>5.34</v>
      </c>
      <c r="O6287">
        <v>0</v>
      </c>
      <c r="P6287">
        <v>137</v>
      </c>
      <c r="Q6287">
        <v>0</v>
      </c>
      <c r="R6287">
        <v>0</v>
      </c>
      <c r="S6287">
        <v>0</v>
      </c>
      <c r="T6287">
        <v>3</v>
      </c>
      <c r="U6287">
        <v>0</v>
      </c>
      <c r="V6287">
        <v>0</v>
      </c>
      <c r="W6287">
        <v>0</v>
      </c>
      <c r="X6287">
        <v>341.63958293831735</v>
      </c>
      <c r="Y6287">
        <v>0</v>
      </c>
      <c r="Z6287">
        <v>0</v>
      </c>
      <c r="AA6287">
        <v>0</v>
      </c>
      <c r="AB6287">
        <v>9.973602234452958</v>
      </c>
      <c r="AC6287">
        <v>0</v>
      </c>
      <c r="AD6287">
        <v>0</v>
      </c>
      <c r="AE6287">
        <v>351.61318517277033</v>
      </c>
    </row>
    <row r="6288" spans="1:31" x14ac:dyDescent="0.25">
      <c r="A6288">
        <v>1837076</v>
      </c>
      <c r="B6288">
        <v>1</v>
      </c>
      <c r="C6288" t="s">
        <v>80</v>
      </c>
      <c r="D6288" t="s">
        <v>96</v>
      </c>
      <c r="E6288" t="s">
        <v>140</v>
      </c>
      <c r="F6288" t="s">
        <v>17871</v>
      </c>
      <c r="G6288" t="s">
        <v>213</v>
      </c>
      <c r="H6288" t="s">
        <v>134</v>
      </c>
      <c r="I6288" t="s">
        <v>135</v>
      </c>
      <c r="J6288" t="s">
        <v>136</v>
      </c>
      <c r="K6288" t="s">
        <v>137</v>
      </c>
      <c r="L6288" t="s">
        <v>17872</v>
      </c>
      <c r="M6288" t="s">
        <v>17873</v>
      </c>
      <c r="N6288">
        <v>6.0138888880000003</v>
      </c>
      <c r="O6288">
        <v>0</v>
      </c>
      <c r="P6288">
        <v>3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5.4136939779434172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5.4136939779434172</v>
      </c>
    </row>
    <row r="6289" spans="1:31" x14ac:dyDescent="0.25">
      <c r="A6289">
        <v>1837325</v>
      </c>
      <c r="B6289">
        <v>1</v>
      </c>
      <c r="C6289" t="s">
        <v>81</v>
      </c>
      <c r="D6289" t="s">
        <v>128</v>
      </c>
      <c r="E6289" t="s">
        <v>131</v>
      </c>
      <c r="F6289" t="s">
        <v>17874</v>
      </c>
      <c r="G6289" t="s">
        <v>133</v>
      </c>
      <c r="H6289" t="s">
        <v>134</v>
      </c>
      <c r="I6289" t="s">
        <v>135</v>
      </c>
      <c r="J6289" t="s">
        <v>136</v>
      </c>
      <c r="K6289" t="s">
        <v>137</v>
      </c>
      <c r="L6289" t="s">
        <v>17875</v>
      </c>
      <c r="M6289" t="s">
        <v>17876</v>
      </c>
      <c r="N6289">
        <v>4.7186111110000004</v>
      </c>
      <c r="O6289">
        <v>0</v>
      </c>
      <c r="P6289">
        <v>19</v>
      </c>
      <c r="Q6289">
        <v>0</v>
      </c>
      <c r="R6289">
        <v>0</v>
      </c>
      <c r="S6289">
        <v>0</v>
      </c>
      <c r="T6289">
        <v>2</v>
      </c>
      <c r="U6289">
        <v>0</v>
      </c>
      <c r="V6289">
        <v>0</v>
      </c>
      <c r="W6289">
        <v>0</v>
      </c>
      <c r="X6289">
        <v>25.159606236263041</v>
      </c>
      <c r="Y6289">
        <v>0</v>
      </c>
      <c r="Z6289">
        <v>0</v>
      </c>
      <c r="AA6289">
        <v>0</v>
      </c>
      <c r="AB6289">
        <v>5.6251400593601391</v>
      </c>
      <c r="AC6289">
        <v>0</v>
      </c>
      <c r="AD6289">
        <v>0</v>
      </c>
      <c r="AE6289">
        <v>30.784746295623179</v>
      </c>
    </row>
    <row r="6290" spans="1:31" x14ac:dyDescent="0.25">
      <c r="A6290">
        <v>1837425</v>
      </c>
      <c r="B6290">
        <v>1</v>
      </c>
      <c r="C6290" t="s">
        <v>81</v>
      </c>
      <c r="D6290" t="s">
        <v>113</v>
      </c>
      <c r="E6290" t="s">
        <v>252</v>
      </c>
      <c r="F6290" t="s">
        <v>17877</v>
      </c>
      <c r="G6290" t="s">
        <v>873</v>
      </c>
      <c r="H6290" t="s">
        <v>134</v>
      </c>
      <c r="I6290" t="s">
        <v>135</v>
      </c>
      <c r="J6290" t="s">
        <v>136</v>
      </c>
      <c r="K6290" t="s">
        <v>137</v>
      </c>
      <c r="L6290" t="s">
        <v>17878</v>
      </c>
      <c r="M6290" t="s">
        <v>2803</v>
      </c>
      <c r="N6290">
        <v>4.7852777770000001</v>
      </c>
      <c r="O6290">
        <v>0</v>
      </c>
      <c r="P6290">
        <v>164</v>
      </c>
      <c r="Q6290">
        <v>0</v>
      </c>
      <c r="R6290">
        <v>2</v>
      </c>
      <c r="S6290">
        <v>0</v>
      </c>
      <c r="T6290">
        <v>8</v>
      </c>
      <c r="U6290">
        <v>0</v>
      </c>
      <c r="V6290">
        <v>0</v>
      </c>
      <c r="W6290">
        <v>0</v>
      </c>
      <c r="X6290">
        <v>125.37210002473979</v>
      </c>
      <c r="Y6290">
        <v>0</v>
      </c>
      <c r="Z6290">
        <v>0.12644263974240003</v>
      </c>
      <c r="AA6290">
        <v>0</v>
      </c>
      <c r="AB6290">
        <v>6.2910699318171073</v>
      </c>
      <c r="AC6290">
        <v>0</v>
      </c>
      <c r="AD6290">
        <v>0</v>
      </c>
      <c r="AE6290">
        <v>131.78961259629929</v>
      </c>
    </row>
    <row r="6291" spans="1:31" x14ac:dyDescent="0.25">
      <c r="A6291">
        <v>1837033</v>
      </c>
      <c r="B6291">
        <v>1</v>
      </c>
      <c r="C6291" t="s">
        <v>80</v>
      </c>
      <c r="D6291" t="s">
        <v>101</v>
      </c>
      <c r="E6291" t="s">
        <v>164</v>
      </c>
      <c r="F6291" t="s">
        <v>17879</v>
      </c>
      <c r="G6291" t="s">
        <v>156</v>
      </c>
      <c r="H6291" t="s">
        <v>157</v>
      </c>
      <c r="I6291" t="s">
        <v>135</v>
      </c>
      <c r="J6291" t="s">
        <v>136</v>
      </c>
      <c r="K6291" t="s">
        <v>137</v>
      </c>
      <c r="L6291" t="s">
        <v>17880</v>
      </c>
      <c r="M6291" t="s">
        <v>17881</v>
      </c>
      <c r="N6291">
        <v>1.4783333329999999</v>
      </c>
      <c r="O6291">
        <v>3</v>
      </c>
      <c r="P6291">
        <v>0</v>
      </c>
      <c r="Q6291">
        <v>3</v>
      </c>
      <c r="R6291">
        <v>0</v>
      </c>
      <c r="S6291">
        <v>1</v>
      </c>
      <c r="T6291">
        <v>0</v>
      </c>
      <c r="U6291">
        <v>0</v>
      </c>
      <c r="V6291">
        <v>0</v>
      </c>
      <c r="W6291">
        <v>2.3070488258547002</v>
      </c>
      <c r="X6291">
        <v>0</v>
      </c>
      <c r="Y6291">
        <v>98.000201853054008</v>
      </c>
      <c r="Z6291">
        <v>0</v>
      </c>
      <c r="AA6291">
        <v>1.7031226439976002</v>
      </c>
      <c r="AB6291">
        <v>0</v>
      </c>
      <c r="AC6291">
        <v>0</v>
      </c>
      <c r="AD6291">
        <v>0</v>
      </c>
      <c r="AE6291">
        <v>102.0103733229063</v>
      </c>
    </row>
    <row r="6292" spans="1:31" x14ac:dyDescent="0.25">
      <c r="A6292">
        <v>1837282</v>
      </c>
      <c r="B6292">
        <v>1</v>
      </c>
      <c r="C6292" t="s">
        <v>80</v>
      </c>
      <c r="D6292" t="s">
        <v>93</v>
      </c>
      <c r="E6292" t="s">
        <v>140</v>
      </c>
      <c r="F6292" t="s">
        <v>17882</v>
      </c>
      <c r="G6292" t="s">
        <v>142</v>
      </c>
      <c r="H6292" t="s">
        <v>134</v>
      </c>
      <c r="I6292" t="s">
        <v>135</v>
      </c>
      <c r="J6292" t="s">
        <v>136</v>
      </c>
      <c r="K6292" t="s">
        <v>137</v>
      </c>
      <c r="L6292" t="s">
        <v>17883</v>
      </c>
      <c r="M6292" t="s">
        <v>17884</v>
      </c>
      <c r="N6292">
        <v>0.44083333299999999</v>
      </c>
      <c r="O6292">
        <v>0</v>
      </c>
      <c r="P6292">
        <v>1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5.1469797848250003E-2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5.1469797848250003E-2</v>
      </c>
    </row>
    <row r="6293" spans="1:31" x14ac:dyDescent="0.25">
      <c r="A6293">
        <v>1836927</v>
      </c>
      <c r="B6293">
        <v>1</v>
      </c>
      <c r="C6293" t="s">
        <v>81</v>
      </c>
      <c r="D6293" t="s">
        <v>112</v>
      </c>
      <c r="E6293" t="s">
        <v>154</v>
      </c>
      <c r="F6293" t="s">
        <v>17885</v>
      </c>
      <c r="G6293" t="s">
        <v>640</v>
      </c>
      <c r="H6293" t="s">
        <v>157</v>
      </c>
      <c r="I6293" t="s">
        <v>135</v>
      </c>
      <c r="J6293" t="s">
        <v>136</v>
      </c>
      <c r="K6293" t="s">
        <v>137</v>
      </c>
      <c r="L6293" t="s">
        <v>17886</v>
      </c>
      <c r="M6293" t="s">
        <v>17887</v>
      </c>
      <c r="N6293">
        <v>3.6058333330000001</v>
      </c>
      <c r="O6293">
        <v>0</v>
      </c>
      <c r="P6293">
        <v>42</v>
      </c>
      <c r="Q6293">
        <v>0</v>
      </c>
      <c r="R6293">
        <v>1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7.8420281939576997</v>
      </c>
      <c r="Y6293">
        <v>0</v>
      </c>
      <c r="Z6293">
        <v>8.9236496653450015E-2</v>
      </c>
      <c r="AA6293">
        <v>0</v>
      </c>
      <c r="AB6293">
        <v>0</v>
      </c>
      <c r="AC6293">
        <v>0</v>
      </c>
      <c r="AD6293">
        <v>0</v>
      </c>
      <c r="AE6293">
        <v>7.9312646906111492</v>
      </c>
    </row>
    <row r="6294" spans="1:31" x14ac:dyDescent="0.25">
      <c r="A6294">
        <v>1837113</v>
      </c>
      <c r="B6294">
        <v>1</v>
      </c>
      <c r="C6294" t="s">
        <v>80</v>
      </c>
      <c r="D6294" t="s">
        <v>94</v>
      </c>
      <c r="E6294" t="s">
        <v>202</v>
      </c>
      <c r="F6294" t="s">
        <v>10481</v>
      </c>
      <c r="G6294" t="s">
        <v>156</v>
      </c>
      <c r="H6294" t="s">
        <v>157</v>
      </c>
      <c r="I6294" t="s">
        <v>179</v>
      </c>
      <c r="J6294" t="s">
        <v>136</v>
      </c>
      <c r="K6294" t="s">
        <v>137</v>
      </c>
      <c r="L6294" t="s">
        <v>17888</v>
      </c>
      <c r="M6294" t="s">
        <v>17889</v>
      </c>
      <c r="N6294">
        <v>8.3333330000000001E-3</v>
      </c>
      <c r="O6294">
        <v>0</v>
      </c>
      <c r="P6294">
        <v>1796</v>
      </c>
      <c r="Q6294">
        <v>6</v>
      </c>
      <c r="R6294">
        <v>12</v>
      </c>
      <c r="S6294">
        <v>13</v>
      </c>
      <c r="T6294">
        <v>153</v>
      </c>
      <c r="U6294">
        <v>0</v>
      </c>
      <c r="V6294">
        <v>0</v>
      </c>
      <c r="W6294">
        <v>0</v>
      </c>
      <c r="X6294">
        <v>1.5467832040700007</v>
      </c>
      <c r="Y6294">
        <v>2.5138350744000001E-2</v>
      </c>
      <c r="Z6294">
        <v>4.3220048689000007E-2</v>
      </c>
      <c r="AA6294">
        <v>0.13021274661066667</v>
      </c>
      <c r="AB6294">
        <v>0.31823697485441671</v>
      </c>
      <c r="AC6294">
        <v>0</v>
      </c>
      <c r="AD6294">
        <v>0</v>
      </c>
      <c r="AE6294">
        <v>2.0635913249680842</v>
      </c>
    </row>
    <row r="6295" spans="1:31" x14ac:dyDescent="0.25">
      <c r="A6295">
        <v>1837445</v>
      </c>
      <c r="B6295">
        <v>1</v>
      </c>
      <c r="C6295" t="s">
        <v>80</v>
      </c>
      <c r="D6295" t="s">
        <v>103</v>
      </c>
      <c r="E6295" t="s">
        <v>131</v>
      </c>
      <c r="F6295" t="s">
        <v>17890</v>
      </c>
      <c r="G6295" t="s">
        <v>189</v>
      </c>
      <c r="H6295" t="s">
        <v>134</v>
      </c>
      <c r="I6295" t="s">
        <v>135</v>
      </c>
      <c r="J6295" t="s">
        <v>136</v>
      </c>
      <c r="K6295" t="s">
        <v>137</v>
      </c>
      <c r="L6295" t="s">
        <v>17891</v>
      </c>
      <c r="M6295" t="s">
        <v>17892</v>
      </c>
      <c r="N6295">
        <v>0.89</v>
      </c>
      <c r="O6295">
        <v>0</v>
      </c>
      <c r="P6295">
        <v>41</v>
      </c>
      <c r="Q6295">
        <v>0</v>
      </c>
      <c r="R6295">
        <v>7</v>
      </c>
      <c r="S6295">
        <v>0</v>
      </c>
      <c r="T6295">
        <v>20</v>
      </c>
      <c r="U6295">
        <v>0</v>
      </c>
      <c r="V6295">
        <v>0</v>
      </c>
      <c r="W6295">
        <v>0</v>
      </c>
      <c r="X6295">
        <v>8.7403192125771998</v>
      </c>
      <c r="Y6295">
        <v>0</v>
      </c>
      <c r="Z6295">
        <v>1.5260935888536</v>
      </c>
      <c r="AA6295">
        <v>0</v>
      </c>
      <c r="AB6295">
        <v>3.5169290115016563</v>
      </c>
      <c r="AC6295">
        <v>0</v>
      </c>
      <c r="AD6295">
        <v>0</v>
      </c>
      <c r="AE6295">
        <v>13.783341812932456</v>
      </c>
    </row>
    <row r="6296" spans="1:31" x14ac:dyDescent="0.25">
      <c r="A6296">
        <v>1837468</v>
      </c>
      <c r="B6296">
        <v>1</v>
      </c>
      <c r="C6296" t="s">
        <v>81</v>
      </c>
      <c r="D6296" t="s">
        <v>122</v>
      </c>
      <c r="E6296" t="s">
        <v>154</v>
      </c>
      <c r="F6296" t="s">
        <v>17893</v>
      </c>
      <c r="G6296" t="s">
        <v>156</v>
      </c>
      <c r="H6296" t="s">
        <v>157</v>
      </c>
      <c r="I6296" t="s">
        <v>135</v>
      </c>
      <c r="J6296" t="s">
        <v>136</v>
      </c>
      <c r="K6296" t="s">
        <v>137</v>
      </c>
      <c r="L6296" t="s">
        <v>17894</v>
      </c>
      <c r="M6296" t="s">
        <v>17895</v>
      </c>
      <c r="N6296">
        <v>0.51777777700000005</v>
      </c>
      <c r="O6296">
        <v>0</v>
      </c>
      <c r="P6296">
        <v>989</v>
      </c>
      <c r="Q6296">
        <v>6</v>
      </c>
      <c r="R6296">
        <v>22</v>
      </c>
      <c r="S6296">
        <v>0</v>
      </c>
      <c r="T6296">
        <v>128</v>
      </c>
      <c r="U6296">
        <v>1</v>
      </c>
      <c r="V6296">
        <v>0</v>
      </c>
      <c r="W6296">
        <v>0</v>
      </c>
      <c r="X6296">
        <v>109.0403274303428</v>
      </c>
      <c r="Y6296">
        <v>1.1919438346526667</v>
      </c>
      <c r="Z6296">
        <v>7.0433966785952009</v>
      </c>
      <c r="AA6296">
        <v>0</v>
      </c>
      <c r="AB6296">
        <v>24.524066936646928</v>
      </c>
      <c r="AC6296">
        <v>0.21331584077446666</v>
      </c>
      <c r="AD6296">
        <v>0</v>
      </c>
      <c r="AE6296">
        <v>142.01305072101206</v>
      </c>
    </row>
    <row r="6297" spans="1:31" x14ac:dyDescent="0.25">
      <c r="A6297">
        <v>1837096</v>
      </c>
      <c r="B6297">
        <v>1</v>
      </c>
      <c r="C6297" t="s">
        <v>81</v>
      </c>
      <c r="D6297" t="s">
        <v>118</v>
      </c>
      <c r="E6297" t="s">
        <v>154</v>
      </c>
      <c r="F6297" t="s">
        <v>16687</v>
      </c>
      <c r="G6297" t="s">
        <v>175</v>
      </c>
      <c r="H6297" t="s">
        <v>157</v>
      </c>
      <c r="I6297" t="s">
        <v>135</v>
      </c>
      <c r="J6297" t="s">
        <v>136</v>
      </c>
      <c r="K6297" t="s">
        <v>137</v>
      </c>
      <c r="L6297" t="s">
        <v>17896</v>
      </c>
      <c r="M6297" t="s">
        <v>17897</v>
      </c>
      <c r="N6297">
        <v>2.4024999999999999</v>
      </c>
      <c r="O6297">
        <v>0</v>
      </c>
      <c r="P6297">
        <v>23</v>
      </c>
      <c r="Q6297">
        <v>0</v>
      </c>
      <c r="R6297">
        <v>4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12.674937810920003</v>
      </c>
      <c r="Y6297">
        <v>0</v>
      </c>
      <c r="Z6297">
        <v>7.2493001482606498</v>
      </c>
      <c r="AA6297">
        <v>0</v>
      </c>
      <c r="AB6297">
        <v>0</v>
      </c>
      <c r="AC6297">
        <v>0</v>
      </c>
      <c r="AD6297">
        <v>0</v>
      </c>
      <c r="AE6297">
        <v>19.924237959180651</v>
      </c>
    </row>
    <row r="6298" spans="1:31" x14ac:dyDescent="0.25">
      <c r="A6298">
        <v>1837514</v>
      </c>
      <c r="B6298">
        <v>1</v>
      </c>
      <c r="C6298" t="s">
        <v>81</v>
      </c>
      <c r="D6298" t="s">
        <v>113</v>
      </c>
      <c r="E6298" t="s">
        <v>154</v>
      </c>
      <c r="F6298" t="s">
        <v>17898</v>
      </c>
      <c r="G6298" t="s">
        <v>507</v>
      </c>
      <c r="H6298" t="s">
        <v>157</v>
      </c>
      <c r="I6298" t="s">
        <v>135</v>
      </c>
      <c r="J6298" t="s">
        <v>136</v>
      </c>
      <c r="K6298" t="s">
        <v>137</v>
      </c>
      <c r="L6298" t="s">
        <v>17899</v>
      </c>
      <c r="M6298" t="s">
        <v>17900</v>
      </c>
      <c r="N6298">
        <v>2.3605555549999999</v>
      </c>
      <c r="O6298">
        <v>0</v>
      </c>
      <c r="P6298">
        <v>0</v>
      </c>
      <c r="Q6298">
        <v>1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15.987440424718899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15.987440424718899</v>
      </c>
    </row>
    <row r="6299" spans="1:31" x14ac:dyDescent="0.25">
      <c r="A6299">
        <v>1837050</v>
      </c>
      <c r="B6299">
        <v>1</v>
      </c>
      <c r="C6299" t="s">
        <v>80</v>
      </c>
      <c r="D6299" t="s">
        <v>97</v>
      </c>
      <c r="E6299" t="s">
        <v>202</v>
      </c>
      <c r="F6299" t="s">
        <v>7945</v>
      </c>
      <c r="G6299" t="s">
        <v>156</v>
      </c>
      <c r="H6299" t="s">
        <v>157</v>
      </c>
      <c r="I6299" t="s">
        <v>135</v>
      </c>
      <c r="J6299" t="s">
        <v>136</v>
      </c>
      <c r="K6299" t="s">
        <v>137</v>
      </c>
      <c r="L6299" t="s">
        <v>17901</v>
      </c>
      <c r="M6299" t="s">
        <v>17902</v>
      </c>
      <c r="N6299">
        <v>0.58111111100000001</v>
      </c>
      <c r="O6299">
        <v>2</v>
      </c>
      <c r="P6299">
        <v>904</v>
      </c>
      <c r="Q6299">
        <v>1</v>
      </c>
      <c r="R6299">
        <v>28</v>
      </c>
      <c r="S6299">
        <v>7</v>
      </c>
      <c r="T6299">
        <v>61</v>
      </c>
      <c r="U6299">
        <v>0</v>
      </c>
      <c r="V6299">
        <v>0</v>
      </c>
      <c r="W6299">
        <v>22.810923516534537</v>
      </c>
      <c r="X6299">
        <v>133.75592828190312</v>
      </c>
      <c r="Y6299">
        <v>6.6416574018499999E-2</v>
      </c>
      <c r="Z6299">
        <v>4.9471406116910215</v>
      </c>
      <c r="AA6299">
        <v>13.669068756990544</v>
      </c>
      <c r="AB6299">
        <v>29.00136734002929</v>
      </c>
      <c r="AC6299">
        <v>0</v>
      </c>
      <c r="AD6299">
        <v>0</v>
      </c>
      <c r="AE6299">
        <v>204.25084508116703</v>
      </c>
    </row>
    <row r="6300" spans="1:31" x14ac:dyDescent="0.25">
      <c r="A6300">
        <v>1837299</v>
      </c>
      <c r="B6300">
        <v>1</v>
      </c>
      <c r="C6300" t="s">
        <v>80</v>
      </c>
      <c r="D6300" t="s">
        <v>93</v>
      </c>
      <c r="E6300" t="s">
        <v>202</v>
      </c>
      <c r="F6300" t="s">
        <v>3335</v>
      </c>
      <c r="G6300" t="s">
        <v>665</v>
      </c>
      <c r="H6300" t="s">
        <v>157</v>
      </c>
      <c r="I6300" t="s">
        <v>135</v>
      </c>
      <c r="J6300" t="s">
        <v>136</v>
      </c>
      <c r="K6300" t="s">
        <v>137</v>
      </c>
      <c r="L6300" t="s">
        <v>17903</v>
      </c>
      <c r="M6300" t="s">
        <v>17248</v>
      </c>
      <c r="N6300">
        <v>0.73138888800000001</v>
      </c>
      <c r="O6300">
        <v>3</v>
      </c>
      <c r="P6300">
        <v>241</v>
      </c>
      <c r="Q6300">
        <v>40</v>
      </c>
      <c r="R6300">
        <v>25</v>
      </c>
      <c r="S6300">
        <v>5</v>
      </c>
      <c r="T6300">
        <v>25</v>
      </c>
      <c r="U6300">
        <v>0</v>
      </c>
      <c r="V6300">
        <v>0</v>
      </c>
      <c r="W6300">
        <v>3.271353796708075</v>
      </c>
      <c r="X6300">
        <v>41.810488322144245</v>
      </c>
      <c r="Y6300">
        <v>121.62422512552025</v>
      </c>
      <c r="Z6300">
        <v>76.013576378540023</v>
      </c>
      <c r="AA6300">
        <v>24.020121746498145</v>
      </c>
      <c r="AB6300">
        <v>16.948297470440078</v>
      </c>
      <c r="AC6300">
        <v>0</v>
      </c>
      <c r="AD6300">
        <v>0</v>
      </c>
      <c r="AE6300">
        <v>283.68806283985083</v>
      </c>
    </row>
    <row r="6301" spans="1:31" x14ac:dyDescent="0.25">
      <c r="A6301">
        <v>1837405</v>
      </c>
      <c r="B6301">
        <v>1</v>
      </c>
      <c r="C6301" t="s">
        <v>81</v>
      </c>
      <c r="D6301" t="s">
        <v>123</v>
      </c>
      <c r="E6301" t="s">
        <v>164</v>
      </c>
      <c r="F6301" t="s">
        <v>12033</v>
      </c>
      <c r="G6301" t="s">
        <v>156</v>
      </c>
      <c r="H6301" t="s">
        <v>157</v>
      </c>
      <c r="I6301" t="s">
        <v>135</v>
      </c>
      <c r="J6301" t="s">
        <v>136</v>
      </c>
      <c r="K6301" t="s">
        <v>137</v>
      </c>
      <c r="L6301" t="s">
        <v>17904</v>
      </c>
      <c r="M6301" t="s">
        <v>17905</v>
      </c>
      <c r="N6301">
        <v>0.44083333299999999</v>
      </c>
      <c r="O6301">
        <v>3</v>
      </c>
      <c r="P6301">
        <v>531</v>
      </c>
      <c r="Q6301">
        <v>231</v>
      </c>
      <c r="R6301">
        <v>97</v>
      </c>
      <c r="S6301">
        <v>16</v>
      </c>
      <c r="T6301">
        <v>50</v>
      </c>
      <c r="U6301">
        <v>0</v>
      </c>
      <c r="V6301">
        <v>0</v>
      </c>
      <c r="W6301">
        <v>17.491576110864578</v>
      </c>
      <c r="X6301">
        <v>68.274326698602266</v>
      </c>
      <c r="Y6301">
        <v>210.94775365577934</v>
      </c>
      <c r="Z6301">
        <v>102.91244916452756</v>
      </c>
      <c r="AA6301">
        <v>19.176852149837863</v>
      </c>
      <c r="AB6301">
        <v>24.826148568296617</v>
      </c>
      <c r="AC6301">
        <v>0</v>
      </c>
      <c r="AD6301">
        <v>0</v>
      </c>
      <c r="AE6301">
        <v>443.62910634790825</v>
      </c>
    </row>
    <row r="6302" spans="1:31" x14ac:dyDescent="0.25">
      <c r="A6302">
        <v>1837345</v>
      </c>
      <c r="B6302">
        <v>1</v>
      </c>
      <c r="C6302" t="s">
        <v>81</v>
      </c>
      <c r="D6302" t="s">
        <v>117</v>
      </c>
      <c r="E6302" t="s">
        <v>202</v>
      </c>
      <c r="F6302" t="s">
        <v>1000</v>
      </c>
      <c r="G6302" t="s">
        <v>156</v>
      </c>
      <c r="H6302" t="s">
        <v>157</v>
      </c>
      <c r="I6302" t="s">
        <v>135</v>
      </c>
      <c r="J6302" t="s">
        <v>136</v>
      </c>
      <c r="K6302" t="s">
        <v>137</v>
      </c>
      <c r="L6302" t="s">
        <v>17906</v>
      </c>
      <c r="M6302" t="s">
        <v>17907</v>
      </c>
      <c r="N6302">
        <v>0.12833333299999999</v>
      </c>
      <c r="O6302">
        <v>1</v>
      </c>
      <c r="P6302">
        <v>490</v>
      </c>
      <c r="Q6302">
        <v>10</v>
      </c>
      <c r="R6302">
        <v>33</v>
      </c>
      <c r="S6302">
        <v>2</v>
      </c>
      <c r="T6302">
        <v>13</v>
      </c>
      <c r="U6302">
        <v>0</v>
      </c>
      <c r="V6302">
        <v>0</v>
      </c>
      <c r="W6302">
        <v>0.11677998802085</v>
      </c>
      <c r="X6302">
        <v>11.112059333401957</v>
      </c>
      <c r="Y6302">
        <v>1.3231925081644498</v>
      </c>
      <c r="Z6302">
        <v>1.1513143053193835</v>
      </c>
      <c r="AA6302">
        <v>0.15683765952855</v>
      </c>
      <c r="AB6302">
        <v>0.36240847855006658</v>
      </c>
      <c r="AC6302">
        <v>0</v>
      </c>
      <c r="AD6302">
        <v>0</v>
      </c>
      <c r="AE6302">
        <v>14.222592272985258</v>
      </c>
    </row>
    <row r="6303" spans="1:31" x14ac:dyDescent="0.25">
      <c r="A6303">
        <v>1837013</v>
      </c>
      <c r="B6303">
        <v>1</v>
      </c>
      <c r="C6303" t="s">
        <v>81</v>
      </c>
      <c r="D6303" t="s">
        <v>118</v>
      </c>
      <c r="E6303" t="s">
        <v>154</v>
      </c>
      <c r="F6303" t="s">
        <v>17908</v>
      </c>
      <c r="G6303" t="s">
        <v>3474</v>
      </c>
      <c r="H6303" t="s">
        <v>157</v>
      </c>
      <c r="I6303" t="s">
        <v>135</v>
      </c>
      <c r="J6303" t="s">
        <v>136</v>
      </c>
      <c r="K6303" t="s">
        <v>151</v>
      </c>
      <c r="L6303" t="s">
        <v>17909</v>
      </c>
      <c r="M6303" t="s">
        <v>17910</v>
      </c>
      <c r="N6303">
        <v>0.26313500000000001</v>
      </c>
      <c r="O6303">
        <v>0</v>
      </c>
      <c r="P6303">
        <v>0</v>
      </c>
      <c r="Q6303">
        <v>3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4.7880742935585001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4.7880742935585001</v>
      </c>
    </row>
    <row r="6304" spans="1:31" x14ac:dyDescent="0.25">
      <c r="A6304">
        <v>1837056</v>
      </c>
      <c r="B6304">
        <v>1</v>
      </c>
      <c r="C6304" t="s">
        <v>81</v>
      </c>
      <c r="D6304" t="s">
        <v>119</v>
      </c>
      <c r="E6304" t="s">
        <v>202</v>
      </c>
      <c r="F6304" t="s">
        <v>17911</v>
      </c>
      <c r="G6304" t="s">
        <v>386</v>
      </c>
      <c r="H6304" t="s">
        <v>157</v>
      </c>
      <c r="I6304" t="s">
        <v>135</v>
      </c>
      <c r="J6304" t="s">
        <v>136</v>
      </c>
      <c r="K6304" t="s">
        <v>137</v>
      </c>
      <c r="L6304" t="s">
        <v>17912</v>
      </c>
      <c r="M6304" t="s">
        <v>17913</v>
      </c>
      <c r="N6304">
        <v>1.160833333</v>
      </c>
      <c r="O6304">
        <v>0</v>
      </c>
      <c r="P6304">
        <v>933</v>
      </c>
      <c r="Q6304">
        <v>17</v>
      </c>
      <c r="R6304">
        <v>204</v>
      </c>
      <c r="S6304">
        <v>0</v>
      </c>
      <c r="T6304">
        <v>54</v>
      </c>
      <c r="U6304">
        <v>0</v>
      </c>
      <c r="V6304">
        <v>0</v>
      </c>
      <c r="W6304">
        <v>0</v>
      </c>
      <c r="X6304">
        <v>225.61135604224833</v>
      </c>
      <c r="Y6304">
        <v>171.38680149462203</v>
      </c>
      <c r="Z6304">
        <v>667.97938342695875</v>
      </c>
      <c r="AA6304">
        <v>0</v>
      </c>
      <c r="AB6304">
        <v>25.714581312650171</v>
      </c>
      <c r="AC6304">
        <v>0</v>
      </c>
      <c r="AD6304">
        <v>0</v>
      </c>
      <c r="AE6304">
        <v>1090.6921222764793</v>
      </c>
    </row>
    <row r="6305" spans="1:31" x14ac:dyDescent="0.25">
      <c r="A6305">
        <v>1836844</v>
      </c>
      <c r="B6305">
        <v>1</v>
      </c>
      <c r="C6305" t="s">
        <v>80</v>
      </c>
      <c r="D6305" t="s">
        <v>90</v>
      </c>
      <c r="E6305" t="s">
        <v>154</v>
      </c>
      <c r="F6305" t="s">
        <v>17914</v>
      </c>
      <c r="G6305" t="s">
        <v>175</v>
      </c>
      <c r="H6305" t="s">
        <v>157</v>
      </c>
      <c r="I6305" t="s">
        <v>135</v>
      </c>
      <c r="J6305" t="s">
        <v>136</v>
      </c>
      <c r="K6305" t="s">
        <v>137</v>
      </c>
      <c r="L6305" t="s">
        <v>17915</v>
      </c>
      <c r="M6305" t="s">
        <v>17916</v>
      </c>
      <c r="N6305">
        <v>3.5608333330000002</v>
      </c>
      <c r="O6305">
        <v>0</v>
      </c>
      <c r="P6305">
        <v>498</v>
      </c>
      <c r="Q6305">
        <v>0</v>
      </c>
      <c r="R6305">
        <v>0</v>
      </c>
      <c r="S6305">
        <v>0</v>
      </c>
      <c r="T6305">
        <v>77</v>
      </c>
      <c r="U6305">
        <v>0</v>
      </c>
      <c r="V6305">
        <v>0</v>
      </c>
      <c r="W6305">
        <v>0</v>
      </c>
      <c r="X6305">
        <v>257.67537598915811</v>
      </c>
      <c r="Y6305">
        <v>0</v>
      </c>
      <c r="Z6305">
        <v>0</v>
      </c>
      <c r="AA6305">
        <v>0</v>
      </c>
      <c r="AB6305">
        <v>97.303369076968096</v>
      </c>
      <c r="AC6305">
        <v>0</v>
      </c>
      <c r="AD6305">
        <v>0</v>
      </c>
      <c r="AE6305">
        <v>354.97874506612618</v>
      </c>
    </row>
    <row r="6306" spans="1:31" x14ac:dyDescent="0.25">
      <c r="A6306">
        <v>1836867</v>
      </c>
      <c r="B6306">
        <v>1</v>
      </c>
      <c r="C6306" t="s">
        <v>80</v>
      </c>
      <c r="D6306" t="s">
        <v>108</v>
      </c>
      <c r="E6306" t="s">
        <v>164</v>
      </c>
      <c r="F6306" t="s">
        <v>17917</v>
      </c>
      <c r="G6306" t="s">
        <v>156</v>
      </c>
      <c r="H6306" t="s">
        <v>157</v>
      </c>
      <c r="I6306" t="s">
        <v>135</v>
      </c>
      <c r="J6306" t="s">
        <v>136</v>
      </c>
      <c r="K6306" t="s">
        <v>137</v>
      </c>
      <c r="L6306" t="s">
        <v>17245</v>
      </c>
      <c r="M6306" t="s">
        <v>17918</v>
      </c>
      <c r="N6306">
        <v>0.56194444399999999</v>
      </c>
      <c r="O6306">
        <v>0</v>
      </c>
      <c r="P6306">
        <v>1055</v>
      </c>
      <c r="Q6306">
        <v>2</v>
      </c>
      <c r="R6306">
        <v>415</v>
      </c>
      <c r="S6306">
        <v>8</v>
      </c>
      <c r="T6306">
        <v>205</v>
      </c>
      <c r="U6306">
        <v>0</v>
      </c>
      <c r="V6306">
        <v>0</v>
      </c>
      <c r="W6306">
        <v>0</v>
      </c>
      <c r="X6306">
        <v>81.186893533308577</v>
      </c>
      <c r="Y6306">
        <v>7.0358980250238172</v>
      </c>
      <c r="Z6306">
        <v>277.85959600053206</v>
      </c>
      <c r="AA6306">
        <v>19.083210504387566</v>
      </c>
      <c r="AB6306">
        <v>90.172020583228573</v>
      </c>
      <c r="AC6306">
        <v>0</v>
      </c>
      <c r="AD6306">
        <v>0</v>
      </c>
      <c r="AE6306">
        <v>475.33761864648062</v>
      </c>
    </row>
    <row r="6307" spans="1:31" x14ac:dyDescent="0.25">
      <c r="A6307">
        <v>1837365</v>
      </c>
      <c r="B6307">
        <v>1</v>
      </c>
      <c r="C6307" t="s">
        <v>81</v>
      </c>
      <c r="D6307" t="s">
        <v>121</v>
      </c>
      <c r="E6307" t="s">
        <v>252</v>
      </c>
      <c r="F6307" t="s">
        <v>17919</v>
      </c>
      <c r="G6307" t="s">
        <v>279</v>
      </c>
      <c r="H6307" t="s">
        <v>134</v>
      </c>
      <c r="I6307" t="s">
        <v>135</v>
      </c>
      <c r="J6307" t="s">
        <v>136</v>
      </c>
      <c r="K6307" t="s">
        <v>137</v>
      </c>
      <c r="L6307" t="s">
        <v>17920</v>
      </c>
      <c r="M6307" t="s">
        <v>17921</v>
      </c>
      <c r="N6307">
        <v>1.815833333</v>
      </c>
      <c r="O6307">
        <v>0</v>
      </c>
      <c r="P6307">
        <v>21</v>
      </c>
      <c r="Q6307">
        <v>0</v>
      </c>
      <c r="R6307">
        <v>0</v>
      </c>
      <c r="S6307">
        <v>0</v>
      </c>
      <c r="T6307">
        <v>2</v>
      </c>
      <c r="U6307">
        <v>0</v>
      </c>
      <c r="V6307">
        <v>0</v>
      </c>
      <c r="W6307">
        <v>0</v>
      </c>
      <c r="X6307">
        <v>5.5516976176101762</v>
      </c>
      <c r="Y6307">
        <v>0</v>
      </c>
      <c r="Z6307">
        <v>0</v>
      </c>
      <c r="AA6307">
        <v>0</v>
      </c>
      <c r="AB6307">
        <v>1.1808956897684999</v>
      </c>
      <c r="AC6307">
        <v>0</v>
      </c>
      <c r="AD6307">
        <v>0</v>
      </c>
      <c r="AE6307">
        <v>6.7325933073786759</v>
      </c>
    </row>
    <row r="6308" spans="1:31" x14ac:dyDescent="0.25">
      <c r="A6308">
        <v>1837285</v>
      </c>
      <c r="B6308">
        <v>1</v>
      </c>
      <c r="C6308" t="s">
        <v>81</v>
      </c>
      <c r="D6308" t="s">
        <v>120</v>
      </c>
      <c r="E6308" t="s">
        <v>164</v>
      </c>
      <c r="F6308" t="s">
        <v>17922</v>
      </c>
      <c r="G6308" t="s">
        <v>156</v>
      </c>
      <c r="H6308" t="s">
        <v>157</v>
      </c>
      <c r="I6308" t="s">
        <v>135</v>
      </c>
      <c r="J6308" t="s">
        <v>136</v>
      </c>
      <c r="K6308" t="s">
        <v>137</v>
      </c>
      <c r="L6308" t="s">
        <v>17923</v>
      </c>
      <c r="M6308" t="s">
        <v>17924</v>
      </c>
      <c r="N6308">
        <v>0.71805555499999996</v>
      </c>
      <c r="O6308">
        <v>0</v>
      </c>
      <c r="P6308">
        <v>446</v>
      </c>
      <c r="Q6308">
        <v>0</v>
      </c>
      <c r="R6308">
        <v>3</v>
      </c>
      <c r="S6308">
        <v>0</v>
      </c>
      <c r="T6308">
        <v>24</v>
      </c>
      <c r="U6308">
        <v>0</v>
      </c>
      <c r="V6308">
        <v>0</v>
      </c>
      <c r="W6308">
        <v>0</v>
      </c>
      <c r="X6308">
        <v>79.956007148371285</v>
      </c>
      <c r="Y6308">
        <v>0</v>
      </c>
      <c r="Z6308">
        <v>0.65233205421908336</v>
      </c>
      <c r="AA6308">
        <v>0</v>
      </c>
      <c r="AB6308">
        <v>8.3674151824419472</v>
      </c>
      <c r="AC6308">
        <v>0</v>
      </c>
      <c r="AD6308">
        <v>0</v>
      </c>
      <c r="AE6308">
        <v>88.975754385032317</v>
      </c>
    </row>
    <row r="6309" spans="1:31" x14ac:dyDescent="0.25">
      <c r="A6309">
        <v>1836887</v>
      </c>
      <c r="B6309">
        <v>1</v>
      </c>
      <c r="C6309" t="s">
        <v>81</v>
      </c>
      <c r="D6309" t="s">
        <v>123</v>
      </c>
      <c r="E6309" t="s">
        <v>202</v>
      </c>
      <c r="F6309" t="s">
        <v>17925</v>
      </c>
      <c r="G6309" t="s">
        <v>156</v>
      </c>
      <c r="H6309" t="s">
        <v>157</v>
      </c>
      <c r="I6309" t="s">
        <v>135</v>
      </c>
      <c r="J6309" t="s">
        <v>136</v>
      </c>
      <c r="K6309" t="s">
        <v>137</v>
      </c>
      <c r="L6309" t="s">
        <v>17926</v>
      </c>
      <c r="M6309" t="s">
        <v>17927</v>
      </c>
      <c r="N6309">
        <v>0.89361111100000001</v>
      </c>
      <c r="O6309">
        <v>0</v>
      </c>
      <c r="P6309">
        <v>9</v>
      </c>
      <c r="Q6309">
        <v>0</v>
      </c>
      <c r="R6309">
        <v>1</v>
      </c>
      <c r="S6309">
        <v>0</v>
      </c>
      <c r="T6309">
        <v>25</v>
      </c>
      <c r="U6309">
        <v>0</v>
      </c>
      <c r="V6309">
        <v>0</v>
      </c>
      <c r="W6309">
        <v>0</v>
      </c>
      <c r="X6309">
        <v>1.6998086109486084</v>
      </c>
      <c r="Y6309">
        <v>0</v>
      </c>
      <c r="Z6309">
        <v>4.127424240716258</v>
      </c>
      <c r="AA6309">
        <v>0</v>
      </c>
      <c r="AB6309">
        <v>33.360399916070058</v>
      </c>
      <c r="AC6309">
        <v>0</v>
      </c>
      <c r="AD6309">
        <v>0</v>
      </c>
      <c r="AE6309">
        <v>39.187632767734925</v>
      </c>
    </row>
    <row r="6310" spans="1:31" x14ac:dyDescent="0.25">
      <c r="A6310">
        <v>1837528</v>
      </c>
      <c r="B6310">
        <v>1</v>
      </c>
      <c r="C6310" t="s">
        <v>80</v>
      </c>
      <c r="D6310" t="s">
        <v>83</v>
      </c>
      <c r="E6310" t="s">
        <v>154</v>
      </c>
      <c r="F6310" t="s">
        <v>17928</v>
      </c>
      <c r="G6310" t="s">
        <v>175</v>
      </c>
      <c r="H6310" t="s">
        <v>157</v>
      </c>
      <c r="I6310" t="s">
        <v>135</v>
      </c>
      <c r="J6310" t="s">
        <v>136</v>
      </c>
      <c r="K6310" t="s">
        <v>137</v>
      </c>
      <c r="L6310" t="s">
        <v>17929</v>
      </c>
      <c r="M6310" t="s">
        <v>17930</v>
      </c>
      <c r="N6310">
        <v>0.445833333</v>
      </c>
      <c r="O6310">
        <v>0</v>
      </c>
      <c r="P6310">
        <v>0</v>
      </c>
      <c r="Q6310">
        <v>0</v>
      </c>
      <c r="R6310">
        <v>0</v>
      </c>
      <c r="S6310">
        <v>11</v>
      </c>
      <c r="T6310">
        <v>17</v>
      </c>
      <c r="U6310">
        <v>4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53.315110083123876</v>
      </c>
      <c r="AB6310">
        <v>13.996928470403748</v>
      </c>
      <c r="AC6310">
        <v>293.1453674645615</v>
      </c>
      <c r="AD6310">
        <v>0</v>
      </c>
      <c r="AE6310">
        <v>360.45740601808916</v>
      </c>
    </row>
    <row r="6311" spans="1:31" x14ac:dyDescent="0.25">
      <c r="A6311">
        <v>1837030</v>
      </c>
      <c r="B6311">
        <v>1</v>
      </c>
      <c r="C6311" t="s">
        <v>81</v>
      </c>
      <c r="D6311" t="s">
        <v>118</v>
      </c>
      <c r="E6311" t="s">
        <v>131</v>
      </c>
      <c r="F6311" t="s">
        <v>17931</v>
      </c>
      <c r="G6311" t="s">
        <v>133</v>
      </c>
      <c r="H6311" t="s">
        <v>134</v>
      </c>
      <c r="I6311" t="s">
        <v>135</v>
      </c>
      <c r="J6311" t="s">
        <v>136</v>
      </c>
      <c r="K6311" t="s">
        <v>137</v>
      </c>
      <c r="L6311" t="s">
        <v>17932</v>
      </c>
      <c r="M6311" t="s">
        <v>17933</v>
      </c>
      <c r="N6311">
        <v>3.1749999999999998</v>
      </c>
      <c r="O6311">
        <v>0</v>
      </c>
      <c r="P6311">
        <v>43</v>
      </c>
      <c r="Q6311">
        <v>0</v>
      </c>
      <c r="R6311">
        <v>6</v>
      </c>
      <c r="S6311">
        <v>0</v>
      </c>
      <c r="T6311">
        <v>12</v>
      </c>
      <c r="U6311">
        <v>0</v>
      </c>
      <c r="V6311">
        <v>0</v>
      </c>
      <c r="W6311">
        <v>0</v>
      </c>
      <c r="X6311">
        <v>21.410398185955721</v>
      </c>
      <c r="Y6311">
        <v>0</v>
      </c>
      <c r="Z6311">
        <v>33.603493052986728</v>
      </c>
      <c r="AA6311">
        <v>0</v>
      </c>
      <c r="AB6311">
        <v>11.583677618681401</v>
      </c>
      <c r="AC6311">
        <v>0</v>
      </c>
      <c r="AD6311">
        <v>0</v>
      </c>
      <c r="AE6311">
        <v>66.597568857623855</v>
      </c>
    </row>
    <row r="6312" spans="1:31" x14ac:dyDescent="0.25">
      <c r="A6312">
        <v>1836987</v>
      </c>
      <c r="B6312">
        <v>1</v>
      </c>
      <c r="C6312" t="s">
        <v>81</v>
      </c>
      <c r="D6312" t="s">
        <v>112</v>
      </c>
      <c r="E6312" t="s">
        <v>140</v>
      </c>
      <c r="F6312" t="s">
        <v>17934</v>
      </c>
      <c r="G6312" t="s">
        <v>142</v>
      </c>
      <c r="H6312" t="s">
        <v>134</v>
      </c>
      <c r="I6312" t="s">
        <v>135</v>
      </c>
      <c r="J6312" t="s">
        <v>136</v>
      </c>
      <c r="K6312" t="s">
        <v>137</v>
      </c>
      <c r="L6312" t="s">
        <v>17935</v>
      </c>
      <c r="M6312" t="s">
        <v>17936</v>
      </c>
      <c r="N6312">
        <v>5.1241666659999998</v>
      </c>
      <c r="O6312">
        <v>0</v>
      </c>
      <c r="P6312">
        <v>4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4.6025561131503414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4.6025561131503414</v>
      </c>
    </row>
    <row r="6313" spans="1:31" x14ac:dyDescent="0.25">
      <c r="A6313">
        <v>1837179</v>
      </c>
      <c r="B6313">
        <v>1</v>
      </c>
      <c r="C6313" t="s">
        <v>81</v>
      </c>
      <c r="D6313" t="s">
        <v>127</v>
      </c>
      <c r="E6313" t="s">
        <v>154</v>
      </c>
      <c r="F6313" t="s">
        <v>17937</v>
      </c>
      <c r="G6313" t="s">
        <v>175</v>
      </c>
      <c r="H6313" t="s">
        <v>157</v>
      </c>
      <c r="I6313" t="s">
        <v>135</v>
      </c>
      <c r="J6313" t="s">
        <v>136</v>
      </c>
      <c r="K6313" t="s">
        <v>137</v>
      </c>
      <c r="L6313" t="s">
        <v>17938</v>
      </c>
      <c r="M6313" t="s">
        <v>17939</v>
      </c>
      <c r="N6313">
        <v>2.7536111110000001</v>
      </c>
      <c r="O6313">
        <v>0</v>
      </c>
      <c r="P6313">
        <v>2</v>
      </c>
      <c r="Q6313">
        <v>0</v>
      </c>
      <c r="R6313">
        <v>21</v>
      </c>
      <c r="S6313">
        <v>0</v>
      </c>
      <c r="T6313">
        <v>1</v>
      </c>
      <c r="U6313">
        <v>0</v>
      </c>
      <c r="V6313">
        <v>0</v>
      </c>
      <c r="W6313">
        <v>0</v>
      </c>
      <c r="X6313">
        <v>2.9617945603223998</v>
      </c>
      <c r="Y6313">
        <v>0</v>
      </c>
      <c r="Z6313">
        <v>15.866501047650821</v>
      </c>
      <c r="AA6313">
        <v>0</v>
      </c>
      <c r="AB6313">
        <v>8.4763146793870821</v>
      </c>
      <c r="AC6313">
        <v>0</v>
      </c>
      <c r="AD6313">
        <v>0</v>
      </c>
      <c r="AE6313">
        <v>27.304610287360305</v>
      </c>
    </row>
    <row r="6314" spans="1:31" x14ac:dyDescent="0.25">
      <c r="A6314">
        <v>1837279</v>
      </c>
      <c r="B6314">
        <v>1</v>
      </c>
      <c r="C6314" t="s">
        <v>80</v>
      </c>
      <c r="D6314" t="s">
        <v>99</v>
      </c>
      <c r="E6314" t="s">
        <v>131</v>
      </c>
      <c r="F6314" t="s">
        <v>17940</v>
      </c>
      <c r="G6314" t="s">
        <v>189</v>
      </c>
      <c r="H6314" t="s">
        <v>134</v>
      </c>
      <c r="I6314" t="s">
        <v>135</v>
      </c>
      <c r="J6314" t="s">
        <v>136</v>
      </c>
      <c r="K6314" t="s">
        <v>137</v>
      </c>
      <c r="L6314" t="s">
        <v>17941</v>
      </c>
      <c r="M6314" t="s">
        <v>17942</v>
      </c>
      <c r="N6314">
        <v>2.3283333329999998</v>
      </c>
      <c r="O6314">
        <v>0</v>
      </c>
      <c r="P6314">
        <v>34</v>
      </c>
      <c r="Q6314">
        <v>0</v>
      </c>
      <c r="R6314">
        <v>1</v>
      </c>
      <c r="S6314">
        <v>0</v>
      </c>
      <c r="T6314">
        <v>3</v>
      </c>
      <c r="U6314">
        <v>0</v>
      </c>
      <c r="V6314">
        <v>0</v>
      </c>
      <c r="W6314">
        <v>0</v>
      </c>
      <c r="X6314">
        <v>11.905134060690742</v>
      </c>
      <c r="Y6314">
        <v>0</v>
      </c>
      <c r="Z6314">
        <v>0</v>
      </c>
      <c r="AA6314">
        <v>0</v>
      </c>
      <c r="AB6314">
        <v>0.98272844918680013</v>
      </c>
      <c r="AC6314">
        <v>0</v>
      </c>
      <c r="AD6314">
        <v>0</v>
      </c>
      <c r="AE6314">
        <v>12.887862509877541</v>
      </c>
    </row>
    <row r="6315" spans="1:31" x14ac:dyDescent="0.25">
      <c r="A6315">
        <v>1838175</v>
      </c>
      <c r="B6315">
        <v>1</v>
      </c>
      <c r="C6315" t="s">
        <v>80</v>
      </c>
      <c r="D6315" t="s">
        <v>93</v>
      </c>
      <c r="E6315" t="s">
        <v>202</v>
      </c>
      <c r="F6315" t="s">
        <v>17943</v>
      </c>
      <c r="G6315" t="s">
        <v>386</v>
      </c>
      <c r="H6315" t="s">
        <v>157</v>
      </c>
      <c r="I6315" t="s">
        <v>135</v>
      </c>
      <c r="J6315" t="s">
        <v>136</v>
      </c>
      <c r="K6315" t="s">
        <v>151</v>
      </c>
      <c r="L6315" t="s">
        <v>17944</v>
      </c>
      <c r="M6315" t="s">
        <v>17945</v>
      </c>
      <c r="N6315">
        <v>0.144166666</v>
      </c>
      <c r="O6315">
        <v>0</v>
      </c>
      <c r="P6315">
        <v>4355</v>
      </c>
      <c r="Q6315">
        <v>1</v>
      </c>
      <c r="R6315">
        <v>6</v>
      </c>
      <c r="S6315">
        <v>3</v>
      </c>
      <c r="T6315">
        <v>241</v>
      </c>
      <c r="U6315">
        <v>0</v>
      </c>
      <c r="V6315">
        <v>0</v>
      </c>
      <c r="W6315">
        <v>0</v>
      </c>
      <c r="X6315">
        <v>126.69934082124205</v>
      </c>
      <c r="Y6315">
        <v>0.91363065287242495</v>
      </c>
      <c r="Z6315">
        <v>2.2845864630924</v>
      </c>
      <c r="AA6315">
        <v>104.70423093374062</v>
      </c>
      <c r="AB6315">
        <v>23.619962640483138</v>
      </c>
      <c r="AC6315">
        <v>0</v>
      </c>
      <c r="AD6315">
        <v>0</v>
      </c>
      <c r="AE6315">
        <v>258.22175151143063</v>
      </c>
    </row>
    <row r="6316" spans="1:31" x14ac:dyDescent="0.25">
      <c r="A6316">
        <v>1838180</v>
      </c>
      <c r="B6316">
        <v>1</v>
      </c>
      <c r="C6316" t="s">
        <v>80</v>
      </c>
      <c r="D6316" t="s">
        <v>93</v>
      </c>
      <c r="E6316" t="s">
        <v>202</v>
      </c>
      <c r="F6316" t="s">
        <v>17946</v>
      </c>
      <c r="G6316" t="s">
        <v>386</v>
      </c>
      <c r="H6316" t="s">
        <v>157</v>
      </c>
      <c r="I6316" t="s">
        <v>135</v>
      </c>
      <c r="J6316" t="s">
        <v>136</v>
      </c>
      <c r="K6316" t="s">
        <v>151</v>
      </c>
      <c r="L6316" t="s">
        <v>17944</v>
      </c>
      <c r="M6316" t="s">
        <v>17947</v>
      </c>
      <c r="N6316">
        <v>0.18722222199999999</v>
      </c>
      <c r="O6316">
        <v>0</v>
      </c>
      <c r="P6316">
        <v>5449</v>
      </c>
      <c r="Q6316">
        <v>0</v>
      </c>
      <c r="R6316">
        <v>79</v>
      </c>
      <c r="S6316">
        <v>15</v>
      </c>
      <c r="T6316">
        <v>2419</v>
      </c>
      <c r="U6316">
        <v>7</v>
      </c>
      <c r="V6316">
        <v>17</v>
      </c>
      <c r="W6316">
        <v>0</v>
      </c>
      <c r="X6316">
        <v>172.86931929858108</v>
      </c>
      <c r="Y6316">
        <v>0</v>
      </c>
      <c r="Z6316">
        <v>27.134592676919997</v>
      </c>
      <c r="AA6316">
        <v>10.482130047055341</v>
      </c>
      <c r="AB6316">
        <v>194.37706481961914</v>
      </c>
      <c r="AC6316">
        <v>49.716188897387106</v>
      </c>
      <c r="AD6316">
        <v>44.910707751351069</v>
      </c>
      <c r="AE6316">
        <v>499.49000349091369</v>
      </c>
    </row>
    <row r="6317" spans="1:31" x14ac:dyDescent="0.25">
      <c r="A6317">
        <v>1838181</v>
      </c>
      <c r="B6317">
        <v>1</v>
      </c>
      <c r="C6317" t="s">
        <v>81</v>
      </c>
      <c r="D6317" t="s">
        <v>122</v>
      </c>
      <c r="E6317" t="s">
        <v>202</v>
      </c>
      <c r="F6317" t="s">
        <v>2181</v>
      </c>
      <c r="G6317" t="s">
        <v>156</v>
      </c>
      <c r="H6317" t="s">
        <v>157</v>
      </c>
      <c r="I6317" t="s">
        <v>135</v>
      </c>
      <c r="J6317" t="s">
        <v>136</v>
      </c>
      <c r="K6317" t="s">
        <v>137</v>
      </c>
      <c r="L6317" t="s">
        <v>17948</v>
      </c>
      <c r="M6317" t="s">
        <v>17949</v>
      </c>
      <c r="N6317">
        <v>0.42666666600000003</v>
      </c>
      <c r="O6317">
        <v>2</v>
      </c>
      <c r="P6317">
        <v>102</v>
      </c>
      <c r="Q6317">
        <v>11</v>
      </c>
      <c r="R6317">
        <v>0</v>
      </c>
      <c r="S6317">
        <v>7</v>
      </c>
      <c r="T6317">
        <v>3</v>
      </c>
      <c r="U6317">
        <v>2</v>
      </c>
      <c r="V6317">
        <v>0</v>
      </c>
      <c r="W6317">
        <v>0.19114210294375</v>
      </c>
      <c r="X6317">
        <v>4.9754569755993492</v>
      </c>
      <c r="Y6317">
        <v>4.2985639594503349</v>
      </c>
      <c r="Z6317">
        <v>0</v>
      </c>
      <c r="AA6317">
        <v>15.612594516190804</v>
      </c>
      <c r="AB6317">
        <v>7.7728266928500003E-2</v>
      </c>
      <c r="AC6317">
        <v>30.359175943442001</v>
      </c>
      <c r="AD6317">
        <v>0</v>
      </c>
      <c r="AE6317">
        <v>55.514661764554738</v>
      </c>
    </row>
    <row r="6318" spans="1:31" x14ac:dyDescent="0.25">
      <c r="A6318">
        <v>1838182</v>
      </c>
      <c r="B6318">
        <v>1</v>
      </c>
      <c r="C6318" t="s">
        <v>80</v>
      </c>
      <c r="D6318" t="s">
        <v>111</v>
      </c>
      <c r="E6318" t="s">
        <v>154</v>
      </c>
      <c r="F6318" t="s">
        <v>17950</v>
      </c>
      <c r="G6318" t="s">
        <v>1861</v>
      </c>
      <c r="H6318" t="s">
        <v>157</v>
      </c>
      <c r="I6318" t="s">
        <v>135</v>
      </c>
      <c r="J6318" t="s">
        <v>136</v>
      </c>
      <c r="K6318" t="s">
        <v>151</v>
      </c>
      <c r="L6318" t="s">
        <v>17951</v>
      </c>
      <c r="M6318" t="s">
        <v>17952</v>
      </c>
      <c r="N6318">
        <v>2.444463888</v>
      </c>
      <c r="O6318">
        <v>0</v>
      </c>
      <c r="P6318">
        <v>0</v>
      </c>
      <c r="Q6318">
        <v>0</v>
      </c>
      <c r="R6318">
        <v>0</v>
      </c>
      <c r="S6318">
        <v>1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104.01514325383124</v>
      </c>
      <c r="AB6318">
        <v>0</v>
      </c>
      <c r="AC6318">
        <v>0</v>
      </c>
      <c r="AD6318">
        <v>0</v>
      </c>
      <c r="AE6318">
        <v>104.01514325383124</v>
      </c>
    </row>
    <row r="6319" spans="1:31" x14ac:dyDescent="0.25">
      <c r="A6319">
        <v>1838184</v>
      </c>
      <c r="B6319">
        <v>1</v>
      </c>
      <c r="C6319" t="s">
        <v>81</v>
      </c>
      <c r="D6319" t="s">
        <v>112</v>
      </c>
      <c r="E6319" t="s">
        <v>154</v>
      </c>
      <c r="F6319" t="s">
        <v>17953</v>
      </c>
      <c r="G6319" t="s">
        <v>156</v>
      </c>
      <c r="H6319" t="s">
        <v>157</v>
      </c>
      <c r="I6319" t="s">
        <v>135</v>
      </c>
      <c r="J6319" t="s">
        <v>136</v>
      </c>
      <c r="K6319" t="s">
        <v>137</v>
      </c>
      <c r="L6319" t="s">
        <v>17954</v>
      </c>
      <c r="M6319" t="s">
        <v>17955</v>
      </c>
      <c r="N6319">
        <v>0.76055555500000005</v>
      </c>
      <c r="O6319">
        <v>0</v>
      </c>
      <c r="P6319">
        <v>541</v>
      </c>
      <c r="Q6319">
        <v>0</v>
      </c>
      <c r="R6319">
        <v>11</v>
      </c>
      <c r="S6319">
        <v>0</v>
      </c>
      <c r="T6319">
        <v>64</v>
      </c>
      <c r="U6319">
        <v>0</v>
      </c>
      <c r="V6319">
        <v>0</v>
      </c>
      <c r="W6319">
        <v>0</v>
      </c>
      <c r="X6319">
        <v>61.885234254512866</v>
      </c>
      <c r="Y6319">
        <v>0</v>
      </c>
      <c r="Z6319">
        <v>20.550644859948054</v>
      </c>
      <c r="AA6319">
        <v>0</v>
      </c>
      <c r="AB6319">
        <v>9.653478074549664</v>
      </c>
      <c r="AC6319">
        <v>0</v>
      </c>
      <c r="AD6319">
        <v>0</v>
      </c>
      <c r="AE6319">
        <v>92.089357189010585</v>
      </c>
    </row>
    <row r="6320" spans="1:31" x14ac:dyDescent="0.25">
      <c r="A6320">
        <v>1838185</v>
      </c>
      <c r="B6320">
        <v>1</v>
      </c>
      <c r="C6320" t="s">
        <v>81</v>
      </c>
      <c r="D6320" t="s">
        <v>120</v>
      </c>
      <c r="E6320" t="s">
        <v>164</v>
      </c>
      <c r="F6320" t="s">
        <v>17956</v>
      </c>
      <c r="G6320" t="s">
        <v>156</v>
      </c>
      <c r="H6320" t="s">
        <v>157</v>
      </c>
      <c r="I6320" t="s">
        <v>135</v>
      </c>
      <c r="J6320" t="s">
        <v>136</v>
      </c>
      <c r="K6320" t="s">
        <v>137</v>
      </c>
      <c r="L6320" t="s">
        <v>17957</v>
      </c>
      <c r="M6320" t="s">
        <v>17958</v>
      </c>
      <c r="N6320">
        <v>0.76611111099999996</v>
      </c>
      <c r="O6320">
        <v>1</v>
      </c>
      <c r="P6320">
        <v>122</v>
      </c>
      <c r="Q6320">
        <v>23</v>
      </c>
      <c r="R6320">
        <v>11</v>
      </c>
      <c r="S6320">
        <v>1</v>
      </c>
      <c r="T6320">
        <v>7</v>
      </c>
      <c r="U6320">
        <v>0</v>
      </c>
      <c r="V6320">
        <v>0</v>
      </c>
      <c r="W6320">
        <v>4.0366427463833336E-2</v>
      </c>
      <c r="X6320">
        <v>13.75448549233267</v>
      </c>
      <c r="Y6320">
        <v>29.039124398512513</v>
      </c>
      <c r="Z6320">
        <v>8.7064801061688346</v>
      </c>
      <c r="AA6320">
        <v>0.71893047200986659</v>
      </c>
      <c r="AB6320">
        <v>0.2814396244081333</v>
      </c>
      <c r="AC6320">
        <v>0</v>
      </c>
      <c r="AD6320">
        <v>0</v>
      </c>
      <c r="AE6320">
        <v>52.540826520895848</v>
      </c>
    </row>
    <row r="6321" spans="1:31" x14ac:dyDescent="0.25">
      <c r="A6321">
        <v>1838188</v>
      </c>
      <c r="B6321">
        <v>1</v>
      </c>
      <c r="C6321" t="s">
        <v>80</v>
      </c>
      <c r="D6321" t="s">
        <v>106</v>
      </c>
      <c r="E6321" t="s">
        <v>164</v>
      </c>
      <c r="F6321" t="s">
        <v>6673</v>
      </c>
      <c r="G6321" t="s">
        <v>156</v>
      </c>
      <c r="H6321" t="s">
        <v>157</v>
      </c>
      <c r="I6321" t="s">
        <v>135</v>
      </c>
      <c r="J6321" t="s">
        <v>136</v>
      </c>
      <c r="K6321" t="s">
        <v>137</v>
      </c>
      <c r="L6321" t="s">
        <v>17959</v>
      </c>
      <c r="M6321" t="s">
        <v>17960</v>
      </c>
      <c r="N6321">
        <v>0.74583333299999999</v>
      </c>
      <c r="O6321">
        <v>0</v>
      </c>
      <c r="P6321">
        <v>1160</v>
      </c>
      <c r="Q6321">
        <v>19</v>
      </c>
      <c r="R6321">
        <v>140</v>
      </c>
      <c r="S6321">
        <v>11</v>
      </c>
      <c r="T6321">
        <v>233</v>
      </c>
      <c r="U6321">
        <v>0</v>
      </c>
      <c r="V6321">
        <v>0</v>
      </c>
      <c r="W6321">
        <v>0</v>
      </c>
      <c r="X6321">
        <v>96.534163072134135</v>
      </c>
      <c r="Y6321">
        <v>9.9699734911985995</v>
      </c>
      <c r="Z6321">
        <v>27.408992345095374</v>
      </c>
      <c r="AA6321">
        <v>33.9146729615995</v>
      </c>
      <c r="AB6321">
        <v>38.10705697416347</v>
      </c>
      <c r="AC6321">
        <v>0</v>
      </c>
      <c r="AD6321">
        <v>0</v>
      </c>
      <c r="AE6321">
        <v>205.9348588441911</v>
      </c>
    </row>
    <row r="6322" spans="1:31" x14ac:dyDescent="0.25">
      <c r="A6322">
        <v>1838193</v>
      </c>
      <c r="B6322">
        <v>1</v>
      </c>
      <c r="C6322" t="s">
        <v>81</v>
      </c>
      <c r="D6322" t="s">
        <v>128</v>
      </c>
      <c r="E6322" t="s">
        <v>202</v>
      </c>
      <c r="F6322" t="s">
        <v>16609</v>
      </c>
      <c r="G6322" t="s">
        <v>156</v>
      </c>
      <c r="H6322" t="s">
        <v>157</v>
      </c>
      <c r="I6322" t="s">
        <v>135</v>
      </c>
      <c r="J6322" t="s">
        <v>136</v>
      </c>
      <c r="K6322" t="s">
        <v>137</v>
      </c>
      <c r="L6322" t="s">
        <v>17961</v>
      </c>
      <c r="M6322" t="s">
        <v>17962</v>
      </c>
      <c r="N6322">
        <v>0.97611111100000003</v>
      </c>
      <c r="O6322">
        <v>0</v>
      </c>
      <c r="P6322">
        <v>0</v>
      </c>
      <c r="Q6322">
        <v>0</v>
      </c>
      <c r="R6322">
        <v>0</v>
      </c>
      <c r="S6322">
        <v>2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2.4416412857166669</v>
      </c>
      <c r="AB6322">
        <v>0</v>
      </c>
      <c r="AC6322">
        <v>0</v>
      </c>
      <c r="AD6322">
        <v>0</v>
      </c>
      <c r="AE6322">
        <v>2.4416412857166669</v>
      </c>
    </row>
    <row r="6323" spans="1:31" x14ac:dyDescent="0.25">
      <c r="A6323">
        <v>1838195</v>
      </c>
      <c r="B6323">
        <v>1</v>
      </c>
      <c r="C6323" t="s">
        <v>81</v>
      </c>
      <c r="D6323" t="s">
        <v>127</v>
      </c>
      <c r="E6323" t="s">
        <v>202</v>
      </c>
      <c r="F6323" t="s">
        <v>17963</v>
      </c>
      <c r="G6323" t="s">
        <v>156</v>
      </c>
      <c r="H6323" t="s">
        <v>157</v>
      </c>
      <c r="I6323" t="s">
        <v>135</v>
      </c>
      <c r="J6323" t="s">
        <v>136</v>
      </c>
      <c r="K6323" t="s">
        <v>137</v>
      </c>
      <c r="L6323" t="s">
        <v>17964</v>
      </c>
      <c r="M6323" t="s">
        <v>17965</v>
      </c>
      <c r="N6323">
        <v>1.3022222219999999</v>
      </c>
      <c r="O6323">
        <v>0</v>
      </c>
      <c r="P6323">
        <v>580</v>
      </c>
      <c r="Q6323">
        <v>0</v>
      </c>
      <c r="R6323">
        <v>2</v>
      </c>
      <c r="S6323">
        <v>0</v>
      </c>
      <c r="T6323">
        <v>44</v>
      </c>
      <c r="U6323">
        <v>0</v>
      </c>
      <c r="V6323">
        <v>0</v>
      </c>
      <c r="W6323">
        <v>0</v>
      </c>
      <c r="X6323">
        <v>124.58293037475579</v>
      </c>
      <c r="Y6323">
        <v>0</v>
      </c>
      <c r="Z6323">
        <v>1.1822981755358335</v>
      </c>
      <c r="AA6323">
        <v>0</v>
      </c>
      <c r="AB6323">
        <v>37.962252598322436</v>
      </c>
      <c r="AC6323">
        <v>0</v>
      </c>
      <c r="AD6323">
        <v>0</v>
      </c>
      <c r="AE6323">
        <v>163.72748114861406</v>
      </c>
    </row>
    <row r="6324" spans="1:31" x14ac:dyDescent="0.25">
      <c r="A6324">
        <v>1838196</v>
      </c>
      <c r="B6324">
        <v>1</v>
      </c>
      <c r="C6324" t="s">
        <v>80</v>
      </c>
      <c r="D6324" t="s">
        <v>101</v>
      </c>
      <c r="E6324" t="s">
        <v>202</v>
      </c>
      <c r="F6324" t="s">
        <v>5029</v>
      </c>
      <c r="G6324" t="s">
        <v>156</v>
      </c>
      <c r="H6324" t="s">
        <v>157</v>
      </c>
      <c r="I6324" t="s">
        <v>135</v>
      </c>
      <c r="J6324" t="s">
        <v>136</v>
      </c>
      <c r="K6324" t="s">
        <v>137</v>
      </c>
      <c r="L6324" t="s">
        <v>17966</v>
      </c>
      <c r="M6324" t="s">
        <v>17967</v>
      </c>
      <c r="N6324">
        <v>1.19</v>
      </c>
      <c r="O6324">
        <v>3</v>
      </c>
      <c r="P6324">
        <v>2132</v>
      </c>
      <c r="Q6324">
        <v>2</v>
      </c>
      <c r="R6324">
        <v>0</v>
      </c>
      <c r="S6324">
        <v>15</v>
      </c>
      <c r="T6324">
        <v>128</v>
      </c>
      <c r="U6324">
        <v>0</v>
      </c>
      <c r="V6324">
        <v>0</v>
      </c>
      <c r="W6324">
        <v>9.1509892327602849</v>
      </c>
      <c r="X6324">
        <v>292.17612326622566</v>
      </c>
      <c r="Y6324">
        <v>9.0413852803956676</v>
      </c>
      <c r="Z6324">
        <v>0</v>
      </c>
      <c r="AA6324">
        <v>92.397597275899756</v>
      </c>
      <c r="AB6324">
        <v>53.584191728963475</v>
      </c>
      <c r="AC6324">
        <v>0</v>
      </c>
      <c r="AD6324">
        <v>0</v>
      </c>
      <c r="AE6324">
        <v>456.35028678424487</v>
      </c>
    </row>
    <row r="6325" spans="1:31" x14ac:dyDescent="0.25">
      <c r="A6325">
        <v>1838197</v>
      </c>
      <c r="B6325">
        <v>1</v>
      </c>
      <c r="C6325" t="s">
        <v>81</v>
      </c>
      <c r="D6325" t="s">
        <v>128</v>
      </c>
      <c r="E6325" t="s">
        <v>202</v>
      </c>
      <c r="F6325" t="s">
        <v>4428</v>
      </c>
      <c r="G6325" t="s">
        <v>156</v>
      </c>
      <c r="H6325" t="s">
        <v>157</v>
      </c>
      <c r="I6325" t="s">
        <v>135</v>
      </c>
      <c r="J6325" t="s">
        <v>136</v>
      </c>
      <c r="K6325" t="s">
        <v>137</v>
      </c>
      <c r="L6325" t="s">
        <v>17968</v>
      </c>
      <c r="M6325" t="s">
        <v>17969</v>
      </c>
      <c r="N6325">
        <v>0.62916666600000004</v>
      </c>
      <c r="O6325">
        <v>0</v>
      </c>
      <c r="P6325">
        <v>18</v>
      </c>
      <c r="Q6325">
        <v>1</v>
      </c>
      <c r="R6325">
        <v>0</v>
      </c>
      <c r="S6325">
        <v>30</v>
      </c>
      <c r="T6325">
        <v>35</v>
      </c>
      <c r="U6325">
        <v>36</v>
      </c>
      <c r="V6325">
        <v>43</v>
      </c>
      <c r="W6325">
        <v>0</v>
      </c>
      <c r="X6325">
        <v>2.6237639669043742</v>
      </c>
      <c r="Y6325">
        <v>0.52133397971200002</v>
      </c>
      <c r="Z6325">
        <v>0</v>
      </c>
      <c r="AA6325">
        <v>346.40275324597627</v>
      </c>
      <c r="AB6325">
        <v>82.120356765679247</v>
      </c>
      <c r="AC6325">
        <v>1475.1768871006884</v>
      </c>
      <c r="AD6325">
        <v>531.66825559699146</v>
      </c>
      <c r="AE6325">
        <v>2438.5133506559519</v>
      </c>
    </row>
    <row r="6326" spans="1:31" x14ac:dyDescent="0.25">
      <c r="A6326">
        <v>1838198</v>
      </c>
      <c r="B6326">
        <v>1</v>
      </c>
      <c r="C6326" t="s">
        <v>80</v>
      </c>
      <c r="D6326" t="s">
        <v>93</v>
      </c>
      <c r="E6326" t="s">
        <v>202</v>
      </c>
      <c r="F6326" t="s">
        <v>17970</v>
      </c>
      <c r="G6326" t="s">
        <v>156</v>
      </c>
      <c r="H6326" t="s">
        <v>157</v>
      </c>
      <c r="I6326" t="s">
        <v>135</v>
      </c>
      <c r="J6326" t="s">
        <v>136</v>
      </c>
      <c r="K6326" t="s">
        <v>137</v>
      </c>
      <c r="L6326" t="s">
        <v>17971</v>
      </c>
      <c r="M6326" t="s">
        <v>17972</v>
      </c>
      <c r="N6326">
        <v>0.32055555499999999</v>
      </c>
      <c r="O6326">
        <v>0</v>
      </c>
      <c r="P6326">
        <v>181</v>
      </c>
      <c r="Q6326">
        <v>0</v>
      </c>
      <c r="R6326">
        <v>83</v>
      </c>
      <c r="S6326">
        <v>1</v>
      </c>
      <c r="T6326">
        <v>51</v>
      </c>
      <c r="U6326">
        <v>0</v>
      </c>
      <c r="V6326">
        <v>0</v>
      </c>
      <c r="W6326">
        <v>0</v>
      </c>
      <c r="X6326">
        <v>12.165244413423196</v>
      </c>
      <c r="Y6326">
        <v>0</v>
      </c>
      <c r="Z6326">
        <v>35.538864360087913</v>
      </c>
      <c r="AA6326">
        <v>2.3148791346149</v>
      </c>
      <c r="AB6326">
        <v>9.7392329895329706</v>
      </c>
      <c r="AC6326">
        <v>0</v>
      </c>
      <c r="AD6326">
        <v>0</v>
      </c>
      <c r="AE6326">
        <v>59.75822089765898</v>
      </c>
    </row>
    <row r="6327" spans="1:31" x14ac:dyDescent="0.25">
      <c r="A6327">
        <v>1838199</v>
      </c>
      <c r="B6327">
        <v>1</v>
      </c>
      <c r="C6327" t="s">
        <v>81</v>
      </c>
      <c r="D6327" t="s">
        <v>127</v>
      </c>
      <c r="E6327" t="s">
        <v>164</v>
      </c>
      <c r="F6327" t="s">
        <v>14367</v>
      </c>
      <c r="G6327" t="s">
        <v>156</v>
      </c>
      <c r="H6327" t="s">
        <v>157</v>
      </c>
      <c r="I6327" t="s">
        <v>135</v>
      </c>
      <c r="J6327" t="s">
        <v>136</v>
      </c>
      <c r="K6327" t="s">
        <v>137</v>
      </c>
      <c r="L6327" t="s">
        <v>17973</v>
      </c>
      <c r="M6327" t="s">
        <v>17974</v>
      </c>
      <c r="N6327">
        <v>3.5166666659999999</v>
      </c>
      <c r="O6327">
        <v>0</v>
      </c>
      <c r="P6327">
        <v>764</v>
      </c>
      <c r="Q6327">
        <v>17</v>
      </c>
      <c r="R6327">
        <v>31</v>
      </c>
      <c r="S6327">
        <v>2</v>
      </c>
      <c r="T6327">
        <v>79</v>
      </c>
      <c r="U6327">
        <v>0</v>
      </c>
      <c r="V6327">
        <v>0</v>
      </c>
      <c r="W6327">
        <v>0</v>
      </c>
      <c r="X6327">
        <v>323.74287532637288</v>
      </c>
      <c r="Y6327">
        <v>107.5814452539795</v>
      </c>
      <c r="Z6327">
        <v>59.795261037683531</v>
      </c>
      <c r="AA6327">
        <v>5.9143495401630002</v>
      </c>
      <c r="AB6327">
        <v>87.945980914673967</v>
      </c>
      <c r="AC6327">
        <v>0</v>
      </c>
      <c r="AD6327">
        <v>0</v>
      </c>
      <c r="AE6327">
        <v>584.97991207287293</v>
      </c>
    </row>
    <row r="6328" spans="1:31" x14ac:dyDescent="0.25">
      <c r="A6328">
        <v>1838200</v>
      </c>
      <c r="B6328">
        <v>1</v>
      </c>
      <c r="C6328" t="s">
        <v>80</v>
      </c>
      <c r="D6328" t="s">
        <v>83</v>
      </c>
      <c r="E6328" t="s">
        <v>154</v>
      </c>
      <c r="F6328" t="s">
        <v>15491</v>
      </c>
      <c r="G6328" t="s">
        <v>156</v>
      </c>
      <c r="H6328" t="s">
        <v>157</v>
      </c>
      <c r="I6328" t="s">
        <v>179</v>
      </c>
      <c r="J6328" t="s">
        <v>136</v>
      </c>
      <c r="K6328" t="s">
        <v>137</v>
      </c>
      <c r="L6328" t="s">
        <v>17975</v>
      </c>
      <c r="M6328" t="s">
        <v>17976</v>
      </c>
      <c r="N6328">
        <v>4.4166666E-2</v>
      </c>
      <c r="O6328">
        <v>0</v>
      </c>
      <c r="P6328">
        <v>0</v>
      </c>
      <c r="Q6328">
        <v>0</v>
      </c>
      <c r="R6328">
        <v>0</v>
      </c>
      <c r="S6328">
        <v>2</v>
      </c>
      <c r="T6328">
        <v>0</v>
      </c>
      <c r="U6328">
        <v>5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0.53782767521295005</v>
      </c>
      <c r="AB6328">
        <v>0</v>
      </c>
      <c r="AC6328">
        <v>81.084254002031983</v>
      </c>
      <c r="AD6328">
        <v>0</v>
      </c>
      <c r="AE6328">
        <v>81.622081677244935</v>
      </c>
    </row>
    <row r="6329" spans="1:31" x14ac:dyDescent="0.25">
      <c r="A6329">
        <v>1838201</v>
      </c>
      <c r="B6329">
        <v>1</v>
      </c>
      <c r="C6329" t="s">
        <v>80</v>
      </c>
      <c r="D6329" t="s">
        <v>97</v>
      </c>
      <c r="E6329" t="s">
        <v>164</v>
      </c>
      <c r="F6329" t="s">
        <v>17977</v>
      </c>
      <c r="G6329" t="s">
        <v>156</v>
      </c>
      <c r="H6329" t="s">
        <v>157</v>
      </c>
      <c r="I6329" t="s">
        <v>135</v>
      </c>
      <c r="J6329" t="s">
        <v>136</v>
      </c>
      <c r="K6329" t="s">
        <v>137</v>
      </c>
      <c r="L6329" t="s">
        <v>17978</v>
      </c>
      <c r="M6329" t="s">
        <v>17979</v>
      </c>
      <c r="N6329">
        <v>1.2549999999999999</v>
      </c>
      <c r="O6329">
        <v>0</v>
      </c>
      <c r="P6329">
        <v>0</v>
      </c>
      <c r="Q6329">
        <v>0</v>
      </c>
      <c r="R6329">
        <v>0</v>
      </c>
      <c r="S6329">
        <v>2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400.12397860987937</v>
      </c>
      <c r="AB6329">
        <v>0</v>
      </c>
      <c r="AC6329">
        <v>0</v>
      </c>
      <c r="AD6329">
        <v>0</v>
      </c>
      <c r="AE6329">
        <v>400.12397860987937</v>
      </c>
    </row>
    <row r="6330" spans="1:31" x14ac:dyDescent="0.25">
      <c r="A6330">
        <v>1838202</v>
      </c>
      <c r="B6330">
        <v>1</v>
      </c>
      <c r="C6330" t="s">
        <v>81</v>
      </c>
      <c r="D6330" t="s">
        <v>122</v>
      </c>
      <c r="E6330" t="s">
        <v>202</v>
      </c>
      <c r="F6330" t="s">
        <v>15740</v>
      </c>
      <c r="G6330" t="s">
        <v>156</v>
      </c>
      <c r="H6330" t="s">
        <v>157</v>
      </c>
      <c r="I6330" t="s">
        <v>135</v>
      </c>
      <c r="J6330" t="s">
        <v>136</v>
      </c>
      <c r="K6330" t="s">
        <v>137</v>
      </c>
      <c r="L6330" t="s">
        <v>17980</v>
      </c>
      <c r="M6330" t="s">
        <v>17981</v>
      </c>
      <c r="N6330">
        <v>0.825555555</v>
      </c>
      <c r="O6330">
        <v>0</v>
      </c>
      <c r="P6330">
        <v>4421</v>
      </c>
      <c r="Q6330">
        <v>0</v>
      </c>
      <c r="R6330">
        <v>37</v>
      </c>
      <c r="S6330">
        <v>1</v>
      </c>
      <c r="T6330">
        <v>175</v>
      </c>
      <c r="U6330">
        <v>0</v>
      </c>
      <c r="V6330">
        <v>0</v>
      </c>
      <c r="W6330">
        <v>0</v>
      </c>
      <c r="X6330">
        <v>440.58729862860133</v>
      </c>
      <c r="Y6330">
        <v>0</v>
      </c>
      <c r="Z6330">
        <v>4.8789639898398027</v>
      </c>
      <c r="AA6330">
        <v>3.197472314698667</v>
      </c>
      <c r="AB6330">
        <v>43.463692268206387</v>
      </c>
      <c r="AC6330">
        <v>0</v>
      </c>
      <c r="AD6330">
        <v>0</v>
      </c>
      <c r="AE6330">
        <v>492.12742720134617</v>
      </c>
    </row>
    <row r="6331" spans="1:31" x14ac:dyDescent="0.25">
      <c r="A6331">
        <v>1838204</v>
      </c>
      <c r="B6331">
        <v>1</v>
      </c>
      <c r="C6331" t="s">
        <v>80</v>
      </c>
      <c r="D6331" t="s">
        <v>96</v>
      </c>
      <c r="E6331" t="s">
        <v>202</v>
      </c>
      <c r="F6331" t="s">
        <v>10024</v>
      </c>
      <c r="G6331" t="s">
        <v>156</v>
      </c>
      <c r="H6331" t="s">
        <v>157</v>
      </c>
      <c r="I6331" t="s">
        <v>135</v>
      </c>
      <c r="J6331" t="s">
        <v>136</v>
      </c>
      <c r="K6331" t="s">
        <v>137</v>
      </c>
      <c r="L6331" t="s">
        <v>17982</v>
      </c>
      <c r="M6331" t="s">
        <v>17983</v>
      </c>
      <c r="N6331">
        <v>0.216388888</v>
      </c>
      <c r="O6331">
        <v>2</v>
      </c>
      <c r="P6331">
        <v>4228</v>
      </c>
      <c r="Q6331">
        <v>6</v>
      </c>
      <c r="R6331">
        <v>13</v>
      </c>
      <c r="S6331">
        <v>23</v>
      </c>
      <c r="T6331">
        <v>327</v>
      </c>
      <c r="U6331">
        <v>0</v>
      </c>
      <c r="V6331">
        <v>0</v>
      </c>
      <c r="W6331">
        <v>0.70501697993292489</v>
      </c>
      <c r="X6331">
        <v>162.8941808686543</v>
      </c>
      <c r="Y6331">
        <v>1.6027656338999337</v>
      </c>
      <c r="Z6331">
        <v>1.3822470259621946</v>
      </c>
      <c r="AA6331">
        <v>87.588643158342208</v>
      </c>
      <c r="AB6331">
        <v>43.176057084051656</v>
      </c>
      <c r="AC6331">
        <v>0</v>
      </c>
      <c r="AD6331">
        <v>0</v>
      </c>
      <c r="AE6331">
        <v>297.34891075084323</v>
      </c>
    </row>
    <row r="6332" spans="1:31" x14ac:dyDescent="0.25">
      <c r="A6332">
        <v>1838207</v>
      </c>
      <c r="B6332">
        <v>1</v>
      </c>
      <c r="C6332" t="s">
        <v>81</v>
      </c>
      <c r="D6332" t="s">
        <v>128</v>
      </c>
      <c r="E6332" t="s">
        <v>164</v>
      </c>
      <c r="F6332" t="s">
        <v>17984</v>
      </c>
      <c r="G6332" t="s">
        <v>156</v>
      </c>
      <c r="H6332" t="s">
        <v>157</v>
      </c>
      <c r="I6332" t="s">
        <v>179</v>
      </c>
      <c r="J6332" t="s">
        <v>136</v>
      </c>
      <c r="K6332" t="s">
        <v>137</v>
      </c>
      <c r="L6332" t="s">
        <v>17969</v>
      </c>
      <c r="M6332" t="s">
        <v>17985</v>
      </c>
      <c r="N6332">
        <v>3.3055555E-2</v>
      </c>
      <c r="O6332">
        <v>0</v>
      </c>
      <c r="P6332">
        <v>0</v>
      </c>
      <c r="Q6332">
        <v>1</v>
      </c>
      <c r="R6332">
        <v>0</v>
      </c>
      <c r="S6332">
        <v>19</v>
      </c>
      <c r="T6332">
        <v>34</v>
      </c>
      <c r="U6332">
        <v>25</v>
      </c>
      <c r="V6332">
        <v>43</v>
      </c>
      <c r="W6332">
        <v>0</v>
      </c>
      <c r="X6332">
        <v>0</v>
      </c>
      <c r="Y6332">
        <v>2.7460830415200001E-2</v>
      </c>
      <c r="Z6332">
        <v>0</v>
      </c>
      <c r="AA6332">
        <v>17.36145153526747</v>
      </c>
      <c r="AB6332">
        <v>4.2957477825545292</v>
      </c>
      <c r="AC6332">
        <v>54.267587001994087</v>
      </c>
      <c r="AD6332">
        <v>28.004072872135684</v>
      </c>
      <c r="AE6332">
        <v>103.95632002236697</v>
      </c>
    </row>
    <row r="6333" spans="1:31" x14ac:dyDescent="0.25">
      <c r="A6333">
        <v>1838208</v>
      </c>
      <c r="B6333">
        <v>1</v>
      </c>
      <c r="C6333" t="s">
        <v>81</v>
      </c>
      <c r="D6333" t="s">
        <v>128</v>
      </c>
      <c r="E6333" t="s">
        <v>164</v>
      </c>
      <c r="F6333" t="s">
        <v>4119</v>
      </c>
      <c r="G6333" t="s">
        <v>156</v>
      </c>
      <c r="H6333" t="s">
        <v>157</v>
      </c>
      <c r="I6333" t="s">
        <v>179</v>
      </c>
      <c r="J6333" t="s">
        <v>136</v>
      </c>
      <c r="K6333" t="s">
        <v>137</v>
      </c>
      <c r="L6333" t="s">
        <v>17969</v>
      </c>
      <c r="M6333" t="s">
        <v>17986</v>
      </c>
      <c r="N6333">
        <v>2.8055554999999999E-2</v>
      </c>
      <c r="O6333">
        <v>0</v>
      </c>
      <c r="P6333">
        <v>0</v>
      </c>
      <c r="Q6333">
        <v>0</v>
      </c>
      <c r="R6333">
        <v>0</v>
      </c>
      <c r="S6333">
        <v>4</v>
      </c>
      <c r="T6333">
        <v>0</v>
      </c>
      <c r="U6333">
        <v>7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0.29592709665063333</v>
      </c>
      <c r="AB6333">
        <v>0</v>
      </c>
      <c r="AC6333">
        <v>11.214663016086002</v>
      </c>
      <c r="AD6333">
        <v>0</v>
      </c>
      <c r="AE6333">
        <v>11.510590112736635</v>
      </c>
    </row>
    <row r="6334" spans="1:31" x14ac:dyDescent="0.25">
      <c r="A6334">
        <v>1838209</v>
      </c>
      <c r="B6334">
        <v>1</v>
      </c>
      <c r="C6334" t="s">
        <v>81</v>
      </c>
      <c r="D6334" t="s">
        <v>128</v>
      </c>
      <c r="E6334" t="s">
        <v>202</v>
      </c>
      <c r="F6334" t="s">
        <v>13024</v>
      </c>
      <c r="G6334" t="s">
        <v>156</v>
      </c>
      <c r="H6334" t="s">
        <v>157</v>
      </c>
      <c r="I6334" t="s">
        <v>135</v>
      </c>
      <c r="J6334" t="s">
        <v>136</v>
      </c>
      <c r="K6334" t="s">
        <v>137</v>
      </c>
      <c r="L6334" t="s">
        <v>17969</v>
      </c>
      <c r="M6334" t="s">
        <v>17987</v>
      </c>
      <c r="N6334">
        <v>1.8402777770000001</v>
      </c>
      <c r="O6334">
        <v>0</v>
      </c>
      <c r="P6334">
        <v>1752</v>
      </c>
      <c r="Q6334">
        <v>0</v>
      </c>
      <c r="R6334">
        <v>22</v>
      </c>
      <c r="S6334">
        <v>1</v>
      </c>
      <c r="T6334">
        <v>97</v>
      </c>
      <c r="U6334">
        <v>0</v>
      </c>
      <c r="V6334">
        <v>0</v>
      </c>
      <c r="W6334">
        <v>0</v>
      </c>
      <c r="X6334">
        <v>461.69886236724005</v>
      </c>
      <c r="Y6334">
        <v>0</v>
      </c>
      <c r="Z6334">
        <v>13.147108675060425</v>
      </c>
      <c r="AA6334">
        <v>34.42433401114392</v>
      </c>
      <c r="AB6334">
        <v>119.93371908772133</v>
      </c>
      <c r="AC6334">
        <v>0</v>
      </c>
      <c r="AD6334">
        <v>0</v>
      </c>
      <c r="AE6334">
        <v>629.20402414116575</v>
      </c>
    </row>
    <row r="6335" spans="1:31" x14ac:dyDescent="0.25">
      <c r="A6335">
        <v>1838210</v>
      </c>
      <c r="B6335">
        <v>1</v>
      </c>
      <c r="C6335" t="s">
        <v>80</v>
      </c>
      <c r="D6335" t="s">
        <v>107</v>
      </c>
      <c r="E6335" t="s">
        <v>140</v>
      </c>
      <c r="F6335" t="s">
        <v>17988</v>
      </c>
      <c r="G6335" t="s">
        <v>246</v>
      </c>
      <c r="H6335" t="s">
        <v>134</v>
      </c>
      <c r="I6335" t="s">
        <v>135</v>
      </c>
      <c r="J6335" t="s">
        <v>136</v>
      </c>
      <c r="K6335" t="s">
        <v>137</v>
      </c>
      <c r="L6335" t="s">
        <v>17989</v>
      </c>
      <c r="M6335" t="s">
        <v>17990</v>
      </c>
      <c r="N6335">
        <v>2.5833333330000001</v>
      </c>
      <c r="O6335">
        <v>0</v>
      </c>
      <c r="P6335">
        <v>13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4.4390459585219988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4.4390459585219988</v>
      </c>
    </row>
    <row r="6336" spans="1:31" x14ac:dyDescent="0.25">
      <c r="A6336">
        <v>1838211</v>
      </c>
      <c r="B6336">
        <v>1</v>
      </c>
      <c r="C6336" t="s">
        <v>80</v>
      </c>
      <c r="D6336" t="s">
        <v>110</v>
      </c>
      <c r="E6336" t="s">
        <v>140</v>
      </c>
      <c r="F6336" t="s">
        <v>17991</v>
      </c>
      <c r="G6336" t="s">
        <v>217</v>
      </c>
      <c r="H6336" t="s">
        <v>134</v>
      </c>
      <c r="I6336" t="s">
        <v>135</v>
      </c>
      <c r="J6336" t="s">
        <v>136</v>
      </c>
      <c r="K6336" t="s">
        <v>137</v>
      </c>
      <c r="L6336" t="s">
        <v>17992</v>
      </c>
      <c r="M6336" t="s">
        <v>17993</v>
      </c>
      <c r="N6336">
        <v>2.1063888880000001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1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1.8382278323223</v>
      </c>
      <c r="AC6336">
        <v>0</v>
      </c>
      <c r="AD6336">
        <v>0</v>
      </c>
      <c r="AE6336">
        <v>1.8382278323223</v>
      </c>
    </row>
    <row r="6337" spans="1:31" x14ac:dyDescent="0.25">
      <c r="A6337">
        <v>1838212</v>
      </c>
      <c r="B6337">
        <v>1</v>
      </c>
      <c r="C6337" t="s">
        <v>80</v>
      </c>
      <c r="D6337" t="s">
        <v>109</v>
      </c>
      <c r="E6337" t="s">
        <v>202</v>
      </c>
      <c r="F6337" t="s">
        <v>1873</v>
      </c>
      <c r="G6337" t="s">
        <v>156</v>
      </c>
      <c r="H6337" t="s">
        <v>157</v>
      </c>
      <c r="I6337" t="s">
        <v>135</v>
      </c>
      <c r="J6337" t="s">
        <v>136</v>
      </c>
      <c r="K6337" t="s">
        <v>137</v>
      </c>
      <c r="L6337" t="s">
        <v>17994</v>
      </c>
      <c r="M6337" t="s">
        <v>17995</v>
      </c>
      <c r="N6337">
        <v>0.105277777</v>
      </c>
      <c r="O6337">
        <v>0</v>
      </c>
      <c r="P6337">
        <v>475</v>
      </c>
      <c r="Q6337">
        <v>0</v>
      </c>
      <c r="R6337">
        <v>23</v>
      </c>
      <c r="S6337">
        <v>0</v>
      </c>
      <c r="T6337">
        <v>53</v>
      </c>
      <c r="U6337">
        <v>0</v>
      </c>
      <c r="V6337">
        <v>0</v>
      </c>
      <c r="W6337">
        <v>0</v>
      </c>
      <c r="X6337">
        <v>3.9714429041699533</v>
      </c>
      <c r="Y6337">
        <v>0</v>
      </c>
      <c r="Z6337">
        <v>0.82443786392816709</v>
      </c>
      <c r="AA6337">
        <v>0</v>
      </c>
      <c r="AB6337">
        <v>1.4140814970483446</v>
      </c>
      <c r="AC6337">
        <v>0</v>
      </c>
      <c r="AD6337">
        <v>0</v>
      </c>
      <c r="AE6337">
        <v>6.2099622651464657</v>
      </c>
    </row>
    <row r="6338" spans="1:31" x14ac:dyDescent="0.25">
      <c r="A6338">
        <v>1838213</v>
      </c>
      <c r="B6338">
        <v>1</v>
      </c>
      <c r="C6338" t="s">
        <v>80</v>
      </c>
      <c r="D6338" t="s">
        <v>96</v>
      </c>
      <c r="E6338" t="s">
        <v>223</v>
      </c>
      <c r="F6338" t="s">
        <v>17996</v>
      </c>
      <c r="G6338" t="s">
        <v>340</v>
      </c>
      <c r="H6338" t="s">
        <v>134</v>
      </c>
      <c r="I6338" t="s">
        <v>135</v>
      </c>
      <c r="J6338" t="s">
        <v>136</v>
      </c>
      <c r="K6338" t="s">
        <v>137</v>
      </c>
      <c r="L6338" t="s">
        <v>17997</v>
      </c>
      <c r="M6338" t="s">
        <v>17998</v>
      </c>
      <c r="N6338">
        <v>7.3602777770000003</v>
      </c>
      <c r="O6338">
        <v>0</v>
      </c>
      <c r="P6338">
        <v>6</v>
      </c>
      <c r="Q6338">
        <v>0</v>
      </c>
      <c r="R6338">
        <v>0</v>
      </c>
      <c r="S6338">
        <v>0</v>
      </c>
      <c r="T6338">
        <v>18</v>
      </c>
      <c r="U6338">
        <v>0</v>
      </c>
      <c r="V6338">
        <v>0</v>
      </c>
      <c r="W6338">
        <v>0</v>
      </c>
      <c r="X6338">
        <v>24.642725678147563</v>
      </c>
      <c r="Y6338">
        <v>0</v>
      </c>
      <c r="Z6338">
        <v>0</v>
      </c>
      <c r="AA6338">
        <v>0</v>
      </c>
      <c r="AB6338">
        <v>208.68467080339144</v>
      </c>
      <c r="AC6338">
        <v>0</v>
      </c>
      <c r="AD6338">
        <v>0</v>
      </c>
      <c r="AE6338">
        <v>233.32739648153901</v>
      </c>
    </row>
    <row r="6339" spans="1:31" x14ac:dyDescent="0.25">
      <c r="A6339">
        <v>1838214</v>
      </c>
      <c r="B6339">
        <v>1</v>
      </c>
      <c r="C6339" t="s">
        <v>80</v>
      </c>
      <c r="D6339" t="s">
        <v>102</v>
      </c>
      <c r="E6339" t="s">
        <v>202</v>
      </c>
      <c r="F6339" t="s">
        <v>17999</v>
      </c>
      <c r="G6339" t="s">
        <v>156</v>
      </c>
      <c r="H6339" t="s">
        <v>157</v>
      </c>
      <c r="I6339" t="s">
        <v>135</v>
      </c>
      <c r="J6339" t="s">
        <v>136</v>
      </c>
      <c r="K6339" t="s">
        <v>137</v>
      </c>
      <c r="L6339" t="s">
        <v>18000</v>
      </c>
      <c r="M6339" t="s">
        <v>18001</v>
      </c>
      <c r="N6339">
        <v>0.169444444</v>
      </c>
      <c r="O6339">
        <v>1</v>
      </c>
      <c r="P6339">
        <v>1572</v>
      </c>
      <c r="Q6339">
        <v>37</v>
      </c>
      <c r="R6339">
        <v>111</v>
      </c>
      <c r="S6339">
        <v>18</v>
      </c>
      <c r="T6339">
        <v>124</v>
      </c>
      <c r="U6339">
        <v>1</v>
      </c>
      <c r="V6339">
        <v>0</v>
      </c>
      <c r="W6339">
        <v>0.11049964309449999</v>
      </c>
      <c r="X6339">
        <v>27.16862479525161</v>
      </c>
      <c r="Y6339">
        <v>24.579365305770999</v>
      </c>
      <c r="Z6339">
        <v>26.76467784955052</v>
      </c>
      <c r="AA6339">
        <v>16.092780529232666</v>
      </c>
      <c r="AB6339">
        <v>29.770757833177484</v>
      </c>
      <c r="AC6339">
        <v>87.952809351312482</v>
      </c>
      <c r="AD6339">
        <v>0</v>
      </c>
      <c r="AE6339">
        <v>212.43951530739025</v>
      </c>
    </row>
    <row r="6340" spans="1:31" x14ac:dyDescent="0.25">
      <c r="A6340">
        <v>1838215</v>
      </c>
      <c r="B6340">
        <v>1</v>
      </c>
      <c r="C6340" t="s">
        <v>81</v>
      </c>
      <c r="D6340" t="s">
        <v>127</v>
      </c>
      <c r="E6340" t="s">
        <v>202</v>
      </c>
      <c r="F6340" t="s">
        <v>18002</v>
      </c>
      <c r="G6340" t="s">
        <v>156</v>
      </c>
      <c r="H6340" t="s">
        <v>157</v>
      </c>
      <c r="I6340" t="s">
        <v>135</v>
      </c>
      <c r="J6340" t="s">
        <v>136</v>
      </c>
      <c r="K6340" t="s">
        <v>137</v>
      </c>
      <c r="L6340" t="s">
        <v>18003</v>
      </c>
      <c r="M6340" t="s">
        <v>18004</v>
      </c>
      <c r="N6340">
        <v>1.3897222220000001</v>
      </c>
      <c r="O6340">
        <v>0</v>
      </c>
      <c r="P6340">
        <v>4665</v>
      </c>
      <c r="Q6340">
        <v>0</v>
      </c>
      <c r="R6340">
        <v>14</v>
      </c>
      <c r="S6340">
        <v>0</v>
      </c>
      <c r="T6340">
        <v>260</v>
      </c>
      <c r="U6340">
        <v>0</v>
      </c>
      <c r="V6340">
        <v>0</v>
      </c>
      <c r="W6340">
        <v>0</v>
      </c>
      <c r="X6340">
        <v>961.88613078086871</v>
      </c>
      <c r="Y6340">
        <v>0</v>
      </c>
      <c r="Z6340">
        <v>5.0460952343027845</v>
      </c>
      <c r="AA6340">
        <v>0</v>
      </c>
      <c r="AB6340">
        <v>116.47674720292217</v>
      </c>
      <c r="AC6340">
        <v>0</v>
      </c>
      <c r="AD6340">
        <v>0</v>
      </c>
      <c r="AE6340">
        <v>1083.4089732180937</v>
      </c>
    </row>
    <row r="6341" spans="1:31" x14ac:dyDescent="0.25">
      <c r="A6341">
        <v>1838216</v>
      </c>
      <c r="B6341">
        <v>1</v>
      </c>
      <c r="C6341" t="s">
        <v>80</v>
      </c>
      <c r="D6341" t="s">
        <v>92</v>
      </c>
      <c r="E6341" t="s">
        <v>202</v>
      </c>
      <c r="F6341" t="s">
        <v>18005</v>
      </c>
      <c r="G6341" t="s">
        <v>386</v>
      </c>
      <c r="H6341" t="s">
        <v>157</v>
      </c>
      <c r="I6341" t="s">
        <v>135</v>
      </c>
      <c r="J6341" t="s">
        <v>136</v>
      </c>
      <c r="K6341" t="s">
        <v>137</v>
      </c>
      <c r="L6341" t="s">
        <v>18006</v>
      </c>
      <c r="M6341" t="s">
        <v>18007</v>
      </c>
      <c r="N6341">
        <v>0.105833333</v>
      </c>
      <c r="O6341">
        <v>0</v>
      </c>
      <c r="P6341">
        <v>32</v>
      </c>
      <c r="Q6341">
        <v>0</v>
      </c>
      <c r="R6341">
        <v>0</v>
      </c>
      <c r="S6341">
        <v>0</v>
      </c>
      <c r="T6341">
        <v>6</v>
      </c>
      <c r="U6341">
        <v>0</v>
      </c>
      <c r="V6341">
        <v>0</v>
      </c>
      <c r="W6341">
        <v>0</v>
      </c>
      <c r="X6341">
        <v>0.95972198797534991</v>
      </c>
      <c r="Y6341">
        <v>0</v>
      </c>
      <c r="Z6341">
        <v>0</v>
      </c>
      <c r="AA6341">
        <v>0</v>
      </c>
      <c r="AB6341">
        <v>0.25126776147265834</v>
      </c>
      <c r="AC6341">
        <v>0</v>
      </c>
      <c r="AD6341">
        <v>0</v>
      </c>
      <c r="AE6341">
        <v>1.2109897494480082</v>
      </c>
    </row>
    <row r="6342" spans="1:31" x14ac:dyDescent="0.25">
      <c r="A6342">
        <v>1838218</v>
      </c>
      <c r="B6342">
        <v>1</v>
      </c>
      <c r="C6342" t="s">
        <v>81</v>
      </c>
      <c r="D6342" t="s">
        <v>122</v>
      </c>
      <c r="E6342" t="s">
        <v>202</v>
      </c>
      <c r="F6342" t="s">
        <v>1301</v>
      </c>
      <c r="G6342" t="s">
        <v>156</v>
      </c>
      <c r="H6342" t="s">
        <v>157</v>
      </c>
      <c r="I6342" t="s">
        <v>135</v>
      </c>
      <c r="J6342" t="s">
        <v>136</v>
      </c>
      <c r="K6342" t="s">
        <v>137</v>
      </c>
      <c r="L6342" t="s">
        <v>18008</v>
      </c>
      <c r="M6342" t="s">
        <v>18009</v>
      </c>
      <c r="N6342">
        <v>0.375</v>
      </c>
      <c r="O6342">
        <v>1</v>
      </c>
      <c r="P6342">
        <v>257</v>
      </c>
      <c r="Q6342">
        <v>1</v>
      </c>
      <c r="R6342">
        <v>11</v>
      </c>
      <c r="S6342">
        <v>12</v>
      </c>
      <c r="T6342">
        <v>50</v>
      </c>
      <c r="U6342">
        <v>5</v>
      </c>
      <c r="V6342">
        <v>0</v>
      </c>
      <c r="W6342">
        <v>5.4135444622500001E-2</v>
      </c>
      <c r="X6342">
        <v>12.671637571215008</v>
      </c>
      <c r="Y6342">
        <v>6.0218303681249995E-2</v>
      </c>
      <c r="Z6342">
        <v>9.2303130677175016</v>
      </c>
      <c r="AA6342">
        <v>12.849118295673751</v>
      </c>
      <c r="AB6342">
        <v>14.279775425613746</v>
      </c>
      <c r="AC6342">
        <v>722.77515137706757</v>
      </c>
      <c r="AD6342">
        <v>0</v>
      </c>
      <c r="AE6342">
        <v>771.92034948559137</v>
      </c>
    </row>
    <row r="6343" spans="1:31" x14ac:dyDescent="0.25">
      <c r="A6343">
        <v>1838220</v>
      </c>
      <c r="B6343">
        <v>1</v>
      </c>
      <c r="C6343" t="s">
        <v>80</v>
      </c>
      <c r="D6343" t="s">
        <v>83</v>
      </c>
      <c r="E6343" t="s">
        <v>164</v>
      </c>
      <c r="F6343" t="s">
        <v>18010</v>
      </c>
      <c r="G6343" t="s">
        <v>156</v>
      </c>
      <c r="H6343" t="s">
        <v>157</v>
      </c>
      <c r="I6343" t="s">
        <v>135</v>
      </c>
      <c r="J6343" t="s">
        <v>136</v>
      </c>
      <c r="K6343" t="s">
        <v>137</v>
      </c>
      <c r="L6343" t="s">
        <v>18011</v>
      </c>
      <c r="M6343" t="s">
        <v>18012</v>
      </c>
      <c r="N6343">
        <v>1.1888888879999999</v>
      </c>
      <c r="O6343">
        <v>0</v>
      </c>
      <c r="P6343">
        <v>272</v>
      </c>
      <c r="Q6343">
        <v>0</v>
      </c>
      <c r="R6343">
        <v>2</v>
      </c>
      <c r="S6343">
        <v>8</v>
      </c>
      <c r="T6343">
        <v>18</v>
      </c>
      <c r="U6343">
        <v>2</v>
      </c>
      <c r="V6343">
        <v>0</v>
      </c>
      <c r="W6343">
        <v>0</v>
      </c>
      <c r="X6343">
        <v>58.628999484531306</v>
      </c>
      <c r="Y6343">
        <v>0</v>
      </c>
      <c r="Z6343">
        <v>0.10630797276666668</v>
      </c>
      <c r="AA6343">
        <v>24.714562294539</v>
      </c>
      <c r="AB6343">
        <v>15.602506961714333</v>
      </c>
      <c r="AC6343">
        <v>65.473151420309989</v>
      </c>
      <c r="AD6343">
        <v>0</v>
      </c>
      <c r="AE6343">
        <v>164.52552813386129</v>
      </c>
    </row>
    <row r="6344" spans="1:31" x14ac:dyDescent="0.25">
      <c r="A6344">
        <v>1838221</v>
      </c>
      <c r="B6344">
        <v>1</v>
      </c>
      <c r="C6344" t="s">
        <v>80</v>
      </c>
      <c r="D6344" t="s">
        <v>98</v>
      </c>
      <c r="E6344" t="s">
        <v>202</v>
      </c>
      <c r="F6344" t="s">
        <v>8977</v>
      </c>
      <c r="G6344" t="s">
        <v>156</v>
      </c>
      <c r="H6344" t="s">
        <v>157</v>
      </c>
      <c r="I6344" t="s">
        <v>135</v>
      </c>
      <c r="J6344" t="s">
        <v>136</v>
      </c>
      <c r="K6344" t="s">
        <v>137</v>
      </c>
      <c r="L6344" t="s">
        <v>18013</v>
      </c>
      <c r="M6344" t="s">
        <v>18014</v>
      </c>
      <c r="N6344">
        <v>0.24472222199999999</v>
      </c>
      <c r="O6344">
        <v>0</v>
      </c>
      <c r="P6344">
        <v>20</v>
      </c>
      <c r="Q6344">
        <v>29</v>
      </c>
      <c r="R6344">
        <v>185</v>
      </c>
      <c r="S6344">
        <v>8</v>
      </c>
      <c r="T6344">
        <v>49</v>
      </c>
      <c r="U6344">
        <v>2</v>
      </c>
      <c r="V6344">
        <v>0</v>
      </c>
      <c r="W6344">
        <v>0</v>
      </c>
      <c r="X6344">
        <v>1.3818540877571834</v>
      </c>
      <c r="Y6344">
        <v>62.228057808869792</v>
      </c>
      <c r="Z6344">
        <v>105.81625185079038</v>
      </c>
      <c r="AA6344">
        <v>7.8028472374376348</v>
      </c>
      <c r="AB6344">
        <v>19.579982744484781</v>
      </c>
      <c r="AC6344">
        <v>25.3249016602905</v>
      </c>
      <c r="AD6344">
        <v>0</v>
      </c>
      <c r="AE6344">
        <v>222.13389538963025</v>
      </c>
    </row>
    <row r="6345" spans="1:31" x14ac:dyDescent="0.25">
      <c r="A6345">
        <v>1838222</v>
      </c>
      <c r="B6345">
        <v>1</v>
      </c>
      <c r="C6345" t="s">
        <v>80</v>
      </c>
      <c r="D6345" t="s">
        <v>106</v>
      </c>
      <c r="E6345" t="s">
        <v>131</v>
      </c>
      <c r="F6345" t="s">
        <v>18015</v>
      </c>
      <c r="G6345" t="s">
        <v>133</v>
      </c>
      <c r="H6345" t="s">
        <v>134</v>
      </c>
      <c r="I6345" t="s">
        <v>135</v>
      </c>
      <c r="J6345" t="s">
        <v>136</v>
      </c>
      <c r="K6345" t="s">
        <v>137</v>
      </c>
      <c r="L6345" t="s">
        <v>18016</v>
      </c>
      <c r="M6345" t="s">
        <v>18017</v>
      </c>
      <c r="N6345">
        <v>2.6930555549999999</v>
      </c>
      <c r="O6345">
        <v>0</v>
      </c>
      <c r="P6345">
        <v>0</v>
      </c>
      <c r="Q6345">
        <v>0</v>
      </c>
      <c r="R6345">
        <v>3</v>
      </c>
      <c r="S6345">
        <v>0</v>
      </c>
      <c r="T6345">
        <v>1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4.4340780041934842</v>
      </c>
      <c r="AA6345">
        <v>0</v>
      </c>
      <c r="AB6345">
        <v>2.6365911384364087</v>
      </c>
      <c r="AC6345">
        <v>0</v>
      </c>
      <c r="AD6345">
        <v>0</v>
      </c>
      <c r="AE6345">
        <v>7.0706691426298924</v>
      </c>
    </row>
    <row r="6346" spans="1:31" x14ac:dyDescent="0.25">
      <c r="A6346">
        <v>1838223</v>
      </c>
      <c r="B6346">
        <v>1</v>
      </c>
      <c r="C6346" t="s">
        <v>81</v>
      </c>
      <c r="D6346" t="s">
        <v>112</v>
      </c>
      <c r="E6346" t="s">
        <v>131</v>
      </c>
      <c r="F6346" t="s">
        <v>18018</v>
      </c>
      <c r="G6346" t="s">
        <v>133</v>
      </c>
      <c r="H6346" t="s">
        <v>134</v>
      </c>
      <c r="I6346" t="s">
        <v>135</v>
      </c>
      <c r="J6346" t="s">
        <v>136</v>
      </c>
      <c r="K6346" t="s">
        <v>137</v>
      </c>
      <c r="L6346" t="s">
        <v>18019</v>
      </c>
      <c r="M6346" t="s">
        <v>18020</v>
      </c>
      <c r="N6346">
        <v>2.5419444439999999</v>
      </c>
      <c r="O6346">
        <v>0</v>
      </c>
      <c r="P6346">
        <v>110</v>
      </c>
      <c r="Q6346">
        <v>0</v>
      </c>
      <c r="R6346">
        <v>8</v>
      </c>
      <c r="S6346">
        <v>0</v>
      </c>
      <c r="T6346">
        <v>30</v>
      </c>
      <c r="U6346">
        <v>0</v>
      </c>
      <c r="V6346">
        <v>0</v>
      </c>
      <c r="W6346">
        <v>0</v>
      </c>
      <c r="X6346">
        <v>37.604177180826909</v>
      </c>
      <c r="Y6346">
        <v>0</v>
      </c>
      <c r="Z6346">
        <v>5.258083167502992</v>
      </c>
      <c r="AA6346">
        <v>0</v>
      </c>
      <c r="AB6346">
        <v>10.068737421765348</v>
      </c>
      <c r="AC6346">
        <v>0</v>
      </c>
      <c r="AD6346">
        <v>0</v>
      </c>
      <c r="AE6346">
        <v>52.930997770095246</v>
      </c>
    </row>
    <row r="6347" spans="1:31" x14ac:dyDescent="0.25">
      <c r="A6347">
        <v>1838224</v>
      </c>
      <c r="B6347">
        <v>1</v>
      </c>
      <c r="C6347" t="s">
        <v>81</v>
      </c>
      <c r="D6347" t="s">
        <v>127</v>
      </c>
      <c r="E6347" t="s">
        <v>202</v>
      </c>
      <c r="F6347" t="s">
        <v>18021</v>
      </c>
      <c r="G6347" t="s">
        <v>156</v>
      </c>
      <c r="H6347" t="s">
        <v>157</v>
      </c>
      <c r="I6347" t="s">
        <v>135</v>
      </c>
      <c r="J6347" t="s">
        <v>136</v>
      </c>
      <c r="K6347" t="s">
        <v>137</v>
      </c>
      <c r="L6347" t="s">
        <v>18022</v>
      </c>
      <c r="M6347" t="s">
        <v>18023</v>
      </c>
      <c r="N6347">
        <v>0.521666666</v>
      </c>
      <c r="O6347">
        <v>0</v>
      </c>
      <c r="P6347">
        <v>0</v>
      </c>
      <c r="Q6347">
        <v>0</v>
      </c>
      <c r="R6347">
        <v>0</v>
      </c>
      <c r="S6347">
        <v>2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1410.3459658782399</v>
      </c>
      <c r="AB6347">
        <v>0</v>
      </c>
      <c r="AC6347">
        <v>0</v>
      </c>
      <c r="AD6347">
        <v>0</v>
      </c>
      <c r="AE6347">
        <v>1410.3459658782399</v>
      </c>
    </row>
    <row r="6348" spans="1:31" x14ac:dyDescent="0.25">
      <c r="A6348">
        <v>1838226</v>
      </c>
      <c r="B6348">
        <v>1</v>
      </c>
      <c r="C6348" t="s">
        <v>80</v>
      </c>
      <c r="D6348" t="s">
        <v>106</v>
      </c>
      <c r="E6348" t="s">
        <v>131</v>
      </c>
      <c r="F6348" t="s">
        <v>18024</v>
      </c>
      <c r="G6348" t="s">
        <v>133</v>
      </c>
      <c r="H6348" t="s">
        <v>134</v>
      </c>
      <c r="I6348" t="s">
        <v>135</v>
      </c>
      <c r="J6348" t="s">
        <v>136</v>
      </c>
      <c r="K6348" t="s">
        <v>137</v>
      </c>
      <c r="L6348" t="s">
        <v>18025</v>
      </c>
      <c r="M6348" t="s">
        <v>18026</v>
      </c>
      <c r="N6348">
        <v>1.8294444439999999</v>
      </c>
      <c r="O6348">
        <v>0</v>
      </c>
      <c r="P6348">
        <v>0</v>
      </c>
      <c r="Q6348">
        <v>0</v>
      </c>
      <c r="R6348">
        <v>3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3.4331170464717671</v>
      </c>
      <c r="AA6348">
        <v>0</v>
      </c>
      <c r="AB6348">
        <v>0</v>
      </c>
      <c r="AC6348">
        <v>0</v>
      </c>
      <c r="AD6348">
        <v>0</v>
      </c>
      <c r="AE6348">
        <v>3.4331170464717671</v>
      </c>
    </row>
    <row r="6349" spans="1:31" x14ac:dyDescent="0.25">
      <c r="A6349">
        <v>1838228</v>
      </c>
      <c r="B6349">
        <v>1</v>
      </c>
      <c r="C6349" t="s">
        <v>80</v>
      </c>
      <c r="D6349" t="s">
        <v>100</v>
      </c>
      <c r="E6349" t="s">
        <v>154</v>
      </c>
      <c r="F6349" t="s">
        <v>4502</v>
      </c>
      <c r="G6349" t="s">
        <v>175</v>
      </c>
      <c r="H6349" t="s">
        <v>157</v>
      </c>
      <c r="I6349" t="s">
        <v>135</v>
      </c>
      <c r="J6349" t="s">
        <v>136</v>
      </c>
      <c r="K6349" t="s">
        <v>137</v>
      </c>
      <c r="L6349" t="s">
        <v>18027</v>
      </c>
      <c r="M6349" t="s">
        <v>18028</v>
      </c>
      <c r="N6349">
        <v>1.215833333</v>
      </c>
      <c r="O6349">
        <v>0</v>
      </c>
      <c r="P6349">
        <v>18</v>
      </c>
      <c r="Q6349">
        <v>0</v>
      </c>
      <c r="R6349">
        <v>17</v>
      </c>
      <c r="S6349">
        <v>0</v>
      </c>
      <c r="T6349">
        <v>8</v>
      </c>
      <c r="U6349">
        <v>0</v>
      </c>
      <c r="V6349">
        <v>0</v>
      </c>
      <c r="W6349">
        <v>0</v>
      </c>
      <c r="X6349">
        <v>5.9837368468343497</v>
      </c>
      <c r="Y6349">
        <v>0</v>
      </c>
      <c r="Z6349">
        <v>18.871412011157542</v>
      </c>
      <c r="AA6349">
        <v>0</v>
      </c>
      <c r="AB6349">
        <v>5.7346151647498589</v>
      </c>
      <c r="AC6349">
        <v>0</v>
      </c>
      <c r="AD6349">
        <v>0</v>
      </c>
      <c r="AE6349">
        <v>30.58976402274175</v>
      </c>
    </row>
    <row r="6350" spans="1:31" x14ac:dyDescent="0.25">
      <c r="A6350">
        <v>1838232</v>
      </c>
      <c r="B6350">
        <v>1</v>
      </c>
      <c r="C6350" t="s">
        <v>80</v>
      </c>
      <c r="D6350" t="s">
        <v>104</v>
      </c>
      <c r="E6350" t="s">
        <v>154</v>
      </c>
      <c r="F6350" t="s">
        <v>18029</v>
      </c>
      <c r="G6350" t="s">
        <v>175</v>
      </c>
      <c r="H6350" t="s">
        <v>157</v>
      </c>
      <c r="I6350" t="s">
        <v>135</v>
      </c>
      <c r="J6350" t="s">
        <v>136</v>
      </c>
      <c r="K6350" t="s">
        <v>137</v>
      </c>
      <c r="L6350" t="s">
        <v>18030</v>
      </c>
      <c r="M6350" t="s">
        <v>18031</v>
      </c>
      <c r="N6350">
        <v>2.5047222219999998</v>
      </c>
      <c r="O6350">
        <v>0</v>
      </c>
      <c r="P6350">
        <v>175</v>
      </c>
      <c r="Q6350">
        <v>0</v>
      </c>
      <c r="R6350">
        <v>6</v>
      </c>
      <c r="S6350">
        <v>0</v>
      </c>
      <c r="T6350">
        <v>12</v>
      </c>
      <c r="U6350">
        <v>0</v>
      </c>
      <c r="V6350">
        <v>0</v>
      </c>
      <c r="W6350">
        <v>0</v>
      </c>
      <c r="X6350">
        <v>87.521914995450601</v>
      </c>
      <c r="Y6350">
        <v>0</v>
      </c>
      <c r="Z6350">
        <v>6.8498894397436008</v>
      </c>
      <c r="AA6350">
        <v>0</v>
      </c>
      <c r="AB6350">
        <v>8.5128383781789516</v>
      </c>
      <c r="AC6350">
        <v>0</v>
      </c>
      <c r="AD6350">
        <v>0</v>
      </c>
      <c r="AE6350">
        <v>102.88464281337316</v>
      </c>
    </row>
    <row r="6351" spans="1:31" x14ac:dyDescent="0.25">
      <c r="A6351">
        <v>1838234</v>
      </c>
      <c r="B6351">
        <v>1</v>
      </c>
      <c r="C6351" t="s">
        <v>81</v>
      </c>
      <c r="D6351" t="s">
        <v>123</v>
      </c>
      <c r="E6351" t="s">
        <v>131</v>
      </c>
      <c r="F6351" t="s">
        <v>18032</v>
      </c>
      <c r="G6351" t="s">
        <v>133</v>
      </c>
      <c r="H6351" t="s">
        <v>134</v>
      </c>
      <c r="I6351" t="s">
        <v>135</v>
      </c>
      <c r="J6351" t="s">
        <v>136</v>
      </c>
      <c r="K6351" t="s">
        <v>137</v>
      </c>
      <c r="L6351" t="s">
        <v>18033</v>
      </c>
      <c r="M6351" t="s">
        <v>18034</v>
      </c>
      <c r="N6351">
        <v>1.841388888</v>
      </c>
      <c r="O6351">
        <v>0</v>
      </c>
      <c r="P6351">
        <v>0</v>
      </c>
      <c r="Q6351">
        <v>0</v>
      </c>
      <c r="R6351">
        <v>8</v>
      </c>
      <c r="S6351">
        <v>0</v>
      </c>
      <c r="T6351">
        <v>2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7.395716116157292</v>
      </c>
      <c r="AA6351">
        <v>0</v>
      </c>
      <c r="AB6351">
        <v>9.3311323700976025</v>
      </c>
      <c r="AC6351">
        <v>0</v>
      </c>
      <c r="AD6351">
        <v>0</v>
      </c>
      <c r="AE6351">
        <v>16.726848486254895</v>
      </c>
    </row>
    <row r="6352" spans="1:31" x14ac:dyDescent="0.25">
      <c r="A6352">
        <v>1838235</v>
      </c>
      <c r="B6352">
        <v>1</v>
      </c>
      <c r="C6352" t="s">
        <v>80</v>
      </c>
      <c r="D6352" t="s">
        <v>106</v>
      </c>
      <c r="E6352" t="s">
        <v>202</v>
      </c>
      <c r="F6352" t="s">
        <v>18035</v>
      </c>
      <c r="G6352" t="s">
        <v>156</v>
      </c>
      <c r="H6352" t="s">
        <v>157</v>
      </c>
      <c r="I6352" t="s">
        <v>135</v>
      </c>
      <c r="J6352" t="s">
        <v>136</v>
      </c>
      <c r="K6352" t="s">
        <v>137</v>
      </c>
      <c r="L6352" t="s">
        <v>18036</v>
      </c>
      <c r="M6352" t="s">
        <v>18037</v>
      </c>
      <c r="N6352">
        <v>0.12694444399999999</v>
      </c>
      <c r="O6352">
        <v>3</v>
      </c>
      <c r="P6352">
        <v>4436</v>
      </c>
      <c r="Q6352">
        <v>312</v>
      </c>
      <c r="R6352">
        <v>790</v>
      </c>
      <c r="S6352">
        <v>66</v>
      </c>
      <c r="T6352">
        <v>821</v>
      </c>
      <c r="U6352">
        <v>5</v>
      </c>
      <c r="V6352">
        <v>0</v>
      </c>
      <c r="W6352">
        <v>0.10473639885161666</v>
      </c>
      <c r="X6352">
        <v>86.127729803737921</v>
      </c>
      <c r="Y6352">
        <v>206.50782847276579</v>
      </c>
      <c r="Z6352">
        <v>156.97925078249159</v>
      </c>
      <c r="AA6352">
        <v>43.879002603613102</v>
      </c>
      <c r="AB6352">
        <v>65.038441220681563</v>
      </c>
      <c r="AC6352">
        <v>24.128641646367701</v>
      </c>
      <c r="AD6352">
        <v>0</v>
      </c>
      <c r="AE6352">
        <v>582.76563092850927</v>
      </c>
    </row>
    <row r="6353" spans="1:31" x14ac:dyDescent="0.25">
      <c r="A6353">
        <v>1838236</v>
      </c>
      <c r="B6353">
        <v>1</v>
      </c>
      <c r="C6353" t="s">
        <v>80</v>
      </c>
      <c r="D6353" t="s">
        <v>100</v>
      </c>
      <c r="E6353" t="s">
        <v>140</v>
      </c>
      <c r="F6353" t="s">
        <v>18038</v>
      </c>
      <c r="G6353" t="s">
        <v>142</v>
      </c>
      <c r="H6353" t="s">
        <v>134</v>
      </c>
      <c r="I6353" t="s">
        <v>135</v>
      </c>
      <c r="J6353" t="s">
        <v>136</v>
      </c>
      <c r="K6353" t="s">
        <v>137</v>
      </c>
      <c r="L6353" t="s">
        <v>18039</v>
      </c>
      <c r="M6353" t="s">
        <v>18040</v>
      </c>
      <c r="N6353">
        <v>1.2508333330000001</v>
      </c>
      <c r="O6353">
        <v>0</v>
      </c>
      <c r="P6353">
        <v>2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0.73259007210607496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0.73259007210607496</v>
      </c>
    </row>
    <row r="6354" spans="1:31" x14ac:dyDescent="0.25">
      <c r="A6354">
        <v>1838237</v>
      </c>
      <c r="B6354">
        <v>1</v>
      </c>
      <c r="C6354" t="s">
        <v>81</v>
      </c>
      <c r="D6354" t="s">
        <v>113</v>
      </c>
      <c r="E6354" t="s">
        <v>140</v>
      </c>
      <c r="F6354" t="s">
        <v>18041</v>
      </c>
      <c r="G6354" t="s">
        <v>142</v>
      </c>
      <c r="H6354" t="s">
        <v>134</v>
      </c>
      <c r="I6354" t="s">
        <v>135</v>
      </c>
      <c r="J6354" t="s">
        <v>136</v>
      </c>
      <c r="K6354" t="s">
        <v>137</v>
      </c>
      <c r="L6354" t="s">
        <v>18042</v>
      </c>
      <c r="M6354" t="s">
        <v>18043</v>
      </c>
      <c r="N6354">
        <v>2.4708333329999999</v>
      </c>
      <c r="O6354">
        <v>0</v>
      </c>
      <c r="P6354">
        <v>0</v>
      </c>
      <c r="Q6354">
        <v>0</v>
      </c>
      <c r="R6354">
        <v>1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0.39604421781374999</v>
      </c>
      <c r="AA6354">
        <v>0</v>
      </c>
      <c r="AB6354">
        <v>0</v>
      </c>
      <c r="AC6354">
        <v>0</v>
      </c>
      <c r="AD6354">
        <v>0</v>
      </c>
      <c r="AE6354">
        <v>0.39604421781374999</v>
      </c>
    </row>
    <row r="6355" spans="1:31" x14ac:dyDescent="0.25">
      <c r="A6355">
        <v>1838238</v>
      </c>
      <c r="B6355">
        <v>1</v>
      </c>
      <c r="C6355" t="s">
        <v>81</v>
      </c>
      <c r="D6355" t="s">
        <v>120</v>
      </c>
      <c r="E6355" t="s">
        <v>140</v>
      </c>
      <c r="F6355" t="s">
        <v>18044</v>
      </c>
      <c r="G6355" t="s">
        <v>142</v>
      </c>
      <c r="H6355" t="s">
        <v>134</v>
      </c>
      <c r="I6355" t="s">
        <v>135</v>
      </c>
      <c r="J6355" t="s">
        <v>136</v>
      </c>
      <c r="K6355" t="s">
        <v>137</v>
      </c>
      <c r="L6355" t="s">
        <v>18045</v>
      </c>
      <c r="M6355" t="s">
        <v>18046</v>
      </c>
      <c r="N6355">
        <v>1.983333333</v>
      </c>
      <c r="O6355">
        <v>0</v>
      </c>
      <c r="P6355">
        <v>7</v>
      </c>
      <c r="Q6355">
        <v>0</v>
      </c>
      <c r="R6355">
        <v>0</v>
      </c>
      <c r="S6355">
        <v>0</v>
      </c>
      <c r="T6355">
        <v>1</v>
      </c>
      <c r="U6355">
        <v>0</v>
      </c>
      <c r="V6355">
        <v>0</v>
      </c>
      <c r="W6355">
        <v>0</v>
      </c>
      <c r="X6355">
        <v>1.4688856420455003</v>
      </c>
      <c r="Y6355">
        <v>0</v>
      </c>
      <c r="Z6355">
        <v>0</v>
      </c>
      <c r="AA6355">
        <v>0</v>
      </c>
      <c r="AB6355">
        <v>2.9838558312633334E-2</v>
      </c>
      <c r="AC6355">
        <v>0</v>
      </c>
      <c r="AD6355">
        <v>0</v>
      </c>
      <c r="AE6355">
        <v>1.4987242003581336</v>
      </c>
    </row>
    <row r="6356" spans="1:31" x14ac:dyDescent="0.25">
      <c r="A6356">
        <v>1838240</v>
      </c>
      <c r="B6356">
        <v>1</v>
      </c>
      <c r="C6356" t="s">
        <v>81</v>
      </c>
      <c r="D6356" t="s">
        <v>127</v>
      </c>
      <c r="E6356" t="s">
        <v>154</v>
      </c>
      <c r="F6356" t="s">
        <v>18047</v>
      </c>
      <c r="G6356" t="s">
        <v>156</v>
      </c>
      <c r="H6356" t="s">
        <v>157</v>
      </c>
      <c r="I6356" t="s">
        <v>135</v>
      </c>
      <c r="J6356" t="s">
        <v>136</v>
      </c>
      <c r="K6356" t="s">
        <v>137</v>
      </c>
      <c r="L6356" t="s">
        <v>18048</v>
      </c>
      <c r="M6356" t="s">
        <v>18049</v>
      </c>
      <c r="N6356">
        <v>1.256388888</v>
      </c>
      <c r="O6356">
        <v>0</v>
      </c>
      <c r="P6356">
        <v>0</v>
      </c>
      <c r="Q6356">
        <v>0</v>
      </c>
      <c r="R6356">
        <v>0</v>
      </c>
      <c r="S6356">
        <v>1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63.514827871612979</v>
      </c>
      <c r="AB6356">
        <v>0</v>
      </c>
      <c r="AC6356">
        <v>0</v>
      </c>
      <c r="AD6356">
        <v>0</v>
      </c>
      <c r="AE6356">
        <v>63.514827871612979</v>
      </c>
    </row>
    <row r="6357" spans="1:31" x14ac:dyDescent="0.25">
      <c r="A6357">
        <v>1838243</v>
      </c>
      <c r="B6357">
        <v>1</v>
      </c>
      <c r="C6357" t="s">
        <v>80</v>
      </c>
      <c r="D6357" t="s">
        <v>107</v>
      </c>
      <c r="E6357" t="s">
        <v>223</v>
      </c>
      <c r="F6357" t="s">
        <v>2601</v>
      </c>
      <c r="G6357" t="s">
        <v>340</v>
      </c>
      <c r="H6357" t="s">
        <v>134</v>
      </c>
      <c r="I6357" t="s">
        <v>135</v>
      </c>
      <c r="J6357" t="s">
        <v>136</v>
      </c>
      <c r="K6357" t="s">
        <v>137</v>
      </c>
      <c r="L6357" t="s">
        <v>18050</v>
      </c>
      <c r="M6357" t="s">
        <v>18051</v>
      </c>
      <c r="N6357">
        <v>3.0611111110000002</v>
      </c>
      <c r="O6357">
        <v>0</v>
      </c>
      <c r="P6357">
        <v>18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3.6423512367573339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3.6423512367573339</v>
      </c>
    </row>
    <row r="6358" spans="1:31" x14ac:dyDescent="0.25">
      <c r="A6358">
        <v>1838244</v>
      </c>
      <c r="B6358">
        <v>1</v>
      </c>
      <c r="C6358" t="s">
        <v>81</v>
      </c>
      <c r="D6358" t="s">
        <v>114</v>
      </c>
      <c r="E6358" t="s">
        <v>164</v>
      </c>
      <c r="F6358" t="s">
        <v>5263</v>
      </c>
      <c r="G6358" t="s">
        <v>156</v>
      </c>
      <c r="H6358" t="s">
        <v>157</v>
      </c>
      <c r="I6358" t="s">
        <v>135</v>
      </c>
      <c r="J6358" t="s">
        <v>136</v>
      </c>
      <c r="K6358" t="s">
        <v>137</v>
      </c>
      <c r="L6358" t="s">
        <v>18052</v>
      </c>
      <c r="M6358" t="s">
        <v>18053</v>
      </c>
      <c r="N6358">
        <v>1.159166666</v>
      </c>
      <c r="O6358">
        <v>0</v>
      </c>
      <c r="P6358">
        <v>860</v>
      </c>
      <c r="Q6358">
        <v>0</v>
      </c>
      <c r="R6358">
        <v>9</v>
      </c>
      <c r="S6358">
        <v>1</v>
      </c>
      <c r="T6358">
        <v>71</v>
      </c>
      <c r="U6358">
        <v>0</v>
      </c>
      <c r="V6358">
        <v>0</v>
      </c>
      <c r="W6358">
        <v>0</v>
      </c>
      <c r="X6358">
        <v>82.020503296983009</v>
      </c>
      <c r="Y6358">
        <v>0</v>
      </c>
      <c r="Z6358">
        <v>0.46907351665669161</v>
      </c>
      <c r="AA6358">
        <v>0</v>
      </c>
      <c r="AB6358">
        <v>12.039951811665057</v>
      </c>
      <c r="AC6358">
        <v>0</v>
      </c>
      <c r="AD6358">
        <v>0</v>
      </c>
      <c r="AE6358">
        <v>94.529528625304764</v>
      </c>
    </row>
    <row r="6359" spans="1:31" x14ac:dyDescent="0.25">
      <c r="A6359">
        <v>1838247</v>
      </c>
      <c r="B6359">
        <v>1</v>
      </c>
      <c r="C6359" t="s">
        <v>80</v>
      </c>
      <c r="D6359" t="s">
        <v>98</v>
      </c>
      <c r="E6359" t="s">
        <v>131</v>
      </c>
      <c r="F6359" t="s">
        <v>18054</v>
      </c>
      <c r="G6359" t="s">
        <v>133</v>
      </c>
      <c r="H6359" t="s">
        <v>134</v>
      </c>
      <c r="I6359" t="s">
        <v>135</v>
      </c>
      <c r="J6359" t="s">
        <v>136</v>
      </c>
      <c r="K6359" t="s">
        <v>137</v>
      </c>
      <c r="L6359" t="s">
        <v>18055</v>
      </c>
      <c r="M6359" t="s">
        <v>18056</v>
      </c>
      <c r="N6359">
        <v>1.4030555549999999</v>
      </c>
      <c r="O6359">
        <v>0</v>
      </c>
      <c r="P6359">
        <v>0</v>
      </c>
      <c r="Q6359">
        <v>0</v>
      </c>
      <c r="R6359">
        <v>5</v>
      </c>
      <c r="S6359">
        <v>0</v>
      </c>
      <c r="T6359">
        <v>2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7.1959765804594493</v>
      </c>
      <c r="AA6359">
        <v>0</v>
      </c>
      <c r="AB6359">
        <v>6.0881995335525012</v>
      </c>
      <c r="AC6359">
        <v>0</v>
      </c>
      <c r="AD6359">
        <v>0</v>
      </c>
      <c r="AE6359">
        <v>13.284176114011951</v>
      </c>
    </row>
    <row r="6360" spans="1:31" x14ac:dyDescent="0.25">
      <c r="A6360">
        <v>1838249</v>
      </c>
      <c r="B6360">
        <v>1</v>
      </c>
      <c r="C6360" t="s">
        <v>80</v>
      </c>
      <c r="D6360" t="s">
        <v>97</v>
      </c>
      <c r="E6360" t="s">
        <v>154</v>
      </c>
      <c r="F6360" t="s">
        <v>18057</v>
      </c>
      <c r="G6360" t="s">
        <v>175</v>
      </c>
      <c r="H6360" t="s">
        <v>157</v>
      </c>
      <c r="I6360" t="s">
        <v>135</v>
      </c>
      <c r="J6360" t="s">
        <v>136</v>
      </c>
      <c r="K6360" t="s">
        <v>137</v>
      </c>
      <c r="L6360" t="s">
        <v>18058</v>
      </c>
      <c r="M6360" t="s">
        <v>18059</v>
      </c>
      <c r="N6360">
        <v>3.7369444440000001</v>
      </c>
      <c r="O6360">
        <v>0</v>
      </c>
      <c r="P6360">
        <v>59</v>
      </c>
      <c r="Q6360">
        <v>0</v>
      </c>
      <c r="R6360">
        <v>0</v>
      </c>
      <c r="S6360">
        <v>0</v>
      </c>
      <c r="T6360">
        <v>4</v>
      </c>
      <c r="U6360">
        <v>0</v>
      </c>
      <c r="V6360">
        <v>0</v>
      </c>
      <c r="W6360">
        <v>0</v>
      </c>
      <c r="X6360">
        <v>31.746632458084409</v>
      </c>
      <c r="Y6360">
        <v>0</v>
      </c>
      <c r="Z6360">
        <v>0</v>
      </c>
      <c r="AA6360">
        <v>0</v>
      </c>
      <c r="AB6360">
        <v>5.7592542437773009</v>
      </c>
      <c r="AC6360">
        <v>0</v>
      </c>
      <c r="AD6360">
        <v>0</v>
      </c>
      <c r="AE6360">
        <v>37.505886701861712</v>
      </c>
    </row>
    <row r="6361" spans="1:31" x14ac:dyDescent="0.25">
      <c r="A6361">
        <v>1838250</v>
      </c>
      <c r="B6361">
        <v>1</v>
      </c>
      <c r="C6361" t="s">
        <v>81</v>
      </c>
      <c r="D6361" t="s">
        <v>114</v>
      </c>
      <c r="E6361" t="s">
        <v>131</v>
      </c>
      <c r="F6361" t="s">
        <v>18060</v>
      </c>
      <c r="G6361" t="s">
        <v>133</v>
      </c>
      <c r="H6361" t="s">
        <v>134</v>
      </c>
      <c r="I6361" t="s">
        <v>135</v>
      </c>
      <c r="J6361" t="s">
        <v>136</v>
      </c>
      <c r="K6361" t="s">
        <v>137</v>
      </c>
      <c r="L6361" t="s">
        <v>18061</v>
      </c>
      <c r="M6361" t="s">
        <v>18062</v>
      </c>
      <c r="N6361">
        <v>1.796944444</v>
      </c>
      <c r="O6361">
        <v>0</v>
      </c>
      <c r="P6361">
        <v>8</v>
      </c>
      <c r="Q6361">
        <v>0</v>
      </c>
      <c r="R6361">
        <v>11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1.6024172827797498</v>
      </c>
      <c r="Y6361">
        <v>0</v>
      </c>
      <c r="Z6361">
        <v>3.368118783145492</v>
      </c>
      <c r="AA6361">
        <v>0</v>
      </c>
      <c r="AB6361">
        <v>0</v>
      </c>
      <c r="AC6361">
        <v>0</v>
      </c>
      <c r="AD6361">
        <v>0</v>
      </c>
      <c r="AE6361">
        <v>4.9705360659252413</v>
      </c>
    </row>
    <row r="6362" spans="1:31" x14ac:dyDescent="0.25">
      <c r="A6362">
        <v>1838254</v>
      </c>
      <c r="B6362">
        <v>1</v>
      </c>
      <c r="C6362" t="s">
        <v>81</v>
      </c>
      <c r="D6362" t="s">
        <v>116</v>
      </c>
      <c r="E6362" t="s">
        <v>140</v>
      </c>
      <c r="F6362" t="s">
        <v>18063</v>
      </c>
      <c r="G6362" t="s">
        <v>142</v>
      </c>
      <c r="H6362" t="s">
        <v>134</v>
      </c>
      <c r="I6362" t="s">
        <v>135</v>
      </c>
      <c r="J6362" t="s">
        <v>136</v>
      </c>
      <c r="K6362" t="s">
        <v>137</v>
      </c>
      <c r="L6362" t="s">
        <v>18064</v>
      </c>
      <c r="M6362" t="s">
        <v>18065</v>
      </c>
      <c r="N6362">
        <v>4.0238888880000001</v>
      </c>
      <c r="O6362">
        <v>0</v>
      </c>
      <c r="P6362">
        <v>1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</row>
    <row r="6363" spans="1:31" x14ac:dyDescent="0.25">
      <c r="A6363">
        <v>1838255</v>
      </c>
      <c r="B6363">
        <v>1</v>
      </c>
      <c r="C6363" t="s">
        <v>80</v>
      </c>
      <c r="D6363" t="s">
        <v>106</v>
      </c>
      <c r="E6363" t="s">
        <v>202</v>
      </c>
      <c r="F6363" t="s">
        <v>4030</v>
      </c>
      <c r="G6363" t="s">
        <v>156</v>
      </c>
      <c r="H6363" t="s">
        <v>157</v>
      </c>
      <c r="I6363" t="s">
        <v>179</v>
      </c>
      <c r="J6363" t="s">
        <v>136</v>
      </c>
      <c r="K6363" t="s">
        <v>137</v>
      </c>
      <c r="L6363" t="s">
        <v>18066</v>
      </c>
      <c r="M6363" t="s">
        <v>18067</v>
      </c>
      <c r="N6363">
        <v>2.8611111000000002E-2</v>
      </c>
      <c r="O6363">
        <v>1</v>
      </c>
      <c r="P6363">
        <v>38</v>
      </c>
      <c r="Q6363">
        <v>36</v>
      </c>
      <c r="R6363">
        <v>156</v>
      </c>
      <c r="S6363">
        <v>6</v>
      </c>
      <c r="T6363">
        <v>27</v>
      </c>
      <c r="U6363">
        <v>0</v>
      </c>
      <c r="V6363">
        <v>0</v>
      </c>
      <c r="W6363">
        <v>8.5167760019500011E-3</v>
      </c>
      <c r="X6363">
        <v>0.46486071950871671</v>
      </c>
      <c r="Y6363">
        <v>18.109614450638109</v>
      </c>
      <c r="Z6363">
        <v>13.186834267456828</v>
      </c>
      <c r="AA6363">
        <v>4.6419093309973523</v>
      </c>
      <c r="AB6363">
        <v>1.100030923611389</v>
      </c>
      <c r="AC6363">
        <v>0</v>
      </c>
      <c r="AD6363">
        <v>0</v>
      </c>
      <c r="AE6363">
        <v>37.511766468214347</v>
      </c>
    </row>
    <row r="6364" spans="1:31" x14ac:dyDescent="0.25">
      <c r="A6364">
        <v>1838260</v>
      </c>
      <c r="B6364">
        <v>1</v>
      </c>
      <c r="C6364" t="s">
        <v>80</v>
      </c>
      <c r="D6364" t="s">
        <v>100</v>
      </c>
      <c r="E6364" t="s">
        <v>202</v>
      </c>
      <c r="F6364" t="s">
        <v>18068</v>
      </c>
      <c r="G6364" t="s">
        <v>156</v>
      </c>
      <c r="H6364" t="s">
        <v>157</v>
      </c>
      <c r="I6364" t="s">
        <v>135</v>
      </c>
      <c r="J6364" t="s">
        <v>136</v>
      </c>
      <c r="K6364" t="s">
        <v>137</v>
      </c>
      <c r="L6364" t="s">
        <v>18069</v>
      </c>
      <c r="M6364" t="s">
        <v>18070</v>
      </c>
      <c r="N6364">
        <v>0.23361111100000001</v>
      </c>
      <c r="O6364">
        <v>21</v>
      </c>
      <c r="P6364">
        <v>3090</v>
      </c>
      <c r="Q6364">
        <v>4</v>
      </c>
      <c r="R6364">
        <v>83</v>
      </c>
      <c r="S6364">
        <v>21</v>
      </c>
      <c r="T6364">
        <v>210</v>
      </c>
      <c r="U6364">
        <v>4</v>
      </c>
      <c r="V6364">
        <v>1</v>
      </c>
      <c r="W6364">
        <v>65.117802773561579</v>
      </c>
      <c r="X6364">
        <v>102.93637964204692</v>
      </c>
      <c r="Y6364">
        <v>1.3775880213008138</v>
      </c>
      <c r="Z6364">
        <v>8.9177860144674082</v>
      </c>
      <c r="AA6364">
        <v>22.382581552001916</v>
      </c>
      <c r="AB6364">
        <v>24.624537588631352</v>
      </c>
      <c r="AC6364">
        <v>73.533654743346546</v>
      </c>
      <c r="AD6364">
        <v>2.1683042552500002E-4</v>
      </c>
      <c r="AE6364">
        <v>298.89054716578204</v>
      </c>
    </row>
    <row r="6365" spans="1:31" x14ac:dyDescent="0.25">
      <c r="A6365">
        <v>1838261</v>
      </c>
      <c r="B6365">
        <v>1</v>
      </c>
      <c r="C6365" t="s">
        <v>81</v>
      </c>
      <c r="D6365" t="s">
        <v>114</v>
      </c>
      <c r="E6365" t="s">
        <v>154</v>
      </c>
      <c r="F6365" t="s">
        <v>18071</v>
      </c>
      <c r="G6365" t="s">
        <v>175</v>
      </c>
      <c r="H6365" t="s">
        <v>157</v>
      </c>
      <c r="I6365" t="s">
        <v>135</v>
      </c>
      <c r="J6365" t="s">
        <v>136</v>
      </c>
      <c r="K6365" t="s">
        <v>137</v>
      </c>
      <c r="L6365" t="s">
        <v>18072</v>
      </c>
      <c r="M6365" t="s">
        <v>18073</v>
      </c>
      <c r="N6365">
        <v>2.113888888</v>
      </c>
      <c r="O6365">
        <v>0</v>
      </c>
      <c r="P6365">
        <v>171</v>
      </c>
      <c r="Q6365">
        <v>0</v>
      </c>
      <c r="R6365">
        <v>2</v>
      </c>
      <c r="S6365">
        <v>0</v>
      </c>
      <c r="T6365">
        <v>8</v>
      </c>
      <c r="U6365">
        <v>0</v>
      </c>
      <c r="V6365">
        <v>0</v>
      </c>
      <c r="W6365">
        <v>0</v>
      </c>
      <c r="X6365">
        <v>34.894490318654377</v>
      </c>
      <c r="Y6365">
        <v>0</v>
      </c>
      <c r="Z6365">
        <v>6.8240122766680003</v>
      </c>
      <c r="AA6365">
        <v>0</v>
      </c>
      <c r="AB6365">
        <v>0.7350057549472</v>
      </c>
      <c r="AC6365">
        <v>0</v>
      </c>
      <c r="AD6365">
        <v>0</v>
      </c>
      <c r="AE6365">
        <v>42.45350835026958</v>
      </c>
    </row>
    <row r="6366" spans="1:31" x14ac:dyDescent="0.25">
      <c r="A6366">
        <v>1838262</v>
      </c>
      <c r="B6366">
        <v>1</v>
      </c>
      <c r="C6366" t="s">
        <v>80</v>
      </c>
      <c r="D6366" t="s">
        <v>93</v>
      </c>
      <c r="E6366" t="s">
        <v>131</v>
      </c>
      <c r="F6366" t="s">
        <v>2309</v>
      </c>
      <c r="G6366" t="s">
        <v>133</v>
      </c>
      <c r="H6366" t="s">
        <v>134</v>
      </c>
      <c r="I6366" t="s">
        <v>135</v>
      </c>
      <c r="J6366" t="s">
        <v>136</v>
      </c>
      <c r="K6366" t="s">
        <v>137</v>
      </c>
      <c r="L6366" t="s">
        <v>18074</v>
      </c>
      <c r="M6366" t="s">
        <v>18075</v>
      </c>
      <c r="N6366">
        <v>0.94083333300000005</v>
      </c>
      <c r="O6366">
        <v>0</v>
      </c>
      <c r="P6366">
        <v>2</v>
      </c>
      <c r="Q6366">
        <v>0</v>
      </c>
      <c r="R6366">
        <v>3</v>
      </c>
      <c r="S6366">
        <v>0</v>
      </c>
      <c r="T6366">
        <v>3</v>
      </c>
      <c r="U6366">
        <v>0</v>
      </c>
      <c r="V6366">
        <v>0</v>
      </c>
      <c r="W6366">
        <v>0</v>
      </c>
      <c r="X6366">
        <v>1.5478878692284752</v>
      </c>
      <c r="Y6366">
        <v>0</v>
      </c>
      <c r="Z6366">
        <v>8.5662848689366005</v>
      </c>
      <c r="AA6366">
        <v>0</v>
      </c>
      <c r="AB6366">
        <v>2.6849211790716252</v>
      </c>
      <c r="AC6366">
        <v>0</v>
      </c>
      <c r="AD6366">
        <v>0</v>
      </c>
      <c r="AE6366">
        <v>12.7990939172367</v>
      </c>
    </row>
    <row r="6367" spans="1:31" x14ac:dyDescent="0.25">
      <c r="A6367">
        <v>1838263</v>
      </c>
      <c r="B6367">
        <v>1</v>
      </c>
      <c r="C6367" t="s">
        <v>80</v>
      </c>
      <c r="D6367" t="s">
        <v>106</v>
      </c>
      <c r="E6367" t="s">
        <v>202</v>
      </c>
      <c r="F6367" t="s">
        <v>6953</v>
      </c>
      <c r="G6367" t="s">
        <v>156</v>
      </c>
      <c r="H6367" t="s">
        <v>157</v>
      </c>
      <c r="I6367" t="s">
        <v>135</v>
      </c>
      <c r="J6367" t="s">
        <v>136</v>
      </c>
      <c r="K6367" t="s">
        <v>137</v>
      </c>
      <c r="L6367" t="s">
        <v>18076</v>
      </c>
      <c r="M6367" t="s">
        <v>18077</v>
      </c>
      <c r="N6367">
        <v>0.27194444400000001</v>
      </c>
      <c r="O6367">
        <v>7</v>
      </c>
      <c r="P6367">
        <v>2139</v>
      </c>
      <c r="Q6367">
        <v>58</v>
      </c>
      <c r="R6367">
        <v>236</v>
      </c>
      <c r="S6367">
        <v>24</v>
      </c>
      <c r="T6367">
        <v>303</v>
      </c>
      <c r="U6367">
        <v>0</v>
      </c>
      <c r="V6367">
        <v>0</v>
      </c>
      <c r="W6367">
        <v>0.47672278909694998</v>
      </c>
      <c r="X6367">
        <v>72.618527154100107</v>
      </c>
      <c r="Y6367">
        <v>82.849686604715558</v>
      </c>
      <c r="Z6367">
        <v>105.95686953323363</v>
      </c>
      <c r="AA6367">
        <v>36.74622994608302</v>
      </c>
      <c r="AB6367">
        <v>64.372770661457309</v>
      </c>
      <c r="AC6367">
        <v>0</v>
      </c>
      <c r="AD6367">
        <v>0</v>
      </c>
      <c r="AE6367">
        <v>363.02080668868655</v>
      </c>
    </row>
    <row r="6368" spans="1:31" x14ac:dyDescent="0.25">
      <c r="A6368">
        <v>1838264</v>
      </c>
      <c r="B6368">
        <v>1</v>
      </c>
      <c r="C6368" t="s">
        <v>80</v>
      </c>
      <c r="D6368" t="s">
        <v>105</v>
      </c>
      <c r="E6368" t="s">
        <v>202</v>
      </c>
      <c r="F6368" t="s">
        <v>18078</v>
      </c>
      <c r="G6368" t="s">
        <v>156</v>
      </c>
      <c r="H6368" t="s">
        <v>157</v>
      </c>
      <c r="I6368" t="s">
        <v>135</v>
      </c>
      <c r="J6368" t="s">
        <v>136</v>
      </c>
      <c r="K6368" t="s">
        <v>137</v>
      </c>
      <c r="L6368" t="s">
        <v>18079</v>
      </c>
      <c r="M6368" t="s">
        <v>18080</v>
      </c>
      <c r="N6368">
        <v>1.026944444</v>
      </c>
      <c r="O6368">
        <v>0</v>
      </c>
      <c r="P6368">
        <v>0</v>
      </c>
      <c r="Q6368">
        <v>1</v>
      </c>
      <c r="R6368">
        <v>0</v>
      </c>
      <c r="S6368">
        <v>1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7.7618360338180672</v>
      </c>
      <c r="Z6368">
        <v>0</v>
      </c>
      <c r="AA6368">
        <v>0.98965705278577509</v>
      </c>
      <c r="AB6368">
        <v>0</v>
      </c>
      <c r="AC6368">
        <v>0</v>
      </c>
      <c r="AD6368">
        <v>0</v>
      </c>
      <c r="AE6368">
        <v>8.7514930866038423</v>
      </c>
    </row>
    <row r="6369" spans="1:31" x14ac:dyDescent="0.25">
      <c r="A6369">
        <v>1838265</v>
      </c>
      <c r="B6369">
        <v>1</v>
      </c>
      <c r="C6369" t="s">
        <v>80</v>
      </c>
      <c r="D6369" t="s">
        <v>100</v>
      </c>
      <c r="E6369" t="s">
        <v>202</v>
      </c>
      <c r="F6369" t="s">
        <v>364</v>
      </c>
      <c r="G6369" t="s">
        <v>386</v>
      </c>
      <c r="H6369" t="s">
        <v>157</v>
      </c>
      <c r="I6369" t="s">
        <v>135</v>
      </c>
      <c r="J6369" t="s">
        <v>136</v>
      </c>
      <c r="K6369" t="s">
        <v>137</v>
      </c>
      <c r="L6369" t="s">
        <v>18081</v>
      </c>
      <c r="M6369" t="s">
        <v>18082</v>
      </c>
      <c r="N6369">
        <v>5.2499999999999998E-2</v>
      </c>
      <c r="O6369">
        <v>4</v>
      </c>
      <c r="P6369">
        <v>316</v>
      </c>
      <c r="Q6369">
        <v>3</v>
      </c>
      <c r="R6369">
        <v>59</v>
      </c>
      <c r="S6369">
        <v>14</v>
      </c>
      <c r="T6369">
        <v>79</v>
      </c>
      <c r="U6369">
        <v>5</v>
      </c>
      <c r="V6369">
        <v>0</v>
      </c>
      <c r="W6369">
        <v>9.7797382198425001E-2</v>
      </c>
      <c r="X6369">
        <v>5.7469439381303173</v>
      </c>
      <c r="Y6369">
        <v>0.22917680972549997</v>
      </c>
      <c r="Z6369">
        <v>2.2124075324494497</v>
      </c>
      <c r="AA6369">
        <v>4.3438674541447497</v>
      </c>
      <c r="AB6369">
        <v>2.5112785904456247</v>
      </c>
      <c r="AC6369">
        <v>16.089782172420598</v>
      </c>
      <c r="AD6369">
        <v>0</v>
      </c>
      <c r="AE6369">
        <v>31.231253879514664</v>
      </c>
    </row>
    <row r="6370" spans="1:31" x14ac:dyDescent="0.25">
      <c r="A6370">
        <v>1838267</v>
      </c>
      <c r="B6370">
        <v>1</v>
      </c>
      <c r="C6370" t="s">
        <v>80</v>
      </c>
      <c r="D6370" t="s">
        <v>94</v>
      </c>
      <c r="E6370" t="s">
        <v>140</v>
      </c>
      <c r="F6370" t="s">
        <v>18083</v>
      </c>
      <c r="G6370" t="s">
        <v>142</v>
      </c>
      <c r="H6370" t="s">
        <v>134</v>
      </c>
      <c r="I6370" t="s">
        <v>135</v>
      </c>
      <c r="J6370" t="s">
        <v>136</v>
      </c>
      <c r="K6370" t="s">
        <v>137</v>
      </c>
      <c r="L6370" t="s">
        <v>18084</v>
      </c>
      <c r="M6370" t="s">
        <v>18085</v>
      </c>
      <c r="N6370">
        <v>2.159444444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1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1.6134852963632831</v>
      </c>
      <c r="AC6370">
        <v>0</v>
      </c>
      <c r="AD6370">
        <v>0</v>
      </c>
      <c r="AE6370">
        <v>1.6134852963632831</v>
      </c>
    </row>
    <row r="6371" spans="1:31" x14ac:dyDescent="0.25">
      <c r="A6371">
        <v>1838271</v>
      </c>
      <c r="B6371">
        <v>1</v>
      </c>
      <c r="C6371" t="s">
        <v>81</v>
      </c>
      <c r="D6371" t="s">
        <v>114</v>
      </c>
      <c r="E6371" t="s">
        <v>154</v>
      </c>
      <c r="F6371" t="s">
        <v>18086</v>
      </c>
      <c r="G6371" t="s">
        <v>175</v>
      </c>
      <c r="H6371" t="s">
        <v>157</v>
      </c>
      <c r="I6371" t="s">
        <v>135</v>
      </c>
      <c r="J6371" t="s">
        <v>136</v>
      </c>
      <c r="K6371" t="s">
        <v>137</v>
      </c>
      <c r="L6371" t="s">
        <v>18087</v>
      </c>
      <c r="M6371" t="s">
        <v>18088</v>
      </c>
      <c r="N6371">
        <v>2.4280555549999998</v>
      </c>
      <c r="O6371">
        <v>0</v>
      </c>
      <c r="P6371">
        <v>27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9.1903984576739095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9.1903984576739095</v>
      </c>
    </row>
    <row r="6372" spans="1:31" x14ac:dyDescent="0.25">
      <c r="A6372">
        <v>1838272</v>
      </c>
      <c r="B6372">
        <v>1</v>
      </c>
      <c r="C6372" t="s">
        <v>81</v>
      </c>
      <c r="D6372" t="s">
        <v>119</v>
      </c>
      <c r="E6372" t="s">
        <v>164</v>
      </c>
      <c r="F6372" t="s">
        <v>18089</v>
      </c>
      <c r="G6372" t="s">
        <v>225</v>
      </c>
      <c r="H6372" t="s">
        <v>157</v>
      </c>
      <c r="I6372" t="s">
        <v>135</v>
      </c>
      <c r="J6372" t="s">
        <v>136</v>
      </c>
      <c r="K6372" t="s">
        <v>151</v>
      </c>
      <c r="L6372" t="s">
        <v>18090</v>
      </c>
      <c r="M6372" t="s">
        <v>18091</v>
      </c>
      <c r="N6372">
        <v>2.7275</v>
      </c>
      <c r="O6372">
        <v>1</v>
      </c>
      <c r="P6372">
        <v>422</v>
      </c>
      <c r="Q6372">
        <v>46</v>
      </c>
      <c r="R6372">
        <v>78</v>
      </c>
      <c r="S6372">
        <v>1</v>
      </c>
      <c r="T6372">
        <v>34</v>
      </c>
      <c r="U6372">
        <v>0</v>
      </c>
      <c r="V6372">
        <v>0</v>
      </c>
      <c r="W6372">
        <v>0.62399214621342503</v>
      </c>
      <c r="X6372">
        <v>168.79284040094223</v>
      </c>
      <c r="Y6372">
        <v>588.96781896202697</v>
      </c>
      <c r="Z6372">
        <v>127.67504532850198</v>
      </c>
      <c r="AA6372">
        <v>1.2918575983247997</v>
      </c>
      <c r="AB6372">
        <v>101.72730241845431</v>
      </c>
      <c r="AC6372">
        <v>0</v>
      </c>
      <c r="AD6372">
        <v>0</v>
      </c>
      <c r="AE6372">
        <v>989.07885685446365</v>
      </c>
    </row>
    <row r="6373" spans="1:31" x14ac:dyDescent="0.25">
      <c r="A6373">
        <v>1838274</v>
      </c>
      <c r="B6373">
        <v>1</v>
      </c>
      <c r="C6373" t="s">
        <v>80</v>
      </c>
      <c r="D6373" t="s">
        <v>97</v>
      </c>
      <c r="E6373" t="s">
        <v>252</v>
      </c>
      <c r="F6373" t="s">
        <v>7873</v>
      </c>
      <c r="G6373" t="s">
        <v>150</v>
      </c>
      <c r="H6373" t="s">
        <v>134</v>
      </c>
      <c r="I6373" t="s">
        <v>135</v>
      </c>
      <c r="J6373" t="s">
        <v>136</v>
      </c>
      <c r="K6373" t="s">
        <v>151</v>
      </c>
      <c r="L6373" t="s">
        <v>18092</v>
      </c>
      <c r="M6373" t="s">
        <v>18093</v>
      </c>
      <c r="N6373">
        <v>8.1914647219999992</v>
      </c>
      <c r="O6373">
        <v>0</v>
      </c>
      <c r="P6373">
        <v>8</v>
      </c>
      <c r="Q6373">
        <v>0</v>
      </c>
      <c r="R6373">
        <v>5</v>
      </c>
      <c r="S6373">
        <v>1</v>
      </c>
      <c r="T6373">
        <v>1</v>
      </c>
      <c r="U6373">
        <v>0</v>
      </c>
      <c r="V6373">
        <v>0</v>
      </c>
      <c r="W6373">
        <v>0</v>
      </c>
      <c r="X6373">
        <v>17.20737097982305</v>
      </c>
      <c r="Y6373">
        <v>0</v>
      </c>
      <c r="Z6373">
        <v>41.921237966904826</v>
      </c>
      <c r="AA6373">
        <v>26.863653674753778</v>
      </c>
      <c r="AB6373">
        <v>13.421475311066223</v>
      </c>
      <c r="AC6373">
        <v>0</v>
      </c>
      <c r="AD6373">
        <v>0</v>
      </c>
      <c r="AE6373">
        <v>99.413737932547875</v>
      </c>
    </row>
    <row r="6374" spans="1:31" x14ac:dyDescent="0.25">
      <c r="A6374">
        <v>1838275</v>
      </c>
      <c r="B6374">
        <v>1</v>
      </c>
      <c r="C6374" t="s">
        <v>80</v>
      </c>
      <c r="D6374" t="s">
        <v>103</v>
      </c>
      <c r="E6374" t="s">
        <v>154</v>
      </c>
      <c r="F6374" t="s">
        <v>18094</v>
      </c>
      <c r="G6374" t="s">
        <v>175</v>
      </c>
      <c r="H6374" t="s">
        <v>157</v>
      </c>
      <c r="I6374" t="s">
        <v>135</v>
      </c>
      <c r="J6374" t="s">
        <v>136</v>
      </c>
      <c r="K6374" t="s">
        <v>137</v>
      </c>
      <c r="L6374" t="s">
        <v>18095</v>
      </c>
      <c r="M6374" t="s">
        <v>18096</v>
      </c>
      <c r="N6374">
        <v>1.348333333</v>
      </c>
      <c r="O6374">
        <v>0</v>
      </c>
      <c r="P6374">
        <v>1</v>
      </c>
      <c r="Q6374">
        <v>0</v>
      </c>
      <c r="R6374">
        <v>11</v>
      </c>
      <c r="S6374">
        <v>0</v>
      </c>
      <c r="T6374">
        <v>3</v>
      </c>
      <c r="U6374">
        <v>0</v>
      </c>
      <c r="V6374">
        <v>0</v>
      </c>
      <c r="W6374">
        <v>0</v>
      </c>
      <c r="X6374">
        <v>9.7125086512932324</v>
      </c>
      <c r="Y6374">
        <v>0</v>
      </c>
      <c r="Z6374">
        <v>47.90877027882977</v>
      </c>
      <c r="AA6374">
        <v>0</v>
      </c>
      <c r="AB6374">
        <v>6.260662888394716</v>
      </c>
      <c r="AC6374">
        <v>0</v>
      </c>
      <c r="AD6374">
        <v>0</v>
      </c>
      <c r="AE6374">
        <v>63.881941818517717</v>
      </c>
    </row>
    <row r="6375" spans="1:31" x14ac:dyDescent="0.25">
      <c r="A6375">
        <v>1838276</v>
      </c>
      <c r="B6375">
        <v>1</v>
      </c>
      <c r="C6375" t="s">
        <v>80</v>
      </c>
      <c r="D6375" t="s">
        <v>99</v>
      </c>
      <c r="E6375" t="s">
        <v>140</v>
      </c>
      <c r="F6375" t="s">
        <v>18097</v>
      </c>
      <c r="G6375" t="s">
        <v>142</v>
      </c>
      <c r="H6375" t="s">
        <v>134</v>
      </c>
      <c r="I6375" t="s">
        <v>135</v>
      </c>
      <c r="J6375" t="s">
        <v>136</v>
      </c>
      <c r="K6375" t="s">
        <v>137</v>
      </c>
      <c r="L6375" t="s">
        <v>18098</v>
      </c>
      <c r="M6375" t="s">
        <v>18099</v>
      </c>
      <c r="N6375">
        <v>5.9775</v>
      </c>
      <c r="O6375">
        <v>0</v>
      </c>
      <c r="P6375">
        <v>3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6.2790573910308014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6.2790573910308014</v>
      </c>
    </row>
    <row r="6376" spans="1:31" x14ac:dyDescent="0.25">
      <c r="A6376">
        <v>1838277</v>
      </c>
      <c r="B6376">
        <v>1</v>
      </c>
      <c r="C6376" t="s">
        <v>80</v>
      </c>
      <c r="D6376" t="s">
        <v>94</v>
      </c>
      <c r="E6376" t="s">
        <v>252</v>
      </c>
      <c r="F6376" t="s">
        <v>18100</v>
      </c>
      <c r="G6376" t="s">
        <v>150</v>
      </c>
      <c r="H6376" t="s">
        <v>134</v>
      </c>
      <c r="I6376" t="s">
        <v>135</v>
      </c>
      <c r="J6376" t="s">
        <v>136</v>
      </c>
      <c r="K6376" t="s">
        <v>151</v>
      </c>
      <c r="L6376" t="s">
        <v>18101</v>
      </c>
      <c r="M6376" t="s">
        <v>18102</v>
      </c>
      <c r="N6376">
        <v>8.1518999999999995</v>
      </c>
      <c r="O6376">
        <v>0</v>
      </c>
      <c r="P6376">
        <v>75</v>
      </c>
      <c r="Q6376">
        <v>0</v>
      </c>
      <c r="R6376">
        <v>4</v>
      </c>
      <c r="S6376">
        <v>0</v>
      </c>
      <c r="T6376">
        <v>19</v>
      </c>
      <c r="U6376">
        <v>0</v>
      </c>
      <c r="V6376">
        <v>0</v>
      </c>
      <c r="W6376">
        <v>0</v>
      </c>
      <c r="X6376">
        <v>134.48653909411993</v>
      </c>
      <c r="Y6376">
        <v>0</v>
      </c>
      <c r="Z6376">
        <v>3.4370290517982407</v>
      </c>
      <c r="AA6376">
        <v>0</v>
      </c>
      <c r="AB6376">
        <v>125.13669911177698</v>
      </c>
      <c r="AC6376">
        <v>0</v>
      </c>
      <c r="AD6376">
        <v>0</v>
      </c>
      <c r="AE6376">
        <v>263.06026725769516</v>
      </c>
    </row>
    <row r="6377" spans="1:31" x14ac:dyDescent="0.25">
      <c r="A6377">
        <v>1838278</v>
      </c>
      <c r="B6377">
        <v>1</v>
      </c>
      <c r="C6377" t="s">
        <v>80</v>
      </c>
      <c r="D6377" t="s">
        <v>104</v>
      </c>
      <c r="E6377" t="s">
        <v>202</v>
      </c>
      <c r="F6377" t="s">
        <v>8971</v>
      </c>
      <c r="G6377" t="s">
        <v>225</v>
      </c>
      <c r="H6377" t="s">
        <v>157</v>
      </c>
      <c r="I6377" t="s">
        <v>135</v>
      </c>
      <c r="J6377" t="s">
        <v>136</v>
      </c>
      <c r="K6377" t="s">
        <v>151</v>
      </c>
      <c r="L6377" t="s">
        <v>18103</v>
      </c>
      <c r="M6377" t="s">
        <v>18104</v>
      </c>
      <c r="N6377">
        <v>5.1449999999999996</v>
      </c>
      <c r="O6377">
        <v>8</v>
      </c>
      <c r="P6377">
        <v>168</v>
      </c>
      <c r="Q6377">
        <v>10</v>
      </c>
      <c r="R6377">
        <v>27</v>
      </c>
      <c r="S6377">
        <v>11</v>
      </c>
      <c r="T6377">
        <v>60</v>
      </c>
      <c r="U6377">
        <v>1</v>
      </c>
      <c r="V6377">
        <v>0</v>
      </c>
      <c r="W6377">
        <v>116.80985464230662</v>
      </c>
      <c r="X6377">
        <v>361.75377202377479</v>
      </c>
      <c r="Y6377">
        <v>74.900517778236008</v>
      </c>
      <c r="Z6377">
        <v>146.73265220042049</v>
      </c>
      <c r="AA6377">
        <v>348.49255692730731</v>
      </c>
      <c r="AB6377">
        <v>655.51396267106088</v>
      </c>
      <c r="AC6377">
        <v>106.85698990244455</v>
      </c>
      <c r="AD6377">
        <v>0</v>
      </c>
      <c r="AE6377">
        <v>1811.0603061455506</v>
      </c>
    </row>
    <row r="6378" spans="1:31" x14ac:dyDescent="0.25">
      <c r="A6378">
        <v>1838279</v>
      </c>
      <c r="B6378">
        <v>1</v>
      </c>
      <c r="C6378" t="s">
        <v>81</v>
      </c>
      <c r="D6378" t="s">
        <v>125</v>
      </c>
      <c r="E6378" t="s">
        <v>252</v>
      </c>
      <c r="F6378" t="s">
        <v>2577</v>
      </c>
      <c r="G6378" t="s">
        <v>150</v>
      </c>
      <c r="H6378" t="s">
        <v>134</v>
      </c>
      <c r="I6378" t="s">
        <v>135</v>
      </c>
      <c r="J6378" t="s">
        <v>136</v>
      </c>
      <c r="K6378" t="s">
        <v>151</v>
      </c>
      <c r="L6378" t="s">
        <v>18105</v>
      </c>
      <c r="M6378" t="s">
        <v>18106</v>
      </c>
      <c r="N6378">
        <v>8.2312722219999994</v>
      </c>
      <c r="O6378">
        <v>0</v>
      </c>
      <c r="P6378">
        <v>131</v>
      </c>
      <c r="Q6378">
        <v>0</v>
      </c>
      <c r="R6378">
        <v>1</v>
      </c>
      <c r="S6378">
        <v>0</v>
      </c>
      <c r="T6378">
        <v>8</v>
      </c>
      <c r="U6378">
        <v>0</v>
      </c>
      <c r="V6378">
        <v>0</v>
      </c>
      <c r="W6378">
        <v>0</v>
      </c>
      <c r="X6378">
        <v>133.56766316417512</v>
      </c>
      <c r="Y6378">
        <v>0</v>
      </c>
      <c r="Z6378">
        <v>0.45828479288141671</v>
      </c>
      <c r="AA6378">
        <v>0</v>
      </c>
      <c r="AB6378">
        <v>6.7230601496977105</v>
      </c>
      <c r="AC6378">
        <v>0</v>
      </c>
      <c r="AD6378">
        <v>0</v>
      </c>
      <c r="AE6378">
        <v>140.74900810675425</v>
      </c>
    </row>
    <row r="6379" spans="1:31" x14ac:dyDescent="0.25">
      <c r="A6379">
        <v>1838282</v>
      </c>
      <c r="B6379">
        <v>1</v>
      </c>
      <c r="C6379" t="s">
        <v>80</v>
      </c>
      <c r="D6379" t="s">
        <v>104</v>
      </c>
      <c r="E6379" t="s">
        <v>252</v>
      </c>
      <c r="F6379" t="s">
        <v>18107</v>
      </c>
      <c r="G6379" t="s">
        <v>150</v>
      </c>
      <c r="H6379" t="s">
        <v>134</v>
      </c>
      <c r="I6379" t="s">
        <v>135</v>
      </c>
      <c r="J6379" t="s">
        <v>136</v>
      </c>
      <c r="K6379" t="s">
        <v>151</v>
      </c>
      <c r="L6379" t="s">
        <v>18108</v>
      </c>
      <c r="M6379" t="s">
        <v>18109</v>
      </c>
      <c r="N6379">
        <v>4.2725555550000003</v>
      </c>
      <c r="O6379">
        <v>0</v>
      </c>
      <c r="P6379">
        <v>688</v>
      </c>
      <c r="Q6379">
        <v>0</v>
      </c>
      <c r="R6379">
        <v>9</v>
      </c>
      <c r="S6379">
        <v>0</v>
      </c>
      <c r="T6379">
        <v>25</v>
      </c>
      <c r="U6379">
        <v>0</v>
      </c>
      <c r="V6379">
        <v>0</v>
      </c>
      <c r="W6379">
        <v>0</v>
      </c>
      <c r="X6379">
        <v>526.92120203860873</v>
      </c>
      <c r="Y6379">
        <v>0</v>
      </c>
      <c r="Z6379">
        <v>8.1387374881890011</v>
      </c>
      <c r="AA6379">
        <v>0</v>
      </c>
      <c r="AB6379">
        <v>84.172307611672892</v>
      </c>
      <c r="AC6379">
        <v>0</v>
      </c>
      <c r="AD6379">
        <v>0</v>
      </c>
      <c r="AE6379">
        <v>619.2322471384706</v>
      </c>
    </row>
    <row r="6380" spans="1:31" x14ac:dyDescent="0.25">
      <c r="A6380">
        <v>1838283</v>
      </c>
      <c r="B6380">
        <v>1</v>
      </c>
      <c r="C6380" t="s">
        <v>80</v>
      </c>
      <c r="D6380" t="s">
        <v>83</v>
      </c>
      <c r="E6380" t="s">
        <v>223</v>
      </c>
      <c r="F6380" t="s">
        <v>18110</v>
      </c>
      <c r="G6380" t="s">
        <v>150</v>
      </c>
      <c r="H6380" t="s">
        <v>134</v>
      </c>
      <c r="I6380" t="s">
        <v>135</v>
      </c>
      <c r="J6380" t="s">
        <v>136</v>
      </c>
      <c r="K6380" t="s">
        <v>151</v>
      </c>
      <c r="L6380" t="s">
        <v>18111</v>
      </c>
      <c r="M6380" t="s">
        <v>18112</v>
      </c>
      <c r="N6380">
        <v>5.9218472220000002</v>
      </c>
      <c r="O6380">
        <v>0</v>
      </c>
      <c r="P6380">
        <v>62</v>
      </c>
      <c r="Q6380">
        <v>0</v>
      </c>
      <c r="R6380">
        <v>0</v>
      </c>
      <c r="S6380">
        <v>0</v>
      </c>
      <c r="T6380">
        <v>14</v>
      </c>
      <c r="U6380">
        <v>0</v>
      </c>
      <c r="V6380">
        <v>0</v>
      </c>
      <c r="W6380">
        <v>0</v>
      </c>
      <c r="X6380">
        <v>96.54755289672282</v>
      </c>
      <c r="Y6380">
        <v>0</v>
      </c>
      <c r="Z6380">
        <v>0</v>
      </c>
      <c r="AA6380">
        <v>0</v>
      </c>
      <c r="AB6380">
        <v>72.530598998257787</v>
      </c>
      <c r="AC6380">
        <v>0</v>
      </c>
      <c r="AD6380">
        <v>0</v>
      </c>
      <c r="AE6380">
        <v>169.07815189498061</v>
      </c>
    </row>
    <row r="6381" spans="1:31" x14ac:dyDescent="0.25">
      <c r="A6381">
        <v>1838284</v>
      </c>
      <c r="B6381">
        <v>1</v>
      </c>
      <c r="C6381" t="s">
        <v>80</v>
      </c>
      <c r="D6381" t="s">
        <v>105</v>
      </c>
      <c r="E6381" t="s">
        <v>140</v>
      </c>
      <c r="F6381" t="s">
        <v>18113</v>
      </c>
      <c r="G6381" t="s">
        <v>242</v>
      </c>
      <c r="H6381" t="s">
        <v>134</v>
      </c>
      <c r="I6381" t="s">
        <v>135</v>
      </c>
      <c r="J6381" t="s">
        <v>3</v>
      </c>
      <c r="K6381" t="s">
        <v>137</v>
      </c>
      <c r="L6381" t="s">
        <v>18114</v>
      </c>
      <c r="M6381" t="s">
        <v>18115</v>
      </c>
      <c r="N6381">
        <v>1.2241666659999999</v>
      </c>
      <c r="O6381">
        <v>0</v>
      </c>
      <c r="P6381">
        <v>2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0.41784989296912506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0.41784989296912506</v>
      </c>
    </row>
    <row r="6382" spans="1:31" x14ac:dyDescent="0.25">
      <c r="A6382">
        <v>1838285</v>
      </c>
      <c r="B6382">
        <v>1</v>
      </c>
      <c r="C6382" t="s">
        <v>80</v>
      </c>
      <c r="D6382" t="s">
        <v>90</v>
      </c>
      <c r="E6382" t="s">
        <v>131</v>
      </c>
      <c r="F6382" t="s">
        <v>18116</v>
      </c>
      <c r="G6382" t="s">
        <v>225</v>
      </c>
      <c r="H6382" t="s">
        <v>134</v>
      </c>
      <c r="I6382" t="s">
        <v>135</v>
      </c>
      <c r="J6382" t="s">
        <v>136</v>
      </c>
      <c r="K6382" t="s">
        <v>151</v>
      </c>
      <c r="L6382" t="s">
        <v>18117</v>
      </c>
      <c r="M6382" t="s">
        <v>18118</v>
      </c>
      <c r="N6382">
        <v>3.2511111110000002</v>
      </c>
      <c r="O6382">
        <v>0</v>
      </c>
      <c r="P6382">
        <v>149</v>
      </c>
      <c r="Q6382">
        <v>0</v>
      </c>
      <c r="R6382">
        <v>0</v>
      </c>
      <c r="S6382">
        <v>0</v>
      </c>
      <c r="T6382">
        <v>2</v>
      </c>
      <c r="U6382">
        <v>0</v>
      </c>
      <c r="V6382">
        <v>0</v>
      </c>
      <c r="W6382">
        <v>0</v>
      </c>
      <c r="X6382">
        <v>121.42256051247708</v>
      </c>
      <c r="Y6382">
        <v>0</v>
      </c>
      <c r="Z6382">
        <v>0</v>
      </c>
      <c r="AA6382">
        <v>0</v>
      </c>
      <c r="AB6382">
        <v>0.23175686923620001</v>
      </c>
      <c r="AC6382">
        <v>0</v>
      </c>
      <c r="AD6382">
        <v>0</v>
      </c>
      <c r="AE6382">
        <v>121.65431738171327</v>
      </c>
    </row>
    <row r="6383" spans="1:31" x14ac:dyDescent="0.25">
      <c r="A6383">
        <v>1838288</v>
      </c>
      <c r="B6383">
        <v>1</v>
      </c>
      <c r="C6383" t="s">
        <v>80</v>
      </c>
      <c r="D6383" t="s">
        <v>83</v>
      </c>
      <c r="E6383" t="s">
        <v>140</v>
      </c>
      <c r="F6383" t="s">
        <v>18119</v>
      </c>
      <c r="G6383" t="s">
        <v>246</v>
      </c>
      <c r="H6383" t="s">
        <v>134</v>
      </c>
      <c r="I6383" t="s">
        <v>135</v>
      </c>
      <c r="J6383" t="s">
        <v>136</v>
      </c>
      <c r="K6383" t="s">
        <v>137</v>
      </c>
      <c r="L6383" t="s">
        <v>18120</v>
      </c>
      <c r="M6383" t="s">
        <v>18121</v>
      </c>
      <c r="N6383">
        <v>2.9624999999999999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0.157636490120725</v>
      </c>
      <c r="AC6383">
        <v>0</v>
      </c>
      <c r="AD6383">
        <v>0</v>
      </c>
      <c r="AE6383">
        <v>0.157636490120725</v>
      </c>
    </row>
    <row r="6384" spans="1:31" x14ac:dyDescent="0.25">
      <c r="A6384">
        <v>1838289</v>
      </c>
      <c r="B6384">
        <v>1</v>
      </c>
      <c r="C6384" t="s">
        <v>80</v>
      </c>
      <c r="D6384" t="s">
        <v>83</v>
      </c>
      <c r="E6384" t="s">
        <v>140</v>
      </c>
      <c r="F6384" t="s">
        <v>1563</v>
      </c>
      <c r="G6384" t="s">
        <v>213</v>
      </c>
      <c r="H6384" t="s">
        <v>134</v>
      </c>
      <c r="I6384" t="s">
        <v>135</v>
      </c>
      <c r="J6384" t="s">
        <v>136</v>
      </c>
      <c r="K6384" t="s">
        <v>137</v>
      </c>
      <c r="L6384" t="s">
        <v>18122</v>
      </c>
      <c r="M6384" t="s">
        <v>18123</v>
      </c>
      <c r="N6384">
        <v>5.9744444440000004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3.9298166326837998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3.9298166326837998</v>
      </c>
    </row>
    <row r="6385" spans="1:31" x14ac:dyDescent="0.25">
      <c r="A6385">
        <v>1838290</v>
      </c>
      <c r="B6385">
        <v>1</v>
      </c>
      <c r="C6385" t="s">
        <v>81</v>
      </c>
      <c r="D6385" t="s">
        <v>127</v>
      </c>
      <c r="E6385" t="s">
        <v>252</v>
      </c>
      <c r="F6385" t="s">
        <v>18124</v>
      </c>
      <c r="G6385" t="s">
        <v>10034</v>
      </c>
      <c r="H6385" t="s">
        <v>134</v>
      </c>
      <c r="I6385" t="s">
        <v>135</v>
      </c>
      <c r="J6385" t="s">
        <v>136</v>
      </c>
      <c r="K6385" t="s">
        <v>137</v>
      </c>
      <c r="L6385" t="s">
        <v>18125</v>
      </c>
      <c r="M6385" t="s">
        <v>18126</v>
      </c>
      <c r="N6385">
        <v>1.8533333329999999</v>
      </c>
      <c r="O6385">
        <v>0</v>
      </c>
      <c r="P6385">
        <v>1</v>
      </c>
      <c r="Q6385">
        <v>0</v>
      </c>
      <c r="R6385">
        <v>2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0.38037213669000003</v>
      </c>
      <c r="Y6385">
        <v>0</v>
      </c>
      <c r="Z6385">
        <v>3.9838331190280005</v>
      </c>
      <c r="AA6385">
        <v>0</v>
      </c>
      <c r="AB6385">
        <v>0</v>
      </c>
      <c r="AC6385">
        <v>0</v>
      </c>
      <c r="AD6385">
        <v>0</v>
      </c>
      <c r="AE6385">
        <v>4.3642052557180007</v>
      </c>
    </row>
    <row r="6386" spans="1:31" x14ac:dyDescent="0.25">
      <c r="A6386">
        <v>1838291</v>
      </c>
      <c r="B6386">
        <v>1</v>
      </c>
      <c r="C6386" t="s">
        <v>80</v>
      </c>
      <c r="D6386" t="s">
        <v>104</v>
      </c>
      <c r="E6386" t="s">
        <v>154</v>
      </c>
      <c r="F6386" t="s">
        <v>18127</v>
      </c>
      <c r="G6386" t="s">
        <v>175</v>
      </c>
      <c r="H6386" t="s">
        <v>157</v>
      </c>
      <c r="I6386" t="s">
        <v>135</v>
      </c>
      <c r="J6386" t="s">
        <v>136</v>
      </c>
      <c r="K6386" t="s">
        <v>137</v>
      </c>
      <c r="L6386" t="s">
        <v>18128</v>
      </c>
      <c r="M6386" t="s">
        <v>18129</v>
      </c>
      <c r="N6386">
        <v>3.2727777769999999</v>
      </c>
      <c r="O6386">
        <v>0</v>
      </c>
      <c r="P6386">
        <v>15</v>
      </c>
      <c r="Q6386">
        <v>0</v>
      </c>
      <c r="R6386">
        <v>0</v>
      </c>
      <c r="S6386">
        <v>0</v>
      </c>
      <c r="T6386">
        <v>1</v>
      </c>
      <c r="U6386">
        <v>0</v>
      </c>
      <c r="V6386">
        <v>0</v>
      </c>
      <c r="W6386">
        <v>0</v>
      </c>
      <c r="X6386">
        <v>7.0133741413303001</v>
      </c>
      <c r="Y6386">
        <v>0</v>
      </c>
      <c r="Z6386">
        <v>0</v>
      </c>
      <c r="AA6386">
        <v>0</v>
      </c>
      <c r="AB6386">
        <v>7.4010673753333337E-3</v>
      </c>
      <c r="AC6386">
        <v>0</v>
      </c>
      <c r="AD6386">
        <v>0</v>
      </c>
      <c r="AE6386">
        <v>7.0207752087056337</v>
      </c>
    </row>
    <row r="6387" spans="1:31" x14ac:dyDescent="0.25">
      <c r="A6387">
        <v>1838292</v>
      </c>
      <c r="B6387">
        <v>1</v>
      </c>
      <c r="C6387" t="s">
        <v>80</v>
      </c>
      <c r="D6387" t="s">
        <v>106</v>
      </c>
      <c r="E6387" t="s">
        <v>131</v>
      </c>
      <c r="F6387" t="s">
        <v>18130</v>
      </c>
      <c r="G6387" t="s">
        <v>133</v>
      </c>
      <c r="H6387" t="s">
        <v>134</v>
      </c>
      <c r="I6387" t="s">
        <v>135</v>
      </c>
      <c r="J6387" t="s">
        <v>136</v>
      </c>
      <c r="K6387" t="s">
        <v>137</v>
      </c>
      <c r="L6387" t="s">
        <v>18131</v>
      </c>
      <c r="M6387" t="s">
        <v>18132</v>
      </c>
      <c r="N6387">
        <v>0.94166666600000004</v>
      </c>
      <c r="O6387">
        <v>0</v>
      </c>
      <c r="P6387">
        <v>0</v>
      </c>
      <c r="Q6387">
        <v>0</v>
      </c>
      <c r="R6387">
        <v>1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1.9308777796965253</v>
      </c>
      <c r="AA6387">
        <v>0</v>
      </c>
      <c r="AB6387">
        <v>0</v>
      </c>
      <c r="AC6387">
        <v>0</v>
      </c>
      <c r="AD6387">
        <v>0</v>
      </c>
      <c r="AE6387">
        <v>1.9308777796965253</v>
      </c>
    </row>
    <row r="6388" spans="1:31" x14ac:dyDescent="0.25">
      <c r="A6388">
        <v>1838293</v>
      </c>
      <c r="B6388">
        <v>1</v>
      </c>
      <c r="C6388" t="s">
        <v>81</v>
      </c>
      <c r="D6388" t="s">
        <v>120</v>
      </c>
      <c r="E6388" t="s">
        <v>140</v>
      </c>
      <c r="F6388" t="s">
        <v>18133</v>
      </c>
      <c r="G6388" t="s">
        <v>142</v>
      </c>
      <c r="H6388" t="s">
        <v>134</v>
      </c>
      <c r="I6388" t="s">
        <v>135</v>
      </c>
      <c r="J6388" t="s">
        <v>136</v>
      </c>
      <c r="K6388" t="s">
        <v>137</v>
      </c>
      <c r="L6388" t="s">
        <v>18134</v>
      </c>
      <c r="M6388" t="s">
        <v>18135</v>
      </c>
      <c r="N6388">
        <v>1.3091666660000001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0.38848387812524998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0.38848387812524998</v>
      </c>
    </row>
    <row r="6389" spans="1:31" x14ac:dyDescent="0.25">
      <c r="A6389">
        <v>1838294</v>
      </c>
      <c r="B6389">
        <v>1</v>
      </c>
      <c r="C6389" t="s">
        <v>80</v>
      </c>
      <c r="D6389" t="s">
        <v>93</v>
      </c>
      <c r="E6389" t="s">
        <v>202</v>
      </c>
      <c r="F6389" t="s">
        <v>3808</v>
      </c>
      <c r="G6389" t="s">
        <v>150</v>
      </c>
      <c r="H6389" t="s">
        <v>157</v>
      </c>
      <c r="I6389" t="s">
        <v>135</v>
      </c>
      <c r="J6389" t="s">
        <v>136</v>
      </c>
      <c r="K6389" t="s">
        <v>151</v>
      </c>
      <c r="L6389" t="s">
        <v>18136</v>
      </c>
      <c r="M6389" t="s">
        <v>18137</v>
      </c>
      <c r="N6389">
        <v>1.839911944</v>
      </c>
      <c r="O6389">
        <v>0</v>
      </c>
      <c r="P6389">
        <v>8</v>
      </c>
      <c r="Q6389">
        <v>29</v>
      </c>
      <c r="R6389">
        <v>94</v>
      </c>
      <c r="S6389">
        <v>6</v>
      </c>
      <c r="T6389">
        <v>15</v>
      </c>
      <c r="U6389">
        <v>0</v>
      </c>
      <c r="V6389">
        <v>0</v>
      </c>
      <c r="W6389">
        <v>0</v>
      </c>
      <c r="X6389">
        <v>4.2163754537975997</v>
      </c>
      <c r="Y6389">
        <v>137.65947030511902</v>
      </c>
      <c r="Z6389">
        <v>326.67882015704737</v>
      </c>
      <c r="AA6389">
        <v>317.66034927491131</v>
      </c>
      <c r="AB6389">
        <v>58.659931542682415</v>
      </c>
      <c r="AC6389">
        <v>0</v>
      </c>
      <c r="AD6389">
        <v>0</v>
      </c>
      <c r="AE6389">
        <v>844.87494673355775</v>
      </c>
    </row>
    <row r="6390" spans="1:31" x14ac:dyDescent="0.25">
      <c r="A6390">
        <v>1838295</v>
      </c>
      <c r="B6390">
        <v>1</v>
      </c>
      <c r="C6390" t="s">
        <v>80</v>
      </c>
      <c r="D6390" t="s">
        <v>96</v>
      </c>
      <c r="E6390" t="s">
        <v>140</v>
      </c>
      <c r="F6390" t="s">
        <v>18138</v>
      </c>
      <c r="G6390" t="s">
        <v>142</v>
      </c>
      <c r="H6390" t="s">
        <v>134</v>
      </c>
      <c r="I6390" t="s">
        <v>135</v>
      </c>
      <c r="J6390" t="s">
        <v>136</v>
      </c>
      <c r="K6390" t="s">
        <v>137</v>
      </c>
      <c r="L6390" t="s">
        <v>18139</v>
      </c>
      <c r="M6390" t="s">
        <v>18140</v>
      </c>
      <c r="N6390">
        <v>1.5538888879999999</v>
      </c>
      <c r="O6390">
        <v>0</v>
      </c>
      <c r="P6390">
        <v>1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0.4393038863996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0.4393038863996</v>
      </c>
    </row>
    <row r="6391" spans="1:31" x14ac:dyDescent="0.25">
      <c r="A6391">
        <v>1838298</v>
      </c>
      <c r="B6391">
        <v>1</v>
      </c>
      <c r="C6391" t="s">
        <v>80</v>
      </c>
      <c r="D6391" t="s">
        <v>94</v>
      </c>
      <c r="E6391" t="s">
        <v>154</v>
      </c>
      <c r="F6391" t="s">
        <v>18141</v>
      </c>
      <c r="G6391" t="s">
        <v>3474</v>
      </c>
      <c r="H6391" t="s">
        <v>157</v>
      </c>
      <c r="I6391" t="s">
        <v>135</v>
      </c>
      <c r="J6391" t="s">
        <v>136</v>
      </c>
      <c r="K6391" t="s">
        <v>151</v>
      </c>
      <c r="L6391" t="s">
        <v>18142</v>
      </c>
      <c r="M6391" t="s">
        <v>18143</v>
      </c>
      <c r="N6391">
        <v>1.2438888880000001</v>
      </c>
      <c r="O6391">
        <v>0</v>
      </c>
      <c r="P6391">
        <v>0</v>
      </c>
      <c r="Q6391">
        <v>8</v>
      </c>
      <c r="R6391">
        <v>0</v>
      </c>
      <c r="S6391">
        <v>3</v>
      </c>
      <c r="T6391">
        <v>0</v>
      </c>
      <c r="U6391">
        <v>1</v>
      </c>
      <c r="V6391">
        <v>0</v>
      </c>
      <c r="W6391">
        <v>0</v>
      </c>
      <c r="X6391">
        <v>0</v>
      </c>
      <c r="Y6391">
        <v>23.255848607008954</v>
      </c>
      <c r="Z6391">
        <v>0</v>
      </c>
      <c r="AA6391">
        <v>29.660849281326378</v>
      </c>
      <c r="AB6391">
        <v>0</v>
      </c>
      <c r="AC6391">
        <v>3.1598154874720916</v>
      </c>
      <c r="AD6391">
        <v>0</v>
      </c>
      <c r="AE6391">
        <v>56.07651337580743</v>
      </c>
    </row>
    <row r="6392" spans="1:31" x14ac:dyDescent="0.25">
      <c r="A6392">
        <v>1838300</v>
      </c>
      <c r="B6392">
        <v>1</v>
      </c>
      <c r="C6392" t="s">
        <v>81</v>
      </c>
      <c r="D6392" t="s">
        <v>127</v>
      </c>
      <c r="E6392" t="s">
        <v>164</v>
      </c>
      <c r="F6392" t="s">
        <v>10894</v>
      </c>
      <c r="G6392" t="s">
        <v>156</v>
      </c>
      <c r="H6392" t="s">
        <v>157</v>
      </c>
      <c r="I6392" t="s">
        <v>135</v>
      </c>
      <c r="J6392" t="s">
        <v>136</v>
      </c>
      <c r="K6392" t="s">
        <v>137</v>
      </c>
      <c r="L6392" t="s">
        <v>18144</v>
      </c>
      <c r="M6392" t="s">
        <v>18145</v>
      </c>
      <c r="N6392">
        <v>2.7555555549999999</v>
      </c>
      <c r="O6392">
        <v>2</v>
      </c>
      <c r="P6392">
        <v>2</v>
      </c>
      <c r="Q6392">
        <v>44</v>
      </c>
      <c r="R6392">
        <v>16</v>
      </c>
      <c r="S6392">
        <v>1</v>
      </c>
      <c r="T6392">
        <v>1</v>
      </c>
      <c r="U6392">
        <v>0</v>
      </c>
      <c r="V6392">
        <v>0</v>
      </c>
      <c r="W6392">
        <v>0.9282897799100418</v>
      </c>
      <c r="X6392">
        <v>4.9935807849936671</v>
      </c>
      <c r="Y6392">
        <v>90.800547788990599</v>
      </c>
      <c r="Z6392">
        <v>239.67861085989182</v>
      </c>
      <c r="AA6392">
        <v>4.1660892300422221</v>
      </c>
      <c r="AB6392">
        <v>0</v>
      </c>
      <c r="AC6392">
        <v>0</v>
      </c>
      <c r="AD6392">
        <v>0</v>
      </c>
      <c r="AE6392">
        <v>340.56711844382841</v>
      </c>
    </row>
    <row r="6393" spans="1:31" x14ac:dyDescent="0.25">
      <c r="A6393">
        <v>1838301</v>
      </c>
      <c r="B6393">
        <v>1</v>
      </c>
      <c r="C6393" t="s">
        <v>80</v>
      </c>
      <c r="D6393" t="s">
        <v>103</v>
      </c>
      <c r="E6393" t="s">
        <v>164</v>
      </c>
      <c r="F6393" t="s">
        <v>1988</v>
      </c>
      <c r="G6393" t="s">
        <v>156</v>
      </c>
      <c r="H6393" t="s">
        <v>157</v>
      </c>
      <c r="I6393" t="s">
        <v>135</v>
      </c>
      <c r="J6393" t="s">
        <v>136</v>
      </c>
      <c r="K6393" t="s">
        <v>137</v>
      </c>
      <c r="L6393" t="s">
        <v>18146</v>
      </c>
      <c r="M6393" t="s">
        <v>18147</v>
      </c>
      <c r="N6393">
        <v>0.51833333299999995</v>
      </c>
      <c r="O6393">
        <v>0</v>
      </c>
      <c r="P6393">
        <v>249</v>
      </c>
      <c r="Q6393">
        <v>0</v>
      </c>
      <c r="R6393">
        <v>47</v>
      </c>
      <c r="S6393">
        <v>0</v>
      </c>
      <c r="T6393">
        <v>44</v>
      </c>
      <c r="U6393">
        <v>2</v>
      </c>
      <c r="V6393">
        <v>0</v>
      </c>
      <c r="W6393">
        <v>0</v>
      </c>
      <c r="X6393">
        <v>30.614602805540354</v>
      </c>
      <c r="Y6393">
        <v>0</v>
      </c>
      <c r="Z6393">
        <v>74.325677993451066</v>
      </c>
      <c r="AA6393">
        <v>0</v>
      </c>
      <c r="AB6393">
        <v>45.170531364750602</v>
      </c>
      <c r="AC6393">
        <v>33.600482705291547</v>
      </c>
      <c r="AD6393">
        <v>0</v>
      </c>
      <c r="AE6393">
        <v>183.71129486903357</v>
      </c>
    </row>
    <row r="6394" spans="1:31" x14ac:dyDescent="0.25">
      <c r="A6394">
        <v>1838302</v>
      </c>
      <c r="B6394">
        <v>1</v>
      </c>
      <c r="C6394" t="s">
        <v>80</v>
      </c>
      <c r="D6394" t="s">
        <v>106</v>
      </c>
      <c r="E6394" t="s">
        <v>140</v>
      </c>
      <c r="F6394" t="s">
        <v>18148</v>
      </c>
      <c r="G6394" t="s">
        <v>242</v>
      </c>
      <c r="H6394" t="s">
        <v>134</v>
      </c>
      <c r="I6394" t="s">
        <v>135</v>
      </c>
      <c r="J6394" t="s">
        <v>3</v>
      </c>
      <c r="K6394" t="s">
        <v>137</v>
      </c>
      <c r="L6394" t="s">
        <v>18149</v>
      </c>
      <c r="M6394" t="s">
        <v>18150</v>
      </c>
      <c r="N6394">
        <v>3.0552777770000001</v>
      </c>
      <c r="O6394">
        <v>0</v>
      </c>
      <c r="P6394">
        <v>2</v>
      </c>
      <c r="Q6394">
        <v>0</v>
      </c>
      <c r="R6394">
        <v>0</v>
      </c>
      <c r="S6394">
        <v>0</v>
      </c>
      <c r="T6394">
        <v>1</v>
      </c>
      <c r="U6394">
        <v>0</v>
      </c>
      <c r="V6394">
        <v>0</v>
      </c>
      <c r="W6394">
        <v>0</v>
      </c>
      <c r="X6394">
        <v>0.68112563824442496</v>
      </c>
      <c r="Y6394">
        <v>0</v>
      </c>
      <c r="Z6394">
        <v>0</v>
      </c>
      <c r="AA6394">
        <v>0</v>
      </c>
      <c r="AB6394">
        <v>4.9143770918666667E-2</v>
      </c>
      <c r="AC6394">
        <v>0</v>
      </c>
      <c r="AD6394">
        <v>0</v>
      </c>
      <c r="AE6394">
        <v>0.73026940916309158</v>
      </c>
    </row>
    <row r="6395" spans="1:31" x14ac:dyDescent="0.25">
      <c r="A6395">
        <v>1838304</v>
      </c>
      <c r="B6395">
        <v>1</v>
      </c>
      <c r="C6395" t="s">
        <v>80</v>
      </c>
      <c r="D6395" t="s">
        <v>100</v>
      </c>
      <c r="E6395" t="s">
        <v>202</v>
      </c>
      <c r="F6395" t="s">
        <v>704</v>
      </c>
      <c r="G6395" t="s">
        <v>225</v>
      </c>
      <c r="H6395" t="s">
        <v>157</v>
      </c>
      <c r="I6395" t="s">
        <v>135</v>
      </c>
      <c r="J6395" t="s">
        <v>136</v>
      </c>
      <c r="K6395" t="s">
        <v>151</v>
      </c>
      <c r="L6395" t="s">
        <v>18151</v>
      </c>
      <c r="M6395" t="s">
        <v>18152</v>
      </c>
      <c r="N6395">
        <v>1.7435369439999999</v>
      </c>
      <c r="O6395">
        <v>0</v>
      </c>
      <c r="P6395">
        <v>694</v>
      </c>
      <c r="Q6395">
        <v>2</v>
      </c>
      <c r="R6395">
        <v>33</v>
      </c>
      <c r="S6395">
        <v>9</v>
      </c>
      <c r="T6395">
        <v>98</v>
      </c>
      <c r="U6395">
        <v>4</v>
      </c>
      <c r="V6395">
        <v>4</v>
      </c>
      <c r="W6395">
        <v>0</v>
      </c>
      <c r="X6395">
        <v>317.98101972504338</v>
      </c>
      <c r="Y6395">
        <v>4.7100229516017338</v>
      </c>
      <c r="Z6395">
        <v>24.311293375311305</v>
      </c>
      <c r="AA6395">
        <v>205.88936515083498</v>
      </c>
      <c r="AB6395">
        <v>205.6504841220052</v>
      </c>
      <c r="AC6395">
        <v>99.869174467031669</v>
      </c>
      <c r="AD6395">
        <v>402.42176894018581</v>
      </c>
      <c r="AE6395">
        <v>1260.8331287320141</v>
      </c>
    </row>
    <row r="6396" spans="1:31" x14ac:dyDescent="0.25">
      <c r="A6396">
        <v>1838306</v>
      </c>
      <c r="B6396">
        <v>1</v>
      </c>
      <c r="C6396" t="s">
        <v>81</v>
      </c>
      <c r="D6396" t="s">
        <v>116</v>
      </c>
      <c r="E6396" t="s">
        <v>252</v>
      </c>
      <c r="F6396" t="s">
        <v>18153</v>
      </c>
      <c r="G6396" t="s">
        <v>150</v>
      </c>
      <c r="H6396" t="s">
        <v>134</v>
      </c>
      <c r="I6396" t="s">
        <v>135</v>
      </c>
      <c r="J6396" t="s">
        <v>136</v>
      </c>
      <c r="K6396" t="s">
        <v>151</v>
      </c>
      <c r="L6396" t="s">
        <v>18154</v>
      </c>
      <c r="M6396" t="s">
        <v>18155</v>
      </c>
      <c r="N6396">
        <v>7.9666666660000001</v>
      </c>
      <c r="O6396">
        <v>0</v>
      </c>
      <c r="P6396">
        <v>66</v>
      </c>
      <c r="Q6396">
        <v>0</v>
      </c>
      <c r="R6396">
        <v>0</v>
      </c>
      <c r="S6396">
        <v>0</v>
      </c>
      <c r="T6396">
        <v>2</v>
      </c>
      <c r="U6396">
        <v>0</v>
      </c>
      <c r="V6396">
        <v>0</v>
      </c>
      <c r="W6396">
        <v>0</v>
      </c>
      <c r="X6396">
        <v>62.708348169859541</v>
      </c>
      <c r="Y6396">
        <v>0</v>
      </c>
      <c r="Z6396">
        <v>0</v>
      </c>
      <c r="AA6396">
        <v>0</v>
      </c>
      <c r="AB6396">
        <v>6.7370946859300007</v>
      </c>
      <c r="AC6396">
        <v>0</v>
      </c>
      <c r="AD6396">
        <v>0</v>
      </c>
      <c r="AE6396">
        <v>69.445442855789537</v>
      </c>
    </row>
    <row r="6397" spans="1:31" x14ac:dyDescent="0.25">
      <c r="A6397">
        <v>1838308</v>
      </c>
      <c r="B6397">
        <v>1</v>
      </c>
      <c r="C6397" t="s">
        <v>80</v>
      </c>
      <c r="D6397" t="s">
        <v>96</v>
      </c>
      <c r="E6397" t="s">
        <v>140</v>
      </c>
      <c r="F6397" t="s">
        <v>18156</v>
      </c>
      <c r="G6397" t="s">
        <v>213</v>
      </c>
      <c r="H6397" t="s">
        <v>134</v>
      </c>
      <c r="I6397" t="s">
        <v>135</v>
      </c>
      <c r="J6397" t="s">
        <v>136</v>
      </c>
      <c r="K6397" t="s">
        <v>137</v>
      </c>
      <c r="L6397" t="s">
        <v>18157</v>
      </c>
      <c r="M6397" t="s">
        <v>18158</v>
      </c>
      <c r="N6397">
        <v>5.7294444440000003</v>
      </c>
      <c r="O6397">
        <v>0</v>
      </c>
      <c r="P6397">
        <v>1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0.47097876707383335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0.47097876707383335</v>
      </c>
    </row>
    <row r="6398" spans="1:31" x14ac:dyDescent="0.25">
      <c r="A6398">
        <v>1838309</v>
      </c>
      <c r="B6398">
        <v>1</v>
      </c>
      <c r="C6398" t="s">
        <v>80</v>
      </c>
      <c r="D6398" t="s">
        <v>105</v>
      </c>
      <c r="E6398" t="s">
        <v>131</v>
      </c>
      <c r="F6398" t="s">
        <v>2831</v>
      </c>
      <c r="G6398" t="s">
        <v>340</v>
      </c>
      <c r="H6398" t="s">
        <v>134</v>
      </c>
      <c r="I6398" t="s">
        <v>135</v>
      </c>
      <c r="J6398" t="s">
        <v>136</v>
      </c>
      <c r="K6398" t="s">
        <v>137</v>
      </c>
      <c r="L6398" t="s">
        <v>18159</v>
      </c>
      <c r="M6398" t="s">
        <v>18160</v>
      </c>
      <c r="N6398">
        <v>1.217222222</v>
      </c>
      <c r="O6398">
        <v>0</v>
      </c>
      <c r="P6398">
        <v>177</v>
      </c>
      <c r="Q6398">
        <v>0</v>
      </c>
      <c r="R6398">
        <v>0</v>
      </c>
      <c r="S6398">
        <v>0</v>
      </c>
      <c r="T6398">
        <v>1</v>
      </c>
      <c r="U6398">
        <v>0</v>
      </c>
      <c r="V6398">
        <v>0</v>
      </c>
      <c r="W6398">
        <v>0</v>
      </c>
      <c r="X6398">
        <v>56.665196850699431</v>
      </c>
      <c r="Y6398">
        <v>0</v>
      </c>
      <c r="Z6398">
        <v>0</v>
      </c>
      <c r="AA6398">
        <v>0</v>
      </c>
      <c r="AB6398">
        <v>1.6789995880535167</v>
      </c>
      <c r="AC6398">
        <v>0</v>
      </c>
      <c r="AD6398">
        <v>0</v>
      </c>
      <c r="AE6398">
        <v>58.344196438752945</v>
      </c>
    </row>
    <row r="6399" spans="1:31" x14ac:dyDescent="0.25">
      <c r="A6399">
        <v>1838311</v>
      </c>
      <c r="B6399">
        <v>1</v>
      </c>
      <c r="C6399" t="s">
        <v>80</v>
      </c>
      <c r="D6399" t="s">
        <v>96</v>
      </c>
      <c r="E6399" t="s">
        <v>140</v>
      </c>
      <c r="F6399" t="s">
        <v>18161</v>
      </c>
      <c r="G6399" t="s">
        <v>217</v>
      </c>
      <c r="H6399" t="s">
        <v>134</v>
      </c>
      <c r="I6399" t="s">
        <v>135</v>
      </c>
      <c r="J6399" t="s">
        <v>136</v>
      </c>
      <c r="K6399" t="s">
        <v>137</v>
      </c>
      <c r="L6399" t="s">
        <v>18162</v>
      </c>
      <c r="M6399" t="s">
        <v>18163</v>
      </c>
      <c r="N6399">
        <v>2.2608333329999999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0.24288134167320835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0.24288134167320835</v>
      </c>
    </row>
    <row r="6400" spans="1:31" x14ac:dyDescent="0.25">
      <c r="A6400">
        <v>1838313</v>
      </c>
      <c r="B6400">
        <v>1</v>
      </c>
      <c r="C6400" t="s">
        <v>81</v>
      </c>
      <c r="D6400" t="s">
        <v>118</v>
      </c>
      <c r="E6400" t="s">
        <v>154</v>
      </c>
      <c r="F6400" t="s">
        <v>18164</v>
      </c>
      <c r="G6400" t="s">
        <v>514</v>
      </c>
      <c r="H6400" t="s">
        <v>157</v>
      </c>
      <c r="I6400" t="s">
        <v>135</v>
      </c>
      <c r="J6400" t="s">
        <v>136</v>
      </c>
      <c r="K6400" t="s">
        <v>137</v>
      </c>
      <c r="L6400" t="s">
        <v>18165</v>
      </c>
      <c r="M6400" t="s">
        <v>18166</v>
      </c>
      <c r="N6400">
        <v>3.19</v>
      </c>
      <c r="O6400">
        <v>0</v>
      </c>
      <c r="P6400">
        <v>3</v>
      </c>
      <c r="Q6400">
        <v>0</v>
      </c>
      <c r="R6400">
        <v>0</v>
      </c>
      <c r="S6400">
        <v>1</v>
      </c>
      <c r="T6400">
        <v>4</v>
      </c>
      <c r="U6400">
        <v>0</v>
      </c>
      <c r="V6400">
        <v>0</v>
      </c>
      <c r="W6400">
        <v>0</v>
      </c>
      <c r="X6400">
        <v>0.90582650369070006</v>
      </c>
      <c r="Y6400">
        <v>0</v>
      </c>
      <c r="Z6400">
        <v>0</v>
      </c>
      <c r="AA6400">
        <v>0</v>
      </c>
      <c r="AB6400">
        <v>17.588428257111602</v>
      </c>
      <c r="AC6400">
        <v>0</v>
      </c>
      <c r="AD6400">
        <v>0</v>
      </c>
      <c r="AE6400">
        <v>18.494254760802303</v>
      </c>
    </row>
    <row r="6401" spans="1:31" x14ac:dyDescent="0.25">
      <c r="A6401">
        <v>1838317</v>
      </c>
      <c r="B6401">
        <v>1</v>
      </c>
      <c r="C6401" t="s">
        <v>81</v>
      </c>
      <c r="D6401" t="s">
        <v>122</v>
      </c>
      <c r="E6401" t="s">
        <v>164</v>
      </c>
      <c r="F6401" t="s">
        <v>12046</v>
      </c>
      <c r="G6401" t="s">
        <v>156</v>
      </c>
      <c r="H6401" t="s">
        <v>157</v>
      </c>
      <c r="I6401" t="s">
        <v>135</v>
      </c>
      <c r="J6401" t="s">
        <v>136</v>
      </c>
      <c r="K6401" t="s">
        <v>137</v>
      </c>
      <c r="L6401" t="s">
        <v>18167</v>
      </c>
      <c r="M6401" t="s">
        <v>18168</v>
      </c>
      <c r="N6401">
        <v>1.0649999999999999</v>
      </c>
      <c r="O6401">
        <v>1</v>
      </c>
      <c r="P6401">
        <v>462</v>
      </c>
      <c r="Q6401">
        <v>4</v>
      </c>
      <c r="R6401">
        <v>0</v>
      </c>
      <c r="S6401">
        <v>2</v>
      </c>
      <c r="T6401">
        <v>18</v>
      </c>
      <c r="U6401">
        <v>0</v>
      </c>
      <c r="V6401">
        <v>0</v>
      </c>
      <c r="W6401">
        <v>9.22883578624E-2</v>
      </c>
      <c r="X6401">
        <v>51.27234714136349</v>
      </c>
      <c r="Y6401">
        <v>2.6314928366613337</v>
      </c>
      <c r="Z6401">
        <v>0</v>
      </c>
      <c r="AA6401">
        <v>9.4086921990569099</v>
      </c>
      <c r="AB6401">
        <v>2.1695900825849002</v>
      </c>
      <c r="AC6401">
        <v>0</v>
      </c>
      <c r="AD6401">
        <v>0</v>
      </c>
      <c r="AE6401">
        <v>65.574410617529026</v>
      </c>
    </row>
    <row r="6402" spans="1:31" x14ac:dyDescent="0.25">
      <c r="A6402">
        <v>1838318</v>
      </c>
      <c r="B6402">
        <v>1</v>
      </c>
      <c r="C6402" t="s">
        <v>80</v>
      </c>
      <c r="D6402" t="s">
        <v>96</v>
      </c>
      <c r="E6402" t="s">
        <v>140</v>
      </c>
      <c r="F6402" t="s">
        <v>18169</v>
      </c>
      <c r="G6402" t="s">
        <v>142</v>
      </c>
      <c r="H6402" t="s">
        <v>134</v>
      </c>
      <c r="I6402" t="s">
        <v>135</v>
      </c>
      <c r="J6402" t="s">
        <v>136</v>
      </c>
      <c r="K6402" t="s">
        <v>137</v>
      </c>
      <c r="L6402" t="s">
        <v>18170</v>
      </c>
      <c r="M6402" t="s">
        <v>18171</v>
      </c>
      <c r="N6402">
        <v>1.1477777769999999</v>
      </c>
      <c r="O6402">
        <v>0</v>
      </c>
      <c r="P6402">
        <v>1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0.1103070334756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0.1103070334756</v>
      </c>
    </row>
    <row r="6403" spans="1:31" x14ac:dyDescent="0.25">
      <c r="A6403">
        <v>1838320</v>
      </c>
      <c r="B6403">
        <v>1</v>
      </c>
      <c r="C6403" t="s">
        <v>81</v>
      </c>
      <c r="D6403" t="s">
        <v>123</v>
      </c>
      <c r="E6403" t="s">
        <v>140</v>
      </c>
      <c r="F6403" t="s">
        <v>18172</v>
      </c>
      <c r="G6403" t="s">
        <v>142</v>
      </c>
      <c r="H6403" t="s">
        <v>134</v>
      </c>
      <c r="I6403" t="s">
        <v>135</v>
      </c>
      <c r="J6403" t="s">
        <v>136</v>
      </c>
      <c r="K6403" t="s">
        <v>137</v>
      </c>
      <c r="L6403" t="s">
        <v>18173</v>
      </c>
      <c r="M6403" t="s">
        <v>18174</v>
      </c>
      <c r="N6403">
        <v>3.1752777769999998</v>
      </c>
      <c r="O6403">
        <v>0</v>
      </c>
      <c r="P6403">
        <v>11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8.0825906564998835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8.0825906564998835</v>
      </c>
    </row>
    <row r="6404" spans="1:31" x14ac:dyDescent="0.25">
      <c r="A6404">
        <v>1838322</v>
      </c>
      <c r="B6404">
        <v>1</v>
      </c>
      <c r="C6404" t="s">
        <v>80</v>
      </c>
      <c r="D6404" t="s">
        <v>93</v>
      </c>
      <c r="E6404" t="s">
        <v>131</v>
      </c>
      <c r="F6404" t="s">
        <v>18175</v>
      </c>
      <c r="G6404" t="s">
        <v>133</v>
      </c>
      <c r="H6404" t="s">
        <v>134</v>
      </c>
      <c r="I6404" t="s">
        <v>135</v>
      </c>
      <c r="J6404" t="s">
        <v>136</v>
      </c>
      <c r="K6404" t="s">
        <v>137</v>
      </c>
      <c r="L6404" t="s">
        <v>18176</v>
      </c>
      <c r="M6404" t="s">
        <v>18177</v>
      </c>
      <c r="N6404">
        <v>1.0036111109999999</v>
      </c>
      <c r="O6404">
        <v>0</v>
      </c>
      <c r="P6404">
        <v>18</v>
      </c>
      <c r="Q6404">
        <v>0</v>
      </c>
      <c r="R6404">
        <v>2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2.9920372115765246</v>
      </c>
      <c r="Y6404">
        <v>0</v>
      </c>
      <c r="Z6404">
        <v>2.1844594304018501</v>
      </c>
      <c r="AA6404">
        <v>0</v>
      </c>
      <c r="AB6404">
        <v>0</v>
      </c>
      <c r="AC6404">
        <v>0</v>
      </c>
      <c r="AD6404">
        <v>0</v>
      </c>
      <c r="AE6404">
        <v>5.1764966419783747</v>
      </c>
    </row>
    <row r="6405" spans="1:31" x14ac:dyDescent="0.25">
      <c r="A6405">
        <v>1838329</v>
      </c>
      <c r="B6405">
        <v>1</v>
      </c>
      <c r="C6405" t="s">
        <v>80</v>
      </c>
      <c r="D6405" t="s">
        <v>107</v>
      </c>
      <c r="E6405" t="s">
        <v>131</v>
      </c>
      <c r="F6405" t="s">
        <v>18178</v>
      </c>
      <c r="G6405" t="s">
        <v>133</v>
      </c>
      <c r="H6405" t="s">
        <v>134</v>
      </c>
      <c r="I6405" t="s">
        <v>135</v>
      </c>
      <c r="J6405" t="s">
        <v>136</v>
      </c>
      <c r="K6405" t="s">
        <v>137</v>
      </c>
      <c r="L6405" t="s">
        <v>18179</v>
      </c>
      <c r="M6405" t="s">
        <v>18180</v>
      </c>
      <c r="N6405">
        <v>10.606944444</v>
      </c>
      <c r="O6405">
        <v>0</v>
      </c>
      <c r="P6405">
        <v>139</v>
      </c>
      <c r="Q6405">
        <v>0</v>
      </c>
      <c r="R6405">
        <v>0</v>
      </c>
      <c r="S6405">
        <v>0</v>
      </c>
      <c r="T6405">
        <v>9</v>
      </c>
      <c r="U6405">
        <v>0</v>
      </c>
      <c r="V6405">
        <v>0</v>
      </c>
      <c r="W6405">
        <v>0</v>
      </c>
      <c r="X6405">
        <v>337.09259166684944</v>
      </c>
      <c r="Y6405">
        <v>0</v>
      </c>
      <c r="Z6405">
        <v>0</v>
      </c>
      <c r="AA6405">
        <v>0</v>
      </c>
      <c r="AB6405">
        <v>52.360608179134303</v>
      </c>
      <c r="AC6405">
        <v>0</v>
      </c>
      <c r="AD6405">
        <v>0</v>
      </c>
      <c r="AE6405">
        <v>389.45319984598376</v>
      </c>
    </row>
    <row r="6406" spans="1:31" x14ac:dyDescent="0.25">
      <c r="A6406">
        <v>1838330</v>
      </c>
      <c r="B6406">
        <v>1</v>
      </c>
      <c r="C6406" t="s">
        <v>80</v>
      </c>
      <c r="D6406" t="s">
        <v>96</v>
      </c>
      <c r="E6406" t="s">
        <v>164</v>
      </c>
      <c r="F6406" t="s">
        <v>18181</v>
      </c>
      <c r="G6406" t="s">
        <v>150</v>
      </c>
      <c r="H6406" t="s">
        <v>157</v>
      </c>
      <c r="I6406" t="s">
        <v>135</v>
      </c>
      <c r="J6406" t="s">
        <v>136</v>
      </c>
      <c r="K6406" t="s">
        <v>151</v>
      </c>
      <c r="L6406" t="s">
        <v>18182</v>
      </c>
      <c r="M6406" t="s">
        <v>18183</v>
      </c>
      <c r="N6406">
        <v>2.2625461109999998</v>
      </c>
      <c r="O6406">
        <v>3</v>
      </c>
      <c r="P6406">
        <v>673</v>
      </c>
      <c r="Q6406">
        <v>4</v>
      </c>
      <c r="R6406">
        <v>0</v>
      </c>
      <c r="S6406">
        <v>9</v>
      </c>
      <c r="T6406">
        <v>9</v>
      </c>
      <c r="U6406">
        <v>1</v>
      </c>
      <c r="V6406">
        <v>0</v>
      </c>
      <c r="W6406">
        <v>359.9835246636157</v>
      </c>
      <c r="X6406">
        <v>184.78507898775229</v>
      </c>
      <c r="Y6406">
        <v>45.494326824219328</v>
      </c>
      <c r="Z6406">
        <v>0</v>
      </c>
      <c r="AA6406">
        <v>602.98469076986055</v>
      </c>
      <c r="AB6406">
        <v>61.000740420162266</v>
      </c>
      <c r="AC6406">
        <v>46.108522824422089</v>
      </c>
      <c r="AD6406">
        <v>0</v>
      </c>
      <c r="AE6406">
        <v>1300.3568844900324</v>
      </c>
    </row>
    <row r="6407" spans="1:31" x14ac:dyDescent="0.25">
      <c r="A6407">
        <v>1838331</v>
      </c>
      <c r="B6407">
        <v>1</v>
      </c>
      <c r="C6407" t="s">
        <v>80</v>
      </c>
      <c r="D6407" t="s">
        <v>97</v>
      </c>
      <c r="E6407" t="s">
        <v>140</v>
      </c>
      <c r="F6407" t="s">
        <v>18184</v>
      </c>
      <c r="G6407" t="s">
        <v>142</v>
      </c>
      <c r="H6407" t="s">
        <v>134</v>
      </c>
      <c r="I6407" t="s">
        <v>135</v>
      </c>
      <c r="J6407" t="s">
        <v>136</v>
      </c>
      <c r="K6407" t="s">
        <v>137</v>
      </c>
      <c r="L6407" t="s">
        <v>18185</v>
      </c>
      <c r="M6407" t="s">
        <v>18186</v>
      </c>
      <c r="N6407">
        <v>5.5461111110000001</v>
      </c>
      <c r="O6407">
        <v>0</v>
      </c>
      <c r="P6407">
        <v>2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5.9121684142154676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5.9121684142154676</v>
      </c>
    </row>
    <row r="6408" spans="1:31" x14ac:dyDescent="0.25">
      <c r="A6408">
        <v>1838334</v>
      </c>
      <c r="B6408">
        <v>1</v>
      </c>
      <c r="C6408" t="s">
        <v>81</v>
      </c>
      <c r="D6408" t="s">
        <v>112</v>
      </c>
      <c r="E6408" t="s">
        <v>202</v>
      </c>
      <c r="F6408" t="s">
        <v>18187</v>
      </c>
      <c r="G6408" t="s">
        <v>156</v>
      </c>
      <c r="H6408" t="s">
        <v>157</v>
      </c>
      <c r="I6408" t="s">
        <v>135</v>
      </c>
      <c r="J6408" t="s">
        <v>136</v>
      </c>
      <c r="K6408" t="s">
        <v>137</v>
      </c>
      <c r="L6408" t="s">
        <v>18188</v>
      </c>
      <c r="M6408" t="s">
        <v>18189</v>
      </c>
      <c r="N6408">
        <v>2.5825</v>
      </c>
      <c r="O6408">
        <v>0</v>
      </c>
      <c r="P6408">
        <v>0</v>
      </c>
      <c r="Q6408">
        <v>22</v>
      </c>
      <c r="R6408">
        <v>15</v>
      </c>
      <c r="S6408">
        <v>2</v>
      </c>
      <c r="T6408">
        <v>1</v>
      </c>
      <c r="U6408">
        <v>0</v>
      </c>
      <c r="V6408">
        <v>0</v>
      </c>
      <c r="W6408">
        <v>0</v>
      </c>
      <c r="X6408">
        <v>0</v>
      </c>
      <c r="Y6408">
        <v>321.68830284294609</v>
      </c>
      <c r="Z6408">
        <v>246.90335609133157</v>
      </c>
      <c r="AA6408">
        <v>22.015167182828907</v>
      </c>
      <c r="AB6408">
        <v>9.8684000688875013</v>
      </c>
      <c r="AC6408">
        <v>0</v>
      </c>
      <c r="AD6408">
        <v>0</v>
      </c>
      <c r="AE6408">
        <v>600.47522618599407</v>
      </c>
    </row>
    <row r="6409" spans="1:31" x14ac:dyDescent="0.25">
      <c r="A6409">
        <v>1838335</v>
      </c>
      <c r="B6409">
        <v>1</v>
      </c>
      <c r="C6409" t="s">
        <v>80</v>
      </c>
      <c r="D6409" t="s">
        <v>90</v>
      </c>
      <c r="E6409" t="s">
        <v>140</v>
      </c>
      <c r="F6409" t="s">
        <v>18190</v>
      </c>
      <c r="G6409" t="s">
        <v>213</v>
      </c>
      <c r="H6409" t="s">
        <v>134</v>
      </c>
      <c r="I6409" t="s">
        <v>135</v>
      </c>
      <c r="J6409" t="s">
        <v>136</v>
      </c>
      <c r="K6409" t="s">
        <v>137</v>
      </c>
      <c r="L6409" t="s">
        <v>18191</v>
      </c>
      <c r="M6409" t="s">
        <v>18192</v>
      </c>
      <c r="N6409">
        <v>1.1924999999999999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2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1.7678286846718749</v>
      </c>
      <c r="AC6409">
        <v>0</v>
      </c>
      <c r="AD6409">
        <v>0</v>
      </c>
      <c r="AE6409">
        <v>1.7678286846718749</v>
      </c>
    </row>
    <row r="6410" spans="1:31" x14ac:dyDescent="0.25">
      <c r="A6410">
        <v>1838337</v>
      </c>
      <c r="B6410">
        <v>1</v>
      </c>
      <c r="C6410" t="s">
        <v>81</v>
      </c>
      <c r="D6410" t="s">
        <v>118</v>
      </c>
      <c r="E6410" t="s">
        <v>140</v>
      </c>
      <c r="F6410" t="s">
        <v>18193</v>
      </c>
      <c r="G6410" t="s">
        <v>242</v>
      </c>
      <c r="H6410" t="s">
        <v>134</v>
      </c>
      <c r="I6410" t="s">
        <v>135</v>
      </c>
      <c r="J6410" t="s">
        <v>3</v>
      </c>
      <c r="K6410" t="s">
        <v>137</v>
      </c>
      <c r="L6410" t="s">
        <v>18194</v>
      </c>
      <c r="M6410" t="s">
        <v>18195</v>
      </c>
      <c r="N6410">
        <v>1.0069444439999999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1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1.0228831331532999</v>
      </c>
      <c r="AC6410">
        <v>0</v>
      </c>
      <c r="AD6410">
        <v>0</v>
      </c>
      <c r="AE6410">
        <v>1.0228831331532999</v>
      </c>
    </row>
    <row r="6411" spans="1:31" x14ac:dyDescent="0.25">
      <c r="A6411">
        <v>1838339</v>
      </c>
      <c r="B6411">
        <v>1</v>
      </c>
      <c r="C6411" t="s">
        <v>80</v>
      </c>
      <c r="D6411" t="s">
        <v>83</v>
      </c>
      <c r="E6411" t="s">
        <v>154</v>
      </c>
      <c r="F6411" t="s">
        <v>2199</v>
      </c>
      <c r="G6411" t="s">
        <v>156</v>
      </c>
      <c r="H6411" t="s">
        <v>157</v>
      </c>
      <c r="I6411" t="s">
        <v>135</v>
      </c>
      <c r="J6411" t="s">
        <v>136</v>
      </c>
      <c r="K6411" t="s">
        <v>137</v>
      </c>
      <c r="L6411" t="s">
        <v>18196</v>
      </c>
      <c r="M6411" t="s">
        <v>18197</v>
      </c>
      <c r="N6411">
        <v>0.76916666600000005</v>
      </c>
      <c r="O6411">
        <v>0</v>
      </c>
      <c r="P6411">
        <v>73</v>
      </c>
      <c r="Q6411">
        <v>0</v>
      </c>
      <c r="R6411">
        <v>0</v>
      </c>
      <c r="S6411">
        <v>0</v>
      </c>
      <c r="T6411">
        <v>35</v>
      </c>
      <c r="U6411">
        <v>0</v>
      </c>
      <c r="V6411">
        <v>0</v>
      </c>
      <c r="W6411">
        <v>0</v>
      </c>
      <c r="X6411">
        <v>17.735762149429839</v>
      </c>
      <c r="Y6411">
        <v>0</v>
      </c>
      <c r="Z6411">
        <v>0</v>
      </c>
      <c r="AA6411">
        <v>0</v>
      </c>
      <c r="AB6411">
        <v>31.372663475996124</v>
      </c>
      <c r="AC6411">
        <v>0</v>
      </c>
      <c r="AD6411">
        <v>0</v>
      </c>
      <c r="AE6411">
        <v>49.108425625425966</v>
      </c>
    </row>
    <row r="6412" spans="1:31" x14ac:dyDescent="0.25">
      <c r="A6412">
        <v>1838340</v>
      </c>
      <c r="B6412">
        <v>1</v>
      </c>
      <c r="C6412" t="s">
        <v>80</v>
      </c>
      <c r="D6412" t="s">
        <v>97</v>
      </c>
      <c r="E6412" t="s">
        <v>140</v>
      </c>
      <c r="F6412" t="s">
        <v>18198</v>
      </c>
      <c r="G6412" t="s">
        <v>142</v>
      </c>
      <c r="H6412" t="s">
        <v>134</v>
      </c>
      <c r="I6412" t="s">
        <v>135</v>
      </c>
      <c r="J6412" t="s">
        <v>136</v>
      </c>
      <c r="K6412" t="s">
        <v>137</v>
      </c>
      <c r="L6412" t="s">
        <v>18199</v>
      </c>
      <c r="M6412" t="s">
        <v>18200</v>
      </c>
      <c r="N6412">
        <v>4.8688888879999999</v>
      </c>
      <c r="O6412">
        <v>0</v>
      </c>
      <c r="P6412">
        <v>1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0.71796520851300005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0.71796520851300005</v>
      </c>
    </row>
    <row r="6413" spans="1:31" x14ac:dyDescent="0.25">
      <c r="A6413">
        <v>1838342</v>
      </c>
      <c r="B6413">
        <v>1</v>
      </c>
      <c r="C6413" t="s">
        <v>80</v>
      </c>
      <c r="D6413" t="s">
        <v>93</v>
      </c>
      <c r="E6413" t="s">
        <v>252</v>
      </c>
      <c r="F6413" t="s">
        <v>18201</v>
      </c>
      <c r="G6413" t="s">
        <v>225</v>
      </c>
      <c r="H6413" t="s">
        <v>134</v>
      </c>
      <c r="I6413" t="s">
        <v>135</v>
      </c>
      <c r="J6413" t="s">
        <v>136</v>
      </c>
      <c r="K6413" t="s">
        <v>151</v>
      </c>
      <c r="L6413" t="s">
        <v>18202</v>
      </c>
      <c r="M6413" t="s">
        <v>18203</v>
      </c>
      <c r="N6413">
        <v>3.9450924999999999</v>
      </c>
      <c r="O6413">
        <v>0</v>
      </c>
      <c r="P6413">
        <v>8</v>
      </c>
      <c r="Q6413">
        <v>0</v>
      </c>
      <c r="R6413">
        <v>20</v>
      </c>
      <c r="S6413">
        <v>0</v>
      </c>
      <c r="T6413">
        <v>5</v>
      </c>
      <c r="U6413">
        <v>0</v>
      </c>
      <c r="V6413">
        <v>0</v>
      </c>
      <c r="W6413">
        <v>0</v>
      </c>
      <c r="X6413">
        <v>12.913197079193838</v>
      </c>
      <c r="Y6413">
        <v>0</v>
      </c>
      <c r="Z6413">
        <v>227.42529203737206</v>
      </c>
      <c r="AA6413">
        <v>0</v>
      </c>
      <c r="AB6413">
        <v>58.831449715818763</v>
      </c>
      <c r="AC6413">
        <v>0</v>
      </c>
      <c r="AD6413">
        <v>0</v>
      </c>
      <c r="AE6413">
        <v>299.16993883238467</v>
      </c>
    </row>
    <row r="6414" spans="1:31" x14ac:dyDescent="0.25">
      <c r="A6414">
        <v>1838345</v>
      </c>
      <c r="B6414">
        <v>1</v>
      </c>
      <c r="C6414" t="s">
        <v>80</v>
      </c>
      <c r="D6414" t="s">
        <v>85</v>
      </c>
      <c r="E6414" t="s">
        <v>140</v>
      </c>
      <c r="F6414" t="s">
        <v>18204</v>
      </c>
      <c r="G6414" t="s">
        <v>246</v>
      </c>
      <c r="H6414" t="s">
        <v>134</v>
      </c>
      <c r="I6414" t="s">
        <v>135</v>
      </c>
      <c r="J6414" t="s">
        <v>136</v>
      </c>
      <c r="K6414" t="s">
        <v>137</v>
      </c>
      <c r="L6414" t="s">
        <v>18205</v>
      </c>
      <c r="M6414" t="s">
        <v>18206</v>
      </c>
      <c r="N6414">
        <v>1.456111111</v>
      </c>
      <c r="O6414">
        <v>0</v>
      </c>
      <c r="P6414">
        <v>5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1.4369416797527004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1.4369416797527004</v>
      </c>
    </row>
    <row r="6415" spans="1:31" x14ac:dyDescent="0.25">
      <c r="A6415">
        <v>1838346</v>
      </c>
      <c r="B6415">
        <v>1</v>
      </c>
      <c r="C6415" t="s">
        <v>81</v>
      </c>
      <c r="D6415" t="s">
        <v>122</v>
      </c>
      <c r="E6415" t="s">
        <v>154</v>
      </c>
      <c r="F6415" t="s">
        <v>18207</v>
      </c>
      <c r="G6415" t="s">
        <v>156</v>
      </c>
      <c r="H6415" t="s">
        <v>157</v>
      </c>
      <c r="I6415" t="s">
        <v>135</v>
      </c>
      <c r="J6415" t="s">
        <v>136</v>
      </c>
      <c r="K6415" t="s">
        <v>137</v>
      </c>
      <c r="L6415" t="s">
        <v>18208</v>
      </c>
      <c r="M6415" t="s">
        <v>18209</v>
      </c>
      <c r="N6415">
        <v>0.67027777700000002</v>
      </c>
      <c r="O6415">
        <v>0</v>
      </c>
      <c r="P6415">
        <v>1354</v>
      </c>
      <c r="Q6415">
        <v>0</v>
      </c>
      <c r="R6415">
        <v>0</v>
      </c>
      <c r="S6415">
        <v>2</v>
      </c>
      <c r="T6415">
        <v>74</v>
      </c>
      <c r="U6415">
        <v>0</v>
      </c>
      <c r="V6415">
        <v>0</v>
      </c>
      <c r="W6415">
        <v>0</v>
      </c>
      <c r="X6415">
        <v>167.93374552884447</v>
      </c>
      <c r="Y6415">
        <v>0</v>
      </c>
      <c r="Z6415">
        <v>0</v>
      </c>
      <c r="AA6415">
        <v>14.404945988120401</v>
      </c>
      <c r="AB6415">
        <v>21.933295321576594</v>
      </c>
      <c r="AC6415">
        <v>0</v>
      </c>
      <c r="AD6415">
        <v>0</v>
      </c>
      <c r="AE6415">
        <v>204.27198683854147</v>
      </c>
    </row>
    <row r="6416" spans="1:31" x14ac:dyDescent="0.25">
      <c r="A6416">
        <v>1838347</v>
      </c>
      <c r="B6416">
        <v>1</v>
      </c>
      <c r="C6416" t="s">
        <v>81</v>
      </c>
      <c r="D6416" t="s">
        <v>113</v>
      </c>
      <c r="E6416" t="s">
        <v>140</v>
      </c>
      <c r="F6416" t="s">
        <v>18210</v>
      </c>
      <c r="G6416" t="s">
        <v>142</v>
      </c>
      <c r="H6416" t="s">
        <v>134</v>
      </c>
      <c r="I6416" t="s">
        <v>135</v>
      </c>
      <c r="J6416" t="s">
        <v>136</v>
      </c>
      <c r="K6416" t="s">
        <v>137</v>
      </c>
      <c r="L6416" t="s">
        <v>18211</v>
      </c>
      <c r="M6416" t="s">
        <v>18212</v>
      </c>
      <c r="N6416">
        <v>2.9583333330000001</v>
      </c>
      <c r="O6416">
        <v>0</v>
      </c>
      <c r="P6416">
        <v>0</v>
      </c>
      <c r="Q6416">
        <v>0</v>
      </c>
      <c r="R6416">
        <v>1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0.95116962464550003</v>
      </c>
      <c r="AA6416">
        <v>0</v>
      </c>
      <c r="AB6416">
        <v>0</v>
      </c>
      <c r="AC6416">
        <v>0</v>
      </c>
      <c r="AD6416">
        <v>0</v>
      </c>
      <c r="AE6416">
        <v>0.95116962464550003</v>
      </c>
    </row>
    <row r="6417" spans="1:31" x14ac:dyDescent="0.25">
      <c r="A6417">
        <v>1838349</v>
      </c>
      <c r="B6417">
        <v>1</v>
      </c>
      <c r="C6417" t="s">
        <v>80</v>
      </c>
      <c r="D6417" t="s">
        <v>94</v>
      </c>
      <c r="E6417" t="s">
        <v>164</v>
      </c>
      <c r="F6417" t="s">
        <v>18213</v>
      </c>
      <c r="G6417" t="s">
        <v>156</v>
      </c>
      <c r="H6417" t="s">
        <v>157</v>
      </c>
      <c r="I6417" t="s">
        <v>135</v>
      </c>
      <c r="J6417" t="s">
        <v>136</v>
      </c>
      <c r="K6417" t="s">
        <v>137</v>
      </c>
      <c r="L6417" t="s">
        <v>18214</v>
      </c>
      <c r="M6417" t="s">
        <v>18215</v>
      </c>
      <c r="N6417">
        <v>0.88138888800000004</v>
      </c>
      <c r="O6417">
        <v>1</v>
      </c>
      <c r="P6417">
        <v>0</v>
      </c>
      <c r="Q6417">
        <v>36</v>
      </c>
      <c r="R6417">
        <v>0</v>
      </c>
      <c r="S6417">
        <v>2</v>
      </c>
      <c r="T6417">
        <v>0</v>
      </c>
      <c r="U6417">
        <v>0</v>
      </c>
      <c r="V6417">
        <v>0</v>
      </c>
      <c r="W6417">
        <v>0.90247422412958334</v>
      </c>
      <c r="X6417">
        <v>0</v>
      </c>
      <c r="Y6417">
        <v>51.154507718724332</v>
      </c>
      <c r="Z6417">
        <v>0</v>
      </c>
      <c r="AA6417">
        <v>1.6167832564384002</v>
      </c>
      <c r="AB6417">
        <v>0</v>
      </c>
      <c r="AC6417">
        <v>0</v>
      </c>
      <c r="AD6417">
        <v>0</v>
      </c>
      <c r="AE6417">
        <v>53.673765199292319</v>
      </c>
    </row>
    <row r="6418" spans="1:31" x14ac:dyDescent="0.25">
      <c r="A6418">
        <v>1838350</v>
      </c>
      <c r="B6418">
        <v>1</v>
      </c>
      <c r="C6418" t="s">
        <v>80</v>
      </c>
      <c r="D6418" t="s">
        <v>82</v>
      </c>
      <c r="E6418" t="s">
        <v>223</v>
      </c>
      <c r="F6418" t="s">
        <v>18216</v>
      </c>
      <c r="G6418" t="s">
        <v>1055</v>
      </c>
      <c r="H6418" t="s">
        <v>134</v>
      </c>
      <c r="I6418" t="s">
        <v>135</v>
      </c>
      <c r="J6418" t="s">
        <v>136</v>
      </c>
      <c r="K6418" t="s">
        <v>137</v>
      </c>
      <c r="L6418" t="s">
        <v>18217</v>
      </c>
      <c r="M6418" t="s">
        <v>18218</v>
      </c>
      <c r="N6418">
        <v>1.561666666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5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41.119696305796651</v>
      </c>
      <c r="AC6418">
        <v>0</v>
      </c>
      <c r="AD6418">
        <v>0</v>
      </c>
      <c r="AE6418">
        <v>41.119696305796651</v>
      </c>
    </row>
    <row r="6419" spans="1:31" x14ac:dyDescent="0.25">
      <c r="A6419">
        <v>1838357</v>
      </c>
      <c r="B6419">
        <v>1</v>
      </c>
      <c r="C6419" t="s">
        <v>81</v>
      </c>
      <c r="D6419" t="s">
        <v>120</v>
      </c>
      <c r="E6419" t="s">
        <v>140</v>
      </c>
      <c r="F6419" t="s">
        <v>18219</v>
      </c>
      <c r="G6419" t="s">
        <v>142</v>
      </c>
      <c r="H6419" t="s">
        <v>134</v>
      </c>
      <c r="I6419" t="s">
        <v>135</v>
      </c>
      <c r="J6419" t="s">
        <v>136</v>
      </c>
      <c r="K6419" t="s">
        <v>137</v>
      </c>
      <c r="L6419" t="s">
        <v>18220</v>
      </c>
      <c r="M6419" t="s">
        <v>18221</v>
      </c>
      <c r="N6419">
        <v>1.8777777769999999</v>
      </c>
      <c r="O6419">
        <v>0</v>
      </c>
      <c r="P6419">
        <v>1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0.12708807707166669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0.12708807707166669</v>
      </c>
    </row>
    <row r="6420" spans="1:31" x14ac:dyDescent="0.25">
      <c r="A6420">
        <v>1838358</v>
      </c>
      <c r="B6420">
        <v>1</v>
      </c>
      <c r="C6420" t="s">
        <v>80</v>
      </c>
      <c r="D6420" t="s">
        <v>98</v>
      </c>
      <c r="E6420" t="s">
        <v>252</v>
      </c>
      <c r="F6420" t="s">
        <v>18222</v>
      </c>
      <c r="G6420" t="s">
        <v>279</v>
      </c>
      <c r="H6420" t="s">
        <v>134</v>
      </c>
      <c r="I6420" t="s">
        <v>135</v>
      </c>
      <c r="J6420" t="s">
        <v>136</v>
      </c>
      <c r="K6420" t="s">
        <v>137</v>
      </c>
      <c r="L6420" t="s">
        <v>18223</v>
      </c>
      <c r="M6420" t="s">
        <v>18224</v>
      </c>
      <c r="N6420">
        <v>2.5125000000000002</v>
      </c>
      <c r="O6420">
        <v>0</v>
      </c>
      <c r="P6420">
        <v>0</v>
      </c>
      <c r="Q6420">
        <v>0</v>
      </c>
      <c r="R6420">
        <v>6</v>
      </c>
      <c r="S6420">
        <v>0</v>
      </c>
      <c r="T6420">
        <v>4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18.341132154576005</v>
      </c>
      <c r="AA6420">
        <v>0</v>
      </c>
      <c r="AB6420">
        <v>8.1416484351515273</v>
      </c>
      <c r="AC6420">
        <v>0</v>
      </c>
      <c r="AD6420">
        <v>0</v>
      </c>
      <c r="AE6420">
        <v>26.482780589727533</v>
      </c>
    </row>
    <row r="6421" spans="1:31" x14ac:dyDescent="0.25">
      <c r="A6421">
        <v>1838359</v>
      </c>
      <c r="B6421">
        <v>1</v>
      </c>
      <c r="C6421" t="s">
        <v>80</v>
      </c>
      <c r="D6421" t="s">
        <v>101</v>
      </c>
      <c r="E6421" t="s">
        <v>164</v>
      </c>
      <c r="F6421" t="s">
        <v>17879</v>
      </c>
      <c r="G6421" t="s">
        <v>156</v>
      </c>
      <c r="H6421" t="s">
        <v>157</v>
      </c>
      <c r="I6421" t="s">
        <v>135</v>
      </c>
      <c r="J6421" t="s">
        <v>136</v>
      </c>
      <c r="K6421" t="s">
        <v>137</v>
      </c>
      <c r="L6421" t="s">
        <v>18225</v>
      </c>
      <c r="M6421" t="s">
        <v>18226</v>
      </c>
      <c r="N6421">
        <v>1.113611111</v>
      </c>
      <c r="O6421">
        <v>3</v>
      </c>
      <c r="P6421">
        <v>0</v>
      </c>
      <c r="Q6421">
        <v>3</v>
      </c>
      <c r="R6421">
        <v>0</v>
      </c>
      <c r="S6421">
        <v>1</v>
      </c>
      <c r="T6421">
        <v>0</v>
      </c>
      <c r="U6421">
        <v>0</v>
      </c>
      <c r="V6421">
        <v>0</v>
      </c>
      <c r="W6421">
        <v>1.5238050169662751</v>
      </c>
      <c r="X6421">
        <v>0</v>
      </c>
      <c r="Y6421">
        <v>72.062240521604267</v>
      </c>
      <c r="Z6421">
        <v>0</v>
      </c>
      <c r="AA6421">
        <v>1.7140466470660001</v>
      </c>
      <c r="AB6421">
        <v>0</v>
      </c>
      <c r="AC6421">
        <v>0</v>
      </c>
      <c r="AD6421">
        <v>0</v>
      </c>
      <c r="AE6421">
        <v>75.300092185636544</v>
      </c>
    </row>
    <row r="6422" spans="1:31" x14ac:dyDescent="0.25">
      <c r="A6422">
        <v>1838364</v>
      </c>
      <c r="B6422">
        <v>1</v>
      </c>
      <c r="C6422" t="s">
        <v>81</v>
      </c>
      <c r="D6422" t="s">
        <v>117</v>
      </c>
      <c r="E6422" t="s">
        <v>140</v>
      </c>
      <c r="F6422" t="s">
        <v>18227</v>
      </c>
      <c r="G6422" t="s">
        <v>213</v>
      </c>
      <c r="H6422" t="s">
        <v>134</v>
      </c>
      <c r="I6422" t="s">
        <v>135</v>
      </c>
      <c r="J6422" t="s">
        <v>136</v>
      </c>
      <c r="K6422" t="s">
        <v>137</v>
      </c>
      <c r="L6422" t="s">
        <v>18228</v>
      </c>
      <c r="M6422" t="s">
        <v>18229</v>
      </c>
      <c r="N6422">
        <v>1.355277777</v>
      </c>
      <c r="O6422">
        <v>0</v>
      </c>
      <c r="P6422">
        <v>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5.7300652526375007E-2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5.7300652526375007E-2</v>
      </c>
    </row>
    <row r="6423" spans="1:31" x14ac:dyDescent="0.25">
      <c r="A6423">
        <v>1838365</v>
      </c>
      <c r="B6423">
        <v>1</v>
      </c>
      <c r="C6423" t="s">
        <v>80</v>
      </c>
      <c r="D6423" t="s">
        <v>83</v>
      </c>
      <c r="E6423" t="s">
        <v>223</v>
      </c>
      <c r="F6423" t="s">
        <v>18230</v>
      </c>
      <c r="G6423" t="s">
        <v>2957</v>
      </c>
      <c r="H6423" t="s">
        <v>134</v>
      </c>
      <c r="I6423" t="s">
        <v>135</v>
      </c>
      <c r="J6423" t="s">
        <v>136</v>
      </c>
      <c r="K6423" t="s">
        <v>137</v>
      </c>
      <c r="L6423" t="s">
        <v>18231</v>
      </c>
      <c r="M6423" t="s">
        <v>18232</v>
      </c>
      <c r="N6423">
        <v>4.8099999999999996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1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24.713438980381202</v>
      </c>
      <c r="AC6423">
        <v>0</v>
      </c>
      <c r="AD6423">
        <v>0</v>
      </c>
      <c r="AE6423">
        <v>24.713438980381202</v>
      </c>
    </row>
    <row r="6424" spans="1:31" x14ac:dyDescent="0.25">
      <c r="A6424">
        <v>1838368</v>
      </c>
      <c r="B6424">
        <v>1</v>
      </c>
      <c r="C6424" t="s">
        <v>80</v>
      </c>
      <c r="D6424" t="s">
        <v>94</v>
      </c>
      <c r="E6424" t="s">
        <v>164</v>
      </c>
      <c r="F6424" t="s">
        <v>18233</v>
      </c>
      <c r="G6424" t="s">
        <v>156</v>
      </c>
      <c r="H6424" t="s">
        <v>157</v>
      </c>
      <c r="I6424" t="s">
        <v>135</v>
      </c>
      <c r="J6424" t="s">
        <v>136</v>
      </c>
      <c r="K6424" t="s">
        <v>137</v>
      </c>
      <c r="L6424" t="s">
        <v>18234</v>
      </c>
      <c r="M6424" t="s">
        <v>18235</v>
      </c>
      <c r="N6424">
        <v>2.1563888879999999</v>
      </c>
      <c r="O6424">
        <v>0</v>
      </c>
      <c r="P6424">
        <v>64</v>
      </c>
      <c r="Q6424">
        <v>0</v>
      </c>
      <c r="R6424">
        <v>0</v>
      </c>
      <c r="S6424">
        <v>1</v>
      </c>
      <c r="T6424">
        <v>5</v>
      </c>
      <c r="U6424">
        <v>1</v>
      </c>
      <c r="V6424">
        <v>0</v>
      </c>
      <c r="W6424">
        <v>0</v>
      </c>
      <c r="X6424">
        <v>18.308283053832373</v>
      </c>
      <c r="Y6424">
        <v>0</v>
      </c>
      <c r="Z6424">
        <v>0</v>
      </c>
      <c r="AA6424">
        <v>1.1274783698055248</v>
      </c>
      <c r="AB6424">
        <v>2.5121643659511248</v>
      </c>
      <c r="AC6424">
        <v>575.72176134789083</v>
      </c>
      <c r="AD6424">
        <v>0</v>
      </c>
      <c r="AE6424">
        <v>597.66968713747985</v>
      </c>
    </row>
    <row r="6425" spans="1:31" x14ac:dyDescent="0.25">
      <c r="A6425">
        <v>1838370</v>
      </c>
      <c r="B6425">
        <v>1</v>
      </c>
      <c r="C6425" t="s">
        <v>80</v>
      </c>
      <c r="D6425" t="s">
        <v>107</v>
      </c>
      <c r="E6425" t="s">
        <v>131</v>
      </c>
      <c r="F6425" t="s">
        <v>18236</v>
      </c>
      <c r="G6425" t="s">
        <v>133</v>
      </c>
      <c r="H6425" t="s">
        <v>134</v>
      </c>
      <c r="I6425" t="s">
        <v>135</v>
      </c>
      <c r="J6425" t="s">
        <v>136</v>
      </c>
      <c r="K6425" t="s">
        <v>137</v>
      </c>
      <c r="L6425" t="s">
        <v>18237</v>
      </c>
      <c r="M6425" t="s">
        <v>18238</v>
      </c>
      <c r="N6425">
        <v>6.2988888879999996</v>
      </c>
      <c r="O6425">
        <v>0</v>
      </c>
      <c r="P6425">
        <v>64</v>
      </c>
      <c r="Q6425">
        <v>0</v>
      </c>
      <c r="R6425">
        <v>0</v>
      </c>
      <c r="S6425">
        <v>0</v>
      </c>
      <c r="T6425">
        <v>1</v>
      </c>
      <c r="U6425">
        <v>0</v>
      </c>
      <c r="V6425">
        <v>0</v>
      </c>
      <c r="W6425">
        <v>0</v>
      </c>
      <c r="X6425">
        <v>58.619641657686117</v>
      </c>
      <c r="Y6425">
        <v>0</v>
      </c>
      <c r="Z6425">
        <v>0</v>
      </c>
      <c r="AA6425">
        <v>0</v>
      </c>
      <c r="AB6425">
        <v>1.6481767903552</v>
      </c>
      <c r="AC6425">
        <v>0</v>
      </c>
      <c r="AD6425">
        <v>0</v>
      </c>
      <c r="AE6425">
        <v>60.267818448041318</v>
      </c>
    </row>
    <row r="6426" spans="1:31" x14ac:dyDescent="0.25">
      <c r="A6426">
        <v>1838371</v>
      </c>
      <c r="B6426">
        <v>1</v>
      </c>
      <c r="C6426" t="s">
        <v>80</v>
      </c>
      <c r="D6426" t="s">
        <v>96</v>
      </c>
      <c r="E6426" t="s">
        <v>202</v>
      </c>
      <c r="F6426" t="s">
        <v>18239</v>
      </c>
      <c r="G6426" t="s">
        <v>225</v>
      </c>
      <c r="H6426" t="s">
        <v>157</v>
      </c>
      <c r="I6426" t="s">
        <v>135</v>
      </c>
      <c r="J6426" t="s">
        <v>136</v>
      </c>
      <c r="K6426" t="s">
        <v>151</v>
      </c>
      <c r="L6426" t="s">
        <v>18240</v>
      </c>
      <c r="M6426" t="s">
        <v>18241</v>
      </c>
      <c r="N6426">
        <v>3.4144444439999999</v>
      </c>
      <c r="O6426">
        <v>7</v>
      </c>
      <c r="P6426">
        <v>11928</v>
      </c>
      <c r="Q6426">
        <v>8</v>
      </c>
      <c r="R6426">
        <v>211</v>
      </c>
      <c r="S6426">
        <v>39</v>
      </c>
      <c r="T6426">
        <v>1229</v>
      </c>
      <c r="U6426">
        <v>1</v>
      </c>
      <c r="V6426">
        <v>1</v>
      </c>
      <c r="W6426">
        <v>281.27762006106866</v>
      </c>
      <c r="X6426">
        <v>12221.738367649148</v>
      </c>
      <c r="Y6426">
        <v>64.549768512388894</v>
      </c>
      <c r="Z6426">
        <v>578.08539510272306</v>
      </c>
      <c r="AA6426">
        <v>3470.9440144585406</v>
      </c>
      <c r="AB6426">
        <v>4698.2124895509942</v>
      </c>
      <c r="AC6426">
        <v>3.4539530709973327</v>
      </c>
      <c r="AD6426">
        <v>31.181883743102397</v>
      </c>
      <c r="AE6426">
        <v>21349.443492148963</v>
      </c>
    </row>
    <row r="6427" spans="1:31" x14ac:dyDescent="0.25">
      <c r="A6427">
        <v>1838372</v>
      </c>
      <c r="B6427">
        <v>1</v>
      </c>
      <c r="C6427" t="s">
        <v>81</v>
      </c>
      <c r="D6427" t="s">
        <v>117</v>
      </c>
      <c r="E6427" t="s">
        <v>154</v>
      </c>
      <c r="F6427" t="s">
        <v>18242</v>
      </c>
      <c r="G6427" t="s">
        <v>175</v>
      </c>
      <c r="H6427" t="s">
        <v>157</v>
      </c>
      <c r="I6427" t="s">
        <v>135</v>
      </c>
      <c r="J6427" t="s">
        <v>136</v>
      </c>
      <c r="K6427" t="s">
        <v>137</v>
      </c>
      <c r="L6427" t="s">
        <v>18243</v>
      </c>
      <c r="M6427" t="s">
        <v>18244</v>
      </c>
      <c r="N6427">
        <v>2.1258333330000001</v>
      </c>
      <c r="O6427">
        <v>0</v>
      </c>
      <c r="P6427">
        <v>27</v>
      </c>
      <c r="Q6427">
        <v>0</v>
      </c>
      <c r="R6427">
        <v>1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8.7495961981974322</v>
      </c>
      <c r="Y6427">
        <v>0</v>
      </c>
      <c r="Z6427">
        <v>1.7799656293500002E-3</v>
      </c>
      <c r="AA6427">
        <v>0</v>
      </c>
      <c r="AB6427">
        <v>0</v>
      </c>
      <c r="AC6427">
        <v>0</v>
      </c>
      <c r="AD6427">
        <v>0</v>
      </c>
      <c r="AE6427">
        <v>8.751376163826782</v>
      </c>
    </row>
    <row r="6428" spans="1:31" x14ac:dyDescent="0.25">
      <c r="A6428">
        <v>1838373</v>
      </c>
      <c r="B6428">
        <v>1</v>
      </c>
      <c r="C6428" t="s">
        <v>80</v>
      </c>
      <c r="D6428" t="s">
        <v>83</v>
      </c>
      <c r="E6428" t="s">
        <v>154</v>
      </c>
      <c r="F6428" t="s">
        <v>2196</v>
      </c>
      <c r="G6428" t="s">
        <v>156</v>
      </c>
      <c r="H6428" t="s">
        <v>157</v>
      </c>
      <c r="I6428" t="s">
        <v>135</v>
      </c>
      <c r="J6428" t="s">
        <v>136</v>
      </c>
      <c r="K6428" t="s">
        <v>137</v>
      </c>
      <c r="L6428" t="s">
        <v>18245</v>
      </c>
      <c r="M6428" t="s">
        <v>18246</v>
      </c>
      <c r="N6428">
        <v>0.19555555499999999</v>
      </c>
      <c r="O6428">
        <v>0</v>
      </c>
      <c r="P6428">
        <v>0</v>
      </c>
      <c r="Q6428">
        <v>0</v>
      </c>
      <c r="R6428">
        <v>0</v>
      </c>
      <c r="S6428">
        <v>2</v>
      </c>
      <c r="T6428">
        <v>106</v>
      </c>
      <c r="U6428">
        <v>0</v>
      </c>
      <c r="V6428">
        <v>14</v>
      </c>
      <c r="W6428">
        <v>0</v>
      </c>
      <c r="X6428">
        <v>0</v>
      </c>
      <c r="Y6428">
        <v>0</v>
      </c>
      <c r="Z6428">
        <v>0</v>
      </c>
      <c r="AA6428">
        <v>2.2357512815342222</v>
      </c>
      <c r="AB6428">
        <v>32.750175926736901</v>
      </c>
      <c r="AC6428">
        <v>0</v>
      </c>
      <c r="AD6428">
        <v>96.108453799247982</v>
      </c>
      <c r="AE6428">
        <v>131.0943810075191</v>
      </c>
    </row>
    <row r="6429" spans="1:31" x14ac:dyDescent="0.25">
      <c r="A6429">
        <v>1838374</v>
      </c>
      <c r="B6429">
        <v>1</v>
      </c>
      <c r="C6429" t="s">
        <v>80</v>
      </c>
      <c r="D6429" t="s">
        <v>92</v>
      </c>
      <c r="E6429" t="s">
        <v>154</v>
      </c>
      <c r="F6429" t="s">
        <v>18247</v>
      </c>
      <c r="G6429" t="s">
        <v>156</v>
      </c>
      <c r="H6429" t="s">
        <v>157</v>
      </c>
      <c r="I6429" t="s">
        <v>135</v>
      </c>
      <c r="J6429" t="s">
        <v>136</v>
      </c>
      <c r="K6429" t="s">
        <v>137</v>
      </c>
      <c r="L6429" t="s">
        <v>18248</v>
      </c>
      <c r="M6429" t="s">
        <v>18249</v>
      </c>
      <c r="N6429">
        <v>0.133611111</v>
      </c>
      <c r="O6429">
        <v>1</v>
      </c>
      <c r="P6429">
        <v>2671</v>
      </c>
      <c r="Q6429">
        <v>0</v>
      </c>
      <c r="R6429">
        <v>181</v>
      </c>
      <c r="S6429">
        <v>9</v>
      </c>
      <c r="T6429">
        <v>268</v>
      </c>
      <c r="U6429">
        <v>1</v>
      </c>
      <c r="V6429">
        <v>0</v>
      </c>
      <c r="W6429">
        <v>0</v>
      </c>
      <c r="X6429">
        <v>83.766593663809999</v>
      </c>
      <c r="Y6429">
        <v>0</v>
      </c>
      <c r="Z6429">
        <v>12.714602293381628</v>
      </c>
      <c r="AA6429">
        <v>25.09643741763615</v>
      </c>
      <c r="AB6429">
        <v>82.602166959533605</v>
      </c>
      <c r="AC6429">
        <v>6.1328482169933335E-2</v>
      </c>
      <c r="AD6429">
        <v>0</v>
      </c>
      <c r="AE6429">
        <v>204.24112881653133</v>
      </c>
    </row>
    <row r="6430" spans="1:31" x14ac:dyDescent="0.25">
      <c r="A6430">
        <v>1838375</v>
      </c>
      <c r="B6430">
        <v>1</v>
      </c>
      <c r="C6430" t="s">
        <v>80</v>
      </c>
      <c r="D6430" t="s">
        <v>106</v>
      </c>
      <c r="E6430" t="s">
        <v>140</v>
      </c>
      <c r="F6430" t="s">
        <v>18250</v>
      </c>
      <c r="G6430" t="s">
        <v>242</v>
      </c>
      <c r="H6430" t="s">
        <v>134</v>
      </c>
      <c r="I6430" t="s">
        <v>135</v>
      </c>
      <c r="J6430" t="s">
        <v>3</v>
      </c>
      <c r="K6430" t="s">
        <v>137</v>
      </c>
      <c r="L6430" t="s">
        <v>18251</v>
      </c>
      <c r="M6430" t="s">
        <v>18252</v>
      </c>
      <c r="N6430">
        <v>4.5952777769999997</v>
      </c>
      <c r="O6430">
        <v>0</v>
      </c>
      <c r="P6430">
        <v>1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0.44354608330725004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0.44354608330725004</v>
      </c>
    </row>
    <row r="6431" spans="1:31" x14ac:dyDescent="0.25">
      <c r="A6431">
        <v>1838379</v>
      </c>
      <c r="B6431">
        <v>1</v>
      </c>
      <c r="C6431" t="s">
        <v>80</v>
      </c>
      <c r="D6431" t="s">
        <v>90</v>
      </c>
      <c r="E6431" t="s">
        <v>140</v>
      </c>
      <c r="F6431" t="s">
        <v>18253</v>
      </c>
      <c r="G6431" t="s">
        <v>246</v>
      </c>
      <c r="H6431" t="s">
        <v>134</v>
      </c>
      <c r="I6431" t="s">
        <v>135</v>
      </c>
      <c r="J6431" t="s">
        <v>136</v>
      </c>
      <c r="K6431" t="s">
        <v>137</v>
      </c>
      <c r="L6431" t="s">
        <v>18254</v>
      </c>
      <c r="M6431" t="s">
        <v>18255</v>
      </c>
      <c r="N6431">
        <v>0.99194444400000004</v>
      </c>
      <c r="O6431">
        <v>0</v>
      </c>
      <c r="P6431">
        <v>6</v>
      </c>
      <c r="Q6431">
        <v>0</v>
      </c>
      <c r="R6431">
        <v>0</v>
      </c>
      <c r="S6431">
        <v>0</v>
      </c>
      <c r="T6431">
        <v>1</v>
      </c>
      <c r="U6431">
        <v>0</v>
      </c>
      <c r="V6431">
        <v>0</v>
      </c>
      <c r="W6431">
        <v>0</v>
      </c>
      <c r="X6431">
        <v>1.4654876240032502</v>
      </c>
      <c r="Y6431">
        <v>0</v>
      </c>
      <c r="Z6431">
        <v>0</v>
      </c>
      <c r="AA6431">
        <v>0</v>
      </c>
      <c r="AB6431">
        <v>0.18087202746666667</v>
      </c>
      <c r="AC6431">
        <v>0</v>
      </c>
      <c r="AD6431">
        <v>0</v>
      </c>
      <c r="AE6431">
        <v>1.6463596514699168</v>
      </c>
    </row>
    <row r="6432" spans="1:31" x14ac:dyDescent="0.25">
      <c r="A6432">
        <v>1838380</v>
      </c>
      <c r="B6432">
        <v>1</v>
      </c>
      <c r="C6432" t="s">
        <v>80</v>
      </c>
      <c r="D6432" t="s">
        <v>89</v>
      </c>
      <c r="E6432" t="s">
        <v>140</v>
      </c>
      <c r="F6432" t="s">
        <v>18256</v>
      </c>
      <c r="G6432" t="s">
        <v>246</v>
      </c>
      <c r="H6432" t="s">
        <v>134</v>
      </c>
      <c r="I6432" t="s">
        <v>135</v>
      </c>
      <c r="J6432" t="s">
        <v>136</v>
      </c>
      <c r="K6432" t="s">
        <v>137</v>
      </c>
      <c r="L6432" t="s">
        <v>18257</v>
      </c>
      <c r="M6432" t="s">
        <v>18258</v>
      </c>
      <c r="N6432">
        <v>0.64222222200000001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0.53147054935366678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0.53147054935366678</v>
      </c>
    </row>
    <row r="6433" spans="1:31" x14ac:dyDescent="0.25">
      <c r="A6433">
        <v>1838382</v>
      </c>
      <c r="B6433">
        <v>1</v>
      </c>
      <c r="C6433" t="s">
        <v>80</v>
      </c>
      <c r="D6433" t="s">
        <v>103</v>
      </c>
      <c r="E6433" t="s">
        <v>140</v>
      </c>
      <c r="F6433" t="s">
        <v>18259</v>
      </c>
      <c r="G6433" t="s">
        <v>217</v>
      </c>
      <c r="H6433" t="s">
        <v>134</v>
      </c>
      <c r="I6433" t="s">
        <v>135</v>
      </c>
      <c r="J6433" t="s">
        <v>136</v>
      </c>
      <c r="K6433" t="s">
        <v>137</v>
      </c>
      <c r="L6433" t="s">
        <v>18260</v>
      </c>
      <c r="M6433" t="s">
        <v>18261</v>
      </c>
      <c r="N6433">
        <v>1.7024999999999999</v>
      </c>
      <c r="O6433">
        <v>0</v>
      </c>
      <c r="P6433">
        <v>7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2.4091093818537002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2.4091093818537002</v>
      </c>
    </row>
    <row r="6434" spans="1:31" x14ac:dyDescent="0.25">
      <c r="A6434">
        <v>1838383</v>
      </c>
      <c r="B6434">
        <v>1</v>
      </c>
      <c r="C6434" t="s">
        <v>80</v>
      </c>
      <c r="D6434" t="s">
        <v>91</v>
      </c>
      <c r="E6434" t="s">
        <v>202</v>
      </c>
      <c r="F6434" t="s">
        <v>11042</v>
      </c>
      <c r="G6434" t="s">
        <v>156</v>
      </c>
      <c r="H6434" t="s">
        <v>157</v>
      </c>
      <c r="I6434" t="s">
        <v>135</v>
      </c>
      <c r="J6434" t="s">
        <v>136</v>
      </c>
      <c r="K6434" t="s">
        <v>137</v>
      </c>
      <c r="L6434" t="s">
        <v>18262</v>
      </c>
      <c r="M6434" t="s">
        <v>18263</v>
      </c>
      <c r="N6434">
        <v>0.29333333299999997</v>
      </c>
      <c r="O6434">
        <v>5</v>
      </c>
      <c r="P6434">
        <v>1457</v>
      </c>
      <c r="Q6434">
        <v>151</v>
      </c>
      <c r="R6434">
        <v>214</v>
      </c>
      <c r="S6434">
        <v>43</v>
      </c>
      <c r="T6434">
        <v>215</v>
      </c>
      <c r="U6434">
        <v>2</v>
      </c>
      <c r="V6434">
        <v>0</v>
      </c>
      <c r="W6434">
        <v>0.45764050701600001</v>
      </c>
      <c r="X6434">
        <v>83.475844337943343</v>
      </c>
      <c r="Y6434">
        <v>374.43701818168802</v>
      </c>
      <c r="Z6434">
        <v>132.2681212422973</v>
      </c>
      <c r="AA6434">
        <v>100.94573733608321</v>
      </c>
      <c r="AB6434">
        <v>65.57190273800029</v>
      </c>
      <c r="AC6434">
        <v>4.5108206038544001</v>
      </c>
      <c r="AD6434">
        <v>0</v>
      </c>
      <c r="AE6434">
        <v>761.6670849468826</v>
      </c>
    </row>
    <row r="6435" spans="1:31" x14ac:dyDescent="0.25">
      <c r="A6435">
        <v>1838385</v>
      </c>
      <c r="B6435">
        <v>1</v>
      </c>
      <c r="C6435" t="s">
        <v>81</v>
      </c>
      <c r="D6435" t="s">
        <v>122</v>
      </c>
      <c r="E6435" t="s">
        <v>202</v>
      </c>
      <c r="F6435" t="s">
        <v>11103</v>
      </c>
      <c r="G6435" t="s">
        <v>156</v>
      </c>
      <c r="H6435" t="s">
        <v>157</v>
      </c>
      <c r="I6435" t="s">
        <v>135</v>
      </c>
      <c r="J6435" t="s">
        <v>136</v>
      </c>
      <c r="K6435" t="s">
        <v>137</v>
      </c>
      <c r="L6435" t="s">
        <v>18264</v>
      </c>
      <c r="M6435" t="s">
        <v>18265</v>
      </c>
      <c r="N6435">
        <v>0.33083333300000001</v>
      </c>
      <c r="O6435">
        <v>0</v>
      </c>
      <c r="P6435">
        <v>660</v>
      </c>
      <c r="Q6435">
        <v>175</v>
      </c>
      <c r="R6435">
        <v>12</v>
      </c>
      <c r="S6435">
        <v>17</v>
      </c>
      <c r="T6435">
        <v>78</v>
      </c>
      <c r="U6435">
        <v>0</v>
      </c>
      <c r="V6435">
        <v>1</v>
      </c>
      <c r="W6435">
        <v>0</v>
      </c>
      <c r="X6435">
        <v>47.519072913893218</v>
      </c>
      <c r="Y6435">
        <v>62.192538263869757</v>
      </c>
      <c r="Z6435">
        <v>1.3769247681843499</v>
      </c>
      <c r="AA6435">
        <v>103.64805376347016</v>
      </c>
      <c r="AB6435">
        <v>5.3021205830258529</v>
      </c>
      <c r="AC6435">
        <v>0</v>
      </c>
      <c r="AD6435">
        <v>0.29720935459215003</v>
      </c>
      <c r="AE6435">
        <v>220.3359196470355</v>
      </c>
    </row>
    <row r="6436" spans="1:31" x14ac:dyDescent="0.25">
      <c r="A6436">
        <v>1838388</v>
      </c>
      <c r="B6436">
        <v>1</v>
      </c>
      <c r="C6436" t="s">
        <v>80</v>
      </c>
      <c r="D6436" t="s">
        <v>90</v>
      </c>
      <c r="E6436" t="s">
        <v>131</v>
      </c>
      <c r="F6436" t="s">
        <v>18266</v>
      </c>
      <c r="G6436" t="s">
        <v>146</v>
      </c>
      <c r="H6436" t="s">
        <v>134</v>
      </c>
      <c r="I6436" t="s">
        <v>135</v>
      </c>
      <c r="J6436" t="s">
        <v>136</v>
      </c>
      <c r="K6436" t="s">
        <v>137</v>
      </c>
      <c r="L6436" t="s">
        <v>18267</v>
      </c>
      <c r="M6436" t="s">
        <v>18268</v>
      </c>
      <c r="N6436">
        <v>0.56638888799999998</v>
      </c>
      <c r="O6436">
        <v>0</v>
      </c>
      <c r="P6436">
        <v>65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8.5136136016587827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8.5136136016587827</v>
      </c>
    </row>
    <row r="6437" spans="1:31" x14ac:dyDescent="0.25">
      <c r="A6437">
        <v>1838390</v>
      </c>
      <c r="B6437">
        <v>1</v>
      </c>
      <c r="C6437" t="s">
        <v>81</v>
      </c>
      <c r="D6437" t="s">
        <v>123</v>
      </c>
      <c r="E6437" t="s">
        <v>140</v>
      </c>
      <c r="F6437" t="s">
        <v>18269</v>
      </c>
      <c r="G6437" t="s">
        <v>142</v>
      </c>
      <c r="H6437" t="s">
        <v>134</v>
      </c>
      <c r="I6437" t="s">
        <v>135</v>
      </c>
      <c r="J6437" t="s">
        <v>136</v>
      </c>
      <c r="K6437" t="s">
        <v>137</v>
      </c>
      <c r="L6437" t="s">
        <v>18270</v>
      </c>
      <c r="M6437" t="s">
        <v>18271</v>
      </c>
      <c r="N6437">
        <v>5.9797222220000004</v>
      </c>
      <c r="O6437">
        <v>0</v>
      </c>
      <c r="P6437">
        <v>2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3.35178492123825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3.35178492123825</v>
      </c>
    </row>
    <row r="6438" spans="1:31" x14ac:dyDescent="0.25">
      <c r="A6438">
        <v>1838392</v>
      </c>
      <c r="B6438">
        <v>1</v>
      </c>
      <c r="C6438" t="s">
        <v>80</v>
      </c>
      <c r="D6438" t="s">
        <v>101</v>
      </c>
      <c r="E6438" t="s">
        <v>140</v>
      </c>
      <c r="F6438" t="s">
        <v>18272</v>
      </c>
      <c r="G6438" t="s">
        <v>142</v>
      </c>
      <c r="H6438" t="s">
        <v>134</v>
      </c>
      <c r="I6438" t="s">
        <v>135</v>
      </c>
      <c r="J6438" t="s">
        <v>136</v>
      </c>
      <c r="K6438" t="s">
        <v>137</v>
      </c>
      <c r="L6438" t="s">
        <v>18273</v>
      </c>
      <c r="M6438" t="s">
        <v>18274</v>
      </c>
      <c r="N6438">
        <v>3.5983333329999998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</row>
    <row r="6439" spans="1:31" x14ac:dyDescent="0.25">
      <c r="A6439">
        <v>1838394</v>
      </c>
      <c r="B6439">
        <v>1</v>
      </c>
      <c r="C6439" t="s">
        <v>80</v>
      </c>
      <c r="D6439" t="s">
        <v>90</v>
      </c>
      <c r="E6439" t="s">
        <v>140</v>
      </c>
      <c r="F6439" t="s">
        <v>18190</v>
      </c>
      <c r="G6439" t="s">
        <v>142</v>
      </c>
      <c r="H6439" t="s">
        <v>134</v>
      </c>
      <c r="I6439" t="s">
        <v>135</v>
      </c>
      <c r="J6439" t="s">
        <v>136</v>
      </c>
      <c r="K6439" t="s">
        <v>137</v>
      </c>
      <c r="L6439" t="s">
        <v>18275</v>
      </c>
      <c r="M6439" t="s">
        <v>18276</v>
      </c>
      <c r="N6439">
        <v>2.7288888880000002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2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4.1893755639435</v>
      </c>
      <c r="AC6439">
        <v>0</v>
      </c>
      <c r="AD6439">
        <v>0</v>
      </c>
      <c r="AE6439">
        <v>4.1893755639435</v>
      </c>
    </row>
    <row r="6440" spans="1:31" x14ac:dyDescent="0.25">
      <c r="A6440">
        <v>1838395</v>
      </c>
      <c r="B6440">
        <v>1</v>
      </c>
      <c r="C6440" t="s">
        <v>80</v>
      </c>
      <c r="D6440" t="s">
        <v>100</v>
      </c>
      <c r="E6440" t="s">
        <v>140</v>
      </c>
      <c r="F6440" t="s">
        <v>18277</v>
      </c>
      <c r="G6440" t="s">
        <v>142</v>
      </c>
      <c r="H6440" t="s">
        <v>134</v>
      </c>
      <c r="I6440" t="s">
        <v>135</v>
      </c>
      <c r="J6440" t="s">
        <v>136</v>
      </c>
      <c r="K6440" t="s">
        <v>137</v>
      </c>
      <c r="L6440" t="s">
        <v>18278</v>
      </c>
      <c r="M6440" t="s">
        <v>18279</v>
      </c>
      <c r="N6440">
        <v>1.9669444439999999</v>
      </c>
      <c r="O6440">
        <v>0</v>
      </c>
      <c r="P6440">
        <v>1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0.90517503859479176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0.90517503859479176</v>
      </c>
    </row>
    <row r="6441" spans="1:31" x14ac:dyDescent="0.25">
      <c r="A6441">
        <v>1838396</v>
      </c>
      <c r="B6441">
        <v>1</v>
      </c>
      <c r="C6441" t="s">
        <v>80</v>
      </c>
      <c r="D6441" t="s">
        <v>106</v>
      </c>
      <c r="E6441" t="s">
        <v>131</v>
      </c>
      <c r="F6441" t="s">
        <v>18280</v>
      </c>
      <c r="G6441" t="s">
        <v>133</v>
      </c>
      <c r="H6441" t="s">
        <v>134</v>
      </c>
      <c r="I6441" t="s">
        <v>135</v>
      </c>
      <c r="J6441" t="s">
        <v>136</v>
      </c>
      <c r="K6441" t="s">
        <v>137</v>
      </c>
      <c r="L6441" t="s">
        <v>18281</v>
      </c>
      <c r="M6441" t="s">
        <v>18282</v>
      </c>
      <c r="N6441">
        <v>5.4519444439999996</v>
      </c>
      <c r="O6441">
        <v>0</v>
      </c>
      <c r="P6441">
        <v>11</v>
      </c>
      <c r="Q6441">
        <v>0</v>
      </c>
      <c r="R6441">
        <v>1</v>
      </c>
      <c r="S6441">
        <v>0</v>
      </c>
      <c r="T6441">
        <v>2</v>
      </c>
      <c r="U6441">
        <v>0</v>
      </c>
      <c r="V6441">
        <v>0</v>
      </c>
      <c r="W6441">
        <v>0</v>
      </c>
      <c r="X6441">
        <v>5.6831553380163244</v>
      </c>
      <c r="Y6441">
        <v>0</v>
      </c>
      <c r="Z6441">
        <v>1.0563377552847835</v>
      </c>
      <c r="AA6441">
        <v>0</v>
      </c>
      <c r="AB6441">
        <v>12.860831832723001</v>
      </c>
      <c r="AC6441">
        <v>0</v>
      </c>
      <c r="AD6441">
        <v>0</v>
      </c>
      <c r="AE6441">
        <v>19.600324926024108</v>
      </c>
    </row>
    <row r="6442" spans="1:31" x14ac:dyDescent="0.25">
      <c r="A6442">
        <v>1838398</v>
      </c>
      <c r="B6442">
        <v>1</v>
      </c>
      <c r="C6442" t="s">
        <v>80</v>
      </c>
      <c r="D6442" t="s">
        <v>110</v>
      </c>
      <c r="E6442" t="s">
        <v>131</v>
      </c>
      <c r="F6442" t="s">
        <v>18283</v>
      </c>
      <c r="G6442" t="s">
        <v>133</v>
      </c>
      <c r="H6442" t="s">
        <v>134</v>
      </c>
      <c r="I6442" t="s">
        <v>135</v>
      </c>
      <c r="J6442" t="s">
        <v>136</v>
      </c>
      <c r="K6442" t="s">
        <v>137</v>
      </c>
      <c r="L6442" t="s">
        <v>18284</v>
      </c>
      <c r="M6442" t="s">
        <v>18285</v>
      </c>
      <c r="N6442">
        <v>3.4666666660000001</v>
      </c>
      <c r="O6442">
        <v>0</v>
      </c>
      <c r="P6442">
        <v>97</v>
      </c>
      <c r="Q6442">
        <v>0</v>
      </c>
      <c r="R6442">
        <v>0</v>
      </c>
      <c r="S6442">
        <v>0</v>
      </c>
      <c r="T6442">
        <v>2</v>
      </c>
      <c r="U6442">
        <v>0</v>
      </c>
      <c r="V6442">
        <v>0</v>
      </c>
      <c r="W6442">
        <v>0</v>
      </c>
      <c r="X6442">
        <v>76.8995394005441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76.8995394005441</v>
      </c>
    </row>
    <row r="6443" spans="1:31" x14ac:dyDescent="0.25">
      <c r="A6443">
        <v>1838399</v>
      </c>
      <c r="B6443">
        <v>1</v>
      </c>
      <c r="C6443" t="s">
        <v>80</v>
      </c>
      <c r="D6443" t="s">
        <v>107</v>
      </c>
      <c r="E6443" t="s">
        <v>223</v>
      </c>
      <c r="F6443" t="s">
        <v>18286</v>
      </c>
      <c r="G6443" t="s">
        <v>1055</v>
      </c>
      <c r="H6443" t="s">
        <v>134</v>
      </c>
      <c r="I6443" t="s">
        <v>135</v>
      </c>
      <c r="J6443" t="s">
        <v>136</v>
      </c>
      <c r="K6443" t="s">
        <v>137</v>
      </c>
      <c r="L6443" t="s">
        <v>18287</v>
      </c>
      <c r="M6443" t="s">
        <v>18288</v>
      </c>
      <c r="N6443">
        <v>6.1524999999999999</v>
      </c>
      <c r="O6443">
        <v>0</v>
      </c>
      <c r="P6443">
        <v>44</v>
      </c>
      <c r="Q6443">
        <v>0</v>
      </c>
      <c r="R6443">
        <v>0</v>
      </c>
      <c r="S6443">
        <v>0</v>
      </c>
      <c r="T6443">
        <v>39</v>
      </c>
      <c r="U6443">
        <v>0</v>
      </c>
      <c r="V6443">
        <v>0</v>
      </c>
      <c r="W6443">
        <v>0</v>
      </c>
      <c r="X6443">
        <v>35.64341930012683</v>
      </c>
      <c r="Y6443">
        <v>0</v>
      </c>
      <c r="Z6443">
        <v>0</v>
      </c>
      <c r="AA6443">
        <v>0</v>
      </c>
      <c r="AB6443">
        <v>262.49833350504298</v>
      </c>
      <c r="AC6443">
        <v>0</v>
      </c>
      <c r="AD6443">
        <v>0</v>
      </c>
      <c r="AE6443">
        <v>298.1417528051698</v>
      </c>
    </row>
    <row r="6444" spans="1:31" x14ac:dyDescent="0.25">
      <c r="A6444">
        <v>1838400</v>
      </c>
      <c r="B6444">
        <v>1</v>
      </c>
      <c r="C6444" t="s">
        <v>80</v>
      </c>
      <c r="D6444" t="s">
        <v>99</v>
      </c>
      <c r="E6444" t="s">
        <v>154</v>
      </c>
      <c r="F6444" t="s">
        <v>18289</v>
      </c>
      <c r="G6444" t="s">
        <v>156</v>
      </c>
      <c r="H6444" t="s">
        <v>157</v>
      </c>
      <c r="I6444" t="s">
        <v>135</v>
      </c>
      <c r="J6444" t="s">
        <v>136</v>
      </c>
      <c r="K6444" t="s">
        <v>137</v>
      </c>
      <c r="L6444" t="s">
        <v>18290</v>
      </c>
      <c r="M6444" t="s">
        <v>18291</v>
      </c>
      <c r="N6444">
        <v>2.1044444439999999</v>
      </c>
      <c r="O6444">
        <v>1</v>
      </c>
      <c r="P6444">
        <v>157</v>
      </c>
      <c r="Q6444">
        <v>0</v>
      </c>
      <c r="R6444">
        <v>1</v>
      </c>
      <c r="S6444">
        <v>7</v>
      </c>
      <c r="T6444">
        <v>10</v>
      </c>
      <c r="U6444">
        <v>0</v>
      </c>
      <c r="V6444">
        <v>0</v>
      </c>
      <c r="W6444">
        <v>50.629581542613337</v>
      </c>
      <c r="X6444">
        <v>67.726654933310087</v>
      </c>
      <c r="Y6444">
        <v>0</v>
      </c>
      <c r="Z6444">
        <v>4.3885968346408337E-2</v>
      </c>
      <c r="AA6444">
        <v>375.48513477873951</v>
      </c>
      <c r="AB6444">
        <v>17.337881904342996</v>
      </c>
      <c r="AC6444">
        <v>0</v>
      </c>
      <c r="AD6444">
        <v>0</v>
      </c>
      <c r="AE6444">
        <v>511.22313912735234</v>
      </c>
    </row>
    <row r="6445" spans="1:31" x14ac:dyDescent="0.25">
      <c r="A6445">
        <v>1838402</v>
      </c>
      <c r="B6445">
        <v>1</v>
      </c>
      <c r="C6445" t="s">
        <v>81</v>
      </c>
      <c r="D6445" t="s">
        <v>118</v>
      </c>
      <c r="E6445" t="s">
        <v>154</v>
      </c>
      <c r="F6445" t="s">
        <v>18292</v>
      </c>
      <c r="G6445" t="s">
        <v>175</v>
      </c>
      <c r="H6445" t="s">
        <v>157</v>
      </c>
      <c r="I6445" t="s">
        <v>135</v>
      </c>
      <c r="J6445" t="s">
        <v>136</v>
      </c>
      <c r="K6445" t="s">
        <v>137</v>
      </c>
      <c r="L6445" t="s">
        <v>18293</v>
      </c>
      <c r="M6445" t="s">
        <v>18294</v>
      </c>
      <c r="N6445">
        <v>1.948611111</v>
      </c>
      <c r="O6445">
        <v>0</v>
      </c>
      <c r="P6445">
        <v>0</v>
      </c>
      <c r="Q6445">
        <v>19</v>
      </c>
      <c r="R6445">
        <v>0</v>
      </c>
      <c r="S6445">
        <v>1</v>
      </c>
      <c r="T6445">
        <v>0</v>
      </c>
      <c r="U6445">
        <v>1</v>
      </c>
      <c r="V6445">
        <v>0</v>
      </c>
      <c r="W6445">
        <v>0</v>
      </c>
      <c r="X6445">
        <v>0</v>
      </c>
      <c r="Y6445">
        <v>76.772556704374963</v>
      </c>
      <c r="Z6445">
        <v>0</v>
      </c>
      <c r="AA6445">
        <v>3.0004165737668886</v>
      </c>
      <c r="AB6445">
        <v>0</v>
      </c>
      <c r="AC6445">
        <v>272.12803723661375</v>
      </c>
      <c r="AD6445">
        <v>0</v>
      </c>
      <c r="AE6445">
        <v>351.90101051475563</v>
      </c>
    </row>
    <row r="6446" spans="1:31" x14ac:dyDescent="0.25">
      <c r="A6446">
        <v>1838404</v>
      </c>
      <c r="B6446">
        <v>1</v>
      </c>
      <c r="C6446" t="s">
        <v>81</v>
      </c>
      <c r="D6446" t="s">
        <v>122</v>
      </c>
      <c r="E6446" t="s">
        <v>154</v>
      </c>
      <c r="F6446" t="s">
        <v>18295</v>
      </c>
      <c r="G6446" t="s">
        <v>175</v>
      </c>
      <c r="H6446" t="s">
        <v>157</v>
      </c>
      <c r="I6446" t="s">
        <v>135</v>
      </c>
      <c r="J6446" t="s">
        <v>136</v>
      </c>
      <c r="K6446" t="s">
        <v>137</v>
      </c>
      <c r="L6446" t="s">
        <v>18296</v>
      </c>
      <c r="M6446" t="s">
        <v>18297</v>
      </c>
      <c r="N6446">
        <v>3.5724999999999998</v>
      </c>
      <c r="O6446">
        <v>0</v>
      </c>
      <c r="P6446">
        <v>0</v>
      </c>
      <c r="Q6446">
        <v>5</v>
      </c>
      <c r="R6446">
        <v>0</v>
      </c>
      <c r="S6446">
        <v>0</v>
      </c>
      <c r="T6446">
        <v>0</v>
      </c>
      <c r="U6446">
        <v>1</v>
      </c>
      <c r="V6446">
        <v>0</v>
      </c>
      <c r="W6446">
        <v>0</v>
      </c>
      <c r="X6446">
        <v>0</v>
      </c>
      <c r="Y6446">
        <v>8.4941236245330014</v>
      </c>
      <c r="Z6446">
        <v>0</v>
      </c>
      <c r="AA6446">
        <v>0</v>
      </c>
      <c r="AB6446">
        <v>0</v>
      </c>
      <c r="AC6446">
        <v>4.4603426615532742</v>
      </c>
      <c r="AD6446">
        <v>0</v>
      </c>
      <c r="AE6446">
        <v>12.954466286086276</v>
      </c>
    </row>
    <row r="6447" spans="1:31" x14ac:dyDescent="0.25">
      <c r="A6447">
        <v>1838409</v>
      </c>
      <c r="B6447">
        <v>1</v>
      </c>
      <c r="C6447" t="s">
        <v>81</v>
      </c>
      <c r="D6447" t="s">
        <v>117</v>
      </c>
      <c r="E6447" t="s">
        <v>164</v>
      </c>
      <c r="F6447" t="s">
        <v>18298</v>
      </c>
      <c r="G6447" t="s">
        <v>156</v>
      </c>
      <c r="H6447" t="s">
        <v>157</v>
      </c>
      <c r="I6447" t="s">
        <v>135</v>
      </c>
      <c r="J6447" t="s">
        <v>136</v>
      </c>
      <c r="K6447" t="s">
        <v>137</v>
      </c>
      <c r="L6447" t="s">
        <v>18299</v>
      </c>
      <c r="M6447" t="s">
        <v>18300</v>
      </c>
      <c r="N6447">
        <v>0.245</v>
      </c>
      <c r="O6447">
        <v>1</v>
      </c>
      <c r="P6447">
        <v>284</v>
      </c>
      <c r="Q6447">
        <v>48</v>
      </c>
      <c r="R6447">
        <v>57</v>
      </c>
      <c r="S6447">
        <v>3</v>
      </c>
      <c r="T6447">
        <v>14</v>
      </c>
      <c r="U6447">
        <v>0</v>
      </c>
      <c r="V6447">
        <v>0</v>
      </c>
      <c r="W6447">
        <v>1.7856922806450001E-2</v>
      </c>
      <c r="X6447">
        <v>12.512161039859256</v>
      </c>
      <c r="Y6447">
        <v>48.518480753811616</v>
      </c>
      <c r="Z6447">
        <v>9.5832826198465977</v>
      </c>
      <c r="AA6447">
        <v>6.7656000861540004</v>
      </c>
      <c r="AB6447">
        <v>2.2759841465529003</v>
      </c>
      <c r="AC6447">
        <v>0</v>
      </c>
      <c r="AD6447">
        <v>0</v>
      </c>
      <c r="AE6447">
        <v>79.673365569030821</v>
      </c>
    </row>
    <row r="6448" spans="1:31" x14ac:dyDescent="0.25">
      <c r="A6448">
        <v>1838416</v>
      </c>
      <c r="B6448">
        <v>1</v>
      </c>
      <c r="C6448" t="s">
        <v>80</v>
      </c>
      <c r="D6448" t="s">
        <v>108</v>
      </c>
      <c r="E6448" t="s">
        <v>140</v>
      </c>
      <c r="F6448" t="s">
        <v>18301</v>
      </c>
      <c r="G6448" t="s">
        <v>217</v>
      </c>
      <c r="H6448" t="s">
        <v>134</v>
      </c>
      <c r="I6448" t="s">
        <v>135</v>
      </c>
      <c r="J6448" t="s">
        <v>136</v>
      </c>
      <c r="K6448" t="s">
        <v>137</v>
      </c>
      <c r="L6448" t="s">
        <v>18302</v>
      </c>
      <c r="M6448" t="s">
        <v>18303</v>
      </c>
      <c r="N6448">
        <v>3.0930555549999998</v>
      </c>
      <c r="O6448">
        <v>0</v>
      </c>
      <c r="P6448">
        <v>1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0.68431434034292504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0.68431434034292504</v>
      </c>
    </row>
    <row r="6449" spans="1:31" x14ac:dyDescent="0.25">
      <c r="A6449">
        <v>1838417</v>
      </c>
      <c r="B6449">
        <v>1</v>
      </c>
      <c r="C6449" t="s">
        <v>80</v>
      </c>
      <c r="D6449" t="s">
        <v>107</v>
      </c>
      <c r="E6449" t="s">
        <v>140</v>
      </c>
      <c r="F6449" t="s">
        <v>18304</v>
      </c>
      <c r="G6449" t="s">
        <v>142</v>
      </c>
      <c r="H6449" t="s">
        <v>134</v>
      </c>
      <c r="I6449" t="s">
        <v>135</v>
      </c>
      <c r="J6449" t="s">
        <v>136</v>
      </c>
      <c r="K6449" t="s">
        <v>137</v>
      </c>
      <c r="L6449" t="s">
        <v>18305</v>
      </c>
      <c r="M6449" t="s">
        <v>18306</v>
      </c>
      <c r="N6449">
        <v>6.7794444440000001</v>
      </c>
      <c r="O6449">
        <v>0</v>
      </c>
      <c r="P6449">
        <v>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</row>
    <row r="6450" spans="1:31" x14ac:dyDescent="0.25">
      <c r="A6450">
        <v>1838425</v>
      </c>
      <c r="B6450">
        <v>1</v>
      </c>
      <c r="C6450" t="s">
        <v>80</v>
      </c>
      <c r="D6450" t="s">
        <v>100</v>
      </c>
      <c r="E6450" t="s">
        <v>140</v>
      </c>
      <c r="F6450" t="s">
        <v>18307</v>
      </c>
      <c r="G6450" t="s">
        <v>217</v>
      </c>
      <c r="H6450" t="s">
        <v>134</v>
      </c>
      <c r="I6450" t="s">
        <v>135</v>
      </c>
      <c r="J6450" t="s">
        <v>136</v>
      </c>
      <c r="K6450" t="s">
        <v>137</v>
      </c>
      <c r="L6450" t="s">
        <v>18308</v>
      </c>
      <c r="M6450" t="s">
        <v>18309</v>
      </c>
      <c r="N6450">
        <v>1.608055555</v>
      </c>
      <c r="O6450">
        <v>0</v>
      </c>
      <c r="P6450">
        <v>1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1.7592588185329501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1.7592588185329501</v>
      </c>
    </row>
    <row r="6451" spans="1:31" x14ac:dyDescent="0.25">
      <c r="A6451">
        <v>1838427</v>
      </c>
      <c r="B6451">
        <v>1</v>
      </c>
      <c r="C6451" t="s">
        <v>80</v>
      </c>
      <c r="D6451" t="s">
        <v>102</v>
      </c>
      <c r="E6451" t="s">
        <v>202</v>
      </c>
      <c r="F6451" t="s">
        <v>18310</v>
      </c>
      <c r="G6451" t="s">
        <v>156</v>
      </c>
      <c r="H6451" t="s">
        <v>157</v>
      </c>
      <c r="I6451" t="s">
        <v>135</v>
      </c>
      <c r="J6451" t="s">
        <v>136</v>
      </c>
      <c r="K6451" t="s">
        <v>137</v>
      </c>
      <c r="L6451" t="s">
        <v>18311</v>
      </c>
      <c r="M6451" t="s">
        <v>18312</v>
      </c>
      <c r="N6451">
        <v>0.93333333299999999</v>
      </c>
      <c r="O6451">
        <v>0</v>
      </c>
      <c r="P6451">
        <v>0</v>
      </c>
      <c r="Q6451">
        <v>1</v>
      </c>
      <c r="R6451">
        <v>0</v>
      </c>
      <c r="S6451">
        <v>3</v>
      </c>
      <c r="T6451">
        <v>0</v>
      </c>
      <c r="U6451">
        <v>1</v>
      </c>
      <c r="V6451">
        <v>0</v>
      </c>
      <c r="W6451">
        <v>0</v>
      </c>
      <c r="X6451">
        <v>0</v>
      </c>
      <c r="Y6451">
        <v>0.1941916810988</v>
      </c>
      <c r="Z6451">
        <v>0</v>
      </c>
      <c r="AA6451">
        <v>38.294025967646398</v>
      </c>
      <c r="AB6451">
        <v>0</v>
      </c>
      <c r="AC6451">
        <v>824.82151606662501</v>
      </c>
      <c r="AD6451">
        <v>0</v>
      </c>
      <c r="AE6451">
        <v>863.30973371537016</v>
      </c>
    </row>
    <row r="6452" spans="1:31" x14ac:dyDescent="0.25">
      <c r="A6452">
        <v>1838436</v>
      </c>
      <c r="B6452">
        <v>1</v>
      </c>
      <c r="C6452" t="s">
        <v>80</v>
      </c>
      <c r="D6452" t="s">
        <v>83</v>
      </c>
      <c r="E6452" t="s">
        <v>140</v>
      </c>
      <c r="F6452" t="s">
        <v>18313</v>
      </c>
      <c r="G6452" t="s">
        <v>142</v>
      </c>
      <c r="H6452" t="s">
        <v>134</v>
      </c>
      <c r="I6452" t="s">
        <v>135</v>
      </c>
      <c r="J6452" t="s">
        <v>136</v>
      </c>
      <c r="K6452" t="s">
        <v>137</v>
      </c>
      <c r="L6452" t="s">
        <v>18314</v>
      </c>
      <c r="M6452" t="s">
        <v>18315</v>
      </c>
      <c r="N6452">
        <v>3.3936111109999998</v>
      </c>
      <c r="O6452">
        <v>0</v>
      </c>
      <c r="P6452">
        <v>4</v>
      </c>
      <c r="Q6452">
        <v>0</v>
      </c>
      <c r="R6452">
        <v>0</v>
      </c>
      <c r="S6452">
        <v>0</v>
      </c>
      <c r="T6452">
        <v>1</v>
      </c>
      <c r="U6452">
        <v>0</v>
      </c>
      <c r="V6452">
        <v>0</v>
      </c>
      <c r="W6452">
        <v>0</v>
      </c>
      <c r="X6452">
        <v>1.03555756032085</v>
      </c>
      <c r="Y6452">
        <v>0</v>
      </c>
      <c r="Z6452">
        <v>0</v>
      </c>
      <c r="AA6452">
        <v>0</v>
      </c>
      <c r="AB6452">
        <v>3.0219141400864498</v>
      </c>
      <c r="AC6452">
        <v>0</v>
      </c>
      <c r="AD6452">
        <v>0</v>
      </c>
      <c r="AE6452">
        <v>4.0574717004072998</v>
      </c>
    </row>
    <row r="6453" spans="1:31" x14ac:dyDescent="0.25">
      <c r="A6453">
        <v>1838437</v>
      </c>
      <c r="B6453">
        <v>1</v>
      </c>
      <c r="C6453" t="s">
        <v>80</v>
      </c>
      <c r="D6453" t="s">
        <v>85</v>
      </c>
      <c r="E6453" t="s">
        <v>131</v>
      </c>
      <c r="F6453" t="s">
        <v>18316</v>
      </c>
      <c r="G6453" t="s">
        <v>133</v>
      </c>
      <c r="H6453" t="s">
        <v>134</v>
      </c>
      <c r="I6453" t="s">
        <v>135</v>
      </c>
      <c r="J6453" t="s">
        <v>136</v>
      </c>
      <c r="K6453" t="s">
        <v>137</v>
      </c>
      <c r="L6453" t="s">
        <v>18317</v>
      </c>
      <c r="M6453" t="s">
        <v>18318</v>
      </c>
      <c r="N6453">
        <v>1.3430555550000001</v>
      </c>
      <c r="O6453">
        <v>0</v>
      </c>
      <c r="P6453">
        <v>214</v>
      </c>
      <c r="Q6453">
        <v>0</v>
      </c>
      <c r="R6453">
        <v>0</v>
      </c>
      <c r="S6453">
        <v>0</v>
      </c>
      <c r="T6453">
        <v>34</v>
      </c>
      <c r="U6453">
        <v>0</v>
      </c>
      <c r="V6453">
        <v>0</v>
      </c>
      <c r="W6453">
        <v>0</v>
      </c>
      <c r="X6453">
        <v>61.942228089643166</v>
      </c>
      <c r="Y6453">
        <v>0</v>
      </c>
      <c r="Z6453">
        <v>0</v>
      </c>
      <c r="AA6453">
        <v>0</v>
      </c>
      <c r="AB6453">
        <v>30.733276832330887</v>
      </c>
      <c r="AC6453">
        <v>0</v>
      </c>
      <c r="AD6453">
        <v>0</v>
      </c>
      <c r="AE6453">
        <v>92.675504921974053</v>
      </c>
    </row>
    <row r="6454" spans="1:31" x14ac:dyDescent="0.25">
      <c r="A6454">
        <v>1838439</v>
      </c>
      <c r="B6454">
        <v>1</v>
      </c>
      <c r="C6454" t="s">
        <v>80</v>
      </c>
      <c r="D6454" t="s">
        <v>93</v>
      </c>
      <c r="E6454" t="s">
        <v>140</v>
      </c>
      <c r="F6454" t="s">
        <v>18319</v>
      </c>
      <c r="G6454" t="s">
        <v>142</v>
      </c>
      <c r="H6454" t="s">
        <v>134</v>
      </c>
      <c r="I6454" t="s">
        <v>135</v>
      </c>
      <c r="J6454" t="s">
        <v>136</v>
      </c>
      <c r="K6454" t="s">
        <v>137</v>
      </c>
      <c r="L6454" t="s">
        <v>18320</v>
      </c>
      <c r="M6454" t="s">
        <v>18321</v>
      </c>
      <c r="N6454">
        <v>1.4494444440000001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1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20.044246741534909</v>
      </c>
      <c r="AC6454">
        <v>0</v>
      </c>
      <c r="AD6454">
        <v>0</v>
      </c>
      <c r="AE6454">
        <v>20.044246741534909</v>
      </c>
    </row>
    <row r="6455" spans="1:31" x14ac:dyDescent="0.25">
      <c r="A6455">
        <v>1838443</v>
      </c>
      <c r="B6455">
        <v>1</v>
      </c>
      <c r="C6455" t="s">
        <v>81</v>
      </c>
      <c r="D6455" t="s">
        <v>115</v>
      </c>
      <c r="E6455" t="s">
        <v>154</v>
      </c>
      <c r="F6455" t="s">
        <v>18322</v>
      </c>
      <c r="G6455" t="s">
        <v>175</v>
      </c>
      <c r="H6455" t="s">
        <v>157</v>
      </c>
      <c r="I6455" t="s">
        <v>135</v>
      </c>
      <c r="J6455" t="s">
        <v>136</v>
      </c>
      <c r="K6455" t="s">
        <v>137</v>
      </c>
      <c r="L6455" t="s">
        <v>18323</v>
      </c>
      <c r="M6455" t="s">
        <v>18324</v>
      </c>
      <c r="N6455">
        <v>2.218611111</v>
      </c>
      <c r="O6455">
        <v>0</v>
      </c>
      <c r="P6455">
        <v>26</v>
      </c>
      <c r="Q6455">
        <v>3</v>
      </c>
      <c r="R6455">
        <v>9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17.243443948584751</v>
      </c>
      <c r="Y6455">
        <v>30.512945929247664</v>
      </c>
      <c r="Z6455">
        <v>15.451554088419767</v>
      </c>
      <c r="AA6455">
        <v>0</v>
      </c>
      <c r="AB6455">
        <v>0</v>
      </c>
      <c r="AC6455">
        <v>0</v>
      </c>
      <c r="AD6455">
        <v>0</v>
      </c>
      <c r="AE6455">
        <v>63.207943966252188</v>
      </c>
    </row>
    <row r="6456" spans="1:31" x14ac:dyDescent="0.25">
      <c r="A6456">
        <v>1838446</v>
      </c>
      <c r="B6456">
        <v>1</v>
      </c>
      <c r="C6456" t="s">
        <v>81</v>
      </c>
      <c r="D6456" t="s">
        <v>112</v>
      </c>
      <c r="E6456" t="s">
        <v>140</v>
      </c>
      <c r="F6456" t="s">
        <v>18325</v>
      </c>
      <c r="G6456" t="s">
        <v>242</v>
      </c>
      <c r="H6456" t="s">
        <v>134</v>
      </c>
      <c r="I6456" t="s">
        <v>135</v>
      </c>
      <c r="J6456" t="s">
        <v>3</v>
      </c>
      <c r="K6456" t="s">
        <v>137</v>
      </c>
      <c r="L6456" t="s">
        <v>18326</v>
      </c>
      <c r="M6456" t="s">
        <v>18327</v>
      </c>
      <c r="N6456">
        <v>2.9316666659999999</v>
      </c>
      <c r="O6456">
        <v>0</v>
      </c>
      <c r="P6456">
        <v>1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5.8581805998000006E-3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5.8581805998000006E-3</v>
      </c>
    </row>
    <row r="6457" spans="1:31" x14ac:dyDescent="0.25">
      <c r="A6457">
        <v>1838447</v>
      </c>
      <c r="B6457">
        <v>1</v>
      </c>
      <c r="C6457" t="s">
        <v>80</v>
      </c>
      <c r="D6457" t="s">
        <v>86</v>
      </c>
      <c r="E6457" t="s">
        <v>252</v>
      </c>
      <c r="F6457" t="s">
        <v>18328</v>
      </c>
      <c r="G6457" t="s">
        <v>217</v>
      </c>
      <c r="H6457" t="s">
        <v>134</v>
      </c>
      <c r="I6457" t="s">
        <v>135</v>
      </c>
      <c r="J6457" t="s">
        <v>136</v>
      </c>
      <c r="K6457" t="s">
        <v>137</v>
      </c>
      <c r="L6457" t="s">
        <v>18329</v>
      </c>
      <c r="M6457" t="s">
        <v>18330</v>
      </c>
      <c r="N6457">
        <v>0.64916666599999995</v>
      </c>
      <c r="O6457">
        <v>0</v>
      </c>
      <c r="P6457">
        <v>13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6.7073696405549494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6.7073696405549494</v>
      </c>
    </row>
    <row r="6458" spans="1:31" x14ac:dyDescent="0.25">
      <c r="A6458">
        <v>1838453</v>
      </c>
      <c r="B6458">
        <v>1</v>
      </c>
      <c r="C6458" t="s">
        <v>81</v>
      </c>
      <c r="D6458" t="s">
        <v>127</v>
      </c>
      <c r="E6458" t="s">
        <v>140</v>
      </c>
      <c r="F6458" t="s">
        <v>18331</v>
      </c>
      <c r="G6458" t="s">
        <v>213</v>
      </c>
      <c r="H6458" t="s">
        <v>134</v>
      </c>
      <c r="I6458" t="s">
        <v>135</v>
      </c>
      <c r="J6458" t="s">
        <v>136</v>
      </c>
      <c r="K6458" t="s">
        <v>137</v>
      </c>
      <c r="L6458" t="s">
        <v>18332</v>
      </c>
      <c r="M6458" t="s">
        <v>18333</v>
      </c>
      <c r="N6458">
        <v>2.5225</v>
      </c>
      <c r="O6458">
        <v>0</v>
      </c>
      <c r="P6458">
        <v>6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3.6988171321467997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3.6988171321467997</v>
      </c>
    </row>
    <row r="6459" spans="1:31" x14ac:dyDescent="0.25">
      <c r="A6459">
        <v>1838456</v>
      </c>
      <c r="B6459">
        <v>1</v>
      </c>
      <c r="C6459" t="s">
        <v>80</v>
      </c>
      <c r="D6459" t="s">
        <v>103</v>
      </c>
      <c r="E6459" t="s">
        <v>131</v>
      </c>
      <c r="F6459" t="s">
        <v>18334</v>
      </c>
      <c r="G6459" t="s">
        <v>193</v>
      </c>
      <c r="H6459" t="s">
        <v>134</v>
      </c>
      <c r="I6459" t="s">
        <v>135</v>
      </c>
      <c r="J6459" t="s">
        <v>136</v>
      </c>
      <c r="K6459" t="s">
        <v>137</v>
      </c>
      <c r="L6459" t="s">
        <v>18335</v>
      </c>
      <c r="M6459" t="s">
        <v>18336</v>
      </c>
      <c r="N6459">
        <v>1.42</v>
      </c>
      <c r="O6459">
        <v>0</v>
      </c>
      <c r="P6459">
        <v>44</v>
      </c>
      <c r="Q6459">
        <v>0</v>
      </c>
      <c r="R6459">
        <v>1</v>
      </c>
      <c r="S6459">
        <v>0</v>
      </c>
      <c r="T6459">
        <v>4</v>
      </c>
      <c r="U6459">
        <v>0</v>
      </c>
      <c r="V6459">
        <v>0</v>
      </c>
      <c r="W6459">
        <v>0</v>
      </c>
      <c r="X6459">
        <v>12.603205689574501</v>
      </c>
      <c r="Y6459">
        <v>0</v>
      </c>
      <c r="Z6459">
        <v>8.7793645900800021E-2</v>
      </c>
      <c r="AA6459">
        <v>0</v>
      </c>
      <c r="AB6459">
        <v>2.7978768436957671</v>
      </c>
      <c r="AC6459">
        <v>0</v>
      </c>
      <c r="AD6459">
        <v>0</v>
      </c>
      <c r="AE6459">
        <v>15.488876179171069</v>
      </c>
    </row>
    <row r="6460" spans="1:31" x14ac:dyDescent="0.25">
      <c r="A6460">
        <v>1838464</v>
      </c>
      <c r="B6460">
        <v>1</v>
      </c>
      <c r="C6460" t="s">
        <v>80</v>
      </c>
      <c r="D6460" t="s">
        <v>102</v>
      </c>
      <c r="E6460" t="s">
        <v>252</v>
      </c>
      <c r="F6460" t="s">
        <v>18337</v>
      </c>
      <c r="G6460" t="s">
        <v>133</v>
      </c>
      <c r="H6460" t="s">
        <v>134</v>
      </c>
      <c r="I6460" t="s">
        <v>135</v>
      </c>
      <c r="J6460" t="s">
        <v>136</v>
      </c>
      <c r="K6460" t="s">
        <v>137</v>
      </c>
      <c r="L6460" t="s">
        <v>18338</v>
      </c>
      <c r="M6460" t="s">
        <v>18339</v>
      </c>
      <c r="N6460">
        <v>1.2475000000000001</v>
      </c>
      <c r="O6460">
        <v>0</v>
      </c>
      <c r="P6460">
        <v>0</v>
      </c>
      <c r="Q6460">
        <v>0</v>
      </c>
      <c r="R6460">
        <v>14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27.6451216028</v>
      </c>
      <c r="AA6460">
        <v>0</v>
      </c>
      <c r="AB6460">
        <v>0</v>
      </c>
      <c r="AC6460">
        <v>0</v>
      </c>
      <c r="AD6460">
        <v>0</v>
      </c>
      <c r="AE6460">
        <v>27.6451216028</v>
      </c>
    </row>
    <row r="6461" spans="1:31" x14ac:dyDescent="0.25">
      <c r="A6461">
        <v>1838466</v>
      </c>
      <c r="B6461">
        <v>1</v>
      </c>
      <c r="C6461" t="s">
        <v>80</v>
      </c>
      <c r="D6461" t="s">
        <v>84</v>
      </c>
      <c r="E6461" t="s">
        <v>140</v>
      </c>
      <c r="F6461" t="s">
        <v>18340</v>
      </c>
      <c r="G6461" t="s">
        <v>213</v>
      </c>
      <c r="H6461" t="s">
        <v>134</v>
      </c>
      <c r="I6461" t="s">
        <v>135</v>
      </c>
      <c r="J6461" t="s">
        <v>136</v>
      </c>
      <c r="K6461" t="s">
        <v>137</v>
      </c>
      <c r="L6461" t="s">
        <v>18341</v>
      </c>
      <c r="M6461" t="s">
        <v>18342</v>
      </c>
      <c r="N6461">
        <v>2.4247222220000002</v>
      </c>
      <c r="O6461">
        <v>0</v>
      </c>
      <c r="P6461">
        <v>11</v>
      </c>
      <c r="Q6461">
        <v>0</v>
      </c>
      <c r="R6461">
        <v>0</v>
      </c>
      <c r="S6461">
        <v>0</v>
      </c>
      <c r="T6461">
        <v>1</v>
      </c>
      <c r="U6461">
        <v>0</v>
      </c>
      <c r="V6461">
        <v>0</v>
      </c>
      <c r="W6461">
        <v>0</v>
      </c>
      <c r="X6461">
        <v>9.0613006086967811</v>
      </c>
      <c r="Y6461">
        <v>0</v>
      </c>
      <c r="Z6461">
        <v>0</v>
      </c>
      <c r="AA6461">
        <v>0</v>
      </c>
      <c r="AB6461">
        <v>0.39253610559693336</v>
      </c>
      <c r="AC6461">
        <v>0</v>
      </c>
      <c r="AD6461">
        <v>0</v>
      </c>
      <c r="AE6461">
        <v>9.4538367142937147</v>
      </c>
    </row>
    <row r="6462" spans="1:31" x14ac:dyDescent="0.25">
      <c r="A6462">
        <v>1838471</v>
      </c>
      <c r="B6462">
        <v>1</v>
      </c>
      <c r="C6462" t="s">
        <v>80</v>
      </c>
      <c r="D6462" t="s">
        <v>96</v>
      </c>
      <c r="E6462" t="s">
        <v>131</v>
      </c>
      <c r="F6462" t="s">
        <v>18343</v>
      </c>
      <c r="G6462" t="s">
        <v>133</v>
      </c>
      <c r="H6462" t="s">
        <v>134</v>
      </c>
      <c r="I6462" t="s">
        <v>135</v>
      </c>
      <c r="J6462" t="s">
        <v>136</v>
      </c>
      <c r="K6462" t="s">
        <v>137</v>
      </c>
      <c r="L6462" t="s">
        <v>18344</v>
      </c>
      <c r="M6462" t="s">
        <v>18345</v>
      </c>
      <c r="N6462">
        <v>3.9505555550000002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3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37.20854459221151</v>
      </c>
      <c r="AC6462">
        <v>0</v>
      </c>
      <c r="AD6462">
        <v>0</v>
      </c>
      <c r="AE6462">
        <v>37.20854459221151</v>
      </c>
    </row>
    <row r="6463" spans="1:31" x14ac:dyDescent="0.25">
      <c r="A6463">
        <v>1838479</v>
      </c>
      <c r="B6463">
        <v>1</v>
      </c>
      <c r="C6463" t="s">
        <v>80</v>
      </c>
      <c r="D6463" t="s">
        <v>94</v>
      </c>
      <c r="E6463" t="s">
        <v>154</v>
      </c>
      <c r="F6463" t="s">
        <v>18346</v>
      </c>
      <c r="G6463" t="s">
        <v>630</v>
      </c>
      <c r="H6463" t="s">
        <v>157</v>
      </c>
      <c r="I6463" t="s">
        <v>135</v>
      </c>
      <c r="J6463" t="s">
        <v>136</v>
      </c>
      <c r="K6463" t="s">
        <v>137</v>
      </c>
      <c r="L6463" t="s">
        <v>18347</v>
      </c>
      <c r="M6463" t="s">
        <v>18348</v>
      </c>
      <c r="N6463">
        <v>0.41694444400000003</v>
      </c>
      <c r="O6463">
        <v>0</v>
      </c>
      <c r="P6463">
        <v>29</v>
      </c>
      <c r="Q6463">
        <v>0</v>
      </c>
      <c r="R6463">
        <v>54</v>
      </c>
      <c r="S6463">
        <v>0</v>
      </c>
      <c r="T6463">
        <v>8</v>
      </c>
      <c r="U6463">
        <v>0</v>
      </c>
      <c r="V6463">
        <v>0</v>
      </c>
      <c r="W6463">
        <v>0</v>
      </c>
      <c r="X6463">
        <v>3.1436985143348921</v>
      </c>
      <c r="Y6463">
        <v>0</v>
      </c>
      <c r="Z6463">
        <v>6.6932403527585764</v>
      </c>
      <c r="AA6463">
        <v>0</v>
      </c>
      <c r="AB6463">
        <v>3.5105840812821252</v>
      </c>
      <c r="AC6463">
        <v>0</v>
      </c>
      <c r="AD6463">
        <v>0</v>
      </c>
      <c r="AE6463">
        <v>13.347522948375595</v>
      </c>
    </row>
    <row r="6464" spans="1:31" x14ac:dyDescent="0.25">
      <c r="A6464">
        <v>1838481</v>
      </c>
      <c r="B6464">
        <v>1</v>
      </c>
      <c r="C6464" t="s">
        <v>80</v>
      </c>
      <c r="D6464" t="s">
        <v>96</v>
      </c>
      <c r="E6464" t="s">
        <v>140</v>
      </c>
      <c r="F6464" t="s">
        <v>18349</v>
      </c>
      <c r="G6464" t="s">
        <v>142</v>
      </c>
      <c r="H6464" t="s">
        <v>134</v>
      </c>
      <c r="I6464" t="s">
        <v>135</v>
      </c>
      <c r="J6464" t="s">
        <v>136</v>
      </c>
      <c r="K6464" t="s">
        <v>137</v>
      </c>
      <c r="L6464" t="s">
        <v>18350</v>
      </c>
      <c r="M6464" t="s">
        <v>18351</v>
      </c>
      <c r="N6464">
        <v>4.9758333329999997</v>
      </c>
      <c r="O6464">
        <v>0</v>
      </c>
      <c r="P6464">
        <v>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1.9984080074693003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1.9984080074693003</v>
      </c>
    </row>
    <row r="6465" spans="1:31" x14ac:dyDescent="0.25">
      <c r="A6465">
        <v>1838485</v>
      </c>
      <c r="B6465">
        <v>1</v>
      </c>
      <c r="C6465" t="s">
        <v>80</v>
      </c>
      <c r="D6465" t="s">
        <v>100</v>
      </c>
      <c r="E6465" t="s">
        <v>140</v>
      </c>
      <c r="F6465" t="s">
        <v>18352</v>
      </c>
      <c r="G6465" t="s">
        <v>142</v>
      </c>
      <c r="H6465" t="s">
        <v>134</v>
      </c>
      <c r="I6465" t="s">
        <v>135</v>
      </c>
      <c r="J6465" t="s">
        <v>136</v>
      </c>
      <c r="K6465" t="s">
        <v>137</v>
      </c>
      <c r="L6465" t="s">
        <v>18353</v>
      </c>
      <c r="M6465" t="s">
        <v>18354</v>
      </c>
      <c r="N6465">
        <v>5.1288888879999996</v>
      </c>
      <c r="O6465">
        <v>0</v>
      </c>
      <c r="P6465">
        <v>1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1.0726460478625668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1.0726460478625668</v>
      </c>
    </row>
    <row r="6466" spans="1:31" x14ac:dyDescent="0.25">
      <c r="A6466">
        <v>1838487</v>
      </c>
      <c r="B6466">
        <v>1</v>
      </c>
      <c r="C6466" t="s">
        <v>81</v>
      </c>
      <c r="D6466" t="s">
        <v>128</v>
      </c>
      <c r="E6466" t="s">
        <v>154</v>
      </c>
      <c r="F6466" t="s">
        <v>155</v>
      </c>
      <c r="G6466" t="s">
        <v>156</v>
      </c>
      <c r="H6466" t="s">
        <v>157</v>
      </c>
      <c r="I6466" t="s">
        <v>135</v>
      </c>
      <c r="J6466" t="s">
        <v>136</v>
      </c>
      <c r="K6466" t="s">
        <v>137</v>
      </c>
      <c r="L6466" t="s">
        <v>18355</v>
      </c>
      <c r="M6466" t="s">
        <v>18356</v>
      </c>
      <c r="N6466">
        <v>1.795555555</v>
      </c>
      <c r="O6466">
        <v>0</v>
      </c>
      <c r="P6466">
        <v>15</v>
      </c>
      <c r="Q6466">
        <v>0</v>
      </c>
      <c r="R6466">
        <v>19</v>
      </c>
      <c r="S6466">
        <v>8</v>
      </c>
      <c r="T6466">
        <v>4</v>
      </c>
      <c r="U6466">
        <v>2</v>
      </c>
      <c r="V6466">
        <v>0</v>
      </c>
      <c r="W6466">
        <v>0</v>
      </c>
      <c r="X6466">
        <v>9.1516782841855484</v>
      </c>
      <c r="Y6466">
        <v>0</v>
      </c>
      <c r="Z6466">
        <v>20.652708360176923</v>
      </c>
      <c r="AA6466">
        <v>1452.5662282473249</v>
      </c>
      <c r="AB6466">
        <v>19.533568048184534</v>
      </c>
      <c r="AC6466">
        <v>266.35555206358464</v>
      </c>
      <c r="AD6466">
        <v>0</v>
      </c>
      <c r="AE6466">
        <v>1768.2597350034566</v>
      </c>
    </row>
    <row r="6467" spans="1:31" x14ac:dyDescent="0.25">
      <c r="A6467">
        <v>1838495</v>
      </c>
      <c r="B6467">
        <v>1</v>
      </c>
      <c r="C6467" t="s">
        <v>80</v>
      </c>
      <c r="D6467" t="s">
        <v>109</v>
      </c>
      <c r="E6467" t="s">
        <v>140</v>
      </c>
      <c r="F6467" t="s">
        <v>18357</v>
      </c>
      <c r="G6467" t="s">
        <v>142</v>
      </c>
      <c r="H6467" t="s">
        <v>134</v>
      </c>
      <c r="I6467" t="s">
        <v>135</v>
      </c>
      <c r="J6467" t="s">
        <v>136</v>
      </c>
      <c r="K6467" t="s">
        <v>137</v>
      </c>
      <c r="L6467" t="s">
        <v>18358</v>
      </c>
      <c r="M6467" t="s">
        <v>18359</v>
      </c>
      <c r="N6467">
        <v>1.2422222220000001</v>
      </c>
      <c r="O6467">
        <v>0</v>
      </c>
      <c r="P6467">
        <v>1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0.21594342580566667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0.21594342580566667</v>
      </c>
    </row>
    <row r="6468" spans="1:31" x14ac:dyDescent="0.25">
      <c r="A6468">
        <v>1838502</v>
      </c>
      <c r="B6468">
        <v>1</v>
      </c>
      <c r="C6468" t="s">
        <v>80</v>
      </c>
      <c r="D6468" t="s">
        <v>101</v>
      </c>
      <c r="E6468" t="s">
        <v>131</v>
      </c>
      <c r="F6468" t="s">
        <v>18360</v>
      </c>
      <c r="G6468" t="s">
        <v>2957</v>
      </c>
      <c r="H6468" t="s">
        <v>134</v>
      </c>
      <c r="I6468" t="s">
        <v>135</v>
      </c>
      <c r="J6468" t="s">
        <v>136</v>
      </c>
      <c r="K6468" t="s">
        <v>137</v>
      </c>
      <c r="L6468" t="s">
        <v>18361</v>
      </c>
      <c r="M6468" t="s">
        <v>18362</v>
      </c>
      <c r="N6468">
        <v>2.8544444439999999</v>
      </c>
      <c r="O6468">
        <v>0</v>
      </c>
      <c r="P6468">
        <v>72</v>
      </c>
      <c r="Q6468">
        <v>0</v>
      </c>
      <c r="R6468">
        <v>0</v>
      </c>
      <c r="S6468">
        <v>0</v>
      </c>
      <c r="T6468">
        <v>5</v>
      </c>
      <c r="U6468">
        <v>0</v>
      </c>
      <c r="V6468">
        <v>0</v>
      </c>
      <c r="W6468">
        <v>0</v>
      </c>
      <c r="X6468">
        <v>49.99342759484729</v>
      </c>
      <c r="Y6468">
        <v>0</v>
      </c>
      <c r="Z6468">
        <v>0</v>
      </c>
      <c r="AA6468">
        <v>0</v>
      </c>
      <c r="AB6468">
        <v>5.9608166273025329</v>
      </c>
      <c r="AC6468">
        <v>0</v>
      </c>
      <c r="AD6468">
        <v>0</v>
      </c>
      <c r="AE6468">
        <v>55.954244222149825</v>
      </c>
    </row>
    <row r="6469" spans="1:31" x14ac:dyDescent="0.25">
      <c r="A6469">
        <v>1838503</v>
      </c>
      <c r="B6469">
        <v>1</v>
      </c>
      <c r="C6469" t="s">
        <v>80</v>
      </c>
      <c r="D6469" t="s">
        <v>85</v>
      </c>
      <c r="E6469" t="s">
        <v>223</v>
      </c>
      <c r="F6469" t="s">
        <v>18363</v>
      </c>
      <c r="G6469" t="s">
        <v>1055</v>
      </c>
      <c r="H6469" t="s">
        <v>134</v>
      </c>
      <c r="I6469" t="s">
        <v>135</v>
      </c>
      <c r="J6469" t="s">
        <v>136</v>
      </c>
      <c r="K6469" t="s">
        <v>137</v>
      </c>
      <c r="L6469" t="s">
        <v>18364</v>
      </c>
      <c r="M6469" t="s">
        <v>18365</v>
      </c>
      <c r="N6469">
        <v>2.332777777</v>
      </c>
      <c r="O6469">
        <v>0</v>
      </c>
      <c r="P6469">
        <v>61</v>
      </c>
      <c r="Q6469">
        <v>0</v>
      </c>
      <c r="R6469">
        <v>0</v>
      </c>
      <c r="S6469">
        <v>0</v>
      </c>
      <c r="T6469">
        <v>17</v>
      </c>
      <c r="U6469">
        <v>0</v>
      </c>
      <c r="V6469">
        <v>0</v>
      </c>
      <c r="W6469">
        <v>0</v>
      </c>
      <c r="X6469">
        <v>32.18230883852825</v>
      </c>
      <c r="Y6469">
        <v>0</v>
      </c>
      <c r="Z6469">
        <v>0</v>
      </c>
      <c r="AA6469">
        <v>0</v>
      </c>
      <c r="AB6469">
        <v>6.4063645754262009</v>
      </c>
      <c r="AC6469">
        <v>0</v>
      </c>
      <c r="AD6469">
        <v>0</v>
      </c>
      <c r="AE6469">
        <v>38.588673413954453</v>
      </c>
    </row>
    <row r="6470" spans="1:31" x14ac:dyDescent="0.25">
      <c r="A6470">
        <v>1838506</v>
      </c>
      <c r="B6470">
        <v>1</v>
      </c>
      <c r="C6470" t="s">
        <v>81</v>
      </c>
      <c r="D6470" t="s">
        <v>114</v>
      </c>
      <c r="E6470" t="s">
        <v>252</v>
      </c>
      <c r="F6470" t="s">
        <v>18366</v>
      </c>
      <c r="G6470" t="s">
        <v>279</v>
      </c>
      <c r="H6470" t="s">
        <v>134</v>
      </c>
      <c r="I6470" t="s">
        <v>135</v>
      </c>
      <c r="J6470" t="s">
        <v>136</v>
      </c>
      <c r="K6470" t="s">
        <v>137</v>
      </c>
      <c r="L6470" t="s">
        <v>18367</v>
      </c>
      <c r="M6470" t="s">
        <v>18368</v>
      </c>
      <c r="N6470">
        <v>1.301388888</v>
      </c>
      <c r="O6470">
        <v>0</v>
      </c>
      <c r="P6470">
        <v>36</v>
      </c>
      <c r="Q6470">
        <v>0</v>
      </c>
      <c r="R6470">
        <v>8</v>
      </c>
      <c r="S6470">
        <v>0</v>
      </c>
      <c r="T6470">
        <v>1</v>
      </c>
      <c r="U6470">
        <v>0</v>
      </c>
      <c r="V6470">
        <v>0</v>
      </c>
      <c r="W6470">
        <v>0</v>
      </c>
      <c r="X6470">
        <v>6.5481655086488182</v>
      </c>
      <c r="Y6470">
        <v>0</v>
      </c>
      <c r="Z6470">
        <v>4.3194520049119092</v>
      </c>
      <c r="AA6470">
        <v>0</v>
      </c>
      <c r="AB6470">
        <v>0.10443984174910001</v>
      </c>
      <c r="AC6470">
        <v>0</v>
      </c>
      <c r="AD6470">
        <v>0</v>
      </c>
      <c r="AE6470">
        <v>10.972057355309827</v>
      </c>
    </row>
    <row r="6471" spans="1:31" x14ac:dyDescent="0.25">
      <c r="A6471">
        <v>1838512</v>
      </c>
      <c r="B6471">
        <v>1</v>
      </c>
      <c r="C6471" t="s">
        <v>81</v>
      </c>
      <c r="D6471" t="s">
        <v>128</v>
      </c>
      <c r="E6471" t="s">
        <v>164</v>
      </c>
      <c r="F6471" t="s">
        <v>1464</v>
      </c>
      <c r="G6471" t="s">
        <v>156</v>
      </c>
      <c r="H6471" t="s">
        <v>157</v>
      </c>
      <c r="I6471" t="s">
        <v>135</v>
      </c>
      <c r="J6471" t="s">
        <v>136</v>
      </c>
      <c r="K6471" t="s">
        <v>137</v>
      </c>
      <c r="L6471" t="s">
        <v>18369</v>
      </c>
      <c r="M6471" t="s">
        <v>18370</v>
      </c>
      <c r="N6471">
        <v>0.14749999999999999</v>
      </c>
      <c r="O6471">
        <v>1</v>
      </c>
      <c r="P6471">
        <v>553</v>
      </c>
      <c r="Q6471">
        <v>2</v>
      </c>
      <c r="R6471">
        <v>3</v>
      </c>
      <c r="S6471">
        <v>3</v>
      </c>
      <c r="T6471">
        <v>38</v>
      </c>
      <c r="U6471">
        <v>0</v>
      </c>
      <c r="V6471">
        <v>0</v>
      </c>
      <c r="W6471">
        <v>3.6779431623E-2</v>
      </c>
      <c r="X6471">
        <v>9.7966691737204492</v>
      </c>
      <c r="Y6471">
        <v>0.74490676819304991</v>
      </c>
      <c r="Z6471">
        <v>4.9240300427325003E-2</v>
      </c>
      <c r="AA6471">
        <v>4.3261085159252248</v>
      </c>
      <c r="AB6471">
        <v>3.8002088178523494</v>
      </c>
      <c r="AC6471">
        <v>0</v>
      </c>
      <c r="AD6471">
        <v>0</v>
      </c>
      <c r="AE6471">
        <v>18.753913007741399</v>
      </c>
    </row>
    <row r="6472" spans="1:31" x14ac:dyDescent="0.25">
      <c r="A6472">
        <v>1838513</v>
      </c>
      <c r="B6472">
        <v>1</v>
      </c>
      <c r="C6472" t="s">
        <v>80</v>
      </c>
      <c r="D6472" t="s">
        <v>100</v>
      </c>
      <c r="E6472" t="s">
        <v>140</v>
      </c>
      <c r="F6472" t="s">
        <v>18371</v>
      </c>
      <c r="G6472" t="s">
        <v>142</v>
      </c>
      <c r="H6472" t="s">
        <v>134</v>
      </c>
      <c r="I6472" t="s">
        <v>135</v>
      </c>
      <c r="J6472" t="s">
        <v>136</v>
      </c>
      <c r="K6472" t="s">
        <v>137</v>
      </c>
      <c r="L6472" t="s">
        <v>18372</v>
      </c>
      <c r="M6472" t="s">
        <v>18373</v>
      </c>
      <c r="N6472">
        <v>2.435277777</v>
      </c>
      <c r="O6472">
        <v>0</v>
      </c>
      <c r="P6472">
        <v>1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1.0964452895479084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1.0964452895479084</v>
      </c>
    </row>
    <row r="6473" spans="1:31" x14ac:dyDescent="0.25">
      <c r="A6473">
        <v>1838520</v>
      </c>
      <c r="B6473">
        <v>1</v>
      </c>
      <c r="C6473" t="s">
        <v>81</v>
      </c>
      <c r="D6473" t="s">
        <v>128</v>
      </c>
      <c r="E6473" t="s">
        <v>131</v>
      </c>
      <c r="F6473" t="s">
        <v>18374</v>
      </c>
      <c r="G6473" t="s">
        <v>133</v>
      </c>
      <c r="H6473" t="s">
        <v>134</v>
      </c>
      <c r="I6473" t="s">
        <v>135</v>
      </c>
      <c r="J6473" t="s">
        <v>136</v>
      </c>
      <c r="K6473" t="s">
        <v>137</v>
      </c>
      <c r="L6473" t="s">
        <v>18375</v>
      </c>
      <c r="M6473" t="s">
        <v>18376</v>
      </c>
      <c r="N6473">
        <v>4.4283333330000003</v>
      </c>
      <c r="O6473">
        <v>0</v>
      </c>
      <c r="P6473">
        <v>335</v>
      </c>
      <c r="Q6473">
        <v>0</v>
      </c>
      <c r="R6473">
        <v>7</v>
      </c>
      <c r="S6473">
        <v>0</v>
      </c>
      <c r="T6473">
        <v>20</v>
      </c>
      <c r="U6473">
        <v>0</v>
      </c>
      <c r="V6473">
        <v>0</v>
      </c>
      <c r="W6473">
        <v>0</v>
      </c>
      <c r="X6473">
        <v>283.22030363467701</v>
      </c>
      <c r="Y6473">
        <v>0</v>
      </c>
      <c r="Z6473">
        <v>8.5748975476150022</v>
      </c>
      <c r="AA6473">
        <v>0</v>
      </c>
      <c r="AB6473">
        <v>43.380642258411171</v>
      </c>
      <c r="AC6473">
        <v>0</v>
      </c>
      <c r="AD6473">
        <v>0</v>
      </c>
      <c r="AE6473">
        <v>335.1758434407032</v>
      </c>
    </row>
    <row r="6474" spans="1:31" x14ac:dyDescent="0.25">
      <c r="A6474">
        <v>1838523</v>
      </c>
      <c r="B6474">
        <v>1</v>
      </c>
      <c r="C6474" t="s">
        <v>80</v>
      </c>
      <c r="D6474" t="s">
        <v>100</v>
      </c>
      <c r="E6474" t="s">
        <v>202</v>
      </c>
      <c r="F6474" t="s">
        <v>18068</v>
      </c>
      <c r="G6474" t="s">
        <v>156</v>
      </c>
      <c r="H6474" t="s">
        <v>157</v>
      </c>
      <c r="I6474" t="s">
        <v>179</v>
      </c>
      <c r="J6474" t="s">
        <v>136</v>
      </c>
      <c r="K6474" t="s">
        <v>137</v>
      </c>
      <c r="L6474" t="s">
        <v>18377</v>
      </c>
      <c r="M6474" t="s">
        <v>18378</v>
      </c>
      <c r="N6474">
        <v>3.5277777000000003E-2</v>
      </c>
      <c r="O6474">
        <v>21</v>
      </c>
      <c r="P6474">
        <v>3090</v>
      </c>
      <c r="Q6474">
        <v>4</v>
      </c>
      <c r="R6474">
        <v>83</v>
      </c>
      <c r="S6474">
        <v>21</v>
      </c>
      <c r="T6474">
        <v>210</v>
      </c>
      <c r="U6474">
        <v>4</v>
      </c>
      <c r="V6474">
        <v>1</v>
      </c>
      <c r="W6474">
        <v>12.3397342955392</v>
      </c>
      <c r="X6474">
        <v>19.506289205204656</v>
      </c>
      <c r="Y6474">
        <v>0.23616432657678887</v>
      </c>
      <c r="Z6474">
        <v>1.6126407159124114</v>
      </c>
      <c r="AA6474">
        <v>4.3145794570834584</v>
      </c>
      <c r="AB6474">
        <v>5.1295197171126832</v>
      </c>
      <c r="AC6474">
        <v>12.832852383452266</v>
      </c>
      <c r="AD6474">
        <v>4.0044382700000004E-5</v>
      </c>
      <c r="AE6474">
        <v>55.971820145264175</v>
      </c>
    </row>
    <row r="6475" spans="1:31" x14ac:dyDescent="0.25">
      <c r="A6475">
        <v>1838527</v>
      </c>
      <c r="B6475">
        <v>1</v>
      </c>
      <c r="C6475" t="s">
        <v>80</v>
      </c>
      <c r="D6475" t="s">
        <v>107</v>
      </c>
      <c r="E6475" t="s">
        <v>223</v>
      </c>
      <c r="F6475" t="s">
        <v>14900</v>
      </c>
      <c r="G6475" t="s">
        <v>340</v>
      </c>
      <c r="H6475" t="s">
        <v>134</v>
      </c>
      <c r="I6475" t="s">
        <v>135</v>
      </c>
      <c r="J6475" t="s">
        <v>136</v>
      </c>
      <c r="K6475" t="s">
        <v>137</v>
      </c>
      <c r="L6475" t="s">
        <v>18379</v>
      </c>
      <c r="M6475" t="s">
        <v>18356</v>
      </c>
      <c r="N6475">
        <v>1.1347222219999999</v>
      </c>
      <c r="O6475">
        <v>0</v>
      </c>
      <c r="P6475">
        <v>111</v>
      </c>
      <c r="Q6475">
        <v>0</v>
      </c>
      <c r="R6475">
        <v>0</v>
      </c>
      <c r="S6475">
        <v>0</v>
      </c>
      <c r="T6475">
        <v>8</v>
      </c>
      <c r="U6475">
        <v>0</v>
      </c>
      <c r="V6475">
        <v>0</v>
      </c>
      <c r="W6475">
        <v>0</v>
      </c>
      <c r="X6475">
        <v>23.029755094486628</v>
      </c>
      <c r="Y6475">
        <v>0</v>
      </c>
      <c r="Z6475">
        <v>0</v>
      </c>
      <c r="AA6475">
        <v>0</v>
      </c>
      <c r="AB6475">
        <v>18.576649088030827</v>
      </c>
      <c r="AC6475">
        <v>0</v>
      </c>
      <c r="AD6475">
        <v>0</v>
      </c>
      <c r="AE6475">
        <v>41.606404182517451</v>
      </c>
    </row>
    <row r="6476" spans="1:31" x14ac:dyDescent="0.25">
      <c r="A6476">
        <v>1838531</v>
      </c>
      <c r="B6476">
        <v>1</v>
      </c>
      <c r="C6476" t="s">
        <v>80</v>
      </c>
      <c r="D6476" t="s">
        <v>94</v>
      </c>
      <c r="E6476" t="s">
        <v>140</v>
      </c>
      <c r="F6476" t="s">
        <v>18380</v>
      </c>
      <c r="G6476" t="s">
        <v>246</v>
      </c>
      <c r="H6476" t="s">
        <v>134</v>
      </c>
      <c r="I6476" t="s">
        <v>135</v>
      </c>
      <c r="J6476" t="s">
        <v>136</v>
      </c>
      <c r="K6476" t="s">
        <v>137</v>
      </c>
      <c r="L6476" t="s">
        <v>18381</v>
      </c>
      <c r="M6476" t="s">
        <v>18382</v>
      </c>
      <c r="N6476">
        <v>3.2791666660000001</v>
      </c>
      <c r="O6476">
        <v>0</v>
      </c>
      <c r="P6476">
        <v>0</v>
      </c>
      <c r="Q6476">
        <v>0</v>
      </c>
      <c r="R6476">
        <v>8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10.829379662770499</v>
      </c>
      <c r="AA6476">
        <v>0</v>
      </c>
      <c r="AB6476">
        <v>0</v>
      </c>
      <c r="AC6476">
        <v>0</v>
      </c>
      <c r="AD6476">
        <v>0</v>
      </c>
      <c r="AE6476">
        <v>10.829379662770499</v>
      </c>
    </row>
    <row r="6477" spans="1:31" x14ac:dyDescent="0.25">
      <c r="A6477">
        <v>1838533</v>
      </c>
      <c r="B6477">
        <v>1</v>
      </c>
      <c r="C6477" t="s">
        <v>81</v>
      </c>
      <c r="D6477" t="s">
        <v>127</v>
      </c>
      <c r="E6477" t="s">
        <v>140</v>
      </c>
      <c r="F6477" t="s">
        <v>18383</v>
      </c>
      <c r="G6477" t="s">
        <v>142</v>
      </c>
      <c r="H6477" t="s">
        <v>134</v>
      </c>
      <c r="I6477" t="s">
        <v>135</v>
      </c>
      <c r="J6477" t="s">
        <v>136</v>
      </c>
      <c r="K6477" t="s">
        <v>137</v>
      </c>
      <c r="L6477" t="s">
        <v>18384</v>
      </c>
      <c r="M6477" t="s">
        <v>18385</v>
      </c>
      <c r="N6477">
        <v>6.6963888880000004</v>
      </c>
      <c r="O6477">
        <v>0</v>
      </c>
      <c r="P6477">
        <v>1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1.9257101855658336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1.9257101855658336</v>
      </c>
    </row>
    <row r="6478" spans="1:31" x14ac:dyDescent="0.25">
      <c r="A6478">
        <v>1838534</v>
      </c>
      <c r="B6478">
        <v>1</v>
      </c>
      <c r="C6478" t="s">
        <v>80</v>
      </c>
      <c r="D6478" t="s">
        <v>94</v>
      </c>
      <c r="E6478" t="s">
        <v>131</v>
      </c>
      <c r="F6478" t="s">
        <v>18386</v>
      </c>
      <c r="G6478" t="s">
        <v>133</v>
      </c>
      <c r="H6478" t="s">
        <v>134</v>
      </c>
      <c r="I6478" t="s">
        <v>135</v>
      </c>
      <c r="J6478" t="s">
        <v>136</v>
      </c>
      <c r="K6478" t="s">
        <v>137</v>
      </c>
      <c r="L6478" t="s">
        <v>18387</v>
      </c>
      <c r="M6478" t="s">
        <v>18388</v>
      </c>
      <c r="N6478">
        <v>3.6211111109999998</v>
      </c>
      <c r="O6478">
        <v>0</v>
      </c>
      <c r="P6478">
        <v>11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5.2078175793431658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5.2078175793431658</v>
      </c>
    </row>
    <row r="6479" spans="1:31" x14ac:dyDescent="0.25">
      <c r="A6479">
        <v>1838535</v>
      </c>
      <c r="B6479">
        <v>1</v>
      </c>
      <c r="C6479" t="s">
        <v>80</v>
      </c>
      <c r="D6479" t="s">
        <v>105</v>
      </c>
      <c r="E6479" t="s">
        <v>140</v>
      </c>
      <c r="F6479" t="s">
        <v>18389</v>
      </c>
      <c r="G6479" t="s">
        <v>142</v>
      </c>
      <c r="H6479" t="s">
        <v>134</v>
      </c>
      <c r="I6479" t="s">
        <v>135</v>
      </c>
      <c r="J6479" t="s">
        <v>136</v>
      </c>
      <c r="K6479" t="s">
        <v>137</v>
      </c>
      <c r="L6479" t="s">
        <v>18390</v>
      </c>
      <c r="M6479" t="s">
        <v>18391</v>
      </c>
      <c r="N6479">
        <v>2.1530555549999999</v>
      </c>
      <c r="O6479">
        <v>0</v>
      </c>
      <c r="P6479">
        <v>1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0.66684755244607508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0.66684755244607508</v>
      </c>
    </row>
    <row r="6480" spans="1:31" x14ac:dyDescent="0.25">
      <c r="A6480">
        <v>1838537</v>
      </c>
      <c r="B6480">
        <v>1</v>
      </c>
      <c r="C6480" t="s">
        <v>81</v>
      </c>
      <c r="D6480" t="s">
        <v>117</v>
      </c>
      <c r="E6480" t="s">
        <v>154</v>
      </c>
      <c r="F6480" t="s">
        <v>18392</v>
      </c>
      <c r="G6480" t="s">
        <v>156</v>
      </c>
      <c r="H6480" t="s">
        <v>157</v>
      </c>
      <c r="I6480" t="s">
        <v>135</v>
      </c>
      <c r="J6480" t="s">
        <v>136</v>
      </c>
      <c r="K6480" t="s">
        <v>137</v>
      </c>
      <c r="L6480" t="s">
        <v>18393</v>
      </c>
      <c r="M6480" t="s">
        <v>18394</v>
      </c>
      <c r="N6480">
        <v>0.42277777700000002</v>
      </c>
      <c r="O6480">
        <v>1</v>
      </c>
      <c r="P6480">
        <v>454</v>
      </c>
      <c r="Q6480">
        <v>0</v>
      </c>
      <c r="R6480">
        <v>12</v>
      </c>
      <c r="S6480">
        <v>3</v>
      </c>
      <c r="T6480">
        <v>13</v>
      </c>
      <c r="U6480">
        <v>0</v>
      </c>
      <c r="V6480">
        <v>0</v>
      </c>
      <c r="W6480">
        <v>0.16220283950575001</v>
      </c>
      <c r="X6480">
        <v>19.92687331690373</v>
      </c>
      <c r="Y6480">
        <v>0</v>
      </c>
      <c r="Z6480">
        <v>1.260754030805</v>
      </c>
      <c r="AA6480">
        <v>3.9057745061178668</v>
      </c>
      <c r="AB6480">
        <v>1.5283015212869884</v>
      </c>
      <c r="AC6480">
        <v>0</v>
      </c>
      <c r="AD6480">
        <v>0</v>
      </c>
      <c r="AE6480">
        <v>26.783906214619332</v>
      </c>
    </row>
    <row r="6481" spans="1:31" x14ac:dyDescent="0.25">
      <c r="A6481">
        <v>1838540</v>
      </c>
      <c r="B6481">
        <v>1</v>
      </c>
      <c r="C6481" t="s">
        <v>80</v>
      </c>
      <c r="D6481" t="s">
        <v>108</v>
      </c>
      <c r="E6481" t="s">
        <v>140</v>
      </c>
      <c r="F6481" t="s">
        <v>18395</v>
      </c>
      <c r="G6481" t="s">
        <v>142</v>
      </c>
      <c r="H6481" t="s">
        <v>134</v>
      </c>
      <c r="I6481" t="s">
        <v>135</v>
      </c>
      <c r="J6481" t="s">
        <v>136</v>
      </c>
      <c r="K6481" t="s">
        <v>137</v>
      </c>
      <c r="L6481" t="s">
        <v>18396</v>
      </c>
      <c r="M6481" t="s">
        <v>18397</v>
      </c>
      <c r="N6481">
        <v>2.213333333</v>
      </c>
      <c r="O6481">
        <v>0</v>
      </c>
      <c r="P6481">
        <v>0</v>
      </c>
      <c r="Q6481">
        <v>0</v>
      </c>
      <c r="R6481">
        <v>1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1.3030083365328835</v>
      </c>
      <c r="AA6481">
        <v>0</v>
      </c>
      <c r="AB6481">
        <v>0</v>
      </c>
      <c r="AC6481">
        <v>0</v>
      </c>
      <c r="AD6481">
        <v>0</v>
      </c>
      <c r="AE6481">
        <v>1.3030083365328835</v>
      </c>
    </row>
    <row r="6482" spans="1:31" x14ac:dyDescent="0.25">
      <c r="A6482">
        <v>1838544</v>
      </c>
      <c r="B6482">
        <v>1</v>
      </c>
      <c r="C6482" t="s">
        <v>81</v>
      </c>
      <c r="D6482" t="s">
        <v>122</v>
      </c>
      <c r="E6482" t="s">
        <v>140</v>
      </c>
      <c r="F6482" t="s">
        <v>18398</v>
      </c>
      <c r="G6482" t="s">
        <v>246</v>
      </c>
      <c r="H6482" t="s">
        <v>134</v>
      </c>
      <c r="I6482" t="s">
        <v>135</v>
      </c>
      <c r="J6482" t="s">
        <v>136</v>
      </c>
      <c r="K6482" t="s">
        <v>137</v>
      </c>
      <c r="L6482" t="s">
        <v>18399</v>
      </c>
      <c r="M6482" t="s">
        <v>18400</v>
      </c>
      <c r="N6482">
        <v>0.79222222200000003</v>
      </c>
      <c r="O6482">
        <v>0</v>
      </c>
      <c r="P6482">
        <v>1</v>
      </c>
      <c r="Q6482">
        <v>0</v>
      </c>
      <c r="R6482">
        <v>0</v>
      </c>
      <c r="S6482">
        <v>0</v>
      </c>
      <c r="T6482">
        <v>1</v>
      </c>
      <c r="U6482">
        <v>0</v>
      </c>
      <c r="V6482">
        <v>0</v>
      </c>
      <c r="W6482">
        <v>0</v>
      </c>
      <c r="X6482">
        <v>0.16449841769790002</v>
      </c>
      <c r="Y6482">
        <v>0</v>
      </c>
      <c r="Z6482">
        <v>0</v>
      </c>
      <c r="AA6482">
        <v>0</v>
      </c>
      <c r="AB6482">
        <v>0.31091040391626668</v>
      </c>
      <c r="AC6482">
        <v>0</v>
      </c>
      <c r="AD6482">
        <v>0</v>
      </c>
      <c r="AE6482">
        <v>0.4754088216141667</v>
      </c>
    </row>
    <row r="6483" spans="1:31" x14ac:dyDescent="0.25">
      <c r="A6483">
        <v>1838545</v>
      </c>
      <c r="B6483">
        <v>1</v>
      </c>
      <c r="C6483" t="s">
        <v>80</v>
      </c>
      <c r="D6483" t="s">
        <v>99</v>
      </c>
      <c r="E6483" t="s">
        <v>140</v>
      </c>
      <c r="F6483" t="s">
        <v>18401</v>
      </c>
      <c r="G6483" t="s">
        <v>142</v>
      </c>
      <c r="H6483" t="s">
        <v>134</v>
      </c>
      <c r="I6483" t="s">
        <v>135</v>
      </c>
      <c r="J6483" t="s">
        <v>136</v>
      </c>
      <c r="K6483" t="s">
        <v>137</v>
      </c>
      <c r="L6483" t="s">
        <v>18402</v>
      </c>
      <c r="M6483" t="s">
        <v>18403</v>
      </c>
      <c r="N6483">
        <v>4.9680555550000003</v>
      </c>
      <c r="O6483">
        <v>0</v>
      </c>
      <c r="P6483">
        <v>1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1.435343262063975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1.435343262063975</v>
      </c>
    </row>
    <row r="6484" spans="1:31" x14ac:dyDescent="0.25">
      <c r="A6484">
        <v>1838549</v>
      </c>
      <c r="B6484">
        <v>1</v>
      </c>
      <c r="C6484" t="s">
        <v>80</v>
      </c>
      <c r="D6484" t="s">
        <v>92</v>
      </c>
      <c r="E6484" t="s">
        <v>202</v>
      </c>
      <c r="F6484" t="s">
        <v>18404</v>
      </c>
      <c r="G6484" t="s">
        <v>156</v>
      </c>
      <c r="H6484" t="s">
        <v>157</v>
      </c>
      <c r="I6484" t="s">
        <v>135</v>
      </c>
      <c r="J6484" t="s">
        <v>136</v>
      </c>
      <c r="K6484" t="s">
        <v>137</v>
      </c>
      <c r="L6484" t="s">
        <v>18405</v>
      </c>
      <c r="M6484" t="s">
        <v>18200</v>
      </c>
      <c r="N6484">
        <v>8.6111111000000004E-2</v>
      </c>
      <c r="O6484">
        <v>8</v>
      </c>
      <c r="P6484">
        <v>3090</v>
      </c>
      <c r="Q6484">
        <v>13</v>
      </c>
      <c r="R6484">
        <v>418</v>
      </c>
      <c r="S6484">
        <v>29</v>
      </c>
      <c r="T6484">
        <v>321</v>
      </c>
      <c r="U6484">
        <v>1</v>
      </c>
      <c r="V6484">
        <v>3</v>
      </c>
      <c r="W6484">
        <v>12.676824034507248</v>
      </c>
      <c r="X6484">
        <v>83.906785100707012</v>
      </c>
      <c r="Y6484">
        <v>1.3372832478728889</v>
      </c>
      <c r="Z6484">
        <v>22.283296095075272</v>
      </c>
      <c r="AA6484">
        <v>16.028135322804609</v>
      </c>
      <c r="AB6484">
        <v>26.610556131389782</v>
      </c>
      <c r="AC6484">
        <v>11.590489478108333</v>
      </c>
      <c r="AD6484">
        <v>0.46775292662983331</v>
      </c>
      <c r="AE6484">
        <v>174.90112233709499</v>
      </c>
    </row>
    <row r="6485" spans="1:31" x14ac:dyDescent="0.25">
      <c r="A6485">
        <v>1838553</v>
      </c>
      <c r="B6485">
        <v>1</v>
      </c>
      <c r="C6485" t="s">
        <v>80</v>
      </c>
      <c r="D6485" t="s">
        <v>82</v>
      </c>
      <c r="E6485" t="s">
        <v>140</v>
      </c>
      <c r="F6485" t="s">
        <v>18406</v>
      </c>
      <c r="G6485" t="s">
        <v>142</v>
      </c>
      <c r="H6485" t="s">
        <v>134</v>
      </c>
      <c r="I6485" t="s">
        <v>135</v>
      </c>
      <c r="J6485" t="s">
        <v>136</v>
      </c>
      <c r="K6485" t="s">
        <v>137</v>
      </c>
      <c r="L6485" t="s">
        <v>18407</v>
      </c>
      <c r="M6485" t="s">
        <v>18408</v>
      </c>
      <c r="N6485">
        <v>1.5305555550000001</v>
      </c>
      <c r="O6485">
        <v>0</v>
      </c>
      <c r="P6485">
        <v>1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0.53211493835474999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0.53211493835474999</v>
      </c>
    </row>
    <row r="6486" spans="1:31" x14ac:dyDescent="0.25">
      <c r="A6486">
        <v>1838556</v>
      </c>
      <c r="B6486">
        <v>1</v>
      </c>
      <c r="C6486" t="s">
        <v>80</v>
      </c>
      <c r="D6486" t="s">
        <v>86</v>
      </c>
      <c r="E6486" t="s">
        <v>140</v>
      </c>
      <c r="F6486" t="s">
        <v>18409</v>
      </c>
      <c r="G6486" t="s">
        <v>242</v>
      </c>
      <c r="H6486" t="s">
        <v>134</v>
      </c>
      <c r="I6486" t="s">
        <v>135</v>
      </c>
      <c r="J6486" t="s">
        <v>3</v>
      </c>
      <c r="K6486" t="s">
        <v>137</v>
      </c>
      <c r="L6486" t="s">
        <v>18410</v>
      </c>
      <c r="M6486" t="s">
        <v>18411</v>
      </c>
      <c r="N6486">
        <v>2.9738888879999998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8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6.4240102121164684</v>
      </c>
      <c r="AC6486">
        <v>0</v>
      </c>
      <c r="AD6486">
        <v>0</v>
      </c>
      <c r="AE6486">
        <v>6.4240102121164684</v>
      </c>
    </row>
    <row r="6487" spans="1:31" x14ac:dyDescent="0.25">
      <c r="A6487">
        <v>1838561</v>
      </c>
      <c r="B6487">
        <v>1</v>
      </c>
      <c r="C6487" t="s">
        <v>80</v>
      </c>
      <c r="D6487" t="s">
        <v>93</v>
      </c>
      <c r="E6487" t="s">
        <v>140</v>
      </c>
      <c r="F6487" t="s">
        <v>18412</v>
      </c>
      <c r="G6487" t="s">
        <v>142</v>
      </c>
      <c r="H6487" t="s">
        <v>134</v>
      </c>
      <c r="I6487" t="s">
        <v>135</v>
      </c>
      <c r="J6487" t="s">
        <v>136</v>
      </c>
      <c r="K6487" t="s">
        <v>137</v>
      </c>
      <c r="L6487" t="s">
        <v>18413</v>
      </c>
      <c r="M6487" t="s">
        <v>18414</v>
      </c>
      <c r="N6487">
        <v>1.935277777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1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4.6074991164836252</v>
      </c>
      <c r="AC6487">
        <v>0</v>
      </c>
      <c r="AD6487">
        <v>0</v>
      </c>
      <c r="AE6487">
        <v>4.6074991164836252</v>
      </c>
    </row>
    <row r="6488" spans="1:31" x14ac:dyDescent="0.25">
      <c r="A6488">
        <v>1838563</v>
      </c>
      <c r="B6488">
        <v>1</v>
      </c>
      <c r="C6488" t="s">
        <v>80</v>
      </c>
      <c r="D6488" t="s">
        <v>96</v>
      </c>
      <c r="E6488" t="s">
        <v>140</v>
      </c>
      <c r="F6488" t="s">
        <v>18415</v>
      </c>
      <c r="G6488" t="s">
        <v>142</v>
      </c>
      <c r="H6488" t="s">
        <v>134</v>
      </c>
      <c r="I6488" t="s">
        <v>135</v>
      </c>
      <c r="J6488" t="s">
        <v>136</v>
      </c>
      <c r="K6488" t="s">
        <v>137</v>
      </c>
      <c r="L6488" t="s">
        <v>18416</v>
      </c>
      <c r="M6488" t="s">
        <v>18417</v>
      </c>
      <c r="N6488">
        <v>6.5122222220000001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0.88227535673500002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0.88227535673500002</v>
      </c>
    </row>
    <row r="6489" spans="1:31" x14ac:dyDescent="0.25">
      <c r="A6489">
        <v>1838564</v>
      </c>
      <c r="B6489">
        <v>1</v>
      </c>
      <c r="C6489" t="s">
        <v>80</v>
      </c>
      <c r="D6489" t="s">
        <v>93</v>
      </c>
      <c r="E6489" t="s">
        <v>131</v>
      </c>
      <c r="F6489" t="s">
        <v>18418</v>
      </c>
      <c r="G6489" t="s">
        <v>133</v>
      </c>
      <c r="H6489" t="s">
        <v>134</v>
      </c>
      <c r="I6489" t="s">
        <v>135</v>
      </c>
      <c r="J6489" t="s">
        <v>136</v>
      </c>
      <c r="K6489" t="s">
        <v>137</v>
      </c>
      <c r="L6489" t="s">
        <v>18419</v>
      </c>
      <c r="M6489" t="s">
        <v>18420</v>
      </c>
      <c r="N6489">
        <v>6.5822222220000004</v>
      </c>
      <c r="O6489">
        <v>0</v>
      </c>
      <c r="P6489">
        <v>10</v>
      </c>
      <c r="Q6489">
        <v>0</v>
      </c>
      <c r="R6489">
        <v>6</v>
      </c>
      <c r="S6489">
        <v>0</v>
      </c>
      <c r="T6489">
        <v>2</v>
      </c>
      <c r="U6489">
        <v>0</v>
      </c>
      <c r="V6489">
        <v>0</v>
      </c>
      <c r="W6489">
        <v>0</v>
      </c>
      <c r="X6489">
        <v>6.1300488779721478</v>
      </c>
      <c r="Y6489">
        <v>0</v>
      </c>
      <c r="Z6489">
        <v>1.7922399546553331</v>
      </c>
      <c r="AA6489">
        <v>0</v>
      </c>
      <c r="AB6489">
        <v>1.4946903760961503</v>
      </c>
      <c r="AC6489">
        <v>0</v>
      </c>
      <c r="AD6489">
        <v>0</v>
      </c>
      <c r="AE6489">
        <v>9.4169792087236317</v>
      </c>
    </row>
    <row r="6490" spans="1:31" x14ac:dyDescent="0.25">
      <c r="A6490">
        <v>1838565</v>
      </c>
      <c r="B6490">
        <v>1</v>
      </c>
      <c r="C6490" t="s">
        <v>80</v>
      </c>
      <c r="D6490" t="s">
        <v>83</v>
      </c>
      <c r="E6490" t="s">
        <v>131</v>
      </c>
      <c r="F6490" t="s">
        <v>18421</v>
      </c>
      <c r="G6490" t="s">
        <v>133</v>
      </c>
      <c r="H6490" t="s">
        <v>134</v>
      </c>
      <c r="I6490" t="s">
        <v>135</v>
      </c>
      <c r="J6490" t="s">
        <v>136</v>
      </c>
      <c r="K6490" t="s">
        <v>137</v>
      </c>
      <c r="L6490" t="s">
        <v>18422</v>
      </c>
      <c r="M6490" t="s">
        <v>18423</v>
      </c>
      <c r="N6490">
        <v>0.66027777700000001</v>
      </c>
      <c r="O6490">
        <v>0</v>
      </c>
      <c r="P6490">
        <v>94</v>
      </c>
      <c r="Q6490">
        <v>0</v>
      </c>
      <c r="R6490">
        <v>0</v>
      </c>
      <c r="S6490">
        <v>0</v>
      </c>
      <c r="T6490">
        <v>28</v>
      </c>
      <c r="U6490">
        <v>0</v>
      </c>
      <c r="V6490">
        <v>0</v>
      </c>
      <c r="W6490">
        <v>0</v>
      </c>
      <c r="X6490">
        <v>15.387610722427979</v>
      </c>
      <c r="Y6490">
        <v>0</v>
      </c>
      <c r="Z6490">
        <v>0</v>
      </c>
      <c r="AA6490">
        <v>0</v>
      </c>
      <c r="AB6490">
        <v>5.1908298901102352</v>
      </c>
      <c r="AC6490">
        <v>0</v>
      </c>
      <c r="AD6490">
        <v>0</v>
      </c>
      <c r="AE6490">
        <v>20.578440612538216</v>
      </c>
    </row>
    <row r="6491" spans="1:31" x14ac:dyDescent="0.25">
      <c r="A6491">
        <v>1838567</v>
      </c>
      <c r="B6491">
        <v>1</v>
      </c>
      <c r="C6491" t="s">
        <v>80</v>
      </c>
      <c r="D6491" t="s">
        <v>107</v>
      </c>
      <c r="E6491" t="s">
        <v>140</v>
      </c>
      <c r="F6491" t="s">
        <v>18424</v>
      </c>
      <c r="G6491" t="s">
        <v>246</v>
      </c>
      <c r="H6491" t="s">
        <v>134</v>
      </c>
      <c r="I6491" t="s">
        <v>135</v>
      </c>
      <c r="J6491" t="s">
        <v>136</v>
      </c>
      <c r="K6491" t="s">
        <v>137</v>
      </c>
      <c r="L6491" t="s">
        <v>18425</v>
      </c>
      <c r="M6491" t="s">
        <v>18426</v>
      </c>
      <c r="N6491">
        <v>3.0177777770000001</v>
      </c>
      <c r="O6491">
        <v>0</v>
      </c>
      <c r="P6491">
        <v>5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3.932856684975333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3.932856684975333</v>
      </c>
    </row>
    <row r="6492" spans="1:31" x14ac:dyDescent="0.25">
      <c r="A6492">
        <v>1838569</v>
      </c>
      <c r="B6492">
        <v>1</v>
      </c>
      <c r="C6492" t="s">
        <v>80</v>
      </c>
      <c r="D6492" t="s">
        <v>82</v>
      </c>
      <c r="E6492" t="s">
        <v>140</v>
      </c>
      <c r="F6492" t="s">
        <v>18427</v>
      </c>
      <c r="G6492" t="s">
        <v>213</v>
      </c>
      <c r="H6492" t="s">
        <v>134</v>
      </c>
      <c r="I6492" t="s">
        <v>135</v>
      </c>
      <c r="J6492" t="s">
        <v>136</v>
      </c>
      <c r="K6492" t="s">
        <v>137</v>
      </c>
      <c r="L6492" t="s">
        <v>18428</v>
      </c>
      <c r="M6492" t="s">
        <v>18429</v>
      </c>
      <c r="N6492">
        <v>5.0674999999999999</v>
      </c>
      <c r="O6492">
        <v>0</v>
      </c>
      <c r="P6492">
        <v>6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4.8072702676645509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4.8072702676645509</v>
      </c>
    </row>
    <row r="6493" spans="1:31" x14ac:dyDescent="0.25">
      <c r="A6493">
        <v>1838577</v>
      </c>
      <c r="B6493">
        <v>1</v>
      </c>
      <c r="C6493" t="s">
        <v>80</v>
      </c>
      <c r="D6493" t="s">
        <v>96</v>
      </c>
      <c r="E6493" t="s">
        <v>140</v>
      </c>
      <c r="F6493" t="s">
        <v>18430</v>
      </c>
      <c r="G6493" t="s">
        <v>246</v>
      </c>
      <c r="H6493" t="s">
        <v>134</v>
      </c>
      <c r="I6493" t="s">
        <v>135</v>
      </c>
      <c r="J6493" t="s">
        <v>136</v>
      </c>
      <c r="K6493" t="s">
        <v>137</v>
      </c>
      <c r="L6493" t="s">
        <v>18431</v>
      </c>
      <c r="M6493" t="s">
        <v>18432</v>
      </c>
      <c r="N6493">
        <v>5.7694444440000003</v>
      </c>
      <c r="O6493">
        <v>0</v>
      </c>
      <c r="P6493">
        <v>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1.4357533703131664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1.4357533703131664</v>
      </c>
    </row>
    <row r="6494" spans="1:31" x14ac:dyDescent="0.25">
      <c r="A6494">
        <v>1838579</v>
      </c>
      <c r="B6494">
        <v>1</v>
      </c>
      <c r="C6494" t="s">
        <v>80</v>
      </c>
      <c r="D6494" t="s">
        <v>93</v>
      </c>
      <c r="E6494" t="s">
        <v>140</v>
      </c>
      <c r="F6494" t="s">
        <v>18433</v>
      </c>
      <c r="G6494" t="s">
        <v>142</v>
      </c>
      <c r="H6494" t="s">
        <v>134</v>
      </c>
      <c r="I6494" t="s">
        <v>135</v>
      </c>
      <c r="J6494" t="s">
        <v>136</v>
      </c>
      <c r="K6494" t="s">
        <v>137</v>
      </c>
      <c r="L6494" t="s">
        <v>18434</v>
      </c>
      <c r="M6494" t="s">
        <v>18435</v>
      </c>
      <c r="N6494">
        <v>3.769722222</v>
      </c>
      <c r="O6494">
        <v>0</v>
      </c>
      <c r="P6494">
        <v>0</v>
      </c>
      <c r="Q6494">
        <v>0</v>
      </c>
      <c r="R6494">
        <v>2</v>
      </c>
      <c r="S6494">
        <v>0</v>
      </c>
      <c r="T6494">
        <v>1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12.327056874777698</v>
      </c>
      <c r="AA6494">
        <v>0</v>
      </c>
      <c r="AB6494">
        <v>2.6925014942120504</v>
      </c>
      <c r="AC6494">
        <v>0</v>
      </c>
      <c r="AD6494">
        <v>0</v>
      </c>
      <c r="AE6494">
        <v>15.019558368989749</v>
      </c>
    </row>
    <row r="6495" spans="1:31" x14ac:dyDescent="0.25">
      <c r="A6495">
        <v>1838583</v>
      </c>
      <c r="B6495">
        <v>1</v>
      </c>
      <c r="C6495" t="s">
        <v>81</v>
      </c>
      <c r="D6495" t="s">
        <v>112</v>
      </c>
      <c r="E6495" t="s">
        <v>131</v>
      </c>
      <c r="F6495" t="s">
        <v>18436</v>
      </c>
      <c r="G6495" t="s">
        <v>133</v>
      </c>
      <c r="H6495" t="s">
        <v>134</v>
      </c>
      <c r="I6495" t="s">
        <v>135</v>
      </c>
      <c r="J6495" t="s">
        <v>136</v>
      </c>
      <c r="K6495" t="s">
        <v>137</v>
      </c>
      <c r="L6495" t="s">
        <v>18437</v>
      </c>
      <c r="M6495" t="s">
        <v>18438</v>
      </c>
      <c r="N6495">
        <v>1.1572222219999999</v>
      </c>
      <c r="O6495">
        <v>0</v>
      </c>
      <c r="P6495">
        <v>7</v>
      </c>
      <c r="Q6495">
        <v>0</v>
      </c>
      <c r="R6495">
        <v>3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0.59385062805258348</v>
      </c>
      <c r="Y6495">
        <v>0</v>
      </c>
      <c r="Z6495">
        <v>0.70345866688838332</v>
      </c>
      <c r="AA6495">
        <v>0</v>
      </c>
      <c r="AB6495">
        <v>0</v>
      </c>
      <c r="AC6495">
        <v>0</v>
      </c>
      <c r="AD6495">
        <v>0</v>
      </c>
      <c r="AE6495">
        <v>1.2973092949409668</v>
      </c>
    </row>
    <row r="6496" spans="1:31" x14ac:dyDescent="0.25">
      <c r="A6496">
        <v>1838584</v>
      </c>
      <c r="B6496">
        <v>1</v>
      </c>
      <c r="C6496" t="s">
        <v>80</v>
      </c>
      <c r="D6496" t="s">
        <v>98</v>
      </c>
      <c r="E6496" t="s">
        <v>202</v>
      </c>
      <c r="F6496" t="s">
        <v>4220</v>
      </c>
      <c r="G6496" t="s">
        <v>156</v>
      </c>
      <c r="H6496" t="s">
        <v>157</v>
      </c>
      <c r="I6496" t="s">
        <v>135</v>
      </c>
      <c r="J6496" t="s">
        <v>136</v>
      </c>
      <c r="K6496" t="s">
        <v>137</v>
      </c>
      <c r="L6496" t="s">
        <v>18439</v>
      </c>
      <c r="M6496" t="s">
        <v>18440</v>
      </c>
      <c r="N6496">
        <v>0.45750000000000002</v>
      </c>
      <c r="O6496">
        <v>0</v>
      </c>
      <c r="P6496">
        <v>2130</v>
      </c>
      <c r="Q6496">
        <v>22</v>
      </c>
      <c r="R6496">
        <v>640</v>
      </c>
      <c r="S6496">
        <v>36</v>
      </c>
      <c r="T6496">
        <v>541</v>
      </c>
      <c r="U6496">
        <v>2</v>
      </c>
      <c r="V6496">
        <v>0</v>
      </c>
      <c r="W6496">
        <v>0</v>
      </c>
      <c r="X6496">
        <v>230.05287456617091</v>
      </c>
      <c r="Y6496">
        <v>50.52792647428538</v>
      </c>
      <c r="Z6496">
        <v>299.57464136642733</v>
      </c>
      <c r="AA6496">
        <v>85.149654230707213</v>
      </c>
      <c r="AB6496">
        <v>277.28591931633014</v>
      </c>
      <c r="AC6496">
        <v>156.13241063922158</v>
      </c>
      <c r="AD6496">
        <v>0</v>
      </c>
      <c r="AE6496">
        <v>1098.7234265931424</v>
      </c>
    </row>
    <row r="6497" spans="1:31" x14ac:dyDescent="0.25">
      <c r="A6497">
        <v>1838586</v>
      </c>
      <c r="B6497">
        <v>1</v>
      </c>
      <c r="C6497" t="s">
        <v>80</v>
      </c>
      <c r="D6497" t="s">
        <v>82</v>
      </c>
      <c r="E6497" t="s">
        <v>140</v>
      </c>
      <c r="F6497" t="s">
        <v>18441</v>
      </c>
      <c r="G6497" t="s">
        <v>246</v>
      </c>
      <c r="H6497" t="s">
        <v>134</v>
      </c>
      <c r="I6497" t="s">
        <v>135</v>
      </c>
      <c r="J6497" t="s">
        <v>136</v>
      </c>
      <c r="K6497" t="s">
        <v>137</v>
      </c>
      <c r="L6497" t="s">
        <v>18442</v>
      </c>
      <c r="M6497" t="s">
        <v>18443</v>
      </c>
      <c r="N6497">
        <v>2.3594444440000002</v>
      </c>
      <c r="O6497">
        <v>0</v>
      </c>
      <c r="P6497">
        <v>7</v>
      </c>
      <c r="Q6497">
        <v>0</v>
      </c>
      <c r="R6497">
        <v>0</v>
      </c>
      <c r="S6497">
        <v>0</v>
      </c>
      <c r="T6497">
        <v>4</v>
      </c>
      <c r="U6497">
        <v>0</v>
      </c>
      <c r="V6497">
        <v>0</v>
      </c>
      <c r="W6497">
        <v>0</v>
      </c>
      <c r="X6497">
        <v>3.7694127806392488</v>
      </c>
      <c r="Y6497">
        <v>0</v>
      </c>
      <c r="Z6497">
        <v>0</v>
      </c>
      <c r="AA6497">
        <v>0</v>
      </c>
      <c r="AB6497">
        <v>9.5606195469081108</v>
      </c>
      <c r="AC6497">
        <v>0</v>
      </c>
      <c r="AD6497">
        <v>0</v>
      </c>
      <c r="AE6497">
        <v>13.330032327547359</v>
      </c>
    </row>
    <row r="6498" spans="1:31" x14ac:dyDescent="0.25">
      <c r="A6498">
        <v>1838587</v>
      </c>
      <c r="B6498">
        <v>1</v>
      </c>
      <c r="C6498" t="s">
        <v>80</v>
      </c>
      <c r="D6498" t="s">
        <v>94</v>
      </c>
      <c r="E6498" t="s">
        <v>140</v>
      </c>
      <c r="F6498" t="s">
        <v>18444</v>
      </c>
      <c r="G6498" t="s">
        <v>142</v>
      </c>
      <c r="H6498" t="s">
        <v>134</v>
      </c>
      <c r="I6498" t="s">
        <v>135</v>
      </c>
      <c r="J6498" t="s">
        <v>136</v>
      </c>
      <c r="K6498" t="s">
        <v>137</v>
      </c>
      <c r="L6498" t="s">
        <v>18445</v>
      </c>
      <c r="M6498" t="s">
        <v>18446</v>
      </c>
      <c r="N6498">
        <v>6.2608333329999999</v>
      </c>
      <c r="O6498">
        <v>0</v>
      </c>
      <c r="P6498">
        <v>1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0.23499208296162499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0.23499208296162499</v>
      </c>
    </row>
    <row r="6499" spans="1:31" x14ac:dyDescent="0.25">
      <c r="A6499">
        <v>1838591</v>
      </c>
      <c r="B6499">
        <v>1</v>
      </c>
      <c r="C6499" t="s">
        <v>81</v>
      </c>
      <c r="D6499" t="s">
        <v>127</v>
      </c>
      <c r="E6499" t="s">
        <v>154</v>
      </c>
      <c r="F6499" t="s">
        <v>856</v>
      </c>
      <c r="G6499" t="s">
        <v>156</v>
      </c>
      <c r="H6499" t="s">
        <v>157</v>
      </c>
      <c r="I6499" t="s">
        <v>135</v>
      </c>
      <c r="J6499" t="s">
        <v>136</v>
      </c>
      <c r="K6499" t="s">
        <v>137</v>
      </c>
      <c r="L6499" t="s">
        <v>18447</v>
      </c>
      <c r="M6499" t="s">
        <v>18448</v>
      </c>
      <c r="N6499">
        <v>0.47305555500000002</v>
      </c>
      <c r="O6499">
        <v>0</v>
      </c>
      <c r="P6499">
        <v>351</v>
      </c>
      <c r="Q6499">
        <v>0</v>
      </c>
      <c r="R6499">
        <v>24</v>
      </c>
      <c r="S6499">
        <v>0</v>
      </c>
      <c r="T6499">
        <v>22</v>
      </c>
      <c r="U6499">
        <v>0</v>
      </c>
      <c r="V6499">
        <v>0</v>
      </c>
      <c r="W6499">
        <v>0</v>
      </c>
      <c r="X6499">
        <v>39.68095123597179</v>
      </c>
      <c r="Y6499">
        <v>0</v>
      </c>
      <c r="Z6499">
        <v>3.4423863253331497</v>
      </c>
      <c r="AA6499">
        <v>0</v>
      </c>
      <c r="AB6499">
        <v>5.8464318404817002</v>
      </c>
      <c r="AC6499">
        <v>0</v>
      </c>
      <c r="AD6499">
        <v>0</v>
      </c>
      <c r="AE6499">
        <v>48.969769401786635</v>
      </c>
    </row>
    <row r="6500" spans="1:31" x14ac:dyDescent="0.25">
      <c r="A6500">
        <v>1838595</v>
      </c>
      <c r="B6500">
        <v>1</v>
      </c>
      <c r="C6500" t="s">
        <v>80</v>
      </c>
      <c r="D6500" t="s">
        <v>106</v>
      </c>
      <c r="E6500" t="s">
        <v>140</v>
      </c>
      <c r="F6500" t="s">
        <v>18449</v>
      </c>
      <c r="G6500" t="s">
        <v>213</v>
      </c>
      <c r="H6500" t="s">
        <v>134</v>
      </c>
      <c r="I6500" t="s">
        <v>135</v>
      </c>
      <c r="J6500" t="s">
        <v>136</v>
      </c>
      <c r="K6500" t="s">
        <v>137</v>
      </c>
      <c r="L6500" t="s">
        <v>18450</v>
      </c>
      <c r="M6500" t="s">
        <v>18451</v>
      </c>
      <c r="N6500">
        <v>1.291111111</v>
      </c>
      <c r="O6500">
        <v>0</v>
      </c>
      <c r="P6500">
        <v>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5.3417237523299993E-2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5.3417237523299993E-2</v>
      </c>
    </row>
    <row r="6501" spans="1:31" x14ac:dyDescent="0.25">
      <c r="A6501">
        <v>1838597</v>
      </c>
      <c r="B6501">
        <v>1</v>
      </c>
      <c r="C6501" t="s">
        <v>80</v>
      </c>
      <c r="D6501" t="s">
        <v>93</v>
      </c>
      <c r="E6501" t="s">
        <v>131</v>
      </c>
      <c r="F6501" t="s">
        <v>18452</v>
      </c>
      <c r="G6501" t="s">
        <v>133</v>
      </c>
      <c r="H6501" t="s">
        <v>134</v>
      </c>
      <c r="I6501" t="s">
        <v>135</v>
      </c>
      <c r="J6501" t="s">
        <v>136</v>
      </c>
      <c r="K6501" t="s">
        <v>137</v>
      </c>
      <c r="L6501" t="s">
        <v>18453</v>
      </c>
      <c r="M6501" t="s">
        <v>18454</v>
      </c>
      <c r="N6501">
        <v>5.56</v>
      </c>
      <c r="O6501">
        <v>0</v>
      </c>
      <c r="P6501">
        <v>0</v>
      </c>
      <c r="Q6501">
        <v>0</v>
      </c>
      <c r="R6501">
        <v>3</v>
      </c>
      <c r="S6501">
        <v>0</v>
      </c>
      <c r="T6501">
        <v>1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0.18708276199946666</v>
      </c>
      <c r="AA6501">
        <v>0</v>
      </c>
      <c r="AB6501">
        <v>4.3089738173333338E-4</v>
      </c>
      <c r="AC6501">
        <v>0</v>
      </c>
      <c r="AD6501">
        <v>0</v>
      </c>
      <c r="AE6501">
        <v>0.18751365938119999</v>
      </c>
    </row>
    <row r="6502" spans="1:31" x14ac:dyDescent="0.25">
      <c r="A6502">
        <v>1838598</v>
      </c>
      <c r="B6502">
        <v>1</v>
      </c>
      <c r="C6502" t="s">
        <v>80</v>
      </c>
      <c r="D6502" t="s">
        <v>95</v>
      </c>
      <c r="E6502" t="s">
        <v>140</v>
      </c>
      <c r="F6502" t="s">
        <v>18455</v>
      </c>
      <c r="G6502" t="s">
        <v>142</v>
      </c>
      <c r="H6502" t="s">
        <v>134</v>
      </c>
      <c r="I6502" t="s">
        <v>135</v>
      </c>
      <c r="J6502" t="s">
        <v>136</v>
      </c>
      <c r="K6502" t="s">
        <v>137</v>
      </c>
      <c r="L6502" t="s">
        <v>18456</v>
      </c>
      <c r="M6502" t="s">
        <v>18457</v>
      </c>
      <c r="N6502">
        <v>2.0072222219999998</v>
      </c>
      <c r="O6502">
        <v>0</v>
      </c>
      <c r="P6502">
        <v>3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6.4055899441200007E-2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6.4055899441200007E-2</v>
      </c>
    </row>
    <row r="6503" spans="1:31" x14ac:dyDescent="0.25">
      <c r="A6503">
        <v>1838601</v>
      </c>
      <c r="B6503">
        <v>1</v>
      </c>
      <c r="C6503" t="s">
        <v>80</v>
      </c>
      <c r="D6503" t="s">
        <v>90</v>
      </c>
      <c r="E6503" t="s">
        <v>140</v>
      </c>
      <c r="F6503" t="s">
        <v>18458</v>
      </c>
      <c r="G6503" t="s">
        <v>246</v>
      </c>
      <c r="H6503" t="s">
        <v>134</v>
      </c>
      <c r="I6503" t="s">
        <v>135</v>
      </c>
      <c r="J6503" t="s">
        <v>136</v>
      </c>
      <c r="K6503" t="s">
        <v>137</v>
      </c>
      <c r="L6503" t="s">
        <v>18459</v>
      </c>
      <c r="M6503" t="s">
        <v>18460</v>
      </c>
      <c r="N6503">
        <v>3.2413888879999999</v>
      </c>
      <c r="O6503">
        <v>0</v>
      </c>
      <c r="P6503">
        <v>8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5.8066331204642179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5.8066331204642179</v>
      </c>
    </row>
    <row r="6504" spans="1:31" x14ac:dyDescent="0.25">
      <c r="A6504">
        <v>1838603</v>
      </c>
      <c r="B6504">
        <v>1</v>
      </c>
      <c r="C6504" t="s">
        <v>80</v>
      </c>
      <c r="D6504" t="s">
        <v>94</v>
      </c>
      <c r="E6504" t="s">
        <v>140</v>
      </c>
      <c r="F6504" t="s">
        <v>18461</v>
      </c>
      <c r="G6504" t="s">
        <v>246</v>
      </c>
      <c r="H6504" t="s">
        <v>134</v>
      </c>
      <c r="I6504" t="s">
        <v>135</v>
      </c>
      <c r="J6504" t="s">
        <v>136</v>
      </c>
      <c r="K6504" t="s">
        <v>137</v>
      </c>
      <c r="L6504" t="s">
        <v>18462</v>
      </c>
      <c r="M6504" t="s">
        <v>18463</v>
      </c>
      <c r="N6504">
        <v>2.4933333329999998</v>
      </c>
      <c r="O6504">
        <v>0</v>
      </c>
      <c r="P6504">
        <v>0</v>
      </c>
      <c r="Q6504">
        <v>0</v>
      </c>
      <c r="R6504">
        <v>1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1.668524908866667E-3</v>
      </c>
      <c r="AA6504">
        <v>0</v>
      </c>
      <c r="AB6504">
        <v>0</v>
      </c>
      <c r="AC6504">
        <v>0</v>
      </c>
      <c r="AD6504">
        <v>0</v>
      </c>
      <c r="AE6504">
        <v>1.668524908866667E-3</v>
      </c>
    </row>
    <row r="6505" spans="1:31" x14ac:dyDescent="0.25">
      <c r="A6505">
        <v>1838604</v>
      </c>
      <c r="B6505">
        <v>1</v>
      </c>
      <c r="C6505" t="s">
        <v>80</v>
      </c>
      <c r="D6505" t="s">
        <v>95</v>
      </c>
      <c r="E6505" t="s">
        <v>154</v>
      </c>
      <c r="F6505" t="s">
        <v>18464</v>
      </c>
      <c r="G6505" t="s">
        <v>150</v>
      </c>
      <c r="H6505" t="s">
        <v>157</v>
      </c>
      <c r="I6505" t="s">
        <v>135</v>
      </c>
      <c r="J6505" t="s">
        <v>136</v>
      </c>
      <c r="K6505" t="s">
        <v>151</v>
      </c>
      <c r="L6505" t="s">
        <v>18465</v>
      </c>
      <c r="M6505" t="s">
        <v>18466</v>
      </c>
      <c r="N6505">
        <v>1.8298044440000001</v>
      </c>
      <c r="O6505">
        <v>0</v>
      </c>
      <c r="P6505">
        <v>0</v>
      </c>
      <c r="Q6505">
        <v>1</v>
      </c>
      <c r="R6505">
        <v>0</v>
      </c>
      <c r="S6505">
        <v>3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1.1831071489560667</v>
      </c>
      <c r="Z6505">
        <v>0</v>
      </c>
      <c r="AA6505">
        <v>143.41156528208109</v>
      </c>
      <c r="AB6505">
        <v>0</v>
      </c>
      <c r="AC6505">
        <v>0</v>
      </c>
      <c r="AD6505">
        <v>0</v>
      </c>
      <c r="AE6505">
        <v>144.59467243103714</v>
      </c>
    </row>
    <row r="6506" spans="1:31" x14ac:dyDescent="0.25">
      <c r="A6506">
        <v>1838612</v>
      </c>
      <c r="B6506">
        <v>1</v>
      </c>
      <c r="C6506" t="s">
        <v>80</v>
      </c>
      <c r="D6506" t="s">
        <v>96</v>
      </c>
      <c r="E6506" t="s">
        <v>131</v>
      </c>
      <c r="F6506" t="s">
        <v>18467</v>
      </c>
      <c r="G6506" t="s">
        <v>1046</v>
      </c>
      <c r="H6506" t="s">
        <v>134</v>
      </c>
      <c r="I6506" t="s">
        <v>135</v>
      </c>
      <c r="J6506" t="s">
        <v>136</v>
      </c>
      <c r="K6506" t="s">
        <v>137</v>
      </c>
      <c r="L6506" t="s">
        <v>18468</v>
      </c>
      <c r="M6506" t="s">
        <v>18469</v>
      </c>
      <c r="N6506">
        <v>0.27805555500000001</v>
      </c>
      <c r="O6506">
        <v>0</v>
      </c>
      <c r="P6506">
        <v>156</v>
      </c>
      <c r="Q6506">
        <v>0</v>
      </c>
      <c r="R6506">
        <v>0</v>
      </c>
      <c r="S6506">
        <v>0</v>
      </c>
      <c r="T6506">
        <v>20</v>
      </c>
      <c r="U6506">
        <v>0</v>
      </c>
      <c r="V6506">
        <v>0</v>
      </c>
      <c r="W6506">
        <v>0</v>
      </c>
      <c r="X6506">
        <v>14.081598179890905</v>
      </c>
      <c r="Y6506">
        <v>0</v>
      </c>
      <c r="Z6506">
        <v>0</v>
      </c>
      <c r="AA6506">
        <v>0</v>
      </c>
      <c r="AB6506">
        <v>3.3676462400970273</v>
      </c>
      <c r="AC6506">
        <v>0</v>
      </c>
      <c r="AD6506">
        <v>0</v>
      </c>
      <c r="AE6506">
        <v>17.449244419987934</v>
      </c>
    </row>
    <row r="6507" spans="1:31" x14ac:dyDescent="0.25">
      <c r="A6507">
        <v>1838613</v>
      </c>
      <c r="B6507">
        <v>1</v>
      </c>
      <c r="C6507" t="s">
        <v>80</v>
      </c>
      <c r="D6507" t="s">
        <v>99</v>
      </c>
      <c r="E6507" t="s">
        <v>140</v>
      </c>
      <c r="F6507" t="s">
        <v>18470</v>
      </c>
      <c r="G6507" t="s">
        <v>142</v>
      </c>
      <c r="H6507" t="s">
        <v>134</v>
      </c>
      <c r="I6507" t="s">
        <v>135</v>
      </c>
      <c r="J6507" t="s">
        <v>136</v>
      </c>
      <c r="K6507" t="s">
        <v>137</v>
      </c>
      <c r="L6507" t="s">
        <v>18471</v>
      </c>
      <c r="M6507" t="s">
        <v>18472</v>
      </c>
      <c r="N6507">
        <v>5.8702777770000001</v>
      </c>
      <c r="O6507">
        <v>0</v>
      </c>
      <c r="P6507">
        <v>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0.61175903184153335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0.61175903184153335</v>
      </c>
    </row>
    <row r="6508" spans="1:31" x14ac:dyDescent="0.25">
      <c r="A6508">
        <v>1838614</v>
      </c>
      <c r="B6508">
        <v>1</v>
      </c>
      <c r="C6508" t="s">
        <v>80</v>
      </c>
      <c r="D6508" t="s">
        <v>92</v>
      </c>
      <c r="E6508" t="s">
        <v>140</v>
      </c>
      <c r="F6508" t="s">
        <v>18473</v>
      </c>
      <c r="G6508" t="s">
        <v>217</v>
      </c>
      <c r="H6508" t="s">
        <v>134</v>
      </c>
      <c r="I6508" t="s">
        <v>135</v>
      </c>
      <c r="J6508" t="s">
        <v>136</v>
      </c>
      <c r="K6508" t="s">
        <v>137</v>
      </c>
      <c r="L6508" t="s">
        <v>18474</v>
      </c>
      <c r="M6508" t="s">
        <v>18475</v>
      </c>
      <c r="N6508">
        <v>1.37</v>
      </c>
      <c r="O6508">
        <v>0</v>
      </c>
      <c r="P6508">
        <v>1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6.7355736510333331E-2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6.7355736510333331E-2</v>
      </c>
    </row>
    <row r="6509" spans="1:31" x14ac:dyDescent="0.25">
      <c r="A6509">
        <v>1838616</v>
      </c>
      <c r="B6509">
        <v>1</v>
      </c>
      <c r="C6509" t="s">
        <v>81</v>
      </c>
      <c r="D6509" t="s">
        <v>128</v>
      </c>
      <c r="E6509" t="s">
        <v>140</v>
      </c>
      <c r="F6509" t="s">
        <v>18476</v>
      </c>
      <c r="G6509" t="s">
        <v>242</v>
      </c>
      <c r="H6509" t="s">
        <v>134</v>
      </c>
      <c r="I6509" t="s">
        <v>135</v>
      </c>
      <c r="J6509" t="s">
        <v>3</v>
      </c>
      <c r="K6509" t="s">
        <v>137</v>
      </c>
      <c r="L6509" t="s">
        <v>18477</v>
      </c>
      <c r="M6509" t="s">
        <v>18478</v>
      </c>
      <c r="N6509">
        <v>2.0747222220000001</v>
      </c>
      <c r="O6509">
        <v>0</v>
      </c>
      <c r="P6509">
        <v>14</v>
      </c>
      <c r="Q6509">
        <v>0</v>
      </c>
      <c r="R6509">
        <v>0</v>
      </c>
      <c r="S6509">
        <v>0</v>
      </c>
      <c r="T6509">
        <v>2</v>
      </c>
      <c r="U6509">
        <v>0</v>
      </c>
      <c r="V6509">
        <v>0</v>
      </c>
      <c r="W6509">
        <v>0</v>
      </c>
      <c r="X6509">
        <v>8.6313613079225409</v>
      </c>
      <c r="Y6509">
        <v>0</v>
      </c>
      <c r="Z6509">
        <v>0</v>
      </c>
      <c r="AA6509">
        <v>0</v>
      </c>
      <c r="AB6509">
        <v>1.3901826526777503</v>
      </c>
      <c r="AC6509">
        <v>0</v>
      </c>
      <c r="AD6509">
        <v>0</v>
      </c>
      <c r="AE6509">
        <v>10.02154396060029</v>
      </c>
    </row>
    <row r="6510" spans="1:31" x14ac:dyDescent="0.25">
      <c r="A6510">
        <v>1838617</v>
      </c>
      <c r="B6510">
        <v>1</v>
      </c>
      <c r="C6510" t="s">
        <v>80</v>
      </c>
      <c r="D6510" t="s">
        <v>92</v>
      </c>
      <c r="E6510" t="s">
        <v>140</v>
      </c>
      <c r="F6510" t="s">
        <v>2722</v>
      </c>
      <c r="G6510" t="s">
        <v>142</v>
      </c>
      <c r="H6510" t="s">
        <v>134</v>
      </c>
      <c r="I6510" t="s">
        <v>135</v>
      </c>
      <c r="J6510" t="s">
        <v>136</v>
      </c>
      <c r="K6510" t="s">
        <v>137</v>
      </c>
      <c r="L6510" t="s">
        <v>18479</v>
      </c>
      <c r="M6510" t="s">
        <v>18480</v>
      </c>
      <c r="N6510">
        <v>1.916111111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2.0565348169600001E-2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2.0565348169600001E-2</v>
      </c>
    </row>
    <row r="6511" spans="1:31" x14ac:dyDescent="0.25">
      <c r="A6511">
        <v>1838618</v>
      </c>
      <c r="B6511">
        <v>1</v>
      </c>
      <c r="C6511" t="s">
        <v>80</v>
      </c>
      <c r="D6511" t="s">
        <v>83</v>
      </c>
      <c r="E6511" t="s">
        <v>131</v>
      </c>
      <c r="F6511" t="s">
        <v>18421</v>
      </c>
      <c r="G6511" t="s">
        <v>133</v>
      </c>
      <c r="H6511" t="s">
        <v>134</v>
      </c>
      <c r="I6511" t="s">
        <v>135</v>
      </c>
      <c r="J6511" t="s">
        <v>136</v>
      </c>
      <c r="K6511" t="s">
        <v>137</v>
      </c>
      <c r="L6511" t="s">
        <v>18481</v>
      </c>
      <c r="M6511" t="s">
        <v>18482</v>
      </c>
      <c r="N6511">
        <v>2.5305555549999998</v>
      </c>
      <c r="O6511">
        <v>0</v>
      </c>
      <c r="P6511">
        <v>94</v>
      </c>
      <c r="Q6511">
        <v>0</v>
      </c>
      <c r="R6511">
        <v>0</v>
      </c>
      <c r="S6511">
        <v>0</v>
      </c>
      <c r="T6511">
        <v>28</v>
      </c>
      <c r="U6511">
        <v>0</v>
      </c>
      <c r="V6511">
        <v>0</v>
      </c>
      <c r="W6511">
        <v>0</v>
      </c>
      <c r="X6511">
        <v>60.961704302732628</v>
      </c>
      <c r="Y6511">
        <v>0</v>
      </c>
      <c r="Z6511">
        <v>0</v>
      </c>
      <c r="AA6511">
        <v>0</v>
      </c>
      <c r="AB6511">
        <v>16.160074642510882</v>
      </c>
      <c r="AC6511">
        <v>0</v>
      </c>
      <c r="AD6511">
        <v>0</v>
      </c>
      <c r="AE6511">
        <v>77.121778945243506</v>
      </c>
    </row>
    <row r="6512" spans="1:31" x14ac:dyDescent="0.25">
      <c r="A6512">
        <v>1838619</v>
      </c>
      <c r="B6512">
        <v>1</v>
      </c>
      <c r="C6512" t="s">
        <v>80</v>
      </c>
      <c r="D6512" t="s">
        <v>107</v>
      </c>
      <c r="E6512" t="s">
        <v>140</v>
      </c>
      <c r="F6512" t="s">
        <v>18483</v>
      </c>
      <c r="G6512" t="s">
        <v>213</v>
      </c>
      <c r="H6512" t="s">
        <v>134</v>
      </c>
      <c r="I6512" t="s">
        <v>135</v>
      </c>
      <c r="J6512" t="s">
        <v>136</v>
      </c>
      <c r="K6512" t="s">
        <v>137</v>
      </c>
      <c r="L6512" t="s">
        <v>18484</v>
      </c>
      <c r="M6512" t="s">
        <v>18485</v>
      </c>
      <c r="N6512">
        <v>1.1583333330000001</v>
      </c>
      <c r="O6512">
        <v>0</v>
      </c>
      <c r="P6512">
        <v>1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5.3360889041899992E-2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5.3360889041899992E-2</v>
      </c>
    </row>
    <row r="6513" spans="1:31" x14ac:dyDescent="0.25">
      <c r="A6513">
        <v>1838621</v>
      </c>
      <c r="B6513">
        <v>1</v>
      </c>
      <c r="C6513" t="s">
        <v>81</v>
      </c>
      <c r="D6513" t="s">
        <v>117</v>
      </c>
      <c r="E6513" t="s">
        <v>131</v>
      </c>
      <c r="F6513" t="s">
        <v>18486</v>
      </c>
      <c r="G6513" t="s">
        <v>133</v>
      </c>
      <c r="H6513" t="s">
        <v>134</v>
      </c>
      <c r="I6513" t="s">
        <v>135</v>
      </c>
      <c r="J6513" t="s">
        <v>136</v>
      </c>
      <c r="K6513" t="s">
        <v>137</v>
      </c>
      <c r="L6513" t="s">
        <v>18487</v>
      </c>
      <c r="M6513" t="s">
        <v>18488</v>
      </c>
      <c r="N6513">
        <v>0.61222222199999998</v>
      </c>
      <c r="O6513">
        <v>0</v>
      </c>
      <c r="P6513">
        <v>8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0.44387377030550001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0.44387377030550001</v>
      </c>
    </row>
    <row r="6514" spans="1:31" x14ac:dyDescent="0.25">
      <c r="A6514">
        <v>1838622</v>
      </c>
      <c r="B6514">
        <v>1</v>
      </c>
      <c r="C6514" t="s">
        <v>80</v>
      </c>
      <c r="D6514" t="s">
        <v>93</v>
      </c>
      <c r="E6514" t="s">
        <v>131</v>
      </c>
      <c r="F6514" t="s">
        <v>2739</v>
      </c>
      <c r="G6514" t="s">
        <v>1046</v>
      </c>
      <c r="H6514" t="s">
        <v>134</v>
      </c>
      <c r="I6514" t="s">
        <v>135</v>
      </c>
      <c r="J6514" t="s">
        <v>136</v>
      </c>
      <c r="K6514" t="s">
        <v>137</v>
      </c>
      <c r="L6514" t="s">
        <v>18489</v>
      </c>
      <c r="M6514" t="s">
        <v>18490</v>
      </c>
      <c r="N6514">
        <v>3.7858333329999998</v>
      </c>
      <c r="O6514">
        <v>0</v>
      </c>
      <c r="P6514">
        <v>5</v>
      </c>
      <c r="Q6514">
        <v>0</v>
      </c>
      <c r="R6514">
        <v>3</v>
      </c>
      <c r="S6514">
        <v>0</v>
      </c>
      <c r="T6514">
        <v>3</v>
      </c>
      <c r="U6514">
        <v>0</v>
      </c>
      <c r="V6514">
        <v>0</v>
      </c>
      <c r="W6514">
        <v>0</v>
      </c>
      <c r="X6514">
        <v>2.42295474498385</v>
      </c>
      <c r="Y6514">
        <v>0</v>
      </c>
      <c r="Z6514">
        <v>0</v>
      </c>
      <c r="AA6514">
        <v>0</v>
      </c>
      <c r="AB6514">
        <v>6.1924289056692325</v>
      </c>
      <c r="AC6514">
        <v>0</v>
      </c>
      <c r="AD6514">
        <v>0</v>
      </c>
      <c r="AE6514">
        <v>8.615383650653083</v>
      </c>
    </row>
    <row r="6515" spans="1:31" x14ac:dyDescent="0.25">
      <c r="A6515">
        <v>1838625</v>
      </c>
      <c r="B6515">
        <v>1</v>
      </c>
      <c r="C6515" t="s">
        <v>80</v>
      </c>
      <c r="D6515" t="s">
        <v>98</v>
      </c>
      <c r="E6515" t="s">
        <v>131</v>
      </c>
      <c r="F6515" t="s">
        <v>18491</v>
      </c>
      <c r="G6515" t="s">
        <v>133</v>
      </c>
      <c r="H6515" t="s">
        <v>134</v>
      </c>
      <c r="I6515" t="s">
        <v>135</v>
      </c>
      <c r="J6515" t="s">
        <v>136</v>
      </c>
      <c r="K6515" t="s">
        <v>137</v>
      </c>
      <c r="L6515" t="s">
        <v>18492</v>
      </c>
      <c r="M6515" t="s">
        <v>18493</v>
      </c>
      <c r="N6515">
        <v>1.699166666</v>
      </c>
      <c r="O6515">
        <v>0</v>
      </c>
      <c r="P6515">
        <v>0</v>
      </c>
      <c r="Q6515">
        <v>0</v>
      </c>
      <c r="R6515">
        <v>4</v>
      </c>
      <c r="S6515">
        <v>0</v>
      </c>
      <c r="T6515">
        <v>2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13.785251230175994</v>
      </c>
      <c r="AA6515">
        <v>0</v>
      </c>
      <c r="AB6515">
        <v>11.123591264223142</v>
      </c>
      <c r="AC6515">
        <v>0</v>
      </c>
      <c r="AD6515">
        <v>0</v>
      </c>
      <c r="AE6515">
        <v>24.908842494399138</v>
      </c>
    </row>
    <row r="6516" spans="1:31" x14ac:dyDescent="0.25">
      <c r="A6516">
        <v>1838626</v>
      </c>
      <c r="B6516">
        <v>1</v>
      </c>
      <c r="C6516" t="s">
        <v>81</v>
      </c>
      <c r="D6516" t="s">
        <v>118</v>
      </c>
      <c r="E6516" t="s">
        <v>164</v>
      </c>
      <c r="F6516" t="s">
        <v>13774</v>
      </c>
      <c r="G6516" t="s">
        <v>156</v>
      </c>
      <c r="H6516" t="s">
        <v>157</v>
      </c>
      <c r="I6516" t="s">
        <v>179</v>
      </c>
      <c r="J6516" t="s">
        <v>136</v>
      </c>
      <c r="K6516" t="s">
        <v>137</v>
      </c>
      <c r="L6516" t="s">
        <v>18494</v>
      </c>
      <c r="M6516" t="s">
        <v>18495</v>
      </c>
      <c r="N6516">
        <v>1.6666666E-2</v>
      </c>
      <c r="O6516">
        <v>2</v>
      </c>
      <c r="P6516">
        <v>2899</v>
      </c>
      <c r="Q6516">
        <v>85</v>
      </c>
      <c r="R6516">
        <v>123</v>
      </c>
      <c r="S6516">
        <v>6</v>
      </c>
      <c r="T6516">
        <v>220</v>
      </c>
      <c r="U6516">
        <v>0</v>
      </c>
      <c r="V6516">
        <v>1</v>
      </c>
      <c r="W6516">
        <v>0.11795170706999999</v>
      </c>
      <c r="X6516">
        <v>9.1508451088024927</v>
      </c>
      <c r="Y6516">
        <v>5.6876448942191686</v>
      </c>
      <c r="Z6516">
        <v>4.2230288478424995</v>
      </c>
      <c r="AA6516">
        <v>0.53677340943833329</v>
      </c>
      <c r="AB6516">
        <v>1.4475324985658342</v>
      </c>
      <c r="AC6516">
        <v>0</v>
      </c>
      <c r="AD6516">
        <v>0.10454448691799999</v>
      </c>
      <c r="AE6516">
        <v>21.268320952856328</v>
      </c>
    </row>
    <row r="6517" spans="1:31" x14ac:dyDescent="0.25">
      <c r="A6517">
        <v>1838627</v>
      </c>
      <c r="B6517">
        <v>1</v>
      </c>
      <c r="C6517" t="s">
        <v>81</v>
      </c>
      <c r="D6517" t="s">
        <v>112</v>
      </c>
      <c r="E6517" t="s">
        <v>140</v>
      </c>
      <c r="F6517" t="s">
        <v>8764</v>
      </c>
      <c r="G6517" t="s">
        <v>142</v>
      </c>
      <c r="H6517" t="s">
        <v>134</v>
      </c>
      <c r="I6517" t="s">
        <v>135</v>
      </c>
      <c r="J6517" t="s">
        <v>136</v>
      </c>
      <c r="K6517" t="s">
        <v>137</v>
      </c>
      <c r="L6517" t="s">
        <v>18496</v>
      </c>
      <c r="M6517" t="s">
        <v>18497</v>
      </c>
      <c r="N6517">
        <v>0.561111111</v>
      </c>
      <c r="O6517">
        <v>0</v>
      </c>
      <c r="P6517">
        <v>1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0.20252970965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0.20252970965</v>
      </c>
    </row>
    <row r="6518" spans="1:31" x14ac:dyDescent="0.25">
      <c r="A6518">
        <v>1838633</v>
      </c>
      <c r="B6518">
        <v>1</v>
      </c>
      <c r="C6518" t="s">
        <v>80</v>
      </c>
      <c r="D6518" t="s">
        <v>104</v>
      </c>
      <c r="E6518" t="s">
        <v>154</v>
      </c>
      <c r="F6518" t="s">
        <v>18127</v>
      </c>
      <c r="G6518" t="s">
        <v>175</v>
      </c>
      <c r="H6518" t="s">
        <v>157</v>
      </c>
      <c r="I6518" t="s">
        <v>135</v>
      </c>
      <c r="J6518" t="s">
        <v>136</v>
      </c>
      <c r="K6518" t="s">
        <v>137</v>
      </c>
      <c r="L6518" t="s">
        <v>18498</v>
      </c>
      <c r="M6518" t="s">
        <v>18499</v>
      </c>
      <c r="N6518">
        <v>1.5447222220000001</v>
      </c>
      <c r="O6518">
        <v>0</v>
      </c>
      <c r="P6518">
        <v>15</v>
      </c>
      <c r="Q6518">
        <v>0</v>
      </c>
      <c r="R6518">
        <v>0</v>
      </c>
      <c r="S6518">
        <v>0</v>
      </c>
      <c r="T6518">
        <v>1</v>
      </c>
      <c r="U6518">
        <v>0</v>
      </c>
      <c r="V6518">
        <v>0</v>
      </c>
      <c r="W6518">
        <v>0</v>
      </c>
      <c r="X6518">
        <v>3.5483446265284835</v>
      </c>
      <c r="Y6518">
        <v>0</v>
      </c>
      <c r="Z6518">
        <v>0</v>
      </c>
      <c r="AA6518">
        <v>0</v>
      </c>
      <c r="AB6518">
        <v>3.3991478838666669E-3</v>
      </c>
      <c r="AC6518">
        <v>0</v>
      </c>
      <c r="AD6518">
        <v>0</v>
      </c>
      <c r="AE6518">
        <v>3.5517437744123503</v>
      </c>
    </row>
    <row r="6519" spans="1:31" x14ac:dyDescent="0.25">
      <c r="A6519">
        <v>1838635</v>
      </c>
      <c r="B6519">
        <v>1</v>
      </c>
      <c r="C6519" t="s">
        <v>81</v>
      </c>
      <c r="D6519" t="s">
        <v>127</v>
      </c>
      <c r="E6519" t="s">
        <v>154</v>
      </c>
      <c r="F6519" t="s">
        <v>11400</v>
      </c>
      <c r="G6519" t="s">
        <v>156</v>
      </c>
      <c r="H6519" t="s">
        <v>157</v>
      </c>
      <c r="I6519" t="s">
        <v>179</v>
      </c>
      <c r="J6519" t="s">
        <v>136</v>
      </c>
      <c r="K6519" t="s">
        <v>137</v>
      </c>
      <c r="L6519" t="s">
        <v>18500</v>
      </c>
      <c r="M6519" t="s">
        <v>18501</v>
      </c>
      <c r="N6519">
        <v>8.3333330000000001E-3</v>
      </c>
      <c r="O6519">
        <v>0</v>
      </c>
      <c r="P6519">
        <v>415</v>
      </c>
      <c r="Q6519">
        <v>102</v>
      </c>
      <c r="R6519">
        <v>60</v>
      </c>
      <c r="S6519">
        <v>5</v>
      </c>
      <c r="T6519">
        <v>43</v>
      </c>
      <c r="U6519">
        <v>0</v>
      </c>
      <c r="V6519">
        <v>0</v>
      </c>
      <c r="W6519">
        <v>0</v>
      </c>
      <c r="X6519">
        <v>0.84437530768274971</v>
      </c>
      <c r="Y6519">
        <v>3.5905782256796659</v>
      </c>
      <c r="Z6519">
        <v>0.22597835885450002</v>
      </c>
      <c r="AA6519">
        <v>0.40889923888050006</v>
      </c>
      <c r="AB6519">
        <v>6.548130536125002E-2</v>
      </c>
      <c r="AC6519">
        <v>0</v>
      </c>
      <c r="AD6519">
        <v>0</v>
      </c>
      <c r="AE6519">
        <v>5.1353124364586664</v>
      </c>
    </row>
    <row r="6520" spans="1:31" x14ac:dyDescent="0.25">
      <c r="A6520">
        <v>1838637</v>
      </c>
      <c r="B6520">
        <v>1</v>
      </c>
      <c r="C6520" t="s">
        <v>80</v>
      </c>
      <c r="D6520" t="s">
        <v>101</v>
      </c>
      <c r="E6520" t="s">
        <v>140</v>
      </c>
      <c r="F6520" t="s">
        <v>18502</v>
      </c>
      <c r="G6520" t="s">
        <v>213</v>
      </c>
      <c r="H6520" t="s">
        <v>134</v>
      </c>
      <c r="I6520" t="s">
        <v>135</v>
      </c>
      <c r="J6520" t="s">
        <v>136</v>
      </c>
      <c r="K6520" t="s">
        <v>137</v>
      </c>
      <c r="L6520" t="s">
        <v>18503</v>
      </c>
      <c r="M6520" t="s">
        <v>18504</v>
      </c>
      <c r="N6520">
        <v>2.4386111110000002</v>
      </c>
      <c r="O6520">
        <v>0</v>
      </c>
      <c r="P6520">
        <v>1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0.57464648966854992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0.57464648966854992</v>
      </c>
    </row>
    <row r="6521" spans="1:31" x14ac:dyDescent="0.25">
      <c r="A6521">
        <v>1838644</v>
      </c>
      <c r="B6521">
        <v>1</v>
      </c>
      <c r="C6521" t="s">
        <v>80</v>
      </c>
      <c r="D6521" t="s">
        <v>106</v>
      </c>
      <c r="E6521" t="s">
        <v>131</v>
      </c>
      <c r="F6521" t="s">
        <v>18505</v>
      </c>
      <c r="G6521" t="s">
        <v>133</v>
      </c>
      <c r="H6521" t="s">
        <v>134</v>
      </c>
      <c r="I6521" t="s">
        <v>135</v>
      </c>
      <c r="J6521" t="s">
        <v>136</v>
      </c>
      <c r="K6521" t="s">
        <v>137</v>
      </c>
      <c r="L6521" t="s">
        <v>18506</v>
      </c>
      <c r="M6521" t="s">
        <v>18507</v>
      </c>
      <c r="N6521">
        <v>2.0691666660000001</v>
      </c>
      <c r="O6521">
        <v>0</v>
      </c>
      <c r="P6521">
        <v>8</v>
      </c>
      <c r="Q6521">
        <v>0</v>
      </c>
      <c r="R6521">
        <v>0</v>
      </c>
      <c r="S6521">
        <v>0</v>
      </c>
      <c r="T6521">
        <v>4</v>
      </c>
      <c r="U6521">
        <v>0</v>
      </c>
      <c r="V6521">
        <v>0</v>
      </c>
      <c r="W6521">
        <v>0</v>
      </c>
      <c r="X6521">
        <v>2.4848932819549994</v>
      </c>
      <c r="Y6521">
        <v>0</v>
      </c>
      <c r="Z6521">
        <v>0</v>
      </c>
      <c r="AA6521">
        <v>0</v>
      </c>
      <c r="AB6521">
        <v>1.5247308153512502</v>
      </c>
      <c r="AC6521">
        <v>0</v>
      </c>
      <c r="AD6521">
        <v>0</v>
      </c>
      <c r="AE6521">
        <v>4.0096240973062498</v>
      </c>
    </row>
    <row r="6522" spans="1:31" x14ac:dyDescent="0.25">
      <c r="A6522">
        <v>1838647</v>
      </c>
      <c r="B6522">
        <v>1</v>
      </c>
      <c r="C6522" t="s">
        <v>80</v>
      </c>
      <c r="D6522" t="s">
        <v>97</v>
      </c>
      <c r="E6522" t="s">
        <v>140</v>
      </c>
      <c r="F6522" t="s">
        <v>18508</v>
      </c>
      <c r="G6522" t="s">
        <v>242</v>
      </c>
      <c r="H6522" t="s">
        <v>134</v>
      </c>
      <c r="I6522" t="s">
        <v>135</v>
      </c>
      <c r="J6522" t="s">
        <v>136</v>
      </c>
      <c r="K6522" t="s">
        <v>137</v>
      </c>
      <c r="L6522" t="s">
        <v>18509</v>
      </c>
      <c r="M6522" t="s">
        <v>18510</v>
      </c>
      <c r="N6522">
        <v>5.6150000000000002</v>
      </c>
      <c r="O6522">
        <v>0</v>
      </c>
      <c r="P6522">
        <v>1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1.3965881526646664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1.3965881526646664</v>
      </c>
    </row>
    <row r="6523" spans="1:31" x14ac:dyDescent="0.25">
      <c r="A6523">
        <v>1838648</v>
      </c>
      <c r="B6523">
        <v>1</v>
      </c>
      <c r="C6523" t="s">
        <v>80</v>
      </c>
      <c r="D6523" t="s">
        <v>96</v>
      </c>
      <c r="E6523" t="s">
        <v>140</v>
      </c>
      <c r="F6523" t="s">
        <v>18511</v>
      </c>
      <c r="G6523" t="s">
        <v>242</v>
      </c>
      <c r="H6523" t="s">
        <v>134</v>
      </c>
      <c r="I6523" t="s">
        <v>135</v>
      </c>
      <c r="J6523" t="s">
        <v>3</v>
      </c>
      <c r="K6523" t="s">
        <v>137</v>
      </c>
      <c r="L6523" t="s">
        <v>18512</v>
      </c>
      <c r="M6523" t="s">
        <v>18513</v>
      </c>
      <c r="N6523">
        <v>6.0011111110000002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2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1.6444208074095001</v>
      </c>
      <c r="AC6523">
        <v>0</v>
      </c>
      <c r="AD6523">
        <v>0</v>
      </c>
      <c r="AE6523">
        <v>1.6444208074095001</v>
      </c>
    </row>
    <row r="6524" spans="1:31" x14ac:dyDescent="0.25">
      <c r="A6524">
        <v>1838650</v>
      </c>
      <c r="B6524">
        <v>1</v>
      </c>
      <c r="C6524" t="s">
        <v>80</v>
      </c>
      <c r="D6524" t="s">
        <v>94</v>
      </c>
      <c r="E6524" t="s">
        <v>154</v>
      </c>
      <c r="F6524" t="s">
        <v>18514</v>
      </c>
      <c r="G6524" t="s">
        <v>175</v>
      </c>
      <c r="H6524" t="s">
        <v>157</v>
      </c>
      <c r="I6524" t="s">
        <v>135</v>
      </c>
      <c r="J6524" t="s">
        <v>136</v>
      </c>
      <c r="K6524" t="s">
        <v>137</v>
      </c>
      <c r="L6524" t="s">
        <v>18515</v>
      </c>
      <c r="M6524" t="s">
        <v>18516</v>
      </c>
      <c r="N6524">
        <v>2.1147222220000002</v>
      </c>
      <c r="O6524">
        <v>0</v>
      </c>
      <c r="P6524">
        <v>139</v>
      </c>
      <c r="Q6524">
        <v>0</v>
      </c>
      <c r="R6524">
        <v>8</v>
      </c>
      <c r="S6524">
        <v>0</v>
      </c>
      <c r="T6524">
        <v>16</v>
      </c>
      <c r="U6524">
        <v>0</v>
      </c>
      <c r="V6524">
        <v>0</v>
      </c>
      <c r="W6524">
        <v>0</v>
      </c>
      <c r="X6524">
        <v>80.716074182499767</v>
      </c>
      <c r="Y6524">
        <v>0</v>
      </c>
      <c r="Z6524">
        <v>5.5164918481058596</v>
      </c>
      <c r="AA6524">
        <v>0</v>
      </c>
      <c r="AB6524">
        <v>40.456729111567924</v>
      </c>
      <c r="AC6524">
        <v>0</v>
      </c>
      <c r="AD6524">
        <v>0</v>
      </c>
      <c r="AE6524">
        <v>126.68929514217355</v>
      </c>
    </row>
    <row r="6525" spans="1:31" x14ac:dyDescent="0.25">
      <c r="A6525">
        <v>1838651</v>
      </c>
      <c r="B6525">
        <v>1</v>
      </c>
      <c r="C6525" t="s">
        <v>81</v>
      </c>
      <c r="D6525" t="s">
        <v>121</v>
      </c>
      <c r="E6525" t="s">
        <v>131</v>
      </c>
      <c r="F6525" t="s">
        <v>8218</v>
      </c>
      <c r="G6525" t="s">
        <v>133</v>
      </c>
      <c r="H6525" t="s">
        <v>134</v>
      </c>
      <c r="I6525" t="s">
        <v>135</v>
      </c>
      <c r="J6525" t="s">
        <v>136</v>
      </c>
      <c r="K6525" t="s">
        <v>137</v>
      </c>
      <c r="L6525" t="s">
        <v>18517</v>
      </c>
      <c r="M6525" t="s">
        <v>18518</v>
      </c>
      <c r="N6525">
        <v>0.87555555500000004</v>
      </c>
      <c r="O6525">
        <v>0</v>
      </c>
      <c r="P6525">
        <v>5</v>
      </c>
      <c r="Q6525">
        <v>0</v>
      </c>
      <c r="R6525">
        <v>2</v>
      </c>
      <c r="S6525">
        <v>0</v>
      </c>
      <c r="T6525">
        <v>1</v>
      </c>
      <c r="U6525">
        <v>0</v>
      </c>
      <c r="V6525">
        <v>0</v>
      </c>
      <c r="W6525">
        <v>0</v>
      </c>
      <c r="X6525">
        <v>0.89664773821353327</v>
      </c>
      <c r="Y6525">
        <v>0</v>
      </c>
      <c r="Z6525">
        <v>0.80060240246708347</v>
      </c>
      <c r="AA6525">
        <v>0</v>
      </c>
      <c r="AB6525">
        <v>0.51643436683041666</v>
      </c>
      <c r="AC6525">
        <v>0</v>
      </c>
      <c r="AD6525">
        <v>0</v>
      </c>
      <c r="AE6525">
        <v>2.2136845075110334</v>
      </c>
    </row>
    <row r="6526" spans="1:31" x14ac:dyDescent="0.25">
      <c r="A6526">
        <v>1838652</v>
      </c>
      <c r="B6526">
        <v>1</v>
      </c>
      <c r="C6526" t="s">
        <v>80</v>
      </c>
      <c r="D6526" t="s">
        <v>85</v>
      </c>
      <c r="E6526" t="s">
        <v>140</v>
      </c>
      <c r="F6526" t="s">
        <v>18519</v>
      </c>
      <c r="G6526" t="s">
        <v>246</v>
      </c>
      <c r="H6526" t="s">
        <v>134</v>
      </c>
      <c r="I6526" t="s">
        <v>135</v>
      </c>
      <c r="J6526" t="s">
        <v>136</v>
      </c>
      <c r="K6526" t="s">
        <v>137</v>
      </c>
      <c r="L6526" t="s">
        <v>18520</v>
      </c>
      <c r="M6526" t="s">
        <v>18521</v>
      </c>
      <c r="N6526">
        <v>1.1416666660000001</v>
      </c>
      <c r="O6526">
        <v>0</v>
      </c>
      <c r="P6526">
        <v>7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2.1570317622104165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2.1570317622104165</v>
      </c>
    </row>
    <row r="6527" spans="1:31" x14ac:dyDescent="0.25">
      <c r="A6527">
        <v>1838653</v>
      </c>
      <c r="B6527">
        <v>1</v>
      </c>
      <c r="C6527" t="s">
        <v>80</v>
      </c>
      <c r="D6527" t="s">
        <v>103</v>
      </c>
      <c r="E6527" t="s">
        <v>252</v>
      </c>
      <c r="F6527" t="s">
        <v>18522</v>
      </c>
      <c r="G6527" t="s">
        <v>1724</v>
      </c>
      <c r="H6527" t="s">
        <v>134</v>
      </c>
      <c r="I6527" t="s">
        <v>135</v>
      </c>
      <c r="J6527" t="s">
        <v>136</v>
      </c>
      <c r="K6527" t="s">
        <v>137</v>
      </c>
      <c r="L6527" t="s">
        <v>18523</v>
      </c>
      <c r="M6527" t="s">
        <v>18524</v>
      </c>
      <c r="N6527">
        <v>2.3052777770000001</v>
      </c>
      <c r="O6527">
        <v>0</v>
      </c>
      <c r="P6527">
        <v>0</v>
      </c>
      <c r="Q6527">
        <v>0</v>
      </c>
      <c r="R6527">
        <v>7</v>
      </c>
      <c r="S6527">
        <v>0</v>
      </c>
      <c r="T6527">
        <v>2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60.309628359676047</v>
      </c>
      <c r="AA6527">
        <v>0</v>
      </c>
      <c r="AB6527">
        <v>0.34266802855450001</v>
      </c>
      <c r="AC6527">
        <v>0</v>
      </c>
      <c r="AD6527">
        <v>0</v>
      </c>
      <c r="AE6527">
        <v>60.652296388230546</v>
      </c>
    </row>
    <row r="6528" spans="1:31" x14ac:dyDescent="0.25">
      <c r="A6528">
        <v>1838654</v>
      </c>
      <c r="B6528">
        <v>1</v>
      </c>
      <c r="C6528" t="s">
        <v>80</v>
      </c>
      <c r="D6528" t="s">
        <v>104</v>
      </c>
      <c r="E6528" t="s">
        <v>140</v>
      </c>
      <c r="F6528" t="s">
        <v>18525</v>
      </c>
      <c r="G6528" t="s">
        <v>142</v>
      </c>
      <c r="H6528" t="s">
        <v>134</v>
      </c>
      <c r="I6528" t="s">
        <v>135</v>
      </c>
      <c r="J6528" t="s">
        <v>136</v>
      </c>
      <c r="K6528" t="s">
        <v>137</v>
      </c>
      <c r="L6528" t="s">
        <v>18526</v>
      </c>
      <c r="M6528" t="s">
        <v>18527</v>
      </c>
      <c r="N6528">
        <v>1.695277777</v>
      </c>
      <c r="O6528">
        <v>0</v>
      </c>
      <c r="P6528">
        <v>4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2.186857358635875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2.186857358635875</v>
      </c>
    </row>
    <row r="6529" spans="1:31" x14ac:dyDescent="0.25">
      <c r="A6529">
        <v>1838655</v>
      </c>
      <c r="B6529">
        <v>1</v>
      </c>
      <c r="C6529" t="s">
        <v>80</v>
      </c>
      <c r="D6529" t="s">
        <v>97</v>
      </c>
      <c r="E6529" t="s">
        <v>140</v>
      </c>
      <c r="F6529" t="s">
        <v>18528</v>
      </c>
      <c r="G6529" t="s">
        <v>142</v>
      </c>
      <c r="H6529" t="s">
        <v>134</v>
      </c>
      <c r="I6529" t="s">
        <v>135</v>
      </c>
      <c r="J6529" t="s">
        <v>136</v>
      </c>
      <c r="K6529" t="s">
        <v>137</v>
      </c>
      <c r="L6529" t="s">
        <v>18529</v>
      </c>
      <c r="M6529" t="s">
        <v>18530</v>
      </c>
      <c r="N6529">
        <v>0.72499999999999998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1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1.0302129390160002</v>
      </c>
      <c r="AC6529">
        <v>0</v>
      </c>
      <c r="AD6529">
        <v>0</v>
      </c>
      <c r="AE6529">
        <v>1.0302129390160002</v>
      </c>
    </row>
    <row r="6530" spans="1:31" x14ac:dyDescent="0.25">
      <c r="A6530">
        <v>1838657</v>
      </c>
      <c r="B6530">
        <v>1</v>
      </c>
      <c r="C6530" t="s">
        <v>81</v>
      </c>
      <c r="D6530" t="s">
        <v>112</v>
      </c>
      <c r="E6530" t="s">
        <v>202</v>
      </c>
      <c r="F6530" t="s">
        <v>3544</v>
      </c>
      <c r="G6530" t="s">
        <v>156</v>
      </c>
      <c r="H6530" t="s">
        <v>157</v>
      </c>
      <c r="I6530" t="s">
        <v>135</v>
      </c>
      <c r="J6530" t="s">
        <v>136</v>
      </c>
      <c r="K6530" t="s">
        <v>137</v>
      </c>
      <c r="L6530" t="s">
        <v>18531</v>
      </c>
      <c r="M6530" t="s">
        <v>18532</v>
      </c>
      <c r="N6530">
        <v>1.1888888879999999</v>
      </c>
      <c r="O6530">
        <v>0</v>
      </c>
      <c r="P6530">
        <v>3</v>
      </c>
      <c r="Q6530">
        <v>8</v>
      </c>
      <c r="R6530">
        <v>53</v>
      </c>
      <c r="S6530">
        <v>5</v>
      </c>
      <c r="T6530">
        <v>3</v>
      </c>
      <c r="U6530">
        <v>0</v>
      </c>
      <c r="V6530">
        <v>0</v>
      </c>
      <c r="W6530">
        <v>0</v>
      </c>
      <c r="X6530">
        <v>0.67717230905599979</v>
      </c>
      <c r="Y6530">
        <v>624.51721012856308</v>
      </c>
      <c r="Z6530">
        <v>148.21509961903848</v>
      </c>
      <c r="AA6530">
        <v>22.282816216889444</v>
      </c>
      <c r="AB6530">
        <v>17.503408266796665</v>
      </c>
      <c r="AC6530">
        <v>0</v>
      </c>
      <c r="AD6530">
        <v>0</v>
      </c>
      <c r="AE6530">
        <v>813.19570654034374</v>
      </c>
    </row>
    <row r="6531" spans="1:31" x14ac:dyDescent="0.25">
      <c r="A6531">
        <v>1838658</v>
      </c>
      <c r="B6531">
        <v>1</v>
      </c>
      <c r="C6531" t="s">
        <v>81</v>
      </c>
      <c r="D6531" t="s">
        <v>113</v>
      </c>
      <c r="E6531" t="s">
        <v>154</v>
      </c>
      <c r="F6531" t="s">
        <v>18533</v>
      </c>
      <c r="G6531" t="s">
        <v>640</v>
      </c>
      <c r="H6531" t="s">
        <v>157</v>
      </c>
      <c r="I6531" t="s">
        <v>135</v>
      </c>
      <c r="J6531" t="s">
        <v>136</v>
      </c>
      <c r="K6531" t="s">
        <v>137</v>
      </c>
      <c r="L6531" t="s">
        <v>18534</v>
      </c>
      <c r="M6531" t="s">
        <v>18535</v>
      </c>
      <c r="N6531">
        <v>1.9769444439999999</v>
      </c>
      <c r="O6531">
        <v>0</v>
      </c>
      <c r="P6531">
        <v>0</v>
      </c>
      <c r="Q6531">
        <v>0</v>
      </c>
      <c r="R6531">
        <v>17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139.17764143598441</v>
      </c>
      <c r="AA6531">
        <v>0</v>
      </c>
      <c r="AB6531">
        <v>0</v>
      </c>
      <c r="AC6531">
        <v>0</v>
      </c>
      <c r="AD6531">
        <v>0</v>
      </c>
      <c r="AE6531">
        <v>139.17764143598441</v>
      </c>
    </row>
    <row r="6532" spans="1:31" x14ac:dyDescent="0.25">
      <c r="A6532">
        <v>1838659</v>
      </c>
      <c r="B6532">
        <v>1</v>
      </c>
      <c r="C6532" t="s">
        <v>81</v>
      </c>
      <c r="D6532" t="s">
        <v>119</v>
      </c>
      <c r="E6532" t="s">
        <v>154</v>
      </c>
      <c r="F6532" t="s">
        <v>18536</v>
      </c>
      <c r="G6532" t="s">
        <v>156</v>
      </c>
      <c r="H6532" t="s">
        <v>157</v>
      </c>
      <c r="I6532" t="s">
        <v>179</v>
      </c>
      <c r="J6532" t="s">
        <v>136</v>
      </c>
      <c r="K6532" t="s">
        <v>137</v>
      </c>
      <c r="L6532" t="s">
        <v>18537</v>
      </c>
      <c r="M6532" t="s">
        <v>18538</v>
      </c>
      <c r="N6532">
        <v>1.1388888E-2</v>
      </c>
      <c r="O6532">
        <v>0</v>
      </c>
      <c r="P6532">
        <v>764</v>
      </c>
      <c r="Q6532">
        <v>72</v>
      </c>
      <c r="R6532">
        <v>117</v>
      </c>
      <c r="S6532">
        <v>0</v>
      </c>
      <c r="T6532">
        <v>44</v>
      </c>
      <c r="U6532">
        <v>0</v>
      </c>
      <c r="V6532">
        <v>0</v>
      </c>
      <c r="W6532">
        <v>0</v>
      </c>
      <c r="X6532">
        <v>1.1196472234509907</v>
      </c>
      <c r="Y6532">
        <v>0.99305700076091707</v>
      </c>
      <c r="Z6532">
        <v>0.87043867122575591</v>
      </c>
      <c r="AA6532">
        <v>0</v>
      </c>
      <c r="AB6532">
        <v>0.23337191870588342</v>
      </c>
      <c r="AC6532">
        <v>0</v>
      </c>
      <c r="AD6532">
        <v>0</v>
      </c>
      <c r="AE6532">
        <v>3.2165148141435469</v>
      </c>
    </row>
    <row r="6533" spans="1:31" x14ac:dyDescent="0.25">
      <c r="A6533">
        <v>1838660</v>
      </c>
      <c r="B6533">
        <v>1</v>
      </c>
      <c r="C6533" t="s">
        <v>81</v>
      </c>
      <c r="D6533" t="s">
        <v>120</v>
      </c>
      <c r="E6533" t="s">
        <v>131</v>
      </c>
      <c r="F6533" t="s">
        <v>11347</v>
      </c>
      <c r="G6533" t="s">
        <v>133</v>
      </c>
      <c r="H6533" t="s">
        <v>134</v>
      </c>
      <c r="I6533" t="s">
        <v>135</v>
      </c>
      <c r="J6533" t="s">
        <v>136</v>
      </c>
      <c r="K6533" t="s">
        <v>137</v>
      </c>
      <c r="L6533" t="s">
        <v>18539</v>
      </c>
      <c r="M6533" t="s">
        <v>18540</v>
      </c>
      <c r="N6533">
        <v>1.7236111110000001</v>
      </c>
      <c r="O6533">
        <v>0</v>
      </c>
      <c r="P6533">
        <v>70</v>
      </c>
      <c r="Q6533">
        <v>0</v>
      </c>
      <c r="R6533">
        <v>1</v>
      </c>
      <c r="S6533">
        <v>0</v>
      </c>
      <c r="T6533">
        <v>2</v>
      </c>
      <c r="U6533">
        <v>0</v>
      </c>
      <c r="V6533">
        <v>0</v>
      </c>
      <c r="W6533">
        <v>0</v>
      </c>
      <c r="X6533">
        <v>26.58479183443977</v>
      </c>
      <c r="Y6533">
        <v>0</v>
      </c>
      <c r="Z6533">
        <v>0.65958805453150005</v>
      </c>
      <c r="AA6533">
        <v>0</v>
      </c>
      <c r="AB6533">
        <v>3.0310585986666671E-3</v>
      </c>
      <c r="AC6533">
        <v>0</v>
      </c>
      <c r="AD6533">
        <v>0</v>
      </c>
      <c r="AE6533">
        <v>27.247410947569936</v>
      </c>
    </row>
    <row r="6534" spans="1:31" x14ac:dyDescent="0.25">
      <c r="A6534">
        <v>1838663</v>
      </c>
      <c r="B6534">
        <v>1</v>
      </c>
      <c r="C6534" t="s">
        <v>81</v>
      </c>
      <c r="D6534" t="s">
        <v>118</v>
      </c>
      <c r="E6534" t="s">
        <v>154</v>
      </c>
      <c r="F6534" t="s">
        <v>13048</v>
      </c>
      <c r="G6534" t="s">
        <v>175</v>
      </c>
      <c r="H6534" t="s">
        <v>157</v>
      </c>
      <c r="I6534" t="s">
        <v>135</v>
      </c>
      <c r="J6534" t="s">
        <v>136</v>
      </c>
      <c r="K6534" t="s">
        <v>137</v>
      </c>
      <c r="L6534" t="s">
        <v>18541</v>
      </c>
      <c r="M6534" t="s">
        <v>18542</v>
      </c>
      <c r="N6534">
        <v>1.1330555550000001</v>
      </c>
      <c r="O6534">
        <v>0</v>
      </c>
      <c r="P6534">
        <v>0</v>
      </c>
      <c r="Q6534">
        <v>2</v>
      </c>
      <c r="R6534">
        <v>0</v>
      </c>
      <c r="S6534">
        <v>1</v>
      </c>
      <c r="T6534">
        <v>0</v>
      </c>
      <c r="U6534">
        <v>4</v>
      </c>
      <c r="V6534">
        <v>0</v>
      </c>
      <c r="W6534">
        <v>0</v>
      </c>
      <c r="X6534">
        <v>0</v>
      </c>
      <c r="Y6534">
        <v>5.9609445306538102</v>
      </c>
      <c r="Z6534">
        <v>0</v>
      </c>
      <c r="AA6534">
        <v>24.001005627653999</v>
      </c>
      <c r="AB6534">
        <v>0</v>
      </c>
      <c r="AC6534">
        <v>95.338225857050801</v>
      </c>
      <c r="AD6534">
        <v>0</v>
      </c>
      <c r="AE6534">
        <v>125.3001760153586</v>
      </c>
    </row>
    <row r="6535" spans="1:31" x14ac:dyDescent="0.25">
      <c r="A6535">
        <v>1838664</v>
      </c>
      <c r="B6535">
        <v>1</v>
      </c>
      <c r="C6535" t="s">
        <v>80</v>
      </c>
      <c r="D6535" t="s">
        <v>93</v>
      </c>
      <c r="E6535" t="s">
        <v>140</v>
      </c>
      <c r="F6535" t="s">
        <v>18543</v>
      </c>
      <c r="G6535" t="s">
        <v>142</v>
      </c>
      <c r="H6535" t="s">
        <v>134</v>
      </c>
      <c r="I6535" t="s">
        <v>135</v>
      </c>
      <c r="J6535" t="s">
        <v>136</v>
      </c>
      <c r="K6535" t="s">
        <v>137</v>
      </c>
      <c r="L6535" t="s">
        <v>18544</v>
      </c>
      <c r="M6535" t="s">
        <v>18545</v>
      </c>
      <c r="N6535">
        <v>2.7261111109999998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1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5.0851037210966676E-2</v>
      </c>
      <c r="AC6535">
        <v>0</v>
      </c>
      <c r="AD6535">
        <v>0</v>
      </c>
      <c r="AE6535">
        <v>5.0851037210966676E-2</v>
      </c>
    </row>
    <row r="6536" spans="1:31" x14ac:dyDescent="0.25">
      <c r="A6536">
        <v>1838666</v>
      </c>
      <c r="B6536">
        <v>1</v>
      </c>
      <c r="C6536" t="s">
        <v>80</v>
      </c>
      <c r="D6536" t="s">
        <v>96</v>
      </c>
      <c r="E6536" t="s">
        <v>140</v>
      </c>
      <c r="F6536" t="s">
        <v>18546</v>
      </c>
      <c r="G6536" t="s">
        <v>142</v>
      </c>
      <c r="H6536" t="s">
        <v>134</v>
      </c>
      <c r="I6536" t="s">
        <v>135</v>
      </c>
      <c r="J6536" t="s">
        <v>136</v>
      </c>
      <c r="K6536" t="s">
        <v>137</v>
      </c>
      <c r="L6536" t="s">
        <v>18547</v>
      </c>
      <c r="M6536" t="s">
        <v>18548</v>
      </c>
      <c r="N6536">
        <v>3.613611111</v>
      </c>
      <c r="O6536">
        <v>0</v>
      </c>
      <c r="P6536">
        <v>2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1.7982628197340085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1.7982628197340085</v>
      </c>
    </row>
    <row r="6537" spans="1:31" x14ac:dyDescent="0.25">
      <c r="A6537">
        <v>1838667</v>
      </c>
      <c r="B6537">
        <v>1</v>
      </c>
      <c r="C6537" t="s">
        <v>80</v>
      </c>
      <c r="D6537" t="s">
        <v>110</v>
      </c>
      <c r="E6537" t="s">
        <v>140</v>
      </c>
      <c r="F6537" t="s">
        <v>18549</v>
      </c>
      <c r="G6537" t="s">
        <v>246</v>
      </c>
      <c r="H6537" t="s">
        <v>134</v>
      </c>
      <c r="I6537" t="s">
        <v>135</v>
      </c>
      <c r="J6537" t="s">
        <v>136</v>
      </c>
      <c r="K6537" t="s">
        <v>137</v>
      </c>
      <c r="L6537" t="s">
        <v>18550</v>
      </c>
      <c r="M6537" t="s">
        <v>18551</v>
      </c>
      <c r="N6537">
        <v>0.69305555500000005</v>
      </c>
      <c r="O6537">
        <v>0</v>
      </c>
      <c r="P6537">
        <v>9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1.4273517170714582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1.4273517170714582</v>
      </c>
    </row>
    <row r="6538" spans="1:31" x14ac:dyDescent="0.25">
      <c r="A6538">
        <v>1838668</v>
      </c>
      <c r="B6538">
        <v>1</v>
      </c>
      <c r="C6538" t="s">
        <v>80</v>
      </c>
      <c r="D6538" t="s">
        <v>105</v>
      </c>
      <c r="E6538" t="s">
        <v>164</v>
      </c>
      <c r="F6538" t="s">
        <v>178</v>
      </c>
      <c r="G6538" t="s">
        <v>156</v>
      </c>
      <c r="H6538" t="s">
        <v>157</v>
      </c>
      <c r="I6538" t="s">
        <v>135</v>
      </c>
      <c r="J6538" t="s">
        <v>136</v>
      </c>
      <c r="K6538" t="s">
        <v>137</v>
      </c>
      <c r="L6538" t="s">
        <v>18552</v>
      </c>
      <c r="M6538" t="s">
        <v>18553</v>
      </c>
      <c r="N6538">
        <v>0.74666666599999998</v>
      </c>
      <c r="O6538">
        <v>4</v>
      </c>
      <c r="P6538">
        <v>2019</v>
      </c>
      <c r="Q6538">
        <v>5</v>
      </c>
      <c r="R6538">
        <v>13</v>
      </c>
      <c r="S6538">
        <v>21</v>
      </c>
      <c r="T6538">
        <v>224</v>
      </c>
      <c r="U6538">
        <v>3</v>
      </c>
      <c r="V6538">
        <v>0</v>
      </c>
      <c r="W6538">
        <v>5.5734593113489508</v>
      </c>
      <c r="X6538">
        <v>335.0373265636145</v>
      </c>
      <c r="Y6538">
        <v>39.639776478797671</v>
      </c>
      <c r="Z6538">
        <v>3.1359783851571006</v>
      </c>
      <c r="AA6538">
        <v>77.760139496096016</v>
      </c>
      <c r="AB6538">
        <v>147.26252418782585</v>
      </c>
      <c r="AC6538">
        <v>170.5394632629567</v>
      </c>
      <c r="AD6538">
        <v>0</v>
      </c>
      <c r="AE6538">
        <v>778.94866768579675</v>
      </c>
    </row>
    <row r="6539" spans="1:31" x14ac:dyDescent="0.25">
      <c r="A6539">
        <v>1838671</v>
      </c>
      <c r="B6539">
        <v>1</v>
      </c>
      <c r="C6539" t="s">
        <v>81</v>
      </c>
      <c r="D6539" t="s">
        <v>123</v>
      </c>
      <c r="E6539" t="s">
        <v>140</v>
      </c>
      <c r="F6539" t="s">
        <v>18554</v>
      </c>
      <c r="G6539" t="s">
        <v>142</v>
      </c>
      <c r="H6539" t="s">
        <v>134</v>
      </c>
      <c r="I6539" t="s">
        <v>135</v>
      </c>
      <c r="J6539" t="s">
        <v>136</v>
      </c>
      <c r="K6539" t="s">
        <v>137</v>
      </c>
      <c r="L6539" t="s">
        <v>18555</v>
      </c>
      <c r="M6539" t="s">
        <v>18556</v>
      </c>
      <c r="N6539">
        <v>1.2113888880000001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1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0.40047274571525004</v>
      </c>
      <c r="AC6539">
        <v>0</v>
      </c>
      <c r="AD6539">
        <v>0</v>
      </c>
      <c r="AE6539">
        <v>0.40047274571525004</v>
      </c>
    </row>
    <row r="6540" spans="1:31" x14ac:dyDescent="0.25">
      <c r="A6540">
        <v>1838672</v>
      </c>
      <c r="B6540">
        <v>1</v>
      </c>
      <c r="C6540" t="s">
        <v>80</v>
      </c>
      <c r="D6540" t="s">
        <v>100</v>
      </c>
      <c r="E6540" t="s">
        <v>140</v>
      </c>
      <c r="F6540" t="s">
        <v>18557</v>
      </c>
      <c r="G6540" t="s">
        <v>142</v>
      </c>
      <c r="H6540" t="s">
        <v>134</v>
      </c>
      <c r="I6540" t="s">
        <v>135</v>
      </c>
      <c r="J6540" t="s">
        <v>136</v>
      </c>
      <c r="K6540" t="s">
        <v>137</v>
      </c>
      <c r="L6540" t="s">
        <v>18558</v>
      </c>
      <c r="M6540" t="s">
        <v>18559</v>
      </c>
      <c r="N6540">
        <v>2.5461111110000001</v>
      </c>
      <c r="O6540">
        <v>0</v>
      </c>
      <c r="P6540">
        <v>1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0.45370538688416667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0.45370538688416667</v>
      </c>
    </row>
    <row r="6541" spans="1:31" x14ac:dyDescent="0.25">
      <c r="A6541">
        <v>1838673</v>
      </c>
      <c r="B6541">
        <v>1</v>
      </c>
      <c r="C6541" t="s">
        <v>80</v>
      </c>
      <c r="D6541" t="s">
        <v>96</v>
      </c>
      <c r="E6541" t="s">
        <v>140</v>
      </c>
      <c r="F6541" t="s">
        <v>18560</v>
      </c>
      <c r="G6541" t="s">
        <v>213</v>
      </c>
      <c r="H6541" t="s">
        <v>134</v>
      </c>
      <c r="I6541" t="s">
        <v>135</v>
      </c>
      <c r="J6541" t="s">
        <v>136</v>
      </c>
      <c r="K6541" t="s">
        <v>137</v>
      </c>
      <c r="L6541" t="s">
        <v>18561</v>
      </c>
      <c r="M6541" t="s">
        <v>18562</v>
      </c>
      <c r="N6541">
        <v>4.7280555550000001</v>
      </c>
      <c r="O6541">
        <v>0</v>
      </c>
      <c r="P6541">
        <v>9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12.644316707130226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12.644316707130226</v>
      </c>
    </row>
    <row r="6542" spans="1:31" x14ac:dyDescent="0.25">
      <c r="A6542">
        <v>1838675</v>
      </c>
      <c r="B6542">
        <v>1</v>
      </c>
      <c r="C6542" t="s">
        <v>81</v>
      </c>
      <c r="D6542" t="s">
        <v>112</v>
      </c>
      <c r="E6542" t="s">
        <v>140</v>
      </c>
      <c r="F6542" t="s">
        <v>18563</v>
      </c>
      <c r="G6542" t="s">
        <v>142</v>
      </c>
      <c r="H6542" t="s">
        <v>134</v>
      </c>
      <c r="I6542" t="s">
        <v>135</v>
      </c>
      <c r="J6542" t="s">
        <v>136</v>
      </c>
      <c r="K6542" t="s">
        <v>137</v>
      </c>
      <c r="L6542" t="s">
        <v>18564</v>
      </c>
      <c r="M6542" t="s">
        <v>18565</v>
      </c>
      <c r="N6542">
        <v>1.833611111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0.77315330299649176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0.77315330299649176</v>
      </c>
    </row>
    <row r="6543" spans="1:31" x14ac:dyDescent="0.25">
      <c r="A6543">
        <v>1838676</v>
      </c>
      <c r="B6543">
        <v>1</v>
      </c>
      <c r="C6543" t="s">
        <v>81</v>
      </c>
      <c r="D6543" t="s">
        <v>118</v>
      </c>
      <c r="E6543" t="s">
        <v>131</v>
      </c>
      <c r="F6543" t="s">
        <v>18566</v>
      </c>
      <c r="G6543" t="s">
        <v>133</v>
      </c>
      <c r="H6543" t="s">
        <v>134</v>
      </c>
      <c r="I6543" t="s">
        <v>135</v>
      </c>
      <c r="J6543" t="s">
        <v>136</v>
      </c>
      <c r="K6543" t="s">
        <v>137</v>
      </c>
      <c r="L6543" t="s">
        <v>18567</v>
      </c>
      <c r="M6543" t="s">
        <v>18568</v>
      </c>
      <c r="N6543">
        <v>1.094166666</v>
      </c>
      <c r="O6543">
        <v>0</v>
      </c>
      <c r="P6543">
        <v>8</v>
      </c>
      <c r="Q6543">
        <v>0</v>
      </c>
      <c r="R6543">
        <v>2</v>
      </c>
      <c r="S6543">
        <v>0</v>
      </c>
      <c r="T6543">
        <v>1</v>
      </c>
      <c r="U6543">
        <v>0</v>
      </c>
      <c r="V6543">
        <v>0</v>
      </c>
      <c r="W6543">
        <v>0</v>
      </c>
      <c r="X6543">
        <v>2.9396835694151253</v>
      </c>
      <c r="Y6543">
        <v>0</v>
      </c>
      <c r="Z6543">
        <v>0.80402920964339997</v>
      </c>
      <c r="AA6543">
        <v>0</v>
      </c>
      <c r="AB6543">
        <v>0.21791548071637504</v>
      </c>
      <c r="AC6543">
        <v>0</v>
      </c>
      <c r="AD6543">
        <v>0</v>
      </c>
      <c r="AE6543">
        <v>3.9616282597749004</v>
      </c>
    </row>
    <row r="6544" spans="1:31" x14ac:dyDescent="0.25">
      <c r="A6544">
        <v>1838677</v>
      </c>
      <c r="B6544">
        <v>1</v>
      </c>
      <c r="C6544" t="s">
        <v>81</v>
      </c>
      <c r="D6544" t="s">
        <v>113</v>
      </c>
      <c r="E6544" t="s">
        <v>202</v>
      </c>
      <c r="F6544" t="s">
        <v>2662</v>
      </c>
      <c r="G6544" t="s">
        <v>156</v>
      </c>
      <c r="H6544" t="s">
        <v>157</v>
      </c>
      <c r="I6544" t="s">
        <v>135</v>
      </c>
      <c r="J6544" t="s">
        <v>136</v>
      </c>
      <c r="K6544" t="s">
        <v>137</v>
      </c>
      <c r="L6544" t="s">
        <v>18569</v>
      </c>
      <c r="M6544" t="s">
        <v>18570</v>
      </c>
      <c r="N6544">
        <v>1.1000000000000001</v>
      </c>
      <c r="O6544">
        <v>0</v>
      </c>
      <c r="P6544">
        <v>654</v>
      </c>
      <c r="Q6544">
        <v>47</v>
      </c>
      <c r="R6544">
        <v>224</v>
      </c>
      <c r="S6544">
        <v>4</v>
      </c>
      <c r="T6544">
        <v>32</v>
      </c>
      <c r="U6544">
        <v>1</v>
      </c>
      <c r="V6544">
        <v>0</v>
      </c>
      <c r="W6544">
        <v>0</v>
      </c>
      <c r="X6544">
        <v>157.72938778467957</v>
      </c>
      <c r="Y6544">
        <v>367.92785092190002</v>
      </c>
      <c r="Z6544">
        <v>1013.3454230880814</v>
      </c>
      <c r="AA6544">
        <v>110.52513556973088</v>
      </c>
      <c r="AB6544">
        <v>20.247747993232117</v>
      </c>
      <c r="AC6544">
        <v>10.104459206094225</v>
      </c>
      <c r="AD6544">
        <v>0</v>
      </c>
      <c r="AE6544">
        <v>1679.8800045637183</v>
      </c>
    </row>
    <row r="6545" spans="1:31" x14ac:dyDescent="0.25">
      <c r="A6545">
        <v>1838678</v>
      </c>
      <c r="B6545">
        <v>1</v>
      </c>
      <c r="C6545" t="s">
        <v>81</v>
      </c>
      <c r="D6545" t="s">
        <v>128</v>
      </c>
      <c r="E6545" t="s">
        <v>131</v>
      </c>
      <c r="F6545" t="s">
        <v>18571</v>
      </c>
      <c r="G6545" t="s">
        <v>133</v>
      </c>
      <c r="H6545" t="s">
        <v>134</v>
      </c>
      <c r="I6545" t="s">
        <v>135</v>
      </c>
      <c r="J6545" t="s">
        <v>136</v>
      </c>
      <c r="K6545" t="s">
        <v>137</v>
      </c>
      <c r="L6545" t="s">
        <v>18572</v>
      </c>
      <c r="M6545" t="s">
        <v>18573</v>
      </c>
      <c r="N6545">
        <v>3.341111111</v>
      </c>
      <c r="O6545">
        <v>0</v>
      </c>
      <c r="P6545">
        <v>5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11.941883516844433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11.941883516844433</v>
      </c>
    </row>
    <row r="6546" spans="1:31" x14ac:dyDescent="0.25">
      <c r="A6546">
        <v>1838679</v>
      </c>
      <c r="B6546">
        <v>1</v>
      </c>
      <c r="C6546" t="s">
        <v>80</v>
      </c>
      <c r="D6546" t="s">
        <v>104</v>
      </c>
      <c r="E6546" t="s">
        <v>140</v>
      </c>
      <c r="F6546" t="s">
        <v>18574</v>
      </c>
      <c r="G6546" t="s">
        <v>142</v>
      </c>
      <c r="H6546" t="s">
        <v>134</v>
      </c>
      <c r="I6546" t="s">
        <v>135</v>
      </c>
      <c r="J6546" t="s">
        <v>136</v>
      </c>
      <c r="K6546" t="s">
        <v>137</v>
      </c>
      <c r="L6546" t="s">
        <v>18575</v>
      </c>
      <c r="M6546" t="s">
        <v>18576</v>
      </c>
      <c r="N6546">
        <v>0.99972222200000005</v>
      </c>
      <c r="O6546">
        <v>0</v>
      </c>
      <c r="P6546">
        <v>3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0.36982149772320838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0.36982149772320838</v>
      </c>
    </row>
    <row r="6547" spans="1:31" x14ac:dyDescent="0.25">
      <c r="A6547">
        <v>1838680</v>
      </c>
      <c r="B6547">
        <v>1</v>
      </c>
      <c r="C6547" t="s">
        <v>80</v>
      </c>
      <c r="D6547" t="s">
        <v>92</v>
      </c>
      <c r="E6547" t="s">
        <v>140</v>
      </c>
      <c r="F6547" t="s">
        <v>18577</v>
      </c>
      <c r="G6547" t="s">
        <v>217</v>
      </c>
      <c r="H6547" t="s">
        <v>134</v>
      </c>
      <c r="I6547" t="s">
        <v>135</v>
      </c>
      <c r="J6547" t="s">
        <v>136</v>
      </c>
      <c r="K6547" t="s">
        <v>137</v>
      </c>
      <c r="L6547" t="s">
        <v>18578</v>
      </c>
      <c r="M6547" t="s">
        <v>18579</v>
      </c>
      <c r="N6547">
        <v>1.973333333</v>
      </c>
      <c r="O6547">
        <v>0</v>
      </c>
      <c r="P6547">
        <v>1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0.14915549888680002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0.14915549888680002</v>
      </c>
    </row>
    <row r="6548" spans="1:31" x14ac:dyDescent="0.25">
      <c r="A6548">
        <v>1838684</v>
      </c>
      <c r="B6548">
        <v>1</v>
      </c>
      <c r="C6548" t="s">
        <v>81</v>
      </c>
      <c r="D6548" t="s">
        <v>112</v>
      </c>
      <c r="E6548" t="s">
        <v>140</v>
      </c>
      <c r="F6548" t="s">
        <v>18580</v>
      </c>
      <c r="G6548" t="s">
        <v>213</v>
      </c>
      <c r="H6548" t="s">
        <v>134</v>
      </c>
      <c r="I6548" t="s">
        <v>135</v>
      </c>
      <c r="J6548" t="s">
        <v>136</v>
      </c>
      <c r="K6548" t="s">
        <v>137</v>
      </c>
      <c r="L6548" t="s">
        <v>18581</v>
      </c>
      <c r="M6548" t="s">
        <v>18582</v>
      </c>
      <c r="N6548">
        <v>0.89416666600000005</v>
      </c>
      <c r="O6548">
        <v>0</v>
      </c>
      <c r="P6548">
        <v>4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0.62057040533562513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0.62057040533562513</v>
      </c>
    </row>
    <row r="6549" spans="1:31" x14ac:dyDescent="0.25">
      <c r="A6549">
        <v>1838685</v>
      </c>
      <c r="B6549">
        <v>1</v>
      </c>
      <c r="C6549" t="s">
        <v>80</v>
      </c>
      <c r="D6549" t="s">
        <v>98</v>
      </c>
      <c r="E6549" t="s">
        <v>140</v>
      </c>
      <c r="F6549" t="s">
        <v>18583</v>
      </c>
      <c r="G6549" t="s">
        <v>142</v>
      </c>
      <c r="H6549" t="s">
        <v>134</v>
      </c>
      <c r="I6549" t="s">
        <v>135</v>
      </c>
      <c r="J6549" t="s">
        <v>136</v>
      </c>
      <c r="K6549" t="s">
        <v>137</v>
      </c>
      <c r="L6549" t="s">
        <v>18584</v>
      </c>
      <c r="M6549" t="s">
        <v>18585</v>
      </c>
      <c r="N6549">
        <v>1.0774999999999999</v>
      </c>
      <c r="O6549">
        <v>0</v>
      </c>
      <c r="P6549">
        <v>1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0.59955443890807514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0.59955443890807514</v>
      </c>
    </row>
    <row r="6550" spans="1:31" x14ac:dyDescent="0.25">
      <c r="A6550">
        <v>1838689</v>
      </c>
      <c r="B6550">
        <v>1</v>
      </c>
      <c r="C6550" t="s">
        <v>80</v>
      </c>
      <c r="D6550" t="s">
        <v>102</v>
      </c>
      <c r="E6550" t="s">
        <v>154</v>
      </c>
      <c r="F6550" t="s">
        <v>18586</v>
      </c>
      <c r="G6550" t="s">
        <v>175</v>
      </c>
      <c r="H6550" t="s">
        <v>157</v>
      </c>
      <c r="I6550" t="s">
        <v>135</v>
      </c>
      <c r="J6550" t="s">
        <v>136</v>
      </c>
      <c r="K6550" t="s">
        <v>137</v>
      </c>
      <c r="L6550" t="s">
        <v>18587</v>
      </c>
      <c r="M6550" t="s">
        <v>18588</v>
      </c>
      <c r="N6550">
        <v>1.9616666659999999</v>
      </c>
      <c r="O6550">
        <v>1</v>
      </c>
      <c r="P6550">
        <v>746</v>
      </c>
      <c r="Q6550">
        <v>1</v>
      </c>
      <c r="R6550">
        <v>7</v>
      </c>
      <c r="S6550">
        <v>2</v>
      </c>
      <c r="T6550">
        <v>46</v>
      </c>
      <c r="U6550">
        <v>0</v>
      </c>
      <c r="V6550">
        <v>0</v>
      </c>
      <c r="W6550">
        <v>2.1456587300466996</v>
      </c>
      <c r="X6550">
        <v>193.39481497499324</v>
      </c>
      <c r="Y6550">
        <v>3.0640497346792666</v>
      </c>
      <c r="Z6550">
        <v>9.2035237044504825</v>
      </c>
      <c r="AA6550">
        <v>26.140648352294935</v>
      </c>
      <c r="AB6550">
        <v>30.050100249958994</v>
      </c>
      <c r="AC6550">
        <v>0</v>
      </c>
      <c r="AD6550">
        <v>0</v>
      </c>
      <c r="AE6550">
        <v>263.99879574642358</v>
      </c>
    </row>
    <row r="6551" spans="1:31" x14ac:dyDescent="0.25">
      <c r="A6551">
        <v>1838692</v>
      </c>
      <c r="B6551">
        <v>1</v>
      </c>
      <c r="C6551" t="s">
        <v>81</v>
      </c>
      <c r="D6551" t="s">
        <v>117</v>
      </c>
      <c r="E6551" t="s">
        <v>252</v>
      </c>
      <c r="F6551" t="s">
        <v>18589</v>
      </c>
      <c r="G6551" t="s">
        <v>279</v>
      </c>
      <c r="H6551" t="s">
        <v>134</v>
      </c>
      <c r="I6551" t="s">
        <v>135</v>
      </c>
      <c r="J6551" t="s">
        <v>136</v>
      </c>
      <c r="K6551" t="s">
        <v>137</v>
      </c>
      <c r="L6551" t="s">
        <v>18478</v>
      </c>
      <c r="M6551" t="s">
        <v>18590</v>
      </c>
      <c r="N6551">
        <v>1.366666666</v>
      </c>
      <c r="O6551">
        <v>0</v>
      </c>
      <c r="P6551">
        <v>52</v>
      </c>
      <c r="Q6551">
        <v>0</v>
      </c>
      <c r="R6551">
        <v>0</v>
      </c>
      <c r="S6551">
        <v>0</v>
      </c>
      <c r="T6551">
        <v>2</v>
      </c>
      <c r="U6551">
        <v>0</v>
      </c>
      <c r="V6551">
        <v>0</v>
      </c>
      <c r="W6551">
        <v>0</v>
      </c>
      <c r="X6551">
        <v>10.010166224167298</v>
      </c>
      <c r="Y6551">
        <v>0</v>
      </c>
      <c r="Z6551">
        <v>0</v>
      </c>
      <c r="AA6551">
        <v>0</v>
      </c>
      <c r="AB6551">
        <v>2.4830297271450003E-2</v>
      </c>
      <c r="AC6551">
        <v>0</v>
      </c>
      <c r="AD6551">
        <v>0</v>
      </c>
      <c r="AE6551">
        <v>10.034996521438748</v>
      </c>
    </row>
    <row r="6552" spans="1:31" x14ac:dyDescent="0.25">
      <c r="A6552">
        <v>1838694</v>
      </c>
      <c r="B6552">
        <v>1</v>
      </c>
      <c r="C6552" t="s">
        <v>80</v>
      </c>
      <c r="D6552" t="s">
        <v>100</v>
      </c>
      <c r="E6552" t="s">
        <v>202</v>
      </c>
      <c r="F6552" t="s">
        <v>2335</v>
      </c>
      <c r="G6552" t="s">
        <v>156</v>
      </c>
      <c r="H6552" t="s">
        <v>157</v>
      </c>
      <c r="I6552" t="s">
        <v>135</v>
      </c>
      <c r="J6552" t="s">
        <v>136</v>
      </c>
      <c r="K6552" t="s">
        <v>137</v>
      </c>
      <c r="L6552" t="s">
        <v>18591</v>
      </c>
      <c r="M6552" t="s">
        <v>18592</v>
      </c>
      <c r="N6552">
        <v>0.41138888800000001</v>
      </c>
      <c r="O6552">
        <v>1</v>
      </c>
      <c r="P6552">
        <v>1265</v>
      </c>
      <c r="Q6552">
        <v>18</v>
      </c>
      <c r="R6552">
        <v>442</v>
      </c>
      <c r="S6552">
        <v>13</v>
      </c>
      <c r="T6552">
        <v>248</v>
      </c>
      <c r="U6552">
        <v>0</v>
      </c>
      <c r="V6552">
        <v>1</v>
      </c>
      <c r="W6552">
        <v>0.27860017581479174</v>
      </c>
      <c r="X6552">
        <v>149.67262763215294</v>
      </c>
      <c r="Y6552">
        <v>111.97658773588516</v>
      </c>
      <c r="Z6552">
        <v>150.91257179735351</v>
      </c>
      <c r="AA6552">
        <v>57.047960541848973</v>
      </c>
      <c r="AB6552">
        <v>75.230449226037393</v>
      </c>
      <c r="AC6552">
        <v>0</v>
      </c>
      <c r="AD6552">
        <v>35.651654903867914</v>
      </c>
      <c r="AE6552">
        <v>580.77045201296062</v>
      </c>
    </row>
    <row r="6553" spans="1:31" x14ac:dyDescent="0.25">
      <c r="A6553">
        <v>1838695</v>
      </c>
      <c r="B6553">
        <v>1</v>
      </c>
      <c r="C6553" t="s">
        <v>81</v>
      </c>
      <c r="D6553" t="s">
        <v>123</v>
      </c>
      <c r="E6553" t="s">
        <v>252</v>
      </c>
      <c r="F6553" t="s">
        <v>18593</v>
      </c>
      <c r="G6553" t="s">
        <v>279</v>
      </c>
      <c r="H6553" t="s">
        <v>134</v>
      </c>
      <c r="I6553" t="s">
        <v>135</v>
      </c>
      <c r="J6553" t="s">
        <v>136</v>
      </c>
      <c r="K6553" t="s">
        <v>137</v>
      </c>
      <c r="L6553" t="s">
        <v>18594</v>
      </c>
      <c r="M6553" t="s">
        <v>18595</v>
      </c>
      <c r="N6553">
        <v>1.5774999999999999</v>
      </c>
      <c r="O6553">
        <v>0</v>
      </c>
      <c r="P6553">
        <v>95</v>
      </c>
      <c r="Q6553">
        <v>0</v>
      </c>
      <c r="R6553">
        <v>11</v>
      </c>
      <c r="S6553">
        <v>0</v>
      </c>
      <c r="T6553">
        <v>13</v>
      </c>
      <c r="U6553">
        <v>0</v>
      </c>
      <c r="V6553">
        <v>0</v>
      </c>
      <c r="W6553">
        <v>0</v>
      </c>
      <c r="X6553">
        <v>23.220140943831311</v>
      </c>
      <c r="Y6553">
        <v>0</v>
      </c>
      <c r="Z6553">
        <v>3.864631840083474</v>
      </c>
      <c r="AA6553">
        <v>0</v>
      </c>
      <c r="AB6553">
        <v>9.4257293252283993</v>
      </c>
      <c r="AC6553">
        <v>0</v>
      </c>
      <c r="AD6553">
        <v>0</v>
      </c>
      <c r="AE6553">
        <v>36.510502109143189</v>
      </c>
    </row>
    <row r="6554" spans="1:31" x14ac:dyDescent="0.25">
      <c r="A6554">
        <v>1838696</v>
      </c>
      <c r="B6554">
        <v>1</v>
      </c>
      <c r="C6554" t="s">
        <v>80</v>
      </c>
      <c r="D6554" t="s">
        <v>111</v>
      </c>
      <c r="E6554" t="s">
        <v>140</v>
      </c>
      <c r="F6554" t="s">
        <v>18596</v>
      </c>
      <c r="G6554" t="s">
        <v>246</v>
      </c>
      <c r="H6554" t="s">
        <v>134</v>
      </c>
      <c r="I6554" t="s">
        <v>135</v>
      </c>
      <c r="J6554" t="s">
        <v>136</v>
      </c>
      <c r="K6554" t="s">
        <v>137</v>
      </c>
      <c r="L6554" t="s">
        <v>18597</v>
      </c>
      <c r="M6554" t="s">
        <v>18598</v>
      </c>
      <c r="N6554">
        <v>0.50916666600000005</v>
      </c>
      <c r="O6554">
        <v>0</v>
      </c>
      <c r="P6554">
        <v>8</v>
      </c>
      <c r="Q6554">
        <v>0</v>
      </c>
      <c r="R6554">
        <v>0</v>
      </c>
      <c r="S6554">
        <v>0</v>
      </c>
      <c r="T6554">
        <v>1</v>
      </c>
      <c r="U6554">
        <v>0</v>
      </c>
      <c r="V6554">
        <v>0</v>
      </c>
      <c r="W6554">
        <v>0</v>
      </c>
      <c r="X6554">
        <v>0.65139835423812509</v>
      </c>
      <c r="Y6554">
        <v>0</v>
      </c>
      <c r="Z6554">
        <v>0</v>
      </c>
      <c r="AA6554">
        <v>0</v>
      </c>
      <c r="AB6554">
        <v>4.9266104494750003E-2</v>
      </c>
      <c r="AC6554">
        <v>0</v>
      </c>
      <c r="AD6554">
        <v>0</v>
      </c>
      <c r="AE6554">
        <v>0.70066445873287508</v>
      </c>
    </row>
    <row r="6555" spans="1:31" x14ac:dyDescent="0.25">
      <c r="A6555">
        <v>1838697</v>
      </c>
      <c r="B6555">
        <v>1</v>
      </c>
      <c r="C6555" t="s">
        <v>80</v>
      </c>
      <c r="D6555" t="s">
        <v>97</v>
      </c>
      <c r="E6555" t="s">
        <v>140</v>
      </c>
      <c r="F6555" t="s">
        <v>18599</v>
      </c>
      <c r="G6555" t="s">
        <v>142</v>
      </c>
      <c r="H6555" t="s">
        <v>134</v>
      </c>
      <c r="I6555" t="s">
        <v>135</v>
      </c>
      <c r="J6555" t="s">
        <v>136</v>
      </c>
      <c r="K6555" t="s">
        <v>137</v>
      </c>
      <c r="L6555" t="s">
        <v>18600</v>
      </c>
      <c r="M6555" t="s">
        <v>18601</v>
      </c>
      <c r="N6555">
        <v>2.4869444440000001</v>
      </c>
      <c r="O6555">
        <v>0</v>
      </c>
      <c r="P6555">
        <v>3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0.23976692402632502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0.23976692402632502</v>
      </c>
    </row>
    <row r="6556" spans="1:31" x14ac:dyDescent="0.25">
      <c r="A6556">
        <v>1838701</v>
      </c>
      <c r="B6556">
        <v>1</v>
      </c>
      <c r="C6556" t="s">
        <v>80</v>
      </c>
      <c r="D6556" t="s">
        <v>93</v>
      </c>
      <c r="E6556" t="s">
        <v>131</v>
      </c>
      <c r="F6556" t="s">
        <v>18602</v>
      </c>
      <c r="G6556" t="s">
        <v>133</v>
      </c>
      <c r="H6556" t="s">
        <v>134</v>
      </c>
      <c r="I6556" t="s">
        <v>135</v>
      </c>
      <c r="J6556" t="s">
        <v>136</v>
      </c>
      <c r="K6556" t="s">
        <v>137</v>
      </c>
      <c r="L6556" t="s">
        <v>18603</v>
      </c>
      <c r="M6556" t="s">
        <v>18604</v>
      </c>
      <c r="N6556">
        <v>2.9474999999999998</v>
      </c>
      <c r="O6556">
        <v>0</v>
      </c>
      <c r="P6556">
        <v>6</v>
      </c>
      <c r="Q6556">
        <v>0</v>
      </c>
      <c r="R6556">
        <v>7</v>
      </c>
      <c r="S6556">
        <v>0</v>
      </c>
      <c r="T6556">
        <v>3</v>
      </c>
      <c r="U6556">
        <v>0</v>
      </c>
      <c r="V6556">
        <v>0</v>
      </c>
      <c r="W6556">
        <v>0</v>
      </c>
      <c r="X6556">
        <v>2.2444255365234751</v>
      </c>
      <c r="Y6556">
        <v>0</v>
      </c>
      <c r="Z6556">
        <v>58.637944967274095</v>
      </c>
      <c r="AA6556">
        <v>0</v>
      </c>
      <c r="AB6556">
        <v>21.078513036315151</v>
      </c>
      <c r="AC6556">
        <v>0</v>
      </c>
      <c r="AD6556">
        <v>0</v>
      </c>
      <c r="AE6556">
        <v>81.960883540112718</v>
      </c>
    </row>
    <row r="6557" spans="1:31" x14ac:dyDescent="0.25">
      <c r="A6557">
        <v>1838702</v>
      </c>
      <c r="B6557">
        <v>1</v>
      </c>
      <c r="C6557" t="s">
        <v>80</v>
      </c>
      <c r="D6557" t="s">
        <v>106</v>
      </c>
      <c r="E6557" t="s">
        <v>164</v>
      </c>
      <c r="F6557" t="s">
        <v>18605</v>
      </c>
      <c r="G6557" t="s">
        <v>156</v>
      </c>
      <c r="H6557" t="s">
        <v>157</v>
      </c>
      <c r="I6557" t="s">
        <v>179</v>
      </c>
      <c r="J6557" t="s">
        <v>136</v>
      </c>
      <c r="K6557" t="s">
        <v>137</v>
      </c>
      <c r="L6557" t="s">
        <v>18606</v>
      </c>
      <c r="M6557" t="s">
        <v>18607</v>
      </c>
      <c r="N6557">
        <v>5.5555550000000002E-3</v>
      </c>
      <c r="O6557">
        <v>0</v>
      </c>
      <c r="P6557">
        <v>434</v>
      </c>
      <c r="Q6557">
        <v>1</v>
      </c>
      <c r="R6557">
        <v>67</v>
      </c>
      <c r="S6557">
        <v>3</v>
      </c>
      <c r="T6557">
        <v>73</v>
      </c>
      <c r="U6557">
        <v>0</v>
      </c>
      <c r="V6557">
        <v>0</v>
      </c>
      <c r="W6557">
        <v>0</v>
      </c>
      <c r="X6557">
        <v>0.54746519496250001</v>
      </c>
      <c r="Y6557">
        <v>6.25982721E-3</v>
      </c>
      <c r="Z6557">
        <v>1.0219130153817777</v>
      </c>
      <c r="AA6557">
        <v>8.9977037258222217E-2</v>
      </c>
      <c r="AB6557">
        <v>0.36353453099950017</v>
      </c>
      <c r="AC6557">
        <v>0</v>
      </c>
      <c r="AD6557">
        <v>0</v>
      </c>
      <c r="AE6557">
        <v>2.029149605812</v>
      </c>
    </row>
    <row r="6558" spans="1:31" x14ac:dyDescent="0.25">
      <c r="A6558">
        <v>1838704</v>
      </c>
      <c r="B6558">
        <v>1</v>
      </c>
      <c r="C6558" t="s">
        <v>80</v>
      </c>
      <c r="D6558" t="s">
        <v>94</v>
      </c>
      <c r="E6558" t="s">
        <v>202</v>
      </c>
      <c r="F6558" t="s">
        <v>11450</v>
      </c>
      <c r="G6558" t="s">
        <v>156</v>
      </c>
      <c r="H6558" t="s">
        <v>157</v>
      </c>
      <c r="I6558" t="s">
        <v>135</v>
      </c>
      <c r="J6558" t="s">
        <v>136</v>
      </c>
      <c r="K6558" t="s">
        <v>137</v>
      </c>
      <c r="L6558" t="s">
        <v>18608</v>
      </c>
      <c r="M6558" t="s">
        <v>18609</v>
      </c>
      <c r="N6558">
        <v>0.233333333</v>
      </c>
      <c r="O6558">
        <v>1</v>
      </c>
      <c r="P6558">
        <v>302</v>
      </c>
      <c r="Q6558">
        <v>24</v>
      </c>
      <c r="R6558">
        <v>50</v>
      </c>
      <c r="S6558">
        <v>13</v>
      </c>
      <c r="T6558">
        <v>86</v>
      </c>
      <c r="U6558">
        <v>6</v>
      </c>
      <c r="V6558">
        <v>0</v>
      </c>
      <c r="W6558">
        <v>0.20177359275500001</v>
      </c>
      <c r="X6558">
        <v>13.535498073370004</v>
      </c>
      <c r="Y6558">
        <v>3.1704373076133332</v>
      </c>
      <c r="Z6558">
        <v>5.5198265804499993</v>
      </c>
      <c r="AA6558">
        <v>41.710683624241334</v>
      </c>
      <c r="AB6558">
        <v>5.3826412107206663</v>
      </c>
      <c r="AC6558">
        <v>60.177049408937997</v>
      </c>
      <c r="AD6558">
        <v>0</v>
      </c>
      <c r="AE6558">
        <v>129.69790979808832</v>
      </c>
    </row>
    <row r="6559" spans="1:31" x14ac:dyDescent="0.25">
      <c r="A6559">
        <v>1838709</v>
      </c>
      <c r="B6559">
        <v>1</v>
      </c>
      <c r="C6559" t="s">
        <v>80</v>
      </c>
      <c r="D6559" t="s">
        <v>100</v>
      </c>
      <c r="E6559" t="s">
        <v>140</v>
      </c>
      <c r="F6559" t="s">
        <v>18610</v>
      </c>
      <c r="G6559" t="s">
        <v>142</v>
      </c>
      <c r="H6559" t="s">
        <v>134</v>
      </c>
      <c r="I6559" t="s">
        <v>135</v>
      </c>
      <c r="J6559" t="s">
        <v>136</v>
      </c>
      <c r="K6559" t="s">
        <v>137</v>
      </c>
      <c r="L6559" t="s">
        <v>18611</v>
      </c>
      <c r="M6559" t="s">
        <v>18612</v>
      </c>
      <c r="N6559">
        <v>0.712777777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0.19535275624536669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0.19535275624536669</v>
      </c>
    </row>
    <row r="6560" spans="1:31" x14ac:dyDescent="0.25">
      <c r="A6560">
        <v>1838711</v>
      </c>
      <c r="B6560">
        <v>1</v>
      </c>
      <c r="C6560" t="s">
        <v>80</v>
      </c>
      <c r="D6560" t="s">
        <v>104</v>
      </c>
      <c r="E6560" t="s">
        <v>223</v>
      </c>
      <c r="F6560" t="s">
        <v>18613</v>
      </c>
      <c r="G6560" t="s">
        <v>1055</v>
      </c>
      <c r="H6560" t="s">
        <v>134</v>
      </c>
      <c r="I6560" t="s">
        <v>135</v>
      </c>
      <c r="J6560" t="s">
        <v>136</v>
      </c>
      <c r="K6560" t="s">
        <v>137</v>
      </c>
      <c r="L6560" t="s">
        <v>18614</v>
      </c>
      <c r="M6560" t="s">
        <v>18615</v>
      </c>
      <c r="N6560">
        <v>1.9869444439999999</v>
      </c>
      <c r="O6560">
        <v>0</v>
      </c>
      <c r="P6560">
        <v>13</v>
      </c>
      <c r="Q6560">
        <v>0</v>
      </c>
      <c r="R6560">
        <v>0</v>
      </c>
      <c r="S6560">
        <v>0</v>
      </c>
      <c r="T6560">
        <v>1</v>
      </c>
      <c r="U6560">
        <v>0</v>
      </c>
      <c r="V6560">
        <v>0</v>
      </c>
      <c r="W6560">
        <v>0</v>
      </c>
      <c r="X6560">
        <v>6.0254766092836078</v>
      </c>
      <c r="Y6560">
        <v>0</v>
      </c>
      <c r="Z6560">
        <v>0</v>
      </c>
      <c r="AA6560">
        <v>0</v>
      </c>
      <c r="AB6560">
        <v>4.8918459439308337E-2</v>
      </c>
      <c r="AC6560">
        <v>0</v>
      </c>
      <c r="AD6560">
        <v>0</v>
      </c>
      <c r="AE6560">
        <v>6.0743950687229162</v>
      </c>
    </row>
    <row r="6561" spans="1:31" x14ac:dyDescent="0.25">
      <c r="A6561">
        <v>1838714</v>
      </c>
      <c r="B6561">
        <v>1</v>
      </c>
      <c r="C6561" t="s">
        <v>80</v>
      </c>
      <c r="D6561" t="s">
        <v>93</v>
      </c>
      <c r="E6561" t="s">
        <v>131</v>
      </c>
      <c r="F6561" t="s">
        <v>18616</v>
      </c>
      <c r="G6561" t="s">
        <v>133</v>
      </c>
      <c r="H6561" t="s">
        <v>134</v>
      </c>
      <c r="I6561" t="s">
        <v>135</v>
      </c>
      <c r="J6561" t="s">
        <v>136</v>
      </c>
      <c r="K6561" t="s">
        <v>137</v>
      </c>
      <c r="L6561" t="s">
        <v>18617</v>
      </c>
      <c r="M6561" t="s">
        <v>18618</v>
      </c>
      <c r="N6561">
        <v>3.014444444</v>
      </c>
      <c r="O6561">
        <v>0</v>
      </c>
      <c r="P6561">
        <v>0</v>
      </c>
      <c r="Q6561">
        <v>0</v>
      </c>
      <c r="R6561">
        <v>2</v>
      </c>
      <c r="S6561">
        <v>0</v>
      </c>
      <c r="T6561">
        <v>1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13.043949498076202</v>
      </c>
      <c r="AA6561">
        <v>0</v>
      </c>
      <c r="AB6561">
        <v>1.4833353260093334</v>
      </c>
      <c r="AC6561">
        <v>0</v>
      </c>
      <c r="AD6561">
        <v>0</v>
      </c>
      <c r="AE6561">
        <v>14.527284824085536</v>
      </c>
    </row>
    <row r="6562" spans="1:31" x14ac:dyDescent="0.25">
      <c r="A6562">
        <v>1838716</v>
      </c>
      <c r="B6562">
        <v>1</v>
      </c>
      <c r="C6562" t="s">
        <v>81</v>
      </c>
      <c r="D6562" t="s">
        <v>127</v>
      </c>
      <c r="E6562" t="s">
        <v>164</v>
      </c>
      <c r="F6562" t="s">
        <v>12796</v>
      </c>
      <c r="G6562" t="s">
        <v>156</v>
      </c>
      <c r="H6562" t="s">
        <v>157</v>
      </c>
      <c r="I6562" t="s">
        <v>135</v>
      </c>
      <c r="J6562" t="s">
        <v>136</v>
      </c>
      <c r="K6562" t="s">
        <v>137</v>
      </c>
      <c r="L6562" t="s">
        <v>18619</v>
      </c>
      <c r="M6562" t="s">
        <v>18620</v>
      </c>
      <c r="N6562">
        <v>11.625277777000001</v>
      </c>
      <c r="O6562">
        <v>2</v>
      </c>
      <c r="P6562">
        <v>8</v>
      </c>
      <c r="Q6562">
        <v>172</v>
      </c>
      <c r="R6562">
        <v>100</v>
      </c>
      <c r="S6562">
        <v>14</v>
      </c>
      <c r="T6562">
        <v>4</v>
      </c>
      <c r="U6562">
        <v>2</v>
      </c>
      <c r="V6562">
        <v>0</v>
      </c>
      <c r="W6562">
        <v>22.143306968504881</v>
      </c>
      <c r="X6562">
        <v>6.6813972849715153</v>
      </c>
      <c r="Y6562">
        <v>2877.6021263564412</v>
      </c>
      <c r="Z6562">
        <v>564.88376273494623</v>
      </c>
      <c r="AA6562">
        <v>397.78706531183184</v>
      </c>
      <c r="AB6562">
        <v>36.309558004035551</v>
      </c>
      <c r="AC6562">
        <v>561.89617438669779</v>
      </c>
      <c r="AD6562">
        <v>0</v>
      </c>
      <c r="AE6562">
        <v>4467.3033910474287</v>
      </c>
    </row>
    <row r="6563" spans="1:31" x14ac:dyDescent="0.25">
      <c r="A6563">
        <v>1838717</v>
      </c>
      <c r="B6563">
        <v>1</v>
      </c>
      <c r="C6563" t="s">
        <v>80</v>
      </c>
      <c r="D6563" t="s">
        <v>96</v>
      </c>
      <c r="E6563" t="s">
        <v>140</v>
      </c>
      <c r="F6563" t="s">
        <v>18621</v>
      </c>
      <c r="G6563" t="s">
        <v>213</v>
      </c>
      <c r="H6563" t="s">
        <v>134</v>
      </c>
      <c r="I6563" t="s">
        <v>135</v>
      </c>
      <c r="J6563" t="s">
        <v>136</v>
      </c>
      <c r="K6563" t="s">
        <v>137</v>
      </c>
      <c r="L6563" t="s">
        <v>18622</v>
      </c>
      <c r="M6563" t="s">
        <v>18623</v>
      </c>
      <c r="N6563">
        <v>5.7316666659999997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1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1.9642780019463499</v>
      </c>
      <c r="AC6563">
        <v>0</v>
      </c>
      <c r="AD6563">
        <v>0</v>
      </c>
      <c r="AE6563">
        <v>1.9642780019463499</v>
      </c>
    </row>
    <row r="6564" spans="1:31" x14ac:dyDescent="0.25">
      <c r="A6564">
        <v>1838719</v>
      </c>
      <c r="B6564">
        <v>1</v>
      </c>
      <c r="C6564" t="s">
        <v>80</v>
      </c>
      <c r="D6564" t="s">
        <v>103</v>
      </c>
      <c r="E6564" t="s">
        <v>164</v>
      </c>
      <c r="F6564" t="s">
        <v>1605</v>
      </c>
      <c r="G6564" t="s">
        <v>156</v>
      </c>
      <c r="H6564" t="s">
        <v>157</v>
      </c>
      <c r="I6564" t="s">
        <v>135</v>
      </c>
      <c r="J6564" t="s">
        <v>136</v>
      </c>
      <c r="K6564" t="s">
        <v>137</v>
      </c>
      <c r="L6564" t="s">
        <v>18624</v>
      </c>
      <c r="M6564" t="s">
        <v>18625</v>
      </c>
      <c r="N6564">
        <v>0.62555555500000004</v>
      </c>
      <c r="O6564">
        <v>4</v>
      </c>
      <c r="P6564">
        <v>2648</v>
      </c>
      <c r="Q6564">
        <v>42</v>
      </c>
      <c r="R6564">
        <v>130</v>
      </c>
      <c r="S6564">
        <v>14</v>
      </c>
      <c r="T6564">
        <v>289</v>
      </c>
      <c r="U6564">
        <v>4</v>
      </c>
      <c r="V6564">
        <v>8</v>
      </c>
      <c r="W6564">
        <v>9.9768438017486325</v>
      </c>
      <c r="X6564">
        <v>509.42681059913519</v>
      </c>
      <c r="Y6564">
        <v>285.30134382348791</v>
      </c>
      <c r="Z6564">
        <v>104.2092818057201</v>
      </c>
      <c r="AA6564">
        <v>68.434403767793029</v>
      </c>
      <c r="AB6564">
        <v>148.6284551427662</v>
      </c>
      <c r="AC6564">
        <v>134.90854652591139</v>
      </c>
      <c r="AD6564">
        <v>54.912271045217743</v>
      </c>
      <c r="AE6564">
        <v>1315.7979565117803</v>
      </c>
    </row>
    <row r="6565" spans="1:31" x14ac:dyDescent="0.25">
      <c r="A6565">
        <v>1838726</v>
      </c>
      <c r="B6565">
        <v>1</v>
      </c>
      <c r="C6565" t="s">
        <v>81</v>
      </c>
      <c r="D6565" t="s">
        <v>128</v>
      </c>
      <c r="E6565" t="s">
        <v>154</v>
      </c>
      <c r="F6565" t="s">
        <v>18626</v>
      </c>
      <c r="G6565" t="s">
        <v>156</v>
      </c>
      <c r="H6565" t="s">
        <v>157</v>
      </c>
      <c r="I6565" t="s">
        <v>135</v>
      </c>
      <c r="J6565" t="s">
        <v>136</v>
      </c>
      <c r="K6565" t="s">
        <v>137</v>
      </c>
      <c r="L6565" t="s">
        <v>18627</v>
      </c>
      <c r="M6565" t="s">
        <v>18628</v>
      </c>
      <c r="N6565">
        <v>1.99</v>
      </c>
      <c r="O6565">
        <v>4</v>
      </c>
      <c r="P6565">
        <v>38</v>
      </c>
      <c r="Q6565">
        <v>10</v>
      </c>
      <c r="R6565">
        <v>91</v>
      </c>
      <c r="S6565">
        <v>9</v>
      </c>
      <c r="T6565">
        <v>2</v>
      </c>
      <c r="U6565">
        <v>2</v>
      </c>
      <c r="V6565">
        <v>0</v>
      </c>
      <c r="W6565">
        <v>6.3296408392057018</v>
      </c>
      <c r="X6565">
        <v>24.64384486690841</v>
      </c>
      <c r="Y6565">
        <v>11.977539208431203</v>
      </c>
      <c r="Z6565">
        <v>80.254833189030975</v>
      </c>
      <c r="AA6565">
        <v>71.428900140544101</v>
      </c>
      <c r="AB6565">
        <v>7.1673539416752003</v>
      </c>
      <c r="AC6565">
        <v>28.665778902276006</v>
      </c>
      <c r="AD6565">
        <v>0</v>
      </c>
      <c r="AE6565">
        <v>230.46789108807161</v>
      </c>
    </row>
    <row r="6566" spans="1:31" x14ac:dyDescent="0.25">
      <c r="A6566">
        <v>1838728</v>
      </c>
      <c r="B6566">
        <v>1</v>
      </c>
      <c r="C6566" t="s">
        <v>81</v>
      </c>
      <c r="D6566" t="s">
        <v>127</v>
      </c>
      <c r="E6566" t="s">
        <v>140</v>
      </c>
      <c r="F6566" t="s">
        <v>18629</v>
      </c>
      <c r="G6566" t="s">
        <v>246</v>
      </c>
      <c r="H6566" t="s">
        <v>134</v>
      </c>
      <c r="I6566" t="s">
        <v>135</v>
      </c>
      <c r="J6566" t="s">
        <v>136</v>
      </c>
      <c r="K6566" t="s">
        <v>137</v>
      </c>
      <c r="L6566" t="s">
        <v>18630</v>
      </c>
      <c r="M6566" t="s">
        <v>18631</v>
      </c>
      <c r="N6566">
        <v>2.2850000000000001</v>
      </c>
      <c r="O6566">
        <v>0</v>
      </c>
      <c r="P6566">
        <v>1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0.77657874703786678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0.77657874703786678</v>
      </c>
    </row>
    <row r="6567" spans="1:31" x14ac:dyDescent="0.25">
      <c r="A6567">
        <v>1838729</v>
      </c>
      <c r="B6567">
        <v>1</v>
      </c>
      <c r="C6567" t="s">
        <v>81</v>
      </c>
      <c r="D6567" t="s">
        <v>118</v>
      </c>
      <c r="E6567" t="s">
        <v>164</v>
      </c>
      <c r="F6567" t="s">
        <v>18632</v>
      </c>
      <c r="G6567" t="s">
        <v>156</v>
      </c>
      <c r="H6567" t="s">
        <v>157</v>
      </c>
      <c r="I6567" t="s">
        <v>135</v>
      </c>
      <c r="J6567" t="s">
        <v>136</v>
      </c>
      <c r="K6567" t="s">
        <v>137</v>
      </c>
      <c r="L6567" t="s">
        <v>18633</v>
      </c>
      <c r="M6567" t="s">
        <v>18634</v>
      </c>
      <c r="N6567">
        <v>0.48249999999999998</v>
      </c>
      <c r="O6567">
        <v>0</v>
      </c>
      <c r="P6567">
        <v>243</v>
      </c>
      <c r="Q6567">
        <v>0</v>
      </c>
      <c r="R6567">
        <v>13</v>
      </c>
      <c r="S6567">
        <v>0</v>
      </c>
      <c r="T6567">
        <v>15</v>
      </c>
      <c r="U6567">
        <v>0</v>
      </c>
      <c r="V6567">
        <v>0</v>
      </c>
      <c r="W6567">
        <v>0</v>
      </c>
      <c r="X6567">
        <v>26.124261520400545</v>
      </c>
      <c r="Y6567">
        <v>0</v>
      </c>
      <c r="Z6567">
        <v>6.8441506831388246</v>
      </c>
      <c r="AA6567">
        <v>0</v>
      </c>
      <c r="AB6567">
        <v>4.0504229784237999</v>
      </c>
      <c r="AC6567">
        <v>0</v>
      </c>
      <c r="AD6567">
        <v>0</v>
      </c>
      <c r="AE6567">
        <v>37.018835181963169</v>
      </c>
    </row>
    <row r="6568" spans="1:31" x14ac:dyDescent="0.25">
      <c r="A6568">
        <v>1838730</v>
      </c>
      <c r="B6568">
        <v>1</v>
      </c>
      <c r="C6568" t="s">
        <v>80</v>
      </c>
      <c r="D6568" t="s">
        <v>84</v>
      </c>
      <c r="E6568" t="s">
        <v>131</v>
      </c>
      <c r="F6568" t="s">
        <v>18635</v>
      </c>
      <c r="G6568" t="s">
        <v>242</v>
      </c>
      <c r="H6568" t="s">
        <v>134</v>
      </c>
      <c r="I6568" t="s">
        <v>135</v>
      </c>
      <c r="J6568" t="s">
        <v>3</v>
      </c>
      <c r="K6568" t="s">
        <v>137</v>
      </c>
      <c r="L6568" t="s">
        <v>18633</v>
      </c>
      <c r="M6568" t="s">
        <v>18636</v>
      </c>
      <c r="N6568">
        <v>1.821111111</v>
      </c>
      <c r="O6568">
        <v>0</v>
      </c>
      <c r="P6568">
        <v>228</v>
      </c>
      <c r="Q6568">
        <v>0</v>
      </c>
      <c r="R6568">
        <v>0</v>
      </c>
      <c r="S6568">
        <v>0</v>
      </c>
      <c r="T6568">
        <v>32</v>
      </c>
      <c r="U6568">
        <v>0</v>
      </c>
      <c r="V6568">
        <v>0</v>
      </c>
      <c r="W6568">
        <v>0</v>
      </c>
      <c r="X6568">
        <v>92.158113830353216</v>
      </c>
      <c r="Y6568">
        <v>0</v>
      </c>
      <c r="Z6568">
        <v>0</v>
      </c>
      <c r="AA6568">
        <v>0</v>
      </c>
      <c r="AB6568">
        <v>56.310860244098819</v>
      </c>
      <c r="AC6568">
        <v>0</v>
      </c>
      <c r="AD6568">
        <v>0</v>
      </c>
      <c r="AE6568">
        <v>148.46897407445203</v>
      </c>
    </row>
    <row r="6569" spans="1:31" x14ac:dyDescent="0.25">
      <c r="A6569">
        <v>1838732</v>
      </c>
      <c r="B6569">
        <v>1</v>
      </c>
      <c r="C6569" t="s">
        <v>81</v>
      </c>
      <c r="D6569" t="s">
        <v>113</v>
      </c>
      <c r="E6569" t="s">
        <v>140</v>
      </c>
      <c r="F6569" t="s">
        <v>18637</v>
      </c>
      <c r="G6569" t="s">
        <v>142</v>
      </c>
      <c r="H6569" t="s">
        <v>134</v>
      </c>
      <c r="I6569" t="s">
        <v>135</v>
      </c>
      <c r="J6569" t="s">
        <v>136</v>
      </c>
      <c r="K6569" t="s">
        <v>137</v>
      </c>
      <c r="L6569" t="s">
        <v>18638</v>
      </c>
      <c r="M6569" t="s">
        <v>18639</v>
      </c>
      <c r="N6569">
        <v>2.0305555549999998</v>
      </c>
      <c r="O6569">
        <v>0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3.360337652833334E-3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3.360337652833334E-3</v>
      </c>
    </row>
    <row r="6570" spans="1:31" x14ac:dyDescent="0.25">
      <c r="A6570">
        <v>1838733</v>
      </c>
      <c r="B6570">
        <v>1</v>
      </c>
      <c r="C6570" t="s">
        <v>80</v>
      </c>
      <c r="D6570" t="s">
        <v>82</v>
      </c>
      <c r="E6570" t="s">
        <v>140</v>
      </c>
      <c r="F6570" t="s">
        <v>18640</v>
      </c>
      <c r="G6570" t="s">
        <v>142</v>
      </c>
      <c r="H6570" t="s">
        <v>134</v>
      </c>
      <c r="I6570" t="s">
        <v>135</v>
      </c>
      <c r="J6570" t="s">
        <v>136</v>
      </c>
      <c r="K6570" t="s">
        <v>137</v>
      </c>
      <c r="L6570" t="s">
        <v>18565</v>
      </c>
      <c r="M6570" t="s">
        <v>18641</v>
      </c>
      <c r="N6570">
        <v>1.6288888880000001</v>
      </c>
      <c r="O6570">
        <v>0</v>
      </c>
      <c r="P6570">
        <v>2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1.8105009117872002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1.8105009117872002</v>
      </c>
    </row>
    <row r="6571" spans="1:31" x14ac:dyDescent="0.25">
      <c r="A6571">
        <v>1838734</v>
      </c>
      <c r="B6571">
        <v>1</v>
      </c>
      <c r="C6571" t="s">
        <v>80</v>
      </c>
      <c r="D6571" t="s">
        <v>100</v>
      </c>
      <c r="E6571" t="s">
        <v>140</v>
      </c>
      <c r="F6571" t="s">
        <v>18642</v>
      </c>
      <c r="G6571" t="s">
        <v>142</v>
      </c>
      <c r="H6571" t="s">
        <v>134</v>
      </c>
      <c r="I6571" t="s">
        <v>135</v>
      </c>
      <c r="J6571" t="s">
        <v>136</v>
      </c>
      <c r="K6571" t="s">
        <v>137</v>
      </c>
      <c r="L6571" t="s">
        <v>18643</v>
      </c>
      <c r="M6571" t="s">
        <v>18644</v>
      </c>
      <c r="N6571">
        <v>1.970277777</v>
      </c>
      <c r="O6571">
        <v>0</v>
      </c>
      <c r="P6571">
        <v>1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0.60731638030653334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0.60731638030653334</v>
      </c>
    </row>
    <row r="6572" spans="1:31" x14ac:dyDescent="0.25">
      <c r="A6572">
        <v>1839415</v>
      </c>
      <c r="B6572">
        <v>1</v>
      </c>
      <c r="C6572" t="s">
        <v>81</v>
      </c>
      <c r="D6572" t="s">
        <v>117</v>
      </c>
      <c r="E6572" t="s">
        <v>154</v>
      </c>
      <c r="F6572" t="s">
        <v>18645</v>
      </c>
      <c r="G6572" t="s">
        <v>156</v>
      </c>
      <c r="H6572" t="s">
        <v>157</v>
      </c>
      <c r="I6572" t="s">
        <v>135</v>
      </c>
      <c r="J6572" t="s">
        <v>136</v>
      </c>
      <c r="K6572" t="s">
        <v>137</v>
      </c>
      <c r="L6572" t="s">
        <v>18646</v>
      </c>
      <c r="M6572" t="s">
        <v>18647</v>
      </c>
      <c r="N6572">
        <v>1.3733333329999999</v>
      </c>
      <c r="O6572">
        <v>0</v>
      </c>
      <c r="P6572">
        <v>154</v>
      </c>
      <c r="Q6572">
        <v>0</v>
      </c>
      <c r="R6572">
        <v>43</v>
      </c>
      <c r="S6572">
        <v>3</v>
      </c>
      <c r="T6572">
        <v>25</v>
      </c>
      <c r="U6572">
        <v>0</v>
      </c>
      <c r="V6572">
        <v>0</v>
      </c>
      <c r="W6572">
        <v>0</v>
      </c>
      <c r="X6572">
        <v>38.056251914330581</v>
      </c>
      <c r="Y6572">
        <v>0</v>
      </c>
      <c r="Z6572">
        <v>33.430489023555801</v>
      </c>
      <c r="AA6572">
        <v>12.2762870511636</v>
      </c>
      <c r="AB6572">
        <v>29.368893803070794</v>
      </c>
      <c r="AC6572">
        <v>0</v>
      </c>
      <c r="AD6572">
        <v>0</v>
      </c>
      <c r="AE6572">
        <v>113.13192179212078</v>
      </c>
    </row>
    <row r="6573" spans="1:31" x14ac:dyDescent="0.25">
      <c r="A6573">
        <v>1839083</v>
      </c>
      <c r="B6573">
        <v>1</v>
      </c>
      <c r="C6573" t="s">
        <v>80</v>
      </c>
      <c r="D6573" t="s">
        <v>105</v>
      </c>
      <c r="E6573" t="s">
        <v>154</v>
      </c>
      <c r="F6573" t="s">
        <v>18648</v>
      </c>
      <c r="G6573" t="s">
        <v>175</v>
      </c>
      <c r="H6573" t="s">
        <v>157</v>
      </c>
      <c r="I6573" t="s">
        <v>135</v>
      </c>
      <c r="J6573" t="s">
        <v>136</v>
      </c>
      <c r="K6573" t="s">
        <v>137</v>
      </c>
      <c r="L6573" t="s">
        <v>18649</v>
      </c>
      <c r="M6573" t="s">
        <v>18650</v>
      </c>
      <c r="N6573">
        <v>3.6324999999999998</v>
      </c>
      <c r="O6573">
        <v>0</v>
      </c>
      <c r="P6573">
        <v>1</v>
      </c>
      <c r="Q6573">
        <v>0</v>
      </c>
      <c r="R6573">
        <v>1</v>
      </c>
      <c r="S6573">
        <v>3</v>
      </c>
      <c r="T6573">
        <v>0</v>
      </c>
      <c r="U6573">
        <v>1</v>
      </c>
      <c r="V6573">
        <v>0</v>
      </c>
      <c r="W6573">
        <v>0</v>
      </c>
      <c r="X6573">
        <v>1.3286427553544251</v>
      </c>
      <c r="Y6573">
        <v>0</v>
      </c>
      <c r="Z6573">
        <v>0.6680767555803333</v>
      </c>
      <c r="AA6573">
        <v>18.473704140735997</v>
      </c>
      <c r="AB6573">
        <v>0</v>
      </c>
      <c r="AC6573">
        <v>982.01699702812323</v>
      </c>
      <c r="AD6573">
        <v>0</v>
      </c>
      <c r="AE6573">
        <v>1002.487420679794</v>
      </c>
    </row>
    <row r="6574" spans="1:31" x14ac:dyDescent="0.25">
      <c r="A6574">
        <v>1839392</v>
      </c>
      <c r="B6574">
        <v>1</v>
      </c>
      <c r="C6574" t="s">
        <v>81</v>
      </c>
      <c r="D6574" t="s">
        <v>120</v>
      </c>
      <c r="E6574" t="s">
        <v>252</v>
      </c>
      <c r="F6574" t="s">
        <v>18651</v>
      </c>
      <c r="G6574" t="s">
        <v>279</v>
      </c>
      <c r="H6574" t="s">
        <v>134</v>
      </c>
      <c r="I6574" t="s">
        <v>135</v>
      </c>
      <c r="J6574" t="s">
        <v>136</v>
      </c>
      <c r="K6574" t="s">
        <v>137</v>
      </c>
      <c r="L6574" t="s">
        <v>18652</v>
      </c>
      <c r="M6574" t="s">
        <v>18653</v>
      </c>
      <c r="N6574">
        <v>3.4105555550000002</v>
      </c>
      <c r="O6574">
        <v>0</v>
      </c>
      <c r="P6574">
        <v>122</v>
      </c>
      <c r="Q6574">
        <v>0</v>
      </c>
      <c r="R6574">
        <v>5</v>
      </c>
      <c r="S6574">
        <v>0</v>
      </c>
      <c r="T6574">
        <v>7</v>
      </c>
      <c r="U6574">
        <v>0</v>
      </c>
      <c r="V6574">
        <v>0</v>
      </c>
      <c r="W6574">
        <v>0</v>
      </c>
      <c r="X6574">
        <v>87.716823722108217</v>
      </c>
      <c r="Y6574">
        <v>0</v>
      </c>
      <c r="Z6574">
        <v>10.260542639018098</v>
      </c>
      <c r="AA6574">
        <v>0</v>
      </c>
      <c r="AB6574">
        <v>1.6592213860963341</v>
      </c>
      <c r="AC6574">
        <v>0</v>
      </c>
      <c r="AD6574">
        <v>0</v>
      </c>
      <c r="AE6574">
        <v>99.636587747222649</v>
      </c>
    </row>
    <row r="6575" spans="1:31" x14ac:dyDescent="0.25">
      <c r="A6575">
        <v>1839578</v>
      </c>
      <c r="B6575">
        <v>1</v>
      </c>
      <c r="C6575" t="s">
        <v>80</v>
      </c>
      <c r="D6575" t="s">
        <v>108</v>
      </c>
      <c r="E6575" t="s">
        <v>131</v>
      </c>
      <c r="F6575" t="s">
        <v>18654</v>
      </c>
      <c r="G6575" t="s">
        <v>753</v>
      </c>
      <c r="H6575" t="s">
        <v>134</v>
      </c>
      <c r="I6575" t="s">
        <v>135</v>
      </c>
      <c r="J6575" t="s">
        <v>136</v>
      </c>
      <c r="K6575" t="s">
        <v>137</v>
      </c>
      <c r="L6575" t="s">
        <v>18655</v>
      </c>
      <c r="M6575" t="s">
        <v>18656</v>
      </c>
      <c r="N6575">
        <v>1.9272222219999999</v>
      </c>
      <c r="O6575">
        <v>0</v>
      </c>
      <c r="P6575">
        <v>2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0.52069413985550006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0.52069413985550006</v>
      </c>
    </row>
    <row r="6576" spans="1:31" x14ac:dyDescent="0.25">
      <c r="A6576">
        <v>1838914</v>
      </c>
      <c r="B6576">
        <v>1</v>
      </c>
      <c r="C6576" t="s">
        <v>80</v>
      </c>
      <c r="D6576" t="s">
        <v>84</v>
      </c>
      <c r="E6576" t="s">
        <v>131</v>
      </c>
      <c r="F6576" t="s">
        <v>18657</v>
      </c>
      <c r="G6576" t="s">
        <v>146</v>
      </c>
      <c r="H6576" t="s">
        <v>134</v>
      </c>
      <c r="I6576" t="s">
        <v>135</v>
      </c>
      <c r="J6576" t="s">
        <v>136</v>
      </c>
      <c r="K6576" t="s">
        <v>137</v>
      </c>
      <c r="L6576" t="s">
        <v>18658</v>
      </c>
      <c r="M6576" t="s">
        <v>18659</v>
      </c>
      <c r="N6576">
        <v>0.22638888800000001</v>
      </c>
      <c r="O6576">
        <v>0</v>
      </c>
      <c r="P6576">
        <v>20</v>
      </c>
      <c r="Q6576">
        <v>0</v>
      </c>
      <c r="R6576">
        <v>0</v>
      </c>
      <c r="S6576">
        <v>0</v>
      </c>
      <c r="T6576">
        <v>15</v>
      </c>
      <c r="U6576">
        <v>0</v>
      </c>
      <c r="V6576">
        <v>0</v>
      </c>
      <c r="W6576">
        <v>0</v>
      </c>
      <c r="X6576">
        <v>1.2909786477840837</v>
      </c>
      <c r="Y6576">
        <v>0</v>
      </c>
      <c r="Z6576">
        <v>0</v>
      </c>
      <c r="AA6576">
        <v>0</v>
      </c>
      <c r="AB6576">
        <v>5.9446899435084717</v>
      </c>
      <c r="AC6576">
        <v>0</v>
      </c>
      <c r="AD6576">
        <v>0</v>
      </c>
      <c r="AE6576">
        <v>7.2356685912925549</v>
      </c>
    </row>
    <row r="6577" spans="1:31" x14ac:dyDescent="0.25">
      <c r="A6577">
        <v>1838937</v>
      </c>
      <c r="B6577">
        <v>1</v>
      </c>
      <c r="C6577" t="s">
        <v>81</v>
      </c>
      <c r="D6577" t="s">
        <v>123</v>
      </c>
      <c r="E6577" t="s">
        <v>202</v>
      </c>
      <c r="F6577" t="s">
        <v>18660</v>
      </c>
      <c r="G6577" t="s">
        <v>156</v>
      </c>
      <c r="H6577" t="s">
        <v>157</v>
      </c>
      <c r="I6577" t="s">
        <v>135</v>
      </c>
      <c r="J6577" t="s">
        <v>136</v>
      </c>
      <c r="K6577" t="s">
        <v>137</v>
      </c>
      <c r="L6577" t="s">
        <v>18661</v>
      </c>
      <c r="M6577" t="s">
        <v>18662</v>
      </c>
      <c r="N6577">
        <v>0.12416666599999999</v>
      </c>
      <c r="O6577">
        <v>3</v>
      </c>
      <c r="P6577">
        <v>23</v>
      </c>
      <c r="Q6577">
        <v>246</v>
      </c>
      <c r="R6577">
        <v>278</v>
      </c>
      <c r="S6577">
        <v>24</v>
      </c>
      <c r="T6577">
        <v>52</v>
      </c>
      <c r="U6577">
        <v>0</v>
      </c>
      <c r="V6577">
        <v>0</v>
      </c>
      <c r="W6577">
        <v>0.13654455516449998</v>
      </c>
      <c r="X6577">
        <v>0.58485398122637511</v>
      </c>
      <c r="Y6577">
        <v>20.582988914628654</v>
      </c>
      <c r="Z6577">
        <v>16.378885465574527</v>
      </c>
      <c r="AA6577">
        <v>2.8071240787695837</v>
      </c>
      <c r="AB6577">
        <v>4.5356564359848734</v>
      </c>
      <c r="AC6577">
        <v>0</v>
      </c>
      <c r="AD6577">
        <v>0</v>
      </c>
      <c r="AE6577">
        <v>45.026053431348515</v>
      </c>
    </row>
    <row r="6578" spans="1:31" x14ac:dyDescent="0.25">
      <c r="A6578">
        <v>1839601</v>
      </c>
      <c r="B6578">
        <v>1</v>
      </c>
      <c r="C6578" t="s">
        <v>81</v>
      </c>
      <c r="D6578" t="s">
        <v>114</v>
      </c>
      <c r="E6578" t="s">
        <v>154</v>
      </c>
      <c r="F6578" t="s">
        <v>16985</v>
      </c>
      <c r="G6578" t="s">
        <v>175</v>
      </c>
      <c r="H6578" t="s">
        <v>157</v>
      </c>
      <c r="I6578" t="s">
        <v>135</v>
      </c>
      <c r="J6578" t="s">
        <v>136</v>
      </c>
      <c r="K6578" t="s">
        <v>137</v>
      </c>
      <c r="L6578" t="s">
        <v>18663</v>
      </c>
      <c r="M6578" t="s">
        <v>18664</v>
      </c>
      <c r="N6578">
        <v>4.7947222219999999</v>
      </c>
      <c r="O6578">
        <v>2</v>
      </c>
      <c r="P6578">
        <v>446</v>
      </c>
      <c r="Q6578">
        <v>0</v>
      </c>
      <c r="R6578">
        <v>0</v>
      </c>
      <c r="S6578">
        <v>0</v>
      </c>
      <c r="T6578">
        <v>31</v>
      </c>
      <c r="U6578">
        <v>0</v>
      </c>
      <c r="V6578">
        <v>0</v>
      </c>
      <c r="W6578">
        <v>3.6150980590328996</v>
      </c>
      <c r="X6578">
        <v>217.51123923619281</v>
      </c>
      <c r="Y6578">
        <v>0</v>
      </c>
      <c r="Z6578">
        <v>0</v>
      </c>
      <c r="AA6578">
        <v>0</v>
      </c>
      <c r="AB6578">
        <v>7.9518130314231668</v>
      </c>
      <c r="AC6578">
        <v>0</v>
      </c>
      <c r="AD6578">
        <v>0</v>
      </c>
      <c r="AE6578">
        <v>229.07815032664888</v>
      </c>
    </row>
    <row r="6579" spans="1:31" x14ac:dyDescent="0.25">
      <c r="A6579">
        <v>1839555</v>
      </c>
      <c r="B6579">
        <v>1</v>
      </c>
      <c r="C6579" t="s">
        <v>80</v>
      </c>
      <c r="D6579" t="s">
        <v>96</v>
      </c>
      <c r="E6579" t="s">
        <v>154</v>
      </c>
      <c r="F6579" t="s">
        <v>18665</v>
      </c>
      <c r="G6579" t="s">
        <v>175</v>
      </c>
      <c r="H6579" t="s">
        <v>157</v>
      </c>
      <c r="I6579" t="s">
        <v>135</v>
      </c>
      <c r="J6579" t="s">
        <v>136</v>
      </c>
      <c r="K6579" t="s">
        <v>137</v>
      </c>
      <c r="L6579" t="s">
        <v>18666</v>
      </c>
      <c r="M6579" t="s">
        <v>18667</v>
      </c>
      <c r="N6579">
        <v>1.4213888880000001</v>
      </c>
      <c r="O6579">
        <v>0</v>
      </c>
      <c r="P6579">
        <v>4</v>
      </c>
      <c r="Q6579">
        <v>0</v>
      </c>
      <c r="R6579">
        <v>16</v>
      </c>
      <c r="S6579">
        <v>0</v>
      </c>
      <c r="T6579">
        <v>1</v>
      </c>
      <c r="U6579">
        <v>0</v>
      </c>
      <c r="V6579">
        <v>0</v>
      </c>
      <c r="W6579">
        <v>0</v>
      </c>
      <c r="X6579">
        <v>0.99978209818479991</v>
      </c>
      <c r="Y6579">
        <v>0</v>
      </c>
      <c r="Z6579">
        <v>14.795975401325999</v>
      </c>
      <c r="AA6579">
        <v>0</v>
      </c>
      <c r="AB6579">
        <v>3.0235737083333328E-3</v>
      </c>
      <c r="AC6579">
        <v>0</v>
      </c>
      <c r="AD6579">
        <v>0</v>
      </c>
      <c r="AE6579">
        <v>15.798781073219132</v>
      </c>
    </row>
    <row r="6580" spans="1:31" x14ac:dyDescent="0.25">
      <c r="A6580">
        <v>1839409</v>
      </c>
      <c r="B6580">
        <v>1</v>
      </c>
      <c r="C6580" t="s">
        <v>80</v>
      </c>
      <c r="D6580" t="s">
        <v>107</v>
      </c>
      <c r="E6580" t="s">
        <v>140</v>
      </c>
      <c r="F6580" t="s">
        <v>18668</v>
      </c>
      <c r="G6580" t="s">
        <v>142</v>
      </c>
      <c r="H6580" t="s">
        <v>134</v>
      </c>
      <c r="I6580" t="s">
        <v>135</v>
      </c>
      <c r="J6580" t="s">
        <v>136</v>
      </c>
      <c r="K6580" t="s">
        <v>137</v>
      </c>
      <c r="L6580" t="s">
        <v>18669</v>
      </c>
      <c r="M6580" t="s">
        <v>18670</v>
      </c>
      <c r="N6580">
        <v>5.5733333329999999</v>
      </c>
      <c r="O6580">
        <v>0</v>
      </c>
      <c r="P6580">
        <v>0</v>
      </c>
      <c r="Q6580">
        <v>0</v>
      </c>
      <c r="R6580">
        <v>2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53.933516036662226</v>
      </c>
      <c r="AA6580">
        <v>0</v>
      </c>
      <c r="AB6580">
        <v>0</v>
      </c>
      <c r="AC6580">
        <v>0</v>
      </c>
      <c r="AD6580">
        <v>0</v>
      </c>
      <c r="AE6580">
        <v>53.933516036662226</v>
      </c>
    </row>
    <row r="6581" spans="1:31" x14ac:dyDescent="0.25">
      <c r="A6581">
        <v>1838874</v>
      </c>
      <c r="B6581">
        <v>1</v>
      </c>
      <c r="C6581" t="s">
        <v>81</v>
      </c>
      <c r="D6581" t="s">
        <v>124</v>
      </c>
      <c r="E6581" t="s">
        <v>154</v>
      </c>
      <c r="F6581" t="s">
        <v>18671</v>
      </c>
      <c r="G6581" t="s">
        <v>175</v>
      </c>
      <c r="H6581" t="s">
        <v>157</v>
      </c>
      <c r="I6581" t="s">
        <v>135</v>
      </c>
      <c r="J6581" t="s">
        <v>136</v>
      </c>
      <c r="K6581" t="s">
        <v>137</v>
      </c>
      <c r="L6581" t="s">
        <v>18672</v>
      </c>
      <c r="M6581" t="s">
        <v>18673</v>
      </c>
      <c r="N6581">
        <v>4.988888888</v>
      </c>
      <c r="O6581">
        <v>0</v>
      </c>
      <c r="P6581">
        <v>0</v>
      </c>
      <c r="Q6581">
        <v>0</v>
      </c>
      <c r="R6581">
        <v>29</v>
      </c>
      <c r="S6581">
        <v>0</v>
      </c>
      <c r="T6581">
        <v>2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132.08306130494012</v>
      </c>
      <c r="AA6581">
        <v>0</v>
      </c>
      <c r="AB6581">
        <v>9.8394352932415003</v>
      </c>
      <c r="AC6581">
        <v>0</v>
      </c>
      <c r="AD6581">
        <v>0</v>
      </c>
      <c r="AE6581">
        <v>141.92249659818162</v>
      </c>
    </row>
    <row r="6582" spans="1:31" x14ac:dyDescent="0.25">
      <c r="A6582">
        <v>1839624</v>
      </c>
      <c r="B6582">
        <v>1</v>
      </c>
      <c r="C6582" t="s">
        <v>80</v>
      </c>
      <c r="D6582" t="s">
        <v>103</v>
      </c>
      <c r="E6582" t="s">
        <v>154</v>
      </c>
      <c r="F6582" t="s">
        <v>18674</v>
      </c>
      <c r="G6582" t="s">
        <v>156</v>
      </c>
      <c r="H6582" t="s">
        <v>157</v>
      </c>
      <c r="I6582" t="s">
        <v>135</v>
      </c>
      <c r="J6582" t="s">
        <v>136</v>
      </c>
      <c r="K6582" t="s">
        <v>137</v>
      </c>
      <c r="L6582" t="s">
        <v>18675</v>
      </c>
      <c r="M6582" t="s">
        <v>18676</v>
      </c>
      <c r="N6582">
        <v>0.17333333300000001</v>
      </c>
      <c r="O6582">
        <v>5</v>
      </c>
      <c r="P6582">
        <v>2313</v>
      </c>
      <c r="Q6582">
        <v>5</v>
      </c>
      <c r="R6582">
        <v>6</v>
      </c>
      <c r="S6582">
        <v>3</v>
      </c>
      <c r="T6582">
        <v>119</v>
      </c>
      <c r="U6582">
        <v>0</v>
      </c>
      <c r="V6582">
        <v>0</v>
      </c>
      <c r="W6582">
        <v>0.51879186025680002</v>
      </c>
      <c r="X6582">
        <v>106.10235797975292</v>
      </c>
      <c r="Y6582">
        <v>49.290747739698411</v>
      </c>
      <c r="Z6582">
        <v>0.43920949644000001</v>
      </c>
      <c r="AA6582">
        <v>2.0253714019188003</v>
      </c>
      <c r="AB6582">
        <v>13.560893907236</v>
      </c>
      <c r="AC6582">
        <v>0</v>
      </c>
      <c r="AD6582">
        <v>0</v>
      </c>
      <c r="AE6582">
        <v>171.93737238530289</v>
      </c>
    </row>
    <row r="6583" spans="1:31" x14ac:dyDescent="0.25">
      <c r="A6583">
        <v>1839870</v>
      </c>
      <c r="B6583">
        <v>1</v>
      </c>
      <c r="C6583" t="s">
        <v>81</v>
      </c>
      <c r="D6583" t="s">
        <v>118</v>
      </c>
      <c r="E6583" t="s">
        <v>131</v>
      </c>
      <c r="F6583" t="s">
        <v>18677</v>
      </c>
      <c r="G6583" t="s">
        <v>189</v>
      </c>
      <c r="H6583" t="s">
        <v>134</v>
      </c>
      <c r="I6583" t="s">
        <v>135</v>
      </c>
      <c r="J6583" t="s">
        <v>136</v>
      </c>
      <c r="K6583" t="s">
        <v>137</v>
      </c>
      <c r="L6583" t="s">
        <v>18678</v>
      </c>
      <c r="M6583" t="s">
        <v>18679</v>
      </c>
      <c r="N6583">
        <v>13.710555554999999</v>
      </c>
      <c r="O6583">
        <v>0</v>
      </c>
      <c r="P6583">
        <v>34</v>
      </c>
      <c r="Q6583">
        <v>0</v>
      </c>
      <c r="R6583">
        <v>0</v>
      </c>
      <c r="S6583">
        <v>0</v>
      </c>
      <c r="T6583">
        <v>4</v>
      </c>
      <c r="U6583">
        <v>0</v>
      </c>
      <c r="V6583">
        <v>0</v>
      </c>
      <c r="W6583">
        <v>0</v>
      </c>
      <c r="X6583">
        <v>71.248372436014947</v>
      </c>
      <c r="Y6583">
        <v>0</v>
      </c>
      <c r="Z6583">
        <v>0</v>
      </c>
      <c r="AA6583">
        <v>0</v>
      </c>
      <c r="AB6583">
        <v>0.56989986518189995</v>
      </c>
      <c r="AC6583">
        <v>0</v>
      </c>
      <c r="AD6583">
        <v>0</v>
      </c>
      <c r="AE6583">
        <v>71.818272301196842</v>
      </c>
    </row>
    <row r="6584" spans="1:31" x14ac:dyDescent="0.25">
      <c r="A6584">
        <v>1839707</v>
      </c>
      <c r="B6584">
        <v>1</v>
      </c>
      <c r="C6584" t="s">
        <v>81</v>
      </c>
      <c r="D6584" t="s">
        <v>115</v>
      </c>
      <c r="E6584" t="s">
        <v>131</v>
      </c>
      <c r="F6584" t="s">
        <v>9319</v>
      </c>
      <c r="G6584" t="s">
        <v>133</v>
      </c>
      <c r="H6584" t="s">
        <v>134</v>
      </c>
      <c r="I6584" t="s">
        <v>135</v>
      </c>
      <c r="J6584" t="s">
        <v>136</v>
      </c>
      <c r="K6584" t="s">
        <v>137</v>
      </c>
      <c r="L6584" t="s">
        <v>18680</v>
      </c>
      <c r="M6584" t="s">
        <v>18681</v>
      </c>
      <c r="N6584">
        <v>9.8275000000000006</v>
      </c>
      <c r="O6584">
        <v>0</v>
      </c>
      <c r="P6584">
        <v>3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0.80115467236885007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0.80115467236885007</v>
      </c>
    </row>
    <row r="6585" spans="1:31" x14ac:dyDescent="0.25">
      <c r="A6585">
        <v>1839810</v>
      </c>
      <c r="B6585">
        <v>1</v>
      </c>
      <c r="C6585" t="s">
        <v>80</v>
      </c>
      <c r="D6585" t="s">
        <v>91</v>
      </c>
      <c r="E6585" t="s">
        <v>140</v>
      </c>
      <c r="F6585" t="s">
        <v>18682</v>
      </c>
      <c r="G6585" t="s">
        <v>246</v>
      </c>
      <c r="H6585" t="s">
        <v>134</v>
      </c>
      <c r="I6585" t="s">
        <v>135</v>
      </c>
      <c r="J6585" t="s">
        <v>136</v>
      </c>
      <c r="K6585" t="s">
        <v>137</v>
      </c>
      <c r="L6585" t="s">
        <v>18683</v>
      </c>
      <c r="M6585" t="s">
        <v>18684</v>
      </c>
      <c r="N6585">
        <v>0.83138888799999999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1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9.9682654113166666E-2</v>
      </c>
      <c r="AC6585">
        <v>0</v>
      </c>
      <c r="AD6585">
        <v>0</v>
      </c>
      <c r="AE6585">
        <v>9.9682654113166666E-2</v>
      </c>
    </row>
    <row r="6586" spans="1:31" x14ac:dyDescent="0.25">
      <c r="A6586">
        <v>1839369</v>
      </c>
      <c r="B6586">
        <v>1</v>
      </c>
      <c r="C6586" t="s">
        <v>80</v>
      </c>
      <c r="D6586" t="s">
        <v>108</v>
      </c>
      <c r="E6586" t="s">
        <v>131</v>
      </c>
      <c r="F6586" t="s">
        <v>18685</v>
      </c>
      <c r="G6586" t="s">
        <v>6861</v>
      </c>
      <c r="H6586" t="s">
        <v>134</v>
      </c>
      <c r="I6586" t="s">
        <v>135</v>
      </c>
      <c r="J6586" t="s">
        <v>136</v>
      </c>
      <c r="K6586" t="s">
        <v>137</v>
      </c>
      <c r="L6586" t="s">
        <v>18686</v>
      </c>
      <c r="M6586" t="s">
        <v>18687</v>
      </c>
      <c r="N6586">
        <v>1.18</v>
      </c>
      <c r="O6586">
        <v>0</v>
      </c>
      <c r="P6586">
        <v>3</v>
      </c>
      <c r="Q6586">
        <v>0</v>
      </c>
      <c r="R6586">
        <v>4</v>
      </c>
      <c r="S6586">
        <v>0</v>
      </c>
      <c r="T6586">
        <v>2</v>
      </c>
      <c r="U6586">
        <v>0</v>
      </c>
      <c r="V6586">
        <v>0</v>
      </c>
      <c r="W6586">
        <v>0</v>
      </c>
      <c r="X6586">
        <v>0.44000117706022501</v>
      </c>
      <c r="Y6586">
        <v>0</v>
      </c>
      <c r="Z6586">
        <v>0.67466595167603338</v>
      </c>
      <c r="AA6586">
        <v>0</v>
      </c>
      <c r="AB6586">
        <v>0.35641016973552503</v>
      </c>
      <c r="AC6586">
        <v>0</v>
      </c>
      <c r="AD6586">
        <v>0</v>
      </c>
      <c r="AE6586">
        <v>1.4710772984717835</v>
      </c>
    </row>
    <row r="6587" spans="1:31" x14ac:dyDescent="0.25">
      <c r="A6587">
        <v>1839618</v>
      </c>
      <c r="B6587">
        <v>1</v>
      </c>
      <c r="C6587" t="s">
        <v>80</v>
      </c>
      <c r="D6587" t="s">
        <v>94</v>
      </c>
      <c r="E6587" t="s">
        <v>131</v>
      </c>
      <c r="F6587" t="s">
        <v>18688</v>
      </c>
      <c r="G6587" t="s">
        <v>133</v>
      </c>
      <c r="H6587" t="s">
        <v>134</v>
      </c>
      <c r="I6587" t="s">
        <v>135</v>
      </c>
      <c r="J6587" t="s">
        <v>136</v>
      </c>
      <c r="K6587" t="s">
        <v>137</v>
      </c>
      <c r="L6587" t="s">
        <v>18689</v>
      </c>
      <c r="M6587" t="s">
        <v>18690</v>
      </c>
      <c r="N6587">
        <v>6.0833333329999997</v>
      </c>
      <c r="O6587">
        <v>0</v>
      </c>
      <c r="P6587">
        <v>9</v>
      </c>
      <c r="Q6587">
        <v>0</v>
      </c>
      <c r="R6587">
        <v>2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13.191682371590252</v>
      </c>
      <c r="Y6587">
        <v>0</v>
      </c>
      <c r="Z6587">
        <v>1.1518173449327085</v>
      </c>
      <c r="AA6587">
        <v>0</v>
      </c>
      <c r="AB6587">
        <v>0</v>
      </c>
      <c r="AC6587">
        <v>0</v>
      </c>
      <c r="AD6587">
        <v>0</v>
      </c>
      <c r="AE6587">
        <v>14.34349971652296</v>
      </c>
    </row>
    <row r="6588" spans="1:31" x14ac:dyDescent="0.25">
      <c r="A6588">
        <v>1839764</v>
      </c>
      <c r="B6588">
        <v>1</v>
      </c>
      <c r="C6588" t="s">
        <v>80</v>
      </c>
      <c r="D6588" t="s">
        <v>93</v>
      </c>
      <c r="E6588" t="s">
        <v>202</v>
      </c>
      <c r="F6588" t="s">
        <v>17970</v>
      </c>
      <c r="G6588" t="s">
        <v>156</v>
      </c>
      <c r="H6588" t="s">
        <v>157</v>
      </c>
      <c r="I6588" t="s">
        <v>135</v>
      </c>
      <c r="J6588" t="s">
        <v>136</v>
      </c>
      <c r="K6588" t="s">
        <v>137</v>
      </c>
      <c r="L6588" t="s">
        <v>18691</v>
      </c>
      <c r="M6588" t="s">
        <v>18692</v>
      </c>
      <c r="N6588">
        <v>1.375555555</v>
      </c>
      <c r="O6588">
        <v>0</v>
      </c>
      <c r="P6588">
        <v>166</v>
      </c>
      <c r="Q6588">
        <v>0</v>
      </c>
      <c r="R6588">
        <v>80</v>
      </c>
      <c r="S6588">
        <v>1</v>
      </c>
      <c r="T6588">
        <v>47</v>
      </c>
      <c r="U6588">
        <v>0</v>
      </c>
      <c r="V6588">
        <v>0</v>
      </c>
      <c r="W6588">
        <v>0</v>
      </c>
      <c r="X6588">
        <v>74.885474593637269</v>
      </c>
      <c r="Y6588">
        <v>0</v>
      </c>
      <c r="Z6588">
        <v>178.08038419121451</v>
      </c>
      <c r="AA6588">
        <v>12.086033680658</v>
      </c>
      <c r="AB6588">
        <v>49.433846016530637</v>
      </c>
      <c r="AC6588">
        <v>0</v>
      </c>
      <c r="AD6588">
        <v>0</v>
      </c>
      <c r="AE6588">
        <v>314.4857384820404</v>
      </c>
    </row>
    <row r="6589" spans="1:31" x14ac:dyDescent="0.25">
      <c r="A6589">
        <v>1839332</v>
      </c>
      <c r="B6589">
        <v>1</v>
      </c>
      <c r="C6589" t="s">
        <v>81</v>
      </c>
      <c r="D6589" t="s">
        <v>120</v>
      </c>
      <c r="E6589" t="s">
        <v>131</v>
      </c>
      <c r="F6589" t="s">
        <v>11347</v>
      </c>
      <c r="G6589" t="s">
        <v>1852</v>
      </c>
      <c r="H6589" t="s">
        <v>134</v>
      </c>
      <c r="I6589" t="s">
        <v>135</v>
      </c>
      <c r="J6589" t="s">
        <v>136</v>
      </c>
      <c r="K6589" t="s">
        <v>137</v>
      </c>
      <c r="L6589" t="s">
        <v>18693</v>
      </c>
      <c r="M6589" t="s">
        <v>18694</v>
      </c>
      <c r="N6589">
        <v>0.88666666599999999</v>
      </c>
      <c r="O6589">
        <v>0</v>
      </c>
      <c r="P6589">
        <v>70</v>
      </c>
      <c r="Q6589">
        <v>0</v>
      </c>
      <c r="R6589">
        <v>1</v>
      </c>
      <c r="S6589">
        <v>0</v>
      </c>
      <c r="T6589">
        <v>2</v>
      </c>
      <c r="U6589">
        <v>0</v>
      </c>
      <c r="V6589">
        <v>0</v>
      </c>
      <c r="W6589">
        <v>0</v>
      </c>
      <c r="X6589">
        <v>12.251461467004772</v>
      </c>
      <c r="Y6589">
        <v>0</v>
      </c>
      <c r="Z6589">
        <v>0.32756233352165004</v>
      </c>
      <c r="AA6589">
        <v>0</v>
      </c>
      <c r="AB6589">
        <v>1.7160904422499998E-3</v>
      </c>
      <c r="AC6589">
        <v>0</v>
      </c>
      <c r="AD6589">
        <v>0</v>
      </c>
      <c r="AE6589">
        <v>12.580739890968671</v>
      </c>
    </row>
    <row r="6590" spans="1:31" x14ac:dyDescent="0.25">
      <c r="A6590">
        <v>1839452</v>
      </c>
      <c r="B6590">
        <v>1</v>
      </c>
      <c r="C6590" t="s">
        <v>80</v>
      </c>
      <c r="D6590" t="s">
        <v>93</v>
      </c>
      <c r="E6590" t="s">
        <v>202</v>
      </c>
      <c r="F6590" t="s">
        <v>17158</v>
      </c>
      <c r="G6590" t="s">
        <v>156</v>
      </c>
      <c r="H6590" t="s">
        <v>157</v>
      </c>
      <c r="I6590" t="s">
        <v>135</v>
      </c>
      <c r="J6590" t="s">
        <v>136</v>
      </c>
      <c r="K6590" t="s">
        <v>137</v>
      </c>
      <c r="L6590" t="s">
        <v>18695</v>
      </c>
      <c r="M6590" t="s">
        <v>18696</v>
      </c>
      <c r="N6590">
        <v>1.1261111109999999</v>
      </c>
      <c r="O6590">
        <v>0</v>
      </c>
      <c r="P6590">
        <v>413</v>
      </c>
      <c r="Q6590">
        <v>24</v>
      </c>
      <c r="R6590">
        <v>37</v>
      </c>
      <c r="S6590">
        <v>7</v>
      </c>
      <c r="T6590">
        <v>131</v>
      </c>
      <c r="U6590">
        <v>0</v>
      </c>
      <c r="V6590">
        <v>0</v>
      </c>
      <c r="W6590">
        <v>0</v>
      </c>
      <c r="X6590">
        <v>111.94462003611227</v>
      </c>
      <c r="Y6590">
        <v>203.37969168960174</v>
      </c>
      <c r="Z6590">
        <v>183.23023079837418</v>
      </c>
      <c r="AA6590">
        <v>82.687616969526402</v>
      </c>
      <c r="AB6590">
        <v>141.80934175400199</v>
      </c>
      <c r="AC6590">
        <v>0</v>
      </c>
      <c r="AD6590">
        <v>0</v>
      </c>
      <c r="AE6590">
        <v>723.05150124761644</v>
      </c>
    </row>
    <row r="6591" spans="1:31" x14ac:dyDescent="0.25">
      <c r="A6591">
        <v>1839475</v>
      </c>
      <c r="B6591">
        <v>1</v>
      </c>
      <c r="C6591" t="s">
        <v>81</v>
      </c>
      <c r="D6591" t="s">
        <v>125</v>
      </c>
      <c r="E6591" t="s">
        <v>131</v>
      </c>
      <c r="F6591" t="s">
        <v>18697</v>
      </c>
      <c r="G6591" t="s">
        <v>189</v>
      </c>
      <c r="H6591" t="s">
        <v>134</v>
      </c>
      <c r="I6591" t="s">
        <v>135</v>
      </c>
      <c r="J6591" t="s">
        <v>136</v>
      </c>
      <c r="K6591" t="s">
        <v>137</v>
      </c>
      <c r="L6591" t="s">
        <v>18698</v>
      </c>
      <c r="M6591" t="s">
        <v>18699</v>
      </c>
      <c r="N6591">
        <v>5.9074999999999998</v>
      </c>
      <c r="O6591">
        <v>0</v>
      </c>
      <c r="P6591">
        <v>68</v>
      </c>
      <c r="Q6591">
        <v>0</v>
      </c>
      <c r="R6591">
        <v>0</v>
      </c>
      <c r="S6591">
        <v>0</v>
      </c>
      <c r="T6591">
        <v>3</v>
      </c>
      <c r="U6591">
        <v>0</v>
      </c>
      <c r="V6591">
        <v>0</v>
      </c>
      <c r="W6591">
        <v>0</v>
      </c>
      <c r="X6591">
        <v>64.092282700843342</v>
      </c>
      <c r="Y6591">
        <v>0</v>
      </c>
      <c r="Z6591">
        <v>0</v>
      </c>
      <c r="AA6591">
        <v>0</v>
      </c>
      <c r="AB6591">
        <v>8.210010835432211</v>
      </c>
      <c r="AC6591">
        <v>0</v>
      </c>
      <c r="AD6591">
        <v>0</v>
      </c>
      <c r="AE6591">
        <v>72.302293536275556</v>
      </c>
    </row>
    <row r="6592" spans="1:31" x14ac:dyDescent="0.25">
      <c r="A6592">
        <v>1839140</v>
      </c>
      <c r="B6592">
        <v>1</v>
      </c>
      <c r="C6592" t="s">
        <v>80</v>
      </c>
      <c r="D6592" t="s">
        <v>108</v>
      </c>
      <c r="E6592" t="s">
        <v>131</v>
      </c>
      <c r="F6592" t="s">
        <v>18700</v>
      </c>
      <c r="G6592" t="s">
        <v>133</v>
      </c>
      <c r="H6592" t="s">
        <v>134</v>
      </c>
      <c r="I6592" t="s">
        <v>135</v>
      </c>
      <c r="J6592" t="s">
        <v>136</v>
      </c>
      <c r="K6592" t="s">
        <v>137</v>
      </c>
      <c r="L6592" t="s">
        <v>18701</v>
      </c>
      <c r="M6592" t="s">
        <v>18702</v>
      </c>
      <c r="N6592">
        <v>1.429444444</v>
      </c>
      <c r="O6592">
        <v>0</v>
      </c>
      <c r="P6592">
        <v>5</v>
      </c>
      <c r="Q6592">
        <v>0</v>
      </c>
      <c r="R6592">
        <v>2</v>
      </c>
      <c r="S6592">
        <v>0</v>
      </c>
      <c r="T6592">
        <v>8</v>
      </c>
      <c r="U6592">
        <v>0</v>
      </c>
      <c r="V6592">
        <v>0</v>
      </c>
      <c r="W6592">
        <v>0</v>
      </c>
      <c r="X6592">
        <v>1.2285195112242251</v>
      </c>
      <c r="Y6592">
        <v>0</v>
      </c>
      <c r="Z6592">
        <v>1.2453129381893751</v>
      </c>
      <c r="AA6592">
        <v>0</v>
      </c>
      <c r="AB6592">
        <v>24.270141094683456</v>
      </c>
      <c r="AC6592">
        <v>0</v>
      </c>
      <c r="AD6592">
        <v>0</v>
      </c>
      <c r="AE6592">
        <v>26.743973544097056</v>
      </c>
    </row>
    <row r="6593" spans="1:31" x14ac:dyDescent="0.25">
      <c r="A6593">
        <v>1838791</v>
      </c>
      <c r="B6593">
        <v>1</v>
      </c>
      <c r="C6593" t="s">
        <v>80</v>
      </c>
      <c r="D6593" t="s">
        <v>111</v>
      </c>
      <c r="E6593" t="s">
        <v>223</v>
      </c>
      <c r="F6593" t="s">
        <v>18703</v>
      </c>
      <c r="G6593" t="s">
        <v>133</v>
      </c>
      <c r="H6593" t="s">
        <v>134</v>
      </c>
      <c r="I6593" t="s">
        <v>135</v>
      </c>
      <c r="J6593" t="s">
        <v>136</v>
      </c>
      <c r="K6593" t="s">
        <v>137</v>
      </c>
      <c r="L6593" t="s">
        <v>18704</v>
      </c>
      <c r="M6593" t="s">
        <v>18705</v>
      </c>
      <c r="N6593">
        <v>0.85611111100000004</v>
      </c>
      <c r="O6593">
        <v>0</v>
      </c>
      <c r="P6593">
        <v>107</v>
      </c>
      <c r="Q6593">
        <v>0</v>
      </c>
      <c r="R6593">
        <v>0</v>
      </c>
      <c r="S6593">
        <v>0</v>
      </c>
      <c r="T6593">
        <v>13</v>
      </c>
      <c r="U6593">
        <v>0</v>
      </c>
      <c r="V6593">
        <v>0</v>
      </c>
      <c r="W6593">
        <v>0</v>
      </c>
      <c r="X6593">
        <v>20.767047823987149</v>
      </c>
      <c r="Y6593">
        <v>0</v>
      </c>
      <c r="Z6593">
        <v>0</v>
      </c>
      <c r="AA6593">
        <v>0</v>
      </c>
      <c r="AB6593">
        <v>1.9225670362826115</v>
      </c>
      <c r="AC6593">
        <v>0</v>
      </c>
      <c r="AD6593">
        <v>0</v>
      </c>
      <c r="AE6593">
        <v>22.68961486026976</v>
      </c>
    </row>
    <row r="6594" spans="1:31" x14ac:dyDescent="0.25">
      <c r="A6594">
        <v>1839432</v>
      </c>
      <c r="B6594">
        <v>1</v>
      </c>
      <c r="C6594" t="s">
        <v>81</v>
      </c>
      <c r="D6594" t="s">
        <v>123</v>
      </c>
      <c r="E6594" t="s">
        <v>154</v>
      </c>
      <c r="F6594" t="s">
        <v>5111</v>
      </c>
      <c r="G6594" t="s">
        <v>156</v>
      </c>
      <c r="H6594" t="s">
        <v>157</v>
      </c>
      <c r="I6594" t="s">
        <v>135</v>
      </c>
      <c r="J6594" t="s">
        <v>136</v>
      </c>
      <c r="K6594" t="s">
        <v>137</v>
      </c>
      <c r="L6594" t="s">
        <v>18706</v>
      </c>
      <c r="M6594" t="s">
        <v>18707</v>
      </c>
      <c r="N6594">
        <v>1.8152777769999999</v>
      </c>
      <c r="O6594">
        <v>0</v>
      </c>
      <c r="P6594">
        <v>16</v>
      </c>
      <c r="Q6594">
        <v>79</v>
      </c>
      <c r="R6594">
        <v>16</v>
      </c>
      <c r="S6594">
        <v>3</v>
      </c>
      <c r="T6594">
        <v>21</v>
      </c>
      <c r="U6594">
        <v>0</v>
      </c>
      <c r="V6594">
        <v>0</v>
      </c>
      <c r="W6594">
        <v>0</v>
      </c>
      <c r="X6594">
        <v>6.1965886827528349</v>
      </c>
      <c r="Y6594">
        <v>72.125411853876358</v>
      </c>
      <c r="Z6594">
        <v>1.0389384592288249</v>
      </c>
      <c r="AA6594">
        <v>17.463227488952171</v>
      </c>
      <c r="AB6594">
        <v>2.2203070769194326</v>
      </c>
      <c r="AC6594">
        <v>0</v>
      </c>
      <c r="AD6594">
        <v>0</v>
      </c>
      <c r="AE6594">
        <v>99.044473561729632</v>
      </c>
    </row>
    <row r="6595" spans="1:31" x14ac:dyDescent="0.25">
      <c r="A6595">
        <v>1839309</v>
      </c>
      <c r="B6595">
        <v>1</v>
      </c>
      <c r="C6595" t="s">
        <v>81</v>
      </c>
      <c r="D6595" t="s">
        <v>113</v>
      </c>
      <c r="E6595" t="s">
        <v>140</v>
      </c>
      <c r="F6595" t="s">
        <v>18708</v>
      </c>
      <c r="G6595" t="s">
        <v>142</v>
      </c>
      <c r="H6595" t="s">
        <v>134</v>
      </c>
      <c r="I6595" t="s">
        <v>135</v>
      </c>
      <c r="J6595" t="s">
        <v>136</v>
      </c>
      <c r="K6595" t="s">
        <v>137</v>
      </c>
      <c r="L6595" t="s">
        <v>18709</v>
      </c>
      <c r="M6595" t="s">
        <v>18710</v>
      </c>
      <c r="N6595">
        <v>1.743333333</v>
      </c>
      <c r="O6595">
        <v>0</v>
      </c>
      <c r="P6595">
        <v>1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0.1609398657237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0.1609398657237</v>
      </c>
    </row>
    <row r="6596" spans="1:31" x14ac:dyDescent="0.25">
      <c r="A6596">
        <v>1838911</v>
      </c>
      <c r="B6596">
        <v>1</v>
      </c>
      <c r="C6596" t="s">
        <v>80</v>
      </c>
      <c r="D6596" t="s">
        <v>100</v>
      </c>
      <c r="E6596" t="s">
        <v>140</v>
      </c>
      <c r="F6596" t="s">
        <v>18711</v>
      </c>
      <c r="G6596" t="s">
        <v>217</v>
      </c>
      <c r="H6596" t="s">
        <v>134</v>
      </c>
      <c r="I6596" t="s">
        <v>135</v>
      </c>
      <c r="J6596" t="s">
        <v>136</v>
      </c>
      <c r="K6596" t="s">
        <v>137</v>
      </c>
      <c r="L6596" t="s">
        <v>18712</v>
      </c>
      <c r="M6596" t="s">
        <v>18713</v>
      </c>
      <c r="N6596">
        <v>0.93416666599999998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0.25497923793119998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0.25497923793119998</v>
      </c>
    </row>
    <row r="6597" spans="1:31" x14ac:dyDescent="0.25">
      <c r="A6597">
        <v>1839538</v>
      </c>
      <c r="B6597">
        <v>1</v>
      </c>
      <c r="C6597" t="s">
        <v>81</v>
      </c>
      <c r="D6597" t="s">
        <v>125</v>
      </c>
      <c r="E6597" t="s">
        <v>154</v>
      </c>
      <c r="F6597" t="s">
        <v>18714</v>
      </c>
      <c r="G6597" t="s">
        <v>955</v>
      </c>
      <c r="H6597" t="s">
        <v>157</v>
      </c>
      <c r="I6597" t="s">
        <v>135</v>
      </c>
      <c r="J6597" t="s">
        <v>136</v>
      </c>
      <c r="K6597" t="s">
        <v>137</v>
      </c>
      <c r="L6597" t="s">
        <v>18715</v>
      </c>
      <c r="M6597" t="s">
        <v>18716</v>
      </c>
      <c r="N6597">
        <v>16.411944444</v>
      </c>
      <c r="O6597">
        <v>0</v>
      </c>
      <c r="P6597">
        <v>0</v>
      </c>
      <c r="Q6597">
        <v>0</v>
      </c>
      <c r="R6597">
        <v>3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16.257893343497866</v>
      </c>
      <c r="AA6597">
        <v>0</v>
      </c>
      <c r="AB6597">
        <v>0</v>
      </c>
      <c r="AC6597">
        <v>0</v>
      </c>
      <c r="AD6597">
        <v>0</v>
      </c>
      <c r="AE6597">
        <v>16.257893343497866</v>
      </c>
    </row>
    <row r="6598" spans="1:31" x14ac:dyDescent="0.25">
      <c r="A6598">
        <v>1839744</v>
      </c>
      <c r="B6598">
        <v>1</v>
      </c>
      <c r="C6598" t="s">
        <v>81</v>
      </c>
      <c r="D6598" t="s">
        <v>124</v>
      </c>
      <c r="E6598" t="s">
        <v>131</v>
      </c>
      <c r="F6598" t="s">
        <v>18717</v>
      </c>
      <c r="G6598" t="s">
        <v>873</v>
      </c>
      <c r="H6598" t="s">
        <v>134</v>
      </c>
      <c r="I6598" t="s">
        <v>135</v>
      </c>
      <c r="J6598" t="s">
        <v>136</v>
      </c>
      <c r="K6598" t="s">
        <v>137</v>
      </c>
      <c r="L6598" t="s">
        <v>18718</v>
      </c>
      <c r="M6598" t="s">
        <v>18719</v>
      </c>
      <c r="N6598">
        <v>5.0038888879999996</v>
      </c>
      <c r="O6598">
        <v>0</v>
      </c>
      <c r="P6598">
        <v>19</v>
      </c>
      <c r="Q6598">
        <v>0</v>
      </c>
      <c r="R6598">
        <v>0</v>
      </c>
      <c r="S6598">
        <v>0</v>
      </c>
      <c r="T6598">
        <v>1</v>
      </c>
      <c r="U6598">
        <v>0</v>
      </c>
      <c r="V6598">
        <v>0</v>
      </c>
      <c r="W6598">
        <v>0</v>
      </c>
      <c r="X6598">
        <v>20.896405846642359</v>
      </c>
      <c r="Y6598">
        <v>0</v>
      </c>
      <c r="Z6598">
        <v>0</v>
      </c>
      <c r="AA6598">
        <v>0</v>
      </c>
      <c r="AB6598">
        <v>4.6578859989329784</v>
      </c>
      <c r="AC6598">
        <v>0</v>
      </c>
      <c r="AD6598">
        <v>0</v>
      </c>
      <c r="AE6598">
        <v>25.554291845575339</v>
      </c>
    </row>
    <row r="6599" spans="1:31" x14ac:dyDescent="0.25">
      <c r="A6599">
        <v>1839495</v>
      </c>
      <c r="B6599">
        <v>1</v>
      </c>
      <c r="C6599" t="s">
        <v>81</v>
      </c>
      <c r="D6599" t="s">
        <v>117</v>
      </c>
      <c r="E6599" t="s">
        <v>131</v>
      </c>
      <c r="F6599" t="s">
        <v>18720</v>
      </c>
      <c r="G6599" t="s">
        <v>189</v>
      </c>
      <c r="H6599" t="s">
        <v>134</v>
      </c>
      <c r="I6599" t="s">
        <v>135</v>
      </c>
      <c r="J6599" t="s">
        <v>136</v>
      </c>
      <c r="K6599" t="s">
        <v>137</v>
      </c>
      <c r="L6599" t="s">
        <v>18721</v>
      </c>
      <c r="M6599" t="s">
        <v>18722</v>
      </c>
      <c r="N6599">
        <v>10.032222222</v>
      </c>
      <c r="O6599">
        <v>0</v>
      </c>
      <c r="P6599">
        <v>35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44.700869744496103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44.700869744496103</v>
      </c>
    </row>
    <row r="6600" spans="1:31" x14ac:dyDescent="0.25">
      <c r="A6600">
        <v>1838997</v>
      </c>
      <c r="B6600">
        <v>1</v>
      </c>
      <c r="C6600" t="s">
        <v>81</v>
      </c>
      <c r="D6600" t="s">
        <v>112</v>
      </c>
      <c r="E6600" t="s">
        <v>140</v>
      </c>
      <c r="F6600" t="s">
        <v>18723</v>
      </c>
      <c r="G6600" t="s">
        <v>142</v>
      </c>
      <c r="H6600" t="s">
        <v>134</v>
      </c>
      <c r="I6600" t="s">
        <v>135</v>
      </c>
      <c r="J6600" t="s">
        <v>136</v>
      </c>
      <c r="K6600" t="s">
        <v>137</v>
      </c>
      <c r="L6600" t="s">
        <v>18724</v>
      </c>
      <c r="M6600" t="s">
        <v>18725</v>
      </c>
      <c r="N6600">
        <v>8.0350000000000001</v>
      </c>
      <c r="O6600">
        <v>0</v>
      </c>
      <c r="P6600">
        <v>1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6.8227289042399997E-2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6.8227289042399997E-2</v>
      </c>
    </row>
    <row r="6601" spans="1:31" x14ac:dyDescent="0.25">
      <c r="A6601">
        <v>1839097</v>
      </c>
      <c r="B6601">
        <v>1</v>
      </c>
      <c r="C6601" t="s">
        <v>80</v>
      </c>
      <c r="D6601" t="s">
        <v>110</v>
      </c>
      <c r="E6601" t="s">
        <v>202</v>
      </c>
      <c r="F6601" t="s">
        <v>18726</v>
      </c>
      <c r="G6601" t="s">
        <v>156</v>
      </c>
      <c r="H6601" t="s">
        <v>157</v>
      </c>
      <c r="I6601" t="s">
        <v>135</v>
      </c>
      <c r="J6601" t="s">
        <v>136</v>
      </c>
      <c r="K6601" t="s">
        <v>137</v>
      </c>
      <c r="L6601" t="s">
        <v>18727</v>
      </c>
      <c r="M6601" t="s">
        <v>18728</v>
      </c>
      <c r="N6601">
        <v>0.65722222200000002</v>
      </c>
      <c r="O6601">
        <v>0</v>
      </c>
      <c r="P6601">
        <v>13458</v>
      </c>
      <c r="Q6601">
        <v>0</v>
      </c>
      <c r="R6601">
        <v>0</v>
      </c>
      <c r="S6601">
        <v>2</v>
      </c>
      <c r="T6601">
        <v>1288</v>
      </c>
      <c r="U6601">
        <v>0</v>
      </c>
      <c r="V6601">
        <v>2</v>
      </c>
      <c r="W6601">
        <v>0</v>
      </c>
      <c r="X6601">
        <v>2175.8138738156849</v>
      </c>
      <c r="Y6601">
        <v>0</v>
      </c>
      <c r="Z6601">
        <v>0</v>
      </c>
      <c r="AA6601">
        <v>138.80326857460699</v>
      </c>
      <c r="AB6601">
        <v>973.03537822903888</v>
      </c>
      <c r="AC6601">
        <v>0</v>
      </c>
      <c r="AD6601">
        <v>21.273238683329748</v>
      </c>
      <c r="AE6601">
        <v>3308.9257593026609</v>
      </c>
    </row>
    <row r="6602" spans="1:31" x14ac:dyDescent="0.25">
      <c r="A6602">
        <v>1839638</v>
      </c>
      <c r="B6602">
        <v>1</v>
      </c>
      <c r="C6602" t="s">
        <v>81</v>
      </c>
      <c r="D6602" t="s">
        <v>119</v>
      </c>
      <c r="E6602" t="s">
        <v>131</v>
      </c>
      <c r="F6602" t="s">
        <v>18729</v>
      </c>
      <c r="G6602" t="s">
        <v>133</v>
      </c>
      <c r="H6602" t="s">
        <v>134</v>
      </c>
      <c r="I6602" t="s">
        <v>135</v>
      </c>
      <c r="J6602" t="s">
        <v>136</v>
      </c>
      <c r="K6602" t="s">
        <v>137</v>
      </c>
      <c r="L6602" t="s">
        <v>18730</v>
      </c>
      <c r="M6602" t="s">
        <v>18731</v>
      </c>
      <c r="N6602">
        <v>0.61555555500000003</v>
      </c>
      <c r="O6602">
        <v>0</v>
      </c>
      <c r="P6602">
        <v>8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0.69410489722559998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0.69410489722559998</v>
      </c>
    </row>
    <row r="6603" spans="1:31" x14ac:dyDescent="0.25">
      <c r="A6603">
        <v>1839644</v>
      </c>
      <c r="B6603">
        <v>1</v>
      </c>
      <c r="C6603" t="s">
        <v>81</v>
      </c>
      <c r="D6603" t="s">
        <v>118</v>
      </c>
      <c r="E6603" t="s">
        <v>131</v>
      </c>
      <c r="F6603" t="s">
        <v>18732</v>
      </c>
      <c r="G6603" t="s">
        <v>753</v>
      </c>
      <c r="H6603" t="s">
        <v>134</v>
      </c>
      <c r="I6603" t="s">
        <v>135</v>
      </c>
      <c r="J6603" t="s">
        <v>136</v>
      </c>
      <c r="K6603" t="s">
        <v>137</v>
      </c>
      <c r="L6603" t="s">
        <v>18733</v>
      </c>
      <c r="M6603" t="s">
        <v>18734</v>
      </c>
      <c r="N6603">
        <v>19.805</v>
      </c>
      <c r="O6603">
        <v>0</v>
      </c>
      <c r="P6603">
        <v>3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3.1949898279671505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3.1949898279671505</v>
      </c>
    </row>
    <row r="6604" spans="1:31" x14ac:dyDescent="0.25">
      <c r="A6604">
        <v>1839395</v>
      </c>
      <c r="B6604">
        <v>1</v>
      </c>
      <c r="C6604" t="s">
        <v>81</v>
      </c>
      <c r="D6604" t="s">
        <v>114</v>
      </c>
      <c r="E6604" t="s">
        <v>202</v>
      </c>
      <c r="F6604" t="s">
        <v>18735</v>
      </c>
      <c r="G6604" t="s">
        <v>156</v>
      </c>
      <c r="H6604" t="s">
        <v>157</v>
      </c>
      <c r="I6604" t="s">
        <v>135</v>
      </c>
      <c r="J6604" t="s">
        <v>136</v>
      </c>
      <c r="K6604" t="s">
        <v>137</v>
      </c>
      <c r="L6604" t="s">
        <v>18736</v>
      </c>
      <c r="M6604" t="s">
        <v>18737</v>
      </c>
      <c r="N6604">
        <v>1.2011111109999999</v>
      </c>
      <c r="O6604">
        <v>0</v>
      </c>
      <c r="P6604">
        <v>701</v>
      </c>
      <c r="Q6604">
        <v>1</v>
      </c>
      <c r="R6604">
        <v>17</v>
      </c>
      <c r="S6604">
        <v>2</v>
      </c>
      <c r="T6604">
        <v>70</v>
      </c>
      <c r="U6604">
        <v>0</v>
      </c>
      <c r="V6604">
        <v>0</v>
      </c>
      <c r="W6604">
        <v>0</v>
      </c>
      <c r="X6604">
        <v>90.324579275940906</v>
      </c>
      <c r="Y6604">
        <v>0.75988750142306671</v>
      </c>
      <c r="Z6604">
        <v>3.738426517205276</v>
      </c>
      <c r="AA6604">
        <v>6.5661047142735995</v>
      </c>
      <c r="AB6604">
        <v>15.977171525360395</v>
      </c>
      <c r="AC6604">
        <v>0</v>
      </c>
      <c r="AD6604">
        <v>0</v>
      </c>
      <c r="AE6604">
        <v>117.36616953420322</v>
      </c>
    </row>
    <row r="6605" spans="1:31" x14ac:dyDescent="0.25">
      <c r="A6605">
        <v>1839346</v>
      </c>
      <c r="B6605">
        <v>1</v>
      </c>
      <c r="C6605" t="s">
        <v>81</v>
      </c>
      <c r="D6605" t="s">
        <v>112</v>
      </c>
      <c r="E6605" t="s">
        <v>202</v>
      </c>
      <c r="F6605" t="s">
        <v>11207</v>
      </c>
      <c r="G6605" t="s">
        <v>156</v>
      </c>
      <c r="H6605" t="s">
        <v>157</v>
      </c>
      <c r="I6605" t="s">
        <v>135</v>
      </c>
      <c r="J6605" t="s">
        <v>136</v>
      </c>
      <c r="K6605" t="s">
        <v>137</v>
      </c>
      <c r="L6605" t="s">
        <v>18738</v>
      </c>
      <c r="M6605" t="s">
        <v>18739</v>
      </c>
      <c r="N6605">
        <v>0.56666666600000004</v>
      </c>
      <c r="O6605">
        <v>3</v>
      </c>
      <c r="P6605">
        <v>698</v>
      </c>
      <c r="Q6605">
        <v>80</v>
      </c>
      <c r="R6605">
        <v>269</v>
      </c>
      <c r="S6605">
        <v>10</v>
      </c>
      <c r="T6605">
        <v>99</v>
      </c>
      <c r="U6605">
        <v>1</v>
      </c>
      <c r="V6605">
        <v>0</v>
      </c>
      <c r="W6605">
        <v>0.26002915872201665</v>
      </c>
      <c r="X6605">
        <v>69.13316607450497</v>
      </c>
      <c r="Y6605">
        <v>71.786259540113406</v>
      </c>
      <c r="Z6605">
        <v>51.78549025087743</v>
      </c>
      <c r="AA6605">
        <v>14.437409950270222</v>
      </c>
      <c r="AB6605">
        <v>24.169049347544426</v>
      </c>
      <c r="AC6605">
        <v>1.6695124493195834</v>
      </c>
      <c r="AD6605">
        <v>0</v>
      </c>
      <c r="AE6605">
        <v>233.24091677135209</v>
      </c>
    </row>
    <row r="6606" spans="1:31" x14ac:dyDescent="0.25">
      <c r="A6606">
        <v>1839581</v>
      </c>
      <c r="B6606">
        <v>1</v>
      </c>
      <c r="C6606" t="s">
        <v>81</v>
      </c>
      <c r="D6606" t="s">
        <v>122</v>
      </c>
      <c r="E6606" t="s">
        <v>154</v>
      </c>
      <c r="F6606" t="s">
        <v>18740</v>
      </c>
      <c r="G6606" t="s">
        <v>175</v>
      </c>
      <c r="H6606" t="s">
        <v>157</v>
      </c>
      <c r="I6606" t="s">
        <v>135</v>
      </c>
      <c r="J6606" t="s">
        <v>136</v>
      </c>
      <c r="K6606" t="s">
        <v>137</v>
      </c>
      <c r="L6606" t="s">
        <v>18741</v>
      </c>
      <c r="M6606" t="s">
        <v>18742</v>
      </c>
      <c r="N6606">
        <v>3.0305555549999998</v>
      </c>
      <c r="O6606">
        <v>0</v>
      </c>
      <c r="P6606">
        <v>147</v>
      </c>
      <c r="Q6606">
        <v>0</v>
      </c>
      <c r="R6606">
        <v>1</v>
      </c>
      <c r="S6606">
        <v>0</v>
      </c>
      <c r="T6606">
        <v>17</v>
      </c>
      <c r="U6606">
        <v>0</v>
      </c>
      <c r="V6606">
        <v>0</v>
      </c>
      <c r="W6606">
        <v>0</v>
      </c>
      <c r="X6606">
        <v>71.524844508639262</v>
      </c>
      <c r="Y6606">
        <v>0</v>
      </c>
      <c r="Z6606">
        <v>0.82357878638587489</v>
      </c>
      <c r="AA6606">
        <v>0</v>
      </c>
      <c r="AB6606">
        <v>10.813535987063617</v>
      </c>
      <c r="AC6606">
        <v>0</v>
      </c>
      <c r="AD6606">
        <v>0</v>
      </c>
      <c r="AE6606">
        <v>83.161959282088759</v>
      </c>
    </row>
    <row r="6607" spans="1:31" x14ac:dyDescent="0.25">
      <c r="A6607">
        <v>1839558</v>
      </c>
      <c r="B6607">
        <v>1</v>
      </c>
      <c r="C6607" t="s">
        <v>80</v>
      </c>
      <c r="D6607" t="s">
        <v>108</v>
      </c>
      <c r="E6607" t="s">
        <v>131</v>
      </c>
      <c r="F6607" t="s">
        <v>18743</v>
      </c>
      <c r="G6607" t="s">
        <v>189</v>
      </c>
      <c r="H6607" t="s">
        <v>134</v>
      </c>
      <c r="I6607" t="s">
        <v>135</v>
      </c>
      <c r="J6607" t="s">
        <v>136</v>
      </c>
      <c r="K6607" t="s">
        <v>137</v>
      </c>
      <c r="L6607" t="s">
        <v>18744</v>
      </c>
      <c r="M6607" t="s">
        <v>18745</v>
      </c>
      <c r="N6607">
        <v>40.369999999999997</v>
      </c>
      <c r="O6607">
        <v>0</v>
      </c>
      <c r="P6607">
        <v>12</v>
      </c>
      <c r="Q6607">
        <v>0</v>
      </c>
      <c r="R6607">
        <v>2</v>
      </c>
      <c r="S6607">
        <v>0</v>
      </c>
      <c r="T6607">
        <v>1</v>
      </c>
      <c r="U6607">
        <v>0</v>
      </c>
      <c r="V6607">
        <v>0</v>
      </c>
      <c r="W6607">
        <v>0</v>
      </c>
      <c r="X6607">
        <v>91.609602282369565</v>
      </c>
      <c r="Y6607">
        <v>0</v>
      </c>
      <c r="Z6607">
        <v>12.2367309572574</v>
      </c>
      <c r="AA6607">
        <v>0</v>
      </c>
      <c r="AB6607">
        <v>15.283829303924998</v>
      </c>
      <c r="AC6607">
        <v>0</v>
      </c>
      <c r="AD6607">
        <v>0</v>
      </c>
      <c r="AE6607">
        <v>119.13016254355198</v>
      </c>
    </row>
    <row r="6608" spans="1:31" x14ac:dyDescent="0.25">
      <c r="A6608">
        <v>1838871</v>
      </c>
      <c r="B6608">
        <v>1</v>
      </c>
      <c r="C6608" t="s">
        <v>80</v>
      </c>
      <c r="D6608" t="s">
        <v>98</v>
      </c>
      <c r="E6608" t="s">
        <v>131</v>
      </c>
      <c r="F6608" t="s">
        <v>18746</v>
      </c>
      <c r="G6608" t="s">
        <v>189</v>
      </c>
      <c r="H6608" t="s">
        <v>134</v>
      </c>
      <c r="I6608" t="s">
        <v>135</v>
      </c>
      <c r="J6608" t="s">
        <v>136</v>
      </c>
      <c r="K6608" t="s">
        <v>137</v>
      </c>
      <c r="L6608" t="s">
        <v>18747</v>
      </c>
      <c r="M6608" t="s">
        <v>18748</v>
      </c>
      <c r="N6608">
        <v>2.5072222219999998</v>
      </c>
      <c r="O6608">
        <v>0</v>
      </c>
      <c r="P6608">
        <v>4</v>
      </c>
      <c r="Q6608">
        <v>0</v>
      </c>
      <c r="R6608">
        <v>7</v>
      </c>
      <c r="S6608">
        <v>0</v>
      </c>
      <c r="T6608">
        <v>5</v>
      </c>
      <c r="U6608">
        <v>0</v>
      </c>
      <c r="V6608">
        <v>0</v>
      </c>
      <c r="W6608">
        <v>0</v>
      </c>
      <c r="X6608">
        <v>1.9935165355104669</v>
      </c>
      <c r="Y6608">
        <v>0</v>
      </c>
      <c r="Z6608">
        <v>13.377165326409335</v>
      </c>
      <c r="AA6608">
        <v>0</v>
      </c>
      <c r="AB6608">
        <v>7.5044725146296347</v>
      </c>
      <c r="AC6608">
        <v>0</v>
      </c>
      <c r="AD6608">
        <v>0</v>
      </c>
      <c r="AE6608">
        <v>22.875154376549439</v>
      </c>
    </row>
    <row r="6609" spans="1:31" x14ac:dyDescent="0.25">
      <c r="A6609">
        <v>1839203</v>
      </c>
      <c r="B6609">
        <v>1</v>
      </c>
      <c r="C6609" t="s">
        <v>80</v>
      </c>
      <c r="D6609" t="s">
        <v>100</v>
      </c>
      <c r="E6609" t="s">
        <v>140</v>
      </c>
      <c r="F6609" t="s">
        <v>18749</v>
      </c>
      <c r="G6609" t="s">
        <v>142</v>
      </c>
      <c r="H6609" t="s">
        <v>134</v>
      </c>
      <c r="I6609" t="s">
        <v>135</v>
      </c>
      <c r="J6609" t="s">
        <v>136</v>
      </c>
      <c r="K6609" t="s">
        <v>137</v>
      </c>
      <c r="L6609" t="s">
        <v>18750</v>
      </c>
      <c r="M6609" t="s">
        <v>18751</v>
      </c>
      <c r="N6609">
        <v>0.94388888800000004</v>
      </c>
      <c r="O6609">
        <v>0</v>
      </c>
      <c r="P6609">
        <v>1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4.6224479913750003E-3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4.6224479913750003E-3</v>
      </c>
    </row>
    <row r="6610" spans="1:31" x14ac:dyDescent="0.25">
      <c r="A6610">
        <v>1839721</v>
      </c>
      <c r="B6610">
        <v>1</v>
      </c>
      <c r="C6610" t="s">
        <v>81</v>
      </c>
      <c r="D6610" t="s">
        <v>125</v>
      </c>
      <c r="E6610" t="s">
        <v>164</v>
      </c>
      <c r="F6610" t="s">
        <v>18752</v>
      </c>
      <c r="G6610" t="s">
        <v>156</v>
      </c>
      <c r="H6610" t="s">
        <v>157</v>
      </c>
      <c r="I6610" t="s">
        <v>135</v>
      </c>
      <c r="J6610" t="s">
        <v>136</v>
      </c>
      <c r="K6610" t="s">
        <v>137</v>
      </c>
      <c r="L6610" t="s">
        <v>18715</v>
      </c>
      <c r="M6610" t="s">
        <v>18753</v>
      </c>
      <c r="N6610">
        <v>7.9286111110000004</v>
      </c>
      <c r="O6610">
        <v>1</v>
      </c>
      <c r="P6610">
        <v>38</v>
      </c>
      <c r="Q6610">
        <v>25</v>
      </c>
      <c r="R6610">
        <v>113</v>
      </c>
      <c r="S6610">
        <v>0</v>
      </c>
      <c r="T6610">
        <v>4</v>
      </c>
      <c r="U6610">
        <v>0</v>
      </c>
      <c r="V6610">
        <v>0</v>
      </c>
      <c r="W6610">
        <v>1.7249897743485336</v>
      </c>
      <c r="X6610">
        <v>57.191656159276995</v>
      </c>
      <c r="Y6610">
        <v>107.26399710018893</v>
      </c>
      <c r="Z6610">
        <v>812.92371021291046</v>
      </c>
      <c r="AA6610">
        <v>0</v>
      </c>
      <c r="AB6610">
        <v>10.962440348351057</v>
      </c>
      <c r="AC6610">
        <v>0</v>
      </c>
      <c r="AD6610">
        <v>0</v>
      </c>
      <c r="AE6610">
        <v>990.06679359507598</v>
      </c>
    </row>
    <row r="6611" spans="1:31" x14ac:dyDescent="0.25">
      <c r="A6611">
        <v>1839057</v>
      </c>
      <c r="B6611">
        <v>1</v>
      </c>
      <c r="C6611" t="s">
        <v>81</v>
      </c>
      <c r="D6611" t="s">
        <v>128</v>
      </c>
      <c r="E6611" t="s">
        <v>164</v>
      </c>
      <c r="F6611" t="s">
        <v>18754</v>
      </c>
      <c r="G6611" t="s">
        <v>225</v>
      </c>
      <c r="H6611" t="s">
        <v>157</v>
      </c>
      <c r="I6611" t="s">
        <v>135</v>
      </c>
      <c r="J6611" t="s">
        <v>136</v>
      </c>
      <c r="K6611" t="s">
        <v>151</v>
      </c>
      <c r="L6611" t="s">
        <v>18755</v>
      </c>
      <c r="M6611" t="s">
        <v>18756</v>
      </c>
      <c r="N6611">
        <v>8.2152777770000007</v>
      </c>
      <c r="O6611">
        <v>6</v>
      </c>
      <c r="P6611">
        <v>1247</v>
      </c>
      <c r="Q6611">
        <v>21</v>
      </c>
      <c r="R6611">
        <v>16</v>
      </c>
      <c r="S6611">
        <v>11</v>
      </c>
      <c r="T6611">
        <v>89</v>
      </c>
      <c r="U6611">
        <v>0</v>
      </c>
      <c r="V6611">
        <v>0</v>
      </c>
      <c r="W6611">
        <v>46.678041387243013</v>
      </c>
      <c r="X6611">
        <v>1512.9440694960576</v>
      </c>
      <c r="Y6611">
        <v>1359.9299077542209</v>
      </c>
      <c r="Z6611">
        <v>56.175201558792558</v>
      </c>
      <c r="AA6611">
        <v>636.13908407875431</v>
      </c>
      <c r="AB6611">
        <v>313.67692461701296</v>
      </c>
      <c r="AC6611">
        <v>0</v>
      </c>
      <c r="AD6611">
        <v>0</v>
      </c>
      <c r="AE6611">
        <v>3925.5432288920815</v>
      </c>
    </row>
    <row r="6612" spans="1:31" x14ac:dyDescent="0.25">
      <c r="A6612">
        <v>1839412</v>
      </c>
      <c r="B6612">
        <v>1</v>
      </c>
      <c r="C6612" t="s">
        <v>81</v>
      </c>
      <c r="D6612" t="s">
        <v>123</v>
      </c>
      <c r="E6612" t="s">
        <v>202</v>
      </c>
      <c r="F6612" t="s">
        <v>4326</v>
      </c>
      <c r="G6612" t="s">
        <v>156</v>
      </c>
      <c r="H6612" t="s">
        <v>157</v>
      </c>
      <c r="I6612" t="s">
        <v>135</v>
      </c>
      <c r="J6612" t="s">
        <v>136</v>
      </c>
      <c r="K6612" t="s">
        <v>137</v>
      </c>
      <c r="L6612" t="s">
        <v>18757</v>
      </c>
      <c r="M6612" t="s">
        <v>18758</v>
      </c>
      <c r="N6612">
        <v>0.78444444400000002</v>
      </c>
      <c r="O6612">
        <v>4</v>
      </c>
      <c r="P6612">
        <v>554</v>
      </c>
      <c r="Q6612">
        <v>311</v>
      </c>
      <c r="R6612">
        <v>502</v>
      </c>
      <c r="S6612">
        <v>27</v>
      </c>
      <c r="T6612">
        <v>81</v>
      </c>
      <c r="U6612">
        <v>3</v>
      </c>
      <c r="V6612">
        <v>0</v>
      </c>
      <c r="W6612">
        <v>25.627772188024267</v>
      </c>
      <c r="X6612">
        <v>110.38655141871718</v>
      </c>
      <c r="Y6612">
        <v>510.36300967527183</v>
      </c>
      <c r="Z6612">
        <v>654.07219834082298</v>
      </c>
      <c r="AA6612">
        <v>60.866591215318209</v>
      </c>
      <c r="AB6612">
        <v>71.953740358469943</v>
      </c>
      <c r="AC6612">
        <v>13.285175299453266</v>
      </c>
      <c r="AD6612">
        <v>0</v>
      </c>
      <c r="AE6612">
        <v>1446.5550384960777</v>
      </c>
    </row>
    <row r="6613" spans="1:31" x14ac:dyDescent="0.25">
      <c r="A6613">
        <v>1839435</v>
      </c>
      <c r="B6613">
        <v>1</v>
      </c>
      <c r="C6613" t="s">
        <v>81</v>
      </c>
      <c r="D6613" t="s">
        <v>113</v>
      </c>
      <c r="E6613" t="s">
        <v>202</v>
      </c>
      <c r="F6613" t="s">
        <v>988</v>
      </c>
      <c r="G6613" t="s">
        <v>156</v>
      </c>
      <c r="H6613" t="s">
        <v>157</v>
      </c>
      <c r="I6613" t="s">
        <v>135</v>
      </c>
      <c r="J6613" t="s">
        <v>136</v>
      </c>
      <c r="K6613" t="s">
        <v>137</v>
      </c>
      <c r="L6613" t="s">
        <v>18759</v>
      </c>
      <c r="M6613" t="s">
        <v>18760</v>
      </c>
      <c r="N6613">
        <v>0.50111111100000005</v>
      </c>
      <c r="O6613">
        <v>0</v>
      </c>
      <c r="P6613">
        <v>1280</v>
      </c>
      <c r="Q6613">
        <v>22</v>
      </c>
      <c r="R6613">
        <v>195</v>
      </c>
      <c r="S6613">
        <v>5</v>
      </c>
      <c r="T6613">
        <v>40</v>
      </c>
      <c r="U6613">
        <v>1</v>
      </c>
      <c r="V6613">
        <v>1</v>
      </c>
      <c r="W6613">
        <v>0</v>
      </c>
      <c r="X6613">
        <v>95.142781742249937</v>
      </c>
      <c r="Y6613">
        <v>30.559392200319643</v>
      </c>
      <c r="Z6613">
        <v>80.322866176098444</v>
      </c>
      <c r="AA6613">
        <v>200.18498616152189</v>
      </c>
      <c r="AB6613">
        <v>23.302774713272754</v>
      </c>
      <c r="AC6613">
        <v>0</v>
      </c>
      <c r="AD6613">
        <v>2.2673702881367999</v>
      </c>
      <c r="AE6613">
        <v>431.78017128159951</v>
      </c>
    </row>
    <row r="6614" spans="1:31" x14ac:dyDescent="0.25">
      <c r="A6614">
        <v>1839704</v>
      </c>
      <c r="B6614">
        <v>1</v>
      </c>
      <c r="C6614" t="s">
        <v>81</v>
      </c>
      <c r="D6614" t="s">
        <v>119</v>
      </c>
      <c r="E6614" t="s">
        <v>252</v>
      </c>
      <c r="F6614" t="s">
        <v>18761</v>
      </c>
      <c r="G6614" t="s">
        <v>279</v>
      </c>
      <c r="H6614" t="s">
        <v>134</v>
      </c>
      <c r="I6614" t="s">
        <v>135</v>
      </c>
      <c r="J6614" t="s">
        <v>136</v>
      </c>
      <c r="K6614" t="s">
        <v>137</v>
      </c>
      <c r="L6614" t="s">
        <v>18762</v>
      </c>
      <c r="M6614" t="s">
        <v>18763</v>
      </c>
      <c r="N6614">
        <v>1.62</v>
      </c>
      <c r="O6614">
        <v>0</v>
      </c>
      <c r="P6614">
        <v>116</v>
      </c>
      <c r="Q6614">
        <v>0</v>
      </c>
      <c r="R6614">
        <v>8</v>
      </c>
      <c r="S6614">
        <v>0</v>
      </c>
      <c r="T6614">
        <v>5</v>
      </c>
      <c r="U6614">
        <v>0</v>
      </c>
      <c r="V6614">
        <v>0</v>
      </c>
      <c r="W6614">
        <v>0</v>
      </c>
      <c r="X6614">
        <v>34.53632165653196</v>
      </c>
      <c r="Y6614">
        <v>0</v>
      </c>
      <c r="Z6614">
        <v>3.6702719474169436</v>
      </c>
      <c r="AA6614">
        <v>0</v>
      </c>
      <c r="AB6614">
        <v>11.541012615128084</v>
      </c>
      <c r="AC6614">
        <v>0</v>
      </c>
      <c r="AD6614">
        <v>0</v>
      </c>
      <c r="AE6614">
        <v>49.747606219076985</v>
      </c>
    </row>
    <row r="6615" spans="1:31" x14ac:dyDescent="0.25">
      <c r="A6615">
        <v>1839040</v>
      </c>
      <c r="B6615">
        <v>1</v>
      </c>
      <c r="C6615" t="s">
        <v>81</v>
      </c>
      <c r="D6615" t="s">
        <v>118</v>
      </c>
      <c r="E6615" t="s">
        <v>154</v>
      </c>
      <c r="F6615" t="s">
        <v>18764</v>
      </c>
      <c r="G6615" t="s">
        <v>175</v>
      </c>
      <c r="H6615" t="s">
        <v>157</v>
      </c>
      <c r="I6615" t="s">
        <v>135</v>
      </c>
      <c r="J6615" t="s">
        <v>136</v>
      </c>
      <c r="K6615" t="s">
        <v>137</v>
      </c>
      <c r="L6615" t="s">
        <v>18765</v>
      </c>
      <c r="M6615" t="s">
        <v>18766</v>
      </c>
      <c r="N6615">
        <v>4.4550000000000001</v>
      </c>
      <c r="O6615">
        <v>0</v>
      </c>
      <c r="P6615">
        <v>6</v>
      </c>
      <c r="Q6615">
        <v>0</v>
      </c>
      <c r="R6615">
        <v>4</v>
      </c>
      <c r="S6615">
        <v>0</v>
      </c>
      <c r="T6615">
        <v>2</v>
      </c>
      <c r="U6615">
        <v>0</v>
      </c>
      <c r="V6615">
        <v>0</v>
      </c>
      <c r="W6615">
        <v>0</v>
      </c>
      <c r="X6615">
        <v>4.8451201433140501</v>
      </c>
      <c r="Y6615">
        <v>0</v>
      </c>
      <c r="Z6615">
        <v>65.34598274078499</v>
      </c>
      <c r="AA6615">
        <v>0</v>
      </c>
      <c r="AB6615">
        <v>15.32428322562</v>
      </c>
      <c r="AC6615">
        <v>0</v>
      </c>
      <c r="AD6615">
        <v>0</v>
      </c>
      <c r="AE6615">
        <v>85.515386109719032</v>
      </c>
    </row>
    <row r="6616" spans="1:31" x14ac:dyDescent="0.25">
      <c r="A6616">
        <v>1839727</v>
      </c>
      <c r="B6616">
        <v>1</v>
      </c>
      <c r="C6616" t="s">
        <v>81</v>
      </c>
      <c r="D6616" t="s">
        <v>118</v>
      </c>
      <c r="E6616" t="s">
        <v>131</v>
      </c>
      <c r="F6616" t="s">
        <v>18767</v>
      </c>
      <c r="G6616" t="s">
        <v>189</v>
      </c>
      <c r="H6616" t="s">
        <v>134</v>
      </c>
      <c r="I6616" t="s">
        <v>135</v>
      </c>
      <c r="J6616" t="s">
        <v>136</v>
      </c>
      <c r="K6616" t="s">
        <v>137</v>
      </c>
      <c r="L6616" t="s">
        <v>18768</v>
      </c>
      <c r="M6616" t="s">
        <v>18769</v>
      </c>
      <c r="N6616">
        <v>17.749444444000002</v>
      </c>
      <c r="O6616">
        <v>0</v>
      </c>
      <c r="P6616">
        <v>0</v>
      </c>
      <c r="Q6616">
        <v>0</v>
      </c>
      <c r="R6616">
        <v>1</v>
      </c>
      <c r="S6616">
        <v>0</v>
      </c>
      <c r="T6616">
        <v>1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64.032068138438589</v>
      </c>
      <c r="AA6616">
        <v>0</v>
      </c>
      <c r="AB6616">
        <v>7.0247813074666666E-3</v>
      </c>
      <c r="AC6616">
        <v>0</v>
      </c>
      <c r="AD6616">
        <v>0</v>
      </c>
      <c r="AE6616">
        <v>64.039092919746054</v>
      </c>
    </row>
    <row r="6617" spans="1:31" x14ac:dyDescent="0.25">
      <c r="A6617">
        <v>1839575</v>
      </c>
      <c r="B6617">
        <v>1</v>
      </c>
      <c r="C6617" t="s">
        <v>81</v>
      </c>
      <c r="D6617" t="s">
        <v>123</v>
      </c>
      <c r="E6617" t="s">
        <v>164</v>
      </c>
      <c r="F6617" t="s">
        <v>12033</v>
      </c>
      <c r="G6617" t="s">
        <v>156</v>
      </c>
      <c r="H6617" t="s">
        <v>157</v>
      </c>
      <c r="I6617" t="s">
        <v>135</v>
      </c>
      <c r="J6617" t="s">
        <v>136</v>
      </c>
      <c r="K6617" t="s">
        <v>137</v>
      </c>
      <c r="L6617" t="s">
        <v>18770</v>
      </c>
      <c r="M6617" t="s">
        <v>18771</v>
      </c>
      <c r="N6617">
        <v>2.224722222</v>
      </c>
      <c r="O6617">
        <v>3</v>
      </c>
      <c r="P6617">
        <v>531</v>
      </c>
      <c r="Q6617">
        <v>231</v>
      </c>
      <c r="R6617">
        <v>97</v>
      </c>
      <c r="S6617">
        <v>16</v>
      </c>
      <c r="T6617">
        <v>50</v>
      </c>
      <c r="U6617">
        <v>0</v>
      </c>
      <c r="V6617">
        <v>0</v>
      </c>
      <c r="W6617">
        <v>78.560841803384179</v>
      </c>
      <c r="X6617">
        <v>306.64410629447963</v>
      </c>
      <c r="Y6617">
        <v>992.95406715870183</v>
      </c>
      <c r="Z6617">
        <v>535.43708878312009</v>
      </c>
      <c r="AA6617">
        <v>101.94332181879831</v>
      </c>
      <c r="AB6617">
        <v>128.26664878777547</v>
      </c>
      <c r="AC6617">
        <v>0</v>
      </c>
      <c r="AD6617">
        <v>0</v>
      </c>
      <c r="AE6617">
        <v>2143.8060746462597</v>
      </c>
    </row>
    <row r="6618" spans="1:31" x14ac:dyDescent="0.25">
      <c r="A6618">
        <v>1839326</v>
      </c>
      <c r="B6618">
        <v>1</v>
      </c>
      <c r="C6618" t="s">
        <v>80</v>
      </c>
      <c r="D6618" t="s">
        <v>107</v>
      </c>
      <c r="E6618" t="s">
        <v>252</v>
      </c>
      <c r="F6618" t="s">
        <v>18772</v>
      </c>
      <c r="G6618" t="s">
        <v>279</v>
      </c>
      <c r="H6618" t="s">
        <v>134</v>
      </c>
      <c r="I6618" t="s">
        <v>135</v>
      </c>
      <c r="J6618" t="s">
        <v>136</v>
      </c>
      <c r="K6618" t="s">
        <v>137</v>
      </c>
      <c r="L6618" t="s">
        <v>18773</v>
      </c>
      <c r="M6618" t="s">
        <v>18774</v>
      </c>
      <c r="N6618">
        <v>1.4316666659999999</v>
      </c>
      <c r="O6618">
        <v>0</v>
      </c>
      <c r="P6618">
        <v>181</v>
      </c>
      <c r="Q6618">
        <v>0</v>
      </c>
      <c r="R6618">
        <v>0</v>
      </c>
      <c r="S6618">
        <v>0</v>
      </c>
      <c r="T6618">
        <v>5</v>
      </c>
      <c r="U6618">
        <v>0</v>
      </c>
      <c r="V6618">
        <v>0</v>
      </c>
      <c r="W6618">
        <v>0</v>
      </c>
      <c r="X6618">
        <v>23.950404142392681</v>
      </c>
      <c r="Y6618">
        <v>0</v>
      </c>
      <c r="Z6618">
        <v>0</v>
      </c>
      <c r="AA6618">
        <v>0</v>
      </c>
      <c r="AB6618">
        <v>6.3262097210799997</v>
      </c>
      <c r="AC6618">
        <v>0</v>
      </c>
      <c r="AD6618">
        <v>0</v>
      </c>
      <c r="AE6618">
        <v>30.276613863472683</v>
      </c>
    </row>
    <row r="6619" spans="1:31" x14ac:dyDescent="0.25">
      <c r="A6619">
        <v>1839621</v>
      </c>
      <c r="B6619">
        <v>1</v>
      </c>
      <c r="C6619" t="s">
        <v>81</v>
      </c>
      <c r="D6619" t="s">
        <v>115</v>
      </c>
      <c r="E6619" t="s">
        <v>131</v>
      </c>
      <c r="F6619" t="s">
        <v>18775</v>
      </c>
      <c r="G6619" t="s">
        <v>133</v>
      </c>
      <c r="H6619" t="s">
        <v>134</v>
      </c>
      <c r="I6619" t="s">
        <v>135</v>
      </c>
      <c r="J6619" t="s">
        <v>136</v>
      </c>
      <c r="K6619" t="s">
        <v>137</v>
      </c>
      <c r="L6619" t="s">
        <v>18776</v>
      </c>
      <c r="M6619" t="s">
        <v>18777</v>
      </c>
      <c r="N6619">
        <v>7.1038888880000002</v>
      </c>
      <c r="O6619">
        <v>0</v>
      </c>
      <c r="P6619">
        <v>15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8.405663179316667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8.405663179316667</v>
      </c>
    </row>
    <row r="6620" spans="1:31" x14ac:dyDescent="0.25">
      <c r="A6620">
        <v>1838934</v>
      </c>
      <c r="B6620">
        <v>1</v>
      </c>
      <c r="C6620" t="s">
        <v>80</v>
      </c>
      <c r="D6620" t="s">
        <v>97</v>
      </c>
      <c r="E6620" t="s">
        <v>140</v>
      </c>
      <c r="F6620" t="s">
        <v>18778</v>
      </c>
      <c r="G6620" t="s">
        <v>242</v>
      </c>
      <c r="H6620" t="s">
        <v>134</v>
      </c>
      <c r="I6620" t="s">
        <v>135</v>
      </c>
      <c r="J6620" t="s">
        <v>136</v>
      </c>
      <c r="K6620" t="s">
        <v>137</v>
      </c>
      <c r="L6620" t="s">
        <v>18779</v>
      </c>
      <c r="M6620" t="s">
        <v>18780</v>
      </c>
      <c r="N6620">
        <v>6.9005555550000004</v>
      </c>
      <c r="O6620">
        <v>0</v>
      </c>
      <c r="P6620">
        <v>1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3.3402929284959009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3.3402929284959009</v>
      </c>
    </row>
    <row r="6621" spans="1:31" x14ac:dyDescent="0.25">
      <c r="A6621">
        <v>1839472</v>
      </c>
      <c r="B6621">
        <v>1</v>
      </c>
      <c r="C6621" t="s">
        <v>80</v>
      </c>
      <c r="D6621" t="s">
        <v>99</v>
      </c>
      <c r="E6621" t="s">
        <v>140</v>
      </c>
      <c r="F6621" t="s">
        <v>18781</v>
      </c>
      <c r="G6621" t="s">
        <v>142</v>
      </c>
      <c r="H6621" t="s">
        <v>134</v>
      </c>
      <c r="I6621" t="s">
        <v>135</v>
      </c>
      <c r="J6621" t="s">
        <v>136</v>
      </c>
      <c r="K6621" t="s">
        <v>137</v>
      </c>
      <c r="L6621" t="s">
        <v>18782</v>
      </c>
      <c r="M6621" t="s">
        <v>18783</v>
      </c>
      <c r="N6621">
        <v>3.9169444439999999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1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</row>
    <row r="6622" spans="1:31" x14ac:dyDescent="0.25">
      <c r="A6622">
        <v>1839372</v>
      </c>
      <c r="B6622">
        <v>1</v>
      </c>
      <c r="C6622" t="s">
        <v>80</v>
      </c>
      <c r="D6622" t="s">
        <v>94</v>
      </c>
      <c r="E6622" t="s">
        <v>223</v>
      </c>
      <c r="F6622" t="s">
        <v>18784</v>
      </c>
      <c r="G6622" t="s">
        <v>1055</v>
      </c>
      <c r="H6622" t="s">
        <v>134</v>
      </c>
      <c r="I6622" t="s">
        <v>135</v>
      </c>
      <c r="J6622" t="s">
        <v>136</v>
      </c>
      <c r="K6622" t="s">
        <v>137</v>
      </c>
      <c r="L6622" t="s">
        <v>18785</v>
      </c>
      <c r="M6622" t="s">
        <v>18786</v>
      </c>
      <c r="N6622">
        <v>5.4186111109999997</v>
      </c>
      <c r="O6622">
        <v>0</v>
      </c>
      <c r="P6622">
        <v>36</v>
      </c>
      <c r="Q6622">
        <v>0</v>
      </c>
      <c r="R6622">
        <v>0</v>
      </c>
      <c r="S6622">
        <v>0</v>
      </c>
      <c r="T6622">
        <v>9</v>
      </c>
      <c r="U6622">
        <v>0</v>
      </c>
      <c r="V6622">
        <v>0</v>
      </c>
      <c r="W6622">
        <v>0</v>
      </c>
      <c r="X6622">
        <v>46.571380529921626</v>
      </c>
      <c r="Y6622">
        <v>0</v>
      </c>
      <c r="Z6622">
        <v>0</v>
      </c>
      <c r="AA6622">
        <v>0</v>
      </c>
      <c r="AB6622">
        <v>48.898512493092674</v>
      </c>
      <c r="AC6622">
        <v>0</v>
      </c>
      <c r="AD6622">
        <v>0</v>
      </c>
      <c r="AE6622">
        <v>95.469893023014293</v>
      </c>
    </row>
    <row r="6623" spans="1:31" x14ac:dyDescent="0.25">
      <c r="A6623">
        <v>1839827</v>
      </c>
      <c r="B6623">
        <v>1</v>
      </c>
      <c r="C6623" t="s">
        <v>81</v>
      </c>
      <c r="D6623" t="s">
        <v>118</v>
      </c>
      <c r="E6623" t="s">
        <v>131</v>
      </c>
      <c r="F6623" t="s">
        <v>1665</v>
      </c>
      <c r="G6623" t="s">
        <v>133</v>
      </c>
      <c r="H6623" t="s">
        <v>134</v>
      </c>
      <c r="I6623" t="s">
        <v>135</v>
      </c>
      <c r="J6623" t="s">
        <v>136</v>
      </c>
      <c r="K6623" t="s">
        <v>137</v>
      </c>
      <c r="L6623" t="s">
        <v>18787</v>
      </c>
      <c r="M6623" t="s">
        <v>18788</v>
      </c>
      <c r="N6623">
        <v>13.405277777</v>
      </c>
      <c r="O6623">
        <v>0</v>
      </c>
      <c r="P6623">
        <v>93</v>
      </c>
      <c r="Q6623">
        <v>0</v>
      </c>
      <c r="R6623">
        <v>2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203.0593941523656</v>
      </c>
      <c r="Y6623">
        <v>0</v>
      </c>
      <c r="Z6623">
        <v>1.7795386408488001</v>
      </c>
      <c r="AA6623">
        <v>0</v>
      </c>
      <c r="AB6623">
        <v>0</v>
      </c>
      <c r="AC6623">
        <v>0</v>
      </c>
      <c r="AD6623">
        <v>0</v>
      </c>
      <c r="AE6623">
        <v>204.83893279321441</v>
      </c>
    </row>
    <row r="6624" spans="1:31" x14ac:dyDescent="0.25">
      <c r="A6624">
        <v>1839163</v>
      </c>
      <c r="B6624">
        <v>1</v>
      </c>
      <c r="C6624" t="s">
        <v>81</v>
      </c>
      <c r="D6624" t="s">
        <v>123</v>
      </c>
      <c r="E6624" t="s">
        <v>223</v>
      </c>
      <c r="F6624" t="s">
        <v>18789</v>
      </c>
      <c r="G6624" t="s">
        <v>1055</v>
      </c>
      <c r="H6624" t="s">
        <v>134</v>
      </c>
      <c r="I6624" t="s">
        <v>135</v>
      </c>
      <c r="J6624" t="s">
        <v>136</v>
      </c>
      <c r="K6624" t="s">
        <v>137</v>
      </c>
      <c r="L6624" t="s">
        <v>18790</v>
      </c>
      <c r="M6624" t="s">
        <v>18791</v>
      </c>
      <c r="N6624">
        <v>1.8991666659999999</v>
      </c>
      <c r="O6624">
        <v>0</v>
      </c>
      <c r="P6624">
        <v>83</v>
      </c>
      <c r="Q6624">
        <v>0</v>
      </c>
      <c r="R6624">
        <v>0</v>
      </c>
      <c r="S6624">
        <v>0</v>
      </c>
      <c r="T6624">
        <v>1</v>
      </c>
      <c r="U6624">
        <v>0</v>
      </c>
      <c r="V6624">
        <v>0</v>
      </c>
      <c r="W6624">
        <v>0</v>
      </c>
      <c r="X6624">
        <v>33.927870826125563</v>
      </c>
      <c r="Y6624">
        <v>0</v>
      </c>
      <c r="Z6624">
        <v>0</v>
      </c>
      <c r="AA6624">
        <v>0</v>
      </c>
      <c r="AB6624">
        <v>0.23987973656324998</v>
      </c>
      <c r="AC6624">
        <v>0</v>
      </c>
      <c r="AD6624">
        <v>0</v>
      </c>
      <c r="AE6624">
        <v>34.167750562688816</v>
      </c>
    </row>
    <row r="6625" spans="1:31" x14ac:dyDescent="0.25">
      <c r="A6625">
        <v>1839478</v>
      </c>
      <c r="B6625">
        <v>1</v>
      </c>
      <c r="C6625" t="s">
        <v>80</v>
      </c>
      <c r="D6625" t="s">
        <v>106</v>
      </c>
      <c r="E6625" t="s">
        <v>164</v>
      </c>
      <c r="F6625" t="s">
        <v>17503</v>
      </c>
      <c r="G6625" t="s">
        <v>386</v>
      </c>
      <c r="H6625" t="s">
        <v>157</v>
      </c>
      <c r="I6625" t="s">
        <v>135</v>
      </c>
      <c r="J6625" t="s">
        <v>136</v>
      </c>
      <c r="K6625" t="s">
        <v>137</v>
      </c>
      <c r="L6625" t="s">
        <v>18792</v>
      </c>
      <c r="M6625" t="s">
        <v>18793</v>
      </c>
      <c r="N6625">
        <v>0.39250000000000002</v>
      </c>
      <c r="O6625">
        <v>1</v>
      </c>
      <c r="P6625">
        <v>0</v>
      </c>
      <c r="Q6625">
        <v>13</v>
      </c>
      <c r="R6625">
        <v>59</v>
      </c>
      <c r="S6625">
        <v>4</v>
      </c>
      <c r="T6625">
        <v>12</v>
      </c>
      <c r="U6625">
        <v>0</v>
      </c>
      <c r="V6625">
        <v>0</v>
      </c>
      <c r="W6625">
        <v>0.28471656165705</v>
      </c>
      <c r="X6625">
        <v>0</v>
      </c>
      <c r="Y6625">
        <v>17.890818986925101</v>
      </c>
      <c r="Z6625">
        <v>62.870656894298406</v>
      </c>
      <c r="AA6625">
        <v>4.6621819155815247</v>
      </c>
      <c r="AB6625">
        <v>33.545652330648004</v>
      </c>
      <c r="AC6625">
        <v>0</v>
      </c>
      <c r="AD6625">
        <v>0</v>
      </c>
      <c r="AE6625">
        <v>119.25402668911008</v>
      </c>
    </row>
    <row r="6626" spans="1:31" x14ac:dyDescent="0.25">
      <c r="A6626">
        <v>1839804</v>
      </c>
      <c r="B6626">
        <v>1</v>
      </c>
      <c r="C6626" t="s">
        <v>81</v>
      </c>
      <c r="D6626" t="s">
        <v>126</v>
      </c>
      <c r="E6626" t="s">
        <v>252</v>
      </c>
      <c r="F6626" t="s">
        <v>18794</v>
      </c>
      <c r="G6626" t="s">
        <v>279</v>
      </c>
      <c r="H6626" t="s">
        <v>134</v>
      </c>
      <c r="I6626" t="s">
        <v>135</v>
      </c>
      <c r="J6626" t="s">
        <v>136</v>
      </c>
      <c r="K6626" t="s">
        <v>137</v>
      </c>
      <c r="L6626" t="s">
        <v>18795</v>
      </c>
      <c r="M6626" t="s">
        <v>18796</v>
      </c>
      <c r="N6626">
        <v>5.7074999999999996</v>
      </c>
      <c r="O6626">
        <v>0</v>
      </c>
      <c r="P6626">
        <v>60</v>
      </c>
      <c r="Q6626">
        <v>0</v>
      </c>
      <c r="R6626">
        <v>1</v>
      </c>
      <c r="S6626">
        <v>0</v>
      </c>
      <c r="T6626">
        <v>1</v>
      </c>
      <c r="U6626">
        <v>0</v>
      </c>
      <c r="V6626">
        <v>0</v>
      </c>
      <c r="W6626">
        <v>0</v>
      </c>
      <c r="X6626">
        <v>31.382942704360918</v>
      </c>
      <c r="Y6626">
        <v>0</v>
      </c>
      <c r="Z6626">
        <v>5.7858230898149339</v>
      </c>
      <c r="AA6626">
        <v>0</v>
      </c>
      <c r="AB6626">
        <v>0</v>
      </c>
      <c r="AC6626">
        <v>0</v>
      </c>
      <c r="AD6626">
        <v>0</v>
      </c>
      <c r="AE6626">
        <v>37.168765794175854</v>
      </c>
    </row>
    <row r="6627" spans="1:31" x14ac:dyDescent="0.25">
      <c r="A6627">
        <v>1839312</v>
      </c>
      <c r="B6627">
        <v>1</v>
      </c>
      <c r="C6627" t="s">
        <v>80</v>
      </c>
      <c r="D6627" t="s">
        <v>100</v>
      </c>
      <c r="E6627" t="s">
        <v>164</v>
      </c>
      <c r="F6627" t="s">
        <v>18797</v>
      </c>
      <c r="G6627" t="s">
        <v>156</v>
      </c>
      <c r="H6627" t="s">
        <v>157</v>
      </c>
      <c r="I6627" t="s">
        <v>135</v>
      </c>
      <c r="J6627" t="s">
        <v>136</v>
      </c>
      <c r="K6627" t="s">
        <v>137</v>
      </c>
      <c r="L6627" t="s">
        <v>18798</v>
      </c>
      <c r="M6627" t="s">
        <v>18799</v>
      </c>
      <c r="N6627">
        <v>4.2005555550000002</v>
      </c>
      <c r="O6627">
        <v>2</v>
      </c>
      <c r="P6627">
        <v>0</v>
      </c>
      <c r="Q6627">
        <v>1</v>
      </c>
      <c r="R6627">
        <v>0</v>
      </c>
      <c r="S6627">
        <v>2</v>
      </c>
      <c r="T6627">
        <v>0</v>
      </c>
      <c r="U6627">
        <v>0</v>
      </c>
      <c r="V6627">
        <v>0</v>
      </c>
      <c r="W6627">
        <v>2.2952651050283004</v>
      </c>
      <c r="X6627">
        <v>0</v>
      </c>
      <c r="Y6627">
        <v>3.4473873640221999</v>
      </c>
      <c r="Z6627">
        <v>0</v>
      </c>
      <c r="AA6627">
        <v>1.7104213537628168</v>
      </c>
      <c r="AB6627">
        <v>0</v>
      </c>
      <c r="AC6627">
        <v>0</v>
      </c>
      <c r="AD6627">
        <v>0</v>
      </c>
      <c r="AE6627">
        <v>7.4530738228133169</v>
      </c>
    </row>
    <row r="6628" spans="1:31" x14ac:dyDescent="0.25">
      <c r="A6628">
        <v>1839455</v>
      </c>
      <c r="B6628">
        <v>1</v>
      </c>
      <c r="C6628" t="s">
        <v>81</v>
      </c>
      <c r="D6628" t="s">
        <v>112</v>
      </c>
      <c r="E6628" t="s">
        <v>131</v>
      </c>
      <c r="F6628" t="s">
        <v>18800</v>
      </c>
      <c r="G6628" t="s">
        <v>189</v>
      </c>
      <c r="H6628" t="s">
        <v>134</v>
      </c>
      <c r="I6628" t="s">
        <v>135</v>
      </c>
      <c r="J6628" t="s">
        <v>136</v>
      </c>
      <c r="K6628" t="s">
        <v>137</v>
      </c>
      <c r="L6628" t="s">
        <v>18801</v>
      </c>
      <c r="M6628" t="s">
        <v>18802</v>
      </c>
      <c r="N6628">
        <v>2.4086111109999999</v>
      </c>
      <c r="O6628">
        <v>0</v>
      </c>
      <c r="P6628">
        <v>15</v>
      </c>
      <c r="Q6628">
        <v>0</v>
      </c>
      <c r="R6628">
        <v>33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5.8838375075449152</v>
      </c>
      <c r="Y6628">
        <v>0</v>
      </c>
      <c r="Z6628">
        <v>57.406417153586318</v>
      </c>
      <c r="AA6628">
        <v>0</v>
      </c>
      <c r="AB6628">
        <v>0</v>
      </c>
      <c r="AC6628">
        <v>0</v>
      </c>
      <c r="AD6628">
        <v>0</v>
      </c>
      <c r="AE6628">
        <v>63.290254661131236</v>
      </c>
    </row>
    <row r="6629" spans="1:31" x14ac:dyDescent="0.25">
      <c r="A6629">
        <v>1839286</v>
      </c>
      <c r="B6629">
        <v>1</v>
      </c>
      <c r="C6629" t="s">
        <v>80</v>
      </c>
      <c r="D6629" t="s">
        <v>93</v>
      </c>
      <c r="E6629" t="s">
        <v>140</v>
      </c>
      <c r="F6629" t="s">
        <v>18803</v>
      </c>
      <c r="G6629" t="s">
        <v>246</v>
      </c>
      <c r="H6629" t="s">
        <v>134</v>
      </c>
      <c r="I6629" t="s">
        <v>135</v>
      </c>
      <c r="J6629" t="s">
        <v>136</v>
      </c>
      <c r="K6629" t="s">
        <v>137</v>
      </c>
      <c r="L6629" t="s">
        <v>18804</v>
      </c>
      <c r="M6629" t="s">
        <v>18805</v>
      </c>
      <c r="N6629">
        <v>0.58972222200000002</v>
      </c>
      <c r="O6629">
        <v>0</v>
      </c>
      <c r="P6629">
        <v>1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</row>
    <row r="6630" spans="1:31" x14ac:dyDescent="0.25">
      <c r="A6630">
        <v>1839243</v>
      </c>
      <c r="B6630">
        <v>1</v>
      </c>
      <c r="C6630" t="s">
        <v>81</v>
      </c>
      <c r="D6630" t="s">
        <v>114</v>
      </c>
      <c r="E6630" t="s">
        <v>131</v>
      </c>
      <c r="F6630" t="s">
        <v>18806</v>
      </c>
      <c r="G6630" t="s">
        <v>133</v>
      </c>
      <c r="H6630" t="s">
        <v>134</v>
      </c>
      <c r="I6630" t="s">
        <v>135</v>
      </c>
      <c r="J6630" t="s">
        <v>136</v>
      </c>
      <c r="K6630" t="s">
        <v>137</v>
      </c>
      <c r="L6630" t="s">
        <v>18807</v>
      </c>
      <c r="M6630" t="s">
        <v>18808</v>
      </c>
      <c r="N6630">
        <v>1.0136111109999999</v>
      </c>
      <c r="O6630">
        <v>0</v>
      </c>
      <c r="P6630">
        <v>17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2.0090442948851752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2.0090442948851752</v>
      </c>
    </row>
    <row r="6631" spans="1:31" x14ac:dyDescent="0.25">
      <c r="A6631">
        <v>1839492</v>
      </c>
      <c r="B6631">
        <v>1</v>
      </c>
      <c r="C6631" t="s">
        <v>81</v>
      </c>
      <c r="D6631" t="s">
        <v>128</v>
      </c>
      <c r="E6631" t="s">
        <v>131</v>
      </c>
      <c r="F6631" t="s">
        <v>18809</v>
      </c>
      <c r="G6631" t="s">
        <v>217</v>
      </c>
      <c r="H6631" t="s">
        <v>134</v>
      </c>
      <c r="I6631" t="s">
        <v>135</v>
      </c>
      <c r="J6631" t="s">
        <v>136</v>
      </c>
      <c r="K6631" t="s">
        <v>137</v>
      </c>
      <c r="L6631" t="s">
        <v>18810</v>
      </c>
      <c r="M6631" t="s">
        <v>18811</v>
      </c>
      <c r="N6631">
        <v>4.3030555550000003</v>
      </c>
      <c r="O6631">
        <v>0</v>
      </c>
      <c r="P6631">
        <v>114</v>
      </c>
      <c r="Q6631">
        <v>0</v>
      </c>
      <c r="R6631">
        <v>0</v>
      </c>
      <c r="S6631">
        <v>0</v>
      </c>
      <c r="T6631">
        <v>2</v>
      </c>
      <c r="U6631">
        <v>0</v>
      </c>
      <c r="V6631">
        <v>0</v>
      </c>
      <c r="W6631">
        <v>0</v>
      </c>
      <c r="X6631">
        <v>95.793949937615153</v>
      </c>
      <c r="Y6631">
        <v>0</v>
      </c>
      <c r="Z6631">
        <v>0</v>
      </c>
      <c r="AA6631">
        <v>0</v>
      </c>
      <c r="AB6631">
        <v>1.176349291908517</v>
      </c>
      <c r="AC6631">
        <v>0</v>
      </c>
      <c r="AD6631">
        <v>0</v>
      </c>
      <c r="AE6631">
        <v>96.970299229523675</v>
      </c>
    </row>
    <row r="6632" spans="1:31" x14ac:dyDescent="0.25">
      <c r="A6632">
        <v>1838851</v>
      </c>
      <c r="B6632">
        <v>1</v>
      </c>
      <c r="C6632" t="s">
        <v>80</v>
      </c>
      <c r="D6632" t="s">
        <v>83</v>
      </c>
      <c r="E6632" t="s">
        <v>154</v>
      </c>
      <c r="F6632" t="s">
        <v>18812</v>
      </c>
      <c r="G6632" t="s">
        <v>156</v>
      </c>
      <c r="H6632" t="s">
        <v>157</v>
      </c>
      <c r="I6632" t="s">
        <v>135</v>
      </c>
      <c r="J6632" t="s">
        <v>136</v>
      </c>
      <c r="K6632" t="s">
        <v>137</v>
      </c>
      <c r="L6632" t="s">
        <v>18813</v>
      </c>
      <c r="M6632" t="s">
        <v>18814</v>
      </c>
      <c r="N6632">
        <v>0.71777777700000001</v>
      </c>
      <c r="O6632">
        <v>0</v>
      </c>
      <c r="P6632">
        <v>16</v>
      </c>
      <c r="Q6632">
        <v>0</v>
      </c>
      <c r="R6632">
        <v>0</v>
      </c>
      <c r="S6632">
        <v>0</v>
      </c>
      <c r="T6632">
        <v>212</v>
      </c>
      <c r="U6632">
        <v>0</v>
      </c>
      <c r="V6632">
        <v>4</v>
      </c>
      <c r="W6632">
        <v>0</v>
      </c>
      <c r="X6632">
        <v>2.7869806280647014</v>
      </c>
      <c r="Y6632">
        <v>0</v>
      </c>
      <c r="Z6632">
        <v>0</v>
      </c>
      <c r="AA6632">
        <v>0</v>
      </c>
      <c r="AB6632">
        <v>101.58712813902588</v>
      </c>
      <c r="AC6632">
        <v>0</v>
      </c>
      <c r="AD6632">
        <v>10.153871859208568</v>
      </c>
      <c r="AE6632">
        <v>114.52798062629914</v>
      </c>
    </row>
    <row r="6633" spans="1:31" x14ac:dyDescent="0.25">
      <c r="A6633">
        <v>1839847</v>
      </c>
      <c r="B6633">
        <v>1</v>
      </c>
      <c r="C6633" t="s">
        <v>80</v>
      </c>
      <c r="D6633" t="s">
        <v>100</v>
      </c>
      <c r="E6633" t="s">
        <v>140</v>
      </c>
      <c r="F6633" t="s">
        <v>18815</v>
      </c>
      <c r="G6633" t="s">
        <v>142</v>
      </c>
      <c r="H6633" t="s">
        <v>134</v>
      </c>
      <c r="I6633" t="s">
        <v>135</v>
      </c>
      <c r="J6633" t="s">
        <v>136</v>
      </c>
      <c r="K6633" t="s">
        <v>137</v>
      </c>
      <c r="L6633" t="s">
        <v>18816</v>
      </c>
      <c r="M6633" t="s">
        <v>18817</v>
      </c>
      <c r="N6633">
        <v>1.1569444440000001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1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8.5230393225833347E-3</v>
      </c>
      <c r="AC6633">
        <v>0</v>
      </c>
      <c r="AD6633">
        <v>0</v>
      </c>
      <c r="AE6633">
        <v>8.5230393225833347E-3</v>
      </c>
    </row>
    <row r="6634" spans="1:31" x14ac:dyDescent="0.25">
      <c r="A6634">
        <v>1838957</v>
      </c>
      <c r="B6634">
        <v>1</v>
      </c>
      <c r="C6634" t="s">
        <v>81</v>
      </c>
      <c r="D6634" t="s">
        <v>128</v>
      </c>
      <c r="E6634" t="s">
        <v>164</v>
      </c>
      <c r="F6634" t="s">
        <v>8486</v>
      </c>
      <c r="G6634" t="s">
        <v>156</v>
      </c>
      <c r="H6634" t="s">
        <v>157</v>
      </c>
      <c r="I6634" t="s">
        <v>135</v>
      </c>
      <c r="J6634" t="s">
        <v>136</v>
      </c>
      <c r="K6634" t="s">
        <v>137</v>
      </c>
      <c r="L6634" t="s">
        <v>18818</v>
      </c>
      <c r="M6634" t="s">
        <v>18819</v>
      </c>
      <c r="N6634">
        <v>0.51916666600000005</v>
      </c>
      <c r="O6634">
        <v>0</v>
      </c>
      <c r="P6634">
        <v>517</v>
      </c>
      <c r="Q6634">
        <v>3</v>
      </c>
      <c r="R6634">
        <v>7</v>
      </c>
      <c r="S6634">
        <v>11</v>
      </c>
      <c r="T6634">
        <v>39</v>
      </c>
      <c r="U6634">
        <v>1</v>
      </c>
      <c r="V6634">
        <v>0</v>
      </c>
      <c r="W6634">
        <v>0</v>
      </c>
      <c r="X6634">
        <v>65.731050100829208</v>
      </c>
      <c r="Y6634">
        <v>1.8925880895295</v>
      </c>
      <c r="Z6634">
        <v>2.3171638660664335</v>
      </c>
      <c r="AA6634">
        <v>31.743782134637648</v>
      </c>
      <c r="AB6634">
        <v>14.053008537818368</v>
      </c>
      <c r="AC6634">
        <v>223.5757049665425</v>
      </c>
      <c r="AD6634">
        <v>0</v>
      </c>
      <c r="AE6634">
        <v>339.31329769542367</v>
      </c>
    </row>
    <row r="6635" spans="1:31" x14ac:dyDescent="0.25">
      <c r="A6635">
        <v>1839598</v>
      </c>
      <c r="B6635">
        <v>1</v>
      </c>
      <c r="C6635" t="s">
        <v>81</v>
      </c>
      <c r="D6635" t="s">
        <v>112</v>
      </c>
      <c r="E6635" t="s">
        <v>131</v>
      </c>
      <c r="F6635" t="s">
        <v>18820</v>
      </c>
      <c r="G6635" t="s">
        <v>189</v>
      </c>
      <c r="H6635" t="s">
        <v>134</v>
      </c>
      <c r="I6635" t="s">
        <v>135</v>
      </c>
      <c r="J6635" t="s">
        <v>136</v>
      </c>
      <c r="K6635" t="s">
        <v>137</v>
      </c>
      <c r="L6635" t="s">
        <v>18821</v>
      </c>
      <c r="M6635" t="s">
        <v>18822</v>
      </c>
      <c r="N6635">
        <v>7.8863888879999999</v>
      </c>
      <c r="O6635">
        <v>0</v>
      </c>
      <c r="P6635">
        <v>38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61.542838072822512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61.542838072822512</v>
      </c>
    </row>
    <row r="6636" spans="1:31" x14ac:dyDescent="0.25">
      <c r="A6636">
        <v>1839684</v>
      </c>
      <c r="B6636">
        <v>1</v>
      </c>
      <c r="C6636" t="s">
        <v>81</v>
      </c>
      <c r="D6636" t="s">
        <v>115</v>
      </c>
      <c r="E6636" t="s">
        <v>131</v>
      </c>
      <c r="F6636" t="s">
        <v>18823</v>
      </c>
      <c r="G6636" t="s">
        <v>133</v>
      </c>
      <c r="H6636" t="s">
        <v>134</v>
      </c>
      <c r="I6636" t="s">
        <v>135</v>
      </c>
      <c r="J6636" t="s">
        <v>136</v>
      </c>
      <c r="K6636" t="s">
        <v>137</v>
      </c>
      <c r="L6636" t="s">
        <v>18824</v>
      </c>
      <c r="M6636" t="s">
        <v>18825</v>
      </c>
      <c r="N6636">
        <v>4.3780555550000004</v>
      </c>
      <c r="O6636">
        <v>0</v>
      </c>
      <c r="P6636">
        <v>44</v>
      </c>
      <c r="Q6636">
        <v>0</v>
      </c>
      <c r="R6636">
        <v>0</v>
      </c>
      <c r="S6636">
        <v>0</v>
      </c>
      <c r="T6636">
        <v>6</v>
      </c>
      <c r="U6636">
        <v>0</v>
      </c>
      <c r="V6636">
        <v>0</v>
      </c>
      <c r="W6636">
        <v>0</v>
      </c>
      <c r="X6636">
        <v>23.110681836523348</v>
      </c>
      <c r="Y6636">
        <v>0</v>
      </c>
      <c r="Z6636">
        <v>0</v>
      </c>
      <c r="AA6636">
        <v>0</v>
      </c>
      <c r="AB6636">
        <v>0.73190305906700015</v>
      </c>
      <c r="AC6636">
        <v>0</v>
      </c>
      <c r="AD6636">
        <v>0</v>
      </c>
      <c r="AE6636">
        <v>23.842584895590349</v>
      </c>
    </row>
    <row r="6637" spans="1:31" x14ac:dyDescent="0.25">
      <c r="A6637">
        <v>1838808</v>
      </c>
      <c r="B6637">
        <v>1</v>
      </c>
      <c r="C6637" t="s">
        <v>81</v>
      </c>
      <c r="D6637" t="s">
        <v>127</v>
      </c>
      <c r="E6637" t="s">
        <v>140</v>
      </c>
      <c r="F6637" t="s">
        <v>18826</v>
      </c>
      <c r="G6637" t="s">
        <v>142</v>
      </c>
      <c r="H6637" t="s">
        <v>134</v>
      </c>
      <c r="I6637" t="s">
        <v>135</v>
      </c>
      <c r="J6637" t="s">
        <v>136</v>
      </c>
      <c r="K6637" t="s">
        <v>137</v>
      </c>
      <c r="L6637" t="s">
        <v>18827</v>
      </c>
      <c r="M6637" t="s">
        <v>18828</v>
      </c>
      <c r="N6637">
        <v>2.8733333330000002</v>
      </c>
      <c r="O6637">
        <v>0</v>
      </c>
      <c r="P6637">
        <v>1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0.17348179041098336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0.17348179041098336</v>
      </c>
    </row>
    <row r="6638" spans="1:31" x14ac:dyDescent="0.25">
      <c r="A6638">
        <v>1839790</v>
      </c>
      <c r="B6638">
        <v>1</v>
      </c>
      <c r="C6638" t="s">
        <v>80</v>
      </c>
      <c r="D6638" t="s">
        <v>108</v>
      </c>
      <c r="E6638" t="s">
        <v>164</v>
      </c>
      <c r="F6638" t="s">
        <v>14512</v>
      </c>
      <c r="G6638" t="s">
        <v>1147</v>
      </c>
      <c r="H6638" t="s">
        <v>157</v>
      </c>
      <c r="I6638" t="s">
        <v>135</v>
      </c>
      <c r="J6638" t="s">
        <v>5</v>
      </c>
      <c r="K6638" t="s">
        <v>137</v>
      </c>
      <c r="L6638" t="s">
        <v>18829</v>
      </c>
      <c r="M6638" t="s">
        <v>18830</v>
      </c>
      <c r="N6638">
        <v>9.75</v>
      </c>
      <c r="O6638">
        <v>0</v>
      </c>
      <c r="P6638">
        <v>665</v>
      </c>
      <c r="Q6638">
        <v>0</v>
      </c>
      <c r="R6638">
        <v>191</v>
      </c>
      <c r="S6638">
        <v>3</v>
      </c>
      <c r="T6638">
        <v>124</v>
      </c>
      <c r="U6638">
        <v>0</v>
      </c>
      <c r="V6638">
        <v>0</v>
      </c>
      <c r="W6638">
        <v>0</v>
      </c>
      <c r="X6638">
        <v>1007.1671484212648</v>
      </c>
      <c r="Y6638">
        <v>0</v>
      </c>
      <c r="Z6638">
        <v>3235.8181781060894</v>
      </c>
      <c r="AA6638">
        <v>90.654055726421987</v>
      </c>
      <c r="AB6638">
        <v>1094.3761034432619</v>
      </c>
      <c r="AC6638">
        <v>0</v>
      </c>
      <c r="AD6638">
        <v>0</v>
      </c>
      <c r="AE6638">
        <v>5428.0154856970375</v>
      </c>
    </row>
    <row r="6639" spans="1:31" x14ac:dyDescent="0.25">
      <c r="A6639">
        <v>1839641</v>
      </c>
      <c r="B6639">
        <v>1</v>
      </c>
      <c r="C6639" t="s">
        <v>81</v>
      </c>
      <c r="D6639" t="s">
        <v>121</v>
      </c>
      <c r="E6639" t="s">
        <v>252</v>
      </c>
      <c r="F6639" t="s">
        <v>18831</v>
      </c>
      <c r="G6639" t="s">
        <v>279</v>
      </c>
      <c r="H6639" t="s">
        <v>134</v>
      </c>
      <c r="I6639" t="s">
        <v>135</v>
      </c>
      <c r="J6639" t="s">
        <v>136</v>
      </c>
      <c r="K6639" t="s">
        <v>137</v>
      </c>
      <c r="L6639" t="s">
        <v>18832</v>
      </c>
      <c r="M6639" t="s">
        <v>18833</v>
      </c>
      <c r="N6639">
        <v>9.5611111110000007</v>
      </c>
      <c r="O6639">
        <v>0</v>
      </c>
      <c r="P6639">
        <v>85</v>
      </c>
      <c r="Q6639">
        <v>0</v>
      </c>
      <c r="R6639">
        <v>0</v>
      </c>
      <c r="S6639">
        <v>0</v>
      </c>
      <c r="T6639">
        <v>1</v>
      </c>
      <c r="U6639">
        <v>0</v>
      </c>
      <c r="V6639">
        <v>0</v>
      </c>
      <c r="W6639">
        <v>0</v>
      </c>
      <c r="X6639">
        <v>128.17245717642299</v>
      </c>
      <c r="Y6639">
        <v>0</v>
      </c>
      <c r="Z6639">
        <v>0</v>
      </c>
      <c r="AA6639">
        <v>0</v>
      </c>
      <c r="AB6639">
        <v>1.4755683525184997</v>
      </c>
      <c r="AC6639">
        <v>0</v>
      </c>
      <c r="AD6639">
        <v>0</v>
      </c>
      <c r="AE6639">
        <v>129.6480255289415</v>
      </c>
    </row>
    <row r="6640" spans="1:31" x14ac:dyDescent="0.25">
      <c r="A6640">
        <v>1839100</v>
      </c>
      <c r="B6640">
        <v>1</v>
      </c>
      <c r="C6640" t="s">
        <v>80</v>
      </c>
      <c r="D6640" t="s">
        <v>100</v>
      </c>
      <c r="E6640" t="s">
        <v>131</v>
      </c>
      <c r="F6640" t="s">
        <v>18834</v>
      </c>
      <c r="G6640" t="s">
        <v>146</v>
      </c>
      <c r="H6640" t="s">
        <v>134</v>
      </c>
      <c r="I6640" t="s">
        <v>135</v>
      </c>
      <c r="J6640" t="s">
        <v>136</v>
      </c>
      <c r="K6640" t="s">
        <v>137</v>
      </c>
      <c r="L6640" t="s">
        <v>18835</v>
      </c>
      <c r="M6640" t="s">
        <v>18836</v>
      </c>
      <c r="N6640">
        <v>1.9158333329999999</v>
      </c>
      <c r="O6640">
        <v>0</v>
      </c>
      <c r="P6640">
        <v>141</v>
      </c>
      <c r="Q6640">
        <v>0</v>
      </c>
      <c r="R6640">
        <v>0</v>
      </c>
      <c r="S6640">
        <v>0</v>
      </c>
      <c r="T6640">
        <v>14</v>
      </c>
      <c r="U6640">
        <v>0</v>
      </c>
      <c r="V6640">
        <v>0</v>
      </c>
      <c r="W6640">
        <v>0</v>
      </c>
      <c r="X6640">
        <v>44.072070569560395</v>
      </c>
      <c r="Y6640">
        <v>0</v>
      </c>
      <c r="Z6640">
        <v>0</v>
      </c>
      <c r="AA6640">
        <v>0</v>
      </c>
      <c r="AB6640">
        <v>6.1025655078750338</v>
      </c>
      <c r="AC6640">
        <v>0</v>
      </c>
      <c r="AD6640">
        <v>0</v>
      </c>
      <c r="AE6640">
        <v>50.17463607743543</v>
      </c>
    </row>
    <row r="6641" spans="1:31" x14ac:dyDescent="0.25">
      <c r="A6641">
        <v>1838797</v>
      </c>
      <c r="B6641">
        <v>1</v>
      </c>
      <c r="C6641" t="s">
        <v>80</v>
      </c>
      <c r="D6641" t="s">
        <v>93</v>
      </c>
      <c r="E6641" t="s">
        <v>202</v>
      </c>
      <c r="F6641" t="s">
        <v>17943</v>
      </c>
      <c r="G6641" t="s">
        <v>386</v>
      </c>
      <c r="H6641" t="s">
        <v>157</v>
      </c>
      <c r="I6641" t="s">
        <v>135</v>
      </c>
      <c r="J6641" t="s">
        <v>136</v>
      </c>
      <c r="K6641" t="s">
        <v>151</v>
      </c>
      <c r="L6641" t="s">
        <v>18837</v>
      </c>
      <c r="M6641" t="s">
        <v>18838</v>
      </c>
      <c r="N6641">
        <v>0.12666666600000001</v>
      </c>
      <c r="O6641">
        <v>0</v>
      </c>
      <c r="P6641">
        <v>4355</v>
      </c>
      <c r="Q6641">
        <v>1</v>
      </c>
      <c r="R6641">
        <v>6</v>
      </c>
      <c r="S6641">
        <v>3</v>
      </c>
      <c r="T6641">
        <v>241</v>
      </c>
      <c r="U6641">
        <v>0</v>
      </c>
      <c r="V6641">
        <v>0</v>
      </c>
      <c r="W6641">
        <v>0</v>
      </c>
      <c r="X6641">
        <v>105.52807699035463</v>
      </c>
      <c r="Y6641">
        <v>0.74505031887060003</v>
      </c>
      <c r="Z6641">
        <v>2.1367323451128004</v>
      </c>
      <c r="AA6641">
        <v>90.532195896210013</v>
      </c>
      <c r="AB6641">
        <v>20.152765060281993</v>
      </c>
      <c r="AC6641">
        <v>0</v>
      </c>
      <c r="AD6641">
        <v>0</v>
      </c>
      <c r="AE6641">
        <v>219.09482061083003</v>
      </c>
    </row>
    <row r="6642" spans="1:31" x14ac:dyDescent="0.25">
      <c r="A6642">
        <v>1839793</v>
      </c>
      <c r="B6642">
        <v>1</v>
      </c>
      <c r="C6642" t="s">
        <v>81</v>
      </c>
      <c r="D6642" t="s">
        <v>117</v>
      </c>
      <c r="E6642" t="s">
        <v>252</v>
      </c>
      <c r="F6642" t="s">
        <v>18839</v>
      </c>
      <c r="G6642" t="s">
        <v>279</v>
      </c>
      <c r="H6642" t="s">
        <v>134</v>
      </c>
      <c r="I6642" t="s">
        <v>135</v>
      </c>
      <c r="J6642" t="s">
        <v>136</v>
      </c>
      <c r="K6642" t="s">
        <v>137</v>
      </c>
      <c r="L6642" t="s">
        <v>18840</v>
      </c>
      <c r="M6642" t="s">
        <v>18841</v>
      </c>
      <c r="N6642">
        <v>15.559444444</v>
      </c>
      <c r="O6642">
        <v>0</v>
      </c>
      <c r="P6642">
        <v>84</v>
      </c>
      <c r="Q6642">
        <v>0</v>
      </c>
      <c r="R6642">
        <v>0</v>
      </c>
      <c r="S6642">
        <v>0</v>
      </c>
      <c r="T6642">
        <v>1</v>
      </c>
      <c r="U6642">
        <v>0</v>
      </c>
      <c r="V6642">
        <v>0</v>
      </c>
      <c r="W6642">
        <v>0</v>
      </c>
      <c r="X6642">
        <v>132.79528885925146</v>
      </c>
      <c r="Y6642">
        <v>0</v>
      </c>
      <c r="Z6642">
        <v>0</v>
      </c>
      <c r="AA6642">
        <v>0</v>
      </c>
      <c r="AB6642">
        <v>4.7253710028029499</v>
      </c>
      <c r="AC6642">
        <v>0</v>
      </c>
      <c r="AD6642">
        <v>0</v>
      </c>
      <c r="AE6642">
        <v>137.5206598620544</v>
      </c>
    </row>
    <row r="6643" spans="1:31" x14ac:dyDescent="0.25">
      <c r="A6643">
        <v>1839461</v>
      </c>
      <c r="B6643">
        <v>1</v>
      </c>
      <c r="C6643" t="s">
        <v>81</v>
      </c>
      <c r="D6643" t="s">
        <v>113</v>
      </c>
      <c r="E6643" t="s">
        <v>154</v>
      </c>
      <c r="F6643" t="s">
        <v>18842</v>
      </c>
      <c r="G6643" t="s">
        <v>955</v>
      </c>
      <c r="H6643" t="s">
        <v>157</v>
      </c>
      <c r="I6643" t="s">
        <v>135</v>
      </c>
      <c r="J6643" t="s">
        <v>136</v>
      </c>
      <c r="K6643" t="s">
        <v>137</v>
      </c>
      <c r="L6643" t="s">
        <v>18843</v>
      </c>
      <c r="M6643" t="s">
        <v>18844</v>
      </c>
      <c r="N6643">
        <v>4.227777777</v>
      </c>
      <c r="O6643">
        <v>0</v>
      </c>
      <c r="P6643">
        <v>63</v>
      </c>
      <c r="Q6643">
        <v>0</v>
      </c>
      <c r="R6643">
        <v>12</v>
      </c>
      <c r="S6643">
        <v>0</v>
      </c>
      <c r="T6643">
        <v>5</v>
      </c>
      <c r="U6643">
        <v>0</v>
      </c>
      <c r="V6643">
        <v>0</v>
      </c>
      <c r="W6643">
        <v>0</v>
      </c>
      <c r="X6643">
        <v>55.962044088927613</v>
      </c>
      <c r="Y6643">
        <v>0</v>
      </c>
      <c r="Z6643">
        <v>22.600926188671998</v>
      </c>
      <c r="AA6643">
        <v>0</v>
      </c>
      <c r="AB6643">
        <v>61.877777795591342</v>
      </c>
      <c r="AC6643">
        <v>0</v>
      </c>
      <c r="AD6643">
        <v>0</v>
      </c>
      <c r="AE6643">
        <v>140.44074807319095</v>
      </c>
    </row>
    <row r="6644" spans="1:31" x14ac:dyDescent="0.25">
      <c r="A6644">
        <v>1839438</v>
      </c>
      <c r="B6644">
        <v>1</v>
      </c>
      <c r="C6644" t="s">
        <v>81</v>
      </c>
      <c r="D6644" t="s">
        <v>113</v>
      </c>
      <c r="E6644" t="s">
        <v>202</v>
      </c>
      <c r="F6644" t="s">
        <v>18845</v>
      </c>
      <c r="G6644" t="s">
        <v>156</v>
      </c>
      <c r="H6644" t="s">
        <v>157</v>
      </c>
      <c r="I6644" t="s">
        <v>135</v>
      </c>
      <c r="J6644" t="s">
        <v>136</v>
      </c>
      <c r="K6644" t="s">
        <v>137</v>
      </c>
      <c r="L6644" t="s">
        <v>18846</v>
      </c>
      <c r="M6644" t="s">
        <v>18847</v>
      </c>
      <c r="N6644">
        <v>0.70722222199999996</v>
      </c>
      <c r="O6644">
        <v>0</v>
      </c>
      <c r="P6644">
        <v>3697</v>
      </c>
      <c r="Q6644">
        <v>2</v>
      </c>
      <c r="R6644">
        <v>15</v>
      </c>
      <c r="S6644">
        <v>0</v>
      </c>
      <c r="T6644">
        <v>255</v>
      </c>
      <c r="U6644">
        <v>0</v>
      </c>
      <c r="V6644">
        <v>1</v>
      </c>
      <c r="W6644">
        <v>0</v>
      </c>
      <c r="X6644">
        <v>498.22947784706508</v>
      </c>
      <c r="Y6644">
        <v>6.5546521810708338</v>
      </c>
      <c r="Z6644">
        <v>5.7990325378913301</v>
      </c>
      <c r="AA6644">
        <v>0</v>
      </c>
      <c r="AB6644">
        <v>106.63202549704076</v>
      </c>
      <c r="AC6644">
        <v>0</v>
      </c>
      <c r="AD6644">
        <v>1.1998247034382001</v>
      </c>
      <c r="AE6644">
        <v>618.41501276650627</v>
      </c>
    </row>
    <row r="6645" spans="1:31" x14ac:dyDescent="0.25">
      <c r="A6645">
        <v>1839584</v>
      </c>
      <c r="B6645">
        <v>1</v>
      </c>
      <c r="C6645" t="s">
        <v>80</v>
      </c>
      <c r="D6645" t="s">
        <v>108</v>
      </c>
      <c r="E6645" t="s">
        <v>131</v>
      </c>
      <c r="F6645" t="s">
        <v>18848</v>
      </c>
      <c r="G6645" t="s">
        <v>753</v>
      </c>
      <c r="H6645" t="s">
        <v>134</v>
      </c>
      <c r="I6645" t="s">
        <v>135</v>
      </c>
      <c r="J6645" t="s">
        <v>136</v>
      </c>
      <c r="K6645" t="s">
        <v>137</v>
      </c>
      <c r="L6645" t="s">
        <v>18849</v>
      </c>
      <c r="M6645" t="s">
        <v>18850</v>
      </c>
      <c r="N6645">
        <v>16.263888888</v>
      </c>
      <c r="O6645">
        <v>0</v>
      </c>
      <c r="P6645">
        <v>8</v>
      </c>
      <c r="Q6645">
        <v>0</v>
      </c>
      <c r="R6645">
        <v>0</v>
      </c>
      <c r="S6645">
        <v>0</v>
      </c>
      <c r="T6645">
        <v>2</v>
      </c>
      <c r="U6645">
        <v>0</v>
      </c>
      <c r="V6645">
        <v>0</v>
      </c>
      <c r="W6645">
        <v>0</v>
      </c>
      <c r="X6645">
        <v>14.916713816072599</v>
      </c>
      <c r="Y6645">
        <v>0</v>
      </c>
      <c r="Z6645">
        <v>0</v>
      </c>
      <c r="AA6645">
        <v>0</v>
      </c>
      <c r="AB6645">
        <v>1.8976150979343338</v>
      </c>
      <c r="AC6645">
        <v>0</v>
      </c>
      <c r="AD6645">
        <v>0</v>
      </c>
      <c r="AE6645">
        <v>16.814328914006932</v>
      </c>
    </row>
    <row r="6646" spans="1:31" x14ac:dyDescent="0.25">
      <c r="A6646">
        <v>1838920</v>
      </c>
      <c r="B6646">
        <v>1</v>
      </c>
      <c r="C6646" t="s">
        <v>80</v>
      </c>
      <c r="D6646" t="s">
        <v>103</v>
      </c>
      <c r="E6646" t="s">
        <v>154</v>
      </c>
      <c r="F6646" t="s">
        <v>18851</v>
      </c>
      <c r="G6646" t="s">
        <v>507</v>
      </c>
      <c r="H6646" t="s">
        <v>157</v>
      </c>
      <c r="I6646" t="s">
        <v>135</v>
      </c>
      <c r="J6646" t="s">
        <v>136</v>
      </c>
      <c r="K6646" t="s">
        <v>137</v>
      </c>
      <c r="L6646" t="s">
        <v>18852</v>
      </c>
      <c r="M6646" t="s">
        <v>18853</v>
      </c>
      <c r="N6646">
        <v>1.5816666660000001</v>
      </c>
      <c r="O6646">
        <v>0</v>
      </c>
      <c r="P6646">
        <v>77</v>
      </c>
      <c r="Q6646">
        <v>0</v>
      </c>
      <c r="R6646">
        <v>12</v>
      </c>
      <c r="S6646">
        <v>0</v>
      </c>
      <c r="T6646">
        <v>10</v>
      </c>
      <c r="U6646">
        <v>0</v>
      </c>
      <c r="V6646">
        <v>1</v>
      </c>
      <c r="W6646">
        <v>0</v>
      </c>
      <c r="X6646">
        <v>23.473090366458056</v>
      </c>
      <c r="Y6646">
        <v>0</v>
      </c>
      <c r="Z6646">
        <v>17.655426538784347</v>
      </c>
      <c r="AA6646">
        <v>0</v>
      </c>
      <c r="AB6646">
        <v>8.150178734539308</v>
      </c>
      <c r="AC6646">
        <v>0</v>
      </c>
      <c r="AD6646">
        <v>56.642911039792011</v>
      </c>
      <c r="AE6646">
        <v>105.92160667957373</v>
      </c>
    </row>
    <row r="6647" spans="1:31" x14ac:dyDescent="0.25">
      <c r="A6647">
        <v>1839607</v>
      </c>
      <c r="B6647">
        <v>1</v>
      </c>
      <c r="C6647" t="s">
        <v>80</v>
      </c>
      <c r="D6647" t="s">
        <v>93</v>
      </c>
      <c r="E6647" t="s">
        <v>202</v>
      </c>
      <c r="F6647" t="s">
        <v>18854</v>
      </c>
      <c r="G6647" t="s">
        <v>507</v>
      </c>
      <c r="H6647" t="s">
        <v>157</v>
      </c>
      <c r="I6647" t="s">
        <v>135</v>
      </c>
      <c r="J6647" t="s">
        <v>136</v>
      </c>
      <c r="K6647" t="s">
        <v>137</v>
      </c>
      <c r="L6647" t="s">
        <v>18855</v>
      </c>
      <c r="M6647" t="s">
        <v>18856</v>
      </c>
      <c r="N6647">
        <v>4.4180555549999996</v>
      </c>
      <c r="O6647">
        <v>0</v>
      </c>
      <c r="P6647">
        <v>109</v>
      </c>
      <c r="Q6647">
        <v>2</v>
      </c>
      <c r="R6647">
        <v>6</v>
      </c>
      <c r="S6647">
        <v>0</v>
      </c>
      <c r="T6647">
        <v>24</v>
      </c>
      <c r="U6647">
        <v>0</v>
      </c>
      <c r="V6647">
        <v>0</v>
      </c>
      <c r="W6647">
        <v>0</v>
      </c>
      <c r="X6647">
        <v>114.37399210917545</v>
      </c>
      <c r="Y6647">
        <v>110.73599300066837</v>
      </c>
      <c r="Z6647">
        <v>149.010849010323</v>
      </c>
      <c r="AA6647">
        <v>0</v>
      </c>
      <c r="AB6647">
        <v>46.983956014319787</v>
      </c>
      <c r="AC6647">
        <v>0</v>
      </c>
      <c r="AD6647">
        <v>0</v>
      </c>
      <c r="AE6647">
        <v>421.10479013448662</v>
      </c>
    </row>
    <row r="6648" spans="1:31" x14ac:dyDescent="0.25">
      <c r="A6648">
        <v>1838966</v>
      </c>
      <c r="B6648">
        <v>1</v>
      </c>
      <c r="C6648" t="s">
        <v>80</v>
      </c>
      <c r="D6648" t="s">
        <v>105</v>
      </c>
      <c r="E6648" t="s">
        <v>252</v>
      </c>
      <c r="F6648" t="s">
        <v>18857</v>
      </c>
      <c r="G6648" t="s">
        <v>150</v>
      </c>
      <c r="H6648" t="s">
        <v>134</v>
      </c>
      <c r="I6648" t="s">
        <v>135</v>
      </c>
      <c r="J6648" t="s">
        <v>136</v>
      </c>
      <c r="K6648" t="s">
        <v>151</v>
      </c>
      <c r="L6648" t="s">
        <v>18858</v>
      </c>
      <c r="M6648" t="s">
        <v>18859</v>
      </c>
      <c r="N6648">
        <v>1.1120980549999999</v>
      </c>
      <c r="O6648">
        <v>0</v>
      </c>
      <c r="P6648">
        <v>478</v>
      </c>
      <c r="Q6648">
        <v>0</v>
      </c>
      <c r="R6648">
        <v>0</v>
      </c>
      <c r="S6648">
        <v>0</v>
      </c>
      <c r="T6648">
        <v>57</v>
      </c>
      <c r="U6648">
        <v>0</v>
      </c>
      <c r="V6648">
        <v>0</v>
      </c>
      <c r="W6648">
        <v>0</v>
      </c>
      <c r="X6648">
        <v>122.68283716082684</v>
      </c>
      <c r="Y6648">
        <v>0</v>
      </c>
      <c r="Z6648">
        <v>0</v>
      </c>
      <c r="AA6648">
        <v>0</v>
      </c>
      <c r="AB6648">
        <v>64.260647066328843</v>
      </c>
      <c r="AC6648">
        <v>0</v>
      </c>
      <c r="AD6648">
        <v>0</v>
      </c>
      <c r="AE6648">
        <v>186.94348422715569</v>
      </c>
    </row>
    <row r="6649" spans="1:31" x14ac:dyDescent="0.25">
      <c r="A6649">
        <v>1839421</v>
      </c>
      <c r="B6649">
        <v>1</v>
      </c>
      <c r="C6649" t="s">
        <v>81</v>
      </c>
      <c r="D6649" t="s">
        <v>117</v>
      </c>
      <c r="E6649" t="s">
        <v>202</v>
      </c>
      <c r="F6649" t="s">
        <v>18860</v>
      </c>
      <c r="G6649" t="s">
        <v>156</v>
      </c>
      <c r="H6649" t="s">
        <v>157</v>
      </c>
      <c r="I6649" t="s">
        <v>135</v>
      </c>
      <c r="J6649" t="s">
        <v>136</v>
      </c>
      <c r="K6649" t="s">
        <v>137</v>
      </c>
      <c r="L6649" t="s">
        <v>18861</v>
      </c>
      <c r="M6649" t="s">
        <v>18862</v>
      </c>
      <c r="N6649">
        <v>0.33111111100000001</v>
      </c>
      <c r="O6649">
        <v>4</v>
      </c>
      <c r="P6649">
        <v>2190</v>
      </c>
      <c r="Q6649">
        <v>86</v>
      </c>
      <c r="R6649">
        <v>232</v>
      </c>
      <c r="S6649">
        <v>8</v>
      </c>
      <c r="T6649">
        <v>85</v>
      </c>
      <c r="U6649">
        <v>0</v>
      </c>
      <c r="V6649">
        <v>0</v>
      </c>
      <c r="W6649">
        <v>0.25350653625066666</v>
      </c>
      <c r="X6649">
        <v>101.51534120817999</v>
      </c>
      <c r="Y6649">
        <v>80.194993182865858</v>
      </c>
      <c r="Z6649">
        <v>22.479877839623487</v>
      </c>
      <c r="AA6649">
        <v>10.437750792607668</v>
      </c>
      <c r="AB6649">
        <v>16.392577844619403</v>
      </c>
      <c r="AC6649">
        <v>0</v>
      </c>
      <c r="AD6649">
        <v>0</v>
      </c>
      <c r="AE6649">
        <v>231.2740474041471</v>
      </c>
    </row>
    <row r="6650" spans="1:31" x14ac:dyDescent="0.25">
      <c r="A6650">
        <v>1839753</v>
      </c>
      <c r="B6650">
        <v>1</v>
      </c>
      <c r="C6650" t="s">
        <v>80</v>
      </c>
      <c r="D6650" t="s">
        <v>99</v>
      </c>
      <c r="E6650" t="s">
        <v>140</v>
      </c>
      <c r="F6650" t="s">
        <v>18863</v>
      </c>
      <c r="G6650" t="s">
        <v>142</v>
      </c>
      <c r="H6650" t="s">
        <v>134</v>
      </c>
      <c r="I6650" t="s">
        <v>135</v>
      </c>
      <c r="J6650" t="s">
        <v>136</v>
      </c>
      <c r="K6650" t="s">
        <v>137</v>
      </c>
      <c r="L6650" t="s">
        <v>18864</v>
      </c>
      <c r="M6650" t="s">
        <v>18865</v>
      </c>
      <c r="N6650">
        <v>1.822777777</v>
      </c>
      <c r="O6650">
        <v>0</v>
      </c>
      <c r="P6650">
        <v>1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8.668070398283334E-2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8.668070398283334E-2</v>
      </c>
    </row>
    <row r="6651" spans="1:31" x14ac:dyDescent="0.25">
      <c r="A6651">
        <v>1839361</v>
      </c>
      <c r="B6651">
        <v>1</v>
      </c>
      <c r="C6651" t="s">
        <v>81</v>
      </c>
      <c r="D6651" t="s">
        <v>112</v>
      </c>
      <c r="E6651" t="s">
        <v>202</v>
      </c>
      <c r="F6651" t="s">
        <v>11545</v>
      </c>
      <c r="G6651" t="s">
        <v>156</v>
      </c>
      <c r="H6651" t="s">
        <v>157</v>
      </c>
      <c r="I6651" t="s">
        <v>135</v>
      </c>
      <c r="J6651" t="s">
        <v>136</v>
      </c>
      <c r="K6651" t="s">
        <v>137</v>
      </c>
      <c r="L6651" t="s">
        <v>18866</v>
      </c>
      <c r="M6651" t="s">
        <v>18867</v>
      </c>
      <c r="N6651">
        <v>0.701944444</v>
      </c>
      <c r="O6651">
        <v>0</v>
      </c>
      <c r="P6651">
        <v>18362</v>
      </c>
      <c r="Q6651">
        <v>2</v>
      </c>
      <c r="R6651">
        <v>411</v>
      </c>
      <c r="S6651">
        <v>3</v>
      </c>
      <c r="T6651">
        <v>3383</v>
      </c>
      <c r="U6651">
        <v>4</v>
      </c>
      <c r="V6651">
        <v>12</v>
      </c>
      <c r="W6651">
        <v>0</v>
      </c>
      <c r="X6651">
        <v>2197.494731026668</v>
      </c>
      <c r="Y6651">
        <v>8.4791163271902512</v>
      </c>
      <c r="Z6651">
        <v>51.011444400952684</v>
      </c>
      <c r="AA6651">
        <v>32.858689713397133</v>
      </c>
      <c r="AB6651">
        <v>1613.678524629298</v>
      </c>
      <c r="AC6651">
        <v>54.318990693368505</v>
      </c>
      <c r="AD6651">
        <v>108.77870473865529</v>
      </c>
      <c r="AE6651">
        <v>4066.6202015295303</v>
      </c>
    </row>
    <row r="6652" spans="1:31" x14ac:dyDescent="0.25">
      <c r="A6652">
        <v>1839375</v>
      </c>
      <c r="B6652">
        <v>1</v>
      </c>
      <c r="C6652" t="s">
        <v>81</v>
      </c>
      <c r="D6652" t="s">
        <v>121</v>
      </c>
      <c r="E6652" t="s">
        <v>202</v>
      </c>
      <c r="F6652" t="s">
        <v>7720</v>
      </c>
      <c r="G6652" t="s">
        <v>156</v>
      </c>
      <c r="H6652" t="s">
        <v>157</v>
      </c>
      <c r="I6652" t="s">
        <v>179</v>
      </c>
      <c r="J6652" t="s">
        <v>136</v>
      </c>
      <c r="K6652" t="s">
        <v>137</v>
      </c>
      <c r="L6652" t="s">
        <v>18868</v>
      </c>
      <c r="M6652" t="s">
        <v>18869</v>
      </c>
      <c r="N6652">
        <v>1.6666666E-2</v>
      </c>
      <c r="O6652">
        <v>0</v>
      </c>
      <c r="P6652">
        <v>1085</v>
      </c>
      <c r="Q6652">
        <v>0</v>
      </c>
      <c r="R6652">
        <v>43</v>
      </c>
      <c r="S6652">
        <v>2</v>
      </c>
      <c r="T6652">
        <v>48</v>
      </c>
      <c r="U6652">
        <v>0</v>
      </c>
      <c r="V6652">
        <v>0</v>
      </c>
      <c r="W6652">
        <v>0</v>
      </c>
      <c r="X6652">
        <v>2.3507874581894979</v>
      </c>
      <c r="Y6652">
        <v>0</v>
      </c>
      <c r="Z6652">
        <v>6.5910689801000011E-2</v>
      </c>
      <c r="AA6652">
        <v>0.11194176395550001</v>
      </c>
      <c r="AB6652">
        <v>0.31375987474183331</v>
      </c>
      <c r="AC6652">
        <v>0</v>
      </c>
      <c r="AD6652">
        <v>0</v>
      </c>
      <c r="AE6652">
        <v>2.8423997866878312</v>
      </c>
    </row>
    <row r="6653" spans="1:31" x14ac:dyDescent="0.25">
      <c r="A6653">
        <v>1838983</v>
      </c>
      <c r="B6653">
        <v>1</v>
      </c>
      <c r="C6653" t="s">
        <v>80</v>
      </c>
      <c r="D6653" t="s">
        <v>83</v>
      </c>
      <c r="E6653" t="s">
        <v>140</v>
      </c>
      <c r="F6653" t="s">
        <v>18870</v>
      </c>
      <c r="G6653" t="s">
        <v>217</v>
      </c>
      <c r="H6653" t="s">
        <v>134</v>
      </c>
      <c r="I6653" t="s">
        <v>135</v>
      </c>
      <c r="J6653" t="s">
        <v>136</v>
      </c>
      <c r="K6653" t="s">
        <v>137</v>
      </c>
      <c r="L6653" t="s">
        <v>18871</v>
      </c>
      <c r="M6653" t="s">
        <v>18872</v>
      </c>
      <c r="N6653">
        <v>0.778888888</v>
      </c>
      <c r="O6653">
        <v>0</v>
      </c>
      <c r="P6653">
        <v>3</v>
      </c>
      <c r="Q6653">
        <v>0</v>
      </c>
      <c r="R6653">
        <v>0</v>
      </c>
      <c r="S6653">
        <v>0</v>
      </c>
      <c r="T6653">
        <v>1</v>
      </c>
      <c r="U6653">
        <v>0</v>
      </c>
      <c r="V6653">
        <v>0</v>
      </c>
      <c r="W6653">
        <v>0</v>
      </c>
      <c r="X6653">
        <v>0.84324768380299164</v>
      </c>
      <c r="Y6653">
        <v>0</v>
      </c>
      <c r="Z6653">
        <v>0</v>
      </c>
      <c r="AA6653">
        <v>0</v>
      </c>
      <c r="AB6653">
        <v>0.18359153046500004</v>
      </c>
      <c r="AC6653">
        <v>0</v>
      </c>
      <c r="AD6653">
        <v>0</v>
      </c>
      <c r="AE6653">
        <v>1.0268392142679916</v>
      </c>
    </row>
    <row r="6654" spans="1:31" x14ac:dyDescent="0.25">
      <c r="A6654">
        <v>1839229</v>
      </c>
      <c r="B6654">
        <v>1</v>
      </c>
      <c r="C6654" t="s">
        <v>80</v>
      </c>
      <c r="D6654" t="s">
        <v>96</v>
      </c>
      <c r="E6654" t="s">
        <v>140</v>
      </c>
      <c r="F6654" t="s">
        <v>18873</v>
      </c>
      <c r="G6654" t="s">
        <v>142</v>
      </c>
      <c r="H6654" t="s">
        <v>134</v>
      </c>
      <c r="I6654" t="s">
        <v>135</v>
      </c>
      <c r="J6654" t="s">
        <v>136</v>
      </c>
      <c r="K6654" t="s">
        <v>137</v>
      </c>
      <c r="L6654" t="s">
        <v>18874</v>
      </c>
      <c r="M6654" t="s">
        <v>18875</v>
      </c>
      <c r="N6654">
        <v>3.6977777770000002</v>
      </c>
      <c r="O6654">
        <v>0</v>
      </c>
      <c r="P6654">
        <v>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5.4930059300591996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5.4930059300591996</v>
      </c>
    </row>
    <row r="6655" spans="1:31" x14ac:dyDescent="0.25">
      <c r="A6655">
        <v>1839275</v>
      </c>
      <c r="B6655">
        <v>1</v>
      </c>
      <c r="C6655" t="s">
        <v>81</v>
      </c>
      <c r="D6655" t="s">
        <v>113</v>
      </c>
      <c r="E6655" t="s">
        <v>164</v>
      </c>
      <c r="F6655" t="s">
        <v>2219</v>
      </c>
      <c r="G6655" t="s">
        <v>156</v>
      </c>
      <c r="H6655" t="s">
        <v>157</v>
      </c>
      <c r="I6655" t="s">
        <v>135</v>
      </c>
      <c r="J6655" t="s">
        <v>136</v>
      </c>
      <c r="K6655" t="s">
        <v>137</v>
      </c>
      <c r="L6655" t="s">
        <v>18876</v>
      </c>
      <c r="M6655" t="s">
        <v>18877</v>
      </c>
      <c r="N6655">
        <v>1.112777777</v>
      </c>
      <c r="O6655">
        <v>0</v>
      </c>
      <c r="P6655">
        <v>311</v>
      </c>
      <c r="Q6655">
        <v>18</v>
      </c>
      <c r="R6655">
        <v>2</v>
      </c>
      <c r="S6655">
        <v>6</v>
      </c>
      <c r="T6655">
        <v>6</v>
      </c>
      <c r="U6655">
        <v>2</v>
      </c>
      <c r="V6655">
        <v>0</v>
      </c>
      <c r="W6655">
        <v>0</v>
      </c>
      <c r="X6655">
        <v>61.731090747853017</v>
      </c>
      <c r="Y6655">
        <v>75.608095017244807</v>
      </c>
      <c r="Z6655">
        <v>4.64753992193</v>
      </c>
      <c r="AA6655">
        <v>100.82955097940157</v>
      </c>
      <c r="AB6655">
        <v>3.4143373894342339</v>
      </c>
      <c r="AC6655">
        <v>187.46389216129899</v>
      </c>
      <c r="AD6655">
        <v>0</v>
      </c>
      <c r="AE6655">
        <v>433.6945062171626</v>
      </c>
    </row>
    <row r="6656" spans="1:31" x14ac:dyDescent="0.25">
      <c r="A6656">
        <v>1839567</v>
      </c>
      <c r="B6656">
        <v>1</v>
      </c>
      <c r="C6656" t="s">
        <v>81</v>
      </c>
      <c r="D6656" t="s">
        <v>124</v>
      </c>
      <c r="E6656" t="s">
        <v>164</v>
      </c>
      <c r="F6656" t="s">
        <v>7635</v>
      </c>
      <c r="G6656" t="s">
        <v>235</v>
      </c>
      <c r="H6656" t="s">
        <v>157</v>
      </c>
      <c r="I6656" t="s">
        <v>135</v>
      </c>
      <c r="J6656" t="s">
        <v>136</v>
      </c>
      <c r="K6656" t="s">
        <v>137</v>
      </c>
      <c r="L6656" t="s">
        <v>18878</v>
      </c>
      <c r="M6656" t="s">
        <v>18879</v>
      </c>
      <c r="N6656">
        <v>4.5052777769999999</v>
      </c>
      <c r="O6656">
        <v>9</v>
      </c>
      <c r="P6656">
        <v>407</v>
      </c>
      <c r="Q6656">
        <v>235</v>
      </c>
      <c r="R6656">
        <v>36</v>
      </c>
      <c r="S6656">
        <v>16</v>
      </c>
      <c r="T6656">
        <v>24</v>
      </c>
      <c r="U6656">
        <v>0</v>
      </c>
      <c r="V6656">
        <v>0</v>
      </c>
      <c r="W6656">
        <v>30.491440729252538</v>
      </c>
      <c r="X6656">
        <v>395.00203736646466</v>
      </c>
      <c r="Y6656">
        <v>1400.6504689648868</v>
      </c>
      <c r="Z6656">
        <v>175.39350175819777</v>
      </c>
      <c r="AA6656">
        <v>676.29436113924544</v>
      </c>
      <c r="AB6656">
        <v>27.688787856441287</v>
      </c>
      <c r="AC6656">
        <v>0</v>
      </c>
      <c r="AD6656">
        <v>0</v>
      </c>
      <c r="AE6656">
        <v>2705.5205978144886</v>
      </c>
    </row>
    <row r="6657" spans="1:31" x14ac:dyDescent="0.25">
      <c r="A6657">
        <v>1838834</v>
      </c>
      <c r="B6657">
        <v>1</v>
      </c>
      <c r="C6657" t="s">
        <v>81</v>
      </c>
      <c r="D6657" t="s">
        <v>112</v>
      </c>
      <c r="E6657" t="s">
        <v>202</v>
      </c>
      <c r="F6657" t="s">
        <v>18880</v>
      </c>
      <c r="G6657" t="s">
        <v>156</v>
      </c>
      <c r="H6657" t="s">
        <v>157</v>
      </c>
      <c r="I6657" t="s">
        <v>135</v>
      </c>
      <c r="J6657" t="s">
        <v>136</v>
      </c>
      <c r="K6657" t="s">
        <v>137</v>
      </c>
      <c r="L6657" t="s">
        <v>18881</v>
      </c>
      <c r="M6657" t="s">
        <v>18882</v>
      </c>
      <c r="N6657">
        <v>0.49055555499999998</v>
      </c>
      <c r="O6657">
        <v>1</v>
      </c>
      <c r="P6657">
        <v>2111</v>
      </c>
      <c r="Q6657">
        <v>245</v>
      </c>
      <c r="R6657">
        <v>193</v>
      </c>
      <c r="S6657">
        <v>20</v>
      </c>
      <c r="T6657">
        <v>210</v>
      </c>
      <c r="U6657">
        <v>1</v>
      </c>
      <c r="V6657">
        <v>0</v>
      </c>
      <c r="W6657">
        <v>2.1418430436749999E-2</v>
      </c>
      <c r="X6657">
        <v>145.15592371697849</v>
      </c>
      <c r="Y6657">
        <v>362.99356988773394</v>
      </c>
      <c r="Z6657">
        <v>292.40991897242964</v>
      </c>
      <c r="AA6657">
        <v>33.311678337096424</v>
      </c>
      <c r="AB6657">
        <v>24.408476100656824</v>
      </c>
      <c r="AC6657">
        <v>0.95486312869200007</v>
      </c>
      <c r="AD6657">
        <v>0</v>
      </c>
      <c r="AE6657">
        <v>859.25584857402396</v>
      </c>
    </row>
    <row r="6658" spans="1:31" x14ac:dyDescent="0.25">
      <c r="A6658">
        <v>1839687</v>
      </c>
      <c r="B6658">
        <v>1</v>
      </c>
      <c r="C6658" t="s">
        <v>81</v>
      </c>
      <c r="D6658" t="s">
        <v>119</v>
      </c>
      <c r="E6658" t="s">
        <v>252</v>
      </c>
      <c r="F6658" t="s">
        <v>18883</v>
      </c>
      <c r="G6658" t="s">
        <v>279</v>
      </c>
      <c r="H6658" t="s">
        <v>134</v>
      </c>
      <c r="I6658" t="s">
        <v>135</v>
      </c>
      <c r="J6658" t="s">
        <v>136</v>
      </c>
      <c r="K6658" t="s">
        <v>137</v>
      </c>
      <c r="L6658" t="s">
        <v>18884</v>
      </c>
      <c r="M6658" t="s">
        <v>18885</v>
      </c>
      <c r="N6658">
        <v>5.7927777770000004</v>
      </c>
      <c r="O6658">
        <v>0</v>
      </c>
      <c r="P6658">
        <v>85</v>
      </c>
      <c r="Q6658">
        <v>0</v>
      </c>
      <c r="R6658">
        <v>9</v>
      </c>
      <c r="S6658">
        <v>0</v>
      </c>
      <c r="T6658">
        <v>1</v>
      </c>
      <c r="U6658">
        <v>0</v>
      </c>
      <c r="V6658">
        <v>0</v>
      </c>
      <c r="W6658">
        <v>0</v>
      </c>
      <c r="X6658">
        <v>104.57359052128905</v>
      </c>
      <c r="Y6658">
        <v>0</v>
      </c>
      <c r="Z6658">
        <v>99.696877377512052</v>
      </c>
      <c r="AA6658">
        <v>0</v>
      </c>
      <c r="AB6658">
        <v>0</v>
      </c>
      <c r="AC6658">
        <v>0</v>
      </c>
      <c r="AD6658">
        <v>0</v>
      </c>
      <c r="AE6658">
        <v>204.27046789880109</v>
      </c>
    </row>
    <row r="6659" spans="1:31" x14ac:dyDescent="0.25">
      <c r="A6659">
        <v>1839736</v>
      </c>
      <c r="B6659">
        <v>1</v>
      </c>
      <c r="C6659" t="s">
        <v>81</v>
      </c>
      <c r="D6659" t="s">
        <v>118</v>
      </c>
      <c r="E6659" t="s">
        <v>252</v>
      </c>
      <c r="F6659" t="s">
        <v>18886</v>
      </c>
      <c r="G6659" t="s">
        <v>279</v>
      </c>
      <c r="H6659" t="s">
        <v>134</v>
      </c>
      <c r="I6659" t="s">
        <v>135</v>
      </c>
      <c r="J6659" t="s">
        <v>136</v>
      </c>
      <c r="K6659" t="s">
        <v>137</v>
      </c>
      <c r="L6659" t="s">
        <v>18887</v>
      </c>
      <c r="M6659" t="s">
        <v>18888</v>
      </c>
      <c r="N6659">
        <v>17.148888887999998</v>
      </c>
      <c r="O6659">
        <v>0</v>
      </c>
      <c r="P6659">
        <v>524</v>
      </c>
      <c r="Q6659">
        <v>0</v>
      </c>
      <c r="R6659">
        <v>0</v>
      </c>
      <c r="S6659">
        <v>0</v>
      </c>
      <c r="T6659">
        <v>27</v>
      </c>
      <c r="U6659">
        <v>0</v>
      </c>
      <c r="V6659">
        <v>0</v>
      </c>
      <c r="W6659">
        <v>0</v>
      </c>
      <c r="X6659">
        <v>1361.8967139890153</v>
      </c>
      <c r="Y6659">
        <v>0</v>
      </c>
      <c r="Z6659">
        <v>0</v>
      </c>
      <c r="AA6659">
        <v>0</v>
      </c>
      <c r="AB6659">
        <v>137.40233951271449</v>
      </c>
      <c r="AC6659">
        <v>0</v>
      </c>
      <c r="AD6659">
        <v>0</v>
      </c>
      <c r="AE6659">
        <v>1499.2990535017298</v>
      </c>
    </row>
    <row r="6660" spans="1:31" x14ac:dyDescent="0.25">
      <c r="A6660">
        <v>1839401</v>
      </c>
      <c r="B6660">
        <v>1</v>
      </c>
      <c r="C6660" t="s">
        <v>81</v>
      </c>
      <c r="D6660" t="s">
        <v>117</v>
      </c>
      <c r="E6660" t="s">
        <v>202</v>
      </c>
      <c r="F6660" t="s">
        <v>2270</v>
      </c>
      <c r="G6660" t="s">
        <v>665</v>
      </c>
      <c r="H6660" t="s">
        <v>157</v>
      </c>
      <c r="I6660" t="s">
        <v>135</v>
      </c>
      <c r="J6660" t="s">
        <v>136</v>
      </c>
      <c r="K6660" t="s">
        <v>137</v>
      </c>
      <c r="L6660" t="s">
        <v>18889</v>
      </c>
      <c r="M6660" t="s">
        <v>18890</v>
      </c>
      <c r="N6660">
        <v>2.605277777</v>
      </c>
      <c r="O6660">
        <v>0</v>
      </c>
      <c r="P6660">
        <v>2228</v>
      </c>
      <c r="Q6660">
        <v>33</v>
      </c>
      <c r="R6660">
        <v>76</v>
      </c>
      <c r="S6660">
        <v>17</v>
      </c>
      <c r="T6660">
        <v>191</v>
      </c>
      <c r="U6660">
        <v>7</v>
      </c>
      <c r="V6660">
        <v>1</v>
      </c>
      <c r="W6660">
        <v>0</v>
      </c>
      <c r="X6660">
        <v>900.12340554983882</v>
      </c>
      <c r="Y6660">
        <v>699.65963773419924</v>
      </c>
      <c r="Z6660">
        <v>127.1986408750883</v>
      </c>
      <c r="AA6660">
        <v>334.82137644798871</v>
      </c>
      <c r="AB6660">
        <v>236.59909122565375</v>
      </c>
      <c r="AC6660">
        <v>1413.893313374163</v>
      </c>
      <c r="AD6660">
        <v>8.4128762927619185</v>
      </c>
      <c r="AE6660">
        <v>3720.7083414996941</v>
      </c>
    </row>
    <row r="6661" spans="1:31" x14ac:dyDescent="0.25">
      <c r="A6661">
        <v>1839524</v>
      </c>
      <c r="B6661">
        <v>1</v>
      </c>
      <c r="C6661" t="s">
        <v>81</v>
      </c>
      <c r="D6661" t="s">
        <v>113</v>
      </c>
      <c r="E6661" t="s">
        <v>131</v>
      </c>
      <c r="F6661" t="s">
        <v>18891</v>
      </c>
      <c r="G6661" t="s">
        <v>189</v>
      </c>
      <c r="H6661" t="s">
        <v>134</v>
      </c>
      <c r="I6661" t="s">
        <v>135</v>
      </c>
      <c r="J6661" t="s">
        <v>136</v>
      </c>
      <c r="K6661" t="s">
        <v>137</v>
      </c>
      <c r="L6661" t="s">
        <v>18892</v>
      </c>
      <c r="M6661" t="s">
        <v>18684</v>
      </c>
      <c r="N6661">
        <v>4.3991666660000002</v>
      </c>
      <c r="O6661">
        <v>0</v>
      </c>
      <c r="P6661">
        <v>1</v>
      </c>
      <c r="Q6661">
        <v>0</v>
      </c>
      <c r="R6661">
        <v>1</v>
      </c>
      <c r="S6661">
        <v>0</v>
      </c>
      <c r="T6661">
        <v>84</v>
      </c>
      <c r="U6661">
        <v>0</v>
      </c>
      <c r="V6661">
        <v>0</v>
      </c>
      <c r="W6661">
        <v>0</v>
      </c>
      <c r="X6661">
        <v>0.59638869774926673</v>
      </c>
      <c r="Y6661">
        <v>0</v>
      </c>
      <c r="Z6661">
        <v>1.1169598120535751</v>
      </c>
      <c r="AA6661">
        <v>0</v>
      </c>
      <c r="AB6661">
        <v>99.99189024090829</v>
      </c>
      <c r="AC6661">
        <v>0</v>
      </c>
      <c r="AD6661">
        <v>0</v>
      </c>
      <c r="AE6661">
        <v>101.70523875071113</v>
      </c>
    </row>
    <row r="6662" spans="1:31" x14ac:dyDescent="0.25">
      <c r="A6662">
        <v>1838860</v>
      </c>
      <c r="B6662">
        <v>1</v>
      </c>
      <c r="C6662" t="s">
        <v>81</v>
      </c>
      <c r="D6662" t="s">
        <v>127</v>
      </c>
      <c r="E6662" t="s">
        <v>154</v>
      </c>
      <c r="F6662" t="s">
        <v>18893</v>
      </c>
      <c r="G6662" t="s">
        <v>156</v>
      </c>
      <c r="H6662" t="s">
        <v>157</v>
      </c>
      <c r="I6662" t="s">
        <v>135</v>
      </c>
      <c r="J6662" t="s">
        <v>136</v>
      </c>
      <c r="K6662" t="s">
        <v>137</v>
      </c>
      <c r="L6662" t="s">
        <v>18894</v>
      </c>
      <c r="M6662" t="s">
        <v>18895</v>
      </c>
      <c r="N6662">
        <v>7.5180555550000001</v>
      </c>
      <c r="O6662">
        <v>3</v>
      </c>
      <c r="P6662">
        <v>0</v>
      </c>
      <c r="Q6662">
        <v>134</v>
      </c>
      <c r="R6662">
        <v>6</v>
      </c>
      <c r="S6662">
        <v>6</v>
      </c>
      <c r="T6662">
        <v>0</v>
      </c>
      <c r="U6662">
        <v>0</v>
      </c>
      <c r="V6662">
        <v>0</v>
      </c>
      <c r="W6662">
        <v>5.3045972368211007</v>
      </c>
      <c r="X6662">
        <v>0</v>
      </c>
      <c r="Y6662">
        <v>976.98388180419317</v>
      </c>
      <c r="Z6662">
        <v>93.201146602628356</v>
      </c>
      <c r="AA6662">
        <v>186.80361221358908</v>
      </c>
      <c r="AB6662">
        <v>0</v>
      </c>
      <c r="AC6662">
        <v>0</v>
      </c>
      <c r="AD6662">
        <v>0</v>
      </c>
      <c r="AE6662">
        <v>1262.2932378572318</v>
      </c>
    </row>
    <row r="6663" spans="1:31" x14ac:dyDescent="0.25">
      <c r="A6663">
        <v>1839756</v>
      </c>
      <c r="B6663">
        <v>1</v>
      </c>
      <c r="C6663" t="s">
        <v>80</v>
      </c>
      <c r="D6663" t="s">
        <v>109</v>
      </c>
      <c r="E6663" t="s">
        <v>154</v>
      </c>
      <c r="F6663" t="s">
        <v>18896</v>
      </c>
      <c r="G6663" t="s">
        <v>175</v>
      </c>
      <c r="H6663" t="s">
        <v>157</v>
      </c>
      <c r="I6663" t="s">
        <v>135</v>
      </c>
      <c r="J6663" t="s">
        <v>136</v>
      </c>
      <c r="K6663" t="s">
        <v>137</v>
      </c>
      <c r="L6663" t="s">
        <v>18897</v>
      </c>
      <c r="M6663" t="s">
        <v>18898</v>
      </c>
      <c r="N6663">
        <v>2.9313888879999999</v>
      </c>
      <c r="O6663">
        <v>0</v>
      </c>
      <c r="P6663">
        <v>17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8.2119298536239675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8.2119298536239675</v>
      </c>
    </row>
    <row r="6664" spans="1:31" x14ac:dyDescent="0.25">
      <c r="A6664">
        <v>1839587</v>
      </c>
      <c r="B6664">
        <v>1</v>
      </c>
      <c r="C6664" t="s">
        <v>81</v>
      </c>
      <c r="D6664" t="s">
        <v>126</v>
      </c>
      <c r="E6664" t="s">
        <v>164</v>
      </c>
      <c r="F6664" t="s">
        <v>18899</v>
      </c>
      <c r="G6664" t="s">
        <v>235</v>
      </c>
      <c r="H6664" t="s">
        <v>157</v>
      </c>
      <c r="I6664" t="s">
        <v>135</v>
      </c>
      <c r="J6664" t="s">
        <v>136</v>
      </c>
      <c r="K6664" t="s">
        <v>137</v>
      </c>
      <c r="L6664" t="s">
        <v>18900</v>
      </c>
      <c r="M6664" t="s">
        <v>18901</v>
      </c>
      <c r="N6664">
        <v>8.011111111</v>
      </c>
      <c r="O6664">
        <v>0</v>
      </c>
      <c r="P6664">
        <v>228</v>
      </c>
      <c r="Q6664">
        <v>4</v>
      </c>
      <c r="R6664">
        <v>38</v>
      </c>
      <c r="S6664">
        <v>10</v>
      </c>
      <c r="T6664">
        <v>22</v>
      </c>
      <c r="U6664">
        <v>0</v>
      </c>
      <c r="V6664">
        <v>0</v>
      </c>
      <c r="W6664">
        <v>0</v>
      </c>
      <c r="X6664">
        <v>229.53883943083497</v>
      </c>
      <c r="Y6664">
        <v>87.475627021749986</v>
      </c>
      <c r="Z6664">
        <v>60.619391451202766</v>
      </c>
      <c r="AA6664">
        <v>469.840437110491</v>
      </c>
      <c r="AB6664">
        <v>145.92472645673476</v>
      </c>
      <c r="AC6664">
        <v>0</v>
      </c>
      <c r="AD6664">
        <v>0</v>
      </c>
      <c r="AE6664">
        <v>993.3990214710135</v>
      </c>
    </row>
    <row r="6665" spans="1:31" x14ac:dyDescent="0.25">
      <c r="A6665">
        <v>1839338</v>
      </c>
      <c r="B6665">
        <v>1</v>
      </c>
      <c r="C6665" t="s">
        <v>81</v>
      </c>
      <c r="D6665" t="s">
        <v>112</v>
      </c>
      <c r="E6665" t="s">
        <v>202</v>
      </c>
      <c r="F6665" t="s">
        <v>18902</v>
      </c>
      <c r="G6665" t="s">
        <v>156</v>
      </c>
      <c r="H6665" t="s">
        <v>157</v>
      </c>
      <c r="I6665" t="s">
        <v>135</v>
      </c>
      <c r="J6665" t="s">
        <v>136</v>
      </c>
      <c r="K6665" t="s">
        <v>137</v>
      </c>
      <c r="L6665" t="s">
        <v>18903</v>
      </c>
      <c r="M6665" t="s">
        <v>18904</v>
      </c>
      <c r="N6665">
        <v>6.5377777769999996</v>
      </c>
      <c r="O6665">
        <v>0</v>
      </c>
      <c r="P6665">
        <v>828</v>
      </c>
      <c r="Q6665">
        <v>2</v>
      </c>
      <c r="R6665">
        <v>57</v>
      </c>
      <c r="S6665">
        <v>4</v>
      </c>
      <c r="T6665">
        <v>28</v>
      </c>
      <c r="U6665">
        <v>0</v>
      </c>
      <c r="V6665">
        <v>0</v>
      </c>
      <c r="W6665">
        <v>0</v>
      </c>
      <c r="X6665">
        <v>465.49927281767157</v>
      </c>
      <c r="Y6665">
        <v>43.495396022295601</v>
      </c>
      <c r="Z6665">
        <v>36.057434487620228</v>
      </c>
      <c r="AA6665">
        <v>85.377810652472903</v>
      </c>
      <c r="AB6665">
        <v>43.793746252843164</v>
      </c>
      <c r="AC6665">
        <v>0</v>
      </c>
      <c r="AD6665">
        <v>0</v>
      </c>
      <c r="AE6665">
        <v>674.22366023290351</v>
      </c>
    </row>
    <row r="6666" spans="1:31" x14ac:dyDescent="0.25">
      <c r="A6666">
        <v>1839089</v>
      </c>
      <c r="B6666">
        <v>1</v>
      </c>
      <c r="C6666" t="s">
        <v>80</v>
      </c>
      <c r="D6666" t="s">
        <v>93</v>
      </c>
      <c r="E6666" t="s">
        <v>131</v>
      </c>
      <c r="F6666" t="s">
        <v>3923</v>
      </c>
      <c r="G6666" t="s">
        <v>133</v>
      </c>
      <c r="H6666" t="s">
        <v>134</v>
      </c>
      <c r="I6666" t="s">
        <v>135</v>
      </c>
      <c r="J6666" t="s">
        <v>136</v>
      </c>
      <c r="K6666" t="s">
        <v>137</v>
      </c>
      <c r="L6666" t="s">
        <v>18905</v>
      </c>
      <c r="M6666" t="s">
        <v>18906</v>
      </c>
      <c r="N6666">
        <v>3.273055555</v>
      </c>
      <c r="O6666">
        <v>0</v>
      </c>
      <c r="P6666">
        <v>1</v>
      </c>
      <c r="Q6666">
        <v>0</v>
      </c>
      <c r="R6666">
        <v>3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1.4467367230512</v>
      </c>
      <c r="Y6666">
        <v>0</v>
      </c>
      <c r="Z6666">
        <v>50.054939460408114</v>
      </c>
      <c r="AA6666">
        <v>0</v>
      </c>
      <c r="AB6666">
        <v>0</v>
      </c>
      <c r="AC6666">
        <v>0</v>
      </c>
      <c r="AD6666">
        <v>0</v>
      </c>
      <c r="AE6666">
        <v>51.501676183459317</v>
      </c>
    </row>
    <row r="6667" spans="1:31" x14ac:dyDescent="0.25">
      <c r="A6667">
        <v>1839693</v>
      </c>
      <c r="B6667">
        <v>1</v>
      </c>
      <c r="C6667" t="s">
        <v>81</v>
      </c>
      <c r="D6667" t="s">
        <v>119</v>
      </c>
      <c r="E6667" t="s">
        <v>131</v>
      </c>
      <c r="F6667" t="s">
        <v>18907</v>
      </c>
      <c r="G6667" t="s">
        <v>133</v>
      </c>
      <c r="H6667" t="s">
        <v>134</v>
      </c>
      <c r="I6667" t="s">
        <v>135</v>
      </c>
      <c r="J6667" t="s">
        <v>136</v>
      </c>
      <c r="K6667" t="s">
        <v>137</v>
      </c>
      <c r="L6667" t="s">
        <v>18908</v>
      </c>
      <c r="M6667" t="s">
        <v>18909</v>
      </c>
      <c r="N6667">
        <v>5.7197222219999997</v>
      </c>
      <c r="O6667">
        <v>0</v>
      </c>
      <c r="P6667">
        <v>56</v>
      </c>
      <c r="Q6667">
        <v>0</v>
      </c>
      <c r="R6667">
        <v>0</v>
      </c>
      <c r="S6667">
        <v>0</v>
      </c>
      <c r="T6667">
        <v>2</v>
      </c>
      <c r="U6667">
        <v>0</v>
      </c>
      <c r="V6667">
        <v>0</v>
      </c>
      <c r="W6667">
        <v>0</v>
      </c>
      <c r="X6667">
        <v>67.893416021982404</v>
      </c>
      <c r="Y6667">
        <v>0</v>
      </c>
      <c r="Z6667">
        <v>0</v>
      </c>
      <c r="AA6667">
        <v>0</v>
      </c>
      <c r="AB6667">
        <v>2.6783803616266671E-2</v>
      </c>
      <c r="AC6667">
        <v>0</v>
      </c>
      <c r="AD6667">
        <v>0</v>
      </c>
      <c r="AE6667">
        <v>67.920199825598672</v>
      </c>
    </row>
    <row r="6668" spans="1:31" x14ac:dyDescent="0.25">
      <c r="A6668">
        <v>1839730</v>
      </c>
      <c r="B6668">
        <v>1</v>
      </c>
      <c r="C6668" t="s">
        <v>81</v>
      </c>
      <c r="D6668" t="s">
        <v>119</v>
      </c>
      <c r="E6668" t="s">
        <v>202</v>
      </c>
      <c r="F6668" t="s">
        <v>1560</v>
      </c>
      <c r="G6668" t="s">
        <v>507</v>
      </c>
      <c r="H6668" t="s">
        <v>157</v>
      </c>
      <c r="I6668" t="s">
        <v>135</v>
      </c>
      <c r="J6668" t="s">
        <v>136</v>
      </c>
      <c r="K6668" t="s">
        <v>137</v>
      </c>
      <c r="L6668" t="s">
        <v>18910</v>
      </c>
      <c r="M6668" t="s">
        <v>18911</v>
      </c>
      <c r="N6668">
        <v>1.3847222219999999</v>
      </c>
      <c r="O6668">
        <v>0</v>
      </c>
      <c r="P6668">
        <v>805</v>
      </c>
      <c r="Q6668">
        <v>17</v>
      </c>
      <c r="R6668">
        <v>191</v>
      </c>
      <c r="S6668">
        <v>0</v>
      </c>
      <c r="T6668">
        <v>48</v>
      </c>
      <c r="U6668">
        <v>0</v>
      </c>
      <c r="V6668">
        <v>0</v>
      </c>
      <c r="W6668">
        <v>0</v>
      </c>
      <c r="X6668">
        <v>226.21216797453675</v>
      </c>
      <c r="Y6668">
        <v>162.51446244900299</v>
      </c>
      <c r="Z6668">
        <v>701.17556408860946</v>
      </c>
      <c r="AA6668">
        <v>0</v>
      </c>
      <c r="AB6668">
        <v>25.49075366676993</v>
      </c>
      <c r="AC6668">
        <v>0</v>
      </c>
      <c r="AD6668">
        <v>0</v>
      </c>
      <c r="AE6668">
        <v>1115.3929481789191</v>
      </c>
    </row>
    <row r="6669" spans="1:31" x14ac:dyDescent="0.25">
      <c r="A6669">
        <v>1838960</v>
      </c>
      <c r="B6669">
        <v>1</v>
      </c>
      <c r="C6669" t="s">
        <v>80</v>
      </c>
      <c r="D6669" t="s">
        <v>84</v>
      </c>
      <c r="E6669" t="s">
        <v>131</v>
      </c>
      <c r="F6669" t="s">
        <v>12701</v>
      </c>
      <c r="G6669" t="s">
        <v>225</v>
      </c>
      <c r="H6669" t="s">
        <v>134</v>
      </c>
      <c r="I6669" t="s">
        <v>135</v>
      </c>
      <c r="J6669" t="s">
        <v>136</v>
      </c>
      <c r="K6669" t="s">
        <v>151</v>
      </c>
      <c r="L6669" t="s">
        <v>18912</v>
      </c>
      <c r="M6669" t="s">
        <v>18913</v>
      </c>
      <c r="N6669">
        <v>1.946727777</v>
      </c>
      <c r="O6669">
        <v>0</v>
      </c>
      <c r="P6669">
        <v>79</v>
      </c>
      <c r="Q6669">
        <v>0</v>
      </c>
      <c r="R6669">
        <v>0</v>
      </c>
      <c r="S6669">
        <v>0</v>
      </c>
      <c r="T6669">
        <v>2</v>
      </c>
      <c r="U6669">
        <v>0</v>
      </c>
      <c r="V6669">
        <v>0</v>
      </c>
      <c r="W6669">
        <v>0</v>
      </c>
      <c r="X6669">
        <v>25.61213530722296</v>
      </c>
      <c r="Y6669">
        <v>0</v>
      </c>
      <c r="Z6669">
        <v>0</v>
      </c>
      <c r="AA6669">
        <v>0</v>
      </c>
      <c r="AB6669">
        <v>0.14816207808708334</v>
      </c>
      <c r="AC6669">
        <v>0</v>
      </c>
      <c r="AD6669">
        <v>0</v>
      </c>
      <c r="AE6669">
        <v>25.760297385310043</v>
      </c>
    </row>
    <row r="6670" spans="1:31" x14ac:dyDescent="0.25">
      <c r="A6670">
        <v>1839146</v>
      </c>
      <c r="B6670">
        <v>1</v>
      </c>
      <c r="C6670" t="s">
        <v>80</v>
      </c>
      <c r="D6670" t="s">
        <v>107</v>
      </c>
      <c r="E6670" t="s">
        <v>131</v>
      </c>
      <c r="F6670" t="s">
        <v>18914</v>
      </c>
      <c r="G6670" t="s">
        <v>133</v>
      </c>
      <c r="H6670" t="s">
        <v>134</v>
      </c>
      <c r="I6670" t="s">
        <v>135</v>
      </c>
      <c r="J6670" t="s">
        <v>136</v>
      </c>
      <c r="K6670" t="s">
        <v>137</v>
      </c>
      <c r="L6670" t="s">
        <v>18915</v>
      </c>
      <c r="M6670" t="s">
        <v>18916</v>
      </c>
      <c r="N6670">
        <v>1.938055555</v>
      </c>
      <c r="O6670">
        <v>0</v>
      </c>
      <c r="P6670">
        <v>95</v>
      </c>
      <c r="Q6670">
        <v>0</v>
      </c>
      <c r="R6670">
        <v>0</v>
      </c>
      <c r="S6670">
        <v>0</v>
      </c>
      <c r="T6670">
        <v>6</v>
      </c>
      <c r="U6670">
        <v>0</v>
      </c>
      <c r="V6670">
        <v>0</v>
      </c>
      <c r="W6670">
        <v>0</v>
      </c>
      <c r="X6670">
        <v>27.682643532384883</v>
      </c>
      <c r="Y6670">
        <v>0</v>
      </c>
      <c r="Z6670">
        <v>0</v>
      </c>
      <c r="AA6670">
        <v>0</v>
      </c>
      <c r="AB6670">
        <v>8.4141325563355327</v>
      </c>
      <c r="AC6670">
        <v>0</v>
      </c>
      <c r="AD6670">
        <v>0</v>
      </c>
      <c r="AE6670">
        <v>36.096776088720418</v>
      </c>
    </row>
    <row r="6671" spans="1:31" x14ac:dyDescent="0.25">
      <c r="A6671">
        <v>1839544</v>
      </c>
      <c r="B6671">
        <v>1</v>
      </c>
      <c r="C6671" t="s">
        <v>81</v>
      </c>
      <c r="D6671" t="s">
        <v>113</v>
      </c>
      <c r="E6671" t="s">
        <v>202</v>
      </c>
      <c r="F6671" t="s">
        <v>18917</v>
      </c>
      <c r="G6671" t="s">
        <v>156</v>
      </c>
      <c r="H6671" t="s">
        <v>157</v>
      </c>
      <c r="I6671" t="s">
        <v>135</v>
      </c>
      <c r="J6671" t="s">
        <v>136</v>
      </c>
      <c r="K6671" t="s">
        <v>137</v>
      </c>
      <c r="L6671" t="s">
        <v>18918</v>
      </c>
      <c r="M6671" t="s">
        <v>18919</v>
      </c>
      <c r="N6671">
        <v>5.5555555E-2</v>
      </c>
      <c r="O6671">
        <v>2</v>
      </c>
      <c r="P6671">
        <v>1182</v>
      </c>
      <c r="Q6671">
        <v>93</v>
      </c>
      <c r="R6671">
        <v>283</v>
      </c>
      <c r="S6671">
        <v>14</v>
      </c>
      <c r="T6671">
        <v>72</v>
      </c>
      <c r="U6671">
        <v>2</v>
      </c>
      <c r="V6671">
        <v>0</v>
      </c>
      <c r="W6671">
        <v>0.10080033914</v>
      </c>
      <c r="X6671">
        <v>14.516683196568334</v>
      </c>
      <c r="Y6671">
        <v>20.469935744653892</v>
      </c>
      <c r="Z6671">
        <v>57.330085695679969</v>
      </c>
      <c r="AA6671">
        <v>6.1723503782816662</v>
      </c>
      <c r="AB6671">
        <v>4.131464933208334</v>
      </c>
      <c r="AC6671">
        <v>5.9865518748749986</v>
      </c>
      <c r="AD6671">
        <v>0</v>
      </c>
      <c r="AE6671">
        <v>108.7078721624072</v>
      </c>
    </row>
    <row r="6672" spans="1:31" x14ac:dyDescent="0.25">
      <c r="A6672">
        <v>1839444</v>
      </c>
      <c r="B6672">
        <v>1</v>
      </c>
      <c r="C6672" t="s">
        <v>80</v>
      </c>
      <c r="D6672" t="s">
        <v>108</v>
      </c>
      <c r="E6672" t="s">
        <v>164</v>
      </c>
      <c r="F6672" t="s">
        <v>1079</v>
      </c>
      <c r="G6672" t="s">
        <v>156</v>
      </c>
      <c r="H6672" t="s">
        <v>157</v>
      </c>
      <c r="I6672" t="s">
        <v>135</v>
      </c>
      <c r="J6672" t="s">
        <v>136</v>
      </c>
      <c r="K6672" t="s">
        <v>137</v>
      </c>
      <c r="L6672" t="s">
        <v>18920</v>
      </c>
      <c r="M6672" t="s">
        <v>18921</v>
      </c>
      <c r="N6672">
        <v>4.051111111</v>
      </c>
      <c r="O6672">
        <v>0</v>
      </c>
      <c r="P6672">
        <v>622</v>
      </c>
      <c r="Q6672">
        <v>0</v>
      </c>
      <c r="R6672">
        <v>88</v>
      </c>
      <c r="S6672">
        <v>2</v>
      </c>
      <c r="T6672">
        <v>84</v>
      </c>
      <c r="U6672">
        <v>0</v>
      </c>
      <c r="V6672">
        <v>0</v>
      </c>
      <c r="W6672">
        <v>0</v>
      </c>
      <c r="X6672">
        <v>393.57978154403077</v>
      </c>
      <c r="Y6672">
        <v>0</v>
      </c>
      <c r="Z6672">
        <v>80.828053144433895</v>
      </c>
      <c r="AA6672">
        <v>14.767937706953202</v>
      </c>
      <c r="AB6672">
        <v>271.8867931599188</v>
      </c>
      <c r="AC6672">
        <v>0</v>
      </c>
      <c r="AD6672">
        <v>0</v>
      </c>
      <c r="AE6672">
        <v>761.06256555533673</v>
      </c>
    </row>
    <row r="6673" spans="1:31" x14ac:dyDescent="0.25">
      <c r="A6673">
        <v>1838903</v>
      </c>
      <c r="B6673">
        <v>1</v>
      </c>
      <c r="C6673" t="s">
        <v>81</v>
      </c>
      <c r="D6673" t="s">
        <v>115</v>
      </c>
      <c r="E6673" t="s">
        <v>154</v>
      </c>
      <c r="F6673" t="s">
        <v>18922</v>
      </c>
      <c r="G6673" t="s">
        <v>175</v>
      </c>
      <c r="H6673" t="s">
        <v>157</v>
      </c>
      <c r="I6673" t="s">
        <v>135</v>
      </c>
      <c r="J6673" t="s">
        <v>136</v>
      </c>
      <c r="K6673" t="s">
        <v>137</v>
      </c>
      <c r="L6673" t="s">
        <v>18923</v>
      </c>
      <c r="M6673" t="s">
        <v>18924</v>
      </c>
      <c r="N6673">
        <v>0.99722222199999999</v>
      </c>
      <c r="O6673">
        <v>0</v>
      </c>
      <c r="P6673">
        <v>17</v>
      </c>
      <c r="Q6673">
        <v>0</v>
      </c>
      <c r="R6673">
        <v>11</v>
      </c>
      <c r="S6673">
        <v>0</v>
      </c>
      <c r="T6673">
        <v>3</v>
      </c>
      <c r="U6673">
        <v>0</v>
      </c>
      <c r="V6673">
        <v>0</v>
      </c>
      <c r="W6673">
        <v>0</v>
      </c>
      <c r="X6673">
        <v>0.8031847154066003</v>
      </c>
      <c r="Y6673">
        <v>0</v>
      </c>
      <c r="Z6673">
        <v>10.569907765705169</v>
      </c>
      <c r="AA6673">
        <v>0</v>
      </c>
      <c r="AB6673">
        <v>4.133675961916667E-2</v>
      </c>
      <c r="AC6673">
        <v>0</v>
      </c>
      <c r="AD6673">
        <v>0</v>
      </c>
      <c r="AE6673">
        <v>11.414429240730936</v>
      </c>
    </row>
    <row r="6674" spans="1:31" x14ac:dyDescent="0.25">
      <c r="A6674">
        <v>1838917</v>
      </c>
      <c r="B6674">
        <v>1</v>
      </c>
      <c r="C6674" t="s">
        <v>81</v>
      </c>
      <c r="D6674" t="s">
        <v>115</v>
      </c>
      <c r="E6674" t="s">
        <v>164</v>
      </c>
      <c r="F6674" t="s">
        <v>18925</v>
      </c>
      <c r="G6674" t="s">
        <v>156</v>
      </c>
      <c r="H6674" t="s">
        <v>157</v>
      </c>
      <c r="I6674" t="s">
        <v>135</v>
      </c>
      <c r="J6674" t="s">
        <v>136</v>
      </c>
      <c r="K6674" t="s">
        <v>137</v>
      </c>
      <c r="L6674" t="s">
        <v>18926</v>
      </c>
      <c r="M6674" t="s">
        <v>18927</v>
      </c>
      <c r="N6674">
        <v>1.6672222219999999</v>
      </c>
      <c r="O6674">
        <v>0</v>
      </c>
      <c r="P6674">
        <v>0</v>
      </c>
      <c r="Q6674">
        <v>0</v>
      </c>
      <c r="R6674">
        <v>0</v>
      </c>
      <c r="S6674">
        <v>2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4.7706640921707919</v>
      </c>
      <c r="AB6674">
        <v>0</v>
      </c>
      <c r="AC6674">
        <v>0</v>
      </c>
      <c r="AD6674">
        <v>0</v>
      </c>
      <c r="AE6674">
        <v>4.7706640921707919</v>
      </c>
    </row>
    <row r="6675" spans="1:31" x14ac:dyDescent="0.25">
      <c r="A6675">
        <v>1839464</v>
      </c>
      <c r="B6675">
        <v>1</v>
      </c>
      <c r="C6675" t="s">
        <v>81</v>
      </c>
      <c r="D6675" t="s">
        <v>113</v>
      </c>
      <c r="E6675" t="s">
        <v>154</v>
      </c>
      <c r="F6675" t="s">
        <v>13189</v>
      </c>
      <c r="G6675" t="s">
        <v>156</v>
      </c>
      <c r="H6675" t="s">
        <v>157</v>
      </c>
      <c r="I6675" t="s">
        <v>135</v>
      </c>
      <c r="J6675" t="s">
        <v>136</v>
      </c>
      <c r="K6675" t="s">
        <v>137</v>
      </c>
      <c r="L6675" t="s">
        <v>18928</v>
      </c>
      <c r="M6675" t="s">
        <v>18929</v>
      </c>
      <c r="N6675">
        <v>1.146111111</v>
      </c>
      <c r="O6675">
        <v>0</v>
      </c>
      <c r="P6675">
        <v>1176</v>
      </c>
      <c r="Q6675">
        <v>6</v>
      </c>
      <c r="R6675">
        <v>20</v>
      </c>
      <c r="S6675">
        <v>1</v>
      </c>
      <c r="T6675">
        <v>251</v>
      </c>
      <c r="U6675">
        <v>0</v>
      </c>
      <c r="V6675">
        <v>0</v>
      </c>
      <c r="W6675">
        <v>0</v>
      </c>
      <c r="X6675">
        <v>273.75765879685321</v>
      </c>
      <c r="Y6675">
        <v>107.83157192442511</v>
      </c>
      <c r="Z6675">
        <v>208.77764146260876</v>
      </c>
      <c r="AA6675">
        <v>25.766526335269653</v>
      </c>
      <c r="AB6675">
        <v>100.57798577596259</v>
      </c>
      <c r="AC6675">
        <v>0</v>
      </c>
      <c r="AD6675">
        <v>0</v>
      </c>
      <c r="AE6675">
        <v>716.71138429511939</v>
      </c>
    </row>
    <row r="6676" spans="1:31" x14ac:dyDescent="0.25">
      <c r="A6676">
        <v>1839673</v>
      </c>
      <c r="B6676">
        <v>1</v>
      </c>
      <c r="C6676" t="s">
        <v>81</v>
      </c>
      <c r="D6676" t="s">
        <v>117</v>
      </c>
      <c r="E6676" t="s">
        <v>164</v>
      </c>
      <c r="F6676" t="s">
        <v>18930</v>
      </c>
      <c r="G6676" t="s">
        <v>156</v>
      </c>
      <c r="H6676" t="s">
        <v>157</v>
      </c>
      <c r="I6676" t="s">
        <v>135</v>
      </c>
      <c r="J6676" t="s">
        <v>136</v>
      </c>
      <c r="K6676" t="s">
        <v>137</v>
      </c>
      <c r="L6676" t="s">
        <v>18931</v>
      </c>
      <c r="M6676" t="s">
        <v>18932</v>
      </c>
      <c r="N6676">
        <v>5.7777777000000002E-2</v>
      </c>
      <c r="O6676">
        <v>0</v>
      </c>
      <c r="P6676">
        <v>166</v>
      </c>
      <c r="Q6676">
        <v>13</v>
      </c>
      <c r="R6676">
        <v>83</v>
      </c>
      <c r="S6676">
        <v>0</v>
      </c>
      <c r="T6676">
        <v>7</v>
      </c>
      <c r="U6676">
        <v>0</v>
      </c>
      <c r="V6676">
        <v>0</v>
      </c>
      <c r="W6676">
        <v>0</v>
      </c>
      <c r="X6676">
        <v>1.7905537198067993</v>
      </c>
      <c r="Y6676">
        <v>4.576118831821911</v>
      </c>
      <c r="Z6676">
        <v>7.0159378519706683</v>
      </c>
      <c r="AA6676">
        <v>0</v>
      </c>
      <c r="AB6676">
        <v>5.8349193655999998E-2</v>
      </c>
      <c r="AC6676">
        <v>0</v>
      </c>
      <c r="AD6676">
        <v>0</v>
      </c>
      <c r="AE6676">
        <v>13.440959597255379</v>
      </c>
    </row>
    <row r="6677" spans="1:31" x14ac:dyDescent="0.25">
      <c r="A6677">
        <v>1839750</v>
      </c>
      <c r="B6677">
        <v>1</v>
      </c>
      <c r="C6677" t="s">
        <v>80</v>
      </c>
      <c r="D6677" t="s">
        <v>96</v>
      </c>
      <c r="E6677" t="s">
        <v>140</v>
      </c>
      <c r="F6677" t="s">
        <v>18933</v>
      </c>
      <c r="G6677" t="s">
        <v>246</v>
      </c>
      <c r="H6677" t="s">
        <v>134</v>
      </c>
      <c r="I6677" t="s">
        <v>135</v>
      </c>
      <c r="J6677" t="s">
        <v>136</v>
      </c>
      <c r="K6677" t="s">
        <v>137</v>
      </c>
      <c r="L6677" t="s">
        <v>18934</v>
      </c>
      <c r="M6677" t="s">
        <v>18935</v>
      </c>
      <c r="N6677">
        <v>5.0544444439999996</v>
      </c>
      <c r="O6677">
        <v>0</v>
      </c>
      <c r="P6677">
        <v>1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0.70052024032000004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0.70052024032000004</v>
      </c>
    </row>
    <row r="6678" spans="1:31" x14ac:dyDescent="0.25">
      <c r="A6678">
        <v>1839773</v>
      </c>
      <c r="B6678">
        <v>1</v>
      </c>
      <c r="C6678" t="s">
        <v>81</v>
      </c>
      <c r="D6678" t="s">
        <v>113</v>
      </c>
      <c r="E6678" t="s">
        <v>131</v>
      </c>
      <c r="F6678" t="s">
        <v>18936</v>
      </c>
      <c r="G6678" t="s">
        <v>133</v>
      </c>
      <c r="H6678" t="s">
        <v>134</v>
      </c>
      <c r="I6678" t="s">
        <v>135</v>
      </c>
      <c r="J6678" t="s">
        <v>136</v>
      </c>
      <c r="K6678" t="s">
        <v>137</v>
      </c>
      <c r="L6678" t="s">
        <v>18937</v>
      </c>
      <c r="M6678" t="s">
        <v>18938</v>
      </c>
      <c r="N6678">
        <v>7.7680555550000001</v>
      </c>
      <c r="O6678">
        <v>0</v>
      </c>
      <c r="P6678">
        <v>27</v>
      </c>
      <c r="Q6678">
        <v>0</v>
      </c>
      <c r="R6678">
        <v>3</v>
      </c>
      <c r="S6678">
        <v>0</v>
      </c>
      <c r="T6678">
        <v>2</v>
      </c>
      <c r="U6678">
        <v>0</v>
      </c>
      <c r="V6678">
        <v>0</v>
      </c>
      <c r="W6678">
        <v>0</v>
      </c>
      <c r="X6678">
        <v>43.257375722921751</v>
      </c>
      <c r="Y6678">
        <v>0</v>
      </c>
      <c r="Z6678">
        <v>6.3112363419656345</v>
      </c>
      <c r="AA6678">
        <v>0</v>
      </c>
      <c r="AB6678">
        <v>11.864962451774314</v>
      </c>
      <c r="AC6678">
        <v>0</v>
      </c>
      <c r="AD6678">
        <v>0</v>
      </c>
      <c r="AE6678">
        <v>61.433574516661693</v>
      </c>
    </row>
    <row r="6679" spans="1:31" x14ac:dyDescent="0.25">
      <c r="A6679">
        <v>1838986</v>
      </c>
      <c r="B6679">
        <v>1</v>
      </c>
      <c r="C6679" t="s">
        <v>80</v>
      </c>
      <c r="D6679" t="s">
        <v>100</v>
      </c>
      <c r="E6679" t="s">
        <v>252</v>
      </c>
      <c r="F6679" t="s">
        <v>18939</v>
      </c>
      <c r="G6679" t="s">
        <v>1283</v>
      </c>
      <c r="H6679" t="s">
        <v>157</v>
      </c>
      <c r="I6679" t="s">
        <v>135</v>
      </c>
      <c r="J6679" t="s">
        <v>136</v>
      </c>
      <c r="K6679" t="s">
        <v>137</v>
      </c>
      <c r="L6679" t="s">
        <v>18940</v>
      </c>
      <c r="M6679" t="s">
        <v>18941</v>
      </c>
      <c r="N6679">
        <v>0.55611111099999999</v>
      </c>
      <c r="O6679">
        <v>0</v>
      </c>
      <c r="P6679">
        <v>34</v>
      </c>
      <c r="Q6679">
        <v>0</v>
      </c>
      <c r="R6679">
        <v>17</v>
      </c>
      <c r="S6679">
        <v>0</v>
      </c>
      <c r="T6679">
        <v>7</v>
      </c>
      <c r="U6679">
        <v>0</v>
      </c>
      <c r="V6679">
        <v>0</v>
      </c>
      <c r="W6679">
        <v>0</v>
      </c>
      <c r="X6679">
        <v>10.320771227716953</v>
      </c>
      <c r="Y6679">
        <v>0</v>
      </c>
      <c r="Z6679">
        <v>6.6383237594840825</v>
      </c>
      <c r="AA6679">
        <v>0</v>
      </c>
      <c r="AB6679">
        <v>2.7604840915652002</v>
      </c>
      <c r="AC6679">
        <v>0</v>
      </c>
      <c r="AD6679">
        <v>0</v>
      </c>
      <c r="AE6679">
        <v>19.719579078766234</v>
      </c>
    </row>
    <row r="6680" spans="1:31" x14ac:dyDescent="0.25">
      <c r="A6680">
        <v>1839650</v>
      </c>
      <c r="B6680">
        <v>1</v>
      </c>
      <c r="C6680" t="s">
        <v>81</v>
      </c>
      <c r="D6680" t="s">
        <v>115</v>
      </c>
      <c r="E6680" t="s">
        <v>154</v>
      </c>
      <c r="F6680" t="s">
        <v>18942</v>
      </c>
      <c r="G6680" t="s">
        <v>507</v>
      </c>
      <c r="H6680" t="s">
        <v>157</v>
      </c>
      <c r="I6680" t="s">
        <v>135</v>
      </c>
      <c r="J6680" t="s">
        <v>136</v>
      </c>
      <c r="K6680" t="s">
        <v>137</v>
      </c>
      <c r="L6680" t="s">
        <v>18943</v>
      </c>
      <c r="M6680" t="s">
        <v>18944</v>
      </c>
      <c r="N6680">
        <v>7.3055555549999998</v>
      </c>
      <c r="O6680">
        <v>0</v>
      </c>
      <c r="P6680">
        <v>15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4.4066692664773344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4.4066692664773344</v>
      </c>
    </row>
    <row r="6681" spans="1:31" x14ac:dyDescent="0.25">
      <c r="A6681">
        <v>1839627</v>
      </c>
      <c r="B6681">
        <v>1</v>
      </c>
      <c r="C6681" t="s">
        <v>81</v>
      </c>
      <c r="D6681" t="s">
        <v>125</v>
      </c>
      <c r="E6681" t="s">
        <v>164</v>
      </c>
      <c r="F6681" t="s">
        <v>18945</v>
      </c>
      <c r="G6681" t="s">
        <v>156</v>
      </c>
      <c r="H6681" t="s">
        <v>157</v>
      </c>
      <c r="I6681" t="s">
        <v>135</v>
      </c>
      <c r="J6681" t="s">
        <v>136</v>
      </c>
      <c r="K6681" t="s">
        <v>137</v>
      </c>
      <c r="L6681" t="s">
        <v>18946</v>
      </c>
      <c r="M6681" t="s">
        <v>18947</v>
      </c>
      <c r="N6681">
        <v>3.5441666660000002</v>
      </c>
      <c r="O6681">
        <v>0</v>
      </c>
      <c r="P6681">
        <v>394</v>
      </c>
      <c r="Q6681">
        <v>20</v>
      </c>
      <c r="R6681">
        <v>45</v>
      </c>
      <c r="S6681">
        <v>1</v>
      </c>
      <c r="T6681">
        <v>29</v>
      </c>
      <c r="U6681">
        <v>0</v>
      </c>
      <c r="V6681">
        <v>0</v>
      </c>
      <c r="W6681">
        <v>0</v>
      </c>
      <c r="X6681">
        <v>322.834246072398</v>
      </c>
      <c r="Y6681">
        <v>574.59380541767473</v>
      </c>
      <c r="Z6681">
        <v>189.07152988164506</v>
      </c>
      <c r="AA6681">
        <v>9.8072637925914918</v>
      </c>
      <c r="AB6681">
        <v>32.860645730832175</v>
      </c>
      <c r="AC6681">
        <v>0</v>
      </c>
      <c r="AD6681">
        <v>0</v>
      </c>
      <c r="AE6681">
        <v>1129.1674908951416</v>
      </c>
    </row>
    <row r="6682" spans="1:31" x14ac:dyDescent="0.25">
      <c r="A6682">
        <v>1839458</v>
      </c>
      <c r="B6682">
        <v>1</v>
      </c>
      <c r="C6682" t="s">
        <v>80</v>
      </c>
      <c r="D6682" t="s">
        <v>108</v>
      </c>
      <c r="E6682" t="s">
        <v>202</v>
      </c>
      <c r="F6682" t="s">
        <v>18948</v>
      </c>
      <c r="G6682" t="s">
        <v>1147</v>
      </c>
      <c r="H6682" t="s">
        <v>157</v>
      </c>
      <c r="I6682" t="s">
        <v>135</v>
      </c>
      <c r="J6682" t="s">
        <v>5</v>
      </c>
      <c r="K6682" t="s">
        <v>137</v>
      </c>
      <c r="L6682" t="s">
        <v>18949</v>
      </c>
      <c r="M6682" t="s">
        <v>18950</v>
      </c>
      <c r="N6682">
        <v>1.2694444439999999</v>
      </c>
      <c r="O6682">
        <v>0</v>
      </c>
      <c r="P6682">
        <v>2308</v>
      </c>
      <c r="Q6682">
        <v>0</v>
      </c>
      <c r="R6682">
        <v>131</v>
      </c>
      <c r="S6682">
        <v>1</v>
      </c>
      <c r="T6682">
        <v>825</v>
      </c>
      <c r="U6682">
        <v>1</v>
      </c>
      <c r="V6682">
        <v>2</v>
      </c>
      <c r="W6682">
        <v>0</v>
      </c>
      <c r="X6682">
        <v>573.73095028019145</v>
      </c>
      <c r="Y6682">
        <v>0</v>
      </c>
      <c r="Z6682">
        <v>108.05222256123372</v>
      </c>
      <c r="AA6682">
        <v>41.196452164808001</v>
      </c>
      <c r="AB6682">
        <v>534.23875654047913</v>
      </c>
      <c r="AC6682">
        <v>123.21577118354401</v>
      </c>
      <c r="AD6682">
        <v>9.6669979117835343</v>
      </c>
      <c r="AE6682">
        <v>1390.1011506420398</v>
      </c>
    </row>
    <row r="6683" spans="1:31" x14ac:dyDescent="0.25">
      <c r="A6683">
        <v>1838963</v>
      </c>
      <c r="B6683">
        <v>1</v>
      </c>
      <c r="C6683" t="s">
        <v>80</v>
      </c>
      <c r="D6683" t="s">
        <v>107</v>
      </c>
      <c r="E6683" t="s">
        <v>140</v>
      </c>
      <c r="F6683" t="s">
        <v>18951</v>
      </c>
      <c r="G6683" t="s">
        <v>242</v>
      </c>
      <c r="H6683" t="s">
        <v>134</v>
      </c>
      <c r="I6683" t="s">
        <v>135</v>
      </c>
      <c r="J6683" t="s">
        <v>3</v>
      </c>
      <c r="K6683" t="s">
        <v>137</v>
      </c>
      <c r="L6683" t="s">
        <v>18952</v>
      </c>
      <c r="M6683" t="s">
        <v>18953</v>
      </c>
      <c r="N6683">
        <v>5.9383333330000001</v>
      </c>
      <c r="O6683">
        <v>0</v>
      </c>
      <c r="P6683">
        <v>9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9.7756276491947247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9.7756276491947247</v>
      </c>
    </row>
    <row r="6684" spans="1:31" x14ac:dyDescent="0.25">
      <c r="A6684">
        <v>1839604</v>
      </c>
      <c r="B6684">
        <v>1</v>
      </c>
      <c r="C6684" t="s">
        <v>81</v>
      </c>
      <c r="D6684" t="s">
        <v>114</v>
      </c>
      <c r="E6684" t="s">
        <v>154</v>
      </c>
      <c r="F6684" t="s">
        <v>18954</v>
      </c>
      <c r="G6684" t="s">
        <v>175</v>
      </c>
      <c r="H6684" t="s">
        <v>157</v>
      </c>
      <c r="I6684" t="s">
        <v>135</v>
      </c>
      <c r="J6684" t="s">
        <v>136</v>
      </c>
      <c r="K6684" t="s">
        <v>137</v>
      </c>
      <c r="L6684" t="s">
        <v>18955</v>
      </c>
      <c r="M6684" t="s">
        <v>18956</v>
      </c>
      <c r="N6684">
        <v>2.554166666</v>
      </c>
      <c r="O6684">
        <v>0</v>
      </c>
      <c r="P6684">
        <v>123</v>
      </c>
      <c r="Q6684">
        <v>1</v>
      </c>
      <c r="R6684">
        <v>23</v>
      </c>
      <c r="S6684">
        <v>1</v>
      </c>
      <c r="T6684">
        <v>7</v>
      </c>
      <c r="U6684">
        <v>0</v>
      </c>
      <c r="V6684">
        <v>0</v>
      </c>
      <c r="W6684">
        <v>0</v>
      </c>
      <c r="X6684">
        <v>51.149938163847004</v>
      </c>
      <c r="Y6684">
        <v>0.60173690429999993</v>
      </c>
      <c r="Z6684">
        <v>25.430299218984995</v>
      </c>
      <c r="AA6684">
        <v>4.7812046968074995</v>
      </c>
      <c r="AB6684">
        <v>8.4239448084779145</v>
      </c>
      <c r="AC6684">
        <v>0</v>
      </c>
      <c r="AD6684">
        <v>0</v>
      </c>
      <c r="AE6684">
        <v>90.387123792417398</v>
      </c>
    </row>
    <row r="6685" spans="1:31" x14ac:dyDescent="0.25">
      <c r="A6685">
        <v>1839481</v>
      </c>
      <c r="B6685">
        <v>1</v>
      </c>
      <c r="C6685" t="s">
        <v>81</v>
      </c>
      <c r="D6685" t="s">
        <v>121</v>
      </c>
      <c r="E6685" t="s">
        <v>164</v>
      </c>
      <c r="F6685" t="s">
        <v>16173</v>
      </c>
      <c r="G6685" t="s">
        <v>156</v>
      </c>
      <c r="H6685" t="s">
        <v>157</v>
      </c>
      <c r="I6685" t="s">
        <v>179</v>
      </c>
      <c r="J6685" t="s">
        <v>136</v>
      </c>
      <c r="K6685" t="s">
        <v>137</v>
      </c>
      <c r="L6685" t="s">
        <v>18957</v>
      </c>
      <c r="M6685" t="s">
        <v>18958</v>
      </c>
      <c r="N6685">
        <v>6.1111109999999998E-3</v>
      </c>
      <c r="O6685">
        <v>0</v>
      </c>
      <c r="P6685">
        <v>751</v>
      </c>
      <c r="Q6685">
        <v>1</v>
      </c>
      <c r="R6685">
        <v>35</v>
      </c>
      <c r="S6685">
        <v>10</v>
      </c>
      <c r="T6685">
        <v>27</v>
      </c>
      <c r="U6685">
        <v>0</v>
      </c>
      <c r="V6685">
        <v>0</v>
      </c>
      <c r="W6685">
        <v>0</v>
      </c>
      <c r="X6685">
        <v>0.72141964524519953</v>
      </c>
      <c r="Y6685">
        <v>5.0334893192833336E-3</v>
      </c>
      <c r="Z6685">
        <v>7.7857557953816686E-2</v>
      </c>
      <c r="AA6685">
        <v>0.32988465121113342</v>
      </c>
      <c r="AB6685">
        <v>0.11700720782862224</v>
      </c>
      <c r="AC6685">
        <v>0</v>
      </c>
      <c r="AD6685">
        <v>0</v>
      </c>
      <c r="AE6685">
        <v>1.2512025515580552</v>
      </c>
    </row>
    <row r="6686" spans="1:31" x14ac:dyDescent="0.25">
      <c r="A6686">
        <v>1838817</v>
      </c>
      <c r="B6686">
        <v>1</v>
      </c>
      <c r="C6686" t="s">
        <v>80</v>
      </c>
      <c r="D6686" t="s">
        <v>105</v>
      </c>
      <c r="E6686" t="s">
        <v>154</v>
      </c>
      <c r="F6686" t="s">
        <v>18648</v>
      </c>
      <c r="G6686" t="s">
        <v>175</v>
      </c>
      <c r="H6686" t="s">
        <v>157</v>
      </c>
      <c r="I6686" t="s">
        <v>135</v>
      </c>
      <c r="J6686" t="s">
        <v>136</v>
      </c>
      <c r="K6686" t="s">
        <v>137</v>
      </c>
      <c r="L6686" t="s">
        <v>18959</v>
      </c>
      <c r="M6686" t="s">
        <v>18960</v>
      </c>
      <c r="N6686">
        <v>0.94861111099999995</v>
      </c>
      <c r="O6686">
        <v>0</v>
      </c>
      <c r="P6686">
        <v>1</v>
      </c>
      <c r="Q6686">
        <v>0</v>
      </c>
      <c r="R6686">
        <v>1</v>
      </c>
      <c r="S6686">
        <v>3</v>
      </c>
      <c r="T6686">
        <v>0</v>
      </c>
      <c r="U6686">
        <v>1</v>
      </c>
      <c r="V6686">
        <v>0</v>
      </c>
      <c r="W6686">
        <v>0</v>
      </c>
      <c r="X6686">
        <v>0.24377896059062501</v>
      </c>
      <c r="Y6686">
        <v>0</v>
      </c>
      <c r="Z6686">
        <v>0.10443980460941667</v>
      </c>
      <c r="AA6686">
        <v>2.8327657233386669</v>
      </c>
      <c r="AB6686">
        <v>0</v>
      </c>
      <c r="AC6686">
        <v>132.29501137434167</v>
      </c>
      <c r="AD6686">
        <v>0</v>
      </c>
      <c r="AE6686">
        <v>135.47599586288038</v>
      </c>
    </row>
    <row r="6687" spans="1:31" x14ac:dyDescent="0.25">
      <c r="A6687">
        <v>1838923</v>
      </c>
      <c r="B6687">
        <v>1</v>
      </c>
      <c r="C6687" t="s">
        <v>80</v>
      </c>
      <c r="D6687" t="s">
        <v>84</v>
      </c>
      <c r="E6687" t="s">
        <v>140</v>
      </c>
      <c r="F6687" t="s">
        <v>18961</v>
      </c>
      <c r="G6687" t="s">
        <v>213</v>
      </c>
      <c r="H6687" t="s">
        <v>134</v>
      </c>
      <c r="I6687" t="s">
        <v>135</v>
      </c>
      <c r="J6687" t="s">
        <v>136</v>
      </c>
      <c r="K6687" t="s">
        <v>137</v>
      </c>
      <c r="L6687" t="s">
        <v>18962</v>
      </c>
      <c r="M6687" t="s">
        <v>18963</v>
      </c>
      <c r="N6687">
        <v>9.0866666659999993</v>
      </c>
      <c r="O6687">
        <v>0</v>
      </c>
      <c r="P6687">
        <v>40</v>
      </c>
      <c r="Q6687">
        <v>0</v>
      </c>
      <c r="R6687">
        <v>0</v>
      </c>
      <c r="S6687">
        <v>0</v>
      </c>
      <c r="T6687">
        <v>2</v>
      </c>
      <c r="U6687">
        <v>0</v>
      </c>
      <c r="V6687">
        <v>0</v>
      </c>
      <c r="W6687">
        <v>0</v>
      </c>
      <c r="X6687">
        <v>56.131280294809073</v>
      </c>
      <c r="Y6687">
        <v>0</v>
      </c>
      <c r="Z6687">
        <v>0</v>
      </c>
      <c r="AA6687">
        <v>0</v>
      </c>
      <c r="AB6687">
        <v>1.221739160439375</v>
      </c>
      <c r="AC6687">
        <v>0</v>
      </c>
      <c r="AD6687">
        <v>0</v>
      </c>
      <c r="AE6687">
        <v>57.35301945524845</v>
      </c>
    </row>
    <row r="6688" spans="1:31" x14ac:dyDescent="0.25">
      <c r="A6688">
        <v>1839172</v>
      </c>
      <c r="B6688">
        <v>1</v>
      </c>
      <c r="C6688" t="s">
        <v>80</v>
      </c>
      <c r="D6688" t="s">
        <v>94</v>
      </c>
      <c r="E6688" t="s">
        <v>252</v>
      </c>
      <c r="F6688" t="s">
        <v>18964</v>
      </c>
      <c r="G6688" t="s">
        <v>279</v>
      </c>
      <c r="H6688" t="s">
        <v>134</v>
      </c>
      <c r="I6688" t="s">
        <v>135</v>
      </c>
      <c r="J6688" t="s">
        <v>136</v>
      </c>
      <c r="K6688" t="s">
        <v>137</v>
      </c>
      <c r="L6688" t="s">
        <v>18965</v>
      </c>
      <c r="M6688" t="s">
        <v>18966</v>
      </c>
      <c r="N6688">
        <v>0.80972222199999999</v>
      </c>
      <c r="O6688">
        <v>0</v>
      </c>
      <c r="P6688">
        <v>10</v>
      </c>
      <c r="Q6688">
        <v>0</v>
      </c>
      <c r="R6688">
        <v>2</v>
      </c>
      <c r="S6688">
        <v>0</v>
      </c>
      <c r="T6688">
        <v>3</v>
      </c>
      <c r="U6688">
        <v>0</v>
      </c>
      <c r="V6688">
        <v>0</v>
      </c>
      <c r="W6688">
        <v>0</v>
      </c>
      <c r="X6688">
        <v>1.7937851542370669</v>
      </c>
      <c r="Y6688">
        <v>0</v>
      </c>
      <c r="Z6688">
        <v>0.18969987858015833</v>
      </c>
      <c r="AA6688">
        <v>0</v>
      </c>
      <c r="AB6688">
        <v>2.3783579622179998</v>
      </c>
      <c r="AC6688">
        <v>0</v>
      </c>
      <c r="AD6688">
        <v>0</v>
      </c>
      <c r="AE6688">
        <v>4.3618429950352251</v>
      </c>
    </row>
    <row r="6689" spans="1:31" x14ac:dyDescent="0.25">
      <c r="A6689">
        <v>1838840</v>
      </c>
      <c r="B6689">
        <v>1</v>
      </c>
      <c r="C6689" t="s">
        <v>81</v>
      </c>
      <c r="D6689" t="s">
        <v>112</v>
      </c>
      <c r="E6689" t="s">
        <v>202</v>
      </c>
      <c r="F6689" t="s">
        <v>18967</v>
      </c>
      <c r="G6689" t="s">
        <v>156</v>
      </c>
      <c r="H6689" t="s">
        <v>157</v>
      </c>
      <c r="I6689" t="s">
        <v>135</v>
      </c>
      <c r="J6689" t="s">
        <v>136</v>
      </c>
      <c r="K6689" t="s">
        <v>137</v>
      </c>
      <c r="L6689" t="s">
        <v>18968</v>
      </c>
      <c r="M6689" t="s">
        <v>18969</v>
      </c>
      <c r="N6689">
        <v>0.14833333300000001</v>
      </c>
      <c r="O6689">
        <v>0</v>
      </c>
      <c r="P6689">
        <v>32</v>
      </c>
      <c r="Q6689">
        <v>0</v>
      </c>
      <c r="R6689">
        <v>28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0.53779057939329999</v>
      </c>
      <c r="Y6689">
        <v>0</v>
      </c>
      <c r="Z6689">
        <v>2.7218446837307009</v>
      </c>
      <c r="AA6689">
        <v>0</v>
      </c>
      <c r="AB6689">
        <v>0</v>
      </c>
      <c r="AC6689">
        <v>0</v>
      </c>
      <c r="AD6689">
        <v>0</v>
      </c>
      <c r="AE6689">
        <v>3.2596352631240011</v>
      </c>
    </row>
    <row r="6690" spans="1:31" x14ac:dyDescent="0.25">
      <c r="A6690">
        <v>1839564</v>
      </c>
      <c r="B6690">
        <v>1</v>
      </c>
      <c r="C6690" t="s">
        <v>80</v>
      </c>
      <c r="D6690" t="s">
        <v>93</v>
      </c>
      <c r="E6690" t="s">
        <v>202</v>
      </c>
      <c r="F6690" t="s">
        <v>18970</v>
      </c>
      <c r="G6690" t="s">
        <v>156</v>
      </c>
      <c r="H6690" t="s">
        <v>157</v>
      </c>
      <c r="I6690" t="s">
        <v>135</v>
      </c>
      <c r="J6690" t="s">
        <v>136</v>
      </c>
      <c r="K6690" t="s">
        <v>137</v>
      </c>
      <c r="L6690" t="s">
        <v>18971</v>
      </c>
      <c r="M6690" t="s">
        <v>18972</v>
      </c>
      <c r="N6690">
        <v>0.70444444399999995</v>
      </c>
      <c r="O6690">
        <v>0</v>
      </c>
      <c r="P6690">
        <v>184</v>
      </c>
      <c r="Q6690">
        <v>37</v>
      </c>
      <c r="R6690">
        <v>256</v>
      </c>
      <c r="S6690">
        <v>2</v>
      </c>
      <c r="T6690">
        <v>104</v>
      </c>
      <c r="U6690">
        <v>0</v>
      </c>
      <c r="V6690">
        <v>0</v>
      </c>
      <c r="W6690">
        <v>0</v>
      </c>
      <c r="X6690">
        <v>46.855420090158944</v>
      </c>
      <c r="Y6690">
        <v>196.15469618568849</v>
      </c>
      <c r="Z6690">
        <v>541.89536924248307</v>
      </c>
      <c r="AA6690">
        <v>6.2744129801434658</v>
      </c>
      <c r="AB6690">
        <v>177.75798353967656</v>
      </c>
      <c r="AC6690">
        <v>0</v>
      </c>
      <c r="AD6690">
        <v>0</v>
      </c>
      <c r="AE6690">
        <v>968.93788203815052</v>
      </c>
    </row>
    <row r="6691" spans="1:31" x14ac:dyDescent="0.25">
      <c r="A6691">
        <v>1839859</v>
      </c>
      <c r="B6691">
        <v>1</v>
      </c>
      <c r="C6691" t="s">
        <v>81</v>
      </c>
      <c r="D6691" t="s">
        <v>113</v>
      </c>
      <c r="E6691" t="s">
        <v>131</v>
      </c>
      <c r="F6691" t="s">
        <v>18973</v>
      </c>
      <c r="G6691" t="s">
        <v>133</v>
      </c>
      <c r="H6691" t="s">
        <v>134</v>
      </c>
      <c r="I6691" t="s">
        <v>135</v>
      </c>
      <c r="J6691" t="s">
        <v>136</v>
      </c>
      <c r="K6691" t="s">
        <v>137</v>
      </c>
      <c r="L6691" t="s">
        <v>18974</v>
      </c>
      <c r="M6691" t="s">
        <v>18975</v>
      </c>
      <c r="N6691">
        <v>1.17</v>
      </c>
      <c r="O6691">
        <v>0</v>
      </c>
      <c r="P6691">
        <v>1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7.9317390783200006E-2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7.9317390783200006E-2</v>
      </c>
    </row>
    <row r="6692" spans="1:31" x14ac:dyDescent="0.25">
      <c r="A6692">
        <v>1839610</v>
      </c>
      <c r="B6692">
        <v>1</v>
      </c>
      <c r="C6692" t="s">
        <v>81</v>
      </c>
      <c r="D6692" t="s">
        <v>121</v>
      </c>
      <c r="E6692" t="s">
        <v>154</v>
      </c>
      <c r="F6692" t="s">
        <v>18976</v>
      </c>
      <c r="G6692" t="s">
        <v>665</v>
      </c>
      <c r="H6692" t="s">
        <v>157</v>
      </c>
      <c r="I6692" t="s">
        <v>135</v>
      </c>
      <c r="J6692" t="s">
        <v>136</v>
      </c>
      <c r="K6692" t="s">
        <v>137</v>
      </c>
      <c r="L6692" t="s">
        <v>18977</v>
      </c>
      <c r="M6692" t="s">
        <v>18978</v>
      </c>
      <c r="N6692">
        <v>5.5202777770000004</v>
      </c>
      <c r="O6692">
        <v>0</v>
      </c>
      <c r="P6692">
        <v>165</v>
      </c>
      <c r="Q6692">
        <v>0</v>
      </c>
      <c r="R6692">
        <v>0</v>
      </c>
      <c r="S6692">
        <v>1</v>
      </c>
      <c r="T6692">
        <v>3</v>
      </c>
      <c r="U6692">
        <v>0</v>
      </c>
      <c r="V6692">
        <v>0</v>
      </c>
      <c r="W6692">
        <v>0</v>
      </c>
      <c r="X6692">
        <v>114.83953025304356</v>
      </c>
      <c r="Y6692">
        <v>0</v>
      </c>
      <c r="Z6692">
        <v>0</v>
      </c>
      <c r="AA6692">
        <v>10.52654815994635</v>
      </c>
      <c r="AB6692">
        <v>13.990867109894568</v>
      </c>
      <c r="AC6692">
        <v>0</v>
      </c>
      <c r="AD6692">
        <v>0</v>
      </c>
      <c r="AE6692">
        <v>139.35694552288447</v>
      </c>
    </row>
    <row r="6693" spans="1:31" x14ac:dyDescent="0.25">
      <c r="A6693">
        <v>1839667</v>
      </c>
      <c r="B6693">
        <v>1</v>
      </c>
      <c r="C6693" t="s">
        <v>81</v>
      </c>
      <c r="D6693" t="s">
        <v>117</v>
      </c>
      <c r="E6693" t="s">
        <v>252</v>
      </c>
      <c r="F6693" t="s">
        <v>18979</v>
      </c>
      <c r="G6693" t="s">
        <v>193</v>
      </c>
      <c r="H6693" t="s">
        <v>134</v>
      </c>
      <c r="I6693" t="s">
        <v>135</v>
      </c>
      <c r="J6693" t="s">
        <v>136</v>
      </c>
      <c r="K6693" t="s">
        <v>137</v>
      </c>
      <c r="L6693" t="s">
        <v>18980</v>
      </c>
      <c r="M6693" t="s">
        <v>18981</v>
      </c>
      <c r="N6693">
        <v>26.484166666</v>
      </c>
      <c r="O6693">
        <v>0</v>
      </c>
      <c r="P6693">
        <v>21</v>
      </c>
      <c r="Q6693">
        <v>0</v>
      </c>
      <c r="R6693">
        <v>3</v>
      </c>
      <c r="S6693">
        <v>0</v>
      </c>
      <c r="T6693">
        <v>2</v>
      </c>
      <c r="U6693">
        <v>0</v>
      </c>
      <c r="V6693">
        <v>0</v>
      </c>
      <c r="W6693">
        <v>0</v>
      </c>
      <c r="X6693">
        <v>115.1508898746675</v>
      </c>
      <c r="Y6693">
        <v>0</v>
      </c>
      <c r="Z6693">
        <v>45.102224986336417</v>
      </c>
      <c r="AA6693">
        <v>0</v>
      </c>
      <c r="AB6693">
        <v>8.9216478051963346</v>
      </c>
      <c r="AC6693">
        <v>0</v>
      </c>
      <c r="AD6693">
        <v>0</v>
      </c>
      <c r="AE6693">
        <v>169.17476266620025</v>
      </c>
    </row>
    <row r="6694" spans="1:31" x14ac:dyDescent="0.25">
      <c r="A6694">
        <v>1839713</v>
      </c>
      <c r="B6694">
        <v>1</v>
      </c>
      <c r="C6694" t="s">
        <v>81</v>
      </c>
      <c r="D6694" t="s">
        <v>115</v>
      </c>
      <c r="E6694" t="s">
        <v>131</v>
      </c>
      <c r="F6694" t="s">
        <v>18982</v>
      </c>
      <c r="G6694" t="s">
        <v>133</v>
      </c>
      <c r="H6694" t="s">
        <v>134</v>
      </c>
      <c r="I6694" t="s">
        <v>135</v>
      </c>
      <c r="J6694" t="s">
        <v>136</v>
      </c>
      <c r="K6694" t="s">
        <v>137</v>
      </c>
      <c r="L6694" t="s">
        <v>18983</v>
      </c>
      <c r="M6694" t="s">
        <v>18984</v>
      </c>
      <c r="N6694">
        <v>2.5691666660000001</v>
      </c>
      <c r="O6694">
        <v>0</v>
      </c>
      <c r="P6694">
        <v>39</v>
      </c>
      <c r="Q6694">
        <v>0</v>
      </c>
      <c r="R6694">
        <v>0</v>
      </c>
      <c r="S6694">
        <v>0</v>
      </c>
      <c r="T6694">
        <v>7</v>
      </c>
      <c r="U6694">
        <v>0</v>
      </c>
      <c r="V6694">
        <v>0</v>
      </c>
      <c r="W6694">
        <v>0</v>
      </c>
      <c r="X6694">
        <v>7.1037682205666002</v>
      </c>
      <c r="Y6694">
        <v>0</v>
      </c>
      <c r="Z6694">
        <v>0</v>
      </c>
      <c r="AA6694">
        <v>0</v>
      </c>
      <c r="AB6694">
        <v>2.0525909142381669</v>
      </c>
      <c r="AC6694">
        <v>0</v>
      </c>
      <c r="AD6694">
        <v>0</v>
      </c>
      <c r="AE6694">
        <v>9.1563591348047666</v>
      </c>
    </row>
    <row r="6695" spans="1:31" x14ac:dyDescent="0.25">
      <c r="A6695">
        <v>1839126</v>
      </c>
      <c r="B6695">
        <v>1</v>
      </c>
      <c r="C6695" t="s">
        <v>80</v>
      </c>
      <c r="D6695" t="s">
        <v>99</v>
      </c>
      <c r="E6695" t="s">
        <v>202</v>
      </c>
      <c r="F6695" t="s">
        <v>18985</v>
      </c>
      <c r="G6695" t="s">
        <v>156</v>
      </c>
      <c r="H6695" t="s">
        <v>157</v>
      </c>
      <c r="I6695" t="s">
        <v>135</v>
      </c>
      <c r="J6695" t="s">
        <v>136</v>
      </c>
      <c r="K6695" t="s">
        <v>137</v>
      </c>
      <c r="L6695" t="s">
        <v>18986</v>
      </c>
      <c r="M6695" t="s">
        <v>18987</v>
      </c>
      <c r="N6695">
        <v>7.2777777000000002E-2</v>
      </c>
      <c r="O6695">
        <v>4</v>
      </c>
      <c r="P6695">
        <v>763</v>
      </c>
      <c r="Q6695">
        <v>1</v>
      </c>
      <c r="R6695">
        <v>33</v>
      </c>
      <c r="S6695">
        <v>2</v>
      </c>
      <c r="T6695">
        <v>58</v>
      </c>
      <c r="U6695">
        <v>0</v>
      </c>
      <c r="V6695">
        <v>1</v>
      </c>
      <c r="W6695">
        <v>2.4931800129629003</v>
      </c>
      <c r="X6695">
        <v>9.8655851535487837</v>
      </c>
      <c r="Y6695">
        <v>2.9085890542799999E-2</v>
      </c>
      <c r="Z6695">
        <v>0.77949499130809996</v>
      </c>
      <c r="AA6695">
        <v>4.5056312658</v>
      </c>
      <c r="AB6695">
        <v>2.2663013452928555</v>
      </c>
      <c r="AC6695">
        <v>0</v>
      </c>
      <c r="AD6695">
        <v>0.33648003616639999</v>
      </c>
      <c r="AE6695">
        <v>20.275758695621843</v>
      </c>
    </row>
    <row r="6696" spans="1:31" x14ac:dyDescent="0.25">
      <c r="A6696">
        <v>1838877</v>
      </c>
      <c r="B6696">
        <v>1</v>
      </c>
      <c r="C6696" t="s">
        <v>81</v>
      </c>
      <c r="D6696" t="s">
        <v>123</v>
      </c>
      <c r="E6696" t="s">
        <v>252</v>
      </c>
      <c r="F6696" t="s">
        <v>18988</v>
      </c>
      <c r="G6696" t="s">
        <v>279</v>
      </c>
      <c r="H6696" t="s">
        <v>134</v>
      </c>
      <c r="I6696" t="s">
        <v>135</v>
      </c>
      <c r="J6696" t="s">
        <v>136</v>
      </c>
      <c r="K6696" t="s">
        <v>137</v>
      </c>
      <c r="L6696" t="s">
        <v>18989</v>
      </c>
      <c r="M6696" t="s">
        <v>18990</v>
      </c>
      <c r="N6696">
        <v>1.537222222</v>
      </c>
      <c r="O6696">
        <v>0</v>
      </c>
      <c r="P6696">
        <v>0</v>
      </c>
      <c r="Q6696">
        <v>0</v>
      </c>
      <c r="R6696">
        <v>18</v>
      </c>
      <c r="S6696">
        <v>0</v>
      </c>
      <c r="T6696">
        <v>4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13.732525630417241</v>
      </c>
      <c r="AA6696">
        <v>0</v>
      </c>
      <c r="AB6696">
        <v>8.3640376823703004</v>
      </c>
      <c r="AC6696">
        <v>0</v>
      </c>
      <c r="AD6696">
        <v>0</v>
      </c>
      <c r="AE6696">
        <v>22.096563312787541</v>
      </c>
    </row>
    <row r="6697" spans="1:31" x14ac:dyDescent="0.25">
      <c r="A6697">
        <v>1839813</v>
      </c>
      <c r="B6697">
        <v>1</v>
      </c>
      <c r="C6697" t="s">
        <v>81</v>
      </c>
      <c r="D6697" t="s">
        <v>113</v>
      </c>
      <c r="E6697" t="s">
        <v>164</v>
      </c>
      <c r="F6697" t="s">
        <v>8458</v>
      </c>
      <c r="G6697" t="s">
        <v>156</v>
      </c>
      <c r="H6697" t="s">
        <v>157</v>
      </c>
      <c r="I6697" t="s">
        <v>135</v>
      </c>
      <c r="J6697" t="s">
        <v>136</v>
      </c>
      <c r="K6697" t="s">
        <v>137</v>
      </c>
      <c r="L6697" t="s">
        <v>18991</v>
      </c>
      <c r="M6697" t="s">
        <v>18992</v>
      </c>
      <c r="N6697">
        <v>0.16666666599999999</v>
      </c>
      <c r="O6697">
        <v>2</v>
      </c>
      <c r="P6697">
        <v>739</v>
      </c>
      <c r="Q6697">
        <v>26</v>
      </c>
      <c r="R6697">
        <v>269</v>
      </c>
      <c r="S6697">
        <v>4</v>
      </c>
      <c r="T6697">
        <v>24</v>
      </c>
      <c r="U6697">
        <v>1</v>
      </c>
      <c r="V6697">
        <v>0</v>
      </c>
      <c r="W6697">
        <v>0.1572645204</v>
      </c>
      <c r="X6697">
        <v>25.034985859360038</v>
      </c>
      <c r="Y6697">
        <v>24.243330862364996</v>
      </c>
      <c r="Z6697">
        <v>53.097856716319967</v>
      </c>
      <c r="AA6697">
        <v>6.3572158534499996</v>
      </c>
      <c r="AB6697">
        <v>3.1539001016999992</v>
      </c>
      <c r="AC6697">
        <v>11.451610257599999</v>
      </c>
      <c r="AD6697">
        <v>0</v>
      </c>
      <c r="AE6697">
        <v>123.49616417119501</v>
      </c>
    </row>
    <row r="6698" spans="1:31" x14ac:dyDescent="0.25">
      <c r="A6698">
        <v>1839000</v>
      </c>
      <c r="B6698">
        <v>1</v>
      </c>
      <c r="C6698" t="s">
        <v>81</v>
      </c>
      <c r="D6698" t="s">
        <v>112</v>
      </c>
      <c r="E6698" t="s">
        <v>202</v>
      </c>
      <c r="F6698" t="s">
        <v>18993</v>
      </c>
      <c r="G6698" t="s">
        <v>225</v>
      </c>
      <c r="H6698" t="s">
        <v>157</v>
      </c>
      <c r="I6698" t="s">
        <v>135</v>
      </c>
      <c r="J6698" t="s">
        <v>136</v>
      </c>
      <c r="K6698" t="s">
        <v>151</v>
      </c>
      <c r="L6698" t="s">
        <v>18994</v>
      </c>
      <c r="M6698" t="s">
        <v>18995</v>
      </c>
      <c r="N6698">
        <v>2.9847722220000001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1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337.68451363270503</v>
      </c>
      <c r="AD6698">
        <v>0</v>
      </c>
      <c r="AE6698">
        <v>337.68451363270503</v>
      </c>
    </row>
    <row r="6699" spans="1:31" x14ac:dyDescent="0.25">
      <c r="A6699">
        <v>1839521</v>
      </c>
      <c r="B6699">
        <v>1</v>
      </c>
      <c r="C6699" t="s">
        <v>80</v>
      </c>
      <c r="D6699" t="s">
        <v>93</v>
      </c>
      <c r="E6699" t="s">
        <v>131</v>
      </c>
      <c r="F6699" t="s">
        <v>18996</v>
      </c>
      <c r="G6699" t="s">
        <v>133</v>
      </c>
      <c r="H6699" t="s">
        <v>134</v>
      </c>
      <c r="I6699" t="s">
        <v>135</v>
      </c>
      <c r="J6699" t="s">
        <v>136</v>
      </c>
      <c r="K6699" t="s">
        <v>137</v>
      </c>
      <c r="L6699" t="s">
        <v>18997</v>
      </c>
      <c r="M6699" t="s">
        <v>18998</v>
      </c>
      <c r="N6699">
        <v>13.536944444</v>
      </c>
      <c r="O6699">
        <v>0</v>
      </c>
      <c r="P6699">
        <v>1</v>
      </c>
      <c r="Q6699">
        <v>0</v>
      </c>
      <c r="R6699">
        <v>6</v>
      </c>
      <c r="S6699">
        <v>0</v>
      </c>
      <c r="T6699">
        <v>14</v>
      </c>
      <c r="U6699">
        <v>0</v>
      </c>
      <c r="V6699">
        <v>0</v>
      </c>
      <c r="W6699">
        <v>0</v>
      </c>
      <c r="X6699">
        <v>0.56538082546250001</v>
      </c>
      <c r="Y6699">
        <v>0</v>
      </c>
      <c r="Z6699">
        <v>106.75466789387794</v>
      </c>
      <c r="AA6699">
        <v>0</v>
      </c>
      <c r="AB6699">
        <v>39.203049450529797</v>
      </c>
      <c r="AC6699">
        <v>0</v>
      </c>
      <c r="AD6699">
        <v>0</v>
      </c>
      <c r="AE6699">
        <v>146.52309816987022</v>
      </c>
    </row>
    <row r="6700" spans="1:31" x14ac:dyDescent="0.25">
      <c r="A6700">
        <v>1838857</v>
      </c>
      <c r="B6700">
        <v>1</v>
      </c>
      <c r="C6700" t="s">
        <v>81</v>
      </c>
      <c r="D6700" t="s">
        <v>113</v>
      </c>
      <c r="E6700" t="s">
        <v>131</v>
      </c>
      <c r="F6700" t="s">
        <v>18999</v>
      </c>
      <c r="G6700" t="s">
        <v>873</v>
      </c>
      <c r="H6700" t="s">
        <v>134</v>
      </c>
      <c r="I6700" t="s">
        <v>135</v>
      </c>
      <c r="J6700" t="s">
        <v>136</v>
      </c>
      <c r="K6700" t="s">
        <v>137</v>
      </c>
      <c r="L6700" t="s">
        <v>19000</v>
      </c>
      <c r="M6700" t="s">
        <v>19001</v>
      </c>
      <c r="N6700">
        <v>2.1072222219999999</v>
      </c>
      <c r="O6700">
        <v>0</v>
      </c>
      <c r="P6700">
        <v>2</v>
      </c>
      <c r="Q6700">
        <v>0</v>
      </c>
      <c r="R6700">
        <v>4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0.2617450895365</v>
      </c>
      <c r="Y6700">
        <v>0</v>
      </c>
      <c r="Z6700">
        <v>105.59390322577522</v>
      </c>
      <c r="AA6700">
        <v>0</v>
      </c>
      <c r="AB6700">
        <v>0</v>
      </c>
      <c r="AC6700">
        <v>0</v>
      </c>
      <c r="AD6700">
        <v>0</v>
      </c>
      <c r="AE6700">
        <v>105.85564831531173</v>
      </c>
    </row>
    <row r="6701" spans="1:31" x14ac:dyDescent="0.25">
      <c r="A6701">
        <v>1839547</v>
      </c>
      <c r="B6701">
        <v>1</v>
      </c>
      <c r="C6701" t="s">
        <v>80</v>
      </c>
      <c r="D6701" t="s">
        <v>108</v>
      </c>
      <c r="E6701" t="s">
        <v>131</v>
      </c>
      <c r="F6701" t="s">
        <v>19002</v>
      </c>
      <c r="G6701" t="s">
        <v>189</v>
      </c>
      <c r="H6701" t="s">
        <v>134</v>
      </c>
      <c r="I6701" t="s">
        <v>135</v>
      </c>
      <c r="J6701" t="s">
        <v>136</v>
      </c>
      <c r="K6701" t="s">
        <v>137</v>
      </c>
      <c r="L6701" t="s">
        <v>19003</v>
      </c>
      <c r="M6701" t="s">
        <v>19004</v>
      </c>
      <c r="N6701">
        <v>50.97</v>
      </c>
      <c r="O6701">
        <v>0</v>
      </c>
      <c r="P6701">
        <v>21</v>
      </c>
      <c r="Q6701">
        <v>0</v>
      </c>
      <c r="R6701">
        <v>12</v>
      </c>
      <c r="S6701">
        <v>0</v>
      </c>
      <c r="T6701">
        <v>2</v>
      </c>
      <c r="U6701">
        <v>0</v>
      </c>
      <c r="V6701">
        <v>0</v>
      </c>
      <c r="W6701">
        <v>0</v>
      </c>
      <c r="X6701">
        <v>219.96303222431027</v>
      </c>
      <c r="Y6701">
        <v>0</v>
      </c>
      <c r="Z6701">
        <v>1130.010961444269</v>
      </c>
      <c r="AA6701">
        <v>0</v>
      </c>
      <c r="AB6701">
        <v>54.912046078678678</v>
      </c>
      <c r="AC6701">
        <v>0</v>
      </c>
      <c r="AD6701">
        <v>0</v>
      </c>
      <c r="AE6701">
        <v>1404.8860397472579</v>
      </c>
    </row>
    <row r="6702" spans="1:31" x14ac:dyDescent="0.25">
      <c r="A6702">
        <v>1839378</v>
      </c>
      <c r="B6702">
        <v>1</v>
      </c>
      <c r="C6702" t="s">
        <v>80</v>
      </c>
      <c r="D6702" t="s">
        <v>94</v>
      </c>
      <c r="E6702" t="s">
        <v>252</v>
      </c>
      <c r="F6702" t="s">
        <v>19005</v>
      </c>
      <c r="G6702" t="s">
        <v>279</v>
      </c>
      <c r="H6702" t="s">
        <v>134</v>
      </c>
      <c r="I6702" t="s">
        <v>135</v>
      </c>
      <c r="J6702" t="s">
        <v>136</v>
      </c>
      <c r="K6702" t="s">
        <v>137</v>
      </c>
      <c r="L6702" t="s">
        <v>19006</v>
      </c>
      <c r="M6702" t="s">
        <v>19007</v>
      </c>
      <c r="N6702">
        <v>3.0761111109999999</v>
      </c>
      <c r="O6702">
        <v>0</v>
      </c>
      <c r="P6702">
        <v>75</v>
      </c>
      <c r="Q6702">
        <v>0</v>
      </c>
      <c r="R6702">
        <v>0</v>
      </c>
      <c r="S6702">
        <v>0</v>
      </c>
      <c r="T6702">
        <v>12</v>
      </c>
      <c r="U6702">
        <v>0</v>
      </c>
      <c r="V6702">
        <v>0</v>
      </c>
      <c r="W6702">
        <v>0</v>
      </c>
      <c r="X6702">
        <v>40.3735796472616</v>
      </c>
      <c r="Y6702">
        <v>0</v>
      </c>
      <c r="Z6702">
        <v>0</v>
      </c>
      <c r="AA6702">
        <v>0</v>
      </c>
      <c r="AB6702">
        <v>2.4950689883146495</v>
      </c>
      <c r="AC6702">
        <v>0</v>
      </c>
      <c r="AD6702">
        <v>0</v>
      </c>
      <c r="AE6702">
        <v>42.86864863557625</v>
      </c>
    </row>
    <row r="6703" spans="1:31" x14ac:dyDescent="0.25">
      <c r="A6703">
        <v>1839710</v>
      </c>
      <c r="B6703">
        <v>1</v>
      </c>
      <c r="C6703" t="s">
        <v>81</v>
      </c>
      <c r="D6703" t="s">
        <v>121</v>
      </c>
      <c r="E6703" t="s">
        <v>131</v>
      </c>
      <c r="F6703" t="s">
        <v>19008</v>
      </c>
      <c r="G6703" t="s">
        <v>10886</v>
      </c>
      <c r="H6703" t="s">
        <v>134</v>
      </c>
      <c r="I6703" t="s">
        <v>135</v>
      </c>
      <c r="J6703" t="s">
        <v>136</v>
      </c>
      <c r="K6703" t="s">
        <v>137</v>
      </c>
      <c r="L6703" t="s">
        <v>19009</v>
      </c>
      <c r="M6703" t="s">
        <v>19010</v>
      </c>
      <c r="N6703">
        <v>4.4827777769999999</v>
      </c>
      <c r="O6703">
        <v>0</v>
      </c>
      <c r="P6703">
        <v>37</v>
      </c>
      <c r="Q6703">
        <v>0</v>
      </c>
      <c r="R6703">
        <v>3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22.307555336506976</v>
      </c>
      <c r="Y6703">
        <v>0</v>
      </c>
      <c r="Z6703">
        <v>2.9956203471915002</v>
      </c>
      <c r="AA6703">
        <v>0</v>
      </c>
      <c r="AB6703">
        <v>0</v>
      </c>
      <c r="AC6703">
        <v>0</v>
      </c>
      <c r="AD6703">
        <v>0</v>
      </c>
      <c r="AE6703">
        <v>25.303175683698477</v>
      </c>
    </row>
    <row r="6704" spans="1:31" x14ac:dyDescent="0.25">
      <c r="A6704">
        <v>1839069</v>
      </c>
      <c r="B6704">
        <v>1</v>
      </c>
      <c r="C6704" t="s">
        <v>81</v>
      </c>
      <c r="D6704" t="s">
        <v>122</v>
      </c>
      <c r="E6704" t="s">
        <v>131</v>
      </c>
      <c r="F6704" t="s">
        <v>15703</v>
      </c>
      <c r="G6704" t="s">
        <v>189</v>
      </c>
      <c r="H6704" t="s">
        <v>134</v>
      </c>
      <c r="I6704" t="s">
        <v>135</v>
      </c>
      <c r="J6704" t="s">
        <v>136</v>
      </c>
      <c r="K6704" t="s">
        <v>137</v>
      </c>
      <c r="L6704" t="s">
        <v>19011</v>
      </c>
      <c r="M6704" t="s">
        <v>19012</v>
      </c>
      <c r="N6704">
        <v>3.241944444</v>
      </c>
      <c r="O6704">
        <v>0</v>
      </c>
      <c r="P6704">
        <v>43</v>
      </c>
      <c r="Q6704">
        <v>0</v>
      </c>
      <c r="R6704">
        <v>0</v>
      </c>
      <c r="S6704">
        <v>0</v>
      </c>
      <c r="T6704">
        <v>2</v>
      </c>
      <c r="U6704">
        <v>0</v>
      </c>
      <c r="V6704">
        <v>0</v>
      </c>
      <c r="W6704">
        <v>0</v>
      </c>
      <c r="X6704">
        <v>29.832345553367254</v>
      </c>
      <c r="Y6704">
        <v>0</v>
      </c>
      <c r="Z6704">
        <v>0</v>
      </c>
      <c r="AA6704">
        <v>0</v>
      </c>
      <c r="AB6704">
        <v>0.29717816571893335</v>
      </c>
      <c r="AC6704">
        <v>0</v>
      </c>
      <c r="AD6704">
        <v>0</v>
      </c>
      <c r="AE6704">
        <v>30.129523719086187</v>
      </c>
    </row>
    <row r="6705" spans="1:31" x14ac:dyDescent="0.25">
      <c r="A6705">
        <v>1839212</v>
      </c>
      <c r="B6705">
        <v>1</v>
      </c>
      <c r="C6705" t="s">
        <v>80</v>
      </c>
      <c r="D6705" t="s">
        <v>94</v>
      </c>
      <c r="E6705" t="s">
        <v>164</v>
      </c>
      <c r="F6705" t="s">
        <v>18213</v>
      </c>
      <c r="G6705" t="s">
        <v>156</v>
      </c>
      <c r="H6705" t="s">
        <v>157</v>
      </c>
      <c r="I6705" t="s">
        <v>135</v>
      </c>
      <c r="J6705" t="s">
        <v>136</v>
      </c>
      <c r="K6705" t="s">
        <v>137</v>
      </c>
      <c r="L6705" t="s">
        <v>19013</v>
      </c>
      <c r="M6705" t="s">
        <v>19014</v>
      </c>
      <c r="N6705">
        <v>1.4852777770000001</v>
      </c>
      <c r="O6705">
        <v>1</v>
      </c>
      <c r="P6705">
        <v>0</v>
      </c>
      <c r="Q6705">
        <v>36</v>
      </c>
      <c r="R6705">
        <v>0</v>
      </c>
      <c r="S6705">
        <v>2</v>
      </c>
      <c r="T6705">
        <v>0</v>
      </c>
      <c r="U6705">
        <v>0</v>
      </c>
      <c r="V6705">
        <v>0</v>
      </c>
      <c r="W6705">
        <v>1.4336103166387502</v>
      </c>
      <c r="X6705">
        <v>0</v>
      </c>
      <c r="Y6705">
        <v>89.81846320777791</v>
      </c>
      <c r="Z6705">
        <v>0</v>
      </c>
      <c r="AA6705">
        <v>2.7695248206507999</v>
      </c>
      <c r="AB6705">
        <v>0</v>
      </c>
      <c r="AC6705">
        <v>0</v>
      </c>
      <c r="AD6705">
        <v>0</v>
      </c>
      <c r="AE6705">
        <v>94.02159834506746</v>
      </c>
    </row>
    <row r="6706" spans="1:31" x14ac:dyDescent="0.25">
      <c r="A6706">
        <v>1839255</v>
      </c>
      <c r="B6706">
        <v>1</v>
      </c>
      <c r="C6706" t="s">
        <v>80</v>
      </c>
      <c r="D6706" t="s">
        <v>111</v>
      </c>
      <c r="E6706" t="s">
        <v>154</v>
      </c>
      <c r="F6706" t="s">
        <v>19015</v>
      </c>
      <c r="G6706" t="s">
        <v>640</v>
      </c>
      <c r="H6706" t="s">
        <v>157</v>
      </c>
      <c r="I6706" t="s">
        <v>135</v>
      </c>
      <c r="J6706" t="s">
        <v>136</v>
      </c>
      <c r="K6706" t="s">
        <v>137</v>
      </c>
      <c r="L6706" t="s">
        <v>19016</v>
      </c>
      <c r="M6706" t="s">
        <v>19017</v>
      </c>
      <c r="N6706">
        <v>3.3302777770000001</v>
      </c>
      <c r="O6706">
        <v>0</v>
      </c>
      <c r="P6706">
        <v>17</v>
      </c>
      <c r="Q6706">
        <v>0</v>
      </c>
      <c r="R6706">
        <v>3</v>
      </c>
      <c r="S6706">
        <v>0</v>
      </c>
      <c r="T6706">
        <v>6</v>
      </c>
      <c r="U6706">
        <v>0</v>
      </c>
      <c r="V6706">
        <v>0</v>
      </c>
      <c r="W6706">
        <v>0</v>
      </c>
      <c r="X6706">
        <v>108.50853937623557</v>
      </c>
      <c r="Y6706">
        <v>0</v>
      </c>
      <c r="Z6706">
        <v>0.77667355296262486</v>
      </c>
      <c r="AA6706">
        <v>0</v>
      </c>
      <c r="AB6706">
        <v>38.38577020594456</v>
      </c>
      <c r="AC6706">
        <v>0</v>
      </c>
      <c r="AD6706">
        <v>0</v>
      </c>
      <c r="AE6706">
        <v>147.67098313514276</v>
      </c>
    </row>
    <row r="6707" spans="1:31" x14ac:dyDescent="0.25">
      <c r="A6707">
        <v>1839504</v>
      </c>
      <c r="B6707">
        <v>1</v>
      </c>
      <c r="C6707" t="s">
        <v>81</v>
      </c>
      <c r="D6707" t="s">
        <v>119</v>
      </c>
      <c r="E6707" t="s">
        <v>202</v>
      </c>
      <c r="F6707" t="s">
        <v>1560</v>
      </c>
      <c r="G6707" t="s">
        <v>156</v>
      </c>
      <c r="H6707" t="s">
        <v>157</v>
      </c>
      <c r="I6707" t="s">
        <v>135</v>
      </c>
      <c r="J6707" t="s">
        <v>136</v>
      </c>
      <c r="K6707" t="s">
        <v>137</v>
      </c>
      <c r="L6707" t="s">
        <v>19018</v>
      </c>
      <c r="M6707" t="s">
        <v>19019</v>
      </c>
      <c r="N6707">
        <v>0.30611111099999999</v>
      </c>
      <c r="O6707">
        <v>0</v>
      </c>
      <c r="P6707">
        <v>933</v>
      </c>
      <c r="Q6707">
        <v>17</v>
      </c>
      <c r="R6707">
        <v>204</v>
      </c>
      <c r="S6707">
        <v>0</v>
      </c>
      <c r="T6707">
        <v>54</v>
      </c>
      <c r="U6707">
        <v>0</v>
      </c>
      <c r="V6707">
        <v>0</v>
      </c>
      <c r="W6707">
        <v>0</v>
      </c>
      <c r="X6707">
        <v>53.294829697038544</v>
      </c>
      <c r="Y6707">
        <v>41.351725586948</v>
      </c>
      <c r="Z6707">
        <v>178.59686280951706</v>
      </c>
      <c r="AA6707">
        <v>0</v>
      </c>
      <c r="AB6707">
        <v>7.2744006697251979</v>
      </c>
      <c r="AC6707">
        <v>0</v>
      </c>
      <c r="AD6707">
        <v>0</v>
      </c>
      <c r="AE6707">
        <v>280.51781876322877</v>
      </c>
    </row>
    <row r="6708" spans="1:31" x14ac:dyDescent="0.25">
      <c r="A6708">
        <v>1839006</v>
      </c>
      <c r="B6708">
        <v>1</v>
      </c>
      <c r="C6708" t="s">
        <v>80</v>
      </c>
      <c r="D6708" t="s">
        <v>90</v>
      </c>
      <c r="E6708" t="s">
        <v>140</v>
      </c>
      <c r="F6708" t="s">
        <v>19020</v>
      </c>
      <c r="G6708" t="s">
        <v>142</v>
      </c>
      <c r="H6708" t="s">
        <v>134</v>
      </c>
      <c r="I6708" t="s">
        <v>135</v>
      </c>
      <c r="J6708" t="s">
        <v>136</v>
      </c>
      <c r="K6708" t="s">
        <v>137</v>
      </c>
      <c r="L6708" t="s">
        <v>19021</v>
      </c>
      <c r="M6708" t="s">
        <v>19022</v>
      </c>
      <c r="N6708">
        <v>1.341388888</v>
      </c>
      <c r="O6708">
        <v>0</v>
      </c>
      <c r="P6708">
        <v>5</v>
      </c>
      <c r="Q6708">
        <v>0</v>
      </c>
      <c r="R6708">
        <v>0</v>
      </c>
      <c r="S6708">
        <v>0</v>
      </c>
      <c r="T6708">
        <v>1</v>
      </c>
      <c r="U6708">
        <v>0</v>
      </c>
      <c r="V6708">
        <v>0</v>
      </c>
      <c r="W6708">
        <v>0</v>
      </c>
      <c r="X6708">
        <v>0.61796074575971671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0.61796074575971671</v>
      </c>
    </row>
    <row r="6709" spans="1:31" x14ac:dyDescent="0.25">
      <c r="A6709">
        <v>1839398</v>
      </c>
      <c r="B6709">
        <v>1</v>
      </c>
      <c r="C6709" t="s">
        <v>81</v>
      </c>
      <c r="D6709" t="s">
        <v>112</v>
      </c>
      <c r="E6709" t="s">
        <v>202</v>
      </c>
      <c r="F6709" t="s">
        <v>18967</v>
      </c>
      <c r="G6709" t="s">
        <v>156</v>
      </c>
      <c r="H6709" t="s">
        <v>157</v>
      </c>
      <c r="I6709" t="s">
        <v>179</v>
      </c>
      <c r="J6709" t="s">
        <v>136</v>
      </c>
      <c r="K6709" t="s">
        <v>137</v>
      </c>
      <c r="L6709" t="s">
        <v>19023</v>
      </c>
      <c r="M6709" t="s">
        <v>19024</v>
      </c>
      <c r="N6709">
        <v>3.2500000000000001E-2</v>
      </c>
      <c r="O6709">
        <v>0</v>
      </c>
      <c r="P6709">
        <v>32</v>
      </c>
      <c r="Q6709">
        <v>0</v>
      </c>
      <c r="R6709">
        <v>28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0.19853480285340003</v>
      </c>
      <c r="Y6709">
        <v>0</v>
      </c>
      <c r="Z6709">
        <v>0.75866277104572521</v>
      </c>
      <c r="AA6709">
        <v>0</v>
      </c>
      <c r="AB6709">
        <v>0</v>
      </c>
      <c r="AC6709">
        <v>0</v>
      </c>
      <c r="AD6709">
        <v>0</v>
      </c>
      <c r="AE6709">
        <v>0.95719757389912519</v>
      </c>
    </row>
    <row r="6710" spans="1:31" x14ac:dyDescent="0.25">
      <c r="A6710">
        <v>1839647</v>
      </c>
      <c r="B6710">
        <v>1</v>
      </c>
      <c r="C6710" t="s">
        <v>80</v>
      </c>
      <c r="D6710" t="s">
        <v>109</v>
      </c>
      <c r="E6710" t="s">
        <v>131</v>
      </c>
      <c r="F6710" t="s">
        <v>19025</v>
      </c>
      <c r="G6710" t="s">
        <v>133</v>
      </c>
      <c r="H6710" t="s">
        <v>134</v>
      </c>
      <c r="I6710" t="s">
        <v>135</v>
      </c>
      <c r="J6710" t="s">
        <v>136</v>
      </c>
      <c r="K6710" t="s">
        <v>137</v>
      </c>
      <c r="L6710" t="s">
        <v>19026</v>
      </c>
      <c r="M6710" t="s">
        <v>19027</v>
      </c>
      <c r="N6710">
        <v>3.9516666659999999</v>
      </c>
      <c r="O6710">
        <v>0</v>
      </c>
      <c r="P6710">
        <v>0</v>
      </c>
      <c r="Q6710">
        <v>0</v>
      </c>
      <c r="R6710">
        <v>6</v>
      </c>
      <c r="S6710">
        <v>0</v>
      </c>
      <c r="T6710">
        <v>2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46.138503959192384</v>
      </c>
      <c r="AA6710">
        <v>0</v>
      </c>
      <c r="AB6710">
        <v>5.1387490472528006</v>
      </c>
      <c r="AC6710">
        <v>0</v>
      </c>
      <c r="AD6710">
        <v>0</v>
      </c>
      <c r="AE6710">
        <v>51.277253006445186</v>
      </c>
    </row>
    <row r="6711" spans="1:31" x14ac:dyDescent="0.25">
      <c r="A6711">
        <v>1839833</v>
      </c>
      <c r="B6711">
        <v>1</v>
      </c>
      <c r="C6711" t="s">
        <v>80</v>
      </c>
      <c r="D6711" t="s">
        <v>93</v>
      </c>
      <c r="E6711" t="s">
        <v>131</v>
      </c>
      <c r="F6711" t="s">
        <v>19028</v>
      </c>
      <c r="G6711" t="s">
        <v>753</v>
      </c>
      <c r="H6711" t="s">
        <v>134</v>
      </c>
      <c r="I6711" t="s">
        <v>135</v>
      </c>
      <c r="J6711" t="s">
        <v>136</v>
      </c>
      <c r="K6711" t="s">
        <v>137</v>
      </c>
      <c r="L6711" t="s">
        <v>19029</v>
      </c>
      <c r="M6711" t="s">
        <v>19030</v>
      </c>
      <c r="N6711">
        <v>5.7175000000000002</v>
      </c>
      <c r="O6711">
        <v>0</v>
      </c>
      <c r="P6711">
        <v>6</v>
      </c>
      <c r="Q6711">
        <v>0</v>
      </c>
      <c r="R6711">
        <v>8</v>
      </c>
      <c r="S6711">
        <v>0</v>
      </c>
      <c r="T6711">
        <v>3</v>
      </c>
      <c r="U6711">
        <v>0</v>
      </c>
      <c r="V6711">
        <v>0</v>
      </c>
      <c r="W6711">
        <v>0</v>
      </c>
      <c r="X6711">
        <v>11.667133454059202</v>
      </c>
      <c r="Y6711">
        <v>0</v>
      </c>
      <c r="Z6711">
        <v>64.998195624759262</v>
      </c>
      <c r="AA6711">
        <v>0</v>
      </c>
      <c r="AB6711">
        <v>40.358996219200158</v>
      </c>
      <c r="AC6711">
        <v>0</v>
      </c>
      <c r="AD6711">
        <v>0</v>
      </c>
      <c r="AE6711">
        <v>117.02432529801862</v>
      </c>
    </row>
    <row r="6712" spans="1:31" x14ac:dyDescent="0.25">
      <c r="A6712">
        <v>1839590</v>
      </c>
      <c r="B6712">
        <v>1</v>
      </c>
      <c r="C6712" t="s">
        <v>81</v>
      </c>
      <c r="D6712" t="s">
        <v>126</v>
      </c>
      <c r="E6712" t="s">
        <v>131</v>
      </c>
      <c r="F6712" t="s">
        <v>14373</v>
      </c>
      <c r="G6712" t="s">
        <v>873</v>
      </c>
      <c r="H6712" t="s">
        <v>134</v>
      </c>
      <c r="I6712" t="s">
        <v>135</v>
      </c>
      <c r="J6712" t="s">
        <v>136</v>
      </c>
      <c r="K6712" t="s">
        <v>137</v>
      </c>
      <c r="L6712" t="s">
        <v>19031</v>
      </c>
      <c r="M6712" t="s">
        <v>19032</v>
      </c>
      <c r="N6712">
        <v>5.8358333330000001</v>
      </c>
      <c r="O6712">
        <v>0</v>
      </c>
      <c r="P6712">
        <v>8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8.9203182337667979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8.9203182337667979</v>
      </c>
    </row>
    <row r="6713" spans="1:31" x14ac:dyDescent="0.25">
      <c r="A6713">
        <v>1839441</v>
      </c>
      <c r="B6713">
        <v>1</v>
      </c>
      <c r="C6713" t="s">
        <v>80</v>
      </c>
      <c r="D6713" t="s">
        <v>106</v>
      </c>
      <c r="E6713" t="s">
        <v>140</v>
      </c>
      <c r="F6713" t="s">
        <v>19033</v>
      </c>
      <c r="G6713" t="s">
        <v>213</v>
      </c>
      <c r="H6713" t="s">
        <v>134</v>
      </c>
      <c r="I6713" t="s">
        <v>135</v>
      </c>
      <c r="J6713" t="s">
        <v>136</v>
      </c>
      <c r="K6713" t="s">
        <v>137</v>
      </c>
      <c r="L6713" t="s">
        <v>19034</v>
      </c>
      <c r="M6713" t="s">
        <v>19035</v>
      </c>
      <c r="N6713">
        <v>2.0419444439999999</v>
      </c>
      <c r="O6713">
        <v>0</v>
      </c>
      <c r="P6713">
        <v>3</v>
      </c>
      <c r="Q6713">
        <v>0</v>
      </c>
      <c r="R6713">
        <v>1</v>
      </c>
      <c r="S6713">
        <v>0</v>
      </c>
      <c r="T6713">
        <v>1</v>
      </c>
      <c r="U6713">
        <v>0</v>
      </c>
      <c r="V6713">
        <v>0</v>
      </c>
      <c r="W6713">
        <v>0</v>
      </c>
      <c r="X6713">
        <v>0.60355442277998339</v>
      </c>
      <c r="Y6713">
        <v>0</v>
      </c>
      <c r="Z6713">
        <v>5.3243829547500003E-2</v>
      </c>
      <c r="AA6713">
        <v>0</v>
      </c>
      <c r="AB6713">
        <v>3.7550286535300001E-2</v>
      </c>
      <c r="AC6713">
        <v>0</v>
      </c>
      <c r="AD6713">
        <v>0</v>
      </c>
      <c r="AE6713">
        <v>0.69434853886278336</v>
      </c>
    </row>
    <row r="6714" spans="1:31" x14ac:dyDescent="0.25">
      <c r="A6714">
        <v>1839344</v>
      </c>
      <c r="B6714">
        <v>1</v>
      </c>
      <c r="C6714" t="s">
        <v>81</v>
      </c>
      <c r="D6714" t="s">
        <v>112</v>
      </c>
      <c r="E6714" t="s">
        <v>202</v>
      </c>
      <c r="F6714" t="s">
        <v>11741</v>
      </c>
      <c r="G6714" t="s">
        <v>156</v>
      </c>
      <c r="H6714" t="s">
        <v>157</v>
      </c>
      <c r="I6714" t="s">
        <v>135</v>
      </c>
      <c r="J6714" t="s">
        <v>136</v>
      </c>
      <c r="K6714" t="s">
        <v>137</v>
      </c>
      <c r="L6714" t="s">
        <v>19036</v>
      </c>
      <c r="M6714" t="s">
        <v>19037</v>
      </c>
      <c r="N6714">
        <v>0.59250000000000003</v>
      </c>
      <c r="O6714">
        <v>6</v>
      </c>
      <c r="P6714">
        <v>3123</v>
      </c>
      <c r="Q6714">
        <v>124</v>
      </c>
      <c r="R6714">
        <v>520</v>
      </c>
      <c r="S6714">
        <v>33</v>
      </c>
      <c r="T6714">
        <v>213</v>
      </c>
      <c r="U6714">
        <v>3</v>
      </c>
      <c r="V6714">
        <v>0</v>
      </c>
      <c r="W6714">
        <v>0.43055285017008327</v>
      </c>
      <c r="X6714">
        <v>271.85720892660083</v>
      </c>
      <c r="Y6714">
        <v>79.24625130829061</v>
      </c>
      <c r="Z6714">
        <v>93.0303746306313</v>
      </c>
      <c r="AA6714">
        <v>52.937132224462133</v>
      </c>
      <c r="AB6714">
        <v>38.37854694650698</v>
      </c>
      <c r="AC6714">
        <v>69.65509291586315</v>
      </c>
      <c r="AD6714">
        <v>0</v>
      </c>
      <c r="AE6714">
        <v>605.53515980252507</v>
      </c>
    </row>
    <row r="6715" spans="1:31" x14ac:dyDescent="0.25">
      <c r="A6715">
        <v>1839676</v>
      </c>
      <c r="B6715">
        <v>1</v>
      </c>
      <c r="C6715" t="s">
        <v>81</v>
      </c>
      <c r="D6715" t="s">
        <v>112</v>
      </c>
      <c r="E6715" t="s">
        <v>131</v>
      </c>
      <c r="F6715" t="s">
        <v>19038</v>
      </c>
      <c r="G6715" t="s">
        <v>133</v>
      </c>
      <c r="H6715" t="s">
        <v>134</v>
      </c>
      <c r="I6715" t="s">
        <v>135</v>
      </c>
      <c r="J6715" t="s">
        <v>136</v>
      </c>
      <c r="K6715" t="s">
        <v>137</v>
      </c>
      <c r="L6715" t="s">
        <v>19039</v>
      </c>
      <c r="M6715" t="s">
        <v>19040</v>
      </c>
      <c r="N6715">
        <v>4.53</v>
      </c>
      <c r="O6715">
        <v>0</v>
      </c>
      <c r="P6715">
        <v>39</v>
      </c>
      <c r="Q6715">
        <v>0</v>
      </c>
      <c r="R6715">
        <v>3</v>
      </c>
      <c r="S6715">
        <v>0</v>
      </c>
      <c r="T6715">
        <v>2</v>
      </c>
      <c r="U6715">
        <v>0</v>
      </c>
      <c r="V6715">
        <v>0</v>
      </c>
      <c r="W6715">
        <v>0</v>
      </c>
      <c r="X6715">
        <v>42.719691848595282</v>
      </c>
      <c r="Y6715">
        <v>0</v>
      </c>
      <c r="Z6715">
        <v>9.2010993614451024</v>
      </c>
      <c r="AA6715">
        <v>0</v>
      </c>
      <c r="AB6715">
        <v>12.891014371439999</v>
      </c>
      <c r="AC6715">
        <v>0</v>
      </c>
      <c r="AD6715">
        <v>0</v>
      </c>
      <c r="AE6715">
        <v>64.811805581480385</v>
      </c>
    </row>
    <row r="6716" spans="1:31" x14ac:dyDescent="0.25">
      <c r="A6716">
        <v>1839012</v>
      </c>
      <c r="B6716">
        <v>1</v>
      </c>
      <c r="C6716" t="s">
        <v>80</v>
      </c>
      <c r="D6716" t="s">
        <v>107</v>
      </c>
      <c r="E6716" t="s">
        <v>140</v>
      </c>
      <c r="F6716" t="s">
        <v>19041</v>
      </c>
      <c r="G6716" t="s">
        <v>213</v>
      </c>
      <c r="H6716" t="s">
        <v>134</v>
      </c>
      <c r="I6716" t="s">
        <v>135</v>
      </c>
      <c r="J6716" t="s">
        <v>136</v>
      </c>
      <c r="K6716" t="s">
        <v>137</v>
      </c>
      <c r="L6716" t="s">
        <v>19042</v>
      </c>
      <c r="M6716" t="s">
        <v>19043</v>
      </c>
      <c r="N6716">
        <v>3.3977777769999999</v>
      </c>
      <c r="O6716">
        <v>0</v>
      </c>
      <c r="P6716">
        <v>1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0.56930784327780004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0.56930784327780004</v>
      </c>
    </row>
    <row r="6717" spans="1:31" x14ac:dyDescent="0.25">
      <c r="A6717">
        <v>1839699</v>
      </c>
      <c r="B6717">
        <v>1</v>
      </c>
      <c r="C6717" t="s">
        <v>81</v>
      </c>
      <c r="D6717" t="s">
        <v>119</v>
      </c>
      <c r="E6717" t="s">
        <v>131</v>
      </c>
      <c r="F6717" t="s">
        <v>2635</v>
      </c>
      <c r="G6717" t="s">
        <v>133</v>
      </c>
      <c r="H6717" t="s">
        <v>134</v>
      </c>
      <c r="I6717" t="s">
        <v>135</v>
      </c>
      <c r="J6717" t="s">
        <v>136</v>
      </c>
      <c r="K6717" t="s">
        <v>137</v>
      </c>
      <c r="L6717" t="s">
        <v>19044</v>
      </c>
      <c r="M6717" t="s">
        <v>19045</v>
      </c>
      <c r="N6717">
        <v>6.8477777770000001</v>
      </c>
      <c r="O6717">
        <v>0</v>
      </c>
      <c r="P6717">
        <v>6</v>
      </c>
      <c r="Q6717">
        <v>0</v>
      </c>
      <c r="R6717">
        <v>6</v>
      </c>
      <c r="S6717">
        <v>0</v>
      </c>
      <c r="T6717">
        <v>2</v>
      </c>
      <c r="U6717">
        <v>0</v>
      </c>
      <c r="V6717">
        <v>0</v>
      </c>
      <c r="W6717">
        <v>0</v>
      </c>
      <c r="X6717">
        <v>2.8566356057919173</v>
      </c>
      <c r="Y6717">
        <v>0</v>
      </c>
      <c r="Z6717">
        <v>21.574237063423425</v>
      </c>
      <c r="AA6717">
        <v>0</v>
      </c>
      <c r="AB6717">
        <v>4.3707382182694507</v>
      </c>
      <c r="AC6717">
        <v>0</v>
      </c>
      <c r="AD6717">
        <v>0</v>
      </c>
      <c r="AE6717">
        <v>28.801610887484795</v>
      </c>
    </row>
    <row r="6718" spans="1:31" x14ac:dyDescent="0.25">
      <c r="A6718">
        <v>1839367</v>
      </c>
      <c r="B6718">
        <v>1</v>
      </c>
      <c r="C6718" t="s">
        <v>81</v>
      </c>
      <c r="D6718" t="s">
        <v>126</v>
      </c>
      <c r="E6718" t="s">
        <v>154</v>
      </c>
      <c r="F6718" t="s">
        <v>19046</v>
      </c>
      <c r="G6718" t="s">
        <v>156</v>
      </c>
      <c r="H6718" t="s">
        <v>157</v>
      </c>
      <c r="I6718" t="s">
        <v>135</v>
      </c>
      <c r="J6718" t="s">
        <v>136</v>
      </c>
      <c r="K6718" t="s">
        <v>137</v>
      </c>
      <c r="L6718" t="s">
        <v>19047</v>
      </c>
      <c r="M6718" t="s">
        <v>19048</v>
      </c>
      <c r="N6718">
        <v>0.71</v>
      </c>
      <c r="O6718">
        <v>1</v>
      </c>
      <c r="P6718">
        <v>550</v>
      </c>
      <c r="Q6718">
        <v>21</v>
      </c>
      <c r="R6718">
        <v>153</v>
      </c>
      <c r="S6718">
        <v>5</v>
      </c>
      <c r="T6718">
        <v>34</v>
      </c>
      <c r="U6718">
        <v>0</v>
      </c>
      <c r="V6718">
        <v>0</v>
      </c>
      <c r="W6718">
        <v>0.220177503045</v>
      </c>
      <c r="X6718">
        <v>39.706123568877011</v>
      </c>
      <c r="Y6718">
        <v>127.86561742129558</v>
      </c>
      <c r="Z6718">
        <v>40.740103875938139</v>
      </c>
      <c r="AA6718">
        <v>23.083795411596398</v>
      </c>
      <c r="AB6718">
        <v>8.0058216586520015</v>
      </c>
      <c r="AC6718">
        <v>0</v>
      </c>
      <c r="AD6718">
        <v>0</v>
      </c>
      <c r="AE6718">
        <v>239.62163943940413</v>
      </c>
    </row>
    <row r="6719" spans="1:31" x14ac:dyDescent="0.25">
      <c r="A6719">
        <v>1839035</v>
      </c>
      <c r="B6719">
        <v>1</v>
      </c>
      <c r="C6719" t="s">
        <v>80</v>
      </c>
      <c r="D6719" t="s">
        <v>82</v>
      </c>
      <c r="E6719" t="s">
        <v>140</v>
      </c>
      <c r="F6719" t="s">
        <v>19049</v>
      </c>
      <c r="G6719" t="s">
        <v>246</v>
      </c>
      <c r="H6719" t="s">
        <v>134</v>
      </c>
      <c r="I6719" t="s">
        <v>135</v>
      </c>
      <c r="J6719" t="s">
        <v>136</v>
      </c>
      <c r="K6719" t="s">
        <v>137</v>
      </c>
      <c r="L6719" t="s">
        <v>19050</v>
      </c>
      <c r="M6719" t="s">
        <v>19051</v>
      </c>
      <c r="N6719">
        <v>2.111111111</v>
      </c>
      <c r="O6719">
        <v>0</v>
      </c>
      <c r="P6719">
        <v>2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0.47601190578479996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0.47601190578479996</v>
      </c>
    </row>
    <row r="6720" spans="1:31" x14ac:dyDescent="0.25">
      <c r="A6720">
        <v>1839722</v>
      </c>
      <c r="B6720">
        <v>1</v>
      </c>
      <c r="C6720" t="s">
        <v>80</v>
      </c>
      <c r="D6720" t="s">
        <v>108</v>
      </c>
      <c r="E6720" t="s">
        <v>164</v>
      </c>
      <c r="F6720" t="s">
        <v>3791</v>
      </c>
      <c r="G6720" t="s">
        <v>1147</v>
      </c>
      <c r="H6720" t="s">
        <v>157</v>
      </c>
      <c r="I6720" t="s">
        <v>135</v>
      </c>
      <c r="J6720" t="s">
        <v>5</v>
      </c>
      <c r="K6720" t="s">
        <v>137</v>
      </c>
      <c r="L6720" t="s">
        <v>19052</v>
      </c>
      <c r="M6720" t="s">
        <v>19053</v>
      </c>
      <c r="N6720">
        <v>7.3102777769999996</v>
      </c>
      <c r="O6720">
        <v>0</v>
      </c>
      <c r="P6720">
        <v>1034</v>
      </c>
      <c r="Q6720">
        <v>3</v>
      </c>
      <c r="R6720">
        <v>403</v>
      </c>
      <c r="S6720">
        <v>8</v>
      </c>
      <c r="T6720">
        <v>204</v>
      </c>
      <c r="U6720">
        <v>1</v>
      </c>
      <c r="V6720">
        <v>0</v>
      </c>
      <c r="W6720">
        <v>0</v>
      </c>
      <c r="X6720">
        <v>1347.5075244843285</v>
      </c>
      <c r="Y6720">
        <v>123.65886284486632</v>
      </c>
      <c r="Z6720">
        <v>3519.3631958485616</v>
      </c>
      <c r="AA6720">
        <v>291.2927565062318</v>
      </c>
      <c r="AB6720">
        <v>1315.3039470600195</v>
      </c>
      <c r="AC6720">
        <v>502.9693802011443</v>
      </c>
      <c r="AD6720">
        <v>0</v>
      </c>
      <c r="AE6720">
        <v>7100.0956669451525</v>
      </c>
    </row>
    <row r="6721" spans="1:31" x14ac:dyDescent="0.25">
      <c r="A6721">
        <v>1839390</v>
      </c>
      <c r="B6721">
        <v>1</v>
      </c>
      <c r="C6721" t="s">
        <v>80</v>
      </c>
      <c r="D6721" t="s">
        <v>94</v>
      </c>
      <c r="E6721" t="s">
        <v>202</v>
      </c>
      <c r="F6721" t="s">
        <v>19054</v>
      </c>
      <c r="G6721" t="s">
        <v>156</v>
      </c>
      <c r="H6721" t="s">
        <v>157</v>
      </c>
      <c r="I6721" t="s">
        <v>135</v>
      </c>
      <c r="J6721" t="s">
        <v>136</v>
      </c>
      <c r="K6721" t="s">
        <v>137</v>
      </c>
      <c r="L6721" t="s">
        <v>19055</v>
      </c>
      <c r="M6721" t="s">
        <v>19056</v>
      </c>
      <c r="N6721">
        <v>6.9722222E-2</v>
      </c>
      <c r="O6721">
        <v>0</v>
      </c>
      <c r="P6721">
        <v>3044</v>
      </c>
      <c r="Q6721">
        <v>1</v>
      </c>
      <c r="R6721">
        <v>3</v>
      </c>
      <c r="S6721">
        <v>2</v>
      </c>
      <c r="T6721">
        <v>345</v>
      </c>
      <c r="U6721">
        <v>0</v>
      </c>
      <c r="V6721">
        <v>0</v>
      </c>
      <c r="W6721">
        <v>0</v>
      </c>
      <c r="X6721">
        <v>42.853470652280528</v>
      </c>
      <c r="Y6721">
        <v>0.42151242131395839</v>
      </c>
      <c r="Z6721">
        <v>0.1646597447310667</v>
      </c>
      <c r="AA6721">
        <v>34.541736548191253</v>
      </c>
      <c r="AB6721">
        <v>18.074826484780157</v>
      </c>
      <c r="AC6721">
        <v>0</v>
      </c>
      <c r="AD6721">
        <v>0</v>
      </c>
      <c r="AE6721">
        <v>96.056205851296966</v>
      </c>
    </row>
    <row r="6722" spans="1:31" x14ac:dyDescent="0.25">
      <c r="A6722">
        <v>1838843</v>
      </c>
      <c r="B6722">
        <v>1</v>
      </c>
      <c r="C6722" t="s">
        <v>81</v>
      </c>
      <c r="D6722" t="s">
        <v>128</v>
      </c>
      <c r="E6722" t="s">
        <v>154</v>
      </c>
      <c r="F6722" t="s">
        <v>19057</v>
      </c>
      <c r="G6722" t="s">
        <v>156</v>
      </c>
      <c r="H6722" t="s">
        <v>157</v>
      </c>
      <c r="I6722" t="s">
        <v>135</v>
      </c>
      <c r="J6722" t="s">
        <v>136</v>
      </c>
      <c r="K6722" t="s">
        <v>137</v>
      </c>
      <c r="L6722" t="s">
        <v>19058</v>
      </c>
      <c r="M6722" t="s">
        <v>19059</v>
      </c>
      <c r="N6722">
        <v>4.1561111110000004</v>
      </c>
      <c r="O6722">
        <v>0</v>
      </c>
      <c r="P6722">
        <v>256</v>
      </c>
      <c r="Q6722">
        <v>1</v>
      </c>
      <c r="R6722">
        <v>3</v>
      </c>
      <c r="S6722">
        <v>2</v>
      </c>
      <c r="T6722">
        <v>14</v>
      </c>
      <c r="U6722">
        <v>0</v>
      </c>
      <c r="V6722">
        <v>0</v>
      </c>
      <c r="W6722">
        <v>0</v>
      </c>
      <c r="X6722">
        <v>165.60997250149228</v>
      </c>
      <c r="Y6722">
        <v>0.93777266855999997</v>
      </c>
      <c r="Z6722">
        <v>10.460083134250924</v>
      </c>
      <c r="AA6722">
        <v>88.316104999849756</v>
      </c>
      <c r="AB6722">
        <v>34.806214166557844</v>
      </c>
      <c r="AC6722">
        <v>0</v>
      </c>
      <c r="AD6722">
        <v>0</v>
      </c>
      <c r="AE6722">
        <v>300.13014747071082</v>
      </c>
    </row>
    <row r="6723" spans="1:31" x14ac:dyDescent="0.25">
      <c r="A6723">
        <v>1839845</v>
      </c>
      <c r="B6723">
        <v>1</v>
      </c>
      <c r="C6723" t="s">
        <v>80</v>
      </c>
      <c r="D6723" t="s">
        <v>108</v>
      </c>
      <c r="E6723" t="s">
        <v>252</v>
      </c>
      <c r="F6723" t="s">
        <v>19060</v>
      </c>
      <c r="G6723" t="s">
        <v>279</v>
      </c>
      <c r="H6723" t="s">
        <v>134</v>
      </c>
      <c r="I6723" t="s">
        <v>135</v>
      </c>
      <c r="J6723" t="s">
        <v>136</v>
      </c>
      <c r="K6723" t="s">
        <v>137</v>
      </c>
      <c r="L6723" t="s">
        <v>19061</v>
      </c>
      <c r="M6723" t="s">
        <v>19062</v>
      </c>
      <c r="N6723">
        <v>30.366666666</v>
      </c>
      <c r="O6723">
        <v>0</v>
      </c>
      <c r="P6723">
        <v>13</v>
      </c>
      <c r="Q6723">
        <v>0</v>
      </c>
      <c r="R6723">
        <v>2</v>
      </c>
      <c r="S6723">
        <v>0</v>
      </c>
      <c r="T6723">
        <v>3</v>
      </c>
      <c r="U6723">
        <v>0</v>
      </c>
      <c r="V6723">
        <v>0</v>
      </c>
      <c r="W6723">
        <v>0</v>
      </c>
      <c r="X6723">
        <v>41.963713593504522</v>
      </c>
      <c r="Y6723">
        <v>0</v>
      </c>
      <c r="Z6723">
        <v>7.2752360581209015</v>
      </c>
      <c r="AA6723">
        <v>0</v>
      </c>
      <c r="AB6723">
        <v>3.7432381586072752</v>
      </c>
      <c r="AC6723">
        <v>0</v>
      </c>
      <c r="AD6723">
        <v>0</v>
      </c>
      <c r="AE6723">
        <v>52.982187810232702</v>
      </c>
    </row>
    <row r="6724" spans="1:31" x14ac:dyDescent="0.25">
      <c r="A6724">
        <v>1839158</v>
      </c>
      <c r="B6724">
        <v>1</v>
      </c>
      <c r="C6724" t="s">
        <v>81</v>
      </c>
      <c r="D6724" t="s">
        <v>122</v>
      </c>
      <c r="E6724" t="s">
        <v>154</v>
      </c>
      <c r="F6724" t="s">
        <v>17893</v>
      </c>
      <c r="G6724" t="s">
        <v>156</v>
      </c>
      <c r="H6724" t="s">
        <v>157</v>
      </c>
      <c r="I6724" t="s">
        <v>135</v>
      </c>
      <c r="J6724" t="s">
        <v>136</v>
      </c>
      <c r="K6724" t="s">
        <v>137</v>
      </c>
      <c r="L6724" t="s">
        <v>19063</v>
      </c>
      <c r="M6724" t="s">
        <v>19064</v>
      </c>
      <c r="N6724">
        <v>1.0280555549999999</v>
      </c>
      <c r="O6724">
        <v>0</v>
      </c>
      <c r="P6724">
        <v>989</v>
      </c>
      <c r="Q6724">
        <v>6</v>
      </c>
      <c r="R6724">
        <v>22</v>
      </c>
      <c r="S6724">
        <v>0</v>
      </c>
      <c r="T6724">
        <v>128</v>
      </c>
      <c r="U6724">
        <v>1</v>
      </c>
      <c r="V6724">
        <v>0</v>
      </c>
      <c r="W6724">
        <v>0</v>
      </c>
      <c r="X6724">
        <v>155.72781453991834</v>
      </c>
      <c r="Y6724">
        <v>2.7100382312628337</v>
      </c>
      <c r="Z6724">
        <v>15.351973834837644</v>
      </c>
      <c r="AA6724">
        <v>0</v>
      </c>
      <c r="AB6724">
        <v>71.424071691475547</v>
      </c>
      <c r="AC6724">
        <v>1.3172905812600417</v>
      </c>
      <c r="AD6724">
        <v>0</v>
      </c>
      <c r="AE6724">
        <v>246.53118887875442</v>
      </c>
    </row>
    <row r="6725" spans="1:31" x14ac:dyDescent="0.25">
      <c r="A6725">
        <v>1839553</v>
      </c>
      <c r="B6725">
        <v>1</v>
      </c>
      <c r="C6725" t="s">
        <v>81</v>
      </c>
      <c r="D6725" t="s">
        <v>113</v>
      </c>
      <c r="E6725" t="s">
        <v>252</v>
      </c>
      <c r="F6725" t="s">
        <v>19065</v>
      </c>
      <c r="G6725" t="s">
        <v>279</v>
      </c>
      <c r="H6725" t="s">
        <v>134</v>
      </c>
      <c r="I6725" t="s">
        <v>135</v>
      </c>
      <c r="J6725" t="s">
        <v>136</v>
      </c>
      <c r="K6725" t="s">
        <v>137</v>
      </c>
      <c r="L6725" t="s">
        <v>19066</v>
      </c>
      <c r="M6725" t="s">
        <v>19067</v>
      </c>
      <c r="N6725">
        <v>2.2605555549999998</v>
      </c>
      <c r="O6725">
        <v>0</v>
      </c>
      <c r="P6725">
        <v>148</v>
      </c>
      <c r="Q6725">
        <v>0</v>
      </c>
      <c r="R6725">
        <v>5</v>
      </c>
      <c r="S6725">
        <v>0</v>
      </c>
      <c r="T6725">
        <v>29</v>
      </c>
      <c r="U6725">
        <v>0</v>
      </c>
      <c r="V6725">
        <v>1</v>
      </c>
      <c r="W6725">
        <v>0</v>
      </c>
      <c r="X6725">
        <v>65.382374818353654</v>
      </c>
      <c r="Y6725">
        <v>0</v>
      </c>
      <c r="Z6725">
        <v>53.189561325949242</v>
      </c>
      <c r="AA6725">
        <v>0</v>
      </c>
      <c r="AB6725">
        <v>19.300632169263011</v>
      </c>
      <c r="AC6725">
        <v>0</v>
      </c>
      <c r="AD6725">
        <v>188.41990621267624</v>
      </c>
      <c r="AE6725">
        <v>326.29247452624213</v>
      </c>
    </row>
    <row r="6726" spans="1:31" x14ac:dyDescent="0.25">
      <c r="A6726">
        <v>1839135</v>
      </c>
      <c r="B6726">
        <v>1</v>
      </c>
      <c r="C6726" t="s">
        <v>80</v>
      </c>
      <c r="D6726" t="s">
        <v>84</v>
      </c>
      <c r="E6726" t="s">
        <v>140</v>
      </c>
      <c r="F6726" t="s">
        <v>19068</v>
      </c>
      <c r="G6726" t="s">
        <v>242</v>
      </c>
      <c r="H6726" t="s">
        <v>134</v>
      </c>
      <c r="I6726" t="s">
        <v>135</v>
      </c>
      <c r="J6726" t="s">
        <v>3</v>
      </c>
      <c r="K6726" t="s">
        <v>137</v>
      </c>
      <c r="L6726" t="s">
        <v>19069</v>
      </c>
      <c r="M6726" t="s">
        <v>19070</v>
      </c>
      <c r="N6726">
        <v>10.005277777</v>
      </c>
      <c r="O6726">
        <v>0</v>
      </c>
      <c r="P6726">
        <v>5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13.341132902605194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13.341132902605194</v>
      </c>
    </row>
    <row r="6727" spans="1:31" x14ac:dyDescent="0.25">
      <c r="A6727">
        <v>1839799</v>
      </c>
      <c r="B6727">
        <v>1</v>
      </c>
      <c r="C6727" t="s">
        <v>81</v>
      </c>
      <c r="D6727" t="s">
        <v>121</v>
      </c>
      <c r="E6727" t="s">
        <v>131</v>
      </c>
      <c r="F6727" t="s">
        <v>19071</v>
      </c>
      <c r="G6727" t="s">
        <v>133</v>
      </c>
      <c r="H6727" t="s">
        <v>134</v>
      </c>
      <c r="I6727" t="s">
        <v>135</v>
      </c>
      <c r="J6727" t="s">
        <v>136</v>
      </c>
      <c r="K6727" t="s">
        <v>137</v>
      </c>
      <c r="L6727" t="s">
        <v>19072</v>
      </c>
      <c r="M6727" t="s">
        <v>19073</v>
      </c>
      <c r="N6727">
        <v>6.346666666</v>
      </c>
      <c r="O6727">
        <v>0</v>
      </c>
      <c r="P6727">
        <v>3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2.0066556095496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2.0066556095496</v>
      </c>
    </row>
    <row r="6728" spans="1:31" x14ac:dyDescent="0.25">
      <c r="A6728">
        <v>1838866</v>
      </c>
      <c r="B6728">
        <v>1</v>
      </c>
      <c r="C6728" t="s">
        <v>80</v>
      </c>
      <c r="D6728" t="s">
        <v>98</v>
      </c>
      <c r="E6728" t="s">
        <v>131</v>
      </c>
      <c r="F6728" t="s">
        <v>19074</v>
      </c>
      <c r="G6728" t="s">
        <v>133</v>
      </c>
      <c r="H6728" t="s">
        <v>134</v>
      </c>
      <c r="I6728" t="s">
        <v>135</v>
      </c>
      <c r="J6728" t="s">
        <v>136</v>
      </c>
      <c r="K6728" t="s">
        <v>137</v>
      </c>
      <c r="L6728" t="s">
        <v>19075</v>
      </c>
      <c r="M6728" t="s">
        <v>19076</v>
      </c>
      <c r="N6728">
        <v>1.4288888879999999</v>
      </c>
      <c r="O6728">
        <v>0</v>
      </c>
      <c r="P6728">
        <v>0</v>
      </c>
      <c r="Q6728">
        <v>0</v>
      </c>
      <c r="R6728">
        <v>2</v>
      </c>
      <c r="S6728">
        <v>0</v>
      </c>
      <c r="T6728">
        <v>1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2.1577582995587501</v>
      </c>
      <c r="AA6728">
        <v>0</v>
      </c>
      <c r="AB6728">
        <v>0.17851029958358333</v>
      </c>
      <c r="AC6728">
        <v>0</v>
      </c>
      <c r="AD6728">
        <v>0</v>
      </c>
      <c r="AE6728">
        <v>2.3362685991423335</v>
      </c>
    </row>
    <row r="6729" spans="1:31" x14ac:dyDescent="0.25">
      <c r="A6729">
        <v>1839530</v>
      </c>
      <c r="B6729">
        <v>1</v>
      </c>
      <c r="C6729" t="s">
        <v>80</v>
      </c>
      <c r="D6729" t="s">
        <v>93</v>
      </c>
      <c r="E6729" t="s">
        <v>131</v>
      </c>
      <c r="F6729" t="s">
        <v>19077</v>
      </c>
      <c r="G6729" t="s">
        <v>189</v>
      </c>
      <c r="H6729" t="s">
        <v>134</v>
      </c>
      <c r="I6729" t="s">
        <v>135</v>
      </c>
      <c r="J6729" t="s">
        <v>136</v>
      </c>
      <c r="K6729" t="s">
        <v>137</v>
      </c>
      <c r="L6729" t="s">
        <v>19078</v>
      </c>
      <c r="M6729" t="s">
        <v>19079</v>
      </c>
      <c r="N6729">
        <v>10.2425</v>
      </c>
      <c r="O6729">
        <v>0</v>
      </c>
      <c r="P6729">
        <v>15</v>
      </c>
      <c r="Q6729">
        <v>0</v>
      </c>
      <c r="R6729">
        <v>2</v>
      </c>
      <c r="S6729">
        <v>0</v>
      </c>
      <c r="T6729">
        <v>2</v>
      </c>
      <c r="U6729">
        <v>0</v>
      </c>
      <c r="V6729">
        <v>0</v>
      </c>
      <c r="W6729">
        <v>0</v>
      </c>
      <c r="X6729">
        <v>26.027715272707212</v>
      </c>
      <c r="Y6729">
        <v>0</v>
      </c>
      <c r="Z6729">
        <v>31.342340067412422</v>
      </c>
      <c r="AA6729">
        <v>0</v>
      </c>
      <c r="AB6729">
        <v>6.3534708420969332</v>
      </c>
      <c r="AC6729">
        <v>0</v>
      </c>
      <c r="AD6729">
        <v>0</v>
      </c>
      <c r="AE6729">
        <v>63.723526182216567</v>
      </c>
    </row>
    <row r="6730" spans="1:31" x14ac:dyDescent="0.25">
      <c r="A6730">
        <v>1838989</v>
      </c>
      <c r="B6730">
        <v>1</v>
      </c>
      <c r="C6730" t="s">
        <v>80</v>
      </c>
      <c r="D6730" t="s">
        <v>97</v>
      </c>
      <c r="E6730" t="s">
        <v>131</v>
      </c>
      <c r="F6730" t="s">
        <v>19080</v>
      </c>
      <c r="G6730" t="s">
        <v>189</v>
      </c>
      <c r="H6730" t="s">
        <v>134</v>
      </c>
      <c r="I6730" t="s">
        <v>135</v>
      </c>
      <c r="J6730" t="s">
        <v>136</v>
      </c>
      <c r="K6730" t="s">
        <v>137</v>
      </c>
      <c r="L6730" t="s">
        <v>19081</v>
      </c>
      <c r="M6730" t="s">
        <v>19082</v>
      </c>
      <c r="N6730">
        <v>0.67722222200000004</v>
      </c>
      <c r="O6730">
        <v>0</v>
      </c>
      <c r="P6730">
        <v>0</v>
      </c>
      <c r="Q6730">
        <v>0</v>
      </c>
      <c r="R6730">
        <v>2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2.5537371127200004E-2</v>
      </c>
      <c r="AA6730">
        <v>0</v>
      </c>
      <c r="AB6730">
        <v>0</v>
      </c>
      <c r="AC6730">
        <v>0</v>
      </c>
      <c r="AD6730">
        <v>0</v>
      </c>
      <c r="AE6730">
        <v>2.5537371127200004E-2</v>
      </c>
    </row>
    <row r="6731" spans="1:31" x14ac:dyDescent="0.25">
      <c r="A6731">
        <v>1839653</v>
      </c>
      <c r="B6731">
        <v>1</v>
      </c>
      <c r="C6731" t="s">
        <v>80</v>
      </c>
      <c r="D6731" t="s">
        <v>94</v>
      </c>
      <c r="E6731" t="s">
        <v>140</v>
      </c>
      <c r="F6731" t="s">
        <v>19083</v>
      </c>
      <c r="G6731" t="s">
        <v>142</v>
      </c>
      <c r="H6731" t="s">
        <v>134</v>
      </c>
      <c r="I6731" t="s">
        <v>135</v>
      </c>
      <c r="J6731" t="s">
        <v>136</v>
      </c>
      <c r="K6731" t="s">
        <v>137</v>
      </c>
      <c r="L6731" t="s">
        <v>19084</v>
      </c>
      <c r="M6731" t="s">
        <v>19085</v>
      </c>
      <c r="N6731">
        <v>8.0908333330000008</v>
      </c>
      <c r="O6731">
        <v>0</v>
      </c>
      <c r="P6731">
        <v>3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3.3156113675932488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3.3156113675932488</v>
      </c>
    </row>
    <row r="6732" spans="1:31" x14ac:dyDescent="0.25">
      <c r="A6732">
        <v>1839576</v>
      </c>
      <c r="B6732">
        <v>1</v>
      </c>
      <c r="C6732" t="s">
        <v>80</v>
      </c>
      <c r="D6732" t="s">
        <v>108</v>
      </c>
      <c r="E6732" t="s">
        <v>131</v>
      </c>
      <c r="F6732" t="s">
        <v>19086</v>
      </c>
      <c r="G6732" t="s">
        <v>133</v>
      </c>
      <c r="H6732" t="s">
        <v>134</v>
      </c>
      <c r="I6732" t="s">
        <v>135</v>
      </c>
      <c r="J6732" t="s">
        <v>136</v>
      </c>
      <c r="K6732" t="s">
        <v>137</v>
      </c>
      <c r="L6732" t="s">
        <v>19087</v>
      </c>
      <c r="M6732" t="s">
        <v>19088</v>
      </c>
      <c r="N6732">
        <v>50.838888888</v>
      </c>
      <c r="O6732">
        <v>0</v>
      </c>
      <c r="P6732">
        <v>24</v>
      </c>
      <c r="Q6732">
        <v>0</v>
      </c>
      <c r="R6732">
        <v>0</v>
      </c>
      <c r="S6732">
        <v>0</v>
      </c>
      <c r="T6732">
        <v>25</v>
      </c>
      <c r="U6732">
        <v>0</v>
      </c>
      <c r="V6732">
        <v>0</v>
      </c>
      <c r="W6732">
        <v>0</v>
      </c>
      <c r="X6732">
        <v>222.40218081173936</v>
      </c>
      <c r="Y6732">
        <v>0</v>
      </c>
      <c r="Z6732">
        <v>0</v>
      </c>
      <c r="AA6732">
        <v>0</v>
      </c>
      <c r="AB6732">
        <v>438.78815110200111</v>
      </c>
      <c r="AC6732">
        <v>0</v>
      </c>
      <c r="AD6732">
        <v>0</v>
      </c>
      <c r="AE6732">
        <v>661.19033191374047</v>
      </c>
    </row>
    <row r="6733" spans="1:31" x14ac:dyDescent="0.25">
      <c r="A6733">
        <v>1839029</v>
      </c>
      <c r="B6733">
        <v>1</v>
      </c>
      <c r="C6733" t="s">
        <v>80</v>
      </c>
      <c r="D6733" t="s">
        <v>99</v>
      </c>
      <c r="E6733" t="s">
        <v>252</v>
      </c>
      <c r="F6733" t="s">
        <v>2928</v>
      </c>
      <c r="G6733" t="s">
        <v>150</v>
      </c>
      <c r="H6733" t="s">
        <v>134</v>
      </c>
      <c r="I6733" t="s">
        <v>135</v>
      </c>
      <c r="J6733" t="s">
        <v>136</v>
      </c>
      <c r="K6733" t="s">
        <v>151</v>
      </c>
      <c r="L6733" t="s">
        <v>19089</v>
      </c>
      <c r="M6733" t="s">
        <v>19090</v>
      </c>
      <c r="N6733">
        <v>7.4923933329999999</v>
      </c>
      <c r="O6733">
        <v>0</v>
      </c>
      <c r="P6733">
        <v>24</v>
      </c>
      <c r="Q6733">
        <v>0</v>
      </c>
      <c r="R6733">
        <v>0</v>
      </c>
      <c r="S6733">
        <v>0</v>
      </c>
      <c r="T6733">
        <v>2</v>
      </c>
      <c r="U6733">
        <v>0</v>
      </c>
      <c r="V6733">
        <v>0</v>
      </c>
      <c r="W6733">
        <v>0</v>
      </c>
      <c r="X6733">
        <v>21.199688776542903</v>
      </c>
      <c r="Y6733">
        <v>0</v>
      </c>
      <c r="Z6733">
        <v>0</v>
      </c>
      <c r="AA6733">
        <v>0</v>
      </c>
      <c r="AB6733">
        <v>36.475259616847701</v>
      </c>
      <c r="AC6733">
        <v>0</v>
      </c>
      <c r="AD6733">
        <v>0</v>
      </c>
      <c r="AE6733">
        <v>57.674948393390608</v>
      </c>
    </row>
    <row r="6734" spans="1:31" x14ac:dyDescent="0.25">
      <c r="A6734">
        <v>1839513</v>
      </c>
      <c r="B6734">
        <v>1</v>
      </c>
      <c r="C6734" t="s">
        <v>80</v>
      </c>
      <c r="D6734" t="s">
        <v>93</v>
      </c>
      <c r="E6734" t="s">
        <v>131</v>
      </c>
      <c r="F6734" t="s">
        <v>19091</v>
      </c>
      <c r="G6734" t="s">
        <v>753</v>
      </c>
      <c r="H6734" t="s">
        <v>134</v>
      </c>
      <c r="I6734" t="s">
        <v>135</v>
      </c>
      <c r="J6734" t="s">
        <v>136</v>
      </c>
      <c r="K6734" t="s">
        <v>137</v>
      </c>
      <c r="L6734" t="s">
        <v>19092</v>
      </c>
      <c r="M6734" t="s">
        <v>19093</v>
      </c>
      <c r="N6734">
        <v>20.704166665999999</v>
      </c>
      <c r="O6734">
        <v>0</v>
      </c>
      <c r="P6734">
        <v>13</v>
      </c>
      <c r="Q6734">
        <v>0</v>
      </c>
      <c r="R6734">
        <v>1</v>
      </c>
      <c r="S6734">
        <v>0</v>
      </c>
      <c r="T6734">
        <v>2</v>
      </c>
      <c r="U6734">
        <v>0</v>
      </c>
      <c r="V6734">
        <v>0</v>
      </c>
      <c r="W6734">
        <v>0</v>
      </c>
      <c r="X6734">
        <v>43.998172111437498</v>
      </c>
      <c r="Y6734">
        <v>0</v>
      </c>
      <c r="Z6734">
        <v>32.158367414346856</v>
      </c>
      <c r="AA6734">
        <v>0</v>
      </c>
      <c r="AB6734">
        <v>68.847504258393514</v>
      </c>
      <c r="AC6734">
        <v>0</v>
      </c>
      <c r="AD6734">
        <v>0</v>
      </c>
      <c r="AE6734">
        <v>145.00404378417787</v>
      </c>
    </row>
    <row r="6735" spans="1:31" x14ac:dyDescent="0.25">
      <c r="A6735">
        <v>1839175</v>
      </c>
      <c r="B6735">
        <v>1</v>
      </c>
      <c r="C6735" t="s">
        <v>80</v>
      </c>
      <c r="D6735" t="s">
        <v>88</v>
      </c>
      <c r="E6735" t="s">
        <v>140</v>
      </c>
      <c r="F6735" t="s">
        <v>19094</v>
      </c>
      <c r="G6735" t="s">
        <v>142</v>
      </c>
      <c r="H6735" t="s">
        <v>134</v>
      </c>
      <c r="I6735" t="s">
        <v>135</v>
      </c>
      <c r="J6735" t="s">
        <v>136</v>
      </c>
      <c r="K6735" t="s">
        <v>137</v>
      </c>
      <c r="L6735" t="s">
        <v>19095</v>
      </c>
      <c r="M6735" t="s">
        <v>19096</v>
      </c>
      <c r="N6735">
        <v>6.1977777769999998</v>
      </c>
      <c r="O6735">
        <v>0</v>
      </c>
      <c r="P6735">
        <v>16</v>
      </c>
      <c r="Q6735">
        <v>0</v>
      </c>
      <c r="R6735">
        <v>0</v>
      </c>
      <c r="S6735">
        <v>0</v>
      </c>
      <c r="T6735">
        <v>1</v>
      </c>
      <c r="U6735">
        <v>0</v>
      </c>
      <c r="V6735">
        <v>0</v>
      </c>
      <c r="W6735">
        <v>0</v>
      </c>
      <c r="X6735">
        <v>21.85260604263026</v>
      </c>
      <c r="Y6735">
        <v>0</v>
      </c>
      <c r="Z6735">
        <v>0</v>
      </c>
      <c r="AA6735">
        <v>0</v>
      </c>
      <c r="AB6735">
        <v>0.96492396042000017</v>
      </c>
      <c r="AC6735">
        <v>0</v>
      </c>
      <c r="AD6735">
        <v>0</v>
      </c>
      <c r="AE6735">
        <v>22.817530003050258</v>
      </c>
    </row>
    <row r="6736" spans="1:31" x14ac:dyDescent="0.25">
      <c r="A6736">
        <v>1839467</v>
      </c>
      <c r="B6736">
        <v>1</v>
      </c>
      <c r="C6736" t="s">
        <v>80</v>
      </c>
      <c r="D6736" t="s">
        <v>108</v>
      </c>
      <c r="E6736" t="s">
        <v>202</v>
      </c>
      <c r="F6736" t="s">
        <v>19097</v>
      </c>
      <c r="G6736" t="s">
        <v>156</v>
      </c>
      <c r="H6736" t="s">
        <v>157</v>
      </c>
      <c r="I6736" t="s">
        <v>135</v>
      </c>
      <c r="J6736" t="s">
        <v>136</v>
      </c>
      <c r="K6736" t="s">
        <v>137</v>
      </c>
      <c r="L6736" t="s">
        <v>19098</v>
      </c>
      <c r="M6736" t="s">
        <v>19099</v>
      </c>
      <c r="N6736">
        <v>0.265555555</v>
      </c>
      <c r="O6736">
        <v>0</v>
      </c>
      <c r="P6736">
        <v>8269</v>
      </c>
      <c r="Q6736">
        <v>9</v>
      </c>
      <c r="R6736">
        <v>1560</v>
      </c>
      <c r="S6736">
        <v>52</v>
      </c>
      <c r="T6736">
        <v>1204</v>
      </c>
      <c r="U6736">
        <v>2</v>
      </c>
      <c r="V6736">
        <v>0</v>
      </c>
      <c r="W6736">
        <v>0</v>
      </c>
      <c r="X6736">
        <v>368.54816946918464</v>
      </c>
      <c r="Y6736">
        <v>14.489243341331754</v>
      </c>
      <c r="Z6736">
        <v>344.46457085657789</v>
      </c>
      <c r="AA6736">
        <v>129.29596013349067</v>
      </c>
      <c r="AB6736">
        <v>245.6638300948328</v>
      </c>
      <c r="AC6736">
        <v>7.6184802012423329</v>
      </c>
      <c r="AD6736">
        <v>0</v>
      </c>
      <c r="AE6736">
        <v>1110.0802540966602</v>
      </c>
    </row>
    <row r="6737" spans="1:31" x14ac:dyDescent="0.25">
      <c r="A6737">
        <v>1839221</v>
      </c>
      <c r="B6737">
        <v>1</v>
      </c>
      <c r="C6737" t="s">
        <v>80</v>
      </c>
      <c r="D6737" t="s">
        <v>97</v>
      </c>
      <c r="E6737" t="s">
        <v>131</v>
      </c>
      <c r="F6737" t="s">
        <v>3017</v>
      </c>
      <c r="G6737" t="s">
        <v>2957</v>
      </c>
      <c r="H6737" t="s">
        <v>134</v>
      </c>
      <c r="I6737" t="s">
        <v>135</v>
      </c>
      <c r="J6737" t="s">
        <v>136</v>
      </c>
      <c r="K6737" t="s">
        <v>137</v>
      </c>
      <c r="L6737" t="s">
        <v>19100</v>
      </c>
      <c r="M6737" t="s">
        <v>19101</v>
      </c>
      <c r="N6737">
        <v>6.3977777769999999</v>
      </c>
      <c r="O6737">
        <v>0</v>
      </c>
      <c r="P6737">
        <v>2</v>
      </c>
      <c r="Q6737">
        <v>0</v>
      </c>
      <c r="R6737">
        <v>1</v>
      </c>
      <c r="S6737">
        <v>0</v>
      </c>
      <c r="T6737">
        <v>1</v>
      </c>
      <c r="U6737">
        <v>0</v>
      </c>
      <c r="V6737">
        <v>0</v>
      </c>
      <c r="W6737">
        <v>0</v>
      </c>
      <c r="X6737">
        <v>4.3495078378131993</v>
      </c>
      <c r="Y6737">
        <v>0</v>
      </c>
      <c r="Z6737">
        <v>9.8004385541375019</v>
      </c>
      <c r="AA6737">
        <v>0</v>
      </c>
      <c r="AB6737">
        <v>0.44728428709740004</v>
      </c>
      <c r="AC6737">
        <v>0</v>
      </c>
      <c r="AD6737">
        <v>0</v>
      </c>
      <c r="AE6737">
        <v>14.597230679048101</v>
      </c>
    </row>
    <row r="6738" spans="1:31" x14ac:dyDescent="0.25">
      <c r="A6738">
        <v>1839716</v>
      </c>
      <c r="B6738">
        <v>1</v>
      </c>
      <c r="C6738" t="s">
        <v>81</v>
      </c>
      <c r="D6738" t="s">
        <v>112</v>
      </c>
      <c r="E6738" t="s">
        <v>131</v>
      </c>
      <c r="F6738" t="s">
        <v>19102</v>
      </c>
      <c r="G6738" t="s">
        <v>133</v>
      </c>
      <c r="H6738" t="s">
        <v>134</v>
      </c>
      <c r="I6738" t="s">
        <v>135</v>
      </c>
      <c r="J6738" t="s">
        <v>136</v>
      </c>
      <c r="K6738" t="s">
        <v>137</v>
      </c>
      <c r="L6738" t="s">
        <v>19103</v>
      </c>
      <c r="M6738" t="s">
        <v>19104</v>
      </c>
      <c r="N6738">
        <v>7.6888888880000001</v>
      </c>
      <c r="O6738">
        <v>0</v>
      </c>
      <c r="P6738">
        <v>0</v>
      </c>
      <c r="Q6738">
        <v>0</v>
      </c>
      <c r="R6738">
        <v>2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26.123548915537903</v>
      </c>
      <c r="AA6738">
        <v>0</v>
      </c>
      <c r="AB6738">
        <v>0</v>
      </c>
      <c r="AC6738">
        <v>0</v>
      </c>
      <c r="AD6738">
        <v>0</v>
      </c>
      <c r="AE6738">
        <v>26.123548915537903</v>
      </c>
    </row>
    <row r="6739" spans="1:31" x14ac:dyDescent="0.25">
      <c r="A6739">
        <v>1839072</v>
      </c>
      <c r="B6739">
        <v>1</v>
      </c>
      <c r="C6739" t="s">
        <v>81</v>
      </c>
      <c r="D6739" t="s">
        <v>117</v>
      </c>
      <c r="E6739" t="s">
        <v>202</v>
      </c>
      <c r="F6739" t="s">
        <v>2270</v>
      </c>
      <c r="G6739" t="s">
        <v>156</v>
      </c>
      <c r="H6739" t="s">
        <v>157</v>
      </c>
      <c r="I6739" t="s">
        <v>179</v>
      </c>
      <c r="J6739" t="s">
        <v>136</v>
      </c>
      <c r="K6739" t="s">
        <v>137</v>
      </c>
      <c r="L6739" t="s">
        <v>19105</v>
      </c>
      <c r="M6739" t="s">
        <v>19106</v>
      </c>
      <c r="N6739">
        <v>4.6111111000000003E-2</v>
      </c>
      <c r="O6739">
        <v>0</v>
      </c>
      <c r="P6739">
        <v>2228</v>
      </c>
      <c r="Q6739">
        <v>33</v>
      </c>
      <c r="R6739">
        <v>76</v>
      </c>
      <c r="S6739">
        <v>17</v>
      </c>
      <c r="T6739">
        <v>191</v>
      </c>
      <c r="U6739">
        <v>7</v>
      </c>
      <c r="V6739">
        <v>1</v>
      </c>
      <c r="W6739">
        <v>0</v>
      </c>
      <c r="X6739">
        <v>14.685293876865972</v>
      </c>
      <c r="Y6739">
        <v>13.242957021107113</v>
      </c>
      <c r="Z6739">
        <v>2.362144469586867</v>
      </c>
      <c r="AA6739">
        <v>7.3516424552052007</v>
      </c>
      <c r="AB6739">
        <v>5.1418024050075113</v>
      </c>
      <c r="AC6739">
        <v>40.710684300634405</v>
      </c>
      <c r="AD6739">
        <v>0.28373183821291664</v>
      </c>
      <c r="AE6739">
        <v>83.778256366619985</v>
      </c>
    </row>
    <row r="6740" spans="1:31" x14ac:dyDescent="0.25">
      <c r="A6740">
        <v>1839473</v>
      </c>
      <c r="B6740">
        <v>1</v>
      </c>
      <c r="C6740" t="s">
        <v>81</v>
      </c>
      <c r="D6740" t="s">
        <v>113</v>
      </c>
      <c r="E6740" t="s">
        <v>164</v>
      </c>
      <c r="F6740" t="s">
        <v>8458</v>
      </c>
      <c r="G6740" t="s">
        <v>156</v>
      </c>
      <c r="H6740" t="s">
        <v>157</v>
      </c>
      <c r="I6740" t="s">
        <v>179</v>
      </c>
      <c r="J6740" t="s">
        <v>136</v>
      </c>
      <c r="K6740" t="s">
        <v>137</v>
      </c>
      <c r="L6740" t="s">
        <v>19107</v>
      </c>
      <c r="M6740" t="s">
        <v>19108</v>
      </c>
      <c r="N6740">
        <v>8.8888879999999993E-3</v>
      </c>
      <c r="O6740">
        <v>2</v>
      </c>
      <c r="P6740">
        <v>739</v>
      </c>
      <c r="Q6740">
        <v>26</v>
      </c>
      <c r="R6740">
        <v>269</v>
      </c>
      <c r="S6740">
        <v>4</v>
      </c>
      <c r="T6740">
        <v>24</v>
      </c>
      <c r="U6740">
        <v>1</v>
      </c>
      <c r="V6740">
        <v>0</v>
      </c>
      <c r="W6740">
        <v>7.6253376575999999E-3</v>
      </c>
      <c r="X6740">
        <v>1.2086728390714676</v>
      </c>
      <c r="Y6740">
        <v>1.5409379765143998</v>
      </c>
      <c r="Z6740">
        <v>3.2423546839744</v>
      </c>
      <c r="AA6740">
        <v>0.39893707291013336</v>
      </c>
      <c r="AB6740">
        <v>0.23054087385333338</v>
      </c>
      <c r="AC6740">
        <v>0.71781412036266656</v>
      </c>
      <c r="AD6740">
        <v>0</v>
      </c>
      <c r="AE6740">
        <v>7.3468829043440005</v>
      </c>
    </row>
    <row r="6741" spans="1:31" x14ac:dyDescent="0.25">
      <c r="A6741">
        <v>1839450</v>
      </c>
      <c r="B6741">
        <v>1</v>
      </c>
      <c r="C6741" t="s">
        <v>80</v>
      </c>
      <c r="D6741" t="s">
        <v>100</v>
      </c>
      <c r="E6741" t="s">
        <v>140</v>
      </c>
      <c r="F6741" t="s">
        <v>19109</v>
      </c>
      <c r="G6741" t="s">
        <v>142</v>
      </c>
      <c r="H6741" t="s">
        <v>134</v>
      </c>
      <c r="I6741" t="s">
        <v>135</v>
      </c>
      <c r="J6741" t="s">
        <v>136</v>
      </c>
      <c r="K6741" t="s">
        <v>137</v>
      </c>
      <c r="L6741" t="s">
        <v>19110</v>
      </c>
      <c r="M6741" t="s">
        <v>19111</v>
      </c>
      <c r="N6741">
        <v>1.8344444440000001</v>
      </c>
      <c r="O6741">
        <v>0</v>
      </c>
      <c r="P6741">
        <v>1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</row>
    <row r="6742" spans="1:31" x14ac:dyDescent="0.25">
      <c r="A6742">
        <v>1839281</v>
      </c>
      <c r="B6742">
        <v>1</v>
      </c>
      <c r="C6742" t="s">
        <v>80</v>
      </c>
      <c r="D6742" t="s">
        <v>103</v>
      </c>
      <c r="E6742" t="s">
        <v>140</v>
      </c>
      <c r="F6742" t="s">
        <v>19112</v>
      </c>
      <c r="G6742" t="s">
        <v>142</v>
      </c>
      <c r="H6742" t="s">
        <v>134</v>
      </c>
      <c r="I6742" t="s">
        <v>135</v>
      </c>
      <c r="J6742" t="s">
        <v>136</v>
      </c>
      <c r="K6742" t="s">
        <v>137</v>
      </c>
      <c r="L6742" t="s">
        <v>19113</v>
      </c>
      <c r="M6742" t="s">
        <v>19114</v>
      </c>
      <c r="N6742">
        <v>0.65833333299999997</v>
      </c>
      <c r="O6742">
        <v>0</v>
      </c>
      <c r="P6742">
        <v>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0.16701753848895001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0.16701753848895001</v>
      </c>
    </row>
    <row r="6743" spans="1:31" x14ac:dyDescent="0.25">
      <c r="A6743">
        <v>1839779</v>
      </c>
      <c r="B6743">
        <v>1</v>
      </c>
      <c r="C6743" t="s">
        <v>81</v>
      </c>
      <c r="D6743" t="s">
        <v>112</v>
      </c>
      <c r="E6743" t="s">
        <v>131</v>
      </c>
      <c r="F6743" t="s">
        <v>19115</v>
      </c>
      <c r="G6743" t="s">
        <v>133</v>
      </c>
      <c r="H6743" t="s">
        <v>134</v>
      </c>
      <c r="I6743" t="s">
        <v>135</v>
      </c>
      <c r="J6743" t="s">
        <v>136</v>
      </c>
      <c r="K6743" t="s">
        <v>137</v>
      </c>
      <c r="L6743" t="s">
        <v>19116</v>
      </c>
      <c r="M6743" t="s">
        <v>19117</v>
      </c>
      <c r="N6743">
        <v>6.1644444439999999</v>
      </c>
      <c r="O6743">
        <v>0</v>
      </c>
      <c r="P6743">
        <v>6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0.99347192000313322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0.99347192000313322</v>
      </c>
    </row>
    <row r="6744" spans="1:31" x14ac:dyDescent="0.25">
      <c r="A6744">
        <v>1839115</v>
      </c>
      <c r="B6744">
        <v>1</v>
      </c>
      <c r="C6744" t="s">
        <v>81</v>
      </c>
      <c r="D6744" t="s">
        <v>120</v>
      </c>
      <c r="E6744" t="s">
        <v>140</v>
      </c>
      <c r="F6744" t="s">
        <v>19118</v>
      </c>
      <c r="G6744" t="s">
        <v>142</v>
      </c>
      <c r="H6744" t="s">
        <v>134</v>
      </c>
      <c r="I6744" t="s">
        <v>135</v>
      </c>
      <c r="J6744" t="s">
        <v>136</v>
      </c>
      <c r="K6744" t="s">
        <v>137</v>
      </c>
      <c r="L6744" t="s">
        <v>19119</v>
      </c>
      <c r="M6744" t="s">
        <v>19120</v>
      </c>
      <c r="N6744">
        <v>3.6297222219999998</v>
      </c>
      <c r="O6744">
        <v>0</v>
      </c>
      <c r="P6744">
        <v>1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1.0142168058265333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1.0142168058265333</v>
      </c>
    </row>
    <row r="6745" spans="1:31" x14ac:dyDescent="0.25">
      <c r="A6745">
        <v>1839407</v>
      </c>
      <c r="B6745">
        <v>1</v>
      </c>
      <c r="C6745" t="s">
        <v>81</v>
      </c>
      <c r="D6745" t="s">
        <v>118</v>
      </c>
      <c r="E6745" t="s">
        <v>268</v>
      </c>
      <c r="F6745" t="s">
        <v>17096</v>
      </c>
      <c r="G6745" t="s">
        <v>156</v>
      </c>
      <c r="H6745" t="s">
        <v>157</v>
      </c>
      <c r="I6745" t="s">
        <v>135</v>
      </c>
      <c r="J6745" t="s">
        <v>136</v>
      </c>
      <c r="K6745" t="s">
        <v>137</v>
      </c>
      <c r="L6745" t="s">
        <v>19121</v>
      </c>
      <c r="M6745" t="s">
        <v>19122</v>
      </c>
      <c r="N6745">
        <v>6.6666665999999999E-2</v>
      </c>
      <c r="O6745">
        <v>7</v>
      </c>
      <c r="P6745">
        <v>2730</v>
      </c>
      <c r="Q6745">
        <v>435</v>
      </c>
      <c r="R6745">
        <v>550</v>
      </c>
      <c r="S6745">
        <v>36</v>
      </c>
      <c r="T6745">
        <v>309</v>
      </c>
      <c r="U6745">
        <v>3</v>
      </c>
      <c r="V6745">
        <v>1</v>
      </c>
      <c r="W6745">
        <v>0.33765201862399996</v>
      </c>
      <c r="X6745">
        <v>28.53044308784407</v>
      </c>
      <c r="Y6745">
        <v>135.28862459509614</v>
      </c>
      <c r="Z6745">
        <v>82.971868880689883</v>
      </c>
      <c r="AA6745">
        <v>9.6894040740320015</v>
      </c>
      <c r="AB6745">
        <v>12.270455495999993</v>
      </c>
      <c r="AC6745">
        <v>2.3255643047999999</v>
      </c>
      <c r="AD6745">
        <v>3.0962444799999999E-2</v>
      </c>
      <c r="AE6745">
        <v>271.44497490188616</v>
      </c>
    </row>
    <row r="6746" spans="1:31" x14ac:dyDescent="0.25">
      <c r="A6746">
        <v>1839244</v>
      </c>
      <c r="B6746">
        <v>1</v>
      </c>
      <c r="C6746" t="s">
        <v>80</v>
      </c>
      <c r="D6746" t="s">
        <v>98</v>
      </c>
      <c r="E6746" t="s">
        <v>140</v>
      </c>
      <c r="F6746" t="s">
        <v>19123</v>
      </c>
      <c r="G6746" t="s">
        <v>142</v>
      </c>
      <c r="H6746" t="s">
        <v>134</v>
      </c>
      <c r="I6746" t="s">
        <v>135</v>
      </c>
      <c r="J6746" t="s">
        <v>136</v>
      </c>
      <c r="K6746" t="s">
        <v>137</v>
      </c>
      <c r="L6746" t="s">
        <v>19124</v>
      </c>
      <c r="M6746" t="s">
        <v>19125</v>
      </c>
      <c r="N6746">
        <v>8.1077777770000008</v>
      </c>
      <c r="O6746">
        <v>0</v>
      </c>
      <c r="P6746">
        <v>0</v>
      </c>
      <c r="Q6746">
        <v>0</v>
      </c>
      <c r="R6746">
        <v>1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5.7147664351683334</v>
      </c>
      <c r="AA6746">
        <v>0</v>
      </c>
      <c r="AB6746">
        <v>0</v>
      </c>
      <c r="AC6746">
        <v>0</v>
      </c>
      <c r="AD6746">
        <v>0</v>
      </c>
      <c r="AE6746">
        <v>5.7147664351683334</v>
      </c>
    </row>
    <row r="6747" spans="1:31" x14ac:dyDescent="0.25">
      <c r="A6747">
        <v>1839550</v>
      </c>
      <c r="B6747">
        <v>1</v>
      </c>
      <c r="C6747" t="s">
        <v>80</v>
      </c>
      <c r="D6747" t="s">
        <v>108</v>
      </c>
      <c r="E6747" t="s">
        <v>131</v>
      </c>
      <c r="F6747" t="s">
        <v>19126</v>
      </c>
      <c r="G6747" t="s">
        <v>189</v>
      </c>
      <c r="H6747" t="s">
        <v>134</v>
      </c>
      <c r="I6747" t="s">
        <v>135</v>
      </c>
      <c r="J6747" t="s">
        <v>136</v>
      </c>
      <c r="K6747" t="s">
        <v>137</v>
      </c>
      <c r="L6747" t="s">
        <v>18768</v>
      </c>
      <c r="M6747" t="s">
        <v>19127</v>
      </c>
      <c r="N6747">
        <v>48.814444444000003</v>
      </c>
      <c r="O6747">
        <v>0</v>
      </c>
      <c r="P6747">
        <v>9</v>
      </c>
      <c r="Q6747">
        <v>0</v>
      </c>
      <c r="R6747">
        <v>2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64.078625946036809</v>
      </c>
      <c r="Y6747">
        <v>0</v>
      </c>
      <c r="Z6747">
        <v>19.810293827177009</v>
      </c>
      <c r="AA6747">
        <v>0</v>
      </c>
      <c r="AB6747">
        <v>12.040813320869667</v>
      </c>
      <c r="AC6747">
        <v>0</v>
      </c>
      <c r="AD6747">
        <v>0</v>
      </c>
      <c r="AE6747">
        <v>95.929733094083474</v>
      </c>
    </row>
    <row r="6748" spans="1:31" x14ac:dyDescent="0.25">
      <c r="A6748">
        <v>1839636</v>
      </c>
      <c r="B6748">
        <v>1</v>
      </c>
      <c r="C6748" t="s">
        <v>81</v>
      </c>
      <c r="D6748" t="s">
        <v>125</v>
      </c>
      <c r="E6748" t="s">
        <v>164</v>
      </c>
      <c r="F6748" t="s">
        <v>17583</v>
      </c>
      <c r="G6748" t="s">
        <v>156</v>
      </c>
      <c r="H6748" t="s">
        <v>157</v>
      </c>
      <c r="I6748" t="s">
        <v>135</v>
      </c>
      <c r="J6748" t="s">
        <v>136</v>
      </c>
      <c r="K6748" t="s">
        <v>137</v>
      </c>
      <c r="L6748" t="s">
        <v>19128</v>
      </c>
      <c r="M6748" t="s">
        <v>19129</v>
      </c>
      <c r="N6748">
        <v>3.6997222220000001</v>
      </c>
      <c r="O6748">
        <v>0</v>
      </c>
      <c r="P6748">
        <v>317</v>
      </c>
      <c r="Q6748">
        <v>2</v>
      </c>
      <c r="R6748">
        <v>3</v>
      </c>
      <c r="S6748">
        <v>1</v>
      </c>
      <c r="T6748">
        <v>18</v>
      </c>
      <c r="U6748">
        <v>0</v>
      </c>
      <c r="V6748">
        <v>0</v>
      </c>
      <c r="W6748">
        <v>0</v>
      </c>
      <c r="X6748">
        <v>133.91349076026538</v>
      </c>
      <c r="Y6748">
        <v>64.193070129524131</v>
      </c>
      <c r="Z6748">
        <v>0.99483247519751661</v>
      </c>
      <c r="AA6748">
        <v>4.1478687948684003</v>
      </c>
      <c r="AB6748">
        <v>3.8075832206298417</v>
      </c>
      <c r="AC6748">
        <v>0</v>
      </c>
      <c r="AD6748">
        <v>0</v>
      </c>
      <c r="AE6748">
        <v>207.05684538048527</v>
      </c>
    </row>
    <row r="6749" spans="1:31" x14ac:dyDescent="0.25">
      <c r="A6749">
        <v>1838909</v>
      </c>
      <c r="B6749">
        <v>1</v>
      </c>
      <c r="C6749" t="s">
        <v>81</v>
      </c>
      <c r="D6749" t="s">
        <v>118</v>
      </c>
      <c r="E6749" t="s">
        <v>131</v>
      </c>
      <c r="F6749" t="s">
        <v>19130</v>
      </c>
      <c r="G6749" t="s">
        <v>4974</v>
      </c>
      <c r="H6749" t="s">
        <v>134</v>
      </c>
      <c r="I6749" t="s">
        <v>135</v>
      </c>
      <c r="J6749" t="s">
        <v>136</v>
      </c>
      <c r="K6749" t="s">
        <v>137</v>
      </c>
      <c r="L6749" t="s">
        <v>19131</v>
      </c>
      <c r="M6749" t="s">
        <v>19132</v>
      </c>
      <c r="N6749">
        <v>1.2508333330000001</v>
      </c>
      <c r="O6749">
        <v>0</v>
      </c>
      <c r="P6749">
        <v>1</v>
      </c>
      <c r="Q6749">
        <v>0</v>
      </c>
      <c r="R6749">
        <v>3</v>
      </c>
      <c r="S6749">
        <v>0</v>
      </c>
      <c r="T6749">
        <v>1</v>
      </c>
      <c r="U6749">
        <v>0</v>
      </c>
      <c r="V6749">
        <v>0</v>
      </c>
      <c r="W6749">
        <v>0</v>
      </c>
      <c r="X6749">
        <v>0.83689069801225013</v>
      </c>
      <c r="Y6749">
        <v>0</v>
      </c>
      <c r="Z6749">
        <v>2.2715232999234583</v>
      </c>
      <c r="AA6749">
        <v>0</v>
      </c>
      <c r="AB6749">
        <v>0.19532005714619999</v>
      </c>
      <c r="AC6749">
        <v>0</v>
      </c>
      <c r="AD6749">
        <v>0</v>
      </c>
      <c r="AE6749">
        <v>3.3037340550819083</v>
      </c>
    </row>
    <row r="6750" spans="1:31" x14ac:dyDescent="0.25">
      <c r="A6750">
        <v>1839052</v>
      </c>
      <c r="B6750">
        <v>1</v>
      </c>
      <c r="C6750" t="s">
        <v>80</v>
      </c>
      <c r="D6750" t="s">
        <v>103</v>
      </c>
      <c r="E6750" t="s">
        <v>223</v>
      </c>
      <c r="F6750" t="s">
        <v>19133</v>
      </c>
      <c r="G6750" t="s">
        <v>133</v>
      </c>
      <c r="H6750" t="s">
        <v>134</v>
      </c>
      <c r="I6750" t="s">
        <v>135</v>
      </c>
      <c r="J6750" t="s">
        <v>136</v>
      </c>
      <c r="K6750" t="s">
        <v>137</v>
      </c>
      <c r="L6750" t="s">
        <v>19134</v>
      </c>
      <c r="M6750" t="s">
        <v>19135</v>
      </c>
      <c r="N6750">
        <v>0.696944444</v>
      </c>
      <c r="O6750">
        <v>0</v>
      </c>
      <c r="P6750">
        <v>37</v>
      </c>
      <c r="Q6750">
        <v>0</v>
      </c>
      <c r="R6750">
        <v>2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5.9243875667308998</v>
      </c>
      <c r="Y6750">
        <v>0</v>
      </c>
      <c r="Z6750">
        <v>2.066174668141</v>
      </c>
      <c r="AA6750">
        <v>0</v>
      </c>
      <c r="AB6750">
        <v>0</v>
      </c>
      <c r="AC6750">
        <v>0</v>
      </c>
      <c r="AD6750">
        <v>0</v>
      </c>
      <c r="AE6750">
        <v>7.9905622348719003</v>
      </c>
    </row>
    <row r="6751" spans="1:31" x14ac:dyDescent="0.25">
      <c r="A6751">
        <v>1839885</v>
      </c>
      <c r="B6751">
        <v>1</v>
      </c>
      <c r="C6751" t="s">
        <v>81</v>
      </c>
      <c r="D6751" t="s">
        <v>114</v>
      </c>
      <c r="E6751" t="s">
        <v>131</v>
      </c>
      <c r="F6751" t="s">
        <v>19136</v>
      </c>
      <c r="G6751" t="s">
        <v>133</v>
      </c>
      <c r="H6751" t="s">
        <v>134</v>
      </c>
      <c r="I6751" t="s">
        <v>135</v>
      </c>
      <c r="J6751" t="s">
        <v>136</v>
      </c>
      <c r="K6751" t="s">
        <v>137</v>
      </c>
      <c r="L6751" t="s">
        <v>19137</v>
      </c>
      <c r="M6751" t="s">
        <v>19138</v>
      </c>
      <c r="N6751">
        <v>3.3733333330000002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5.6721702400000008E-4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5.6721702400000008E-4</v>
      </c>
    </row>
    <row r="6752" spans="1:31" x14ac:dyDescent="0.25">
      <c r="A6752">
        <v>1839493</v>
      </c>
      <c r="B6752">
        <v>1</v>
      </c>
      <c r="C6752" t="s">
        <v>81</v>
      </c>
      <c r="D6752" t="s">
        <v>118</v>
      </c>
      <c r="E6752" t="s">
        <v>202</v>
      </c>
      <c r="F6752" t="s">
        <v>19139</v>
      </c>
      <c r="G6752" t="s">
        <v>235</v>
      </c>
      <c r="H6752" t="s">
        <v>157</v>
      </c>
      <c r="I6752" t="s">
        <v>135</v>
      </c>
      <c r="J6752" t="s">
        <v>3</v>
      </c>
      <c r="K6752" t="s">
        <v>137</v>
      </c>
      <c r="L6752" t="s">
        <v>19140</v>
      </c>
      <c r="M6752" t="s">
        <v>19141</v>
      </c>
      <c r="N6752">
        <v>4.5861111110000001</v>
      </c>
      <c r="O6752">
        <v>23</v>
      </c>
      <c r="P6752">
        <v>3144</v>
      </c>
      <c r="Q6752">
        <v>231</v>
      </c>
      <c r="R6752">
        <v>270</v>
      </c>
      <c r="S6752">
        <v>36</v>
      </c>
      <c r="T6752">
        <v>256</v>
      </c>
      <c r="U6752">
        <v>0</v>
      </c>
      <c r="V6752">
        <v>0</v>
      </c>
      <c r="W6752">
        <v>62.745719194453592</v>
      </c>
      <c r="X6752">
        <v>3050.3674171818388</v>
      </c>
      <c r="Y6752">
        <v>4387.2550431826403</v>
      </c>
      <c r="Z6752">
        <v>1619.8060917179794</v>
      </c>
      <c r="AA6752">
        <v>1020.6216120541224</v>
      </c>
      <c r="AB6752">
        <v>642.21931079650381</v>
      </c>
      <c r="AC6752">
        <v>0</v>
      </c>
      <c r="AD6752">
        <v>0</v>
      </c>
      <c r="AE6752">
        <v>10783.015194127538</v>
      </c>
    </row>
    <row r="6753" spans="1:31" x14ac:dyDescent="0.25">
      <c r="A6753">
        <v>1838846</v>
      </c>
      <c r="B6753">
        <v>1</v>
      </c>
      <c r="C6753" t="s">
        <v>80</v>
      </c>
      <c r="D6753" t="s">
        <v>103</v>
      </c>
      <c r="E6753" t="s">
        <v>268</v>
      </c>
      <c r="F6753" t="s">
        <v>2160</v>
      </c>
      <c r="G6753" t="s">
        <v>156</v>
      </c>
      <c r="H6753" t="s">
        <v>157</v>
      </c>
      <c r="I6753" t="s">
        <v>135</v>
      </c>
      <c r="J6753" t="s">
        <v>136</v>
      </c>
      <c r="K6753" t="s">
        <v>137</v>
      </c>
      <c r="L6753" t="s">
        <v>19142</v>
      </c>
      <c r="M6753" t="s">
        <v>19143</v>
      </c>
      <c r="N6753">
        <v>5.8888888E-2</v>
      </c>
      <c r="O6753">
        <v>0</v>
      </c>
      <c r="P6753">
        <v>616</v>
      </c>
      <c r="Q6753">
        <v>1</v>
      </c>
      <c r="R6753">
        <v>8</v>
      </c>
      <c r="S6753">
        <v>3</v>
      </c>
      <c r="T6753">
        <v>62</v>
      </c>
      <c r="U6753">
        <v>17</v>
      </c>
      <c r="V6753">
        <v>1</v>
      </c>
      <c r="W6753">
        <v>0</v>
      </c>
      <c r="X6753">
        <v>5.5474051835730389</v>
      </c>
      <c r="Y6753">
        <v>2.6326211999360001</v>
      </c>
      <c r="Z6753">
        <v>7.8404782517600011E-2</v>
      </c>
      <c r="AA6753">
        <v>0.61108480495766659</v>
      </c>
      <c r="AB6753">
        <v>2.6464821741945999</v>
      </c>
      <c r="AC6753">
        <v>186.73053513790248</v>
      </c>
      <c r="AD6753">
        <v>0.17063003238666669</v>
      </c>
      <c r="AE6753">
        <v>198.41716331546806</v>
      </c>
    </row>
    <row r="6754" spans="1:31" x14ac:dyDescent="0.25">
      <c r="A6754">
        <v>1839842</v>
      </c>
      <c r="B6754">
        <v>1</v>
      </c>
      <c r="C6754" t="s">
        <v>81</v>
      </c>
      <c r="D6754" t="s">
        <v>115</v>
      </c>
      <c r="E6754" t="s">
        <v>131</v>
      </c>
      <c r="F6754" t="s">
        <v>19144</v>
      </c>
      <c r="G6754" t="s">
        <v>133</v>
      </c>
      <c r="H6754" t="s">
        <v>134</v>
      </c>
      <c r="I6754" t="s">
        <v>135</v>
      </c>
      <c r="J6754" t="s">
        <v>136</v>
      </c>
      <c r="K6754" t="s">
        <v>137</v>
      </c>
      <c r="L6754" t="s">
        <v>19145</v>
      </c>
      <c r="M6754" t="s">
        <v>19146</v>
      </c>
      <c r="N6754">
        <v>3.142222222</v>
      </c>
      <c r="O6754">
        <v>0</v>
      </c>
      <c r="P6754">
        <v>6</v>
      </c>
      <c r="Q6754">
        <v>0</v>
      </c>
      <c r="R6754">
        <v>2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1.2679240011759998</v>
      </c>
      <c r="Y6754">
        <v>0</v>
      </c>
      <c r="Z6754">
        <v>2.638972733828667</v>
      </c>
      <c r="AA6754">
        <v>0</v>
      </c>
      <c r="AB6754">
        <v>0</v>
      </c>
      <c r="AC6754">
        <v>0</v>
      </c>
      <c r="AD6754">
        <v>0</v>
      </c>
      <c r="AE6754">
        <v>3.9068967350046666</v>
      </c>
    </row>
    <row r="6755" spans="1:31" x14ac:dyDescent="0.25">
      <c r="A6755">
        <v>1839533</v>
      </c>
      <c r="B6755">
        <v>1</v>
      </c>
      <c r="C6755" t="s">
        <v>80</v>
      </c>
      <c r="D6755" t="s">
        <v>93</v>
      </c>
      <c r="E6755" t="s">
        <v>252</v>
      </c>
      <c r="F6755" t="s">
        <v>19147</v>
      </c>
      <c r="G6755" t="s">
        <v>189</v>
      </c>
      <c r="H6755" t="s">
        <v>134</v>
      </c>
      <c r="I6755" t="s">
        <v>135</v>
      </c>
      <c r="J6755" t="s">
        <v>136</v>
      </c>
      <c r="K6755" t="s">
        <v>137</v>
      </c>
      <c r="L6755" t="s">
        <v>19148</v>
      </c>
      <c r="M6755" t="s">
        <v>19149</v>
      </c>
      <c r="N6755">
        <v>6.6405555549999997</v>
      </c>
      <c r="O6755">
        <v>0</v>
      </c>
      <c r="P6755">
        <v>52</v>
      </c>
      <c r="Q6755">
        <v>0</v>
      </c>
      <c r="R6755">
        <v>25</v>
      </c>
      <c r="S6755">
        <v>0</v>
      </c>
      <c r="T6755">
        <v>21</v>
      </c>
      <c r="U6755">
        <v>0</v>
      </c>
      <c r="V6755">
        <v>0</v>
      </c>
      <c r="W6755">
        <v>0</v>
      </c>
      <c r="X6755">
        <v>108.8981440375067</v>
      </c>
      <c r="Y6755">
        <v>0</v>
      </c>
      <c r="Z6755">
        <v>137.85795299375701</v>
      </c>
      <c r="AA6755">
        <v>0</v>
      </c>
      <c r="AB6755">
        <v>53.859930739626449</v>
      </c>
      <c r="AC6755">
        <v>0</v>
      </c>
      <c r="AD6755">
        <v>0</v>
      </c>
      <c r="AE6755">
        <v>300.61602777089018</v>
      </c>
    </row>
    <row r="6756" spans="1:31" x14ac:dyDescent="0.25">
      <c r="A6756">
        <v>1838869</v>
      </c>
      <c r="B6756">
        <v>1</v>
      </c>
      <c r="C6756" t="s">
        <v>80</v>
      </c>
      <c r="D6756" t="s">
        <v>98</v>
      </c>
      <c r="E6756" t="s">
        <v>131</v>
      </c>
      <c r="F6756" t="s">
        <v>2767</v>
      </c>
      <c r="G6756" t="s">
        <v>133</v>
      </c>
      <c r="H6756" t="s">
        <v>134</v>
      </c>
      <c r="I6756" t="s">
        <v>135</v>
      </c>
      <c r="J6756" t="s">
        <v>136</v>
      </c>
      <c r="K6756" t="s">
        <v>137</v>
      </c>
      <c r="L6756" t="s">
        <v>19150</v>
      </c>
      <c r="M6756" t="s">
        <v>19151</v>
      </c>
      <c r="N6756">
        <v>0.73916666600000003</v>
      </c>
      <c r="O6756">
        <v>0</v>
      </c>
      <c r="P6756">
        <v>30</v>
      </c>
      <c r="Q6756">
        <v>0</v>
      </c>
      <c r="R6756">
        <v>1</v>
      </c>
      <c r="S6756">
        <v>0</v>
      </c>
      <c r="T6756">
        <v>2</v>
      </c>
      <c r="U6756">
        <v>0</v>
      </c>
      <c r="V6756">
        <v>0</v>
      </c>
      <c r="W6756">
        <v>0</v>
      </c>
      <c r="X6756">
        <v>3.7715088320782493</v>
      </c>
      <c r="Y6756">
        <v>0</v>
      </c>
      <c r="Z6756">
        <v>2.4851739815000002E-4</v>
      </c>
      <c r="AA6756">
        <v>0</v>
      </c>
      <c r="AB6756">
        <v>0.82094544595125007</v>
      </c>
      <c r="AC6756">
        <v>0</v>
      </c>
      <c r="AD6756">
        <v>0</v>
      </c>
      <c r="AE6756">
        <v>4.5927027954276491</v>
      </c>
    </row>
    <row r="6757" spans="1:31" x14ac:dyDescent="0.25">
      <c r="A6757">
        <v>1838800</v>
      </c>
      <c r="B6757">
        <v>1</v>
      </c>
      <c r="C6757" t="s">
        <v>81</v>
      </c>
      <c r="D6757" t="s">
        <v>120</v>
      </c>
      <c r="E6757" t="s">
        <v>140</v>
      </c>
      <c r="F6757" t="s">
        <v>19152</v>
      </c>
      <c r="G6757" t="s">
        <v>142</v>
      </c>
      <c r="H6757" t="s">
        <v>134</v>
      </c>
      <c r="I6757" t="s">
        <v>135</v>
      </c>
      <c r="J6757" t="s">
        <v>136</v>
      </c>
      <c r="K6757" t="s">
        <v>137</v>
      </c>
      <c r="L6757" t="s">
        <v>19153</v>
      </c>
      <c r="M6757" t="s">
        <v>19154</v>
      </c>
      <c r="N6757">
        <v>0.58388888800000005</v>
      </c>
      <c r="O6757">
        <v>0</v>
      </c>
      <c r="P6757">
        <v>1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1.573537588875E-2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1.573537588875E-2</v>
      </c>
    </row>
    <row r="6758" spans="1:31" x14ac:dyDescent="0.25">
      <c r="A6758">
        <v>1838823</v>
      </c>
      <c r="B6758">
        <v>1</v>
      </c>
      <c r="C6758" t="s">
        <v>80</v>
      </c>
      <c r="D6758" t="s">
        <v>104</v>
      </c>
      <c r="E6758" t="s">
        <v>202</v>
      </c>
      <c r="F6758" t="s">
        <v>19155</v>
      </c>
      <c r="G6758" t="s">
        <v>156</v>
      </c>
      <c r="H6758" t="s">
        <v>157</v>
      </c>
      <c r="I6758" t="s">
        <v>135</v>
      </c>
      <c r="J6758" t="s">
        <v>136</v>
      </c>
      <c r="K6758" t="s">
        <v>137</v>
      </c>
      <c r="L6758" t="s">
        <v>19156</v>
      </c>
      <c r="M6758" t="s">
        <v>19157</v>
      </c>
      <c r="N6758">
        <v>0.28166666600000001</v>
      </c>
      <c r="O6758">
        <v>0</v>
      </c>
      <c r="P6758">
        <v>0</v>
      </c>
      <c r="Q6758">
        <v>1</v>
      </c>
      <c r="R6758">
        <v>0</v>
      </c>
      <c r="S6758">
        <v>13</v>
      </c>
      <c r="T6758">
        <v>14</v>
      </c>
      <c r="U6758">
        <v>13</v>
      </c>
      <c r="V6758">
        <v>0</v>
      </c>
      <c r="W6758">
        <v>0</v>
      </c>
      <c r="X6758">
        <v>0</v>
      </c>
      <c r="Y6758">
        <v>9.2231055072000013E-3</v>
      </c>
      <c r="Z6758">
        <v>0</v>
      </c>
      <c r="AA6758">
        <v>36.060561483455608</v>
      </c>
      <c r="AB6758">
        <v>1.9736507870137501</v>
      </c>
      <c r="AC6758">
        <v>115.73346717150403</v>
      </c>
      <c r="AD6758">
        <v>0</v>
      </c>
      <c r="AE6758">
        <v>153.7769025474806</v>
      </c>
    </row>
    <row r="6759" spans="1:31" x14ac:dyDescent="0.25">
      <c r="A6759">
        <v>1838992</v>
      </c>
      <c r="B6759">
        <v>1</v>
      </c>
      <c r="C6759" t="s">
        <v>80</v>
      </c>
      <c r="D6759" t="s">
        <v>95</v>
      </c>
      <c r="E6759" t="s">
        <v>268</v>
      </c>
      <c r="F6759" t="s">
        <v>19158</v>
      </c>
      <c r="G6759" t="s">
        <v>156</v>
      </c>
      <c r="H6759" t="s">
        <v>157</v>
      </c>
      <c r="I6759" t="s">
        <v>135</v>
      </c>
      <c r="J6759" t="s">
        <v>136</v>
      </c>
      <c r="K6759" t="s">
        <v>137</v>
      </c>
      <c r="L6759" t="s">
        <v>19159</v>
      </c>
      <c r="M6759" t="s">
        <v>19160</v>
      </c>
      <c r="N6759">
        <v>0.235555555</v>
      </c>
      <c r="O6759">
        <v>0</v>
      </c>
      <c r="P6759">
        <v>6174</v>
      </c>
      <c r="Q6759">
        <v>0</v>
      </c>
      <c r="R6759">
        <v>2</v>
      </c>
      <c r="S6759">
        <v>2</v>
      </c>
      <c r="T6759">
        <v>413</v>
      </c>
      <c r="U6759">
        <v>0</v>
      </c>
      <c r="V6759">
        <v>0</v>
      </c>
      <c r="W6759">
        <v>0</v>
      </c>
      <c r="X6759">
        <v>271.69201180202583</v>
      </c>
      <c r="Y6759">
        <v>0</v>
      </c>
      <c r="Z6759">
        <v>3.9954429727333332E-2</v>
      </c>
      <c r="AA6759">
        <v>2.5355400275764</v>
      </c>
      <c r="AB6759">
        <v>139.98950868939917</v>
      </c>
      <c r="AC6759">
        <v>0</v>
      </c>
      <c r="AD6759">
        <v>0</v>
      </c>
      <c r="AE6759">
        <v>414.25701494872874</v>
      </c>
    </row>
    <row r="6760" spans="1:31" x14ac:dyDescent="0.25">
      <c r="A6760">
        <v>1839556</v>
      </c>
      <c r="B6760">
        <v>1</v>
      </c>
      <c r="C6760" t="s">
        <v>81</v>
      </c>
      <c r="D6760" t="s">
        <v>124</v>
      </c>
      <c r="E6760" t="s">
        <v>131</v>
      </c>
      <c r="F6760" t="s">
        <v>19161</v>
      </c>
      <c r="G6760" t="s">
        <v>133</v>
      </c>
      <c r="H6760" t="s">
        <v>134</v>
      </c>
      <c r="I6760" t="s">
        <v>135</v>
      </c>
      <c r="J6760" t="s">
        <v>136</v>
      </c>
      <c r="K6760" t="s">
        <v>137</v>
      </c>
      <c r="L6760" t="s">
        <v>19162</v>
      </c>
      <c r="M6760" t="s">
        <v>19163</v>
      </c>
      <c r="N6760">
        <v>6.2305555549999996</v>
      </c>
      <c r="O6760">
        <v>0</v>
      </c>
      <c r="P6760">
        <v>58</v>
      </c>
      <c r="Q6760">
        <v>0</v>
      </c>
      <c r="R6760">
        <v>0</v>
      </c>
      <c r="S6760">
        <v>0</v>
      </c>
      <c r="T6760">
        <v>2</v>
      </c>
      <c r="U6760">
        <v>0</v>
      </c>
      <c r="V6760">
        <v>0</v>
      </c>
      <c r="W6760">
        <v>0</v>
      </c>
      <c r="X6760">
        <v>68.887437402089034</v>
      </c>
      <c r="Y6760">
        <v>0</v>
      </c>
      <c r="Z6760">
        <v>0</v>
      </c>
      <c r="AA6760">
        <v>0</v>
      </c>
      <c r="AB6760">
        <v>1.8696115708305003</v>
      </c>
      <c r="AC6760">
        <v>0</v>
      </c>
      <c r="AD6760">
        <v>0</v>
      </c>
      <c r="AE6760">
        <v>70.757048972919534</v>
      </c>
    </row>
    <row r="6761" spans="1:31" x14ac:dyDescent="0.25">
      <c r="A6761">
        <v>1839410</v>
      </c>
      <c r="B6761">
        <v>1</v>
      </c>
      <c r="C6761" t="s">
        <v>81</v>
      </c>
      <c r="D6761" t="s">
        <v>117</v>
      </c>
      <c r="E6761" t="s">
        <v>164</v>
      </c>
      <c r="F6761" t="s">
        <v>19164</v>
      </c>
      <c r="G6761" t="s">
        <v>10753</v>
      </c>
      <c r="H6761" t="s">
        <v>157</v>
      </c>
      <c r="I6761" t="s">
        <v>135</v>
      </c>
      <c r="J6761" t="s">
        <v>136</v>
      </c>
      <c r="K6761" t="s">
        <v>137</v>
      </c>
      <c r="L6761" t="s">
        <v>19165</v>
      </c>
      <c r="M6761" t="s">
        <v>19166</v>
      </c>
      <c r="N6761">
        <v>7.63</v>
      </c>
      <c r="O6761">
        <v>2</v>
      </c>
      <c r="P6761">
        <v>516</v>
      </c>
      <c r="Q6761">
        <v>65</v>
      </c>
      <c r="R6761">
        <v>113</v>
      </c>
      <c r="S6761">
        <v>6</v>
      </c>
      <c r="T6761">
        <v>62</v>
      </c>
      <c r="U6761">
        <v>0</v>
      </c>
      <c r="V6761">
        <v>0</v>
      </c>
      <c r="W6761">
        <v>2.5846704113860501</v>
      </c>
      <c r="X6761">
        <v>858.51946707100626</v>
      </c>
      <c r="Y6761">
        <v>869.73392706887989</v>
      </c>
      <c r="Z6761">
        <v>772.41245009341799</v>
      </c>
      <c r="AA6761">
        <v>90.251009721917214</v>
      </c>
      <c r="AB6761">
        <v>399.82908269610488</v>
      </c>
      <c r="AC6761">
        <v>0</v>
      </c>
      <c r="AD6761">
        <v>0</v>
      </c>
      <c r="AE6761">
        <v>2993.3306070627123</v>
      </c>
    </row>
    <row r="6762" spans="1:31" x14ac:dyDescent="0.25">
      <c r="A6762">
        <v>1838886</v>
      </c>
      <c r="B6762">
        <v>1</v>
      </c>
      <c r="C6762" t="s">
        <v>80</v>
      </c>
      <c r="D6762" t="s">
        <v>103</v>
      </c>
      <c r="E6762" t="s">
        <v>140</v>
      </c>
      <c r="F6762" t="s">
        <v>19167</v>
      </c>
      <c r="G6762" t="s">
        <v>142</v>
      </c>
      <c r="H6762" t="s">
        <v>134</v>
      </c>
      <c r="I6762" t="s">
        <v>135</v>
      </c>
      <c r="J6762" t="s">
        <v>136</v>
      </c>
      <c r="K6762" t="s">
        <v>137</v>
      </c>
      <c r="L6762" t="s">
        <v>19168</v>
      </c>
      <c r="M6762" t="s">
        <v>19169</v>
      </c>
      <c r="N6762">
        <v>0.90472222199999996</v>
      </c>
      <c r="O6762">
        <v>0</v>
      </c>
      <c r="P6762">
        <v>1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0.18351566156160001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0.18351566156160001</v>
      </c>
    </row>
    <row r="6763" spans="1:31" x14ac:dyDescent="0.25">
      <c r="A6763">
        <v>1839905</v>
      </c>
      <c r="B6763">
        <v>1</v>
      </c>
      <c r="C6763" t="s">
        <v>80</v>
      </c>
      <c r="D6763" t="s">
        <v>109</v>
      </c>
      <c r="E6763" t="s">
        <v>131</v>
      </c>
      <c r="F6763" t="s">
        <v>19170</v>
      </c>
      <c r="G6763" t="s">
        <v>133</v>
      </c>
      <c r="H6763" t="s">
        <v>134</v>
      </c>
      <c r="I6763" t="s">
        <v>135</v>
      </c>
      <c r="J6763" t="s">
        <v>136</v>
      </c>
      <c r="K6763" t="s">
        <v>137</v>
      </c>
      <c r="L6763" t="s">
        <v>19171</v>
      </c>
      <c r="M6763" t="s">
        <v>19172</v>
      </c>
      <c r="N6763">
        <v>3.491944444</v>
      </c>
      <c r="O6763">
        <v>0</v>
      </c>
      <c r="P6763">
        <v>4</v>
      </c>
      <c r="Q6763">
        <v>0</v>
      </c>
      <c r="R6763">
        <v>2</v>
      </c>
      <c r="S6763">
        <v>0</v>
      </c>
      <c r="T6763">
        <v>8</v>
      </c>
      <c r="U6763">
        <v>0</v>
      </c>
      <c r="V6763">
        <v>0</v>
      </c>
      <c r="W6763">
        <v>0</v>
      </c>
      <c r="X6763">
        <v>2.3181793184594</v>
      </c>
      <c r="Y6763">
        <v>0</v>
      </c>
      <c r="Z6763">
        <v>12.946905824741666</v>
      </c>
      <c r="AA6763">
        <v>0</v>
      </c>
      <c r="AB6763">
        <v>1.8016752032372247</v>
      </c>
      <c r="AC6763">
        <v>0</v>
      </c>
      <c r="AD6763">
        <v>0</v>
      </c>
      <c r="AE6763">
        <v>17.06676034643829</v>
      </c>
    </row>
    <row r="6764" spans="1:31" x14ac:dyDescent="0.25">
      <c r="A6764">
        <v>1839573</v>
      </c>
      <c r="B6764">
        <v>1</v>
      </c>
      <c r="C6764" t="s">
        <v>81</v>
      </c>
      <c r="D6764" t="s">
        <v>127</v>
      </c>
      <c r="E6764" t="s">
        <v>154</v>
      </c>
      <c r="F6764" t="s">
        <v>19173</v>
      </c>
      <c r="G6764" t="s">
        <v>5763</v>
      </c>
      <c r="H6764" t="s">
        <v>157</v>
      </c>
      <c r="I6764" t="s">
        <v>135</v>
      </c>
      <c r="J6764" t="s">
        <v>136</v>
      </c>
      <c r="K6764" t="s">
        <v>137</v>
      </c>
      <c r="L6764" t="s">
        <v>19174</v>
      </c>
      <c r="M6764" t="s">
        <v>19175</v>
      </c>
      <c r="N6764">
        <v>25.185555555000001</v>
      </c>
      <c r="O6764">
        <v>0</v>
      </c>
      <c r="P6764">
        <v>0</v>
      </c>
      <c r="Q6764">
        <v>0</v>
      </c>
      <c r="R6764">
        <v>6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280.01666030008323</v>
      </c>
      <c r="AA6764">
        <v>0</v>
      </c>
      <c r="AB6764">
        <v>0</v>
      </c>
      <c r="AC6764">
        <v>0</v>
      </c>
      <c r="AD6764">
        <v>0</v>
      </c>
      <c r="AE6764">
        <v>280.01666030008323</v>
      </c>
    </row>
    <row r="6765" spans="1:31" x14ac:dyDescent="0.25">
      <c r="A6765">
        <v>1838932</v>
      </c>
      <c r="B6765">
        <v>1</v>
      </c>
      <c r="C6765" t="s">
        <v>81</v>
      </c>
      <c r="D6765" t="s">
        <v>116</v>
      </c>
      <c r="E6765" t="s">
        <v>131</v>
      </c>
      <c r="F6765" t="s">
        <v>19176</v>
      </c>
      <c r="G6765" t="s">
        <v>150</v>
      </c>
      <c r="H6765" t="s">
        <v>134</v>
      </c>
      <c r="I6765" t="s">
        <v>135</v>
      </c>
      <c r="J6765" t="s">
        <v>136</v>
      </c>
      <c r="K6765" t="s">
        <v>151</v>
      </c>
      <c r="L6765" t="s">
        <v>19177</v>
      </c>
      <c r="M6765" t="s">
        <v>19178</v>
      </c>
      <c r="N6765">
        <v>9.2040333329999999</v>
      </c>
      <c r="O6765">
        <v>0</v>
      </c>
      <c r="P6765">
        <v>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1.4556598388100666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1.4556598388100666</v>
      </c>
    </row>
    <row r="6766" spans="1:31" x14ac:dyDescent="0.25">
      <c r="A6766">
        <v>1839324</v>
      </c>
      <c r="B6766">
        <v>1</v>
      </c>
      <c r="C6766" t="s">
        <v>81</v>
      </c>
      <c r="D6766" t="s">
        <v>116</v>
      </c>
      <c r="E6766" t="s">
        <v>164</v>
      </c>
      <c r="F6766" t="s">
        <v>19179</v>
      </c>
      <c r="G6766" t="s">
        <v>156</v>
      </c>
      <c r="H6766" t="s">
        <v>157</v>
      </c>
      <c r="I6766" t="s">
        <v>135</v>
      </c>
      <c r="J6766" t="s">
        <v>136</v>
      </c>
      <c r="K6766" t="s">
        <v>137</v>
      </c>
      <c r="L6766" t="s">
        <v>19180</v>
      </c>
      <c r="M6766" t="s">
        <v>19181</v>
      </c>
      <c r="N6766">
        <v>0.32611111100000001</v>
      </c>
      <c r="O6766">
        <v>1</v>
      </c>
      <c r="P6766">
        <v>2809</v>
      </c>
      <c r="Q6766">
        <v>119</v>
      </c>
      <c r="R6766">
        <v>223</v>
      </c>
      <c r="S6766">
        <v>7</v>
      </c>
      <c r="T6766">
        <v>387</v>
      </c>
      <c r="U6766">
        <v>0</v>
      </c>
      <c r="V6766">
        <v>0</v>
      </c>
      <c r="W6766">
        <v>7.1418074955499997E-2</v>
      </c>
      <c r="X6766">
        <v>135.29976191159389</v>
      </c>
      <c r="Y6766">
        <v>42.421985648484693</v>
      </c>
      <c r="Z6766">
        <v>17.936332314267066</v>
      </c>
      <c r="AA6766">
        <v>16.74055490201772</v>
      </c>
      <c r="AB6766">
        <v>35.796825487805627</v>
      </c>
      <c r="AC6766">
        <v>0</v>
      </c>
      <c r="AD6766">
        <v>0</v>
      </c>
      <c r="AE6766">
        <v>248.2668783391245</v>
      </c>
    </row>
    <row r="6767" spans="1:31" x14ac:dyDescent="0.25">
      <c r="A6767">
        <v>1839619</v>
      </c>
      <c r="B6767">
        <v>1</v>
      </c>
      <c r="C6767" t="s">
        <v>80</v>
      </c>
      <c r="D6767" t="s">
        <v>96</v>
      </c>
      <c r="E6767" t="s">
        <v>164</v>
      </c>
      <c r="F6767" t="s">
        <v>19182</v>
      </c>
      <c r="G6767" t="s">
        <v>156</v>
      </c>
      <c r="H6767" t="s">
        <v>157</v>
      </c>
      <c r="I6767" t="s">
        <v>135</v>
      </c>
      <c r="J6767" t="s">
        <v>136</v>
      </c>
      <c r="K6767" t="s">
        <v>137</v>
      </c>
      <c r="L6767" t="s">
        <v>19183</v>
      </c>
      <c r="M6767" t="s">
        <v>19184</v>
      </c>
      <c r="N6767">
        <v>0.44</v>
      </c>
      <c r="O6767">
        <v>2</v>
      </c>
      <c r="P6767">
        <v>104</v>
      </c>
      <c r="Q6767">
        <v>1</v>
      </c>
      <c r="R6767">
        <v>160</v>
      </c>
      <c r="S6767">
        <v>1</v>
      </c>
      <c r="T6767">
        <v>28</v>
      </c>
      <c r="U6767">
        <v>0</v>
      </c>
      <c r="V6767">
        <v>0</v>
      </c>
      <c r="W6767">
        <v>19.815129967670401</v>
      </c>
      <c r="X6767">
        <v>19.010296805596795</v>
      </c>
      <c r="Y6767">
        <v>0.33526182874800003</v>
      </c>
      <c r="Z6767">
        <v>62.670700053785971</v>
      </c>
      <c r="AA6767">
        <v>8.4990763343771984</v>
      </c>
      <c r="AB6767">
        <v>20.758889432397599</v>
      </c>
      <c r="AC6767">
        <v>0</v>
      </c>
      <c r="AD6767">
        <v>0</v>
      </c>
      <c r="AE6767">
        <v>131.08935442257595</v>
      </c>
    </row>
    <row r="6768" spans="1:31" x14ac:dyDescent="0.25">
      <c r="A6768">
        <v>1839470</v>
      </c>
      <c r="B6768">
        <v>1</v>
      </c>
      <c r="C6768" t="s">
        <v>81</v>
      </c>
      <c r="D6768" t="s">
        <v>120</v>
      </c>
      <c r="E6768" t="s">
        <v>131</v>
      </c>
      <c r="F6768" t="s">
        <v>19185</v>
      </c>
      <c r="G6768" t="s">
        <v>753</v>
      </c>
      <c r="H6768" t="s">
        <v>134</v>
      </c>
      <c r="I6768" t="s">
        <v>135</v>
      </c>
      <c r="J6768" t="s">
        <v>3</v>
      </c>
      <c r="K6768" t="s">
        <v>137</v>
      </c>
      <c r="L6768" t="s">
        <v>19186</v>
      </c>
      <c r="M6768" t="s">
        <v>19187</v>
      </c>
      <c r="N6768">
        <v>1.5069444439999999</v>
      </c>
      <c r="O6768">
        <v>0</v>
      </c>
      <c r="P6768">
        <v>42</v>
      </c>
      <c r="Q6768">
        <v>0</v>
      </c>
      <c r="R6768">
        <v>0</v>
      </c>
      <c r="S6768">
        <v>0</v>
      </c>
      <c r="T6768">
        <v>2</v>
      </c>
      <c r="U6768">
        <v>0</v>
      </c>
      <c r="V6768">
        <v>0</v>
      </c>
      <c r="W6768">
        <v>0</v>
      </c>
      <c r="X6768">
        <v>11.279601705624584</v>
      </c>
      <c r="Y6768">
        <v>0</v>
      </c>
      <c r="Z6768">
        <v>0</v>
      </c>
      <c r="AA6768">
        <v>0</v>
      </c>
      <c r="AB6768">
        <v>9.6457154974080002</v>
      </c>
      <c r="AC6768">
        <v>0</v>
      </c>
      <c r="AD6768">
        <v>0</v>
      </c>
      <c r="AE6768">
        <v>20.925317203032584</v>
      </c>
    </row>
    <row r="6769" spans="1:31" x14ac:dyDescent="0.25">
      <c r="A6769">
        <v>1839616</v>
      </c>
      <c r="B6769">
        <v>1</v>
      </c>
      <c r="C6769" t="s">
        <v>80</v>
      </c>
      <c r="D6769" t="s">
        <v>92</v>
      </c>
      <c r="E6769" t="s">
        <v>223</v>
      </c>
      <c r="F6769" t="s">
        <v>19188</v>
      </c>
      <c r="G6769" t="s">
        <v>133</v>
      </c>
      <c r="H6769" t="s">
        <v>134</v>
      </c>
      <c r="I6769" t="s">
        <v>135</v>
      </c>
      <c r="J6769" t="s">
        <v>136</v>
      </c>
      <c r="K6769" t="s">
        <v>137</v>
      </c>
      <c r="L6769" t="s">
        <v>19189</v>
      </c>
      <c r="M6769" t="s">
        <v>19190</v>
      </c>
      <c r="N6769">
        <v>1.432222222</v>
      </c>
      <c r="O6769">
        <v>0</v>
      </c>
      <c r="P6769">
        <v>11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3.6713957041667338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3.6713957041667338</v>
      </c>
    </row>
    <row r="6770" spans="1:31" x14ac:dyDescent="0.25">
      <c r="A6770">
        <v>1839427</v>
      </c>
      <c r="B6770">
        <v>1</v>
      </c>
      <c r="C6770" t="s">
        <v>81</v>
      </c>
      <c r="D6770" t="s">
        <v>117</v>
      </c>
      <c r="E6770" t="s">
        <v>131</v>
      </c>
      <c r="F6770" t="s">
        <v>19191</v>
      </c>
      <c r="G6770" t="s">
        <v>6861</v>
      </c>
      <c r="H6770" t="s">
        <v>134</v>
      </c>
      <c r="I6770" t="s">
        <v>135</v>
      </c>
      <c r="J6770" t="s">
        <v>136</v>
      </c>
      <c r="K6770" t="s">
        <v>137</v>
      </c>
      <c r="L6770" t="s">
        <v>19192</v>
      </c>
      <c r="M6770" t="s">
        <v>19193</v>
      </c>
      <c r="N6770">
        <v>21.881666666000001</v>
      </c>
      <c r="O6770">
        <v>0</v>
      </c>
      <c r="P6770">
        <v>9</v>
      </c>
      <c r="Q6770">
        <v>0</v>
      </c>
      <c r="R6770">
        <v>0</v>
      </c>
      <c r="S6770">
        <v>0</v>
      </c>
      <c r="T6770">
        <v>1</v>
      </c>
      <c r="U6770">
        <v>0</v>
      </c>
      <c r="V6770">
        <v>0</v>
      </c>
      <c r="W6770">
        <v>0</v>
      </c>
      <c r="X6770">
        <v>25.748047386020477</v>
      </c>
      <c r="Y6770">
        <v>0</v>
      </c>
      <c r="Z6770">
        <v>0</v>
      </c>
      <c r="AA6770">
        <v>0</v>
      </c>
      <c r="AB6770">
        <v>1.7262286801102003</v>
      </c>
      <c r="AC6770">
        <v>0</v>
      </c>
      <c r="AD6770">
        <v>0</v>
      </c>
      <c r="AE6770">
        <v>27.474276066130678</v>
      </c>
    </row>
    <row r="6771" spans="1:31" x14ac:dyDescent="0.25">
      <c r="A6771">
        <v>1838929</v>
      </c>
      <c r="B6771">
        <v>1</v>
      </c>
      <c r="C6771" t="s">
        <v>80</v>
      </c>
      <c r="D6771" t="s">
        <v>84</v>
      </c>
      <c r="E6771" t="s">
        <v>131</v>
      </c>
      <c r="F6771" t="s">
        <v>19194</v>
      </c>
      <c r="G6771" t="s">
        <v>225</v>
      </c>
      <c r="H6771" t="s">
        <v>134</v>
      </c>
      <c r="I6771" t="s">
        <v>135</v>
      </c>
      <c r="J6771" t="s">
        <v>136</v>
      </c>
      <c r="K6771" t="s">
        <v>151</v>
      </c>
      <c r="L6771" t="s">
        <v>19195</v>
      </c>
      <c r="M6771" t="s">
        <v>19021</v>
      </c>
      <c r="N6771">
        <v>1.5166405549999999</v>
      </c>
      <c r="O6771">
        <v>0</v>
      </c>
      <c r="P6771">
        <v>263</v>
      </c>
      <c r="Q6771">
        <v>0</v>
      </c>
      <c r="R6771">
        <v>0</v>
      </c>
      <c r="S6771">
        <v>0</v>
      </c>
      <c r="T6771">
        <v>14</v>
      </c>
      <c r="U6771">
        <v>0</v>
      </c>
      <c r="V6771">
        <v>0</v>
      </c>
      <c r="W6771">
        <v>0</v>
      </c>
      <c r="X6771">
        <v>58.933577607306276</v>
      </c>
      <c r="Y6771">
        <v>0</v>
      </c>
      <c r="Z6771">
        <v>0</v>
      </c>
      <c r="AA6771">
        <v>0</v>
      </c>
      <c r="AB6771">
        <v>2.5141458680961004</v>
      </c>
      <c r="AC6771">
        <v>0</v>
      </c>
      <c r="AD6771">
        <v>0</v>
      </c>
      <c r="AE6771">
        <v>61.447723475402377</v>
      </c>
    </row>
    <row r="6772" spans="1:31" x14ac:dyDescent="0.25">
      <c r="A6772">
        <v>1839261</v>
      </c>
      <c r="B6772">
        <v>1</v>
      </c>
      <c r="C6772" t="s">
        <v>80</v>
      </c>
      <c r="D6772" t="s">
        <v>83</v>
      </c>
      <c r="E6772" t="s">
        <v>140</v>
      </c>
      <c r="F6772" t="s">
        <v>19196</v>
      </c>
      <c r="G6772" t="s">
        <v>213</v>
      </c>
      <c r="H6772" t="s">
        <v>134</v>
      </c>
      <c r="I6772" t="s">
        <v>135</v>
      </c>
      <c r="J6772" t="s">
        <v>136</v>
      </c>
      <c r="K6772" t="s">
        <v>137</v>
      </c>
      <c r="L6772" t="s">
        <v>19197</v>
      </c>
      <c r="M6772" t="s">
        <v>19198</v>
      </c>
      <c r="N6772">
        <v>6.4252777769999998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1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33.891405960023263</v>
      </c>
      <c r="AC6772">
        <v>0</v>
      </c>
      <c r="AD6772">
        <v>0</v>
      </c>
      <c r="AE6772">
        <v>33.891405960023263</v>
      </c>
    </row>
    <row r="6773" spans="1:31" x14ac:dyDescent="0.25">
      <c r="A6773">
        <v>1839570</v>
      </c>
      <c r="B6773">
        <v>1</v>
      </c>
      <c r="C6773" t="s">
        <v>80</v>
      </c>
      <c r="D6773" t="s">
        <v>109</v>
      </c>
      <c r="E6773" t="s">
        <v>131</v>
      </c>
      <c r="F6773" t="s">
        <v>19199</v>
      </c>
      <c r="G6773" t="s">
        <v>133</v>
      </c>
      <c r="H6773" t="s">
        <v>134</v>
      </c>
      <c r="I6773" t="s">
        <v>135</v>
      </c>
      <c r="J6773" t="s">
        <v>136</v>
      </c>
      <c r="K6773" t="s">
        <v>137</v>
      </c>
      <c r="L6773" t="s">
        <v>19200</v>
      </c>
      <c r="M6773" t="s">
        <v>19201</v>
      </c>
      <c r="N6773">
        <v>1.6625000000000001</v>
      </c>
      <c r="O6773">
        <v>0</v>
      </c>
      <c r="P6773">
        <v>13</v>
      </c>
      <c r="Q6773">
        <v>0</v>
      </c>
      <c r="R6773">
        <v>5</v>
      </c>
      <c r="S6773">
        <v>0</v>
      </c>
      <c r="T6773">
        <v>6</v>
      </c>
      <c r="U6773">
        <v>0</v>
      </c>
      <c r="V6773">
        <v>0</v>
      </c>
      <c r="W6773">
        <v>0</v>
      </c>
      <c r="X6773">
        <v>8.3635520145334503</v>
      </c>
      <c r="Y6773">
        <v>0</v>
      </c>
      <c r="Z6773">
        <v>23.511835209959795</v>
      </c>
      <c r="AA6773">
        <v>0</v>
      </c>
      <c r="AB6773">
        <v>4.2754460970752</v>
      </c>
      <c r="AC6773">
        <v>0</v>
      </c>
      <c r="AD6773">
        <v>0</v>
      </c>
      <c r="AE6773">
        <v>36.150833321568442</v>
      </c>
    </row>
    <row r="6774" spans="1:31" x14ac:dyDescent="0.25">
      <c r="A6774">
        <v>1839404</v>
      </c>
      <c r="B6774">
        <v>1</v>
      </c>
      <c r="C6774" t="s">
        <v>81</v>
      </c>
      <c r="D6774" t="s">
        <v>123</v>
      </c>
      <c r="E6774" t="s">
        <v>202</v>
      </c>
      <c r="F6774" t="s">
        <v>18660</v>
      </c>
      <c r="G6774" t="s">
        <v>156</v>
      </c>
      <c r="H6774" t="s">
        <v>157</v>
      </c>
      <c r="I6774" t="s">
        <v>135</v>
      </c>
      <c r="J6774" t="s">
        <v>136</v>
      </c>
      <c r="K6774" t="s">
        <v>137</v>
      </c>
      <c r="L6774" t="s">
        <v>19202</v>
      </c>
      <c r="M6774" t="s">
        <v>19203</v>
      </c>
      <c r="N6774">
        <v>0.73499999999999999</v>
      </c>
      <c r="O6774">
        <v>3</v>
      </c>
      <c r="P6774">
        <v>23</v>
      </c>
      <c r="Q6774">
        <v>246</v>
      </c>
      <c r="R6774">
        <v>278</v>
      </c>
      <c r="S6774">
        <v>24</v>
      </c>
      <c r="T6774">
        <v>52</v>
      </c>
      <c r="U6774">
        <v>0</v>
      </c>
      <c r="V6774">
        <v>0</v>
      </c>
      <c r="W6774">
        <v>0.88291653797339997</v>
      </c>
      <c r="X6774">
        <v>3.7741080493430998</v>
      </c>
      <c r="Y6774">
        <v>123.49464591983191</v>
      </c>
      <c r="Z6774">
        <v>94.696799818367296</v>
      </c>
      <c r="AA6774">
        <v>15.32333080716165</v>
      </c>
      <c r="AB6774">
        <v>25.7920894614474</v>
      </c>
      <c r="AC6774">
        <v>0</v>
      </c>
      <c r="AD6774">
        <v>0</v>
      </c>
      <c r="AE6774">
        <v>263.96389059412479</v>
      </c>
    </row>
    <row r="6775" spans="1:31" x14ac:dyDescent="0.25">
      <c r="A6775">
        <v>1839384</v>
      </c>
      <c r="B6775">
        <v>1</v>
      </c>
      <c r="C6775" t="s">
        <v>81</v>
      </c>
      <c r="D6775" t="s">
        <v>127</v>
      </c>
      <c r="E6775" t="s">
        <v>154</v>
      </c>
      <c r="F6775" t="s">
        <v>19204</v>
      </c>
      <c r="G6775" t="s">
        <v>175</v>
      </c>
      <c r="H6775" t="s">
        <v>157</v>
      </c>
      <c r="I6775" t="s">
        <v>135</v>
      </c>
      <c r="J6775" t="s">
        <v>136</v>
      </c>
      <c r="K6775" t="s">
        <v>137</v>
      </c>
      <c r="L6775" t="s">
        <v>19205</v>
      </c>
      <c r="M6775" t="s">
        <v>19206</v>
      </c>
      <c r="N6775">
        <v>11.210277777</v>
      </c>
      <c r="O6775">
        <v>0</v>
      </c>
      <c r="P6775">
        <v>4</v>
      </c>
      <c r="Q6775">
        <v>0</v>
      </c>
      <c r="R6775">
        <v>10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3.634295967818749</v>
      </c>
      <c r="Y6775">
        <v>0</v>
      </c>
      <c r="Z6775">
        <v>25.924587359266134</v>
      </c>
      <c r="AA6775">
        <v>0</v>
      </c>
      <c r="AB6775">
        <v>0</v>
      </c>
      <c r="AC6775">
        <v>0</v>
      </c>
      <c r="AD6775">
        <v>0</v>
      </c>
      <c r="AE6775">
        <v>29.558883327084882</v>
      </c>
    </row>
    <row r="6776" spans="1:31" x14ac:dyDescent="0.25">
      <c r="A6776">
        <v>1839161</v>
      </c>
      <c r="B6776">
        <v>1</v>
      </c>
      <c r="C6776" t="s">
        <v>81</v>
      </c>
      <c r="D6776" t="s">
        <v>112</v>
      </c>
      <c r="E6776" t="s">
        <v>140</v>
      </c>
      <c r="F6776" t="s">
        <v>19207</v>
      </c>
      <c r="G6776" t="s">
        <v>142</v>
      </c>
      <c r="H6776" t="s">
        <v>134</v>
      </c>
      <c r="I6776" t="s">
        <v>135</v>
      </c>
      <c r="J6776" t="s">
        <v>136</v>
      </c>
      <c r="K6776" t="s">
        <v>137</v>
      </c>
      <c r="L6776" t="s">
        <v>19208</v>
      </c>
      <c r="M6776" t="s">
        <v>19209</v>
      </c>
      <c r="N6776">
        <v>1.4002777769999999</v>
      </c>
      <c r="O6776">
        <v>0</v>
      </c>
      <c r="P6776">
        <v>1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0.3568263457691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0.3568263457691</v>
      </c>
    </row>
    <row r="6777" spans="1:31" x14ac:dyDescent="0.25">
      <c r="A6777">
        <v>1838863</v>
      </c>
      <c r="B6777">
        <v>1</v>
      </c>
      <c r="C6777" t="s">
        <v>80</v>
      </c>
      <c r="D6777" t="s">
        <v>83</v>
      </c>
      <c r="E6777" t="s">
        <v>154</v>
      </c>
      <c r="F6777" t="s">
        <v>13956</v>
      </c>
      <c r="G6777" t="s">
        <v>156</v>
      </c>
      <c r="H6777" t="s">
        <v>157</v>
      </c>
      <c r="I6777" t="s">
        <v>135</v>
      </c>
      <c r="J6777" t="s">
        <v>136</v>
      </c>
      <c r="K6777" t="s">
        <v>137</v>
      </c>
      <c r="L6777" t="s">
        <v>19210</v>
      </c>
      <c r="M6777" t="s">
        <v>19211</v>
      </c>
      <c r="N6777">
        <v>0.55222222200000004</v>
      </c>
      <c r="O6777">
        <v>0</v>
      </c>
      <c r="P6777">
        <v>2179</v>
      </c>
      <c r="Q6777">
        <v>0</v>
      </c>
      <c r="R6777">
        <v>0</v>
      </c>
      <c r="S6777">
        <v>14</v>
      </c>
      <c r="T6777">
        <v>326</v>
      </c>
      <c r="U6777">
        <v>11</v>
      </c>
      <c r="V6777">
        <v>18</v>
      </c>
      <c r="W6777">
        <v>0</v>
      </c>
      <c r="X6777">
        <v>201.85882127436113</v>
      </c>
      <c r="Y6777">
        <v>0</v>
      </c>
      <c r="Z6777">
        <v>0</v>
      </c>
      <c r="AA6777">
        <v>60.357463099131728</v>
      </c>
      <c r="AB6777">
        <v>108.56721992435905</v>
      </c>
      <c r="AC6777">
        <v>519.99352013508474</v>
      </c>
      <c r="AD6777">
        <v>96.865965839763149</v>
      </c>
      <c r="AE6777">
        <v>987.64299027269976</v>
      </c>
    </row>
    <row r="6778" spans="1:31" x14ac:dyDescent="0.25">
      <c r="A6778">
        <v>1839882</v>
      </c>
      <c r="B6778">
        <v>1</v>
      </c>
      <c r="C6778" t="s">
        <v>81</v>
      </c>
      <c r="D6778" t="s">
        <v>117</v>
      </c>
      <c r="E6778" t="s">
        <v>202</v>
      </c>
      <c r="F6778" t="s">
        <v>2270</v>
      </c>
      <c r="G6778" t="s">
        <v>156</v>
      </c>
      <c r="H6778" t="s">
        <v>157</v>
      </c>
      <c r="I6778" t="s">
        <v>135</v>
      </c>
      <c r="J6778" t="s">
        <v>136</v>
      </c>
      <c r="K6778" t="s">
        <v>137</v>
      </c>
      <c r="L6778" t="s">
        <v>19212</v>
      </c>
      <c r="M6778" t="s">
        <v>19213</v>
      </c>
      <c r="N6778">
        <v>0.34805555500000002</v>
      </c>
      <c r="O6778">
        <v>0</v>
      </c>
      <c r="P6778">
        <v>2228</v>
      </c>
      <c r="Q6778">
        <v>33</v>
      </c>
      <c r="R6778">
        <v>76</v>
      </c>
      <c r="S6778">
        <v>17</v>
      </c>
      <c r="T6778">
        <v>191</v>
      </c>
      <c r="U6778">
        <v>7</v>
      </c>
      <c r="V6778">
        <v>1</v>
      </c>
      <c r="W6778">
        <v>0</v>
      </c>
      <c r="X6778">
        <v>113.48466206833488</v>
      </c>
      <c r="Y6778">
        <v>76.240545158610203</v>
      </c>
      <c r="Z6778">
        <v>13.809187788555777</v>
      </c>
      <c r="AA6778">
        <v>37.970004764786154</v>
      </c>
      <c r="AB6778">
        <v>22.895534299116775</v>
      </c>
      <c r="AC6778">
        <v>167.94964223238716</v>
      </c>
      <c r="AD6778">
        <v>0.79420712380234171</v>
      </c>
      <c r="AE6778">
        <v>433.14378343559332</v>
      </c>
    </row>
    <row r="6779" spans="1:31" x14ac:dyDescent="0.25">
      <c r="A6779">
        <v>1839055</v>
      </c>
      <c r="B6779">
        <v>1</v>
      </c>
      <c r="C6779" t="s">
        <v>81</v>
      </c>
      <c r="D6779" t="s">
        <v>112</v>
      </c>
      <c r="E6779" t="s">
        <v>202</v>
      </c>
      <c r="F6779" t="s">
        <v>3023</v>
      </c>
      <c r="G6779" t="s">
        <v>156</v>
      </c>
      <c r="H6779" t="s">
        <v>157</v>
      </c>
      <c r="I6779" t="s">
        <v>135</v>
      </c>
      <c r="J6779" t="s">
        <v>136</v>
      </c>
      <c r="K6779" t="s">
        <v>137</v>
      </c>
      <c r="L6779" t="s">
        <v>19214</v>
      </c>
      <c r="M6779" t="s">
        <v>19215</v>
      </c>
      <c r="N6779">
        <v>9.8055555000000003E-2</v>
      </c>
      <c r="O6779">
        <v>0</v>
      </c>
      <c r="P6779">
        <v>1046</v>
      </c>
      <c r="Q6779">
        <v>5</v>
      </c>
      <c r="R6779">
        <v>28</v>
      </c>
      <c r="S6779">
        <v>6</v>
      </c>
      <c r="T6779">
        <v>49</v>
      </c>
      <c r="U6779">
        <v>0</v>
      </c>
      <c r="V6779">
        <v>0</v>
      </c>
      <c r="W6779">
        <v>0</v>
      </c>
      <c r="X6779">
        <v>8.8942095920157147</v>
      </c>
      <c r="Y6779">
        <v>2.5123653811166333</v>
      </c>
      <c r="Z6779">
        <v>0.54575805186593052</v>
      </c>
      <c r="AA6779">
        <v>2.1426673933765503</v>
      </c>
      <c r="AB6779">
        <v>2.130717559969534</v>
      </c>
      <c r="AC6779">
        <v>0</v>
      </c>
      <c r="AD6779">
        <v>0</v>
      </c>
      <c r="AE6779">
        <v>16.225717978344363</v>
      </c>
    </row>
    <row r="6780" spans="1:31" x14ac:dyDescent="0.25">
      <c r="A6780">
        <v>1839696</v>
      </c>
      <c r="B6780">
        <v>1</v>
      </c>
      <c r="C6780" t="s">
        <v>81</v>
      </c>
      <c r="D6780" t="s">
        <v>117</v>
      </c>
      <c r="E6780" t="s">
        <v>164</v>
      </c>
      <c r="F6780" t="s">
        <v>4883</v>
      </c>
      <c r="G6780" t="s">
        <v>156</v>
      </c>
      <c r="H6780" t="s">
        <v>157</v>
      </c>
      <c r="I6780" t="s">
        <v>135</v>
      </c>
      <c r="J6780" t="s">
        <v>136</v>
      </c>
      <c r="K6780" t="s">
        <v>137</v>
      </c>
      <c r="L6780" t="s">
        <v>19216</v>
      </c>
      <c r="M6780" t="s">
        <v>19217</v>
      </c>
      <c r="N6780">
        <v>7.2263888879999998</v>
      </c>
      <c r="O6780">
        <v>2</v>
      </c>
      <c r="P6780">
        <v>516</v>
      </c>
      <c r="Q6780">
        <v>65</v>
      </c>
      <c r="R6780">
        <v>113</v>
      </c>
      <c r="S6780">
        <v>6</v>
      </c>
      <c r="T6780">
        <v>62</v>
      </c>
      <c r="U6780">
        <v>0</v>
      </c>
      <c r="V6780">
        <v>0</v>
      </c>
      <c r="W6780">
        <v>2.4520533548181671</v>
      </c>
      <c r="X6780">
        <v>814.33455844870127</v>
      </c>
      <c r="Y6780">
        <v>818.2990934040015</v>
      </c>
      <c r="Z6780">
        <v>727.84497614348811</v>
      </c>
      <c r="AA6780">
        <v>84.957709138207903</v>
      </c>
      <c r="AB6780">
        <v>374.03395065097146</v>
      </c>
      <c r="AC6780">
        <v>0</v>
      </c>
      <c r="AD6780">
        <v>0</v>
      </c>
      <c r="AE6780">
        <v>2821.9223411401886</v>
      </c>
    </row>
    <row r="6781" spans="1:31" x14ac:dyDescent="0.25">
      <c r="A6781">
        <v>1839098</v>
      </c>
      <c r="B6781">
        <v>1</v>
      </c>
      <c r="C6781" t="s">
        <v>80</v>
      </c>
      <c r="D6781" t="s">
        <v>96</v>
      </c>
      <c r="E6781" t="s">
        <v>164</v>
      </c>
      <c r="F6781" t="s">
        <v>6988</v>
      </c>
      <c r="G6781" t="s">
        <v>156</v>
      </c>
      <c r="H6781" t="s">
        <v>157</v>
      </c>
      <c r="I6781" t="s">
        <v>135</v>
      </c>
      <c r="J6781" t="s">
        <v>136</v>
      </c>
      <c r="K6781" t="s">
        <v>137</v>
      </c>
      <c r="L6781" t="s">
        <v>19218</v>
      </c>
      <c r="M6781" t="s">
        <v>19219</v>
      </c>
      <c r="N6781">
        <v>1.1988888879999999</v>
      </c>
      <c r="O6781">
        <v>0</v>
      </c>
      <c r="P6781">
        <v>258</v>
      </c>
      <c r="Q6781">
        <v>11</v>
      </c>
      <c r="R6781">
        <v>21</v>
      </c>
      <c r="S6781">
        <v>7</v>
      </c>
      <c r="T6781">
        <v>28</v>
      </c>
      <c r="U6781">
        <v>3</v>
      </c>
      <c r="V6781">
        <v>0</v>
      </c>
      <c r="W6781">
        <v>0</v>
      </c>
      <c r="X6781">
        <v>87.820301221741261</v>
      </c>
      <c r="Y6781">
        <v>11.446285677433199</v>
      </c>
      <c r="Z6781">
        <v>12.155618205865858</v>
      </c>
      <c r="AA6781">
        <v>59.930918645417663</v>
      </c>
      <c r="AB6781">
        <v>17.997015175569334</v>
      </c>
      <c r="AC6781">
        <v>344.39702444709894</v>
      </c>
      <c r="AD6781">
        <v>0</v>
      </c>
      <c r="AE6781">
        <v>533.74716337312634</v>
      </c>
    </row>
    <row r="6782" spans="1:31" x14ac:dyDescent="0.25">
      <c r="A6782">
        <v>1838849</v>
      </c>
      <c r="B6782">
        <v>1</v>
      </c>
      <c r="C6782" t="s">
        <v>81</v>
      </c>
      <c r="D6782" t="s">
        <v>121</v>
      </c>
      <c r="E6782" t="s">
        <v>164</v>
      </c>
      <c r="F6782" t="s">
        <v>19220</v>
      </c>
      <c r="G6782" t="s">
        <v>156</v>
      </c>
      <c r="H6782" t="s">
        <v>157</v>
      </c>
      <c r="I6782" t="s">
        <v>135</v>
      </c>
      <c r="J6782" t="s">
        <v>136</v>
      </c>
      <c r="K6782" t="s">
        <v>137</v>
      </c>
      <c r="L6782" t="s">
        <v>19221</v>
      </c>
      <c r="M6782" t="s">
        <v>19222</v>
      </c>
      <c r="N6782">
        <v>1.3172222220000001</v>
      </c>
      <c r="O6782">
        <v>0</v>
      </c>
      <c r="P6782">
        <v>442</v>
      </c>
      <c r="Q6782">
        <v>0</v>
      </c>
      <c r="R6782">
        <v>0</v>
      </c>
      <c r="S6782">
        <v>1</v>
      </c>
      <c r="T6782">
        <v>24</v>
      </c>
      <c r="U6782">
        <v>0</v>
      </c>
      <c r="V6782">
        <v>0</v>
      </c>
      <c r="W6782">
        <v>0</v>
      </c>
      <c r="X6782">
        <v>40.002165201210154</v>
      </c>
      <c r="Y6782">
        <v>0</v>
      </c>
      <c r="Z6782">
        <v>0</v>
      </c>
      <c r="AA6782">
        <v>1.4032772910437332</v>
      </c>
      <c r="AB6782">
        <v>4.7456916674958007</v>
      </c>
      <c r="AC6782">
        <v>0</v>
      </c>
      <c r="AD6782">
        <v>0</v>
      </c>
      <c r="AE6782">
        <v>46.151134159749688</v>
      </c>
    </row>
    <row r="6783" spans="1:31" x14ac:dyDescent="0.25">
      <c r="A6783">
        <v>1839341</v>
      </c>
      <c r="B6783">
        <v>1</v>
      </c>
      <c r="C6783" t="s">
        <v>80</v>
      </c>
      <c r="D6783" t="s">
        <v>102</v>
      </c>
      <c r="E6783" t="s">
        <v>140</v>
      </c>
      <c r="F6783" t="s">
        <v>19223</v>
      </c>
      <c r="G6783" t="s">
        <v>142</v>
      </c>
      <c r="H6783" t="s">
        <v>134</v>
      </c>
      <c r="I6783" t="s">
        <v>135</v>
      </c>
      <c r="J6783" t="s">
        <v>136</v>
      </c>
      <c r="K6783" t="s">
        <v>137</v>
      </c>
      <c r="L6783" t="s">
        <v>19224</v>
      </c>
      <c r="M6783" t="s">
        <v>19225</v>
      </c>
      <c r="N6783">
        <v>1.7480555550000001</v>
      </c>
      <c r="O6783">
        <v>0</v>
      </c>
      <c r="P6783">
        <v>1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0.13592484114974998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0.13592484114974998</v>
      </c>
    </row>
    <row r="6784" spans="1:31" x14ac:dyDescent="0.25">
      <c r="A6784">
        <v>1839490</v>
      </c>
      <c r="B6784">
        <v>1</v>
      </c>
      <c r="C6784" t="s">
        <v>81</v>
      </c>
      <c r="D6784" t="s">
        <v>113</v>
      </c>
      <c r="E6784" t="s">
        <v>268</v>
      </c>
      <c r="F6784" t="s">
        <v>3851</v>
      </c>
      <c r="G6784" t="s">
        <v>156</v>
      </c>
      <c r="H6784" t="s">
        <v>157</v>
      </c>
      <c r="I6784" t="s">
        <v>135</v>
      </c>
      <c r="J6784" t="s">
        <v>136</v>
      </c>
      <c r="K6784" t="s">
        <v>137</v>
      </c>
      <c r="L6784" t="s">
        <v>19226</v>
      </c>
      <c r="M6784" t="s">
        <v>18760</v>
      </c>
      <c r="N6784">
        <v>0.18305555500000001</v>
      </c>
      <c r="O6784">
        <v>15</v>
      </c>
      <c r="P6784">
        <v>3673</v>
      </c>
      <c r="Q6784">
        <v>252</v>
      </c>
      <c r="R6784">
        <v>1096</v>
      </c>
      <c r="S6784">
        <v>30</v>
      </c>
      <c r="T6784">
        <v>244</v>
      </c>
      <c r="U6784">
        <v>4</v>
      </c>
      <c r="V6784">
        <v>0</v>
      </c>
      <c r="W6784">
        <v>1.0699672944104668</v>
      </c>
      <c r="X6784">
        <v>125.65233351329637</v>
      </c>
      <c r="Y6784">
        <v>224.97822951257291</v>
      </c>
      <c r="Z6784">
        <v>517.34845917126881</v>
      </c>
      <c r="AA6784">
        <v>28.972217991492052</v>
      </c>
      <c r="AB6784">
        <v>33.809974452094423</v>
      </c>
      <c r="AC6784">
        <v>26.451576979576306</v>
      </c>
      <c r="AD6784">
        <v>0</v>
      </c>
      <c r="AE6784">
        <v>958.28275891471128</v>
      </c>
    </row>
    <row r="6785" spans="1:31" x14ac:dyDescent="0.25">
      <c r="A6785">
        <v>1838949</v>
      </c>
      <c r="B6785">
        <v>1</v>
      </c>
      <c r="C6785" t="s">
        <v>80</v>
      </c>
      <c r="D6785" t="s">
        <v>96</v>
      </c>
      <c r="E6785" t="s">
        <v>131</v>
      </c>
      <c r="F6785" t="s">
        <v>19227</v>
      </c>
      <c r="G6785" t="s">
        <v>133</v>
      </c>
      <c r="H6785" t="s">
        <v>134</v>
      </c>
      <c r="I6785" t="s">
        <v>135</v>
      </c>
      <c r="J6785" t="s">
        <v>136</v>
      </c>
      <c r="K6785" t="s">
        <v>137</v>
      </c>
      <c r="L6785" t="s">
        <v>19228</v>
      </c>
      <c r="M6785" t="s">
        <v>19229</v>
      </c>
      <c r="N6785">
        <v>1.523055555</v>
      </c>
      <c r="O6785">
        <v>0</v>
      </c>
      <c r="P6785">
        <v>4</v>
      </c>
      <c r="Q6785">
        <v>0</v>
      </c>
      <c r="R6785">
        <v>5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2.140222881774017</v>
      </c>
      <c r="Y6785">
        <v>0</v>
      </c>
      <c r="Z6785">
        <v>7.5517582053198868</v>
      </c>
      <c r="AA6785">
        <v>0</v>
      </c>
      <c r="AB6785">
        <v>0</v>
      </c>
      <c r="AC6785">
        <v>0</v>
      </c>
      <c r="AD6785">
        <v>0</v>
      </c>
      <c r="AE6785">
        <v>9.6919810870939038</v>
      </c>
    </row>
    <row r="6786" spans="1:31" x14ac:dyDescent="0.25">
      <c r="A6786">
        <v>1839447</v>
      </c>
      <c r="B6786">
        <v>1</v>
      </c>
      <c r="C6786" t="s">
        <v>81</v>
      </c>
      <c r="D6786" t="s">
        <v>121</v>
      </c>
      <c r="E6786" t="s">
        <v>252</v>
      </c>
      <c r="F6786" t="s">
        <v>19230</v>
      </c>
      <c r="G6786" t="s">
        <v>753</v>
      </c>
      <c r="H6786" t="s">
        <v>134</v>
      </c>
      <c r="I6786" t="s">
        <v>135</v>
      </c>
      <c r="J6786" t="s">
        <v>136</v>
      </c>
      <c r="K6786" t="s">
        <v>137</v>
      </c>
      <c r="L6786" t="s">
        <v>19231</v>
      </c>
      <c r="M6786" t="s">
        <v>19232</v>
      </c>
      <c r="N6786">
        <v>1.9255555550000001</v>
      </c>
      <c r="O6786">
        <v>0</v>
      </c>
      <c r="P6786">
        <v>37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8.4421937419604607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8.4421937419604607</v>
      </c>
    </row>
    <row r="6787" spans="1:31" x14ac:dyDescent="0.25">
      <c r="A6787">
        <v>1839888</v>
      </c>
      <c r="B6787">
        <v>1</v>
      </c>
      <c r="C6787" t="s">
        <v>81</v>
      </c>
      <c r="D6787" t="s">
        <v>118</v>
      </c>
      <c r="E6787" t="s">
        <v>154</v>
      </c>
      <c r="F6787" t="s">
        <v>19233</v>
      </c>
      <c r="G6787" t="s">
        <v>175</v>
      </c>
      <c r="H6787" t="s">
        <v>157</v>
      </c>
      <c r="I6787" t="s">
        <v>135</v>
      </c>
      <c r="J6787" t="s">
        <v>136</v>
      </c>
      <c r="K6787" t="s">
        <v>137</v>
      </c>
      <c r="L6787" t="s">
        <v>19234</v>
      </c>
      <c r="M6787" t="s">
        <v>19235</v>
      </c>
      <c r="N6787">
        <v>11.425277777</v>
      </c>
      <c r="O6787">
        <v>1</v>
      </c>
      <c r="P6787">
        <v>123</v>
      </c>
      <c r="Q6787">
        <v>18</v>
      </c>
      <c r="R6787">
        <v>21</v>
      </c>
      <c r="S6787">
        <v>2</v>
      </c>
      <c r="T6787">
        <v>8</v>
      </c>
      <c r="U6787">
        <v>0</v>
      </c>
      <c r="V6787">
        <v>0</v>
      </c>
      <c r="W6787">
        <v>0.23644468160399998</v>
      </c>
      <c r="X6787">
        <v>198.7050286943163</v>
      </c>
      <c r="Y6787">
        <v>2075.5129278733257</v>
      </c>
      <c r="Z6787">
        <v>188.74679548836602</v>
      </c>
      <c r="AA6787">
        <v>11.504958405158801</v>
      </c>
      <c r="AB6787">
        <v>25.263666862615</v>
      </c>
      <c r="AC6787">
        <v>0</v>
      </c>
      <c r="AD6787">
        <v>0</v>
      </c>
      <c r="AE6787">
        <v>2499.969822005386</v>
      </c>
    </row>
    <row r="6788" spans="1:31" x14ac:dyDescent="0.25">
      <c r="A6788">
        <v>1838806</v>
      </c>
      <c r="B6788">
        <v>1</v>
      </c>
      <c r="C6788" t="s">
        <v>80</v>
      </c>
      <c r="D6788" t="s">
        <v>97</v>
      </c>
      <c r="E6788" t="s">
        <v>131</v>
      </c>
      <c r="F6788" t="s">
        <v>12588</v>
      </c>
      <c r="G6788" t="s">
        <v>10034</v>
      </c>
      <c r="H6788" t="s">
        <v>134</v>
      </c>
      <c r="I6788" t="s">
        <v>135</v>
      </c>
      <c r="J6788" t="s">
        <v>136</v>
      </c>
      <c r="K6788" t="s">
        <v>137</v>
      </c>
      <c r="L6788" t="s">
        <v>19236</v>
      </c>
      <c r="M6788" t="s">
        <v>19237</v>
      </c>
      <c r="N6788">
        <v>1.298888888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1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34.238234394424666</v>
      </c>
      <c r="AC6788">
        <v>0</v>
      </c>
      <c r="AD6788">
        <v>0</v>
      </c>
      <c r="AE6788">
        <v>34.238234394424666</v>
      </c>
    </row>
    <row r="6789" spans="1:31" x14ac:dyDescent="0.25">
      <c r="A6789">
        <v>1839739</v>
      </c>
      <c r="B6789">
        <v>1</v>
      </c>
      <c r="C6789" t="s">
        <v>81</v>
      </c>
      <c r="D6789" t="s">
        <v>118</v>
      </c>
      <c r="E6789" t="s">
        <v>131</v>
      </c>
      <c r="F6789" t="s">
        <v>19238</v>
      </c>
      <c r="G6789" t="s">
        <v>133</v>
      </c>
      <c r="H6789" t="s">
        <v>134</v>
      </c>
      <c r="I6789" t="s">
        <v>135</v>
      </c>
      <c r="J6789" t="s">
        <v>136</v>
      </c>
      <c r="K6789" t="s">
        <v>137</v>
      </c>
      <c r="L6789" t="s">
        <v>19239</v>
      </c>
      <c r="M6789" t="s">
        <v>19240</v>
      </c>
      <c r="N6789">
        <v>11.997222222</v>
      </c>
      <c r="O6789">
        <v>0</v>
      </c>
      <c r="P6789">
        <v>181</v>
      </c>
      <c r="Q6789">
        <v>0</v>
      </c>
      <c r="R6789">
        <v>0</v>
      </c>
      <c r="S6789">
        <v>0</v>
      </c>
      <c r="T6789">
        <v>7</v>
      </c>
      <c r="U6789">
        <v>0</v>
      </c>
      <c r="V6789">
        <v>0</v>
      </c>
      <c r="W6789">
        <v>0</v>
      </c>
      <c r="X6789">
        <v>390.90477128513794</v>
      </c>
      <c r="Y6789">
        <v>0</v>
      </c>
      <c r="Z6789">
        <v>0</v>
      </c>
      <c r="AA6789">
        <v>0</v>
      </c>
      <c r="AB6789">
        <v>17.029170622760049</v>
      </c>
      <c r="AC6789">
        <v>0</v>
      </c>
      <c r="AD6789">
        <v>0</v>
      </c>
      <c r="AE6789">
        <v>407.93394190789797</v>
      </c>
    </row>
    <row r="6790" spans="1:31" x14ac:dyDescent="0.25">
      <c r="A6790">
        <v>1839605</v>
      </c>
      <c r="B6790">
        <v>1</v>
      </c>
      <c r="C6790" t="s">
        <v>81</v>
      </c>
      <c r="D6790" t="s">
        <v>114</v>
      </c>
      <c r="E6790" t="s">
        <v>131</v>
      </c>
      <c r="F6790" t="s">
        <v>19241</v>
      </c>
      <c r="G6790" t="s">
        <v>753</v>
      </c>
      <c r="H6790" t="s">
        <v>134</v>
      </c>
      <c r="I6790" t="s">
        <v>135</v>
      </c>
      <c r="J6790" t="s">
        <v>136</v>
      </c>
      <c r="K6790" t="s">
        <v>137</v>
      </c>
      <c r="L6790" t="s">
        <v>19242</v>
      </c>
      <c r="M6790" t="s">
        <v>19243</v>
      </c>
      <c r="N6790">
        <v>2.332222222</v>
      </c>
      <c r="O6790">
        <v>0</v>
      </c>
      <c r="P6790">
        <v>66</v>
      </c>
      <c r="Q6790">
        <v>0</v>
      </c>
      <c r="R6790">
        <v>0</v>
      </c>
      <c r="S6790">
        <v>0</v>
      </c>
      <c r="T6790">
        <v>4</v>
      </c>
      <c r="U6790">
        <v>0</v>
      </c>
      <c r="V6790">
        <v>0</v>
      </c>
      <c r="W6790">
        <v>0</v>
      </c>
      <c r="X6790">
        <v>21.370849480080494</v>
      </c>
      <c r="Y6790">
        <v>0</v>
      </c>
      <c r="Z6790">
        <v>0</v>
      </c>
      <c r="AA6790">
        <v>0</v>
      </c>
      <c r="AB6790">
        <v>0.21681903567629998</v>
      </c>
      <c r="AC6790">
        <v>0</v>
      </c>
      <c r="AD6790">
        <v>0</v>
      </c>
      <c r="AE6790">
        <v>21.587668515756793</v>
      </c>
    </row>
    <row r="6791" spans="1:31" x14ac:dyDescent="0.25">
      <c r="A6791">
        <v>1839582</v>
      </c>
      <c r="B6791">
        <v>1</v>
      </c>
      <c r="C6791" t="s">
        <v>81</v>
      </c>
      <c r="D6791" t="s">
        <v>121</v>
      </c>
      <c r="E6791" t="s">
        <v>131</v>
      </c>
      <c r="F6791" t="s">
        <v>19244</v>
      </c>
      <c r="G6791" t="s">
        <v>753</v>
      </c>
      <c r="H6791" t="s">
        <v>134</v>
      </c>
      <c r="I6791" t="s">
        <v>135</v>
      </c>
      <c r="J6791" t="s">
        <v>136</v>
      </c>
      <c r="K6791" t="s">
        <v>137</v>
      </c>
      <c r="L6791" t="s">
        <v>19245</v>
      </c>
      <c r="M6791" t="s">
        <v>19246</v>
      </c>
      <c r="N6791">
        <v>14.797499999999999</v>
      </c>
      <c r="O6791">
        <v>0</v>
      </c>
      <c r="P6791">
        <v>23</v>
      </c>
      <c r="Q6791">
        <v>0</v>
      </c>
      <c r="R6791">
        <v>5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43.313780730496234</v>
      </c>
      <c r="Y6791">
        <v>0</v>
      </c>
      <c r="Z6791">
        <v>7.8950377155142855</v>
      </c>
      <c r="AA6791">
        <v>0</v>
      </c>
      <c r="AB6791">
        <v>0</v>
      </c>
      <c r="AC6791">
        <v>0</v>
      </c>
      <c r="AD6791">
        <v>0</v>
      </c>
      <c r="AE6791">
        <v>51.208818446010518</v>
      </c>
    </row>
    <row r="6792" spans="1:31" x14ac:dyDescent="0.25">
      <c r="A6792">
        <v>1839559</v>
      </c>
      <c r="B6792">
        <v>1</v>
      </c>
      <c r="C6792" t="s">
        <v>81</v>
      </c>
      <c r="D6792" t="s">
        <v>124</v>
      </c>
      <c r="E6792" t="s">
        <v>154</v>
      </c>
      <c r="F6792" t="s">
        <v>10386</v>
      </c>
      <c r="G6792" t="s">
        <v>156</v>
      </c>
      <c r="H6792" t="s">
        <v>157</v>
      </c>
      <c r="I6792" t="s">
        <v>135</v>
      </c>
      <c r="J6792" t="s">
        <v>136</v>
      </c>
      <c r="K6792" t="s">
        <v>137</v>
      </c>
      <c r="L6792" t="s">
        <v>19247</v>
      </c>
      <c r="M6792" t="s">
        <v>19248</v>
      </c>
      <c r="N6792">
        <v>2.0819444439999999</v>
      </c>
      <c r="O6792">
        <v>0</v>
      </c>
      <c r="P6792">
        <v>362</v>
      </c>
      <c r="Q6792">
        <v>0</v>
      </c>
      <c r="R6792">
        <v>28</v>
      </c>
      <c r="S6792">
        <v>0</v>
      </c>
      <c r="T6792">
        <v>27</v>
      </c>
      <c r="U6792">
        <v>0</v>
      </c>
      <c r="V6792">
        <v>0</v>
      </c>
      <c r="W6792">
        <v>0</v>
      </c>
      <c r="X6792">
        <v>129.88058134948724</v>
      </c>
      <c r="Y6792">
        <v>0</v>
      </c>
      <c r="Z6792">
        <v>14.607600304306125</v>
      </c>
      <c r="AA6792">
        <v>0</v>
      </c>
      <c r="AB6792">
        <v>47.97683237580803</v>
      </c>
      <c r="AC6792">
        <v>0</v>
      </c>
      <c r="AD6792">
        <v>0</v>
      </c>
      <c r="AE6792">
        <v>192.46501402960138</v>
      </c>
    </row>
    <row r="6793" spans="1:31" x14ac:dyDescent="0.25">
      <c r="A6793">
        <v>1839058</v>
      </c>
      <c r="B6793">
        <v>1</v>
      </c>
      <c r="C6793" t="s">
        <v>80</v>
      </c>
      <c r="D6793" t="s">
        <v>90</v>
      </c>
      <c r="E6793" t="s">
        <v>140</v>
      </c>
      <c r="F6793" t="s">
        <v>18458</v>
      </c>
      <c r="G6793" t="s">
        <v>213</v>
      </c>
      <c r="H6793" t="s">
        <v>134</v>
      </c>
      <c r="I6793" t="s">
        <v>135</v>
      </c>
      <c r="J6793" t="s">
        <v>136</v>
      </c>
      <c r="K6793" t="s">
        <v>137</v>
      </c>
      <c r="L6793" t="s">
        <v>19249</v>
      </c>
      <c r="M6793" t="s">
        <v>19250</v>
      </c>
      <c r="N6793">
        <v>2.7938888880000001</v>
      </c>
      <c r="O6793">
        <v>0</v>
      </c>
      <c r="P6793">
        <v>8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4.5589919202676334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4.5589919202676334</v>
      </c>
    </row>
    <row r="6794" spans="1:31" x14ac:dyDescent="0.25">
      <c r="A6794">
        <v>1838872</v>
      </c>
      <c r="B6794">
        <v>1</v>
      </c>
      <c r="C6794" t="s">
        <v>80</v>
      </c>
      <c r="D6794" t="s">
        <v>104</v>
      </c>
      <c r="E6794" t="s">
        <v>164</v>
      </c>
      <c r="F6794" t="s">
        <v>8270</v>
      </c>
      <c r="G6794" t="s">
        <v>156</v>
      </c>
      <c r="H6794" t="s">
        <v>157</v>
      </c>
      <c r="I6794" t="s">
        <v>135</v>
      </c>
      <c r="J6794" t="s">
        <v>136</v>
      </c>
      <c r="K6794" t="s">
        <v>137</v>
      </c>
      <c r="L6794" t="s">
        <v>19251</v>
      </c>
      <c r="M6794" t="s">
        <v>19252</v>
      </c>
      <c r="N6794">
        <v>9.5277776999999994E-2</v>
      </c>
      <c r="O6794">
        <v>0</v>
      </c>
      <c r="P6794">
        <v>103</v>
      </c>
      <c r="Q6794">
        <v>4</v>
      </c>
      <c r="R6794">
        <v>3</v>
      </c>
      <c r="S6794">
        <v>10</v>
      </c>
      <c r="T6794">
        <v>11</v>
      </c>
      <c r="U6794">
        <v>2</v>
      </c>
      <c r="V6794">
        <v>0</v>
      </c>
      <c r="W6794">
        <v>0</v>
      </c>
      <c r="X6794">
        <v>1.8400100013664833</v>
      </c>
      <c r="Y6794">
        <v>0.20345044669576667</v>
      </c>
      <c r="Z6794">
        <v>7.1118239715249998E-2</v>
      </c>
      <c r="AA6794">
        <v>5.4094504502713896</v>
      </c>
      <c r="AB6794">
        <v>0.21545602627144167</v>
      </c>
      <c r="AC6794">
        <v>20.240179370814666</v>
      </c>
      <c r="AD6794">
        <v>0</v>
      </c>
      <c r="AE6794">
        <v>27.979664535134997</v>
      </c>
    </row>
    <row r="6795" spans="1:31" x14ac:dyDescent="0.25">
      <c r="A6795">
        <v>1839536</v>
      </c>
      <c r="B6795">
        <v>1</v>
      </c>
      <c r="C6795" t="s">
        <v>80</v>
      </c>
      <c r="D6795" t="s">
        <v>93</v>
      </c>
      <c r="E6795" t="s">
        <v>131</v>
      </c>
      <c r="F6795" t="s">
        <v>19253</v>
      </c>
      <c r="G6795" t="s">
        <v>189</v>
      </c>
      <c r="H6795" t="s">
        <v>134</v>
      </c>
      <c r="I6795" t="s">
        <v>135</v>
      </c>
      <c r="J6795" t="s">
        <v>136</v>
      </c>
      <c r="K6795" t="s">
        <v>137</v>
      </c>
      <c r="L6795" t="s">
        <v>19254</v>
      </c>
      <c r="M6795" t="s">
        <v>19255</v>
      </c>
      <c r="N6795">
        <v>9.9797222219999995</v>
      </c>
      <c r="O6795">
        <v>0</v>
      </c>
      <c r="P6795">
        <v>26</v>
      </c>
      <c r="Q6795">
        <v>0</v>
      </c>
      <c r="R6795">
        <v>0</v>
      </c>
      <c r="S6795">
        <v>0</v>
      </c>
      <c r="T6795">
        <v>5</v>
      </c>
      <c r="U6795">
        <v>0</v>
      </c>
      <c r="V6795">
        <v>0</v>
      </c>
      <c r="W6795">
        <v>0</v>
      </c>
      <c r="X6795">
        <v>51.817415112778122</v>
      </c>
      <c r="Y6795">
        <v>0</v>
      </c>
      <c r="Z6795">
        <v>0</v>
      </c>
      <c r="AA6795">
        <v>0</v>
      </c>
      <c r="AB6795">
        <v>31.540520513227868</v>
      </c>
      <c r="AC6795">
        <v>0</v>
      </c>
      <c r="AD6795">
        <v>0</v>
      </c>
      <c r="AE6795">
        <v>83.357935626005997</v>
      </c>
    </row>
    <row r="6796" spans="1:31" x14ac:dyDescent="0.25">
      <c r="A6796">
        <v>1839436</v>
      </c>
      <c r="B6796">
        <v>1</v>
      </c>
      <c r="C6796" t="s">
        <v>81</v>
      </c>
      <c r="D6796" t="s">
        <v>113</v>
      </c>
      <c r="E6796" t="s">
        <v>202</v>
      </c>
      <c r="F6796" t="s">
        <v>9617</v>
      </c>
      <c r="G6796" t="s">
        <v>156</v>
      </c>
      <c r="H6796" t="s">
        <v>157</v>
      </c>
      <c r="I6796" t="s">
        <v>135</v>
      </c>
      <c r="J6796" t="s">
        <v>136</v>
      </c>
      <c r="K6796" t="s">
        <v>137</v>
      </c>
      <c r="L6796" t="s">
        <v>19256</v>
      </c>
      <c r="M6796" t="s">
        <v>19257</v>
      </c>
      <c r="N6796">
        <v>0.59638888800000001</v>
      </c>
      <c r="O6796">
        <v>0</v>
      </c>
      <c r="P6796">
        <v>461</v>
      </c>
      <c r="Q6796">
        <v>43</v>
      </c>
      <c r="R6796">
        <v>247</v>
      </c>
      <c r="S6796">
        <v>8</v>
      </c>
      <c r="T6796">
        <v>30</v>
      </c>
      <c r="U6796">
        <v>0</v>
      </c>
      <c r="V6796">
        <v>0</v>
      </c>
      <c r="W6796">
        <v>0</v>
      </c>
      <c r="X6796">
        <v>62.762697694592894</v>
      </c>
      <c r="Y6796">
        <v>52.327089607209068</v>
      </c>
      <c r="Z6796">
        <v>320.34065295788855</v>
      </c>
      <c r="AA6796">
        <v>147.651594000763</v>
      </c>
      <c r="AB6796">
        <v>20.726445068966097</v>
      </c>
      <c r="AC6796">
        <v>0</v>
      </c>
      <c r="AD6796">
        <v>0</v>
      </c>
      <c r="AE6796">
        <v>603.80847932941958</v>
      </c>
    </row>
    <row r="6797" spans="1:31" x14ac:dyDescent="0.25">
      <c r="A6797">
        <v>1839064</v>
      </c>
      <c r="B6797">
        <v>1</v>
      </c>
      <c r="C6797" t="s">
        <v>81</v>
      </c>
      <c r="D6797" t="s">
        <v>123</v>
      </c>
      <c r="E6797" t="s">
        <v>164</v>
      </c>
      <c r="F6797" t="s">
        <v>19258</v>
      </c>
      <c r="G6797" t="s">
        <v>156</v>
      </c>
      <c r="H6797" t="s">
        <v>157</v>
      </c>
      <c r="I6797" t="s">
        <v>135</v>
      </c>
      <c r="J6797" t="s">
        <v>136</v>
      </c>
      <c r="K6797" t="s">
        <v>137</v>
      </c>
      <c r="L6797" t="s">
        <v>19259</v>
      </c>
      <c r="M6797" t="s">
        <v>19260</v>
      </c>
      <c r="N6797">
        <v>2.4616666660000002</v>
      </c>
      <c r="O6797">
        <v>0</v>
      </c>
      <c r="P6797">
        <v>0</v>
      </c>
      <c r="Q6797">
        <v>54</v>
      </c>
      <c r="R6797">
        <v>0</v>
      </c>
      <c r="S6797">
        <v>7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134.20615900025143</v>
      </c>
      <c r="Z6797">
        <v>0</v>
      </c>
      <c r="AA6797">
        <v>12.686437525575917</v>
      </c>
      <c r="AB6797">
        <v>0</v>
      </c>
      <c r="AC6797">
        <v>0</v>
      </c>
      <c r="AD6797">
        <v>0</v>
      </c>
      <c r="AE6797">
        <v>146.89259652582734</v>
      </c>
    </row>
    <row r="6798" spans="1:31" x14ac:dyDescent="0.25">
      <c r="A6798">
        <v>1839751</v>
      </c>
      <c r="B6798">
        <v>1</v>
      </c>
      <c r="C6798" t="s">
        <v>81</v>
      </c>
      <c r="D6798" t="s">
        <v>113</v>
      </c>
      <c r="E6798" t="s">
        <v>252</v>
      </c>
      <c r="F6798" t="s">
        <v>19261</v>
      </c>
      <c r="G6798" t="s">
        <v>279</v>
      </c>
      <c r="H6798" t="s">
        <v>134</v>
      </c>
      <c r="I6798" t="s">
        <v>135</v>
      </c>
      <c r="J6798" t="s">
        <v>136</v>
      </c>
      <c r="K6798" t="s">
        <v>137</v>
      </c>
      <c r="L6798" t="s">
        <v>19262</v>
      </c>
      <c r="M6798" t="s">
        <v>19263</v>
      </c>
      <c r="N6798">
        <v>7.6486111110000001</v>
      </c>
      <c r="O6798">
        <v>0</v>
      </c>
      <c r="P6798">
        <v>11</v>
      </c>
      <c r="Q6798">
        <v>0</v>
      </c>
      <c r="R6798">
        <v>5</v>
      </c>
      <c r="S6798">
        <v>0</v>
      </c>
      <c r="T6798">
        <v>1</v>
      </c>
      <c r="U6798">
        <v>0</v>
      </c>
      <c r="V6798">
        <v>0</v>
      </c>
      <c r="W6798">
        <v>0</v>
      </c>
      <c r="X6798">
        <v>34.307781756200136</v>
      </c>
      <c r="Y6798">
        <v>0</v>
      </c>
      <c r="Z6798">
        <v>26.118413693191805</v>
      </c>
      <c r="AA6798">
        <v>0</v>
      </c>
      <c r="AB6798">
        <v>8.1448272229513918</v>
      </c>
      <c r="AC6798">
        <v>0</v>
      </c>
      <c r="AD6798">
        <v>0</v>
      </c>
      <c r="AE6798">
        <v>68.571022672343332</v>
      </c>
    </row>
    <row r="6799" spans="1:31" x14ac:dyDescent="0.25">
      <c r="A6799">
        <v>1839267</v>
      </c>
      <c r="B6799">
        <v>1</v>
      </c>
      <c r="C6799" t="s">
        <v>80</v>
      </c>
      <c r="D6799" t="s">
        <v>104</v>
      </c>
      <c r="E6799" t="s">
        <v>223</v>
      </c>
      <c r="F6799" t="s">
        <v>19264</v>
      </c>
      <c r="G6799" t="s">
        <v>340</v>
      </c>
      <c r="H6799" t="s">
        <v>134</v>
      </c>
      <c r="I6799" t="s">
        <v>135</v>
      </c>
      <c r="J6799" t="s">
        <v>136</v>
      </c>
      <c r="K6799" t="s">
        <v>137</v>
      </c>
      <c r="L6799" t="s">
        <v>19265</v>
      </c>
      <c r="M6799" t="s">
        <v>19266</v>
      </c>
      <c r="N6799">
        <v>5.4061111110000004</v>
      </c>
      <c r="O6799">
        <v>0</v>
      </c>
      <c r="P6799">
        <v>87</v>
      </c>
      <c r="Q6799">
        <v>0</v>
      </c>
      <c r="R6799">
        <v>0</v>
      </c>
      <c r="S6799">
        <v>0</v>
      </c>
      <c r="T6799">
        <v>6</v>
      </c>
      <c r="U6799">
        <v>0</v>
      </c>
      <c r="V6799">
        <v>0</v>
      </c>
      <c r="W6799">
        <v>0</v>
      </c>
      <c r="X6799">
        <v>102.91681875200717</v>
      </c>
      <c r="Y6799">
        <v>0</v>
      </c>
      <c r="Z6799">
        <v>0</v>
      </c>
      <c r="AA6799">
        <v>0</v>
      </c>
      <c r="AB6799">
        <v>10.506734392063668</v>
      </c>
      <c r="AC6799">
        <v>0</v>
      </c>
      <c r="AD6799">
        <v>0</v>
      </c>
      <c r="AE6799">
        <v>113.42355314407084</v>
      </c>
    </row>
    <row r="6800" spans="1:31" x14ac:dyDescent="0.25">
      <c r="A6800">
        <v>1838935</v>
      </c>
      <c r="B6800">
        <v>1</v>
      </c>
      <c r="C6800" t="s">
        <v>80</v>
      </c>
      <c r="D6800" t="s">
        <v>96</v>
      </c>
      <c r="E6800" t="s">
        <v>252</v>
      </c>
      <c r="F6800" t="s">
        <v>19267</v>
      </c>
      <c r="G6800" t="s">
        <v>150</v>
      </c>
      <c r="H6800" t="s">
        <v>134</v>
      </c>
      <c r="I6800" t="s">
        <v>135</v>
      </c>
      <c r="J6800" t="s">
        <v>136</v>
      </c>
      <c r="K6800" t="s">
        <v>151</v>
      </c>
      <c r="L6800" t="s">
        <v>19268</v>
      </c>
      <c r="M6800" t="s">
        <v>19269</v>
      </c>
      <c r="N6800">
        <v>6.7206405550000001</v>
      </c>
      <c r="O6800">
        <v>0</v>
      </c>
      <c r="P6800">
        <v>0</v>
      </c>
      <c r="Q6800">
        <v>0</v>
      </c>
      <c r="R6800">
        <v>0</v>
      </c>
      <c r="S6800">
        <v>1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2.3195249888895</v>
      </c>
      <c r="AB6800">
        <v>0</v>
      </c>
      <c r="AC6800">
        <v>0</v>
      </c>
      <c r="AD6800">
        <v>0</v>
      </c>
      <c r="AE6800">
        <v>2.3195249888895</v>
      </c>
    </row>
    <row r="6801" spans="1:31" x14ac:dyDescent="0.25">
      <c r="A6801">
        <v>1839373</v>
      </c>
      <c r="B6801">
        <v>1</v>
      </c>
      <c r="C6801" t="s">
        <v>80</v>
      </c>
      <c r="D6801" t="s">
        <v>94</v>
      </c>
      <c r="E6801" t="s">
        <v>252</v>
      </c>
      <c r="F6801" t="s">
        <v>19270</v>
      </c>
      <c r="G6801" t="s">
        <v>279</v>
      </c>
      <c r="H6801" t="s">
        <v>134</v>
      </c>
      <c r="I6801" t="s">
        <v>135</v>
      </c>
      <c r="J6801" t="s">
        <v>136</v>
      </c>
      <c r="K6801" t="s">
        <v>137</v>
      </c>
      <c r="L6801" t="s">
        <v>19271</v>
      </c>
      <c r="M6801" t="s">
        <v>19272</v>
      </c>
      <c r="N6801">
        <v>2.4872222220000002</v>
      </c>
      <c r="O6801">
        <v>0</v>
      </c>
      <c r="P6801">
        <v>44</v>
      </c>
      <c r="Q6801">
        <v>0</v>
      </c>
      <c r="R6801">
        <v>0</v>
      </c>
      <c r="S6801">
        <v>0</v>
      </c>
      <c r="T6801">
        <v>23</v>
      </c>
      <c r="U6801">
        <v>0</v>
      </c>
      <c r="V6801">
        <v>0</v>
      </c>
      <c r="W6801">
        <v>0</v>
      </c>
      <c r="X6801">
        <v>18.892114523974538</v>
      </c>
      <c r="Y6801">
        <v>0</v>
      </c>
      <c r="Z6801">
        <v>0</v>
      </c>
      <c r="AA6801">
        <v>0</v>
      </c>
      <c r="AB6801">
        <v>14.696163986944669</v>
      </c>
      <c r="AC6801">
        <v>0</v>
      </c>
      <c r="AD6801">
        <v>0</v>
      </c>
      <c r="AE6801">
        <v>33.58827851091921</v>
      </c>
    </row>
    <row r="6802" spans="1:31" x14ac:dyDescent="0.25">
      <c r="A6802">
        <v>1893917</v>
      </c>
      <c r="B6802">
        <v>1</v>
      </c>
      <c r="C6802" t="s">
        <v>80</v>
      </c>
      <c r="D6802" t="s">
        <v>94</v>
      </c>
      <c r="E6802" t="s">
        <v>202</v>
      </c>
      <c r="F6802" t="s">
        <v>11824</v>
      </c>
      <c r="G6802" t="s">
        <v>386</v>
      </c>
      <c r="H6802" t="s">
        <v>157</v>
      </c>
      <c r="I6802" t="s">
        <v>135</v>
      </c>
      <c r="J6802" t="s">
        <v>136</v>
      </c>
      <c r="K6802" t="s">
        <v>137</v>
      </c>
      <c r="L6802" t="s">
        <v>19273</v>
      </c>
      <c r="M6802" t="s">
        <v>19274</v>
      </c>
      <c r="N6802">
        <v>0.17111111100000001</v>
      </c>
      <c r="O6802">
        <v>1</v>
      </c>
      <c r="P6802">
        <v>11249</v>
      </c>
      <c r="Q6802">
        <v>13</v>
      </c>
      <c r="R6802">
        <v>176</v>
      </c>
      <c r="S6802">
        <v>30</v>
      </c>
      <c r="T6802">
        <v>753</v>
      </c>
      <c r="U6802">
        <v>1</v>
      </c>
      <c r="V6802">
        <v>1</v>
      </c>
      <c r="W6802">
        <v>1.48759927575E-2</v>
      </c>
      <c r="X6802">
        <v>411.7801604927007</v>
      </c>
      <c r="Y6802">
        <v>5.9716188403610664</v>
      </c>
      <c r="Z6802">
        <v>16.130715498098063</v>
      </c>
      <c r="AA6802">
        <v>32.19595420670781</v>
      </c>
      <c r="AB6802">
        <v>124.53555529896498</v>
      </c>
      <c r="AC6802">
        <v>25.7508647101251</v>
      </c>
      <c r="AD6802">
        <v>1.0788724319659999</v>
      </c>
      <c r="AE6802">
        <v>617.45861747168135</v>
      </c>
    </row>
    <row r="6803" spans="1:31" x14ac:dyDescent="0.25">
      <c r="A6803">
        <v>1838981</v>
      </c>
      <c r="B6803">
        <v>1</v>
      </c>
      <c r="C6803" t="s">
        <v>80</v>
      </c>
      <c r="D6803" t="s">
        <v>93</v>
      </c>
      <c r="E6803" t="s">
        <v>140</v>
      </c>
      <c r="F6803" t="s">
        <v>19275</v>
      </c>
      <c r="G6803" t="s">
        <v>142</v>
      </c>
      <c r="H6803" t="s">
        <v>134</v>
      </c>
      <c r="I6803" t="s">
        <v>135</v>
      </c>
      <c r="J6803" t="s">
        <v>136</v>
      </c>
      <c r="K6803" t="s">
        <v>137</v>
      </c>
      <c r="L6803" t="s">
        <v>19276</v>
      </c>
      <c r="M6803" t="s">
        <v>19277</v>
      </c>
      <c r="N6803">
        <v>3.361111111</v>
      </c>
      <c r="O6803">
        <v>0</v>
      </c>
      <c r="P6803">
        <v>0</v>
      </c>
      <c r="Q6803">
        <v>0</v>
      </c>
      <c r="R6803">
        <v>1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0.13455417372570835</v>
      </c>
      <c r="AA6803">
        <v>0</v>
      </c>
      <c r="AB6803">
        <v>0</v>
      </c>
      <c r="AC6803">
        <v>0</v>
      </c>
      <c r="AD6803">
        <v>0</v>
      </c>
      <c r="AE6803">
        <v>0.13455417372570835</v>
      </c>
    </row>
    <row r="6804" spans="1:31" x14ac:dyDescent="0.25">
      <c r="A6804">
        <v>1839622</v>
      </c>
      <c r="B6804">
        <v>1</v>
      </c>
      <c r="C6804" t="s">
        <v>81</v>
      </c>
      <c r="D6804" t="s">
        <v>120</v>
      </c>
      <c r="E6804" t="s">
        <v>252</v>
      </c>
      <c r="F6804" t="s">
        <v>19278</v>
      </c>
      <c r="G6804" t="s">
        <v>279</v>
      </c>
      <c r="H6804" t="s">
        <v>134</v>
      </c>
      <c r="I6804" t="s">
        <v>135</v>
      </c>
      <c r="J6804" t="s">
        <v>136</v>
      </c>
      <c r="K6804" t="s">
        <v>137</v>
      </c>
      <c r="L6804" t="s">
        <v>19279</v>
      </c>
      <c r="M6804" t="s">
        <v>19280</v>
      </c>
      <c r="N6804">
        <v>4.7155555549999999</v>
      </c>
      <c r="O6804">
        <v>0</v>
      </c>
      <c r="P6804">
        <v>99</v>
      </c>
      <c r="Q6804">
        <v>0</v>
      </c>
      <c r="R6804">
        <v>5</v>
      </c>
      <c r="S6804">
        <v>0</v>
      </c>
      <c r="T6804">
        <v>19</v>
      </c>
      <c r="U6804">
        <v>0</v>
      </c>
      <c r="V6804">
        <v>0</v>
      </c>
      <c r="W6804">
        <v>0</v>
      </c>
      <c r="X6804">
        <v>85.730879901615836</v>
      </c>
      <c r="Y6804">
        <v>0</v>
      </c>
      <c r="Z6804">
        <v>7.9900539602112328</v>
      </c>
      <c r="AA6804">
        <v>0</v>
      </c>
      <c r="AB6804">
        <v>29.190907888895964</v>
      </c>
      <c r="AC6804">
        <v>0</v>
      </c>
      <c r="AD6804">
        <v>0</v>
      </c>
      <c r="AE6804">
        <v>122.91184175072303</v>
      </c>
    </row>
    <row r="6805" spans="1:31" x14ac:dyDescent="0.25">
      <c r="A6805">
        <v>1839768</v>
      </c>
      <c r="B6805">
        <v>1</v>
      </c>
      <c r="C6805" t="s">
        <v>81</v>
      </c>
      <c r="D6805" t="s">
        <v>113</v>
      </c>
      <c r="E6805" t="s">
        <v>131</v>
      </c>
      <c r="F6805" t="s">
        <v>19281</v>
      </c>
      <c r="G6805" t="s">
        <v>1486</v>
      </c>
      <c r="H6805" t="s">
        <v>134</v>
      </c>
      <c r="I6805" t="s">
        <v>135</v>
      </c>
      <c r="J6805" t="s">
        <v>136</v>
      </c>
      <c r="K6805" t="s">
        <v>137</v>
      </c>
      <c r="L6805" t="s">
        <v>19282</v>
      </c>
      <c r="M6805" t="s">
        <v>19283</v>
      </c>
      <c r="N6805">
        <v>6.7363888879999996</v>
      </c>
      <c r="O6805">
        <v>0</v>
      </c>
      <c r="P6805">
        <v>8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4.0760004198734325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4.0760004198734325</v>
      </c>
    </row>
    <row r="6806" spans="1:31" x14ac:dyDescent="0.25">
      <c r="A6806">
        <v>1839127</v>
      </c>
      <c r="B6806">
        <v>1</v>
      </c>
      <c r="C6806" t="s">
        <v>81</v>
      </c>
      <c r="D6806" t="s">
        <v>123</v>
      </c>
      <c r="E6806" t="s">
        <v>164</v>
      </c>
      <c r="F6806" t="s">
        <v>12033</v>
      </c>
      <c r="G6806" t="s">
        <v>156</v>
      </c>
      <c r="H6806" t="s">
        <v>157</v>
      </c>
      <c r="I6806" t="s">
        <v>135</v>
      </c>
      <c r="J6806" t="s">
        <v>136</v>
      </c>
      <c r="K6806" t="s">
        <v>137</v>
      </c>
      <c r="L6806" t="s">
        <v>18728</v>
      </c>
      <c r="M6806" t="s">
        <v>19284</v>
      </c>
      <c r="N6806">
        <v>1.5313888879999999</v>
      </c>
      <c r="O6806">
        <v>3</v>
      </c>
      <c r="P6806">
        <v>531</v>
      </c>
      <c r="Q6806">
        <v>231</v>
      </c>
      <c r="R6806">
        <v>97</v>
      </c>
      <c r="S6806">
        <v>16</v>
      </c>
      <c r="T6806">
        <v>50</v>
      </c>
      <c r="U6806">
        <v>0</v>
      </c>
      <c r="V6806">
        <v>0</v>
      </c>
      <c r="W6806">
        <v>47.193004140381731</v>
      </c>
      <c r="X6806">
        <v>184.28786248513731</v>
      </c>
      <c r="Y6806">
        <v>772.21727214051975</v>
      </c>
      <c r="Z6806">
        <v>390.1921266455841</v>
      </c>
      <c r="AA6806">
        <v>89.703077976947029</v>
      </c>
      <c r="AB6806">
        <v>116.36177812607954</v>
      </c>
      <c r="AC6806">
        <v>0</v>
      </c>
      <c r="AD6806">
        <v>0</v>
      </c>
      <c r="AE6806">
        <v>1599.9551215146496</v>
      </c>
    </row>
    <row r="6807" spans="1:31" x14ac:dyDescent="0.25">
      <c r="A6807">
        <v>1838832</v>
      </c>
      <c r="B6807">
        <v>1</v>
      </c>
      <c r="C6807" t="s">
        <v>80</v>
      </c>
      <c r="D6807" t="s">
        <v>107</v>
      </c>
      <c r="E6807" t="s">
        <v>164</v>
      </c>
      <c r="F6807" t="s">
        <v>15429</v>
      </c>
      <c r="G6807" t="s">
        <v>156</v>
      </c>
      <c r="H6807" t="s">
        <v>157</v>
      </c>
      <c r="I6807" t="s">
        <v>135</v>
      </c>
      <c r="J6807" t="s">
        <v>136</v>
      </c>
      <c r="K6807" t="s">
        <v>137</v>
      </c>
      <c r="L6807" t="s">
        <v>19285</v>
      </c>
      <c r="M6807" t="s">
        <v>19286</v>
      </c>
      <c r="N6807">
        <v>1.9697222219999999</v>
      </c>
      <c r="O6807">
        <v>0</v>
      </c>
      <c r="P6807">
        <v>712</v>
      </c>
      <c r="Q6807">
        <v>0</v>
      </c>
      <c r="R6807">
        <v>0</v>
      </c>
      <c r="S6807">
        <v>0</v>
      </c>
      <c r="T6807">
        <v>17</v>
      </c>
      <c r="U6807">
        <v>0</v>
      </c>
      <c r="V6807">
        <v>1</v>
      </c>
      <c r="W6807">
        <v>0</v>
      </c>
      <c r="X6807">
        <v>100.34743617443513</v>
      </c>
      <c r="Y6807">
        <v>0</v>
      </c>
      <c r="Z6807">
        <v>0</v>
      </c>
      <c r="AA6807">
        <v>0</v>
      </c>
      <c r="AB6807">
        <v>31.763368276820032</v>
      </c>
      <c r="AC6807">
        <v>0</v>
      </c>
      <c r="AD6807">
        <v>7.6919946176962091</v>
      </c>
      <c r="AE6807">
        <v>139.80279906895134</v>
      </c>
    </row>
    <row r="6808" spans="1:31" x14ac:dyDescent="0.25">
      <c r="A6808">
        <v>1839668</v>
      </c>
      <c r="B6808">
        <v>1</v>
      </c>
      <c r="C6808" t="s">
        <v>81</v>
      </c>
      <c r="D6808" t="s">
        <v>115</v>
      </c>
      <c r="E6808" t="s">
        <v>154</v>
      </c>
      <c r="F6808" t="s">
        <v>19287</v>
      </c>
      <c r="G6808" t="s">
        <v>175</v>
      </c>
      <c r="H6808" t="s">
        <v>157</v>
      </c>
      <c r="I6808" t="s">
        <v>135</v>
      </c>
      <c r="J6808" t="s">
        <v>136</v>
      </c>
      <c r="K6808" t="s">
        <v>137</v>
      </c>
      <c r="L6808" t="s">
        <v>19288</v>
      </c>
      <c r="M6808" t="s">
        <v>19289</v>
      </c>
      <c r="N6808">
        <v>8.2433333330000007</v>
      </c>
      <c r="O6808">
        <v>0</v>
      </c>
      <c r="P6808">
        <v>42</v>
      </c>
      <c r="Q6808">
        <v>0</v>
      </c>
      <c r="R6808">
        <v>6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13.71311583109579</v>
      </c>
      <c r="Y6808">
        <v>0</v>
      </c>
      <c r="Z6808">
        <v>3.4666869350195002</v>
      </c>
      <c r="AA6808">
        <v>0</v>
      </c>
      <c r="AB6808">
        <v>0</v>
      </c>
      <c r="AC6808">
        <v>0</v>
      </c>
      <c r="AD6808">
        <v>0</v>
      </c>
      <c r="AE6808">
        <v>17.179802766115291</v>
      </c>
    </row>
    <row r="6809" spans="1:31" x14ac:dyDescent="0.25">
      <c r="A6809">
        <v>1839121</v>
      </c>
      <c r="B6809">
        <v>1</v>
      </c>
      <c r="C6809" t="s">
        <v>80</v>
      </c>
      <c r="D6809" t="s">
        <v>82</v>
      </c>
      <c r="E6809" t="s">
        <v>140</v>
      </c>
      <c r="F6809" t="s">
        <v>19290</v>
      </c>
      <c r="G6809" t="s">
        <v>142</v>
      </c>
      <c r="H6809" t="s">
        <v>134</v>
      </c>
      <c r="I6809" t="s">
        <v>135</v>
      </c>
      <c r="J6809" t="s">
        <v>136</v>
      </c>
      <c r="K6809" t="s">
        <v>137</v>
      </c>
      <c r="L6809" t="s">
        <v>19291</v>
      </c>
      <c r="M6809" t="s">
        <v>19292</v>
      </c>
      <c r="N6809">
        <v>2.343611111</v>
      </c>
      <c r="O6809">
        <v>0</v>
      </c>
      <c r="P6809">
        <v>4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1.2175896449100001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1.2175896449100001</v>
      </c>
    </row>
    <row r="6810" spans="1:31" x14ac:dyDescent="0.25">
      <c r="A6810">
        <v>1877561</v>
      </c>
      <c r="B6810">
        <v>1</v>
      </c>
      <c r="C6810" t="s">
        <v>81</v>
      </c>
      <c r="D6810" t="s">
        <v>121</v>
      </c>
      <c r="E6810" t="s">
        <v>154</v>
      </c>
      <c r="F6810" t="s">
        <v>19293</v>
      </c>
      <c r="G6810" t="s">
        <v>235</v>
      </c>
      <c r="H6810" t="s">
        <v>157</v>
      </c>
      <c r="I6810" t="s">
        <v>135</v>
      </c>
      <c r="J6810" t="s">
        <v>3</v>
      </c>
      <c r="K6810" t="s">
        <v>137</v>
      </c>
      <c r="L6810" t="s">
        <v>19294</v>
      </c>
      <c r="M6810" t="s">
        <v>19295</v>
      </c>
      <c r="N6810">
        <v>0.68333333299999999</v>
      </c>
      <c r="O6810">
        <v>0</v>
      </c>
      <c r="P6810">
        <v>21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2.2440464915779996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2.2440464915779996</v>
      </c>
    </row>
    <row r="6811" spans="1:31" x14ac:dyDescent="0.25">
      <c r="A6811">
        <v>1839522</v>
      </c>
      <c r="B6811">
        <v>1</v>
      </c>
      <c r="C6811" t="s">
        <v>81</v>
      </c>
      <c r="D6811" t="s">
        <v>113</v>
      </c>
      <c r="E6811" t="s">
        <v>131</v>
      </c>
      <c r="F6811" t="s">
        <v>19296</v>
      </c>
      <c r="G6811" t="s">
        <v>189</v>
      </c>
      <c r="H6811" t="s">
        <v>134</v>
      </c>
      <c r="I6811" t="s">
        <v>135</v>
      </c>
      <c r="J6811" t="s">
        <v>136</v>
      </c>
      <c r="K6811" t="s">
        <v>137</v>
      </c>
      <c r="L6811" t="s">
        <v>19297</v>
      </c>
      <c r="M6811" t="s">
        <v>19298</v>
      </c>
      <c r="N6811">
        <v>2.5733333329999999</v>
      </c>
      <c r="O6811">
        <v>0</v>
      </c>
      <c r="P6811">
        <v>12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5.4860757521355996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5.4860757521355996</v>
      </c>
    </row>
    <row r="6812" spans="1:31" x14ac:dyDescent="0.25">
      <c r="A6812">
        <v>1839144</v>
      </c>
      <c r="B6812">
        <v>1</v>
      </c>
      <c r="C6812" t="s">
        <v>81</v>
      </c>
      <c r="D6812" t="s">
        <v>116</v>
      </c>
      <c r="E6812" t="s">
        <v>140</v>
      </c>
      <c r="F6812" t="s">
        <v>19299</v>
      </c>
      <c r="G6812" t="s">
        <v>142</v>
      </c>
      <c r="H6812" t="s">
        <v>134</v>
      </c>
      <c r="I6812" t="s">
        <v>135</v>
      </c>
      <c r="J6812" t="s">
        <v>136</v>
      </c>
      <c r="K6812" t="s">
        <v>137</v>
      </c>
      <c r="L6812" t="s">
        <v>19300</v>
      </c>
      <c r="M6812" t="s">
        <v>19301</v>
      </c>
      <c r="N6812">
        <v>1.2441666659999999</v>
      </c>
      <c r="O6812">
        <v>0</v>
      </c>
      <c r="P6812">
        <v>1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6.1897894696500005E-3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6.1897894696500005E-3</v>
      </c>
    </row>
    <row r="6813" spans="1:31" x14ac:dyDescent="0.25">
      <c r="A6813">
        <v>1839499</v>
      </c>
      <c r="B6813">
        <v>1</v>
      </c>
      <c r="C6813" t="s">
        <v>81</v>
      </c>
      <c r="D6813" t="s">
        <v>118</v>
      </c>
      <c r="E6813" t="s">
        <v>131</v>
      </c>
      <c r="F6813" t="s">
        <v>19302</v>
      </c>
      <c r="G6813" t="s">
        <v>189</v>
      </c>
      <c r="H6813" t="s">
        <v>134</v>
      </c>
      <c r="I6813" t="s">
        <v>135</v>
      </c>
      <c r="J6813" t="s">
        <v>136</v>
      </c>
      <c r="K6813" t="s">
        <v>137</v>
      </c>
      <c r="L6813" t="s">
        <v>19303</v>
      </c>
      <c r="M6813" t="s">
        <v>19304</v>
      </c>
      <c r="N6813">
        <v>6.0194444440000003</v>
      </c>
      <c r="O6813">
        <v>0</v>
      </c>
      <c r="P6813">
        <v>32</v>
      </c>
      <c r="Q6813">
        <v>0</v>
      </c>
      <c r="R6813">
        <v>0</v>
      </c>
      <c r="S6813">
        <v>0</v>
      </c>
      <c r="T6813">
        <v>1</v>
      </c>
      <c r="U6813">
        <v>0</v>
      </c>
      <c r="V6813">
        <v>0</v>
      </c>
      <c r="W6813">
        <v>0</v>
      </c>
      <c r="X6813">
        <v>27.613212679312387</v>
      </c>
      <c r="Y6813">
        <v>0</v>
      </c>
      <c r="Z6813">
        <v>0</v>
      </c>
      <c r="AA6813">
        <v>0</v>
      </c>
      <c r="AB6813">
        <v>1.4055002928021085</v>
      </c>
      <c r="AC6813">
        <v>0</v>
      </c>
      <c r="AD6813">
        <v>0</v>
      </c>
      <c r="AE6813">
        <v>29.018712972114496</v>
      </c>
    </row>
    <row r="6814" spans="1:31" x14ac:dyDescent="0.25">
      <c r="A6814">
        <v>1839187</v>
      </c>
      <c r="B6814">
        <v>1</v>
      </c>
      <c r="C6814" t="s">
        <v>80</v>
      </c>
      <c r="D6814" t="s">
        <v>110</v>
      </c>
      <c r="E6814" t="s">
        <v>131</v>
      </c>
      <c r="F6814" t="s">
        <v>19305</v>
      </c>
      <c r="G6814" t="s">
        <v>133</v>
      </c>
      <c r="H6814" t="s">
        <v>134</v>
      </c>
      <c r="I6814" t="s">
        <v>135</v>
      </c>
      <c r="J6814" t="s">
        <v>136</v>
      </c>
      <c r="K6814" t="s">
        <v>137</v>
      </c>
      <c r="L6814" t="s">
        <v>19306</v>
      </c>
      <c r="M6814" t="s">
        <v>19307</v>
      </c>
      <c r="N6814">
        <v>1.2280555550000001</v>
      </c>
      <c r="O6814">
        <v>0</v>
      </c>
      <c r="P6814">
        <v>275</v>
      </c>
      <c r="Q6814">
        <v>0</v>
      </c>
      <c r="R6814">
        <v>0</v>
      </c>
      <c r="S6814">
        <v>0</v>
      </c>
      <c r="T6814">
        <v>20</v>
      </c>
      <c r="U6814">
        <v>0</v>
      </c>
      <c r="V6814">
        <v>0</v>
      </c>
      <c r="W6814">
        <v>0</v>
      </c>
      <c r="X6814">
        <v>82.792122998921968</v>
      </c>
      <c r="Y6814">
        <v>0</v>
      </c>
      <c r="Z6814">
        <v>0</v>
      </c>
      <c r="AA6814">
        <v>0</v>
      </c>
      <c r="AB6814">
        <v>16.124333260600597</v>
      </c>
      <c r="AC6814">
        <v>0</v>
      </c>
      <c r="AD6814">
        <v>0</v>
      </c>
      <c r="AE6814">
        <v>98.916456259522562</v>
      </c>
    </row>
    <row r="6815" spans="1:31" x14ac:dyDescent="0.25">
      <c r="A6815">
        <v>1839164</v>
      </c>
      <c r="B6815">
        <v>1</v>
      </c>
      <c r="C6815" t="s">
        <v>81</v>
      </c>
      <c r="D6815" t="s">
        <v>125</v>
      </c>
      <c r="E6815" t="s">
        <v>154</v>
      </c>
      <c r="F6815" t="s">
        <v>19308</v>
      </c>
      <c r="G6815" t="s">
        <v>225</v>
      </c>
      <c r="H6815" t="s">
        <v>157</v>
      </c>
      <c r="I6815" t="s">
        <v>135</v>
      </c>
      <c r="J6815" t="s">
        <v>136</v>
      </c>
      <c r="K6815" t="s">
        <v>151</v>
      </c>
      <c r="L6815" t="s">
        <v>19309</v>
      </c>
      <c r="M6815" t="s">
        <v>19310</v>
      </c>
      <c r="N6815">
        <v>2.4436277770000001</v>
      </c>
      <c r="O6815">
        <v>0</v>
      </c>
      <c r="P6815">
        <v>171</v>
      </c>
      <c r="Q6815">
        <v>1</v>
      </c>
      <c r="R6815">
        <v>21</v>
      </c>
      <c r="S6815">
        <v>0</v>
      </c>
      <c r="T6815">
        <v>66</v>
      </c>
      <c r="U6815">
        <v>1</v>
      </c>
      <c r="V6815">
        <v>4</v>
      </c>
      <c r="W6815">
        <v>0</v>
      </c>
      <c r="X6815">
        <v>80.97375208663054</v>
      </c>
      <c r="Y6815">
        <v>8.6498985879116006</v>
      </c>
      <c r="Z6815">
        <v>14.614824925268747</v>
      </c>
      <c r="AA6815">
        <v>0</v>
      </c>
      <c r="AB6815">
        <v>52.301288556046799</v>
      </c>
      <c r="AC6815">
        <v>353.52223610959493</v>
      </c>
      <c r="AD6815">
        <v>9.7654714795486672</v>
      </c>
      <c r="AE6815">
        <v>519.82747174500128</v>
      </c>
    </row>
    <row r="6816" spans="1:31" x14ac:dyDescent="0.25">
      <c r="A6816">
        <v>1839330</v>
      </c>
      <c r="B6816">
        <v>1</v>
      </c>
      <c r="C6816" t="s">
        <v>80</v>
      </c>
      <c r="D6816" t="s">
        <v>100</v>
      </c>
      <c r="E6816" t="s">
        <v>140</v>
      </c>
      <c r="F6816" t="s">
        <v>19311</v>
      </c>
      <c r="G6816" t="s">
        <v>142</v>
      </c>
      <c r="H6816" t="s">
        <v>134</v>
      </c>
      <c r="I6816" t="s">
        <v>135</v>
      </c>
      <c r="J6816" t="s">
        <v>136</v>
      </c>
      <c r="K6816" t="s">
        <v>137</v>
      </c>
      <c r="L6816" t="s">
        <v>19312</v>
      </c>
      <c r="M6816" t="s">
        <v>19313</v>
      </c>
      <c r="N6816">
        <v>1.9130555549999999</v>
      </c>
      <c r="O6816">
        <v>0</v>
      </c>
      <c r="P6816">
        <v>3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0.86037135629685013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0.86037135629685013</v>
      </c>
    </row>
    <row r="6817" spans="1:31" x14ac:dyDescent="0.25">
      <c r="A6817">
        <v>1839456</v>
      </c>
      <c r="B6817">
        <v>1</v>
      </c>
      <c r="C6817" t="s">
        <v>80</v>
      </c>
      <c r="D6817" t="s">
        <v>108</v>
      </c>
      <c r="E6817" t="s">
        <v>202</v>
      </c>
      <c r="F6817" t="s">
        <v>19314</v>
      </c>
      <c r="G6817" t="s">
        <v>156</v>
      </c>
      <c r="H6817" t="s">
        <v>157</v>
      </c>
      <c r="I6817" t="s">
        <v>179</v>
      </c>
      <c r="J6817" t="s">
        <v>136</v>
      </c>
      <c r="K6817" t="s">
        <v>137</v>
      </c>
      <c r="L6817" t="s">
        <v>19315</v>
      </c>
      <c r="M6817" t="s">
        <v>19316</v>
      </c>
      <c r="N6817">
        <v>4.3333333000000002E-2</v>
      </c>
      <c r="O6817">
        <v>0</v>
      </c>
      <c r="P6817">
        <v>3494</v>
      </c>
      <c r="Q6817">
        <v>4</v>
      </c>
      <c r="R6817">
        <v>752</v>
      </c>
      <c r="S6817">
        <v>23</v>
      </c>
      <c r="T6817">
        <v>570</v>
      </c>
      <c r="U6817">
        <v>0</v>
      </c>
      <c r="V6817">
        <v>0</v>
      </c>
      <c r="W6817">
        <v>0</v>
      </c>
      <c r="X6817">
        <v>25.768519164814407</v>
      </c>
      <c r="Y6817">
        <v>0.73617502841653337</v>
      </c>
      <c r="Z6817">
        <v>32.153610523446531</v>
      </c>
      <c r="AA6817">
        <v>10.345113272347101</v>
      </c>
      <c r="AB6817">
        <v>19.836858436277993</v>
      </c>
      <c r="AC6817">
        <v>0</v>
      </c>
      <c r="AD6817">
        <v>0</v>
      </c>
      <c r="AE6817">
        <v>88.840276425302562</v>
      </c>
    </row>
    <row r="6818" spans="1:31" x14ac:dyDescent="0.25">
      <c r="A6818">
        <v>1839599</v>
      </c>
      <c r="B6818">
        <v>1</v>
      </c>
      <c r="C6818" t="s">
        <v>81</v>
      </c>
      <c r="D6818" t="s">
        <v>120</v>
      </c>
      <c r="E6818" t="s">
        <v>252</v>
      </c>
      <c r="F6818" t="s">
        <v>19317</v>
      </c>
      <c r="G6818" t="s">
        <v>279</v>
      </c>
      <c r="H6818" t="s">
        <v>134</v>
      </c>
      <c r="I6818" t="s">
        <v>135</v>
      </c>
      <c r="J6818" t="s">
        <v>136</v>
      </c>
      <c r="K6818" t="s">
        <v>137</v>
      </c>
      <c r="L6818" t="s">
        <v>19318</v>
      </c>
      <c r="M6818" t="s">
        <v>19319</v>
      </c>
      <c r="N6818">
        <v>3.4163888880000002</v>
      </c>
      <c r="O6818">
        <v>0</v>
      </c>
      <c r="P6818">
        <v>164</v>
      </c>
      <c r="Q6818">
        <v>0</v>
      </c>
      <c r="R6818">
        <v>7</v>
      </c>
      <c r="S6818">
        <v>0</v>
      </c>
      <c r="T6818">
        <v>9</v>
      </c>
      <c r="U6818">
        <v>0</v>
      </c>
      <c r="V6818">
        <v>0</v>
      </c>
      <c r="W6818">
        <v>0</v>
      </c>
      <c r="X6818">
        <v>93.038475755421501</v>
      </c>
      <c r="Y6818">
        <v>0</v>
      </c>
      <c r="Z6818">
        <v>7.2969456585739989</v>
      </c>
      <c r="AA6818">
        <v>0</v>
      </c>
      <c r="AB6818">
        <v>9.1924396633685657</v>
      </c>
      <c r="AC6818">
        <v>0</v>
      </c>
      <c r="AD6818">
        <v>0</v>
      </c>
      <c r="AE6818">
        <v>109.52786107736407</v>
      </c>
    </row>
    <row r="6819" spans="1:31" x14ac:dyDescent="0.25">
      <c r="A6819">
        <v>1839101</v>
      </c>
      <c r="B6819">
        <v>1</v>
      </c>
      <c r="C6819" t="s">
        <v>80</v>
      </c>
      <c r="D6819" t="s">
        <v>107</v>
      </c>
      <c r="E6819" t="s">
        <v>223</v>
      </c>
      <c r="F6819" t="s">
        <v>19320</v>
      </c>
      <c r="G6819" t="s">
        <v>1055</v>
      </c>
      <c r="H6819" t="s">
        <v>134</v>
      </c>
      <c r="I6819" t="s">
        <v>135</v>
      </c>
      <c r="J6819" t="s">
        <v>136</v>
      </c>
      <c r="K6819" t="s">
        <v>137</v>
      </c>
      <c r="L6819" t="s">
        <v>19321</v>
      </c>
      <c r="M6819" t="s">
        <v>19322</v>
      </c>
      <c r="N6819">
        <v>1.6883333330000001</v>
      </c>
      <c r="O6819">
        <v>0</v>
      </c>
      <c r="P6819">
        <v>38</v>
      </c>
      <c r="Q6819">
        <v>0</v>
      </c>
      <c r="R6819">
        <v>0</v>
      </c>
      <c r="S6819">
        <v>0</v>
      </c>
      <c r="T6819">
        <v>2</v>
      </c>
      <c r="U6819">
        <v>0</v>
      </c>
      <c r="V6819">
        <v>0</v>
      </c>
      <c r="W6819">
        <v>0</v>
      </c>
      <c r="X6819">
        <v>9.679124205148824</v>
      </c>
      <c r="Y6819">
        <v>0</v>
      </c>
      <c r="Z6819">
        <v>0</v>
      </c>
      <c r="AA6819">
        <v>0</v>
      </c>
      <c r="AB6819">
        <v>1.8872342037316248</v>
      </c>
      <c r="AC6819">
        <v>0</v>
      </c>
      <c r="AD6819">
        <v>0</v>
      </c>
      <c r="AE6819">
        <v>11.566358408880449</v>
      </c>
    </row>
    <row r="6820" spans="1:31" x14ac:dyDescent="0.25">
      <c r="A6820">
        <v>1839350</v>
      </c>
      <c r="B6820">
        <v>1</v>
      </c>
      <c r="C6820" t="s">
        <v>81</v>
      </c>
      <c r="D6820" t="s">
        <v>114</v>
      </c>
      <c r="E6820" t="s">
        <v>154</v>
      </c>
      <c r="F6820" t="s">
        <v>19323</v>
      </c>
      <c r="G6820" t="s">
        <v>156</v>
      </c>
      <c r="H6820" t="s">
        <v>157</v>
      </c>
      <c r="I6820" t="s">
        <v>135</v>
      </c>
      <c r="J6820" t="s">
        <v>136</v>
      </c>
      <c r="K6820" t="s">
        <v>137</v>
      </c>
      <c r="L6820" t="s">
        <v>19324</v>
      </c>
      <c r="M6820" t="s">
        <v>19325</v>
      </c>
      <c r="N6820">
        <v>0.45833333300000001</v>
      </c>
      <c r="O6820">
        <v>0</v>
      </c>
      <c r="P6820">
        <v>50</v>
      </c>
      <c r="Q6820">
        <v>0</v>
      </c>
      <c r="R6820">
        <v>36</v>
      </c>
      <c r="S6820">
        <v>0</v>
      </c>
      <c r="T6820">
        <v>11</v>
      </c>
      <c r="U6820">
        <v>0</v>
      </c>
      <c r="V6820">
        <v>1</v>
      </c>
      <c r="W6820">
        <v>0</v>
      </c>
      <c r="X6820">
        <v>2.6498901072600005</v>
      </c>
      <c r="Y6820">
        <v>0</v>
      </c>
      <c r="Z6820">
        <v>4.2832135363874988</v>
      </c>
      <c r="AA6820">
        <v>0</v>
      </c>
      <c r="AB6820">
        <v>1.7872548239562502</v>
      </c>
      <c r="AC6820">
        <v>0</v>
      </c>
      <c r="AD6820">
        <v>38.221572661799996</v>
      </c>
      <c r="AE6820">
        <v>46.941931129403741</v>
      </c>
    </row>
    <row r="6821" spans="1:31" x14ac:dyDescent="0.25">
      <c r="A6821">
        <v>1839207</v>
      </c>
      <c r="B6821">
        <v>1</v>
      </c>
      <c r="C6821" t="s">
        <v>80</v>
      </c>
      <c r="D6821" t="s">
        <v>103</v>
      </c>
      <c r="E6821" t="s">
        <v>252</v>
      </c>
      <c r="F6821" t="s">
        <v>17591</v>
      </c>
      <c r="G6821" t="s">
        <v>1724</v>
      </c>
      <c r="H6821" t="s">
        <v>134</v>
      </c>
      <c r="I6821" t="s">
        <v>135</v>
      </c>
      <c r="J6821" t="s">
        <v>136</v>
      </c>
      <c r="K6821" t="s">
        <v>137</v>
      </c>
      <c r="L6821" t="s">
        <v>19326</v>
      </c>
      <c r="M6821" t="s">
        <v>19327</v>
      </c>
      <c r="N6821">
        <v>1.1477777769999999</v>
      </c>
      <c r="O6821">
        <v>0</v>
      </c>
      <c r="P6821">
        <v>0</v>
      </c>
      <c r="Q6821">
        <v>0</v>
      </c>
      <c r="R6821">
        <v>12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35.967084783558498</v>
      </c>
      <c r="AA6821">
        <v>0</v>
      </c>
      <c r="AB6821">
        <v>0</v>
      </c>
      <c r="AC6821">
        <v>0</v>
      </c>
      <c r="AD6821">
        <v>0</v>
      </c>
      <c r="AE6821">
        <v>35.967084783558498</v>
      </c>
    </row>
    <row r="6822" spans="1:31" x14ac:dyDescent="0.25">
      <c r="A6822">
        <v>1838995</v>
      </c>
      <c r="B6822">
        <v>1</v>
      </c>
      <c r="C6822" t="s">
        <v>80</v>
      </c>
      <c r="D6822" t="s">
        <v>88</v>
      </c>
      <c r="E6822" t="s">
        <v>154</v>
      </c>
      <c r="F6822" t="s">
        <v>19328</v>
      </c>
      <c r="G6822" t="s">
        <v>4567</v>
      </c>
      <c r="H6822" t="s">
        <v>157</v>
      </c>
      <c r="I6822" t="s">
        <v>135</v>
      </c>
      <c r="J6822" t="s">
        <v>136</v>
      </c>
      <c r="K6822" t="s">
        <v>137</v>
      </c>
      <c r="L6822" t="s">
        <v>19329</v>
      </c>
      <c r="M6822" t="s">
        <v>19330</v>
      </c>
      <c r="N6822">
        <v>0.99333333300000004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1</v>
      </c>
      <c r="U6822">
        <v>2</v>
      </c>
      <c r="V6822">
        <v>1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0.10554678840599999</v>
      </c>
      <c r="AC6822">
        <v>427.9359588660983</v>
      </c>
      <c r="AD6822">
        <v>21.852449850355001</v>
      </c>
      <c r="AE6822">
        <v>449.89395550485932</v>
      </c>
    </row>
    <row r="6823" spans="1:31" x14ac:dyDescent="0.25">
      <c r="A6823">
        <v>1838958</v>
      </c>
      <c r="B6823">
        <v>1</v>
      </c>
      <c r="C6823" t="s">
        <v>80</v>
      </c>
      <c r="D6823" t="s">
        <v>103</v>
      </c>
      <c r="E6823" t="s">
        <v>164</v>
      </c>
      <c r="F6823" t="s">
        <v>17467</v>
      </c>
      <c r="G6823" t="s">
        <v>175</v>
      </c>
      <c r="H6823" t="s">
        <v>157</v>
      </c>
      <c r="I6823" t="s">
        <v>135</v>
      </c>
      <c r="J6823" t="s">
        <v>136</v>
      </c>
      <c r="K6823" t="s">
        <v>137</v>
      </c>
      <c r="L6823" t="s">
        <v>19331</v>
      </c>
      <c r="M6823" t="s">
        <v>19332</v>
      </c>
      <c r="N6823">
        <v>1.3222222219999999</v>
      </c>
      <c r="O6823">
        <v>0</v>
      </c>
      <c r="P6823">
        <v>0</v>
      </c>
      <c r="Q6823">
        <v>4</v>
      </c>
      <c r="R6823">
        <v>18</v>
      </c>
      <c r="S6823">
        <v>5</v>
      </c>
      <c r="T6823">
        <v>5</v>
      </c>
      <c r="U6823">
        <v>3</v>
      </c>
      <c r="V6823">
        <v>0</v>
      </c>
      <c r="W6823">
        <v>0</v>
      </c>
      <c r="X6823">
        <v>0</v>
      </c>
      <c r="Y6823">
        <v>30.675203171498595</v>
      </c>
      <c r="Z6823">
        <v>183.45743543969209</v>
      </c>
      <c r="AA6823">
        <v>60.347033890146186</v>
      </c>
      <c r="AB6823">
        <v>21.993218384740928</v>
      </c>
      <c r="AC6823">
        <v>94.851604163592953</v>
      </c>
      <c r="AD6823">
        <v>0</v>
      </c>
      <c r="AE6823">
        <v>391.32449504967076</v>
      </c>
    </row>
    <row r="6824" spans="1:31" x14ac:dyDescent="0.25">
      <c r="A6824">
        <v>1839044</v>
      </c>
      <c r="B6824">
        <v>1</v>
      </c>
      <c r="C6824" t="s">
        <v>80</v>
      </c>
      <c r="D6824" t="s">
        <v>92</v>
      </c>
      <c r="E6824" t="s">
        <v>140</v>
      </c>
      <c r="F6824" t="s">
        <v>19333</v>
      </c>
      <c r="G6824" t="s">
        <v>142</v>
      </c>
      <c r="H6824" t="s">
        <v>134</v>
      </c>
      <c r="I6824" t="s">
        <v>135</v>
      </c>
      <c r="J6824" t="s">
        <v>136</v>
      </c>
      <c r="K6824" t="s">
        <v>137</v>
      </c>
      <c r="L6824" t="s">
        <v>19334</v>
      </c>
      <c r="M6824" t="s">
        <v>19335</v>
      </c>
      <c r="N6824">
        <v>6.0208333329999997</v>
      </c>
      <c r="O6824">
        <v>0</v>
      </c>
      <c r="P6824">
        <v>1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2.7133484674504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2.7133484674504</v>
      </c>
    </row>
    <row r="6825" spans="1:31" x14ac:dyDescent="0.25">
      <c r="A6825">
        <v>1839585</v>
      </c>
      <c r="B6825">
        <v>1</v>
      </c>
      <c r="C6825" t="s">
        <v>81</v>
      </c>
      <c r="D6825" t="s">
        <v>126</v>
      </c>
      <c r="E6825" t="s">
        <v>131</v>
      </c>
      <c r="F6825" t="s">
        <v>19336</v>
      </c>
      <c r="G6825" t="s">
        <v>133</v>
      </c>
      <c r="H6825" t="s">
        <v>134</v>
      </c>
      <c r="I6825" t="s">
        <v>135</v>
      </c>
      <c r="J6825" t="s">
        <v>136</v>
      </c>
      <c r="K6825" t="s">
        <v>137</v>
      </c>
      <c r="L6825" t="s">
        <v>19337</v>
      </c>
      <c r="M6825" t="s">
        <v>19338</v>
      </c>
      <c r="N6825">
        <v>8.4241666659999996</v>
      </c>
      <c r="O6825">
        <v>0</v>
      </c>
      <c r="P6825">
        <v>2</v>
      </c>
      <c r="Q6825">
        <v>0</v>
      </c>
      <c r="R6825">
        <v>0</v>
      </c>
      <c r="S6825">
        <v>0</v>
      </c>
      <c r="T6825">
        <v>2</v>
      </c>
      <c r="U6825">
        <v>0</v>
      </c>
      <c r="V6825">
        <v>0</v>
      </c>
      <c r="W6825">
        <v>0</v>
      </c>
      <c r="X6825">
        <v>2.6433227728937165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2.6433227728937165</v>
      </c>
    </row>
    <row r="6826" spans="1:31" x14ac:dyDescent="0.25">
      <c r="A6826">
        <v>1839685</v>
      </c>
      <c r="B6826">
        <v>1</v>
      </c>
      <c r="C6826" t="s">
        <v>81</v>
      </c>
      <c r="D6826" t="s">
        <v>113</v>
      </c>
      <c r="E6826" t="s">
        <v>140</v>
      </c>
      <c r="F6826" t="s">
        <v>19339</v>
      </c>
      <c r="G6826" t="s">
        <v>142</v>
      </c>
      <c r="H6826" t="s">
        <v>134</v>
      </c>
      <c r="I6826" t="s">
        <v>135</v>
      </c>
      <c r="J6826" t="s">
        <v>136</v>
      </c>
      <c r="K6826" t="s">
        <v>137</v>
      </c>
      <c r="L6826" t="s">
        <v>19340</v>
      </c>
      <c r="M6826" t="s">
        <v>19341</v>
      </c>
      <c r="N6826">
        <v>6.3405555549999999</v>
      </c>
      <c r="O6826">
        <v>0</v>
      </c>
      <c r="P6826">
        <v>1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0.9891588473139834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0.9891588473139834</v>
      </c>
    </row>
    <row r="6827" spans="1:31" x14ac:dyDescent="0.25">
      <c r="A6827">
        <v>1839791</v>
      </c>
      <c r="B6827">
        <v>1</v>
      </c>
      <c r="C6827" t="s">
        <v>81</v>
      </c>
      <c r="D6827" t="s">
        <v>115</v>
      </c>
      <c r="E6827" t="s">
        <v>140</v>
      </c>
      <c r="F6827" t="s">
        <v>19342</v>
      </c>
      <c r="G6827" t="s">
        <v>142</v>
      </c>
      <c r="H6827" t="s">
        <v>134</v>
      </c>
      <c r="I6827" t="s">
        <v>135</v>
      </c>
      <c r="J6827" t="s">
        <v>136</v>
      </c>
      <c r="K6827" t="s">
        <v>137</v>
      </c>
      <c r="L6827" t="s">
        <v>19343</v>
      </c>
      <c r="M6827" t="s">
        <v>19344</v>
      </c>
      <c r="N6827">
        <v>3.9655555549999999</v>
      </c>
      <c r="O6827">
        <v>0</v>
      </c>
      <c r="P6827">
        <v>1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0.5974812991270666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0.5974812991270666</v>
      </c>
    </row>
    <row r="6828" spans="1:31" x14ac:dyDescent="0.25">
      <c r="A6828">
        <v>1839393</v>
      </c>
      <c r="B6828">
        <v>1</v>
      </c>
      <c r="C6828" t="s">
        <v>81</v>
      </c>
      <c r="D6828" t="s">
        <v>121</v>
      </c>
      <c r="E6828" t="s">
        <v>202</v>
      </c>
      <c r="F6828" t="s">
        <v>19345</v>
      </c>
      <c r="G6828" t="s">
        <v>235</v>
      </c>
      <c r="H6828" t="s">
        <v>157</v>
      </c>
      <c r="I6828" t="s">
        <v>135</v>
      </c>
      <c r="J6828" t="s">
        <v>3</v>
      </c>
      <c r="K6828" t="s">
        <v>137</v>
      </c>
      <c r="L6828" t="s">
        <v>19346</v>
      </c>
      <c r="M6828" t="s">
        <v>19294</v>
      </c>
      <c r="N6828">
        <v>0.20111111100000001</v>
      </c>
      <c r="O6828">
        <v>0</v>
      </c>
      <c r="P6828">
        <v>1066</v>
      </c>
      <c r="Q6828">
        <v>0</v>
      </c>
      <c r="R6828">
        <v>179</v>
      </c>
      <c r="S6828">
        <v>0</v>
      </c>
      <c r="T6828">
        <v>263</v>
      </c>
      <c r="U6828">
        <v>0</v>
      </c>
      <c r="V6828">
        <v>0</v>
      </c>
      <c r="W6828">
        <v>0</v>
      </c>
      <c r="X6828">
        <v>46.99214043254041</v>
      </c>
      <c r="Y6828">
        <v>0</v>
      </c>
      <c r="Z6828">
        <v>5.3640705711874945</v>
      </c>
      <c r="AA6828">
        <v>0</v>
      </c>
      <c r="AB6828">
        <v>23.776447185548296</v>
      </c>
      <c r="AC6828">
        <v>0</v>
      </c>
      <c r="AD6828">
        <v>0</v>
      </c>
      <c r="AE6828">
        <v>76.132658189276199</v>
      </c>
    </row>
    <row r="6829" spans="1:31" x14ac:dyDescent="0.25">
      <c r="A6829">
        <v>1839001</v>
      </c>
      <c r="B6829">
        <v>1</v>
      </c>
      <c r="C6829" t="s">
        <v>80</v>
      </c>
      <c r="D6829" t="s">
        <v>100</v>
      </c>
      <c r="E6829" t="s">
        <v>131</v>
      </c>
      <c r="F6829" t="s">
        <v>16834</v>
      </c>
      <c r="G6829" t="s">
        <v>133</v>
      </c>
      <c r="H6829" t="s">
        <v>134</v>
      </c>
      <c r="I6829" t="s">
        <v>135</v>
      </c>
      <c r="J6829" t="s">
        <v>136</v>
      </c>
      <c r="K6829" t="s">
        <v>137</v>
      </c>
      <c r="L6829" t="s">
        <v>19347</v>
      </c>
      <c r="M6829" t="s">
        <v>19348</v>
      </c>
      <c r="N6829">
        <v>1.540277777</v>
      </c>
      <c r="O6829">
        <v>0</v>
      </c>
      <c r="P6829">
        <v>4</v>
      </c>
      <c r="Q6829">
        <v>0</v>
      </c>
      <c r="R6829">
        <v>5</v>
      </c>
      <c r="S6829">
        <v>0</v>
      </c>
      <c r="T6829">
        <v>1</v>
      </c>
      <c r="U6829">
        <v>0</v>
      </c>
      <c r="V6829">
        <v>0</v>
      </c>
      <c r="W6829">
        <v>0</v>
      </c>
      <c r="X6829">
        <v>1.4753448420026252</v>
      </c>
      <c r="Y6829">
        <v>0</v>
      </c>
      <c r="Z6829">
        <v>17.90855348789874</v>
      </c>
      <c r="AA6829">
        <v>0</v>
      </c>
      <c r="AB6829">
        <v>0</v>
      </c>
      <c r="AC6829">
        <v>0</v>
      </c>
      <c r="AD6829">
        <v>0</v>
      </c>
      <c r="AE6829">
        <v>19.383898329901363</v>
      </c>
    </row>
    <row r="6830" spans="1:31" x14ac:dyDescent="0.25">
      <c r="A6830">
        <v>1839542</v>
      </c>
      <c r="B6830">
        <v>1</v>
      </c>
      <c r="C6830" t="s">
        <v>81</v>
      </c>
      <c r="D6830" t="s">
        <v>118</v>
      </c>
      <c r="E6830" t="s">
        <v>252</v>
      </c>
      <c r="F6830" t="s">
        <v>19349</v>
      </c>
      <c r="G6830" t="s">
        <v>189</v>
      </c>
      <c r="H6830" t="s">
        <v>134</v>
      </c>
      <c r="I6830" t="s">
        <v>135</v>
      </c>
      <c r="J6830" t="s">
        <v>136</v>
      </c>
      <c r="K6830" t="s">
        <v>137</v>
      </c>
      <c r="L6830" t="s">
        <v>19350</v>
      </c>
      <c r="M6830" t="s">
        <v>19351</v>
      </c>
      <c r="N6830">
        <v>10.080833332999999</v>
      </c>
      <c r="O6830">
        <v>0</v>
      </c>
      <c r="P6830">
        <v>200</v>
      </c>
      <c r="Q6830">
        <v>0</v>
      </c>
      <c r="R6830">
        <v>18</v>
      </c>
      <c r="S6830">
        <v>0</v>
      </c>
      <c r="T6830">
        <v>20</v>
      </c>
      <c r="U6830">
        <v>0</v>
      </c>
      <c r="V6830">
        <v>0</v>
      </c>
      <c r="W6830">
        <v>0</v>
      </c>
      <c r="X6830">
        <v>384.32513095942829</v>
      </c>
      <c r="Y6830">
        <v>0</v>
      </c>
      <c r="Z6830">
        <v>60.573300314380269</v>
      </c>
      <c r="AA6830">
        <v>0</v>
      </c>
      <c r="AB6830">
        <v>89.423190954842667</v>
      </c>
      <c r="AC6830">
        <v>0</v>
      </c>
      <c r="AD6830">
        <v>0</v>
      </c>
      <c r="AE6830">
        <v>534.32162222865122</v>
      </c>
    </row>
    <row r="6831" spans="1:31" x14ac:dyDescent="0.25">
      <c r="A6831">
        <v>1839439</v>
      </c>
      <c r="B6831">
        <v>1</v>
      </c>
      <c r="C6831" t="s">
        <v>81</v>
      </c>
      <c r="D6831" t="s">
        <v>118</v>
      </c>
      <c r="E6831" t="s">
        <v>154</v>
      </c>
      <c r="F6831" t="s">
        <v>19352</v>
      </c>
      <c r="G6831" t="s">
        <v>156</v>
      </c>
      <c r="H6831" t="s">
        <v>157</v>
      </c>
      <c r="I6831" t="s">
        <v>135</v>
      </c>
      <c r="J6831" t="s">
        <v>136</v>
      </c>
      <c r="K6831" t="s">
        <v>137</v>
      </c>
      <c r="L6831" t="s">
        <v>19353</v>
      </c>
      <c r="M6831" t="s">
        <v>19354</v>
      </c>
      <c r="N6831">
        <v>1.9769444439999999</v>
      </c>
      <c r="O6831">
        <v>0</v>
      </c>
      <c r="P6831">
        <v>1076</v>
      </c>
      <c r="Q6831">
        <v>0</v>
      </c>
      <c r="R6831">
        <v>2</v>
      </c>
      <c r="S6831">
        <v>4</v>
      </c>
      <c r="T6831">
        <v>110</v>
      </c>
      <c r="U6831">
        <v>0</v>
      </c>
      <c r="V6831">
        <v>0</v>
      </c>
      <c r="W6831">
        <v>0</v>
      </c>
      <c r="X6831">
        <v>446.22279742356312</v>
      </c>
      <c r="Y6831">
        <v>0</v>
      </c>
      <c r="Z6831">
        <v>9.3416568001019993</v>
      </c>
      <c r="AA6831">
        <v>67.963992008142711</v>
      </c>
      <c r="AB6831">
        <v>127.34330876069916</v>
      </c>
      <c r="AC6831">
        <v>0</v>
      </c>
      <c r="AD6831">
        <v>0</v>
      </c>
      <c r="AE6831">
        <v>650.87175499250702</v>
      </c>
    </row>
    <row r="6832" spans="1:31" x14ac:dyDescent="0.25">
      <c r="A6832">
        <v>1839748</v>
      </c>
      <c r="B6832">
        <v>1</v>
      </c>
      <c r="C6832" t="s">
        <v>81</v>
      </c>
      <c r="D6832" t="s">
        <v>128</v>
      </c>
      <c r="E6832" t="s">
        <v>140</v>
      </c>
      <c r="F6832" t="s">
        <v>19355</v>
      </c>
      <c r="G6832" t="s">
        <v>217</v>
      </c>
      <c r="H6832" t="s">
        <v>134</v>
      </c>
      <c r="I6832" t="s">
        <v>135</v>
      </c>
      <c r="J6832" t="s">
        <v>136</v>
      </c>
      <c r="K6832" t="s">
        <v>137</v>
      </c>
      <c r="L6832" t="s">
        <v>19356</v>
      </c>
      <c r="M6832" t="s">
        <v>19357</v>
      </c>
      <c r="N6832">
        <v>1.601388888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1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0.19821971228733334</v>
      </c>
      <c r="AC6832">
        <v>0</v>
      </c>
      <c r="AD6832">
        <v>0</v>
      </c>
      <c r="AE6832">
        <v>0.19821971228733334</v>
      </c>
    </row>
    <row r="6833" spans="1:31" x14ac:dyDescent="0.25">
      <c r="A6833">
        <v>1839084</v>
      </c>
      <c r="B6833">
        <v>1</v>
      </c>
      <c r="C6833" t="s">
        <v>80</v>
      </c>
      <c r="D6833" t="s">
        <v>84</v>
      </c>
      <c r="E6833" t="s">
        <v>131</v>
      </c>
      <c r="F6833" t="s">
        <v>19358</v>
      </c>
      <c r="G6833" t="s">
        <v>133</v>
      </c>
      <c r="H6833" t="s">
        <v>134</v>
      </c>
      <c r="I6833" t="s">
        <v>135</v>
      </c>
      <c r="J6833" t="s">
        <v>136</v>
      </c>
      <c r="K6833" t="s">
        <v>137</v>
      </c>
      <c r="L6833" t="s">
        <v>19348</v>
      </c>
      <c r="M6833" t="s">
        <v>19359</v>
      </c>
      <c r="N6833">
        <v>1.0169444439999999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26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44.025940018292808</v>
      </c>
      <c r="AC6833">
        <v>0</v>
      </c>
      <c r="AD6833">
        <v>0</v>
      </c>
      <c r="AE6833">
        <v>44.025940018292808</v>
      </c>
    </row>
    <row r="6834" spans="1:31" x14ac:dyDescent="0.25">
      <c r="A6834">
        <v>1839416</v>
      </c>
      <c r="B6834">
        <v>1</v>
      </c>
      <c r="C6834" t="s">
        <v>81</v>
      </c>
      <c r="D6834" t="s">
        <v>117</v>
      </c>
      <c r="E6834" t="s">
        <v>154</v>
      </c>
      <c r="F6834" t="s">
        <v>19360</v>
      </c>
      <c r="G6834" t="s">
        <v>156</v>
      </c>
      <c r="H6834" t="s">
        <v>157</v>
      </c>
      <c r="I6834" t="s">
        <v>135</v>
      </c>
      <c r="J6834" t="s">
        <v>136</v>
      </c>
      <c r="K6834" t="s">
        <v>137</v>
      </c>
      <c r="L6834" t="s">
        <v>19361</v>
      </c>
      <c r="M6834" t="s">
        <v>19362</v>
      </c>
      <c r="N6834">
        <v>1.021111111</v>
      </c>
      <c r="O6834">
        <v>0</v>
      </c>
      <c r="P6834">
        <v>3738</v>
      </c>
      <c r="Q6834">
        <v>0</v>
      </c>
      <c r="R6834">
        <v>2</v>
      </c>
      <c r="S6834">
        <v>0</v>
      </c>
      <c r="T6834">
        <v>372</v>
      </c>
      <c r="U6834">
        <v>0</v>
      </c>
      <c r="V6834">
        <v>5</v>
      </c>
      <c r="W6834">
        <v>0</v>
      </c>
      <c r="X6834">
        <v>670.55423216630368</v>
      </c>
      <c r="Y6834">
        <v>0</v>
      </c>
      <c r="Z6834">
        <v>0.55829072479180009</v>
      </c>
      <c r="AA6834">
        <v>0</v>
      </c>
      <c r="AB6834">
        <v>158.82223641688162</v>
      </c>
      <c r="AC6834">
        <v>0</v>
      </c>
      <c r="AD6834">
        <v>8.745189231365865</v>
      </c>
      <c r="AE6834">
        <v>838.67994853934306</v>
      </c>
    </row>
    <row r="6835" spans="1:31" x14ac:dyDescent="0.25">
      <c r="A6835">
        <v>1878500</v>
      </c>
      <c r="B6835">
        <v>1</v>
      </c>
      <c r="C6835" t="s">
        <v>81</v>
      </c>
      <c r="D6835" t="s">
        <v>112</v>
      </c>
      <c r="E6835" t="s">
        <v>202</v>
      </c>
      <c r="F6835" t="s">
        <v>4663</v>
      </c>
      <c r="G6835" t="s">
        <v>156</v>
      </c>
      <c r="H6835" t="s">
        <v>157</v>
      </c>
      <c r="I6835" t="s">
        <v>135</v>
      </c>
      <c r="J6835" t="s">
        <v>136</v>
      </c>
      <c r="K6835" t="s">
        <v>137</v>
      </c>
      <c r="L6835" t="s">
        <v>19363</v>
      </c>
      <c r="M6835" t="s">
        <v>19364</v>
      </c>
      <c r="N6835">
        <v>0.36666666599999997</v>
      </c>
      <c r="O6835">
        <v>2</v>
      </c>
      <c r="P6835">
        <v>245</v>
      </c>
      <c r="Q6835">
        <v>111</v>
      </c>
      <c r="R6835">
        <v>330</v>
      </c>
      <c r="S6835">
        <v>10</v>
      </c>
      <c r="T6835">
        <v>26</v>
      </c>
      <c r="U6835">
        <v>4</v>
      </c>
      <c r="V6835">
        <v>1</v>
      </c>
      <c r="W6835">
        <v>1.6805838336000002E-2</v>
      </c>
      <c r="X6835">
        <v>16.384712200717996</v>
      </c>
      <c r="Y6835">
        <v>20.920292485405675</v>
      </c>
      <c r="Z6835">
        <v>36.710622673259344</v>
      </c>
      <c r="AA6835">
        <v>251.46482314712404</v>
      </c>
      <c r="AB6835">
        <v>13.161671275682</v>
      </c>
      <c r="AC6835">
        <v>76.960540717480001</v>
      </c>
      <c r="AD6835">
        <v>4.8178832303500005</v>
      </c>
      <c r="AE6835">
        <v>420.43735156835504</v>
      </c>
    </row>
    <row r="6836" spans="1:31" x14ac:dyDescent="0.25">
      <c r="A6836">
        <v>1839625</v>
      </c>
      <c r="B6836">
        <v>1</v>
      </c>
      <c r="C6836" t="s">
        <v>80</v>
      </c>
      <c r="D6836" t="s">
        <v>106</v>
      </c>
      <c r="E6836" t="s">
        <v>202</v>
      </c>
      <c r="F6836" t="s">
        <v>19365</v>
      </c>
      <c r="G6836" t="s">
        <v>156</v>
      </c>
      <c r="H6836" t="s">
        <v>157</v>
      </c>
      <c r="I6836" t="s">
        <v>135</v>
      </c>
      <c r="J6836" t="s">
        <v>136</v>
      </c>
      <c r="K6836" t="s">
        <v>137</v>
      </c>
      <c r="L6836" t="s">
        <v>19366</v>
      </c>
      <c r="M6836" t="s">
        <v>19367</v>
      </c>
      <c r="N6836">
        <v>0.383611111</v>
      </c>
      <c r="O6836">
        <v>3</v>
      </c>
      <c r="P6836">
        <v>4308</v>
      </c>
      <c r="Q6836">
        <v>285</v>
      </c>
      <c r="R6836">
        <v>656</v>
      </c>
      <c r="S6836">
        <v>62</v>
      </c>
      <c r="T6836">
        <v>800</v>
      </c>
      <c r="U6836">
        <v>4</v>
      </c>
      <c r="V6836">
        <v>0</v>
      </c>
      <c r="W6836">
        <v>0.41870296132736662</v>
      </c>
      <c r="X6836">
        <v>332.54544653244653</v>
      </c>
      <c r="Y6836">
        <v>556.87045579182973</v>
      </c>
      <c r="Z6836">
        <v>409.78827367697818</v>
      </c>
      <c r="AA6836">
        <v>104.77535345723041</v>
      </c>
      <c r="AB6836">
        <v>174.51569028797198</v>
      </c>
      <c r="AC6836">
        <v>4.5290505068718669</v>
      </c>
      <c r="AD6836">
        <v>0</v>
      </c>
      <c r="AE6836">
        <v>1583.4429732146561</v>
      </c>
    </row>
    <row r="6837" spans="1:31" x14ac:dyDescent="0.25">
      <c r="A6837">
        <v>1839061</v>
      </c>
      <c r="B6837">
        <v>1</v>
      </c>
      <c r="C6837" t="s">
        <v>80</v>
      </c>
      <c r="D6837" t="s">
        <v>110</v>
      </c>
      <c r="E6837" t="s">
        <v>202</v>
      </c>
      <c r="F6837" t="s">
        <v>19368</v>
      </c>
      <c r="G6837" t="s">
        <v>156</v>
      </c>
      <c r="H6837" t="s">
        <v>157</v>
      </c>
      <c r="I6837" t="s">
        <v>135</v>
      </c>
      <c r="J6837" t="s">
        <v>136</v>
      </c>
      <c r="K6837" t="s">
        <v>137</v>
      </c>
      <c r="L6837" t="s">
        <v>19369</v>
      </c>
      <c r="M6837" t="s">
        <v>19370</v>
      </c>
      <c r="N6837">
        <v>0.266666666</v>
      </c>
      <c r="O6837">
        <v>0</v>
      </c>
      <c r="P6837">
        <v>19304</v>
      </c>
      <c r="Q6837">
        <v>0</v>
      </c>
      <c r="R6837">
        <v>2</v>
      </c>
      <c r="S6837">
        <v>1</v>
      </c>
      <c r="T6837">
        <v>1185</v>
      </c>
      <c r="U6837">
        <v>0</v>
      </c>
      <c r="V6837">
        <v>5</v>
      </c>
      <c r="W6837">
        <v>0</v>
      </c>
      <c r="X6837">
        <v>1147.6727302518907</v>
      </c>
      <c r="Y6837">
        <v>0</v>
      </c>
      <c r="Z6837">
        <v>0.101780345918</v>
      </c>
      <c r="AA6837">
        <v>0.754559583453</v>
      </c>
      <c r="AB6837">
        <v>335.14752213160875</v>
      </c>
      <c r="AC6837">
        <v>0</v>
      </c>
      <c r="AD6837">
        <v>64.587897808687998</v>
      </c>
      <c r="AE6837">
        <v>1548.2644901215585</v>
      </c>
    </row>
    <row r="6838" spans="1:31" x14ac:dyDescent="0.25">
      <c r="A6838">
        <v>1839725</v>
      </c>
      <c r="B6838">
        <v>1</v>
      </c>
      <c r="C6838" t="s">
        <v>81</v>
      </c>
      <c r="D6838" t="s">
        <v>112</v>
      </c>
      <c r="E6838" t="s">
        <v>140</v>
      </c>
      <c r="F6838" t="s">
        <v>19371</v>
      </c>
      <c r="G6838" t="s">
        <v>213</v>
      </c>
      <c r="H6838" t="s">
        <v>134</v>
      </c>
      <c r="I6838" t="s">
        <v>135</v>
      </c>
      <c r="J6838" t="s">
        <v>136</v>
      </c>
      <c r="K6838" t="s">
        <v>137</v>
      </c>
      <c r="L6838" t="s">
        <v>19372</v>
      </c>
      <c r="M6838" t="s">
        <v>19373</v>
      </c>
      <c r="N6838">
        <v>2.0758333329999998</v>
      </c>
      <c r="O6838">
        <v>0</v>
      </c>
      <c r="P6838">
        <v>0</v>
      </c>
      <c r="Q6838">
        <v>0</v>
      </c>
      <c r="R6838">
        <v>1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0.2841331722496</v>
      </c>
      <c r="AA6838">
        <v>0</v>
      </c>
      <c r="AB6838">
        <v>0</v>
      </c>
      <c r="AC6838">
        <v>0</v>
      </c>
      <c r="AD6838">
        <v>0</v>
      </c>
      <c r="AE6838">
        <v>0.2841331722496</v>
      </c>
    </row>
    <row r="6839" spans="1:31" x14ac:dyDescent="0.25">
      <c r="A6839">
        <v>1839579</v>
      </c>
      <c r="B6839">
        <v>1</v>
      </c>
      <c r="C6839" t="s">
        <v>80</v>
      </c>
      <c r="D6839" t="s">
        <v>101</v>
      </c>
      <c r="E6839" t="s">
        <v>154</v>
      </c>
      <c r="F6839" t="s">
        <v>19374</v>
      </c>
      <c r="G6839" t="s">
        <v>156</v>
      </c>
      <c r="H6839" t="s">
        <v>157</v>
      </c>
      <c r="I6839" t="s">
        <v>135</v>
      </c>
      <c r="J6839" t="s">
        <v>136</v>
      </c>
      <c r="K6839" t="s">
        <v>137</v>
      </c>
      <c r="L6839" t="s">
        <v>19375</v>
      </c>
      <c r="M6839" t="s">
        <v>19376</v>
      </c>
      <c r="N6839">
        <v>0.83</v>
      </c>
      <c r="O6839">
        <v>0</v>
      </c>
      <c r="P6839">
        <v>1809</v>
      </c>
      <c r="Q6839">
        <v>0</v>
      </c>
      <c r="R6839">
        <v>1</v>
      </c>
      <c r="S6839">
        <v>1</v>
      </c>
      <c r="T6839">
        <v>64</v>
      </c>
      <c r="U6839">
        <v>1</v>
      </c>
      <c r="V6839">
        <v>0</v>
      </c>
      <c r="W6839">
        <v>0</v>
      </c>
      <c r="X6839">
        <v>299.74574047097587</v>
      </c>
      <c r="Y6839">
        <v>0</v>
      </c>
      <c r="Z6839">
        <v>0.27910070535840004</v>
      </c>
      <c r="AA6839">
        <v>8.1722720969000004</v>
      </c>
      <c r="AB6839">
        <v>69.126076531672311</v>
      </c>
      <c r="AC6839">
        <v>82.456007346272003</v>
      </c>
      <c r="AD6839">
        <v>0</v>
      </c>
      <c r="AE6839">
        <v>459.77919715117855</v>
      </c>
    </row>
    <row r="6840" spans="1:31" x14ac:dyDescent="0.25">
      <c r="A6840">
        <v>1838915</v>
      </c>
      <c r="B6840">
        <v>1</v>
      </c>
      <c r="C6840" t="s">
        <v>81</v>
      </c>
      <c r="D6840" t="s">
        <v>121</v>
      </c>
      <c r="E6840" t="s">
        <v>131</v>
      </c>
      <c r="F6840" t="s">
        <v>19377</v>
      </c>
      <c r="G6840" t="s">
        <v>133</v>
      </c>
      <c r="H6840" t="s">
        <v>134</v>
      </c>
      <c r="I6840" t="s">
        <v>135</v>
      </c>
      <c r="J6840" t="s">
        <v>136</v>
      </c>
      <c r="K6840" t="s">
        <v>137</v>
      </c>
      <c r="L6840" t="s">
        <v>19378</v>
      </c>
      <c r="M6840" t="s">
        <v>19379</v>
      </c>
      <c r="N6840">
        <v>1.1302777770000001</v>
      </c>
      <c r="O6840">
        <v>0</v>
      </c>
      <c r="P6840">
        <v>23</v>
      </c>
      <c r="Q6840">
        <v>0</v>
      </c>
      <c r="R6840">
        <v>0</v>
      </c>
      <c r="S6840">
        <v>0</v>
      </c>
      <c r="T6840">
        <v>1</v>
      </c>
      <c r="U6840">
        <v>0</v>
      </c>
      <c r="V6840">
        <v>0</v>
      </c>
      <c r="W6840">
        <v>0</v>
      </c>
      <c r="X6840">
        <v>2.7891626536507164</v>
      </c>
      <c r="Y6840">
        <v>0</v>
      </c>
      <c r="Z6840">
        <v>0</v>
      </c>
      <c r="AA6840">
        <v>0</v>
      </c>
      <c r="AB6840">
        <v>3.0580041901999335</v>
      </c>
      <c r="AC6840">
        <v>0</v>
      </c>
      <c r="AD6840">
        <v>0</v>
      </c>
      <c r="AE6840">
        <v>5.8471668438506494</v>
      </c>
    </row>
    <row r="6841" spans="1:31" x14ac:dyDescent="0.25">
      <c r="A6841">
        <v>1839516</v>
      </c>
      <c r="B6841">
        <v>1</v>
      </c>
      <c r="C6841" t="s">
        <v>81</v>
      </c>
      <c r="D6841" t="s">
        <v>112</v>
      </c>
      <c r="E6841" t="s">
        <v>202</v>
      </c>
      <c r="F6841" t="s">
        <v>11163</v>
      </c>
      <c r="G6841" t="s">
        <v>156</v>
      </c>
      <c r="H6841" t="s">
        <v>157</v>
      </c>
      <c r="I6841" t="s">
        <v>135</v>
      </c>
      <c r="J6841" t="s">
        <v>136</v>
      </c>
      <c r="K6841" t="s">
        <v>137</v>
      </c>
      <c r="L6841" t="s">
        <v>19380</v>
      </c>
      <c r="M6841" t="s">
        <v>19381</v>
      </c>
      <c r="N6841">
        <v>4.9591666659999998</v>
      </c>
      <c r="O6841">
        <v>1</v>
      </c>
      <c r="P6841">
        <v>152</v>
      </c>
      <c r="Q6841">
        <v>56</v>
      </c>
      <c r="R6841">
        <v>49</v>
      </c>
      <c r="S6841">
        <v>3</v>
      </c>
      <c r="T6841">
        <v>27</v>
      </c>
      <c r="U6841">
        <v>0</v>
      </c>
      <c r="V6841">
        <v>0</v>
      </c>
      <c r="W6841">
        <v>0.99804414534630004</v>
      </c>
      <c r="X6841">
        <v>142.1069023345452</v>
      </c>
      <c r="Y6841">
        <v>35.73741816285321</v>
      </c>
      <c r="Z6841">
        <v>23.022144744776845</v>
      </c>
      <c r="AA6841">
        <v>7.3741136730936008</v>
      </c>
      <c r="AB6841">
        <v>14.542594184156728</v>
      </c>
      <c r="AC6841">
        <v>0</v>
      </c>
      <c r="AD6841">
        <v>0</v>
      </c>
      <c r="AE6841">
        <v>223.78121724477191</v>
      </c>
    </row>
    <row r="6842" spans="1:31" x14ac:dyDescent="0.25">
      <c r="A6842">
        <v>1839765</v>
      </c>
      <c r="B6842">
        <v>1</v>
      </c>
      <c r="C6842" t="s">
        <v>81</v>
      </c>
      <c r="D6842" t="s">
        <v>115</v>
      </c>
      <c r="E6842" t="s">
        <v>131</v>
      </c>
      <c r="F6842" t="s">
        <v>19382</v>
      </c>
      <c r="G6842" t="s">
        <v>133</v>
      </c>
      <c r="H6842" t="s">
        <v>134</v>
      </c>
      <c r="I6842" t="s">
        <v>135</v>
      </c>
      <c r="J6842" t="s">
        <v>136</v>
      </c>
      <c r="K6842" t="s">
        <v>137</v>
      </c>
      <c r="L6842" t="s">
        <v>19383</v>
      </c>
      <c r="M6842" t="s">
        <v>19384</v>
      </c>
      <c r="N6842">
        <v>11.161666666</v>
      </c>
      <c r="O6842">
        <v>0</v>
      </c>
      <c r="P6842">
        <v>9</v>
      </c>
      <c r="Q6842">
        <v>0</v>
      </c>
      <c r="R6842">
        <v>2</v>
      </c>
      <c r="S6842">
        <v>0</v>
      </c>
      <c r="T6842">
        <v>1</v>
      </c>
      <c r="U6842">
        <v>0</v>
      </c>
      <c r="V6842">
        <v>0</v>
      </c>
      <c r="W6842">
        <v>0</v>
      </c>
      <c r="X6842">
        <v>15.305217542005598</v>
      </c>
      <c r="Y6842">
        <v>0</v>
      </c>
      <c r="Z6842">
        <v>9.2543780965375024</v>
      </c>
      <c r="AA6842">
        <v>0</v>
      </c>
      <c r="AB6842">
        <v>1.8725226134284001</v>
      </c>
      <c r="AC6842">
        <v>0</v>
      </c>
      <c r="AD6842">
        <v>0</v>
      </c>
      <c r="AE6842">
        <v>26.432118251971502</v>
      </c>
    </row>
    <row r="6843" spans="1:31" x14ac:dyDescent="0.25">
      <c r="A6843">
        <v>1838875</v>
      </c>
      <c r="B6843">
        <v>1</v>
      </c>
      <c r="C6843" t="s">
        <v>80</v>
      </c>
      <c r="D6843" t="s">
        <v>83</v>
      </c>
      <c r="E6843" t="s">
        <v>154</v>
      </c>
      <c r="F6843" t="s">
        <v>19385</v>
      </c>
      <c r="G6843" t="s">
        <v>3560</v>
      </c>
      <c r="H6843" t="s">
        <v>157</v>
      </c>
      <c r="I6843" t="s">
        <v>135</v>
      </c>
      <c r="J6843" t="s">
        <v>136</v>
      </c>
      <c r="K6843" t="s">
        <v>137</v>
      </c>
      <c r="L6843" t="s">
        <v>19386</v>
      </c>
      <c r="M6843" t="s">
        <v>19387</v>
      </c>
      <c r="N6843">
        <v>3.5350000000000001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19</v>
      </c>
      <c r="U6843">
        <v>0</v>
      </c>
      <c r="V6843">
        <v>5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77.920813707065193</v>
      </c>
      <c r="AC6843">
        <v>0</v>
      </c>
      <c r="AD6843">
        <v>983.54146086542073</v>
      </c>
      <c r="AE6843">
        <v>1061.462274572486</v>
      </c>
    </row>
    <row r="6844" spans="1:31" x14ac:dyDescent="0.25">
      <c r="A6844">
        <v>1839562</v>
      </c>
      <c r="B6844">
        <v>1</v>
      </c>
      <c r="C6844" t="s">
        <v>80</v>
      </c>
      <c r="D6844" t="s">
        <v>93</v>
      </c>
      <c r="E6844" t="s">
        <v>202</v>
      </c>
      <c r="F6844" t="s">
        <v>19388</v>
      </c>
      <c r="G6844" t="s">
        <v>156</v>
      </c>
      <c r="H6844" t="s">
        <v>157</v>
      </c>
      <c r="I6844" t="s">
        <v>135</v>
      </c>
      <c r="J6844" t="s">
        <v>136</v>
      </c>
      <c r="K6844" t="s">
        <v>137</v>
      </c>
      <c r="L6844" t="s">
        <v>19389</v>
      </c>
      <c r="M6844" t="s">
        <v>19390</v>
      </c>
      <c r="N6844">
        <v>0.19</v>
      </c>
      <c r="O6844">
        <v>0</v>
      </c>
      <c r="P6844">
        <v>1590</v>
      </c>
      <c r="Q6844">
        <v>35</v>
      </c>
      <c r="R6844">
        <v>149</v>
      </c>
      <c r="S6844">
        <v>11</v>
      </c>
      <c r="T6844">
        <v>215</v>
      </c>
      <c r="U6844">
        <v>1</v>
      </c>
      <c r="V6844">
        <v>1</v>
      </c>
      <c r="W6844">
        <v>0</v>
      </c>
      <c r="X6844">
        <v>62.533115142855763</v>
      </c>
      <c r="Y6844">
        <v>29.021014352123508</v>
      </c>
      <c r="Z6844">
        <v>60.439308712927193</v>
      </c>
      <c r="AA6844">
        <v>9.334710309227102</v>
      </c>
      <c r="AB6844">
        <v>41.561234030531999</v>
      </c>
      <c r="AC6844">
        <v>85.248964444376398</v>
      </c>
      <c r="AD6844">
        <v>2.8224383904528003</v>
      </c>
      <c r="AE6844">
        <v>290.96078538249475</v>
      </c>
    </row>
    <row r="6845" spans="1:31" x14ac:dyDescent="0.25">
      <c r="A6845">
        <v>1839708</v>
      </c>
      <c r="B6845">
        <v>1</v>
      </c>
      <c r="C6845" t="s">
        <v>80</v>
      </c>
      <c r="D6845" t="s">
        <v>106</v>
      </c>
      <c r="E6845" t="s">
        <v>131</v>
      </c>
      <c r="F6845" t="s">
        <v>6670</v>
      </c>
      <c r="G6845" t="s">
        <v>133</v>
      </c>
      <c r="H6845" t="s">
        <v>134</v>
      </c>
      <c r="I6845" t="s">
        <v>135</v>
      </c>
      <c r="J6845" t="s">
        <v>136</v>
      </c>
      <c r="K6845" t="s">
        <v>137</v>
      </c>
      <c r="L6845" t="s">
        <v>19391</v>
      </c>
      <c r="M6845" t="s">
        <v>19392</v>
      </c>
      <c r="N6845">
        <v>2.9586111110000002</v>
      </c>
      <c r="O6845">
        <v>0</v>
      </c>
      <c r="P6845">
        <v>21</v>
      </c>
      <c r="Q6845">
        <v>0</v>
      </c>
      <c r="R6845">
        <v>0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14.900228225006151</v>
      </c>
      <c r="Y6845">
        <v>0</v>
      </c>
      <c r="Z6845">
        <v>0</v>
      </c>
      <c r="AA6845">
        <v>0</v>
      </c>
      <c r="AB6845">
        <v>1.4510398211088003</v>
      </c>
      <c r="AC6845">
        <v>0</v>
      </c>
      <c r="AD6845">
        <v>0</v>
      </c>
      <c r="AE6845">
        <v>16.351268046114953</v>
      </c>
    </row>
    <row r="6846" spans="1:31" x14ac:dyDescent="0.25">
      <c r="A6846">
        <v>1839917</v>
      </c>
      <c r="B6846">
        <v>1</v>
      </c>
      <c r="C6846" t="s">
        <v>80</v>
      </c>
      <c r="D6846" t="s">
        <v>93</v>
      </c>
      <c r="E6846" t="s">
        <v>131</v>
      </c>
      <c r="F6846" t="s">
        <v>19393</v>
      </c>
      <c r="G6846" t="s">
        <v>133</v>
      </c>
      <c r="H6846" t="s">
        <v>134</v>
      </c>
      <c r="I6846" t="s">
        <v>135</v>
      </c>
      <c r="J6846" t="s">
        <v>136</v>
      </c>
      <c r="K6846" t="s">
        <v>137</v>
      </c>
      <c r="L6846" t="s">
        <v>19394</v>
      </c>
      <c r="M6846" t="s">
        <v>19395</v>
      </c>
      <c r="N6846">
        <v>5.1858333329999997</v>
      </c>
      <c r="O6846">
        <v>0</v>
      </c>
      <c r="P6846">
        <v>4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4.7115588806338504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4.7115588806338504</v>
      </c>
    </row>
    <row r="6847" spans="1:31" x14ac:dyDescent="0.25">
      <c r="A6847">
        <v>1839662</v>
      </c>
      <c r="B6847">
        <v>1</v>
      </c>
      <c r="C6847" t="s">
        <v>80</v>
      </c>
      <c r="D6847" t="s">
        <v>108</v>
      </c>
      <c r="E6847" t="s">
        <v>164</v>
      </c>
      <c r="F6847" t="s">
        <v>19396</v>
      </c>
      <c r="G6847" t="s">
        <v>235</v>
      </c>
      <c r="H6847" t="s">
        <v>157</v>
      </c>
      <c r="I6847" t="s">
        <v>135</v>
      </c>
      <c r="J6847" t="s">
        <v>136</v>
      </c>
      <c r="K6847" t="s">
        <v>137</v>
      </c>
      <c r="L6847" t="s">
        <v>19397</v>
      </c>
      <c r="M6847" t="s">
        <v>19398</v>
      </c>
      <c r="N6847">
        <v>0.55833333299999999</v>
      </c>
      <c r="O6847">
        <v>0</v>
      </c>
      <c r="P6847">
        <v>309</v>
      </c>
      <c r="Q6847">
        <v>0</v>
      </c>
      <c r="R6847">
        <v>115</v>
      </c>
      <c r="S6847">
        <v>2</v>
      </c>
      <c r="T6847">
        <v>52</v>
      </c>
      <c r="U6847">
        <v>0</v>
      </c>
      <c r="V6847">
        <v>0</v>
      </c>
      <c r="W6847">
        <v>0</v>
      </c>
      <c r="X6847">
        <v>28.243223074862225</v>
      </c>
      <c r="Y6847">
        <v>0</v>
      </c>
      <c r="Z6847">
        <v>29.004700934659009</v>
      </c>
      <c r="AA6847">
        <v>4.8592164036240009</v>
      </c>
      <c r="AB6847">
        <v>12.549044080443995</v>
      </c>
      <c r="AC6847">
        <v>0</v>
      </c>
      <c r="AD6847">
        <v>0</v>
      </c>
      <c r="AE6847">
        <v>74.656184493589237</v>
      </c>
    </row>
    <row r="6848" spans="1:31" x14ac:dyDescent="0.25">
      <c r="A6848">
        <v>1838978</v>
      </c>
      <c r="B6848">
        <v>1</v>
      </c>
      <c r="C6848" t="s">
        <v>81</v>
      </c>
      <c r="D6848" t="s">
        <v>128</v>
      </c>
      <c r="E6848" t="s">
        <v>202</v>
      </c>
      <c r="F6848" t="s">
        <v>19399</v>
      </c>
      <c r="G6848" t="s">
        <v>156</v>
      </c>
      <c r="H6848" t="s">
        <v>157</v>
      </c>
      <c r="I6848" t="s">
        <v>179</v>
      </c>
      <c r="J6848" t="s">
        <v>136</v>
      </c>
      <c r="K6848" t="s">
        <v>137</v>
      </c>
      <c r="L6848" t="s">
        <v>19400</v>
      </c>
      <c r="M6848" t="s">
        <v>19401</v>
      </c>
      <c r="N6848">
        <v>6.1111109999999998E-3</v>
      </c>
      <c r="O6848">
        <v>0</v>
      </c>
      <c r="P6848">
        <v>969</v>
      </c>
      <c r="Q6848">
        <v>3</v>
      </c>
      <c r="R6848">
        <v>13</v>
      </c>
      <c r="S6848">
        <v>5</v>
      </c>
      <c r="T6848">
        <v>101</v>
      </c>
      <c r="U6848">
        <v>0</v>
      </c>
      <c r="V6848">
        <v>0</v>
      </c>
      <c r="W6848">
        <v>0</v>
      </c>
      <c r="X6848">
        <v>0.82597376938541744</v>
      </c>
      <c r="Y6848">
        <v>0.97246119559343314</v>
      </c>
      <c r="Z6848">
        <v>0.13945006083341666</v>
      </c>
      <c r="AA6848">
        <v>0.23751514193220002</v>
      </c>
      <c r="AB6848">
        <v>0.16251951248793337</v>
      </c>
      <c r="AC6848">
        <v>0</v>
      </c>
      <c r="AD6848">
        <v>0</v>
      </c>
      <c r="AE6848">
        <v>2.3379196802324005</v>
      </c>
    </row>
    <row r="6849" spans="1:31" x14ac:dyDescent="0.25">
      <c r="A6849">
        <v>1839811</v>
      </c>
      <c r="B6849">
        <v>1</v>
      </c>
      <c r="C6849" t="s">
        <v>81</v>
      </c>
      <c r="D6849" t="s">
        <v>113</v>
      </c>
      <c r="E6849" t="s">
        <v>131</v>
      </c>
      <c r="F6849" t="s">
        <v>19402</v>
      </c>
      <c r="G6849" t="s">
        <v>189</v>
      </c>
      <c r="H6849" t="s">
        <v>134</v>
      </c>
      <c r="I6849" t="s">
        <v>135</v>
      </c>
      <c r="J6849" t="s">
        <v>136</v>
      </c>
      <c r="K6849" t="s">
        <v>137</v>
      </c>
      <c r="L6849" t="s">
        <v>19403</v>
      </c>
      <c r="M6849" t="s">
        <v>19404</v>
      </c>
      <c r="N6849">
        <v>3.2344444440000002</v>
      </c>
      <c r="O6849">
        <v>0</v>
      </c>
      <c r="P6849">
        <v>48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25.448512213899324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25.448512213899324</v>
      </c>
    </row>
    <row r="6850" spans="1:31" x14ac:dyDescent="0.25">
      <c r="A6850">
        <v>1839124</v>
      </c>
      <c r="B6850">
        <v>1</v>
      </c>
      <c r="C6850" t="s">
        <v>80</v>
      </c>
      <c r="D6850" t="s">
        <v>91</v>
      </c>
      <c r="E6850" t="s">
        <v>202</v>
      </c>
      <c r="F6850" t="s">
        <v>19405</v>
      </c>
      <c r="G6850" t="s">
        <v>175</v>
      </c>
      <c r="H6850" t="s">
        <v>157</v>
      </c>
      <c r="I6850" t="s">
        <v>135</v>
      </c>
      <c r="J6850" t="s">
        <v>136</v>
      </c>
      <c r="K6850" t="s">
        <v>137</v>
      </c>
      <c r="L6850" t="s">
        <v>19406</v>
      </c>
      <c r="M6850" t="s">
        <v>19407</v>
      </c>
      <c r="N6850">
        <v>2.4616666660000002</v>
      </c>
      <c r="O6850">
        <v>1</v>
      </c>
      <c r="P6850">
        <v>0</v>
      </c>
      <c r="Q6850">
        <v>50</v>
      </c>
      <c r="R6850">
        <v>16</v>
      </c>
      <c r="S6850">
        <v>25</v>
      </c>
      <c r="T6850">
        <v>6</v>
      </c>
      <c r="U6850">
        <v>1</v>
      </c>
      <c r="V6850">
        <v>0</v>
      </c>
      <c r="W6850">
        <v>0.66167300903993342</v>
      </c>
      <c r="X6850">
        <v>0</v>
      </c>
      <c r="Y6850">
        <v>1763.8510687578396</v>
      </c>
      <c r="Z6850">
        <v>52.531177060027176</v>
      </c>
      <c r="AA6850">
        <v>572.65809329970193</v>
      </c>
      <c r="AB6850">
        <v>34.154748431649949</v>
      </c>
      <c r="AC6850">
        <v>33.151431537535736</v>
      </c>
      <c r="AD6850">
        <v>0</v>
      </c>
      <c r="AE6850">
        <v>2457.0081920957941</v>
      </c>
    </row>
    <row r="6851" spans="1:31" x14ac:dyDescent="0.25">
      <c r="A6851">
        <v>1839688</v>
      </c>
      <c r="B6851">
        <v>1</v>
      </c>
      <c r="C6851" t="s">
        <v>80</v>
      </c>
      <c r="D6851" t="s">
        <v>108</v>
      </c>
      <c r="E6851" t="s">
        <v>131</v>
      </c>
      <c r="F6851" t="s">
        <v>19408</v>
      </c>
      <c r="G6851" t="s">
        <v>189</v>
      </c>
      <c r="H6851" t="s">
        <v>134</v>
      </c>
      <c r="I6851" t="s">
        <v>135</v>
      </c>
      <c r="J6851" t="s">
        <v>136</v>
      </c>
      <c r="K6851" t="s">
        <v>137</v>
      </c>
      <c r="L6851" t="s">
        <v>19409</v>
      </c>
      <c r="M6851" t="s">
        <v>19410</v>
      </c>
      <c r="N6851">
        <v>47.69</v>
      </c>
      <c r="O6851">
        <v>0</v>
      </c>
      <c r="P6851">
        <v>3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3.9186596593524015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3.9186596593524015</v>
      </c>
    </row>
    <row r="6852" spans="1:31" x14ac:dyDescent="0.25">
      <c r="A6852">
        <v>1839476</v>
      </c>
      <c r="B6852">
        <v>1</v>
      </c>
      <c r="C6852" t="s">
        <v>81</v>
      </c>
      <c r="D6852" t="s">
        <v>119</v>
      </c>
      <c r="E6852" t="s">
        <v>202</v>
      </c>
      <c r="F6852" t="s">
        <v>775</v>
      </c>
      <c r="G6852" t="s">
        <v>665</v>
      </c>
      <c r="H6852" t="s">
        <v>157</v>
      </c>
      <c r="I6852" t="s">
        <v>135</v>
      </c>
      <c r="J6852" t="s">
        <v>136</v>
      </c>
      <c r="K6852" t="s">
        <v>137</v>
      </c>
      <c r="L6852" t="s">
        <v>18792</v>
      </c>
      <c r="M6852" t="s">
        <v>19411</v>
      </c>
      <c r="N6852">
        <v>2.9455555549999999</v>
      </c>
      <c r="O6852">
        <v>0</v>
      </c>
      <c r="P6852">
        <v>471</v>
      </c>
      <c r="Q6852">
        <v>45</v>
      </c>
      <c r="R6852">
        <v>109</v>
      </c>
      <c r="S6852">
        <v>2</v>
      </c>
      <c r="T6852">
        <v>17</v>
      </c>
      <c r="U6852">
        <v>0</v>
      </c>
      <c r="V6852">
        <v>0</v>
      </c>
      <c r="W6852">
        <v>0</v>
      </c>
      <c r="X6852">
        <v>220.26939982651345</v>
      </c>
      <c r="Y6852">
        <v>521.06814812796756</v>
      </c>
      <c r="Z6852">
        <v>1070.1132198057999</v>
      </c>
      <c r="AA6852">
        <v>24.119922885526165</v>
      </c>
      <c r="AB6852">
        <v>14.726313827914636</v>
      </c>
      <c r="AC6852">
        <v>0</v>
      </c>
      <c r="AD6852">
        <v>0</v>
      </c>
      <c r="AE6852">
        <v>1850.2970044737219</v>
      </c>
    </row>
    <row r="6853" spans="1:31" x14ac:dyDescent="0.25">
      <c r="A6853">
        <v>1839141</v>
      </c>
      <c r="B6853">
        <v>1</v>
      </c>
      <c r="C6853" t="s">
        <v>80</v>
      </c>
      <c r="D6853" t="s">
        <v>95</v>
      </c>
      <c r="E6853" t="s">
        <v>252</v>
      </c>
      <c r="F6853" t="s">
        <v>19412</v>
      </c>
      <c r="G6853" t="s">
        <v>217</v>
      </c>
      <c r="H6853" t="s">
        <v>134</v>
      </c>
      <c r="I6853" t="s">
        <v>135</v>
      </c>
      <c r="J6853" t="s">
        <v>136</v>
      </c>
      <c r="K6853" t="s">
        <v>137</v>
      </c>
      <c r="L6853" t="s">
        <v>19413</v>
      </c>
      <c r="M6853" t="s">
        <v>19414</v>
      </c>
      <c r="N6853">
        <v>1.1888888879999999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114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85.462167026863156</v>
      </c>
      <c r="AC6853">
        <v>0</v>
      </c>
      <c r="AD6853">
        <v>0</v>
      </c>
      <c r="AE6853">
        <v>85.462167026863156</v>
      </c>
    </row>
    <row r="6854" spans="1:31" x14ac:dyDescent="0.25">
      <c r="A6854">
        <v>1839353</v>
      </c>
      <c r="B6854">
        <v>1</v>
      </c>
      <c r="C6854" t="s">
        <v>81</v>
      </c>
      <c r="D6854" t="s">
        <v>112</v>
      </c>
      <c r="E6854" t="s">
        <v>202</v>
      </c>
      <c r="F6854" t="s">
        <v>19415</v>
      </c>
      <c r="G6854" t="s">
        <v>156</v>
      </c>
      <c r="H6854" t="s">
        <v>157</v>
      </c>
      <c r="I6854" t="s">
        <v>135</v>
      </c>
      <c r="J6854" t="s">
        <v>136</v>
      </c>
      <c r="K6854" t="s">
        <v>137</v>
      </c>
      <c r="L6854" t="s">
        <v>19416</v>
      </c>
      <c r="M6854" t="s">
        <v>19417</v>
      </c>
      <c r="N6854">
        <v>1.054444444</v>
      </c>
      <c r="O6854">
        <v>1</v>
      </c>
      <c r="P6854">
        <v>2394</v>
      </c>
      <c r="Q6854">
        <v>49</v>
      </c>
      <c r="R6854">
        <v>506</v>
      </c>
      <c r="S6854">
        <v>14</v>
      </c>
      <c r="T6854">
        <v>315</v>
      </c>
      <c r="U6854">
        <v>3</v>
      </c>
      <c r="V6854">
        <v>3</v>
      </c>
      <c r="W6854">
        <v>0.18296292114149998</v>
      </c>
      <c r="X6854">
        <v>477.93866592464076</v>
      </c>
      <c r="Y6854">
        <v>22.620936798880468</v>
      </c>
      <c r="Z6854">
        <v>132.8044844662322</v>
      </c>
      <c r="AA6854">
        <v>78.053930595115034</v>
      </c>
      <c r="AB6854">
        <v>120.76254262645978</v>
      </c>
      <c r="AC6854">
        <v>89.316980508286392</v>
      </c>
      <c r="AD6854">
        <v>148.44124704136956</v>
      </c>
      <c r="AE6854">
        <v>1070.1217508821258</v>
      </c>
    </row>
    <row r="6855" spans="1:31" x14ac:dyDescent="0.25">
      <c r="A6855">
        <v>1839851</v>
      </c>
      <c r="B6855">
        <v>1</v>
      </c>
      <c r="C6855" t="s">
        <v>80</v>
      </c>
      <c r="D6855" t="s">
        <v>93</v>
      </c>
      <c r="E6855" t="s">
        <v>154</v>
      </c>
      <c r="F6855" t="s">
        <v>19418</v>
      </c>
      <c r="G6855" t="s">
        <v>156</v>
      </c>
      <c r="H6855" t="s">
        <v>157</v>
      </c>
      <c r="I6855" t="s">
        <v>135</v>
      </c>
      <c r="J6855" t="s">
        <v>136</v>
      </c>
      <c r="K6855" t="s">
        <v>137</v>
      </c>
      <c r="L6855" t="s">
        <v>19419</v>
      </c>
      <c r="M6855" t="s">
        <v>19420</v>
      </c>
      <c r="N6855">
        <v>0.55166666600000003</v>
      </c>
      <c r="O6855">
        <v>0</v>
      </c>
      <c r="P6855">
        <v>109</v>
      </c>
      <c r="Q6855">
        <v>0</v>
      </c>
      <c r="R6855">
        <v>6</v>
      </c>
      <c r="S6855">
        <v>0</v>
      </c>
      <c r="T6855">
        <v>24</v>
      </c>
      <c r="U6855">
        <v>0</v>
      </c>
      <c r="V6855">
        <v>0</v>
      </c>
      <c r="W6855">
        <v>0</v>
      </c>
      <c r="X6855">
        <v>13.018618789455502</v>
      </c>
      <c r="Y6855">
        <v>0</v>
      </c>
      <c r="Z6855">
        <v>16.578627055133399</v>
      </c>
      <c r="AA6855">
        <v>0</v>
      </c>
      <c r="AB6855">
        <v>4.9146246606785331</v>
      </c>
      <c r="AC6855">
        <v>0</v>
      </c>
      <c r="AD6855">
        <v>0</v>
      </c>
      <c r="AE6855">
        <v>34.511870505267431</v>
      </c>
    </row>
    <row r="6856" spans="1:31" x14ac:dyDescent="0.25">
      <c r="A6856">
        <v>1839310</v>
      </c>
      <c r="B6856">
        <v>1</v>
      </c>
      <c r="C6856" t="s">
        <v>80</v>
      </c>
      <c r="D6856" t="s">
        <v>96</v>
      </c>
      <c r="E6856" t="s">
        <v>140</v>
      </c>
      <c r="F6856" t="s">
        <v>19421</v>
      </c>
      <c r="G6856" t="s">
        <v>142</v>
      </c>
      <c r="H6856" t="s">
        <v>134</v>
      </c>
      <c r="I6856" t="s">
        <v>135</v>
      </c>
      <c r="J6856" t="s">
        <v>136</v>
      </c>
      <c r="K6856" t="s">
        <v>137</v>
      </c>
      <c r="L6856" t="s">
        <v>19422</v>
      </c>
      <c r="M6856" t="s">
        <v>19423</v>
      </c>
      <c r="N6856">
        <v>1.0772222220000001</v>
      </c>
      <c r="O6856">
        <v>0</v>
      </c>
      <c r="P6856">
        <v>2</v>
      </c>
      <c r="Q6856">
        <v>0</v>
      </c>
      <c r="R6856">
        <v>0</v>
      </c>
      <c r="S6856">
        <v>0</v>
      </c>
      <c r="T6856">
        <v>1</v>
      </c>
      <c r="U6856">
        <v>0</v>
      </c>
      <c r="V6856">
        <v>0</v>
      </c>
      <c r="W6856">
        <v>0</v>
      </c>
      <c r="X6856">
        <v>0.44986641627599999</v>
      </c>
      <c r="Y6856">
        <v>0</v>
      </c>
      <c r="Z6856">
        <v>0</v>
      </c>
      <c r="AA6856">
        <v>0</v>
      </c>
      <c r="AB6856">
        <v>0.22504627173966665</v>
      </c>
      <c r="AC6856">
        <v>0</v>
      </c>
      <c r="AD6856">
        <v>0</v>
      </c>
      <c r="AE6856">
        <v>0.67491268801566662</v>
      </c>
    </row>
    <row r="6857" spans="1:31" x14ac:dyDescent="0.25">
      <c r="A6857">
        <v>1839333</v>
      </c>
      <c r="B6857">
        <v>1</v>
      </c>
      <c r="C6857" t="s">
        <v>81</v>
      </c>
      <c r="D6857" t="s">
        <v>112</v>
      </c>
      <c r="E6857" t="s">
        <v>164</v>
      </c>
      <c r="F6857" t="s">
        <v>8540</v>
      </c>
      <c r="G6857" t="s">
        <v>156</v>
      </c>
      <c r="H6857" t="s">
        <v>157</v>
      </c>
      <c r="I6857" t="s">
        <v>135</v>
      </c>
      <c r="J6857" t="s">
        <v>136</v>
      </c>
      <c r="K6857" t="s">
        <v>137</v>
      </c>
      <c r="L6857" t="s">
        <v>19424</v>
      </c>
      <c r="M6857" t="s">
        <v>19425</v>
      </c>
      <c r="N6857">
        <v>4.9905555550000003</v>
      </c>
      <c r="O6857">
        <v>0</v>
      </c>
      <c r="P6857">
        <v>715</v>
      </c>
      <c r="Q6857">
        <v>1</v>
      </c>
      <c r="R6857">
        <v>6</v>
      </c>
      <c r="S6857">
        <v>4</v>
      </c>
      <c r="T6857">
        <v>32</v>
      </c>
      <c r="U6857">
        <v>0</v>
      </c>
      <c r="V6857">
        <v>1</v>
      </c>
      <c r="W6857">
        <v>0</v>
      </c>
      <c r="X6857">
        <v>319.63406585898559</v>
      </c>
      <c r="Y6857">
        <v>1.2137836834354501</v>
      </c>
      <c r="Z6857">
        <v>1.4609502400529335</v>
      </c>
      <c r="AA6857">
        <v>451.9264608174895</v>
      </c>
      <c r="AB6857">
        <v>10.240410626546923</v>
      </c>
      <c r="AC6857">
        <v>0</v>
      </c>
      <c r="AD6857">
        <v>27.959966948155671</v>
      </c>
      <c r="AE6857">
        <v>812.435638174666</v>
      </c>
    </row>
    <row r="6858" spans="1:31" x14ac:dyDescent="0.25">
      <c r="A6858">
        <v>1838792</v>
      </c>
      <c r="B6858">
        <v>1</v>
      </c>
      <c r="C6858" t="s">
        <v>80</v>
      </c>
      <c r="D6858" t="s">
        <v>91</v>
      </c>
      <c r="E6858" t="s">
        <v>154</v>
      </c>
      <c r="F6858" t="s">
        <v>19426</v>
      </c>
      <c r="G6858" t="s">
        <v>630</v>
      </c>
      <c r="H6858" t="s">
        <v>157</v>
      </c>
      <c r="I6858" t="s">
        <v>135</v>
      </c>
      <c r="J6858" t="s">
        <v>136</v>
      </c>
      <c r="K6858" t="s">
        <v>137</v>
      </c>
      <c r="L6858" t="s">
        <v>19427</v>
      </c>
      <c r="M6858" t="s">
        <v>19428</v>
      </c>
      <c r="N6858">
        <v>0.55083333300000004</v>
      </c>
      <c r="O6858">
        <v>0</v>
      </c>
      <c r="P6858">
        <v>1</v>
      </c>
      <c r="Q6858">
        <v>0</v>
      </c>
      <c r="R6858">
        <v>11</v>
      </c>
      <c r="S6858">
        <v>0</v>
      </c>
      <c r="T6858">
        <v>1</v>
      </c>
      <c r="U6858">
        <v>0</v>
      </c>
      <c r="V6858">
        <v>0</v>
      </c>
      <c r="W6858">
        <v>0</v>
      </c>
      <c r="X6858">
        <v>3.3535672559249999E-3</v>
      </c>
      <c r="Y6858">
        <v>0</v>
      </c>
      <c r="Z6858">
        <v>5.1582308868908502</v>
      </c>
      <c r="AA6858">
        <v>0</v>
      </c>
      <c r="AB6858">
        <v>0.3847677389618</v>
      </c>
      <c r="AC6858">
        <v>0</v>
      </c>
      <c r="AD6858">
        <v>0</v>
      </c>
      <c r="AE6858">
        <v>5.5463521931085751</v>
      </c>
    </row>
    <row r="6859" spans="1:31" x14ac:dyDescent="0.25">
      <c r="A6859">
        <v>1839874</v>
      </c>
      <c r="B6859">
        <v>1</v>
      </c>
      <c r="C6859" t="s">
        <v>81</v>
      </c>
      <c r="D6859" t="s">
        <v>113</v>
      </c>
      <c r="E6859" t="s">
        <v>252</v>
      </c>
      <c r="F6859" t="s">
        <v>19429</v>
      </c>
      <c r="G6859" t="s">
        <v>279</v>
      </c>
      <c r="H6859" t="s">
        <v>134</v>
      </c>
      <c r="I6859" t="s">
        <v>135</v>
      </c>
      <c r="J6859" t="s">
        <v>136</v>
      </c>
      <c r="K6859" t="s">
        <v>137</v>
      </c>
      <c r="L6859" t="s">
        <v>19430</v>
      </c>
      <c r="M6859" t="s">
        <v>19431</v>
      </c>
      <c r="N6859">
        <v>2.6377777770000002</v>
      </c>
      <c r="O6859">
        <v>0</v>
      </c>
      <c r="P6859">
        <v>69</v>
      </c>
      <c r="Q6859">
        <v>0</v>
      </c>
      <c r="R6859">
        <v>1</v>
      </c>
      <c r="S6859">
        <v>0</v>
      </c>
      <c r="T6859">
        <v>4</v>
      </c>
      <c r="U6859">
        <v>0</v>
      </c>
      <c r="V6859">
        <v>0</v>
      </c>
      <c r="W6859">
        <v>0</v>
      </c>
      <c r="X6859">
        <v>23.800138655450745</v>
      </c>
      <c r="Y6859">
        <v>0</v>
      </c>
      <c r="Z6859">
        <v>0</v>
      </c>
      <c r="AA6859">
        <v>0</v>
      </c>
      <c r="AB6859">
        <v>2.7271754343826169</v>
      </c>
      <c r="AC6859">
        <v>0</v>
      </c>
      <c r="AD6859">
        <v>0</v>
      </c>
      <c r="AE6859">
        <v>26.527314089833361</v>
      </c>
    </row>
    <row r="6860" spans="1:31" x14ac:dyDescent="0.25">
      <c r="A6860">
        <v>1839210</v>
      </c>
      <c r="B6860">
        <v>1</v>
      </c>
      <c r="C6860" t="s">
        <v>80</v>
      </c>
      <c r="D6860" t="s">
        <v>90</v>
      </c>
      <c r="E6860" t="s">
        <v>140</v>
      </c>
      <c r="F6860" t="s">
        <v>19432</v>
      </c>
      <c r="G6860" t="s">
        <v>213</v>
      </c>
      <c r="H6860" t="s">
        <v>134</v>
      </c>
      <c r="I6860" t="s">
        <v>135</v>
      </c>
      <c r="J6860" t="s">
        <v>136</v>
      </c>
      <c r="K6860" t="s">
        <v>137</v>
      </c>
      <c r="L6860" t="s">
        <v>19433</v>
      </c>
      <c r="M6860" t="s">
        <v>19434</v>
      </c>
      <c r="N6860">
        <v>5.2813888880000004</v>
      </c>
      <c r="O6860">
        <v>0</v>
      </c>
      <c r="P6860">
        <v>9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8.6976470783034028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8.6976470783034028</v>
      </c>
    </row>
    <row r="6861" spans="1:31" x14ac:dyDescent="0.25">
      <c r="A6861">
        <v>1839433</v>
      </c>
      <c r="B6861">
        <v>1</v>
      </c>
      <c r="C6861" t="s">
        <v>81</v>
      </c>
      <c r="D6861" t="s">
        <v>118</v>
      </c>
      <c r="E6861" t="s">
        <v>140</v>
      </c>
      <c r="F6861" t="s">
        <v>19435</v>
      </c>
      <c r="G6861" t="s">
        <v>142</v>
      </c>
      <c r="H6861" t="s">
        <v>134</v>
      </c>
      <c r="I6861" t="s">
        <v>135</v>
      </c>
      <c r="J6861" t="s">
        <v>136</v>
      </c>
      <c r="K6861" t="s">
        <v>137</v>
      </c>
      <c r="L6861" t="s">
        <v>19436</v>
      </c>
      <c r="M6861" t="s">
        <v>19437</v>
      </c>
      <c r="N6861">
        <v>0.70666666600000005</v>
      </c>
      <c r="O6861">
        <v>0</v>
      </c>
      <c r="P6861">
        <v>1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9.7934128023900002E-2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9.7934128023900002E-2</v>
      </c>
    </row>
    <row r="6862" spans="1:31" x14ac:dyDescent="0.25">
      <c r="A6862">
        <v>1838912</v>
      </c>
      <c r="B6862">
        <v>1</v>
      </c>
      <c r="C6862" t="s">
        <v>80</v>
      </c>
      <c r="D6862" t="s">
        <v>111</v>
      </c>
      <c r="E6862" t="s">
        <v>252</v>
      </c>
      <c r="F6862" t="s">
        <v>19438</v>
      </c>
      <c r="G6862" t="s">
        <v>225</v>
      </c>
      <c r="H6862" t="s">
        <v>134</v>
      </c>
      <c r="I6862" t="s">
        <v>135</v>
      </c>
      <c r="J6862" t="s">
        <v>136</v>
      </c>
      <c r="K6862" t="s">
        <v>151</v>
      </c>
      <c r="L6862" t="s">
        <v>19439</v>
      </c>
      <c r="M6862" t="s">
        <v>19440</v>
      </c>
      <c r="N6862">
        <v>5.8962405550000003</v>
      </c>
      <c r="O6862">
        <v>0</v>
      </c>
      <c r="P6862">
        <v>33</v>
      </c>
      <c r="Q6862">
        <v>0</v>
      </c>
      <c r="R6862">
        <v>39</v>
      </c>
      <c r="S6862">
        <v>0</v>
      </c>
      <c r="T6862">
        <v>30</v>
      </c>
      <c r="U6862">
        <v>0</v>
      </c>
      <c r="V6862">
        <v>0</v>
      </c>
      <c r="W6862">
        <v>0</v>
      </c>
      <c r="X6862">
        <v>89.11520236805643</v>
      </c>
      <c r="Y6862">
        <v>0</v>
      </c>
      <c r="Z6862">
        <v>210.45787516751679</v>
      </c>
      <c r="AA6862">
        <v>0</v>
      </c>
      <c r="AB6862">
        <v>586.40517423066979</v>
      </c>
      <c r="AC6862">
        <v>0</v>
      </c>
      <c r="AD6862">
        <v>0</v>
      </c>
      <c r="AE6862">
        <v>885.97825176624303</v>
      </c>
    </row>
    <row r="6863" spans="1:31" x14ac:dyDescent="0.25">
      <c r="A6863">
        <v>1839539</v>
      </c>
      <c r="B6863">
        <v>1</v>
      </c>
      <c r="C6863" t="s">
        <v>81</v>
      </c>
      <c r="D6863" t="s">
        <v>113</v>
      </c>
      <c r="E6863" t="s">
        <v>131</v>
      </c>
      <c r="F6863" t="s">
        <v>19441</v>
      </c>
      <c r="G6863" t="s">
        <v>189</v>
      </c>
      <c r="H6863" t="s">
        <v>134</v>
      </c>
      <c r="I6863" t="s">
        <v>135</v>
      </c>
      <c r="J6863" t="s">
        <v>136</v>
      </c>
      <c r="K6863" t="s">
        <v>137</v>
      </c>
      <c r="L6863" t="s">
        <v>19442</v>
      </c>
      <c r="M6863" t="s">
        <v>19443</v>
      </c>
      <c r="N6863">
        <v>4.7169444440000001</v>
      </c>
      <c r="O6863">
        <v>0</v>
      </c>
      <c r="P6863">
        <v>12</v>
      </c>
      <c r="Q6863">
        <v>0</v>
      </c>
      <c r="R6863">
        <v>1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11.882477846039594</v>
      </c>
      <c r="Y6863">
        <v>0</v>
      </c>
      <c r="Z6863">
        <v>5.1041587771885757</v>
      </c>
      <c r="AA6863">
        <v>0</v>
      </c>
      <c r="AB6863">
        <v>0</v>
      </c>
      <c r="AC6863">
        <v>0</v>
      </c>
      <c r="AD6863">
        <v>0</v>
      </c>
      <c r="AE6863">
        <v>16.986636623228168</v>
      </c>
    </row>
    <row r="6864" spans="1:31" x14ac:dyDescent="0.25">
      <c r="A6864">
        <v>1839041</v>
      </c>
      <c r="B6864">
        <v>1</v>
      </c>
      <c r="C6864" t="s">
        <v>80</v>
      </c>
      <c r="D6864" t="s">
        <v>107</v>
      </c>
      <c r="E6864" t="s">
        <v>140</v>
      </c>
      <c r="F6864" t="s">
        <v>19444</v>
      </c>
      <c r="G6864" t="s">
        <v>242</v>
      </c>
      <c r="H6864" t="s">
        <v>134</v>
      </c>
      <c r="I6864" t="s">
        <v>135</v>
      </c>
      <c r="J6864" t="s">
        <v>3</v>
      </c>
      <c r="K6864" t="s">
        <v>137</v>
      </c>
      <c r="L6864" t="s">
        <v>19445</v>
      </c>
      <c r="M6864" t="s">
        <v>19446</v>
      </c>
      <c r="N6864">
        <v>1.3975</v>
      </c>
      <c r="O6864">
        <v>0</v>
      </c>
      <c r="P6864">
        <v>6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0.99251255968567509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0.99251255968567509</v>
      </c>
    </row>
    <row r="6865" spans="1:31" x14ac:dyDescent="0.25">
      <c r="A6865">
        <v>1839894</v>
      </c>
      <c r="B6865">
        <v>1</v>
      </c>
      <c r="C6865" t="s">
        <v>81</v>
      </c>
      <c r="D6865" t="s">
        <v>112</v>
      </c>
      <c r="E6865" t="s">
        <v>140</v>
      </c>
      <c r="F6865" t="s">
        <v>19447</v>
      </c>
      <c r="G6865" t="s">
        <v>142</v>
      </c>
      <c r="H6865" t="s">
        <v>134</v>
      </c>
      <c r="I6865" t="s">
        <v>135</v>
      </c>
      <c r="J6865" t="s">
        <v>136</v>
      </c>
      <c r="K6865" t="s">
        <v>137</v>
      </c>
      <c r="L6865" t="s">
        <v>19448</v>
      </c>
      <c r="M6865" t="s">
        <v>19449</v>
      </c>
      <c r="N6865">
        <v>0.65638888799999995</v>
      </c>
      <c r="O6865">
        <v>0</v>
      </c>
      <c r="P6865">
        <v>1</v>
      </c>
      <c r="Q6865">
        <v>0</v>
      </c>
      <c r="R6865">
        <v>0</v>
      </c>
      <c r="S6865">
        <v>0</v>
      </c>
      <c r="T6865">
        <v>1</v>
      </c>
      <c r="U6865">
        <v>0</v>
      </c>
      <c r="V6865">
        <v>0</v>
      </c>
      <c r="W6865">
        <v>0</v>
      </c>
      <c r="X6865">
        <v>0.16033069318001666</v>
      </c>
      <c r="Y6865">
        <v>0</v>
      </c>
      <c r="Z6865">
        <v>0</v>
      </c>
      <c r="AA6865">
        <v>0</v>
      </c>
      <c r="AB6865">
        <v>0.36745946026733334</v>
      </c>
      <c r="AC6865">
        <v>0</v>
      </c>
      <c r="AD6865">
        <v>0</v>
      </c>
      <c r="AE6865">
        <v>0.52779015344735003</v>
      </c>
    </row>
    <row r="6866" spans="1:31" x14ac:dyDescent="0.25">
      <c r="A6866">
        <v>1839645</v>
      </c>
      <c r="B6866">
        <v>1</v>
      </c>
      <c r="C6866" t="s">
        <v>81</v>
      </c>
      <c r="D6866" t="s">
        <v>115</v>
      </c>
      <c r="E6866" t="s">
        <v>154</v>
      </c>
      <c r="F6866" t="s">
        <v>19450</v>
      </c>
      <c r="G6866" t="s">
        <v>175</v>
      </c>
      <c r="H6866" t="s">
        <v>157</v>
      </c>
      <c r="I6866" t="s">
        <v>135</v>
      </c>
      <c r="J6866" t="s">
        <v>136</v>
      </c>
      <c r="K6866" t="s">
        <v>137</v>
      </c>
      <c r="L6866" t="s">
        <v>19451</v>
      </c>
      <c r="M6866" t="s">
        <v>19452</v>
      </c>
      <c r="N6866">
        <v>3.5</v>
      </c>
      <c r="O6866">
        <v>0</v>
      </c>
      <c r="P6866">
        <v>173</v>
      </c>
      <c r="Q6866">
        <v>0</v>
      </c>
      <c r="R6866">
        <v>2</v>
      </c>
      <c r="S6866">
        <v>0</v>
      </c>
      <c r="T6866">
        <v>10</v>
      </c>
      <c r="U6866">
        <v>0</v>
      </c>
      <c r="V6866">
        <v>0</v>
      </c>
      <c r="W6866">
        <v>0</v>
      </c>
      <c r="X6866">
        <v>69.724888942143522</v>
      </c>
      <c r="Y6866">
        <v>0</v>
      </c>
      <c r="Z6866">
        <v>6.9380742195848759</v>
      </c>
      <c r="AA6866">
        <v>0</v>
      </c>
      <c r="AB6866">
        <v>1.1777435287761002</v>
      </c>
      <c r="AC6866">
        <v>0</v>
      </c>
      <c r="AD6866">
        <v>0</v>
      </c>
      <c r="AE6866">
        <v>77.840706690504504</v>
      </c>
    </row>
    <row r="6867" spans="1:31" x14ac:dyDescent="0.25">
      <c r="A6867">
        <v>1838898</v>
      </c>
      <c r="B6867">
        <v>1</v>
      </c>
      <c r="C6867" t="s">
        <v>80</v>
      </c>
      <c r="D6867" t="s">
        <v>96</v>
      </c>
      <c r="E6867" t="s">
        <v>140</v>
      </c>
      <c r="F6867" t="s">
        <v>19453</v>
      </c>
      <c r="G6867" t="s">
        <v>142</v>
      </c>
      <c r="H6867" t="s">
        <v>134</v>
      </c>
      <c r="I6867" t="s">
        <v>135</v>
      </c>
      <c r="J6867" t="s">
        <v>136</v>
      </c>
      <c r="K6867" t="s">
        <v>137</v>
      </c>
      <c r="L6867" t="s">
        <v>19454</v>
      </c>
      <c r="M6867" t="s">
        <v>19455</v>
      </c>
      <c r="N6867">
        <v>9.3413888879999991</v>
      </c>
      <c r="O6867">
        <v>0</v>
      </c>
      <c r="P6867">
        <v>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0.10496103363900001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0.10496103363900001</v>
      </c>
    </row>
    <row r="6868" spans="1:31" x14ac:dyDescent="0.25">
      <c r="A6868">
        <v>1839290</v>
      </c>
      <c r="B6868">
        <v>1</v>
      </c>
      <c r="C6868" t="s">
        <v>81</v>
      </c>
      <c r="D6868" t="s">
        <v>128</v>
      </c>
      <c r="E6868" t="s">
        <v>268</v>
      </c>
      <c r="F6868" t="s">
        <v>19456</v>
      </c>
      <c r="G6868" t="s">
        <v>156</v>
      </c>
      <c r="H6868" t="s">
        <v>157</v>
      </c>
      <c r="I6868" t="s">
        <v>135</v>
      </c>
      <c r="J6868" t="s">
        <v>136</v>
      </c>
      <c r="K6868" t="s">
        <v>137</v>
      </c>
      <c r="L6868" t="s">
        <v>19457</v>
      </c>
      <c r="M6868" t="s">
        <v>19458</v>
      </c>
      <c r="N6868">
        <v>1.8705555549999999</v>
      </c>
      <c r="O6868">
        <v>0</v>
      </c>
      <c r="P6868">
        <v>8842</v>
      </c>
      <c r="Q6868">
        <v>0</v>
      </c>
      <c r="R6868">
        <v>0</v>
      </c>
      <c r="S6868">
        <v>48</v>
      </c>
      <c r="T6868">
        <v>1818</v>
      </c>
      <c r="U6868">
        <v>50</v>
      </c>
      <c r="V6868">
        <v>59</v>
      </c>
      <c r="W6868">
        <v>0</v>
      </c>
      <c r="X6868">
        <v>3539.3973662121621</v>
      </c>
      <c r="Y6868">
        <v>0</v>
      </c>
      <c r="Z6868">
        <v>0</v>
      </c>
      <c r="AA6868">
        <v>628.36968001870775</v>
      </c>
      <c r="AB6868">
        <v>3489.3231885796872</v>
      </c>
      <c r="AC6868">
        <v>5289.8189592782555</v>
      </c>
      <c r="AD6868">
        <v>2671.564745493863</v>
      </c>
      <c r="AE6868">
        <v>15618.473939582676</v>
      </c>
    </row>
    <row r="6869" spans="1:31" x14ac:dyDescent="0.25">
      <c r="A6869">
        <v>1877558</v>
      </c>
      <c r="B6869">
        <v>1</v>
      </c>
      <c r="C6869" t="s">
        <v>81</v>
      </c>
      <c r="D6869" t="s">
        <v>121</v>
      </c>
      <c r="E6869" t="s">
        <v>202</v>
      </c>
      <c r="F6869" t="s">
        <v>19459</v>
      </c>
      <c r="G6869" t="s">
        <v>156</v>
      </c>
      <c r="H6869" t="s">
        <v>157</v>
      </c>
      <c r="I6869" t="s">
        <v>135</v>
      </c>
      <c r="J6869" t="s">
        <v>136</v>
      </c>
      <c r="K6869" t="s">
        <v>137</v>
      </c>
      <c r="L6869" t="s">
        <v>19460</v>
      </c>
      <c r="M6869" t="s">
        <v>19461</v>
      </c>
      <c r="N6869">
        <v>1.483333333</v>
      </c>
      <c r="O6869">
        <v>0</v>
      </c>
      <c r="P6869">
        <v>281</v>
      </c>
      <c r="Q6869">
        <v>0</v>
      </c>
      <c r="R6869">
        <v>120</v>
      </c>
      <c r="S6869">
        <v>3</v>
      </c>
      <c r="T6869">
        <v>17</v>
      </c>
      <c r="U6869">
        <v>0</v>
      </c>
      <c r="V6869">
        <v>0</v>
      </c>
      <c r="W6869">
        <v>0</v>
      </c>
      <c r="X6869">
        <v>62.248151866094538</v>
      </c>
      <c r="Y6869">
        <v>0</v>
      </c>
      <c r="Z6869">
        <v>51.339454028260029</v>
      </c>
      <c r="AA6869">
        <v>5.0364973857534991</v>
      </c>
      <c r="AB6869">
        <v>22.465433938573337</v>
      </c>
      <c r="AC6869">
        <v>0</v>
      </c>
      <c r="AD6869">
        <v>0</v>
      </c>
      <c r="AE6869">
        <v>141.08953721868141</v>
      </c>
    </row>
    <row r="6870" spans="1:31" x14ac:dyDescent="0.25">
      <c r="A6870">
        <v>1838855</v>
      </c>
      <c r="B6870">
        <v>1</v>
      </c>
      <c r="C6870" t="s">
        <v>80</v>
      </c>
      <c r="D6870" t="s">
        <v>96</v>
      </c>
      <c r="E6870" t="s">
        <v>140</v>
      </c>
      <c r="F6870" t="s">
        <v>19462</v>
      </c>
      <c r="G6870" t="s">
        <v>142</v>
      </c>
      <c r="H6870" t="s">
        <v>134</v>
      </c>
      <c r="I6870" t="s">
        <v>135</v>
      </c>
      <c r="J6870" t="s">
        <v>136</v>
      </c>
      <c r="K6870" t="s">
        <v>137</v>
      </c>
      <c r="L6870" t="s">
        <v>19463</v>
      </c>
      <c r="M6870" t="s">
        <v>19464</v>
      </c>
      <c r="N6870">
        <v>13.646666666</v>
      </c>
      <c r="O6870">
        <v>0</v>
      </c>
      <c r="P6870">
        <v>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4.8382006683696002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4.8382006683696002</v>
      </c>
    </row>
    <row r="6871" spans="1:31" x14ac:dyDescent="0.25">
      <c r="A6871">
        <v>1839104</v>
      </c>
      <c r="B6871">
        <v>1</v>
      </c>
      <c r="C6871" t="s">
        <v>80</v>
      </c>
      <c r="D6871" t="s">
        <v>92</v>
      </c>
      <c r="E6871" t="s">
        <v>140</v>
      </c>
      <c r="F6871" t="s">
        <v>19465</v>
      </c>
      <c r="G6871" t="s">
        <v>213</v>
      </c>
      <c r="H6871" t="s">
        <v>134</v>
      </c>
      <c r="I6871" t="s">
        <v>135</v>
      </c>
      <c r="J6871" t="s">
        <v>136</v>
      </c>
      <c r="K6871" t="s">
        <v>137</v>
      </c>
      <c r="L6871" t="s">
        <v>19466</v>
      </c>
      <c r="M6871" t="s">
        <v>19467</v>
      </c>
      <c r="N6871">
        <v>2.7991666660000001</v>
      </c>
      <c r="O6871">
        <v>0</v>
      </c>
      <c r="P6871">
        <v>10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7.5035064671187994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7.5035064671187994</v>
      </c>
    </row>
    <row r="6872" spans="1:31" x14ac:dyDescent="0.25">
      <c r="A6872">
        <v>1839496</v>
      </c>
      <c r="B6872">
        <v>1</v>
      </c>
      <c r="C6872" t="s">
        <v>80</v>
      </c>
      <c r="D6872" t="s">
        <v>109</v>
      </c>
      <c r="E6872" t="s">
        <v>202</v>
      </c>
      <c r="F6872" t="s">
        <v>1873</v>
      </c>
      <c r="G6872" t="s">
        <v>156</v>
      </c>
      <c r="H6872" t="s">
        <v>157</v>
      </c>
      <c r="I6872" t="s">
        <v>135</v>
      </c>
      <c r="J6872" t="s">
        <v>136</v>
      </c>
      <c r="K6872" t="s">
        <v>137</v>
      </c>
      <c r="L6872" t="s">
        <v>19468</v>
      </c>
      <c r="M6872" t="s">
        <v>19469</v>
      </c>
      <c r="N6872">
        <v>9.9722221999999999E-2</v>
      </c>
      <c r="O6872">
        <v>0</v>
      </c>
      <c r="P6872">
        <v>475</v>
      </c>
      <c r="Q6872">
        <v>0</v>
      </c>
      <c r="R6872">
        <v>23</v>
      </c>
      <c r="S6872">
        <v>0</v>
      </c>
      <c r="T6872">
        <v>53</v>
      </c>
      <c r="U6872">
        <v>0</v>
      </c>
      <c r="V6872">
        <v>0</v>
      </c>
      <c r="W6872">
        <v>0</v>
      </c>
      <c r="X6872">
        <v>6.2183303597859192</v>
      </c>
      <c r="Y6872">
        <v>0</v>
      </c>
      <c r="Z6872">
        <v>1.1547626320799917</v>
      </c>
      <c r="AA6872">
        <v>0</v>
      </c>
      <c r="AB6872">
        <v>2.3163241390368521</v>
      </c>
      <c r="AC6872">
        <v>0</v>
      </c>
      <c r="AD6872">
        <v>0</v>
      </c>
      <c r="AE6872">
        <v>9.689417130902763</v>
      </c>
    </row>
    <row r="6873" spans="1:31" x14ac:dyDescent="0.25">
      <c r="A6873">
        <v>1839396</v>
      </c>
      <c r="B6873">
        <v>1</v>
      </c>
      <c r="C6873" t="s">
        <v>80</v>
      </c>
      <c r="D6873" t="s">
        <v>94</v>
      </c>
      <c r="E6873" t="s">
        <v>268</v>
      </c>
      <c r="F6873" t="s">
        <v>19470</v>
      </c>
      <c r="G6873" t="s">
        <v>156</v>
      </c>
      <c r="H6873" t="s">
        <v>157</v>
      </c>
      <c r="I6873" t="s">
        <v>135</v>
      </c>
      <c r="J6873" t="s">
        <v>136</v>
      </c>
      <c r="K6873" t="s">
        <v>137</v>
      </c>
      <c r="L6873" t="s">
        <v>19458</v>
      </c>
      <c r="M6873" t="s">
        <v>19471</v>
      </c>
      <c r="N6873">
        <v>0.162222222</v>
      </c>
      <c r="O6873">
        <v>2</v>
      </c>
      <c r="P6873">
        <v>1789</v>
      </c>
      <c r="Q6873">
        <v>35</v>
      </c>
      <c r="R6873">
        <v>340</v>
      </c>
      <c r="S6873">
        <v>25</v>
      </c>
      <c r="T6873">
        <v>178</v>
      </c>
      <c r="U6873">
        <v>14</v>
      </c>
      <c r="V6873">
        <v>0</v>
      </c>
      <c r="W6873">
        <v>0.2784313075</v>
      </c>
      <c r="X6873">
        <v>49.663912705182234</v>
      </c>
      <c r="Y6873">
        <v>14.48661195749091</v>
      </c>
      <c r="Z6873">
        <v>26.510089832848053</v>
      </c>
      <c r="AA6873">
        <v>44.724930996814798</v>
      </c>
      <c r="AB6873">
        <v>14.226941028932869</v>
      </c>
      <c r="AC6873">
        <v>904.98048448148984</v>
      </c>
      <c r="AD6873">
        <v>0</v>
      </c>
      <c r="AE6873">
        <v>1054.8714023102586</v>
      </c>
    </row>
    <row r="6874" spans="1:31" x14ac:dyDescent="0.25">
      <c r="A6874">
        <v>1839247</v>
      </c>
      <c r="B6874">
        <v>1</v>
      </c>
      <c r="C6874" t="s">
        <v>81</v>
      </c>
      <c r="D6874" t="s">
        <v>118</v>
      </c>
      <c r="E6874" t="s">
        <v>154</v>
      </c>
      <c r="F6874" t="s">
        <v>19472</v>
      </c>
      <c r="G6874" t="s">
        <v>156</v>
      </c>
      <c r="H6874" t="s">
        <v>157</v>
      </c>
      <c r="I6874" t="s">
        <v>135</v>
      </c>
      <c r="J6874" t="s">
        <v>136</v>
      </c>
      <c r="K6874" t="s">
        <v>137</v>
      </c>
      <c r="L6874" t="s">
        <v>19473</v>
      </c>
      <c r="M6874" t="s">
        <v>19474</v>
      </c>
      <c r="N6874">
        <v>0.78888888800000001</v>
      </c>
      <c r="O6874">
        <v>0</v>
      </c>
      <c r="P6874">
        <v>233</v>
      </c>
      <c r="Q6874">
        <v>0</v>
      </c>
      <c r="R6874">
        <v>1</v>
      </c>
      <c r="S6874">
        <v>2</v>
      </c>
      <c r="T6874">
        <v>10</v>
      </c>
      <c r="U6874">
        <v>0</v>
      </c>
      <c r="V6874">
        <v>0</v>
      </c>
      <c r="W6874">
        <v>0</v>
      </c>
      <c r="X6874">
        <v>39.478969768853666</v>
      </c>
      <c r="Y6874">
        <v>0</v>
      </c>
      <c r="Z6874">
        <v>3.8817288851253329</v>
      </c>
      <c r="AA6874">
        <v>4.6739115968</v>
      </c>
      <c r="AB6874">
        <v>4.7490474469573343</v>
      </c>
      <c r="AC6874">
        <v>0</v>
      </c>
      <c r="AD6874">
        <v>0</v>
      </c>
      <c r="AE6874">
        <v>52.783657697736331</v>
      </c>
    </row>
    <row r="6875" spans="1:31" x14ac:dyDescent="0.25">
      <c r="A6875">
        <v>1839788</v>
      </c>
      <c r="B6875">
        <v>1</v>
      </c>
      <c r="C6875" t="s">
        <v>81</v>
      </c>
      <c r="D6875" t="s">
        <v>123</v>
      </c>
      <c r="E6875" t="s">
        <v>131</v>
      </c>
      <c r="F6875" t="s">
        <v>19475</v>
      </c>
      <c r="G6875" t="s">
        <v>133</v>
      </c>
      <c r="H6875" t="s">
        <v>134</v>
      </c>
      <c r="I6875" t="s">
        <v>135</v>
      </c>
      <c r="J6875" t="s">
        <v>136</v>
      </c>
      <c r="K6875" t="s">
        <v>137</v>
      </c>
      <c r="L6875" t="s">
        <v>19476</v>
      </c>
      <c r="M6875" t="s">
        <v>19477</v>
      </c>
      <c r="N6875">
        <v>1.715833333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1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2.8565217132768002</v>
      </c>
      <c r="AC6875">
        <v>0</v>
      </c>
      <c r="AD6875">
        <v>0</v>
      </c>
      <c r="AE6875">
        <v>2.8565217132768002</v>
      </c>
    </row>
    <row r="6876" spans="1:31" x14ac:dyDescent="0.25">
      <c r="A6876">
        <v>1838941</v>
      </c>
      <c r="B6876">
        <v>1</v>
      </c>
      <c r="C6876" t="s">
        <v>80</v>
      </c>
      <c r="D6876" t="s">
        <v>93</v>
      </c>
      <c r="E6876" t="s">
        <v>140</v>
      </c>
      <c r="F6876" t="s">
        <v>19478</v>
      </c>
      <c r="G6876" t="s">
        <v>142</v>
      </c>
      <c r="H6876" t="s">
        <v>134</v>
      </c>
      <c r="I6876" t="s">
        <v>135</v>
      </c>
      <c r="J6876" t="s">
        <v>136</v>
      </c>
      <c r="K6876" t="s">
        <v>137</v>
      </c>
      <c r="L6876" t="s">
        <v>19479</v>
      </c>
      <c r="M6876" t="s">
        <v>19480</v>
      </c>
      <c r="N6876">
        <v>1.6997222219999999</v>
      </c>
      <c r="O6876">
        <v>0</v>
      </c>
      <c r="P6876">
        <v>1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0.10521752680721666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0.10521752680721666</v>
      </c>
    </row>
    <row r="6877" spans="1:31" x14ac:dyDescent="0.25">
      <c r="A6877">
        <v>1839820</v>
      </c>
      <c r="B6877">
        <v>1</v>
      </c>
      <c r="C6877" t="s">
        <v>81</v>
      </c>
      <c r="D6877" t="s">
        <v>118</v>
      </c>
      <c r="E6877" t="s">
        <v>131</v>
      </c>
      <c r="F6877" t="s">
        <v>19481</v>
      </c>
      <c r="G6877" t="s">
        <v>133</v>
      </c>
      <c r="H6877" t="s">
        <v>134</v>
      </c>
      <c r="I6877" t="s">
        <v>135</v>
      </c>
      <c r="J6877" t="s">
        <v>136</v>
      </c>
      <c r="K6877" t="s">
        <v>137</v>
      </c>
      <c r="L6877" t="s">
        <v>19482</v>
      </c>
      <c r="M6877" t="s">
        <v>19483</v>
      </c>
      <c r="N6877">
        <v>13.473888887999999</v>
      </c>
      <c r="O6877">
        <v>0</v>
      </c>
      <c r="P6877">
        <v>194</v>
      </c>
      <c r="Q6877">
        <v>0</v>
      </c>
      <c r="R6877">
        <v>0</v>
      </c>
      <c r="S6877">
        <v>0</v>
      </c>
      <c r="T6877">
        <v>7</v>
      </c>
      <c r="U6877">
        <v>0</v>
      </c>
      <c r="V6877">
        <v>0</v>
      </c>
      <c r="W6877">
        <v>0</v>
      </c>
      <c r="X6877">
        <v>505.0774066283704</v>
      </c>
      <c r="Y6877">
        <v>0</v>
      </c>
      <c r="Z6877">
        <v>0</v>
      </c>
      <c r="AA6877">
        <v>0</v>
      </c>
      <c r="AB6877">
        <v>26.612795589021999</v>
      </c>
      <c r="AC6877">
        <v>0</v>
      </c>
      <c r="AD6877">
        <v>0</v>
      </c>
      <c r="AE6877">
        <v>531.69020221739243</v>
      </c>
    </row>
    <row r="6878" spans="1:31" x14ac:dyDescent="0.25">
      <c r="A6878">
        <v>1839488</v>
      </c>
      <c r="B6878">
        <v>1</v>
      </c>
      <c r="C6878" t="s">
        <v>80</v>
      </c>
      <c r="D6878" t="s">
        <v>94</v>
      </c>
      <c r="E6878" t="s">
        <v>131</v>
      </c>
      <c r="F6878" t="s">
        <v>19484</v>
      </c>
      <c r="G6878" t="s">
        <v>133</v>
      </c>
      <c r="H6878" t="s">
        <v>134</v>
      </c>
      <c r="I6878" t="s">
        <v>135</v>
      </c>
      <c r="J6878" t="s">
        <v>136</v>
      </c>
      <c r="K6878" t="s">
        <v>137</v>
      </c>
      <c r="L6878" t="s">
        <v>19485</v>
      </c>
      <c r="M6878" t="s">
        <v>19486</v>
      </c>
      <c r="N6878">
        <v>4.0780555549999997</v>
      </c>
      <c r="O6878">
        <v>0</v>
      </c>
      <c r="P6878">
        <v>39</v>
      </c>
      <c r="Q6878">
        <v>0</v>
      </c>
      <c r="R6878">
        <v>0</v>
      </c>
      <c r="S6878">
        <v>0</v>
      </c>
      <c r="T6878">
        <v>2</v>
      </c>
      <c r="U6878">
        <v>0</v>
      </c>
      <c r="V6878">
        <v>0</v>
      </c>
      <c r="W6878">
        <v>0</v>
      </c>
      <c r="X6878">
        <v>35.383096951309795</v>
      </c>
      <c r="Y6878">
        <v>0</v>
      </c>
      <c r="Z6878">
        <v>0</v>
      </c>
      <c r="AA6878">
        <v>0</v>
      </c>
      <c r="AB6878">
        <v>0.11755016006840001</v>
      </c>
      <c r="AC6878">
        <v>0</v>
      </c>
      <c r="AD6878">
        <v>0</v>
      </c>
      <c r="AE6878">
        <v>35.500647111378193</v>
      </c>
    </row>
    <row r="6879" spans="1:31" x14ac:dyDescent="0.25">
      <c r="A6879">
        <v>1839774</v>
      </c>
      <c r="B6879">
        <v>1</v>
      </c>
      <c r="C6879" t="s">
        <v>80</v>
      </c>
      <c r="D6879" t="s">
        <v>90</v>
      </c>
      <c r="E6879" t="s">
        <v>154</v>
      </c>
      <c r="F6879" t="s">
        <v>19487</v>
      </c>
      <c r="G6879" t="s">
        <v>640</v>
      </c>
      <c r="H6879" t="s">
        <v>157</v>
      </c>
      <c r="I6879" t="s">
        <v>135</v>
      </c>
      <c r="J6879" t="s">
        <v>136</v>
      </c>
      <c r="K6879" t="s">
        <v>137</v>
      </c>
      <c r="L6879" t="s">
        <v>19488</v>
      </c>
      <c r="M6879" t="s">
        <v>19489</v>
      </c>
      <c r="N6879">
        <v>4.6891666660000002</v>
      </c>
      <c r="O6879">
        <v>0</v>
      </c>
      <c r="P6879">
        <v>767</v>
      </c>
      <c r="Q6879">
        <v>0</v>
      </c>
      <c r="R6879">
        <v>0</v>
      </c>
      <c r="S6879">
        <v>0</v>
      </c>
      <c r="T6879">
        <v>24</v>
      </c>
      <c r="U6879">
        <v>0</v>
      </c>
      <c r="V6879">
        <v>0</v>
      </c>
      <c r="W6879">
        <v>0</v>
      </c>
      <c r="X6879">
        <v>771.7007764390479</v>
      </c>
      <c r="Y6879">
        <v>0</v>
      </c>
      <c r="Z6879">
        <v>0</v>
      </c>
      <c r="AA6879">
        <v>0</v>
      </c>
      <c r="AB6879">
        <v>17.690647208805061</v>
      </c>
      <c r="AC6879">
        <v>0</v>
      </c>
      <c r="AD6879">
        <v>0</v>
      </c>
      <c r="AE6879">
        <v>789.391423647853</v>
      </c>
    </row>
    <row r="6880" spans="1:31" x14ac:dyDescent="0.25">
      <c r="A6880">
        <v>1839110</v>
      </c>
      <c r="B6880">
        <v>1</v>
      </c>
      <c r="C6880" t="s">
        <v>80</v>
      </c>
      <c r="D6880" t="s">
        <v>92</v>
      </c>
      <c r="E6880" t="s">
        <v>140</v>
      </c>
      <c r="F6880" t="s">
        <v>19490</v>
      </c>
      <c r="G6880" t="s">
        <v>213</v>
      </c>
      <c r="H6880" t="s">
        <v>134</v>
      </c>
      <c r="I6880" t="s">
        <v>135</v>
      </c>
      <c r="J6880" t="s">
        <v>136</v>
      </c>
      <c r="K6880" t="s">
        <v>137</v>
      </c>
      <c r="L6880" t="s">
        <v>19491</v>
      </c>
      <c r="M6880" t="s">
        <v>19492</v>
      </c>
      <c r="N6880">
        <v>3.4722222220000001</v>
      </c>
      <c r="O6880">
        <v>0</v>
      </c>
      <c r="P6880">
        <v>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1.5291340833446001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1.5291340833446001</v>
      </c>
    </row>
    <row r="6881" spans="1:31" x14ac:dyDescent="0.25">
      <c r="A6881">
        <v>1839674</v>
      </c>
      <c r="B6881">
        <v>1</v>
      </c>
      <c r="C6881" t="s">
        <v>80</v>
      </c>
      <c r="D6881" t="s">
        <v>109</v>
      </c>
      <c r="E6881" t="s">
        <v>131</v>
      </c>
      <c r="F6881" t="s">
        <v>19493</v>
      </c>
      <c r="G6881" t="s">
        <v>133</v>
      </c>
      <c r="H6881" t="s">
        <v>134</v>
      </c>
      <c r="I6881" t="s">
        <v>135</v>
      </c>
      <c r="J6881" t="s">
        <v>136</v>
      </c>
      <c r="K6881" t="s">
        <v>137</v>
      </c>
      <c r="L6881" t="s">
        <v>19494</v>
      </c>
      <c r="M6881" t="s">
        <v>19495</v>
      </c>
      <c r="N6881">
        <v>4.5361111110000003</v>
      </c>
      <c r="O6881">
        <v>0</v>
      </c>
      <c r="P6881">
        <v>4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3.4234868932535996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3.4234868932535996</v>
      </c>
    </row>
    <row r="6882" spans="1:31" x14ac:dyDescent="0.25">
      <c r="A6882">
        <v>1838818</v>
      </c>
      <c r="B6882">
        <v>1</v>
      </c>
      <c r="C6882" t="s">
        <v>80</v>
      </c>
      <c r="D6882" t="s">
        <v>86</v>
      </c>
      <c r="E6882" t="s">
        <v>268</v>
      </c>
      <c r="F6882" t="s">
        <v>19496</v>
      </c>
      <c r="G6882" t="s">
        <v>156</v>
      </c>
      <c r="H6882" t="s">
        <v>157</v>
      </c>
      <c r="I6882" t="s">
        <v>135</v>
      </c>
      <c r="J6882" t="s">
        <v>136</v>
      </c>
      <c r="K6882" t="s">
        <v>137</v>
      </c>
      <c r="L6882" t="s">
        <v>19497</v>
      </c>
      <c r="M6882" t="s">
        <v>19498</v>
      </c>
      <c r="N6882">
        <v>0.22083333299999999</v>
      </c>
      <c r="O6882">
        <v>0</v>
      </c>
      <c r="P6882">
        <v>1069</v>
      </c>
      <c r="Q6882">
        <v>0</v>
      </c>
      <c r="R6882">
        <v>104</v>
      </c>
      <c r="S6882">
        <v>1</v>
      </c>
      <c r="T6882">
        <v>115</v>
      </c>
      <c r="U6882">
        <v>0</v>
      </c>
      <c r="V6882">
        <v>1</v>
      </c>
      <c r="W6882">
        <v>0</v>
      </c>
      <c r="X6882">
        <v>99.798070598923331</v>
      </c>
      <c r="Y6882">
        <v>0</v>
      </c>
      <c r="Z6882">
        <v>7.3273824938652474</v>
      </c>
      <c r="AA6882">
        <v>3.1061156637599998</v>
      </c>
      <c r="AB6882">
        <v>45.414493583743621</v>
      </c>
      <c r="AC6882">
        <v>0</v>
      </c>
      <c r="AD6882">
        <v>1.317656653389875</v>
      </c>
      <c r="AE6882">
        <v>156.96371899368205</v>
      </c>
    </row>
    <row r="6883" spans="1:31" x14ac:dyDescent="0.25">
      <c r="A6883">
        <v>1839482</v>
      </c>
      <c r="B6883">
        <v>1</v>
      </c>
      <c r="C6883" t="s">
        <v>81</v>
      </c>
      <c r="D6883" t="s">
        <v>118</v>
      </c>
      <c r="E6883" t="s">
        <v>131</v>
      </c>
      <c r="F6883" t="s">
        <v>19499</v>
      </c>
      <c r="G6883" t="s">
        <v>189</v>
      </c>
      <c r="H6883" t="s">
        <v>134</v>
      </c>
      <c r="I6883" t="s">
        <v>135</v>
      </c>
      <c r="J6883" t="s">
        <v>136</v>
      </c>
      <c r="K6883" t="s">
        <v>137</v>
      </c>
      <c r="L6883" t="s">
        <v>19500</v>
      </c>
      <c r="M6883" t="s">
        <v>19501</v>
      </c>
      <c r="N6883">
        <v>6.7949999999999999</v>
      </c>
      <c r="O6883">
        <v>0</v>
      </c>
      <c r="P6883">
        <v>203</v>
      </c>
      <c r="Q6883">
        <v>0</v>
      </c>
      <c r="R6883">
        <v>14</v>
      </c>
      <c r="S6883">
        <v>0</v>
      </c>
      <c r="T6883">
        <v>8</v>
      </c>
      <c r="U6883">
        <v>0</v>
      </c>
      <c r="V6883">
        <v>0</v>
      </c>
      <c r="W6883">
        <v>0</v>
      </c>
      <c r="X6883">
        <v>288.17453930389451</v>
      </c>
      <c r="Y6883">
        <v>0</v>
      </c>
      <c r="Z6883">
        <v>31.133828037577427</v>
      </c>
      <c r="AA6883">
        <v>0</v>
      </c>
      <c r="AB6883">
        <v>13.874440826011842</v>
      </c>
      <c r="AC6883">
        <v>0</v>
      </c>
      <c r="AD6883">
        <v>0</v>
      </c>
      <c r="AE6883">
        <v>333.18280816748376</v>
      </c>
    </row>
    <row r="6884" spans="1:31" x14ac:dyDescent="0.25">
      <c r="A6884">
        <v>1839087</v>
      </c>
      <c r="B6884">
        <v>1</v>
      </c>
      <c r="C6884" t="s">
        <v>80</v>
      </c>
      <c r="D6884" t="s">
        <v>98</v>
      </c>
      <c r="E6884" t="s">
        <v>202</v>
      </c>
      <c r="F6884" t="s">
        <v>13601</v>
      </c>
      <c r="G6884" t="s">
        <v>386</v>
      </c>
      <c r="H6884" t="s">
        <v>157</v>
      </c>
      <c r="I6884" t="s">
        <v>135</v>
      </c>
      <c r="J6884" t="s">
        <v>136</v>
      </c>
      <c r="K6884" t="s">
        <v>137</v>
      </c>
      <c r="L6884" t="s">
        <v>19502</v>
      </c>
      <c r="M6884" t="s">
        <v>19503</v>
      </c>
      <c r="N6884">
        <v>1.0508333329999999</v>
      </c>
      <c r="O6884">
        <v>0</v>
      </c>
      <c r="P6884">
        <v>200</v>
      </c>
      <c r="Q6884">
        <v>34</v>
      </c>
      <c r="R6884">
        <v>31</v>
      </c>
      <c r="S6884">
        <v>4</v>
      </c>
      <c r="T6884">
        <v>45</v>
      </c>
      <c r="U6884">
        <v>0</v>
      </c>
      <c r="V6884">
        <v>0</v>
      </c>
      <c r="W6884">
        <v>0</v>
      </c>
      <c r="X6884">
        <v>62.388397811286282</v>
      </c>
      <c r="Y6884">
        <v>198.23344885171903</v>
      </c>
      <c r="Z6884">
        <v>63.11037764811239</v>
      </c>
      <c r="AA6884">
        <v>14.504146351617869</v>
      </c>
      <c r="AB6884">
        <v>77.723637572819669</v>
      </c>
      <c r="AC6884">
        <v>0</v>
      </c>
      <c r="AD6884">
        <v>0</v>
      </c>
      <c r="AE6884">
        <v>415.96000823555522</v>
      </c>
    </row>
    <row r="6885" spans="1:31" x14ac:dyDescent="0.25">
      <c r="A6885">
        <v>1839505</v>
      </c>
      <c r="B6885">
        <v>1</v>
      </c>
      <c r="C6885" t="s">
        <v>81</v>
      </c>
      <c r="D6885" t="s">
        <v>113</v>
      </c>
      <c r="E6885" t="s">
        <v>131</v>
      </c>
      <c r="F6885" t="s">
        <v>19504</v>
      </c>
      <c r="G6885" t="s">
        <v>189</v>
      </c>
      <c r="H6885" t="s">
        <v>134</v>
      </c>
      <c r="I6885" t="s">
        <v>135</v>
      </c>
      <c r="J6885" t="s">
        <v>136</v>
      </c>
      <c r="K6885" t="s">
        <v>137</v>
      </c>
      <c r="L6885" t="s">
        <v>19505</v>
      </c>
      <c r="M6885" t="s">
        <v>19506</v>
      </c>
      <c r="N6885">
        <v>4.34</v>
      </c>
      <c r="O6885">
        <v>0</v>
      </c>
      <c r="P6885">
        <v>27</v>
      </c>
      <c r="Q6885">
        <v>0</v>
      </c>
      <c r="R6885">
        <v>1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25.66671210045639</v>
      </c>
      <c r="Y6885">
        <v>0</v>
      </c>
      <c r="Z6885">
        <v>6.0443629505181997</v>
      </c>
      <c r="AA6885">
        <v>0</v>
      </c>
      <c r="AB6885">
        <v>0</v>
      </c>
      <c r="AC6885">
        <v>0</v>
      </c>
      <c r="AD6885">
        <v>0</v>
      </c>
      <c r="AE6885">
        <v>31.711075050974589</v>
      </c>
    </row>
    <row r="6886" spans="1:31" x14ac:dyDescent="0.25">
      <c r="A6886">
        <v>1839528</v>
      </c>
      <c r="B6886">
        <v>1</v>
      </c>
      <c r="C6886" t="s">
        <v>81</v>
      </c>
      <c r="D6886" t="s">
        <v>128</v>
      </c>
      <c r="E6886" t="s">
        <v>202</v>
      </c>
      <c r="F6886" t="s">
        <v>19507</v>
      </c>
      <c r="G6886" t="s">
        <v>156</v>
      </c>
      <c r="H6886" t="s">
        <v>157</v>
      </c>
      <c r="I6886" t="s">
        <v>135</v>
      </c>
      <c r="J6886" t="s">
        <v>136</v>
      </c>
      <c r="K6886" t="s">
        <v>137</v>
      </c>
      <c r="L6886" t="s">
        <v>19508</v>
      </c>
      <c r="M6886" t="s">
        <v>19509</v>
      </c>
      <c r="N6886">
        <v>0.28499999999999998</v>
      </c>
      <c r="O6886">
        <v>4</v>
      </c>
      <c r="P6886">
        <v>8723</v>
      </c>
      <c r="Q6886">
        <v>13</v>
      </c>
      <c r="R6886">
        <v>136</v>
      </c>
      <c r="S6886">
        <v>21</v>
      </c>
      <c r="T6886">
        <v>715</v>
      </c>
      <c r="U6886">
        <v>9</v>
      </c>
      <c r="V6886">
        <v>1</v>
      </c>
      <c r="W6886">
        <v>0.81458303160869994</v>
      </c>
      <c r="X6886">
        <v>589.59106589914222</v>
      </c>
      <c r="Y6886">
        <v>2.7166806649061996</v>
      </c>
      <c r="Z6886">
        <v>18.313152465812404</v>
      </c>
      <c r="AA6886">
        <v>193.83416037309553</v>
      </c>
      <c r="AB6886">
        <v>126.91716511315877</v>
      </c>
      <c r="AC6886">
        <v>58.260948607457991</v>
      </c>
      <c r="AD6886">
        <v>2.3605337369232</v>
      </c>
      <c r="AE6886">
        <v>992.80828989210511</v>
      </c>
    </row>
    <row r="6887" spans="1:31" x14ac:dyDescent="0.25">
      <c r="A6887">
        <v>1839860</v>
      </c>
      <c r="B6887">
        <v>1</v>
      </c>
      <c r="C6887" t="s">
        <v>81</v>
      </c>
      <c r="D6887" t="s">
        <v>118</v>
      </c>
      <c r="E6887" t="s">
        <v>164</v>
      </c>
      <c r="F6887" t="s">
        <v>19510</v>
      </c>
      <c r="G6887" t="s">
        <v>156</v>
      </c>
      <c r="H6887" t="s">
        <v>157</v>
      </c>
      <c r="I6887" t="s">
        <v>135</v>
      </c>
      <c r="J6887" t="s">
        <v>136</v>
      </c>
      <c r="K6887" t="s">
        <v>137</v>
      </c>
      <c r="L6887" t="s">
        <v>19511</v>
      </c>
      <c r="M6887" t="s">
        <v>19512</v>
      </c>
      <c r="N6887">
        <v>2.3374999999999999</v>
      </c>
      <c r="O6887">
        <v>1</v>
      </c>
      <c r="P6887">
        <v>367</v>
      </c>
      <c r="Q6887">
        <v>111</v>
      </c>
      <c r="R6887">
        <v>83</v>
      </c>
      <c r="S6887">
        <v>15</v>
      </c>
      <c r="T6887">
        <v>38</v>
      </c>
      <c r="U6887">
        <v>2</v>
      </c>
      <c r="V6887">
        <v>0</v>
      </c>
      <c r="W6887">
        <v>1.0470858473155</v>
      </c>
      <c r="X6887">
        <v>142.91980776336558</v>
      </c>
      <c r="Y6887">
        <v>775.38050999246036</v>
      </c>
      <c r="Z6887">
        <v>406.08239646879508</v>
      </c>
      <c r="AA6887">
        <v>95.164272299711641</v>
      </c>
      <c r="AB6887">
        <v>33.784576661420466</v>
      </c>
      <c r="AC6887">
        <v>378.88658436194959</v>
      </c>
      <c r="AD6887">
        <v>0</v>
      </c>
      <c r="AE6887">
        <v>1833.2652333950182</v>
      </c>
    </row>
    <row r="6888" spans="1:31" x14ac:dyDescent="0.25">
      <c r="A6888">
        <v>1839279</v>
      </c>
      <c r="B6888">
        <v>1</v>
      </c>
      <c r="C6888" t="s">
        <v>80</v>
      </c>
      <c r="D6888" t="s">
        <v>104</v>
      </c>
      <c r="E6888" t="s">
        <v>164</v>
      </c>
      <c r="F6888" t="s">
        <v>19513</v>
      </c>
      <c r="G6888" t="s">
        <v>156</v>
      </c>
      <c r="H6888" t="s">
        <v>157</v>
      </c>
      <c r="I6888" t="s">
        <v>135</v>
      </c>
      <c r="J6888" t="s">
        <v>136</v>
      </c>
      <c r="K6888" t="s">
        <v>137</v>
      </c>
      <c r="L6888" t="s">
        <v>19514</v>
      </c>
      <c r="M6888" t="s">
        <v>19515</v>
      </c>
      <c r="N6888">
        <v>1.409166666</v>
      </c>
      <c r="O6888">
        <v>0</v>
      </c>
      <c r="P6888">
        <v>336</v>
      </c>
      <c r="Q6888">
        <v>7</v>
      </c>
      <c r="R6888">
        <v>1</v>
      </c>
      <c r="S6888">
        <v>14</v>
      </c>
      <c r="T6888">
        <v>30</v>
      </c>
      <c r="U6888">
        <v>4</v>
      </c>
      <c r="V6888">
        <v>0</v>
      </c>
      <c r="W6888">
        <v>0</v>
      </c>
      <c r="X6888">
        <v>111.38966924730089</v>
      </c>
      <c r="Y6888">
        <v>187.00910538799241</v>
      </c>
      <c r="Z6888">
        <v>0.18067768784976668</v>
      </c>
      <c r="AA6888">
        <v>301.87163387917849</v>
      </c>
      <c r="AB6888">
        <v>23.585981232124112</v>
      </c>
      <c r="AC6888">
        <v>587.11230096079134</v>
      </c>
      <c r="AD6888">
        <v>0</v>
      </c>
      <c r="AE6888">
        <v>1211.1493683952372</v>
      </c>
    </row>
    <row r="6889" spans="1:31" x14ac:dyDescent="0.25">
      <c r="A6889">
        <v>1838924</v>
      </c>
      <c r="B6889">
        <v>1</v>
      </c>
      <c r="C6889" t="s">
        <v>80</v>
      </c>
      <c r="D6889" t="s">
        <v>99</v>
      </c>
      <c r="E6889" t="s">
        <v>252</v>
      </c>
      <c r="F6889" t="s">
        <v>19516</v>
      </c>
      <c r="G6889" t="s">
        <v>175</v>
      </c>
      <c r="H6889" t="s">
        <v>157</v>
      </c>
      <c r="I6889" t="s">
        <v>135</v>
      </c>
      <c r="J6889" t="s">
        <v>136</v>
      </c>
      <c r="K6889" t="s">
        <v>137</v>
      </c>
      <c r="L6889" t="s">
        <v>19517</v>
      </c>
      <c r="M6889" t="s">
        <v>19518</v>
      </c>
      <c r="N6889">
        <v>4.4194444439999998</v>
      </c>
      <c r="O6889">
        <v>0</v>
      </c>
      <c r="P6889">
        <v>56</v>
      </c>
      <c r="Q6889">
        <v>0</v>
      </c>
      <c r="R6889">
        <v>1</v>
      </c>
      <c r="S6889">
        <v>0</v>
      </c>
      <c r="T6889">
        <v>3</v>
      </c>
      <c r="U6889">
        <v>0</v>
      </c>
      <c r="V6889">
        <v>1</v>
      </c>
      <c r="W6889">
        <v>0</v>
      </c>
      <c r="X6889">
        <v>37.57776264370019</v>
      </c>
      <c r="Y6889">
        <v>0</v>
      </c>
      <c r="Z6889">
        <v>0.70240420427543326</v>
      </c>
      <c r="AA6889">
        <v>0</v>
      </c>
      <c r="AB6889">
        <v>7.5487816481541161</v>
      </c>
      <c r="AC6889">
        <v>0</v>
      </c>
      <c r="AD6889">
        <v>4.8836138877202089</v>
      </c>
      <c r="AE6889">
        <v>50.712562383849949</v>
      </c>
    </row>
    <row r="6890" spans="1:31" x14ac:dyDescent="0.25">
      <c r="A6890">
        <v>1839465</v>
      </c>
      <c r="B6890">
        <v>1</v>
      </c>
      <c r="C6890" t="s">
        <v>81</v>
      </c>
      <c r="D6890" t="s">
        <v>118</v>
      </c>
      <c r="E6890" t="s">
        <v>252</v>
      </c>
      <c r="F6890" t="s">
        <v>19519</v>
      </c>
      <c r="G6890" t="s">
        <v>279</v>
      </c>
      <c r="H6890" t="s">
        <v>134</v>
      </c>
      <c r="I6890" t="s">
        <v>135</v>
      </c>
      <c r="J6890" t="s">
        <v>136</v>
      </c>
      <c r="K6890" t="s">
        <v>137</v>
      </c>
      <c r="L6890" t="s">
        <v>19520</v>
      </c>
      <c r="M6890" t="s">
        <v>19521</v>
      </c>
      <c r="N6890">
        <v>7.7338888880000001</v>
      </c>
      <c r="O6890">
        <v>0</v>
      </c>
      <c r="P6890">
        <v>453</v>
      </c>
      <c r="Q6890">
        <v>0</v>
      </c>
      <c r="R6890">
        <v>0</v>
      </c>
      <c r="S6890">
        <v>0</v>
      </c>
      <c r="T6890">
        <v>11</v>
      </c>
      <c r="U6890">
        <v>0</v>
      </c>
      <c r="V6890">
        <v>0</v>
      </c>
      <c r="W6890">
        <v>0</v>
      </c>
      <c r="X6890">
        <v>797.73238986361832</v>
      </c>
      <c r="Y6890">
        <v>0</v>
      </c>
      <c r="Z6890">
        <v>0</v>
      </c>
      <c r="AA6890">
        <v>0</v>
      </c>
      <c r="AB6890">
        <v>45.929833552524059</v>
      </c>
      <c r="AC6890">
        <v>0</v>
      </c>
      <c r="AD6890">
        <v>0</v>
      </c>
      <c r="AE6890">
        <v>843.66222341614241</v>
      </c>
    </row>
    <row r="6891" spans="1:31" x14ac:dyDescent="0.25">
      <c r="A6891">
        <v>1839565</v>
      </c>
      <c r="B6891">
        <v>1</v>
      </c>
      <c r="C6891" t="s">
        <v>80</v>
      </c>
      <c r="D6891" t="s">
        <v>98</v>
      </c>
      <c r="E6891" t="s">
        <v>164</v>
      </c>
      <c r="F6891" t="s">
        <v>9801</v>
      </c>
      <c r="G6891" t="s">
        <v>156</v>
      </c>
      <c r="H6891" t="s">
        <v>157</v>
      </c>
      <c r="I6891" t="s">
        <v>135</v>
      </c>
      <c r="J6891" t="s">
        <v>136</v>
      </c>
      <c r="K6891" t="s">
        <v>137</v>
      </c>
      <c r="L6891" t="s">
        <v>19522</v>
      </c>
      <c r="M6891" t="s">
        <v>19183</v>
      </c>
      <c r="N6891">
        <v>0.90083333300000001</v>
      </c>
      <c r="O6891">
        <v>0</v>
      </c>
      <c r="P6891">
        <v>20</v>
      </c>
      <c r="Q6891">
        <v>12</v>
      </c>
      <c r="R6891">
        <v>117</v>
      </c>
      <c r="S6891">
        <v>2</v>
      </c>
      <c r="T6891">
        <v>28</v>
      </c>
      <c r="U6891">
        <v>2</v>
      </c>
      <c r="V6891">
        <v>0</v>
      </c>
      <c r="W6891">
        <v>0</v>
      </c>
      <c r="X6891">
        <v>8.4792472833200101</v>
      </c>
      <c r="Y6891">
        <v>102.63513257076482</v>
      </c>
      <c r="Z6891">
        <v>329.57502385081108</v>
      </c>
      <c r="AA6891">
        <v>17.704457357201051</v>
      </c>
      <c r="AB6891">
        <v>80.589597654847864</v>
      </c>
      <c r="AC6891">
        <v>101.17480886864752</v>
      </c>
      <c r="AD6891">
        <v>0</v>
      </c>
      <c r="AE6891">
        <v>640.15826758559228</v>
      </c>
    </row>
    <row r="6892" spans="1:31" x14ac:dyDescent="0.25">
      <c r="A6892">
        <v>1839319</v>
      </c>
      <c r="B6892">
        <v>1</v>
      </c>
      <c r="C6892" t="s">
        <v>80</v>
      </c>
      <c r="D6892" t="s">
        <v>93</v>
      </c>
      <c r="E6892" t="s">
        <v>202</v>
      </c>
      <c r="F6892" t="s">
        <v>2742</v>
      </c>
      <c r="G6892" t="s">
        <v>156</v>
      </c>
      <c r="H6892" t="s">
        <v>157</v>
      </c>
      <c r="I6892" t="s">
        <v>135</v>
      </c>
      <c r="J6892" t="s">
        <v>136</v>
      </c>
      <c r="K6892" t="s">
        <v>137</v>
      </c>
      <c r="L6892" t="s">
        <v>19523</v>
      </c>
      <c r="M6892" t="s">
        <v>19524</v>
      </c>
      <c r="N6892">
        <v>0.76361111100000001</v>
      </c>
      <c r="O6892">
        <v>1</v>
      </c>
      <c r="P6892">
        <v>307</v>
      </c>
      <c r="Q6892">
        <v>37</v>
      </c>
      <c r="R6892">
        <v>160</v>
      </c>
      <c r="S6892">
        <v>7</v>
      </c>
      <c r="T6892">
        <v>95</v>
      </c>
      <c r="U6892">
        <v>0</v>
      </c>
      <c r="V6892">
        <v>0</v>
      </c>
      <c r="W6892">
        <v>1.3436875733758751</v>
      </c>
      <c r="X6892">
        <v>49.740848009167223</v>
      </c>
      <c r="Y6892">
        <v>653.11302048326979</v>
      </c>
      <c r="Z6892">
        <v>356.56291336961687</v>
      </c>
      <c r="AA6892">
        <v>61.276558418954131</v>
      </c>
      <c r="AB6892">
        <v>172.14940868991775</v>
      </c>
      <c r="AC6892">
        <v>0</v>
      </c>
      <c r="AD6892">
        <v>0</v>
      </c>
      <c r="AE6892">
        <v>1294.1864365443016</v>
      </c>
    </row>
    <row r="6893" spans="1:31" x14ac:dyDescent="0.25">
      <c r="A6893">
        <v>1839419</v>
      </c>
      <c r="B6893">
        <v>1</v>
      </c>
      <c r="C6893" t="s">
        <v>81</v>
      </c>
      <c r="D6893" t="s">
        <v>113</v>
      </c>
      <c r="E6893" t="s">
        <v>154</v>
      </c>
      <c r="F6893" t="s">
        <v>19525</v>
      </c>
      <c r="G6893" t="s">
        <v>156</v>
      </c>
      <c r="H6893" t="s">
        <v>157</v>
      </c>
      <c r="I6893" t="s">
        <v>135</v>
      </c>
      <c r="J6893" t="s">
        <v>136</v>
      </c>
      <c r="K6893" t="s">
        <v>137</v>
      </c>
      <c r="L6893" t="s">
        <v>19526</v>
      </c>
      <c r="M6893" t="s">
        <v>19527</v>
      </c>
      <c r="N6893">
        <v>2.4183333330000001</v>
      </c>
      <c r="O6893">
        <v>0</v>
      </c>
      <c r="P6893">
        <v>380</v>
      </c>
      <c r="Q6893">
        <v>0</v>
      </c>
      <c r="R6893">
        <v>16</v>
      </c>
      <c r="S6893">
        <v>0</v>
      </c>
      <c r="T6893">
        <v>27</v>
      </c>
      <c r="U6893">
        <v>0</v>
      </c>
      <c r="V6893">
        <v>0</v>
      </c>
      <c r="W6893">
        <v>0</v>
      </c>
      <c r="X6893">
        <v>211.50677385526606</v>
      </c>
      <c r="Y6893">
        <v>0</v>
      </c>
      <c r="Z6893">
        <v>74.477584725998867</v>
      </c>
      <c r="AA6893">
        <v>0</v>
      </c>
      <c r="AB6893">
        <v>21.270060201357001</v>
      </c>
      <c r="AC6893">
        <v>0</v>
      </c>
      <c r="AD6893">
        <v>0</v>
      </c>
      <c r="AE6893">
        <v>307.25441878262194</v>
      </c>
    </row>
    <row r="6894" spans="1:31" x14ac:dyDescent="0.25">
      <c r="A6894">
        <v>1839173</v>
      </c>
      <c r="B6894">
        <v>1</v>
      </c>
      <c r="C6894" t="s">
        <v>80</v>
      </c>
      <c r="D6894" t="s">
        <v>90</v>
      </c>
      <c r="E6894" t="s">
        <v>131</v>
      </c>
      <c r="F6894" t="s">
        <v>19528</v>
      </c>
      <c r="G6894" t="s">
        <v>133</v>
      </c>
      <c r="H6894" t="s">
        <v>134</v>
      </c>
      <c r="I6894" t="s">
        <v>135</v>
      </c>
      <c r="J6894" t="s">
        <v>136</v>
      </c>
      <c r="K6894" t="s">
        <v>137</v>
      </c>
      <c r="L6894" t="s">
        <v>19529</v>
      </c>
      <c r="M6894" t="s">
        <v>19530</v>
      </c>
      <c r="N6894">
        <v>5.3138888880000001</v>
      </c>
      <c r="O6894">
        <v>0</v>
      </c>
      <c r="P6894">
        <v>193</v>
      </c>
      <c r="Q6894">
        <v>0</v>
      </c>
      <c r="R6894">
        <v>0</v>
      </c>
      <c r="S6894">
        <v>0</v>
      </c>
      <c r="T6894">
        <v>24</v>
      </c>
      <c r="U6894">
        <v>0</v>
      </c>
      <c r="V6894">
        <v>0</v>
      </c>
      <c r="W6894">
        <v>0</v>
      </c>
      <c r="X6894">
        <v>219.80088998305609</v>
      </c>
      <c r="Y6894">
        <v>0</v>
      </c>
      <c r="Z6894">
        <v>0</v>
      </c>
      <c r="AA6894">
        <v>0</v>
      </c>
      <c r="AB6894">
        <v>132.75432488938117</v>
      </c>
      <c r="AC6894">
        <v>0</v>
      </c>
      <c r="AD6894">
        <v>0</v>
      </c>
      <c r="AE6894">
        <v>352.55521487243726</v>
      </c>
    </row>
    <row r="6895" spans="1:31" x14ac:dyDescent="0.25">
      <c r="A6895">
        <v>1839714</v>
      </c>
      <c r="B6895">
        <v>1</v>
      </c>
      <c r="C6895" t="s">
        <v>80</v>
      </c>
      <c r="D6895" t="s">
        <v>93</v>
      </c>
      <c r="E6895" t="s">
        <v>154</v>
      </c>
      <c r="F6895" t="s">
        <v>19531</v>
      </c>
      <c r="G6895" t="s">
        <v>175</v>
      </c>
      <c r="H6895" t="s">
        <v>157</v>
      </c>
      <c r="I6895" t="s">
        <v>135</v>
      </c>
      <c r="J6895" t="s">
        <v>136</v>
      </c>
      <c r="K6895" t="s">
        <v>137</v>
      </c>
      <c r="L6895" t="s">
        <v>19532</v>
      </c>
      <c r="M6895" t="s">
        <v>19533</v>
      </c>
      <c r="N6895">
        <v>4.0541666660000004</v>
      </c>
      <c r="O6895">
        <v>0</v>
      </c>
      <c r="P6895">
        <v>85</v>
      </c>
      <c r="Q6895">
        <v>0</v>
      </c>
      <c r="R6895">
        <v>3</v>
      </c>
      <c r="S6895">
        <v>0</v>
      </c>
      <c r="T6895">
        <v>24</v>
      </c>
      <c r="U6895">
        <v>0</v>
      </c>
      <c r="V6895">
        <v>0</v>
      </c>
      <c r="W6895">
        <v>0</v>
      </c>
      <c r="X6895">
        <v>106.09697683739695</v>
      </c>
      <c r="Y6895">
        <v>0</v>
      </c>
      <c r="Z6895">
        <v>25.943300814003997</v>
      </c>
      <c r="AA6895">
        <v>0</v>
      </c>
      <c r="AB6895">
        <v>144.40239356049292</v>
      </c>
      <c r="AC6895">
        <v>0</v>
      </c>
      <c r="AD6895">
        <v>0</v>
      </c>
      <c r="AE6895">
        <v>276.44267121189387</v>
      </c>
    </row>
    <row r="6896" spans="1:31" x14ac:dyDescent="0.25">
      <c r="A6896">
        <v>1838858</v>
      </c>
      <c r="B6896">
        <v>1</v>
      </c>
      <c r="C6896" t="s">
        <v>80</v>
      </c>
      <c r="D6896" t="s">
        <v>98</v>
      </c>
      <c r="E6896" t="s">
        <v>131</v>
      </c>
      <c r="F6896" t="s">
        <v>19534</v>
      </c>
      <c r="G6896" t="s">
        <v>133</v>
      </c>
      <c r="H6896" t="s">
        <v>134</v>
      </c>
      <c r="I6896" t="s">
        <v>135</v>
      </c>
      <c r="J6896" t="s">
        <v>136</v>
      </c>
      <c r="K6896" t="s">
        <v>137</v>
      </c>
      <c r="L6896" t="s">
        <v>19535</v>
      </c>
      <c r="M6896" t="s">
        <v>19536</v>
      </c>
      <c r="N6896">
        <v>1.0463888880000001</v>
      </c>
      <c r="O6896">
        <v>0</v>
      </c>
      <c r="P6896">
        <v>30</v>
      </c>
      <c r="Q6896">
        <v>0</v>
      </c>
      <c r="R6896">
        <v>6</v>
      </c>
      <c r="S6896">
        <v>0</v>
      </c>
      <c r="T6896">
        <v>6</v>
      </c>
      <c r="U6896">
        <v>0</v>
      </c>
      <c r="V6896">
        <v>0</v>
      </c>
      <c r="W6896">
        <v>0</v>
      </c>
      <c r="X6896">
        <v>9.2370563548479971</v>
      </c>
      <c r="Y6896">
        <v>0</v>
      </c>
      <c r="Z6896">
        <v>9.7547518475055828</v>
      </c>
      <c r="AA6896">
        <v>0</v>
      </c>
      <c r="AB6896">
        <v>3.4513037435856666</v>
      </c>
      <c r="AC6896">
        <v>0</v>
      </c>
      <c r="AD6896">
        <v>0</v>
      </c>
      <c r="AE6896">
        <v>22.443111945939247</v>
      </c>
    </row>
    <row r="6897" spans="1:31" x14ac:dyDescent="0.25">
      <c r="A6897">
        <v>1839711</v>
      </c>
      <c r="B6897">
        <v>1</v>
      </c>
      <c r="C6897" t="s">
        <v>81</v>
      </c>
      <c r="D6897" t="s">
        <v>119</v>
      </c>
      <c r="E6897" t="s">
        <v>202</v>
      </c>
      <c r="F6897" t="s">
        <v>1560</v>
      </c>
      <c r="G6897" t="s">
        <v>156</v>
      </c>
      <c r="H6897" t="s">
        <v>157</v>
      </c>
      <c r="I6897" t="s">
        <v>135</v>
      </c>
      <c r="J6897" t="s">
        <v>136</v>
      </c>
      <c r="K6897" t="s">
        <v>137</v>
      </c>
      <c r="L6897" t="s">
        <v>19537</v>
      </c>
      <c r="M6897" t="s">
        <v>19538</v>
      </c>
      <c r="N6897">
        <v>0.19916666599999999</v>
      </c>
      <c r="O6897">
        <v>0</v>
      </c>
      <c r="P6897">
        <v>805</v>
      </c>
      <c r="Q6897">
        <v>17</v>
      </c>
      <c r="R6897">
        <v>191</v>
      </c>
      <c r="S6897">
        <v>0</v>
      </c>
      <c r="T6897">
        <v>48</v>
      </c>
      <c r="U6897">
        <v>0</v>
      </c>
      <c r="V6897">
        <v>0</v>
      </c>
      <c r="W6897">
        <v>0</v>
      </c>
      <c r="X6897">
        <v>33.523496925828084</v>
      </c>
      <c r="Y6897">
        <v>24.049629871511996</v>
      </c>
      <c r="Z6897">
        <v>104.85388630723796</v>
      </c>
      <c r="AA6897">
        <v>0</v>
      </c>
      <c r="AB6897">
        <v>3.9059349870504003</v>
      </c>
      <c r="AC6897">
        <v>0</v>
      </c>
      <c r="AD6897">
        <v>0</v>
      </c>
      <c r="AE6897">
        <v>166.33294809162842</v>
      </c>
    </row>
    <row r="6898" spans="1:31" x14ac:dyDescent="0.25">
      <c r="A6898">
        <v>1838881</v>
      </c>
      <c r="B6898">
        <v>1</v>
      </c>
      <c r="C6898" t="s">
        <v>80</v>
      </c>
      <c r="D6898" t="s">
        <v>96</v>
      </c>
      <c r="E6898" t="s">
        <v>202</v>
      </c>
      <c r="F6898" t="s">
        <v>19539</v>
      </c>
      <c r="G6898" t="s">
        <v>156</v>
      </c>
      <c r="H6898" t="s">
        <v>157</v>
      </c>
      <c r="I6898" t="s">
        <v>179</v>
      </c>
      <c r="J6898" t="s">
        <v>136</v>
      </c>
      <c r="K6898" t="s">
        <v>137</v>
      </c>
      <c r="L6898" t="s">
        <v>19540</v>
      </c>
      <c r="M6898" t="s">
        <v>19541</v>
      </c>
      <c r="N6898">
        <v>4.8888887999999998E-2</v>
      </c>
      <c r="O6898">
        <v>0</v>
      </c>
      <c r="P6898">
        <v>859</v>
      </c>
      <c r="Q6898">
        <v>0</v>
      </c>
      <c r="R6898">
        <v>7</v>
      </c>
      <c r="S6898">
        <v>0</v>
      </c>
      <c r="T6898">
        <v>178</v>
      </c>
      <c r="U6898">
        <v>0</v>
      </c>
      <c r="V6898">
        <v>0</v>
      </c>
      <c r="W6898">
        <v>0</v>
      </c>
      <c r="X6898">
        <v>20.40460323142857</v>
      </c>
      <c r="Y6898">
        <v>0</v>
      </c>
      <c r="Z6898">
        <v>0.17511094793866666</v>
      </c>
      <c r="AA6898">
        <v>0</v>
      </c>
      <c r="AB6898">
        <v>8.1293752117199176</v>
      </c>
      <c r="AC6898">
        <v>0</v>
      </c>
      <c r="AD6898">
        <v>0</v>
      </c>
      <c r="AE6898">
        <v>28.709089391087154</v>
      </c>
    </row>
    <row r="6899" spans="1:31" x14ac:dyDescent="0.25">
      <c r="A6899">
        <v>1839379</v>
      </c>
      <c r="B6899">
        <v>1</v>
      </c>
      <c r="C6899" t="s">
        <v>81</v>
      </c>
      <c r="D6899" t="s">
        <v>121</v>
      </c>
      <c r="E6899" t="s">
        <v>164</v>
      </c>
      <c r="F6899" t="s">
        <v>3096</v>
      </c>
      <c r="G6899" t="s">
        <v>156</v>
      </c>
      <c r="H6899" t="s">
        <v>157</v>
      </c>
      <c r="I6899" t="s">
        <v>135</v>
      </c>
      <c r="J6899" t="s">
        <v>136</v>
      </c>
      <c r="K6899" t="s">
        <v>137</v>
      </c>
      <c r="L6899" t="s">
        <v>19542</v>
      </c>
      <c r="M6899" t="s">
        <v>19543</v>
      </c>
      <c r="N6899">
        <v>1.295555555</v>
      </c>
      <c r="O6899">
        <v>0</v>
      </c>
      <c r="P6899">
        <v>633</v>
      </c>
      <c r="Q6899">
        <v>0</v>
      </c>
      <c r="R6899">
        <v>9</v>
      </c>
      <c r="S6899">
        <v>0</v>
      </c>
      <c r="T6899">
        <v>30</v>
      </c>
      <c r="U6899">
        <v>0</v>
      </c>
      <c r="V6899">
        <v>0</v>
      </c>
      <c r="W6899">
        <v>0</v>
      </c>
      <c r="X6899">
        <v>99.281690154294211</v>
      </c>
      <c r="Y6899">
        <v>0</v>
      </c>
      <c r="Z6899">
        <v>1.7988361866666669</v>
      </c>
      <c r="AA6899">
        <v>0</v>
      </c>
      <c r="AB6899">
        <v>14.476730729825487</v>
      </c>
      <c r="AC6899">
        <v>0</v>
      </c>
      <c r="AD6899">
        <v>0</v>
      </c>
      <c r="AE6899">
        <v>115.55725707078636</v>
      </c>
    </row>
    <row r="6900" spans="1:31" x14ac:dyDescent="0.25">
      <c r="A6900">
        <v>1839903</v>
      </c>
      <c r="B6900">
        <v>1</v>
      </c>
      <c r="C6900" t="s">
        <v>80</v>
      </c>
      <c r="D6900" t="s">
        <v>109</v>
      </c>
      <c r="E6900" t="s">
        <v>131</v>
      </c>
      <c r="F6900" t="s">
        <v>19544</v>
      </c>
      <c r="G6900" t="s">
        <v>133</v>
      </c>
      <c r="H6900" t="s">
        <v>134</v>
      </c>
      <c r="I6900" t="s">
        <v>135</v>
      </c>
      <c r="J6900" t="s">
        <v>136</v>
      </c>
      <c r="K6900" t="s">
        <v>137</v>
      </c>
      <c r="L6900" t="s">
        <v>19545</v>
      </c>
      <c r="M6900" t="s">
        <v>19546</v>
      </c>
      <c r="N6900">
        <v>5.6963888880000004</v>
      </c>
      <c r="O6900">
        <v>0</v>
      </c>
      <c r="P6900">
        <v>160</v>
      </c>
      <c r="Q6900">
        <v>0</v>
      </c>
      <c r="R6900">
        <v>1</v>
      </c>
      <c r="S6900">
        <v>0</v>
      </c>
      <c r="T6900">
        <v>6</v>
      </c>
      <c r="U6900">
        <v>0</v>
      </c>
      <c r="V6900">
        <v>0</v>
      </c>
      <c r="W6900">
        <v>0</v>
      </c>
      <c r="X6900">
        <v>124.22569802664806</v>
      </c>
      <c r="Y6900">
        <v>0</v>
      </c>
      <c r="Z6900">
        <v>3.9809559130320835</v>
      </c>
      <c r="AA6900">
        <v>0</v>
      </c>
      <c r="AB6900">
        <v>2.6114626599820667</v>
      </c>
      <c r="AC6900">
        <v>0</v>
      </c>
      <c r="AD6900">
        <v>0</v>
      </c>
      <c r="AE6900">
        <v>130.8181165996622</v>
      </c>
    </row>
    <row r="6901" spans="1:31" x14ac:dyDescent="0.25">
      <c r="A6901">
        <v>1839734</v>
      </c>
      <c r="B6901">
        <v>1</v>
      </c>
      <c r="C6901" t="s">
        <v>81</v>
      </c>
      <c r="D6901" t="s">
        <v>121</v>
      </c>
      <c r="E6901" t="s">
        <v>131</v>
      </c>
      <c r="F6901" t="s">
        <v>19547</v>
      </c>
      <c r="G6901" t="s">
        <v>133</v>
      </c>
      <c r="H6901" t="s">
        <v>134</v>
      </c>
      <c r="I6901" t="s">
        <v>135</v>
      </c>
      <c r="J6901" t="s">
        <v>136</v>
      </c>
      <c r="K6901" t="s">
        <v>137</v>
      </c>
      <c r="L6901" t="s">
        <v>19548</v>
      </c>
      <c r="M6901" t="s">
        <v>19549</v>
      </c>
      <c r="N6901">
        <v>8.4441666659999992</v>
      </c>
      <c r="O6901">
        <v>0</v>
      </c>
      <c r="P6901">
        <v>13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9.8580014982615012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9.8580014982615012</v>
      </c>
    </row>
    <row r="6902" spans="1:31" x14ac:dyDescent="0.25">
      <c r="A6902">
        <v>1839571</v>
      </c>
      <c r="B6902">
        <v>1</v>
      </c>
      <c r="C6902" t="s">
        <v>81</v>
      </c>
      <c r="D6902" t="s">
        <v>113</v>
      </c>
      <c r="E6902" t="s">
        <v>131</v>
      </c>
      <c r="F6902" t="s">
        <v>19550</v>
      </c>
      <c r="G6902" t="s">
        <v>189</v>
      </c>
      <c r="H6902" t="s">
        <v>134</v>
      </c>
      <c r="I6902" t="s">
        <v>135</v>
      </c>
      <c r="J6902" t="s">
        <v>136</v>
      </c>
      <c r="K6902" t="s">
        <v>137</v>
      </c>
      <c r="L6902" t="s">
        <v>19551</v>
      </c>
      <c r="M6902" t="s">
        <v>19552</v>
      </c>
      <c r="N6902">
        <v>5.1102777770000003</v>
      </c>
      <c r="O6902">
        <v>0</v>
      </c>
      <c r="P6902">
        <v>3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4.6087579025693488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4.6087579025693488</v>
      </c>
    </row>
    <row r="6903" spans="1:31" x14ac:dyDescent="0.25">
      <c r="A6903">
        <v>1839070</v>
      </c>
      <c r="B6903">
        <v>1</v>
      </c>
      <c r="C6903" t="s">
        <v>80</v>
      </c>
      <c r="D6903" t="s">
        <v>93</v>
      </c>
      <c r="E6903" t="s">
        <v>140</v>
      </c>
      <c r="F6903" t="s">
        <v>19553</v>
      </c>
      <c r="G6903" t="s">
        <v>217</v>
      </c>
      <c r="H6903" t="s">
        <v>134</v>
      </c>
      <c r="I6903" t="s">
        <v>135</v>
      </c>
      <c r="J6903" t="s">
        <v>136</v>
      </c>
      <c r="K6903" t="s">
        <v>137</v>
      </c>
      <c r="L6903" t="s">
        <v>19554</v>
      </c>
      <c r="M6903" t="s">
        <v>19555</v>
      </c>
      <c r="N6903">
        <v>5.9169444440000003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2.293161543155775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2.293161543155775</v>
      </c>
    </row>
    <row r="6904" spans="1:31" x14ac:dyDescent="0.25">
      <c r="A6904">
        <v>1838838</v>
      </c>
      <c r="B6904">
        <v>1</v>
      </c>
      <c r="C6904" t="s">
        <v>80</v>
      </c>
      <c r="D6904" t="s">
        <v>95</v>
      </c>
      <c r="E6904" t="s">
        <v>202</v>
      </c>
      <c r="F6904" t="s">
        <v>2108</v>
      </c>
      <c r="G6904" t="s">
        <v>156</v>
      </c>
      <c r="H6904" t="s">
        <v>157</v>
      </c>
      <c r="I6904" t="s">
        <v>135</v>
      </c>
      <c r="J6904" t="s">
        <v>136</v>
      </c>
      <c r="K6904" t="s">
        <v>137</v>
      </c>
      <c r="L6904" t="s">
        <v>19556</v>
      </c>
      <c r="M6904" t="s">
        <v>19557</v>
      </c>
      <c r="N6904">
        <v>0.49333333299999999</v>
      </c>
      <c r="O6904">
        <v>3</v>
      </c>
      <c r="P6904">
        <v>644</v>
      </c>
      <c r="Q6904">
        <v>23</v>
      </c>
      <c r="R6904">
        <v>7</v>
      </c>
      <c r="S6904">
        <v>29</v>
      </c>
      <c r="T6904">
        <v>33</v>
      </c>
      <c r="U6904">
        <v>0</v>
      </c>
      <c r="V6904">
        <v>0</v>
      </c>
      <c r="W6904">
        <v>0.61074164113920004</v>
      </c>
      <c r="X6904">
        <v>41.176731008005987</v>
      </c>
      <c r="Y6904">
        <v>33.489374858066412</v>
      </c>
      <c r="Z6904">
        <v>1.231620372256</v>
      </c>
      <c r="AA6904">
        <v>159.8678776578933</v>
      </c>
      <c r="AB6904">
        <v>3.8904799843524001</v>
      </c>
      <c r="AC6904">
        <v>0</v>
      </c>
      <c r="AD6904">
        <v>0</v>
      </c>
      <c r="AE6904">
        <v>240.26682552171332</v>
      </c>
    </row>
    <row r="6905" spans="1:31" x14ac:dyDescent="0.25">
      <c r="A6905">
        <v>1839236</v>
      </c>
      <c r="B6905">
        <v>1</v>
      </c>
      <c r="C6905" t="s">
        <v>80</v>
      </c>
      <c r="D6905" t="s">
        <v>103</v>
      </c>
      <c r="E6905" t="s">
        <v>202</v>
      </c>
      <c r="F6905" t="s">
        <v>19558</v>
      </c>
      <c r="G6905" t="s">
        <v>156</v>
      </c>
      <c r="H6905" t="s">
        <v>157</v>
      </c>
      <c r="I6905" t="s">
        <v>135</v>
      </c>
      <c r="J6905" t="s">
        <v>136</v>
      </c>
      <c r="K6905" t="s">
        <v>137</v>
      </c>
      <c r="L6905" t="s">
        <v>19559</v>
      </c>
      <c r="M6905" t="s">
        <v>19560</v>
      </c>
      <c r="N6905">
        <v>0.45833333300000001</v>
      </c>
      <c r="O6905">
        <v>0</v>
      </c>
      <c r="P6905">
        <v>83</v>
      </c>
      <c r="Q6905">
        <v>13</v>
      </c>
      <c r="R6905">
        <v>29</v>
      </c>
      <c r="S6905">
        <v>0</v>
      </c>
      <c r="T6905">
        <v>9</v>
      </c>
      <c r="U6905">
        <v>1</v>
      </c>
      <c r="V6905">
        <v>0</v>
      </c>
      <c r="W6905">
        <v>0</v>
      </c>
      <c r="X6905">
        <v>8.3195628953165688</v>
      </c>
      <c r="Y6905">
        <v>9.8851271076394447</v>
      </c>
      <c r="Z6905">
        <v>35.536004050094668</v>
      </c>
      <c r="AA6905">
        <v>0</v>
      </c>
      <c r="AB6905">
        <v>8.0239464338677333</v>
      </c>
      <c r="AC6905">
        <v>13.094553857210666</v>
      </c>
      <c r="AD6905">
        <v>0</v>
      </c>
      <c r="AE6905">
        <v>74.859194344129079</v>
      </c>
    </row>
    <row r="6906" spans="1:31" x14ac:dyDescent="0.25">
      <c r="A6906">
        <v>1839405</v>
      </c>
      <c r="B6906">
        <v>1</v>
      </c>
      <c r="C6906" t="s">
        <v>81</v>
      </c>
      <c r="D6906" t="s">
        <v>126</v>
      </c>
      <c r="E6906" t="s">
        <v>164</v>
      </c>
      <c r="F6906" t="s">
        <v>19561</v>
      </c>
      <c r="G6906" t="s">
        <v>156</v>
      </c>
      <c r="H6906" t="s">
        <v>157</v>
      </c>
      <c r="I6906" t="s">
        <v>179</v>
      </c>
      <c r="J6906" t="s">
        <v>136</v>
      </c>
      <c r="K6906" t="s">
        <v>137</v>
      </c>
      <c r="L6906" t="s">
        <v>19380</v>
      </c>
      <c r="M6906" t="s">
        <v>19562</v>
      </c>
      <c r="N6906">
        <v>1.1111111E-2</v>
      </c>
      <c r="O6906">
        <v>0</v>
      </c>
      <c r="P6906">
        <v>599</v>
      </c>
      <c r="Q6906">
        <v>11</v>
      </c>
      <c r="R6906">
        <v>166</v>
      </c>
      <c r="S6906">
        <v>4</v>
      </c>
      <c r="T6906">
        <v>14</v>
      </c>
      <c r="U6906">
        <v>0</v>
      </c>
      <c r="V6906">
        <v>0</v>
      </c>
      <c r="W6906">
        <v>0</v>
      </c>
      <c r="X6906">
        <v>0.76092114617599882</v>
      </c>
      <c r="Y6906">
        <v>0.48847312560700007</v>
      </c>
      <c r="Z6906">
        <v>0.71542286519666687</v>
      </c>
      <c r="AA6906">
        <v>0.44740324762</v>
      </c>
      <c r="AB6906">
        <v>0.19764559561066666</v>
      </c>
      <c r="AC6906">
        <v>0</v>
      </c>
      <c r="AD6906">
        <v>0</v>
      </c>
      <c r="AE6906">
        <v>2.6098659802103326</v>
      </c>
    </row>
    <row r="6907" spans="1:31" x14ac:dyDescent="0.25">
      <c r="A6907">
        <v>1838864</v>
      </c>
      <c r="B6907">
        <v>1</v>
      </c>
      <c r="C6907" t="s">
        <v>80</v>
      </c>
      <c r="D6907" t="s">
        <v>94</v>
      </c>
      <c r="E6907" t="s">
        <v>131</v>
      </c>
      <c r="F6907" t="s">
        <v>18386</v>
      </c>
      <c r="G6907" t="s">
        <v>133</v>
      </c>
      <c r="H6907" t="s">
        <v>134</v>
      </c>
      <c r="I6907" t="s">
        <v>135</v>
      </c>
      <c r="J6907" t="s">
        <v>136</v>
      </c>
      <c r="K6907" t="s">
        <v>137</v>
      </c>
      <c r="L6907" t="s">
        <v>19563</v>
      </c>
      <c r="M6907" t="s">
        <v>19177</v>
      </c>
      <c r="N6907">
        <v>2.0322222220000001</v>
      </c>
      <c r="O6907">
        <v>0</v>
      </c>
      <c r="P6907">
        <v>11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2.1976803399369005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2.1976803399369005</v>
      </c>
    </row>
    <row r="6908" spans="1:31" x14ac:dyDescent="0.25">
      <c r="A6908">
        <v>1839256</v>
      </c>
      <c r="B6908">
        <v>1</v>
      </c>
      <c r="C6908" t="s">
        <v>81</v>
      </c>
      <c r="D6908" t="s">
        <v>128</v>
      </c>
      <c r="E6908" t="s">
        <v>154</v>
      </c>
      <c r="F6908" t="s">
        <v>2066</v>
      </c>
      <c r="G6908" t="s">
        <v>156</v>
      </c>
      <c r="H6908" t="s">
        <v>157</v>
      </c>
      <c r="I6908" t="s">
        <v>135</v>
      </c>
      <c r="J6908" t="s">
        <v>136</v>
      </c>
      <c r="K6908" t="s">
        <v>137</v>
      </c>
      <c r="L6908" t="s">
        <v>19564</v>
      </c>
      <c r="M6908" t="s">
        <v>19565</v>
      </c>
      <c r="N6908">
        <v>3.1727777769999999</v>
      </c>
      <c r="O6908">
        <v>0</v>
      </c>
      <c r="P6908">
        <v>15</v>
      </c>
      <c r="Q6908">
        <v>0</v>
      </c>
      <c r="R6908">
        <v>19</v>
      </c>
      <c r="S6908">
        <v>8</v>
      </c>
      <c r="T6908">
        <v>4</v>
      </c>
      <c r="U6908">
        <v>2</v>
      </c>
      <c r="V6908">
        <v>0</v>
      </c>
      <c r="W6908">
        <v>0</v>
      </c>
      <c r="X6908">
        <v>15.011725080947377</v>
      </c>
      <c r="Y6908">
        <v>0</v>
      </c>
      <c r="Z6908">
        <v>37.849261741719189</v>
      </c>
      <c r="AA6908">
        <v>2462.3701448409488</v>
      </c>
      <c r="AB6908">
        <v>33.228364747666362</v>
      </c>
      <c r="AC6908">
        <v>458.37354417177698</v>
      </c>
      <c r="AD6908">
        <v>0</v>
      </c>
      <c r="AE6908">
        <v>3006.8330405830593</v>
      </c>
    </row>
    <row r="6909" spans="1:31" x14ac:dyDescent="0.25">
      <c r="A6909">
        <v>1839399</v>
      </c>
      <c r="B6909">
        <v>1</v>
      </c>
      <c r="C6909" t="s">
        <v>81</v>
      </c>
      <c r="D6909" t="s">
        <v>120</v>
      </c>
      <c r="E6909" t="s">
        <v>131</v>
      </c>
      <c r="F6909" t="s">
        <v>19566</v>
      </c>
      <c r="G6909" t="s">
        <v>133</v>
      </c>
      <c r="H6909" t="s">
        <v>134</v>
      </c>
      <c r="I6909" t="s">
        <v>135</v>
      </c>
      <c r="J6909" t="s">
        <v>136</v>
      </c>
      <c r="K6909" t="s">
        <v>137</v>
      </c>
      <c r="L6909" t="s">
        <v>19458</v>
      </c>
      <c r="M6909" t="s">
        <v>19567</v>
      </c>
      <c r="N6909">
        <v>6.483055555</v>
      </c>
      <c r="O6909">
        <v>0</v>
      </c>
      <c r="P6909">
        <v>7</v>
      </c>
      <c r="Q6909">
        <v>0</v>
      </c>
      <c r="R6909">
        <v>0</v>
      </c>
      <c r="S6909">
        <v>0</v>
      </c>
      <c r="T6909">
        <v>2</v>
      </c>
      <c r="U6909">
        <v>0</v>
      </c>
      <c r="V6909">
        <v>0</v>
      </c>
      <c r="W6909">
        <v>0</v>
      </c>
      <c r="X6909">
        <v>17.14185085435102</v>
      </c>
      <c r="Y6909">
        <v>0</v>
      </c>
      <c r="Z6909">
        <v>0</v>
      </c>
      <c r="AA6909">
        <v>0</v>
      </c>
      <c r="AB6909">
        <v>3.3378741182135747</v>
      </c>
      <c r="AC6909">
        <v>0</v>
      </c>
      <c r="AD6909">
        <v>0</v>
      </c>
      <c r="AE6909">
        <v>20.479724972564593</v>
      </c>
    </row>
    <row r="6910" spans="1:31" x14ac:dyDescent="0.25">
      <c r="A6910">
        <v>1839648</v>
      </c>
      <c r="B6910">
        <v>1</v>
      </c>
      <c r="C6910" t="s">
        <v>81</v>
      </c>
      <c r="D6910" t="s">
        <v>115</v>
      </c>
      <c r="E6910" t="s">
        <v>252</v>
      </c>
      <c r="F6910" t="s">
        <v>19568</v>
      </c>
      <c r="G6910" t="s">
        <v>279</v>
      </c>
      <c r="H6910" t="s">
        <v>134</v>
      </c>
      <c r="I6910" t="s">
        <v>135</v>
      </c>
      <c r="J6910" t="s">
        <v>136</v>
      </c>
      <c r="K6910" t="s">
        <v>137</v>
      </c>
      <c r="L6910" t="s">
        <v>19569</v>
      </c>
      <c r="M6910" t="s">
        <v>19570</v>
      </c>
      <c r="N6910">
        <v>4.5188888880000002</v>
      </c>
      <c r="O6910">
        <v>0</v>
      </c>
      <c r="P6910">
        <v>54</v>
      </c>
      <c r="Q6910">
        <v>0</v>
      </c>
      <c r="R6910">
        <v>0</v>
      </c>
      <c r="S6910">
        <v>0</v>
      </c>
      <c r="T6910">
        <v>4</v>
      </c>
      <c r="U6910">
        <v>0</v>
      </c>
      <c r="V6910">
        <v>0</v>
      </c>
      <c r="W6910">
        <v>0</v>
      </c>
      <c r="X6910">
        <v>33.456036593638565</v>
      </c>
      <c r="Y6910">
        <v>0</v>
      </c>
      <c r="Z6910">
        <v>0</v>
      </c>
      <c r="AA6910">
        <v>0</v>
      </c>
      <c r="AB6910">
        <v>0.14697168344849171</v>
      </c>
      <c r="AC6910">
        <v>0</v>
      </c>
      <c r="AD6910">
        <v>0</v>
      </c>
      <c r="AE6910">
        <v>33.603008277087056</v>
      </c>
    </row>
    <row r="6911" spans="1:31" x14ac:dyDescent="0.25">
      <c r="A6911">
        <v>1839634</v>
      </c>
      <c r="B6911">
        <v>1</v>
      </c>
      <c r="C6911" t="s">
        <v>81</v>
      </c>
      <c r="D6911" t="s">
        <v>112</v>
      </c>
      <c r="E6911" t="s">
        <v>164</v>
      </c>
      <c r="F6911" t="s">
        <v>11010</v>
      </c>
      <c r="G6911" t="s">
        <v>665</v>
      </c>
      <c r="H6911" t="s">
        <v>157</v>
      </c>
      <c r="I6911" t="s">
        <v>135</v>
      </c>
      <c r="J6911" t="s">
        <v>136</v>
      </c>
      <c r="K6911" t="s">
        <v>137</v>
      </c>
      <c r="L6911" t="s">
        <v>19571</v>
      </c>
      <c r="M6911" t="s">
        <v>19572</v>
      </c>
      <c r="N6911">
        <v>2.9652777769999998</v>
      </c>
      <c r="O6911">
        <v>0</v>
      </c>
      <c r="P6911">
        <v>765</v>
      </c>
      <c r="Q6911">
        <v>18</v>
      </c>
      <c r="R6911">
        <v>126</v>
      </c>
      <c r="S6911">
        <v>8</v>
      </c>
      <c r="T6911">
        <v>22</v>
      </c>
      <c r="U6911">
        <v>1</v>
      </c>
      <c r="V6911">
        <v>0</v>
      </c>
      <c r="W6911">
        <v>0</v>
      </c>
      <c r="X6911">
        <v>297.18053973364101</v>
      </c>
      <c r="Y6911">
        <v>332.86547686383381</v>
      </c>
      <c r="Z6911">
        <v>60.987229256067486</v>
      </c>
      <c r="AA6911">
        <v>91.019614245068269</v>
      </c>
      <c r="AB6911">
        <v>11.601718380684728</v>
      </c>
      <c r="AC6911">
        <v>246.68708461873953</v>
      </c>
      <c r="AD6911">
        <v>0</v>
      </c>
      <c r="AE6911">
        <v>1040.3416630980348</v>
      </c>
    </row>
    <row r="6912" spans="1:31" x14ac:dyDescent="0.25">
      <c r="A6912">
        <v>1839691</v>
      </c>
      <c r="B6912">
        <v>1</v>
      </c>
      <c r="C6912" t="s">
        <v>80</v>
      </c>
      <c r="D6912" t="s">
        <v>108</v>
      </c>
      <c r="E6912" t="s">
        <v>131</v>
      </c>
      <c r="F6912" t="s">
        <v>19573</v>
      </c>
      <c r="G6912" t="s">
        <v>189</v>
      </c>
      <c r="H6912" t="s">
        <v>134</v>
      </c>
      <c r="I6912" t="s">
        <v>135</v>
      </c>
      <c r="J6912" t="s">
        <v>136</v>
      </c>
      <c r="K6912" t="s">
        <v>137</v>
      </c>
      <c r="L6912" t="s">
        <v>19574</v>
      </c>
      <c r="M6912" t="s">
        <v>19575</v>
      </c>
      <c r="N6912">
        <v>49.869444444000003</v>
      </c>
      <c r="O6912">
        <v>0</v>
      </c>
      <c r="P6912">
        <v>0</v>
      </c>
      <c r="Q6912">
        <v>0</v>
      </c>
      <c r="R6912">
        <v>7</v>
      </c>
      <c r="S6912">
        <v>0</v>
      </c>
      <c r="T6912">
        <v>1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804.31346019507328</v>
      </c>
      <c r="AA6912">
        <v>0</v>
      </c>
      <c r="AB6912">
        <v>61.424756388702136</v>
      </c>
      <c r="AC6912">
        <v>0</v>
      </c>
      <c r="AD6912">
        <v>0</v>
      </c>
      <c r="AE6912">
        <v>865.7382165837754</v>
      </c>
    </row>
    <row r="6913" spans="1:31" x14ac:dyDescent="0.25">
      <c r="A6913">
        <v>1839442</v>
      </c>
      <c r="B6913">
        <v>1</v>
      </c>
      <c r="C6913" t="s">
        <v>80</v>
      </c>
      <c r="D6913" t="s">
        <v>94</v>
      </c>
      <c r="E6913" t="s">
        <v>154</v>
      </c>
      <c r="F6913" t="s">
        <v>19576</v>
      </c>
      <c r="G6913" t="s">
        <v>156</v>
      </c>
      <c r="H6913" t="s">
        <v>157</v>
      </c>
      <c r="I6913" t="s">
        <v>135</v>
      </c>
      <c r="J6913" t="s">
        <v>136</v>
      </c>
      <c r="K6913" t="s">
        <v>137</v>
      </c>
      <c r="L6913" t="s">
        <v>19577</v>
      </c>
      <c r="M6913" t="s">
        <v>19578</v>
      </c>
      <c r="N6913">
        <v>3.0833333330000001</v>
      </c>
      <c r="O6913">
        <v>0</v>
      </c>
      <c r="P6913">
        <v>191</v>
      </c>
      <c r="Q6913">
        <v>0</v>
      </c>
      <c r="R6913">
        <v>0</v>
      </c>
      <c r="S6913">
        <v>0</v>
      </c>
      <c r="T6913">
        <v>30</v>
      </c>
      <c r="U6913">
        <v>0</v>
      </c>
      <c r="V6913">
        <v>0</v>
      </c>
      <c r="W6913">
        <v>0</v>
      </c>
      <c r="X6913">
        <v>117.33057631008101</v>
      </c>
      <c r="Y6913">
        <v>0</v>
      </c>
      <c r="Z6913">
        <v>0</v>
      </c>
      <c r="AA6913">
        <v>0</v>
      </c>
      <c r="AB6913">
        <v>30.862402107529991</v>
      </c>
      <c r="AC6913">
        <v>0</v>
      </c>
      <c r="AD6913">
        <v>0</v>
      </c>
      <c r="AE6913">
        <v>148.19297841761102</v>
      </c>
    </row>
    <row r="6914" spans="1:31" x14ac:dyDescent="0.25">
      <c r="A6914">
        <v>1838801</v>
      </c>
      <c r="B6914">
        <v>1</v>
      </c>
      <c r="C6914" t="s">
        <v>80</v>
      </c>
      <c r="D6914" t="s">
        <v>100</v>
      </c>
      <c r="E6914" t="s">
        <v>202</v>
      </c>
      <c r="F6914" t="s">
        <v>9454</v>
      </c>
      <c r="G6914" t="s">
        <v>156</v>
      </c>
      <c r="H6914" t="s">
        <v>157</v>
      </c>
      <c r="I6914" t="s">
        <v>135</v>
      </c>
      <c r="J6914" t="s">
        <v>136</v>
      </c>
      <c r="K6914" t="s">
        <v>137</v>
      </c>
      <c r="L6914" t="s">
        <v>19579</v>
      </c>
      <c r="M6914" t="s">
        <v>19580</v>
      </c>
      <c r="N6914">
        <v>0.573333333</v>
      </c>
      <c r="O6914">
        <v>1</v>
      </c>
      <c r="P6914">
        <v>396</v>
      </c>
      <c r="Q6914">
        <v>26</v>
      </c>
      <c r="R6914">
        <v>108</v>
      </c>
      <c r="S6914">
        <v>10</v>
      </c>
      <c r="T6914">
        <v>72</v>
      </c>
      <c r="U6914">
        <v>0</v>
      </c>
      <c r="V6914">
        <v>0</v>
      </c>
      <c r="W6914">
        <v>0.2369099003754167</v>
      </c>
      <c r="X6914">
        <v>52.925429783026978</v>
      </c>
      <c r="Y6914">
        <v>85.787783458038362</v>
      </c>
      <c r="Z6914">
        <v>67.719339753800583</v>
      </c>
      <c r="AA6914">
        <v>8.655507013456134</v>
      </c>
      <c r="AB6914">
        <v>23.198744461725557</v>
      </c>
      <c r="AC6914">
        <v>0</v>
      </c>
      <c r="AD6914">
        <v>0</v>
      </c>
      <c r="AE6914">
        <v>238.52371437042305</v>
      </c>
    </row>
    <row r="6915" spans="1:31" x14ac:dyDescent="0.25">
      <c r="A6915">
        <v>1876130</v>
      </c>
      <c r="B6915">
        <v>1</v>
      </c>
      <c r="C6915" t="s">
        <v>81</v>
      </c>
      <c r="D6915" t="s">
        <v>113</v>
      </c>
      <c r="E6915" t="s">
        <v>202</v>
      </c>
      <c r="F6915" t="s">
        <v>19581</v>
      </c>
      <c r="G6915" t="s">
        <v>156</v>
      </c>
      <c r="H6915" t="s">
        <v>157</v>
      </c>
      <c r="I6915" t="s">
        <v>135</v>
      </c>
      <c r="J6915" t="s">
        <v>136</v>
      </c>
      <c r="K6915" t="s">
        <v>137</v>
      </c>
      <c r="L6915" t="s">
        <v>19582</v>
      </c>
      <c r="M6915" t="s">
        <v>19583</v>
      </c>
      <c r="N6915">
        <v>1.3833333329999999</v>
      </c>
      <c r="O6915">
        <v>0</v>
      </c>
      <c r="P6915">
        <v>813</v>
      </c>
      <c r="Q6915">
        <v>0</v>
      </c>
      <c r="R6915">
        <v>4</v>
      </c>
      <c r="S6915">
        <v>0</v>
      </c>
      <c r="T6915">
        <v>74</v>
      </c>
      <c r="U6915">
        <v>1</v>
      </c>
      <c r="V6915">
        <v>1</v>
      </c>
      <c r="W6915">
        <v>0</v>
      </c>
      <c r="X6915">
        <v>217.86923612017281</v>
      </c>
      <c r="Y6915">
        <v>0</v>
      </c>
      <c r="Z6915">
        <v>6.2069346785821669</v>
      </c>
      <c r="AA6915">
        <v>0</v>
      </c>
      <c r="AB6915">
        <v>79.428425087325024</v>
      </c>
      <c r="AC6915">
        <v>698.38188363659015</v>
      </c>
      <c r="AD6915">
        <v>131.53911345505</v>
      </c>
      <c r="AE6915">
        <v>1133.42559297772</v>
      </c>
    </row>
    <row r="6916" spans="1:31" x14ac:dyDescent="0.25">
      <c r="A6916">
        <v>1839840</v>
      </c>
      <c r="B6916">
        <v>1</v>
      </c>
      <c r="C6916" t="s">
        <v>81</v>
      </c>
      <c r="D6916" t="s">
        <v>128</v>
      </c>
      <c r="E6916" t="s">
        <v>202</v>
      </c>
      <c r="F6916" t="s">
        <v>19584</v>
      </c>
      <c r="G6916" t="s">
        <v>156</v>
      </c>
      <c r="H6916" t="s">
        <v>157</v>
      </c>
      <c r="I6916" t="s">
        <v>179</v>
      </c>
      <c r="J6916" t="s">
        <v>136</v>
      </c>
      <c r="K6916" t="s">
        <v>137</v>
      </c>
      <c r="L6916" t="s">
        <v>19585</v>
      </c>
      <c r="M6916" t="s">
        <v>19586</v>
      </c>
      <c r="N6916">
        <v>7.7777769999999996E-3</v>
      </c>
      <c r="O6916">
        <v>0</v>
      </c>
      <c r="P6916">
        <v>8316</v>
      </c>
      <c r="Q6916">
        <v>0</v>
      </c>
      <c r="R6916">
        <v>0</v>
      </c>
      <c r="S6916">
        <v>1</v>
      </c>
      <c r="T6916">
        <v>305</v>
      </c>
      <c r="U6916">
        <v>0</v>
      </c>
      <c r="V6916">
        <v>0</v>
      </c>
      <c r="W6916">
        <v>0</v>
      </c>
      <c r="X6916">
        <v>15.665558797874573</v>
      </c>
      <c r="Y6916">
        <v>0</v>
      </c>
      <c r="Z6916">
        <v>0</v>
      </c>
      <c r="AA6916">
        <v>0.10472322167999999</v>
      </c>
      <c r="AB6916">
        <v>2.4008009691987211</v>
      </c>
      <c r="AC6916">
        <v>0</v>
      </c>
      <c r="AD6916">
        <v>0</v>
      </c>
      <c r="AE6916">
        <v>18.171082988753295</v>
      </c>
    </row>
    <row r="6917" spans="1:31" x14ac:dyDescent="0.25">
      <c r="A6917">
        <v>1839342</v>
      </c>
      <c r="B6917">
        <v>1</v>
      </c>
      <c r="C6917" t="s">
        <v>81</v>
      </c>
      <c r="D6917" t="s">
        <v>117</v>
      </c>
      <c r="E6917" t="s">
        <v>131</v>
      </c>
      <c r="F6917" t="s">
        <v>19587</v>
      </c>
      <c r="G6917" t="s">
        <v>133</v>
      </c>
      <c r="H6917" t="s">
        <v>134</v>
      </c>
      <c r="I6917" t="s">
        <v>135</v>
      </c>
      <c r="J6917" t="s">
        <v>136</v>
      </c>
      <c r="K6917" t="s">
        <v>137</v>
      </c>
      <c r="L6917" t="s">
        <v>19588</v>
      </c>
      <c r="M6917" t="s">
        <v>19589</v>
      </c>
      <c r="N6917">
        <v>16.608611110999998</v>
      </c>
      <c r="O6917">
        <v>0</v>
      </c>
      <c r="P6917">
        <v>6</v>
      </c>
      <c r="Q6917">
        <v>0</v>
      </c>
      <c r="R6917">
        <v>1</v>
      </c>
      <c r="S6917">
        <v>0</v>
      </c>
      <c r="T6917">
        <v>2</v>
      </c>
      <c r="U6917">
        <v>0</v>
      </c>
      <c r="V6917">
        <v>0</v>
      </c>
      <c r="W6917">
        <v>0</v>
      </c>
      <c r="X6917">
        <v>4.2453732422554253</v>
      </c>
      <c r="Y6917">
        <v>0</v>
      </c>
      <c r="Z6917">
        <v>6.5223058847953999</v>
      </c>
      <c r="AA6917">
        <v>0</v>
      </c>
      <c r="AB6917">
        <v>17.2399570159495</v>
      </c>
      <c r="AC6917">
        <v>0</v>
      </c>
      <c r="AD6917">
        <v>0</v>
      </c>
      <c r="AE6917">
        <v>28.007636143000326</v>
      </c>
    </row>
    <row r="6918" spans="1:31" x14ac:dyDescent="0.25">
      <c r="A6918">
        <v>1839591</v>
      </c>
      <c r="B6918">
        <v>1</v>
      </c>
      <c r="C6918" t="s">
        <v>81</v>
      </c>
      <c r="D6918" t="s">
        <v>112</v>
      </c>
      <c r="E6918" t="s">
        <v>202</v>
      </c>
      <c r="F6918" t="s">
        <v>3023</v>
      </c>
      <c r="G6918" t="s">
        <v>156</v>
      </c>
      <c r="H6918" t="s">
        <v>157</v>
      </c>
      <c r="I6918" t="s">
        <v>135</v>
      </c>
      <c r="J6918" t="s">
        <v>136</v>
      </c>
      <c r="K6918" t="s">
        <v>137</v>
      </c>
      <c r="L6918" t="s">
        <v>19590</v>
      </c>
      <c r="M6918" t="s">
        <v>19591</v>
      </c>
      <c r="N6918">
        <v>0.76166666599999999</v>
      </c>
      <c r="O6918">
        <v>0</v>
      </c>
      <c r="P6918">
        <v>1046</v>
      </c>
      <c r="Q6918">
        <v>5</v>
      </c>
      <c r="R6918">
        <v>28</v>
      </c>
      <c r="S6918">
        <v>6</v>
      </c>
      <c r="T6918">
        <v>49</v>
      </c>
      <c r="U6918">
        <v>0</v>
      </c>
      <c r="V6918">
        <v>0</v>
      </c>
      <c r="W6918">
        <v>0</v>
      </c>
      <c r="X6918">
        <v>76.256915075219936</v>
      </c>
      <c r="Y6918">
        <v>17.766611488114606</v>
      </c>
      <c r="Z6918">
        <v>4.0541230602686751</v>
      </c>
      <c r="AA6918">
        <v>13.072965715519468</v>
      </c>
      <c r="AB6918">
        <v>12.904370680120476</v>
      </c>
      <c r="AC6918">
        <v>0</v>
      </c>
      <c r="AD6918">
        <v>0</v>
      </c>
      <c r="AE6918">
        <v>124.05498601924317</v>
      </c>
    </row>
    <row r="6919" spans="1:31" x14ac:dyDescent="0.25">
      <c r="A6919">
        <v>1839107</v>
      </c>
      <c r="B6919">
        <v>1</v>
      </c>
      <c r="C6919" t="s">
        <v>81</v>
      </c>
      <c r="D6919" t="s">
        <v>118</v>
      </c>
      <c r="E6919" t="s">
        <v>154</v>
      </c>
      <c r="F6919" t="s">
        <v>16298</v>
      </c>
      <c r="G6919" t="s">
        <v>175</v>
      </c>
      <c r="H6919" t="s">
        <v>157</v>
      </c>
      <c r="I6919" t="s">
        <v>135</v>
      </c>
      <c r="J6919" t="s">
        <v>136</v>
      </c>
      <c r="K6919" t="s">
        <v>137</v>
      </c>
      <c r="L6919" t="s">
        <v>19592</v>
      </c>
      <c r="M6919" t="s">
        <v>19593</v>
      </c>
      <c r="N6919">
        <v>5.602777777</v>
      </c>
      <c r="O6919">
        <v>0</v>
      </c>
      <c r="P6919">
        <v>1</v>
      </c>
      <c r="Q6919">
        <v>2</v>
      </c>
      <c r="R6919">
        <v>5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0.12229707557875003</v>
      </c>
      <c r="Y6919">
        <v>44.394950256971256</v>
      </c>
      <c r="Z6919">
        <v>17.496216401958495</v>
      </c>
      <c r="AA6919">
        <v>0</v>
      </c>
      <c r="AB6919">
        <v>0</v>
      </c>
      <c r="AC6919">
        <v>0</v>
      </c>
      <c r="AD6919">
        <v>0</v>
      </c>
      <c r="AE6919">
        <v>62.013463734508505</v>
      </c>
    </row>
    <row r="6920" spans="1:31" x14ac:dyDescent="0.25">
      <c r="A6920">
        <v>1838821</v>
      </c>
      <c r="B6920">
        <v>1</v>
      </c>
      <c r="C6920" t="s">
        <v>81</v>
      </c>
      <c r="D6920" t="s">
        <v>127</v>
      </c>
      <c r="E6920" t="s">
        <v>164</v>
      </c>
      <c r="F6920" t="s">
        <v>4205</v>
      </c>
      <c r="G6920" t="s">
        <v>156</v>
      </c>
      <c r="H6920" t="s">
        <v>157</v>
      </c>
      <c r="I6920" t="s">
        <v>135</v>
      </c>
      <c r="J6920" t="s">
        <v>136</v>
      </c>
      <c r="K6920" t="s">
        <v>137</v>
      </c>
      <c r="L6920" t="s">
        <v>19594</v>
      </c>
      <c r="M6920" t="s">
        <v>19595</v>
      </c>
      <c r="N6920">
        <v>1.813055555</v>
      </c>
      <c r="O6920">
        <v>2</v>
      </c>
      <c r="P6920">
        <v>52</v>
      </c>
      <c r="Q6920">
        <v>79</v>
      </c>
      <c r="R6920">
        <v>74</v>
      </c>
      <c r="S6920">
        <v>0</v>
      </c>
      <c r="T6920">
        <v>5</v>
      </c>
      <c r="U6920">
        <v>1</v>
      </c>
      <c r="V6920">
        <v>0</v>
      </c>
      <c r="W6920">
        <v>1.1565392810979249</v>
      </c>
      <c r="X6920">
        <v>14.339307981833473</v>
      </c>
      <c r="Y6920">
        <v>173.5096917974418</v>
      </c>
      <c r="Z6920">
        <v>116.86845116550994</v>
      </c>
      <c r="AA6920">
        <v>0</v>
      </c>
      <c r="AB6920">
        <v>2.7046263378638331</v>
      </c>
      <c r="AC6920">
        <v>193.02350277738543</v>
      </c>
      <c r="AD6920">
        <v>0</v>
      </c>
      <c r="AE6920">
        <v>501.60211934113238</v>
      </c>
    </row>
    <row r="6921" spans="1:31" x14ac:dyDescent="0.25">
      <c r="A6921">
        <v>1839485</v>
      </c>
      <c r="B6921">
        <v>1</v>
      </c>
      <c r="C6921" t="s">
        <v>81</v>
      </c>
      <c r="D6921" t="s">
        <v>112</v>
      </c>
      <c r="E6921" t="s">
        <v>154</v>
      </c>
      <c r="F6921" t="s">
        <v>19596</v>
      </c>
      <c r="G6921" t="s">
        <v>10753</v>
      </c>
      <c r="H6921" t="s">
        <v>157</v>
      </c>
      <c r="I6921" t="s">
        <v>135</v>
      </c>
      <c r="J6921" t="s">
        <v>136</v>
      </c>
      <c r="K6921" t="s">
        <v>137</v>
      </c>
      <c r="L6921" t="s">
        <v>19597</v>
      </c>
      <c r="M6921" t="s">
        <v>19598</v>
      </c>
      <c r="N6921">
        <v>5.3827777770000003</v>
      </c>
      <c r="O6921">
        <v>0</v>
      </c>
      <c r="P6921">
        <v>210</v>
      </c>
      <c r="Q6921">
        <v>7</v>
      </c>
      <c r="R6921">
        <v>46</v>
      </c>
      <c r="S6921">
        <v>1</v>
      </c>
      <c r="T6921">
        <v>8</v>
      </c>
      <c r="U6921">
        <v>0</v>
      </c>
      <c r="V6921">
        <v>0</v>
      </c>
      <c r="W6921">
        <v>0</v>
      </c>
      <c r="X6921">
        <v>120.06231618344461</v>
      </c>
      <c r="Y6921">
        <v>118.46481620519786</v>
      </c>
      <c r="Z6921">
        <v>31.820130222118248</v>
      </c>
      <c r="AA6921">
        <v>6.2386862578217332</v>
      </c>
      <c r="AB6921">
        <v>7.301427727151057</v>
      </c>
      <c r="AC6921">
        <v>0</v>
      </c>
      <c r="AD6921">
        <v>0</v>
      </c>
      <c r="AE6921">
        <v>283.88737659573349</v>
      </c>
    </row>
    <row r="6922" spans="1:31" x14ac:dyDescent="0.25">
      <c r="A6922">
        <v>1839817</v>
      </c>
      <c r="B6922">
        <v>1</v>
      </c>
      <c r="C6922" t="s">
        <v>81</v>
      </c>
      <c r="D6922" t="s">
        <v>115</v>
      </c>
      <c r="E6922" t="s">
        <v>252</v>
      </c>
      <c r="F6922" t="s">
        <v>19599</v>
      </c>
      <c r="G6922" t="s">
        <v>2957</v>
      </c>
      <c r="H6922" t="s">
        <v>134</v>
      </c>
      <c r="I6922" t="s">
        <v>135</v>
      </c>
      <c r="J6922" t="s">
        <v>136</v>
      </c>
      <c r="K6922" t="s">
        <v>137</v>
      </c>
      <c r="L6922" t="s">
        <v>19600</v>
      </c>
      <c r="M6922" t="s">
        <v>19601</v>
      </c>
      <c r="N6922">
        <v>12.928888887999999</v>
      </c>
      <c r="O6922">
        <v>0</v>
      </c>
      <c r="P6922">
        <v>20</v>
      </c>
      <c r="Q6922">
        <v>0</v>
      </c>
      <c r="R6922">
        <v>3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14.913052871430994</v>
      </c>
      <c r="Y6922">
        <v>0</v>
      </c>
      <c r="Z6922">
        <v>86.300818005460698</v>
      </c>
      <c r="AA6922">
        <v>0</v>
      </c>
      <c r="AB6922">
        <v>0</v>
      </c>
      <c r="AC6922">
        <v>0</v>
      </c>
      <c r="AD6922">
        <v>0</v>
      </c>
      <c r="AE6922">
        <v>101.21387087689169</v>
      </c>
    </row>
    <row r="6923" spans="1:31" x14ac:dyDescent="0.25">
      <c r="A6923">
        <v>1838798</v>
      </c>
      <c r="B6923">
        <v>1</v>
      </c>
      <c r="C6923" t="s">
        <v>80</v>
      </c>
      <c r="D6923" t="s">
        <v>93</v>
      </c>
      <c r="E6923" t="s">
        <v>202</v>
      </c>
      <c r="F6923" t="s">
        <v>17946</v>
      </c>
      <c r="G6923" t="s">
        <v>386</v>
      </c>
      <c r="H6923" t="s">
        <v>157</v>
      </c>
      <c r="I6923" t="s">
        <v>135</v>
      </c>
      <c r="J6923" t="s">
        <v>136</v>
      </c>
      <c r="K6923" t="s">
        <v>151</v>
      </c>
      <c r="L6923" t="s">
        <v>18837</v>
      </c>
      <c r="M6923" t="s">
        <v>19602</v>
      </c>
      <c r="N6923">
        <v>0.14499999999999999</v>
      </c>
      <c r="O6923">
        <v>0</v>
      </c>
      <c r="P6923">
        <v>5446</v>
      </c>
      <c r="Q6923">
        <v>0</v>
      </c>
      <c r="R6923">
        <v>79</v>
      </c>
      <c r="S6923">
        <v>15</v>
      </c>
      <c r="T6923">
        <v>2418</v>
      </c>
      <c r="U6923">
        <v>7</v>
      </c>
      <c r="V6923">
        <v>17</v>
      </c>
      <c r="W6923">
        <v>0</v>
      </c>
      <c r="X6923">
        <v>126.7743207483454</v>
      </c>
      <c r="Y6923">
        <v>0</v>
      </c>
      <c r="Z6923">
        <v>22.370665272747601</v>
      </c>
      <c r="AA6923">
        <v>7.9891218410527003</v>
      </c>
      <c r="AB6923">
        <v>146.88021083932159</v>
      </c>
      <c r="AC6923">
        <v>39.102953058237148</v>
      </c>
      <c r="AD6923">
        <v>34.483128501585604</v>
      </c>
      <c r="AE6923">
        <v>377.60040026129013</v>
      </c>
    </row>
    <row r="6924" spans="1:31" x14ac:dyDescent="0.25">
      <c r="A6924">
        <v>1839794</v>
      </c>
      <c r="B6924">
        <v>1</v>
      </c>
      <c r="C6924" t="s">
        <v>80</v>
      </c>
      <c r="D6924" t="s">
        <v>109</v>
      </c>
      <c r="E6924" t="s">
        <v>202</v>
      </c>
      <c r="F6924" t="s">
        <v>1873</v>
      </c>
      <c r="G6924" t="s">
        <v>156</v>
      </c>
      <c r="H6924" t="s">
        <v>157</v>
      </c>
      <c r="I6924" t="s">
        <v>135</v>
      </c>
      <c r="J6924" t="s">
        <v>136</v>
      </c>
      <c r="K6924" t="s">
        <v>137</v>
      </c>
      <c r="L6924" t="s">
        <v>19603</v>
      </c>
      <c r="M6924" t="s">
        <v>19604</v>
      </c>
      <c r="N6924">
        <v>0.11749999999999999</v>
      </c>
      <c r="O6924">
        <v>0</v>
      </c>
      <c r="P6924">
        <v>439</v>
      </c>
      <c r="Q6924">
        <v>0</v>
      </c>
      <c r="R6924">
        <v>23</v>
      </c>
      <c r="S6924">
        <v>0</v>
      </c>
      <c r="T6924">
        <v>52</v>
      </c>
      <c r="U6924">
        <v>0</v>
      </c>
      <c r="V6924">
        <v>0</v>
      </c>
      <c r="W6924">
        <v>0</v>
      </c>
      <c r="X6924">
        <v>7.2864504082288457</v>
      </c>
      <c r="Y6924">
        <v>0</v>
      </c>
      <c r="Z6924">
        <v>1.0601522802344501</v>
      </c>
      <c r="AA6924">
        <v>0</v>
      </c>
      <c r="AB6924">
        <v>1.97661602501725</v>
      </c>
      <c r="AC6924">
        <v>0</v>
      </c>
      <c r="AD6924">
        <v>0</v>
      </c>
      <c r="AE6924">
        <v>10.323218713480546</v>
      </c>
    </row>
    <row r="6925" spans="1:31" x14ac:dyDescent="0.25">
      <c r="A6925">
        <v>1839462</v>
      </c>
      <c r="B6925">
        <v>1</v>
      </c>
      <c r="C6925" t="s">
        <v>80</v>
      </c>
      <c r="D6925" t="s">
        <v>94</v>
      </c>
      <c r="E6925" t="s">
        <v>131</v>
      </c>
      <c r="F6925" t="s">
        <v>19605</v>
      </c>
      <c r="G6925" t="s">
        <v>189</v>
      </c>
      <c r="H6925" t="s">
        <v>134</v>
      </c>
      <c r="I6925" t="s">
        <v>135</v>
      </c>
      <c r="J6925" t="s">
        <v>136</v>
      </c>
      <c r="K6925" t="s">
        <v>137</v>
      </c>
      <c r="L6925" t="s">
        <v>19606</v>
      </c>
      <c r="M6925" t="s">
        <v>19607</v>
      </c>
      <c r="N6925">
        <v>6.1263888880000001</v>
      </c>
      <c r="O6925">
        <v>0</v>
      </c>
      <c r="P6925">
        <v>1</v>
      </c>
      <c r="Q6925">
        <v>0</v>
      </c>
      <c r="R6925">
        <v>12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2.4115638315056254</v>
      </c>
      <c r="Y6925">
        <v>0</v>
      </c>
      <c r="Z6925">
        <v>71.178246259714115</v>
      </c>
      <c r="AA6925">
        <v>0</v>
      </c>
      <c r="AB6925">
        <v>0</v>
      </c>
      <c r="AC6925">
        <v>0</v>
      </c>
      <c r="AD6925">
        <v>0</v>
      </c>
      <c r="AE6925">
        <v>73.589810091219746</v>
      </c>
    </row>
    <row r="6926" spans="1:31" x14ac:dyDescent="0.25">
      <c r="A6926">
        <v>1839608</v>
      </c>
      <c r="B6926">
        <v>1</v>
      </c>
      <c r="C6926" t="s">
        <v>81</v>
      </c>
      <c r="D6926" t="s">
        <v>114</v>
      </c>
      <c r="E6926" t="s">
        <v>131</v>
      </c>
      <c r="F6926" t="s">
        <v>19608</v>
      </c>
      <c r="G6926" t="s">
        <v>753</v>
      </c>
      <c r="H6926" t="s">
        <v>134</v>
      </c>
      <c r="I6926" t="s">
        <v>135</v>
      </c>
      <c r="J6926" t="s">
        <v>136</v>
      </c>
      <c r="K6926" t="s">
        <v>137</v>
      </c>
      <c r="L6926" t="s">
        <v>19609</v>
      </c>
      <c r="M6926" t="s">
        <v>19610</v>
      </c>
      <c r="N6926">
        <v>5.3211111109999996</v>
      </c>
      <c r="O6926">
        <v>0</v>
      </c>
      <c r="P6926">
        <v>19</v>
      </c>
      <c r="Q6926">
        <v>0</v>
      </c>
      <c r="R6926">
        <v>1</v>
      </c>
      <c r="S6926">
        <v>0</v>
      </c>
      <c r="T6926">
        <v>3</v>
      </c>
      <c r="U6926">
        <v>0</v>
      </c>
      <c r="V6926">
        <v>1</v>
      </c>
      <c r="W6926">
        <v>0</v>
      </c>
      <c r="X6926">
        <v>15.740136559655198</v>
      </c>
      <c r="Y6926">
        <v>0</v>
      </c>
      <c r="Z6926">
        <v>1.6320910891840417</v>
      </c>
      <c r="AA6926">
        <v>0</v>
      </c>
      <c r="AB6926">
        <v>0.12787477370908334</v>
      </c>
      <c r="AC6926">
        <v>0</v>
      </c>
      <c r="AD6926">
        <v>49.36917460160916</v>
      </c>
      <c r="AE6926">
        <v>66.869277024157483</v>
      </c>
    </row>
    <row r="6927" spans="1:31" x14ac:dyDescent="0.25">
      <c r="A6927">
        <v>1838944</v>
      </c>
      <c r="B6927">
        <v>1</v>
      </c>
      <c r="C6927" t="s">
        <v>81</v>
      </c>
      <c r="D6927" t="s">
        <v>128</v>
      </c>
      <c r="E6927" t="s">
        <v>131</v>
      </c>
      <c r="F6927" t="s">
        <v>13628</v>
      </c>
      <c r="G6927" t="s">
        <v>133</v>
      </c>
      <c r="H6927" t="s">
        <v>134</v>
      </c>
      <c r="I6927" t="s">
        <v>135</v>
      </c>
      <c r="J6927" t="s">
        <v>136</v>
      </c>
      <c r="K6927" t="s">
        <v>137</v>
      </c>
      <c r="L6927" t="s">
        <v>19611</v>
      </c>
      <c r="M6927" t="s">
        <v>19612</v>
      </c>
      <c r="N6927">
        <v>12.322777777000001</v>
      </c>
      <c r="O6927">
        <v>0</v>
      </c>
      <c r="P6927">
        <v>206</v>
      </c>
      <c r="Q6927">
        <v>0</v>
      </c>
      <c r="R6927">
        <v>0</v>
      </c>
      <c r="S6927">
        <v>0</v>
      </c>
      <c r="T6927">
        <v>19</v>
      </c>
      <c r="U6927">
        <v>0</v>
      </c>
      <c r="V6927">
        <v>0</v>
      </c>
      <c r="W6927">
        <v>0</v>
      </c>
      <c r="X6927">
        <v>2025.3635911281931</v>
      </c>
      <c r="Y6927">
        <v>0</v>
      </c>
      <c r="Z6927">
        <v>0</v>
      </c>
      <c r="AA6927">
        <v>0</v>
      </c>
      <c r="AB6927">
        <v>73.287985594208621</v>
      </c>
      <c r="AC6927">
        <v>0</v>
      </c>
      <c r="AD6927">
        <v>0</v>
      </c>
      <c r="AE6927">
        <v>2098.6515767224018</v>
      </c>
    </row>
    <row r="6928" spans="1:31" x14ac:dyDescent="0.25">
      <c r="A6928">
        <v>1839631</v>
      </c>
      <c r="B6928">
        <v>1</v>
      </c>
      <c r="C6928" t="s">
        <v>81</v>
      </c>
      <c r="D6928" t="s">
        <v>125</v>
      </c>
      <c r="E6928" t="s">
        <v>202</v>
      </c>
      <c r="F6928" t="s">
        <v>19613</v>
      </c>
      <c r="G6928" t="s">
        <v>156</v>
      </c>
      <c r="H6928" t="s">
        <v>157</v>
      </c>
      <c r="I6928" t="s">
        <v>135</v>
      </c>
      <c r="J6928" t="s">
        <v>136</v>
      </c>
      <c r="K6928" t="s">
        <v>137</v>
      </c>
      <c r="L6928" t="s">
        <v>19614</v>
      </c>
      <c r="M6928" t="s">
        <v>19615</v>
      </c>
      <c r="N6928">
        <v>4.8383333329999996</v>
      </c>
      <c r="O6928">
        <v>0</v>
      </c>
      <c r="P6928">
        <v>50</v>
      </c>
      <c r="Q6928">
        <v>34</v>
      </c>
      <c r="R6928">
        <v>159</v>
      </c>
      <c r="S6928">
        <v>1</v>
      </c>
      <c r="T6928">
        <v>4</v>
      </c>
      <c r="U6928">
        <v>1</v>
      </c>
      <c r="V6928">
        <v>0</v>
      </c>
      <c r="W6928">
        <v>0</v>
      </c>
      <c r="X6928">
        <v>44.545949517572268</v>
      </c>
      <c r="Y6928">
        <v>416.99778703663429</v>
      </c>
      <c r="Z6928">
        <v>1012.0375777463136</v>
      </c>
      <c r="AA6928">
        <v>3.905518855791666E-3</v>
      </c>
      <c r="AB6928">
        <v>6.2288763235775244</v>
      </c>
      <c r="AC6928">
        <v>124.20095045210965</v>
      </c>
      <c r="AD6928">
        <v>0</v>
      </c>
      <c r="AE6928">
        <v>1604.0150465950633</v>
      </c>
    </row>
    <row r="6929" spans="1:31" x14ac:dyDescent="0.25">
      <c r="A6929">
        <v>1838961</v>
      </c>
      <c r="B6929">
        <v>1</v>
      </c>
      <c r="C6929" t="s">
        <v>81</v>
      </c>
      <c r="D6929" t="s">
        <v>125</v>
      </c>
      <c r="E6929" t="s">
        <v>154</v>
      </c>
      <c r="F6929" t="s">
        <v>19616</v>
      </c>
      <c r="G6929" t="s">
        <v>150</v>
      </c>
      <c r="H6929" t="s">
        <v>157</v>
      </c>
      <c r="I6929" t="s">
        <v>135</v>
      </c>
      <c r="J6929" t="s">
        <v>136</v>
      </c>
      <c r="K6929" t="s">
        <v>151</v>
      </c>
      <c r="L6929" t="s">
        <v>19617</v>
      </c>
      <c r="M6929" t="s">
        <v>19618</v>
      </c>
      <c r="N6929">
        <v>8.3794444440000007</v>
      </c>
      <c r="O6929">
        <v>0</v>
      </c>
      <c r="P6929">
        <v>131</v>
      </c>
      <c r="Q6929">
        <v>0</v>
      </c>
      <c r="R6929">
        <v>1</v>
      </c>
      <c r="S6929">
        <v>0</v>
      </c>
      <c r="T6929">
        <v>8</v>
      </c>
      <c r="U6929">
        <v>0</v>
      </c>
      <c r="V6929">
        <v>0</v>
      </c>
      <c r="W6929">
        <v>0</v>
      </c>
      <c r="X6929">
        <v>128.40253245671556</v>
      </c>
      <c r="Y6929">
        <v>0</v>
      </c>
      <c r="Z6929">
        <v>0.49313660175639995</v>
      </c>
      <c r="AA6929">
        <v>0</v>
      </c>
      <c r="AB6929">
        <v>6.7095656928063514</v>
      </c>
      <c r="AC6929">
        <v>0</v>
      </c>
      <c r="AD6929">
        <v>0</v>
      </c>
      <c r="AE6929">
        <v>135.60523475127832</v>
      </c>
    </row>
    <row r="6930" spans="1:31" x14ac:dyDescent="0.25">
      <c r="A6930">
        <v>1839654</v>
      </c>
      <c r="B6930">
        <v>1</v>
      </c>
      <c r="C6930" t="s">
        <v>80</v>
      </c>
      <c r="D6930" t="s">
        <v>90</v>
      </c>
      <c r="E6930" t="s">
        <v>268</v>
      </c>
      <c r="F6930" t="s">
        <v>19619</v>
      </c>
      <c r="G6930" t="s">
        <v>386</v>
      </c>
      <c r="H6930" t="s">
        <v>157</v>
      </c>
      <c r="I6930" t="s">
        <v>135</v>
      </c>
      <c r="J6930" t="s">
        <v>136</v>
      </c>
      <c r="K6930" t="s">
        <v>137</v>
      </c>
      <c r="L6930" t="s">
        <v>19620</v>
      </c>
      <c r="M6930" t="s">
        <v>19621</v>
      </c>
      <c r="N6930">
        <v>8.1944444000000005E-2</v>
      </c>
      <c r="O6930">
        <v>1</v>
      </c>
      <c r="P6930">
        <v>20923</v>
      </c>
      <c r="Q6930">
        <v>0</v>
      </c>
      <c r="R6930">
        <v>96</v>
      </c>
      <c r="S6930">
        <v>9</v>
      </c>
      <c r="T6930">
        <v>2345</v>
      </c>
      <c r="U6930">
        <v>1</v>
      </c>
      <c r="V6930">
        <v>4</v>
      </c>
      <c r="W6930">
        <v>0.98106739398499998</v>
      </c>
      <c r="X6930">
        <v>439.28719334966263</v>
      </c>
      <c r="Y6930">
        <v>0</v>
      </c>
      <c r="Z6930">
        <v>6.2097940093291637</v>
      </c>
      <c r="AA6930">
        <v>39.878363570972873</v>
      </c>
      <c r="AB6930">
        <v>157.67328709148873</v>
      </c>
      <c r="AC6930">
        <v>17.34592186866</v>
      </c>
      <c r="AD6930">
        <v>1.57422329665425</v>
      </c>
      <c r="AE6930">
        <v>662.94985058075258</v>
      </c>
    </row>
    <row r="6931" spans="1:31" x14ac:dyDescent="0.25">
      <c r="A6931">
        <v>1839030</v>
      </c>
      <c r="B6931">
        <v>1</v>
      </c>
      <c r="C6931" t="s">
        <v>81</v>
      </c>
      <c r="D6931" t="s">
        <v>119</v>
      </c>
      <c r="E6931" t="s">
        <v>164</v>
      </c>
      <c r="F6931" t="s">
        <v>11395</v>
      </c>
      <c r="G6931" t="s">
        <v>156</v>
      </c>
      <c r="H6931" t="s">
        <v>157</v>
      </c>
      <c r="I6931" t="s">
        <v>179</v>
      </c>
      <c r="J6931" t="s">
        <v>136</v>
      </c>
      <c r="K6931" t="s">
        <v>137</v>
      </c>
      <c r="L6931" t="s">
        <v>19622</v>
      </c>
      <c r="M6931" t="s">
        <v>19623</v>
      </c>
      <c r="N6931">
        <v>1.3333332999999999E-2</v>
      </c>
      <c r="O6931">
        <v>1</v>
      </c>
      <c r="P6931">
        <v>1266</v>
      </c>
      <c r="Q6931">
        <v>113</v>
      </c>
      <c r="R6931">
        <v>222</v>
      </c>
      <c r="S6931">
        <v>0</v>
      </c>
      <c r="T6931">
        <v>81</v>
      </c>
      <c r="U6931">
        <v>0</v>
      </c>
      <c r="V6931">
        <v>0</v>
      </c>
      <c r="W6931">
        <v>2.0009510192000005E-3</v>
      </c>
      <c r="X6931">
        <v>2.0419152446899975</v>
      </c>
      <c r="Y6931">
        <v>4.1738842005239984</v>
      </c>
      <c r="Z6931">
        <v>3.5479461021558634</v>
      </c>
      <c r="AA6931">
        <v>0</v>
      </c>
      <c r="AB6931">
        <v>0.75582531889786675</v>
      </c>
      <c r="AC6931">
        <v>0</v>
      </c>
      <c r="AD6931">
        <v>0</v>
      </c>
      <c r="AE6931">
        <v>10.521571817286926</v>
      </c>
    </row>
    <row r="6932" spans="1:31" x14ac:dyDescent="0.25">
      <c r="A6932">
        <v>1839362</v>
      </c>
      <c r="B6932">
        <v>1</v>
      </c>
      <c r="C6932" t="s">
        <v>81</v>
      </c>
      <c r="D6932" t="s">
        <v>115</v>
      </c>
      <c r="E6932" t="s">
        <v>164</v>
      </c>
      <c r="F6932" t="s">
        <v>19624</v>
      </c>
      <c r="G6932" t="s">
        <v>156</v>
      </c>
      <c r="H6932" t="s">
        <v>157</v>
      </c>
      <c r="I6932" t="s">
        <v>179</v>
      </c>
      <c r="J6932" t="s">
        <v>136</v>
      </c>
      <c r="K6932" t="s">
        <v>137</v>
      </c>
      <c r="L6932" t="s">
        <v>19625</v>
      </c>
      <c r="M6932" t="s">
        <v>19626</v>
      </c>
      <c r="N6932">
        <v>5.5555550000000002E-3</v>
      </c>
      <c r="O6932">
        <v>0</v>
      </c>
      <c r="P6932">
        <v>530</v>
      </c>
      <c r="Q6932">
        <v>2</v>
      </c>
      <c r="R6932">
        <v>20</v>
      </c>
      <c r="S6932">
        <v>4</v>
      </c>
      <c r="T6932">
        <v>28</v>
      </c>
      <c r="U6932">
        <v>0</v>
      </c>
      <c r="V6932">
        <v>0</v>
      </c>
      <c r="W6932">
        <v>0</v>
      </c>
      <c r="X6932">
        <v>0.40549254677749991</v>
      </c>
      <c r="Y6932">
        <v>3.9074990949000001E-2</v>
      </c>
      <c r="Z6932">
        <v>0.13020516281944441</v>
      </c>
      <c r="AA6932">
        <v>0.11676977613433334</v>
      </c>
      <c r="AB6932">
        <v>6.5236462609166671E-2</v>
      </c>
      <c r="AC6932">
        <v>0</v>
      </c>
      <c r="AD6932">
        <v>0</v>
      </c>
      <c r="AE6932">
        <v>0.7567789392894444</v>
      </c>
    </row>
    <row r="6933" spans="1:31" x14ac:dyDescent="0.25">
      <c r="A6933">
        <v>1839113</v>
      </c>
      <c r="B6933">
        <v>1</v>
      </c>
      <c r="C6933" t="s">
        <v>80</v>
      </c>
      <c r="D6933" t="s">
        <v>103</v>
      </c>
      <c r="E6933" t="s">
        <v>252</v>
      </c>
      <c r="F6933" t="s">
        <v>17591</v>
      </c>
      <c r="G6933" t="s">
        <v>133</v>
      </c>
      <c r="H6933" t="s">
        <v>134</v>
      </c>
      <c r="I6933" t="s">
        <v>135</v>
      </c>
      <c r="J6933" t="s">
        <v>136</v>
      </c>
      <c r="K6933" t="s">
        <v>137</v>
      </c>
      <c r="L6933" t="s">
        <v>19627</v>
      </c>
      <c r="M6933" t="s">
        <v>19628</v>
      </c>
      <c r="N6933">
        <v>0.39138888799999999</v>
      </c>
      <c r="O6933">
        <v>0</v>
      </c>
      <c r="P6933">
        <v>0</v>
      </c>
      <c r="Q6933">
        <v>0</v>
      </c>
      <c r="R6933">
        <v>12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12.070812918755252</v>
      </c>
      <c r="AA6933">
        <v>0</v>
      </c>
      <c r="AB6933">
        <v>0</v>
      </c>
      <c r="AC6933">
        <v>0</v>
      </c>
      <c r="AD6933">
        <v>0</v>
      </c>
      <c r="AE6933">
        <v>12.070812918755252</v>
      </c>
    </row>
    <row r="6934" spans="1:31" x14ac:dyDescent="0.25">
      <c r="A6934">
        <v>1839422</v>
      </c>
      <c r="B6934">
        <v>1</v>
      </c>
      <c r="C6934" t="s">
        <v>81</v>
      </c>
      <c r="D6934" t="s">
        <v>121</v>
      </c>
      <c r="E6934" t="s">
        <v>131</v>
      </c>
      <c r="F6934" t="s">
        <v>8465</v>
      </c>
      <c r="G6934" t="s">
        <v>753</v>
      </c>
      <c r="H6934" t="s">
        <v>134</v>
      </c>
      <c r="I6934" t="s">
        <v>135</v>
      </c>
      <c r="J6934" t="s">
        <v>136</v>
      </c>
      <c r="K6934" t="s">
        <v>137</v>
      </c>
      <c r="L6934" t="s">
        <v>19629</v>
      </c>
      <c r="M6934" t="s">
        <v>19630</v>
      </c>
      <c r="N6934">
        <v>18.879722222000002</v>
      </c>
      <c r="O6934">
        <v>0</v>
      </c>
      <c r="P6934">
        <v>15</v>
      </c>
      <c r="Q6934">
        <v>0</v>
      </c>
      <c r="R6934">
        <v>4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34.78372698549741</v>
      </c>
      <c r="Y6934">
        <v>0</v>
      </c>
      <c r="Z6934">
        <v>50.880858145396168</v>
      </c>
      <c r="AA6934">
        <v>0</v>
      </c>
      <c r="AB6934">
        <v>0</v>
      </c>
      <c r="AC6934">
        <v>0</v>
      </c>
      <c r="AD6934">
        <v>0</v>
      </c>
      <c r="AE6934">
        <v>85.664585130893585</v>
      </c>
    </row>
    <row r="6935" spans="1:31" x14ac:dyDescent="0.25">
      <c r="A6935">
        <v>1839754</v>
      </c>
      <c r="B6935">
        <v>1</v>
      </c>
      <c r="C6935" t="s">
        <v>81</v>
      </c>
      <c r="D6935" t="s">
        <v>113</v>
      </c>
      <c r="E6935" t="s">
        <v>140</v>
      </c>
      <c r="F6935" t="s">
        <v>19631</v>
      </c>
      <c r="G6935" t="s">
        <v>142</v>
      </c>
      <c r="H6935" t="s">
        <v>134</v>
      </c>
      <c r="I6935" t="s">
        <v>135</v>
      </c>
      <c r="J6935" t="s">
        <v>136</v>
      </c>
      <c r="K6935" t="s">
        <v>137</v>
      </c>
      <c r="L6935" t="s">
        <v>19632</v>
      </c>
      <c r="M6935" t="s">
        <v>19633</v>
      </c>
      <c r="N6935">
        <v>5.3569444439999998</v>
      </c>
      <c r="O6935">
        <v>0</v>
      </c>
      <c r="P6935">
        <v>2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1.1891926387293335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1.1891926387293335</v>
      </c>
    </row>
    <row r="6936" spans="1:31" x14ac:dyDescent="0.25">
      <c r="A6936">
        <v>1839316</v>
      </c>
      <c r="B6936">
        <v>1</v>
      </c>
      <c r="C6936" t="s">
        <v>81</v>
      </c>
      <c r="D6936" t="s">
        <v>122</v>
      </c>
      <c r="E6936" t="s">
        <v>164</v>
      </c>
      <c r="F6936" t="s">
        <v>6787</v>
      </c>
      <c r="G6936" t="s">
        <v>156</v>
      </c>
      <c r="H6936" t="s">
        <v>157</v>
      </c>
      <c r="I6936" t="s">
        <v>135</v>
      </c>
      <c r="J6936" t="s">
        <v>136</v>
      </c>
      <c r="K6936" t="s">
        <v>137</v>
      </c>
      <c r="L6936" t="s">
        <v>19634</v>
      </c>
      <c r="M6936" t="s">
        <v>19635</v>
      </c>
      <c r="N6936">
        <v>1.418055555</v>
      </c>
      <c r="O6936">
        <v>1</v>
      </c>
      <c r="P6936">
        <v>462</v>
      </c>
      <c r="Q6936">
        <v>4</v>
      </c>
      <c r="R6936">
        <v>0</v>
      </c>
      <c r="S6936">
        <v>2</v>
      </c>
      <c r="T6936">
        <v>18</v>
      </c>
      <c r="U6936">
        <v>0</v>
      </c>
      <c r="V6936">
        <v>0</v>
      </c>
      <c r="W6936">
        <v>0.1187450391596</v>
      </c>
      <c r="X6936">
        <v>65.996549161306888</v>
      </c>
      <c r="Y6936">
        <v>3.3861339607274674</v>
      </c>
      <c r="Z6936">
        <v>0</v>
      </c>
      <c r="AA6936">
        <v>11.481718088414475</v>
      </c>
      <c r="AB6936">
        <v>2.7495879652489084</v>
      </c>
      <c r="AC6936">
        <v>0</v>
      </c>
      <c r="AD6936">
        <v>0</v>
      </c>
      <c r="AE6936">
        <v>83.732734214857345</v>
      </c>
    </row>
    <row r="6937" spans="1:31" x14ac:dyDescent="0.25">
      <c r="A6937">
        <v>1838984</v>
      </c>
      <c r="B6937">
        <v>1</v>
      </c>
      <c r="C6937" t="s">
        <v>80</v>
      </c>
      <c r="D6937" t="s">
        <v>96</v>
      </c>
      <c r="E6937" t="s">
        <v>140</v>
      </c>
      <c r="F6937" t="s">
        <v>18156</v>
      </c>
      <c r="G6937" t="s">
        <v>142</v>
      </c>
      <c r="H6937" t="s">
        <v>134</v>
      </c>
      <c r="I6937" t="s">
        <v>135</v>
      </c>
      <c r="J6937" t="s">
        <v>136</v>
      </c>
      <c r="K6937" t="s">
        <v>137</v>
      </c>
      <c r="L6937" t="s">
        <v>19636</v>
      </c>
      <c r="M6937" t="s">
        <v>19637</v>
      </c>
      <c r="N6937">
        <v>7.1147222220000002</v>
      </c>
      <c r="O6937">
        <v>0</v>
      </c>
      <c r="P6937">
        <v>1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0.55117377927791666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0.55117377927791666</v>
      </c>
    </row>
    <row r="6938" spans="1:31" x14ac:dyDescent="0.25">
      <c r="A6938">
        <v>1839671</v>
      </c>
      <c r="B6938">
        <v>1</v>
      </c>
      <c r="C6938" t="s">
        <v>81</v>
      </c>
      <c r="D6938" t="s">
        <v>119</v>
      </c>
      <c r="E6938" t="s">
        <v>202</v>
      </c>
      <c r="F6938" t="s">
        <v>1560</v>
      </c>
      <c r="G6938" t="s">
        <v>156</v>
      </c>
      <c r="H6938" t="s">
        <v>157</v>
      </c>
      <c r="I6938" t="s">
        <v>135</v>
      </c>
      <c r="J6938" t="s">
        <v>136</v>
      </c>
      <c r="K6938" t="s">
        <v>137</v>
      </c>
      <c r="L6938" t="s">
        <v>19638</v>
      </c>
      <c r="M6938" t="s">
        <v>19639</v>
      </c>
      <c r="N6938">
        <v>0.129722222</v>
      </c>
      <c r="O6938">
        <v>0</v>
      </c>
      <c r="P6938">
        <v>805</v>
      </c>
      <c r="Q6938">
        <v>17</v>
      </c>
      <c r="R6938">
        <v>191</v>
      </c>
      <c r="S6938">
        <v>0</v>
      </c>
      <c r="T6938">
        <v>48</v>
      </c>
      <c r="U6938">
        <v>0</v>
      </c>
      <c r="V6938">
        <v>0</v>
      </c>
      <c r="W6938">
        <v>0</v>
      </c>
      <c r="X6938">
        <v>19.928875084827325</v>
      </c>
      <c r="Y6938">
        <v>16.540354429878999</v>
      </c>
      <c r="Z6938">
        <v>73.983366190847647</v>
      </c>
      <c r="AA6938">
        <v>0</v>
      </c>
      <c r="AB6938">
        <v>2.7506607344842009</v>
      </c>
      <c r="AC6938">
        <v>0</v>
      </c>
      <c r="AD6938">
        <v>0</v>
      </c>
      <c r="AE6938">
        <v>113.20325644003817</v>
      </c>
    </row>
    <row r="6939" spans="1:31" x14ac:dyDescent="0.25">
      <c r="A6939">
        <v>1839863</v>
      </c>
      <c r="B6939">
        <v>1</v>
      </c>
      <c r="C6939" t="s">
        <v>81</v>
      </c>
      <c r="D6939" t="s">
        <v>128</v>
      </c>
      <c r="E6939" t="s">
        <v>202</v>
      </c>
      <c r="F6939" t="s">
        <v>19640</v>
      </c>
      <c r="G6939" t="s">
        <v>156</v>
      </c>
      <c r="H6939" t="s">
        <v>157</v>
      </c>
      <c r="I6939" t="s">
        <v>179</v>
      </c>
      <c r="J6939" t="s">
        <v>136</v>
      </c>
      <c r="K6939" t="s">
        <v>137</v>
      </c>
      <c r="L6939" t="s">
        <v>19641</v>
      </c>
      <c r="M6939" t="s">
        <v>19642</v>
      </c>
      <c r="N6939">
        <v>5.277777E-3</v>
      </c>
      <c r="O6939">
        <v>0</v>
      </c>
      <c r="P6939">
        <v>2</v>
      </c>
      <c r="Q6939">
        <v>0</v>
      </c>
      <c r="R6939">
        <v>0</v>
      </c>
      <c r="S6939">
        <v>1</v>
      </c>
      <c r="T6939">
        <v>640</v>
      </c>
      <c r="U6939">
        <v>0</v>
      </c>
      <c r="V6939">
        <v>17</v>
      </c>
      <c r="W6939">
        <v>0</v>
      </c>
      <c r="X6939">
        <v>2.6202066481716673E-2</v>
      </c>
      <c r="Y6939">
        <v>0</v>
      </c>
      <c r="Z6939">
        <v>0</v>
      </c>
      <c r="AA6939">
        <v>1.2331095949999999E-2</v>
      </c>
      <c r="AB6939">
        <v>1.5056957940481659</v>
      </c>
      <c r="AC6939">
        <v>0</v>
      </c>
      <c r="AD6939">
        <v>0.9457007641386499</v>
      </c>
      <c r="AE6939">
        <v>2.4899297206185325</v>
      </c>
    </row>
    <row r="6940" spans="1:31" x14ac:dyDescent="0.25">
      <c r="A6940">
        <v>1839170</v>
      </c>
      <c r="B6940">
        <v>1</v>
      </c>
      <c r="C6940" t="s">
        <v>80</v>
      </c>
      <c r="D6940" t="s">
        <v>107</v>
      </c>
      <c r="E6940" t="s">
        <v>131</v>
      </c>
      <c r="F6940" t="s">
        <v>19643</v>
      </c>
      <c r="G6940" t="s">
        <v>133</v>
      </c>
      <c r="H6940" t="s">
        <v>134</v>
      </c>
      <c r="I6940" t="s">
        <v>135</v>
      </c>
      <c r="J6940" t="s">
        <v>136</v>
      </c>
      <c r="K6940" t="s">
        <v>137</v>
      </c>
      <c r="L6940" t="s">
        <v>19644</v>
      </c>
      <c r="M6940" t="s">
        <v>19645</v>
      </c>
      <c r="N6940">
        <v>1.871388888</v>
      </c>
      <c r="O6940">
        <v>0</v>
      </c>
      <c r="P6940">
        <v>24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5.5719380585677509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5.5719380585677509</v>
      </c>
    </row>
    <row r="6941" spans="1:31" x14ac:dyDescent="0.25">
      <c r="A6941">
        <v>1839176</v>
      </c>
      <c r="B6941">
        <v>1</v>
      </c>
      <c r="C6941" t="s">
        <v>80</v>
      </c>
      <c r="D6941" t="s">
        <v>84</v>
      </c>
      <c r="E6941" t="s">
        <v>140</v>
      </c>
      <c r="F6941" t="s">
        <v>19646</v>
      </c>
      <c r="G6941" t="s">
        <v>242</v>
      </c>
      <c r="H6941" t="s">
        <v>134</v>
      </c>
      <c r="I6941" t="s">
        <v>135</v>
      </c>
      <c r="J6941" t="s">
        <v>136</v>
      </c>
      <c r="K6941" t="s">
        <v>137</v>
      </c>
      <c r="L6941" t="s">
        <v>19309</v>
      </c>
      <c r="M6941" t="s">
        <v>19647</v>
      </c>
      <c r="N6941">
        <v>9.4191666660000006</v>
      </c>
      <c r="O6941">
        <v>0</v>
      </c>
      <c r="P6941">
        <v>5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10.774759965776532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10.774759965776532</v>
      </c>
    </row>
    <row r="6942" spans="1:31" x14ac:dyDescent="0.25">
      <c r="A6942">
        <v>1839568</v>
      </c>
      <c r="B6942">
        <v>1</v>
      </c>
      <c r="C6942" t="s">
        <v>80</v>
      </c>
      <c r="D6942" t="s">
        <v>109</v>
      </c>
      <c r="E6942" t="s">
        <v>154</v>
      </c>
      <c r="F6942" t="s">
        <v>19648</v>
      </c>
      <c r="G6942" t="s">
        <v>235</v>
      </c>
      <c r="H6942" t="s">
        <v>157</v>
      </c>
      <c r="I6942" t="s">
        <v>135</v>
      </c>
      <c r="J6942" t="s">
        <v>136</v>
      </c>
      <c r="K6942" t="s">
        <v>137</v>
      </c>
      <c r="L6942" t="s">
        <v>19649</v>
      </c>
      <c r="M6942" t="s">
        <v>19650</v>
      </c>
      <c r="N6942">
        <v>1.413888888</v>
      </c>
      <c r="O6942">
        <v>0</v>
      </c>
      <c r="P6942">
        <v>23</v>
      </c>
      <c r="Q6942">
        <v>0</v>
      </c>
      <c r="R6942">
        <v>10</v>
      </c>
      <c r="S6942">
        <v>0</v>
      </c>
      <c r="T6942">
        <v>14</v>
      </c>
      <c r="U6942">
        <v>0</v>
      </c>
      <c r="V6942">
        <v>0</v>
      </c>
      <c r="W6942">
        <v>0</v>
      </c>
      <c r="X6942">
        <v>9.0186350287876333</v>
      </c>
      <c r="Y6942">
        <v>0</v>
      </c>
      <c r="Z6942">
        <v>24.550715536732802</v>
      </c>
      <c r="AA6942">
        <v>0</v>
      </c>
      <c r="AB6942">
        <v>9.1190387506653323</v>
      </c>
      <c r="AC6942">
        <v>0</v>
      </c>
      <c r="AD6942">
        <v>0</v>
      </c>
      <c r="AE6942">
        <v>42.68838931618577</v>
      </c>
    </row>
    <row r="6943" spans="1:31" x14ac:dyDescent="0.25">
      <c r="A6943">
        <v>1839468</v>
      </c>
      <c r="B6943">
        <v>1</v>
      </c>
      <c r="C6943" t="s">
        <v>81</v>
      </c>
      <c r="D6943" t="s">
        <v>124</v>
      </c>
      <c r="E6943" t="s">
        <v>131</v>
      </c>
      <c r="F6943" t="s">
        <v>19651</v>
      </c>
      <c r="G6943" t="s">
        <v>753</v>
      </c>
      <c r="H6943" t="s">
        <v>134</v>
      </c>
      <c r="I6943" t="s">
        <v>135</v>
      </c>
      <c r="J6943" t="s">
        <v>3</v>
      </c>
      <c r="K6943" t="s">
        <v>137</v>
      </c>
      <c r="L6943" t="s">
        <v>19316</v>
      </c>
      <c r="M6943" t="s">
        <v>19652</v>
      </c>
      <c r="N6943">
        <v>22.170555555</v>
      </c>
      <c r="O6943">
        <v>0</v>
      </c>
      <c r="P6943">
        <v>12</v>
      </c>
      <c r="Q6943">
        <v>0</v>
      </c>
      <c r="R6943">
        <v>7</v>
      </c>
      <c r="S6943">
        <v>0</v>
      </c>
      <c r="T6943">
        <v>1</v>
      </c>
      <c r="U6943">
        <v>0</v>
      </c>
      <c r="V6943">
        <v>0</v>
      </c>
      <c r="W6943">
        <v>0</v>
      </c>
      <c r="X6943">
        <v>64.703465058203292</v>
      </c>
      <c r="Y6943">
        <v>0</v>
      </c>
      <c r="Z6943">
        <v>15.627316500890235</v>
      </c>
      <c r="AA6943">
        <v>0</v>
      </c>
      <c r="AB6943">
        <v>7.0512418237471994</v>
      </c>
      <c r="AC6943">
        <v>0</v>
      </c>
      <c r="AD6943">
        <v>0</v>
      </c>
      <c r="AE6943">
        <v>87.382023382840728</v>
      </c>
    </row>
    <row r="6944" spans="1:31" x14ac:dyDescent="0.25">
      <c r="A6944">
        <v>1838927</v>
      </c>
      <c r="B6944">
        <v>1</v>
      </c>
      <c r="C6944" t="s">
        <v>80</v>
      </c>
      <c r="D6944" t="s">
        <v>96</v>
      </c>
      <c r="E6944" t="s">
        <v>223</v>
      </c>
      <c r="F6944" t="s">
        <v>17996</v>
      </c>
      <c r="G6944" t="s">
        <v>340</v>
      </c>
      <c r="H6944" t="s">
        <v>134</v>
      </c>
      <c r="I6944" t="s">
        <v>135</v>
      </c>
      <c r="J6944" t="s">
        <v>136</v>
      </c>
      <c r="K6944" t="s">
        <v>137</v>
      </c>
      <c r="L6944" t="s">
        <v>19653</v>
      </c>
      <c r="M6944" t="s">
        <v>19654</v>
      </c>
      <c r="N6944">
        <v>3.9044444440000001</v>
      </c>
      <c r="O6944">
        <v>0</v>
      </c>
      <c r="P6944">
        <v>6</v>
      </c>
      <c r="Q6944">
        <v>0</v>
      </c>
      <c r="R6944">
        <v>0</v>
      </c>
      <c r="S6944">
        <v>0</v>
      </c>
      <c r="T6944">
        <v>18</v>
      </c>
      <c r="U6944">
        <v>0</v>
      </c>
      <c r="V6944">
        <v>0</v>
      </c>
      <c r="W6944">
        <v>0</v>
      </c>
      <c r="X6944">
        <v>13.559549287826934</v>
      </c>
      <c r="Y6944">
        <v>0</v>
      </c>
      <c r="Z6944">
        <v>0</v>
      </c>
      <c r="AA6944">
        <v>0</v>
      </c>
      <c r="AB6944">
        <v>119.96772724839509</v>
      </c>
      <c r="AC6944">
        <v>0</v>
      </c>
      <c r="AD6944">
        <v>0</v>
      </c>
      <c r="AE6944">
        <v>133.52727653622202</v>
      </c>
    </row>
    <row r="6945" spans="1:31" x14ac:dyDescent="0.25">
      <c r="A6945">
        <v>1839545</v>
      </c>
      <c r="B6945">
        <v>1</v>
      </c>
      <c r="C6945" t="s">
        <v>81</v>
      </c>
      <c r="D6945" t="s">
        <v>123</v>
      </c>
      <c r="E6945" t="s">
        <v>154</v>
      </c>
      <c r="F6945" t="s">
        <v>2629</v>
      </c>
      <c r="G6945" t="s">
        <v>156</v>
      </c>
      <c r="H6945" t="s">
        <v>157</v>
      </c>
      <c r="I6945" t="s">
        <v>135</v>
      </c>
      <c r="J6945" t="s">
        <v>136</v>
      </c>
      <c r="K6945" t="s">
        <v>137</v>
      </c>
      <c r="L6945" t="s">
        <v>19655</v>
      </c>
      <c r="M6945" t="s">
        <v>19656</v>
      </c>
      <c r="N6945">
        <v>0.648888888</v>
      </c>
      <c r="O6945">
        <v>5</v>
      </c>
      <c r="P6945">
        <v>7</v>
      </c>
      <c r="Q6945">
        <v>178</v>
      </c>
      <c r="R6945">
        <v>129</v>
      </c>
      <c r="S6945">
        <v>28</v>
      </c>
      <c r="T6945">
        <v>14</v>
      </c>
      <c r="U6945">
        <v>0</v>
      </c>
      <c r="V6945">
        <v>0</v>
      </c>
      <c r="W6945">
        <v>1.3531794789770664</v>
      </c>
      <c r="X6945">
        <v>3.5755149881365336</v>
      </c>
      <c r="Y6945">
        <v>91.190046863349053</v>
      </c>
      <c r="Z6945">
        <v>96.077812704384002</v>
      </c>
      <c r="AA6945">
        <v>18.106259188893866</v>
      </c>
      <c r="AB6945">
        <v>9.1028180769848888</v>
      </c>
      <c r="AC6945">
        <v>0</v>
      </c>
      <c r="AD6945">
        <v>0</v>
      </c>
      <c r="AE6945">
        <v>219.40563130072542</v>
      </c>
    </row>
    <row r="6946" spans="1:31" x14ac:dyDescent="0.25">
      <c r="A6946">
        <v>1839047</v>
      </c>
      <c r="B6946">
        <v>1</v>
      </c>
      <c r="C6946" t="s">
        <v>80</v>
      </c>
      <c r="D6946" t="s">
        <v>97</v>
      </c>
      <c r="E6946" t="s">
        <v>140</v>
      </c>
      <c r="F6946" t="s">
        <v>19657</v>
      </c>
      <c r="G6946" t="s">
        <v>217</v>
      </c>
      <c r="H6946" t="s">
        <v>134</v>
      </c>
      <c r="I6946" t="s">
        <v>135</v>
      </c>
      <c r="J6946" t="s">
        <v>136</v>
      </c>
      <c r="K6946" t="s">
        <v>137</v>
      </c>
      <c r="L6946" t="s">
        <v>19658</v>
      </c>
      <c r="M6946" t="s">
        <v>19659</v>
      </c>
      <c r="N6946">
        <v>1.7713888879999999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7.6345885074333335E-3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7.6345885074333335E-3</v>
      </c>
    </row>
    <row r="6947" spans="1:31" x14ac:dyDescent="0.25">
      <c r="A6947">
        <v>1839757</v>
      </c>
      <c r="B6947">
        <v>1</v>
      </c>
      <c r="C6947" t="s">
        <v>81</v>
      </c>
      <c r="D6947" t="s">
        <v>118</v>
      </c>
      <c r="E6947" t="s">
        <v>268</v>
      </c>
      <c r="F6947" t="s">
        <v>7362</v>
      </c>
      <c r="G6947" t="s">
        <v>235</v>
      </c>
      <c r="H6947" t="s">
        <v>157</v>
      </c>
      <c r="I6947" t="s">
        <v>135</v>
      </c>
      <c r="J6947" t="s">
        <v>3</v>
      </c>
      <c r="K6947" t="s">
        <v>137</v>
      </c>
      <c r="L6947" t="s">
        <v>19660</v>
      </c>
      <c r="M6947" t="s">
        <v>19661</v>
      </c>
      <c r="N6947">
        <v>6.6325833000000001E-2</v>
      </c>
      <c r="O6947">
        <v>3</v>
      </c>
      <c r="P6947">
        <v>3950</v>
      </c>
      <c r="Q6947">
        <v>84</v>
      </c>
      <c r="R6947">
        <v>251</v>
      </c>
      <c r="S6947">
        <v>27</v>
      </c>
      <c r="T6947">
        <v>406</v>
      </c>
      <c r="U6947">
        <v>14</v>
      </c>
      <c r="V6947">
        <v>1</v>
      </c>
      <c r="W6947">
        <v>0.12320342002266668</v>
      </c>
      <c r="X6947">
        <v>59.480785381976311</v>
      </c>
      <c r="Y6947">
        <v>13.986068622967696</v>
      </c>
      <c r="Z6947">
        <v>15.079697424569709</v>
      </c>
      <c r="AA6947">
        <v>12.778395273110052</v>
      </c>
      <c r="AB6947">
        <v>12.854640070526058</v>
      </c>
      <c r="AC6947">
        <v>49.996316610406836</v>
      </c>
      <c r="AD6947">
        <v>1.9603888649956331</v>
      </c>
      <c r="AE6947">
        <v>166.25949566857494</v>
      </c>
    </row>
    <row r="6948" spans="1:31" x14ac:dyDescent="0.25">
      <c r="A6948">
        <v>1838884</v>
      </c>
      <c r="B6948">
        <v>1</v>
      </c>
      <c r="C6948" t="s">
        <v>80</v>
      </c>
      <c r="D6948" t="s">
        <v>107</v>
      </c>
      <c r="E6948" t="s">
        <v>164</v>
      </c>
      <c r="F6948" t="s">
        <v>19662</v>
      </c>
      <c r="G6948" t="s">
        <v>390</v>
      </c>
      <c r="H6948" t="s">
        <v>157</v>
      </c>
      <c r="I6948" t="s">
        <v>135</v>
      </c>
      <c r="J6948" t="s">
        <v>136</v>
      </c>
      <c r="K6948" t="s">
        <v>137</v>
      </c>
      <c r="L6948" t="s">
        <v>19663</v>
      </c>
      <c r="M6948" t="s">
        <v>19664</v>
      </c>
      <c r="N6948">
        <v>1.5794444439999999</v>
      </c>
      <c r="O6948">
        <v>1</v>
      </c>
      <c r="P6948">
        <v>1077</v>
      </c>
      <c r="Q6948">
        <v>8</v>
      </c>
      <c r="R6948">
        <v>10</v>
      </c>
      <c r="S6948">
        <v>0</v>
      </c>
      <c r="T6948">
        <v>26</v>
      </c>
      <c r="U6948">
        <v>0</v>
      </c>
      <c r="V6948">
        <v>3</v>
      </c>
      <c r="W6948">
        <v>78.551094242874498</v>
      </c>
      <c r="X6948">
        <v>199.56359799220121</v>
      </c>
      <c r="Y6948">
        <v>94.237678081082251</v>
      </c>
      <c r="Z6948">
        <v>11.532586324909001</v>
      </c>
      <c r="AA6948">
        <v>0</v>
      </c>
      <c r="AB6948">
        <v>83.418796517328957</v>
      </c>
      <c r="AC6948">
        <v>0</v>
      </c>
      <c r="AD6948">
        <v>46.746181048008197</v>
      </c>
      <c r="AE6948">
        <v>514.04993420640415</v>
      </c>
    </row>
    <row r="6949" spans="1:31" x14ac:dyDescent="0.25">
      <c r="A6949">
        <v>1839425</v>
      </c>
      <c r="B6949">
        <v>1</v>
      </c>
      <c r="C6949" t="s">
        <v>81</v>
      </c>
      <c r="D6949" t="s">
        <v>113</v>
      </c>
      <c r="E6949" t="s">
        <v>268</v>
      </c>
      <c r="F6949" t="s">
        <v>3851</v>
      </c>
      <c r="G6949" t="s">
        <v>156</v>
      </c>
      <c r="H6949" t="s">
        <v>157</v>
      </c>
      <c r="I6949" t="s">
        <v>135</v>
      </c>
      <c r="J6949" t="s">
        <v>136</v>
      </c>
      <c r="K6949" t="s">
        <v>137</v>
      </c>
      <c r="L6949" t="s">
        <v>19665</v>
      </c>
      <c r="M6949" t="s">
        <v>19666</v>
      </c>
      <c r="N6949">
        <v>7.4444443999999999E-2</v>
      </c>
      <c r="O6949">
        <v>15</v>
      </c>
      <c r="P6949">
        <v>3673</v>
      </c>
      <c r="Q6949">
        <v>252</v>
      </c>
      <c r="R6949">
        <v>1096</v>
      </c>
      <c r="S6949">
        <v>30</v>
      </c>
      <c r="T6949">
        <v>244</v>
      </c>
      <c r="U6949">
        <v>4</v>
      </c>
      <c r="V6949">
        <v>0</v>
      </c>
      <c r="W6949">
        <v>0.43513085721093331</v>
      </c>
      <c r="X6949">
        <v>51.099886770202374</v>
      </c>
      <c r="Y6949">
        <v>91.493422624232963</v>
      </c>
      <c r="Z6949">
        <v>210.39360706813346</v>
      </c>
      <c r="AA6949">
        <v>11.782328409286599</v>
      </c>
      <c r="AB6949">
        <v>13.74973164364385</v>
      </c>
      <c r="AC6949">
        <v>10.757242231451363</v>
      </c>
      <c r="AD6949">
        <v>0</v>
      </c>
      <c r="AE6949">
        <v>389.71134960416151</v>
      </c>
    </row>
    <row r="6950" spans="1:31" x14ac:dyDescent="0.25">
      <c r="A6950">
        <v>1839216</v>
      </c>
      <c r="B6950">
        <v>1</v>
      </c>
      <c r="C6950" t="s">
        <v>81</v>
      </c>
      <c r="D6950" t="s">
        <v>112</v>
      </c>
      <c r="E6950" t="s">
        <v>140</v>
      </c>
      <c r="F6950" t="s">
        <v>19667</v>
      </c>
      <c r="G6950" t="s">
        <v>3936</v>
      </c>
      <c r="H6950" t="s">
        <v>134</v>
      </c>
      <c r="I6950" t="s">
        <v>135</v>
      </c>
      <c r="J6950" t="s">
        <v>136</v>
      </c>
      <c r="K6950" t="s">
        <v>137</v>
      </c>
      <c r="L6950" t="s">
        <v>19668</v>
      </c>
      <c r="M6950" t="s">
        <v>19669</v>
      </c>
      <c r="N6950">
        <v>1.498888888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1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1.5939362362933336</v>
      </c>
      <c r="AC6950">
        <v>0</v>
      </c>
      <c r="AD6950">
        <v>0</v>
      </c>
      <c r="AE6950">
        <v>1.5939362362933336</v>
      </c>
    </row>
    <row r="6951" spans="1:31" x14ac:dyDescent="0.25">
      <c r="A6951">
        <v>1839525</v>
      </c>
      <c r="B6951">
        <v>1</v>
      </c>
      <c r="C6951" t="s">
        <v>80</v>
      </c>
      <c r="D6951" t="s">
        <v>93</v>
      </c>
      <c r="E6951" t="s">
        <v>252</v>
      </c>
      <c r="F6951" t="s">
        <v>19670</v>
      </c>
      <c r="G6951" t="s">
        <v>189</v>
      </c>
      <c r="H6951" t="s">
        <v>134</v>
      </c>
      <c r="I6951" t="s">
        <v>135</v>
      </c>
      <c r="J6951" t="s">
        <v>136</v>
      </c>
      <c r="K6951" t="s">
        <v>137</v>
      </c>
      <c r="L6951" t="s">
        <v>19315</v>
      </c>
      <c r="M6951" t="s">
        <v>19671</v>
      </c>
      <c r="N6951">
        <v>1.9913888879999999</v>
      </c>
      <c r="O6951">
        <v>0</v>
      </c>
      <c r="P6951">
        <v>160</v>
      </c>
      <c r="Q6951">
        <v>0</v>
      </c>
      <c r="R6951">
        <v>4</v>
      </c>
      <c r="S6951">
        <v>0</v>
      </c>
      <c r="T6951">
        <v>39</v>
      </c>
      <c r="U6951">
        <v>0</v>
      </c>
      <c r="V6951">
        <v>0</v>
      </c>
      <c r="W6951">
        <v>0</v>
      </c>
      <c r="X6951">
        <v>67.819471824472956</v>
      </c>
      <c r="Y6951">
        <v>0</v>
      </c>
      <c r="Z6951">
        <v>31.102793036581797</v>
      </c>
      <c r="AA6951">
        <v>0</v>
      </c>
      <c r="AB6951">
        <v>66.689468088523924</v>
      </c>
      <c r="AC6951">
        <v>0</v>
      </c>
      <c r="AD6951">
        <v>0</v>
      </c>
      <c r="AE6951">
        <v>165.61173294957868</v>
      </c>
    </row>
    <row r="6952" spans="1:31" x14ac:dyDescent="0.25">
      <c r="A6952">
        <v>1839359</v>
      </c>
      <c r="B6952">
        <v>1</v>
      </c>
      <c r="C6952" t="s">
        <v>81</v>
      </c>
      <c r="D6952" t="s">
        <v>112</v>
      </c>
      <c r="E6952" t="s">
        <v>154</v>
      </c>
      <c r="F6952" t="s">
        <v>1258</v>
      </c>
      <c r="G6952" t="s">
        <v>156</v>
      </c>
      <c r="H6952" t="s">
        <v>157</v>
      </c>
      <c r="I6952" t="s">
        <v>179</v>
      </c>
      <c r="J6952" t="s">
        <v>136</v>
      </c>
      <c r="K6952" t="s">
        <v>137</v>
      </c>
      <c r="L6952" t="s">
        <v>19672</v>
      </c>
      <c r="M6952" t="s">
        <v>19673</v>
      </c>
      <c r="N6952">
        <v>8.3333330000000001E-3</v>
      </c>
      <c r="O6952">
        <v>0</v>
      </c>
      <c r="P6952">
        <v>462</v>
      </c>
      <c r="Q6952">
        <v>0</v>
      </c>
      <c r="R6952">
        <v>48</v>
      </c>
      <c r="S6952">
        <v>0</v>
      </c>
      <c r="T6952">
        <v>48</v>
      </c>
      <c r="U6952">
        <v>0</v>
      </c>
      <c r="V6952">
        <v>0</v>
      </c>
      <c r="W6952">
        <v>0</v>
      </c>
      <c r="X6952">
        <v>0.63142192728074953</v>
      </c>
      <c r="Y6952">
        <v>0</v>
      </c>
      <c r="Z6952">
        <v>0.11985167314600004</v>
      </c>
      <c r="AA6952">
        <v>0</v>
      </c>
      <c r="AB6952">
        <v>9.5751407939333344E-2</v>
      </c>
      <c r="AC6952">
        <v>0</v>
      </c>
      <c r="AD6952">
        <v>0</v>
      </c>
      <c r="AE6952">
        <v>0.84702500836608285</v>
      </c>
    </row>
    <row r="6953" spans="1:31" x14ac:dyDescent="0.25">
      <c r="A6953">
        <v>1838861</v>
      </c>
      <c r="B6953">
        <v>1</v>
      </c>
      <c r="C6953" t="s">
        <v>80</v>
      </c>
      <c r="D6953" t="s">
        <v>85</v>
      </c>
      <c r="E6953" t="s">
        <v>131</v>
      </c>
      <c r="F6953" t="s">
        <v>1519</v>
      </c>
      <c r="G6953" t="s">
        <v>133</v>
      </c>
      <c r="H6953" t="s">
        <v>134</v>
      </c>
      <c r="I6953" t="s">
        <v>135</v>
      </c>
      <c r="J6953" t="s">
        <v>136</v>
      </c>
      <c r="K6953" t="s">
        <v>137</v>
      </c>
      <c r="L6953" t="s">
        <v>19674</v>
      </c>
      <c r="M6953" t="s">
        <v>19675</v>
      </c>
      <c r="N6953">
        <v>2.1086111110000001</v>
      </c>
      <c r="O6953">
        <v>0</v>
      </c>
      <c r="P6953">
        <v>13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2.7173834225396836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2.7173834225396836</v>
      </c>
    </row>
    <row r="6954" spans="1:31" x14ac:dyDescent="0.25">
      <c r="A6954">
        <v>1839900</v>
      </c>
      <c r="B6954">
        <v>1</v>
      </c>
      <c r="C6954" t="s">
        <v>81</v>
      </c>
      <c r="D6954" t="s">
        <v>125</v>
      </c>
      <c r="E6954" t="s">
        <v>131</v>
      </c>
      <c r="F6954" t="s">
        <v>19676</v>
      </c>
      <c r="G6954" t="s">
        <v>133</v>
      </c>
      <c r="H6954" t="s">
        <v>134</v>
      </c>
      <c r="I6954" t="s">
        <v>135</v>
      </c>
      <c r="J6954" t="s">
        <v>136</v>
      </c>
      <c r="K6954" t="s">
        <v>137</v>
      </c>
      <c r="L6954" t="s">
        <v>19677</v>
      </c>
      <c r="M6954" t="s">
        <v>19678</v>
      </c>
      <c r="N6954">
        <v>0.90055555499999995</v>
      </c>
      <c r="O6954">
        <v>0</v>
      </c>
      <c r="P6954">
        <v>72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11.504548680046387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11.504548680046387</v>
      </c>
    </row>
    <row r="6955" spans="1:31" x14ac:dyDescent="0.25">
      <c r="A6955">
        <v>1839259</v>
      </c>
      <c r="B6955">
        <v>1</v>
      </c>
      <c r="C6955" t="s">
        <v>80</v>
      </c>
      <c r="D6955" t="s">
        <v>107</v>
      </c>
      <c r="E6955" t="s">
        <v>140</v>
      </c>
      <c r="F6955" t="s">
        <v>19679</v>
      </c>
      <c r="G6955" t="s">
        <v>213</v>
      </c>
      <c r="H6955" t="s">
        <v>134</v>
      </c>
      <c r="I6955" t="s">
        <v>135</v>
      </c>
      <c r="J6955" t="s">
        <v>136</v>
      </c>
      <c r="K6955" t="s">
        <v>137</v>
      </c>
      <c r="L6955" t="s">
        <v>19680</v>
      </c>
      <c r="M6955" t="s">
        <v>19681</v>
      </c>
      <c r="N6955">
        <v>3.2905555550000001</v>
      </c>
      <c r="O6955">
        <v>0</v>
      </c>
      <c r="P6955">
        <v>9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4.9773608718261091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4.9773608718261091</v>
      </c>
    </row>
    <row r="6956" spans="1:31" x14ac:dyDescent="0.25">
      <c r="A6956">
        <v>1838947</v>
      </c>
      <c r="B6956">
        <v>1</v>
      </c>
      <c r="C6956" t="s">
        <v>81</v>
      </c>
      <c r="D6956" t="s">
        <v>128</v>
      </c>
      <c r="E6956" t="s">
        <v>164</v>
      </c>
      <c r="F6956" t="s">
        <v>18754</v>
      </c>
      <c r="G6956" t="s">
        <v>225</v>
      </c>
      <c r="H6956" t="s">
        <v>157</v>
      </c>
      <c r="I6956" t="s">
        <v>135</v>
      </c>
      <c r="J6956" t="s">
        <v>136</v>
      </c>
      <c r="K6956" t="s">
        <v>151</v>
      </c>
      <c r="L6956" t="s">
        <v>19682</v>
      </c>
      <c r="M6956" t="s">
        <v>19683</v>
      </c>
      <c r="N6956">
        <v>1.5222222219999999</v>
      </c>
      <c r="O6956">
        <v>6</v>
      </c>
      <c r="P6956">
        <v>1247</v>
      </c>
      <c r="Q6956">
        <v>21</v>
      </c>
      <c r="R6956">
        <v>16</v>
      </c>
      <c r="S6956">
        <v>11</v>
      </c>
      <c r="T6956">
        <v>89</v>
      </c>
      <c r="U6956">
        <v>0</v>
      </c>
      <c r="V6956">
        <v>0</v>
      </c>
      <c r="W6956">
        <v>8.4973492098935992</v>
      </c>
      <c r="X6956">
        <v>275.40593494899048</v>
      </c>
      <c r="Y6956">
        <v>246.10442474651489</v>
      </c>
      <c r="Z6956">
        <v>10.496971813619369</v>
      </c>
      <c r="AA6956">
        <v>114.98037291054642</v>
      </c>
      <c r="AB6956">
        <v>56.396698270101503</v>
      </c>
      <c r="AC6956">
        <v>0</v>
      </c>
      <c r="AD6956">
        <v>0</v>
      </c>
      <c r="AE6956">
        <v>711.88175189966614</v>
      </c>
    </row>
    <row r="6957" spans="1:31" x14ac:dyDescent="0.25">
      <c r="A6957">
        <v>1839694</v>
      </c>
      <c r="B6957">
        <v>1</v>
      </c>
      <c r="C6957" t="s">
        <v>80</v>
      </c>
      <c r="D6957" t="s">
        <v>93</v>
      </c>
      <c r="E6957" t="s">
        <v>131</v>
      </c>
      <c r="F6957" t="s">
        <v>19684</v>
      </c>
      <c r="G6957" t="s">
        <v>133</v>
      </c>
      <c r="H6957" t="s">
        <v>134</v>
      </c>
      <c r="I6957" t="s">
        <v>135</v>
      </c>
      <c r="J6957" t="s">
        <v>136</v>
      </c>
      <c r="K6957" t="s">
        <v>137</v>
      </c>
      <c r="L6957" t="s">
        <v>19685</v>
      </c>
      <c r="M6957" t="s">
        <v>19686</v>
      </c>
      <c r="N6957">
        <v>6.3608333330000004</v>
      </c>
      <c r="O6957">
        <v>0</v>
      </c>
      <c r="P6957">
        <v>59</v>
      </c>
      <c r="Q6957">
        <v>0</v>
      </c>
      <c r="R6957">
        <v>0</v>
      </c>
      <c r="S6957">
        <v>0</v>
      </c>
      <c r="T6957">
        <v>1</v>
      </c>
      <c r="U6957">
        <v>0</v>
      </c>
      <c r="V6957">
        <v>0</v>
      </c>
      <c r="W6957">
        <v>0</v>
      </c>
      <c r="X6957">
        <v>88.854905484455159</v>
      </c>
      <c r="Y6957">
        <v>0</v>
      </c>
      <c r="Z6957">
        <v>0</v>
      </c>
      <c r="AA6957">
        <v>0</v>
      </c>
      <c r="AB6957">
        <v>36.44416711722188</v>
      </c>
      <c r="AC6957">
        <v>0</v>
      </c>
      <c r="AD6957">
        <v>0</v>
      </c>
      <c r="AE6957">
        <v>125.29907260167704</v>
      </c>
    </row>
    <row r="6958" spans="1:31" x14ac:dyDescent="0.25">
      <c r="A6958">
        <v>1839588</v>
      </c>
      <c r="B6958">
        <v>1</v>
      </c>
      <c r="C6958" t="s">
        <v>80</v>
      </c>
      <c r="D6958" t="s">
        <v>93</v>
      </c>
      <c r="E6958" t="s">
        <v>202</v>
      </c>
      <c r="F6958" t="s">
        <v>19388</v>
      </c>
      <c r="G6958" t="s">
        <v>156</v>
      </c>
      <c r="H6958" t="s">
        <v>157</v>
      </c>
      <c r="I6958" t="s">
        <v>135</v>
      </c>
      <c r="J6958" t="s">
        <v>136</v>
      </c>
      <c r="K6958" t="s">
        <v>137</v>
      </c>
      <c r="L6958" t="s">
        <v>19687</v>
      </c>
      <c r="M6958" t="s">
        <v>19688</v>
      </c>
      <c r="N6958">
        <v>0.40666666600000001</v>
      </c>
      <c r="O6958">
        <v>0</v>
      </c>
      <c r="P6958">
        <v>1590</v>
      </c>
      <c r="Q6958">
        <v>35</v>
      </c>
      <c r="R6958">
        <v>149</v>
      </c>
      <c r="S6958">
        <v>11</v>
      </c>
      <c r="T6958">
        <v>215</v>
      </c>
      <c r="U6958">
        <v>1</v>
      </c>
      <c r="V6958">
        <v>1</v>
      </c>
      <c r="W6958">
        <v>0</v>
      </c>
      <c r="X6958">
        <v>134.01902997476066</v>
      </c>
      <c r="Y6958">
        <v>61.898167796175677</v>
      </c>
      <c r="Z6958">
        <v>129.33648658822054</v>
      </c>
      <c r="AA6958">
        <v>19.927731271614398</v>
      </c>
      <c r="AB6958">
        <v>88.660374780225723</v>
      </c>
      <c r="AC6958">
        <v>181.94163483164502</v>
      </c>
      <c r="AD6958">
        <v>6.0050194159726749</v>
      </c>
      <c r="AE6958">
        <v>621.78844465861471</v>
      </c>
    </row>
    <row r="6959" spans="1:31" x14ac:dyDescent="0.25">
      <c r="A6959">
        <v>1839090</v>
      </c>
      <c r="B6959">
        <v>1</v>
      </c>
      <c r="C6959" t="s">
        <v>81</v>
      </c>
      <c r="D6959" t="s">
        <v>122</v>
      </c>
      <c r="E6959" t="s">
        <v>140</v>
      </c>
      <c r="F6959" t="s">
        <v>19689</v>
      </c>
      <c r="G6959" t="s">
        <v>217</v>
      </c>
      <c r="H6959" t="s">
        <v>134</v>
      </c>
      <c r="I6959" t="s">
        <v>135</v>
      </c>
      <c r="J6959" t="s">
        <v>136</v>
      </c>
      <c r="K6959" t="s">
        <v>137</v>
      </c>
      <c r="L6959" t="s">
        <v>19690</v>
      </c>
      <c r="M6959" t="s">
        <v>19691</v>
      </c>
      <c r="N6959">
        <v>1.7738888880000001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1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0.96611303008293326</v>
      </c>
      <c r="AC6959">
        <v>0</v>
      </c>
      <c r="AD6959">
        <v>0</v>
      </c>
      <c r="AE6959">
        <v>0.96611303008293326</v>
      </c>
    </row>
    <row r="6960" spans="1:31" x14ac:dyDescent="0.25">
      <c r="A6960">
        <v>1839551</v>
      </c>
      <c r="B6960">
        <v>1</v>
      </c>
      <c r="C6960" t="s">
        <v>81</v>
      </c>
      <c r="D6960" t="s">
        <v>116</v>
      </c>
      <c r="E6960" t="s">
        <v>252</v>
      </c>
      <c r="F6960" t="s">
        <v>19692</v>
      </c>
      <c r="G6960" t="s">
        <v>279</v>
      </c>
      <c r="H6960" t="s">
        <v>134</v>
      </c>
      <c r="I6960" t="s">
        <v>135</v>
      </c>
      <c r="J6960" t="s">
        <v>136</v>
      </c>
      <c r="K6960" t="s">
        <v>137</v>
      </c>
      <c r="L6960" t="s">
        <v>19693</v>
      </c>
      <c r="M6960" t="s">
        <v>19694</v>
      </c>
      <c r="N6960">
        <v>3.858055555</v>
      </c>
      <c r="O6960">
        <v>0</v>
      </c>
      <c r="P6960">
        <v>469</v>
      </c>
      <c r="Q6960">
        <v>0</v>
      </c>
      <c r="R6960">
        <v>10</v>
      </c>
      <c r="S6960">
        <v>0</v>
      </c>
      <c r="T6960">
        <v>70</v>
      </c>
      <c r="U6960">
        <v>0</v>
      </c>
      <c r="V6960">
        <v>0</v>
      </c>
      <c r="W6960">
        <v>0</v>
      </c>
      <c r="X6960">
        <v>324.65053934336936</v>
      </c>
      <c r="Y6960">
        <v>0</v>
      </c>
      <c r="Z6960">
        <v>3.5509211266808003</v>
      </c>
      <c r="AA6960">
        <v>0</v>
      </c>
      <c r="AB6960">
        <v>43.046147868805086</v>
      </c>
      <c r="AC6960">
        <v>0</v>
      </c>
      <c r="AD6960">
        <v>0</v>
      </c>
      <c r="AE6960">
        <v>371.24760833885523</v>
      </c>
    </row>
    <row r="6961" spans="1:31" x14ac:dyDescent="0.25">
      <c r="A6961">
        <v>1839731</v>
      </c>
      <c r="B6961">
        <v>1</v>
      </c>
      <c r="C6961" t="s">
        <v>81</v>
      </c>
      <c r="D6961" t="s">
        <v>112</v>
      </c>
      <c r="E6961" t="s">
        <v>252</v>
      </c>
      <c r="F6961" t="s">
        <v>19695</v>
      </c>
      <c r="G6961" t="s">
        <v>279</v>
      </c>
      <c r="H6961" t="s">
        <v>134</v>
      </c>
      <c r="I6961" t="s">
        <v>135</v>
      </c>
      <c r="J6961" t="s">
        <v>136</v>
      </c>
      <c r="K6961" t="s">
        <v>137</v>
      </c>
      <c r="L6961" t="s">
        <v>19696</v>
      </c>
      <c r="M6961" t="s">
        <v>19697</v>
      </c>
      <c r="N6961">
        <v>6.5944444439999996</v>
      </c>
      <c r="O6961">
        <v>0</v>
      </c>
      <c r="P6961">
        <v>121</v>
      </c>
      <c r="Q6961">
        <v>0</v>
      </c>
      <c r="R6961">
        <v>15</v>
      </c>
      <c r="S6961">
        <v>0</v>
      </c>
      <c r="T6961">
        <v>33</v>
      </c>
      <c r="U6961">
        <v>0</v>
      </c>
      <c r="V6961">
        <v>0</v>
      </c>
      <c r="W6961">
        <v>0</v>
      </c>
      <c r="X6961">
        <v>142.71086890457579</v>
      </c>
      <c r="Y6961">
        <v>0</v>
      </c>
      <c r="Z6961">
        <v>20.361845881065623</v>
      </c>
      <c r="AA6961">
        <v>0</v>
      </c>
      <c r="AB6961">
        <v>23.276642765833241</v>
      </c>
      <c r="AC6961">
        <v>0</v>
      </c>
      <c r="AD6961">
        <v>0</v>
      </c>
      <c r="AE6961">
        <v>186.34935755147464</v>
      </c>
    </row>
    <row r="6962" spans="1:31" x14ac:dyDescent="0.25">
      <c r="A6962">
        <v>1839339</v>
      </c>
      <c r="B6962">
        <v>1</v>
      </c>
      <c r="C6962" t="s">
        <v>81</v>
      </c>
      <c r="D6962" t="s">
        <v>122</v>
      </c>
      <c r="E6962" t="s">
        <v>202</v>
      </c>
      <c r="F6962" t="s">
        <v>9342</v>
      </c>
      <c r="G6962" t="s">
        <v>156</v>
      </c>
      <c r="H6962" t="s">
        <v>157</v>
      </c>
      <c r="I6962" t="s">
        <v>135</v>
      </c>
      <c r="J6962" t="s">
        <v>136</v>
      </c>
      <c r="K6962" t="s">
        <v>137</v>
      </c>
      <c r="L6962" t="s">
        <v>19698</v>
      </c>
      <c r="M6962" t="s">
        <v>19699</v>
      </c>
      <c r="N6962">
        <v>0.21881194400000001</v>
      </c>
      <c r="O6962">
        <v>0</v>
      </c>
      <c r="P6962">
        <v>660</v>
      </c>
      <c r="Q6962">
        <v>175</v>
      </c>
      <c r="R6962">
        <v>12</v>
      </c>
      <c r="S6962">
        <v>17</v>
      </c>
      <c r="T6962">
        <v>78</v>
      </c>
      <c r="U6962">
        <v>0</v>
      </c>
      <c r="V6962">
        <v>1</v>
      </c>
      <c r="W6962">
        <v>0</v>
      </c>
      <c r="X6962">
        <v>29.695147347125328</v>
      </c>
      <c r="Y6962">
        <v>39.652321755198891</v>
      </c>
      <c r="Z6962">
        <v>0.90416545935116654</v>
      </c>
      <c r="AA6962">
        <v>62.507044599334201</v>
      </c>
      <c r="AB6962">
        <v>3.3161610182273162</v>
      </c>
      <c r="AC6962">
        <v>0</v>
      </c>
      <c r="AD6962">
        <v>0.17861490120503334</v>
      </c>
      <c r="AE6962">
        <v>136.25345508044194</v>
      </c>
    </row>
    <row r="6963" spans="1:31" x14ac:dyDescent="0.25">
      <c r="A6963">
        <v>1839253</v>
      </c>
      <c r="B6963">
        <v>1</v>
      </c>
      <c r="C6963" t="s">
        <v>80</v>
      </c>
      <c r="D6963" t="s">
        <v>104</v>
      </c>
      <c r="E6963" t="s">
        <v>154</v>
      </c>
      <c r="F6963" t="s">
        <v>6049</v>
      </c>
      <c r="G6963" t="s">
        <v>175</v>
      </c>
      <c r="H6963" t="s">
        <v>157</v>
      </c>
      <c r="I6963" t="s">
        <v>135</v>
      </c>
      <c r="J6963" t="s">
        <v>136</v>
      </c>
      <c r="K6963" t="s">
        <v>137</v>
      </c>
      <c r="L6963" t="s">
        <v>19700</v>
      </c>
      <c r="M6963" t="s">
        <v>19701</v>
      </c>
      <c r="N6963">
        <v>9.4086111110000008</v>
      </c>
      <c r="O6963">
        <v>0</v>
      </c>
      <c r="P6963">
        <v>8</v>
      </c>
      <c r="Q6963">
        <v>0</v>
      </c>
      <c r="R6963">
        <v>34</v>
      </c>
      <c r="S6963">
        <v>0</v>
      </c>
      <c r="T6963">
        <v>6</v>
      </c>
      <c r="U6963">
        <v>0</v>
      </c>
      <c r="V6963">
        <v>0</v>
      </c>
      <c r="W6963">
        <v>0</v>
      </c>
      <c r="X6963">
        <v>20.796484468359136</v>
      </c>
      <c r="Y6963">
        <v>0</v>
      </c>
      <c r="Z6963">
        <v>162.22553853458385</v>
      </c>
      <c r="AA6963">
        <v>0</v>
      </c>
      <c r="AB6963">
        <v>28.449852160651069</v>
      </c>
      <c r="AC6963">
        <v>0</v>
      </c>
      <c r="AD6963">
        <v>0</v>
      </c>
      <c r="AE6963">
        <v>211.47187516359404</v>
      </c>
    </row>
    <row r="6964" spans="1:31" x14ac:dyDescent="0.25">
      <c r="A6964">
        <v>1839004</v>
      </c>
      <c r="B6964">
        <v>1</v>
      </c>
      <c r="C6964" t="s">
        <v>80</v>
      </c>
      <c r="D6964" t="s">
        <v>82</v>
      </c>
      <c r="E6964" t="s">
        <v>140</v>
      </c>
      <c r="F6964" t="s">
        <v>19702</v>
      </c>
      <c r="G6964" t="s">
        <v>142</v>
      </c>
      <c r="H6964" t="s">
        <v>134</v>
      </c>
      <c r="I6964" t="s">
        <v>135</v>
      </c>
      <c r="J6964" t="s">
        <v>136</v>
      </c>
      <c r="K6964" t="s">
        <v>137</v>
      </c>
      <c r="L6964" t="s">
        <v>19703</v>
      </c>
      <c r="M6964" t="s">
        <v>19704</v>
      </c>
      <c r="N6964">
        <v>1.518611111</v>
      </c>
      <c r="O6964">
        <v>0</v>
      </c>
      <c r="P6964">
        <v>1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0.73433456272916664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0.73433456272916664</v>
      </c>
    </row>
    <row r="6965" spans="1:31" x14ac:dyDescent="0.25">
      <c r="A6965">
        <v>1838904</v>
      </c>
      <c r="B6965">
        <v>1</v>
      </c>
      <c r="C6965" t="s">
        <v>80</v>
      </c>
      <c r="D6965" t="s">
        <v>96</v>
      </c>
      <c r="E6965" t="s">
        <v>154</v>
      </c>
      <c r="F6965" t="s">
        <v>19705</v>
      </c>
      <c r="G6965" t="s">
        <v>156</v>
      </c>
      <c r="H6965" t="s">
        <v>157</v>
      </c>
      <c r="I6965" t="s">
        <v>135</v>
      </c>
      <c r="J6965" t="s">
        <v>136</v>
      </c>
      <c r="K6965" t="s">
        <v>137</v>
      </c>
      <c r="L6965" t="s">
        <v>19706</v>
      </c>
      <c r="M6965" t="s">
        <v>19707</v>
      </c>
      <c r="N6965">
        <v>0.87194444400000004</v>
      </c>
      <c r="O6965">
        <v>0</v>
      </c>
      <c r="P6965">
        <v>107</v>
      </c>
      <c r="Q6965">
        <v>0</v>
      </c>
      <c r="R6965">
        <v>2</v>
      </c>
      <c r="S6965">
        <v>0</v>
      </c>
      <c r="T6965">
        <v>4</v>
      </c>
      <c r="U6965">
        <v>0</v>
      </c>
      <c r="V6965">
        <v>0</v>
      </c>
      <c r="W6965">
        <v>0</v>
      </c>
      <c r="X6965">
        <v>90.775572543602777</v>
      </c>
      <c r="Y6965">
        <v>0</v>
      </c>
      <c r="Z6965">
        <v>3.1476476250466665E-2</v>
      </c>
      <c r="AA6965">
        <v>0</v>
      </c>
      <c r="AB6965">
        <v>1.2010015427751308</v>
      </c>
      <c r="AC6965">
        <v>0</v>
      </c>
      <c r="AD6965">
        <v>0</v>
      </c>
      <c r="AE6965">
        <v>92.00805056262837</v>
      </c>
    </row>
    <row r="6966" spans="1:31" x14ac:dyDescent="0.25">
      <c r="A6966">
        <v>1839296</v>
      </c>
      <c r="B6966">
        <v>1</v>
      </c>
      <c r="C6966" t="s">
        <v>81</v>
      </c>
      <c r="D6966" t="s">
        <v>112</v>
      </c>
      <c r="E6966" t="s">
        <v>164</v>
      </c>
      <c r="F6966" t="s">
        <v>19708</v>
      </c>
      <c r="G6966" t="s">
        <v>156</v>
      </c>
      <c r="H6966" t="s">
        <v>157</v>
      </c>
      <c r="I6966" t="s">
        <v>135</v>
      </c>
      <c r="J6966" t="s">
        <v>136</v>
      </c>
      <c r="K6966" t="s">
        <v>137</v>
      </c>
      <c r="L6966" t="s">
        <v>19709</v>
      </c>
      <c r="M6966" t="s">
        <v>19710</v>
      </c>
      <c r="N6966">
        <v>0.84194444400000001</v>
      </c>
      <c r="O6966">
        <v>0</v>
      </c>
      <c r="P6966">
        <v>0</v>
      </c>
      <c r="Q6966">
        <v>0</v>
      </c>
      <c r="R6966">
        <v>0</v>
      </c>
      <c r="S6966">
        <v>1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111.92864793765334</v>
      </c>
      <c r="AB6966">
        <v>0</v>
      </c>
      <c r="AC6966">
        <v>0</v>
      </c>
      <c r="AD6966">
        <v>0</v>
      </c>
      <c r="AE6966">
        <v>111.92864793765334</v>
      </c>
    </row>
    <row r="6967" spans="1:31" x14ac:dyDescent="0.25">
      <c r="A6967">
        <v>1838870</v>
      </c>
      <c r="B6967">
        <v>1</v>
      </c>
      <c r="C6967" t="s">
        <v>80</v>
      </c>
      <c r="D6967" t="s">
        <v>83</v>
      </c>
      <c r="E6967" t="s">
        <v>154</v>
      </c>
      <c r="F6967" t="s">
        <v>18812</v>
      </c>
      <c r="G6967" t="s">
        <v>3560</v>
      </c>
      <c r="H6967" t="s">
        <v>157</v>
      </c>
      <c r="I6967" t="s">
        <v>135</v>
      </c>
      <c r="J6967" t="s">
        <v>136</v>
      </c>
      <c r="K6967" t="s">
        <v>137</v>
      </c>
      <c r="L6967" t="s">
        <v>19711</v>
      </c>
      <c r="M6967" t="s">
        <v>19712</v>
      </c>
      <c r="N6967">
        <v>0.45638888799999999</v>
      </c>
      <c r="O6967">
        <v>0</v>
      </c>
      <c r="P6967">
        <v>16</v>
      </c>
      <c r="Q6967">
        <v>0</v>
      </c>
      <c r="R6967">
        <v>0</v>
      </c>
      <c r="S6967">
        <v>0</v>
      </c>
      <c r="T6967">
        <v>212</v>
      </c>
      <c r="U6967">
        <v>0</v>
      </c>
      <c r="V6967">
        <v>4</v>
      </c>
      <c r="W6967">
        <v>0</v>
      </c>
      <c r="X6967">
        <v>1.99651333327665</v>
      </c>
      <c r="Y6967">
        <v>0</v>
      </c>
      <c r="Z6967">
        <v>0</v>
      </c>
      <c r="AA6967">
        <v>0</v>
      </c>
      <c r="AB6967">
        <v>77.631445081501099</v>
      </c>
      <c r="AC6967">
        <v>0</v>
      </c>
      <c r="AD6967">
        <v>9.492209357063512</v>
      </c>
      <c r="AE6967">
        <v>89.120167771841267</v>
      </c>
    </row>
    <row r="6968" spans="1:31" x14ac:dyDescent="0.25">
      <c r="A6968">
        <v>1839866</v>
      </c>
      <c r="B6968">
        <v>1</v>
      </c>
      <c r="C6968" t="s">
        <v>80</v>
      </c>
      <c r="D6968" t="s">
        <v>93</v>
      </c>
      <c r="E6968" t="s">
        <v>202</v>
      </c>
      <c r="F6968" t="s">
        <v>19713</v>
      </c>
      <c r="G6968" t="s">
        <v>156</v>
      </c>
      <c r="H6968" t="s">
        <v>157</v>
      </c>
      <c r="I6968" t="s">
        <v>179</v>
      </c>
      <c r="J6968" t="s">
        <v>136</v>
      </c>
      <c r="K6968" t="s">
        <v>137</v>
      </c>
      <c r="L6968" t="s">
        <v>19714</v>
      </c>
      <c r="M6968" t="s">
        <v>19715</v>
      </c>
      <c r="N6968">
        <v>7.7777769999999996E-3</v>
      </c>
      <c r="O6968">
        <v>0</v>
      </c>
      <c r="P6968">
        <v>1598</v>
      </c>
      <c r="Q6968">
        <v>35</v>
      </c>
      <c r="R6968">
        <v>151</v>
      </c>
      <c r="S6968">
        <v>11</v>
      </c>
      <c r="T6968">
        <v>215</v>
      </c>
      <c r="U6968">
        <v>1</v>
      </c>
      <c r="V6968">
        <v>1</v>
      </c>
      <c r="W6968">
        <v>0</v>
      </c>
      <c r="X6968">
        <v>2.411256244884433</v>
      </c>
      <c r="Y6968">
        <v>0.95464241182449994</v>
      </c>
      <c r="Z6968">
        <v>2.0312757844230447</v>
      </c>
      <c r="AA6968">
        <v>0.32465876774551111</v>
      </c>
      <c r="AB6968">
        <v>1.2096872912730663</v>
      </c>
      <c r="AC6968">
        <v>3.6599754964079994</v>
      </c>
      <c r="AD6968">
        <v>8.6202104574366653E-2</v>
      </c>
      <c r="AE6968">
        <v>10.67769810113292</v>
      </c>
    </row>
    <row r="6969" spans="1:31" x14ac:dyDescent="0.25">
      <c r="A6969">
        <v>1839557</v>
      </c>
      <c r="B6969">
        <v>1</v>
      </c>
      <c r="C6969" t="s">
        <v>81</v>
      </c>
      <c r="D6969" t="s">
        <v>116</v>
      </c>
      <c r="E6969" t="s">
        <v>252</v>
      </c>
      <c r="F6969" t="s">
        <v>19716</v>
      </c>
      <c r="G6969" t="s">
        <v>279</v>
      </c>
      <c r="H6969" t="s">
        <v>134</v>
      </c>
      <c r="I6969" t="s">
        <v>135</v>
      </c>
      <c r="J6969" t="s">
        <v>136</v>
      </c>
      <c r="K6969" t="s">
        <v>137</v>
      </c>
      <c r="L6969" t="s">
        <v>19717</v>
      </c>
      <c r="M6969" t="s">
        <v>19718</v>
      </c>
      <c r="N6969">
        <v>2.9086111109999999</v>
      </c>
      <c r="O6969">
        <v>0</v>
      </c>
      <c r="P6969">
        <v>39</v>
      </c>
      <c r="Q6969">
        <v>0</v>
      </c>
      <c r="R6969">
        <v>1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12.525734927520752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12.525734927520752</v>
      </c>
    </row>
    <row r="6970" spans="1:31" x14ac:dyDescent="0.25">
      <c r="A6970">
        <v>1839889</v>
      </c>
      <c r="B6970">
        <v>1</v>
      </c>
      <c r="C6970" t="s">
        <v>80</v>
      </c>
      <c r="D6970" t="s">
        <v>93</v>
      </c>
      <c r="E6970" t="s">
        <v>131</v>
      </c>
      <c r="F6970" t="s">
        <v>19719</v>
      </c>
      <c r="G6970" t="s">
        <v>133</v>
      </c>
      <c r="H6970" t="s">
        <v>134</v>
      </c>
      <c r="I6970" t="s">
        <v>135</v>
      </c>
      <c r="J6970" t="s">
        <v>136</v>
      </c>
      <c r="K6970" t="s">
        <v>137</v>
      </c>
      <c r="L6970" t="s">
        <v>19720</v>
      </c>
      <c r="M6970" t="s">
        <v>19721</v>
      </c>
      <c r="N6970">
        <v>20.953055554999999</v>
      </c>
      <c r="O6970">
        <v>0</v>
      </c>
      <c r="P6970">
        <v>5</v>
      </c>
      <c r="Q6970">
        <v>0</v>
      </c>
      <c r="R6970">
        <v>6</v>
      </c>
      <c r="S6970">
        <v>0</v>
      </c>
      <c r="T6970">
        <v>2</v>
      </c>
      <c r="U6970">
        <v>0</v>
      </c>
      <c r="V6970">
        <v>0</v>
      </c>
      <c r="W6970">
        <v>0</v>
      </c>
      <c r="X6970">
        <v>26.540586647322005</v>
      </c>
      <c r="Y6970">
        <v>0</v>
      </c>
      <c r="Z6970">
        <v>104.75986978170393</v>
      </c>
      <c r="AA6970">
        <v>0</v>
      </c>
      <c r="AB6970">
        <v>25.998301712930559</v>
      </c>
      <c r="AC6970">
        <v>0</v>
      </c>
      <c r="AD6970">
        <v>0</v>
      </c>
      <c r="AE6970">
        <v>157.29875814195648</v>
      </c>
    </row>
    <row r="6971" spans="1:31" x14ac:dyDescent="0.25">
      <c r="A6971">
        <v>1839225</v>
      </c>
      <c r="B6971">
        <v>1</v>
      </c>
      <c r="C6971" t="s">
        <v>80</v>
      </c>
      <c r="D6971" t="s">
        <v>97</v>
      </c>
      <c r="E6971" t="s">
        <v>140</v>
      </c>
      <c r="F6971" t="s">
        <v>19722</v>
      </c>
      <c r="G6971" t="s">
        <v>213</v>
      </c>
      <c r="H6971" t="s">
        <v>134</v>
      </c>
      <c r="I6971" t="s">
        <v>135</v>
      </c>
      <c r="J6971" t="s">
        <v>136</v>
      </c>
      <c r="K6971" t="s">
        <v>137</v>
      </c>
      <c r="L6971" t="s">
        <v>19723</v>
      </c>
      <c r="M6971" t="s">
        <v>19724</v>
      </c>
      <c r="N6971">
        <v>6.3852777769999998</v>
      </c>
      <c r="O6971">
        <v>0</v>
      </c>
      <c r="P6971">
        <v>2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3.7991167513512498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3.7991167513512498</v>
      </c>
    </row>
    <row r="6972" spans="1:31" x14ac:dyDescent="0.25">
      <c r="A6972">
        <v>1838893</v>
      </c>
      <c r="B6972">
        <v>1</v>
      </c>
      <c r="C6972" t="s">
        <v>81</v>
      </c>
      <c r="D6972" t="s">
        <v>127</v>
      </c>
      <c r="E6972" t="s">
        <v>154</v>
      </c>
      <c r="F6972" t="s">
        <v>18047</v>
      </c>
      <c r="G6972" t="s">
        <v>156</v>
      </c>
      <c r="H6972" t="s">
        <v>157</v>
      </c>
      <c r="I6972" t="s">
        <v>135</v>
      </c>
      <c r="J6972" t="s">
        <v>136</v>
      </c>
      <c r="K6972" t="s">
        <v>137</v>
      </c>
      <c r="L6972" t="s">
        <v>19725</v>
      </c>
      <c r="M6972" t="s">
        <v>19726</v>
      </c>
      <c r="N6972">
        <v>7.0622222219999999</v>
      </c>
      <c r="O6972">
        <v>0</v>
      </c>
      <c r="P6972">
        <v>0</v>
      </c>
      <c r="Q6972">
        <v>0</v>
      </c>
      <c r="R6972">
        <v>0</v>
      </c>
      <c r="S6972">
        <v>1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401.47270003721098</v>
      </c>
      <c r="AB6972">
        <v>0</v>
      </c>
      <c r="AC6972">
        <v>0</v>
      </c>
      <c r="AD6972">
        <v>0</v>
      </c>
      <c r="AE6972">
        <v>401.47270003721098</v>
      </c>
    </row>
    <row r="6973" spans="1:31" x14ac:dyDescent="0.25">
      <c r="A6973">
        <v>1838824</v>
      </c>
      <c r="B6973">
        <v>1</v>
      </c>
      <c r="C6973" t="s">
        <v>80</v>
      </c>
      <c r="D6973" t="s">
        <v>94</v>
      </c>
      <c r="E6973" t="s">
        <v>131</v>
      </c>
      <c r="F6973" t="s">
        <v>19727</v>
      </c>
      <c r="G6973" t="s">
        <v>133</v>
      </c>
      <c r="H6973" t="s">
        <v>134</v>
      </c>
      <c r="I6973" t="s">
        <v>135</v>
      </c>
      <c r="J6973" t="s">
        <v>136</v>
      </c>
      <c r="K6973" t="s">
        <v>137</v>
      </c>
      <c r="L6973" t="s">
        <v>19728</v>
      </c>
      <c r="M6973" t="s">
        <v>19729</v>
      </c>
      <c r="N6973">
        <v>1.2691666660000001</v>
      </c>
      <c r="O6973">
        <v>0</v>
      </c>
      <c r="P6973">
        <v>3</v>
      </c>
      <c r="Q6973">
        <v>0</v>
      </c>
      <c r="R6973">
        <v>3</v>
      </c>
      <c r="S6973">
        <v>0</v>
      </c>
      <c r="T6973">
        <v>14</v>
      </c>
      <c r="U6973">
        <v>0</v>
      </c>
      <c r="V6973">
        <v>0</v>
      </c>
      <c r="W6973">
        <v>0</v>
      </c>
      <c r="X6973">
        <v>0.64252244242657508</v>
      </c>
      <c r="Y6973">
        <v>0</v>
      </c>
      <c r="Z6973">
        <v>0.69074585105070008</v>
      </c>
      <c r="AA6973">
        <v>0</v>
      </c>
      <c r="AB6973">
        <v>2.4279612505111117</v>
      </c>
      <c r="AC6973">
        <v>0</v>
      </c>
      <c r="AD6973">
        <v>0</v>
      </c>
      <c r="AE6973">
        <v>3.7612295439883869</v>
      </c>
    </row>
    <row r="6974" spans="1:31" x14ac:dyDescent="0.25">
      <c r="A6974">
        <v>1839511</v>
      </c>
      <c r="B6974">
        <v>1</v>
      </c>
      <c r="C6974" t="s">
        <v>81</v>
      </c>
      <c r="D6974" t="s">
        <v>123</v>
      </c>
      <c r="E6974" t="s">
        <v>202</v>
      </c>
      <c r="F6974" t="s">
        <v>19730</v>
      </c>
      <c r="G6974" t="s">
        <v>156</v>
      </c>
      <c r="H6974" t="s">
        <v>157</v>
      </c>
      <c r="I6974" t="s">
        <v>135</v>
      </c>
      <c r="J6974" t="s">
        <v>136</v>
      </c>
      <c r="K6974" t="s">
        <v>137</v>
      </c>
      <c r="L6974" t="s">
        <v>19731</v>
      </c>
      <c r="M6974" t="s">
        <v>19732</v>
      </c>
      <c r="N6974">
        <v>0.71305555499999995</v>
      </c>
      <c r="O6974">
        <v>0</v>
      </c>
      <c r="P6974">
        <v>129</v>
      </c>
      <c r="Q6974">
        <v>1</v>
      </c>
      <c r="R6974">
        <v>6</v>
      </c>
      <c r="S6974">
        <v>15</v>
      </c>
      <c r="T6974">
        <v>149</v>
      </c>
      <c r="U6974">
        <v>20</v>
      </c>
      <c r="V6974">
        <v>3</v>
      </c>
      <c r="W6974">
        <v>0</v>
      </c>
      <c r="X6974">
        <v>37.635467380403213</v>
      </c>
      <c r="Y6974">
        <v>0.58647984761244176</v>
      </c>
      <c r="Z6974">
        <v>9.2245823231106989</v>
      </c>
      <c r="AA6974">
        <v>223.17387104273709</v>
      </c>
      <c r="AB6974">
        <v>100.96793642304056</v>
      </c>
      <c r="AC6974">
        <v>1458.6977784024441</v>
      </c>
      <c r="AD6974">
        <v>21.266958772291126</v>
      </c>
      <c r="AE6974">
        <v>1851.5530741916393</v>
      </c>
    </row>
    <row r="6975" spans="1:31" x14ac:dyDescent="0.25">
      <c r="A6975">
        <v>1838847</v>
      </c>
      <c r="B6975">
        <v>1</v>
      </c>
      <c r="C6975" t="s">
        <v>81</v>
      </c>
      <c r="D6975" t="s">
        <v>118</v>
      </c>
      <c r="E6975" t="s">
        <v>202</v>
      </c>
      <c r="F6975" t="s">
        <v>19733</v>
      </c>
      <c r="G6975" t="s">
        <v>156</v>
      </c>
      <c r="H6975" t="s">
        <v>157</v>
      </c>
      <c r="I6975" t="s">
        <v>135</v>
      </c>
      <c r="J6975" t="s">
        <v>136</v>
      </c>
      <c r="K6975" t="s">
        <v>137</v>
      </c>
      <c r="L6975" t="s">
        <v>19734</v>
      </c>
      <c r="M6975" t="s">
        <v>19735</v>
      </c>
      <c r="N6975">
        <v>0.20111111100000001</v>
      </c>
      <c r="O6975">
        <v>0</v>
      </c>
      <c r="P6975">
        <v>6914</v>
      </c>
      <c r="Q6975">
        <v>1</v>
      </c>
      <c r="R6975">
        <v>35</v>
      </c>
      <c r="S6975">
        <v>46</v>
      </c>
      <c r="T6975">
        <v>535</v>
      </c>
      <c r="U6975">
        <v>1</v>
      </c>
      <c r="V6975">
        <v>1</v>
      </c>
      <c r="W6975">
        <v>0</v>
      </c>
      <c r="X6975">
        <v>164.64057337175504</v>
      </c>
      <c r="Y6975">
        <v>0</v>
      </c>
      <c r="Z6975">
        <v>6.6735234551664115</v>
      </c>
      <c r="AA6975">
        <v>90.941250465163819</v>
      </c>
      <c r="AB6975">
        <v>58.645126460902873</v>
      </c>
      <c r="AC6975">
        <v>14.61758046672583</v>
      </c>
      <c r="AD6975">
        <v>0.24939654189493335</v>
      </c>
      <c r="AE6975">
        <v>335.76745076160893</v>
      </c>
    </row>
    <row r="6976" spans="1:31" x14ac:dyDescent="0.25">
      <c r="A6976">
        <v>1839703</v>
      </c>
      <c r="B6976">
        <v>1</v>
      </c>
      <c r="C6976" t="s">
        <v>80</v>
      </c>
      <c r="D6976" t="s">
        <v>93</v>
      </c>
      <c r="E6976" t="s">
        <v>252</v>
      </c>
      <c r="F6976" t="s">
        <v>19736</v>
      </c>
      <c r="G6976" t="s">
        <v>279</v>
      </c>
      <c r="H6976" t="s">
        <v>134</v>
      </c>
      <c r="I6976" t="s">
        <v>135</v>
      </c>
      <c r="J6976" t="s">
        <v>136</v>
      </c>
      <c r="K6976" t="s">
        <v>137</v>
      </c>
      <c r="L6976" t="s">
        <v>19737</v>
      </c>
      <c r="M6976" t="s">
        <v>19738</v>
      </c>
      <c r="N6976">
        <v>4.8369444440000002</v>
      </c>
      <c r="O6976">
        <v>0</v>
      </c>
      <c r="P6976">
        <v>66</v>
      </c>
      <c r="Q6976">
        <v>0</v>
      </c>
      <c r="R6976">
        <v>2</v>
      </c>
      <c r="S6976">
        <v>0</v>
      </c>
      <c r="T6976">
        <v>10</v>
      </c>
      <c r="U6976">
        <v>0</v>
      </c>
      <c r="V6976">
        <v>0</v>
      </c>
      <c r="W6976">
        <v>0</v>
      </c>
      <c r="X6976">
        <v>64.526713748026353</v>
      </c>
      <c r="Y6976">
        <v>0</v>
      </c>
      <c r="Z6976">
        <v>37.966348130415831</v>
      </c>
      <c r="AA6976">
        <v>0</v>
      </c>
      <c r="AB6976">
        <v>37.075803636386219</v>
      </c>
      <c r="AC6976">
        <v>0</v>
      </c>
      <c r="AD6976">
        <v>0</v>
      </c>
      <c r="AE6976">
        <v>139.56886551482839</v>
      </c>
    </row>
    <row r="6977" spans="1:31" x14ac:dyDescent="0.25">
      <c r="A6977">
        <v>1839766</v>
      </c>
      <c r="B6977">
        <v>1</v>
      </c>
      <c r="C6977" t="s">
        <v>81</v>
      </c>
      <c r="D6977" t="s">
        <v>112</v>
      </c>
      <c r="E6977" t="s">
        <v>154</v>
      </c>
      <c r="F6977" t="s">
        <v>19739</v>
      </c>
      <c r="G6977" t="s">
        <v>175</v>
      </c>
      <c r="H6977" t="s">
        <v>157</v>
      </c>
      <c r="I6977" t="s">
        <v>135</v>
      </c>
      <c r="J6977" t="s">
        <v>136</v>
      </c>
      <c r="K6977" t="s">
        <v>137</v>
      </c>
      <c r="L6977" t="s">
        <v>19740</v>
      </c>
      <c r="M6977" t="s">
        <v>19741</v>
      </c>
      <c r="N6977">
        <v>2.6724999999999999</v>
      </c>
      <c r="O6977">
        <v>0</v>
      </c>
      <c r="P6977">
        <v>102</v>
      </c>
      <c r="Q6977">
        <v>0</v>
      </c>
      <c r="R6977">
        <v>24</v>
      </c>
      <c r="S6977">
        <v>0</v>
      </c>
      <c r="T6977">
        <v>15</v>
      </c>
      <c r="U6977">
        <v>0</v>
      </c>
      <c r="V6977">
        <v>0</v>
      </c>
      <c r="W6977">
        <v>0</v>
      </c>
      <c r="X6977">
        <v>50.426195471145249</v>
      </c>
      <c r="Y6977">
        <v>0</v>
      </c>
      <c r="Z6977">
        <v>1.8585375290156754</v>
      </c>
      <c r="AA6977">
        <v>0</v>
      </c>
      <c r="AB6977">
        <v>1.6535060693188168</v>
      </c>
      <c r="AC6977">
        <v>0</v>
      </c>
      <c r="AD6977">
        <v>0</v>
      </c>
      <c r="AE6977">
        <v>53.938239069479742</v>
      </c>
    </row>
    <row r="6978" spans="1:31" x14ac:dyDescent="0.25">
      <c r="A6978">
        <v>1839219</v>
      </c>
      <c r="B6978">
        <v>1</v>
      </c>
      <c r="C6978" t="s">
        <v>80</v>
      </c>
      <c r="D6978" t="s">
        <v>97</v>
      </c>
      <c r="E6978" t="s">
        <v>140</v>
      </c>
      <c r="F6978" t="s">
        <v>19742</v>
      </c>
      <c r="G6978" t="s">
        <v>217</v>
      </c>
      <c r="H6978" t="s">
        <v>134</v>
      </c>
      <c r="I6978" t="s">
        <v>135</v>
      </c>
      <c r="J6978" t="s">
        <v>136</v>
      </c>
      <c r="K6978" t="s">
        <v>137</v>
      </c>
      <c r="L6978" t="s">
        <v>19743</v>
      </c>
      <c r="M6978" t="s">
        <v>19744</v>
      </c>
      <c r="N6978">
        <v>7.9163888880000002</v>
      </c>
      <c r="O6978">
        <v>0</v>
      </c>
      <c r="P6978">
        <v>1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0.46154203053960002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0.46154203053960002</v>
      </c>
    </row>
    <row r="6979" spans="1:31" x14ac:dyDescent="0.25">
      <c r="A6979">
        <v>1839411</v>
      </c>
      <c r="B6979">
        <v>1</v>
      </c>
      <c r="C6979" t="s">
        <v>81</v>
      </c>
      <c r="D6979" t="s">
        <v>117</v>
      </c>
      <c r="E6979" t="s">
        <v>202</v>
      </c>
      <c r="F6979" t="s">
        <v>19745</v>
      </c>
      <c r="G6979" t="s">
        <v>156</v>
      </c>
      <c r="H6979" t="s">
        <v>157</v>
      </c>
      <c r="I6979" t="s">
        <v>135</v>
      </c>
      <c r="J6979" t="s">
        <v>136</v>
      </c>
      <c r="K6979" t="s">
        <v>137</v>
      </c>
      <c r="L6979" t="s">
        <v>18757</v>
      </c>
      <c r="M6979" t="s">
        <v>19746</v>
      </c>
      <c r="N6979">
        <v>0.396666666</v>
      </c>
      <c r="O6979">
        <v>0</v>
      </c>
      <c r="P6979">
        <v>4930</v>
      </c>
      <c r="Q6979">
        <v>1</v>
      </c>
      <c r="R6979">
        <v>52</v>
      </c>
      <c r="S6979">
        <v>2</v>
      </c>
      <c r="T6979">
        <v>1196</v>
      </c>
      <c r="U6979">
        <v>2</v>
      </c>
      <c r="V6979">
        <v>10</v>
      </c>
      <c r="W6979">
        <v>0</v>
      </c>
      <c r="X6979">
        <v>366.94338242914102</v>
      </c>
      <c r="Y6979">
        <v>2.4964136720879999</v>
      </c>
      <c r="Z6979">
        <v>10.2771869158091</v>
      </c>
      <c r="AA6979">
        <v>11.4267605134956</v>
      </c>
      <c r="AB6979">
        <v>243.20973490893164</v>
      </c>
      <c r="AC6979">
        <v>56.725692525247197</v>
      </c>
      <c r="AD6979">
        <v>98.636052250349593</v>
      </c>
      <c r="AE6979">
        <v>789.71522321506211</v>
      </c>
    </row>
    <row r="6980" spans="1:31" x14ac:dyDescent="0.25">
      <c r="A6980">
        <v>1839574</v>
      </c>
      <c r="B6980">
        <v>1</v>
      </c>
      <c r="C6980" t="s">
        <v>80</v>
      </c>
      <c r="D6980" t="s">
        <v>108</v>
      </c>
      <c r="E6980" t="s">
        <v>131</v>
      </c>
      <c r="F6980" t="s">
        <v>19747</v>
      </c>
      <c r="G6980" t="s">
        <v>753</v>
      </c>
      <c r="H6980" t="s">
        <v>134</v>
      </c>
      <c r="I6980" t="s">
        <v>135</v>
      </c>
      <c r="J6980" t="s">
        <v>136</v>
      </c>
      <c r="K6980" t="s">
        <v>137</v>
      </c>
      <c r="L6980" t="s">
        <v>19748</v>
      </c>
      <c r="M6980" t="s">
        <v>19749</v>
      </c>
      <c r="N6980">
        <v>8.7647222219999996</v>
      </c>
      <c r="O6980">
        <v>0</v>
      </c>
      <c r="P6980">
        <v>11</v>
      </c>
      <c r="Q6980">
        <v>0</v>
      </c>
      <c r="R6980">
        <v>4</v>
      </c>
      <c r="S6980">
        <v>0</v>
      </c>
      <c r="T6980">
        <v>2</v>
      </c>
      <c r="U6980">
        <v>0</v>
      </c>
      <c r="V6980">
        <v>0</v>
      </c>
      <c r="W6980">
        <v>0</v>
      </c>
      <c r="X6980">
        <v>28.289510710045654</v>
      </c>
      <c r="Y6980">
        <v>0</v>
      </c>
      <c r="Z6980">
        <v>17.857548921826147</v>
      </c>
      <c r="AA6980">
        <v>0</v>
      </c>
      <c r="AB6980">
        <v>7.4222015403912254</v>
      </c>
      <c r="AC6980">
        <v>0</v>
      </c>
      <c r="AD6980">
        <v>0</v>
      </c>
      <c r="AE6980">
        <v>53.569261172263026</v>
      </c>
    </row>
    <row r="6981" spans="1:31" x14ac:dyDescent="0.25">
      <c r="A6981">
        <v>1839906</v>
      </c>
      <c r="B6981">
        <v>1</v>
      </c>
      <c r="C6981" t="s">
        <v>80</v>
      </c>
      <c r="D6981" t="s">
        <v>96</v>
      </c>
      <c r="E6981" t="s">
        <v>140</v>
      </c>
      <c r="F6981" t="s">
        <v>19750</v>
      </c>
      <c r="G6981" t="s">
        <v>142</v>
      </c>
      <c r="H6981" t="s">
        <v>134</v>
      </c>
      <c r="I6981" t="s">
        <v>135</v>
      </c>
      <c r="J6981" t="s">
        <v>136</v>
      </c>
      <c r="K6981" t="s">
        <v>137</v>
      </c>
      <c r="L6981" t="s">
        <v>19751</v>
      </c>
      <c r="M6981" t="s">
        <v>19752</v>
      </c>
      <c r="N6981">
        <v>0.84277777700000001</v>
      </c>
      <c r="O6981">
        <v>0</v>
      </c>
      <c r="P6981">
        <v>1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0.1036533906515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0.1036533906515</v>
      </c>
    </row>
    <row r="6982" spans="1:31" x14ac:dyDescent="0.25">
      <c r="A6982">
        <v>1839720</v>
      </c>
      <c r="B6982">
        <v>1</v>
      </c>
      <c r="C6982" t="s">
        <v>80</v>
      </c>
      <c r="D6982" t="s">
        <v>108</v>
      </c>
      <c r="E6982" t="s">
        <v>131</v>
      </c>
      <c r="F6982" t="s">
        <v>19753</v>
      </c>
      <c r="G6982" t="s">
        <v>873</v>
      </c>
      <c r="H6982" t="s">
        <v>134</v>
      </c>
      <c r="I6982" t="s">
        <v>135</v>
      </c>
      <c r="J6982" t="s">
        <v>136</v>
      </c>
      <c r="K6982" t="s">
        <v>137</v>
      </c>
      <c r="L6982" t="s">
        <v>19754</v>
      </c>
      <c r="M6982" t="s">
        <v>19755</v>
      </c>
      <c r="N6982">
        <v>9.6402777769999997</v>
      </c>
      <c r="O6982">
        <v>0</v>
      </c>
      <c r="P6982">
        <v>51</v>
      </c>
      <c r="Q6982">
        <v>0</v>
      </c>
      <c r="R6982">
        <v>5</v>
      </c>
      <c r="S6982">
        <v>0</v>
      </c>
      <c r="T6982">
        <v>12</v>
      </c>
      <c r="U6982">
        <v>0</v>
      </c>
      <c r="V6982">
        <v>0</v>
      </c>
      <c r="W6982">
        <v>0</v>
      </c>
      <c r="X6982">
        <v>82.140965504085486</v>
      </c>
      <c r="Y6982">
        <v>0</v>
      </c>
      <c r="Z6982">
        <v>13.086798726240996</v>
      </c>
      <c r="AA6982">
        <v>0</v>
      </c>
      <c r="AB6982">
        <v>61.585306674498689</v>
      </c>
      <c r="AC6982">
        <v>0</v>
      </c>
      <c r="AD6982">
        <v>0</v>
      </c>
      <c r="AE6982">
        <v>156.81307090482517</v>
      </c>
    </row>
    <row r="6983" spans="1:31" x14ac:dyDescent="0.25">
      <c r="A6983">
        <v>1839365</v>
      </c>
      <c r="B6983">
        <v>1</v>
      </c>
      <c r="C6983" t="s">
        <v>81</v>
      </c>
      <c r="D6983" t="s">
        <v>112</v>
      </c>
      <c r="E6983" t="s">
        <v>154</v>
      </c>
      <c r="F6983" t="s">
        <v>19756</v>
      </c>
      <c r="G6983" t="s">
        <v>156</v>
      </c>
      <c r="H6983" t="s">
        <v>157</v>
      </c>
      <c r="I6983" t="s">
        <v>135</v>
      </c>
      <c r="J6983" t="s">
        <v>136</v>
      </c>
      <c r="K6983" t="s">
        <v>137</v>
      </c>
      <c r="L6983" t="s">
        <v>19757</v>
      </c>
      <c r="M6983" t="s">
        <v>19758</v>
      </c>
      <c r="N6983">
        <v>0.197222222</v>
      </c>
      <c r="O6983">
        <v>0</v>
      </c>
      <c r="P6983">
        <v>15099</v>
      </c>
      <c r="Q6983">
        <v>1</v>
      </c>
      <c r="R6983">
        <v>186</v>
      </c>
      <c r="S6983">
        <v>62</v>
      </c>
      <c r="T6983">
        <v>2090</v>
      </c>
      <c r="U6983">
        <v>9</v>
      </c>
      <c r="V6983">
        <v>14</v>
      </c>
      <c r="W6983">
        <v>0</v>
      </c>
      <c r="X6983">
        <v>504.88002586038425</v>
      </c>
      <c r="Y6983">
        <v>0.12174504101249999</v>
      </c>
      <c r="Z6983">
        <v>10.328021151901499</v>
      </c>
      <c r="AA6983">
        <v>198.88846587544631</v>
      </c>
      <c r="AB6983">
        <v>300.76299492064356</v>
      </c>
      <c r="AC6983">
        <v>82.596761028015578</v>
      </c>
      <c r="AD6983">
        <v>82.196440040789327</v>
      </c>
      <c r="AE6983">
        <v>1179.7744539181931</v>
      </c>
    </row>
    <row r="6984" spans="1:31" x14ac:dyDescent="0.25">
      <c r="A6984">
        <v>1839371</v>
      </c>
      <c r="B6984">
        <v>1</v>
      </c>
      <c r="C6984" t="s">
        <v>81</v>
      </c>
      <c r="D6984" t="s">
        <v>114</v>
      </c>
      <c r="E6984" t="s">
        <v>268</v>
      </c>
      <c r="F6984" t="s">
        <v>10980</v>
      </c>
      <c r="G6984" t="s">
        <v>10981</v>
      </c>
      <c r="H6984" t="s">
        <v>1252</v>
      </c>
      <c r="I6984" t="s">
        <v>135</v>
      </c>
      <c r="J6984" t="s">
        <v>136</v>
      </c>
      <c r="K6984" t="s">
        <v>137</v>
      </c>
      <c r="L6984" t="s">
        <v>19759</v>
      </c>
      <c r="M6984" t="s">
        <v>19760</v>
      </c>
      <c r="N6984">
        <v>0.70944444399999995</v>
      </c>
      <c r="O6984">
        <v>4</v>
      </c>
      <c r="P6984">
        <v>15769</v>
      </c>
      <c r="Q6984">
        <v>7</v>
      </c>
      <c r="R6984">
        <v>442</v>
      </c>
      <c r="S6984">
        <v>40</v>
      </c>
      <c r="T6984">
        <v>2120</v>
      </c>
      <c r="U6984">
        <v>0</v>
      </c>
      <c r="V6984">
        <v>28</v>
      </c>
      <c r="W6984">
        <v>0.59315906213906666</v>
      </c>
      <c r="X6984">
        <v>1419.0684566616262</v>
      </c>
      <c r="Y6984">
        <v>5.0774330193862829</v>
      </c>
      <c r="Z6984">
        <v>87.543068775076989</v>
      </c>
      <c r="AA6984">
        <v>209.44488249454471</v>
      </c>
      <c r="AB6984">
        <v>661.02723773163655</v>
      </c>
      <c r="AC6984">
        <v>0</v>
      </c>
      <c r="AD6984">
        <v>319.94572287430145</v>
      </c>
      <c r="AE6984">
        <v>2702.699960618711</v>
      </c>
    </row>
    <row r="6985" spans="1:31" x14ac:dyDescent="0.25">
      <c r="A6985">
        <v>1839471</v>
      </c>
      <c r="B6985">
        <v>1</v>
      </c>
      <c r="C6985" t="s">
        <v>80</v>
      </c>
      <c r="D6985" t="s">
        <v>93</v>
      </c>
      <c r="E6985" t="s">
        <v>202</v>
      </c>
      <c r="F6985" t="s">
        <v>19761</v>
      </c>
      <c r="G6985" t="s">
        <v>156</v>
      </c>
      <c r="H6985" t="s">
        <v>157</v>
      </c>
      <c r="I6985" t="s">
        <v>135</v>
      </c>
      <c r="J6985" t="s">
        <v>136</v>
      </c>
      <c r="K6985" t="s">
        <v>137</v>
      </c>
      <c r="L6985" t="s">
        <v>19762</v>
      </c>
      <c r="M6985" t="s">
        <v>19763</v>
      </c>
      <c r="N6985">
        <v>1.5227777769999999</v>
      </c>
      <c r="O6985">
        <v>0</v>
      </c>
      <c r="P6985">
        <v>635</v>
      </c>
      <c r="Q6985">
        <v>15</v>
      </c>
      <c r="R6985">
        <v>175</v>
      </c>
      <c r="S6985">
        <v>6</v>
      </c>
      <c r="T6985">
        <v>168</v>
      </c>
      <c r="U6985">
        <v>0</v>
      </c>
      <c r="V6985">
        <v>0</v>
      </c>
      <c r="W6985">
        <v>0</v>
      </c>
      <c r="X6985">
        <v>299.26777905159918</v>
      </c>
      <c r="Y6985">
        <v>92.93548996367528</v>
      </c>
      <c r="Z6985">
        <v>418.5334145444096</v>
      </c>
      <c r="AA6985">
        <v>131.87325155590531</v>
      </c>
      <c r="AB6985">
        <v>263.53853835317864</v>
      </c>
      <c r="AC6985">
        <v>0</v>
      </c>
      <c r="AD6985">
        <v>0</v>
      </c>
      <c r="AE6985">
        <v>1206.1484734687679</v>
      </c>
    </row>
    <row r="6986" spans="1:31" x14ac:dyDescent="0.25">
      <c r="A6986">
        <v>1839663</v>
      </c>
      <c r="B6986">
        <v>1</v>
      </c>
      <c r="C6986" t="s">
        <v>81</v>
      </c>
      <c r="D6986" t="s">
        <v>119</v>
      </c>
      <c r="E6986" t="s">
        <v>131</v>
      </c>
      <c r="F6986" t="s">
        <v>19764</v>
      </c>
      <c r="G6986" t="s">
        <v>189</v>
      </c>
      <c r="H6986" t="s">
        <v>134</v>
      </c>
      <c r="I6986" t="s">
        <v>135</v>
      </c>
      <c r="J6986" t="s">
        <v>136</v>
      </c>
      <c r="K6986" t="s">
        <v>137</v>
      </c>
      <c r="L6986" t="s">
        <v>19765</v>
      </c>
      <c r="M6986" t="s">
        <v>19766</v>
      </c>
      <c r="N6986">
        <v>9.6794444439999996</v>
      </c>
      <c r="O6986">
        <v>0</v>
      </c>
      <c r="P6986">
        <v>62</v>
      </c>
      <c r="Q6986">
        <v>0</v>
      </c>
      <c r="R6986">
        <v>0</v>
      </c>
      <c r="S6986">
        <v>0</v>
      </c>
      <c r="T6986">
        <v>3</v>
      </c>
      <c r="U6986">
        <v>0</v>
      </c>
      <c r="V6986">
        <v>0</v>
      </c>
      <c r="W6986">
        <v>0</v>
      </c>
      <c r="X6986">
        <v>58.509114115840013</v>
      </c>
      <c r="Y6986">
        <v>0</v>
      </c>
      <c r="Z6986">
        <v>0</v>
      </c>
      <c r="AA6986">
        <v>0</v>
      </c>
      <c r="AB6986">
        <v>2.3250485051979841</v>
      </c>
      <c r="AC6986">
        <v>0</v>
      </c>
      <c r="AD6986">
        <v>0</v>
      </c>
      <c r="AE6986">
        <v>60.834162621037997</v>
      </c>
    </row>
    <row r="6987" spans="1:31" x14ac:dyDescent="0.25">
      <c r="A6987">
        <v>1839912</v>
      </c>
      <c r="B6987">
        <v>1</v>
      </c>
      <c r="C6987" t="s">
        <v>81</v>
      </c>
      <c r="D6987" t="s">
        <v>118</v>
      </c>
      <c r="E6987" t="s">
        <v>131</v>
      </c>
      <c r="F6987" t="s">
        <v>19767</v>
      </c>
      <c r="G6987" t="s">
        <v>133</v>
      </c>
      <c r="H6987" t="s">
        <v>134</v>
      </c>
      <c r="I6987" t="s">
        <v>135</v>
      </c>
      <c r="J6987" t="s">
        <v>136</v>
      </c>
      <c r="K6987" t="s">
        <v>137</v>
      </c>
      <c r="L6987" t="s">
        <v>19768</v>
      </c>
      <c r="M6987" t="s">
        <v>19769</v>
      </c>
      <c r="N6987">
        <v>6.0786111109999998</v>
      </c>
      <c r="O6987">
        <v>0</v>
      </c>
      <c r="P6987">
        <v>17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8.9882751713903986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8.9882751713903986</v>
      </c>
    </row>
    <row r="6988" spans="1:31" x14ac:dyDescent="0.25">
      <c r="A6988">
        <v>1839073</v>
      </c>
      <c r="B6988">
        <v>1</v>
      </c>
      <c r="C6988" t="s">
        <v>81</v>
      </c>
      <c r="D6988" t="s">
        <v>128</v>
      </c>
      <c r="E6988" t="s">
        <v>131</v>
      </c>
      <c r="F6988" t="s">
        <v>19770</v>
      </c>
      <c r="G6988" t="s">
        <v>242</v>
      </c>
      <c r="H6988" t="s">
        <v>134</v>
      </c>
      <c r="I6988" t="s">
        <v>135</v>
      </c>
      <c r="J6988" t="s">
        <v>3</v>
      </c>
      <c r="K6988" t="s">
        <v>137</v>
      </c>
      <c r="L6988" t="s">
        <v>19771</v>
      </c>
      <c r="M6988" t="s">
        <v>19772</v>
      </c>
      <c r="N6988">
        <v>3.2316666660000002</v>
      </c>
      <c r="O6988">
        <v>0</v>
      </c>
      <c r="P6988">
        <v>34</v>
      </c>
      <c r="Q6988">
        <v>0</v>
      </c>
      <c r="R6988">
        <v>0</v>
      </c>
      <c r="S6988">
        <v>0</v>
      </c>
      <c r="T6988">
        <v>1</v>
      </c>
      <c r="U6988">
        <v>0</v>
      </c>
      <c r="V6988">
        <v>0</v>
      </c>
      <c r="W6988">
        <v>0</v>
      </c>
      <c r="X6988">
        <v>31.509911067767696</v>
      </c>
      <c r="Y6988">
        <v>0</v>
      </c>
      <c r="Z6988">
        <v>0</v>
      </c>
      <c r="AA6988">
        <v>0</v>
      </c>
      <c r="AB6988">
        <v>2.5088094187504</v>
      </c>
      <c r="AC6988">
        <v>0</v>
      </c>
      <c r="AD6988">
        <v>0</v>
      </c>
      <c r="AE6988">
        <v>34.018720486518099</v>
      </c>
    </row>
    <row r="6989" spans="1:31" x14ac:dyDescent="0.25">
      <c r="A6989">
        <v>1838976</v>
      </c>
      <c r="B6989">
        <v>1</v>
      </c>
      <c r="C6989" t="s">
        <v>81</v>
      </c>
      <c r="D6989" t="s">
        <v>125</v>
      </c>
      <c r="E6989" t="s">
        <v>154</v>
      </c>
      <c r="F6989" t="s">
        <v>19773</v>
      </c>
      <c r="G6989" t="s">
        <v>225</v>
      </c>
      <c r="H6989" t="s">
        <v>157</v>
      </c>
      <c r="I6989" t="s">
        <v>135</v>
      </c>
      <c r="J6989" t="s">
        <v>136</v>
      </c>
      <c r="K6989" t="s">
        <v>151</v>
      </c>
      <c r="L6989" t="s">
        <v>19774</v>
      </c>
      <c r="M6989" t="s">
        <v>19775</v>
      </c>
      <c r="N6989">
        <v>2.0499999999999998</v>
      </c>
      <c r="O6989">
        <v>0</v>
      </c>
      <c r="P6989">
        <v>580</v>
      </c>
      <c r="Q6989">
        <v>0</v>
      </c>
      <c r="R6989">
        <v>4</v>
      </c>
      <c r="S6989">
        <v>0</v>
      </c>
      <c r="T6989">
        <v>60</v>
      </c>
      <c r="U6989">
        <v>0</v>
      </c>
      <c r="V6989">
        <v>0</v>
      </c>
      <c r="W6989">
        <v>0</v>
      </c>
      <c r="X6989">
        <v>183.40943796116971</v>
      </c>
      <c r="Y6989">
        <v>0</v>
      </c>
      <c r="Z6989">
        <v>1.4429455804969999</v>
      </c>
      <c r="AA6989">
        <v>0</v>
      </c>
      <c r="AB6989">
        <v>57.843094187149347</v>
      </c>
      <c r="AC6989">
        <v>0</v>
      </c>
      <c r="AD6989">
        <v>0</v>
      </c>
      <c r="AE6989">
        <v>242.69547772881606</v>
      </c>
    </row>
    <row r="6990" spans="1:31" x14ac:dyDescent="0.25">
      <c r="A6990">
        <v>1839285</v>
      </c>
      <c r="B6990">
        <v>1</v>
      </c>
      <c r="C6990" t="s">
        <v>80</v>
      </c>
      <c r="D6990" t="s">
        <v>85</v>
      </c>
      <c r="E6990" t="s">
        <v>223</v>
      </c>
      <c r="F6990" t="s">
        <v>19776</v>
      </c>
      <c r="G6990" t="s">
        <v>1055</v>
      </c>
      <c r="H6990" t="s">
        <v>134</v>
      </c>
      <c r="I6990" t="s">
        <v>135</v>
      </c>
      <c r="J6990" t="s">
        <v>136</v>
      </c>
      <c r="K6990" t="s">
        <v>137</v>
      </c>
      <c r="L6990" t="s">
        <v>19777</v>
      </c>
      <c r="M6990" t="s">
        <v>19778</v>
      </c>
      <c r="N6990">
        <v>1.269722222</v>
      </c>
      <c r="O6990">
        <v>0</v>
      </c>
      <c r="P6990">
        <v>12</v>
      </c>
      <c r="Q6990">
        <v>0</v>
      </c>
      <c r="R6990">
        <v>0</v>
      </c>
      <c r="S6990">
        <v>0</v>
      </c>
      <c r="T6990">
        <v>5</v>
      </c>
      <c r="U6990">
        <v>0</v>
      </c>
      <c r="V6990">
        <v>0</v>
      </c>
      <c r="W6990">
        <v>0</v>
      </c>
      <c r="X6990">
        <v>4.9124914198939509</v>
      </c>
      <c r="Y6990">
        <v>0</v>
      </c>
      <c r="Z6990">
        <v>0</v>
      </c>
      <c r="AA6990">
        <v>0</v>
      </c>
      <c r="AB6990">
        <v>7.6468600244071006</v>
      </c>
      <c r="AC6990">
        <v>0</v>
      </c>
      <c r="AD6990">
        <v>0</v>
      </c>
      <c r="AE6990">
        <v>12.559351444301051</v>
      </c>
    </row>
    <row r="6991" spans="1:31" x14ac:dyDescent="0.25">
      <c r="A6991">
        <v>1839119</v>
      </c>
      <c r="B6991">
        <v>1</v>
      </c>
      <c r="C6991" t="s">
        <v>80</v>
      </c>
      <c r="D6991" t="s">
        <v>96</v>
      </c>
      <c r="E6991" t="s">
        <v>154</v>
      </c>
      <c r="F6991" t="s">
        <v>1238</v>
      </c>
      <c r="G6991" t="s">
        <v>175</v>
      </c>
      <c r="H6991" t="s">
        <v>157</v>
      </c>
      <c r="I6991" t="s">
        <v>135</v>
      </c>
      <c r="J6991" t="s">
        <v>136</v>
      </c>
      <c r="K6991" t="s">
        <v>137</v>
      </c>
      <c r="L6991" t="s">
        <v>19779</v>
      </c>
      <c r="M6991" t="s">
        <v>19780</v>
      </c>
      <c r="N6991">
        <v>5.0394444439999999</v>
      </c>
      <c r="O6991">
        <v>1</v>
      </c>
      <c r="P6991">
        <v>10</v>
      </c>
      <c r="Q6991">
        <v>2</v>
      </c>
      <c r="R6991">
        <v>14</v>
      </c>
      <c r="S6991">
        <v>4</v>
      </c>
      <c r="T6991">
        <v>13</v>
      </c>
      <c r="U6991">
        <v>0</v>
      </c>
      <c r="V6991">
        <v>0</v>
      </c>
      <c r="W6991">
        <v>1.9669685503487335</v>
      </c>
      <c r="X6991">
        <v>19.585173635403578</v>
      </c>
      <c r="Y6991">
        <v>1062.1074542406855</v>
      </c>
      <c r="Z6991">
        <v>136.78240206316619</v>
      </c>
      <c r="AA6991">
        <v>103.36601651878379</v>
      </c>
      <c r="AB6991">
        <v>167.31751291710765</v>
      </c>
      <c r="AC6991">
        <v>0</v>
      </c>
      <c r="AD6991">
        <v>0</v>
      </c>
      <c r="AE6991">
        <v>1491.1255279254956</v>
      </c>
    </row>
    <row r="6992" spans="1:31" x14ac:dyDescent="0.25">
      <c r="A6992">
        <v>1839783</v>
      </c>
      <c r="B6992">
        <v>1</v>
      </c>
      <c r="C6992" t="s">
        <v>81</v>
      </c>
      <c r="D6992" t="s">
        <v>118</v>
      </c>
      <c r="E6992" t="s">
        <v>131</v>
      </c>
      <c r="F6992" t="s">
        <v>16591</v>
      </c>
      <c r="G6992" t="s">
        <v>10886</v>
      </c>
      <c r="H6992" t="s">
        <v>134</v>
      </c>
      <c r="I6992" t="s">
        <v>135</v>
      </c>
      <c r="J6992" t="s">
        <v>136</v>
      </c>
      <c r="K6992" t="s">
        <v>137</v>
      </c>
      <c r="L6992" t="s">
        <v>19781</v>
      </c>
      <c r="M6992" t="s">
        <v>19782</v>
      </c>
      <c r="N6992">
        <v>17.294444444</v>
      </c>
      <c r="O6992">
        <v>0</v>
      </c>
      <c r="P6992">
        <v>35</v>
      </c>
      <c r="Q6992">
        <v>0</v>
      </c>
      <c r="R6992">
        <v>0</v>
      </c>
      <c r="S6992">
        <v>0</v>
      </c>
      <c r="T6992">
        <v>10</v>
      </c>
      <c r="U6992">
        <v>0</v>
      </c>
      <c r="V6992">
        <v>0</v>
      </c>
      <c r="W6992">
        <v>0</v>
      </c>
      <c r="X6992">
        <v>102.10326939526995</v>
      </c>
      <c r="Y6992">
        <v>0</v>
      </c>
      <c r="Z6992">
        <v>0</v>
      </c>
      <c r="AA6992">
        <v>0</v>
      </c>
      <c r="AB6992">
        <v>11.872949358207897</v>
      </c>
      <c r="AC6992">
        <v>0</v>
      </c>
      <c r="AD6992">
        <v>0</v>
      </c>
      <c r="AE6992">
        <v>113.97621875347784</v>
      </c>
    </row>
    <row r="6993" spans="1:31" x14ac:dyDescent="0.25">
      <c r="A6993">
        <v>1838930</v>
      </c>
      <c r="B6993">
        <v>1</v>
      </c>
      <c r="C6993" t="s">
        <v>81</v>
      </c>
      <c r="D6993" t="s">
        <v>120</v>
      </c>
      <c r="E6993" t="s">
        <v>154</v>
      </c>
      <c r="F6993" t="s">
        <v>11595</v>
      </c>
      <c r="G6993" t="s">
        <v>156</v>
      </c>
      <c r="H6993" t="s">
        <v>157</v>
      </c>
      <c r="I6993" t="s">
        <v>179</v>
      </c>
      <c r="J6993" t="s">
        <v>136</v>
      </c>
      <c r="K6993" t="s">
        <v>137</v>
      </c>
      <c r="L6993" t="s">
        <v>19783</v>
      </c>
      <c r="M6993" t="s">
        <v>19784</v>
      </c>
      <c r="N6993">
        <v>1.6666666E-2</v>
      </c>
      <c r="O6993">
        <v>3</v>
      </c>
      <c r="P6993">
        <v>738</v>
      </c>
      <c r="Q6993">
        <v>27</v>
      </c>
      <c r="R6993">
        <v>12</v>
      </c>
      <c r="S6993">
        <v>9</v>
      </c>
      <c r="T6993">
        <v>43</v>
      </c>
      <c r="U6993">
        <v>4</v>
      </c>
      <c r="V6993">
        <v>0</v>
      </c>
      <c r="W6993">
        <v>1.5947529750000002E-2</v>
      </c>
      <c r="X6993">
        <v>1.5077609913934999</v>
      </c>
      <c r="Y6993">
        <v>2.8332867996064999</v>
      </c>
      <c r="Z6993">
        <v>6.0628224443999998E-2</v>
      </c>
      <c r="AA6993">
        <v>1.7260233795248332</v>
      </c>
      <c r="AB6993">
        <v>0.1442784742316667</v>
      </c>
      <c r="AC6993">
        <v>2.6528916162464995</v>
      </c>
      <c r="AD6993">
        <v>0</v>
      </c>
      <c r="AE6993">
        <v>8.9408170151969983</v>
      </c>
    </row>
    <row r="6994" spans="1:31" x14ac:dyDescent="0.25">
      <c r="A6994">
        <v>1839760</v>
      </c>
      <c r="B6994">
        <v>1</v>
      </c>
      <c r="C6994" t="s">
        <v>80</v>
      </c>
      <c r="D6994" t="s">
        <v>108</v>
      </c>
      <c r="E6994" t="s">
        <v>164</v>
      </c>
      <c r="F6994" t="s">
        <v>19785</v>
      </c>
      <c r="G6994" t="s">
        <v>156</v>
      </c>
      <c r="H6994" t="s">
        <v>157</v>
      </c>
      <c r="I6994" t="s">
        <v>179</v>
      </c>
      <c r="J6994" t="s">
        <v>136</v>
      </c>
      <c r="K6994" t="s">
        <v>137</v>
      </c>
      <c r="L6994" t="s">
        <v>19786</v>
      </c>
      <c r="M6994" t="s">
        <v>19787</v>
      </c>
      <c r="N6994">
        <v>1.6388888000000001E-2</v>
      </c>
      <c r="O6994">
        <v>0</v>
      </c>
      <c r="P6994">
        <v>1715</v>
      </c>
      <c r="Q6994">
        <v>2</v>
      </c>
      <c r="R6994">
        <v>366</v>
      </c>
      <c r="S6994">
        <v>13</v>
      </c>
      <c r="T6994">
        <v>194</v>
      </c>
      <c r="U6994">
        <v>0</v>
      </c>
      <c r="V6994">
        <v>0</v>
      </c>
      <c r="W6994">
        <v>0</v>
      </c>
      <c r="X6994">
        <v>4.9025316282834162</v>
      </c>
      <c r="Y6994">
        <v>2.650926432451111E-2</v>
      </c>
      <c r="Z6994">
        <v>1.7421996133241728</v>
      </c>
      <c r="AA6994">
        <v>0.87373856880025025</v>
      </c>
      <c r="AB6994">
        <v>2.1295690745115832</v>
      </c>
      <c r="AC6994">
        <v>0</v>
      </c>
      <c r="AD6994">
        <v>0</v>
      </c>
      <c r="AE6994">
        <v>9.6745481492439342</v>
      </c>
    </row>
    <row r="6995" spans="1:31" x14ac:dyDescent="0.25">
      <c r="A6995">
        <v>1839262</v>
      </c>
      <c r="B6995">
        <v>1</v>
      </c>
      <c r="C6995" t="s">
        <v>81</v>
      </c>
      <c r="D6995" t="s">
        <v>112</v>
      </c>
      <c r="E6995" t="s">
        <v>131</v>
      </c>
      <c r="F6995" t="s">
        <v>19788</v>
      </c>
      <c r="G6995" t="s">
        <v>133</v>
      </c>
      <c r="H6995" t="s">
        <v>134</v>
      </c>
      <c r="I6995" t="s">
        <v>135</v>
      </c>
      <c r="J6995" t="s">
        <v>136</v>
      </c>
      <c r="K6995" t="s">
        <v>137</v>
      </c>
      <c r="L6995" t="s">
        <v>19789</v>
      </c>
      <c r="M6995" t="s">
        <v>19790</v>
      </c>
      <c r="N6995">
        <v>2.2766666660000001</v>
      </c>
      <c r="O6995">
        <v>0</v>
      </c>
      <c r="P6995">
        <v>80</v>
      </c>
      <c r="Q6995">
        <v>0</v>
      </c>
      <c r="R6995">
        <v>0</v>
      </c>
      <c r="S6995">
        <v>0</v>
      </c>
      <c r="T6995">
        <v>1</v>
      </c>
      <c r="U6995">
        <v>0</v>
      </c>
      <c r="V6995">
        <v>0</v>
      </c>
      <c r="W6995">
        <v>0</v>
      </c>
      <c r="X6995">
        <v>30.789924809036595</v>
      </c>
      <c r="Y6995">
        <v>0</v>
      </c>
      <c r="Z6995">
        <v>0</v>
      </c>
      <c r="AA6995">
        <v>0</v>
      </c>
      <c r="AB6995">
        <v>11.92960138649385</v>
      </c>
      <c r="AC6995">
        <v>0</v>
      </c>
      <c r="AD6995">
        <v>0</v>
      </c>
      <c r="AE6995">
        <v>42.719526195530449</v>
      </c>
    </row>
    <row r="6996" spans="1:31" x14ac:dyDescent="0.25">
      <c r="A6996">
        <v>1839428</v>
      </c>
      <c r="B6996">
        <v>1</v>
      </c>
      <c r="C6996" t="s">
        <v>81</v>
      </c>
      <c r="D6996" t="s">
        <v>120</v>
      </c>
      <c r="E6996" t="s">
        <v>131</v>
      </c>
      <c r="F6996" t="s">
        <v>19791</v>
      </c>
      <c r="G6996" t="s">
        <v>189</v>
      </c>
      <c r="H6996" t="s">
        <v>134</v>
      </c>
      <c r="I6996" t="s">
        <v>135</v>
      </c>
      <c r="J6996" t="s">
        <v>136</v>
      </c>
      <c r="K6996" t="s">
        <v>137</v>
      </c>
      <c r="L6996" t="s">
        <v>19792</v>
      </c>
      <c r="M6996" t="s">
        <v>19793</v>
      </c>
      <c r="N6996">
        <v>5.5077777770000003</v>
      </c>
      <c r="O6996">
        <v>0</v>
      </c>
      <c r="P6996">
        <v>65</v>
      </c>
      <c r="Q6996">
        <v>0</v>
      </c>
      <c r="R6996">
        <v>0</v>
      </c>
      <c r="S6996">
        <v>0</v>
      </c>
      <c r="T6996">
        <v>8</v>
      </c>
      <c r="U6996">
        <v>0</v>
      </c>
      <c r="V6996">
        <v>0</v>
      </c>
      <c r="W6996">
        <v>0</v>
      </c>
      <c r="X6996">
        <v>89.534805548923842</v>
      </c>
      <c r="Y6996">
        <v>0</v>
      </c>
      <c r="Z6996">
        <v>0</v>
      </c>
      <c r="AA6996">
        <v>0</v>
      </c>
      <c r="AB6996">
        <v>22.640735665142401</v>
      </c>
      <c r="AC6996">
        <v>0</v>
      </c>
      <c r="AD6996">
        <v>0</v>
      </c>
      <c r="AE6996">
        <v>112.17554121406624</v>
      </c>
    </row>
    <row r="6997" spans="1:31" x14ac:dyDescent="0.25">
      <c r="A6997">
        <v>1839454</v>
      </c>
      <c r="B6997">
        <v>1</v>
      </c>
      <c r="C6997" t="s">
        <v>80</v>
      </c>
      <c r="D6997" t="s">
        <v>108</v>
      </c>
      <c r="E6997" t="s">
        <v>164</v>
      </c>
      <c r="F6997" t="s">
        <v>19794</v>
      </c>
      <c r="G6997" t="s">
        <v>156</v>
      </c>
      <c r="H6997" t="s">
        <v>157</v>
      </c>
      <c r="I6997" t="s">
        <v>179</v>
      </c>
      <c r="J6997" t="s">
        <v>136</v>
      </c>
      <c r="K6997" t="s">
        <v>137</v>
      </c>
      <c r="L6997" t="s">
        <v>19795</v>
      </c>
      <c r="M6997" t="s">
        <v>19796</v>
      </c>
      <c r="N6997">
        <v>5.5555550000000002E-3</v>
      </c>
      <c r="O6997">
        <v>0</v>
      </c>
      <c r="P6997">
        <v>1271</v>
      </c>
      <c r="Q6997">
        <v>2</v>
      </c>
      <c r="R6997">
        <v>183</v>
      </c>
      <c r="S6997">
        <v>8</v>
      </c>
      <c r="T6997">
        <v>288</v>
      </c>
      <c r="U6997">
        <v>0</v>
      </c>
      <c r="V6997">
        <v>0</v>
      </c>
      <c r="W6997">
        <v>0</v>
      </c>
      <c r="X6997">
        <v>1.3931349454576638</v>
      </c>
      <c r="Y6997">
        <v>8.4252393960833338E-2</v>
      </c>
      <c r="Z6997">
        <v>1.7219089482587224</v>
      </c>
      <c r="AA6997">
        <v>0.94389365563683336</v>
      </c>
      <c r="AB6997">
        <v>1.3164041152183328</v>
      </c>
      <c r="AC6997">
        <v>0</v>
      </c>
      <c r="AD6997">
        <v>0</v>
      </c>
      <c r="AE6997">
        <v>5.4595940585323852</v>
      </c>
    </row>
    <row r="6998" spans="1:31" x14ac:dyDescent="0.25">
      <c r="A6998">
        <v>1839826</v>
      </c>
      <c r="B6998">
        <v>1</v>
      </c>
      <c r="C6998" t="s">
        <v>81</v>
      </c>
      <c r="D6998" t="s">
        <v>117</v>
      </c>
      <c r="E6998" t="s">
        <v>131</v>
      </c>
      <c r="F6998" t="s">
        <v>19797</v>
      </c>
      <c r="G6998" t="s">
        <v>133</v>
      </c>
      <c r="H6998" t="s">
        <v>134</v>
      </c>
      <c r="I6998" t="s">
        <v>135</v>
      </c>
      <c r="J6998" t="s">
        <v>136</v>
      </c>
      <c r="K6998" t="s">
        <v>137</v>
      </c>
      <c r="L6998" t="s">
        <v>19798</v>
      </c>
      <c r="M6998" t="s">
        <v>19799</v>
      </c>
      <c r="N6998">
        <v>7.7383333329999999</v>
      </c>
      <c r="O6998">
        <v>0</v>
      </c>
      <c r="P6998">
        <v>7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6.5983985615937994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6.5983985615937994</v>
      </c>
    </row>
    <row r="6999" spans="1:31" x14ac:dyDescent="0.25">
      <c r="A6999">
        <v>1839162</v>
      </c>
      <c r="B6999">
        <v>1</v>
      </c>
      <c r="C6999" t="s">
        <v>81</v>
      </c>
      <c r="D6999" t="s">
        <v>112</v>
      </c>
      <c r="E6999" t="s">
        <v>140</v>
      </c>
      <c r="F6999" t="s">
        <v>19800</v>
      </c>
      <c r="G6999" t="s">
        <v>142</v>
      </c>
      <c r="H6999" t="s">
        <v>134</v>
      </c>
      <c r="I6999" t="s">
        <v>135</v>
      </c>
      <c r="J6999" t="s">
        <v>136</v>
      </c>
      <c r="K6999" t="s">
        <v>137</v>
      </c>
      <c r="L6999" t="s">
        <v>19801</v>
      </c>
      <c r="M6999" t="s">
        <v>19802</v>
      </c>
      <c r="N6999">
        <v>12.552222221999999</v>
      </c>
      <c r="O6999">
        <v>0</v>
      </c>
      <c r="P6999">
        <v>1</v>
      </c>
      <c r="Q6999">
        <v>0</v>
      </c>
      <c r="R6999">
        <v>0</v>
      </c>
      <c r="S6999">
        <v>0</v>
      </c>
      <c r="T6999">
        <v>2</v>
      </c>
      <c r="U6999">
        <v>0</v>
      </c>
      <c r="V6999">
        <v>0</v>
      </c>
      <c r="W6999">
        <v>0</v>
      </c>
      <c r="X6999">
        <v>0.36720578622589994</v>
      </c>
      <c r="Y6999">
        <v>0</v>
      </c>
      <c r="Z6999">
        <v>0</v>
      </c>
      <c r="AA6999">
        <v>0</v>
      </c>
      <c r="AB6999">
        <v>2.0500861960774999</v>
      </c>
      <c r="AC6999">
        <v>0</v>
      </c>
      <c r="AD6999">
        <v>0</v>
      </c>
      <c r="AE6999">
        <v>2.4172919823034</v>
      </c>
    </row>
    <row r="7000" spans="1:31" x14ac:dyDescent="0.25">
      <c r="A7000">
        <v>1839434</v>
      </c>
      <c r="B7000">
        <v>1</v>
      </c>
      <c r="C7000" t="s">
        <v>80</v>
      </c>
      <c r="D7000" t="s">
        <v>94</v>
      </c>
      <c r="E7000" t="s">
        <v>131</v>
      </c>
      <c r="F7000" t="s">
        <v>19803</v>
      </c>
      <c r="G7000" t="s">
        <v>189</v>
      </c>
      <c r="H7000" t="s">
        <v>134</v>
      </c>
      <c r="I7000" t="s">
        <v>135</v>
      </c>
      <c r="J7000" t="s">
        <v>136</v>
      </c>
      <c r="K7000" t="s">
        <v>137</v>
      </c>
      <c r="L7000" t="s">
        <v>19804</v>
      </c>
      <c r="M7000" t="s">
        <v>19805</v>
      </c>
      <c r="N7000">
        <v>2.3263888879999999</v>
      </c>
      <c r="O7000">
        <v>0</v>
      </c>
      <c r="P7000">
        <v>288</v>
      </c>
      <c r="Q7000">
        <v>0</v>
      </c>
      <c r="R7000">
        <v>0</v>
      </c>
      <c r="S7000">
        <v>0</v>
      </c>
      <c r="T7000">
        <v>28</v>
      </c>
      <c r="U7000">
        <v>0</v>
      </c>
      <c r="V7000">
        <v>0</v>
      </c>
      <c r="W7000">
        <v>0</v>
      </c>
      <c r="X7000">
        <v>157.62732172105078</v>
      </c>
      <c r="Y7000">
        <v>0</v>
      </c>
      <c r="Z7000">
        <v>0</v>
      </c>
      <c r="AA7000">
        <v>0</v>
      </c>
      <c r="AB7000">
        <v>33.203998442316333</v>
      </c>
      <c r="AC7000">
        <v>0</v>
      </c>
      <c r="AD7000">
        <v>0</v>
      </c>
      <c r="AE7000">
        <v>190.83132016336711</v>
      </c>
    </row>
    <row r="7001" spans="1:31" x14ac:dyDescent="0.25">
      <c r="A7001">
        <v>1839242</v>
      </c>
      <c r="B7001">
        <v>1</v>
      </c>
      <c r="C7001" t="s">
        <v>81</v>
      </c>
      <c r="D7001" t="s">
        <v>127</v>
      </c>
      <c r="E7001" t="s">
        <v>252</v>
      </c>
      <c r="F7001" t="s">
        <v>19806</v>
      </c>
      <c r="G7001" t="s">
        <v>279</v>
      </c>
      <c r="H7001" t="s">
        <v>134</v>
      </c>
      <c r="I7001" t="s">
        <v>135</v>
      </c>
      <c r="J7001" t="s">
        <v>136</v>
      </c>
      <c r="K7001" t="s">
        <v>137</v>
      </c>
      <c r="L7001" t="s">
        <v>19807</v>
      </c>
      <c r="M7001" t="s">
        <v>19808</v>
      </c>
      <c r="N7001">
        <v>1.686388888</v>
      </c>
      <c r="O7001">
        <v>0</v>
      </c>
      <c r="P7001">
        <v>101</v>
      </c>
      <c r="Q7001">
        <v>0</v>
      </c>
      <c r="R7001">
        <v>0</v>
      </c>
      <c r="S7001">
        <v>0</v>
      </c>
      <c r="T7001">
        <v>241</v>
      </c>
      <c r="U7001">
        <v>0</v>
      </c>
      <c r="V7001">
        <v>1</v>
      </c>
      <c r="W7001">
        <v>0</v>
      </c>
      <c r="X7001">
        <v>27.771463417667416</v>
      </c>
      <c r="Y7001">
        <v>0</v>
      </c>
      <c r="Z7001">
        <v>0</v>
      </c>
      <c r="AA7001">
        <v>0</v>
      </c>
      <c r="AB7001">
        <v>331.74785745839989</v>
      </c>
      <c r="AC7001">
        <v>0</v>
      </c>
      <c r="AD7001">
        <v>1.0699483249671999</v>
      </c>
      <c r="AE7001">
        <v>360.58926920103448</v>
      </c>
    </row>
    <row r="7002" spans="1:31" x14ac:dyDescent="0.25">
      <c r="A7002">
        <v>1839056</v>
      </c>
      <c r="B7002">
        <v>1</v>
      </c>
      <c r="C7002" t="s">
        <v>80</v>
      </c>
      <c r="D7002" t="s">
        <v>100</v>
      </c>
      <c r="E7002" t="s">
        <v>252</v>
      </c>
      <c r="F7002" t="s">
        <v>19809</v>
      </c>
      <c r="G7002" t="s">
        <v>146</v>
      </c>
      <c r="H7002" t="s">
        <v>134</v>
      </c>
      <c r="I7002" t="s">
        <v>135</v>
      </c>
      <c r="J7002" t="s">
        <v>136</v>
      </c>
      <c r="K7002" t="s">
        <v>137</v>
      </c>
      <c r="L7002" t="s">
        <v>19810</v>
      </c>
      <c r="M7002" t="s">
        <v>19811</v>
      </c>
      <c r="N7002">
        <v>0.67305555500000003</v>
      </c>
      <c r="O7002">
        <v>0</v>
      </c>
      <c r="P7002">
        <v>417</v>
      </c>
      <c r="Q7002">
        <v>0</v>
      </c>
      <c r="R7002">
        <v>1</v>
      </c>
      <c r="S7002">
        <v>0</v>
      </c>
      <c r="T7002">
        <v>23</v>
      </c>
      <c r="U7002">
        <v>0</v>
      </c>
      <c r="V7002">
        <v>0</v>
      </c>
      <c r="W7002">
        <v>0</v>
      </c>
      <c r="X7002">
        <v>67.351469271293183</v>
      </c>
      <c r="Y7002">
        <v>0</v>
      </c>
      <c r="Z7002">
        <v>3.7488077375000001E-3</v>
      </c>
      <c r="AA7002">
        <v>0</v>
      </c>
      <c r="AB7002">
        <v>5.0351556500163595</v>
      </c>
      <c r="AC7002">
        <v>0</v>
      </c>
      <c r="AD7002">
        <v>0</v>
      </c>
      <c r="AE7002">
        <v>72.390373729047042</v>
      </c>
    </row>
    <row r="7003" spans="1:31" x14ac:dyDescent="0.25">
      <c r="A7003">
        <v>1839597</v>
      </c>
      <c r="B7003">
        <v>1</v>
      </c>
      <c r="C7003" t="s">
        <v>81</v>
      </c>
      <c r="D7003" t="s">
        <v>128</v>
      </c>
      <c r="E7003" t="s">
        <v>154</v>
      </c>
      <c r="F7003" t="s">
        <v>2066</v>
      </c>
      <c r="G7003" t="s">
        <v>156</v>
      </c>
      <c r="H7003" t="s">
        <v>157</v>
      </c>
      <c r="I7003" t="s">
        <v>135</v>
      </c>
      <c r="J7003" t="s">
        <v>136</v>
      </c>
      <c r="K7003" t="s">
        <v>137</v>
      </c>
      <c r="L7003" t="s">
        <v>19812</v>
      </c>
      <c r="M7003" t="s">
        <v>19813</v>
      </c>
      <c r="N7003">
        <v>5.7194444439999996</v>
      </c>
      <c r="O7003">
        <v>0</v>
      </c>
      <c r="P7003">
        <v>15</v>
      </c>
      <c r="Q7003">
        <v>0</v>
      </c>
      <c r="R7003">
        <v>19</v>
      </c>
      <c r="S7003">
        <v>8</v>
      </c>
      <c r="T7003">
        <v>4</v>
      </c>
      <c r="U7003">
        <v>2</v>
      </c>
      <c r="V7003">
        <v>0</v>
      </c>
      <c r="W7003">
        <v>0</v>
      </c>
      <c r="X7003">
        <v>29.930896795621621</v>
      </c>
      <c r="Y7003">
        <v>0</v>
      </c>
      <c r="Z7003">
        <v>66.826307478681869</v>
      </c>
      <c r="AA7003">
        <v>3496.8307769975318</v>
      </c>
      <c r="AB7003">
        <v>44.521768129417559</v>
      </c>
      <c r="AC7003">
        <v>533.87255728477487</v>
      </c>
      <c r="AD7003">
        <v>0</v>
      </c>
      <c r="AE7003">
        <v>4171.9823066860281</v>
      </c>
    </row>
    <row r="7004" spans="1:31" x14ac:dyDescent="0.25">
      <c r="A7004">
        <v>1838950</v>
      </c>
      <c r="B7004">
        <v>1</v>
      </c>
      <c r="C7004" t="s">
        <v>81</v>
      </c>
      <c r="D7004" t="s">
        <v>118</v>
      </c>
      <c r="E7004" t="s">
        <v>252</v>
      </c>
      <c r="F7004" t="s">
        <v>19814</v>
      </c>
      <c r="G7004" t="s">
        <v>1510</v>
      </c>
      <c r="H7004" t="s">
        <v>134</v>
      </c>
      <c r="I7004" t="s">
        <v>135</v>
      </c>
      <c r="J7004" t="s">
        <v>136</v>
      </c>
      <c r="K7004" t="s">
        <v>137</v>
      </c>
      <c r="L7004" t="s">
        <v>19815</v>
      </c>
      <c r="M7004" t="s">
        <v>19816</v>
      </c>
      <c r="N7004">
        <v>3.7086111110000002</v>
      </c>
      <c r="O7004">
        <v>0</v>
      </c>
      <c r="P7004">
        <v>159</v>
      </c>
      <c r="Q7004">
        <v>0</v>
      </c>
      <c r="R7004">
        <v>0</v>
      </c>
      <c r="S7004">
        <v>0</v>
      </c>
      <c r="T7004">
        <v>6</v>
      </c>
      <c r="U7004">
        <v>0</v>
      </c>
      <c r="V7004">
        <v>0</v>
      </c>
      <c r="W7004">
        <v>0</v>
      </c>
      <c r="X7004">
        <v>142.21843480335815</v>
      </c>
      <c r="Y7004">
        <v>0</v>
      </c>
      <c r="Z7004">
        <v>0</v>
      </c>
      <c r="AA7004">
        <v>0</v>
      </c>
      <c r="AB7004">
        <v>5.9190221874728008</v>
      </c>
      <c r="AC7004">
        <v>0</v>
      </c>
      <c r="AD7004">
        <v>0</v>
      </c>
      <c r="AE7004">
        <v>148.13745699083094</v>
      </c>
    </row>
    <row r="7005" spans="1:31" x14ac:dyDescent="0.25">
      <c r="A7005">
        <v>1839448</v>
      </c>
      <c r="B7005">
        <v>1</v>
      </c>
      <c r="C7005" t="s">
        <v>81</v>
      </c>
      <c r="D7005" t="s">
        <v>120</v>
      </c>
      <c r="E7005" t="s">
        <v>131</v>
      </c>
      <c r="F7005" t="s">
        <v>19817</v>
      </c>
      <c r="G7005" t="s">
        <v>133</v>
      </c>
      <c r="H7005" t="s">
        <v>134</v>
      </c>
      <c r="I7005" t="s">
        <v>135</v>
      </c>
      <c r="J7005" t="s">
        <v>136</v>
      </c>
      <c r="K7005" t="s">
        <v>137</v>
      </c>
      <c r="L7005" t="s">
        <v>19818</v>
      </c>
      <c r="M7005" t="s">
        <v>19819</v>
      </c>
      <c r="N7005">
        <v>4.9330555550000001</v>
      </c>
      <c r="O7005">
        <v>0</v>
      </c>
      <c r="P7005">
        <v>57</v>
      </c>
      <c r="Q7005">
        <v>0</v>
      </c>
      <c r="R7005">
        <v>0</v>
      </c>
      <c r="S7005">
        <v>0</v>
      </c>
      <c r="T7005">
        <v>7</v>
      </c>
      <c r="U7005">
        <v>0</v>
      </c>
      <c r="V7005">
        <v>0</v>
      </c>
      <c r="W7005">
        <v>0</v>
      </c>
      <c r="X7005">
        <v>58.546281891785597</v>
      </c>
      <c r="Y7005">
        <v>0</v>
      </c>
      <c r="Z7005">
        <v>0</v>
      </c>
      <c r="AA7005">
        <v>0</v>
      </c>
      <c r="AB7005">
        <v>25.994529070099436</v>
      </c>
      <c r="AC7005">
        <v>0</v>
      </c>
      <c r="AD7005">
        <v>0</v>
      </c>
      <c r="AE7005">
        <v>84.540810961885029</v>
      </c>
    </row>
    <row r="7006" spans="1:31" x14ac:dyDescent="0.25">
      <c r="A7006">
        <v>1839199</v>
      </c>
      <c r="B7006">
        <v>1</v>
      </c>
      <c r="C7006" t="s">
        <v>80</v>
      </c>
      <c r="D7006" t="s">
        <v>105</v>
      </c>
      <c r="E7006" t="s">
        <v>140</v>
      </c>
      <c r="F7006" t="s">
        <v>19820</v>
      </c>
      <c r="G7006" t="s">
        <v>142</v>
      </c>
      <c r="H7006" t="s">
        <v>134</v>
      </c>
      <c r="I7006" t="s">
        <v>135</v>
      </c>
      <c r="J7006" t="s">
        <v>136</v>
      </c>
      <c r="K7006" t="s">
        <v>137</v>
      </c>
      <c r="L7006" t="s">
        <v>19821</v>
      </c>
      <c r="M7006" t="s">
        <v>19822</v>
      </c>
      <c r="N7006">
        <v>7.0138888880000003</v>
      </c>
      <c r="O7006">
        <v>0</v>
      </c>
      <c r="P7006">
        <v>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0.87533824827283335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0.87533824827283335</v>
      </c>
    </row>
    <row r="7007" spans="1:31" x14ac:dyDescent="0.25">
      <c r="A7007">
        <v>1839348</v>
      </c>
      <c r="B7007">
        <v>1</v>
      </c>
      <c r="C7007" t="s">
        <v>80</v>
      </c>
      <c r="D7007" t="s">
        <v>92</v>
      </c>
      <c r="E7007" t="s">
        <v>202</v>
      </c>
      <c r="F7007" t="s">
        <v>19823</v>
      </c>
      <c r="G7007" t="s">
        <v>156</v>
      </c>
      <c r="H7007" t="s">
        <v>157</v>
      </c>
      <c r="I7007" t="s">
        <v>135</v>
      </c>
      <c r="J7007" t="s">
        <v>136</v>
      </c>
      <c r="K7007" t="s">
        <v>137</v>
      </c>
      <c r="L7007" t="s">
        <v>19824</v>
      </c>
      <c r="M7007" t="s">
        <v>19825</v>
      </c>
      <c r="N7007">
        <v>6.6666665999999999E-2</v>
      </c>
      <c r="O7007">
        <v>0</v>
      </c>
      <c r="P7007">
        <v>31</v>
      </c>
      <c r="Q7007">
        <v>0</v>
      </c>
      <c r="R7007">
        <v>11</v>
      </c>
      <c r="S7007">
        <v>1</v>
      </c>
      <c r="T7007">
        <v>5</v>
      </c>
      <c r="U7007">
        <v>0</v>
      </c>
      <c r="V7007">
        <v>0</v>
      </c>
      <c r="W7007">
        <v>0</v>
      </c>
      <c r="X7007">
        <v>0.58007331836999998</v>
      </c>
      <c r="Y7007">
        <v>0</v>
      </c>
      <c r="Z7007">
        <v>0.30497907272000002</v>
      </c>
      <c r="AA7007">
        <v>9.3125289034666672E-2</v>
      </c>
      <c r="AB7007">
        <v>0.24595814361400001</v>
      </c>
      <c r="AC7007">
        <v>0</v>
      </c>
      <c r="AD7007">
        <v>0</v>
      </c>
      <c r="AE7007">
        <v>1.2241358237386666</v>
      </c>
    </row>
    <row r="7008" spans="1:31" x14ac:dyDescent="0.25">
      <c r="A7008">
        <v>1838850</v>
      </c>
      <c r="B7008">
        <v>1</v>
      </c>
      <c r="C7008" t="s">
        <v>80</v>
      </c>
      <c r="D7008" t="s">
        <v>100</v>
      </c>
      <c r="E7008" t="s">
        <v>202</v>
      </c>
      <c r="F7008" t="s">
        <v>19826</v>
      </c>
      <c r="G7008" t="s">
        <v>156</v>
      </c>
      <c r="H7008" t="s">
        <v>157</v>
      </c>
      <c r="I7008" t="s">
        <v>135</v>
      </c>
      <c r="J7008" t="s">
        <v>136</v>
      </c>
      <c r="K7008" t="s">
        <v>137</v>
      </c>
      <c r="L7008" t="s">
        <v>19827</v>
      </c>
      <c r="M7008" t="s">
        <v>19828</v>
      </c>
      <c r="N7008">
        <v>8.5000000000000006E-2</v>
      </c>
      <c r="O7008">
        <v>0</v>
      </c>
      <c r="P7008">
        <v>738</v>
      </c>
      <c r="Q7008">
        <v>0</v>
      </c>
      <c r="R7008">
        <v>84</v>
      </c>
      <c r="S7008">
        <v>4</v>
      </c>
      <c r="T7008">
        <v>186</v>
      </c>
      <c r="U7008">
        <v>1</v>
      </c>
      <c r="V7008">
        <v>1</v>
      </c>
      <c r="W7008">
        <v>0</v>
      </c>
      <c r="X7008">
        <v>8.707255264782912</v>
      </c>
      <c r="Y7008">
        <v>0</v>
      </c>
      <c r="Z7008">
        <v>2.371872241836201</v>
      </c>
      <c r="AA7008">
        <v>3.6204228845015001</v>
      </c>
      <c r="AB7008">
        <v>6.7846277907149997</v>
      </c>
      <c r="AC7008">
        <v>5.2972963549290011</v>
      </c>
      <c r="AD7008">
        <v>0.78208386082320014</v>
      </c>
      <c r="AE7008">
        <v>27.563558397587812</v>
      </c>
    </row>
    <row r="7009" spans="1:31" x14ac:dyDescent="0.25">
      <c r="A7009">
        <v>1839491</v>
      </c>
      <c r="B7009">
        <v>1</v>
      </c>
      <c r="C7009" t="s">
        <v>81</v>
      </c>
      <c r="D7009" t="s">
        <v>121</v>
      </c>
      <c r="E7009" t="s">
        <v>131</v>
      </c>
      <c r="F7009" t="s">
        <v>2568</v>
      </c>
      <c r="G7009" t="s">
        <v>753</v>
      </c>
      <c r="H7009" t="s">
        <v>134</v>
      </c>
      <c r="I7009" t="s">
        <v>135</v>
      </c>
      <c r="J7009" t="s">
        <v>136</v>
      </c>
      <c r="K7009" t="s">
        <v>137</v>
      </c>
      <c r="L7009" t="s">
        <v>19829</v>
      </c>
      <c r="M7009" t="s">
        <v>19830</v>
      </c>
      <c r="N7009">
        <v>2.4558333330000002</v>
      </c>
      <c r="O7009">
        <v>0</v>
      </c>
      <c r="P7009">
        <v>37</v>
      </c>
      <c r="Q7009">
        <v>0</v>
      </c>
      <c r="R7009">
        <v>0</v>
      </c>
      <c r="S7009">
        <v>0</v>
      </c>
      <c r="T7009">
        <v>2</v>
      </c>
      <c r="U7009">
        <v>0</v>
      </c>
      <c r="V7009">
        <v>0</v>
      </c>
      <c r="W7009">
        <v>0</v>
      </c>
      <c r="X7009">
        <v>13.209648919249723</v>
      </c>
      <c r="Y7009">
        <v>0</v>
      </c>
      <c r="Z7009">
        <v>0</v>
      </c>
      <c r="AA7009">
        <v>0</v>
      </c>
      <c r="AB7009">
        <v>2.3807488241333333E-2</v>
      </c>
      <c r="AC7009">
        <v>0</v>
      </c>
      <c r="AD7009">
        <v>0</v>
      </c>
      <c r="AE7009">
        <v>13.233456407491056</v>
      </c>
    </row>
    <row r="7010" spans="1:31" x14ac:dyDescent="0.25">
      <c r="A7010">
        <v>1839099</v>
      </c>
      <c r="B7010">
        <v>1</v>
      </c>
      <c r="C7010" t="s">
        <v>80</v>
      </c>
      <c r="D7010" t="s">
        <v>90</v>
      </c>
      <c r="E7010" t="s">
        <v>140</v>
      </c>
      <c r="F7010" t="s">
        <v>19831</v>
      </c>
      <c r="G7010" t="s">
        <v>213</v>
      </c>
      <c r="H7010" t="s">
        <v>134</v>
      </c>
      <c r="I7010" t="s">
        <v>135</v>
      </c>
      <c r="J7010" t="s">
        <v>136</v>
      </c>
      <c r="K7010" t="s">
        <v>137</v>
      </c>
      <c r="L7010" t="s">
        <v>19832</v>
      </c>
      <c r="M7010" t="s">
        <v>19833</v>
      </c>
      <c r="N7010">
        <v>2.0247222219999998</v>
      </c>
      <c r="O7010">
        <v>0</v>
      </c>
      <c r="P7010">
        <v>2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0.99293800576109992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0.99293800576109992</v>
      </c>
    </row>
    <row r="7011" spans="1:31" x14ac:dyDescent="0.25">
      <c r="A7011">
        <v>1839368</v>
      </c>
      <c r="B7011">
        <v>1</v>
      </c>
      <c r="C7011" t="s">
        <v>81</v>
      </c>
      <c r="D7011" t="s">
        <v>126</v>
      </c>
      <c r="E7011" t="s">
        <v>154</v>
      </c>
      <c r="F7011" t="s">
        <v>898</v>
      </c>
      <c r="G7011" t="s">
        <v>156</v>
      </c>
      <c r="H7011" t="s">
        <v>157</v>
      </c>
      <c r="I7011" t="s">
        <v>135</v>
      </c>
      <c r="J7011" t="s">
        <v>136</v>
      </c>
      <c r="K7011" t="s">
        <v>137</v>
      </c>
      <c r="L7011" t="s">
        <v>19834</v>
      </c>
      <c r="M7011" t="s">
        <v>19835</v>
      </c>
      <c r="N7011">
        <v>0.68055555499999998</v>
      </c>
      <c r="O7011">
        <v>2</v>
      </c>
      <c r="P7011">
        <v>219</v>
      </c>
      <c r="Q7011">
        <v>33</v>
      </c>
      <c r="R7011">
        <v>91</v>
      </c>
      <c r="S7011">
        <v>5</v>
      </c>
      <c r="T7011">
        <v>23</v>
      </c>
      <c r="U7011">
        <v>0</v>
      </c>
      <c r="V7011">
        <v>0</v>
      </c>
      <c r="W7011">
        <v>0.53816202441040006</v>
      </c>
      <c r="X7011">
        <v>22.523753336195472</v>
      </c>
      <c r="Y7011">
        <v>208.64293557347892</v>
      </c>
      <c r="Z7011">
        <v>50.160785056588928</v>
      </c>
      <c r="AA7011">
        <v>15.664628528202002</v>
      </c>
      <c r="AB7011">
        <v>45.322290265344016</v>
      </c>
      <c r="AC7011">
        <v>0</v>
      </c>
      <c r="AD7011">
        <v>0</v>
      </c>
      <c r="AE7011">
        <v>342.85255478421971</v>
      </c>
    </row>
    <row r="7012" spans="1:31" x14ac:dyDescent="0.25">
      <c r="A7012">
        <v>1839723</v>
      </c>
      <c r="B7012">
        <v>1</v>
      </c>
      <c r="C7012" t="s">
        <v>80</v>
      </c>
      <c r="D7012" t="s">
        <v>94</v>
      </c>
      <c r="E7012" t="s">
        <v>131</v>
      </c>
      <c r="F7012" t="s">
        <v>19836</v>
      </c>
      <c r="G7012" t="s">
        <v>133</v>
      </c>
      <c r="H7012" t="s">
        <v>134</v>
      </c>
      <c r="I7012" t="s">
        <v>135</v>
      </c>
      <c r="J7012" t="s">
        <v>136</v>
      </c>
      <c r="K7012" t="s">
        <v>137</v>
      </c>
      <c r="L7012" t="s">
        <v>19837</v>
      </c>
      <c r="M7012" t="s">
        <v>19838</v>
      </c>
      <c r="N7012">
        <v>2.7883333330000002</v>
      </c>
      <c r="O7012">
        <v>0</v>
      </c>
      <c r="P7012">
        <v>251</v>
      </c>
      <c r="Q7012">
        <v>0</v>
      </c>
      <c r="R7012">
        <v>0</v>
      </c>
      <c r="S7012">
        <v>0</v>
      </c>
      <c r="T7012">
        <v>18</v>
      </c>
      <c r="U7012">
        <v>0</v>
      </c>
      <c r="V7012">
        <v>0</v>
      </c>
      <c r="W7012">
        <v>0</v>
      </c>
      <c r="X7012">
        <v>202.58502141508581</v>
      </c>
      <c r="Y7012">
        <v>0</v>
      </c>
      <c r="Z7012">
        <v>0</v>
      </c>
      <c r="AA7012">
        <v>0</v>
      </c>
      <c r="AB7012">
        <v>12.983383915047332</v>
      </c>
      <c r="AC7012">
        <v>0</v>
      </c>
      <c r="AD7012">
        <v>0</v>
      </c>
      <c r="AE7012">
        <v>215.56840533013315</v>
      </c>
    </row>
    <row r="7013" spans="1:31" x14ac:dyDescent="0.25">
      <c r="A7013">
        <v>1839892</v>
      </c>
      <c r="B7013">
        <v>1</v>
      </c>
      <c r="C7013" t="s">
        <v>80</v>
      </c>
      <c r="D7013" t="s">
        <v>93</v>
      </c>
      <c r="E7013" t="s">
        <v>131</v>
      </c>
      <c r="F7013" t="s">
        <v>19839</v>
      </c>
      <c r="G7013" t="s">
        <v>753</v>
      </c>
      <c r="H7013" t="s">
        <v>134</v>
      </c>
      <c r="I7013" t="s">
        <v>135</v>
      </c>
      <c r="J7013" t="s">
        <v>136</v>
      </c>
      <c r="K7013" t="s">
        <v>137</v>
      </c>
      <c r="L7013" t="s">
        <v>19840</v>
      </c>
      <c r="M7013" t="s">
        <v>19841</v>
      </c>
      <c r="N7013">
        <v>16.658888888</v>
      </c>
      <c r="O7013">
        <v>0</v>
      </c>
      <c r="P7013">
        <v>13</v>
      </c>
      <c r="Q7013">
        <v>0</v>
      </c>
      <c r="R7013">
        <v>16</v>
      </c>
      <c r="S7013">
        <v>0</v>
      </c>
      <c r="T7013">
        <v>4</v>
      </c>
      <c r="U7013">
        <v>0</v>
      </c>
      <c r="V7013">
        <v>0</v>
      </c>
      <c r="W7013">
        <v>0</v>
      </c>
      <c r="X7013">
        <v>11.155369992941164</v>
      </c>
      <c r="Y7013">
        <v>0</v>
      </c>
      <c r="Z7013">
        <v>132.44541209636671</v>
      </c>
      <c r="AA7013">
        <v>0</v>
      </c>
      <c r="AB7013">
        <v>31.488506091198026</v>
      </c>
      <c r="AC7013">
        <v>0</v>
      </c>
      <c r="AD7013">
        <v>0</v>
      </c>
      <c r="AE7013">
        <v>175.08928818050589</v>
      </c>
    </row>
    <row r="7014" spans="1:31" x14ac:dyDescent="0.25">
      <c r="A7014">
        <v>1838867</v>
      </c>
      <c r="B7014">
        <v>1</v>
      </c>
      <c r="C7014" t="s">
        <v>81</v>
      </c>
      <c r="D7014" t="s">
        <v>120</v>
      </c>
      <c r="E7014" t="s">
        <v>164</v>
      </c>
      <c r="F7014" t="s">
        <v>13007</v>
      </c>
      <c r="G7014" t="s">
        <v>156</v>
      </c>
      <c r="H7014" t="s">
        <v>157</v>
      </c>
      <c r="I7014" t="s">
        <v>135</v>
      </c>
      <c r="J7014" t="s">
        <v>136</v>
      </c>
      <c r="K7014" t="s">
        <v>137</v>
      </c>
      <c r="L7014" t="s">
        <v>19842</v>
      </c>
      <c r="M7014" t="s">
        <v>19843</v>
      </c>
      <c r="N7014">
        <v>1.3927777770000001</v>
      </c>
      <c r="O7014">
        <v>0</v>
      </c>
      <c r="P7014">
        <v>0</v>
      </c>
      <c r="Q7014">
        <v>0</v>
      </c>
      <c r="R7014">
        <v>0</v>
      </c>
      <c r="S7014">
        <v>1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151.12900747247812</v>
      </c>
      <c r="AB7014">
        <v>0</v>
      </c>
      <c r="AC7014">
        <v>0</v>
      </c>
      <c r="AD7014">
        <v>0</v>
      </c>
      <c r="AE7014">
        <v>151.12900747247812</v>
      </c>
    </row>
    <row r="7015" spans="1:31" x14ac:dyDescent="0.25">
      <c r="A7015">
        <v>1839182</v>
      </c>
      <c r="B7015">
        <v>1</v>
      </c>
      <c r="C7015" t="s">
        <v>80</v>
      </c>
      <c r="D7015" t="s">
        <v>88</v>
      </c>
      <c r="E7015" t="s">
        <v>252</v>
      </c>
      <c r="F7015" t="s">
        <v>19844</v>
      </c>
      <c r="G7015" t="s">
        <v>279</v>
      </c>
      <c r="H7015" t="s">
        <v>134</v>
      </c>
      <c r="I7015" t="s">
        <v>135</v>
      </c>
      <c r="J7015" t="s">
        <v>136</v>
      </c>
      <c r="K7015" t="s">
        <v>137</v>
      </c>
      <c r="L7015" t="s">
        <v>19845</v>
      </c>
      <c r="M7015" t="s">
        <v>19846</v>
      </c>
      <c r="N7015">
        <v>1.4852777770000001</v>
      </c>
      <c r="O7015">
        <v>0</v>
      </c>
      <c r="P7015">
        <v>510</v>
      </c>
      <c r="Q7015">
        <v>0</v>
      </c>
      <c r="R7015">
        <v>0</v>
      </c>
      <c r="S7015">
        <v>0</v>
      </c>
      <c r="T7015">
        <v>72</v>
      </c>
      <c r="U7015">
        <v>0</v>
      </c>
      <c r="V7015">
        <v>0</v>
      </c>
      <c r="W7015">
        <v>0</v>
      </c>
      <c r="X7015">
        <v>167.09966873144472</v>
      </c>
      <c r="Y7015">
        <v>0</v>
      </c>
      <c r="Z7015">
        <v>0</v>
      </c>
      <c r="AA7015">
        <v>0</v>
      </c>
      <c r="AB7015">
        <v>195.71560406148689</v>
      </c>
      <c r="AC7015">
        <v>0</v>
      </c>
      <c r="AD7015">
        <v>0</v>
      </c>
      <c r="AE7015">
        <v>362.81527279293164</v>
      </c>
    </row>
    <row r="7016" spans="1:31" x14ac:dyDescent="0.25">
      <c r="A7016">
        <v>1839577</v>
      </c>
      <c r="B7016">
        <v>1</v>
      </c>
      <c r="C7016" t="s">
        <v>81</v>
      </c>
      <c r="D7016" t="s">
        <v>122</v>
      </c>
      <c r="E7016" t="s">
        <v>154</v>
      </c>
      <c r="F7016" t="s">
        <v>9767</v>
      </c>
      <c r="G7016" t="s">
        <v>156</v>
      </c>
      <c r="H7016" t="s">
        <v>157</v>
      </c>
      <c r="I7016" t="s">
        <v>135</v>
      </c>
      <c r="J7016" t="s">
        <v>136</v>
      </c>
      <c r="K7016" t="s">
        <v>137</v>
      </c>
      <c r="L7016" t="s">
        <v>19847</v>
      </c>
      <c r="M7016" t="s">
        <v>19848</v>
      </c>
      <c r="N7016">
        <v>2.5505555549999999</v>
      </c>
      <c r="O7016">
        <v>0</v>
      </c>
      <c r="P7016">
        <v>76</v>
      </c>
      <c r="Q7016">
        <v>0</v>
      </c>
      <c r="R7016">
        <v>4</v>
      </c>
      <c r="S7016">
        <v>0</v>
      </c>
      <c r="T7016">
        <v>2</v>
      </c>
      <c r="U7016">
        <v>0</v>
      </c>
      <c r="V7016">
        <v>0</v>
      </c>
      <c r="W7016">
        <v>0</v>
      </c>
      <c r="X7016">
        <v>44.246768565681784</v>
      </c>
      <c r="Y7016">
        <v>0</v>
      </c>
      <c r="Z7016">
        <v>1.3611899992635834</v>
      </c>
      <c r="AA7016">
        <v>0</v>
      </c>
      <c r="AB7016">
        <v>8.7478931644334175</v>
      </c>
      <c r="AC7016">
        <v>0</v>
      </c>
      <c r="AD7016">
        <v>0</v>
      </c>
      <c r="AE7016">
        <v>54.355851729378784</v>
      </c>
    </row>
    <row r="7017" spans="1:31" x14ac:dyDescent="0.25">
      <c r="A7017">
        <v>1839823</v>
      </c>
      <c r="B7017">
        <v>1</v>
      </c>
      <c r="C7017" t="s">
        <v>81</v>
      </c>
      <c r="D7017" t="s">
        <v>118</v>
      </c>
      <c r="E7017" t="s">
        <v>154</v>
      </c>
      <c r="F7017" t="s">
        <v>19849</v>
      </c>
      <c r="G7017" t="s">
        <v>235</v>
      </c>
      <c r="H7017" t="s">
        <v>157</v>
      </c>
      <c r="I7017" t="s">
        <v>135</v>
      </c>
      <c r="J7017" t="s">
        <v>3</v>
      </c>
      <c r="K7017" t="s">
        <v>137</v>
      </c>
      <c r="L7017" t="s">
        <v>19850</v>
      </c>
      <c r="M7017" t="s">
        <v>19851</v>
      </c>
      <c r="N7017">
        <v>4.25</v>
      </c>
      <c r="O7017">
        <v>0</v>
      </c>
      <c r="P7017">
        <v>243</v>
      </c>
      <c r="Q7017">
        <v>0</v>
      </c>
      <c r="R7017">
        <v>10</v>
      </c>
      <c r="S7017">
        <v>0</v>
      </c>
      <c r="T7017">
        <v>75</v>
      </c>
      <c r="U7017">
        <v>0</v>
      </c>
      <c r="V7017">
        <v>0</v>
      </c>
      <c r="W7017">
        <v>0</v>
      </c>
      <c r="X7017">
        <v>164.80259615549102</v>
      </c>
      <c r="Y7017">
        <v>0</v>
      </c>
      <c r="Z7017">
        <v>41.268860901671694</v>
      </c>
      <c r="AA7017">
        <v>0</v>
      </c>
      <c r="AB7017">
        <v>70.642862055476485</v>
      </c>
      <c r="AC7017">
        <v>0</v>
      </c>
      <c r="AD7017">
        <v>0</v>
      </c>
      <c r="AE7017">
        <v>276.7143191126392</v>
      </c>
    </row>
    <row r="7018" spans="1:31" x14ac:dyDescent="0.25">
      <c r="A7018">
        <v>1839159</v>
      </c>
      <c r="B7018">
        <v>1</v>
      </c>
      <c r="C7018" t="s">
        <v>80</v>
      </c>
      <c r="D7018" t="s">
        <v>100</v>
      </c>
      <c r="E7018" t="s">
        <v>140</v>
      </c>
      <c r="F7018" t="s">
        <v>19852</v>
      </c>
      <c r="G7018" t="s">
        <v>142</v>
      </c>
      <c r="H7018" t="s">
        <v>134</v>
      </c>
      <c r="I7018" t="s">
        <v>135</v>
      </c>
      <c r="J7018" t="s">
        <v>136</v>
      </c>
      <c r="K7018" t="s">
        <v>137</v>
      </c>
      <c r="L7018" t="s">
        <v>19853</v>
      </c>
      <c r="M7018" t="s">
        <v>19854</v>
      </c>
      <c r="N7018">
        <v>1.7227777769999999</v>
      </c>
      <c r="O7018">
        <v>0</v>
      </c>
      <c r="P7018">
        <v>0</v>
      </c>
      <c r="Q7018">
        <v>0</v>
      </c>
      <c r="R7018">
        <v>1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1.3217684622645582</v>
      </c>
      <c r="AA7018">
        <v>0</v>
      </c>
      <c r="AB7018">
        <v>0</v>
      </c>
      <c r="AC7018">
        <v>0</v>
      </c>
      <c r="AD7018">
        <v>0</v>
      </c>
      <c r="AE7018">
        <v>1.3217684622645582</v>
      </c>
    </row>
    <row r="7019" spans="1:31" x14ac:dyDescent="0.25">
      <c r="A7019">
        <v>1839136</v>
      </c>
      <c r="B7019">
        <v>1</v>
      </c>
      <c r="C7019" t="s">
        <v>80</v>
      </c>
      <c r="D7019" t="s">
        <v>97</v>
      </c>
      <c r="E7019" t="s">
        <v>164</v>
      </c>
      <c r="F7019" t="s">
        <v>8567</v>
      </c>
      <c r="G7019" t="s">
        <v>156</v>
      </c>
      <c r="H7019" t="s">
        <v>157</v>
      </c>
      <c r="I7019" t="s">
        <v>135</v>
      </c>
      <c r="J7019" t="s">
        <v>136</v>
      </c>
      <c r="K7019" t="s">
        <v>137</v>
      </c>
      <c r="L7019" t="s">
        <v>19855</v>
      </c>
      <c r="M7019" t="s">
        <v>19856</v>
      </c>
      <c r="N7019">
        <v>1.5147222220000001</v>
      </c>
      <c r="O7019">
        <v>3</v>
      </c>
      <c r="P7019">
        <v>345</v>
      </c>
      <c r="Q7019">
        <v>4</v>
      </c>
      <c r="R7019">
        <v>53</v>
      </c>
      <c r="S7019">
        <v>12</v>
      </c>
      <c r="T7019">
        <v>40</v>
      </c>
      <c r="U7019">
        <v>0</v>
      </c>
      <c r="V7019">
        <v>0</v>
      </c>
      <c r="W7019">
        <v>267.63154246947414</v>
      </c>
      <c r="X7019">
        <v>177.23028095627387</v>
      </c>
      <c r="Y7019">
        <v>510.92300042030877</v>
      </c>
      <c r="Z7019">
        <v>23.338353447252857</v>
      </c>
      <c r="AA7019">
        <v>311.72875643115407</v>
      </c>
      <c r="AB7019">
        <v>103.96481052983451</v>
      </c>
      <c r="AC7019">
        <v>0</v>
      </c>
      <c r="AD7019">
        <v>0</v>
      </c>
      <c r="AE7019">
        <v>1394.8167442542981</v>
      </c>
    </row>
    <row r="7020" spans="1:31" x14ac:dyDescent="0.25">
      <c r="A7020">
        <v>1839554</v>
      </c>
      <c r="B7020">
        <v>1</v>
      </c>
      <c r="C7020" t="s">
        <v>80</v>
      </c>
      <c r="D7020" t="s">
        <v>108</v>
      </c>
      <c r="E7020" t="s">
        <v>131</v>
      </c>
      <c r="F7020" t="s">
        <v>19857</v>
      </c>
      <c r="G7020" t="s">
        <v>753</v>
      </c>
      <c r="H7020" t="s">
        <v>134</v>
      </c>
      <c r="I7020" t="s">
        <v>135</v>
      </c>
      <c r="J7020" t="s">
        <v>136</v>
      </c>
      <c r="K7020" t="s">
        <v>137</v>
      </c>
      <c r="L7020" t="s">
        <v>19858</v>
      </c>
      <c r="M7020" t="s">
        <v>19859</v>
      </c>
      <c r="N7020">
        <v>44.932777776999998</v>
      </c>
      <c r="O7020">
        <v>0</v>
      </c>
      <c r="P7020">
        <v>20</v>
      </c>
      <c r="Q7020">
        <v>0</v>
      </c>
      <c r="R7020">
        <v>9</v>
      </c>
      <c r="S7020">
        <v>0</v>
      </c>
      <c r="T7020">
        <v>3</v>
      </c>
      <c r="U7020">
        <v>0</v>
      </c>
      <c r="V7020">
        <v>0</v>
      </c>
      <c r="W7020">
        <v>0</v>
      </c>
      <c r="X7020">
        <v>149.48041244170489</v>
      </c>
      <c r="Y7020">
        <v>0</v>
      </c>
      <c r="Z7020">
        <v>99.836445153402522</v>
      </c>
      <c r="AA7020">
        <v>0</v>
      </c>
      <c r="AB7020">
        <v>87.105608396469165</v>
      </c>
      <c r="AC7020">
        <v>0</v>
      </c>
      <c r="AD7020">
        <v>0</v>
      </c>
      <c r="AE7020">
        <v>336.42246599157659</v>
      </c>
    </row>
    <row r="7021" spans="1:31" x14ac:dyDescent="0.25">
      <c r="A7021">
        <v>1838890</v>
      </c>
      <c r="B7021">
        <v>1</v>
      </c>
      <c r="C7021" t="s">
        <v>81</v>
      </c>
      <c r="D7021" t="s">
        <v>127</v>
      </c>
      <c r="E7021" t="s">
        <v>131</v>
      </c>
      <c r="F7021" t="s">
        <v>19860</v>
      </c>
      <c r="G7021" t="s">
        <v>189</v>
      </c>
      <c r="H7021" t="s">
        <v>134</v>
      </c>
      <c r="I7021" t="s">
        <v>135</v>
      </c>
      <c r="J7021" t="s">
        <v>136</v>
      </c>
      <c r="K7021" t="s">
        <v>137</v>
      </c>
      <c r="L7021" t="s">
        <v>19861</v>
      </c>
      <c r="M7021" t="s">
        <v>19862</v>
      </c>
      <c r="N7021">
        <v>1.4622222220000001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11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8.3789856435511272</v>
      </c>
      <c r="AC7021">
        <v>0</v>
      </c>
      <c r="AD7021">
        <v>0</v>
      </c>
      <c r="AE7021">
        <v>8.3789856435511272</v>
      </c>
    </row>
    <row r="7022" spans="1:31" x14ac:dyDescent="0.25">
      <c r="A7022">
        <v>1839328</v>
      </c>
      <c r="B7022">
        <v>1</v>
      </c>
      <c r="C7022" t="s">
        <v>81</v>
      </c>
      <c r="D7022" t="s">
        <v>112</v>
      </c>
      <c r="E7022" t="s">
        <v>164</v>
      </c>
      <c r="F7022" t="s">
        <v>11010</v>
      </c>
      <c r="G7022" t="s">
        <v>156</v>
      </c>
      <c r="H7022" t="s">
        <v>157</v>
      </c>
      <c r="I7022" t="s">
        <v>179</v>
      </c>
      <c r="J7022" t="s">
        <v>136</v>
      </c>
      <c r="K7022" t="s">
        <v>137</v>
      </c>
      <c r="L7022" t="s">
        <v>19863</v>
      </c>
      <c r="M7022" t="s">
        <v>19864</v>
      </c>
      <c r="N7022">
        <v>8.3333330000000001E-3</v>
      </c>
      <c r="O7022">
        <v>0</v>
      </c>
      <c r="P7022">
        <v>765</v>
      </c>
      <c r="Q7022">
        <v>18</v>
      </c>
      <c r="R7022">
        <v>126</v>
      </c>
      <c r="S7022">
        <v>8</v>
      </c>
      <c r="T7022">
        <v>22</v>
      </c>
      <c r="U7022">
        <v>1</v>
      </c>
      <c r="V7022">
        <v>0</v>
      </c>
      <c r="W7022">
        <v>0</v>
      </c>
      <c r="X7022">
        <v>0.72888602330925034</v>
      </c>
      <c r="Y7022">
        <v>0.99448790252399999</v>
      </c>
      <c r="Z7022">
        <v>0.17035482556133336</v>
      </c>
      <c r="AA7022">
        <v>0.29958362985249998</v>
      </c>
      <c r="AB7022">
        <v>4.0224990722416663E-2</v>
      </c>
      <c r="AC7022">
        <v>0.9525421254194999</v>
      </c>
      <c r="AD7022">
        <v>0</v>
      </c>
      <c r="AE7022">
        <v>3.1860794973890005</v>
      </c>
    </row>
    <row r="7023" spans="1:31" x14ac:dyDescent="0.25">
      <c r="A7023">
        <v>1839660</v>
      </c>
      <c r="B7023">
        <v>1</v>
      </c>
      <c r="C7023" t="s">
        <v>80</v>
      </c>
      <c r="D7023" t="s">
        <v>82</v>
      </c>
      <c r="E7023" t="s">
        <v>202</v>
      </c>
      <c r="F7023" t="s">
        <v>19865</v>
      </c>
      <c r="G7023" t="s">
        <v>156</v>
      </c>
      <c r="H7023" t="s">
        <v>157</v>
      </c>
      <c r="I7023" t="s">
        <v>135</v>
      </c>
      <c r="J7023" t="s">
        <v>136</v>
      </c>
      <c r="K7023" t="s">
        <v>137</v>
      </c>
      <c r="L7023" t="s">
        <v>19866</v>
      </c>
      <c r="M7023" t="s">
        <v>19867</v>
      </c>
      <c r="N7023">
        <v>1.3022222219999999</v>
      </c>
      <c r="O7023">
        <v>1</v>
      </c>
      <c r="P7023">
        <v>8834</v>
      </c>
      <c r="Q7023">
        <v>0</v>
      </c>
      <c r="R7023">
        <v>96</v>
      </c>
      <c r="S7023">
        <v>5</v>
      </c>
      <c r="T7023">
        <v>1166</v>
      </c>
      <c r="U7023">
        <v>1</v>
      </c>
      <c r="V7023">
        <v>3</v>
      </c>
      <c r="W7023">
        <v>16.640172924004002</v>
      </c>
      <c r="X7023">
        <v>3140.1563213653571</v>
      </c>
      <c r="Y7023">
        <v>0</v>
      </c>
      <c r="Z7023">
        <v>93.341102213864986</v>
      </c>
      <c r="AA7023">
        <v>91.892047974637578</v>
      </c>
      <c r="AB7023">
        <v>1190.1686305040885</v>
      </c>
      <c r="AC7023">
        <v>276.754765345674</v>
      </c>
      <c r="AD7023">
        <v>17.8580025776646</v>
      </c>
      <c r="AE7023">
        <v>4826.8110429052913</v>
      </c>
    </row>
    <row r="7024" spans="1:31" x14ac:dyDescent="0.25">
      <c r="A7024">
        <v>1839614</v>
      </c>
      <c r="B7024">
        <v>1</v>
      </c>
      <c r="C7024" t="s">
        <v>81</v>
      </c>
      <c r="D7024" t="s">
        <v>124</v>
      </c>
      <c r="E7024" t="s">
        <v>154</v>
      </c>
      <c r="F7024" t="s">
        <v>19868</v>
      </c>
      <c r="G7024" t="s">
        <v>156</v>
      </c>
      <c r="H7024" t="s">
        <v>157</v>
      </c>
      <c r="I7024" t="s">
        <v>135</v>
      </c>
      <c r="J7024" t="s">
        <v>136</v>
      </c>
      <c r="K7024" t="s">
        <v>137</v>
      </c>
      <c r="L7024" t="s">
        <v>19274</v>
      </c>
      <c r="M7024" t="s">
        <v>19869</v>
      </c>
      <c r="N7024">
        <v>2.85</v>
      </c>
      <c r="O7024">
        <v>0</v>
      </c>
      <c r="P7024">
        <v>412</v>
      </c>
      <c r="Q7024">
        <v>3</v>
      </c>
      <c r="R7024">
        <v>29</v>
      </c>
      <c r="S7024">
        <v>3</v>
      </c>
      <c r="T7024">
        <v>18</v>
      </c>
      <c r="U7024">
        <v>0</v>
      </c>
      <c r="V7024">
        <v>0</v>
      </c>
      <c r="W7024">
        <v>0</v>
      </c>
      <c r="X7024">
        <v>219.99674497169048</v>
      </c>
      <c r="Y7024">
        <v>57.697668498326507</v>
      </c>
      <c r="Z7024">
        <v>102.16178006696133</v>
      </c>
      <c r="AA7024">
        <v>64.537743664845991</v>
      </c>
      <c r="AB7024">
        <v>43.561720704893332</v>
      </c>
      <c r="AC7024">
        <v>0</v>
      </c>
      <c r="AD7024">
        <v>0</v>
      </c>
      <c r="AE7024">
        <v>487.95565790671765</v>
      </c>
    </row>
    <row r="7025" spans="1:31" x14ac:dyDescent="0.25">
      <c r="A7025">
        <v>1839514</v>
      </c>
      <c r="B7025">
        <v>1</v>
      </c>
      <c r="C7025" t="s">
        <v>81</v>
      </c>
      <c r="D7025" t="s">
        <v>118</v>
      </c>
      <c r="E7025" t="s">
        <v>131</v>
      </c>
      <c r="F7025" t="s">
        <v>19870</v>
      </c>
      <c r="G7025" t="s">
        <v>189</v>
      </c>
      <c r="H7025" t="s">
        <v>134</v>
      </c>
      <c r="I7025" t="s">
        <v>135</v>
      </c>
      <c r="J7025" t="s">
        <v>136</v>
      </c>
      <c r="K7025" t="s">
        <v>137</v>
      </c>
      <c r="L7025" t="s">
        <v>19871</v>
      </c>
      <c r="M7025" t="s">
        <v>19872</v>
      </c>
      <c r="N7025">
        <v>25.363333333</v>
      </c>
      <c r="O7025">
        <v>0</v>
      </c>
      <c r="P7025">
        <v>7</v>
      </c>
      <c r="Q7025">
        <v>0</v>
      </c>
      <c r="R7025">
        <v>2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89.783783892293982</v>
      </c>
      <c r="Y7025">
        <v>0</v>
      </c>
      <c r="Z7025">
        <v>31.222287088077987</v>
      </c>
      <c r="AA7025">
        <v>0</v>
      </c>
      <c r="AB7025">
        <v>0</v>
      </c>
      <c r="AC7025">
        <v>0</v>
      </c>
      <c r="AD7025">
        <v>0</v>
      </c>
      <c r="AE7025">
        <v>121.00607098037197</v>
      </c>
    </row>
    <row r="7026" spans="1:31" x14ac:dyDescent="0.25">
      <c r="A7026">
        <v>1838827</v>
      </c>
      <c r="B7026">
        <v>1</v>
      </c>
      <c r="C7026" t="s">
        <v>80</v>
      </c>
      <c r="D7026" t="s">
        <v>84</v>
      </c>
      <c r="E7026" t="s">
        <v>252</v>
      </c>
      <c r="F7026" t="s">
        <v>19873</v>
      </c>
      <c r="G7026" t="s">
        <v>873</v>
      </c>
      <c r="H7026" t="s">
        <v>134</v>
      </c>
      <c r="I7026" t="s">
        <v>135</v>
      </c>
      <c r="J7026" t="s">
        <v>136</v>
      </c>
      <c r="K7026" t="s">
        <v>137</v>
      </c>
      <c r="L7026" t="s">
        <v>19874</v>
      </c>
      <c r="M7026" t="s">
        <v>19875</v>
      </c>
      <c r="N7026">
        <v>1.5794444439999999</v>
      </c>
      <c r="O7026">
        <v>0</v>
      </c>
      <c r="P7026">
        <v>1047</v>
      </c>
      <c r="Q7026">
        <v>0</v>
      </c>
      <c r="R7026">
        <v>0</v>
      </c>
      <c r="S7026">
        <v>0</v>
      </c>
      <c r="T7026">
        <v>41</v>
      </c>
      <c r="U7026">
        <v>0</v>
      </c>
      <c r="V7026">
        <v>0</v>
      </c>
      <c r="W7026">
        <v>0</v>
      </c>
      <c r="X7026">
        <v>193.76719538944553</v>
      </c>
      <c r="Y7026">
        <v>0</v>
      </c>
      <c r="Z7026">
        <v>0</v>
      </c>
      <c r="AA7026">
        <v>0</v>
      </c>
      <c r="AB7026">
        <v>27.876609080414241</v>
      </c>
      <c r="AC7026">
        <v>0</v>
      </c>
      <c r="AD7026">
        <v>0</v>
      </c>
      <c r="AE7026">
        <v>221.64380446985979</v>
      </c>
    </row>
    <row r="7027" spans="1:31" x14ac:dyDescent="0.25">
      <c r="A7027">
        <v>1839909</v>
      </c>
      <c r="B7027">
        <v>1</v>
      </c>
      <c r="C7027" t="s">
        <v>80</v>
      </c>
      <c r="D7027" t="s">
        <v>108</v>
      </c>
      <c r="E7027" t="s">
        <v>164</v>
      </c>
      <c r="F7027" t="s">
        <v>16176</v>
      </c>
      <c r="G7027" t="s">
        <v>156</v>
      </c>
      <c r="H7027" t="s">
        <v>157</v>
      </c>
      <c r="I7027" t="s">
        <v>135</v>
      </c>
      <c r="J7027" t="s">
        <v>136</v>
      </c>
      <c r="K7027" t="s">
        <v>137</v>
      </c>
      <c r="L7027" t="s">
        <v>19876</v>
      </c>
      <c r="M7027" t="s">
        <v>19877</v>
      </c>
      <c r="N7027">
        <v>9.0766666659999995</v>
      </c>
      <c r="O7027">
        <v>0</v>
      </c>
      <c r="P7027">
        <v>522</v>
      </c>
      <c r="Q7027">
        <v>0</v>
      </c>
      <c r="R7027">
        <v>351</v>
      </c>
      <c r="S7027">
        <v>4</v>
      </c>
      <c r="T7027">
        <v>157</v>
      </c>
      <c r="U7027">
        <v>1</v>
      </c>
      <c r="V7027">
        <v>0</v>
      </c>
      <c r="W7027">
        <v>0</v>
      </c>
      <c r="X7027">
        <v>995.67931232680428</v>
      </c>
      <c r="Y7027">
        <v>0</v>
      </c>
      <c r="Z7027">
        <v>4645.3718800353299</v>
      </c>
      <c r="AA7027">
        <v>585.84762697874169</v>
      </c>
      <c r="AB7027">
        <v>1416.0545304970865</v>
      </c>
      <c r="AC7027">
        <v>147.63299619498159</v>
      </c>
      <c r="AD7027">
        <v>0</v>
      </c>
      <c r="AE7027">
        <v>7790.5863460329438</v>
      </c>
    </row>
    <row r="7028" spans="1:31" x14ac:dyDescent="0.25">
      <c r="A7028">
        <v>1839763</v>
      </c>
      <c r="B7028">
        <v>1</v>
      </c>
      <c r="C7028" t="s">
        <v>81</v>
      </c>
      <c r="D7028" t="s">
        <v>117</v>
      </c>
      <c r="E7028" t="s">
        <v>164</v>
      </c>
      <c r="F7028" t="s">
        <v>19878</v>
      </c>
      <c r="G7028" t="s">
        <v>665</v>
      </c>
      <c r="H7028" t="s">
        <v>157</v>
      </c>
      <c r="I7028" t="s">
        <v>135</v>
      </c>
      <c r="J7028" t="s">
        <v>136</v>
      </c>
      <c r="K7028" t="s">
        <v>137</v>
      </c>
      <c r="L7028" t="s">
        <v>19879</v>
      </c>
      <c r="M7028" t="s">
        <v>19880</v>
      </c>
      <c r="N7028">
        <v>5.8166666659999997</v>
      </c>
      <c r="O7028">
        <v>0</v>
      </c>
      <c r="P7028">
        <v>189</v>
      </c>
      <c r="Q7028">
        <v>9</v>
      </c>
      <c r="R7028">
        <v>23</v>
      </c>
      <c r="S7028">
        <v>0</v>
      </c>
      <c r="T7028">
        <v>2</v>
      </c>
      <c r="U7028">
        <v>0</v>
      </c>
      <c r="V7028">
        <v>0</v>
      </c>
      <c r="W7028">
        <v>0</v>
      </c>
      <c r="X7028">
        <v>202.74654910212016</v>
      </c>
      <c r="Y7028">
        <v>6.5165622328239996</v>
      </c>
      <c r="Z7028">
        <v>24.471695953485991</v>
      </c>
      <c r="AA7028">
        <v>0</v>
      </c>
      <c r="AB7028">
        <v>8.2903312725300005</v>
      </c>
      <c r="AC7028">
        <v>0</v>
      </c>
      <c r="AD7028">
        <v>0</v>
      </c>
      <c r="AE7028">
        <v>242.02513856096016</v>
      </c>
    </row>
    <row r="7029" spans="1:31" x14ac:dyDescent="0.25">
      <c r="A7029">
        <v>1838953</v>
      </c>
      <c r="B7029">
        <v>1</v>
      </c>
      <c r="C7029" t="s">
        <v>81</v>
      </c>
      <c r="D7029" t="s">
        <v>118</v>
      </c>
      <c r="E7029" t="s">
        <v>164</v>
      </c>
      <c r="F7029" t="s">
        <v>19510</v>
      </c>
      <c r="G7029" t="s">
        <v>156</v>
      </c>
      <c r="H7029" t="s">
        <v>157</v>
      </c>
      <c r="I7029" t="s">
        <v>135</v>
      </c>
      <c r="J7029" t="s">
        <v>136</v>
      </c>
      <c r="K7029" t="s">
        <v>137</v>
      </c>
      <c r="L7029" t="s">
        <v>19881</v>
      </c>
      <c r="M7029" t="s">
        <v>19882</v>
      </c>
      <c r="N7029">
        <v>1.279722222</v>
      </c>
      <c r="O7029">
        <v>1</v>
      </c>
      <c r="P7029">
        <v>367</v>
      </c>
      <c r="Q7029">
        <v>111</v>
      </c>
      <c r="R7029">
        <v>83</v>
      </c>
      <c r="S7029">
        <v>15</v>
      </c>
      <c r="T7029">
        <v>38</v>
      </c>
      <c r="U7029">
        <v>2</v>
      </c>
      <c r="V7029">
        <v>0</v>
      </c>
      <c r="W7029">
        <v>0.58093857420166661</v>
      </c>
      <c r="X7029">
        <v>79.284912002119754</v>
      </c>
      <c r="Y7029">
        <v>545.89375863947384</v>
      </c>
      <c r="Z7029">
        <v>292.83137009512137</v>
      </c>
      <c r="AA7029">
        <v>73.693173750144581</v>
      </c>
      <c r="AB7029">
        <v>30.185211708658766</v>
      </c>
      <c r="AC7029">
        <v>380.03572027373639</v>
      </c>
      <c r="AD7029">
        <v>0</v>
      </c>
      <c r="AE7029">
        <v>1402.5050850434563</v>
      </c>
    </row>
    <row r="7030" spans="1:31" x14ac:dyDescent="0.25">
      <c r="A7030">
        <v>1839594</v>
      </c>
      <c r="B7030">
        <v>1</v>
      </c>
      <c r="C7030" t="s">
        <v>80</v>
      </c>
      <c r="D7030" t="s">
        <v>92</v>
      </c>
      <c r="E7030" t="s">
        <v>140</v>
      </c>
      <c r="F7030" t="s">
        <v>19883</v>
      </c>
      <c r="G7030" t="s">
        <v>246</v>
      </c>
      <c r="H7030" t="s">
        <v>134</v>
      </c>
      <c r="I7030" t="s">
        <v>135</v>
      </c>
      <c r="J7030" t="s">
        <v>136</v>
      </c>
      <c r="K7030" t="s">
        <v>137</v>
      </c>
      <c r="L7030" t="s">
        <v>19884</v>
      </c>
      <c r="M7030" t="s">
        <v>19885</v>
      </c>
      <c r="N7030">
        <v>1.037222222</v>
      </c>
      <c r="O7030">
        <v>0</v>
      </c>
      <c r="P7030">
        <v>1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0.21390882735733333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0.21390882735733333</v>
      </c>
    </row>
    <row r="7031" spans="1:31" x14ac:dyDescent="0.25">
      <c r="A7031">
        <v>1839806</v>
      </c>
      <c r="B7031">
        <v>1</v>
      </c>
      <c r="C7031" t="s">
        <v>80</v>
      </c>
      <c r="D7031" t="s">
        <v>108</v>
      </c>
      <c r="E7031" t="s">
        <v>131</v>
      </c>
      <c r="F7031" t="s">
        <v>19886</v>
      </c>
      <c r="G7031" t="s">
        <v>189</v>
      </c>
      <c r="H7031" t="s">
        <v>134</v>
      </c>
      <c r="I7031" t="s">
        <v>135</v>
      </c>
      <c r="J7031" t="s">
        <v>136</v>
      </c>
      <c r="K7031" t="s">
        <v>137</v>
      </c>
      <c r="L7031" t="s">
        <v>19887</v>
      </c>
      <c r="M7031" t="s">
        <v>19888</v>
      </c>
      <c r="N7031">
        <v>8.1288888880000005</v>
      </c>
      <c r="O7031">
        <v>0</v>
      </c>
      <c r="P7031">
        <v>15</v>
      </c>
      <c r="Q7031">
        <v>0</v>
      </c>
      <c r="R7031">
        <v>1</v>
      </c>
      <c r="S7031">
        <v>0</v>
      </c>
      <c r="T7031">
        <v>2</v>
      </c>
      <c r="U7031">
        <v>0</v>
      </c>
      <c r="V7031">
        <v>0</v>
      </c>
      <c r="W7031">
        <v>0</v>
      </c>
      <c r="X7031">
        <v>18.074691425542412</v>
      </c>
      <c r="Y7031">
        <v>0</v>
      </c>
      <c r="Z7031">
        <v>8.0936362608358827</v>
      </c>
      <c r="AA7031">
        <v>0</v>
      </c>
      <c r="AB7031">
        <v>3.9464816259511419</v>
      </c>
      <c r="AC7031">
        <v>0</v>
      </c>
      <c r="AD7031">
        <v>0</v>
      </c>
      <c r="AE7031">
        <v>30.114809312329434</v>
      </c>
    </row>
    <row r="7032" spans="1:31" x14ac:dyDescent="0.25">
      <c r="A7032">
        <v>1839474</v>
      </c>
      <c r="B7032">
        <v>1</v>
      </c>
      <c r="C7032" t="s">
        <v>81</v>
      </c>
      <c r="D7032" t="s">
        <v>117</v>
      </c>
      <c r="E7032" t="s">
        <v>131</v>
      </c>
      <c r="F7032" t="s">
        <v>19889</v>
      </c>
      <c r="G7032" t="s">
        <v>189</v>
      </c>
      <c r="H7032" t="s">
        <v>134</v>
      </c>
      <c r="I7032" t="s">
        <v>135</v>
      </c>
      <c r="J7032" t="s">
        <v>136</v>
      </c>
      <c r="K7032" t="s">
        <v>137</v>
      </c>
      <c r="L7032" t="s">
        <v>19890</v>
      </c>
      <c r="M7032" t="s">
        <v>19891</v>
      </c>
      <c r="N7032">
        <v>9.5936111109999995</v>
      </c>
      <c r="O7032">
        <v>0</v>
      </c>
      <c r="P7032">
        <v>65</v>
      </c>
      <c r="Q7032">
        <v>0</v>
      </c>
      <c r="R7032">
        <v>0</v>
      </c>
      <c r="S7032">
        <v>0</v>
      </c>
      <c r="T7032">
        <v>2</v>
      </c>
      <c r="U7032">
        <v>0</v>
      </c>
      <c r="V7032">
        <v>0</v>
      </c>
      <c r="W7032">
        <v>0</v>
      </c>
      <c r="X7032">
        <v>120.48068771054983</v>
      </c>
      <c r="Y7032">
        <v>0</v>
      </c>
      <c r="Z7032">
        <v>0</v>
      </c>
      <c r="AA7032">
        <v>0</v>
      </c>
      <c r="AB7032">
        <v>10.45877103564389</v>
      </c>
      <c r="AC7032">
        <v>0</v>
      </c>
      <c r="AD7032">
        <v>0</v>
      </c>
      <c r="AE7032">
        <v>130.93945874619371</v>
      </c>
    </row>
    <row r="7033" spans="1:31" x14ac:dyDescent="0.25">
      <c r="A7033">
        <v>1839282</v>
      </c>
      <c r="B7033">
        <v>1</v>
      </c>
      <c r="C7033" t="s">
        <v>81</v>
      </c>
      <c r="D7033" t="s">
        <v>118</v>
      </c>
      <c r="E7033" t="s">
        <v>131</v>
      </c>
      <c r="F7033" t="s">
        <v>19892</v>
      </c>
      <c r="G7033" t="s">
        <v>133</v>
      </c>
      <c r="H7033" t="s">
        <v>134</v>
      </c>
      <c r="I7033" t="s">
        <v>135</v>
      </c>
      <c r="J7033" t="s">
        <v>136</v>
      </c>
      <c r="K7033" t="s">
        <v>137</v>
      </c>
      <c r="L7033" t="s">
        <v>19893</v>
      </c>
      <c r="M7033" t="s">
        <v>19894</v>
      </c>
      <c r="N7033">
        <v>2.835</v>
      </c>
      <c r="O7033">
        <v>0</v>
      </c>
      <c r="P7033">
        <v>2</v>
      </c>
      <c r="Q7033">
        <v>0</v>
      </c>
      <c r="R7033">
        <v>0</v>
      </c>
      <c r="S7033">
        <v>0</v>
      </c>
      <c r="T7033">
        <v>1</v>
      </c>
      <c r="U7033">
        <v>0</v>
      </c>
      <c r="V7033">
        <v>0</v>
      </c>
      <c r="W7033">
        <v>0</v>
      </c>
      <c r="X7033">
        <v>1.5828188268417334</v>
      </c>
      <c r="Y7033">
        <v>0</v>
      </c>
      <c r="Z7033">
        <v>0</v>
      </c>
      <c r="AA7033">
        <v>0</v>
      </c>
      <c r="AB7033">
        <v>28.756225031107</v>
      </c>
      <c r="AC7033">
        <v>0</v>
      </c>
      <c r="AD7033">
        <v>0</v>
      </c>
      <c r="AE7033">
        <v>30.339043857948734</v>
      </c>
    </row>
    <row r="7034" spans="1:31" x14ac:dyDescent="0.25">
      <c r="A7034">
        <v>1839408</v>
      </c>
      <c r="B7034">
        <v>1</v>
      </c>
      <c r="C7034" t="s">
        <v>81</v>
      </c>
      <c r="D7034" t="s">
        <v>118</v>
      </c>
      <c r="E7034" t="s">
        <v>202</v>
      </c>
      <c r="F7034" t="s">
        <v>19895</v>
      </c>
      <c r="G7034" t="s">
        <v>156</v>
      </c>
      <c r="H7034" t="s">
        <v>157</v>
      </c>
      <c r="I7034" t="s">
        <v>179</v>
      </c>
      <c r="J7034" t="s">
        <v>136</v>
      </c>
      <c r="K7034" t="s">
        <v>137</v>
      </c>
      <c r="L7034" t="s">
        <v>19896</v>
      </c>
      <c r="M7034" t="s">
        <v>19471</v>
      </c>
      <c r="N7034">
        <v>2.1666666000000001E-2</v>
      </c>
      <c r="O7034">
        <v>28</v>
      </c>
      <c r="P7034">
        <v>982</v>
      </c>
      <c r="Q7034">
        <v>177</v>
      </c>
      <c r="R7034">
        <v>262</v>
      </c>
      <c r="S7034">
        <v>61</v>
      </c>
      <c r="T7034">
        <v>146</v>
      </c>
      <c r="U7034">
        <v>3</v>
      </c>
      <c r="V7034">
        <v>2</v>
      </c>
      <c r="W7034">
        <v>0.52950799025799988</v>
      </c>
      <c r="X7034">
        <v>5.5353685307647975</v>
      </c>
      <c r="Y7034">
        <v>9.752129810831633</v>
      </c>
      <c r="Z7034">
        <v>11.450447101221705</v>
      </c>
      <c r="AA7034">
        <v>14.269509947130532</v>
      </c>
      <c r="AB7034">
        <v>2.8586539810051161</v>
      </c>
      <c r="AC7034">
        <v>15.925582136345049</v>
      </c>
      <c r="AD7034">
        <v>0.64501532433520015</v>
      </c>
      <c r="AE7034">
        <v>60.966214821892031</v>
      </c>
    </row>
    <row r="7035" spans="1:31" x14ac:dyDescent="0.25">
      <c r="A7035">
        <v>1839431</v>
      </c>
      <c r="B7035">
        <v>1</v>
      </c>
      <c r="C7035" t="s">
        <v>81</v>
      </c>
      <c r="D7035" t="s">
        <v>118</v>
      </c>
      <c r="E7035" t="s">
        <v>202</v>
      </c>
      <c r="F7035" t="s">
        <v>19733</v>
      </c>
      <c r="G7035" t="s">
        <v>235</v>
      </c>
      <c r="H7035" t="s">
        <v>157</v>
      </c>
      <c r="I7035" t="s">
        <v>135</v>
      </c>
      <c r="J7035" t="s">
        <v>3</v>
      </c>
      <c r="K7035" t="s">
        <v>137</v>
      </c>
      <c r="L7035" t="s">
        <v>19361</v>
      </c>
      <c r="M7035" t="s">
        <v>19897</v>
      </c>
      <c r="N7035">
        <v>5.6211111110000003</v>
      </c>
      <c r="O7035">
        <v>0</v>
      </c>
      <c r="P7035">
        <v>7797</v>
      </c>
      <c r="Q7035">
        <v>1</v>
      </c>
      <c r="R7035">
        <v>72</v>
      </c>
      <c r="S7035">
        <v>47</v>
      </c>
      <c r="T7035">
        <v>572</v>
      </c>
      <c r="U7035">
        <v>1</v>
      </c>
      <c r="V7035">
        <v>2</v>
      </c>
      <c r="W7035">
        <v>0</v>
      </c>
      <c r="X7035">
        <v>9451.5848766179261</v>
      </c>
      <c r="Y7035">
        <v>0</v>
      </c>
      <c r="Z7035">
        <v>353.42042259617983</v>
      </c>
      <c r="AA7035">
        <v>3592.3025496217324</v>
      </c>
      <c r="AB7035">
        <v>2538.7060512873663</v>
      </c>
      <c r="AC7035">
        <v>488.59679632838078</v>
      </c>
      <c r="AD7035">
        <v>15.2780969803107</v>
      </c>
      <c r="AE7035">
        <v>16439.888793431895</v>
      </c>
    </row>
    <row r="7036" spans="1:31" x14ac:dyDescent="0.25">
      <c r="A7036">
        <v>1839849</v>
      </c>
      <c r="B7036">
        <v>1</v>
      </c>
      <c r="C7036" t="s">
        <v>81</v>
      </c>
      <c r="D7036" t="s">
        <v>112</v>
      </c>
      <c r="E7036" t="s">
        <v>202</v>
      </c>
      <c r="F7036" t="s">
        <v>19898</v>
      </c>
      <c r="G7036" t="s">
        <v>156</v>
      </c>
      <c r="H7036" t="s">
        <v>157</v>
      </c>
      <c r="I7036" t="s">
        <v>135</v>
      </c>
      <c r="J7036" t="s">
        <v>136</v>
      </c>
      <c r="K7036" t="s">
        <v>137</v>
      </c>
      <c r="L7036" t="s">
        <v>19899</v>
      </c>
      <c r="M7036" t="s">
        <v>19900</v>
      </c>
      <c r="N7036">
        <v>1.8758333330000001</v>
      </c>
      <c r="O7036">
        <v>0</v>
      </c>
      <c r="P7036">
        <v>193</v>
      </c>
      <c r="Q7036">
        <v>125</v>
      </c>
      <c r="R7036">
        <v>211</v>
      </c>
      <c r="S7036">
        <v>25</v>
      </c>
      <c r="T7036">
        <v>21</v>
      </c>
      <c r="U7036">
        <v>5</v>
      </c>
      <c r="V7036">
        <v>0</v>
      </c>
      <c r="W7036">
        <v>0</v>
      </c>
      <c r="X7036">
        <v>52.853746323583046</v>
      </c>
      <c r="Y7036">
        <v>132.49170973092353</v>
      </c>
      <c r="Z7036">
        <v>114.30149887092446</v>
      </c>
      <c r="AA7036">
        <v>166.76232287099617</v>
      </c>
      <c r="AB7036">
        <v>17.394057909827374</v>
      </c>
      <c r="AC7036">
        <v>184.92485684515975</v>
      </c>
      <c r="AD7036">
        <v>0</v>
      </c>
      <c r="AE7036">
        <v>668.72819255141439</v>
      </c>
    </row>
    <row r="7037" spans="1:31" x14ac:dyDescent="0.25">
      <c r="A7037">
        <v>1839308</v>
      </c>
      <c r="B7037">
        <v>1</v>
      </c>
      <c r="C7037" t="s">
        <v>81</v>
      </c>
      <c r="D7037" t="s">
        <v>128</v>
      </c>
      <c r="E7037" t="s">
        <v>223</v>
      </c>
      <c r="F7037" t="s">
        <v>19901</v>
      </c>
      <c r="G7037" t="s">
        <v>2957</v>
      </c>
      <c r="H7037" t="s">
        <v>134</v>
      </c>
      <c r="I7037" t="s">
        <v>135</v>
      </c>
      <c r="J7037" t="s">
        <v>136</v>
      </c>
      <c r="K7037" t="s">
        <v>137</v>
      </c>
      <c r="L7037" t="s">
        <v>19902</v>
      </c>
      <c r="M7037" t="s">
        <v>19903</v>
      </c>
      <c r="N7037">
        <v>5.2233333330000002</v>
      </c>
      <c r="O7037">
        <v>0</v>
      </c>
      <c r="P7037">
        <v>69</v>
      </c>
      <c r="Q7037">
        <v>0</v>
      </c>
      <c r="R7037">
        <v>0</v>
      </c>
      <c r="S7037">
        <v>0</v>
      </c>
      <c r="T7037">
        <v>2</v>
      </c>
      <c r="U7037">
        <v>0</v>
      </c>
      <c r="V7037">
        <v>0</v>
      </c>
      <c r="W7037">
        <v>0</v>
      </c>
      <c r="X7037">
        <v>67.199036450440957</v>
      </c>
      <c r="Y7037">
        <v>0</v>
      </c>
      <c r="Z7037">
        <v>0</v>
      </c>
      <c r="AA7037">
        <v>0</v>
      </c>
      <c r="AB7037">
        <v>13.408936496076734</v>
      </c>
      <c r="AC7037">
        <v>0</v>
      </c>
      <c r="AD7037">
        <v>0</v>
      </c>
      <c r="AE7037">
        <v>80.607972946517691</v>
      </c>
    </row>
    <row r="7038" spans="1:31" x14ac:dyDescent="0.25">
      <c r="A7038">
        <v>1839600</v>
      </c>
      <c r="B7038">
        <v>1</v>
      </c>
      <c r="C7038" t="s">
        <v>80</v>
      </c>
      <c r="D7038" t="s">
        <v>93</v>
      </c>
      <c r="E7038" t="s">
        <v>154</v>
      </c>
      <c r="F7038" t="s">
        <v>19904</v>
      </c>
      <c r="G7038" t="s">
        <v>955</v>
      </c>
      <c r="H7038" t="s">
        <v>157</v>
      </c>
      <c r="I7038" t="s">
        <v>135</v>
      </c>
      <c r="J7038" t="s">
        <v>136</v>
      </c>
      <c r="K7038" t="s">
        <v>137</v>
      </c>
      <c r="L7038" t="s">
        <v>19905</v>
      </c>
      <c r="M7038" t="s">
        <v>19906</v>
      </c>
      <c r="N7038">
        <v>7.4544444439999999</v>
      </c>
      <c r="O7038">
        <v>0</v>
      </c>
      <c r="P7038">
        <v>23</v>
      </c>
      <c r="Q7038">
        <v>0</v>
      </c>
      <c r="R7038">
        <v>9</v>
      </c>
      <c r="S7038">
        <v>0</v>
      </c>
      <c r="T7038">
        <v>2</v>
      </c>
      <c r="U7038">
        <v>0</v>
      </c>
      <c r="V7038">
        <v>0</v>
      </c>
      <c r="W7038">
        <v>0</v>
      </c>
      <c r="X7038">
        <v>39.552554144802542</v>
      </c>
      <c r="Y7038">
        <v>0</v>
      </c>
      <c r="Z7038">
        <v>123.47917952085878</v>
      </c>
      <c r="AA7038">
        <v>0</v>
      </c>
      <c r="AB7038">
        <v>70.810244461083599</v>
      </c>
      <c r="AC7038">
        <v>0</v>
      </c>
      <c r="AD7038">
        <v>0</v>
      </c>
      <c r="AE7038">
        <v>233.84197812674489</v>
      </c>
    </row>
    <row r="7039" spans="1:31" x14ac:dyDescent="0.25">
      <c r="A7039">
        <v>1838910</v>
      </c>
      <c r="B7039">
        <v>1</v>
      </c>
      <c r="C7039" t="s">
        <v>80</v>
      </c>
      <c r="D7039" t="s">
        <v>83</v>
      </c>
      <c r="E7039" t="s">
        <v>140</v>
      </c>
      <c r="F7039" t="s">
        <v>19907</v>
      </c>
      <c r="G7039" t="s">
        <v>142</v>
      </c>
      <c r="H7039" t="s">
        <v>134</v>
      </c>
      <c r="I7039" t="s">
        <v>135</v>
      </c>
      <c r="J7039" t="s">
        <v>136</v>
      </c>
      <c r="K7039" t="s">
        <v>137</v>
      </c>
      <c r="L7039" t="s">
        <v>19908</v>
      </c>
      <c r="M7039" t="s">
        <v>19909</v>
      </c>
      <c r="N7039">
        <v>1.18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1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0.7437654875306251</v>
      </c>
      <c r="AC7039">
        <v>0</v>
      </c>
      <c r="AD7039">
        <v>0</v>
      </c>
      <c r="AE7039">
        <v>0.7437654875306251</v>
      </c>
    </row>
    <row r="7040" spans="1:31" x14ac:dyDescent="0.25">
      <c r="A7040">
        <v>1839351</v>
      </c>
      <c r="B7040">
        <v>1</v>
      </c>
      <c r="C7040" t="s">
        <v>81</v>
      </c>
      <c r="D7040" t="s">
        <v>115</v>
      </c>
      <c r="E7040" t="s">
        <v>164</v>
      </c>
      <c r="F7040" t="s">
        <v>19910</v>
      </c>
      <c r="G7040" t="s">
        <v>156</v>
      </c>
      <c r="H7040" t="s">
        <v>157</v>
      </c>
      <c r="I7040" t="s">
        <v>179</v>
      </c>
      <c r="J7040" t="s">
        <v>136</v>
      </c>
      <c r="K7040" t="s">
        <v>137</v>
      </c>
      <c r="L7040" t="s">
        <v>19911</v>
      </c>
      <c r="M7040" t="s">
        <v>19912</v>
      </c>
      <c r="N7040">
        <v>8.3333330000000001E-3</v>
      </c>
      <c r="O7040">
        <v>0</v>
      </c>
      <c r="P7040">
        <v>746</v>
      </c>
      <c r="Q7040">
        <v>1</v>
      </c>
      <c r="R7040">
        <v>33</v>
      </c>
      <c r="S7040">
        <v>1</v>
      </c>
      <c r="T7040">
        <v>29</v>
      </c>
      <c r="U7040">
        <v>1</v>
      </c>
      <c r="V7040">
        <v>0</v>
      </c>
      <c r="W7040">
        <v>0</v>
      </c>
      <c r="X7040">
        <v>0.78025506995024907</v>
      </c>
      <c r="Y7040">
        <v>2.3253355997999998E-2</v>
      </c>
      <c r="Z7040">
        <v>0.13081569475750002</v>
      </c>
      <c r="AA7040">
        <v>1.323709706725E-2</v>
      </c>
      <c r="AB7040">
        <v>2.9231189950916663E-2</v>
      </c>
      <c r="AC7040">
        <v>0.154704762828</v>
      </c>
      <c r="AD7040">
        <v>0</v>
      </c>
      <c r="AE7040">
        <v>1.1314971705519157</v>
      </c>
    </row>
    <row r="7041" spans="1:31" x14ac:dyDescent="0.25">
      <c r="A7041">
        <v>1839537</v>
      </c>
      <c r="B7041">
        <v>1</v>
      </c>
      <c r="C7041" t="s">
        <v>81</v>
      </c>
      <c r="D7041" t="s">
        <v>119</v>
      </c>
      <c r="E7041" t="s">
        <v>131</v>
      </c>
      <c r="F7041" t="s">
        <v>19913</v>
      </c>
      <c r="G7041" t="s">
        <v>189</v>
      </c>
      <c r="H7041" t="s">
        <v>134</v>
      </c>
      <c r="I7041" t="s">
        <v>135</v>
      </c>
      <c r="J7041" t="s">
        <v>136</v>
      </c>
      <c r="K7041" t="s">
        <v>137</v>
      </c>
      <c r="L7041" t="s">
        <v>19914</v>
      </c>
      <c r="M7041" t="s">
        <v>19915</v>
      </c>
      <c r="N7041">
        <v>12.853055554999999</v>
      </c>
      <c r="O7041">
        <v>0</v>
      </c>
      <c r="P7041">
        <v>97</v>
      </c>
      <c r="Q7041">
        <v>0</v>
      </c>
      <c r="R7041">
        <v>2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148.01695745347132</v>
      </c>
      <c r="Y7041">
        <v>0</v>
      </c>
      <c r="Z7041">
        <v>30.13454030808375</v>
      </c>
      <c r="AA7041">
        <v>0</v>
      </c>
      <c r="AB7041">
        <v>0</v>
      </c>
      <c r="AC7041">
        <v>0</v>
      </c>
      <c r="AD7041">
        <v>0</v>
      </c>
      <c r="AE7041">
        <v>178.15149776155508</v>
      </c>
    </row>
    <row r="7042" spans="1:31" x14ac:dyDescent="0.25">
      <c r="A7042">
        <v>1839345</v>
      </c>
      <c r="B7042">
        <v>1</v>
      </c>
      <c r="C7042" t="s">
        <v>80</v>
      </c>
      <c r="D7042" t="s">
        <v>85</v>
      </c>
      <c r="E7042" t="s">
        <v>252</v>
      </c>
      <c r="F7042" t="s">
        <v>19916</v>
      </c>
      <c r="G7042" t="s">
        <v>242</v>
      </c>
      <c r="H7042" t="s">
        <v>134</v>
      </c>
      <c r="I7042" t="s">
        <v>135</v>
      </c>
      <c r="J7042" t="s">
        <v>3</v>
      </c>
      <c r="K7042" t="s">
        <v>137</v>
      </c>
      <c r="L7042" t="s">
        <v>19917</v>
      </c>
      <c r="M7042" t="s">
        <v>19918</v>
      </c>
      <c r="N7042">
        <v>5.3033333330000003</v>
      </c>
      <c r="O7042">
        <v>0</v>
      </c>
      <c r="P7042">
        <v>242</v>
      </c>
      <c r="Q7042">
        <v>0</v>
      </c>
      <c r="R7042">
        <v>0</v>
      </c>
      <c r="S7042">
        <v>0</v>
      </c>
      <c r="T7042">
        <v>42</v>
      </c>
      <c r="U7042">
        <v>0</v>
      </c>
      <c r="V7042">
        <v>1</v>
      </c>
      <c r="W7042">
        <v>0</v>
      </c>
      <c r="X7042">
        <v>440.1702620892724</v>
      </c>
      <c r="Y7042">
        <v>0</v>
      </c>
      <c r="Z7042">
        <v>0</v>
      </c>
      <c r="AA7042">
        <v>0</v>
      </c>
      <c r="AB7042">
        <v>285.92640336049806</v>
      </c>
      <c r="AC7042">
        <v>0</v>
      </c>
      <c r="AD7042">
        <v>68.064473862181998</v>
      </c>
      <c r="AE7042">
        <v>794.16113931195241</v>
      </c>
    </row>
    <row r="7043" spans="1:31" x14ac:dyDescent="0.25">
      <c r="A7043">
        <v>1839886</v>
      </c>
      <c r="B7043">
        <v>1</v>
      </c>
      <c r="C7043" t="s">
        <v>80</v>
      </c>
      <c r="D7043" t="s">
        <v>108</v>
      </c>
      <c r="E7043" t="s">
        <v>154</v>
      </c>
      <c r="F7043" t="s">
        <v>19919</v>
      </c>
      <c r="G7043" t="s">
        <v>175</v>
      </c>
      <c r="H7043" t="s">
        <v>157</v>
      </c>
      <c r="I7043" t="s">
        <v>135</v>
      </c>
      <c r="J7043" t="s">
        <v>136</v>
      </c>
      <c r="K7043" t="s">
        <v>137</v>
      </c>
      <c r="L7043" t="s">
        <v>19920</v>
      </c>
      <c r="M7043" t="s">
        <v>19921</v>
      </c>
      <c r="N7043">
        <v>10.772777777</v>
      </c>
      <c r="O7043">
        <v>0</v>
      </c>
      <c r="P7043">
        <v>17</v>
      </c>
      <c r="Q7043">
        <v>0</v>
      </c>
      <c r="R7043">
        <v>0</v>
      </c>
      <c r="S7043">
        <v>0</v>
      </c>
      <c r="T7043">
        <v>1</v>
      </c>
      <c r="U7043">
        <v>0</v>
      </c>
      <c r="V7043">
        <v>0</v>
      </c>
      <c r="W7043">
        <v>0</v>
      </c>
      <c r="X7043">
        <v>15.570922805218075</v>
      </c>
      <c r="Y7043">
        <v>0</v>
      </c>
      <c r="Z7043">
        <v>0</v>
      </c>
      <c r="AA7043">
        <v>0</v>
      </c>
      <c r="AB7043">
        <v>10.024023589986221</v>
      </c>
      <c r="AC7043">
        <v>0</v>
      </c>
      <c r="AD7043">
        <v>0</v>
      </c>
      <c r="AE7043">
        <v>25.594946395204296</v>
      </c>
    </row>
    <row r="7044" spans="1:31" x14ac:dyDescent="0.25">
      <c r="A7044">
        <v>1839463</v>
      </c>
      <c r="B7044">
        <v>1</v>
      </c>
      <c r="C7044" t="s">
        <v>80</v>
      </c>
      <c r="D7044" t="s">
        <v>93</v>
      </c>
      <c r="E7044" t="s">
        <v>202</v>
      </c>
      <c r="F7044" t="s">
        <v>3335</v>
      </c>
      <c r="G7044" t="s">
        <v>156</v>
      </c>
      <c r="H7044" t="s">
        <v>157</v>
      </c>
      <c r="I7044" t="s">
        <v>135</v>
      </c>
      <c r="J7044" t="s">
        <v>136</v>
      </c>
      <c r="K7044" t="s">
        <v>137</v>
      </c>
      <c r="L7044" t="s">
        <v>19922</v>
      </c>
      <c r="M7044" t="s">
        <v>19923</v>
      </c>
      <c r="N7044">
        <v>1.082222222</v>
      </c>
      <c r="O7044">
        <v>3</v>
      </c>
      <c r="P7044">
        <v>241</v>
      </c>
      <c r="Q7044">
        <v>40</v>
      </c>
      <c r="R7044">
        <v>25</v>
      </c>
      <c r="S7044">
        <v>5</v>
      </c>
      <c r="T7044">
        <v>25</v>
      </c>
      <c r="U7044">
        <v>0</v>
      </c>
      <c r="V7044">
        <v>0</v>
      </c>
      <c r="W7044">
        <v>4.1827017061771503</v>
      </c>
      <c r="X7044">
        <v>53.458235247166741</v>
      </c>
      <c r="Y7044">
        <v>164.52874861519956</v>
      </c>
      <c r="Z7044">
        <v>117.22620966265562</v>
      </c>
      <c r="AA7044">
        <v>37.899169807526931</v>
      </c>
      <c r="AB7044">
        <v>26.35372423131863</v>
      </c>
      <c r="AC7044">
        <v>0</v>
      </c>
      <c r="AD7044">
        <v>0</v>
      </c>
      <c r="AE7044">
        <v>403.64878927004457</v>
      </c>
    </row>
    <row r="7045" spans="1:31" x14ac:dyDescent="0.25">
      <c r="A7045">
        <v>1839440</v>
      </c>
      <c r="B7045">
        <v>1</v>
      </c>
      <c r="C7045" t="s">
        <v>80</v>
      </c>
      <c r="D7045" t="s">
        <v>93</v>
      </c>
      <c r="E7045" t="s">
        <v>154</v>
      </c>
      <c r="F7045" t="s">
        <v>19924</v>
      </c>
      <c r="G7045" t="s">
        <v>156</v>
      </c>
      <c r="H7045" t="s">
        <v>157</v>
      </c>
      <c r="I7045" t="s">
        <v>135</v>
      </c>
      <c r="J7045" t="s">
        <v>136</v>
      </c>
      <c r="K7045" t="s">
        <v>137</v>
      </c>
      <c r="L7045" t="s">
        <v>19925</v>
      </c>
      <c r="M7045" t="s">
        <v>19926</v>
      </c>
      <c r="N7045">
        <v>2.554444444</v>
      </c>
      <c r="O7045">
        <v>0</v>
      </c>
      <c r="P7045">
        <v>883</v>
      </c>
      <c r="Q7045">
        <v>1</v>
      </c>
      <c r="R7045">
        <v>211</v>
      </c>
      <c r="S7045">
        <v>1</v>
      </c>
      <c r="T7045">
        <v>156</v>
      </c>
      <c r="U7045">
        <v>0</v>
      </c>
      <c r="V7045">
        <v>0</v>
      </c>
      <c r="W7045">
        <v>0</v>
      </c>
      <c r="X7045">
        <v>176.28372268300183</v>
      </c>
      <c r="Y7045">
        <v>11.775015122566801</v>
      </c>
      <c r="Z7045">
        <v>72.559329434157689</v>
      </c>
      <c r="AA7045">
        <v>11.016670344602302</v>
      </c>
      <c r="AB7045">
        <v>174.8375241583056</v>
      </c>
      <c r="AC7045">
        <v>0</v>
      </c>
      <c r="AD7045">
        <v>0</v>
      </c>
      <c r="AE7045">
        <v>446.4722617426342</v>
      </c>
    </row>
    <row r="7046" spans="1:31" x14ac:dyDescent="0.25">
      <c r="A7046">
        <v>1839039</v>
      </c>
      <c r="B7046">
        <v>1</v>
      </c>
      <c r="C7046" t="s">
        <v>80</v>
      </c>
      <c r="D7046" t="s">
        <v>96</v>
      </c>
      <c r="E7046" t="s">
        <v>140</v>
      </c>
      <c r="F7046" t="s">
        <v>19927</v>
      </c>
      <c r="G7046" t="s">
        <v>142</v>
      </c>
      <c r="H7046" t="s">
        <v>134</v>
      </c>
      <c r="I7046" t="s">
        <v>135</v>
      </c>
      <c r="J7046" t="s">
        <v>136</v>
      </c>
      <c r="K7046" t="s">
        <v>137</v>
      </c>
      <c r="L7046" t="s">
        <v>19928</v>
      </c>
      <c r="M7046" t="s">
        <v>19929</v>
      </c>
      <c r="N7046">
        <v>8.380833333</v>
      </c>
      <c r="O7046">
        <v>0</v>
      </c>
      <c r="P7046">
        <v>2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5.339655812658334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5.339655812658334</v>
      </c>
    </row>
    <row r="7047" spans="1:31" x14ac:dyDescent="0.25">
      <c r="A7047">
        <v>1839626</v>
      </c>
      <c r="B7047">
        <v>1</v>
      </c>
      <c r="C7047" t="s">
        <v>80</v>
      </c>
      <c r="D7047" t="s">
        <v>96</v>
      </c>
      <c r="E7047" t="s">
        <v>131</v>
      </c>
      <c r="F7047" t="s">
        <v>19930</v>
      </c>
      <c r="G7047" t="s">
        <v>133</v>
      </c>
      <c r="H7047" t="s">
        <v>134</v>
      </c>
      <c r="I7047" t="s">
        <v>135</v>
      </c>
      <c r="J7047" t="s">
        <v>136</v>
      </c>
      <c r="K7047" t="s">
        <v>137</v>
      </c>
      <c r="L7047" t="s">
        <v>19931</v>
      </c>
      <c r="M7047" t="s">
        <v>19932</v>
      </c>
      <c r="N7047">
        <v>1.8461111109999999</v>
      </c>
      <c r="O7047">
        <v>0</v>
      </c>
      <c r="P7047">
        <v>66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30.581000393948923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30.581000393948923</v>
      </c>
    </row>
    <row r="7048" spans="1:31" x14ac:dyDescent="0.25">
      <c r="A7048">
        <v>1839749</v>
      </c>
      <c r="B7048">
        <v>1</v>
      </c>
      <c r="C7048" t="s">
        <v>80</v>
      </c>
      <c r="D7048" t="s">
        <v>93</v>
      </c>
      <c r="E7048" t="s">
        <v>202</v>
      </c>
      <c r="F7048" t="s">
        <v>19933</v>
      </c>
      <c r="G7048" t="s">
        <v>156</v>
      </c>
      <c r="H7048" t="s">
        <v>157</v>
      </c>
      <c r="I7048" t="s">
        <v>135</v>
      </c>
      <c r="J7048" t="s">
        <v>136</v>
      </c>
      <c r="K7048" t="s">
        <v>137</v>
      </c>
      <c r="L7048" t="s">
        <v>19934</v>
      </c>
      <c r="M7048" t="s">
        <v>19935</v>
      </c>
      <c r="N7048">
        <v>3.0422222219999999</v>
      </c>
      <c r="O7048">
        <v>0</v>
      </c>
      <c r="P7048">
        <v>110</v>
      </c>
      <c r="Q7048">
        <v>3</v>
      </c>
      <c r="R7048">
        <v>0</v>
      </c>
      <c r="S7048">
        <v>1</v>
      </c>
      <c r="T7048">
        <v>5</v>
      </c>
      <c r="U7048">
        <v>1</v>
      </c>
      <c r="V7048">
        <v>0</v>
      </c>
      <c r="W7048">
        <v>0</v>
      </c>
      <c r="X7048">
        <v>84.491390796669592</v>
      </c>
      <c r="Y7048">
        <v>150.21588089336819</v>
      </c>
      <c r="Z7048">
        <v>0</v>
      </c>
      <c r="AA7048">
        <v>30.376323330389333</v>
      </c>
      <c r="AB7048">
        <v>40.324706204014539</v>
      </c>
      <c r="AC7048">
        <v>80.255065082493203</v>
      </c>
      <c r="AD7048">
        <v>0</v>
      </c>
      <c r="AE7048">
        <v>385.66336630693485</v>
      </c>
    </row>
    <row r="7049" spans="1:31" x14ac:dyDescent="0.25">
      <c r="A7049">
        <v>1839726</v>
      </c>
      <c r="B7049">
        <v>1</v>
      </c>
      <c r="C7049" t="s">
        <v>81</v>
      </c>
      <c r="D7049" t="s">
        <v>119</v>
      </c>
      <c r="E7049" t="s">
        <v>131</v>
      </c>
      <c r="F7049" t="s">
        <v>19936</v>
      </c>
      <c r="G7049" t="s">
        <v>133</v>
      </c>
      <c r="H7049" t="s">
        <v>134</v>
      </c>
      <c r="I7049" t="s">
        <v>135</v>
      </c>
      <c r="J7049" t="s">
        <v>136</v>
      </c>
      <c r="K7049" t="s">
        <v>137</v>
      </c>
      <c r="L7049" t="s">
        <v>19937</v>
      </c>
      <c r="M7049" t="s">
        <v>19938</v>
      </c>
      <c r="N7049">
        <v>21.139166666000001</v>
      </c>
      <c r="O7049">
        <v>0</v>
      </c>
      <c r="P7049">
        <v>63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128.97614758099832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128.97614758099832</v>
      </c>
    </row>
    <row r="7050" spans="1:31" x14ac:dyDescent="0.25">
      <c r="A7050">
        <v>1838939</v>
      </c>
      <c r="B7050">
        <v>1</v>
      </c>
      <c r="C7050" t="s">
        <v>80</v>
      </c>
      <c r="D7050" t="s">
        <v>96</v>
      </c>
      <c r="E7050" t="s">
        <v>140</v>
      </c>
      <c r="F7050" t="s">
        <v>19939</v>
      </c>
      <c r="G7050" t="s">
        <v>142</v>
      </c>
      <c r="H7050" t="s">
        <v>134</v>
      </c>
      <c r="I7050" t="s">
        <v>135</v>
      </c>
      <c r="J7050" t="s">
        <v>136</v>
      </c>
      <c r="K7050" t="s">
        <v>137</v>
      </c>
      <c r="L7050" t="s">
        <v>19940</v>
      </c>
      <c r="M7050" t="s">
        <v>19941</v>
      </c>
      <c r="N7050">
        <v>5.5411111110000002</v>
      </c>
      <c r="O7050">
        <v>0</v>
      </c>
      <c r="P7050">
        <v>1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1.8347433614160003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1.8347433614160003</v>
      </c>
    </row>
    <row r="7051" spans="1:31" x14ac:dyDescent="0.25">
      <c r="A7051">
        <v>1839457</v>
      </c>
      <c r="B7051">
        <v>1</v>
      </c>
      <c r="C7051" t="s">
        <v>81</v>
      </c>
      <c r="D7051" t="s">
        <v>118</v>
      </c>
      <c r="E7051" t="s">
        <v>164</v>
      </c>
      <c r="F7051" t="s">
        <v>5543</v>
      </c>
      <c r="G7051" t="s">
        <v>156</v>
      </c>
      <c r="H7051" t="s">
        <v>157</v>
      </c>
      <c r="I7051" t="s">
        <v>135</v>
      </c>
      <c r="J7051" t="s">
        <v>136</v>
      </c>
      <c r="K7051" t="s">
        <v>137</v>
      </c>
      <c r="L7051" t="s">
        <v>19942</v>
      </c>
      <c r="M7051" t="s">
        <v>19943</v>
      </c>
      <c r="N7051">
        <v>7.0038888879999996</v>
      </c>
      <c r="O7051">
        <v>6</v>
      </c>
      <c r="P7051">
        <v>650</v>
      </c>
      <c r="Q7051">
        <v>82</v>
      </c>
      <c r="R7051">
        <v>225</v>
      </c>
      <c r="S7051">
        <v>7</v>
      </c>
      <c r="T7051">
        <v>86</v>
      </c>
      <c r="U7051">
        <v>4</v>
      </c>
      <c r="V7051">
        <v>0</v>
      </c>
      <c r="W7051">
        <v>33.804644943179341</v>
      </c>
      <c r="X7051">
        <v>891.49386509371197</v>
      </c>
      <c r="Y7051">
        <v>3405.6049781760853</v>
      </c>
      <c r="Z7051">
        <v>2711.9321185836961</v>
      </c>
      <c r="AA7051">
        <v>598.38007906420239</v>
      </c>
      <c r="AB7051">
        <v>408.86337022563845</v>
      </c>
      <c r="AC7051">
        <v>675.95656989518648</v>
      </c>
      <c r="AD7051">
        <v>0</v>
      </c>
      <c r="AE7051">
        <v>8726.0356259816999</v>
      </c>
    </row>
    <row r="7052" spans="1:31" x14ac:dyDescent="0.25">
      <c r="A7052">
        <v>1838876</v>
      </c>
      <c r="B7052">
        <v>1</v>
      </c>
      <c r="C7052" t="s">
        <v>81</v>
      </c>
      <c r="D7052" t="s">
        <v>123</v>
      </c>
      <c r="E7052" t="s">
        <v>164</v>
      </c>
      <c r="F7052" t="s">
        <v>1276</v>
      </c>
      <c r="G7052" t="s">
        <v>156</v>
      </c>
      <c r="H7052" t="s">
        <v>157</v>
      </c>
      <c r="I7052" t="s">
        <v>135</v>
      </c>
      <c r="J7052" t="s">
        <v>136</v>
      </c>
      <c r="K7052" t="s">
        <v>137</v>
      </c>
      <c r="L7052" t="s">
        <v>19944</v>
      </c>
      <c r="M7052" t="s">
        <v>19945</v>
      </c>
      <c r="N7052">
        <v>0.66888888800000001</v>
      </c>
      <c r="O7052">
        <v>0</v>
      </c>
      <c r="P7052">
        <v>7</v>
      </c>
      <c r="Q7052">
        <v>0</v>
      </c>
      <c r="R7052">
        <v>90</v>
      </c>
      <c r="S7052">
        <v>0</v>
      </c>
      <c r="T7052">
        <v>9</v>
      </c>
      <c r="U7052">
        <v>0</v>
      </c>
      <c r="V7052">
        <v>0</v>
      </c>
      <c r="W7052">
        <v>0</v>
      </c>
      <c r="X7052">
        <v>2.9762797781248005</v>
      </c>
      <c r="Y7052">
        <v>0</v>
      </c>
      <c r="Z7052">
        <v>114.92503261049643</v>
      </c>
      <c r="AA7052">
        <v>0</v>
      </c>
      <c r="AB7052">
        <v>9.3274393567537786</v>
      </c>
      <c r="AC7052">
        <v>0</v>
      </c>
      <c r="AD7052">
        <v>0</v>
      </c>
      <c r="AE7052">
        <v>127.22875174537501</v>
      </c>
    </row>
    <row r="7053" spans="1:31" x14ac:dyDescent="0.25">
      <c r="A7053">
        <v>1839231</v>
      </c>
      <c r="B7053">
        <v>1</v>
      </c>
      <c r="C7053" t="s">
        <v>80</v>
      </c>
      <c r="D7053" t="s">
        <v>103</v>
      </c>
      <c r="E7053" t="s">
        <v>140</v>
      </c>
      <c r="F7053" t="s">
        <v>19946</v>
      </c>
      <c r="G7053" t="s">
        <v>142</v>
      </c>
      <c r="H7053" t="s">
        <v>134</v>
      </c>
      <c r="I7053" t="s">
        <v>135</v>
      </c>
      <c r="J7053" t="s">
        <v>136</v>
      </c>
      <c r="K7053" t="s">
        <v>137</v>
      </c>
      <c r="L7053" t="s">
        <v>19947</v>
      </c>
      <c r="M7053" t="s">
        <v>19948</v>
      </c>
      <c r="N7053">
        <v>1.2541666659999999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1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0.16246085867066667</v>
      </c>
      <c r="AC7053">
        <v>0</v>
      </c>
      <c r="AD7053">
        <v>0</v>
      </c>
      <c r="AE7053">
        <v>0.16246085867066667</v>
      </c>
    </row>
    <row r="7054" spans="1:31" x14ac:dyDescent="0.25">
      <c r="A7054">
        <v>1839709</v>
      </c>
      <c r="B7054">
        <v>1</v>
      </c>
      <c r="C7054" t="s">
        <v>81</v>
      </c>
      <c r="D7054" t="s">
        <v>112</v>
      </c>
      <c r="E7054" t="s">
        <v>131</v>
      </c>
      <c r="F7054" t="s">
        <v>19949</v>
      </c>
      <c r="G7054" t="s">
        <v>189</v>
      </c>
      <c r="H7054" t="s">
        <v>134</v>
      </c>
      <c r="I7054" t="s">
        <v>135</v>
      </c>
      <c r="J7054" t="s">
        <v>136</v>
      </c>
      <c r="K7054" t="s">
        <v>137</v>
      </c>
      <c r="L7054" t="s">
        <v>19950</v>
      </c>
      <c r="M7054" t="s">
        <v>19951</v>
      </c>
      <c r="N7054">
        <v>6.8536111110000002</v>
      </c>
      <c r="O7054">
        <v>0</v>
      </c>
      <c r="P7054">
        <v>19</v>
      </c>
      <c r="Q7054">
        <v>0</v>
      </c>
      <c r="R7054">
        <v>0</v>
      </c>
      <c r="S7054">
        <v>0</v>
      </c>
      <c r="T7054">
        <v>2</v>
      </c>
      <c r="U7054">
        <v>0</v>
      </c>
      <c r="V7054">
        <v>0</v>
      </c>
      <c r="W7054">
        <v>0</v>
      </c>
      <c r="X7054">
        <v>20.775934705116512</v>
      </c>
      <c r="Y7054">
        <v>0</v>
      </c>
      <c r="Z7054">
        <v>0</v>
      </c>
      <c r="AA7054">
        <v>0</v>
      </c>
      <c r="AB7054">
        <v>0.213737242754</v>
      </c>
      <c r="AC7054">
        <v>0</v>
      </c>
      <c r="AD7054">
        <v>0</v>
      </c>
      <c r="AE7054">
        <v>20.989671947870512</v>
      </c>
    </row>
    <row r="7055" spans="1:31" x14ac:dyDescent="0.25">
      <c r="A7055">
        <v>1839858</v>
      </c>
      <c r="B7055">
        <v>1</v>
      </c>
      <c r="C7055" t="s">
        <v>81</v>
      </c>
      <c r="D7055" t="s">
        <v>113</v>
      </c>
      <c r="E7055" t="s">
        <v>164</v>
      </c>
      <c r="F7055" t="s">
        <v>8928</v>
      </c>
      <c r="G7055" t="s">
        <v>156</v>
      </c>
      <c r="H7055" t="s">
        <v>157</v>
      </c>
      <c r="I7055" t="s">
        <v>135</v>
      </c>
      <c r="J7055" t="s">
        <v>136</v>
      </c>
      <c r="K7055" t="s">
        <v>137</v>
      </c>
      <c r="L7055" t="s">
        <v>19952</v>
      </c>
      <c r="M7055" t="s">
        <v>19953</v>
      </c>
      <c r="N7055">
        <v>0.71805555499999996</v>
      </c>
      <c r="O7055">
        <v>0</v>
      </c>
      <c r="P7055">
        <v>972</v>
      </c>
      <c r="Q7055">
        <v>27</v>
      </c>
      <c r="R7055">
        <v>86</v>
      </c>
      <c r="S7055">
        <v>1</v>
      </c>
      <c r="T7055">
        <v>106</v>
      </c>
      <c r="U7055">
        <v>0</v>
      </c>
      <c r="V7055">
        <v>0</v>
      </c>
      <c r="W7055">
        <v>0</v>
      </c>
      <c r="X7055">
        <v>135.91623209324197</v>
      </c>
      <c r="Y7055">
        <v>96.719781977025178</v>
      </c>
      <c r="Z7055">
        <v>146.01002072606312</v>
      </c>
      <c r="AA7055">
        <v>0</v>
      </c>
      <c r="AB7055">
        <v>19.811848860962591</v>
      </c>
      <c r="AC7055">
        <v>0</v>
      </c>
      <c r="AD7055">
        <v>0</v>
      </c>
      <c r="AE7055">
        <v>398.45788365729283</v>
      </c>
    </row>
    <row r="7056" spans="1:31" x14ac:dyDescent="0.25">
      <c r="A7056">
        <v>1838979</v>
      </c>
      <c r="B7056">
        <v>1</v>
      </c>
      <c r="C7056" t="s">
        <v>80</v>
      </c>
      <c r="D7056" t="s">
        <v>98</v>
      </c>
      <c r="E7056" t="s">
        <v>154</v>
      </c>
      <c r="F7056" t="s">
        <v>19954</v>
      </c>
      <c r="G7056" t="s">
        <v>175</v>
      </c>
      <c r="H7056" t="s">
        <v>157</v>
      </c>
      <c r="I7056" t="s">
        <v>135</v>
      </c>
      <c r="J7056" t="s">
        <v>136</v>
      </c>
      <c r="K7056" t="s">
        <v>137</v>
      </c>
      <c r="L7056" t="s">
        <v>19955</v>
      </c>
      <c r="M7056" t="s">
        <v>19956</v>
      </c>
      <c r="N7056">
        <v>2.918055555</v>
      </c>
      <c r="O7056">
        <v>0</v>
      </c>
      <c r="P7056">
        <v>36</v>
      </c>
      <c r="Q7056">
        <v>0</v>
      </c>
      <c r="R7056">
        <v>9</v>
      </c>
      <c r="S7056">
        <v>0</v>
      </c>
      <c r="T7056">
        <v>22</v>
      </c>
      <c r="U7056">
        <v>0</v>
      </c>
      <c r="V7056">
        <v>0</v>
      </c>
      <c r="W7056">
        <v>0</v>
      </c>
      <c r="X7056">
        <v>28.61211974779706</v>
      </c>
      <c r="Y7056">
        <v>0</v>
      </c>
      <c r="Z7056">
        <v>51.304924009330072</v>
      </c>
      <c r="AA7056">
        <v>0</v>
      </c>
      <c r="AB7056">
        <v>114.88777392401043</v>
      </c>
      <c r="AC7056">
        <v>0</v>
      </c>
      <c r="AD7056">
        <v>0</v>
      </c>
      <c r="AE7056">
        <v>194.80481768113756</v>
      </c>
    </row>
    <row r="7057" spans="1:31" x14ac:dyDescent="0.25">
      <c r="A7057">
        <v>1839022</v>
      </c>
      <c r="B7057">
        <v>1</v>
      </c>
      <c r="C7057" t="s">
        <v>80</v>
      </c>
      <c r="D7057" t="s">
        <v>111</v>
      </c>
      <c r="E7057" t="s">
        <v>154</v>
      </c>
      <c r="F7057" t="s">
        <v>19015</v>
      </c>
      <c r="G7057" t="s">
        <v>175</v>
      </c>
      <c r="H7057" t="s">
        <v>157</v>
      </c>
      <c r="I7057" t="s">
        <v>135</v>
      </c>
      <c r="J7057" t="s">
        <v>136</v>
      </c>
      <c r="K7057" t="s">
        <v>137</v>
      </c>
      <c r="L7057" t="s">
        <v>19957</v>
      </c>
      <c r="M7057" t="s">
        <v>19958</v>
      </c>
      <c r="N7057">
        <v>4.0566666659999999</v>
      </c>
      <c r="O7057">
        <v>0</v>
      </c>
      <c r="P7057">
        <v>17</v>
      </c>
      <c r="Q7057">
        <v>0</v>
      </c>
      <c r="R7057">
        <v>3</v>
      </c>
      <c r="S7057">
        <v>0</v>
      </c>
      <c r="T7057">
        <v>6</v>
      </c>
      <c r="U7057">
        <v>0</v>
      </c>
      <c r="V7057">
        <v>0</v>
      </c>
      <c r="W7057">
        <v>0</v>
      </c>
      <c r="X7057">
        <v>140.48571804560009</v>
      </c>
      <c r="Y7057">
        <v>0</v>
      </c>
      <c r="Z7057">
        <v>0.96085453971739154</v>
      </c>
      <c r="AA7057">
        <v>0</v>
      </c>
      <c r="AB7057">
        <v>45.168094179823619</v>
      </c>
      <c r="AC7057">
        <v>0</v>
      </c>
      <c r="AD7057">
        <v>0</v>
      </c>
      <c r="AE7057">
        <v>186.6146667651411</v>
      </c>
    </row>
    <row r="7058" spans="1:31" x14ac:dyDescent="0.25">
      <c r="A7058">
        <v>1839417</v>
      </c>
      <c r="B7058">
        <v>1</v>
      </c>
      <c r="C7058" t="s">
        <v>81</v>
      </c>
      <c r="D7058" t="s">
        <v>124</v>
      </c>
      <c r="E7058" t="s">
        <v>202</v>
      </c>
      <c r="F7058" t="s">
        <v>19959</v>
      </c>
      <c r="G7058" t="s">
        <v>156</v>
      </c>
      <c r="H7058" t="s">
        <v>157</v>
      </c>
      <c r="I7058" t="s">
        <v>135</v>
      </c>
      <c r="J7058" t="s">
        <v>136</v>
      </c>
      <c r="K7058" t="s">
        <v>137</v>
      </c>
      <c r="L7058" t="s">
        <v>19960</v>
      </c>
      <c r="M7058" t="s">
        <v>19961</v>
      </c>
      <c r="N7058">
        <v>0.46722222200000002</v>
      </c>
      <c r="O7058">
        <v>0</v>
      </c>
      <c r="P7058">
        <v>3332</v>
      </c>
      <c r="Q7058">
        <v>4</v>
      </c>
      <c r="R7058">
        <v>75</v>
      </c>
      <c r="S7058">
        <v>6</v>
      </c>
      <c r="T7058">
        <v>523</v>
      </c>
      <c r="U7058">
        <v>3</v>
      </c>
      <c r="V7058">
        <v>1</v>
      </c>
      <c r="W7058">
        <v>0</v>
      </c>
      <c r="X7058">
        <v>279.99136026035455</v>
      </c>
      <c r="Y7058">
        <v>65.766849781652468</v>
      </c>
      <c r="Z7058">
        <v>26.732591797364712</v>
      </c>
      <c r="AA7058">
        <v>12.432873966669865</v>
      </c>
      <c r="AB7058">
        <v>105.93356534808871</v>
      </c>
      <c r="AC7058">
        <v>103.4066209281074</v>
      </c>
      <c r="AD7058">
        <v>0.11771526282599999</v>
      </c>
      <c r="AE7058">
        <v>594.38157734506365</v>
      </c>
    </row>
    <row r="7059" spans="1:31" x14ac:dyDescent="0.25">
      <c r="A7059">
        <v>1839271</v>
      </c>
      <c r="B7059">
        <v>1</v>
      </c>
      <c r="C7059" t="s">
        <v>80</v>
      </c>
      <c r="D7059" t="s">
        <v>99</v>
      </c>
      <c r="E7059" t="s">
        <v>131</v>
      </c>
      <c r="F7059" t="s">
        <v>19962</v>
      </c>
      <c r="G7059" t="s">
        <v>133</v>
      </c>
      <c r="H7059" t="s">
        <v>134</v>
      </c>
      <c r="I7059" t="s">
        <v>135</v>
      </c>
      <c r="J7059" t="s">
        <v>136</v>
      </c>
      <c r="K7059" t="s">
        <v>137</v>
      </c>
      <c r="L7059" t="s">
        <v>19963</v>
      </c>
      <c r="M7059" t="s">
        <v>19964</v>
      </c>
      <c r="N7059">
        <v>6.8369444440000002</v>
      </c>
      <c r="O7059">
        <v>0</v>
      </c>
      <c r="P7059">
        <v>62</v>
      </c>
      <c r="Q7059">
        <v>0</v>
      </c>
      <c r="R7059">
        <v>1</v>
      </c>
      <c r="S7059">
        <v>0</v>
      </c>
      <c r="T7059">
        <v>7</v>
      </c>
      <c r="U7059">
        <v>0</v>
      </c>
      <c r="V7059">
        <v>0</v>
      </c>
      <c r="W7059">
        <v>0</v>
      </c>
      <c r="X7059">
        <v>94.570336951507088</v>
      </c>
      <c r="Y7059">
        <v>0</v>
      </c>
      <c r="Z7059">
        <v>7.1929782179999999E-2</v>
      </c>
      <c r="AA7059">
        <v>0</v>
      </c>
      <c r="AB7059">
        <v>6.1330838177125671</v>
      </c>
      <c r="AC7059">
        <v>0</v>
      </c>
      <c r="AD7059">
        <v>0</v>
      </c>
      <c r="AE7059">
        <v>100.77535055139967</v>
      </c>
    </row>
    <row r="7060" spans="1:31" x14ac:dyDescent="0.25">
      <c r="A7060">
        <v>1839832</v>
      </c>
      <c r="B7060">
        <v>1</v>
      </c>
      <c r="C7060" t="s">
        <v>80</v>
      </c>
      <c r="D7060" t="s">
        <v>108</v>
      </c>
      <c r="E7060" t="s">
        <v>164</v>
      </c>
      <c r="F7060" t="s">
        <v>19965</v>
      </c>
      <c r="G7060" t="s">
        <v>507</v>
      </c>
      <c r="H7060" t="s">
        <v>157</v>
      </c>
      <c r="I7060" t="s">
        <v>135</v>
      </c>
      <c r="J7060" t="s">
        <v>136</v>
      </c>
      <c r="K7060" t="s">
        <v>137</v>
      </c>
      <c r="L7060" t="s">
        <v>19966</v>
      </c>
      <c r="M7060" t="s">
        <v>19967</v>
      </c>
      <c r="N7060">
        <v>4.8519444439999999</v>
      </c>
      <c r="O7060">
        <v>0</v>
      </c>
      <c r="P7060">
        <v>498</v>
      </c>
      <c r="Q7060">
        <v>0</v>
      </c>
      <c r="R7060">
        <v>69</v>
      </c>
      <c r="S7060">
        <v>1</v>
      </c>
      <c r="T7060">
        <v>58</v>
      </c>
      <c r="U7060">
        <v>0</v>
      </c>
      <c r="V7060">
        <v>0</v>
      </c>
      <c r="W7060">
        <v>0</v>
      </c>
      <c r="X7060">
        <v>347.97129375088036</v>
      </c>
      <c r="Y7060">
        <v>0</v>
      </c>
      <c r="Z7060">
        <v>34.879746165980407</v>
      </c>
      <c r="AA7060">
        <v>23.224910065347498</v>
      </c>
      <c r="AB7060">
        <v>107.74649513296839</v>
      </c>
      <c r="AC7060">
        <v>0</v>
      </c>
      <c r="AD7060">
        <v>0</v>
      </c>
      <c r="AE7060">
        <v>513.82244511517661</v>
      </c>
    </row>
    <row r="7061" spans="1:31" x14ac:dyDescent="0.25">
      <c r="A7061">
        <v>1839497</v>
      </c>
      <c r="B7061">
        <v>1</v>
      </c>
      <c r="C7061" t="s">
        <v>80</v>
      </c>
      <c r="D7061" t="s">
        <v>86</v>
      </c>
      <c r="E7061" t="s">
        <v>140</v>
      </c>
      <c r="F7061" t="s">
        <v>19968</v>
      </c>
      <c r="G7061" t="s">
        <v>246</v>
      </c>
      <c r="H7061" t="s">
        <v>134</v>
      </c>
      <c r="I7061" t="s">
        <v>135</v>
      </c>
      <c r="J7061" t="s">
        <v>136</v>
      </c>
      <c r="K7061" t="s">
        <v>137</v>
      </c>
      <c r="L7061" t="s">
        <v>19969</v>
      </c>
      <c r="M7061" t="s">
        <v>19970</v>
      </c>
      <c r="N7061">
        <v>0.5625</v>
      </c>
      <c r="O7061">
        <v>0</v>
      </c>
      <c r="P7061">
        <v>1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0.37635173739333333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0.37635173739333333</v>
      </c>
    </row>
    <row r="7062" spans="1:31" x14ac:dyDescent="0.25">
      <c r="A7062">
        <v>1839875</v>
      </c>
      <c r="B7062">
        <v>1</v>
      </c>
      <c r="C7062" t="s">
        <v>81</v>
      </c>
      <c r="D7062" t="s">
        <v>112</v>
      </c>
      <c r="E7062" t="s">
        <v>164</v>
      </c>
      <c r="F7062" t="s">
        <v>19971</v>
      </c>
      <c r="G7062" t="s">
        <v>156</v>
      </c>
      <c r="H7062" t="s">
        <v>157</v>
      </c>
      <c r="I7062" t="s">
        <v>135</v>
      </c>
      <c r="J7062" t="s">
        <v>136</v>
      </c>
      <c r="K7062" t="s">
        <v>137</v>
      </c>
      <c r="L7062" t="s">
        <v>19972</v>
      </c>
      <c r="M7062" t="s">
        <v>19973</v>
      </c>
      <c r="N7062">
        <v>0.91833333299999997</v>
      </c>
      <c r="O7062">
        <v>0</v>
      </c>
      <c r="P7062">
        <v>765</v>
      </c>
      <c r="Q7062">
        <v>18</v>
      </c>
      <c r="R7062">
        <v>126</v>
      </c>
      <c r="S7062">
        <v>8</v>
      </c>
      <c r="T7062">
        <v>22</v>
      </c>
      <c r="U7062">
        <v>1</v>
      </c>
      <c r="V7062">
        <v>0</v>
      </c>
      <c r="W7062">
        <v>0</v>
      </c>
      <c r="X7062">
        <v>82.443970419731755</v>
      </c>
      <c r="Y7062">
        <v>83.647887622263639</v>
      </c>
      <c r="Z7062">
        <v>15.063683098621084</v>
      </c>
      <c r="AA7062">
        <v>24.511342952068002</v>
      </c>
      <c r="AB7062">
        <v>2.6603655398414663</v>
      </c>
      <c r="AC7062">
        <v>70.537882237550861</v>
      </c>
      <c r="AD7062">
        <v>0</v>
      </c>
      <c r="AE7062">
        <v>278.86513187007682</v>
      </c>
    </row>
    <row r="7063" spans="1:31" x14ac:dyDescent="0.25">
      <c r="A7063">
        <v>1839211</v>
      </c>
      <c r="B7063">
        <v>1</v>
      </c>
      <c r="C7063" t="s">
        <v>80</v>
      </c>
      <c r="D7063" t="s">
        <v>98</v>
      </c>
      <c r="E7063" t="s">
        <v>154</v>
      </c>
      <c r="F7063" t="s">
        <v>8880</v>
      </c>
      <c r="G7063" t="s">
        <v>640</v>
      </c>
      <c r="H7063" t="s">
        <v>157</v>
      </c>
      <c r="I7063" t="s">
        <v>135</v>
      </c>
      <c r="J7063" t="s">
        <v>136</v>
      </c>
      <c r="K7063" t="s">
        <v>137</v>
      </c>
      <c r="L7063" t="s">
        <v>19974</v>
      </c>
      <c r="M7063" t="s">
        <v>19975</v>
      </c>
      <c r="N7063">
        <v>6.0502777769999998</v>
      </c>
      <c r="O7063">
        <v>0</v>
      </c>
      <c r="P7063">
        <v>0</v>
      </c>
      <c r="Q7063">
        <v>0</v>
      </c>
      <c r="R7063">
        <v>11</v>
      </c>
      <c r="S7063">
        <v>0</v>
      </c>
      <c r="T7063">
        <v>4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110.46821954269069</v>
      </c>
      <c r="AA7063">
        <v>0</v>
      </c>
      <c r="AB7063">
        <v>27.776495472809806</v>
      </c>
      <c r="AC7063">
        <v>0</v>
      </c>
      <c r="AD7063">
        <v>0</v>
      </c>
      <c r="AE7063">
        <v>138.2447150155005</v>
      </c>
    </row>
    <row r="7064" spans="1:31" x14ac:dyDescent="0.25">
      <c r="A7064">
        <v>1839477</v>
      </c>
      <c r="B7064">
        <v>1</v>
      </c>
      <c r="C7064" t="s">
        <v>81</v>
      </c>
      <c r="D7064" t="s">
        <v>119</v>
      </c>
      <c r="E7064" t="s">
        <v>202</v>
      </c>
      <c r="F7064" t="s">
        <v>19976</v>
      </c>
      <c r="G7064" t="s">
        <v>156</v>
      </c>
      <c r="H7064" t="s">
        <v>157</v>
      </c>
      <c r="I7064" t="s">
        <v>135</v>
      </c>
      <c r="J7064" t="s">
        <v>136</v>
      </c>
      <c r="K7064" t="s">
        <v>137</v>
      </c>
      <c r="L7064" t="s">
        <v>19977</v>
      </c>
      <c r="M7064" t="s">
        <v>19978</v>
      </c>
      <c r="N7064">
        <v>0.127222222</v>
      </c>
      <c r="O7064">
        <v>4</v>
      </c>
      <c r="P7064">
        <v>8549</v>
      </c>
      <c r="Q7064">
        <v>314</v>
      </c>
      <c r="R7064">
        <v>1409</v>
      </c>
      <c r="S7064">
        <v>17</v>
      </c>
      <c r="T7064">
        <v>1168</v>
      </c>
      <c r="U7064">
        <v>0</v>
      </c>
      <c r="V7064">
        <v>4</v>
      </c>
      <c r="W7064">
        <v>0.15643348620106665</v>
      </c>
      <c r="X7064">
        <v>176.30979536757172</v>
      </c>
      <c r="Y7064">
        <v>172.98739161114005</v>
      </c>
      <c r="Z7064">
        <v>255.64784964040243</v>
      </c>
      <c r="AA7064">
        <v>7.6793468760623318</v>
      </c>
      <c r="AB7064">
        <v>76.50380392201744</v>
      </c>
      <c r="AC7064">
        <v>0</v>
      </c>
      <c r="AD7064">
        <v>0.52334949900006666</v>
      </c>
      <c r="AE7064">
        <v>689.8079704023952</v>
      </c>
    </row>
    <row r="7065" spans="1:31" x14ac:dyDescent="0.25">
      <c r="A7065">
        <v>1839852</v>
      </c>
      <c r="B7065">
        <v>1</v>
      </c>
      <c r="C7065" t="s">
        <v>81</v>
      </c>
      <c r="D7065" t="s">
        <v>113</v>
      </c>
      <c r="E7065" t="s">
        <v>131</v>
      </c>
      <c r="F7065" t="s">
        <v>19979</v>
      </c>
      <c r="G7065" t="s">
        <v>133</v>
      </c>
      <c r="H7065" t="s">
        <v>134</v>
      </c>
      <c r="I7065" t="s">
        <v>135</v>
      </c>
      <c r="J7065" t="s">
        <v>136</v>
      </c>
      <c r="K7065" t="s">
        <v>137</v>
      </c>
      <c r="L7065" t="s">
        <v>19980</v>
      </c>
      <c r="M7065" t="s">
        <v>19981</v>
      </c>
      <c r="N7065">
        <v>5.2316666659999997</v>
      </c>
      <c r="O7065">
        <v>0</v>
      </c>
      <c r="P7065">
        <v>13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8.4667116879780799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8.4667116879780799</v>
      </c>
    </row>
    <row r="7066" spans="1:31" x14ac:dyDescent="0.25">
      <c r="A7066">
        <v>1838813</v>
      </c>
      <c r="B7066">
        <v>1</v>
      </c>
      <c r="C7066" t="s">
        <v>80</v>
      </c>
      <c r="D7066" t="s">
        <v>104</v>
      </c>
      <c r="E7066" t="s">
        <v>154</v>
      </c>
      <c r="F7066" t="s">
        <v>15070</v>
      </c>
      <c r="G7066" t="s">
        <v>175</v>
      </c>
      <c r="H7066" t="s">
        <v>157</v>
      </c>
      <c r="I7066" t="s">
        <v>135</v>
      </c>
      <c r="J7066" t="s">
        <v>136</v>
      </c>
      <c r="K7066" t="s">
        <v>137</v>
      </c>
      <c r="L7066" t="s">
        <v>19982</v>
      </c>
      <c r="M7066" t="s">
        <v>19983</v>
      </c>
      <c r="N7066">
        <v>2.5236111110000001</v>
      </c>
      <c r="O7066">
        <v>0</v>
      </c>
      <c r="P7066">
        <v>0</v>
      </c>
      <c r="Q7066">
        <v>0</v>
      </c>
      <c r="R7066">
        <v>0</v>
      </c>
      <c r="S7066">
        <v>1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2.3044924688831112</v>
      </c>
      <c r="AB7066">
        <v>0</v>
      </c>
      <c r="AC7066">
        <v>0</v>
      </c>
      <c r="AD7066">
        <v>0</v>
      </c>
      <c r="AE7066">
        <v>2.3044924688831112</v>
      </c>
    </row>
    <row r="7067" spans="1:31" x14ac:dyDescent="0.25">
      <c r="A7067">
        <v>1839503</v>
      </c>
      <c r="B7067">
        <v>1</v>
      </c>
      <c r="C7067" t="s">
        <v>81</v>
      </c>
      <c r="D7067" t="s">
        <v>119</v>
      </c>
      <c r="E7067" t="s">
        <v>164</v>
      </c>
      <c r="F7067" t="s">
        <v>743</v>
      </c>
      <c r="G7067" t="s">
        <v>156</v>
      </c>
      <c r="H7067" t="s">
        <v>157</v>
      </c>
      <c r="I7067" t="s">
        <v>179</v>
      </c>
      <c r="J7067" t="s">
        <v>136</v>
      </c>
      <c r="K7067" t="s">
        <v>137</v>
      </c>
      <c r="L7067" t="s">
        <v>19984</v>
      </c>
      <c r="M7067" t="s">
        <v>19985</v>
      </c>
      <c r="N7067">
        <v>5.5555550000000002E-3</v>
      </c>
      <c r="O7067">
        <v>0</v>
      </c>
      <c r="P7067">
        <v>1498</v>
      </c>
      <c r="Q7067">
        <v>92</v>
      </c>
      <c r="R7067">
        <v>334</v>
      </c>
      <c r="S7067">
        <v>2</v>
      </c>
      <c r="T7067">
        <v>66</v>
      </c>
      <c r="U7067">
        <v>0</v>
      </c>
      <c r="V7067">
        <v>0</v>
      </c>
      <c r="W7067">
        <v>0</v>
      </c>
      <c r="X7067">
        <v>1.379805297280001</v>
      </c>
      <c r="Y7067">
        <v>3.8979585851982761</v>
      </c>
      <c r="Z7067">
        <v>9.3360973703696644</v>
      </c>
      <c r="AA7067">
        <v>3.2950170413499999E-2</v>
      </c>
      <c r="AB7067">
        <v>0.15181532146483337</v>
      </c>
      <c r="AC7067">
        <v>0</v>
      </c>
      <c r="AD7067">
        <v>0</v>
      </c>
      <c r="AE7067">
        <v>14.798626744726274</v>
      </c>
    </row>
    <row r="7068" spans="1:31" x14ac:dyDescent="0.25">
      <c r="A7068">
        <v>1839334</v>
      </c>
      <c r="B7068">
        <v>1</v>
      </c>
      <c r="C7068" t="s">
        <v>81</v>
      </c>
      <c r="D7068" t="s">
        <v>122</v>
      </c>
      <c r="E7068" t="s">
        <v>202</v>
      </c>
      <c r="F7068" t="s">
        <v>1156</v>
      </c>
      <c r="G7068" t="s">
        <v>156</v>
      </c>
      <c r="H7068" t="s">
        <v>157</v>
      </c>
      <c r="I7068" t="s">
        <v>135</v>
      </c>
      <c r="J7068" t="s">
        <v>136</v>
      </c>
      <c r="K7068" t="s">
        <v>137</v>
      </c>
      <c r="L7068" t="s">
        <v>19986</v>
      </c>
      <c r="M7068" t="s">
        <v>19987</v>
      </c>
      <c r="N7068">
        <v>0.26500000000000001</v>
      </c>
      <c r="O7068">
        <v>23</v>
      </c>
      <c r="P7068">
        <v>777</v>
      </c>
      <c r="Q7068">
        <v>66</v>
      </c>
      <c r="R7068">
        <v>26</v>
      </c>
      <c r="S7068">
        <v>18</v>
      </c>
      <c r="T7068">
        <v>49</v>
      </c>
      <c r="U7068">
        <v>0</v>
      </c>
      <c r="V7068">
        <v>1</v>
      </c>
      <c r="W7068">
        <v>1.3907939855354998</v>
      </c>
      <c r="X7068">
        <v>26.350672556834578</v>
      </c>
      <c r="Y7068">
        <v>22.423395304169549</v>
      </c>
      <c r="Z7068">
        <v>2.8923408945769995</v>
      </c>
      <c r="AA7068">
        <v>17.886345727164247</v>
      </c>
      <c r="AB7068">
        <v>4.0472957623507497</v>
      </c>
      <c r="AC7068">
        <v>0</v>
      </c>
      <c r="AD7068">
        <v>0.80853529049880002</v>
      </c>
      <c r="AE7068">
        <v>75.799379521130405</v>
      </c>
    </row>
    <row r="7069" spans="1:31" x14ac:dyDescent="0.25">
      <c r="A7069">
        <v>1839185</v>
      </c>
      <c r="B7069">
        <v>1</v>
      </c>
      <c r="C7069" t="s">
        <v>80</v>
      </c>
      <c r="D7069" t="s">
        <v>95</v>
      </c>
      <c r="E7069" t="s">
        <v>154</v>
      </c>
      <c r="F7069" t="s">
        <v>15018</v>
      </c>
      <c r="G7069" t="s">
        <v>175</v>
      </c>
      <c r="H7069" t="s">
        <v>157</v>
      </c>
      <c r="I7069" t="s">
        <v>135</v>
      </c>
      <c r="J7069" t="s">
        <v>136</v>
      </c>
      <c r="K7069" t="s">
        <v>137</v>
      </c>
      <c r="L7069" t="s">
        <v>19988</v>
      </c>
      <c r="M7069" t="s">
        <v>19989</v>
      </c>
      <c r="N7069">
        <v>1.802777777</v>
      </c>
      <c r="O7069">
        <v>1</v>
      </c>
      <c r="P7069">
        <v>0</v>
      </c>
      <c r="Q7069">
        <v>2</v>
      </c>
      <c r="R7069">
        <v>0</v>
      </c>
      <c r="S7069">
        <v>1</v>
      </c>
      <c r="T7069">
        <v>0</v>
      </c>
      <c r="U7069">
        <v>0</v>
      </c>
      <c r="V7069">
        <v>0</v>
      </c>
      <c r="W7069">
        <v>0.77104990829425024</v>
      </c>
      <c r="X7069">
        <v>0</v>
      </c>
      <c r="Y7069">
        <v>5.0693732589448341</v>
      </c>
      <c r="Z7069">
        <v>0</v>
      </c>
      <c r="AA7069">
        <v>0.52393382285500001</v>
      </c>
      <c r="AB7069">
        <v>0</v>
      </c>
      <c r="AC7069">
        <v>0</v>
      </c>
      <c r="AD7069">
        <v>0</v>
      </c>
      <c r="AE7069">
        <v>6.364356990094084</v>
      </c>
    </row>
    <row r="7070" spans="1:31" x14ac:dyDescent="0.25">
      <c r="A7070">
        <v>1839234</v>
      </c>
      <c r="B7070">
        <v>1</v>
      </c>
      <c r="C7070" t="s">
        <v>80</v>
      </c>
      <c r="D7070" t="s">
        <v>84</v>
      </c>
      <c r="E7070" t="s">
        <v>140</v>
      </c>
      <c r="F7070" t="s">
        <v>19990</v>
      </c>
      <c r="G7070" t="s">
        <v>133</v>
      </c>
      <c r="H7070" t="s">
        <v>134</v>
      </c>
      <c r="I7070" t="s">
        <v>135</v>
      </c>
      <c r="J7070" t="s">
        <v>136</v>
      </c>
      <c r="K7070" t="s">
        <v>137</v>
      </c>
      <c r="L7070" t="s">
        <v>19991</v>
      </c>
      <c r="M7070" t="s">
        <v>19992</v>
      </c>
      <c r="N7070">
        <v>6.5519444440000001</v>
      </c>
      <c r="O7070">
        <v>0</v>
      </c>
      <c r="P7070">
        <v>1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1.6735541458940999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1.6735541458940999</v>
      </c>
    </row>
    <row r="7071" spans="1:31" x14ac:dyDescent="0.25">
      <c r="A7071">
        <v>1839042</v>
      </c>
      <c r="B7071">
        <v>1</v>
      </c>
      <c r="C7071" t="s">
        <v>80</v>
      </c>
      <c r="D7071" t="s">
        <v>100</v>
      </c>
      <c r="E7071" t="s">
        <v>154</v>
      </c>
      <c r="F7071" t="s">
        <v>19993</v>
      </c>
      <c r="G7071" t="s">
        <v>225</v>
      </c>
      <c r="H7071" t="s">
        <v>157</v>
      </c>
      <c r="I7071" t="s">
        <v>135</v>
      </c>
      <c r="J7071" t="s">
        <v>136</v>
      </c>
      <c r="K7071" t="s">
        <v>151</v>
      </c>
      <c r="L7071" t="s">
        <v>19994</v>
      </c>
      <c r="M7071" t="s">
        <v>19995</v>
      </c>
      <c r="N7071">
        <v>2.3588888880000001</v>
      </c>
      <c r="O7071">
        <v>0</v>
      </c>
      <c r="P7071">
        <v>23</v>
      </c>
      <c r="Q7071">
        <v>0</v>
      </c>
      <c r="R7071">
        <v>7</v>
      </c>
      <c r="S7071">
        <v>0</v>
      </c>
      <c r="T7071">
        <v>17</v>
      </c>
      <c r="U7071">
        <v>0</v>
      </c>
      <c r="V7071">
        <v>0</v>
      </c>
      <c r="W7071">
        <v>0</v>
      </c>
      <c r="X7071">
        <v>15.058205083843434</v>
      </c>
      <c r="Y7071">
        <v>0</v>
      </c>
      <c r="Z7071">
        <v>6.7319622805988999</v>
      </c>
      <c r="AA7071">
        <v>0</v>
      </c>
      <c r="AB7071">
        <v>86.740543637143332</v>
      </c>
      <c r="AC7071">
        <v>0</v>
      </c>
      <c r="AD7071">
        <v>0</v>
      </c>
      <c r="AE7071">
        <v>108.53071100158567</v>
      </c>
    </row>
    <row r="7072" spans="1:31" x14ac:dyDescent="0.25">
      <c r="A7072">
        <v>1839540</v>
      </c>
      <c r="B7072">
        <v>1</v>
      </c>
      <c r="C7072" t="s">
        <v>81</v>
      </c>
      <c r="D7072" t="s">
        <v>124</v>
      </c>
      <c r="E7072" t="s">
        <v>131</v>
      </c>
      <c r="F7072" t="s">
        <v>19996</v>
      </c>
      <c r="G7072" t="s">
        <v>146</v>
      </c>
      <c r="H7072" t="s">
        <v>134</v>
      </c>
      <c r="I7072" t="s">
        <v>135</v>
      </c>
      <c r="J7072" t="s">
        <v>136</v>
      </c>
      <c r="K7072" t="s">
        <v>137</v>
      </c>
      <c r="L7072" t="s">
        <v>19997</v>
      </c>
      <c r="M7072" t="s">
        <v>19998</v>
      </c>
      <c r="N7072">
        <v>2.914722222</v>
      </c>
      <c r="O7072">
        <v>0</v>
      </c>
      <c r="P7072">
        <v>27</v>
      </c>
      <c r="Q7072">
        <v>0</v>
      </c>
      <c r="R7072">
        <v>0</v>
      </c>
      <c r="S7072">
        <v>0</v>
      </c>
      <c r="T7072">
        <v>5</v>
      </c>
      <c r="U7072">
        <v>0</v>
      </c>
      <c r="V7072">
        <v>0</v>
      </c>
      <c r="W7072">
        <v>0</v>
      </c>
      <c r="X7072">
        <v>9.4388723944147355</v>
      </c>
      <c r="Y7072">
        <v>0</v>
      </c>
      <c r="Z7072">
        <v>0</v>
      </c>
      <c r="AA7072">
        <v>0</v>
      </c>
      <c r="AB7072">
        <v>2.4212363381617257</v>
      </c>
      <c r="AC7072">
        <v>0</v>
      </c>
      <c r="AD7072">
        <v>0</v>
      </c>
      <c r="AE7072">
        <v>11.86010873257646</v>
      </c>
    </row>
    <row r="7073" spans="1:31" x14ac:dyDescent="0.25">
      <c r="A7073">
        <v>1838793</v>
      </c>
      <c r="B7073">
        <v>1</v>
      </c>
      <c r="C7073" t="s">
        <v>80</v>
      </c>
      <c r="D7073" t="s">
        <v>84</v>
      </c>
      <c r="E7073" t="s">
        <v>140</v>
      </c>
      <c r="F7073" t="s">
        <v>19999</v>
      </c>
      <c r="G7073" t="s">
        <v>133</v>
      </c>
      <c r="H7073" t="s">
        <v>134</v>
      </c>
      <c r="I7073" t="s">
        <v>135</v>
      </c>
      <c r="J7073" t="s">
        <v>136</v>
      </c>
      <c r="K7073" t="s">
        <v>137</v>
      </c>
      <c r="L7073" t="s">
        <v>20000</v>
      </c>
      <c r="M7073" t="s">
        <v>20001</v>
      </c>
      <c r="N7073">
        <v>0.73638888800000002</v>
      </c>
      <c r="O7073">
        <v>0</v>
      </c>
      <c r="P7073">
        <v>10</v>
      </c>
      <c r="Q7073">
        <v>0</v>
      </c>
      <c r="R7073">
        <v>0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0.88214888789142498</v>
      </c>
      <c r="Y7073">
        <v>0</v>
      </c>
      <c r="Z7073">
        <v>0</v>
      </c>
      <c r="AA7073">
        <v>0</v>
      </c>
      <c r="AB7073">
        <v>1.0725258108136917</v>
      </c>
      <c r="AC7073">
        <v>0</v>
      </c>
      <c r="AD7073">
        <v>0</v>
      </c>
      <c r="AE7073">
        <v>1.9546746987051167</v>
      </c>
    </row>
    <row r="7074" spans="1:31" x14ac:dyDescent="0.25">
      <c r="A7074">
        <v>1839397</v>
      </c>
      <c r="B7074">
        <v>1</v>
      </c>
      <c r="C7074" t="s">
        <v>80</v>
      </c>
      <c r="D7074" t="s">
        <v>94</v>
      </c>
      <c r="E7074" t="s">
        <v>268</v>
      </c>
      <c r="F7074" t="s">
        <v>20002</v>
      </c>
      <c r="G7074" t="s">
        <v>156</v>
      </c>
      <c r="H7074" t="s">
        <v>157</v>
      </c>
      <c r="I7074" t="s">
        <v>135</v>
      </c>
      <c r="J7074" t="s">
        <v>136</v>
      </c>
      <c r="K7074" t="s">
        <v>137</v>
      </c>
      <c r="L7074" t="s">
        <v>20003</v>
      </c>
      <c r="M7074" t="s">
        <v>20004</v>
      </c>
      <c r="N7074">
        <v>0.13750000000000001</v>
      </c>
      <c r="O7074">
        <v>0</v>
      </c>
      <c r="P7074">
        <v>911</v>
      </c>
      <c r="Q7074">
        <v>82</v>
      </c>
      <c r="R7074">
        <v>349</v>
      </c>
      <c r="S7074">
        <v>18</v>
      </c>
      <c r="T7074">
        <v>129</v>
      </c>
      <c r="U7074">
        <v>9</v>
      </c>
      <c r="V7074">
        <v>0</v>
      </c>
      <c r="W7074">
        <v>0</v>
      </c>
      <c r="X7074">
        <v>30.620850838916251</v>
      </c>
      <c r="Y7074">
        <v>61.901640773202985</v>
      </c>
      <c r="Z7074">
        <v>35.965923124045744</v>
      </c>
      <c r="AA7074">
        <v>48.240019907252254</v>
      </c>
      <c r="AB7074">
        <v>9.8170339663357531</v>
      </c>
      <c r="AC7074">
        <v>54.327510052938379</v>
      </c>
      <c r="AD7074">
        <v>0</v>
      </c>
      <c r="AE7074">
        <v>240.87297866269137</v>
      </c>
    </row>
    <row r="7075" spans="1:31" x14ac:dyDescent="0.25">
      <c r="A7075">
        <v>1838899</v>
      </c>
      <c r="B7075">
        <v>1</v>
      </c>
      <c r="C7075" t="s">
        <v>81</v>
      </c>
      <c r="D7075" t="s">
        <v>127</v>
      </c>
      <c r="E7075" t="s">
        <v>164</v>
      </c>
      <c r="F7075" t="s">
        <v>10894</v>
      </c>
      <c r="G7075" t="s">
        <v>156</v>
      </c>
      <c r="H7075" t="s">
        <v>157</v>
      </c>
      <c r="I7075" t="s">
        <v>135</v>
      </c>
      <c r="J7075" t="s">
        <v>136</v>
      </c>
      <c r="K7075" t="s">
        <v>137</v>
      </c>
      <c r="L7075" t="s">
        <v>20005</v>
      </c>
      <c r="M7075" t="s">
        <v>20006</v>
      </c>
      <c r="N7075">
        <v>2.2913888880000002</v>
      </c>
      <c r="O7075">
        <v>2</v>
      </c>
      <c r="P7075">
        <v>2</v>
      </c>
      <c r="Q7075">
        <v>44</v>
      </c>
      <c r="R7075">
        <v>16</v>
      </c>
      <c r="S7075">
        <v>1</v>
      </c>
      <c r="T7075">
        <v>1</v>
      </c>
      <c r="U7075">
        <v>0</v>
      </c>
      <c r="V7075">
        <v>0</v>
      </c>
      <c r="W7075">
        <v>0.70955161709045012</v>
      </c>
      <c r="X7075">
        <v>3.816915146267601</v>
      </c>
      <c r="Y7075">
        <v>72.378954992916704</v>
      </c>
      <c r="Z7075">
        <v>208.29123329217796</v>
      </c>
      <c r="AA7075">
        <v>3.211371090140978</v>
      </c>
      <c r="AB7075">
        <v>0</v>
      </c>
      <c r="AC7075">
        <v>0</v>
      </c>
      <c r="AD7075">
        <v>0</v>
      </c>
      <c r="AE7075">
        <v>288.4080261385937</v>
      </c>
    </row>
    <row r="7076" spans="1:31" x14ac:dyDescent="0.25">
      <c r="A7076">
        <v>1839254</v>
      </c>
      <c r="B7076">
        <v>1</v>
      </c>
      <c r="C7076" t="s">
        <v>80</v>
      </c>
      <c r="D7076" t="s">
        <v>103</v>
      </c>
      <c r="E7076" t="s">
        <v>131</v>
      </c>
      <c r="F7076" t="s">
        <v>20007</v>
      </c>
      <c r="G7076" t="s">
        <v>189</v>
      </c>
      <c r="H7076" t="s">
        <v>134</v>
      </c>
      <c r="I7076" t="s">
        <v>135</v>
      </c>
      <c r="J7076" t="s">
        <v>136</v>
      </c>
      <c r="K7076" t="s">
        <v>137</v>
      </c>
      <c r="L7076" t="s">
        <v>20008</v>
      </c>
      <c r="M7076" t="s">
        <v>20009</v>
      </c>
      <c r="N7076">
        <v>0.98111111100000004</v>
      </c>
      <c r="O7076">
        <v>0</v>
      </c>
      <c r="P7076">
        <v>281</v>
      </c>
      <c r="Q7076">
        <v>0</v>
      </c>
      <c r="R7076">
        <v>2</v>
      </c>
      <c r="S7076">
        <v>0</v>
      </c>
      <c r="T7076">
        <v>25</v>
      </c>
      <c r="U7076">
        <v>0</v>
      </c>
      <c r="V7076">
        <v>0</v>
      </c>
      <c r="W7076">
        <v>0</v>
      </c>
      <c r="X7076">
        <v>64.643718798096501</v>
      </c>
      <c r="Y7076">
        <v>0</v>
      </c>
      <c r="Z7076">
        <v>6.4720715694399994E-2</v>
      </c>
      <c r="AA7076">
        <v>0</v>
      </c>
      <c r="AB7076">
        <v>7.2595902753654666</v>
      </c>
      <c r="AC7076">
        <v>0</v>
      </c>
      <c r="AD7076">
        <v>0</v>
      </c>
      <c r="AE7076">
        <v>71.968029789156375</v>
      </c>
    </row>
    <row r="7077" spans="1:31" x14ac:dyDescent="0.25">
      <c r="A7077">
        <v>1839732</v>
      </c>
      <c r="B7077">
        <v>1</v>
      </c>
      <c r="C7077" t="s">
        <v>81</v>
      </c>
      <c r="D7077" t="s">
        <v>117</v>
      </c>
      <c r="E7077" t="s">
        <v>202</v>
      </c>
      <c r="F7077" t="s">
        <v>2270</v>
      </c>
      <c r="G7077" t="s">
        <v>156</v>
      </c>
      <c r="H7077" t="s">
        <v>157</v>
      </c>
      <c r="I7077" t="s">
        <v>135</v>
      </c>
      <c r="J7077" t="s">
        <v>136</v>
      </c>
      <c r="K7077" t="s">
        <v>137</v>
      </c>
      <c r="L7077" t="s">
        <v>20010</v>
      </c>
      <c r="M7077" t="s">
        <v>20011</v>
      </c>
      <c r="N7077">
        <v>2.065833333</v>
      </c>
      <c r="O7077">
        <v>0</v>
      </c>
      <c r="P7077">
        <v>2228</v>
      </c>
      <c r="Q7077">
        <v>33</v>
      </c>
      <c r="R7077">
        <v>76</v>
      </c>
      <c r="S7077">
        <v>17</v>
      </c>
      <c r="T7077">
        <v>191</v>
      </c>
      <c r="U7077">
        <v>7</v>
      </c>
      <c r="V7077">
        <v>1</v>
      </c>
      <c r="W7077">
        <v>0</v>
      </c>
      <c r="X7077">
        <v>754.23044249137934</v>
      </c>
      <c r="Y7077">
        <v>480.97336933037479</v>
      </c>
      <c r="Z7077">
        <v>87.85027953674242</v>
      </c>
      <c r="AA7077">
        <v>238.13826145495278</v>
      </c>
      <c r="AB7077">
        <v>150.05125978316866</v>
      </c>
      <c r="AC7077">
        <v>1031.1412627979903</v>
      </c>
      <c r="AD7077">
        <v>4.9949498795448255</v>
      </c>
      <c r="AE7077">
        <v>2747.3798252741535</v>
      </c>
    </row>
    <row r="7078" spans="1:31" x14ac:dyDescent="0.25">
      <c r="A7078">
        <v>1838856</v>
      </c>
      <c r="B7078">
        <v>1</v>
      </c>
      <c r="C7078" t="s">
        <v>80</v>
      </c>
      <c r="D7078" t="s">
        <v>100</v>
      </c>
      <c r="E7078" t="s">
        <v>154</v>
      </c>
      <c r="F7078" t="s">
        <v>20012</v>
      </c>
      <c r="G7078" t="s">
        <v>175</v>
      </c>
      <c r="H7078" t="s">
        <v>157</v>
      </c>
      <c r="I7078" t="s">
        <v>135</v>
      </c>
      <c r="J7078" t="s">
        <v>136</v>
      </c>
      <c r="K7078" t="s">
        <v>137</v>
      </c>
      <c r="L7078" t="s">
        <v>20013</v>
      </c>
      <c r="M7078" t="s">
        <v>20014</v>
      </c>
      <c r="N7078">
        <v>2.7861111109999999</v>
      </c>
      <c r="O7078">
        <v>0</v>
      </c>
      <c r="P7078">
        <v>148</v>
      </c>
      <c r="Q7078">
        <v>0</v>
      </c>
      <c r="R7078">
        <v>2</v>
      </c>
      <c r="S7078">
        <v>0</v>
      </c>
      <c r="T7078">
        <v>6</v>
      </c>
      <c r="U7078">
        <v>0</v>
      </c>
      <c r="V7078">
        <v>0</v>
      </c>
      <c r="W7078">
        <v>0</v>
      </c>
      <c r="X7078">
        <v>96.085709709019056</v>
      </c>
      <c r="Y7078">
        <v>0</v>
      </c>
      <c r="Z7078">
        <v>0.8240300347335332</v>
      </c>
      <c r="AA7078">
        <v>0</v>
      </c>
      <c r="AB7078">
        <v>1.3379936063125</v>
      </c>
      <c r="AC7078">
        <v>0</v>
      </c>
      <c r="AD7078">
        <v>0</v>
      </c>
      <c r="AE7078">
        <v>98.24773335006509</v>
      </c>
    </row>
    <row r="7079" spans="1:31" x14ac:dyDescent="0.25">
      <c r="A7079">
        <v>1838999</v>
      </c>
      <c r="B7079">
        <v>1</v>
      </c>
      <c r="C7079" t="s">
        <v>80</v>
      </c>
      <c r="D7079" t="s">
        <v>107</v>
      </c>
      <c r="E7079" t="s">
        <v>140</v>
      </c>
      <c r="F7079" t="s">
        <v>15076</v>
      </c>
      <c r="G7079" t="s">
        <v>213</v>
      </c>
      <c r="H7079" t="s">
        <v>134</v>
      </c>
      <c r="I7079" t="s">
        <v>135</v>
      </c>
      <c r="J7079" t="s">
        <v>136</v>
      </c>
      <c r="K7079" t="s">
        <v>137</v>
      </c>
      <c r="L7079" t="s">
        <v>20015</v>
      </c>
      <c r="M7079" t="s">
        <v>20016</v>
      </c>
      <c r="N7079">
        <v>3.2944444439999998</v>
      </c>
      <c r="O7079">
        <v>0</v>
      </c>
      <c r="P7079">
        <v>1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1.1306344331250003E-2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1.1306344331250003E-2</v>
      </c>
    </row>
    <row r="7080" spans="1:31" x14ac:dyDescent="0.25">
      <c r="A7080">
        <v>1839248</v>
      </c>
      <c r="B7080">
        <v>1</v>
      </c>
      <c r="C7080" t="s">
        <v>80</v>
      </c>
      <c r="D7080" t="s">
        <v>106</v>
      </c>
      <c r="E7080" t="s">
        <v>140</v>
      </c>
      <c r="F7080" t="s">
        <v>20017</v>
      </c>
      <c r="G7080" t="s">
        <v>213</v>
      </c>
      <c r="H7080" t="s">
        <v>134</v>
      </c>
      <c r="I7080" t="s">
        <v>135</v>
      </c>
      <c r="J7080" t="s">
        <v>136</v>
      </c>
      <c r="K7080" t="s">
        <v>137</v>
      </c>
      <c r="L7080" t="s">
        <v>20018</v>
      </c>
      <c r="M7080" t="s">
        <v>20019</v>
      </c>
      <c r="N7080">
        <v>2.8911111109999998</v>
      </c>
      <c r="O7080">
        <v>0</v>
      </c>
      <c r="P7080">
        <v>2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0.4511928811689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0.4511928811689</v>
      </c>
    </row>
    <row r="7081" spans="1:31" x14ac:dyDescent="0.25">
      <c r="A7081">
        <v>1839629</v>
      </c>
      <c r="B7081">
        <v>1</v>
      </c>
      <c r="C7081" t="s">
        <v>80</v>
      </c>
      <c r="D7081" t="s">
        <v>100</v>
      </c>
      <c r="E7081" t="s">
        <v>164</v>
      </c>
      <c r="F7081" t="s">
        <v>476</v>
      </c>
      <c r="G7081" t="s">
        <v>156</v>
      </c>
      <c r="H7081" t="s">
        <v>157</v>
      </c>
      <c r="I7081" t="s">
        <v>135</v>
      </c>
      <c r="J7081" t="s">
        <v>136</v>
      </c>
      <c r="K7081" t="s">
        <v>137</v>
      </c>
      <c r="L7081" t="s">
        <v>20020</v>
      </c>
      <c r="M7081" t="s">
        <v>20021</v>
      </c>
      <c r="N7081">
        <v>0.93305555500000004</v>
      </c>
      <c r="O7081">
        <v>1</v>
      </c>
      <c r="P7081">
        <v>0</v>
      </c>
      <c r="Q7081">
        <v>73</v>
      </c>
      <c r="R7081">
        <v>18</v>
      </c>
      <c r="S7081">
        <v>2</v>
      </c>
      <c r="T7081">
        <v>0</v>
      </c>
      <c r="U7081">
        <v>0</v>
      </c>
      <c r="V7081">
        <v>0</v>
      </c>
      <c r="W7081">
        <v>0.40690792800050002</v>
      </c>
      <c r="X7081">
        <v>0</v>
      </c>
      <c r="Y7081">
        <v>646.11647289277539</v>
      </c>
      <c r="Z7081">
        <v>52.804827654632994</v>
      </c>
      <c r="AA7081">
        <v>7.1113242771587508</v>
      </c>
      <c r="AB7081">
        <v>0</v>
      </c>
      <c r="AC7081">
        <v>0</v>
      </c>
      <c r="AD7081">
        <v>0</v>
      </c>
      <c r="AE7081">
        <v>706.43953275256752</v>
      </c>
    </row>
    <row r="7082" spans="1:31" x14ac:dyDescent="0.25">
      <c r="A7082">
        <v>1839606</v>
      </c>
      <c r="B7082">
        <v>1</v>
      </c>
      <c r="C7082" t="s">
        <v>80</v>
      </c>
      <c r="D7082" t="s">
        <v>108</v>
      </c>
      <c r="E7082" t="s">
        <v>202</v>
      </c>
      <c r="F7082" t="s">
        <v>18948</v>
      </c>
      <c r="G7082" t="s">
        <v>156</v>
      </c>
      <c r="H7082" t="s">
        <v>157</v>
      </c>
      <c r="I7082" t="s">
        <v>135</v>
      </c>
      <c r="J7082" t="s">
        <v>136</v>
      </c>
      <c r="K7082" t="s">
        <v>137</v>
      </c>
      <c r="L7082" t="s">
        <v>20022</v>
      </c>
      <c r="M7082" t="s">
        <v>20023</v>
      </c>
      <c r="N7082">
        <v>0.225833333</v>
      </c>
      <c r="O7082">
        <v>0</v>
      </c>
      <c r="P7082">
        <v>2308</v>
      </c>
      <c r="Q7082">
        <v>0</v>
      </c>
      <c r="R7082">
        <v>131</v>
      </c>
      <c r="S7082">
        <v>1</v>
      </c>
      <c r="T7082">
        <v>825</v>
      </c>
      <c r="U7082">
        <v>1</v>
      </c>
      <c r="V7082">
        <v>2</v>
      </c>
      <c r="W7082">
        <v>0</v>
      </c>
      <c r="X7082">
        <v>104.5244957583037</v>
      </c>
      <c r="Y7082">
        <v>0</v>
      </c>
      <c r="Z7082">
        <v>19.281624381381963</v>
      </c>
      <c r="AA7082">
        <v>7.0669960403239989</v>
      </c>
      <c r="AB7082">
        <v>90.601269715368886</v>
      </c>
      <c r="AC7082">
        <v>20.747423287204001</v>
      </c>
      <c r="AD7082">
        <v>1.5196022072195168</v>
      </c>
      <c r="AE7082">
        <v>243.74141138980207</v>
      </c>
    </row>
    <row r="7083" spans="1:31" x14ac:dyDescent="0.25">
      <c r="A7083">
        <v>1839414</v>
      </c>
      <c r="B7083">
        <v>1</v>
      </c>
      <c r="C7083" t="s">
        <v>81</v>
      </c>
      <c r="D7083" t="s">
        <v>118</v>
      </c>
      <c r="E7083" t="s">
        <v>164</v>
      </c>
      <c r="F7083" t="s">
        <v>2060</v>
      </c>
      <c r="G7083" t="s">
        <v>156</v>
      </c>
      <c r="H7083" t="s">
        <v>157</v>
      </c>
      <c r="I7083" t="s">
        <v>135</v>
      </c>
      <c r="J7083" t="s">
        <v>136</v>
      </c>
      <c r="K7083" t="s">
        <v>137</v>
      </c>
      <c r="L7083" t="s">
        <v>19140</v>
      </c>
      <c r="M7083" t="s">
        <v>20024</v>
      </c>
      <c r="N7083">
        <v>6.96</v>
      </c>
      <c r="O7083">
        <v>1</v>
      </c>
      <c r="P7083">
        <v>367</v>
      </c>
      <c r="Q7083">
        <v>111</v>
      </c>
      <c r="R7083">
        <v>83</v>
      </c>
      <c r="S7083">
        <v>15</v>
      </c>
      <c r="T7083">
        <v>38</v>
      </c>
      <c r="U7083">
        <v>2</v>
      </c>
      <c r="V7083">
        <v>0</v>
      </c>
      <c r="W7083">
        <v>3.4549700972820001</v>
      </c>
      <c r="X7083">
        <v>471.61042377817125</v>
      </c>
      <c r="Y7083">
        <v>2593.2067144155239</v>
      </c>
      <c r="Z7083">
        <v>1389.6270205468941</v>
      </c>
      <c r="AA7083">
        <v>323.41528944821346</v>
      </c>
      <c r="AB7083">
        <v>122.68270239117578</v>
      </c>
      <c r="AC7083">
        <v>1211.0762771801169</v>
      </c>
      <c r="AD7083">
        <v>0</v>
      </c>
      <c r="AE7083">
        <v>6115.0733978573771</v>
      </c>
    </row>
    <row r="7084" spans="1:31" x14ac:dyDescent="0.25">
      <c r="A7084">
        <v>1839082</v>
      </c>
      <c r="B7084">
        <v>1</v>
      </c>
      <c r="C7084" t="s">
        <v>81</v>
      </c>
      <c r="D7084" t="s">
        <v>123</v>
      </c>
      <c r="E7084" t="s">
        <v>252</v>
      </c>
      <c r="F7084" t="s">
        <v>20025</v>
      </c>
      <c r="G7084" t="s">
        <v>279</v>
      </c>
      <c r="H7084" t="s">
        <v>134</v>
      </c>
      <c r="I7084" t="s">
        <v>135</v>
      </c>
      <c r="J7084" t="s">
        <v>136</v>
      </c>
      <c r="K7084" t="s">
        <v>137</v>
      </c>
      <c r="L7084" t="s">
        <v>20026</v>
      </c>
      <c r="M7084" t="s">
        <v>20027</v>
      </c>
      <c r="N7084">
        <v>1.2713888879999999</v>
      </c>
      <c r="O7084">
        <v>0</v>
      </c>
      <c r="P7084">
        <v>124</v>
      </c>
      <c r="Q7084">
        <v>0</v>
      </c>
      <c r="R7084">
        <v>19</v>
      </c>
      <c r="S7084">
        <v>0</v>
      </c>
      <c r="T7084">
        <v>17</v>
      </c>
      <c r="U7084">
        <v>0</v>
      </c>
      <c r="V7084">
        <v>0</v>
      </c>
      <c r="W7084">
        <v>0</v>
      </c>
      <c r="X7084">
        <v>25.763321662573063</v>
      </c>
      <c r="Y7084">
        <v>0</v>
      </c>
      <c r="Z7084">
        <v>10.062352385759482</v>
      </c>
      <c r="AA7084">
        <v>0</v>
      </c>
      <c r="AB7084">
        <v>8.5072205270008503</v>
      </c>
      <c r="AC7084">
        <v>0</v>
      </c>
      <c r="AD7084">
        <v>0</v>
      </c>
      <c r="AE7084">
        <v>44.332894575333398</v>
      </c>
    </row>
    <row r="7085" spans="1:31" x14ac:dyDescent="0.25">
      <c r="A7085">
        <v>1839583</v>
      </c>
      <c r="B7085">
        <v>1</v>
      </c>
      <c r="C7085" t="s">
        <v>81</v>
      </c>
      <c r="D7085" t="s">
        <v>113</v>
      </c>
      <c r="E7085" t="s">
        <v>252</v>
      </c>
      <c r="F7085" t="s">
        <v>20028</v>
      </c>
      <c r="G7085" t="s">
        <v>189</v>
      </c>
      <c r="H7085" t="s">
        <v>134</v>
      </c>
      <c r="I7085" t="s">
        <v>135</v>
      </c>
      <c r="J7085" t="s">
        <v>136</v>
      </c>
      <c r="K7085" t="s">
        <v>137</v>
      </c>
      <c r="L7085" t="s">
        <v>20029</v>
      </c>
      <c r="M7085" t="s">
        <v>20030</v>
      </c>
      <c r="N7085">
        <v>6.977777777</v>
      </c>
      <c r="O7085">
        <v>0</v>
      </c>
      <c r="P7085">
        <v>50</v>
      </c>
      <c r="Q7085">
        <v>0</v>
      </c>
      <c r="R7085">
        <v>25</v>
      </c>
      <c r="S7085">
        <v>0</v>
      </c>
      <c r="T7085">
        <v>1</v>
      </c>
      <c r="U7085">
        <v>0</v>
      </c>
      <c r="V7085">
        <v>0</v>
      </c>
      <c r="W7085">
        <v>0</v>
      </c>
      <c r="X7085">
        <v>83.93329856908845</v>
      </c>
      <c r="Y7085">
        <v>0</v>
      </c>
      <c r="Z7085">
        <v>216.14746697733091</v>
      </c>
      <c r="AA7085">
        <v>0</v>
      </c>
      <c r="AB7085">
        <v>3.4837280602121998</v>
      </c>
      <c r="AC7085">
        <v>0</v>
      </c>
      <c r="AD7085">
        <v>0</v>
      </c>
      <c r="AE7085">
        <v>303.56449360663152</v>
      </c>
    </row>
    <row r="7086" spans="1:31" x14ac:dyDescent="0.25">
      <c r="A7086">
        <v>1839251</v>
      </c>
      <c r="B7086">
        <v>1</v>
      </c>
      <c r="C7086" t="s">
        <v>80</v>
      </c>
      <c r="D7086" t="s">
        <v>97</v>
      </c>
      <c r="E7086" t="s">
        <v>140</v>
      </c>
      <c r="F7086" t="s">
        <v>20031</v>
      </c>
      <c r="G7086" t="s">
        <v>3936</v>
      </c>
      <c r="H7086" t="s">
        <v>134</v>
      </c>
      <c r="I7086" t="s">
        <v>135</v>
      </c>
      <c r="J7086" t="s">
        <v>136</v>
      </c>
      <c r="K7086" t="s">
        <v>137</v>
      </c>
      <c r="L7086" t="s">
        <v>20032</v>
      </c>
      <c r="M7086" t="s">
        <v>20033</v>
      </c>
      <c r="N7086">
        <v>6.6191666659999999</v>
      </c>
      <c r="O7086">
        <v>0</v>
      </c>
      <c r="P7086">
        <v>2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4.6110867911388587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4.6110867911388587</v>
      </c>
    </row>
    <row r="7087" spans="1:31" x14ac:dyDescent="0.25">
      <c r="A7087">
        <v>1838919</v>
      </c>
      <c r="B7087">
        <v>1</v>
      </c>
      <c r="C7087" t="s">
        <v>80</v>
      </c>
      <c r="D7087" t="s">
        <v>105</v>
      </c>
      <c r="E7087" t="s">
        <v>252</v>
      </c>
      <c r="F7087" t="s">
        <v>20034</v>
      </c>
      <c r="G7087" t="s">
        <v>150</v>
      </c>
      <c r="H7087" t="s">
        <v>134</v>
      </c>
      <c r="I7087" t="s">
        <v>135</v>
      </c>
      <c r="J7087" t="s">
        <v>136</v>
      </c>
      <c r="K7087" t="s">
        <v>151</v>
      </c>
      <c r="L7087" t="s">
        <v>20035</v>
      </c>
      <c r="M7087" t="s">
        <v>20036</v>
      </c>
      <c r="N7087">
        <v>5.4936111109999999</v>
      </c>
      <c r="O7087">
        <v>0</v>
      </c>
      <c r="P7087">
        <v>285</v>
      </c>
      <c r="Q7087">
        <v>0</v>
      </c>
      <c r="R7087">
        <v>1</v>
      </c>
      <c r="S7087">
        <v>0</v>
      </c>
      <c r="T7087">
        <v>13</v>
      </c>
      <c r="U7087">
        <v>0</v>
      </c>
      <c r="V7087">
        <v>0</v>
      </c>
      <c r="W7087">
        <v>0</v>
      </c>
      <c r="X7087">
        <v>339.09688357154545</v>
      </c>
      <c r="Y7087">
        <v>0</v>
      </c>
      <c r="Z7087">
        <v>5.8605702488833504</v>
      </c>
      <c r="AA7087">
        <v>0</v>
      </c>
      <c r="AB7087">
        <v>97.409430787578742</v>
      </c>
      <c r="AC7087">
        <v>0</v>
      </c>
      <c r="AD7087">
        <v>0</v>
      </c>
      <c r="AE7087">
        <v>442.36688460800752</v>
      </c>
    </row>
    <row r="7088" spans="1:31" x14ac:dyDescent="0.25">
      <c r="A7088">
        <v>1839437</v>
      </c>
      <c r="B7088">
        <v>1</v>
      </c>
      <c r="C7088" t="s">
        <v>80</v>
      </c>
      <c r="D7088" t="s">
        <v>93</v>
      </c>
      <c r="E7088" t="s">
        <v>202</v>
      </c>
      <c r="F7088" t="s">
        <v>1049</v>
      </c>
      <c r="G7088" t="s">
        <v>955</v>
      </c>
      <c r="H7088" t="s">
        <v>157</v>
      </c>
      <c r="I7088" t="s">
        <v>135</v>
      </c>
      <c r="J7088" t="s">
        <v>136</v>
      </c>
      <c r="K7088" t="s">
        <v>137</v>
      </c>
      <c r="L7088" t="s">
        <v>20037</v>
      </c>
      <c r="M7088" t="s">
        <v>20038</v>
      </c>
      <c r="N7088">
        <v>3.1666666659999998</v>
      </c>
      <c r="O7088">
        <v>1</v>
      </c>
      <c r="P7088">
        <v>307</v>
      </c>
      <c r="Q7088">
        <v>37</v>
      </c>
      <c r="R7088">
        <v>160</v>
      </c>
      <c r="S7088">
        <v>7</v>
      </c>
      <c r="T7088">
        <v>95</v>
      </c>
      <c r="U7088">
        <v>0</v>
      </c>
      <c r="V7088">
        <v>0</v>
      </c>
      <c r="W7088">
        <v>6.2897836159044012</v>
      </c>
      <c r="X7088">
        <v>232.83624633317044</v>
      </c>
      <c r="Y7088">
        <v>2577.4232180748886</v>
      </c>
      <c r="Z7088">
        <v>1495.0518604432716</v>
      </c>
      <c r="AA7088">
        <v>219.57724558905173</v>
      </c>
      <c r="AB7088">
        <v>590.47682092131288</v>
      </c>
      <c r="AC7088">
        <v>0</v>
      </c>
      <c r="AD7088">
        <v>0</v>
      </c>
      <c r="AE7088">
        <v>5121.6551749775999</v>
      </c>
    </row>
    <row r="7089" spans="1:31" x14ac:dyDescent="0.25">
      <c r="A7089">
        <v>1839769</v>
      </c>
      <c r="B7089">
        <v>1</v>
      </c>
      <c r="C7089" t="s">
        <v>81</v>
      </c>
      <c r="D7089" t="s">
        <v>118</v>
      </c>
      <c r="E7089" t="s">
        <v>154</v>
      </c>
      <c r="F7089" t="s">
        <v>20039</v>
      </c>
      <c r="G7089" t="s">
        <v>514</v>
      </c>
      <c r="H7089" t="s">
        <v>157</v>
      </c>
      <c r="I7089" t="s">
        <v>135</v>
      </c>
      <c r="J7089" t="s">
        <v>136</v>
      </c>
      <c r="K7089" t="s">
        <v>137</v>
      </c>
      <c r="L7089" t="s">
        <v>20040</v>
      </c>
      <c r="M7089" t="s">
        <v>20041</v>
      </c>
      <c r="N7089">
        <v>17.501111111</v>
      </c>
      <c r="O7089">
        <v>0</v>
      </c>
      <c r="P7089">
        <v>0</v>
      </c>
      <c r="Q7089">
        <v>1</v>
      </c>
      <c r="R7089">
        <v>0</v>
      </c>
      <c r="S7089">
        <v>1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42.365706188161468</v>
      </c>
      <c r="Z7089">
        <v>0</v>
      </c>
      <c r="AA7089">
        <v>11.140358435651201</v>
      </c>
      <c r="AB7089">
        <v>0</v>
      </c>
      <c r="AC7089">
        <v>0</v>
      </c>
      <c r="AD7089">
        <v>0</v>
      </c>
      <c r="AE7089">
        <v>53.506064623812669</v>
      </c>
    </row>
    <row r="7090" spans="1:31" x14ac:dyDescent="0.25">
      <c r="A7090">
        <v>1839228</v>
      </c>
      <c r="B7090">
        <v>1</v>
      </c>
      <c r="C7090" t="s">
        <v>80</v>
      </c>
      <c r="D7090" t="s">
        <v>92</v>
      </c>
      <c r="E7090" t="s">
        <v>140</v>
      </c>
      <c r="F7090" t="s">
        <v>20042</v>
      </c>
      <c r="G7090" t="s">
        <v>142</v>
      </c>
      <c r="H7090" t="s">
        <v>134</v>
      </c>
      <c r="I7090" t="s">
        <v>135</v>
      </c>
      <c r="J7090" t="s">
        <v>136</v>
      </c>
      <c r="K7090" t="s">
        <v>137</v>
      </c>
      <c r="L7090" t="s">
        <v>20043</v>
      </c>
      <c r="M7090" t="s">
        <v>20044</v>
      </c>
      <c r="N7090">
        <v>5.1694444439999998</v>
      </c>
      <c r="O7090">
        <v>0</v>
      </c>
      <c r="P7090">
        <v>2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4.5089207532315001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4.5089207532315001</v>
      </c>
    </row>
    <row r="7091" spans="1:31" x14ac:dyDescent="0.25">
      <c r="A7091">
        <v>1838896</v>
      </c>
      <c r="B7091">
        <v>1</v>
      </c>
      <c r="C7091" t="s">
        <v>81</v>
      </c>
      <c r="D7091" t="s">
        <v>120</v>
      </c>
      <c r="E7091" t="s">
        <v>252</v>
      </c>
      <c r="F7091" t="s">
        <v>20045</v>
      </c>
      <c r="G7091" t="s">
        <v>279</v>
      </c>
      <c r="H7091" t="s">
        <v>134</v>
      </c>
      <c r="I7091" t="s">
        <v>135</v>
      </c>
      <c r="J7091" t="s">
        <v>136</v>
      </c>
      <c r="K7091" t="s">
        <v>137</v>
      </c>
      <c r="L7091" t="s">
        <v>20046</v>
      </c>
      <c r="M7091" t="s">
        <v>20047</v>
      </c>
      <c r="N7091">
        <v>1.278888888</v>
      </c>
      <c r="O7091">
        <v>0</v>
      </c>
      <c r="P7091">
        <v>0</v>
      </c>
      <c r="Q7091">
        <v>0</v>
      </c>
      <c r="R7091">
        <v>5</v>
      </c>
      <c r="S7091">
        <v>0</v>
      </c>
      <c r="T7091">
        <v>6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27.448115793682401</v>
      </c>
      <c r="AA7091">
        <v>0</v>
      </c>
      <c r="AB7091">
        <v>3.7458391841244834</v>
      </c>
      <c r="AC7091">
        <v>0</v>
      </c>
      <c r="AD7091">
        <v>0</v>
      </c>
      <c r="AE7091">
        <v>31.193954977806886</v>
      </c>
    </row>
    <row r="7092" spans="1:31" x14ac:dyDescent="0.25">
      <c r="A7092">
        <v>1839560</v>
      </c>
      <c r="B7092">
        <v>1</v>
      </c>
      <c r="C7092" t="s">
        <v>80</v>
      </c>
      <c r="D7092" t="s">
        <v>94</v>
      </c>
      <c r="E7092" t="s">
        <v>131</v>
      </c>
      <c r="F7092" t="s">
        <v>20048</v>
      </c>
      <c r="G7092" t="s">
        <v>133</v>
      </c>
      <c r="H7092" t="s">
        <v>134</v>
      </c>
      <c r="I7092" t="s">
        <v>135</v>
      </c>
      <c r="J7092" t="s">
        <v>136</v>
      </c>
      <c r="K7092" t="s">
        <v>137</v>
      </c>
      <c r="L7092" t="s">
        <v>20049</v>
      </c>
      <c r="M7092" t="s">
        <v>20050</v>
      </c>
      <c r="N7092">
        <v>7.2533333329999996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1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0.65595582638280003</v>
      </c>
      <c r="AC7092">
        <v>0</v>
      </c>
      <c r="AD7092">
        <v>0</v>
      </c>
      <c r="AE7092">
        <v>0.65595582638280003</v>
      </c>
    </row>
    <row r="7093" spans="1:31" x14ac:dyDescent="0.25">
      <c r="A7093">
        <v>1838796</v>
      </c>
      <c r="B7093">
        <v>1</v>
      </c>
      <c r="C7093" t="s">
        <v>80</v>
      </c>
      <c r="D7093" t="s">
        <v>91</v>
      </c>
      <c r="E7093" t="s">
        <v>202</v>
      </c>
      <c r="F7093" t="s">
        <v>6996</v>
      </c>
      <c r="G7093" t="s">
        <v>156</v>
      </c>
      <c r="H7093" t="s">
        <v>157</v>
      </c>
      <c r="I7093" t="s">
        <v>135</v>
      </c>
      <c r="J7093" t="s">
        <v>136</v>
      </c>
      <c r="K7093" t="s">
        <v>137</v>
      </c>
      <c r="L7093" t="s">
        <v>20051</v>
      </c>
      <c r="M7093" t="s">
        <v>20052</v>
      </c>
      <c r="N7093">
        <v>0.126388888</v>
      </c>
      <c r="O7093">
        <v>1</v>
      </c>
      <c r="P7093">
        <v>30</v>
      </c>
      <c r="Q7093">
        <v>21</v>
      </c>
      <c r="R7093">
        <v>254</v>
      </c>
      <c r="S7093">
        <v>8</v>
      </c>
      <c r="T7093">
        <v>43</v>
      </c>
      <c r="U7093">
        <v>3</v>
      </c>
      <c r="V7093">
        <v>0</v>
      </c>
      <c r="W7093">
        <v>0.16353308552262499</v>
      </c>
      <c r="X7093">
        <v>1.0203528914669999</v>
      </c>
      <c r="Y7093">
        <v>9.9078432514500854</v>
      </c>
      <c r="Z7093">
        <v>26.401724454719226</v>
      </c>
      <c r="AA7093">
        <v>20.506079419297691</v>
      </c>
      <c r="AB7093">
        <v>3.842043083470764</v>
      </c>
      <c r="AC7093">
        <v>10.491811658418998</v>
      </c>
      <c r="AD7093">
        <v>0</v>
      </c>
      <c r="AE7093">
        <v>72.33338784434639</v>
      </c>
    </row>
    <row r="7094" spans="1:31" x14ac:dyDescent="0.25">
      <c r="A7094">
        <v>1839460</v>
      </c>
      <c r="B7094">
        <v>1</v>
      </c>
      <c r="C7094" t="s">
        <v>80</v>
      </c>
      <c r="D7094" t="s">
        <v>108</v>
      </c>
      <c r="E7094" t="s">
        <v>164</v>
      </c>
      <c r="F7094" t="s">
        <v>20053</v>
      </c>
      <c r="G7094" t="s">
        <v>156</v>
      </c>
      <c r="H7094" t="s">
        <v>157</v>
      </c>
      <c r="I7094" t="s">
        <v>179</v>
      </c>
      <c r="J7094" t="s">
        <v>136</v>
      </c>
      <c r="K7094" t="s">
        <v>137</v>
      </c>
      <c r="L7094" t="s">
        <v>20054</v>
      </c>
      <c r="M7094" t="s">
        <v>20055</v>
      </c>
      <c r="N7094">
        <v>1.0555554999999999E-2</v>
      </c>
      <c r="O7094">
        <v>0</v>
      </c>
      <c r="P7094">
        <v>3418</v>
      </c>
      <c r="Q7094">
        <v>4</v>
      </c>
      <c r="R7094">
        <v>678</v>
      </c>
      <c r="S7094">
        <v>23</v>
      </c>
      <c r="T7094">
        <v>540</v>
      </c>
      <c r="U7094">
        <v>0</v>
      </c>
      <c r="V7094">
        <v>0</v>
      </c>
      <c r="W7094">
        <v>0</v>
      </c>
      <c r="X7094">
        <v>6.0625145401486025</v>
      </c>
      <c r="Y7094">
        <v>0.17932468640915555</v>
      </c>
      <c r="Z7094">
        <v>5.0795852483490664</v>
      </c>
      <c r="AA7094">
        <v>2.5199634894178824</v>
      </c>
      <c r="AB7094">
        <v>4.476146011525973</v>
      </c>
      <c r="AC7094">
        <v>0</v>
      </c>
      <c r="AD7094">
        <v>0</v>
      </c>
      <c r="AE7094">
        <v>18.317533975850679</v>
      </c>
    </row>
    <row r="7095" spans="1:31" x14ac:dyDescent="0.25">
      <c r="A7095">
        <v>1839483</v>
      </c>
      <c r="B7095">
        <v>1</v>
      </c>
      <c r="C7095" t="s">
        <v>80</v>
      </c>
      <c r="D7095" t="s">
        <v>93</v>
      </c>
      <c r="E7095" t="s">
        <v>202</v>
      </c>
      <c r="F7095" t="s">
        <v>20056</v>
      </c>
      <c r="G7095" t="s">
        <v>156</v>
      </c>
      <c r="H7095" t="s">
        <v>157</v>
      </c>
      <c r="I7095" t="s">
        <v>135</v>
      </c>
      <c r="J7095" t="s">
        <v>136</v>
      </c>
      <c r="K7095" t="s">
        <v>137</v>
      </c>
      <c r="L7095" t="s">
        <v>20057</v>
      </c>
      <c r="M7095" t="s">
        <v>20058</v>
      </c>
      <c r="N7095">
        <v>0.96888888799999995</v>
      </c>
      <c r="O7095">
        <v>0</v>
      </c>
      <c r="P7095">
        <v>310</v>
      </c>
      <c r="Q7095">
        <v>16</v>
      </c>
      <c r="R7095">
        <v>159</v>
      </c>
      <c r="S7095">
        <v>2</v>
      </c>
      <c r="T7095">
        <v>94</v>
      </c>
      <c r="U7095">
        <v>0</v>
      </c>
      <c r="V7095">
        <v>0</v>
      </c>
      <c r="W7095">
        <v>0</v>
      </c>
      <c r="X7095">
        <v>57.54300318508767</v>
      </c>
      <c r="Y7095">
        <v>103.36799893983627</v>
      </c>
      <c r="Z7095">
        <v>144.13164903858868</v>
      </c>
      <c r="AA7095">
        <v>2.418590652241067</v>
      </c>
      <c r="AB7095">
        <v>77.01914605219514</v>
      </c>
      <c r="AC7095">
        <v>0</v>
      </c>
      <c r="AD7095">
        <v>0</v>
      </c>
      <c r="AE7095">
        <v>384.48038786794876</v>
      </c>
    </row>
    <row r="7096" spans="1:31" x14ac:dyDescent="0.25">
      <c r="A7096">
        <v>1839088</v>
      </c>
      <c r="B7096">
        <v>1</v>
      </c>
      <c r="C7096" t="s">
        <v>80</v>
      </c>
      <c r="D7096" t="s">
        <v>97</v>
      </c>
      <c r="E7096" t="s">
        <v>140</v>
      </c>
      <c r="F7096" t="s">
        <v>20059</v>
      </c>
      <c r="G7096" t="s">
        <v>242</v>
      </c>
      <c r="H7096" t="s">
        <v>134</v>
      </c>
      <c r="I7096" t="s">
        <v>135</v>
      </c>
      <c r="J7096" t="s">
        <v>136</v>
      </c>
      <c r="K7096" t="s">
        <v>137</v>
      </c>
      <c r="L7096" t="s">
        <v>20060</v>
      </c>
      <c r="M7096" t="s">
        <v>20061</v>
      </c>
      <c r="N7096">
        <v>8.9877777769999998</v>
      </c>
      <c r="O7096">
        <v>0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2.3068290429708331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2.3068290429708331</v>
      </c>
    </row>
    <row r="7097" spans="1:31" x14ac:dyDescent="0.25">
      <c r="A7097">
        <v>1839775</v>
      </c>
      <c r="B7097">
        <v>1</v>
      </c>
      <c r="C7097" t="s">
        <v>81</v>
      </c>
      <c r="D7097" t="s">
        <v>112</v>
      </c>
      <c r="E7097" t="s">
        <v>154</v>
      </c>
      <c r="F7097" t="s">
        <v>20062</v>
      </c>
      <c r="G7097" t="s">
        <v>175</v>
      </c>
      <c r="H7097" t="s">
        <v>157</v>
      </c>
      <c r="I7097" t="s">
        <v>135</v>
      </c>
      <c r="J7097" t="s">
        <v>136</v>
      </c>
      <c r="K7097" t="s">
        <v>137</v>
      </c>
      <c r="L7097" t="s">
        <v>20063</v>
      </c>
      <c r="M7097" t="s">
        <v>20064</v>
      </c>
      <c r="N7097">
        <v>4.6505555550000004</v>
      </c>
      <c r="O7097">
        <v>0</v>
      </c>
      <c r="P7097">
        <v>0</v>
      </c>
      <c r="Q7097">
        <v>0</v>
      </c>
      <c r="R7097">
        <v>0</v>
      </c>
      <c r="S7097">
        <v>1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0.42021099453840005</v>
      </c>
      <c r="AB7097">
        <v>0</v>
      </c>
      <c r="AC7097">
        <v>0</v>
      </c>
      <c r="AD7097">
        <v>0</v>
      </c>
      <c r="AE7097">
        <v>0.42021099453840005</v>
      </c>
    </row>
    <row r="7098" spans="1:31" x14ac:dyDescent="0.25">
      <c r="A7098">
        <v>1839374</v>
      </c>
      <c r="B7098">
        <v>1</v>
      </c>
      <c r="C7098" t="s">
        <v>81</v>
      </c>
      <c r="D7098" t="s">
        <v>126</v>
      </c>
      <c r="E7098" t="s">
        <v>164</v>
      </c>
      <c r="F7098" t="s">
        <v>20065</v>
      </c>
      <c r="G7098" t="s">
        <v>156</v>
      </c>
      <c r="H7098" t="s">
        <v>157</v>
      </c>
      <c r="I7098" t="s">
        <v>135</v>
      </c>
      <c r="J7098" t="s">
        <v>136</v>
      </c>
      <c r="K7098" t="s">
        <v>137</v>
      </c>
      <c r="L7098" t="s">
        <v>20066</v>
      </c>
      <c r="M7098" t="s">
        <v>20067</v>
      </c>
      <c r="N7098">
        <v>0.19444444399999999</v>
      </c>
      <c r="O7098">
        <v>0</v>
      </c>
      <c r="P7098">
        <v>599</v>
      </c>
      <c r="Q7098">
        <v>11</v>
      </c>
      <c r="R7098">
        <v>166</v>
      </c>
      <c r="S7098">
        <v>4</v>
      </c>
      <c r="T7098">
        <v>14</v>
      </c>
      <c r="U7098">
        <v>0</v>
      </c>
      <c r="V7098">
        <v>0</v>
      </c>
      <c r="W7098">
        <v>0</v>
      </c>
      <c r="X7098">
        <v>12.578135644952482</v>
      </c>
      <c r="Y7098">
        <v>8.5709155815675011</v>
      </c>
      <c r="Z7098">
        <v>12.327407264083339</v>
      </c>
      <c r="AA7098">
        <v>8.5121213360166657</v>
      </c>
      <c r="AB7098">
        <v>3.8132840821366667</v>
      </c>
      <c r="AC7098">
        <v>0</v>
      </c>
      <c r="AD7098">
        <v>0</v>
      </c>
      <c r="AE7098">
        <v>45.801863908756651</v>
      </c>
    </row>
    <row r="7099" spans="1:31" x14ac:dyDescent="0.25">
      <c r="A7099">
        <v>1839623</v>
      </c>
      <c r="B7099">
        <v>1</v>
      </c>
      <c r="C7099" t="s">
        <v>80</v>
      </c>
      <c r="D7099" t="s">
        <v>104</v>
      </c>
      <c r="E7099" t="s">
        <v>164</v>
      </c>
      <c r="F7099" t="s">
        <v>20068</v>
      </c>
      <c r="G7099" t="s">
        <v>156</v>
      </c>
      <c r="H7099" t="s">
        <v>157</v>
      </c>
      <c r="I7099" t="s">
        <v>135</v>
      </c>
      <c r="J7099" t="s">
        <v>136</v>
      </c>
      <c r="K7099" t="s">
        <v>137</v>
      </c>
      <c r="L7099" t="s">
        <v>20069</v>
      </c>
      <c r="M7099" t="s">
        <v>20070</v>
      </c>
      <c r="N7099">
        <v>0.75611111099999995</v>
      </c>
      <c r="O7099">
        <v>0</v>
      </c>
      <c r="P7099">
        <v>0</v>
      </c>
      <c r="Q7099">
        <v>0</v>
      </c>
      <c r="R7099">
        <v>0</v>
      </c>
      <c r="S7099">
        <v>1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552.87747445866</v>
      </c>
      <c r="AB7099">
        <v>0</v>
      </c>
      <c r="AC7099">
        <v>0</v>
      </c>
      <c r="AD7099">
        <v>0</v>
      </c>
      <c r="AE7099">
        <v>552.87747445866</v>
      </c>
    </row>
    <row r="7100" spans="1:31" x14ac:dyDescent="0.25">
      <c r="A7100">
        <v>1839268</v>
      </c>
      <c r="B7100">
        <v>1</v>
      </c>
      <c r="C7100" t="s">
        <v>80</v>
      </c>
      <c r="D7100" t="s">
        <v>103</v>
      </c>
      <c r="E7100" t="s">
        <v>154</v>
      </c>
      <c r="F7100" t="s">
        <v>11930</v>
      </c>
      <c r="G7100" t="s">
        <v>156</v>
      </c>
      <c r="H7100" t="s">
        <v>157</v>
      </c>
      <c r="I7100" t="s">
        <v>135</v>
      </c>
      <c r="J7100" t="s">
        <v>136</v>
      </c>
      <c r="K7100" t="s">
        <v>137</v>
      </c>
      <c r="L7100" t="s">
        <v>20071</v>
      </c>
      <c r="M7100" t="s">
        <v>20072</v>
      </c>
      <c r="N7100">
        <v>0.56138888799999997</v>
      </c>
      <c r="O7100">
        <v>0</v>
      </c>
      <c r="P7100">
        <v>0</v>
      </c>
      <c r="Q7100">
        <v>0</v>
      </c>
      <c r="R7100">
        <v>0</v>
      </c>
      <c r="S7100">
        <v>1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453.86677992480003</v>
      </c>
      <c r="AB7100">
        <v>0</v>
      </c>
      <c r="AC7100">
        <v>0</v>
      </c>
      <c r="AD7100">
        <v>0</v>
      </c>
      <c r="AE7100">
        <v>453.86677992480003</v>
      </c>
    </row>
    <row r="7101" spans="1:31" x14ac:dyDescent="0.25">
      <c r="A7101">
        <v>1839669</v>
      </c>
      <c r="B7101">
        <v>1</v>
      </c>
      <c r="C7101" t="s">
        <v>81</v>
      </c>
      <c r="D7101" t="s">
        <v>119</v>
      </c>
      <c r="E7101" t="s">
        <v>131</v>
      </c>
      <c r="F7101" t="s">
        <v>20073</v>
      </c>
      <c r="G7101" t="s">
        <v>133</v>
      </c>
      <c r="H7101" t="s">
        <v>134</v>
      </c>
      <c r="I7101" t="s">
        <v>135</v>
      </c>
      <c r="J7101" t="s">
        <v>136</v>
      </c>
      <c r="K7101" t="s">
        <v>137</v>
      </c>
      <c r="L7101" t="s">
        <v>20074</v>
      </c>
      <c r="M7101" t="s">
        <v>20075</v>
      </c>
      <c r="N7101">
        <v>10.031111111</v>
      </c>
      <c r="O7101">
        <v>0</v>
      </c>
      <c r="P7101">
        <v>29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45.885622817889427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45.885622817889427</v>
      </c>
    </row>
    <row r="7102" spans="1:31" x14ac:dyDescent="0.25">
      <c r="A7102">
        <v>1839314</v>
      </c>
      <c r="B7102">
        <v>1</v>
      </c>
      <c r="C7102" t="s">
        <v>80</v>
      </c>
      <c r="D7102" t="s">
        <v>86</v>
      </c>
      <c r="E7102" t="s">
        <v>140</v>
      </c>
      <c r="F7102" t="s">
        <v>20076</v>
      </c>
      <c r="G7102" t="s">
        <v>242</v>
      </c>
      <c r="H7102" t="s">
        <v>134</v>
      </c>
      <c r="I7102" t="s">
        <v>135</v>
      </c>
      <c r="J7102" t="s">
        <v>3</v>
      </c>
      <c r="K7102" t="s">
        <v>137</v>
      </c>
      <c r="L7102" t="s">
        <v>20077</v>
      </c>
      <c r="M7102" t="s">
        <v>20078</v>
      </c>
      <c r="N7102">
        <v>1.4827777769999999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1.8049480933376001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1.8049480933376001</v>
      </c>
    </row>
    <row r="7103" spans="1:31" x14ac:dyDescent="0.25">
      <c r="A7103">
        <v>1838879</v>
      </c>
      <c r="B7103">
        <v>1</v>
      </c>
      <c r="C7103" t="s">
        <v>80</v>
      </c>
      <c r="D7103" t="s">
        <v>103</v>
      </c>
      <c r="E7103" t="s">
        <v>202</v>
      </c>
      <c r="F7103" t="s">
        <v>14880</v>
      </c>
      <c r="G7103" t="s">
        <v>156</v>
      </c>
      <c r="H7103" t="s">
        <v>157</v>
      </c>
      <c r="I7103" t="s">
        <v>135</v>
      </c>
      <c r="J7103" t="s">
        <v>136</v>
      </c>
      <c r="K7103" t="s">
        <v>137</v>
      </c>
      <c r="L7103" t="s">
        <v>20079</v>
      </c>
      <c r="M7103" t="s">
        <v>20080</v>
      </c>
      <c r="N7103">
        <v>1.3686111110000001</v>
      </c>
      <c r="O7103">
        <v>0</v>
      </c>
      <c r="P7103">
        <v>13</v>
      </c>
      <c r="Q7103">
        <v>13</v>
      </c>
      <c r="R7103">
        <v>69</v>
      </c>
      <c r="S7103">
        <v>5</v>
      </c>
      <c r="T7103">
        <v>8</v>
      </c>
      <c r="U7103">
        <v>1</v>
      </c>
      <c r="V7103">
        <v>0</v>
      </c>
      <c r="W7103">
        <v>0</v>
      </c>
      <c r="X7103">
        <v>6.8878754048628004</v>
      </c>
      <c r="Y7103">
        <v>48.228557602309799</v>
      </c>
      <c r="Z7103">
        <v>249.74667322681256</v>
      </c>
      <c r="AA7103">
        <v>143.69110002293772</v>
      </c>
      <c r="AB7103">
        <v>16.747447905211601</v>
      </c>
      <c r="AC7103">
        <v>267.03877409239681</v>
      </c>
      <c r="AD7103">
        <v>0</v>
      </c>
      <c r="AE7103">
        <v>732.34042825453128</v>
      </c>
    </row>
    <row r="7104" spans="1:31" x14ac:dyDescent="0.25">
      <c r="A7104">
        <v>1839809</v>
      </c>
      <c r="B7104">
        <v>1</v>
      </c>
      <c r="C7104" t="s">
        <v>81</v>
      </c>
      <c r="D7104" t="s">
        <v>118</v>
      </c>
      <c r="E7104" t="s">
        <v>252</v>
      </c>
      <c r="F7104" t="s">
        <v>20081</v>
      </c>
      <c r="G7104" t="s">
        <v>279</v>
      </c>
      <c r="H7104" t="s">
        <v>134</v>
      </c>
      <c r="I7104" t="s">
        <v>135</v>
      </c>
      <c r="J7104" t="s">
        <v>136</v>
      </c>
      <c r="K7104" t="s">
        <v>137</v>
      </c>
      <c r="L7104" t="s">
        <v>20082</v>
      </c>
      <c r="M7104" t="s">
        <v>20083</v>
      </c>
      <c r="N7104">
        <v>14.375555555</v>
      </c>
      <c r="O7104">
        <v>0</v>
      </c>
      <c r="P7104">
        <v>80</v>
      </c>
      <c r="Q7104">
        <v>0</v>
      </c>
      <c r="R7104">
        <v>1</v>
      </c>
      <c r="S7104">
        <v>0</v>
      </c>
      <c r="T7104">
        <v>4</v>
      </c>
      <c r="U7104">
        <v>0</v>
      </c>
      <c r="V7104">
        <v>0</v>
      </c>
      <c r="W7104">
        <v>0</v>
      </c>
      <c r="X7104">
        <v>100.53640440338859</v>
      </c>
      <c r="Y7104">
        <v>0</v>
      </c>
      <c r="Z7104">
        <v>1.7596036850723835</v>
      </c>
      <c r="AA7104">
        <v>0</v>
      </c>
      <c r="AB7104">
        <v>12.931032969631501</v>
      </c>
      <c r="AC7104">
        <v>0</v>
      </c>
      <c r="AD7104">
        <v>0</v>
      </c>
      <c r="AE7104">
        <v>115.22704105809247</v>
      </c>
    </row>
    <row r="7105" spans="1:31" x14ac:dyDescent="0.25">
      <c r="A7105">
        <v>1839520</v>
      </c>
      <c r="B7105">
        <v>1</v>
      </c>
      <c r="C7105" t="s">
        <v>81</v>
      </c>
      <c r="D7105" t="s">
        <v>127</v>
      </c>
      <c r="E7105" t="s">
        <v>252</v>
      </c>
      <c r="F7105" t="s">
        <v>3709</v>
      </c>
      <c r="G7105" t="s">
        <v>279</v>
      </c>
      <c r="H7105" t="s">
        <v>134</v>
      </c>
      <c r="I7105" t="s">
        <v>135</v>
      </c>
      <c r="J7105" t="s">
        <v>136</v>
      </c>
      <c r="K7105" t="s">
        <v>137</v>
      </c>
      <c r="L7105" t="s">
        <v>20084</v>
      </c>
      <c r="M7105" t="s">
        <v>20085</v>
      </c>
      <c r="N7105">
        <v>3.1841666659999999</v>
      </c>
      <c r="O7105">
        <v>0</v>
      </c>
      <c r="P7105">
        <v>54</v>
      </c>
      <c r="Q7105">
        <v>0</v>
      </c>
      <c r="R7105">
        <v>1</v>
      </c>
      <c r="S7105">
        <v>0</v>
      </c>
      <c r="T7105">
        <v>7</v>
      </c>
      <c r="U7105">
        <v>0</v>
      </c>
      <c r="V7105">
        <v>0</v>
      </c>
      <c r="W7105">
        <v>0</v>
      </c>
      <c r="X7105">
        <v>39.078336186432516</v>
      </c>
      <c r="Y7105">
        <v>0</v>
      </c>
      <c r="Z7105">
        <v>0.35710898059509999</v>
      </c>
      <c r="AA7105">
        <v>0</v>
      </c>
      <c r="AB7105">
        <v>35.8912133888374</v>
      </c>
      <c r="AC7105">
        <v>0</v>
      </c>
      <c r="AD7105">
        <v>0</v>
      </c>
      <c r="AE7105">
        <v>75.326658555865009</v>
      </c>
    </row>
    <row r="7106" spans="1:31" x14ac:dyDescent="0.25">
      <c r="A7106">
        <v>1839420</v>
      </c>
      <c r="B7106">
        <v>1</v>
      </c>
      <c r="C7106" t="s">
        <v>81</v>
      </c>
      <c r="D7106" t="s">
        <v>120</v>
      </c>
      <c r="E7106" t="s">
        <v>164</v>
      </c>
      <c r="F7106" t="s">
        <v>20086</v>
      </c>
      <c r="G7106" t="s">
        <v>156</v>
      </c>
      <c r="H7106" t="s">
        <v>157</v>
      </c>
      <c r="I7106" t="s">
        <v>135</v>
      </c>
      <c r="J7106" t="s">
        <v>136</v>
      </c>
      <c r="K7106" t="s">
        <v>137</v>
      </c>
      <c r="L7106" t="s">
        <v>20087</v>
      </c>
      <c r="M7106" t="s">
        <v>20088</v>
      </c>
      <c r="N7106">
        <v>2.5816666659999998</v>
      </c>
      <c r="O7106">
        <v>0</v>
      </c>
      <c r="P7106">
        <v>574</v>
      </c>
      <c r="Q7106">
        <v>2</v>
      </c>
      <c r="R7106">
        <v>25</v>
      </c>
      <c r="S7106">
        <v>2</v>
      </c>
      <c r="T7106">
        <v>34</v>
      </c>
      <c r="U7106">
        <v>1</v>
      </c>
      <c r="V7106">
        <v>0</v>
      </c>
      <c r="W7106">
        <v>0</v>
      </c>
      <c r="X7106">
        <v>272.38784232057719</v>
      </c>
      <c r="Y7106">
        <v>111.37701974974851</v>
      </c>
      <c r="Z7106">
        <v>73.715661408008543</v>
      </c>
      <c r="AA7106">
        <v>14.406788089183916</v>
      </c>
      <c r="AB7106">
        <v>35.411485353478682</v>
      </c>
      <c r="AC7106">
        <v>3.4637011148796004</v>
      </c>
      <c r="AD7106">
        <v>0</v>
      </c>
      <c r="AE7106">
        <v>510.76249803587643</v>
      </c>
    </row>
    <row r="7107" spans="1:31" x14ac:dyDescent="0.25">
      <c r="A7107">
        <v>1839712</v>
      </c>
      <c r="B7107">
        <v>1</v>
      </c>
      <c r="C7107" t="s">
        <v>81</v>
      </c>
      <c r="D7107" t="s">
        <v>118</v>
      </c>
      <c r="E7107" t="s">
        <v>164</v>
      </c>
      <c r="F7107" t="s">
        <v>20089</v>
      </c>
      <c r="G7107" t="s">
        <v>156</v>
      </c>
      <c r="H7107" t="s">
        <v>157</v>
      </c>
      <c r="I7107" t="s">
        <v>135</v>
      </c>
      <c r="J7107" t="s">
        <v>136</v>
      </c>
      <c r="K7107" t="s">
        <v>137</v>
      </c>
      <c r="L7107" t="s">
        <v>20090</v>
      </c>
      <c r="M7107" t="s">
        <v>20091</v>
      </c>
      <c r="N7107">
        <v>17.831111110999998</v>
      </c>
      <c r="O7107">
        <v>9</v>
      </c>
      <c r="P7107">
        <v>181</v>
      </c>
      <c r="Q7107">
        <v>31</v>
      </c>
      <c r="R7107">
        <v>54</v>
      </c>
      <c r="S7107">
        <v>3</v>
      </c>
      <c r="T7107">
        <v>24</v>
      </c>
      <c r="U7107">
        <v>0</v>
      </c>
      <c r="V7107">
        <v>0</v>
      </c>
      <c r="W7107">
        <v>109.32842620628242</v>
      </c>
      <c r="X7107">
        <v>866.75876115126107</v>
      </c>
      <c r="Y7107">
        <v>913.57476999699838</v>
      </c>
      <c r="Z7107">
        <v>621.00344709723549</v>
      </c>
      <c r="AA7107">
        <v>48.727030235257928</v>
      </c>
      <c r="AB7107">
        <v>405.16907165807027</v>
      </c>
      <c r="AC7107">
        <v>0</v>
      </c>
      <c r="AD7107">
        <v>0</v>
      </c>
      <c r="AE7107">
        <v>2964.5615063451055</v>
      </c>
    </row>
    <row r="7108" spans="1:31" x14ac:dyDescent="0.25">
      <c r="A7108">
        <v>1839878</v>
      </c>
      <c r="B7108">
        <v>1</v>
      </c>
      <c r="C7108" t="s">
        <v>80</v>
      </c>
      <c r="D7108" t="s">
        <v>93</v>
      </c>
      <c r="E7108" t="s">
        <v>202</v>
      </c>
      <c r="F7108" t="s">
        <v>19713</v>
      </c>
      <c r="G7108" t="s">
        <v>156</v>
      </c>
      <c r="H7108" t="s">
        <v>157</v>
      </c>
      <c r="I7108" t="s">
        <v>135</v>
      </c>
      <c r="J7108" t="s">
        <v>136</v>
      </c>
      <c r="K7108" t="s">
        <v>137</v>
      </c>
      <c r="L7108" t="s">
        <v>20092</v>
      </c>
      <c r="M7108" t="s">
        <v>20093</v>
      </c>
      <c r="N7108">
        <v>6.1111111000000003E-2</v>
      </c>
      <c r="O7108">
        <v>0</v>
      </c>
      <c r="P7108">
        <v>1598</v>
      </c>
      <c r="Q7108">
        <v>35</v>
      </c>
      <c r="R7108">
        <v>151</v>
      </c>
      <c r="S7108">
        <v>11</v>
      </c>
      <c r="T7108">
        <v>215</v>
      </c>
      <c r="U7108">
        <v>1</v>
      </c>
      <c r="V7108">
        <v>1</v>
      </c>
      <c r="W7108">
        <v>0</v>
      </c>
      <c r="X7108">
        <v>18.945584781234786</v>
      </c>
      <c r="Y7108">
        <v>7.5007618071925011</v>
      </c>
      <c r="Z7108">
        <v>15.960024020466783</v>
      </c>
      <c r="AA7108">
        <v>2.5508903180004445</v>
      </c>
      <c r="AB7108">
        <v>9.5046858600026685</v>
      </c>
      <c r="AC7108">
        <v>28.756950328919999</v>
      </c>
      <c r="AD7108">
        <v>0.67730225022716661</v>
      </c>
      <c r="AE7108">
        <v>83.896199366044343</v>
      </c>
    </row>
    <row r="7109" spans="1:31" x14ac:dyDescent="0.25">
      <c r="A7109">
        <v>1839500</v>
      </c>
      <c r="B7109">
        <v>1</v>
      </c>
      <c r="C7109" t="s">
        <v>81</v>
      </c>
      <c r="D7109" t="s">
        <v>123</v>
      </c>
      <c r="E7109" t="s">
        <v>252</v>
      </c>
      <c r="F7109" t="s">
        <v>20094</v>
      </c>
      <c r="G7109" t="s">
        <v>189</v>
      </c>
      <c r="H7109" t="s">
        <v>134</v>
      </c>
      <c r="I7109" t="s">
        <v>135</v>
      </c>
      <c r="J7109" t="s">
        <v>136</v>
      </c>
      <c r="K7109" t="s">
        <v>137</v>
      </c>
      <c r="L7109" t="s">
        <v>20095</v>
      </c>
      <c r="M7109" t="s">
        <v>20096</v>
      </c>
      <c r="N7109">
        <v>2.1541666660000001</v>
      </c>
      <c r="O7109">
        <v>0</v>
      </c>
      <c r="P7109">
        <v>99</v>
      </c>
      <c r="Q7109">
        <v>0</v>
      </c>
      <c r="R7109">
        <v>4</v>
      </c>
      <c r="S7109">
        <v>0</v>
      </c>
      <c r="T7109">
        <v>4</v>
      </c>
      <c r="U7109">
        <v>0</v>
      </c>
      <c r="V7109">
        <v>0</v>
      </c>
      <c r="W7109">
        <v>0</v>
      </c>
      <c r="X7109">
        <v>37.242366527867198</v>
      </c>
      <c r="Y7109">
        <v>0</v>
      </c>
      <c r="Z7109">
        <v>1.8991499147621667</v>
      </c>
      <c r="AA7109">
        <v>0</v>
      </c>
      <c r="AB7109">
        <v>3.9111597295043774</v>
      </c>
      <c r="AC7109">
        <v>0</v>
      </c>
      <c r="AD7109">
        <v>0</v>
      </c>
      <c r="AE7109">
        <v>43.052676172133744</v>
      </c>
    </row>
    <row r="7110" spans="1:31" x14ac:dyDescent="0.25">
      <c r="A7110">
        <v>1838833</v>
      </c>
      <c r="B7110">
        <v>1</v>
      </c>
      <c r="C7110" t="s">
        <v>81</v>
      </c>
      <c r="D7110" t="s">
        <v>120</v>
      </c>
      <c r="E7110" t="s">
        <v>164</v>
      </c>
      <c r="F7110" t="s">
        <v>17956</v>
      </c>
      <c r="G7110" t="s">
        <v>156</v>
      </c>
      <c r="H7110" t="s">
        <v>157</v>
      </c>
      <c r="I7110" t="s">
        <v>135</v>
      </c>
      <c r="J7110" t="s">
        <v>136</v>
      </c>
      <c r="K7110" t="s">
        <v>137</v>
      </c>
      <c r="L7110" t="s">
        <v>20097</v>
      </c>
      <c r="M7110" t="s">
        <v>20098</v>
      </c>
      <c r="N7110">
        <v>0.69361111099999995</v>
      </c>
      <c r="O7110">
        <v>1</v>
      </c>
      <c r="P7110">
        <v>122</v>
      </c>
      <c r="Q7110">
        <v>23</v>
      </c>
      <c r="R7110">
        <v>11</v>
      </c>
      <c r="S7110">
        <v>1</v>
      </c>
      <c r="T7110">
        <v>7</v>
      </c>
      <c r="U7110">
        <v>0</v>
      </c>
      <c r="V7110">
        <v>0</v>
      </c>
      <c r="W7110">
        <v>3.0475668923958338E-2</v>
      </c>
      <c r="X7110">
        <v>10.389734118474353</v>
      </c>
      <c r="Y7110">
        <v>24.437818933386957</v>
      </c>
      <c r="Z7110">
        <v>9.5725023067610433</v>
      </c>
      <c r="AA7110">
        <v>0.61748913633413338</v>
      </c>
      <c r="AB7110">
        <v>0.22761248020413336</v>
      </c>
      <c r="AC7110">
        <v>0</v>
      </c>
      <c r="AD7110">
        <v>0</v>
      </c>
      <c r="AE7110">
        <v>45.275632644084588</v>
      </c>
    </row>
    <row r="7111" spans="1:31" x14ac:dyDescent="0.25">
      <c r="A7111">
        <v>1838859</v>
      </c>
      <c r="B7111">
        <v>1</v>
      </c>
      <c r="C7111" t="s">
        <v>81</v>
      </c>
      <c r="D7111" t="s">
        <v>118</v>
      </c>
      <c r="E7111" t="s">
        <v>154</v>
      </c>
      <c r="F7111" t="s">
        <v>20099</v>
      </c>
      <c r="G7111" t="s">
        <v>156</v>
      </c>
      <c r="H7111" t="s">
        <v>157</v>
      </c>
      <c r="I7111" t="s">
        <v>135</v>
      </c>
      <c r="J7111" t="s">
        <v>136</v>
      </c>
      <c r="K7111" t="s">
        <v>137</v>
      </c>
      <c r="L7111" t="s">
        <v>20100</v>
      </c>
      <c r="M7111" t="s">
        <v>20101</v>
      </c>
      <c r="N7111">
        <v>1.7705555550000001</v>
      </c>
      <c r="O7111">
        <v>0</v>
      </c>
      <c r="P7111">
        <v>937</v>
      </c>
      <c r="Q7111">
        <v>0</v>
      </c>
      <c r="R7111">
        <v>39</v>
      </c>
      <c r="S7111">
        <v>1</v>
      </c>
      <c r="T7111">
        <v>47</v>
      </c>
      <c r="U7111">
        <v>0</v>
      </c>
      <c r="V7111">
        <v>1</v>
      </c>
      <c r="W7111">
        <v>0</v>
      </c>
      <c r="X7111">
        <v>256.1535611643676</v>
      </c>
      <c r="Y7111">
        <v>0</v>
      </c>
      <c r="Z7111">
        <v>35.698507120017737</v>
      </c>
      <c r="AA7111">
        <v>11.726048381676669</v>
      </c>
      <c r="AB7111">
        <v>41.207115440552514</v>
      </c>
      <c r="AC7111">
        <v>0</v>
      </c>
      <c r="AD7111">
        <v>2.5508753157485335</v>
      </c>
      <c r="AE7111">
        <v>347.33610742236306</v>
      </c>
    </row>
    <row r="7112" spans="1:31" x14ac:dyDescent="0.25">
      <c r="A7112">
        <v>1839523</v>
      </c>
      <c r="B7112">
        <v>1</v>
      </c>
      <c r="C7112" t="s">
        <v>81</v>
      </c>
      <c r="D7112" t="s">
        <v>128</v>
      </c>
      <c r="E7112" t="s">
        <v>140</v>
      </c>
      <c r="F7112" t="s">
        <v>20102</v>
      </c>
      <c r="G7112" t="s">
        <v>142</v>
      </c>
      <c r="H7112" t="s">
        <v>134</v>
      </c>
      <c r="I7112" t="s">
        <v>135</v>
      </c>
      <c r="J7112" t="s">
        <v>136</v>
      </c>
      <c r="K7112" t="s">
        <v>137</v>
      </c>
      <c r="L7112" t="s">
        <v>19092</v>
      </c>
      <c r="M7112" t="s">
        <v>20103</v>
      </c>
      <c r="N7112">
        <v>4.5599999999999996</v>
      </c>
      <c r="O7112">
        <v>0</v>
      </c>
      <c r="P7112">
        <v>1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0.59627723162064994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0.59627723162064994</v>
      </c>
    </row>
    <row r="7113" spans="1:31" x14ac:dyDescent="0.25">
      <c r="A7113">
        <v>1839331</v>
      </c>
      <c r="B7113">
        <v>1</v>
      </c>
      <c r="C7113" t="s">
        <v>80</v>
      </c>
      <c r="D7113" t="s">
        <v>103</v>
      </c>
      <c r="E7113" t="s">
        <v>140</v>
      </c>
      <c r="F7113" t="s">
        <v>20104</v>
      </c>
      <c r="G7113" t="s">
        <v>242</v>
      </c>
      <c r="H7113" t="s">
        <v>134</v>
      </c>
      <c r="I7113" t="s">
        <v>135</v>
      </c>
      <c r="J7113" t="s">
        <v>3</v>
      </c>
      <c r="K7113" t="s">
        <v>137</v>
      </c>
      <c r="L7113" t="s">
        <v>20105</v>
      </c>
      <c r="M7113" t="s">
        <v>20106</v>
      </c>
      <c r="N7113">
        <v>1.9450000000000001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1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0.13753348230247503</v>
      </c>
      <c r="AC7113">
        <v>0</v>
      </c>
      <c r="AD7113">
        <v>0</v>
      </c>
      <c r="AE7113">
        <v>0.13753348230247503</v>
      </c>
    </row>
    <row r="7114" spans="1:31" x14ac:dyDescent="0.25">
      <c r="A7114">
        <v>1839357</v>
      </c>
      <c r="B7114">
        <v>1</v>
      </c>
      <c r="C7114" t="s">
        <v>81</v>
      </c>
      <c r="D7114" t="s">
        <v>115</v>
      </c>
      <c r="E7114" t="s">
        <v>202</v>
      </c>
      <c r="F7114" t="s">
        <v>423</v>
      </c>
      <c r="G7114" t="s">
        <v>156</v>
      </c>
      <c r="H7114" t="s">
        <v>157</v>
      </c>
      <c r="I7114" t="s">
        <v>135</v>
      </c>
      <c r="J7114" t="s">
        <v>136</v>
      </c>
      <c r="K7114" t="s">
        <v>137</v>
      </c>
      <c r="L7114" t="s">
        <v>20107</v>
      </c>
      <c r="M7114" t="s">
        <v>20108</v>
      </c>
      <c r="N7114">
        <v>2.1233333330000002</v>
      </c>
      <c r="O7114">
        <v>0</v>
      </c>
      <c r="P7114">
        <v>4194</v>
      </c>
      <c r="Q7114">
        <v>2</v>
      </c>
      <c r="R7114">
        <v>134</v>
      </c>
      <c r="S7114">
        <v>8</v>
      </c>
      <c r="T7114">
        <v>415</v>
      </c>
      <c r="U7114">
        <v>2</v>
      </c>
      <c r="V7114">
        <v>0</v>
      </c>
      <c r="W7114">
        <v>0</v>
      </c>
      <c r="X7114">
        <v>1013.7067377285458</v>
      </c>
      <c r="Y7114">
        <v>10.2020110748847</v>
      </c>
      <c r="Z7114">
        <v>96.370428324090639</v>
      </c>
      <c r="AA7114">
        <v>25.313534622727566</v>
      </c>
      <c r="AB7114">
        <v>245.98137581112985</v>
      </c>
      <c r="AC7114">
        <v>150.42975712147441</v>
      </c>
      <c r="AD7114">
        <v>0</v>
      </c>
      <c r="AE7114">
        <v>1542.0038446828528</v>
      </c>
    </row>
    <row r="7115" spans="1:31" x14ac:dyDescent="0.25">
      <c r="A7115">
        <v>1838816</v>
      </c>
      <c r="B7115">
        <v>1</v>
      </c>
      <c r="C7115" t="s">
        <v>80</v>
      </c>
      <c r="D7115" t="s">
        <v>82</v>
      </c>
      <c r="E7115" t="s">
        <v>202</v>
      </c>
      <c r="F7115" t="s">
        <v>20109</v>
      </c>
      <c r="G7115" t="s">
        <v>156</v>
      </c>
      <c r="H7115" t="s">
        <v>157</v>
      </c>
      <c r="I7115" t="s">
        <v>135</v>
      </c>
      <c r="J7115" t="s">
        <v>136</v>
      </c>
      <c r="K7115" t="s">
        <v>137</v>
      </c>
      <c r="L7115" t="s">
        <v>20110</v>
      </c>
      <c r="M7115" t="s">
        <v>20111</v>
      </c>
      <c r="N7115">
        <v>0.36138888800000002</v>
      </c>
      <c r="O7115">
        <v>0</v>
      </c>
      <c r="P7115">
        <v>1196</v>
      </c>
      <c r="Q7115">
        <v>0</v>
      </c>
      <c r="R7115">
        <v>0</v>
      </c>
      <c r="S7115">
        <v>0</v>
      </c>
      <c r="T7115">
        <v>195</v>
      </c>
      <c r="U7115">
        <v>0</v>
      </c>
      <c r="V7115">
        <v>0</v>
      </c>
      <c r="W7115">
        <v>0</v>
      </c>
      <c r="X7115">
        <v>78.828656852340785</v>
      </c>
      <c r="Y7115">
        <v>0</v>
      </c>
      <c r="Z7115">
        <v>0</v>
      </c>
      <c r="AA7115">
        <v>0</v>
      </c>
      <c r="AB7115">
        <v>20.535529432085664</v>
      </c>
      <c r="AC7115">
        <v>0</v>
      </c>
      <c r="AD7115">
        <v>0</v>
      </c>
      <c r="AE7115">
        <v>99.364186284426452</v>
      </c>
    </row>
    <row r="7116" spans="1:31" x14ac:dyDescent="0.25">
      <c r="A7116">
        <v>1838959</v>
      </c>
      <c r="B7116">
        <v>1</v>
      </c>
      <c r="C7116" t="s">
        <v>80</v>
      </c>
      <c r="D7116" t="s">
        <v>96</v>
      </c>
      <c r="E7116" t="s">
        <v>140</v>
      </c>
      <c r="F7116" t="s">
        <v>20112</v>
      </c>
      <c r="G7116" t="s">
        <v>213</v>
      </c>
      <c r="H7116" t="s">
        <v>134</v>
      </c>
      <c r="I7116" t="s">
        <v>135</v>
      </c>
      <c r="J7116" t="s">
        <v>136</v>
      </c>
      <c r="K7116" t="s">
        <v>137</v>
      </c>
      <c r="L7116" t="s">
        <v>20113</v>
      </c>
      <c r="M7116" t="s">
        <v>20114</v>
      </c>
      <c r="N7116">
        <v>2.7838888879999999</v>
      </c>
      <c r="O7116">
        <v>0</v>
      </c>
      <c r="P7116">
        <v>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2.3603637550000001E-5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2.3603637550000001E-5</v>
      </c>
    </row>
    <row r="7117" spans="1:31" x14ac:dyDescent="0.25">
      <c r="A7117">
        <v>1839208</v>
      </c>
      <c r="B7117">
        <v>1</v>
      </c>
      <c r="C7117" t="s">
        <v>80</v>
      </c>
      <c r="D7117" t="s">
        <v>95</v>
      </c>
      <c r="E7117" t="s">
        <v>202</v>
      </c>
      <c r="F7117" t="s">
        <v>20115</v>
      </c>
      <c r="G7117" t="s">
        <v>156</v>
      </c>
      <c r="H7117" t="s">
        <v>157</v>
      </c>
      <c r="I7117" t="s">
        <v>135</v>
      </c>
      <c r="J7117" t="s">
        <v>136</v>
      </c>
      <c r="K7117" t="s">
        <v>137</v>
      </c>
      <c r="L7117" t="s">
        <v>20116</v>
      </c>
      <c r="M7117" t="s">
        <v>20117</v>
      </c>
      <c r="N7117">
        <v>0.39</v>
      </c>
      <c r="O7117">
        <v>0</v>
      </c>
      <c r="P7117">
        <v>0</v>
      </c>
      <c r="Q7117">
        <v>0</v>
      </c>
      <c r="R7117">
        <v>0</v>
      </c>
      <c r="S7117">
        <v>2</v>
      </c>
      <c r="T7117">
        <v>0</v>
      </c>
      <c r="U7117">
        <v>3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25.050772223474404</v>
      </c>
      <c r="AB7117">
        <v>0</v>
      </c>
      <c r="AC7117">
        <v>116.18601385965212</v>
      </c>
      <c r="AD7117">
        <v>0</v>
      </c>
      <c r="AE7117">
        <v>141.23678608312653</v>
      </c>
    </row>
    <row r="7118" spans="1:31" x14ac:dyDescent="0.25">
      <c r="A7118">
        <v>1839337</v>
      </c>
      <c r="B7118">
        <v>1</v>
      </c>
      <c r="C7118" t="s">
        <v>80</v>
      </c>
      <c r="D7118" t="s">
        <v>103</v>
      </c>
      <c r="E7118" t="s">
        <v>140</v>
      </c>
      <c r="F7118" t="s">
        <v>20118</v>
      </c>
      <c r="G7118" t="s">
        <v>142</v>
      </c>
      <c r="H7118" t="s">
        <v>134</v>
      </c>
      <c r="I7118" t="s">
        <v>135</v>
      </c>
      <c r="J7118" t="s">
        <v>136</v>
      </c>
      <c r="K7118" t="s">
        <v>137</v>
      </c>
      <c r="L7118" t="s">
        <v>20119</v>
      </c>
      <c r="M7118" t="s">
        <v>20120</v>
      </c>
      <c r="N7118">
        <v>2.076944444</v>
      </c>
      <c r="O7118">
        <v>0</v>
      </c>
      <c r="P7118">
        <v>1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1.24043208975E-3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1.24043208975E-3</v>
      </c>
    </row>
    <row r="7119" spans="1:31" x14ac:dyDescent="0.25">
      <c r="A7119">
        <v>1839400</v>
      </c>
      <c r="B7119">
        <v>1</v>
      </c>
      <c r="C7119" t="s">
        <v>81</v>
      </c>
      <c r="D7119" t="s">
        <v>121</v>
      </c>
      <c r="E7119" t="s">
        <v>202</v>
      </c>
      <c r="F7119" t="s">
        <v>20121</v>
      </c>
      <c r="G7119" t="s">
        <v>235</v>
      </c>
      <c r="H7119" t="s">
        <v>157</v>
      </c>
      <c r="I7119" t="s">
        <v>135</v>
      </c>
      <c r="J7119" t="s">
        <v>136</v>
      </c>
      <c r="K7119" t="s">
        <v>137</v>
      </c>
      <c r="L7119" t="s">
        <v>20122</v>
      </c>
      <c r="M7119" t="s">
        <v>20123</v>
      </c>
      <c r="N7119">
        <v>1.2150000000000001</v>
      </c>
      <c r="O7119">
        <v>0</v>
      </c>
      <c r="P7119">
        <v>1085</v>
      </c>
      <c r="Q7119">
        <v>0</v>
      </c>
      <c r="R7119">
        <v>43</v>
      </c>
      <c r="S7119">
        <v>2</v>
      </c>
      <c r="T7119">
        <v>48</v>
      </c>
      <c r="U7119">
        <v>0</v>
      </c>
      <c r="V7119">
        <v>0</v>
      </c>
      <c r="W7119">
        <v>0</v>
      </c>
      <c r="X7119">
        <v>181.83809039269727</v>
      </c>
      <c r="Y7119">
        <v>0</v>
      </c>
      <c r="Z7119">
        <v>4.8846139772167998</v>
      </c>
      <c r="AA7119">
        <v>7.4994936185005505</v>
      </c>
      <c r="AB7119">
        <v>20.705759590607812</v>
      </c>
      <c r="AC7119">
        <v>0</v>
      </c>
      <c r="AD7119">
        <v>0</v>
      </c>
      <c r="AE7119">
        <v>214.9279575790224</v>
      </c>
    </row>
    <row r="7120" spans="1:31" x14ac:dyDescent="0.25">
      <c r="A7120">
        <v>1839792</v>
      </c>
      <c r="B7120">
        <v>1</v>
      </c>
      <c r="C7120" t="s">
        <v>81</v>
      </c>
      <c r="D7120" t="s">
        <v>118</v>
      </c>
      <c r="E7120" t="s">
        <v>252</v>
      </c>
      <c r="F7120" t="s">
        <v>20124</v>
      </c>
      <c r="G7120" t="s">
        <v>279</v>
      </c>
      <c r="H7120" t="s">
        <v>134</v>
      </c>
      <c r="I7120" t="s">
        <v>135</v>
      </c>
      <c r="J7120" t="s">
        <v>136</v>
      </c>
      <c r="K7120" t="s">
        <v>137</v>
      </c>
      <c r="L7120" t="s">
        <v>20125</v>
      </c>
      <c r="M7120" t="s">
        <v>20126</v>
      </c>
      <c r="N7120">
        <v>6.4811111109999997</v>
      </c>
      <c r="O7120">
        <v>0</v>
      </c>
      <c r="P7120">
        <v>21</v>
      </c>
      <c r="Q7120">
        <v>0</v>
      </c>
      <c r="R7120">
        <v>9</v>
      </c>
      <c r="S7120">
        <v>0</v>
      </c>
      <c r="T7120">
        <v>4</v>
      </c>
      <c r="U7120">
        <v>0</v>
      </c>
      <c r="V7120">
        <v>0</v>
      </c>
      <c r="W7120">
        <v>0</v>
      </c>
      <c r="X7120">
        <v>31.640475598395188</v>
      </c>
      <c r="Y7120">
        <v>0</v>
      </c>
      <c r="Z7120">
        <v>96.120718715447452</v>
      </c>
      <c r="AA7120">
        <v>0</v>
      </c>
      <c r="AB7120">
        <v>3.4006189240977251</v>
      </c>
      <c r="AC7120">
        <v>0</v>
      </c>
      <c r="AD7120">
        <v>0</v>
      </c>
      <c r="AE7120">
        <v>131.16181323794035</v>
      </c>
    </row>
    <row r="7121" spans="1:31" x14ac:dyDescent="0.25">
      <c r="A7121">
        <v>1839686</v>
      </c>
      <c r="B7121">
        <v>1</v>
      </c>
      <c r="C7121" t="s">
        <v>81</v>
      </c>
      <c r="D7121" t="s">
        <v>112</v>
      </c>
      <c r="E7121" t="s">
        <v>131</v>
      </c>
      <c r="F7121" t="s">
        <v>20127</v>
      </c>
      <c r="G7121" t="s">
        <v>133</v>
      </c>
      <c r="H7121" t="s">
        <v>134</v>
      </c>
      <c r="I7121" t="s">
        <v>135</v>
      </c>
      <c r="J7121" t="s">
        <v>136</v>
      </c>
      <c r="K7121" t="s">
        <v>137</v>
      </c>
      <c r="L7121" t="s">
        <v>20128</v>
      </c>
      <c r="M7121" t="s">
        <v>20129</v>
      </c>
      <c r="N7121">
        <v>4.1983333329999999</v>
      </c>
      <c r="O7121">
        <v>0</v>
      </c>
      <c r="P7121">
        <v>57</v>
      </c>
      <c r="Q7121">
        <v>0</v>
      </c>
      <c r="R7121">
        <v>0</v>
      </c>
      <c r="S7121">
        <v>0</v>
      </c>
      <c r="T7121">
        <v>1</v>
      </c>
      <c r="U7121">
        <v>0</v>
      </c>
      <c r="V7121">
        <v>0</v>
      </c>
      <c r="W7121">
        <v>0</v>
      </c>
      <c r="X7121">
        <v>54.732427808530495</v>
      </c>
      <c r="Y7121">
        <v>0</v>
      </c>
      <c r="Z7121">
        <v>0</v>
      </c>
      <c r="AA7121">
        <v>0</v>
      </c>
      <c r="AB7121">
        <v>5.2288035994296003</v>
      </c>
      <c r="AC7121">
        <v>0</v>
      </c>
      <c r="AD7121">
        <v>0</v>
      </c>
      <c r="AE7121">
        <v>59.961231407960099</v>
      </c>
    </row>
    <row r="7122" spans="1:31" x14ac:dyDescent="0.25">
      <c r="A7122">
        <v>1839145</v>
      </c>
      <c r="B7122">
        <v>1</v>
      </c>
      <c r="C7122" t="s">
        <v>80</v>
      </c>
      <c r="D7122" t="s">
        <v>94</v>
      </c>
      <c r="E7122" t="s">
        <v>140</v>
      </c>
      <c r="F7122" t="s">
        <v>20130</v>
      </c>
      <c r="G7122" t="s">
        <v>142</v>
      </c>
      <c r="H7122" t="s">
        <v>134</v>
      </c>
      <c r="I7122" t="s">
        <v>135</v>
      </c>
      <c r="J7122" t="s">
        <v>136</v>
      </c>
      <c r="K7122" t="s">
        <v>137</v>
      </c>
      <c r="L7122" t="s">
        <v>20131</v>
      </c>
      <c r="M7122" t="s">
        <v>20132</v>
      </c>
      <c r="N7122">
        <v>1.0861111109999999</v>
      </c>
      <c r="O7122">
        <v>0</v>
      </c>
      <c r="P7122">
        <v>1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</row>
    <row r="7123" spans="1:31" x14ac:dyDescent="0.25">
      <c r="A7123">
        <v>1839643</v>
      </c>
      <c r="B7123">
        <v>1</v>
      </c>
      <c r="C7123" t="s">
        <v>80</v>
      </c>
      <c r="D7123" t="s">
        <v>109</v>
      </c>
      <c r="E7123" t="s">
        <v>252</v>
      </c>
      <c r="F7123" t="s">
        <v>20133</v>
      </c>
      <c r="G7123" t="s">
        <v>279</v>
      </c>
      <c r="H7123" t="s">
        <v>134</v>
      </c>
      <c r="I7123" t="s">
        <v>135</v>
      </c>
      <c r="J7123" t="s">
        <v>136</v>
      </c>
      <c r="K7123" t="s">
        <v>137</v>
      </c>
      <c r="L7123" t="s">
        <v>20134</v>
      </c>
      <c r="M7123" t="s">
        <v>20135</v>
      </c>
      <c r="N7123">
        <v>5.739166666</v>
      </c>
      <c r="O7123">
        <v>0</v>
      </c>
      <c r="P7123">
        <v>32</v>
      </c>
      <c r="Q7123">
        <v>0</v>
      </c>
      <c r="R7123">
        <v>1</v>
      </c>
      <c r="S7123">
        <v>0</v>
      </c>
      <c r="T7123">
        <v>2</v>
      </c>
      <c r="U7123">
        <v>0</v>
      </c>
      <c r="V7123">
        <v>0</v>
      </c>
      <c r="W7123">
        <v>0</v>
      </c>
      <c r="X7123">
        <v>25.450335367320996</v>
      </c>
      <c r="Y7123">
        <v>0</v>
      </c>
      <c r="Z7123">
        <v>2.2138611856091255</v>
      </c>
      <c r="AA7123">
        <v>0</v>
      </c>
      <c r="AB7123">
        <v>5.2967027077524005</v>
      </c>
      <c r="AC7123">
        <v>0</v>
      </c>
      <c r="AD7123">
        <v>0</v>
      </c>
      <c r="AE7123">
        <v>32.960899260682524</v>
      </c>
    </row>
    <row r="7124" spans="1:31" x14ac:dyDescent="0.25">
      <c r="A7124">
        <v>1839002</v>
      </c>
      <c r="B7124">
        <v>1</v>
      </c>
      <c r="C7124" t="s">
        <v>81</v>
      </c>
      <c r="D7124" t="s">
        <v>118</v>
      </c>
      <c r="E7124" t="s">
        <v>140</v>
      </c>
      <c r="F7124" t="s">
        <v>20136</v>
      </c>
      <c r="G7124" t="s">
        <v>142</v>
      </c>
      <c r="H7124" t="s">
        <v>134</v>
      </c>
      <c r="I7124" t="s">
        <v>135</v>
      </c>
      <c r="J7124" t="s">
        <v>136</v>
      </c>
      <c r="K7124" t="s">
        <v>137</v>
      </c>
      <c r="L7124" t="s">
        <v>20137</v>
      </c>
      <c r="M7124" t="s">
        <v>20138</v>
      </c>
      <c r="N7124">
        <v>4.3552777770000004</v>
      </c>
      <c r="O7124">
        <v>0</v>
      </c>
      <c r="P7124">
        <v>1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7.3615900866666671E-5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7.3615900866666671E-5</v>
      </c>
    </row>
    <row r="7125" spans="1:31" x14ac:dyDescent="0.25">
      <c r="A7125">
        <v>1839835</v>
      </c>
      <c r="B7125">
        <v>1</v>
      </c>
      <c r="C7125" t="s">
        <v>80</v>
      </c>
      <c r="D7125" t="s">
        <v>108</v>
      </c>
      <c r="E7125" t="s">
        <v>164</v>
      </c>
      <c r="F7125" t="s">
        <v>20139</v>
      </c>
      <c r="G7125" t="s">
        <v>235</v>
      </c>
      <c r="H7125" t="s">
        <v>157</v>
      </c>
      <c r="I7125" t="s">
        <v>135</v>
      </c>
      <c r="J7125" t="s">
        <v>136</v>
      </c>
      <c r="K7125" t="s">
        <v>137</v>
      </c>
      <c r="L7125" t="s">
        <v>20140</v>
      </c>
      <c r="M7125" t="s">
        <v>20141</v>
      </c>
      <c r="N7125">
        <v>2.6858333330000002</v>
      </c>
      <c r="O7125">
        <v>0</v>
      </c>
      <c r="P7125">
        <v>469</v>
      </c>
      <c r="Q7125">
        <v>2</v>
      </c>
      <c r="R7125">
        <v>186</v>
      </c>
      <c r="S7125">
        <v>3</v>
      </c>
      <c r="T7125">
        <v>96</v>
      </c>
      <c r="U7125">
        <v>0</v>
      </c>
      <c r="V7125">
        <v>0</v>
      </c>
      <c r="W7125">
        <v>0</v>
      </c>
      <c r="X7125">
        <v>248.93975831730231</v>
      </c>
      <c r="Y7125">
        <v>33.390470061453051</v>
      </c>
      <c r="Z7125">
        <v>852.52908158328228</v>
      </c>
      <c r="AA7125">
        <v>28.587433114059415</v>
      </c>
      <c r="AB7125">
        <v>295.37672826932351</v>
      </c>
      <c r="AC7125">
        <v>0</v>
      </c>
      <c r="AD7125">
        <v>0</v>
      </c>
      <c r="AE7125">
        <v>1458.8234713454203</v>
      </c>
    </row>
    <row r="7126" spans="1:31" x14ac:dyDescent="0.25">
      <c r="A7126">
        <v>1839935</v>
      </c>
      <c r="B7126">
        <v>1</v>
      </c>
      <c r="C7126" t="s">
        <v>81</v>
      </c>
      <c r="D7126" t="s">
        <v>119</v>
      </c>
      <c r="E7126" t="s">
        <v>131</v>
      </c>
      <c r="F7126" t="s">
        <v>20142</v>
      </c>
      <c r="G7126" t="s">
        <v>133</v>
      </c>
      <c r="H7126" t="s">
        <v>134</v>
      </c>
      <c r="I7126" t="s">
        <v>135</v>
      </c>
      <c r="J7126" t="s">
        <v>136</v>
      </c>
      <c r="K7126" t="s">
        <v>137</v>
      </c>
      <c r="L7126" t="s">
        <v>20143</v>
      </c>
      <c r="M7126" t="s">
        <v>20144</v>
      </c>
      <c r="N7126">
        <v>7.4044444440000001</v>
      </c>
      <c r="O7126">
        <v>0</v>
      </c>
      <c r="P7126">
        <v>4</v>
      </c>
      <c r="Q7126">
        <v>0</v>
      </c>
      <c r="R7126">
        <v>3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5.4937891954483353</v>
      </c>
      <c r="Y7126">
        <v>0</v>
      </c>
      <c r="Z7126">
        <v>7.7745002966780516</v>
      </c>
      <c r="AA7126">
        <v>0</v>
      </c>
      <c r="AB7126">
        <v>0</v>
      </c>
      <c r="AC7126">
        <v>0</v>
      </c>
      <c r="AD7126">
        <v>0</v>
      </c>
      <c r="AE7126">
        <v>13.268289492126387</v>
      </c>
    </row>
    <row r="7127" spans="1:31" x14ac:dyDescent="0.25">
      <c r="A7127">
        <v>1839394</v>
      </c>
      <c r="B7127">
        <v>1</v>
      </c>
      <c r="C7127" t="s">
        <v>81</v>
      </c>
      <c r="D7127" t="s">
        <v>120</v>
      </c>
      <c r="E7127" t="s">
        <v>164</v>
      </c>
      <c r="F7127" t="s">
        <v>20145</v>
      </c>
      <c r="G7127" t="s">
        <v>156</v>
      </c>
      <c r="H7127" t="s">
        <v>157</v>
      </c>
      <c r="I7127" t="s">
        <v>179</v>
      </c>
      <c r="J7127" t="s">
        <v>136</v>
      </c>
      <c r="K7127" t="s">
        <v>137</v>
      </c>
      <c r="L7127" t="s">
        <v>20146</v>
      </c>
      <c r="M7127" t="s">
        <v>20147</v>
      </c>
      <c r="N7127">
        <v>5.5555550000000002E-3</v>
      </c>
      <c r="O7127">
        <v>0</v>
      </c>
      <c r="P7127">
        <v>869</v>
      </c>
      <c r="Q7127">
        <v>25</v>
      </c>
      <c r="R7127">
        <v>56</v>
      </c>
      <c r="S7127">
        <v>3</v>
      </c>
      <c r="T7127">
        <v>52</v>
      </c>
      <c r="U7127">
        <v>1</v>
      </c>
      <c r="V7127">
        <v>0</v>
      </c>
      <c r="W7127">
        <v>0</v>
      </c>
      <c r="X7127">
        <v>0.95528618382733288</v>
      </c>
      <c r="Y7127">
        <v>0.46263975889083347</v>
      </c>
      <c r="Z7127">
        <v>0.36145286581561115</v>
      </c>
      <c r="AA7127">
        <v>3.9427564698166676E-2</v>
      </c>
      <c r="AB7127">
        <v>0.11105361273322223</v>
      </c>
      <c r="AC7127">
        <v>8.0170162228333335E-3</v>
      </c>
      <c r="AD7127">
        <v>0</v>
      </c>
      <c r="AE7127">
        <v>1.9378770021879996</v>
      </c>
    </row>
    <row r="7128" spans="1:31" x14ac:dyDescent="0.25">
      <c r="A7128">
        <v>1838845</v>
      </c>
      <c r="B7128">
        <v>1</v>
      </c>
      <c r="C7128" t="s">
        <v>81</v>
      </c>
      <c r="D7128" t="s">
        <v>125</v>
      </c>
      <c r="E7128" t="s">
        <v>154</v>
      </c>
      <c r="F7128" t="s">
        <v>20148</v>
      </c>
      <c r="G7128" t="s">
        <v>156</v>
      </c>
      <c r="H7128" t="s">
        <v>157</v>
      </c>
      <c r="I7128" t="s">
        <v>135</v>
      </c>
      <c r="J7128" t="s">
        <v>136</v>
      </c>
      <c r="K7128" t="s">
        <v>137</v>
      </c>
      <c r="L7128" t="s">
        <v>20149</v>
      </c>
      <c r="M7128" t="s">
        <v>20150</v>
      </c>
      <c r="N7128">
        <v>0.36388888800000002</v>
      </c>
      <c r="O7128">
        <v>0</v>
      </c>
      <c r="P7128">
        <v>245</v>
      </c>
      <c r="Q7128">
        <v>1</v>
      </c>
      <c r="R7128">
        <v>34</v>
      </c>
      <c r="S7128">
        <v>0</v>
      </c>
      <c r="T7128">
        <v>79</v>
      </c>
      <c r="U7128">
        <v>1</v>
      </c>
      <c r="V7128">
        <v>4</v>
      </c>
      <c r="W7128">
        <v>0</v>
      </c>
      <c r="X7128">
        <v>10.750668407058754</v>
      </c>
      <c r="Y7128">
        <v>0.81387296772600015</v>
      </c>
      <c r="Z7128">
        <v>2.7938451312573322</v>
      </c>
      <c r="AA7128">
        <v>0</v>
      </c>
      <c r="AB7128">
        <v>5.7294341997208331</v>
      </c>
      <c r="AC7128">
        <v>26.448937032335415</v>
      </c>
      <c r="AD7128">
        <v>0.52965542964533341</v>
      </c>
      <c r="AE7128">
        <v>47.066413167743669</v>
      </c>
    </row>
    <row r="7129" spans="1:31" x14ac:dyDescent="0.25">
      <c r="A7129">
        <v>1839177</v>
      </c>
      <c r="B7129">
        <v>1</v>
      </c>
      <c r="C7129" t="s">
        <v>80</v>
      </c>
      <c r="D7129" t="s">
        <v>83</v>
      </c>
      <c r="E7129" t="s">
        <v>131</v>
      </c>
      <c r="F7129" t="s">
        <v>12336</v>
      </c>
      <c r="G7129" t="s">
        <v>242</v>
      </c>
      <c r="H7129" t="s">
        <v>134</v>
      </c>
      <c r="I7129" t="s">
        <v>135</v>
      </c>
      <c r="J7129" t="s">
        <v>3</v>
      </c>
      <c r="K7129" t="s">
        <v>137</v>
      </c>
      <c r="L7129" t="s">
        <v>20151</v>
      </c>
      <c r="M7129" t="s">
        <v>20152</v>
      </c>
      <c r="N7129">
        <v>1.8472222220000001</v>
      </c>
      <c r="O7129">
        <v>0</v>
      </c>
      <c r="P7129">
        <v>50</v>
      </c>
      <c r="Q7129">
        <v>0</v>
      </c>
      <c r="R7129">
        <v>0</v>
      </c>
      <c r="S7129">
        <v>0</v>
      </c>
      <c r="T7129">
        <v>13</v>
      </c>
      <c r="U7129">
        <v>0</v>
      </c>
      <c r="V7129">
        <v>0</v>
      </c>
      <c r="W7129">
        <v>0</v>
      </c>
      <c r="X7129">
        <v>53.48092659927557</v>
      </c>
      <c r="Y7129">
        <v>0</v>
      </c>
      <c r="Z7129">
        <v>0</v>
      </c>
      <c r="AA7129">
        <v>0</v>
      </c>
      <c r="AB7129">
        <v>24.037367929499165</v>
      </c>
      <c r="AC7129">
        <v>0</v>
      </c>
      <c r="AD7129">
        <v>0</v>
      </c>
      <c r="AE7129">
        <v>77.518294528774732</v>
      </c>
    </row>
    <row r="7130" spans="1:31" x14ac:dyDescent="0.25">
      <c r="A7130">
        <v>1839486</v>
      </c>
      <c r="B7130">
        <v>1</v>
      </c>
      <c r="C7130" t="s">
        <v>81</v>
      </c>
      <c r="D7130" t="s">
        <v>118</v>
      </c>
      <c r="E7130" t="s">
        <v>164</v>
      </c>
      <c r="F7130" t="s">
        <v>20153</v>
      </c>
      <c r="G7130" t="s">
        <v>156</v>
      </c>
      <c r="H7130" t="s">
        <v>157</v>
      </c>
      <c r="I7130" t="s">
        <v>179</v>
      </c>
      <c r="J7130" t="s">
        <v>136</v>
      </c>
      <c r="K7130" t="s">
        <v>137</v>
      </c>
      <c r="L7130" t="s">
        <v>20154</v>
      </c>
      <c r="M7130" t="s">
        <v>20155</v>
      </c>
      <c r="N7130">
        <v>8.8888879999999993E-3</v>
      </c>
      <c r="O7130">
        <v>0</v>
      </c>
      <c r="P7130">
        <v>723</v>
      </c>
      <c r="Q7130">
        <v>5</v>
      </c>
      <c r="R7130">
        <v>21</v>
      </c>
      <c r="S7130">
        <v>0</v>
      </c>
      <c r="T7130">
        <v>29</v>
      </c>
      <c r="U7130">
        <v>0</v>
      </c>
      <c r="V7130">
        <v>0</v>
      </c>
      <c r="W7130">
        <v>0</v>
      </c>
      <c r="X7130">
        <v>0.9083402404490668</v>
      </c>
      <c r="Y7130">
        <v>0.23742389550453336</v>
      </c>
      <c r="Z7130">
        <v>0.29782033974808886</v>
      </c>
      <c r="AA7130">
        <v>0</v>
      </c>
      <c r="AB7130">
        <v>8.8063928913333325E-2</v>
      </c>
      <c r="AC7130">
        <v>0</v>
      </c>
      <c r="AD7130">
        <v>0</v>
      </c>
      <c r="AE7130">
        <v>1.5316484046150225</v>
      </c>
    </row>
    <row r="7131" spans="1:31" x14ac:dyDescent="0.25">
      <c r="A7131">
        <v>1838822</v>
      </c>
      <c r="B7131">
        <v>1</v>
      </c>
      <c r="C7131" t="s">
        <v>80</v>
      </c>
      <c r="D7131" t="s">
        <v>111</v>
      </c>
      <c r="E7131" t="s">
        <v>223</v>
      </c>
      <c r="F7131" t="s">
        <v>18703</v>
      </c>
      <c r="G7131" t="s">
        <v>133</v>
      </c>
      <c r="H7131" t="s">
        <v>134</v>
      </c>
      <c r="I7131" t="s">
        <v>135</v>
      </c>
      <c r="J7131" t="s">
        <v>136</v>
      </c>
      <c r="K7131" t="s">
        <v>137</v>
      </c>
      <c r="L7131" t="s">
        <v>20156</v>
      </c>
      <c r="M7131" t="s">
        <v>20157</v>
      </c>
      <c r="N7131">
        <v>2.852777777</v>
      </c>
      <c r="O7131">
        <v>0</v>
      </c>
      <c r="P7131">
        <v>107</v>
      </c>
      <c r="Q7131">
        <v>0</v>
      </c>
      <c r="R7131">
        <v>0</v>
      </c>
      <c r="S7131">
        <v>0</v>
      </c>
      <c r="T7131">
        <v>13</v>
      </c>
      <c r="U7131">
        <v>0</v>
      </c>
      <c r="V7131">
        <v>0</v>
      </c>
      <c r="W7131">
        <v>0</v>
      </c>
      <c r="X7131">
        <v>50.705069064529965</v>
      </c>
      <c r="Y7131">
        <v>0</v>
      </c>
      <c r="Z7131">
        <v>0</v>
      </c>
      <c r="AA7131">
        <v>0</v>
      </c>
      <c r="AB7131">
        <v>5.9453222281669165</v>
      </c>
      <c r="AC7131">
        <v>0</v>
      </c>
      <c r="AD7131">
        <v>0</v>
      </c>
      <c r="AE7131">
        <v>56.650391292696881</v>
      </c>
    </row>
    <row r="7132" spans="1:31" x14ac:dyDescent="0.25">
      <c r="A7132">
        <v>1839632</v>
      </c>
      <c r="B7132">
        <v>1</v>
      </c>
      <c r="C7132" t="s">
        <v>80</v>
      </c>
      <c r="D7132" t="s">
        <v>84</v>
      </c>
      <c r="E7132" t="s">
        <v>131</v>
      </c>
      <c r="F7132" t="s">
        <v>20158</v>
      </c>
      <c r="G7132" t="s">
        <v>133</v>
      </c>
      <c r="H7132" t="s">
        <v>134</v>
      </c>
      <c r="I7132" t="s">
        <v>135</v>
      </c>
      <c r="J7132" t="s">
        <v>136</v>
      </c>
      <c r="K7132" t="s">
        <v>137</v>
      </c>
      <c r="L7132" t="s">
        <v>20159</v>
      </c>
      <c r="M7132" t="s">
        <v>20160</v>
      </c>
      <c r="N7132">
        <v>1.5352777769999999</v>
      </c>
      <c r="O7132">
        <v>0</v>
      </c>
      <c r="P7132">
        <v>18</v>
      </c>
      <c r="Q7132">
        <v>0</v>
      </c>
      <c r="R7132">
        <v>8</v>
      </c>
      <c r="S7132">
        <v>0</v>
      </c>
      <c r="T7132">
        <v>3</v>
      </c>
      <c r="U7132">
        <v>0</v>
      </c>
      <c r="V7132">
        <v>0</v>
      </c>
      <c r="W7132">
        <v>0</v>
      </c>
      <c r="X7132">
        <v>9.6379258735129962</v>
      </c>
      <c r="Y7132">
        <v>0</v>
      </c>
      <c r="Z7132">
        <v>8.2923294412779143</v>
      </c>
      <c r="AA7132">
        <v>0</v>
      </c>
      <c r="AB7132">
        <v>2.0143869932383112</v>
      </c>
      <c r="AC7132">
        <v>0</v>
      </c>
      <c r="AD7132">
        <v>0</v>
      </c>
      <c r="AE7132">
        <v>19.944642308029223</v>
      </c>
    </row>
    <row r="7133" spans="1:31" x14ac:dyDescent="0.25">
      <c r="A7133">
        <v>1838968</v>
      </c>
      <c r="B7133">
        <v>1</v>
      </c>
      <c r="C7133" t="s">
        <v>80</v>
      </c>
      <c r="D7133" t="s">
        <v>96</v>
      </c>
      <c r="E7133" t="s">
        <v>140</v>
      </c>
      <c r="F7133" t="s">
        <v>20161</v>
      </c>
      <c r="G7133" t="s">
        <v>246</v>
      </c>
      <c r="H7133" t="s">
        <v>134</v>
      </c>
      <c r="I7133" t="s">
        <v>135</v>
      </c>
      <c r="J7133" t="s">
        <v>136</v>
      </c>
      <c r="K7133" t="s">
        <v>137</v>
      </c>
      <c r="L7133" t="s">
        <v>20162</v>
      </c>
      <c r="M7133" t="s">
        <v>20163</v>
      </c>
      <c r="N7133">
        <v>10.273611110999999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1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3.2482288219719999</v>
      </c>
      <c r="AC7133">
        <v>0</v>
      </c>
      <c r="AD7133">
        <v>0</v>
      </c>
      <c r="AE7133">
        <v>3.2482288219719999</v>
      </c>
    </row>
    <row r="7134" spans="1:31" x14ac:dyDescent="0.25">
      <c r="A7134">
        <v>1839532</v>
      </c>
      <c r="B7134">
        <v>1</v>
      </c>
      <c r="C7134" t="s">
        <v>81</v>
      </c>
      <c r="D7134" t="s">
        <v>126</v>
      </c>
      <c r="E7134" t="s">
        <v>131</v>
      </c>
      <c r="F7134" t="s">
        <v>20164</v>
      </c>
      <c r="G7134" t="s">
        <v>189</v>
      </c>
      <c r="H7134" t="s">
        <v>134</v>
      </c>
      <c r="I7134" t="s">
        <v>135</v>
      </c>
      <c r="J7134" t="s">
        <v>136</v>
      </c>
      <c r="K7134" t="s">
        <v>137</v>
      </c>
      <c r="L7134" t="s">
        <v>20165</v>
      </c>
      <c r="M7134" t="s">
        <v>20166</v>
      </c>
      <c r="N7134">
        <v>2.1988888879999999</v>
      </c>
      <c r="O7134">
        <v>0</v>
      </c>
      <c r="P7134">
        <v>102</v>
      </c>
      <c r="Q7134">
        <v>0</v>
      </c>
      <c r="R7134">
        <v>2</v>
      </c>
      <c r="S7134">
        <v>0</v>
      </c>
      <c r="T7134">
        <v>2</v>
      </c>
      <c r="U7134">
        <v>0</v>
      </c>
      <c r="V7134">
        <v>0</v>
      </c>
      <c r="W7134">
        <v>0</v>
      </c>
      <c r="X7134">
        <v>32.359588082593326</v>
      </c>
      <c r="Y7134">
        <v>0</v>
      </c>
      <c r="Z7134">
        <v>4.9643121430979669</v>
      </c>
      <c r="AA7134">
        <v>0</v>
      </c>
      <c r="AB7134">
        <v>4.1537565136870676</v>
      </c>
      <c r="AC7134">
        <v>0</v>
      </c>
      <c r="AD7134">
        <v>0</v>
      </c>
      <c r="AE7134">
        <v>41.477656739378361</v>
      </c>
    </row>
    <row r="7135" spans="1:31" x14ac:dyDescent="0.25">
      <c r="A7135">
        <v>1838985</v>
      </c>
      <c r="B7135">
        <v>1</v>
      </c>
      <c r="C7135" t="s">
        <v>80</v>
      </c>
      <c r="D7135" t="s">
        <v>99</v>
      </c>
      <c r="E7135" t="s">
        <v>140</v>
      </c>
      <c r="F7135" t="s">
        <v>20167</v>
      </c>
      <c r="G7135" t="s">
        <v>213</v>
      </c>
      <c r="H7135" t="s">
        <v>134</v>
      </c>
      <c r="I7135" t="s">
        <v>135</v>
      </c>
      <c r="J7135" t="s">
        <v>136</v>
      </c>
      <c r="K7135" t="s">
        <v>137</v>
      </c>
      <c r="L7135" t="s">
        <v>20168</v>
      </c>
      <c r="M7135" t="s">
        <v>20169</v>
      </c>
      <c r="N7135">
        <v>5.0766666660000004</v>
      </c>
      <c r="O7135">
        <v>0</v>
      </c>
      <c r="P7135">
        <v>11</v>
      </c>
      <c r="Q7135">
        <v>0</v>
      </c>
      <c r="R7135">
        <v>0</v>
      </c>
      <c r="S7135">
        <v>0</v>
      </c>
      <c r="T7135">
        <v>1</v>
      </c>
      <c r="U7135">
        <v>0</v>
      </c>
      <c r="V7135">
        <v>0</v>
      </c>
      <c r="W7135">
        <v>0</v>
      </c>
      <c r="X7135">
        <v>10.294010204064403</v>
      </c>
      <c r="Y7135">
        <v>0</v>
      </c>
      <c r="Z7135">
        <v>0</v>
      </c>
      <c r="AA7135">
        <v>0</v>
      </c>
      <c r="AB7135">
        <v>0.21689163098400002</v>
      </c>
      <c r="AC7135">
        <v>0</v>
      </c>
      <c r="AD7135">
        <v>0</v>
      </c>
      <c r="AE7135">
        <v>10.510901835048402</v>
      </c>
    </row>
    <row r="7136" spans="1:31" x14ac:dyDescent="0.25">
      <c r="A7136">
        <v>1839655</v>
      </c>
      <c r="B7136">
        <v>1</v>
      </c>
      <c r="C7136" t="s">
        <v>81</v>
      </c>
      <c r="D7136" t="s">
        <v>115</v>
      </c>
      <c r="E7136" t="s">
        <v>131</v>
      </c>
      <c r="F7136" t="s">
        <v>20170</v>
      </c>
      <c r="G7136" t="s">
        <v>133</v>
      </c>
      <c r="H7136" t="s">
        <v>134</v>
      </c>
      <c r="I7136" t="s">
        <v>135</v>
      </c>
      <c r="J7136" t="s">
        <v>136</v>
      </c>
      <c r="K7136" t="s">
        <v>137</v>
      </c>
      <c r="L7136" t="s">
        <v>20171</v>
      </c>
      <c r="M7136" t="s">
        <v>20172</v>
      </c>
      <c r="N7136">
        <v>2.0641666660000002</v>
      </c>
      <c r="O7136">
        <v>0</v>
      </c>
      <c r="P7136">
        <v>38</v>
      </c>
      <c r="Q7136">
        <v>0</v>
      </c>
      <c r="R7136">
        <v>0</v>
      </c>
      <c r="S7136">
        <v>0</v>
      </c>
      <c r="T7136">
        <v>1</v>
      </c>
      <c r="U7136">
        <v>0</v>
      </c>
      <c r="V7136">
        <v>0</v>
      </c>
      <c r="W7136">
        <v>0</v>
      </c>
      <c r="X7136">
        <v>8.4413792475116018</v>
      </c>
      <c r="Y7136">
        <v>0</v>
      </c>
      <c r="Z7136">
        <v>0</v>
      </c>
      <c r="AA7136">
        <v>0</v>
      </c>
      <c r="AB7136">
        <v>4.47484433265E-3</v>
      </c>
      <c r="AC7136">
        <v>0</v>
      </c>
      <c r="AD7136">
        <v>0</v>
      </c>
      <c r="AE7136">
        <v>8.445854091844252</v>
      </c>
    </row>
    <row r="7137" spans="1:31" x14ac:dyDescent="0.25">
      <c r="A7137">
        <v>1839824</v>
      </c>
      <c r="B7137">
        <v>1</v>
      </c>
      <c r="C7137" t="s">
        <v>81</v>
      </c>
      <c r="D7137" t="s">
        <v>113</v>
      </c>
      <c r="E7137" t="s">
        <v>131</v>
      </c>
      <c r="F7137" t="s">
        <v>3803</v>
      </c>
      <c r="G7137" t="s">
        <v>133</v>
      </c>
      <c r="H7137" t="s">
        <v>134</v>
      </c>
      <c r="I7137" t="s">
        <v>135</v>
      </c>
      <c r="J7137" t="s">
        <v>136</v>
      </c>
      <c r="K7137" t="s">
        <v>137</v>
      </c>
      <c r="L7137" t="s">
        <v>20173</v>
      </c>
      <c r="M7137" t="s">
        <v>20174</v>
      </c>
      <c r="N7137">
        <v>12.921666666</v>
      </c>
      <c r="O7137">
        <v>0</v>
      </c>
      <c r="P7137">
        <v>3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8.9006246283281261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8.9006246283281261</v>
      </c>
    </row>
    <row r="7138" spans="1:31" x14ac:dyDescent="0.25">
      <c r="A7138">
        <v>1839469</v>
      </c>
      <c r="B7138">
        <v>1</v>
      </c>
      <c r="C7138" t="s">
        <v>81</v>
      </c>
      <c r="D7138" t="s">
        <v>113</v>
      </c>
      <c r="E7138" t="s">
        <v>154</v>
      </c>
      <c r="F7138" t="s">
        <v>20175</v>
      </c>
      <c r="G7138" t="s">
        <v>955</v>
      </c>
      <c r="H7138" t="s">
        <v>157</v>
      </c>
      <c r="I7138" t="s">
        <v>135</v>
      </c>
      <c r="J7138" t="s">
        <v>136</v>
      </c>
      <c r="K7138" t="s">
        <v>137</v>
      </c>
      <c r="L7138" t="s">
        <v>20176</v>
      </c>
      <c r="M7138" t="s">
        <v>20177</v>
      </c>
      <c r="N7138">
        <v>5.0038888879999996</v>
      </c>
      <c r="O7138">
        <v>0</v>
      </c>
      <c r="P7138">
        <v>137</v>
      </c>
      <c r="Q7138">
        <v>2</v>
      </c>
      <c r="R7138">
        <v>6</v>
      </c>
      <c r="S7138">
        <v>0</v>
      </c>
      <c r="T7138">
        <v>8</v>
      </c>
      <c r="U7138">
        <v>0</v>
      </c>
      <c r="V7138">
        <v>0</v>
      </c>
      <c r="W7138">
        <v>0</v>
      </c>
      <c r="X7138">
        <v>155.35369932533777</v>
      </c>
      <c r="Y7138">
        <v>42.069552817162496</v>
      </c>
      <c r="Z7138">
        <v>15.418029463564816</v>
      </c>
      <c r="AA7138">
        <v>0</v>
      </c>
      <c r="AB7138">
        <v>30.536203223217075</v>
      </c>
      <c r="AC7138">
        <v>0</v>
      </c>
      <c r="AD7138">
        <v>0</v>
      </c>
      <c r="AE7138">
        <v>243.37748482928217</v>
      </c>
    </row>
    <row r="7139" spans="1:31" x14ac:dyDescent="0.25">
      <c r="A7139">
        <v>1839718</v>
      </c>
      <c r="B7139">
        <v>1</v>
      </c>
      <c r="C7139" t="s">
        <v>81</v>
      </c>
      <c r="D7139" t="s">
        <v>117</v>
      </c>
      <c r="E7139" t="s">
        <v>252</v>
      </c>
      <c r="F7139" t="s">
        <v>20178</v>
      </c>
      <c r="G7139" t="s">
        <v>279</v>
      </c>
      <c r="H7139" t="s">
        <v>134</v>
      </c>
      <c r="I7139" t="s">
        <v>135</v>
      </c>
      <c r="J7139" t="s">
        <v>136</v>
      </c>
      <c r="K7139" t="s">
        <v>137</v>
      </c>
      <c r="L7139" t="s">
        <v>20179</v>
      </c>
      <c r="M7139" t="s">
        <v>20180</v>
      </c>
      <c r="N7139">
        <v>7.4649999999999999</v>
      </c>
      <c r="O7139">
        <v>0</v>
      </c>
      <c r="P7139">
        <v>88</v>
      </c>
      <c r="Q7139">
        <v>0</v>
      </c>
      <c r="R7139">
        <v>2</v>
      </c>
      <c r="S7139">
        <v>0</v>
      </c>
      <c r="T7139">
        <v>28</v>
      </c>
      <c r="U7139">
        <v>0</v>
      </c>
      <c r="V7139">
        <v>1</v>
      </c>
      <c r="W7139">
        <v>0</v>
      </c>
      <c r="X7139">
        <v>108.70745041217774</v>
      </c>
      <c r="Y7139">
        <v>0</v>
      </c>
      <c r="Z7139">
        <v>3.0632148371652668</v>
      </c>
      <c r="AA7139">
        <v>0</v>
      </c>
      <c r="AB7139">
        <v>52.986508369581479</v>
      </c>
      <c r="AC7139">
        <v>0</v>
      </c>
      <c r="AD7139">
        <v>2.9547662564231998</v>
      </c>
      <c r="AE7139">
        <v>167.71193987534767</v>
      </c>
    </row>
    <row r="7140" spans="1:31" x14ac:dyDescent="0.25">
      <c r="A7140">
        <v>1839114</v>
      </c>
      <c r="B7140">
        <v>1</v>
      </c>
      <c r="C7140" t="s">
        <v>80</v>
      </c>
      <c r="D7140" t="s">
        <v>88</v>
      </c>
      <c r="E7140" t="s">
        <v>154</v>
      </c>
      <c r="F7140" t="s">
        <v>20181</v>
      </c>
      <c r="G7140" t="s">
        <v>514</v>
      </c>
      <c r="H7140" t="s">
        <v>157</v>
      </c>
      <c r="I7140" t="s">
        <v>135</v>
      </c>
      <c r="J7140" t="s">
        <v>136</v>
      </c>
      <c r="K7140" t="s">
        <v>137</v>
      </c>
      <c r="L7140" t="s">
        <v>20182</v>
      </c>
      <c r="M7140" t="s">
        <v>20183</v>
      </c>
      <c r="N7140">
        <v>1.3461111109999999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1</v>
      </c>
      <c r="U7140">
        <v>2</v>
      </c>
      <c r="V7140">
        <v>1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0.146291103837</v>
      </c>
      <c r="AC7140">
        <v>532.61584378005898</v>
      </c>
      <c r="AD7140">
        <v>26.792290455558337</v>
      </c>
      <c r="AE7140">
        <v>559.55442533945438</v>
      </c>
    </row>
    <row r="7141" spans="1:31" x14ac:dyDescent="0.25">
      <c r="A7141">
        <v>1839755</v>
      </c>
      <c r="B7141">
        <v>1</v>
      </c>
      <c r="C7141" t="s">
        <v>81</v>
      </c>
      <c r="D7141" t="s">
        <v>122</v>
      </c>
      <c r="E7141" t="s">
        <v>131</v>
      </c>
      <c r="F7141" t="s">
        <v>20184</v>
      </c>
      <c r="G7141" t="s">
        <v>133</v>
      </c>
      <c r="H7141" t="s">
        <v>134</v>
      </c>
      <c r="I7141" t="s">
        <v>135</v>
      </c>
      <c r="J7141" t="s">
        <v>136</v>
      </c>
      <c r="K7141" t="s">
        <v>137</v>
      </c>
      <c r="L7141" t="s">
        <v>20185</v>
      </c>
      <c r="M7141" t="s">
        <v>20186</v>
      </c>
      <c r="N7141">
        <v>1.5475000000000001</v>
      </c>
      <c r="O7141">
        <v>0</v>
      </c>
      <c r="P7141">
        <v>72</v>
      </c>
      <c r="Q7141">
        <v>0</v>
      </c>
      <c r="R7141">
        <v>0</v>
      </c>
      <c r="S7141">
        <v>0</v>
      </c>
      <c r="T7141">
        <v>9</v>
      </c>
      <c r="U7141">
        <v>0</v>
      </c>
      <c r="V7141">
        <v>0</v>
      </c>
      <c r="W7141">
        <v>0</v>
      </c>
      <c r="X7141">
        <v>10.559223461248003</v>
      </c>
      <c r="Y7141">
        <v>0</v>
      </c>
      <c r="Z7141">
        <v>0</v>
      </c>
      <c r="AA7141">
        <v>0</v>
      </c>
      <c r="AB7141">
        <v>1.8607777260359</v>
      </c>
      <c r="AC7141">
        <v>0</v>
      </c>
      <c r="AD7141">
        <v>0</v>
      </c>
      <c r="AE7141">
        <v>12.420001187283903</v>
      </c>
    </row>
    <row r="7142" spans="1:31" x14ac:dyDescent="0.25">
      <c r="A7142">
        <v>1839672</v>
      </c>
      <c r="B7142">
        <v>1</v>
      </c>
      <c r="C7142" t="s">
        <v>81</v>
      </c>
      <c r="D7142" t="s">
        <v>123</v>
      </c>
      <c r="E7142" t="s">
        <v>131</v>
      </c>
      <c r="F7142" t="s">
        <v>20187</v>
      </c>
      <c r="G7142" t="s">
        <v>189</v>
      </c>
      <c r="H7142" t="s">
        <v>134</v>
      </c>
      <c r="I7142" t="s">
        <v>135</v>
      </c>
      <c r="J7142" t="s">
        <v>136</v>
      </c>
      <c r="K7142" t="s">
        <v>137</v>
      </c>
      <c r="L7142" t="s">
        <v>20188</v>
      </c>
      <c r="M7142" t="s">
        <v>20189</v>
      </c>
      <c r="N7142">
        <v>1.0263888880000001</v>
      </c>
      <c r="O7142">
        <v>0</v>
      </c>
      <c r="P7142">
        <v>39</v>
      </c>
      <c r="Q7142">
        <v>0</v>
      </c>
      <c r="R7142">
        <v>0</v>
      </c>
      <c r="S7142">
        <v>0</v>
      </c>
      <c r="T7142">
        <v>3</v>
      </c>
      <c r="U7142">
        <v>0</v>
      </c>
      <c r="V7142">
        <v>0</v>
      </c>
      <c r="W7142">
        <v>0</v>
      </c>
      <c r="X7142">
        <v>11.320671487402169</v>
      </c>
      <c r="Y7142">
        <v>0</v>
      </c>
      <c r="Z7142">
        <v>0</v>
      </c>
      <c r="AA7142">
        <v>0</v>
      </c>
      <c r="AB7142">
        <v>3.2895679208657782</v>
      </c>
      <c r="AC7142">
        <v>0</v>
      </c>
      <c r="AD7142">
        <v>0</v>
      </c>
      <c r="AE7142">
        <v>14.610239408267947</v>
      </c>
    </row>
    <row r="7143" spans="1:31" x14ac:dyDescent="0.25">
      <c r="A7143">
        <v>1839031</v>
      </c>
      <c r="B7143">
        <v>1</v>
      </c>
      <c r="C7143" t="s">
        <v>80</v>
      </c>
      <c r="D7143" t="s">
        <v>93</v>
      </c>
      <c r="E7143" t="s">
        <v>140</v>
      </c>
      <c r="F7143" t="s">
        <v>20190</v>
      </c>
      <c r="G7143" t="s">
        <v>142</v>
      </c>
      <c r="H7143" t="s">
        <v>134</v>
      </c>
      <c r="I7143" t="s">
        <v>135</v>
      </c>
      <c r="J7143" t="s">
        <v>136</v>
      </c>
      <c r="K7143" t="s">
        <v>137</v>
      </c>
      <c r="L7143" t="s">
        <v>20191</v>
      </c>
      <c r="M7143" t="s">
        <v>20192</v>
      </c>
      <c r="N7143">
        <v>5.136111111</v>
      </c>
      <c r="O7143">
        <v>0</v>
      </c>
      <c r="P7143">
        <v>1</v>
      </c>
      <c r="Q7143">
        <v>0</v>
      </c>
      <c r="R7143">
        <v>1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1.4449001734023001</v>
      </c>
      <c r="Y7143">
        <v>0</v>
      </c>
      <c r="Z7143">
        <v>22.223232897563719</v>
      </c>
      <c r="AA7143">
        <v>0</v>
      </c>
      <c r="AB7143">
        <v>0</v>
      </c>
      <c r="AC7143">
        <v>0</v>
      </c>
      <c r="AD7143">
        <v>0</v>
      </c>
      <c r="AE7143">
        <v>23.668133070966018</v>
      </c>
    </row>
    <row r="7144" spans="1:31" x14ac:dyDescent="0.25">
      <c r="A7144">
        <v>1839363</v>
      </c>
      <c r="B7144">
        <v>1</v>
      </c>
      <c r="C7144" t="s">
        <v>81</v>
      </c>
      <c r="D7144" t="s">
        <v>112</v>
      </c>
      <c r="E7144" t="s">
        <v>202</v>
      </c>
      <c r="F7144" t="s">
        <v>20193</v>
      </c>
      <c r="G7144" t="s">
        <v>156</v>
      </c>
      <c r="H7144" t="s">
        <v>157</v>
      </c>
      <c r="I7144" t="s">
        <v>135</v>
      </c>
      <c r="J7144" t="s">
        <v>136</v>
      </c>
      <c r="K7144" t="s">
        <v>137</v>
      </c>
      <c r="L7144" t="s">
        <v>20194</v>
      </c>
      <c r="M7144" t="s">
        <v>20195</v>
      </c>
      <c r="N7144">
        <v>0.25277777699999998</v>
      </c>
      <c r="O7144">
        <v>4</v>
      </c>
      <c r="P7144">
        <v>1307</v>
      </c>
      <c r="Q7144">
        <v>83</v>
      </c>
      <c r="R7144">
        <v>225</v>
      </c>
      <c r="S7144">
        <v>25</v>
      </c>
      <c r="T7144">
        <v>76</v>
      </c>
      <c r="U7144">
        <v>10</v>
      </c>
      <c r="V7144">
        <v>2</v>
      </c>
      <c r="W7144">
        <v>2.0058135807255</v>
      </c>
      <c r="X7144">
        <v>45.089545657565509</v>
      </c>
      <c r="Y7144">
        <v>146.26716956786026</v>
      </c>
      <c r="Z7144">
        <v>44.044362812308435</v>
      </c>
      <c r="AA7144">
        <v>42.695753690064222</v>
      </c>
      <c r="AB7144">
        <v>8.1684671443602515</v>
      </c>
      <c r="AC7144">
        <v>185.95905956021332</v>
      </c>
      <c r="AD7144">
        <v>0.17342703544833338</v>
      </c>
      <c r="AE7144">
        <v>474.4035990485458</v>
      </c>
    </row>
    <row r="7145" spans="1:31" x14ac:dyDescent="0.25">
      <c r="A7145">
        <v>1839277</v>
      </c>
      <c r="B7145">
        <v>1</v>
      </c>
      <c r="C7145" t="s">
        <v>80</v>
      </c>
      <c r="D7145" t="s">
        <v>101</v>
      </c>
      <c r="E7145" t="s">
        <v>164</v>
      </c>
      <c r="F7145" t="s">
        <v>9944</v>
      </c>
      <c r="G7145" t="s">
        <v>156</v>
      </c>
      <c r="H7145" t="s">
        <v>157</v>
      </c>
      <c r="I7145" t="s">
        <v>135</v>
      </c>
      <c r="J7145" t="s">
        <v>136</v>
      </c>
      <c r="K7145" t="s">
        <v>137</v>
      </c>
      <c r="L7145" t="s">
        <v>20196</v>
      </c>
      <c r="M7145" t="s">
        <v>20197</v>
      </c>
      <c r="N7145">
        <v>0.42222222199999998</v>
      </c>
      <c r="O7145">
        <v>5</v>
      </c>
      <c r="P7145">
        <v>2043</v>
      </c>
      <c r="Q7145">
        <v>2</v>
      </c>
      <c r="R7145">
        <v>68</v>
      </c>
      <c r="S7145">
        <v>11</v>
      </c>
      <c r="T7145">
        <v>222</v>
      </c>
      <c r="U7145">
        <v>2</v>
      </c>
      <c r="V7145">
        <v>1</v>
      </c>
      <c r="W7145">
        <v>1.0501545489162003</v>
      </c>
      <c r="X7145">
        <v>217.24825926040722</v>
      </c>
      <c r="Y7145">
        <v>4.6792027586402662</v>
      </c>
      <c r="Z7145">
        <v>10.209733738902289</v>
      </c>
      <c r="AA7145">
        <v>59.399724038544008</v>
      </c>
      <c r="AB7145">
        <v>122.55688826551732</v>
      </c>
      <c r="AC7145">
        <v>21.367120123553605</v>
      </c>
      <c r="AD7145">
        <v>0.41829982422000006</v>
      </c>
      <c r="AE7145">
        <v>436.92938255870092</v>
      </c>
    </row>
    <row r="7146" spans="1:31" x14ac:dyDescent="0.25">
      <c r="A7146">
        <v>1839609</v>
      </c>
      <c r="B7146">
        <v>1</v>
      </c>
      <c r="C7146" t="s">
        <v>81</v>
      </c>
      <c r="D7146" t="s">
        <v>114</v>
      </c>
      <c r="E7146" t="s">
        <v>131</v>
      </c>
      <c r="F7146" t="s">
        <v>20198</v>
      </c>
      <c r="G7146" t="s">
        <v>133</v>
      </c>
      <c r="H7146" t="s">
        <v>134</v>
      </c>
      <c r="I7146" t="s">
        <v>135</v>
      </c>
      <c r="J7146" t="s">
        <v>136</v>
      </c>
      <c r="K7146" t="s">
        <v>137</v>
      </c>
      <c r="L7146" t="s">
        <v>20199</v>
      </c>
      <c r="M7146" t="s">
        <v>20200</v>
      </c>
      <c r="N7146">
        <v>4.3341666659999998</v>
      </c>
      <c r="O7146">
        <v>0</v>
      </c>
      <c r="P7146">
        <v>4</v>
      </c>
      <c r="Q7146">
        <v>0</v>
      </c>
      <c r="R7146">
        <v>3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1.3815175669924502</v>
      </c>
      <c r="Y7146">
        <v>0</v>
      </c>
      <c r="Z7146">
        <v>1.4872337970276253</v>
      </c>
      <c r="AA7146">
        <v>0</v>
      </c>
      <c r="AB7146">
        <v>0</v>
      </c>
      <c r="AC7146">
        <v>0</v>
      </c>
      <c r="AD7146">
        <v>0</v>
      </c>
      <c r="AE7146">
        <v>2.8687513640200755</v>
      </c>
    </row>
    <row r="7147" spans="1:31" x14ac:dyDescent="0.25">
      <c r="A7147">
        <v>1839864</v>
      </c>
      <c r="B7147">
        <v>1</v>
      </c>
      <c r="C7147" t="s">
        <v>81</v>
      </c>
      <c r="D7147" t="s">
        <v>113</v>
      </c>
      <c r="E7147" t="s">
        <v>131</v>
      </c>
      <c r="F7147" t="s">
        <v>20201</v>
      </c>
      <c r="G7147" t="s">
        <v>133</v>
      </c>
      <c r="H7147" t="s">
        <v>134</v>
      </c>
      <c r="I7147" t="s">
        <v>135</v>
      </c>
      <c r="J7147" t="s">
        <v>136</v>
      </c>
      <c r="K7147" t="s">
        <v>137</v>
      </c>
      <c r="L7147" t="s">
        <v>20202</v>
      </c>
      <c r="M7147" t="s">
        <v>20203</v>
      </c>
      <c r="N7147">
        <v>3.915277777</v>
      </c>
      <c r="O7147">
        <v>0</v>
      </c>
      <c r="P7147">
        <v>240</v>
      </c>
      <c r="Q7147">
        <v>0</v>
      </c>
      <c r="R7147">
        <v>2</v>
      </c>
      <c r="S7147">
        <v>0</v>
      </c>
      <c r="T7147">
        <v>12</v>
      </c>
      <c r="U7147">
        <v>0</v>
      </c>
      <c r="V7147">
        <v>0</v>
      </c>
      <c r="W7147">
        <v>0</v>
      </c>
      <c r="X7147">
        <v>79.40111987006253</v>
      </c>
      <c r="Y7147">
        <v>0</v>
      </c>
      <c r="Z7147">
        <v>0.40599018588997504</v>
      </c>
      <c r="AA7147">
        <v>0</v>
      </c>
      <c r="AB7147">
        <v>9.449115543865199</v>
      </c>
      <c r="AC7147">
        <v>0</v>
      </c>
      <c r="AD7147">
        <v>0</v>
      </c>
      <c r="AE7147">
        <v>89.256225599817711</v>
      </c>
    </row>
    <row r="7148" spans="1:31" x14ac:dyDescent="0.25">
      <c r="A7148">
        <v>1839323</v>
      </c>
      <c r="B7148">
        <v>1</v>
      </c>
      <c r="C7148" t="s">
        <v>81</v>
      </c>
      <c r="D7148" t="s">
        <v>122</v>
      </c>
      <c r="E7148" t="s">
        <v>223</v>
      </c>
      <c r="F7148" t="s">
        <v>20204</v>
      </c>
      <c r="G7148" t="s">
        <v>133</v>
      </c>
      <c r="H7148" t="s">
        <v>134</v>
      </c>
      <c r="I7148" t="s">
        <v>135</v>
      </c>
      <c r="J7148" t="s">
        <v>136</v>
      </c>
      <c r="K7148" t="s">
        <v>137</v>
      </c>
      <c r="L7148" t="s">
        <v>20205</v>
      </c>
      <c r="M7148" t="s">
        <v>20206</v>
      </c>
      <c r="N7148">
        <v>1.8152777769999999</v>
      </c>
      <c r="O7148">
        <v>0</v>
      </c>
      <c r="P7148">
        <v>77</v>
      </c>
      <c r="Q7148">
        <v>0</v>
      </c>
      <c r="R7148">
        <v>0</v>
      </c>
      <c r="S7148">
        <v>0</v>
      </c>
      <c r="T7148">
        <v>90</v>
      </c>
      <c r="U7148">
        <v>0</v>
      </c>
      <c r="V7148">
        <v>0</v>
      </c>
      <c r="W7148">
        <v>0</v>
      </c>
      <c r="X7148">
        <v>24.666470707464079</v>
      </c>
      <c r="Y7148">
        <v>0</v>
      </c>
      <c r="Z7148">
        <v>0</v>
      </c>
      <c r="AA7148">
        <v>0</v>
      </c>
      <c r="AB7148">
        <v>74.531290682470242</v>
      </c>
      <c r="AC7148">
        <v>0</v>
      </c>
      <c r="AD7148">
        <v>0</v>
      </c>
      <c r="AE7148">
        <v>99.197761389934328</v>
      </c>
    </row>
    <row r="7149" spans="1:31" x14ac:dyDescent="0.25">
      <c r="A7149">
        <v>1839901</v>
      </c>
      <c r="B7149">
        <v>1</v>
      </c>
      <c r="C7149" t="s">
        <v>80</v>
      </c>
      <c r="D7149" t="s">
        <v>93</v>
      </c>
      <c r="E7149" t="s">
        <v>202</v>
      </c>
      <c r="F7149" t="s">
        <v>9490</v>
      </c>
      <c r="G7149" t="s">
        <v>386</v>
      </c>
      <c r="H7149" t="s">
        <v>157</v>
      </c>
      <c r="I7149" t="s">
        <v>135</v>
      </c>
      <c r="J7149" t="s">
        <v>136</v>
      </c>
      <c r="K7149" t="s">
        <v>137</v>
      </c>
      <c r="L7149" t="s">
        <v>20207</v>
      </c>
      <c r="M7149" t="s">
        <v>20208</v>
      </c>
      <c r="N7149">
        <v>0.161111111</v>
      </c>
      <c r="O7149">
        <v>0</v>
      </c>
      <c r="P7149">
        <v>184</v>
      </c>
      <c r="Q7149">
        <v>37</v>
      </c>
      <c r="R7149">
        <v>256</v>
      </c>
      <c r="S7149">
        <v>2</v>
      </c>
      <c r="T7149">
        <v>104</v>
      </c>
      <c r="U7149">
        <v>0</v>
      </c>
      <c r="V7149">
        <v>0</v>
      </c>
      <c r="W7149">
        <v>0</v>
      </c>
      <c r="X7149">
        <v>9.5440880147285352</v>
      </c>
      <c r="Y7149">
        <v>36.178852783220329</v>
      </c>
      <c r="Z7149">
        <v>96.958521763390038</v>
      </c>
      <c r="AA7149">
        <v>1.1959636860732443</v>
      </c>
      <c r="AB7149">
        <v>28.015651817323661</v>
      </c>
      <c r="AC7149">
        <v>0</v>
      </c>
      <c r="AD7149">
        <v>0</v>
      </c>
      <c r="AE7149">
        <v>171.89307806473579</v>
      </c>
    </row>
    <row r="7150" spans="1:31" x14ac:dyDescent="0.25">
      <c r="A7150">
        <v>1839569</v>
      </c>
      <c r="B7150">
        <v>1</v>
      </c>
      <c r="C7150" t="s">
        <v>80</v>
      </c>
      <c r="D7150" t="s">
        <v>93</v>
      </c>
      <c r="E7150" t="s">
        <v>202</v>
      </c>
      <c r="F7150" t="s">
        <v>20209</v>
      </c>
      <c r="G7150" t="s">
        <v>156</v>
      </c>
      <c r="H7150" t="s">
        <v>157</v>
      </c>
      <c r="I7150" t="s">
        <v>135</v>
      </c>
      <c r="J7150" t="s">
        <v>136</v>
      </c>
      <c r="K7150" t="s">
        <v>137</v>
      </c>
      <c r="L7150" t="s">
        <v>20210</v>
      </c>
      <c r="M7150" t="s">
        <v>20211</v>
      </c>
      <c r="N7150">
        <v>0.31916666599999999</v>
      </c>
      <c r="O7150">
        <v>0</v>
      </c>
      <c r="P7150">
        <v>0</v>
      </c>
      <c r="Q7150">
        <v>31</v>
      </c>
      <c r="R7150">
        <v>0</v>
      </c>
      <c r="S7150">
        <v>4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69.248671259508129</v>
      </c>
      <c r="Z7150">
        <v>0</v>
      </c>
      <c r="AA7150">
        <v>1.2143515586170499</v>
      </c>
      <c r="AB7150">
        <v>0</v>
      </c>
      <c r="AC7150">
        <v>0</v>
      </c>
      <c r="AD7150">
        <v>0</v>
      </c>
      <c r="AE7150">
        <v>70.463022818125182</v>
      </c>
    </row>
    <row r="7151" spans="1:31" x14ac:dyDescent="0.25">
      <c r="A7151">
        <v>1838905</v>
      </c>
      <c r="B7151">
        <v>1</v>
      </c>
      <c r="C7151" t="s">
        <v>80</v>
      </c>
      <c r="D7151" t="s">
        <v>99</v>
      </c>
      <c r="E7151" t="s">
        <v>154</v>
      </c>
      <c r="F7151" t="s">
        <v>20212</v>
      </c>
      <c r="G7151" t="s">
        <v>175</v>
      </c>
      <c r="H7151" t="s">
        <v>157</v>
      </c>
      <c r="I7151" t="s">
        <v>135</v>
      </c>
      <c r="J7151" t="s">
        <v>136</v>
      </c>
      <c r="K7151" t="s">
        <v>137</v>
      </c>
      <c r="L7151" t="s">
        <v>20213</v>
      </c>
      <c r="M7151" t="s">
        <v>20214</v>
      </c>
      <c r="N7151">
        <v>4.625277777</v>
      </c>
      <c r="O7151">
        <v>0</v>
      </c>
      <c r="P7151">
        <v>153</v>
      </c>
      <c r="Q7151">
        <v>0</v>
      </c>
      <c r="R7151">
        <v>0</v>
      </c>
      <c r="S7151">
        <v>0</v>
      </c>
      <c r="T7151">
        <v>8</v>
      </c>
      <c r="U7151">
        <v>0</v>
      </c>
      <c r="V7151">
        <v>0</v>
      </c>
      <c r="W7151">
        <v>0</v>
      </c>
      <c r="X7151">
        <v>134.89544883997419</v>
      </c>
      <c r="Y7151">
        <v>0</v>
      </c>
      <c r="Z7151">
        <v>0</v>
      </c>
      <c r="AA7151">
        <v>0</v>
      </c>
      <c r="AB7151">
        <v>22.609119938125037</v>
      </c>
      <c r="AC7151">
        <v>0</v>
      </c>
      <c r="AD7151">
        <v>0</v>
      </c>
      <c r="AE7151">
        <v>157.50456877809924</v>
      </c>
    </row>
    <row r="7152" spans="1:31" x14ac:dyDescent="0.25">
      <c r="A7152">
        <v>1839595</v>
      </c>
      <c r="B7152">
        <v>1</v>
      </c>
      <c r="C7152" t="s">
        <v>81</v>
      </c>
      <c r="D7152" t="s">
        <v>117</v>
      </c>
      <c r="E7152" t="s">
        <v>131</v>
      </c>
      <c r="F7152" t="s">
        <v>20215</v>
      </c>
      <c r="G7152" t="s">
        <v>189</v>
      </c>
      <c r="H7152" t="s">
        <v>134</v>
      </c>
      <c r="I7152" t="s">
        <v>135</v>
      </c>
      <c r="J7152" t="s">
        <v>136</v>
      </c>
      <c r="K7152" t="s">
        <v>137</v>
      </c>
      <c r="L7152" t="s">
        <v>20216</v>
      </c>
      <c r="M7152" t="s">
        <v>20217</v>
      </c>
      <c r="N7152">
        <v>16.145555555000001</v>
      </c>
      <c r="O7152">
        <v>0</v>
      </c>
      <c r="P7152">
        <v>22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49.456246927679565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49.456246927679565</v>
      </c>
    </row>
    <row r="7153" spans="1:31" x14ac:dyDescent="0.25">
      <c r="A7153">
        <v>1839758</v>
      </c>
      <c r="B7153">
        <v>1</v>
      </c>
      <c r="C7153" t="s">
        <v>81</v>
      </c>
      <c r="D7153" t="s">
        <v>118</v>
      </c>
      <c r="E7153" t="s">
        <v>131</v>
      </c>
      <c r="F7153" t="s">
        <v>20218</v>
      </c>
      <c r="G7153" t="s">
        <v>753</v>
      </c>
      <c r="H7153" t="s">
        <v>134</v>
      </c>
      <c r="I7153" t="s">
        <v>135</v>
      </c>
      <c r="J7153" t="s">
        <v>136</v>
      </c>
      <c r="K7153" t="s">
        <v>137</v>
      </c>
      <c r="L7153" t="s">
        <v>20219</v>
      </c>
      <c r="M7153" t="s">
        <v>20220</v>
      </c>
      <c r="N7153">
        <v>10.411944444</v>
      </c>
      <c r="O7153">
        <v>0</v>
      </c>
      <c r="P7153">
        <v>66</v>
      </c>
      <c r="Q7153">
        <v>0</v>
      </c>
      <c r="R7153">
        <v>9</v>
      </c>
      <c r="S7153">
        <v>0</v>
      </c>
      <c r="T7153">
        <v>6</v>
      </c>
      <c r="U7153">
        <v>0</v>
      </c>
      <c r="V7153">
        <v>0</v>
      </c>
      <c r="W7153">
        <v>0</v>
      </c>
      <c r="X7153">
        <v>107.86122426744528</v>
      </c>
      <c r="Y7153">
        <v>0</v>
      </c>
      <c r="Z7153">
        <v>18.058380160171488</v>
      </c>
      <c r="AA7153">
        <v>0</v>
      </c>
      <c r="AB7153">
        <v>17.569831114329112</v>
      </c>
      <c r="AC7153">
        <v>0</v>
      </c>
      <c r="AD7153">
        <v>0</v>
      </c>
      <c r="AE7153">
        <v>143.48943554194588</v>
      </c>
    </row>
    <row r="7154" spans="1:31" x14ac:dyDescent="0.25">
      <c r="A7154">
        <v>1839117</v>
      </c>
      <c r="B7154">
        <v>1</v>
      </c>
      <c r="C7154" t="s">
        <v>80</v>
      </c>
      <c r="D7154" t="s">
        <v>104</v>
      </c>
      <c r="E7154" t="s">
        <v>154</v>
      </c>
      <c r="F7154" t="s">
        <v>20221</v>
      </c>
      <c r="G7154" t="s">
        <v>156</v>
      </c>
      <c r="H7154" t="s">
        <v>157</v>
      </c>
      <c r="I7154" t="s">
        <v>135</v>
      </c>
      <c r="J7154" t="s">
        <v>136</v>
      </c>
      <c r="K7154" t="s">
        <v>137</v>
      </c>
      <c r="L7154" t="s">
        <v>20222</v>
      </c>
      <c r="M7154" t="s">
        <v>20223</v>
      </c>
      <c r="N7154">
        <v>1.6158333330000001</v>
      </c>
      <c r="O7154">
        <v>0</v>
      </c>
      <c r="P7154">
        <v>1</v>
      </c>
      <c r="Q7154">
        <v>0</v>
      </c>
      <c r="R7154">
        <v>21</v>
      </c>
      <c r="S7154">
        <v>0</v>
      </c>
      <c r="T7154">
        <v>10</v>
      </c>
      <c r="U7154">
        <v>0</v>
      </c>
      <c r="V7154">
        <v>0</v>
      </c>
      <c r="W7154">
        <v>0</v>
      </c>
      <c r="X7154">
        <v>0.71835425693237509</v>
      </c>
      <c r="Y7154">
        <v>0</v>
      </c>
      <c r="Z7154">
        <v>14.699524873945148</v>
      </c>
      <c r="AA7154">
        <v>0</v>
      </c>
      <c r="AB7154">
        <v>26.160186777797495</v>
      </c>
      <c r="AC7154">
        <v>0</v>
      </c>
      <c r="AD7154">
        <v>0</v>
      </c>
      <c r="AE7154">
        <v>41.578065908675015</v>
      </c>
    </row>
    <row r="7155" spans="1:31" x14ac:dyDescent="0.25">
      <c r="A7155">
        <v>1839781</v>
      </c>
      <c r="B7155">
        <v>1</v>
      </c>
      <c r="C7155" t="s">
        <v>81</v>
      </c>
      <c r="D7155" t="s">
        <v>118</v>
      </c>
      <c r="E7155" t="s">
        <v>140</v>
      </c>
      <c r="F7155" t="s">
        <v>20224</v>
      </c>
      <c r="G7155" t="s">
        <v>142</v>
      </c>
      <c r="H7155" t="s">
        <v>134</v>
      </c>
      <c r="I7155" t="s">
        <v>135</v>
      </c>
      <c r="J7155" t="s">
        <v>136</v>
      </c>
      <c r="K7155" t="s">
        <v>137</v>
      </c>
      <c r="L7155" t="s">
        <v>20225</v>
      </c>
      <c r="M7155" t="s">
        <v>20226</v>
      </c>
      <c r="N7155">
        <v>5.682222222</v>
      </c>
      <c r="O7155">
        <v>0</v>
      </c>
      <c r="P7155">
        <v>2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2.4830920484479999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2.4830920484479999</v>
      </c>
    </row>
    <row r="7156" spans="1:31" x14ac:dyDescent="0.25">
      <c r="A7156">
        <v>1839383</v>
      </c>
      <c r="B7156">
        <v>1</v>
      </c>
      <c r="C7156" t="s">
        <v>80</v>
      </c>
      <c r="D7156" t="s">
        <v>94</v>
      </c>
      <c r="E7156" t="s">
        <v>202</v>
      </c>
      <c r="F7156" t="s">
        <v>20227</v>
      </c>
      <c r="G7156" t="s">
        <v>156</v>
      </c>
      <c r="H7156" t="s">
        <v>157</v>
      </c>
      <c r="I7156" t="s">
        <v>135</v>
      </c>
      <c r="J7156" t="s">
        <v>136</v>
      </c>
      <c r="K7156" t="s">
        <v>137</v>
      </c>
      <c r="L7156" t="s">
        <v>20228</v>
      </c>
      <c r="M7156" t="s">
        <v>20229</v>
      </c>
      <c r="N7156">
        <v>0.19500000000000001</v>
      </c>
      <c r="O7156">
        <v>0</v>
      </c>
      <c r="P7156">
        <v>158</v>
      </c>
      <c r="Q7156">
        <v>0</v>
      </c>
      <c r="R7156">
        <v>0</v>
      </c>
      <c r="S7156">
        <v>0</v>
      </c>
      <c r="T7156">
        <v>10</v>
      </c>
      <c r="U7156">
        <v>0</v>
      </c>
      <c r="V7156">
        <v>0</v>
      </c>
      <c r="W7156">
        <v>0</v>
      </c>
      <c r="X7156">
        <v>6.5559281913562648</v>
      </c>
      <c r="Y7156">
        <v>0</v>
      </c>
      <c r="Z7156">
        <v>0</v>
      </c>
      <c r="AA7156">
        <v>0</v>
      </c>
      <c r="AB7156">
        <v>1.4599207610350999</v>
      </c>
      <c r="AC7156">
        <v>0</v>
      </c>
      <c r="AD7156">
        <v>0</v>
      </c>
      <c r="AE7156">
        <v>8.0158489523913641</v>
      </c>
    </row>
    <row r="7157" spans="1:31" x14ac:dyDescent="0.25">
      <c r="A7157">
        <v>1838885</v>
      </c>
      <c r="B7157">
        <v>1</v>
      </c>
      <c r="C7157" t="s">
        <v>80</v>
      </c>
      <c r="D7157" t="s">
        <v>83</v>
      </c>
      <c r="E7157" t="s">
        <v>154</v>
      </c>
      <c r="F7157" t="s">
        <v>20230</v>
      </c>
      <c r="G7157" t="s">
        <v>156</v>
      </c>
      <c r="H7157" t="s">
        <v>157</v>
      </c>
      <c r="I7157" t="s">
        <v>135</v>
      </c>
      <c r="J7157" t="s">
        <v>136</v>
      </c>
      <c r="K7157" t="s">
        <v>137</v>
      </c>
      <c r="L7157" t="s">
        <v>20231</v>
      </c>
      <c r="M7157" t="s">
        <v>20232</v>
      </c>
      <c r="N7157">
        <v>2.764444444</v>
      </c>
      <c r="O7157">
        <v>0</v>
      </c>
      <c r="P7157">
        <v>660</v>
      </c>
      <c r="Q7157">
        <v>0</v>
      </c>
      <c r="R7157">
        <v>0</v>
      </c>
      <c r="S7157">
        <v>0</v>
      </c>
      <c r="T7157">
        <v>103</v>
      </c>
      <c r="U7157">
        <v>1</v>
      </c>
      <c r="V7157">
        <v>7</v>
      </c>
      <c r="W7157">
        <v>0</v>
      </c>
      <c r="X7157">
        <v>512.58880897203812</v>
      </c>
      <c r="Y7157">
        <v>0</v>
      </c>
      <c r="Z7157">
        <v>0</v>
      </c>
      <c r="AA7157">
        <v>0</v>
      </c>
      <c r="AB7157">
        <v>355.0323342311529</v>
      </c>
      <c r="AC7157">
        <v>1113.1911053129174</v>
      </c>
      <c r="AD7157">
        <v>102.87285100340029</v>
      </c>
      <c r="AE7157">
        <v>2083.6850995195086</v>
      </c>
    </row>
    <row r="7158" spans="1:31" x14ac:dyDescent="0.25">
      <c r="A7158">
        <v>1839360</v>
      </c>
      <c r="B7158">
        <v>1</v>
      </c>
      <c r="C7158" t="s">
        <v>81</v>
      </c>
      <c r="D7158" t="s">
        <v>112</v>
      </c>
      <c r="E7158" t="s">
        <v>202</v>
      </c>
      <c r="F7158" t="s">
        <v>20233</v>
      </c>
      <c r="G7158" t="s">
        <v>156</v>
      </c>
      <c r="H7158" t="s">
        <v>157</v>
      </c>
      <c r="I7158" t="s">
        <v>135</v>
      </c>
      <c r="J7158" t="s">
        <v>136</v>
      </c>
      <c r="K7158" t="s">
        <v>137</v>
      </c>
      <c r="L7158" t="s">
        <v>20234</v>
      </c>
      <c r="M7158" t="s">
        <v>19758</v>
      </c>
      <c r="N7158">
        <v>0.33361111100000002</v>
      </c>
      <c r="O7158">
        <v>0</v>
      </c>
      <c r="P7158">
        <v>18603</v>
      </c>
      <c r="Q7158">
        <v>20</v>
      </c>
      <c r="R7158">
        <v>528</v>
      </c>
      <c r="S7158">
        <v>10</v>
      </c>
      <c r="T7158">
        <v>1485</v>
      </c>
      <c r="U7158">
        <v>3</v>
      </c>
      <c r="V7158">
        <v>6</v>
      </c>
      <c r="W7158">
        <v>0</v>
      </c>
      <c r="X7158">
        <v>1023.4501597684421</v>
      </c>
      <c r="Y7158">
        <v>3.3669242652260003</v>
      </c>
      <c r="Z7158">
        <v>31.189999451956222</v>
      </c>
      <c r="AA7158">
        <v>42.640679641637398</v>
      </c>
      <c r="AB7158">
        <v>260.0781219464439</v>
      </c>
      <c r="AC7158">
        <v>15.716269964668353</v>
      </c>
      <c r="AD7158">
        <v>22.178305889116935</v>
      </c>
      <c r="AE7158">
        <v>1398.620460927491</v>
      </c>
    </row>
    <row r="7159" spans="1:31" x14ac:dyDescent="0.25">
      <c r="A7159">
        <v>1839526</v>
      </c>
      <c r="B7159">
        <v>1</v>
      </c>
      <c r="C7159" t="s">
        <v>81</v>
      </c>
      <c r="D7159" t="s">
        <v>113</v>
      </c>
      <c r="E7159" t="s">
        <v>131</v>
      </c>
      <c r="F7159" t="s">
        <v>20235</v>
      </c>
      <c r="G7159" t="s">
        <v>217</v>
      </c>
      <c r="H7159" t="s">
        <v>134</v>
      </c>
      <c r="I7159" t="s">
        <v>135</v>
      </c>
      <c r="J7159" t="s">
        <v>136</v>
      </c>
      <c r="K7159" t="s">
        <v>137</v>
      </c>
      <c r="L7159" t="s">
        <v>20236</v>
      </c>
      <c r="M7159" t="s">
        <v>20237</v>
      </c>
      <c r="N7159">
        <v>2.9797222219999999</v>
      </c>
      <c r="O7159">
        <v>0</v>
      </c>
      <c r="P7159">
        <v>48</v>
      </c>
      <c r="Q7159">
        <v>0</v>
      </c>
      <c r="R7159">
        <v>0</v>
      </c>
      <c r="S7159">
        <v>0</v>
      </c>
      <c r="T7159">
        <v>1</v>
      </c>
      <c r="U7159">
        <v>0</v>
      </c>
      <c r="V7159">
        <v>0</v>
      </c>
      <c r="W7159">
        <v>0</v>
      </c>
      <c r="X7159">
        <v>30.663234567773348</v>
      </c>
      <c r="Y7159">
        <v>0</v>
      </c>
      <c r="Z7159">
        <v>0</v>
      </c>
      <c r="AA7159">
        <v>0</v>
      </c>
      <c r="AB7159">
        <v>0.76871303992679996</v>
      </c>
      <c r="AC7159">
        <v>0</v>
      </c>
      <c r="AD7159">
        <v>0</v>
      </c>
      <c r="AE7159">
        <v>31.431947607700149</v>
      </c>
    </row>
    <row r="7160" spans="1:31" x14ac:dyDescent="0.25">
      <c r="A7160">
        <v>1838862</v>
      </c>
      <c r="B7160">
        <v>1</v>
      </c>
      <c r="C7160" t="s">
        <v>80</v>
      </c>
      <c r="D7160" t="s">
        <v>106</v>
      </c>
      <c r="E7160" t="s">
        <v>154</v>
      </c>
      <c r="F7160" t="s">
        <v>20238</v>
      </c>
      <c r="G7160" t="s">
        <v>507</v>
      </c>
      <c r="H7160" t="s">
        <v>157</v>
      </c>
      <c r="I7160" t="s">
        <v>135</v>
      </c>
      <c r="J7160" t="s">
        <v>136</v>
      </c>
      <c r="K7160" t="s">
        <v>137</v>
      </c>
      <c r="L7160" t="s">
        <v>20239</v>
      </c>
      <c r="M7160" t="s">
        <v>20240</v>
      </c>
      <c r="N7160">
        <v>2.8280555550000002</v>
      </c>
      <c r="O7160">
        <v>0</v>
      </c>
      <c r="P7160">
        <v>0</v>
      </c>
      <c r="Q7160">
        <v>0</v>
      </c>
      <c r="R7160">
        <v>19</v>
      </c>
      <c r="S7160">
        <v>0</v>
      </c>
      <c r="T7160">
        <v>2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215.32628119728463</v>
      </c>
      <c r="AA7160">
        <v>0</v>
      </c>
      <c r="AB7160">
        <v>13.251876798720403</v>
      </c>
      <c r="AC7160">
        <v>0</v>
      </c>
      <c r="AD7160">
        <v>0</v>
      </c>
      <c r="AE7160">
        <v>228.57815799600502</v>
      </c>
    </row>
    <row r="7161" spans="1:31" x14ac:dyDescent="0.25">
      <c r="A7161">
        <v>1839924</v>
      </c>
      <c r="B7161">
        <v>1</v>
      </c>
      <c r="C7161" t="s">
        <v>80</v>
      </c>
      <c r="D7161" t="s">
        <v>93</v>
      </c>
      <c r="E7161" t="s">
        <v>140</v>
      </c>
      <c r="F7161" t="s">
        <v>20241</v>
      </c>
      <c r="G7161" t="s">
        <v>246</v>
      </c>
      <c r="H7161" t="s">
        <v>134</v>
      </c>
      <c r="I7161" t="s">
        <v>135</v>
      </c>
      <c r="J7161" t="s">
        <v>136</v>
      </c>
      <c r="K7161" t="s">
        <v>137</v>
      </c>
      <c r="L7161" t="s">
        <v>20242</v>
      </c>
      <c r="M7161" t="s">
        <v>20243</v>
      </c>
      <c r="N7161">
        <v>4.4788888880000002</v>
      </c>
      <c r="O7161">
        <v>0</v>
      </c>
      <c r="P7161">
        <v>8</v>
      </c>
      <c r="Q7161">
        <v>0</v>
      </c>
      <c r="R7161">
        <v>0</v>
      </c>
      <c r="S7161">
        <v>0</v>
      </c>
      <c r="T7161">
        <v>4</v>
      </c>
      <c r="U7161">
        <v>0</v>
      </c>
      <c r="V7161">
        <v>0</v>
      </c>
      <c r="W7161">
        <v>0</v>
      </c>
      <c r="X7161">
        <v>8.4619478375235957</v>
      </c>
      <c r="Y7161">
        <v>0</v>
      </c>
      <c r="Z7161">
        <v>0</v>
      </c>
      <c r="AA7161">
        <v>0</v>
      </c>
      <c r="AB7161">
        <v>16.015686485801204</v>
      </c>
      <c r="AC7161">
        <v>0</v>
      </c>
      <c r="AD7161">
        <v>0</v>
      </c>
      <c r="AE7161">
        <v>24.4776343233248</v>
      </c>
    </row>
    <row r="7162" spans="1:31" x14ac:dyDescent="0.25">
      <c r="A7162">
        <v>1839446</v>
      </c>
      <c r="B7162">
        <v>1</v>
      </c>
      <c r="C7162" t="s">
        <v>81</v>
      </c>
      <c r="D7162" t="s">
        <v>113</v>
      </c>
      <c r="E7162" t="s">
        <v>202</v>
      </c>
      <c r="F7162" t="s">
        <v>20244</v>
      </c>
      <c r="G7162" t="s">
        <v>156</v>
      </c>
      <c r="H7162" t="s">
        <v>157</v>
      </c>
      <c r="I7162" t="s">
        <v>135</v>
      </c>
      <c r="J7162" t="s">
        <v>136</v>
      </c>
      <c r="K7162" t="s">
        <v>137</v>
      </c>
      <c r="L7162" t="s">
        <v>20245</v>
      </c>
      <c r="M7162" t="s">
        <v>19731</v>
      </c>
      <c r="N7162">
        <v>0.167222222</v>
      </c>
      <c r="O7162">
        <v>0</v>
      </c>
      <c r="P7162">
        <v>9984</v>
      </c>
      <c r="Q7162">
        <v>3</v>
      </c>
      <c r="R7162">
        <v>160</v>
      </c>
      <c r="S7162">
        <v>11</v>
      </c>
      <c r="T7162">
        <v>1437</v>
      </c>
      <c r="U7162">
        <v>7</v>
      </c>
      <c r="V7162">
        <v>12</v>
      </c>
      <c r="W7162">
        <v>0</v>
      </c>
      <c r="X7162">
        <v>368.94549178761162</v>
      </c>
      <c r="Y7162">
        <v>13.391802997585756</v>
      </c>
      <c r="Z7162">
        <v>25.54380643038532</v>
      </c>
      <c r="AA7162">
        <v>71.717860993941756</v>
      </c>
      <c r="AB7162">
        <v>196.67863422038675</v>
      </c>
      <c r="AC7162">
        <v>47.588795542457284</v>
      </c>
      <c r="AD7162">
        <v>24.422425140631933</v>
      </c>
      <c r="AE7162">
        <v>748.2888171130005</v>
      </c>
    </row>
    <row r="7163" spans="1:31" x14ac:dyDescent="0.25">
      <c r="A7163">
        <v>1838948</v>
      </c>
      <c r="B7163">
        <v>1</v>
      </c>
      <c r="C7163" t="s">
        <v>80</v>
      </c>
      <c r="D7163" t="s">
        <v>106</v>
      </c>
      <c r="E7163" t="s">
        <v>154</v>
      </c>
      <c r="F7163" t="s">
        <v>20246</v>
      </c>
      <c r="G7163" t="s">
        <v>150</v>
      </c>
      <c r="H7163" t="s">
        <v>157</v>
      </c>
      <c r="I7163" t="s">
        <v>135</v>
      </c>
      <c r="J7163" t="s">
        <v>136</v>
      </c>
      <c r="K7163" t="s">
        <v>151</v>
      </c>
      <c r="L7163" t="s">
        <v>20247</v>
      </c>
      <c r="M7163" t="s">
        <v>20248</v>
      </c>
      <c r="N7163">
        <v>8.8394266659999996</v>
      </c>
      <c r="O7163">
        <v>0</v>
      </c>
      <c r="P7163">
        <v>24</v>
      </c>
      <c r="Q7163">
        <v>0</v>
      </c>
      <c r="R7163">
        <v>0</v>
      </c>
      <c r="S7163">
        <v>0</v>
      </c>
      <c r="T7163">
        <v>5</v>
      </c>
      <c r="U7163">
        <v>0</v>
      </c>
      <c r="V7163">
        <v>0</v>
      </c>
      <c r="W7163">
        <v>0</v>
      </c>
      <c r="X7163">
        <v>34.474668597759603</v>
      </c>
      <c r="Y7163">
        <v>0</v>
      </c>
      <c r="Z7163">
        <v>0</v>
      </c>
      <c r="AA7163">
        <v>0</v>
      </c>
      <c r="AB7163">
        <v>15.863419114881552</v>
      </c>
      <c r="AC7163">
        <v>0</v>
      </c>
      <c r="AD7163">
        <v>0</v>
      </c>
      <c r="AE7163">
        <v>50.338087712641155</v>
      </c>
    </row>
    <row r="7164" spans="1:31" x14ac:dyDescent="0.25">
      <c r="A7164">
        <v>1839695</v>
      </c>
      <c r="B7164">
        <v>1</v>
      </c>
      <c r="C7164" t="s">
        <v>81</v>
      </c>
      <c r="D7164" t="s">
        <v>122</v>
      </c>
      <c r="E7164" t="s">
        <v>131</v>
      </c>
      <c r="F7164" t="s">
        <v>20249</v>
      </c>
      <c r="G7164" t="s">
        <v>133</v>
      </c>
      <c r="H7164" t="s">
        <v>134</v>
      </c>
      <c r="I7164" t="s">
        <v>135</v>
      </c>
      <c r="J7164" t="s">
        <v>136</v>
      </c>
      <c r="K7164" t="s">
        <v>137</v>
      </c>
      <c r="L7164" t="s">
        <v>20250</v>
      </c>
      <c r="M7164" t="s">
        <v>20251</v>
      </c>
      <c r="N7164">
        <v>4.1544444440000001</v>
      </c>
      <c r="O7164">
        <v>0</v>
      </c>
      <c r="P7164">
        <v>18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9.6882381553997003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9.6882381553997003</v>
      </c>
    </row>
    <row r="7165" spans="1:31" x14ac:dyDescent="0.25">
      <c r="A7165">
        <v>1839887</v>
      </c>
      <c r="B7165">
        <v>1</v>
      </c>
      <c r="C7165" t="s">
        <v>80</v>
      </c>
      <c r="D7165" t="s">
        <v>93</v>
      </c>
      <c r="E7165" t="s">
        <v>131</v>
      </c>
      <c r="F7165" t="s">
        <v>20252</v>
      </c>
      <c r="G7165" t="s">
        <v>133</v>
      </c>
      <c r="H7165" t="s">
        <v>134</v>
      </c>
      <c r="I7165" t="s">
        <v>135</v>
      </c>
      <c r="J7165" t="s">
        <v>136</v>
      </c>
      <c r="K7165" t="s">
        <v>137</v>
      </c>
      <c r="L7165" t="s">
        <v>20253</v>
      </c>
      <c r="M7165" t="s">
        <v>20254</v>
      </c>
      <c r="N7165">
        <v>5.5858333330000001</v>
      </c>
      <c r="O7165">
        <v>0</v>
      </c>
      <c r="P7165">
        <v>0</v>
      </c>
      <c r="Q7165">
        <v>0</v>
      </c>
      <c r="R7165">
        <v>1</v>
      </c>
      <c r="S7165">
        <v>0</v>
      </c>
      <c r="T7165">
        <v>2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14.226825057688675</v>
      </c>
      <c r="AA7165">
        <v>0</v>
      </c>
      <c r="AB7165">
        <v>4.7042196040023168</v>
      </c>
      <c r="AC7165">
        <v>0</v>
      </c>
      <c r="AD7165">
        <v>0</v>
      </c>
      <c r="AE7165">
        <v>18.93104466169099</v>
      </c>
    </row>
    <row r="7166" spans="1:31" x14ac:dyDescent="0.25">
      <c r="A7166">
        <v>1839489</v>
      </c>
      <c r="B7166">
        <v>1</v>
      </c>
      <c r="C7166" t="s">
        <v>80</v>
      </c>
      <c r="D7166" t="s">
        <v>109</v>
      </c>
      <c r="E7166" t="s">
        <v>202</v>
      </c>
      <c r="F7166" t="s">
        <v>14212</v>
      </c>
      <c r="G7166" t="s">
        <v>156</v>
      </c>
      <c r="H7166" t="s">
        <v>157</v>
      </c>
      <c r="I7166" t="s">
        <v>135</v>
      </c>
      <c r="J7166" t="s">
        <v>136</v>
      </c>
      <c r="K7166" t="s">
        <v>137</v>
      </c>
      <c r="L7166" t="s">
        <v>20255</v>
      </c>
      <c r="M7166" t="s">
        <v>20256</v>
      </c>
      <c r="N7166">
        <v>0.14277777699999999</v>
      </c>
      <c r="O7166">
        <v>0</v>
      </c>
      <c r="P7166">
        <v>671</v>
      </c>
      <c r="Q7166">
        <v>2</v>
      </c>
      <c r="R7166">
        <v>126</v>
      </c>
      <c r="S7166">
        <v>11</v>
      </c>
      <c r="T7166">
        <v>146</v>
      </c>
      <c r="U7166">
        <v>0</v>
      </c>
      <c r="V7166">
        <v>0</v>
      </c>
      <c r="W7166">
        <v>0</v>
      </c>
      <c r="X7166">
        <v>15.092427485269235</v>
      </c>
      <c r="Y7166">
        <v>8.0621263239516683E-2</v>
      </c>
      <c r="Z7166">
        <v>39.459454087931491</v>
      </c>
      <c r="AA7166">
        <v>11.587227183385018</v>
      </c>
      <c r="AB7166">
        <v>24.793830920600779</v>
      </c>
      <c r="AC7166">
        <v>0</v>
      </c>
      <c r="AD7166">
        <v>0</v>
      </c>
      <c r="AE7166">
        <v>91.013560940426032</v>
      </c>
    </row>
    <row r="7167" spans="1:31" x14ac:dyDescent="0.25">
      <c r="A7167">
        <v>1839838</v>
      </c>
      <c r="B7167">
        <v>1</v>
      </c>
      <c r="C7167" t="s">
        <v>80</v>
      </c>
      <c r="D7167" t="s">
        <v>108</v>
      </c>
      <c r="E7167" t="s">
        <v>131</v>
      </c>
      <c r="F7167" t="s">
        <v>20257</v>
      </c>
      <c r="G7167" t="s">
        <v>189</v>
      </c>
      <c r="H7167" t="s">
        <v>134</v>
      </c>
      <c r="I7167" t="s">
        <v>135</v>
      </c>
      <c r="J7167" t="s">
        <v>136</v>
      </c>
      <c r="K7167" t="s">
        <v>137</v>
      </c>
      <c r="L7167" t="s">
        <v>20258</v>
      </c>
      <c r="M7167" t="s">
        <v>20259</v>
      </c>
      <c r="N7167">
        <v>48.396111111000003</v>
      </c>
      <c r="O7167">
        <v>0</v>
      </c>
      <c r="P7167">
        <v>24</v>
      </c>
      <c r="Q7167">
        <v>0</v>
      </c>
      <c r="R7167">
        <v>6</v>
      </c>
      <c r="S7167">
        <v>0</v>
      </c>
      <c r="T7167">
        <v>2</v>
      </c>
      <c r="U7167">
        <v>0</v>
      </c>
      <c r="V7167">
        <v>0</v>
      </c>
      <c r="W7167">
        <v>0</v>
      </c>
      <c r="X7167">
        <v>158.03644091905559</v>
      </c>
      <c r="Y7167">
        <v>0</v>
      </c>
      <c r="Z7167">
        <v>104.63256595654265</v>
      </c>
      <c r="AA7167">
        <v>0</v>
      </c>
      <c r="AB7167">
        <v>62.025910019654809</v>
      </c>
      <c r="AC7167">
        <v>0</v>
      </c>
      <c r="AD7167">
        <v>0</v>
      </c>
      <c r="AE7167">
        <v>324.69491689525307</v>
      </c>
    </row>
    <row r="7168" spans="1:31" x14ac:dyDescent="0.25">
      <c r="A7168">
        <v>1839738</v>
      </c>
      <c r="B7168">
        <v>1</v>
      </c>
      <c r="C7168" t="s">
        <v>80</v>
      </c>
      <c r="D7168" t="s">
        <v>93</v>
      </c>
      <c r="E7168" t="s">
        <v>202</v>
      </c>
      <c r="F7168" t="s">
        <v>2522</v>
      </c>
      <c r="G7168" t="s">
        <v>156</v>
      </c>
      <c r="H7168" t="s">
        <v>157</v>
      </c>
      <c r="I7168" t="s">
        <v>135</v>
      </c>
      <c r="J7168" t="s">
        <v>136</v>
      </c>
      <c r="K7168" t="s">
        <v>137</v>
      </c>
      <c r="L7168" t="s">
        <v>20260</v>
      </c>
      <c r="M7168" t="s">
        <v>20261</v>
      </c>
      <c r="N7168">
        <v>4.5961111109999999</v>
      </c>
      <c r="O7168">
        <v>0</v>
      </c>
      <c r="P7168">
        <v>110</v>
      </c>
      <c r="Q7168">
        <v>2</v>
      </c>
      <c r="R7168">
        <v>37</v>
      </c>
      <c r="S7168">
        <v>3</v>
      </c>
      <c r="T7168">
        <v>23</v>
      </c>
      <c r="U7168">
        <v>0</v>
      </c>
      <c r="V7168">
        <v>0</v>
      </c>
      <c r="W7168">
        <v>0</v>
      </c>
      <c r="X7168">
        <v>35.118323884016498</v>
      </c>
      <c r="Y7168">
        <v>24.405314566559717</v>
      </c>
      <c r="Z7168">
        <v>36.961181116539997</v>
      </c>
      <c r="AA7168">
        <v>97.575712451779054</v>
      </c>
      <c r="AB7168">
        <v>10.965381905276633</v>
      </c>
      <c r="AC7168">
        <v>0</v>
      </c>
      <c r="AD7168">
        <v>0</v>
      </c>
      <c r="AE7168">
        <v>205.0259139241719</v>
      </c>
    </row>
    <row r="7169" spans="1:31" x14ac:dyDescent="0.25">
      <c r="A7169">
        <v>1839297</v>
      </c>
      <c r="B7169">
        <v>1</v>
      </c>
      <c r="C7169" t="s">
        <v>80</v>
      </c>
      <c r="D7169" t="s">
        <v>90</v>
      </c>
      <c r="E7169" t="s">
        <v>131</v>
      </c>
      <c r="F7169" t="s">
        <v>20262</v>
      </c>
      <c r="G7169" t="s">
        <v>1852</v>
      </c>
      <c r="H7169" t="s">
        <v>134</v>
      </c>
      <c r="I7169" t="s">
        <v>135</v>
      </c>
      <c r="J7169" t="s">
        <v>136</v>
      </c>
      <c r="K7169" t="s">
        <v>137</v>
      </c>
      <c r="L7169" t="s">
        <v>20263</v>
      </c>
      <c r="M7169" t="s">
        <v>20264</v>
      </c>
      <c r="N7169">
        <v>2.8316666659999998</v>
      </c>
      <c r="O7169">
        <v>0</v>
      </c>
      <c r="P7169">
        <v>54</v>
      </c>
      <c r="Q7169">
        <v>0</v>
      </c>
      <c r="R7169">
        <v>0</v>
      </c>
      <c r="S7169">
        <v>0</v>
      </c>
      <c r="T7169">
        <v>4</v>
      </c>
      <c r="U7169">
        <v>0</v>
      </c>
      <c r="V7169">
        <v>0</v>
      </c>
      <c r="W7169">
        <v>0</v>
      </c>
      <c r="X7169">
        <v>37.916719097966904</v>
      </c>
      <c r="Y7169">
        <v>0</v>
      </c>
      <c r="Z7169">
        <v>0</v>
      </c>
      <c r="AA7169">
        <v>0</v>
      </c>
      <c r="AB7169">
        <v>6.9704491247761498</v>
      </c>
      <c r="AC7169">
        <v>0</v>
      </c>
      <c r="AD7169">
        <v>0</v>
      </c>
      <c r="AE7169">
        <v>44.887168222743057</v>
      </c>
    </row>
    <row r="7170" spans="1:31" x14ac:dyDescent="0.25">
      <c r="A7170">
        <v>1839698</v>
      </c>
      <c r="B7170">
        <v>1</v>
      </c>
      <c r="C7170" t="s">
        <v>81</v>
      </c>
      <c r="D7170" t="s">
        <v>112</v>
      </c>
      <c r="E7170" t="s">
        <v>131</v>
      </c>
      <c r="F7170" t="s">
        <v>20265</v>
      </c>
      <c r="G7170" t="s">
        <v>133</v>
      </c>
      <c r="H7170" t="s">
        <v>134</v>
      </c>
      <c r="I7170" t="s">
        <v>135</v>
      </c>
      <c r="J7170" t="s">
        <v>136</v>
      </c>
      <c r="K7170" t="s">
        <v>137</v>
      </c>
      <c r="L7170" t="s">
        <v>20266</v>
      </c>
      <c r="M7170" t="s">
        <v>20267</v>
      </c>
      <c r="N7170">
        <v>1.8544444440000001</v>
      </c>
      <c r="O7170">
        <v>0</v>
      </c>
      <c r="P7170">
        <v>55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19.17170308443426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19.17170308443426</v>
      </c>
    </row>
    <row r="7171" spans="1:31" x14ac:dyDescent="0.25">
      <c r="A7171">
        <v>1839675</v>
      </c>
      <c r="B7171">
        <v>1</v>
      </c>
      <c r="C7171" t="s">
        <v>81</v>
      </c>
      <c r="D7171" t="s">
        <v>126</v>
      </c>
      <c r="E7171" t="s">
        <v>154</v>
      </c>
      <c r="F7171" t="s">
        <v>20268</v>
      </c>
      <c r="G7171" t="s">
        <v>175</v>
      </c>
      <c r="H7171" t="s">
        <v>157</v>
      </c>
      <c r="I7171" t="s">
        <v>135</v>
      </c>
      <c r="J7171" t="s">
        <v>136</v>
      </c>
      <c r="K7171" t="s">
        <v>137</v>
      </c>
      <c r="L7171" t="s">
        <v>20269</v>
      </c>
      <c r="M7171" t="s">
        <v>20270</v>
      </c>
      <c r="N7171">
        <v>3.8983333330000001</v>
      </c>
      <c r="O7171">
        <v>0</v>
      </c>
      <c r="P7171">
        <v>30</v>
      </c>
      <c r="Q7171">
        <v>0</v>
      </c>
      <c r="R7171">
        <v>10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20.806454178556546</v>
      </c>
      <c r="Y7171">
        <v>0</v>
      </c>
      <c r="Z7171">
        <v>18.521636289596046</v>
      </c>
      <c r="AA7171">
        <v>0</v>
      </c>
      <c r="AB7171">
        <v>0</v>
      </c>
      <c r="AC7171">
        <v>0</v>
      </c>
      <c r="AD7171">
        <v>0</v>
      </c>
      <c r="AE7171">
        <v>39.328090468152595</v>
      </c>
    </row>
    <row r="7172" spans="1:31" x14ac:dyDescent="0.25">
      <c r="A7172">
        <v>1839506</v>
      </c>
      <c r="B7172">
        <v>1</v>
      </c>
      <c r="C7172" t="s">
        <v>80</v>
      </c>
      <c r="D7172" t="s">
        <v>93</v>
      </c>
      <c r="E7172" t="s">
        <v>131</v>
      </c>
      <c r="F7172" t="s">
        <v>20271</v>
      </c>
      <c r="G7172" t="s">
        <v>189</v>
      </c>
      <c r="H7172" t="s">
        <v>134</v>
      </c>
      <c r="I7172" t="s">
        <v>135</v>
      </c>
      <c r="J7172" t="s">
        <v>136</v>
      </c>
      <c r="K7172" t="s">
        <v>137</v>
      </c>
      <c r="L7172" t="s">
        <v>20272</v>
      </c>
      <c r="M7172" t="s">
        <v>20273</v>
      </c>
      <c r="N7172">
        <v>17.914444444000001</v>
      </c>
      <c r="O7172">
        <v>0</v>
      </c>
      <c r="P7172">
        <v>0</v>
      </c>
      <c r="Q7172">
        <v>0</v>
      </c>
      <c r="R7172">
        <v>6</v>
      </c>
      <c r="S7172">
        <v>0</v>
      </c>
      <c r="T7172">
        <v>1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109.57310925732089</v>
      </c>
      <c r="AA7172">
        <v>0</v>
      </c>
      <c r="AB7172">
        <v>31.559562096200807</v>
      </c>
      <c r="AC7172">
        <v>0</v>
      </c>
      <c r="AD7172">
        <v>0</v>
      </c>
      <c r="AE7172">
        <v>141.13267135352169</v>
      </c>
    </row>
    <row r="7173" spans="1:31" x14ac:dyDescent="0.25">
      <c r="A7173">
        <v>1838842</v>
      </c>
      <c r="B7173">
        <v>1</v>
      </c>
      <c r="C7173" t="s">
        <v>81</v>
      </c>
      <c r="D7173" t="s">
        <v>113</v>
      </c>
      <c r="E7173" t="s">
        <v>252</v>
      </c>
      <c r="F7173" t="s">
        <v>20274</v>
      </c>
      <c r="G7173" t="s">
        <v>279</v>
      </c>
      <c r="H7173" t="s">
        <v>134</v>
      </c>
      <c r="I7173" t="s">
        <v>135</v>
      </c>
      <c r="J7173" t="s">
        <v>136</v>
      </c>
      <c r="K7173" t="s">
        <v>137</v>
      </c>
      <c r="L7173" t="s">
        <v>20275</v>
      </c>
      <c r="M7173" t="s">
        <v>20276</v>
      </c>
      <c r="N7173">
        <v>1.5036111109999999</v>
      </c>
      <c r="O7173">
        <v>0</v>
      </c>
      <c r="P7173">
        <v>0</v>
      </c>
      <c r="Q7173">
        <v>0</v>
      </c>
      <c r="R7173">
        <v>10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19.273210688587131</v>
      </c>
      <c r="AA7173">
        <v>0</v>
      </c>
      <c r="AB7173">
        <v>0</v>
      </c>
      <c r="AC7173">
        <v>0</v>
      </c>
      <c r="AD7173">
        <v>0</v>
      </c>
      <c r="AE7173">
        <v>19.273210688587131</v>
      </c>
    </row>
    <row r="7174" spans="1:31" x14ac:dyDescent="0.25">
      <c r="A7174">
        <v>1838865</v>
      </c>
      <c r="B7174">
        <v>1</v>
      </c>
      <c r="C7174" t="s">
        <v>80</v>
      </c>
      <c r="D7174" t="s">
        <v>103</v>
      </c>
      <c r="E7174" t="s">
        <v>268</v>
      </c>
      <c r="F7174" t="s">
        <v>5687</v>
      </c>
      <c r="G7174" t="s">
        <v>156</v>
      </c>
      <c r="H7174" t="s">
        <v>157</v>
      </c>
      <c r="I7174" t="s">
        <v>135</v>
      </c>
      <c r="J7174" t="s">
        <v>136</v>
      </c>
      <c r="K7174" t="s">
        <v>137</v>
      </c>
      <c r="L7174" t="s">
        <v>20277</v>
      </c>
      <c r="M7174" t="s">
        <v>20278</v>
      </c>
      <c r="N7174">
        <v>0.65166666600000001</v>
      </c>
      <c r="O7174">
        <v>2</v>
      </c>
      <c r="P7174">
        <v>348</v>
      </c>
      <c r="Q7174">
        <v>40</v>
      </c>
      <c r="R7174">
        <v>79</v>
      </c>
      <c r="S7174">
        <v>20</v>
      </c>
      <c r="T7174">
        <v>60</v>
      </c>
      <c r="U7174">
        <v>6</v>
      </c>
      <c r="V7174">
        <v>1</v>
      </c>
      <c r="W7174">
        <v>0.68597264157749993</v>
      </c>
      <c r="X7174">
        <v>40.306585110993083</v>
      </c>
      <c r="Y7174">
        <v>141.31621472440665</v>
      </c>
      <c r="Z7174">
        <v>69.853764970978403</v>
      </c>
      <c r="AA7174">
        <v>44.431815409400663</v>
      </c>
      <c r="AB7174">
        <v>22.316997207081066</v>
      </c>
      <c r="AC7174">
        <v>284.70543444618562</v>
      </c>
      <c r="AD7174">
        <v>13.769126388746667</v>
      </c>
      <c r="AE7174">
        <v>617.38591089936961</v>
      </c>
    </row>
    <row r="7175" spans="1:31" x14ac:dyDescent="0.25">
      <c r="A7175">
        <v>1839652</v>
      </c>
      <c r="B7175">
        <v>1</v>
      </c>
      <c r="C7175" t="s">
        <v>80</v>
      </c>
      <c r="D7175" t="s">
        <v>109</v>
      </c>
      <c r="E7175" t="s">
        <v>131</v>
      </c>
      <c r="F7175" t="s">
        <v>20279</v>
      </c>
      <c r="G7175" t="s">
        <v>189</v>
      </c>
      <c r="H7175" t="s">
        <v>134</v>
      </c>
      <c r="I7175" t="s">
        <v>135</v>
      </c>
      <c r="J7175" t="s">
        <v>136</v>
      </c>
      <c r="K7175" t="s">
        <v>137</v>
      </c>
      <c r="L7175" t="s">
        <v>20280</v>
      </c>
      <c r="M7175" t="s">
        <v>20281</v>
      </c>
      <c r="N7175">
        <v>4.2327777769999999</v>
      </c>
      <c r="O7175">
        <v>0</v>
      </c>
      <c r="P7175">
        <v>14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8.5543572452788759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8.5543572452788759</v>
      </c>
    </row>
    <row r="7176" spans="1:31" x14ac:dyDescent="0.25">
      <c r="A7176">
        <v>1839529</v>
      </c>
      <c r="B7176">
        <v>1</v>
      </c>
      <c r="C7176" t="s">
        <v>80</v>
      </c>
      <c r="D7176" t="s">
        <v>102</v>
      </c>
      <c r="E7176" t="s">
        <v>252</v>
      </c>
      <c r="F7176" t="s">
        <v>10660</v>
      </c>
      <c r="G7176" t="s">
        <v>279</v>
      </c>
      <c r="H7176" t="s">
        <v>134</v>
      </c>
      <c r="I7176" t="s">
        <v>135</v>
      </c>
      <c r="J7176" t="s">
        <v>136</v>
      </c>
      <c r="K7176" t="s">
        <v>137</v>
      </c>
      <c r="L7176" t="s">
        <v>20282</v>
      </c>
      <c r="M7176" t="s">
        <v>20283</v>
      </c>
      <c r="N7176">
        <v>4.2941666659999997</v>
      </c>
      <c r="O7176">
        <v>0</v>
      </c>
      <c r="P7176">
        <v>0</v>
      </c>
      <c r="Q7176">
        <v>0</v>
      </c>
      <c r="R7176">
        <v>17</v>
      </c>
      <c r="S7176">
        <v>0</v>
      </c>
      <c r="T7176">
        <v>3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76.235587122165541</v>
      </c>
      <c r="AA7176">
        <v>0</v>
      </c>
      <c r="AB7176">
        <v>14.577881463765902</v>
      </c>
      <c r="AC7176">
        <v>0</v>
      </c>
      <c r="AD7176">
        <v>0</v>
      </c>
      <c r="AE7176">
        <v>90.813468585931446</v>
      </c>
    </row>
    <row r="7177" spans="1:31" x14ac:dyDescent="0.25">
      <c r="A7177">
        <v>1838888</v>
      </c>
      <c r="B7177">
        <v>1</v>
      </c>
      <c r="C7177" t="s">
        <v>81</v>
      </c>
      <c r="D7177" t="s">
        <v>113</v>
      </c>
      <c r="E7177" t="s">
        <v>202</v>
      </c>
      <c r="F7177" t="s">
        <v>9558</v>
      </c>
      <c r="G7177" t="s">
        <v>156</v>
      </c>
      <c r="H7177" t="s">
        <v>157</v>
      </c>
      <c r="I7177" t="s">
        <v>179</v>
      </c>
      <c r="J7177" t="s">
        <v>136</v>
      </c>
      <c r="K7177" t="s">
        <v>137</v>
      </c>
      <c r="L7177" t="s">
        <v>20284</v>
      </c>
      <c r="M7177" t="s">
        <v>20285</v>
      </c>
      <c r="N7177">
        <v>1.6111111000000001E-2</v>
      </c>
      <c r="O7177">
        <v>13</v>
      </c>
      <c r="P7177">
        <v>327</v>
      </c>
      <c r="Q7177">
        <v>137</v>
      </c>
      <c r="R7177">
        <v>158</v>
      </c>
      <c r="S7177">
        <v>16</v>
      </c>
      <c r="T7177">
        <v>23</v>
      </c>
      <c r="U7177">
        <v>0</v>
      </c>
      <c r="V7177">
        <v>0</v>
      </c>
      <c r="W7177">
        <v>6.3511864444800004E-2</v>
      </c>
      <c r="X7177">
        <v>0.93934419713929995</v>
      </c>
      <c r="Y7177">
        <v>5.1900458991744642</v>
      </c>
      <c r="Z7177">
        <v>4.9672161648319761</v>
      </c>
      <c r="AA7177">
        <v>0.44327317042197784</v>
      </c>
      <c r="AB7177">
        <v>0.23173397456986114</v>
      </c>
      <c r="AC7177">
        <v>0</v>
      </c>
      <c r="AD7177">
        <v>0</v>
      </c>
      <c r="AE7177">
        <v>11.835125270582379</v>
      </c>
    </row>
    <row r="7178" spans="1:31" x14ac:dyDescent="0.25">
      <c r="A7178">
        <v>1838971</v>
      </c>
      <c r="B7178">
        <v>1</v>
      </c>
      <c r="C7178" t="s">
        <v>80</v>
      </c>
      <c r="D7178" t="s">
        <v>93</v>
      </c>
      <c r="E7178" t="s">
        <v>202</v>
      </c>
      <c r="F7178" t="s">
        <v>20286</v>
      </c>
      <c r="G7178" t="s">
        <v>150</v>
      </c>
      <c r="H7178" t="s">
        <v>157</v>
      </c>
      <c r="I7178" t="s">
        <v>135</v>
      </c>
      <c r="J7178" t="s">
        <v>136</v>
      </c>
      <c r="K7178" t="s">
        <v>151</v>
      </c>
      <c r="L7178" t="s">
        <v>20287</v>
      </c>
      <c r="M7178" t="s">
        <v>20288</v>
      </c>
      <c r="N7178">
        <v>3.0227777769999999</v>
      </c>
      <c r="O7178">
        <v>0</v>
      </c>
      <c r="P7178">
        <v>637</v>
      </c>
      <c r="Q7178">
        <v>7</v>
      </c>
      <c r="R7178">
        <v>227</v>
      </c>
      <c r="S7178">
        <v>10</v>
      </c>
      <c r="T7178">
        <v>118</v>
      </c>
      <c r="U7178">
        <v>0</v>
      </c>
      <c r="V7178">
        <v>0</v>
      </c>
      <c r="W7178">
        <v>0</v>
      </c>
      <c r="X7178">
        <v>326.54567239947812</v>
      </c>
      <c r="Y7178">
        <v>127.28470025994996</v>
      </c>
      <c r="Z7178">
        <v>830.93232448424976</v>
      </c>
      <c r="AA7178">
        <v>600.01695369759625</v>
      </c>
      <c r="AB7178">
        <v>461.10451205395356</v>
      </c>
      <c r="AC7178">
        <v>0</v>
      </c>
      <c r="AD7178">
        <v>0</v>
      </c>
      <c r="AE7178">
        <v>2345.8841628952273</v>
      </c>
    </row>
    <row r="7179" spans="1:31" x14ac:dyDescent="0.25">
      <c r="A7179">
        <v>1839220</v>
      </c>
      <c r="B7179">
        <v>1</v>
      </c>
      <c r="C7179" t="s">
        <v>81</v>
      </c>
      <c r="D7179" t="s">
        <v>112</v>
      </c>
      <c r="E7179" t="s">
        <v>131</v>
      </c>
      <c r="F7179" t="s">
        <v>20289</v>
      </c>
      <c r="G7179" t="s">
        <v>133</v>
      </c>
      <c r="H7179" t="s">
        <v>134</v>
      </c>
      <c r="I7179" t="s">
        <v>135</v>
      </c>
      <c r="J7179" t="s">
        <v>136</v>
      </c>
      <c r="K7179" t="s">
        <v>137</v>
      </c>
      <c r="L7179" t="s">
        <v>20290</v>
      </c>
      <c r="M7179" t="s">
        <v>20291</v>
      </c>
      <c r="N7179">
        <v>1.4397222220000001</v>
      </c>
      <c r="O7179">
        <v>0</v>
      </c>
      <c r="P7179">
        <v>17</v>
      </c>
      <c r="Q7179">
        <v>0</v>
      </c>
      <c r="R7179">
        <v>0</v>
      </c>
      <c r="S7179">
        <v>0</v>
      </c>
      <c r="T7179">
        <v>3</v>
      </c>
      <c r="U7179">
        <v>0</v>
      </c>
      <c r="V7179">
        <v>0</v>
      </c>
      <c r="W7179">
        <v>0</v>
      </c>
      <c r="X7179">
        <v>3.155079577407601</v>
      </c>
      <c r="Y7179">
        <v>0</v>
      </c>
      <c r="Z7179">
        <v>0</v>
      </c>
      <c r="AA7179">
        <v>0</v>
      </c>
      <c r="AB7179">
        <v>0.34677418999693338</v>
      </c>
      <c r="AC7179">
        <v>0</v>
      </c>
      <c r="AD7179">
        <v>0</v>
      </c>
      <c r="AE7179">
        <v>3.5018537674045342</v>
      </c>
    </row>
    <row r="7180" spans="1:31" x14ac:dyDescent="0.25">
      <c r="A7180">
        <v>1859426</v>
      </c>
      <c r="B7180">
        <v>1</v>
      </c>
      <c r="C7180" t="s">
        <v>81</v>
      </c>
      <c r="D7180" t="s">
        <v>125</v>
      </c>
      <c r="E7180" t="s">
        <v>154</v>
      </c>
      <c r="F7180" t="s">
        <v>20292</v>
      </c>
      <c r="G7180" t="s">
        <v>156</v>
      </c>
      <c r="H7180" t="s">
        <v>157</v>
      </c>
      <c r="I7180" t="s">
        <v>135</v>
      </c>
      <c r="J7180" t="s">
        <v>136</v>
      </c>
      <c r="K7180" t="s">
        <v>137</v>
      </c>
      <c r="L7180" t="s">
        <v>20293</v>
      </c>
      <c r="M7180" t="s">
        <v>20294</v>
      </c>
      <c r="N7180">
        <v>1.1000000000000001</v>
      </c>
      <c r="O7180">
        <v>0</v>
      </c>
      <c r="P7180">
        <v>224</v>
      </c>
      <c r="Q7180">
        <v>0</v>
      </c>
      <c r="R7180">
        <v>0</v>
      </c>
      <c r="S7180">
        <v>0</v>
      </c>
      <c r="T7180">
        <v>18</v>
      </c>
      <c r="U7180">
        <v>0</v>
      </c>
      <c r="V7180">
        <v>0</v>
      </c>
      <c r="W7180">
        <v>0</v>
      </c>
      <c r="X7180">
        <v>44.371676262009004</v>
      </c>
      <c r="Y7180">
        <v>0</v>
      </c>
      <c r="Z7180">
        <v>0</v>
      </c>
      <c r="AA7180">
        <v>0</v>
      </c>
      <c r="AB7180">
        <v>16.151195239816001</v>
      </c>
      <c r="AC7180">
        <v>0</v>
      </c>
      <c r="AD7180">
        <v>0</v>
      </c>
      <c r="AE7180">
        <v>60.522871501825009</v>
      </c>
    </row>
    <row r="7181" spans="1:31" x14ac:dyDescent="0.25">
      <c r="A7181">
        <v>1839658</v>
      </c>
      <c r="B7181">
        <v>1</v>
      </c>
      <c r="C7181" t="s">
        <v>81</v>
      </c>
      <c r="D7181" t="s">
        <v>119</v>
      </c>
      <c r="E7181" t="s">
        <v>252</v>
      </c>
      <c r="F7181" t="s">
        <v>20295</v>
      </c>
      <c r="G7181" t="s">
        <v>279</v>
      </c>
      <c r="H7181" t="s">
        <v>134</v>
      </c>
      <c r="I7181" t="s">
        <v>135</v>
      </c>
      <c r="J7181" t="s">
        <v>136</v>
      </c>
      <c r="K7181" t="s">
        <v>137</v>
      </c>
      <c r="L7181" t="s">
        <v>20296</v>
      </c>
      <c r="M7181" t="s">
        <v>20297</v>
      </c>
      <c r="N7181">
        <v>4.1563888880000004</v>
      </c>
      <c r="O7181">
        <v>0</v>
      </c>
      <c r="P7181">
        <v>56</v>
      </c>
      <c r="Q7181">
        <v>0</v>
      </c>
      <c r="R7181">
        <v>49</v>
      </c>
      <c r="S7181">
        <v>0</v>
      </c>
      <c r="T7181">
        <v>1</v>
      </c>
      <c r="U7181">
        <v>0</v>
      </c>
      <c r="V7181">
        <v>0</v>
      </c>
      <c r="W7181">
        <v>0</v>
      </c>
      <c r="X7181">
        <v>39.807434798566767</v>
      </c>
      <c r="Y7181">
        <v>0</v>
      </c>
      <c r="Z7181">
        <v>92.396970411265599</v>
      </c>
      <c r="AA7181">
        <v>0</v>
      </c>
      <c r="AB7181">
        <v>3.2309650917161501</v>
      </c>
      <c r="AC7181">
        <v>0</v>
      </c>
      <c r="AD7181">
        <v>0</v>
      </c>
      <c r="AE7181">
        <v>135.43537030154852</v>
      </c>
    </row>
    <row r="7182" spans="1:31" x14ac:dyDescent="0.25">
      <c r="A7182">
        <v>1839466</v>
      </c>
      <c r="B7182">
        <v>1</v>
      </c>
      <c r="C7182" t="s">
        <v>80</v>
      </c>
      <c r="D7182" t="s">
        <v>108</v>
      </c>
      <c r="E7182" t="s">
        <v>164</v>
      </c>
      <c r="F7182" t="s">
        <v>4353</v>
      </c>
      <c r="G7182" t="s">
        <v>10753</v>
      </c>
      <c r="H7182" t="s">
        <v>157</v>
      </c>
      <c r="I7182" t="s">
        <v>135</v>
      </c>
      <c r="J7182" t="s">
        <v>136</v>
      </c>
      <c r="K7182" t="s">
        <v>137</v>
      </c>
      <c r="L7182" t="s">
        <v>20298</v>
      </c>
      <c r="M7182" t="s">
        <v>20299</v>
      </c>
      <c r="N7182">
        <v>1.9402777769999999</v>
      </c>
      <c r="O7182">
        <v>0</v>
      </c>
      <c r="P7182">
        <v>1696</v>
      </c>
      <c r="Q7182">
        <v>2</v>
      </c>
      <c r="R7182">
        <v>365</v>
      </c>
      <c r="S7182">
        <v>13</v>
      </c>
      <c r="T7182">
        <v>193</v>
      </c>
      <c r="U7182">
        <v>0</v>
      </c>
      <c r="V7182">
        <v>0</v>
      </c>
      <c r="W7182">
        <v>0</v>
      </c>
      <c r="X7182">
        <v>516.33037653798351</v>
      </c>
      <c r="Y7182">
        <v>3.4490830199681524</v>
      </c>
      <c r="Z7182">
        <v>222.50303568613302</v>
      </c>
      <c r="AA7182">
        <v>109.42904413176825</v>
      </c>
      <c r="AB7182">
        <v>285.74017831230969</v>
      </c>
      <c r="AC7182">
        <v>0</v>
      </c>
      <c r="AD7182">
        <v>0</v>
      </c>
      <c r="AE7182">
        <v>1137.4517176881627</v>
      </c>
    </row>
    <row r="7183" spans="1:31" x14ac:dyDescent="0.25">
      <c r="A7183">
        <v>1839715</v>
      </c>
      <c r="B7183">
        <v>1</v>
      </c>
      <c r="C7183" t="s">
        <v>81</v>
      </c>
      <c r="D7183" t="s">
        <v>126</v>
      </c>
      <c r="E7183" t="s">
        <v>154</v>
      </c>
      <c r="F7183" t="s">
        <v>20300</v>
      </c>
      <c r="G7183" t="s">
        <v>175</v>
      </c>
      <c r="H7183" t="s">
        <v>157</v>
      </c>
      <c r="I7183" t="s">
        <v>135</v>
      </c>
      <c r="J7183" t="s">
        <v>136</v>
      </c>
      <c r="K7183" t="s">
        <v>137</v>
      </c>
      <c r="L7183" t="s">
        <v>20301</v>
      </c>
      <c r="M7183" t="s">
        <v>20302</v>
      </c>
      <c r="N7183">
        <v>4.8155555550000004</v>
      </c>
      <c r="O7183">
        <v>0</v>
      </c>
      <c r="P7183">
        <v>13</v>
      </c>
      <c r="Q7183">
        <v>0</v>
      </c>
      <c r="R7183">
        <v>3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5.6110201573533338</v>
      </c>
      <c r="Y7183">
        <v>0</v>
      </c>
      <c r="Z7183">
        <v>1.8361295411928333</v>
      </c>
      <c r="AA7183">
        <v>0</v>
      </c>
      <c r="AB7183">
        <v>0</v>
      </c>
      <c r="AC7183">
        <v>0</v>
      </c>
      <c r="AD7183">
        <v>0</v>
      </c>
      <c r="AE7183">
        <v>7.4471496985461672</v>
      </c>
    </row>
    <row r="7184" spans="1:31" x14ac:dyDescent="0.25">
      <c r="A7184">
        <v>1839366</v>
      </c>
      <c r="B7184">
        <v>1</v>
      </c>
      <c r="C7184" t="s">
        <v>81</v>
      </c>
      <c r="D7184" t="s">
        <v>112</v>
      </c>
      <c r="E7184" t="s">
        <v>268</v>
      </c>
      <c r="F7184" t="s">
        <v>20303</v>
      </c>
      <c r="G7184" t="s">
        <v>156</v>
      </c>
      <c r="H7184" t="s">
        <v>157</v>
      </c>
      <c r="I7184" t="s">
        <v>135</v>
      </c>
      <c r="J7184" t="s">
        <v>136</v>
      </c>
      <c r="K7184" t="s">
        <v>137</v>
      </c>
      <c r="L7184" t="s">
        <v>20304</v>
      </c>
      <c r="M7184" t="s">
        <v>20305</v>
      </c>
      <c r="N7184">
        <v>0.26922111100000001</v>
      </c>
      <c r="O7184">
        <v>0</v>
      </c>
      <c r="P7184">
        <v>701</v>
      </c>
      <c r="Q7184">
        <v>17</v>
      </c>
      <c r="R7184">
        <v>117</v>
      </c>
      <c r="S7184">
        <v>27</v>
      </c>
      <c r="T7184">
        <v>275</v>
      </c>
      <c r="U7184">
        <v>3</v>
      </c>
      <c r="V7184">
        <v>0</v>
      </c>
      <c r="W7184">
        <v>0</v>
      </c>
      <c r="X7184">
        <v>31.256694828011057</v>
      </c>
      <c r="Y7184">
        <v>13.352532681503822</v>
      </c>
      <c r="Z7184">
        <v>26.081144462443749</v>
      </c>
      <c r="AA7184">
        <v>106.01700983055683</v>
      </c>
      <c r="AB7184">
        <v>53.875907589623736</v>
      </c>
      <c r="AC7184">
        <v>75.206147737210031</v>
      </c>
      <c r="AD7184">
        <v>0</v>
      </c>
      <c r="AE7184">
        <v>305.78943712934921</v>
      </c>
    </row>
    <row r="7185" spans="1:31" x14ac:dyDescent="0.25">
      <c r="A7185">
        <v>1839028</v>
      </c>
      <c r="B7185">
        <v>1</v>
      </c>
      <c r="C7185" t="s">
        <v>80</v>
      </c>
      <c r="D7185" t="s">
        <v>96</v>
      </c>
      <c r="E7185" t="s">
        <v>202</v>
      </c>
      <c r="F7185" t="s">
        <v>20306</v>
      </c>
      <c r="G7185" t="s">
        <v>225</v>
      </c>
      <c r="H7185" t="s">
        <v>157</v>
      </c>
      <c r="I7185" t="s">
        <v>135</v>
      </c>
      <c r="J7185" t="s">
        <v>136</v>
      </c>
      <c r="K7185" t="s">
        <v>151</v>
      </c>
      <c r="L7185" t="s">
        <v>20307</v>
      </c>
      <c r="M7185" t="s">
        <v>20308</v>
      </c>
      <c r="N7185">
        <v>3.8164147220000002</v>
      </c>
      <c r="O7185">
        <v>18</v>
      </c>
      <c r="P7185">
        <v>3993</v>
      </c>
      <c r="Q7185">
        <v>21</v>
      </c>
      <c r="R7185">
        <v>65</v>
      </c>
      <c r="S7185">
        <v>28</v>
      </c>
      <c r="T7185">
        <v>199</v>
      </c>
      <c r="U7185">
        <v>0</v>
      </c>
      <c r="V7185">
        <v>1</v>
      </c>
      <c r="W7185">
        <v>709.13127427103848</v>
      </c>
      <c r="X7185">
        <v>3421.3059034308835</v>
      </c>
      <c r="Y7185">
        <v>129.72120296935316</v>
      </c>
      <c r="Z7185">
        <v>205.73961081780212</v>
      </c>
      <c r="AA7185">
        <v>1304.5331458547419</v>
      </c>
      <c r="AB7185">
        <v>804.77793819174121</v>
      </c>
      <c r="AC7185">
        <v>0</v>
      </c>
      <c r="AD7185">
        <v>9.9026758537064996</v>
      </c>
      <c r="AE7185">
        <v>6585.1117513892668</v>
      </c>
    </row>
    <row r="7186" spans="1:31" x14ac:dyDescent="0.25">
      <c r="A7186">
        <v>1839174</v>
      </c>
      <c r="B7186">
        <v>1</v>
      </c>
      <c r="C7186" t="s">
        <v>80</v>
      </c>
      <c r="D7186" t="s">
        <v>86</v>
      </c>
      <c r="E7186" t="s">
        <v>154</v>
      </c>
      <c r="F7186" t="s">
        <v>20309</v>
      </c>
      <c r="G7186" t="s">
        <v>156</v>
      </c>
      <c r="H7186" t="s">
        <v>157</v>
      </c>
      <c r="I7186" t="s">
        <v>135</v>
      </c>
      <c r="J7186" t="s">
        <v>136</v>
      </c>
      <c r="K7186" t="s">
        <v>137</v>
      </c>
      <c r="L7186" t="s">
        <v>20310</v>
      </c>
      <c r="M7186" t="s">
        <v>20311</v>
      </c>
      <c r="N7186">
        <v>0.45833333300000001</v>
      </c>
      <c r="O7186">
        <v>0</v>
      </c>
      <c r="P7186">
        <v>85</v>
      </c>
      <c r="Q7186">
        <v>0</v>
      </c>
      <c r="R7186">
        <v>46</v>
      </c>
      <c r="S7186">
        <v>1</v>
      </c>
      <c r="T7186">
        <v>42</v>
      </c>
      <c r="U7186">
        <v>0</v>
      </c>
      <c r="V7186">
        <v>1</v>
      </c>
      <c r="W7186">
        <v>0</v>
      </c>
      <c r="X7186">
        <v>36.238040864827923</v>
      </c>
      <c r="Y7186">
        <v>0</v>
      </c>
      <c r="Z7186">
        <v>11.208516064750052</v>
      </c>
      <c r="AA7186">
        <v>11.254330760928001</v>
      </c>
      <c r="AB7186">
        <v>84.446047685911623</v>
      </c>
      <c r="AC7186">
        <v>0</v>
      </c>
      <c r="AD7186">
        <v>8.1143586065761841</v>
      </c>
      <c r="AE7186">
        <v>151.26129398299378</v>
      </c>
    </row>
    <row r="7187" spans="1:31" x14ac:dyDescent="0.25">
      <c r="A7187">
        <v>1839761</v>
      </c>
      <c r="B7187">
        <v>1</v>
      </c>
      <c r="C7187" t="s">
        <v>80</v>
      </c>
      <c r="D7187" t="s">
        <v>94</v>
      </c>
      <c r="E7187" t="s">
        <v>252</v>
      </c>
      <c r="F7187" t="s">
        <v>19005</v>
      </c>
      <c r="G7187" t="s">
        <v>507</v>
      </c>
      <c r="H7187" t="s">
        <v>157</v>
      </c>
      <c r="I7187" t="s">
        <v>135</v>
      </c>
      <c r="J7187" t="s">
        <v>136</v>
      </c>
      <c r="K7187" t="s">
        <v>137</v>
      </c>
      <c r="L7187" t="s">
        <v>20312</v>
      </c>
      <c r="M7187" t="s">
        <v>20313</v>
      </c>
      <c r="N7187">
        <v>1.1188888880000001</v>
      </c>
      <c r="O7187">
        <v>0</v>
      </c>
      <c r="P7187">
        <v>75</v>
      </c>
      <c r="Q7187">
        <v>0</v>
      </c>
      <c r="R7187">
        <v>0</v>
      </c>
      <c r="S7187">
        <v>0</v>
      </c>
      <c r="T7187">
        <v>12</v>
      </c>
      <c r="U7187">
        <v>0</v>
      </c>
      <c r="V7187">
        <v>0</v>
      </c>
      <c r="W7187">
        <v>0</v>
      </c>
      <c r="X7187">
        <v>16.037798063891206</v>
      </c>
      <c r="Y7187">
        <v>0</v>
      </c>
      <c r="Z7187">
        <v>0</v>
      </c>
      <c r="AA7187">
        <v>0</v>
      </c>
      <c r="AB7187">
        <v>0.71513342775299993</v>
      </c>
      <c r="AC7187">
        <v>0</v>
      </c>
      <c r="AD7187">
        <v>0</v>
      </c>
      <c r="AE7187">
        <v>16.752931491644205</v>
      </c>
    </row>
    <row r="7188" spans="1:31" x14ac:dyDescent="0.25">
      <c r="A7188">
        <v>1839380</v>
      </c>
      <c r="B7188">
        <v>1</v>
      </c>
      <c r="C7188" t="s">
        <v>81</v>
      </c>
      <c r="D7188" t="s">
        <v>125</v>
      </c>
      <c r="E7188" t="s">
        <v>202</v>
      </c>
      <c r="F7188" t="s">
        <v>20314</v>
      </c>
      <c r="G7188" t="s">
        <v>156</v>
      </c>
      <c r="H7188" t="s">
        <v>157</v>
      </c>
      <c r="I7188" t="s">
        <v>135</v>
      </c>
      <c r="J7188" t="s">
        <v>136</v>
      </c>
      <c r="K7188" t="s">
        <v>137</v>
      </c>
      <c r="L7188" t="s">
        <v>20315</v>
      </c>
      <c r="M7188" t="s">
        <v>20316</v>
      </c>
      <c r="N7188">
        <v>2.946111111</v>
      </c>
      <c r="O7188">
        <v>6</v>
      </c>
      <c r="P7188">
        <v>5367</v>
      </c>
      <c r="Q7188">
        <v>627</v>
      </c>
      <c r="R7188">
        <v>915</v>
      </c>
      <c r="S7188">
        <v>32</v>
      </c>
      <c r="T7188">
        <v>687</v>
      </c>
      <c r="U7188">
        <v>9</v>
      </c>
      <c r="V7188">
        <v>4</v>
      </c>
      <c r="W7188">
        <v>13.850804410647747</v>
      </c>
      <c r="X7188">
        <v>2948.1604267372568</v>
      </c>
      <c r="Y7188">
        <v>5426.5709093146606</v>
      </c>
      <c r="Z7188">
        <v>4241.13244460223</v>
      </c>
      <c r="AA7188">
        <v>342.52934099401824</v>
      </c>
      <c r="AB7188">
        <v>995.81199561536539</v>
      </c>
      <c r="AC7188">
        <v>1663.1425714592451</v>
      </c>
      <c r="AD7188">
        <v>6.8401739699779336</v>
      </c>
      <c r="AE7188">
        <v>15638.038667103405</v>
      </c>
    </row>
    <row r="7189" spans="1:31" x14ac:dyDescent="0.25">
      <c r="A7189">
        <v>1839735</v>
      </c>
      <c r="B7189">
        <v>1</v>
      </c>
      <c r="C7189" t="s">
        <v>81</v>
      </c>
      <c r="D7189" t="s">
        <v>114</v>
      </c>
      <c r="E7189" t="s">
        <v>202</v>
      </c>
      <c r="F7189" t="s">
        <v>707</v>
      </c>
      <c r="G7189" t="s">
        <v>156</v>
      </c>
      <c r="H7189" t="s">
        <v>157</v>
      </c>
      <c r="I7189" t="s">
        <v>135</v>
      </c>
      <c r="J7189" t="s">
        <v>136</v>
      </c>
      <c r="K7189" t="s">
        <v>137</v>
      </c>
      <c r="L7189" t="s">
        <v>20317</v>
      </c>
      <c r="M7189" t="s">
        <v>20318</v>
      </c>
      <c r="N7189">
        <v>6.9722222E-2</v>
      </c>
      <c r="O7189">
        <v>0</v>
      </c>
      <c r="P7189">
        <v>701</v>
      </c>
      <c r="Q7189">
        <v>1</v>
      </c>
      <c r="R7189">
        <v>17</v>
      </c>
      <c r="S7189">
        <v>2</v>
      </c>
      <c r="T7189">
        <v>70</v>
      </c>
      <c r="U7189">
        <v>0</v>
      </c>
      <c r="V7189">
        <v>0</v>
      </c>
      <c r="W7189">
        <v>0</v>
      </c>
      <c r="X7189">
        <v>6.0656925587931765</v>
      </c>
      <c r="Y7189">
        <v>3.9215271775866672E-2</v>
      </c>
      <c r="Z7189">
        <v>0.20219089455005002</v>
      </c>
      <c r="AA7189">
        <v>0.33091028694791669</v>
      </c>
      <c r="AB7189">
        <v>0.77316087150556678</v>
      </c>
      <c r="AC7189">
        <v>0</v>
      </c>
      <c r="AD7189">
        <v>0</v>
      </c>
      <c r="AE7189">
        <v>7.4111698835725761</v>
      </c>
    </row>
    <row r="7190" spans="1:31" x14ac:dyDescent="0.25">
      <c r="A7190">
        <v>1839572</v>
      </c>
      <c r="B7190">
        <v>1</v>
      </c>
      <c r="C7190" t="s">
        <v>81</v>
      </c>
      <c r="D7190" t="s">
        <v>119</v>
      </c>
      <c r="E7190" t="s">
        <v>131</v>
      </c>
      <c r="F7190" t="s">
        <v>20319</v>
      </c>
      <c r="G7190" t="s">
        <v>133</v>
      </c>
      <c r="H7190" t="s">
        <v>134</v>
      </c>
      <c r="I7190" t="s">
        <v>135</v>
      </c>
      <c r="J7190" t="s">
        <v>136</v>
      </c>
      <c r="K7190" t="s">
        <v>137</v>
      </c>
      <c r="L7190" t="s">
        <v>20320</v>
      </c>
      <c r="M7190" t="s">
        <v>19751</v>
      </c>
      <c r="N7190">
        <v>4.8066666659999999</v>
      </c>
      <c r="O7190">
        <v>0</v>
      </c>
      <c r="P7190">
        <v>61</v>
      </c>
      <c r="Q7190">
        <v>0</v>
      </c>
      <c r="R7190">
        <v>4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63.584971675486372</v>
      </c>
      <c r="Y7190">
        <v>0</v>
      </c>
      <c r="Z7190">
        <v>2.8933206822832336</v>
      </c>
      <c r="AA7190">
        <v>0</v>
      </c>
      <c r="AB7190">
        <v>0</v>
      </c>
      <c r="AC7190">
        <v>0</v>
      </c>
      <c r="AD7190">
        <v>0</v>
      </c>
      <c r="AE7190">
        <v>66.478292357769604</v>
      </c>
    </row>
    <row r="7191" spans="1:31" x14ac:dyDescent="0.25">
      <c r="A7191">
        <v>1838908</v>
      </c>
      <c r="B7191">
        <v>1</v>
      </c>
      <c r="C7191" t="s">
        <v>80</v>
      </c>
      <c r="D7191" t="s">
        <v>83</v>
      </c>
      <c r="E7191" t="s">
        <v>252</v>
      </c>
      <c r="F7191" t="s">
        <v>20321</v>
      </c>
      <c r="G7191" t="s">
        <v>150</v>
      </c>
      <c r="H7191" t="s">
        <v>134</v>
      </c>
      <c r="I7191" t="s">
        <v>135</v>
      </c>
      <c r="J7191" t="s">
        <v>136</v>
      </c>
      <c r="K7191" t="s">
        <v>151</v>
      </c>
      <c r="L7191" t="s">
        <v>20322</v>
      </c>
      <c r="M7191" t="s">
        <v>20323</v>
      </c>
      <c r="N7191">
        <v>7.3733333329999997</v>
      </c>
      <c r="O7191">
        <v>0</v>
      </c>
      <c r="P7191">
        <v>777</v>
      </c>
      <c r="Q7191">
        <v>0</v>
      </c>
      <c r="R7191">
        <v>0</v>
      </c>
      <c r="S7191">
        <v>0</v>
      </c>
      <c r="T7191">
        <v>17</v>
      </c>
      <c r="U7191">
        <v>0</v>
      </c>
      <c r="V7191">
        <v>0</v>
      </c>
      <c r="W7191">
        <v>0</v>
      </c>
      <c r="X7191">
        <v>1290.1465369245441</v>
      </c>
      <c r="Y7191">
        <v>0</v>
      </c>
      <c r="Z7191">
        <v>0</v>
      </c>
      <c r="AA7191">
        <v>0</v>
      </c>
      <c r="AB7191">
        <v>69.745380188358851</v>
      </c>
      <c r="AC7191">
        <v>0</v>
      </c>
      <c r="AD7191">
        <v>0</v>
      </c>
      <c r="AE7191">
        <v>1359.891917112903</v>
      </c>
    </row>
    <row r="7192" spans="1:31" x14ac:dyDescent="0.25">
      <c r="A7192">
        <v>1839549</v>
      </c>
      <c r="B7192">
        <v>1</v>
      </c>
      <c r="C7192" t="s">
        <v>81</v>
      </c>
      <c r="D7192" t="s">
        <v>116</v>
      </c>
      <c r="E7192" t="s">
        <v>131</v>
      </c>
      <c r="F7192" t="s">
        <v>20324</v>
      </c>
      <c r="G7192" t="s">
        <v>133</v>
      </c>
      <c r="H7192" t="s">
        <v>134</v>
      </c>
      <c r="I7192" t="s">
        <v>135</v>
      </c>
      <c r="J7192" t="s">
        <v>136</v>
      </c>
      <c r="K7192" t="s">
        <v>137</v>
      </c>
      <c r="L7192" t="s">
        <v>20325</v>
      </c>
      <c r="M7192" t="s">
        <v>20326</v>
      </c>
      <c r="N7192">
        <v>3.786944444</v>
      </c>
      <c r="O7192">
        <v>0</v>
      </c>
      <c r="P7192">
        <v>125</v>
      </c>
      <c r="Q7192">
        <v>0</v>
      </c>
      <c r="R7192">
        <v>7</v>
      </c>
      <c r="S7192">
        <v>0</v>
      </c>
      <c r="T7192">
        <v>10</v>
      </c>
      <c r="U7192">
        <v>0</v>
      </c>
      <c r="V7192">
        <v>0</v>
      </c>
      <c r="W7192">
        <v>0</v>
      </c>
      <c r="X7192">
        <v>98.5731280273301</v>
      </c>
      <c r="Y7192">
        <v>0</v>
      </c>
      <c r="Z7192">
        <v>3.7642330889188003</v>
      </c>
      <c r="AA7192">
        <v>0</v>
      </c>
      <c r="AB7192">
        <v>14.231070447583203</v>
      </c>
      <c r="AC7192">
        <v>0</v>
      </c>
      <c r="AD7192">
        <v>0</v>
      </c>
      <c r="AE7192">
        <v>116.56843156383211</v>
      </c>
    </row>
    <row r="7193" spans="1:31" x14ac:dyDescent="0.25">
      <c r="A7193">
        <v>1839429</v>
      </c>
      <c r="B7193">
        <v>1</v>
      </c>
      <c r="C7193" t="s">
        <v>81</v>
      </c>
      <c r="D7193" t="s">
        <v>117</v>
      </c>
      <c r="E7193" t="s">
        <v>202</v>
      </c>
      <c r="F7193" t="s">
        <v>10115</v>
      </c>
      <c r="G7193" t="s">
        <v>156</v>
      </c>
      <c r="H7193" t="s">
        <v>157</v>
      </c>
      <c r="I7193" t="s">
        <v>135</v>
      </c>
      <c r="J7193" t="s">
        <v>136</v>
      </c>
      <c r="K7193" t="s">
        <v>137</v>
      </c>
      <c r="L7193" t="s">
        <v>20327</v>
      </c>
      <c r="M7193" t="s">
        <v>20328</v>
      </c>
      <c r="N7193">
        <v>2.0163888879999998</v>
      </c>
      <c r="O7193">
        <v>1</v>
      </c>
      <c r="P7193">
        <v>375</v>
      </c>
      <c r="Q7193">
        <v>35</v>
      </c>
      <c r="R7193">
        <v>37</v>
      </c>
      <c r="S7193">
        <v>4</v>
      </c>
      <c r="T7193">
        <v>33</v>
      </c>
      <c r="U7193">
        <v>2</v>
      </c>
      <c r="V7193">
        <v>0</v>
      </c>
      <c r="W7193">
        <v>0.32811075692614999</v>
      </c>
      <c r="X7193">
        <v>134.16723063107281</v>
      </c>
      <c r="Y7193">
        <v>242.68574953692149</v>
      </c>
      <c r="Z7193">
        <v>50.674483130730877</v>
      </c>
      <c r="AA7193">
        <v>218.6757875431702</v>
      </c>
      <c r="AB7193">
        <v>50.237191428051169</v>
      </c>
      <c r="AC7193">
        <v>116.218444155646</v>
      </c>
      <c r="AD7193">
        <v>0</v>
      </c>
      <c r="AE7193">
        <v>812.98699718251873</v>
      </c>
    </row>
    <row r="7194" spans="1:31" x14ac:dyDescent="0.25">
      <c r="A7194">
        <v>1838839</v>
      </c>
      <c r="B7194">
        <v>1</v>
      </c>
      <c r="C7194" t="s">
        <v>81</v>
      </c>
      <c r="D7194" t="s">
        <v>127</v>
      </c>
      <c r="E7194" t="s">
        <v>154</v>
      </c>
      <c r="F7194" t="s">
        <v>9026</v>
      </c>
      <c r="G7194" t="s">
        <v>156</v>
      </c>
      <c r="H7194" t="s">
        <v>157</v>
      </c>
      <c r="I7194" t="s">
        <v>179</v>
      </c>
      <c r="J7194" t="s">
        <v>136</v>
      </c>
      <c r="K7194" t="s">
        <v>137</v>
      </c>
      <c r="L7194" t="s">
        <v>20329</v>
      </c>
      <c r="M7194" t="s">
        <v>20330</v>
      </c>
      <c r="N7194">
        <v>1.3888888E-2</v>
      </c>
      <c r="O7194">
        <v>0</v>
      </c>
      <c r="P7194">
        <v>1063</v>
      </c>
      <c r="Q7194">
        <v>127</v>
      </c>
      <c r="R7194">
        <v>77</v>
      </c>
      <c r="S7194">
        <v>7</v>
      </c>
      <c r="T7194">
        <v>102</v>
      </c>
      <c r="U7194">
        <v>2</v>
      </c>
      <c r="V7194">
        <v>0</v>
      </c>
      <c r="W7194">
        <v>0</v>
      </c>
      <c r="X7194">
        <v>1.9725947298248621</v>
      </c>
      <c r="Y7194">
        <v>4.8132929650413905</v>
      </c>
      <c r="Z7194">
        <v>0.76272463696833337</v>
      </c>
      <c r="AA7194">
        <v>0.43939376527083329</v>
      </c>
      <c r="AB7194">
        <v>0.32208053104541651</v>
      </c>
      <c r="AC7194">
        <v>1.2261996771583332</v>
      </c>
      <c r="AD7194">
        <v>0</v>
      </c>
      <c r="AE7194">
        <v>9.5362863053091687</v>
      </c>
    </row>
    <row r="7195" spans="1:31" x14ac:dyDescent="0.25">
      <c r="A7195">
        <v>1839406</v>
      </c>
      <c r="B7195">
        <v>1</v>
      </c>
      <c r="C7195" t="s">
        <v>81</v>
      </c>
      <c r="D7195" t="s">
        <v>124</v>
      </c>
      <c r="E7195" t="s">
        <v>202</v>
      </c>
      <c r="F7195" t="s">
        <v>12940</v>
      </c>
      <c r="G7195" t="s">
        <v>235</v>
      </c>
      <c r="H7195" t="s">
        <v>157</v>
      </c>
      <c r="I7195" t="s">
        <v>135</v>
      </c>
      <c r="J7195" t="s">
        <v>136</v>
      </c>
      <c r="K7195" t="s">
        <v>137</v>
      </c>
      <c r="L7195" t="s">
        <v>20331</v>
      </c>
      <c r="M7195" t="s">
        <v>20332</v>
      </c>
      <c r="N7195">
        <v>1.5563888880000001</v>
      </c>
      <c r="O7195">
        <v>1</v>
      </c>
      <c r="P7195">
        <v>347</v>
      </c>
      <c r="Q7195">
        <v>89</v>
      </c>
      <c r="R7195">
        <v>78</v>
      </c>
      <c r="S7195">
        <v>3</v>
      </c>
      <c r="T7195">
        <v>24</v>
      </c>
      <c r="U7195">
        <v>0</v>
      </c>
      <c r="V7195">
        <v>0</v>
      </c>
      <c r="W7195">
        <v>8.0145762728555177</v>
      </c>
      <c r="X7195">
        <v>80.378155829075411</v>
      </c>
      <c r="Y7195">
        <v>131.38687521921602</v>
      </c>
      <c r="Z7195">
        <v>69.997413175606368</v>
      </c>
      <c r="AA7195">
        <v>5.0436226069025007</v>
      </c>
      <c r="AB7195">
        <v>42.59453157031075</v>
      </c>
      <c r="AC7195">
        <v>0</v>
      </c>
      <c r="AD7195">
        <v>0</v>
      </c>
      <c r="AE7195">
        <v>337.41517467396659</v>
      </c>
    </row>
    <row r="7196" spans="1:31" x14ac:dyDescent="0.25">
      <c r="A7196">
        <v>1839947</v>
      </c>
      <c r="B7196">
        <v>1</v>
      </c>
      <c r="C7196" t="s">
        <v>81</v>
      </c>
      <c r="D7196" t="s">
        <v>119</v>
      </c>
      <c r="E7196" t="s">
        <v>131</v>
      </c>
      <c r="F7196" t="s">
        <v>18729</v>
      </c>
      <c r="G7196" t="s">
        <v>133</v>
      </c>
      <c r="H7196" t="s">
        <v>134</v>
      </c>
      <c r="I7196" t="s">
        <v>135</v>
      </c>
      <c r="J7196" t="s">
        <v>136</v>
      </c>
      <c r="K7196" t="s">
        <v>137</v>
      </c>
      <c r="L7196" t="s">
        <v>20333</v>
      </c>
      <c r="M7196" t="s">
        <v>20334</v>
      </c>
      <c r="N7196">
        <v>6.3</v>
      </c>
      <c r="O7196">
        <v>0</v>
      </c>
      <c r="P7196">
        <v>8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6.1251486115680001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6.1251486115680001</v>
      </c>
    </row>
    <row r="7197" spans="1:31" x14ac:dyDescent="0.25">
      <c r="A7197">
        <v>1839884</v>
      </c>
      <c r="B7197">
        <v>1</v>
      </c>
      <c r="C7197" t="s">
        <v>80</v>
      </c>
      <c r="D7197" t="s">
        <v>108</v>
      </c>
      <c r="E7197" t="s">
        <v>131</v>
      </c>
      <c r="F7197" t="s">
        <v>20335</v>
      </c>
      <c r="G7197" t="s">
        <v>189</v>
      </c>
      <c r="H7197" t="s">
        <v>134</v>
      </c>
      <c r="I7197" t="s">
        <v>135</v>
      </c>
      <c r="J7197" t="s">
        <v>136</v>
      </c>
      <c r="K7197" t="s">
        <v>137</v>
      </c>
      <c r="L7197" t="s">
        <v>20336</v>
      </c>
      <c r="M7197" t="s">
        <v>20337</v>
      </c>
      <c r="N7197">
        <v>48.862222222</v>
      </c>
      <c r="O7197">
        <v>0</v>
      </c>
      <c r="P7197">
        <v>14</v>
      </c>
      <c r="Q7197">
        <v>0</v>
      </c>
      <c r="R7197">
        <v>4</v>
      </c>
      <c r="S7197">
        <v>0</v>
      </c>
      <c r="T7197">
        <v>2</v>
      </c>
      <c r="U7197">
        <v>0</v>
      </c>
      <c r="V7197">
        <v>0</v>
      </c>
      <c r="W7197">
        <v>0</v>
      </c>
      <c r="X7197">
        <v>88.528853732569473</v>
      </c>
      <c r="Y7197">
        <v>0</v>
      </c>
      <c r="Z7197">
        <v>0</v>
      </c>
      <c r="AA7197">
        <v>0</v>
      </c>
      <c r="AB7197">
        <v>3.0212088830331836</v>
      </c>
      <c r="AC7197">
        <v>0</v>
      </c>
      <c r="AD7197">
        <v>0</v>
      </c>
      <c r="AE7197">
        <v>91.550062615602656</v>
      </c>
    </row>
    <row r="7198" spans="1:31" x14ac:dyDescent="0.25">
      <c r="A7198">
        <v>1839386</v>
      </c>
      <c r="B7198">
        <v>1</v>
      </c>
      <c r="C7198" t="s">
        <v>81</v>
      </c>
      <c r="D7198" t="s">
        <v>112</v>
      </c>
      <c r="E7198" t="s">
        <v>202</v>
      </c>
      <c r="F7198" t="s">
        <v>10998</v>
      </c>
      <c r="G7198" t="s">
        <v>156</v>
      </c>
      <c r="H7198" t="s">
        <v>157</v>
      </c>
      <c r="I7198" t="s">
        <v>179</v>
      </c>
      <c r="J7198" t="s">
        <v>136</v>
      </c>
      <c r="K7198" t="s">
        <v>137</v>
      </c>
      <c r="L7198" t="s">
        <v>20338</v>
      </c>
      <c r="M7198" t="s">
        <v>19346</v>
      </c>
      <c r="N7198">
        <v>1.8333333E-2</v>
      </c>
      <c r="O7198">
        <v>1</v>
      </c>
      <c r="P7198">
        <v>4401</v>
      </c>
      <c r="Q7198">
        <v>608</v>
      </c>
      <c r="R7198">
        <v>592</v>
      </c>
      <c r="S7198">
        <v>61</v>
      </c>
      <c r="T7198">
        <v>762</v>
      </c>
      <c r="U7198">
        <v>10</v>
      </c>
      <c r="V7198">
        <v>5</v>
      </c>
      <c r="W7198">
        <v>3.2429502105000003E-3</v>
      </c>
      <c r="X7198">
        <v>12.422600096440048</v>
      </c>
      <c r="Y7198">
        <v>3.285771832241251</v>
      </c>
      <c r="Z7198">
        <v>2.6669063103349302</v>
      </c>
      <c r="AA7198">
        <v>3.3510330263015842</v>
      </c>
      <c r="AB7198">
        <v>4.2164847593674644</v>
      </c>
      <c r="AC7198">
        <v>6.1791785754929993</v>
      </c>
      <c r="AD7198">
        <v>0.35068837943920006</v>
      </c>
      <c r="AE7198">
        <v>32.475905929827981</v>
      </c>
    </row>
    <row r="7199" spans="1:31" x14ac:dyDescent="0.25">
      <c r="A7199">
        <v>1839741</v>
      </c>
      <c r="B7199">
        <v>1</v>
      </c>
      <c r="C7199" t="s">
        <v>80</v>
      </c>
      <c r="D7199" t="s">
        <v>108</v>
      </c>
      <c r="E7199" t="s">
        <v>154</v>
      </c>
      <c r="F7199" t="s">
        <v>20339</v>
      </c>
      <c r="G7199" t="s">
        <v>10753</v>
      </c>
      <c r="H7199" t="s">
        <v>157</v>
      </c>
      <c r="I7199" t="s">
        <v>135</v>
      </c>
      <c r="J7199" t="s">
        <v>136</v>
      </c>
      <c r="K7199" t="s">
        <v>137</v>
      </c>
      <c r="L7199" t="s">
        <v>20340</v>
      </c>
      <c r="M7199" t="s">
        <v>20341</v>
      </c>
      <c r="N7199">
        <v>19.064722222</v>
      </c>
      <c r="O7199">
        <v>0</v>
      </c>
      <c r="P7199">
        <v>92</v>
      </c>
      <c r="Q7199">
        <v>0</v>
      </c>
      <c r="R7199">
        <v>27</v>
      </c>
      <c r="S7199">
        <v>0</v>
      </c>
      <c r="T7199">
        <v>8</v>
      </c>
      <c r="U7199">
        <v>0</v>
      </c>
      <c r="V7199">
        <v>0</v>
      </c>
      <c r="W7199">
        <v>0</v>
      </c>
      <c r="X7199">
        <v>235.20298018094198</v>
      </c>
      <c r="Y7199">
        <v>0</v>
      </c>
      <c r="Z7199">
        <v>72.922968216209711</v>
      </c>
      <c r="AA7199">
        <v>0</v>
      </c>
      <c r="AB7199">
        <v>112.16544303758018</v>
      </c>
      <c r="AC7199">
        <v>0</v>
      </c>
      <c r="AD7199">
        <v>0</v>
      </c>
      <c r="AE7199">
        <v>420.29139143473185</v>
      </c>
    </row>
    <row r="7200" spans="1:31" x14ac:dyDescent="0.25">
      <c r="A7200">
        <v>1839778</v>
      </c>
      <c r="B7200">
        <v>1</v>
      </c>
      <c r="C7200" t="s">
        <v>81</v>
      </c>
      <c r="D7200" t="s">
        <v>123</v>
      </c>
      <c r="E7200" t="s">
        <v>252</v>
      </c>
      <c r="F7200" t="s">
        <v>20342</v>
      </c>
      <c r="G7200" t="s">
        <v>279</v>
      </c>
      <c r="H7200" t="s">
        <v>134</v>
      </c>
      <c r="I7200" t="s">
        <v>135</v>
      </c>
      <c r="J7200" t="s">
        <v>136</v>
      </c>
      <c r="K7200" t="s">
        <v>137</v>
      </c>
      <c r="L7200" t="s">
        <v>20343</v>
      </c>
      <c r="M7200" t="s">
        <v>20344</v>
      </c>
      <c r="N7200">
        <v>3.201944444</v>
      </c>
      <c r="O7200">
        <v>0</v>
      </c>
      <c r="P7200">
        <v>6</v>
      </c>
      <c r="Q7200">
        <v>0</v>
      </c>
      <c r="R7200">
        <v>34</v>
      </c>
      <c r="S7200">
        <v>0</v>
      </c>
      <c r="T7200">
        <v>3</v>
      </c>
      <c r="U7200">
        <v>0</v>
      </c>
      <c r="V7200">
        <v>0</v>
      </c>
      <c r="W7200">
        <v>0</v>
      </c>
      <c r="X7200">
        <v>7.1612587533177328</v>
      </c>
      <c r="Y7200">
        <v>0</v>
      </c>
      <c r="Z7200">
        <v>31.190167808847924</v>
      </c>
      <c r="AA7200">
        <v>0</v>
      </c>
      <c r="AB7200">
        <v>6.0166053242122208</v>
      </c>
      <c r="AC7200">
        <v>0</v>
      </c>
      <c r="AD7200">
        <v>0</v>
      </c>
      <c r="AE7200">
        <v>44.368031886377878</v>
      </c>
    </row>
    <row r="7201" spans="1:31" x14ac:dyDescent="0.25">
      <c r="A7201">
        <v>1839008</v>
      </c>
      <c r="B7201">
        <v>1</v>
      </c>
      <c r="C7201" t="s">
        <v>81</v>
      </c>
      <c r="D7201" t="s">
        <v>115</v>
      </c>
      <c r="E7201" t="s">
        <v>131</v>
      </c>
      <c r="F7201" t="s">
        <v>20345</v>
      </c>
      <c r="G7201" t="s">
        <v>133</v>
      </c>
      <c r="H7201" t="s">
        <v>134</v>
      </c>
      <c r="I7201" t="s">
        <v>135</v>
      </c>
      <c r="J7201" t="s">
        <v>136</v>
      </c>
      <c r="K7201" t="s">
        <v>137</v>
      </c>
      <c r="L7201" t="s">
        <v>20346</v>
      </c>
      <c r="M7201" t="s">
        <v>20347</v>
      </c>
      <c r="N7201">
        <v>1.748888888</v>
      </c>
      <c r="O7201">
        <v>0</v>
      </c>
      <c r="P7201">
        <v>4</v>
      </c>
      <c r="Q7201">
        <v>0</v>
      </c>
      <c r="R7201">
        <v>1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6.1823200481482665</v>
      </c>
      <c r="Y7201">
        <v>0</v>
      </c>
      <c r="Z7201">
        <v>3.1101277851125473</v>
      </c>
      <c r="AA7201">
        <v>0</v>
      </c>
      <c r="AB7201">
        <v>0</v>
      </c>
      <c r="AC7201">
        <v>0</v>
      </c>
      <c r="AD7201">
        <v>0</v>
      </c>
      <c r="AE7201">
        <v>9.2924478332608142</v>
      </c>
    </row>
    <row r="7202" spans="1:31" x14ac:dyDescent="0.25">
      <c r="A7202">
        <v>1838945</v>
      </c>
      <c r="B7202">
        <v>1</v>
      </c>
      <c r="C7202" t="s">
        <v>80</v>
      </c>
      <c r="D7202" t="s">
        <v>100</v>
      </c>
      <c r="E7202" t="s">
        <v>202</v>
      </c>
      <c r="F7202" t="s">
        <v>799</v>
      </c>
      <c r="G7202" t="s">
        <v>386</v>
      </c>
      <c r="H7202" t="s">
        <v>157</v>
      </c>
      <c r="I7202" t="s">
        <v>135</v>
      </c>
      <c r="J7202" t="s">
        <v>136</v>
      </c>
      <c r="K7202" t="s">
        <v>137</v>
      </c>
      <c r="L7202" t="s">
        <v>20348</v>
      </c>
      <c r="M7202" t="s">
        <v>20349</v>
      </c>
      <c r="N7202">
        <v>0.255833333</v>
      </c>
      <c r="O7202">
        <v>0</v>
      </c>
      <c r="P7202">
        <v>830</v>
      </c>
      <c r="Q7202">
        <v>14</v>
      </c>
      <c r="R7202">
        <v>119</v>
      </c>
      <c r="S7202">
        <v>5</v>
      </c>
      <c r="T7202">
        <v>105</v>
      </c>
      <c r="U7202">
        <v>0</v>
      </c>
      <c r="V7202">
        <v>0</v>
      </c>
      <c r="W7202">
        <v>0</v>
      </c>
      <c r="X7202">
        <v>55.415165492706301</v>
      </c>
      <c r="Y7202">
        <v>3.85187935440065</v>
      </c>
      <c r="Z7202">
        <v>28.294975734113169</v>
      </c>
      <c r="AA7202">
        <v>11.627868287906251</v>
      </c>
      <c r="AB7202">
        <v>22.183128959867091</v>
      </c>
      <c r="AC7202">
        <v>0</v>
      </c>
      <c r="AD7202">
        <v>0</v>
      </c>
      <c r="AE7202">
        <v>121.37301782899347</v>
      </c>
    </row>
    <row r="7203" spans="1:31" x14ac:dyDescent="0.25">
      <c r="A7203">
        <v>1839300</v>
      </c>
      <c r="B7203">
        <v>1</v>
      </c>
      <c r="C7203" t="s">
        <v>80</v>
      </c>
      <c r="D7203" t="s">
        <v>106</v>
      </c>
      <c r="E7203" t="s">
        <v>131</v>
      </c>
      <c r="F7203" t="s">
        <v>20350</v>
      </c>
      <c r="G7203" t="s">
        <v>1486</v>
      </c>
      <c r="H7203" t="s">
        <v>134</v>
      </c>
      <c r="I7203" t="s">
        <v>135</v>
      </c>
      <c r="J7203" t="s">
        <v>136</v>
      </c>
      <c r="K7203" t="s">
        <v>137</v>
      </c>
      <c r="L7203" t="s">
        <v>20351</v>
      </c>
      <c r="M7203" t="s">
        <v>20352</v>
      </c>
      <c r="N7203">
        <v>2.6924999999999999</v>
      </c>
      <c r="O7203">
        <v>0</v>
      </c>
      <c r="P7203">
        <v>0</v>
      </c>
      <c r="Q7203">
        <v>0</v>
      </c>
      <c r="R7203">
        <v>3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22.084795485701864</v>
      </c>
      <c r="AA7203">
        <v>0</v>
      </c>
      <c r="AB7203">
        <v>0</v>
      </c>
      <c r="AC7203">
        <v>0</v>
      </c>
      <c r="AD7203">
        <v>0</v>
      </c>
      <c r="AE7203">
        <v>22.084795485701864</v>
      </c>
    </row>
    <row r="7204" spans="1:31" x14ac:dyDescent="0.25">
      <c r="A7204">
        <v>1839692</v>
      </c>
      <c r="B7204">
        <v>1</v>
      </c>
      <c r="C7204" t="s">
        <v>81</v>
      </c>
      <c r="D7204" t="s">
        <v>116</v>
      </c>
      <c r="E7204" t="s">
        <v>131</v>
      </c>
      <c r="F7204" t="s">
        <v>20353</v>
      </c>
      <c r="G7204" t="s">
        <v>133</v>
      </c>
      <c r="H7204" t="s">
        <v>134</v>
      </c>
      <c r="I7204" t="s">
        <v>135</v>
      </c>
      <c r="J7204" t="s">
        <v>136</v>
      </c>
      <c r="K7204" t="s">
        <v>137</v>
      </c>
      <c r="L7204" t="s">
        <v>20354</v>
      </c>
      <c r="M7204" t="s">
        <v>20355</v>
      </c>
      <c r="N7204">
        <v>2.8627777769999998</v>
      </c>
      <c r="O7204">
        <v>0</v>
      </c>
      <c r="P7204">
        <v>20</v>
      </c>
      <c r="Q7204">
        <v>0</v>
      </c>
      <c r="R7204">
        <v>0</v>
      </c>
      <c r="S7204">
        <v>0</v>
      </c>
      <c r="T7204">
        <v>3</v>
      </c>
      <c r="U7204">
        <v>0</v>
      </c>
      <c r="V7204">
        <v>0</v>
      </c>
      <c r="W7204">
        <v>0</v>
      </c>
      <c r="X7204">
        <v>15.839062221681532</v>
      </c>
      <c r="Y7204">
        <v>0</v>
      </c>
      <c r="Z7204">
        <v>0</v>
      </c>
      <c r="AA7204">
        <v>0</v>
      </c>
      <c r="AB7204">
        <v>2.0749898007538334</v>
      </c>
      <c r="AC7204">
        <v>0</v>
      </c>
      <c r="AD7204">
        <v>0</v>
      </c>
      <c r="AE7204">
        <v>17.914052022435364</v>
      </c>
    </row>
    <row r="7205" spans="1:31" x14ac:dyDescent="0.25">
      <c r="A7205">
        <v>1839443</v>
      </c>
      <c r="B7205">
        <v>1</v>
      </c>
      <c r="C7205" t="s">
        <v>81</v>
      </c>
      <c r="D7205" t="s">
        <v>117</v>
      </c>
      <c r="E7205" t="s">
        <v>131</v>
      </c>
      <c r="F7205" t="s">
        <v>6516</v>
      </c>
      <c r="G7205" t="s">
        <v>189</v>
      </c>
      <c r="H7205" t="s">
        <v>134</v>
      </c>
      <c r="I7205" t="s">
        <v>135</v>
      </c>
      <c r="J7205" t="s">
        <v>136</v>
      </c>
      <c r="K7205" t="s">
        <v>137</v>
      </c>
      <c r="L7205" t="s">
        <v>20356</v>
      </c>
      <c r="M7205" t="s">
        <v>20357</v>
      </c>
      <c r="N7205">
        <v>16.930277777000001</v>
      </c>
      <c r="O7205">
        <v>0</v>
      </c>
      <c r="P7205">
        <v>49</v>
      </c>
      <c r="Q7205">
        <v>0</v>
      </c>
      <c r="R7205">
        <v>2</v>
      </c>
      <c r="S7205">
        <v>0</v>
      </c>
      <c r="T7205">
        <v>1</v>
      </c>
      <c r="U7205">
        <v>0</v>
      </c>
      <c r="V7205">
        <v>0</v>
      </c>
      <c r="W7205">
        <v>0</v>
      </c>
      <c r="X7205">
        <v>121.09278377346506</v>
      </c>
      <c r="Y7205">
        <v>0</v>
      </c>
      <c r="Z7205">
        <v>244.03655761887828</v>
      </c>
      <c r="AA7205">
        <v>0</v>
      </c>
      <c r="AB7205">
        <v>5.6990341923666664E-2</v>
      </c>
      <c r="AC7205">
        <v>0</v>
      </c>
      <c r="AD7205">
        <v>0</v>
      </c>
      <c r="AE7205">
        <v>365.18633173426701</v>
      </c>
    </row>
    <row r="7206" spans="1:31" x14ac:dyDescent="0.25">
      <c r="A7206">
        <v>1840079</v>
      </c>
      <c r="B7206">
        <v>1</v>
      </c>
      <c r="C7206" t="s">
        <v>80</v>
      </c>
      <c r="D7206" t="s">
        <v>108</v>
      </c>
      <c r="E7206" t="s">
        <v>164</v>
      </c>
      <c r="F7206" t="s">
        <v>20358</v>
      </c>
      <c r="G7206" t="s">
        <v>156</v>
      </c>
      <c r="H7206" t="s">
        <v>157</v>
      </c>
      <c r="I7206" t="s">
        <v>135</v>
      </c>
      <c r="J7206" t="s">
        <v>136</v>
      </c>
      <c r="K7206" t="s">
        <v>137</v>
      </c>
      <c r="L7206" t="s">
        <v>20359</v>
      </c>
      <c r="M7206" t="s">
        <v>20360</v>
      </c>
      <c r="N7206">
        <v>1.0866666659999999</v>
      </c>
      <c r="O7206">
        <v>0</v>
      </c>
      <c r="P7206">
        <v>665</v>
      </c>
      <c r="Q7206">
        <v>2</v>
      </c>
      <c r="R7206">
        <v>93</v>
      </c>
      <c r="S7206">
        <v>3</v>
      </c>
      <c r="T7206">
        <v>189</v>
      </c>
      <c r="U7206">
        <v>0</v>
      </c>
      <c r="V7206">
        <v>0</v>
      </c>
      <c r="W7206">
        <v>0</v>
      </c>
      <c r="X7206">
        <v>112.39941430700824</v>
      </c>
      <c r="Y7206">
        <v>14.7543504687895</v>
      </c>
      <c r="Z7206">
        <v>211.42341996725008</v>
      </c>
      <c r="AA7206">
        <v>55.152945312339995</v>
      </c>
      <c r="AB7206">
        <v>128.32931305253035</v>
      </c>
      <c r="AC7206">
        <v>0</v>
      </c>
      <c r="AD7206">
        <v>0</v>
      </c>
      <c r="AE7206">
        <v>522.05944310791813</v>
      </c>
    </row>
    <row r="7207" spans="1:31" x14ac:dyDescent="0.25">
      <c r="A7207">
        <v>1840720</v>
      </c>
      <c r="B7207">
        <v>1</v>
      </c>
      <c r="C7207" t="s">
        <v>81</v>
      </c>
      <c r="D7207" t="s">
        <v>113</v>
      </c>
      <c r="E7207" t="s">
        <v>131</v>
      </c>
      <c r="F7207" t="s">
        <v>20361</v>
      </c>
      <c r="G7207" t="s">
        <v>189</v>
      </c>
      <c r="H7207" t="s">
        <v>134</v>
      </c>
      <c r="I7207" t="s">
        <v>135</v>
      </c>
      <c r="J7207" t="s">
        <v>136</v>
      </c>
      <c r="K7207" t="s">
        <v>137</v>
      </c>
      <c r="L7207" t="s">
        <v>20362</v>
      </c>
      <c r="M7207" t="s">
        <v>20363</v>
      </c>
      <c r="N7207">
        <v>3.9391666660000002</v>
      </c>
      <c r="O7207">
        <v>0</v>
      </c>
      <c r="P7207">
        <v>1</v>
      </c>
      <c r="Q7207">
        <v>0</v>
      </c>
      <c r="R7207">
        <v>1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0.31929537853835832</v>
      </c>
      <c r="Y7207">
        <v>0</v>
      </c>
      <c r="Z7207">
        <v>4.1597850583250003E-3</v>
      </c>
      <c r="AA7207">
        <v>0</v>
      </c>
      <c r="AB7207">
        <v>0</v>
      </c>
      <c r="AC7207">
        <v>0</v>
      </c>
      <c r="AD7207">
        <v>0</v>
      </c>
      <c r="AE7207">
        <v>0.3234551635966833</v>
      </c>
    </row>
    <row r="7208" spans="1:31" x14ac:dyDescent="0.25">
      <c r="A7208">
        <v>1840388</v>
      </c>
      <c r="B7208">
        <v>1</v>
      </c>
      <c r="C7208" t="s">
        <v>81</v>
      </c>
      <c r="D7208" t="s">
        <v>128</v>
      </c>
      <c r="E7208" t="s">
        <v>131</v>
      </c>
      <c r="F7208" t="s">
        <v>20364</v>
      </c>
      <c r="G7208" t="s">
        <v>133</v>
      </c>
      <c r="H7208" t="s">
        <v>134</v>
      </c>
      <c r="I7208" t="s">
        <v>135</v>
      </c>
      <c r="J7208" t="s">
        <v>136</v>
      </c>
      <c r="K7208" t="s">
        <v>137</v>
      </c>
      <c r="L7208" t="s">
        <v>20365</v>
      </c>
      <c r="M7208" t="s">
        <v>20366</v>
      </c>
      <c r="N7208">
        <v>4.4602777769999999</v>
      </c>
      <c r="O7208">
        <v>0</v>
      </c>
      <c r="P7208">
        <v>64</v>
      </c>
      <c r="Q7208">
        <v>0</v>
      </c>
      <c r="R7208">
        <v>0</v>
      </c>
      <c r="S7208">
        <v>0</v>
      </c>
      <c r="T7208">
        <v>1</v>
      </c>
      <c r="U7208">
        <v>0</v>
      </c>
      <c r="V7208">
        <v>0</v>
      </c>
      <c r="W7208">
        <v>0</v>
      </c>
      <c r="X7208">
        <v>34.192619929479363</v>
      </c>
      <c r="Y7208">
        <v>0</v>
      </c>
      <c r="Z7208">
        <v>0</v>
      </c>
      <c r="AA7208">
        <v>0</v>
      </c>
      <c r="AB7208">
        <v>0.90500323012400008</v>
      </c>
      <c r="AC7208">
        <v>0</v>
      </c>
      <c r="AD7208">
        <v>0</v>
      </c>
      <c r="AE7208">
        <v>35.097623159603366</v>
      </c>
    </row>
    <row r="7209" spans="1:31" x14ac:dyDescent="0.25">
      <c r="A7209">
        <v>1840434</v>
      </c>
      <c r="B7209">
        <v>1</v>
      </c>
      <c r="C7209" t="s">
        <v>81</v>
      </c>
      <c r="D7209" t="s">
        <v>112</v>
      </c>
      <c r="E7209" t="s">
        <v>202</v>
      </c>
      <c r="F7209" t="s">
        <v>20367</v>
      </c>
      <c r="G7209" t="s">
        <v>156</v>
      </c>
      <c r="H7209" t="s">
        <v>157</v>
      </c>
      <c r="I7209" t="s">
        <v>135</v>
      </c>
      <c r="J7209" t="s">
        <v>136</v>
      </c>
      <c r="K7209" t="s">
        <v>137</v>
      </c>
      <c r="L7209" t="s">
        <v>20368</v>
      </c>
      <c r="M7209" t="s">
        <v>20369</v>
      </c>
      <c r="N7209">
        <v>1.018888888</v>
      </c>
      <c r="O7209">
        <v>1</v>
      </c>
      <c r="P7209">
        <v>90</v>
      </c>
      <c r="Q7209">
        <v>3</v>
      </c>
      <c r="R7209">
        <v>13</v>
      </c>
      <c r="S7209">
        <v>2</v>
      </c>
      <c r="T7209">
        <v>4</v>
      </c>
      <c r="U7209">
        <v>3</v>
      </c>
      <c r="V7209">
        <v>0</v>
      </c>
      <c r="W7209">
        <v>3.4254923275297084</v>
      </c>
      <c r="X7209">
        <v>8.7649394221900447</v>
      </c>
      <c r="Y7209">
        <v>12.307965963030433</v>
      </c>
      <c r="Z7209">
        <v>13.620928036552865</v>
      </c>
      <c r="AA7209">
        <v>13.893348739485784</v>
      </c>
      <c r="AB7209">
        <v>11.000088451207061</v>
      </c>
      <c r="AC7209">
        <v>444.3370495724904</v>
      </c>
      <c r="AD7209">
        <v>0</v>
      </c>
      <c r="AE7209">
        <v>507.34981251248632</v>
      </c>
    </row>
    <row r="7210" spans="1:31" x14ac:dyDescent="0.25">
      <c r="A7210">
        <v>1840766</v>
      </c>
      <c r="B7210">
        <v>1</v>
      </c>
      <c r="C7210" t="s">
        <v>80</v>
      </c>
      <c r="D7210" t="s">
        <v>110</v>
      </c>
      <c r="E7210" t="s">
        <v>140</v>
      </c>
      <c r="F7210" t="s">
        <v>20370</v>
      </c>
      <c r="G7210" t="s">
        <v>142</v>
      </c>
      <c r="H7210" t="s">
        <v>134</v>
      </c>
      <c r="I7210" t="s">
        <v>135</v>
      </c>
      <c r="J7210" t="s">
        <v>136</v>
      </c>
      <c r="K7210" t="s">
        <v>137</v>
      </c>
      <c r="L7210" t="s">
        <v>20371</v>
      </c>
      <c r="M7210" t="s">
        <v>20372</v>
      </c>
      <c r="N7210">
        <v>1.0649999999999999</v>
      </c>
      <c r="O7210">
        <v>0</v>
      </c>
      <c r="P7210">
        <v>2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0.12767225116533337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0.12767225116533337</v>
      </c>
    </row>
    <row r="7211" spans="1:31" x14ac:dyDescent="0.25">
      <c r="A7211">
        <v>1840248</v>
      </c>
      <c r="B7211">
        <v>1</v>
      </c>
      <c r="C7211" t="s">
        <v>80</v>
      </c>
      <c r="D7211" t="s">
        <v>92</v>
      </c>
      <c r="E7211" t="s">
        <v>154</v>
      </c>
      <c r="F7211" t="s">
        <v>20373</v>
      </c>
      <c r="G7211" t="s">
        <v>175</v>
      </c>
      <c r="H7211" t="s">
        <v>157</v>
      </c>
      <c r="I7211" t="s">
        <v>135</v>
      </c>
      <c r="J7211" t="s">
        <v>136</v>
      </c>
      <c r="K7211" t="s">
        <v>137</v>
      </c>
      <c r="L7211" t="s">
        <v>20374</v>
      </c>
      <c r="M7211" t="s">
        <v>20375</v>
      </c>
      <c r="N7211">
        <v>1.029722222</v>
      </c>
      <c r="O7211">
        <v>0</v>
      </c>
      <c r="P7211">
        <v>50</v>
      </c>
      <c r="Q7211">
        <v>0</v>
      </c>
      <c r="R7211">
        <v>0</v>
      </c>
      <c r="S7211">
        <v>0</v>
      </c>
      <c r="T7211">
        <v>5</v>
      </c>
      <c r="U7211">
        <v>0</v>
      </c>
      <c r="V7211">
        <v>0</v>
      </c>
      <c r="W7211">
        <v>0</v>
      </c>
      <c r="X7211">
        <v>8.6876427802052199</v>
      </c>
      <c r="Y7211">
        <v>0</v>
      </c>
      <c r="Z7211">
        <v>0</v>
      </c>
      <c r="AA7211">
        <v>0</v>
      </c>
      <c r="AB7211">
        <v>8.1605748304409165</v>
      </c>
      <c r="AC7211">
        <v>0</v>
      </c>
      <c r="AD7211">
        <v>0</v>
      </c>
      <c r="AE7211">
        <v>16.848217610646138</v>
      </c>
    </row>
    <row r="7212" spans="1:31" x14ac:dyDescent="0.25">
      <c r="A7212">
        <v>1840242</v>
      </c>
      <c r="B7212">
        <v>1</v>
      </c>
      <c r="C7212" t="s">
        <v>81</v>
      </c>
      <c r="D7212" t="s">
        <v>118</v>
      </c>
      <c r="E7212" t="s">
        <v>131</v>
      </c>
      <c r="F7212" t="s">
        <v>20376</v>
      </c>
      <c r="G7212" t="s">
        <v>133</v>
      </c>
      <c r="H7212" t="s">
        <v>134</v>
      </c>
      <c r="I7212" t="s">
        <v>135</v>
      </c>
      <c r="J7212" t="s">
        <v>136</v>
      </c>
      <c r="K7212" t="s">
        <v>137</v>
      </c>
      <c r="L7212" t="s">
        <v>20377</v>
      </c>
      <c r="M7212" t="s">
        <v>20378</v>
      </c>
      <c r="N7212">
        <v>3.4069444440000001</v>
      </c>
      <c r="O7212">
        <v>0</v>
      </c>
      <c r="P7212">
        <v>37</v>
      </c>
      <c r="Q7212">
        <v>0</v>
      </c>
      <c r="R7212">
        <v>0</v>
      </c>
      <c r="S7212">
        <v>0</v>
      </c>
      <c r="T7212">
        <v>2</v>
      </c>
      <c r="U7212">
        <v>0</v>
      </c>
      <c r="V7212">
        <v>0</v>
      </c>
      <c r="W7212">
        <v>0</v>
      </c>
      <c r="X7212">
        <v>31.009504685134242</v>
      </c>
      <c r="Y7212">
        <v>0</v>
      </c>
      <c r="Z7212">
        <v>0</v>
      </c>
      <c r="AA7212">
        <v>0</v>
      </c>
      <c r="AB7212">
        <v>2.3709155489921669</v>
      </c>
      <c r="AC7212">
        <v>0</v>
      </c>
      <c r="AD7212">
        <v>0</v>
      </c>
      <c r="AE7212">
        <v>33.380420234126412</v>
      </c>
    </row>
    <row r="7213" spans="1:31" x14ac:dyDescent="0.25">
      <c r="A7213">
        <v>1840265</v>
      </c>
      <c r="B7213">
        <v>1</v>
      </c>
      <c r="C7213" t="s">
        <v>81</v>
      </c>
      <c r="D7213" t="s">
        <v>119</v>
      </c>
      <c r="E7213" t="s">
        <v>131</v>
      </c>
      <c r="F7213" t="s">
        <v>13622</v>
      </c>
      <c r="G7213" t="s">
        <v>873</v>
      </c>
      <c r="H7213" t="s">
        <v>134</v>
      </c>
      <c r="I7213" t="s">
        <v>135</v>
      </c>
      <c r="J7213" t="s">
        <v>136</v>
      </c>
      <c r="K7213" t="s">
        <v>137</v>
      </c>
      <c r="L7213" t="s">
        <v>20379</v>
      </c>
      <c r="M7213" t="s">
        <v>20380</v>
      </c>
      <c r="N7213">
        <v>6.153888888</v>
      </c>
      <c r="O7213">
        <v>0</v>
      </c>
      <c r="P7213">
        <v>24</v>
      </c>
      <c r="Q7213">
        <v>0</v>
      </c>
      <c r="R7213">
        <v>1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14.193557271723204</v>
      </c>
      <c r="Y7213">
        <v>0</v>
      </c>
      <c r="Z7213">
        <v>2.6682047277721499</v>
      </c>
      <c r="AA7213">
        <v>0</v>
      </c>
      <c r="AB7213">
        <v>0</v>
      </c>
      <c r="AC7213">
        <v>0</v>
      </c>
      <c r="AD7213">
        <v>0</v>
      </c>
      <c r="AE7213">
        <v>16.861761999495354</v>
      </c>
    </row>
    <row r="7214" spans="1:31" x14ac:dyDescent="0.25">
      <c r="A7214">
        <v>1843514</v>
      </c>
      <c r="B7214">
        <v>1</v>
      </c>
      <c r="C7214" t="s">
        <v>81</v>
      </c>
      <c r="D7214" t="s">
        <v>123</v>
      </c>
      <c r="E7214" t="s">
        <v>252</v>
      </c>
      <c r="F7214" t="s">
        <v>3240</v>
      </c>
      <c r="G7214" t="s">
        <v>279</v>
      </c>
      <c r="H7214" t="s">
        <v>134</v>
      </c>
      <c r="I7214" t="s">
        <v>135</v>
      </c>
      <c r="J7214" t="s">
        <v>136</v>
      </c>
      <c r="K7214" t="s">
        <v>137</v>
      </c>
      <c r="L7214" t="s">
        <v>20381</v>
      </c>
      <c r="M7214" t="s">
        <v>20382</v>
      </c>
      <c r="N7214">
        <v>1.7705555550000001</v>
      </c>
      <c r="O7214">
        <v>0</v>
      </c>
      <c r="P7214">
        <v>0</v>
      </c>
      <c r="Q7214">
        <v>0</v>
      </c>
      <c r="R7214">
        <v>7</v>
      </c>
      <c r="S7214">
        <v>0</v>
      </c>
      <c r="T7214">
        <v>3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10.202303377102252</v>
      </c>
      <c r="AA7214">
        <v>0</v>
      </c>
      <c r="AB7214">
        <v>4.6524616079880499</v>
      </c>
      <c r="AC7214">
        <v>0</v>
      </c>
      <c r="AD7214">
        <v>0</v>
      </c>
      <c r="AE7214">
        <v>14.854764985090302</v>
      </c>
    </row>
    <row r="7215" spans="1:31" x14ac:dyDescent="0.25">
      <c r="A7215">
        <v>1840016</v>
      </c>
      <c r="B7215">
        <v>1</v>
      </c>
      <c r="C7215" t="s">
        <v>80</v>
      </c>
      <c r="D7215" t="s">
        <v>93</v>
      </c>
      <c r="E7215" t="s">
        <v>131</v>
      </c>
      <c r="F7215" t="s">
        <v>20383</v>
      </c>
      <c r="G7215" t="s">
        <v>133</v>
      </c>
      <c r="H7215" t="s">
        <v>134</v>
      </c>
      <c r="I7215" t="s">
        <v>135</v>
      </c>
      <c r="J7215" t="s">
        <v>136</v>
      </c>
      <c r="K7215" t="s">
        <v>137</v>
      </c>
      <c r="L7215" t="s">
        <v>20384</v>
      </c>
      <c r="M7215" t="s">
        <v>20385</v>
      </c>
      <c r="N7215">
        <v>9.4611111109999992</v>
      </c>
      <c r="O7215">
        <v>0</v>
      </c>
      <c r="P7215">
        <v>30</v>
      </c>
      <c r="Q7215">
        <v>0</v>
      </c>
      <c r="R7215">
        <v>0</v>
      </c>
      <c r="S7215">
        <v>0</v>
      </c>
      <c r="T7215">
        <v>2</v>
      </c>
      <c r="U7215">
        <v>0</v>
      </c>
      <c r="V7215">
        <v>0</v>
      </c>
      <c r="W7215">
        <v>0</v>
      </c>
      <c r="X7215">
        <v>34.742065501835057</v>
      </c>
      <c r="Y7215">
        <v>0</v>
      </c>
      <c r="Z7215">
        <v>0</v>
      </c>
      <c r="AA7215">
        <v>0</v>
      </c>
      <c r="AB7215">
        <v>4.7152322811775997</v>
      </c>
      <c r="AC7215">
        <v>0</v>
      </c>
      <c r="AD7215">
        <v>0</v>
      </c>
      <c r="AE7215">
        <v>39.457297783012656</v>
      </c>
    </row>
    <row r="7216" spans="1:31" x14ac:dyDescent="0.25">
      <c r="A7216">
        <v>1839910</v>
      </c>
      <c r="B7216">
        <v>1</v>
      </c>
      <c r="C7216" t="s">
        <v>80</v>
      </c>
      <c r="D7216" t="s">
        <v>93</v>
      </c>
      <c r="E7216" t="s">
        <v>131</v>
      </c>
      <c r="F7216" t="s">
        <v>20386</v>
      </c>
      <c r="G7216" t="s">
        <v>133</v>
      </c>
      <c r="H7216" t="s">
        <v>134</v>
      </c>
      <c r="I7216" t="s">
        <v>135</v>
      </c>
      <c r="J7216" t="s">
        <v>136</v>
      </c>
      <c r="K7216" t="s">
        <v>137</v>
      </c>
      <c r="L7216" t="s">
        <v>20387</v>
      </c>
      <c r="M7216" t="s">
        <v>20388</v>
      </c>
      <c r="N7216">
        <v>4.1191666659999999</v>
      </c>
      <c r="O7216">
        <v>0</v>
      </c>
      <c r="P7216">
        <v>1</v>
      </c>
      <c r="Q7216">
        <v>0</v>
      </c>
      <c r="R7216">
        <v>2</v>
      </c>
      <c r="S7216">
        <v>0</v>
      </c>
      <c r="T7216">
        <v>1</v>
      </c>
      <c r="U7216">
        <v>0</v>
      </c>
      <c r="V7216">
        <v>0</v>
      </c>
      <c r="W7216">
        <v>0</v>
      </c>
      <c r="X7216">
        <v>0.14078381329999998</v>
      </c>
      <c r="Y7216">
        <v>0</v>
      </c>
      <c r="Z7216">
        <v>8.6484498148954749</v>
      </c>
      <c r="AA7216">
        <v>0</v>
      </c>
      <c r="AB7216">
        <v>0.306198730958125</v>
      </c>
      <c r="AC7216">
        <v>0</v>
      </c>
      <c r="AD7216">
        <v>0</v>
      </c>
      <c r="AE7216">
        <v>9.0954323591535999</v>
      </c>
    </row>
    <row r="7217" spans="1:31" x14ac:dyDescent="0.25">
      <c r="A7217">
        <v>1840597</v>
      </c>
      <c r="B7217">
        <v>1</v>
      </c>
      <c r="C7217" t="s">
        <v>81</v>
      </c>
      <c r="D7217" t="s">
        <v>116</v>
      </c>
      <c r="E7217" t="s">
        <v>202</v>
      </c>
      <c r="F7217" t="s">
        <v>8329</v>
      </c>
      <c r="G7217" t="s">
        <v>156</v>
      </c>
      <c r="H7217" t="s">
        <v>157</v>
      </c>
      <c r="I7217" t="s">
        <v>135</v>
      </c>
      <c r="J7217" t="s">
        <v>136</v>
      </c>
      <c r="K7217" t="s">
        <v>137</v>
      </c>
      <c r="L7217" t="s">
        <v>20389</v>
      </c>
      <c r="M7217" t="s">
        <v>20390</v>
      </c>
      <c r="N7217">
        <v>1.551388888</v>
      </c>
      <c r="O7217">
        <v>1</v>
      </c>
      <c r="P7217">
        <v>2809</v>
      </c>
      <c r="Q7217">
        <v>138</v>
      </c>
      <c r="R7217">
        <v>222</v>
      </c>
      <c r="S7217">
        <v>7</v>
      </c>
      <c r="T7217">
        <v>388</v>
      </c>
      <c r="U7217">
        <v>0</v>
      </c>
      <c r="V7217">
        <v>0</v>
      </c>
      <c r="W7217">
        <v>0.35746470210966663</v>
      </c>
      <c r="X7217">
        <v>676.83379499880516</v>
      </c>
      <c r="Y7217">
        <v>225.20906145491145</v>
      </c>
      <c r="Z7217">
        <v>82.704783220637452</v>
      </c>
      <c r="AA7217">
        <v>89.489359294068663</v>
      </c>
      <c r="AB7217">
        <v>186.82317821237689</v>
      </c>
      <c r="AC7217">
        <v>0</v>
      </c>
      <c r="AD7217">
        <v>0</v>
      </c>
      <c r="AE7217">
        <v>1261.417641882909</v>
      </c>
    </row>
    <row r="7218" spans="1:31" x14ac:dyDescent="0.25">
      <c r="A7218">
        <v>1840451</v>
      </c>
      <c r="B7218">
        <v>1</v>
      </c>
      <c r="C7218" t="s">
        <v>81</v>
      </c>
      <c r="D7218" t="s">
        <v>112</v>
      </c>
      <c r="E7218" t="s">
        <v>164</v>
      </c>
      <c r="F7218" t="s">
        <v>20391</v>
      </c>
      <c r="G7218" t="s">
        <v>156</v>
      </c>
      <c r="H7218" t="s">
        <v>157</v>
      </c>
      <c r="I7218" t="s">
        <v>135</v>
      </c>
      <c r="J7218" t="s">
        <v>136</v>
      </c>
      <c r="K7218" t="s">
        <v>137</v>
      </c>
      <c r="L7218" t="s">
        <v>20392</v>
      </c>
      <c r="M7218" t="s">
        <v>20393</v>
      </c>
      <c r="N7218">
        <v>4.5486111109999996</v>
      </c>
      <c r="O7218">
        <v>0</v>
      </c>
      <c r="P7218">
        <v>2</v>
      </c>
      <c r="Q7218">
        <v>49</v>
      </c>
      <c r="R7218">
        <v>10</v>
      </c>
      <c r="S7218">
        <v>12</v>
      </c>
      <c r="T7218">
        <v>6</v>
      </c>
      <c r="U7218">
        <v>0</v>
      </c>
      <c r="V7218">
        <v>0</v>
      </c>
      <c r="W7218">
        <v>0</v>
      </c>
      <c r="X7218">
        <v>0.31376285800979165</v>
      </c>
      <c r="Y7218">
        <v>34.812530863529986</v>
      </c>
      <c r="Z7218">
        <v>3.3562379586341673</v>
      </c>
      <c r="AA7218">
        <v>212.29090960677951</v>
      </c>
      <c r="AB7218">
        <v>141.90726044931523</v>
      </c>
      <c r="AC7218">
        <v>0</v>
      </c>
      <c r="AD7218">
        <v>0</v>
      </c>
      <c r="AE7218">
        <v>392.6807017362687</v>
      </c>
    </row>
    <row r="7219" spans="1:31" x14ac:dyDescent="0.25">
      <c r="A7219">
        <v>1843551</v>
      </c>
      <c r="B7219">
        <v>1</v>
      </c>
      <c r="C7219" t="s">
        <v>80</v>
      </c>
      <c r="D7219" t="s">
        <v>93</v>
      </c>
      <c r="E7219" t="s">
        <v>131</v>
      </c>
      <c r="F7219" t="s">
        <v>20394</v>
      </c>
      <c r="G7219" t="s">
        <v>189</v>
      </c>
      <c r="H7219" t="s">
        <v>134</v>
      </c>
      <c r="I7219" t="s">
        <v>135</v>
      </c>
      <c r="J7219" t="s">
        <v>136</v>
      </c>
      <c r="K7219" t="s">
        <v>137</v>
      </c>
      <c r="L7219" t="s">
        <v>20395</v>
      </c>
      <c r="M7219" t="s">
        <v>20396</v>
      </c>
      <c r="N7219">
        <v>5.7083333329999997</v>
      </c>
      <c r="O7219">
        <v>0</v>
      </c>
      <c r="P7219">
        <v>2</v>
      </c>
      <c r="Q7219">
        <v>0</v>
      </c>
      <c r="R7219">
        <v>6</v>
      </c>
      <c r="S7219">
        <v>0</v>
      </c>
      <c r="T7219">
        <v>4</v>
      </c>
      <c r="U7219">
        <v>0</v>
      </c>
      <c r="V7219">
        <v>0</v>
      </c>
      <c r="W7219">
        <v>0</v>
      </c>
      <c r="X7219">
        <v>1.4814806557319999</v>
      </c>
      <c r="Y7219">
        <v>0</v>
      </c>
      <c r="Z7219">
        <v>57.154895553809006</v>
      </c>
      <c r="AA7219">
        <v>0</v>
      </c>
      <c r="AB7219">
        <v>55.537125064396108</v>
      </c>
      <c r="AC7219">
        <v>0</v>
      </c>
      <c r="AD7219">
        <v>0</v>
      </c>
      <c r="AE7219">
        <v>114.17350127393712</v>
      </c>
    </row>
    <row r="7220" spans="1:31" x14ac:dyDescent="0.25">
      <c r="A7220">
        <v>1840305</v>
      </c>
      <c r="B7220">
        <v>1</v>
      </c>
      <c r="C7220" t="s">
        <v>80</v>
      </c>
      <c r="D7220" t="s">
        <v>107</v>
      </c>
      <c r="E7220" t="s">
        <v>164</v>
      </c>
      <c r="F7220" t="s">
        <v>20397</v>
      </c>
      <c r="G7220" t="s">
        <v>156</v>
      </c>
      <c r="H7220" t="s">
        <v>157</v>
      </c>
      <c r="I7220" t="s">
        <v>135</v>
      </c>
      <c r="J7220" t="s">
        <v>136</v>
      </c>
      <c r="K7220" t="s">
        <v>137</v>
      </c>
      <c r="L7220" t="s">
        <v>20398</v>
      </c>
      <c r="M7220" t="s">
        <v>20399</v>
      </c>
      <c r="N7220">
        <v>0.52083333300000001</v>
      </c>
      <c r="O7220">
        <v>1</v>
      </c>
      <c r="P7220">
        <v>1144</v>
      </c>
      <c r="Q7220">
        <v>1</v>
      </c>
      <c r="R7220">
        <v>0</v>
      </c>
      <c r="S7220">
        <v>2</v>
      </c>
      <c r="T7220">
        <v>31</v>
      </c>
      <c r="U7220">
        <v>0</v>
      </c>
      <c r="V7220">
        <v>3</v>
      </c>
      <c r="W7220">
        <v>12.648472963410377</v>
      </c>
      <c r="X7220">
        <v>73.864314128839325</v>
      </c>
      <c r="Y7220">
        <v>0.43468474107187499</v>
      </c>
      <c r="Z7220">
        <v>0</v>
      </c>
      <c r="AA7220">
        <v>3.3686294899218754</v>
      </c>
      <c r="AB7220">
        <v>16.120308442399509</v>
      </c>
      <c r="AC7220">
        <v>0</v>
      </c>
      <c r="AD7220">
        <v>3.280207087546875</v>
      </c>
      <c r="AE7220">
        <v>109.71661685318983</v>
      </c>
    </row>
    <row r="7221" spans="1:31" x14ac:dyDescent="0.25">
      <c r="A7221">
        <v>1840683</v>
      </c>
      <c r="B7221">
        <v>1</v>
      </c>
      <c r="C7221" t="s">
        <v>80</v>
      </c>
      <c r="D7221" t="s">
        <v>96</v>
      </c>
      <c r="E7221" t="s">
        <v>140</v>
      </c>
      <c r="F7221" t="s">
        <v>20400</v>
      </c>
      <c r="G7221" t="s">
        <v>142</v>
      </c>
      <c r="H7221" t="s">
        <v>134</v>
      </c>
      <c r="I7221" t="s">
        <v>135</v>
      </c>
      <c r="J7221" t="s">
        <v>136</v>
      </c>
      <c r="K7221" t="s">
        <v>137</v>
      </c>
      <c r="L7221" t="s">
        <v>20401</v>
      </c>
      <c r="M7221" t="s">
        <v>20402</v>
      </c>
      <c r="N7221">
        <v>3.861388888</v>
      </c>
      <c r="O7221">
        <v>0</v>
      </c>
      <c r="P7221">
        <v>4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5.6918549406828163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5.6918549406828163</v>
      </c>
    </row>
    <row r="7222" spans="1:31" x14ac:dyDescent="0.25">
      <c r="A7222">
        <v>1840165</v>
      </c>
      <c r="B7222">
        <v>1</v>
      </c>
      <c r="C7222" t="s">
        <v>80</v>
      </c>
      <c r="D7222" t="s">
        <v>97</v>
      </c>
      <c r="E7222" t="s">
        <v>164</v>
      </c>
      <c r="F7222" t="s">
        <v>20403</v>
      </c>
      <c r="G7222" t="s">
        <v>175</v>
      </c>
      <c r="H7222" t="s">
        <v>157</v>
      </c>
      <c r="I7222" t="s">
        <v>135</v>
      </c>
      <c r="J7222" t="s">
        <v>136</v>
      </c>
      <c r="K7222" t="s">
        <v>137</v>
      </c>
      <c r="L7222" t="s">
        <v>20404</v>
      </c>
      <c r="M7222" t="s">
        <v>20405</v>
      </c>
      <c r="N7222">
        <v>0.63416666600000005</v>
      </c>
      <c r="O7222">
        <v>2</v>
      </c>
      <c r="P7222">
        <v>608</v>
      </c>
      <c r="Q7222">
        <v>2</v>
      </c>
      <c r="R7222">
        <v>183</v>
      </c>
      <c r="S7222">
        <v>1</v>
      </c>
      <c r="T7222">
        <v>94</v>
      </c>
      <c r="U7222">
        <v>0</v>
      </c>
      <c r="V7222">
        <v>0</v>
      </c>
      <c r="W7222">
        <v>1.2245845889300502</v>
      </c>
      <c r="X7222">
        <v>145.08943459965985</v>
      </c>
      <c r="Y7222">
        <v>1.4712323545971999</v>
      </c>
      <c r="Z7222">
        <v>53.625040747397158</v>
      </c>
      <c r="AA7222">
        <v>6.5680926340532002</v>
      </c>
      <c r="AB7222">
        <v>56.746287524919488</v>
      </c>
      <c r="AC7222">
        <v>0</v>
      </c>
      <c r="AD7222">
        <v>0</v>
      </c>
      <c r="AE7222">
        <v>264.72467244955692</v>
      </c>
    </row>
    <row r="7223" spans="1:31" x14ac:dyDescent="0.25">
      <c r="A7223">
        <v>1840142</v>
      </c>
      <c r="B7223">
        <v>1</v>
      </c>
      <c r="C7223" t="s">
        <v>80</v>
      </c>
      <c r="D7223" t="s">
        <v>106</v>
      </c>
      <c r="E7223" t="s">
        <v>131</v>
      </c>
      <c r="F7223" t="s">
        <v>20406</v>
      </c>
      <c r="G7223" t="s">
        <v>133</v>
      </c>
      <c r="H7223" t="s">
        <v>134</v>
      </c>
      <c r="I7223" t="s">
        <v>135</v>
      </c>
      <c r="J7223" t="s">
        <v>136</v>
      </c>
      <c r="K7223" t="s">
        <v>137</v>
      </c>
      <c r="L7223" t="s">
        <v>20407</v>
      </c>
      <c r="M7223" t="s">
        <v>20408</v>
      </c>
      <c r="N7223">
        <v>4.8794444439999998</v>
      </c>
      <c r="O7223">
        <v>0</v>
      </c>
      <c r="P7223">
        <v>0</v>
      </c>
      <c r="Q7223">
        <v>0</v>
      </c>
      <c r="R7223">
        <v>5</v>
      </c>
      <c r="S7223">
        <v>0</v>
      </c>
      <c r="T7223">
        <v>2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195.20519235559874</v>
      </c>
      <c r="AA7223">
        <v>0</v>
      </c>
      <c r="AB7223">
        <v>42.681080767303747</v>
      </c>
      <c r="AC7223">
        <v>0</v>
      </c>
      <c r="AD7223">
        <v>0</v>
      </c>
      <c r="AE7223">
        <v>237.88627312290248</v>
      </c>
    </row>
    <row r="7224" spans="1:31" x14ac:dyDescent="0.25">
      <c r="A7224">
        <v>1840726</v>
      </c>
      <c r="B7224">
        <v>1</v>
      </c>
      <c r="C7224" t="s">
        <v>81</v>
      </c>
      <c r="D7224" t="s">
        <v>118</v>
      </c>
      <c r="E7224" t="s">
        <v>131</v>
      </c>
      <c r="F7224" t="s">
        <v>20409</v>
      </c>
      <c r="G7224" t="s">
        <v>753</v>
      </c>
      <c r="H7224" t="s">
        <v>134</v>
      </c>
      <c r="I7224" t="s">
        <v>135</v>
      </c>
      <c r="J7224" t="s">
        <v>136</v>
      </c>
      <c r="K7224" t="s">
        <v>137</v>
      </c>
      <c r="L7224" t="s">
        <v>20410</v>
      </c>
      <c r="M7224" t="s">
        <v>20411</v>
      </c>
      <c r="N7224">
        <v>2.750555555</v>
      </c>
      <c r="O7224">
        <v>0</v>
      </c>
      <c r="P7224">
        <v>11</v>
      </c>
      <c r="Q7224">
        <v>0</v>
      </c>
      <c r="R7224">
        <v>13</v>
      </c>
      <c r="S7224">
        <v>0</v>
      </c>
      <c r="T7224">
        <v>7</v>
      </c>
      <c r="U7224">
        <v>0</v>
      </c>
      <c r="V7224">
        <v>0</v>
      </c>
      <c r="W7224">
        <v>0</v>
      </c>
      <c r="X7224">
        <v>15.19351779294575</v>
      </c>
      <c r="Y7224">
        <v>0</v>
      </c>
      <c r="Z7224">
        <v>21.030416218829998</v>
      </c>
      <c r="AA7224">
        <v>0</v>
      </c>
      <c r="AB7224">
        <v>23.494346998194501</v>
      </c>
      <c r="AC7224">
        <v>0</v>
      </c>
      <c r="AD7224">
        <v>0</v>
      </c>
      <c r="AE7224">
        <v>59.718281009970248</v>
      </c>
    </row>
    <row r="7225" spans="1:31" x14ac:dyDescent="0.25">
      <c r="A7225">
        <v>1840179</v>
      </c>
      <c r="B7225">
        <v>1</v>
      </c>
      <c r="C7225" t="s">
        <v>81</v>
      </c>
      <c r="D7225" t="s">
        <v>116</v>
      </c>
      <c r="E7225" t="s">
        <v>131</v>
      </c>
      <c r="F7225" t="s">
        <v>19176</v>
      </c>
      <c r="G7225" t="s">
        <v>150</v>
      </c>
      <c r="H7225" t="s">
        <v>134</v>
      </c>
      <c r="I7225" t="s">
        <v>135</v>
      </c>
      <c r="J7225" t="s">
        <v>136</v>
      </c>
      <c r="K7225" t="s">
        <v>151</v>
      </c>
      <c r="L7225" t="s">
        <v>20412</v>
      </c>
      <c r="M7225" t="s">
        <v>20413</v>
      </c>
      <c r="N7225">
        <v>8.4362861109999994</v>
      </c>
      <c r="O7225">
        <v>0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1.3917872672673002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1.3917872672673002</v>
      </c>
    </row>
    <row r="7226" spans="1:31" x14ac:dyDescent="0.25">
      <c r="A7226">
        <v>1840620</v>
      </c>
      <c r="B7226">
        <v>1</v>
      </c>
      <c r="C7226" t="s">
        <v>80</v>
      </c>
      <c r="D7226" t="s">
        <v>100</v>
      </c>
      <c r="E7226" t="s">
        <v>164</v>
      </c>
      <c r="F7226" t="s">
        <v>12659</v>
      </c>
      <c r="G7226" t="s">
        <v>390</v>
      </c>
      <c r="H7226" t="s">
        <v>157</v>
      </c>
      <c r="I7226" t="s">
        <v>135</v>
      </c>
      <c r="J7226" t="s">
        <v>136</v>
      </c>
      <c r="K7226" t="s">
        <v>137</v>
      </c>
      <c r="L7226" t="s">
        <v>20414</v>
      </c>
      <c r="M7226" t="s">
        <v>20415</v>
      </c>
      <c r="N7226">
        <v>0.59</v>
      </c>
      <c r="O7226">
        <v>1</v>
      </c>
      <c r="P7226">
        <v>13</v>
      </c>
      <c r="Q7226">
        <v>3</v>
      </c>
      <c r="R7226">
        <v>29</v>
      </c>
      <c r="S7226">
        <v>11</v>
      </c>
      <c r="T7226">
        <v>6</v>
      </c>
      <c r="U7226">
        <v>1</v>
      </c>
      <c r="V7226">
        <v>0</v>
      </c>
      <c r="W7226">
        <v>0.13592932364743332</v>
      </c>
      <c r="X7226">
        <v>3.1871921457477668</v>
      </c>
      <c r="Y7226">
        <v>1.7588984493319999</v>
      </c>
      <c r="Z7226">
        <v>17.089245628576275</v>
      </c>
      <c r="AA7226">
        <v>47.508797316002095</v>
      </c>
      <c r="AB7226">
        <v>3.0667048760106002</v>
      </c>
      <c r="AC7226">
        <v>10.868412603435335</v>
      </c>
      <c r="AD7226">
        <v>0</v>
      </c>
      <c r="AE7226">
        <v>83.615180342751515</v>
      </c>
    </row>
    <row r="7227" spans="1:31" x14ac:dyDescent="0.25">
      <c r="A7227">
        <v>1840371</v>
      </c>
      <c r="B7227">
        <v>1</v>
      </c>
      <c r="C7227" t="s">
        <v>80</v>
      </c>
      <c r="D7227" t="s">
        <v>85</v>
      </c>
      <c r="E7227" t="s">
        <v>154</v>
      </c>
      <c r="F7227" t="s">
        <v>20416</v>
      </c>
      <c r="G7227" t="s">
        <v>5763</v>
      </c>
      <c r="H7227" t="s">
        <v>157</v>
      </c>
      <c r="I7227" t="s">
        <v>135</v>
      </c>
      <c r="J7227" t="s">
        <v>136</v>
      </c>
      <c r="K7227" t="s">
        <v>137</v>
      </c>
      <c r="L7227" t="s">
        <v>20417</v>
      </c>
      <c r="M7227" t="s">
        <v>20418</v>
      </c>
      <c r="N7227">
        <v>2.1238888880000002</v>
      </c>
      <c r="O7227">
        <v>0</v>
      </c>
      <c r="P7227">
        <v>3805</v>
      </c>
      <c r="Q7227">
        <v>0</v>
      </c>
      <c r="R7227">
        <v>0</v>
      </c>
      <c r="S7227">
        <v>1</v>
      </c>
      <c r="T7227">
        <v>265</v>
      </c>
      <c r="U7227">
        <v>0</v>
      </c>
      <c r="V7227">
        <v>1</v>
      </c>
      <c r="W7227">
        <v>0</v>
      </c>
      <c r="X7227">
        <v>1940.8171392456677</v>
      </c>
      <c r="Y7227">
        <v>0</v>
      </c>
      <c r="Z7227">
        <v>0</v>
      </c>
      <c r="AA7227">
        <v>23.135169138349333</v>
      </c>
      <c r="AB7227">
        <v>682.02588369665057</v>
      </c>
      <c r="AC7227">
        <v>0</v>
      </c>
      <c r="AD7227">
        <v>28.221039252806399</v>
      </c>
      <c r="AE7227">
        <v>2674.199231333474</v>
      </c>
    </row>
    <row r="7228" spans="1:31" x14ac:dyDescent="0.25">
      <c r="A7228">
        <v>1839930</v>
      </c>
      <c r="B7228">
        <v>1</v>
      </c>
      <c r="C7228" t="s">
        <v>81</v>
      </c>
      <c r="D7228" t="s">
        <v>127</v>
      </c>
      <c r="E7228" t="s">
        <v>154</v>
      </c>
      <c r="F7228" t="s">
        <v>20419</v>
      </c>
      <c r="G7228" t="s">
        <v>156</v>
      </c>
      <c r="H7228" t="s">
        <v>157</v>
      </c>
      <c r="I7228" t="s">
        <v>135</v>
      </c>
      <c r="J7228" t="s">
        <v>136</v>
      </c>
      <c r="K7228" t="s">
        <v>137</v>
      </c>
      <c r="L7228" t="s">
        <v>20064</v>
      </c>
      <c r="M7228" t="s">
        <v>20420</v>
      </c>
      <c r="N7228">
        <v>0.447222222</v>
      </c>
      <c r="O7228">
        <v>0</v>
      </c>
      <c r="P7228">
        <v>382</v>
      </c>
      <c r="Q7228">
        <v>23</v>
      </c>
      <c r="R7228">
        <v>52</v>
      </c>
      <c r="S7228">
        <v>4</v>
      </c>
      <c r="T7228">
        <v>20</v>
      </c>
      <c r="U7228">
        <v>0</v>
      </c>
      <c r="V7228">
        <v>0</v>
      </c>
      <c r="W7228">
        <v>0</v>
      </c>
      <c r="X7228">
        <v>25.976447286255645</v>
      </c>
      <c r="Y7228">
        <v>10.301290478715254</v>
      </c>
      <c r="Z7228">
        <v>23.756827444638756</v>
      </c>
      <c r="AA7228">
        <v>5.0265516429916666</v>
      </c>
      <c r="AB7228">
        <v>2.5785291556680838</v>
      </c>
      <c r="AC7228">
        <v>0</v>
      </c>
      <c r="AD7228">
        <v>0</v>
      </c>
      <c r="AE7228">
        <v>67.639646008269395</v>
      </c>
    </row>
    <row r="7229" spans="1:31" x14ac:dyDescent="0.25">
      <c r="A7229">
        <v>1843474</v>
      </c>
      <c r="B7229">
        <v>1</v>
      </c>
      <c r="C7229" t="s">
        <v>81</v>
      </c>
      <c r="D7229" t="s">
        <v>113</v>
      </c>
      <c r="E7229" t="s">
        <v>154</v>
      </c>
      <c r="F7229" t="s">
        <v>20421</v>
      </c>
      <c r="G7229" t="s">
        <v>156</v>
      </c>
      <c r="H7229" t="s">
        <v>157</v>
      </c>
      <c r="I7229" t="s">
        <v>135</v>
      </c>
      <c r="J7229" t="s">
        <v>136</v>
      </c>
      <c r="K7229" t="s">
        <v>137</v>
      </c>
      <c r="L7229" t="s">
        <v>20422</v>
      </c>
      <c r="M7229" t="s">
        <v>20423</v>
      </c>
      <c r="N7229">
        <v>2.0955555549999998</v>
      </c>
      <c r="O7229">
        <v>0</v>
      </c>
      <c r="P7229">
        <v>350</v>
      </c>
      <c r="Q7229">
        <v>1</v>
      </c>
      <c r="R7229">
        <v>20</v>
      </c>
      <c r="S7229">
        <v>0</v>
      </c>
      <c r="T7229">
        <v>10</v>
      </c>
      <c r="U7229">
        <v>1</v>
      </c>
      <c r="V7229">
        <v>0</v>
      </c>
      <c r="W7229">
        <v>0</v>
      </c>
      <c r="X7229">
        <v>93.141655394362658</v>
      </c>
      <c r="Y7229">
        <v>33.071987636603254</v>
      </c>
      <c r="Z7229">
        <v>8.8867987635644266</v>
      </c>
      <c r="AA7229">
        <v>0</v>
      </c>
      <c r="AB7229">
        <v>6.3982904752908247</v>
      </c>
      <c r="AC7229">
        <v>186.85930677615997</v>
      </c>
      <c r="AD7229">
        <v>0</v>
      </c>
      <c r="AE7229">
        <v>328.35803904598112</v>
      </c>
    </row>
    <row r="7230" spans="1:31" x14ac:dyDescent="0.25">
      <c r="A7230">
        <v>1843431</v>
      </c>
      <c r="B7230">
        <v>1</v>
      </c>
      <c r="C7230" t="s">
        <v>81</v>
      </c>
      <c r="D7230" t="s">
        <v>118</v>
      </c>
      <c r="E7230" t="s">
        <v>252</v>
      </c>
      <c r="F7230" t="s">
        <v>20424</v>
      </c>
      <c r="G7230" t="s">
        <v>1046</v>
      </c>
      <c r="H7230" t="s">
        <v>134</v>
      </c>
      <c r="I7230" t="s">
        <v>135</v>
      </c>
      <c r="J7230" t="s">
        <v>136</v>
      </c>
      <c r="K7230" t="s">
        <v>137</v>
      </c>
      <c r="L7230" t="s">
        <v>20425</v>
      </c>
      <c r="M7230" t="s">
        <v>20426</v>
      </c>
      <c r="N7230">
        <v>5.0925000000000002</v>
      </c>
      <c r="O7230">
        <v>0</v>
      </c>
      <c r="P7230">
        <v>218</v>
      </c>
      <c r="Q7230">
        <v>0</v>
      </c>
      <c r="R7230">
        <v>4</v>
      </c>
      <c r="S7230">
        <v>0</v>
      </c>
      <c r="T7230">
        <v>27</v>
      </c>
      <c r="U7230">
        <v>0</v>
      </c>
      <c r="V7230">
        <v>0</v>
      </c>
      <c r="W7230">
        <v>0</v>
      </c>
      <c r="X7230">
        <v>62.239716698398645</v>
      </c>
      <c r="Y7230">
        <v>0</v>
      </c>
      <c r="Z7230">
        <v>14.226249553220251</v>
      </c>
      <c r="AA7230">
        <v>0</v>
      </c>
      <c r="AB7230">
        <v>17.905559245152947</v>
      </c>
      <c r="AC7230">
        <v>0</v>
      </c>
      <c r="AD7230">
        <v>0</v>
      </c>
      <c r="AE7230">
        <v>94.371525496771838</v>
      </c>
    </row>
    <row r="7231" spans="1:31" x14ac:dyDescent="0.25">
      <c r="A7231">
        <v>1840036</v>
      </c>
      <c r="B7231">
        <v>1</v>
      </c>
      <c r="C7231" t="s">
        <v>81</v>
      </c>
      <c r="D7231" t="s">
        <v>123</v>
      </c>
      <c r="E7231" t="s">
        <v>252</v>
      </c>
      <c r="F7231" t="s">
        <v>20427</v>
      </c>
      <c r="G7231" t="s">
        <v>279</v>
      </c>
      <c r="H7231" t="s">
        <v>134</v>
      </c>
      <c r="I7231" t="s">
        <v>135</v>
      </c>
      <c r="J7231" t="s">
        <v>136</v>
      </c>
      <c r="K7231" t="s">
        <v>137</v>
      </c>
      <c r="L7231" t="s">
        <v>20428</v>
      </c>
      <c r="M7231" t="s">
        <v>20429</v>
      </c>
      <c r="N7231">
        <v>1.2108333330000001</v>
      </c>
      <c r="O7231">
        <v>0</v>
      </c>
      <c r="P7231">
        <v>57</v>
      </c>
      <c r="Q7231">
        <v>0</v>
      </c>
      <c r="R7231">
        <v>4</v>
      </c>
      <c r="S7231">
        <v>0</v>
      </c>
      <c r="T7231">
        <v>5</v>
      </c>
      <c r="U7231">
        <v>0</v>
      </c>
      <c r="V7231">
        <v>0</v>
      </c>
      <c r="W7231">
        <v>0</v>
      </c>
      <c r="X7231">
        <v>8.8647260377519554</v>
      </c>
      <c r="Y7231">
        <v>0</v>
      </c>
      <c r="Z7231">
        <v>1.0097612183051667</v>
      </c>
      <c r="AA7231">
        <v>0</v>
      </c>
      <c r="AB7231">
        <v>2.6819931057806832</v>
      </c>
      <c r="AC7231">
        <v>0</v>
      </c>
      <c r="AD7231">
        <v>0</v>
      </c>
      <c r="AE7231">
        <v>12.556480361837806</v>
      </c>
    </row>
    <row r="7232" spans="1:31" x14ac:dyDescent="0.25">
      <c r="A7232">
        <v>1891921</v>
      </c>
      <c r="B7232">
        <v>1</v>
      </c>
      <c r="C7232" t="s">
        <v>80</v>
      </c>
      <c r="D7232" t="s">
        <v>108</v>
      </c>
      <c r="E7232" t="s">
        <v>140</v>
      </c>
      <c r="F7232" t="s">
        <v>20430</v>
      </c>
      <c r="G7232" t="s">
        <v>142</v>
      </c>
      <c r="H7232" t="s">
        <v>134</v>
      </c>
      <c r="I7232" t="s">
        <v>135</v>
      </c>
      <c r="J7232" t="s">
        <v>136</v>
      </c>
      <c r="K7232" t="s">
        <v>137</v>
      </c>
      <c r="L7232" t="s">
        <v>20431</v>
      </c>
      <c r="M7232" t="s">
        <v>20432</v>
      </c>
      <c r="N7232">
        <v>16.473611111</v>
      </c>
      <c r="O7232">
        <v>0</v>
      </c>
      <c r="P7232">
        <v>1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4.7673885612718765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4.7673885612718765</v>
      </c>
    </row>
    <row r="7233" spans="1:31" x14ac:dyDescent="0.25">
      <c r="A7233">
        <v>1843494</v>
      </c>
      <c r="B7233">
        <v>1</v>
      </c>
      <c r="C7233" t="s">
        <v>80</v>
      </c>
      <c r="D7233" t="s">
        <v>104</v>
      </c>
      <c r="E7233" t="s">
        <v>154</v>
      </c>
      <c r="F7233" t="s">
        <v>570</v>
      </c>
      <c r="G7233" t="s">
        <v>175</v>
      </c>
      <c r="H7233" t="s">
        <v>157</v>
      </c>
      <c r="I7233" t="s">
        <v>135</v>
      </c>
      <c r="J7233" t="s">
        <v>136</v>
      </c>
      <c r="K7233" t="s">
        <v>137</v>
      </c>
      <c r="L7233" t="s">
        <v>20433</v>
      </c>
      <c r="M7233" t="s">
        <v>20434</v>
      </c>
      <c r="N7233">
        <v>1.0830555550000001</v>
      </c>
      <c r="O7233">
        <v>0</v>
      </c>
      <c r="P7233">
        <v>0</v>
      </c>
      <c r="Q7233">
        <v>0</v>
      </c>
      <c r="R7233">
        <v>0</v>
      </c>
      <c r="S7233">
        <v>1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4.7170790677597498</v>
      </c>
      <c r="AB7233">
        <v>0</v>
      </c>
      <c r="AC7233">
        <v>0</v>
      </c>
      <c r="AD7233">
        <v>0</v>
      </c>
      <c r="AE7233">
        <v>4.7170790677597498</v>
      </c>
    </row>
    <row r="7234" spans="1:31" x14ac:dyDescent="0.25">
      <c r="A7234">
        <v>1840222</v>
      </c>
      <c r="B7234">
        <v>1</v>
      </c>
      <c r="C7234" t="s">
        <v>81</v>
      </c>
      <c r="D7234" t="s">
        <v>118</v>
      </c>
      <c r="E7234" t="s">
        <v>131</v>
      </c>
      <c r="F7234" t="s">
        <v>1770</v>
      </c>
      <c r="G7234" t="s">
        <v>133</v>
      </c>
      <c r="H7234" t="s">
        <v>134</v>
      </c>
      <c r="I7234" t="s">
        <v>135</v>
      </c>
      <c r="J7234" t="s">
        <v>136</v>
      </c>
      <c r="K7234" t="s">
        <v>137</v>
      </c>
      <c r="L7234" t="s">
        <v>20435</v>
      </c>
      <c r="M7234" t="s">
        <v>20436</v>
      </c>
      <c r="N7234">
        <v>6.6947222220000002</v>
      </c>
      <c r="O7234">
        <v>0</v>
      </c>
      <c r="P7234">
        <v>11</v>
      </c>
      <c r="Q7234">
        <v>0</v>
      </c>
      <c r="R7234">
        <v>2</v>
      </c>
      <c r="S7234">
        <v>0</v>
      </c>
      <c r="T7234">
        <v>1</v>
      </c>
      <c r="U7234">
        <v>0</v>
      </c>
      <c r="V7234">
        <v>0</v>
      </c>
      <c r="W7234">
        <v>0</v>
      </c>
      <c r="X7234">
        <v>10.984923563203749</v>
      </c>
      <c r="Y7234">
        <v>0</v>
      </c>
      <c r="Z7234">
        <v>6.280638361452942</v>
      </c>
      <c r="AA7234">
        <v>0</v>
      </c>
      <c r="AB7234">
        <v>0.41284925104720843</v>
      </c>
      <c r="AC7234">
        <v>0</v>
      </c>
      <c r="AD7234">
        <v>0</v>
      </c>
      <c r="AE7234">
        <v>17.6784111757039</v>
      </c>
    </row>
    <row r="7235" spans="1:31" x14ac:dyDescent="0.25">
      <c r="A7235">
        <v>1840414</v>
      </c>
      <c r="B7235">
        <v>1</v>
      </c>
      <c r="C7235" t="s">
        <v>80</v>
      </c>
      <c r="D7235" t="s">
        <v>93</v>
      </c>
      <c r="E7235" t="s">
        <v>202</v>
      </c>
      <c r="F7235" t="s">
        <v>664</v>
      </c>
      <c r="G7235" t="s">
        <v>156</v>
      </c>
      <c r="H7235" t="s">
        <v>157</v>
      </c>
      <c r="I7235" t="s">
        <v>135</v>
      </c>
      <c r="J7235" t="s">
        <v>136</v>
      </c>
      <c r="K7235" t="s">
        <v>137</v>
      </c>
      <c r="L7235" t="s">
        <v>20437</v>
      </c>
      <c r="M7235" t="s">
        <v>20438</v>
      </c>
      <c r="N7235">
        <v>7.1111111000000005E-2</v>
      </c>
      <c r="O7235">
        <v>3</v>
      </c>
      <c r="P7235">
        <v>2</v>
      </c>
      <c r="Q7235">
        <v>37</v>
      </c>
      <c r="R7235">
        <v>1</v>
      </c>
      <c r="S7235">
        <v>8</v>
      </c>
      <c r="T7235">
        <v>2</v>
      </c>
      <c r="U7235">
        <v>1</v>
      </c>
      <c r="V7235">
        <v>0</v>
      </c>
      <c r="W7235">
        <v>0.33925720284799998</v>
      </c>
      <c r="X7235">
        <v>3.3320221621333336E-2</v>
      </c>
      <c r="Y7235">
        <v>11.211617916859733</v>
      </c>
      <c r="Z7235">
        <v>7.9904054464000007E-2</v>
      </c>
      <c r="AA7235">
        <v>2.1787970941966224</v>
      </c>
      <c r="AB7235">
        <v>0.16995930763946668</v>
      </c>
      <c r="AC7235">
        <v>1.5969183556266666</v>
      </c>
      <c r="AD7235">
        <v>0</v>
      </c>
      <c r="AE7235">
        <v>15.609774153255824</v>
      </c>
    </row>
    <row r="7236" spans="1:31" x14ac:dyDescent="0.25">
      <c r="A7236">
        <v>1840076</v>
      </c>
      <c r="B7236">
        <v>1</v>
      </c>
      <c r="C7236" t="s">
        <v>81</v>
      </c>
      <c r="D7236" t="s">
        <v>123</v>
      </c>
      <c r="E7236" t="s">
        <v>164</v>
      </c>
      <c r="F7236" t="s">
        <v>12033</v>
      </c>
      <c r="G7236" t="s">
        <v>156</v>
      </c>
      <c r="H7236" t="s">
        <v>157</v>
      </c>
      <c r="I7236" t="s">
        <v>135</v>
      </c>
      <c r="J7236" t="s">
        <v>136</v>
      </c>
      <c r="K7236" t="s">
        <v>137</v>
      </c>
      <c r="L7236" t="s">
        <v>20439</v>
      </c>
      <c r="M7236" t="s">
        <v>20440</v>
      </c>
      <c r="N7236">
        <v>3.5</v>
      </c>
      <c r="O7236">
        <v>3</v>
      </c>
      <c r="P7236">
        <v>531</v>
      </c>
      <c r="Q7236">
        <v>231</v>
      </c>
      <c r="R7236">
        <v>97</v>
      </c>
      <c r="S7236">
        <v>16</v>
      </c>
      <c r="T7236">
        <v>50</v>
      </c>
      <c r="U7236">
        <v>0</v>
      </c>
      <c r="V7236">
        <v>0</v>
      </c>
      <c r="W7236">
        <v>108.7862503468435</v>
      </c>
      <c r="X7236">
        <v>424.03581695694419</v>
      </c>
      <c r="Y7236">
        <v>1694.4461366411999</v>
      </c>
      <c r="Z7236">
        <v>873.99138947404026</v>
      </c>
      <c r="AA7236">
        <v>196.15533928556809</v>
      </c>
      <c r="AB7236">
        <v>249.95072192751445</v>
      </c>
      <c r="AC7236">
        <v>0</v>
      </c>
      <c r="AD7236">
        <v>0</v>
      </c>
      <c r="AE7236">
        <v>3547.3656546321099</v>
      </c>
    </row>
    <row r="7237" spans="1:31" x14ac:dyDescent="0.25">
      <c r="A7237">
        <v>1840786</v>
      </c>
      <c r="B7237">
        <v>1</v>
      </c>
      <c r="C7237" t="s">
        <v>80</v>
      </c>
      <c r="D7237" t="s">
        <v>106</v>
      </c>
      <c r="E7237" t="s">
        <v>202</v>
      </c>
      <c r="F7237" t="s">
        <v>20441</v>
      </c>
      <c r="G7237" t="s">
        <v>156</v>
      </c>
      <c r="H7237" t="s">
        <v>157</v>
      </c>
      <c r="I7237" t="s">
        <v>135</v>
      </c>
      <c r="J7237" t="s">
        <v>136</v>
      </c>
      <c r="K7237" t="s">
        <v>137</v>
      </c>
      <c r="L7237" t="s">
        <v>20442</v>
      </c>
      <c r="M7237" t="s">
        <v>20443</v>
      </c>
      <c r="N7237">
        <v>4.0330555549999998</v>
      </c>
      <c r="O7237">
        <v>0</v>
      </c>
      <c r="P7237">
        <v>3</v>
      </c>
      <c r="Q7237">
        <v>26</v>
      </c>
      <c r="R7237">
        <v>134</v>
      </c>
      <c r="S7237">
        <v>5</v>
      </c>
      <c r="T7237">
        <v>21</v>
      </c>
      <c r="U7237">
        <v>0</v>
      </c>
      <c r="V7237">
        <v>0</v>
      </c>
      <c r="W7237">
        <v>0</v>
      </c>
      <c r="X7237">
        <v>9.0645134237386653</v>
      </c>
      <c r="Y7237">
        <v>487.98812445817731</v>
      </c>
      <c r="Z7237">
        <v>1493.1285886792148</v>
      </c>
      <c r="AA7237">
        <v>183.5325658816225</v>
      </c>
      <c r="AB7237">
        <v>226.89079758716059</v>
      </c>
      <c r="AC7237">
        <v>0</v>
      </c>
      <c r="AD7237">
        <v>0</v>
      </c>
      <c r="AE7237">
        <v>2400.6045900299137</v>
      </c>
    </row>
    <row r="7238" spans="1:31" x14ac:dyDescent="0.25">
      <c r="A7238">
        <v>1840368</v>
      </c>
      <c r="B7238">
        <v>1</v>
      </c>
      <c r="C7238" t="s">
        <v>80</v>
      </c>
      <c r="D7238" t="s">
        <v>93</v>
      </c>
      <c r="E7238" t="s">
        <v>252</v>
      </c>
      <c r="F7238" t="s">
        <v>20444</v>
      </c>
      <c r="G7238" t="s">
        <v>279</v>
      </c>
      <c r="H7238" t="s">
        <v>134</v>
      </c>
      <c r="I7238" t="s">
        <v>135</v>
      </c>
      <c r="J7238" t="s">
        <v>136</v>
      </c>
      <c r="K7238" t="s">
        <v>137</v>
      </c>
      <c r="L7238" t="s">
        <v>20445</v>
      </c>
      <c r="M7238" t="s">
        <v>20446</v>
      </c>
      <c r="N7238">
        <v>5.9952777770000001</v>
      </c>
      <c r="O7238">
        <v>0</v>
      </c>
      <c r="P7238">
        <v>14</v>
      </c>
      <c r="Q7238">
        <v>0</v>
      </c>
      <c r="R7238">
        <v>10</v>
      </c>
      <c r="S7238">
        <v>0</v>
      </c>
      <c r="T7238">
        <v>5</v>
      </c>
      <c r="U7238">
        <v>0</v>
      </c>
      <c r="V7238">
        <v>0</v>
      </c>
      <c r="W7238">
        <v>0</v>
      </c>
      <c r="X7238">
        <v>12.414447323631789</v>
      </c>
      <c r="Y7238">
        <v>0</v>
      </c>
      <c r="Z7238">
        <v>16.837487343916507</v>
      </c>
      <c r="AA7238">
        <v>0</v>
      </c>
      <c r="AB7238">
        <v>21.314093782652098</v>
      </c>
      <c r="AC7238">
        <v>0</v>
      </c>
      <c r="AD7238">
        <v>0</v>
      </c>
      <c r="AE7238">
        <v>50.566028450200392</v>
      </c>
    </row>
    <row r="7239" spans="1:31" x14ac:dyDescent="0.25">
      <c r="A7239">
        <v>1840391</v>
      </c>
      <c r="B7239">
        <v>1</v>
      </c>
      <c r="C7239" t="s">
        <v>81</v>
      </c>
      <c r="D7239" t="s">
        <v>115</v>
      </c>
      <c r="E7239" t="s">
        <v>131</v>
      </c>
      <c r="F7239" t="s">
        <v>20447</v>
      </c>
      <c r="G7239" t="s">
        <v>133</v>
      </c>
      <c r="H7239" t="s">
        <v>134</v>
      </c>
      <c r="I7239" t="s">
        <v>135</v>
      </c>
      <c r="J7239" t="s">
        <v>136</v>
      </c>
      <c r="K7239" t="s">
        <v>137</v>
      </c>
      <c r="L7239" t="s">
        <v>20448</v>
      </c>
      <c r="M7239" t="s">
        <v>20449</v>
      </c>
      <c r="N7239">
        <v>6.8147222220000003</v>
      </c>
      <c r="O7239">
        <v>0</v>
      </c>
      <c r="P7239">
        <v>7</v>
      </c>
      <c r="Q7239">
        <v>0</v>
      </c>
      <c r="R7239">
        <v>1</v>
      </c>
      <c r="S7239">
        <v>0</v>
      </c>
      <c r="T7239">
        <v>1</v>
      </c>
      <c r="U7239">
        <v>0</v>
      </c>
      <c r="V7239">
        <v>0</v>
      </c>
      <c r="W7239">
        <v>0</v>
      </c>
      <c r="X7239">
        <v>4.6078939145210089</v>
      </c>
      <c r="Y7239">
        <v>0</v>
      </c>
      <c r="Z7239">
        <v>12.742658839497599</v>
      </c>
      <c r="AA7239">
        <v>0</v>
      </c>
      <c r="AB7239">
        <v>2.0238713914649664</v>
      </c>
      <c r="AC7239">
        <v>0</v>
      </c>
      <c r="AD7239">
        <v>0</v>
      </c>
      <c r="AE7239">
        <v>19.374424145483573</v>
      </c>
    </row>
    <row r="7240" spans="1:31" x14ac:dyDescent="0.25">
      <c r="A7240">
        <v>1840268</v>
      </c>
      <c r="B7240">
        <v>1</v>
      </c>
      <c r="C7240" t="s">
        <v>80</v>
      </c>
      <c r="D7240" t="s">
        <v>85</v>
      </c>
      <c r="E7240" t="s">
        <v>140</v>
      </c>
      <c r="F7240" t="s">
        <v>20450</v>
      </c>
      <c r="G7240" t="s">
        <v>246</v>
      </c>
      <c r="H7240" t="s">
        <v>134</v>
      </c>
      <c r="I7240" t="s">
        <v>135</v>
      </c>
      <c r="J7240" t="s">
        <v>136</v>
      </c>
      <c r="K7240" t="s">
        <v>137</v>
      </c>
      <c r="L7240" t="s">
        <v>20451</v>
      </c>
      <c r="M7240" t="s">
        <v>20452</v>
      </c>
      <c r="N7240">
        <v>2.7683333330000002</v>
      </c>
      <c r="O7240">
        <v>0</v>
      </c>
      <c r="P7240">
        <v>6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4.0743876065069333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4.0743876065069333</v>
      </c>
    </row>
    <row r="7241" spans="1:31" x14ac:dyDescent="0.25">
      <c r="A7241">
        <v>1840013</v>
      </c>
      <c r="B7241">
        <v>1</v>
      </c>
      <c r="C7241" t="s">
        <v>81</v>
      </c>
      <c r="D7241" t="s">
        <v>113</v>
      </c>
      <c r="E7241" t="s">
        <v>252</v>
      </c>
      <c r="F7241" t="s">
        <v>20453</v>
      </c>
      <c r="G7241" t="s">
        <v>1510</v>
      </c>
      <c r="H7241" t="s">
        <v>134</v>
      </c>
      <c r="I7241" t="s">
        <v>135</v>
      </c>
      <c r="J7241" t="s">
        <v>136</v>
      </c>
      <c r="K7241" t="s">
        <v>137</v>
      </c>
      <c r="L7241" t="s">
        <v>20454</v>
      </c>
      <c r="M7241" t="s">
        <v>20455</v>
      </c>
      <c r="N7241">
        <v>7.8252777770000002</v>
      </c>
      <c r="O7241">
        <v>0</v>
      </c>
      <c r="P7241">
        <v>73</v>
      </c>
      <c r="Q7241">
        <v>0</v>
      </c>
      <c r="R7241">
        <v>4</v>
      </c>
      <c r="S7241">
        <v>0</v>
      </c>
      <c r="T7241">
        <v>2</v>
      </c>
      <c r="U7241">
        <v>0</v>
      </c>
      <c r="V7241">
        <v>0</v>
      </c>
      <c r="W7241">
        <v>0</v>
      </c>
      <c r="X7241">
        <v>74.825805162465826</v>
      </c>
      <c r="Y7241">
        <v>0</v>
      </c>
      <c r="Z7241">
        <v>9.7168285733536592</v>
      </c>
      <c r="AA7241">
        <v>0</v>
      </c>
      <c r="AB7241">
        <v>44.909159451209376</v>
      </c>
      <c r="AC7241">
        <v>0</v>
      </c>
      <c r="AD7241">
        <v>0</v>
      </c>
      <c r="AE7241">
        <v>129.45179318702887</v>
      </c>
    </row>
    <row r="7242" spans="1:31" x14ac:dyDescent="0.25">
      <c r="A7242">
        <v>1840345</v>
      </c>
      <c r="B7242">
        <v>1</v>
      </c>
      <c r="C7242" t="s">
        <v>81</v>
      </c>
      <c r="D7242" t="s">
        <v>127</v>
      </c>
      <c r="E7242" t="s">
        <v>140</v>
      </c>
      <c r="F7242" t="s">
        <v>20456</v>
      </c>
      <c r="G7242" t="s">
        <v>142</v>
      </c>
      <c r="H7242" t="s">
        <v>134</v>
      </c>
      <c r="I7242" t="s">
        <v>135</v>
      </c>
      <c r="J7242" t="s">
        <v>136</v>
      </c>
      <c r="K7242" t="s">
        <v>137</v>
      </c>
      <c r="L7242" t="s">
        <v>20457</v>
      </c>
      <c r="M7242" t="s">
        <v>20458</v>
      </c>
      <c r="N7242">
        <v>6.7311111109999997</v>
      </c>
      <c r="O7242">
        <v>0</v>
      </c>
      <c r="P7242">
        <v>6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6.3173125722199996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6.3173125722199996</v>
      </c>
    </row>
    <row r="7243" spans="1:31" x14ac:dyDescent="0.25">
      <c r="A7243">
        <v>1839953</v>
      </c>
      <c r="B7243">
        <v>1</v>
      </c>
      <c r="C7243" t="s">
        <v>81</v>
      </c>
      <c r="D7243" t="s">
        <v>113</v>
      </c>
      <c r="E7243" t="s">
        <v>131</v>
      </c>
      <c r="F7243" t="s">
        <v>20459</v>
      </c>
      <c r="G7243" t="s">
        <v>133</v>
      </c>
      <c r="H7243" t="s">
        <v>134</v>
      </c>
      <c r="I7243" t="s">
        <v>135</v>
      </c>
      <c r="J7243" t="s">
        <v>136</v>
      </c>
      <c r="K7243" t="s">
        <v>137</v>
      </c>
      <c r="L7243" t="s">
        <v>20460</v>
      </c>
      <c r="M7243" t="s">
        <v>20461</v>
      </c>
      <c r="N7243">
        <v>2.8280555550000002</v>
      </c>
      <c r="O7243">
        <v>0</v>
      </c>
      <c r="P7243">
        <v>0</v>
      </c>
      <c r="Q7243">
        <v>0</v>
      </c>
      <c r="R7243">
        <v>1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4.5858593981795677</v>
      </c>
      <c r="AA7243">
        <v>0</v>
      </c>
      <c r="AB7243">
        <v>0</v>
      </c>
      <c r="AC7243">
        <v>0</v>
      </c>
      <c r="AD7243">
        <v>0</v>
      </c>
      <c r="AE7243">
        <v>4.5858593981795677</v>
      </c>
    </row>
    <row r="7244" spans="1:31" x14ac:dyDescent="0.25">
      <c r="A7244">
        <v>1840262</v>
      </c>
      <c r="B7244">
        <v>1</v>
      </c>
      <c r="C7244" t="s">
        <v>81</v>
      </c>
      <c r="D7244" t="s">
        <v>112</v>
      </c>
      <c r="E7244" t="s">
        <v>131</v>
      </c>
      <c r="F7244" t="s">
        <v>20462</v>
      </c>
      <c r="G7244" t="s">
        <v>873</v>
      </c>
      <c r="H7244" t="s">
        <v>134</v>
      </c>
      <c r="I7244" t="s">
        <v>135</v>
      </c>
      <c r="J7244" t="s">
        <v>136</v>
      </c>
      <c r="K7244" t="s">
        <v>137</v>
      </c>
      <c r="L7244" t="s">
        <v>20463</v>
      </c>
      <c r="M7244" t="s">
        <v>20464</v>
      </c>
      <c r="N7244">
        <v>11.158611111000001</v>
      </c>
      <c r="O7244">
        <v>0</v>
      </c>
      <c r="P7244">
        <v>5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1.6363629159863164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1.6363629159863164</v>
      </c>
    </row>
    <row r="7245" spans="1:31" x14ac:dyDescent="0.25">
      <c r="A7245">
        <v>1840700</v>
      </c>
      <c r="B7245">
        <v>1</v>
      </c>
      <c r="C7245" t="s">
        <v>81</v>
      </c>
      <c r="D7245" t="s">
        <v>113</v>
      </c>
      <c r="E7245" t="s">
        <v>131</v>
      </c>
      <c r="F7245" t="s">
        <v>20465</v>
      </c>
      <c r="G7245" t="s">
        <v>217</v>
      </c>
      <c r="H7245" t="s">
        <v>134</v>
      </c>
      <c r="I7245" t="s">
        <v>135</v>
      </c>
      <c r="J7245" t="s">
        <v>136</v>
      </c>
      <c r="K7245" t="s">
        <v>137</v>
      </c>
      <c r="L7245" t="s">
        <v>20466</v>
      </c>
      <c r="M7245" t="s">
        <v>20467</v>
      </c>
      <c r="N7245">
        <v>9.5538888879999995</v>
      </c>
      <c r="O7245">
        <v>0</v>
      </c>
      <c r="P7245">
        <v>3</v>
      </c>
      <c r="Q7245">
        <v>0</v>
      </c>
      <c r="R7245">
        <v>12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2.3293730981171001</v>
      </c>
      <c r="Y7245">
        <v>0</v>
      </c>
      <c r="Z7245">
        <v>28.363527989441444</v>
      </c>
      <c r="AA7245">
        <v>0</v>
      </c>
      <c r="AB7245">
        <v>0</v>
      </c>
      <c r="AC7245">
        <v>0</v>
      </c>
      <c r="AD7245">
        <v>0</v>
      </c>
      <c r="AE7245">
        <v>30.692901087558543</v>
      </c>
    </row>
    <row r="7246" spans="1:31" x14ac:dyDescent="0.25">
      <c r="A7246">
        <v>1840454</v>
      </c>
      <c r="B7246">
        <v>1</v>
      </c>
      <c r="C7246" t="s">
        <v>80</v>
      </c>
      <c r="D7246" t="s">
        <v>94</v>
      </c>
      <c r="E7246" t="s">
        <v>252</v>
      </c>
      <c r="F7246" t="s">
        <v>20468</v>
      </c>
      <c r="G7246" t="s">
        <v>279</v>
      </c>
      <c r="H7246" t="s">
        <v>134</v>
      </c>
      <c r="I7246" t="s">
        <v>135</v>
      </c>
      <c r="J7246" t="s">
        <v>136</v>
      </c>
      <c r="K7246" t="s">
        <v>137</v>
      </c>
      <c r="L7246" t="s">
        <v>20469</v>
      </c>
      <c r="M7246" t="s">
        <v>20470</v>
      </c>
      <c r="N7246">
        <v>1.803055555</v>
      </c>
      <c r="O7246">
        <v>0</v>
      </c>
      <c r="P7246">
        <v>0</v>
      </c>
      <c r="Q7246">
        <v>0</v>
      </c>
      <c r="R7246">
        <v>15</v>
      </c>
      <c r="S7246">
        <v>0</v>
      </c>
      <c r="T7246">
        <v>1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9.1955710684411507</v>
      </c>
      <c r="AA7246">
        <v>0</v>
      </c>
      <c r="AB7246">
        <v>0</v>
      </c>
      <c r="AC7246">
        <v>0</v>
      </c>
      <c r="AD7246">
        <v>0</v>
      </c>
      <c r="AE7246">
        <v>9.1955710684411507</v>
      </c>
    </row>
    <row r="7247" spans="1:31" x14ac:dyDescent="0.25">
      <c r="A7247">
        <v>1840205</v>
      </c>
      <c r="B7247">
        <v>1</v>
      </c>
      <c r="C7247" t="s">
        <v>81</v>
      </c>
      <c r="D7247" t="s">
        <v>125</v>
      </c>
      <c r="E7247" t="s">
        <v>202</v>
      </c>
      <c r="F7247" t="s">
        <v>20471</v>
      </c>
      <c r="G7247" t="s">
        <v>955</v>
      </c>
      <c r="H7247" t="s">
        <v>157</v>
      </c>
      <c r="I7247" t="s">
        <v>135</v>
      </c>
      <c r="J7247" t="s">
        <v>136</v>
      </c>
      <c r="K7247" t="s">
        <v>137</v>
      </c>
      <c r="L7247" t="s">
        <v>20472</v>
      </c>
      <c r="M7247" t="s">
        <v>20473</v>
      </c>
      <c r="N7247">
        <v>1.700555555</v>
      </c>
      <c r="O7247">
        <v>0</v>
      </c>
      <c r="P7247">
        <v>91</v>
      </c>
      <c r="Q7247">
        <v>27</v>
      </c>
      <c r="R7247">
        <v>108</v>
      </c>
      <c r="S7247">
        <v>2</v>
      </c>
      <c r="T7247">
        <v>8</v>
      </c>
      <c r="U7247">
        <v>1</v>
      </c>
      <c r="V7247">
        <v>0</v>
      </c>
      <c r="W7247">
        <v>0</v>
      </c>
      <c r="X7247">
        <v>16.788382827572367</v>
      </c>
      <c r="Y7247">
        <v>43.658853876621258</v>
      </c>
      <c r="Z7247">
        <v>125.55795920696001</v>
      </c>
      <c r="AA7247">
        <v>16.666243718894492</v>
      </c>
      <c r="AB7247">
        <v>6.2898127822728789</v>
      </c>
      <c r="AC7247">
        <v>373.24701718054189</v>
      </c>
      <c r="AD7247">
        <v>0</v>
      </c>
      <c r="AE7247">
        <v>582.20826959286296</v>
      </c>
    </row>
    <row r="7248" spans="1:31" x14ac:dyDescent="0.25">
      <c r="A7248">
        <v>1840600</v>
      </c>
      <c r="B7248">
        <v>1</v>
      </c>
      <c r="C7248" t="s">
        <v>80</v>
      </c>
      <c r="D7248" t="s">
        <v>86</v>
      </c>
      <c r="E7248" t="s">
        <v>140</v>
      </c>
      <c r="F7248" t="s">
        <v>20474</v>
      </c>
      <c r="G7248" t="s">
        <v>142</v>
      </c>
      <c r="H7248" t="s">
        <v>134</v>
      </c>
      <c r="I7248" t="s">
        <v>135</v>
      </c>
      <c r="J7248" t="s">
        <v>136</v>
      </c>
      <c r="K7248" t="s">
        <v>137</v>
      </c>
      <c r="L7248" t="s">
        <v>20475</v>
      </c>
      <c r="M7248" t="s">
        <v>20476</v>
      </c>
      <c r="N7248">
        <v>0.92638888799999997</v>
      </c>
      <c r="O7248">
        <v>0</v>
      </c>
      <c r="P7248">
        <v>1</v>
      </c>
      <c r="Q7248">
        <v>0</v>
      </c>
      <c r="R7248">
        <v>1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0.41986722673575005</v>
      </c>
      <c r="Y7248">
        <v>0</v>
      </c>
      <c r="Z7248">
        <v>0.14067217917841668</v>
      </c>
      <c r="AA7248">
        <v>0</v>
      </c>
      <c r="AB7248">
        <v>0</v>
      </c>
      <c r="AC7248">
        <v>0</v>
      </c>
      <c r="AD7248">
        <v>0</v>
      </c>
      <c r="AE7248">
        <v>0.56053940591416673</v>
      </c>
    </row>
    <row r="7249" spans="1:31" x14ac:dyDescent="0.25">
      <c r="A7249">
        <v>1840660</v>
      </c>
      <c r="B7249">
        <v>1</v>
      </c>
      <c r="C7249" t="s">
        <v>80</v>
      </c>
      <c r="D7249" t="s">
        <v>93</v>
      </c>
      <c r="E7249" t="s">
        <v>131</v>
      </c>
      <c r="F7249" t="s">
        <v>20477</v>
      </c>
      <c r="G7249" t="s">
        <v>133</v>
      </c>
      <c r="H7249" t="s">
        <v>134</v>
      </c>
      <c r="I7249" t="s">
        <v>135</v>
      </c>
      <c r="J7249" t="s">
        <v>136</v>
      </c>
      <c r="K7249" t="s">
        <v>137</v>
      </c>
      <c r="L7249" t="s">
        <v>20478</v>
      </c>
      <c r="M7249" t="s">
        <v>20479</v>
      </c>
      <c r="N7249">
        <v>12.257222221999999</v>
      </c>
      <c r="O7249">
        <v>0</v>
      </c>
      <c r="P7249">
        <v>13</v>
      </c>
      <c r="Q7249">
        <v>0</v>
      </c>
      <c r="R7249">
        <v>0</v>
      </c>
      <c r="S7249">
        <v>0</v>
      </c>
      <c r="T7249">
        <v>2</v>
      </c>
      <c r="U7249">
        <v>0</v>
      </c>
      <c r="V7249">
        <v>0</v>
      </c>
      <c r="W7249">
        <v>0</v>
      </c>
      <c r="X7249">
        <v>46.608844762819579</v>
      </c>
      <c r="Y7249">
        <v>0</v>
      </c>
      <c r="Z7249">
        <v>0</v>
      </c>
      <c r="AA7249">
        <v>0</v>
      </c>
      <c r="AB7249">
        <v>16.341006641698698</v>
      </c>
      <c r="AC7249">
        <v>0</v>
      </c>
      <c r="AD7249">
        <v>0</v>
      </c>
      <c r="AE7249">
        <v>62.949851404518277</v>
      </c>
    </row>
    <row r="7250" spans="1:31" x14ac:dyDescent="0.25">
      <c r="A7250">
        <v>1840019</v>
      </c>
      <c r="B7250">
        <v>1</v>
      </c>
      <c r="C7250" t="s">
        <v>80</v>
      </c>
      <c r="D7250" t="s">
        <v>91</v>
      </c>
      <c r="E7250" t="s">
        <v>154</v>
      </c>
      <c r="F7250" t="s">
        <v>20480</v>
      </c>
      <c r="G7250" t="s">
        <v>175</v>
      </c>
      <c r="H7250" t="s">
        <v>157</v>
      </c>
      <c r="I7250" t="s">
        <v>135</v>
      </c>
      <c r="J7250" t="s">
        <v>136</v>
      </c>
      <c r="K7250" t="s">
        <v>137</v>
      </c>
      <c r="L7250" t="s">
        <v>20481</v>
      </c>
      <c r="M7250" t="s">
        <v>20482</v>
      </c>
      <c r="N7250">
        <v>5.8902777769999997</v>
      </c>
      <c r="O7250">
        <v>0</v>
      </c>
      <c r="P7250">
        <v>20</v>
      </c>
      <c r="Q7250">
        <v>0</v>
      </c>
      <c r="R7250">
        <v>1</v>
      </c>
      <c r="S7250">
        <v>0</v>
      </c>
      <c r="T7250">
        <v>4</v>
      </c>
      <c r="U7250">
        <v>0</v>
      </c>
      <c r="V7250">
        <v>0</v>
      </c>
      <c r="W7250">
        <v>0</v>
      </c>
      <c r="X7250">
        <v>20.4116129904099</v>
      </c>
      <c r="Y7250">
        <v>0</v>
      </c>
      <c r="Z7250">
        <v>1.1799792082238416</v>
      </c>
      <c r="AA7250">
        <v>0</v>
      </c>
      <c r="AB7250">
        <v>8.2801169102809098</v>
      </c>
      <c r="AC7250">
        <v>0</v>
      </c>
      <c r="AD7250">
        <v>0</v>
      </c>
      <c r="AE7250">
        <v>29.871709108914651</v>
      </c>
    </row>
    <row r="7251" spans="1:31" x14ac:dyDescent="0.25">
      <c r="A7251">
        <v>1843385</v>
      </c>
      <c r="B7251">
        <v>1</v>
      </c>
      <c r="C7251" t="s">
        <v>81</v>
      </c>
      <c r="D7251" t="s">
        <v>118</v>
      </c>
      <c r="E7251" t="s">
        <v>131</v>
      </c>
      <c r="F7251" t="s">
        <v>20483</v>
      </c>
      <c r="G7251" t="s">
        <v>133</v>
      </c>
      <c r="H7251" t="s">
        <v>134</v>
      </c>
      <c r="I7251" t="s">
        <v>135</v>
      </c>
      <c r="J7251" t="s">
        <v>136</v>
      </c>
      <c r="K7251" t="s">
        <v>137</v>
      </c>
      <c r="L7251" t="s">
        <v>20484</v>
      </c>
      <c r="M7251" t="s">
        <v>20485</v>
      </c>
      <c r="N7251">
        <v>0.77055555499999995</v>
      </c>
      <c r="O7251">
        <v>0</v>
      </c>
      <c r="P7251">
        <v>59</v>
      </c>
      <c r="Q7251">
        <v>0</v>
      </c>
      <c r="R7251">
        <v>0</v>
      </c>
      <c r="S7251">
        <v>0</v>
      </c>
      <c r="T7251">
        <v>7</v>
      </c>
      <c r="U7251">
        <v>0</v>
      </c>
      <c r="V7251">
        <v>1</v>
      </c>
      <c r="W7251">
        <v>0</v>
      </c>
      <c r="X7251">
        <v>13.264077897277634</v>
      </c>
      <c r="Y7251">
        <v>0</v>
      </c>
      <c r="Z7251">
        <v>0</v>
      </c>
      <c r="AA7251">
        <v>0</v>
      </c>
      <c r="AB7251">
        <v>3.0028357132248504</v>
      </c>
      <c r="AC7251">
        <v>0</v>
      </c>
      <c r="AD7251">
        <v>0.94794352032603335</v>
      </c>
      <c r="AE7251">
        <v>17.21485713082852</v>
      </c>
    </row>
    <row r="7252" spans="1:31" x14ac:dyDescent="0.25">
      <c r="A7252">
        <v>1840537</v>
      </c>
      <c r="B7252">
        <v>1</v>
      </c>
      <c r="C7252" t="s">
        <v>81</v>
      </c>
      <c r="D7252" t="s">
        <v>118</v>
      </c>
      <c r="E7252" t="s">
        <v>140</v>
      </c>
      <c r="F7252" t="s">
        <v>20486</v>
      </c>
      <c r="G7252" t="s">
        <v>142</v>
      </c>
      <c r="H7252" t="s">
        <v>134</v>
      </c>
      <c r="I7252" t="s">
        <v>135</v>
      </c>
      <c r="J7252" t="s">
        <v>136</v>
      </c>
      <c r="K7252" t="s">
        <v>137</v>
      </c>
      <c r="L7252" t="s">
        <v>20487</v>
      </c>
      <c r="M7252" t="s">
        <v>20488</v>
      </c>
      <c r="N7252">
        <v>8.7750000000000004</v>
      </c>
      <c r="O7252">
        <v>0</v>
      </c>
      <c r="P7252">
        <v>1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2.1226318006694664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2.1226318006694664</v>
      </c>
    </row>
    <row r="7253" spans="1:31" x14ac:dyDescent="0.25">
      <c r="A7253">
        <v>1840096</v>
      </c>
      <c r="B7253">
        <v>1</v>
      </c>
      <c r="C7253" t="s">
        <v>81</v>
      </c>
      <c r="D7253" t="s">
        <v>122</v>
      </c>
      <c r="E7253" t="s">
        <v>202</v>
      </c>
      <c r="F7253" t="s">
        <v>9342</v>
      </c>
      <c r="G7253" t="s">
        <v>156</v>
      </c>
      <c r="H7253" t="s">
        <v>157</v>
      </c>
      <c r="I7253" t="s">
        <v>135</v>
      </c>
      <c r="J7253" t="s">
        <v>136</v>
      </c>
      <c r="K7253" t="s">
        <v>137</v>
      </c>
      <c r="L7253" t="s">
        <v>20489</v>
      </c>
      <c r="M7253" t="s">
        <v>20490</v>
      </c>
      <c r="N7253">
        <v>0.21694444399999999</v>
      </c>
      <c r="O7253">
        <v>0</v>
      </c>
      <c r="P7253">
        <v>660</v>
      </c>
      <c r="Q7253">
        <v>175</v>
      </c>
      <c r="R7253">
        <v>12</v>
      </c>
      <c r="S7253">
        <v>17</v>
      </c>
      <c r="T7253">
        <v>78</v>
      </c>
      <c r="U7253">
        <v>0</v>
      </c>
      <c r="V7253">
        <v>1</v>
      </c>
      <c r="W7253">
        <v>0</v>
      </c>
      <c r="X7253">
        <v>22.148503597261733</v>
      </c>
      <c r="Y7253">
        <v>33.758795689871043</v>
      </c>
      <c r="Z7253">
        <v>0.82942482470008339</v>
      </c>
      <c r="AA7253">
        <v>48.437142368603162</v>
      </c>
      <c r="AB7253">
        <v>2.2162527062644837</v>
      </c>
      <c r="AC7253">
        <v>0</v>
      </c>
      <c r="AD7253">
        <v>0.11395897066693332</v>
      </c>
      <c r="AE7253">
        <v>107.50407815736743</v>
      </c>
    </row>
    <row r="7254" spans="1:31" x14ac:dyDescent="0.25">
      <c r="A7254">
        <v>1840637</v>
      </c>
      <c r="B7254">
        <v>1</v>
      </c>
      <c r="C7254" t="s">
        <v>80</v>
      </c>
      <c r="D7254" t="s">
        <v>106</v>
      </c>
      <c r="E7254" t="s">
        <v>140</v>
      </c>
      <c r="F7254" t="s">
        <v>20491</v>
      </c>
      <c r="G7254" t="s">
        <v>142</v>
      </c>
      <c r="H7254" t="s">
        <v>134</v>
      </c>
      <c r="I7254" t="s">
        <v>135</v>
      </c>
      <c r="J7254" t="s">
        <v>136</v>
      </c>
      <c r="K7254" t="s">
        <v>137</v>
      </c>
      <c r="L7254" t="s">
        <v>20492</v>
      </c>
      <c r="M7254" t="s">
        <v>20493</v>
      </c>
      <c r="N7254">
        <v>5.159166666</v>
      </c>
      <c r="O7254">
        <v>0</v>
      </c>
      <c r="P7254">
        <v>2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3.1131721284466751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3.1131721284466751</v>
      </c>
    </row>
    <row r="7255" spans="1:31" x14ac:dyDescent="0.25">
      <c r="A7255">
        <v>1843534</v>
      </c>
      <c r="B7255">
        <v>1</v>
      </c>
      <c r="C7255" t="s">
        <v>80</v>
      </c>
      <c r="D7255" t="s">
        <v>108</v>
      </c>
      <c r="E7255" t="s">
        <v>131</v>
      </c>
      <c r="F7255" t="s">
        <v>20494</v>
      </c>
      <c r="G7255" t="s">
        <v>189</v>
      </c>
      <c r="H7255" t="s">
        <v>134</v>
      </c>
      <c r="I7255" t="s">
        <v>135</v>
      </c>
      <c r="J7255" t="s">
        <v>136</v>
      </c>
      <c r="K7255" t="s">
        <v>137</v>
      </c>
      <c r="L7255" t="s">
        <v>20495</v>
      </c>
      <c r="M7255" t="s">
        <v>20496</v>
      </c>
      <c r="N7255">
        <v>14.009444444</v>
      </c>
      <c r="O7255">
        <v>0</v>
      </c>
      <c r="P7255">
        <v>4</v>
      </c>
      <c r="Q7255">
        <v>0</v>
      </c>
      <c r="R7255">
        <v>5</v>
      </c>
      <c r="S7255">
        <v>0</v>
      </c>
      <c r="T7255">
        <v>1</v>
      </c>
      <c r="U7255">
        <v>0</v>
      </c>
      <c r="V7255">
        <v>0</v>
      </c>
      <c r="W7255">
        <v>0</v>
      </c>
      <c r="X7255">
        <v>12.223059477907601</v>
      </c>
      <c r="Y7255">
        <v>0</v>
      </c>
      <c r="Z7255">
        <v>64.525927862243407</v>
      </c>
      <c r="AA7255">
        <v>0</v>
      </c>
      <c r="AB7255">
        <v>6.5928716365735998</v>
      </c>
      <c r="AC7255">
        <v>0</v>
      </c>
      <c r="AD7255">
        <v>0</v>
      </c>
      <c r="AE7255">
        <v>83.341858976724609</v>
      </c>
    </row>
    <row r="7256" spans="1:31" x14ac:dyDescent="0.25">
      <c r="A7256">
        <v>1840039</v>
      </c>
      <c r="B7256">
        <v>1</v>
      </c>
      <c r="C7256" t="s">
        <v>81</v>
      </c>
      <c r="D7256" t="s">
        <v>115</v>
      </c>
      <c r="E7256" t="s">
        <v>131</v>
      </c>
      <c r="F7256" t="s">
        <v>20497</v>
      </c>
      <c r="G7256" t="s">
        <v>873</v>
      </c>
      <c r="H7256" t="s">
        <v>134</v>
      </c>
      <c r="I7256" t="s">
        <v>135</v>
      </c>
      <c r="J7256" t="s">
        <v>136</v>
      </c>
      <c r="K7256" t="s">
        <v>137</v>
      </c>
      <c r="L7256" t="s">
        <v>20498</v>
      </c>
      <c r="M7256" t="s">
        <v>20499</v>
      </c>
      <c r="N7256">
        <v>10.559444444</v>
      </c>
      <c r="O7256">
        <v>0</v>
      </c>
      <c r="P7256">
        <v>17</v>
      </c>
      <c r="Q7256">
        <v>0</v>
      </c>
      <c r="R7256">
        <v>0</v>
      </c>
      <c r="S7256">
        <v>0</v>
      </c>
      <c r="T7256">
        <v>1</v>
      </c>
      <c r="U7256">
        <v>0</v>
      </c>
      <c r="V7256">
        <v>0</v>
      </c>
      <c r="W7256">
        <v>0</v>
      </c>
      <c r="X7256">
        <v>3.5492999015623496</v>
      </c>
      <c r="Y7256">
        <v>0</v>
      </c>
      <c r="Z7256">
        <v>0</v>
      </c>
      <c r="AA7256">
        <v>0</v>
      </c>
      <c r="AB7256">
        <v>36.819031605586318</v>
      </c>
      <c r="AC7256">
        <v>0</v>
      </c>
      <c r="AD7256">
        <v>0</v>
      </c>
      <c r="AE7256">
        <v>40.368331507148667</v>
      </c>
    </row>
    <row r="7257" spans="1:31" x14ac:dyDescent="0.25">
      <c r="A7257">
        <v>1840288</v>
      </c>
      <c r="B7257">
        <v>1</v>
      </c>
      <c r="C7257" t="s">
        <v>80</v>
      </c>
      <c r="D7257" t="s">
        <v>104</v>
      </c>
      <c r="E7257" t="s">
        <v>140</v>
      </c>
      <c r="F7257" t="s">
        <v>20500</v>
      </c>
      <c r="G7257" t="s">
        <v>142</v>
      </c>
      <c r="H7257" t="s">
        <v>134</v>
      </c>
      <c r="I7257" t="s">
        <v>135</v>
      </c>
      <c r="J7257" t="s">
        <v>136</v>
      </c>
      <c r="K7257" t="s">
        <v>137</v>
      </c>
      <c r="L7257" t="s">
        <v>20501</v>
      </c>
      <c r="M7257" t="s">
        <v>20502</v>
      </c>
      <c r="N7257">
        <v>8.0341666660000008</v>
      </c>
      <c r="O7257">
        <v>0</v>
      </c>
      <c r="P7257">
        <v>1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1.8482891180575001E-2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1.8482891180575001E-2</v>
      </c>
    </row>
    <row r="7258" spans="1:31" x14ac:dyDescent="0.25">
      <c r="A7258">
        <v>1840680</v>
      </c>
      <c r="B7258">
        <v>1</v>
      </c>
      <c r="C7258" t="s">
        <v>80</v>
      </c>
      <c r="D7258" t="s">
        <v>83</v>
      </c>
      <c r="E7258" t="s">
        <v>131</v>
      </c>
      <c r="F7258" t="s">
        <v>20503</v>
      </c>
      <c r="G7258" t="s">
        <v>189</v>
      </c>
      <c r="H7258" t="s">
        <v>134</v>
      </c>
      <c r="I7258" t="s">
        <v>135</v>
      </c>
      <c r="J7258" t="s">
        <v>136</v>
      </c>
      <c r="K7258" t="s">
        <v>137</v>
      </c>
      <c r="L7258" t="s">
        <v>20504</v>
      </c>
      <c r="M7258" t="s">
        <v>20505</v>
      </c>
      <c r="N7258">
        <v>3.4375</v>
      </c>
      <c r="O7258">
        <v>0</v>
      </c>
      <c r="P7258">
        <v>147</v>
      </c>
      <c r="Q7258">
        <v>0</v>
      </c>
      <c r="R7258">
        <v>0</v>
      </c>
      <c r="S7258">
        <v>0</v>
      </c>
      <c r="T7258">
        <v>20</v>
      </c>
      <c r="U7258">
        <v>0</v>
      </c>
      <c r="V7258">
        <v>0</v>
      </c>
      <c r="W7258">
        <v>0</v>
      </c>
      <c r="X7258">
        <v>127.63984325124221</v>
      </c>
      <c r="Y7258">
        <v>0</v>
      </c>
      <c r="Z7258">
        <v>0</v>
      </c>
      <c r="AA7258">
        <v>0</v>
      </c>
      <c r="AB7258">
        <v>33.482342581820298</v>
      </c>
      <c r="AC7258">
        <v>0</v>
      </c>
      <c r="AD7258">
        <v>0</v>
      </c>
      <c r="AE7258">
        <v>161.1221858330625</v>
      </c>
    </row>
    <row r="7259" spans="1:31" x14ac:dyDescent="0.25">
      <c r="A7259">
        <v>1840082</v>
      </c>
      <c r="B7259">
        <v>1</v>
      </c>
      <c r="C7259" t="s">
        <v>81</v>
      </c>
      <c r="D7259" t="s">
        <v>118</v>
      </c>
      <c r="E7259" t="s">
        <v>202</v>
      </c>
      <c r="F7259" t="s">
        <v>20506</v>
      </c>
      <c r="G7259" t="s">
        <v>156</v>
      </c>
      <c r="H7259" t="s">
        <v>157</v>
      </c>
      <c r="I7259" t="s">
        <v>135</v>
      </c>
      <c r="J7259" t="s">
        <v>136</v>
      </c>
      <c r="K7259" t="s">
        <v>137</v>
      </c>
      <c r="L7259" t="s">
        <v>20507</v>
      </c>
      <c r="M7259" t="s">
        <v>20508</v>
      </c>
      <c r="N7259">
        <v>0.32638888799999999</v>
      </c>
      <c r="O7259">
        <v>0</v>
      </c>
      <c r="P7259">
        <v>8019</v>
      </c>
      <c r="Q7259">
        <v>0</v>
      </c>
      <c r="R7259">
        <v>1</v>
      </c>
      <c r="S7259">
        <v>8</v>
      </c>
      <c r="T7259">
        <v>435</v>
      </c>
      <c r="U7259">
        <v>0</v>
      </c>
      <c r="V7259">
        <v>1</v>
      </c>
      <c r="W7259">
        <v>0</v>
      </c>
      <c r="X7259">
        <v>356.32338522759176</v>
      </c>
      <c r="Y7259">
        <v>0</v>
      </c>
      <c r="Z7259">
        <v>7.4900886418750007E-2</v>
      </c>
      <c r="AA7259">
        <v>76.640178647487318</v>
      </c>
      <c r="AB7259">
        <v>71.805418446241731</v>
      </c>
      <c r="AC7259">
        <v>0</v>
      </c>
      <c r="AD7259">
        <v>2.549259893723125</v>
      </c>
      <c r="AE7259">
        <v>507.39314310146267</v>
      </c>
    </row>
    <row r="7260" spans="1:31" x14ac:dyDescent="0.25">
      <c r="A7260">
        <v>1840325</v>
      </c>
      <c r="B7260">
        <v>1</v>
      </c>
      <c r="C7260" t="s">
        <v>80</v>
      </c>
      <c r="D7260" t="s">
        <v>100</v>
      </c>
      <c r="E7260" t="s">
        <v>154</v>
      </c>
      <c r="F7260" t="s">
        <v>20509</v>
      </c>
      <c r="G7260" t="s">
        <v>175</v>
      </c>
      <c r="H7260" t="s">
        <v>157</v>
      </c>
      <c r="I7260" t="s">
        <v>135</v>
      </c>
      <c r="J7260" t="s">
        <v>136</v>
      </c>
      <c r="K7260" t="s">
        <v>137</v>
      </c>
      <c r="L7260" t="s">
        <v>20510</v>
      </c>
      <c r="M7260" t="s">
        <v>20511</v>
      </c>
      <c r="N7260">
        <v>1.977222222</v>
      </c>
      <c r="O7260">
        <v>0</v>
      </c>
      <c r="P7260">
        <v>85</v>
      </c>
      <c r="Q7260">
        <v>0</v>
      </c>
      <c r="R7260">
        <v>46</v>
      </c>
      <c r="S7260">
        <v>0</v>
      </c>
      <c r="T7260">
        <v>31</v>
      </c>
      <c r="U7260">
        <v>0</v>
      </c>
      <c r="V7260">
        <v>0</v>
      </c>
      <c r="W7260">
        <v>0</v>
      </c>
      <c r="X7260">
        <v>43.485286626291305</v>
      </c>
      <c r="Y7260">
        <v>0</v>
      </c>
      <c r="Z7260">
        <v>68.087464538586957</v>
      </c>
      <c r="AA7260">
        <v>0</v>
      </c>
      <c r="AB7260">
        <v>46.424672133012237</v>
      </c>
      <c r="AC7260">
        <v>0</v>
      </c>
      <c r="AD7260">
        <v>0</v>
      </c>
      <c r="AE7260">
        <v>157.99742329789052</v>
      </c>
    </row>
    <row r="7261" spans="1:31" x14ac:dyDescent="0.25">
      <c r="A7261">
        <v>1840580</v>
      </c>
      <c r="B7261">
        <v>1</v>
      </c>
      <c r="C7261" t="s">
        <v>80</v>
      </c>
      <c r="D7261" t="s">
        <v>100</v>
      </c>
      <c r="E7261" t="s">
        <v>202</v>
      </c>
      <c r="F7261" t="s">
        <v>2542</v>
      </c>
      <c r="G7261" t="s">
        <v>156</v>
      </c>
      <c r="H7261" t="s">
        <v>157</v>
      </c>
      <c r="I7261" t="s">
        <v>135</v>
      </c>
      <c r="J7261" t="s">
        <v>136</v>
      </c>
      <c r="K7261" t="s">
        <v>137</v>
      </c>
      <c r="L7261" t="s">
        <v>20512</v>
      </c>
      <c r="M7261" t="s">
        <v>20513</v>
      </c>
      <c r="N7261">
        <v>0.143055555</v>
      </c>
      <c r="O7261">
        <v>0</v>
      </c>
      <c r="P7261">
        <v>2657</v>
      </c>
      <c r="Q7261">
        <v>0</v>
      </c>
      <c r="R7261">
        <v>15</v>
      </c>
      <c r="S7261">
        <v>2</v>
      </c>
      <c r="T7261">
        <v>183</v>
      </c>
      <c r="U7261">
        <v>0</v>
      </c>
      <c r="V7261">
        <v>0</v>
      </c>
      <c r="W7261">
        <v>0</v>
      </c>
      <c r="X7261">
        <v>63.448150771283956</v>
      </c>
      <c r="Y7261">
        <v>0</v>
      </c>
      <c r="Z7261">
        <v>2.1478405086117083</v>
      </c>
      <c r="AA7261">
        <v>5.6874331918884993</v>
      </c>
      <c r="AB7261">
        <v>34.047707970649952</v>
      </c>
      <c r="AC7261">
        <v>0</v>
      </c>
      <c r="AD7261">
        <v>0</v>
      </c>
      <c r="AE7261">
        <v>105.33113244243413</v>
      </c>
    </row>
    <row r="7262" spans="1:31" x14ac:dyDescent="0.25">
      <c r="A7262">
        <v>1840574</v>
      </c>
      <c r="B7262">
        <v>1</v>
      </c>
      <c r="C7262" t="s">
        <v>80</v>
      </c>
      <c r="D7262" t="s">
        <v>98</v>
      </c>
      <c r="E7262" t="s">
        <v>140</v>
      </c>
      <c r="F7262" t="s">
        <v>20514</v>
      </c>
      <c r="G7262" t="s">
        <v>142</v>
      </c>
      <c r="H7262" t="s">
        <v>134</v>
      </c>
      <c r="I7262" t="s">
        <v>135</v>
      </c>
      <c r="J7262" t="s">
        <v>136</v>
      </c>
      <c r="K7262" t="s">
        <v>137</v>
      </c>
      <c r="L7262" t="s">
        <v>20515</v>
      </c>
      <c r="M7262" t="s">
        <v>20516</v>
      </c>
      <c r="N7262">
        <v>5.5383333329999997</v>
      </c>
      <c r="O7262">
        <v>0</v>
      </c>
      <c r="P7262">
        <v>1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1.7546826121727501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1.7546826121727501</v>
      </c>
    </row>
    <row r="7263" spans="1:31" x14ac:dyDescent="0.25">
      <c r="A7263">
        <v>1840331</v>
      </c>
      <c r="B7263">
        <v>1</v>
      </c>
      <c r="C7263" t="s">
        <v>81</v>
      </c>
      <c r="D7263" t="s">
        <v>118</v>
      </c>
      <c r="E7263" t="s">
        <v>131</v>
      </c>
      <c r="F7263" t="s">
        <v>20517</v>
      </c>
      <c r="G7263" t="s">
        <v>133</v>
      </c>
      <c r="H7263" t="s">
        <v>134</v>
      </c>
      <c r="I7263" t="s">
        <v>135</v>
      </c>
      <c r="J7263" t="s">
        <v>136</v>
      </c>
      <c r="K7263" t="s">
        <v>137</v>
      </c>
      <c r="L7263" t="s">
        <v>20518</v>
      </c>
      <c r="M7263" t="s">
        <v>20519</v>
      </c>
      <c r="N7263">
        <v>12.786388887999999</v>
      </c>
      <c r="O7263">
        <v>0</v>
      </c>
      <c r="P7263">
        <v>22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55.954191442215858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55.954191442215858</v>
      </c>
    </row>
    <row r="7264" spans="1:31" x14ac:dyDescent="0.25">
      <c r="A7264">
        <v>1840431</v>
      </c>
      <c r="B7264">
        <v>1</v>
      </c>
      <c r="C7264" t="s">
        <v>81</v>
      </c>
      <c r="D7264" t="s">
        <v>127</v>
      </c>
      <c r="E7264" t="s">
        <v>164</v>
      </c>
      <c r="F7264" t="s">
        <v>14367</v>
      </c>
      <c r="G7264" t="s">
        <v>156</v>
      </c>
      <c r="H7264" t="s">
        <v>157</v>
      </c>
      <c r="I7264" t="s">
        <v>135</v>
      </c>
      <c r="J7264" t="s">
        <v>136</v>
      </c>
      <c r="K7264" t="s">
        <v>137</v>
      </c>
      <c r="L7264" t="s">
        <v>20520</v>
      </c>
      <c r="M7264" t="s">
        <v>20521</v>
      </c>
      <c r="N7264">
        <v>1.020277777</v>
      </c>
      <c r="O7264">
        <v>0</v>
      </c>
      <c r="P7264">
        <v>764</v>
      </c>
      <c r="Q7264">
        <v>17</v>
      </c>
      <c r="R7264">
        <v>31</v>
      </c>
      <c r="S7264">
        <v>2</v>
      </c>
      <c r="T7264">
        <v>79</v>
      </c>
      <c r="U7264">
        <v>0</v>
      </c>
      <c r="V7264">
        <v>0</v>
      </c>
      <c r="W7264">
        <v>0</v>
      </c>
      <c r="X7264">
        <v>128.40967993659746</v>
      </c>
      <c r="Y7264">
        <v>38.392589275981621</v>
      </c>
      <c r="Z7264">
        <v>22.198494480680619</v>
      </c>
      <c r="AA7264">
        <v>2.3631961906052998</v>
      </c>
      <c r="AB7264">
        <v>40.062908529627805</v>
      </c>
      <c r="AC7264">
        <v>0</v>
      </c>
      <c r="AD7264">
        <v>0</v>
      </c>
      <c r="AE7264">
        <v>231.42686841349277</v>
      </c>
    </row>
    <row r="7265" spans="1:31" x14ac:dyDescent="0.25">
      <c r="A7265">
        <v>1839933</v>
      </c>
      <c r="B7265">
        <v>1</v>
      </c>
      <c r="C7265" t="s">
        <v>81</v>
      </c>
      <c r="D7265" t="s">
        <v>125</v>
      </c>
      <c r="E7265" t="s">
        <v>202</v>
      </c>
      <c r="F7265" t="s">
        <v>20522</v>
      </c>
      <c r="G7265" t="s">
        <v>955</v>
      </c>
      <c r="H7265" t="s">
        <v>157</v>
      </c>
      <c r="I7265" t="s">
        <v>135</v>
      </c>
      <c r="J7265" t="s">
        <v>136</v>
      </c>
      <c r="K7265" t="s">
        <v>137</v>
      </c>
      <c r="L7265" t="s">
        <v>20523</v>
      </c>
      <c r="M7265" t="s">
        <v>20524</v>
      </c>
      <c r="N7265">
        <v>12.066666666</v>
      </c>
      <c r="O7265">
        <v>0</v>
      </c>
      <c r="P7265">
        <v>673</v>
      </c>
      <c r="Q7265">
        <v>106</v>
      </c>
      <c r="R7265">
        <v>151</v>
      </c>
      <c r="S7265">
        <v>7</v>
      </c>
      <c r="T7265">
        <v>56</v>
      </c>
      <c r="U7265">
        <v>1</v>
      </c>
      <c r="V7265">
        <v>0</v>
      </c>
      <c r="W7265">
        <v>0</v>
      </c>
      <c r="X7265">
        <v>1450.2065239716148</v>
      </c>
      <c r="Y7265">
        <v>6536.7035004171848</v>
      </c>
      <c r="Z7265">
        <v>6150.2335138796288</v>
      </c>
      <c r="AA7265">
        <v>632.00426873248819</v>
      </c>
      <c r="AB7265">
        <v>279.3944351051004</v>
      </c>
      <c r="AC7265">
        <v>1387.2809133831197</v>
      </c>
      <c r="AD7265">
        <v>0</v>
      </c>
      <c r="AE7265">
        <v>16435.823155489135</v>
      </c>
    </row>
    <row r="7266" spans="1:31" x14ac:dyDescent="0.25">
      <c r="A7266">
        <v>1840033</v>
      </c>
      <c r="B7266">
        <v>1</v>
      </c>
      <c r="C7266" t="s">
        <v>81</v>
      </c>
      <c r="D7266" t="s">
        <v>117</v>
      </c>
      <c r="E7266" t="s">
        <v>202</v>
      </c>
      <c r="F7266" t="s">
        <v>20525</v>
      </c>
      <c r="G7266" t="s">
        <v>175</v>
      </c>
      <c r="H7266" t="s">
        <v>157</v>
      </c>
      <c r="I7266" t="s">
        <v>135</v>
      </c>
      <c r="J7266" t="s">
        <v>136</v>
      </c>
      <c r="K7266" t="s">
        <v>137</v>
      </c>
      <c r="L7266" t="s">
        <v>20526</v>
      </c>
      <c r="M7266" t="s">
        <v>20527</v>
      </c>
      <c r="N7266">
        <v>5.9761111109999998</v>
      </c>
      <c r="O7266">
        <v>0</v>
      </c>
      <c r="P7266">
        <v>83</v>
      </c>
      <c r="Q7266">
        <v>4</v>
      </c>
      <c r="R7266">
        <v>3</v>
      </c>
      <c r="S7266">
        <v>6</v>
      </c>
      <c r="T7266">
        <v>1</v>
      </c>
      <c r="U7266">
        <v>0</v>
      </c>
      <c r="V7266">
        <v>0</v>
      </c>
      <c r="W7266">
        <v>0</v>
      </c>
      <c r="X7266">
        <v>44.744316589210904</v>
      </c>
      <c r="Y7266">
        <v>147.40924050865314</v>
      </c>
      <c r="Z7266">
        <v>24.048489799420931</v>
      </c>
      <c r="AA7266">
        <v>247.91265789172584</v>
      </c>
      <c r="AB7266">
        <v>3.9670666679999999E-3</v>
      </c>
      <c r="AC7266">
        <v>0</v>
      </c>
      <c r="AD7266">
        <v>0</v>
      </c>
      <c r="AE7266">
        <v>464.11867185567883</v>
      </c>
    </row>
    <row r="7267" spans="1:31" x14ac:dyDescent="0.25">
      <c r="A7267">
        <v>1840623</v>
      </c>
      <c r="B7267">
        <v>1</v>
      </c>
      <c r="C7267" t="s">
        <v>80</v>
      </c>
      <c r="D7267" t="s">
        <v>104</v>
      </c>
      <c r="E7267" t="s">
        <v>164</v>
      </c>
      <c r="F7267" t="s">
        <v>20528</v>
      </c>
      <c r="G7267" t="s">
        <v>156</v>
      </c>
      <c r="H7267" t="s">
        <v>157</v>
      </c>
      <c r="I7267" t="s">
        <v>135</v>
      </c>
      <c r="J7267" t="s">
        <v>136</v>
      </c>
      <c r="K7267" t="s">
        <v>137</v>
      </c>
      <c r="L7267" t="s">
        <v>20529</v>
      </c>
      <c r="M7267" t="s">
        <v>20530</v>
      </c>
      <c r="N7267">
        <v>1.4072222219999999</v>
      </c>
      <c r="O7267">
        <v>1</v>
      </c>
      <c r="P7267">
        <v>0</v>
      </c>
      <c r="Q7267">
        <v>0</v>
      </c>
      <c r="R7267">
        <v>0</v>
      </c>
      <c r="S7267">
        <v>15</v>
      </c>
      <c r="T7267">
        <v>1</v>
      </c>
      <c r="U7267">
        <v>6</v>
      </c>
      <c r="V7267">
        <v>0</v>
      </c>
      <c r="W7267">
        <v>0.15082509825250001</v>
      </c>
      <c r="X7267">
        <v>0</v>
      </c>
      <c r="Y7267">
        <v>0</v>
      </c>
      <c r="Z7267">
        <v>0</v>
      </c>
      <c r="AA7267">
        <v>123.11078525683143</v>
      </c>
      <c r="AB7267">
        <v>0</v>
      </c>
      <c r="AC7267">
        <v>718.25498855716774</v>
      </c>
      <c r="AD7267">
        <v>0</v>
      </c>
      <c r="AE7267">
        <v>841.51659891225165</v>
      </c>
    </row>
    <row r="7268" spans="1:31" x14ac:dyDescent="0.25">
      <c r="A7268">
        <v>1840723</v>
      </c>
      <c r="B7268">
        <v>1</v>
      </c>
      <c r="C7268" t="s">
        <v>80</v>
      </c>
      <c r="D7268" t="s">
        <v>104</v>
      </c>
      <c r="E7268" t="s">
        <v>164</v>
      </c>
      <c r="F7268" t="s">
        <v>19513</v>
      </c>
      <c r="G7268" t="s">
        <v>156</v>
      </c>
      <c r="H7268" t="s">
        <v>157</v>
      </c>
      <c r="I7268" t="s">
        <v>135</v>
      </c>
      <c r="J7268" t="s">
        <v>136</v>
      </c>
      <c r="K7268" t="s">
        <v>137</v>
      </c>
      <c r="L7268" t="s">
        <v>20531</v>
      </c>
      <c r="M7268" t="s">
        <v>20532</v>
      </c>
      <c r="N7268">
        <v>1.2294444440000001</v>
      </c>
      <c r="O7268">
        <v>0</v>
      </c>
      <c r="P7268">
        <v>336</v>
      </c>
      <c r="Q7268">
        <v>7</v>
      </c>
      <c r="R7268">
        <v>1</v>
      </c>
      <c r="S7268">
        <v>14</v>
      </c>
      <c r="T7268">
        <v>30</v>
      </c>
      <c r="U7268">
        <v>4</v>
      </c>
      <c r="V7268">
        <v>0</v>
      </c>
      <c r="W7268">
        <v>0</v>
      </c>
      <c r="X7268">
        <v>103.55788176263404</v>
      </c>
      <c r="Y7268">
        <v>160.36902405443777</v>
      </c>
      <c r="Z7268">
        <v>0.146002431022</v>
      </c>
      <c r="AA7268">
        <v>234.91264443341592</v>
      </c>
      <c r="AB7268">
        <v>18.408902731899229</v>
      </c>
      <c r="AC7268">
        <v>407.45007174631587</v>
      </c>
      <c r="AD7268">
        <v>0</v>
      </c>
      <c r="AE7268">
        <v>924.84452715972486</v>
      </c>
    </row>
    <row r="7269" spans="1:31" x14ac:dyDescent="0.25">
      <c r="A7269">
        <v>1843428</v>
      </c>
      <c r="B7269">
        <v>1</v>
      </c>
      <c r="C7269" t="s">
        <v>80</v>
      </c>
      <c r="D7269" t="s">
        <v>83</v>
      </c>
      <c r="E7269" t="s">
        <v>154</v>
      </c>
      <c r="F7269" t="s">
        <v>20533</v>
      </c>
      <c r="G7269" t="s">
        <v>175</v>
      </c>
      <c r="H7269" t="s">
        <v>157</v>
      </c>
      <c r="I7269" t="s">
        <v>135</v>
      </c>
      <c r="J7269" t="s">
        <v>136</v>
      </c>
      <c r="K7269" t="s">
        <v>137</v>
      </c>
      <c r="L7269" t="s">
        <v>20534</v>
      </c>
      <c r="M7269" t="s">
        <v>20535</v>
      </c>
      <c r="N7269">
        <v>2.8916666659999999</v>
      </c>
      <c r="O7269">
        <v>0</v>
      </c>
      <c r="P7269">
        <v>29</v>
      </c>
      <c r="Q7269">
        <v>0</v>
      </c>
      <c r="R7269">
        <v>7</v>
      </c>
      <c r="S7269">
        <v>0</v>
      </c>
      <c r="T7269">
        <v>20</v>
      </c>
      <c r="U7269">
        <v>0</v>
      </c>
      <c r="V7269">
        <v>0</v>
      </c>
      <c r="W7269">
        <v>0</v>
      </c>
      <c r="X7269">
        <v>62.727955342378337</v>
      </c>
      <c r="Y7269">
        <v>0</v>
      </c>
      <c r="Z7269">
        <v>42.013945738955918</v>
      </c>
      <c r="AA7269">
        <v>0</v>
      </c>
      <c r="AB7269">
        <v>60.717653994718951</v>
      </c>
      <c r="AC7269">
        <v>0</v>
      </c>
      <c r="AD7269">
        <v>0</v>
      </c>
      <c r="AE7269">
        <v>165.45955507605319</v>
      </c>
    </row>
    <row r="7270" spans="1:31" x14ac:dyDescent="0.25">
      <c r="A7270">
        <v>1840125</v>
      </c>
      <c r="B7270">
        <v>1</v>
      </c>
      <c r="C7270" t="s">
        <v>81</v>
      </c>
      <c r="D7270" t="s">
        <v>125</v>
      </c>
      <c r="E7270" t="s">
        <v>131</v>
      </c>
      <c r="F7270" t="s">
        <v>20536</v>
      </c>
      <c r="G7270" t="s">
        <v>873</v>
      </c>
      <c r="H7270" t="s">
        <v>134</v>
      </c>
      <c r="I7270" t="s">
        <v>135</v>
      </c>
      <c r="J7270" t="s">
        <v>136</v>
      </c>
      <c r="K7270" t="s">
        <v>137</v>
      </c>
      <c r="L7270" t="s">
        <v>20537</v>
      </c>
      <c r="M7270" t="s">
        <v>20538</v>
      </c>
      <c r="N7270">
        <v>14.754722222</v>
      </c>
      <c r="O7270">
        <v>0</v>
      </c>
      <c r="P7270">
        <v>25</v>
      </c>
      <c r="Q7270">
        <v>0</v>
      </c>
      <c r="R7270">
        <v>0</v>
      </c>
      <c r="S7270">
        <v>0</v>
      </c>
      <c r="T7270">
        <v>4</v>
      </c>
      <c r="U7270">
        <v>0</v>
      </c>
      <c r="V7270">
        <v>0</v>
      </c>
      <c r="W7270">
        <v>0</v>
      </c>
      <c r="X7270">
        <v>45.577811413827064</v>
      </c>
      <c r="Y7270">
        <v>0</v>
      </c>
      <c r="Z7270">
        <v>0</v>
      </c>
      <c r="AA7270">
        <v>0</v>
      </c>
      <c r="AB7270">
        <v>1.3255889878539999</v>
      </c>
      <c r="AC7270">
        <v>0</v>
      </c>
      <c r="AD7270">
        <v>0</v>
      </c>
      <c r="AE7270">
        <v>46.903400401681061</v>
      </c>
    </row>
    <row r="7271" spans="1:31" x14ac:dyDescent="0.25">
      <c r="A7271">
        <v>1843165</v>
      </c>
      <c r="B7271">
        <v>1</v>
      </c>
      <c r="C7271" t="s">
        <v>81</v>
      </c>
      <c r="D7271" t="s">
        <v>113</v>
      </c>
      <c r="E7271" t="s">
        <v>131</v>
      </c>
      <c r="F7271" t="s">
        <v>20539</v>
      </c>
      <c r="G7271" t="s">
        <v>133</v>
      </c>
      <c r="H7271" t="s">
        <v>134</v>
      </c>
      <c r="I7271" t="s">
        <v>135</v>
      </c>
      <c r="J7271" t="s">
        <v>136</v>
      </c>
      <c r="K7271" t="s">
        <v>137</v>
      </c>
      <c r="L7271" t="s">
        <v>20540</v>
      </c>
      <c r="M7271" t="s">
        <v>20541</v>
      </c>
      <c r="N7271">
        <v>6.7350000000000003</v>
      </c>
      <c r="O7271">
        <v>0</v>
      </c>
      <c r="P7271">
        <v>13</v>
      </c>
      <c r="Q7271">
        <v>0</v>
      </c>
      <c r="R7271">
        <v>10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28.572966605738735</v>
      </c>
      <c r="Y7271">
        <v>0</v>
      </c>
      <c r="Z7271">
        <v>65.489678055680642</v>
      </c>
      <c r="AA7271">
        <v>0</v>
      </c>
      <c r="AB7271">
        <v>0</v>
      </c>
      <c r="AC7271">
        <v>0</v>
      </c>
      <c r="AD7271">
        <v>0</v>
      </c>
      <c r="AE7271">
        <v>94.06264466141937</v>
      </c>
    </row>
    <row r="7272" spans="1:31" x14ac:dyDescent="0.25">
      <c r="A7272">
        <v>1840271</v>
      </c>
      <c r="B7272">
        <v>1</v>
      </c>
      <c r="C7272" t="s">
        <v>80</v>
      </c>
      <c r="D7272" t="s">
        <v>108</v>
      </c>
      <c r="E7272" t="s">
        <v>154</v>
      </c>
      <c r="F7272" t="s">
        <v>20542</v>
      </c>
      <c r="G7272" t="s">
        <v>10753</v>
      </c>
      <c r="H7272" t="s">
        <v>157</v>
      </c>
      <c r="I7272" t="s">
        <v>135</v>
      </c>
      <c r="J7272" t="s">
        <v>136</v>
      </c>
      <c r="K7272" t="s">
        <v>137</v>
      </c>
      <c r="L7272" t="s">
        <v>20543</v>
      </c>
      <c r="M7272" t="s">
        <v>20544</v>
      </c>
      <c r="N7272">
        <v>14.006666665999999</v>
      </c>
      <c r="O7272">
        <v>0</v>
      </c>
      <c r="P7272">
        <v>442</v>
      </c>
      <c r="Q7272">
        <v>0</v>
      </c>
      <c r="R7272">
        <v>77</v>
      </c>
      <c r="S7272">
        <v>2</v>
      </c>
      <c r="T7272">
        <v>44</v>
      </c>
      <c r="U7272">
        <v>0</v>
      </c>
      <c r="V7272">
        <v>0</v>
      </c>
      <c r="W7272">
        <v>0</v>
      </c>
      <c r="X7272">
        <v>811.80706376488081</v>
      </c>
      <c r="Y7272">
        <v>0</v>
      </c>
      <c r="Z7272">
        <v>487.58385617808153</v>
      </c>
      <c r="AA7272">
        <v>160.98550334595899</v>
      </c>
      <c r="AB7272">
        <v>306.57795863991691</v>
      </c>
      <c r="AC7272">
        <v>0</v>
      </c>
      <c r="AD7272">
        <v>0</v>
      </c>
      <c r="AE7272">
        <v>1766.9543819288381</v>
      </c>
    </row>
    <row r="7273" spans="1:31" x14ac:dyDescent="0.25">
      <c r="A7273">
        <v>1840463</v>
      </c>
      <c r="B7273">
        <v>1</v>
      </c>
      <c r="C7273" t="s">
        <v>80</v>
      </c>
      <c r="D7273" t="s">
        <v>108</v>
      </c>
      <c r="E7273" t="s">
        <v>131</v>
      </c>
      <c r="F7273" t="s">
        <v>20545</v>
      </c>
      <c r="G7273" t="s">
        <v>133</v>
      </c>
      <c r="H7273" t="s">
        <v>134</v>
      </c>
      <c r="I7273" t="s">
        <v>135</v>
      </c>
      <c r="J7273" t="s">
        <v>136</v>
      </c>
      <c r="K7273" t="s">
        <v>137</v>
      </c>
      <c r="L7273" t="s">
        <v>20546</v>
      </c>
      <c r="M7273" t="s">
        <v>20547</v>
      </c>
      <c r="N7273">
        <v>12.990833332999999</v>
      </c>
      <c r="O7273">
        <v>0</v>
      </c>
      <c r="P7273">
        <v>32</v>
      </c>
      <c r="Q7273">
        <v>0</v>
      </c>
      <c r="R7273">
        <v>7</v>
      </c>
      <c r="S7273">
        <v>0</v>
      </c>
      <c r="T7273">
        <v>4</v>
      </c>
      <c r="U7273">
        <v>0</v>
      </c>
      <c r="V7273">
        <v>0</v>
      </c>
      <c r="W7273">
        <v>0</v>
      </c>
      <c r="X7273">
        <v>87.918721358098708</v>
      </c>
      <c r="Y7273">
        <v>0</v>
      </c>
      <c r="Z7273">
        <v>31.7194237062103</v>
      </c>
      <c r="AA7273">
        <v>0</v>
      </c>
      <c r="AB7273">
        <v>90.937957864083771</v>
      </c>
      <c r="AC7273">
        <v>0</v>
      </c>
      <c r="AD7273">
        <v>0</v>
      </c>
      <c r="AE7273">
        <v>210.5761029283928</v>
      </c>
    </row>
    <row r="7274" spans="1:31" x14ac:dyDescent="0.25">
      <c r="A7274">
        <v>1840294</v>
      </c>
      <c r="B7274">
        <v>1</v>
      </c>
      <c r="C7274" t="s">
        <v>81</v>
      </c>
      <c r="D7274" t="s">
        <v>118</v>
      </c>
      <c r="E7274" t="s">
        <v>131</v>
      </c>
      <c r="F7274" t="s">
        <v>20548</v>
      </c>
      <c r="G7274" t="s">
        <v>133</v>
      </c>
      <c r="H7274" t="s">
        <v>134</v>
      </c>
      <c r="I7274" t="s">
        <v>135</v>
      </c>
      <c r="J7274" t="s">
        <v>136</v>
      </c>
      <c r="K7274" t="s">
        <v>137</v>
      </c>
      <c r="L7274" t="s">
        <v>20549</v>
      </c>
      <c r="M7274" t="s">
        <v>20550</v>
      </c>
      <c r="N7274">
        <v>4.4513888880000003</v>
      </c>
      <c r="O7274">
        <v>0</v>
      </c>
      <c r="P7274">
        <v>2</v>
      </c>
      <c r="Q7274">
        <v>0</v>
      </c>
      <c r="R7274">
        <v>1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1.2326721555434501</v>
      </c>
      <c r="Y7274">
        <v>0</v>
      </c>
      <c r="Z7274">
        <v>2.1621398861408334</v>
      </c>
      <c r="AA7274">
        <v>0</v>
      </c>
      <c r="AB7274">
        <v>0</v>
      </c>
      <c r="AC7274">
        <v>0</v>
      </c>
      <c r="AD7274">
        <v>0</v>
      </c>
      <c r="AE7274">
        <v>3.3948120416842835</v>
      </c>
    </row>
    <row r="7275" spans="1:31" x14ac:dyDescent="0.25">
      <c r="A7275">
        <v>1840440</v>
      </c>
      <c r="B7275">
        <v>1</v>
      </c>
      <c r="C7275" t="s">
        <v>80</v>
      </c>
      <c r="D7275" t="s">
        <v>93</v>
      </c>
      <c r="E7275" t="s">
        <v>131</v>
      </c>
      <c r="F7275" t="s">
        <v>12734</v>
      </c>
      <c r="G7275" t="s">
        <v>133</v>
      </c>
      <c r="H7275" t="s">
        <v>134</v>
      </c>
      <c r="I7275" t="s">
        <v>135</v>
      </c>
      <c r="J7275" t="s">
        <v>136</v>
      </c>
      <c r="K7275" t="s">
        <v>137</v>
      </c>
      <c r="L7275" t="s">
        <v>20551</v>
      </c>
      <c r="M7275" t="s">
        <v>20552</v>
      </c>
      <c r="N7275">
        <v>4.4013888879999996</v>
      </c>
      <c r="O7275">
        <v>0</v>
      </c>
      <c r="P7275">
        <v>1</v>
      </c>
      <c r="Q7275">
        <v>0</v>
      </c>
      <c r="R7275">
        <v>4</v>
      </c>
      <c r="S7275">
        <v>0</v>
      </c>
      <c r="T7275">
        <v>6</v>
      </c>
      <c r="U7275">
        <v>0</v>
      </c>
      <c r="V7275">
        <v>0</v>
      </c>
      <c r="W7275">
        <v>0</v>
      </c>
      <c r="X7275">
        <v>7.4390994496999997E-3</v>
      </c>
      <c r="Y7275">
        <v>0</v>
      </c>
      <c r="Z7275">
        <v>39.832338839655542</v>
      </c>
      <c r="AA7275">
        <v>0</v>
      </c>
      <c r="AB7275">
        <v>67.002188571604975</v>
      </c>
      <c r="AC7275">
        <v>0</v>
      </c>
      <c r="AD7275">
        <v>0</v>
      </c>
      <c r="AE7275">
        <v>106.84196651071022</v>
      </c>
    </row>
    <row r="7276" spans="1:31" x14ac:dyDescent="0.25">
      <c r="A7276">
        <v>1840689</v>
      </c>
      <c r="B7276">
        <v>1</v>
      </c>
      <c r="C7276" t="s">
        <v>80</v>
      </c>
      <c r="D7276" t="s">
        <v>96</v>
      </c>
      <c r="E7276" t="s">
        <v>131</v>
      </c>
      <c r="F7276" t="s">
        <v>20553</v>
      </c>
      <c r="G7276" t="s">
        <v>133</v>
      </c>
      <c r="H7276" t="s">
        <v>134</v>
      </c>
      <c r="I7276" t="s">
        <v>135</v>
      </c>
      <c r="J7276" t="s">
        <v>136</v>
      </c>
      <c r="K7276" t="s">
        <v>137</v>
      </c>
      <c r="L7276" t="s">
        <v>20554</v>
      </c>
      <c r="M7276" t="s">
        <v>20555</v>
      </c>
      <c r="N7276">
        <v>4.1713888880000001</v>
      </c>
      <c r="O7276">
        <v>0</v>
      </c>
      <c r="P7276">
        <v>111</v>
      </c>
      <c r="Q7276">
        <v>0</v>
      </c>
      <c r="R7276">
        <v>0</v>
      </c>
      <c r="S7276">
        <v>0</v>
      </c>
      <c r="T7276">
        <v>24</v>
      </c>
      <c r="U7276">
        <v>0</v>
      </c>
      <c r="V7276">
        <v>0</v>
      </c>
      <c r="W7276">
        <v>0</v>
      </c>
      <c r="X7276">
        <v>157.82308562366978</v>
      </c>
      <c r="Y7276">
        <v>0</v>
      </c>
      <c r="Z7276">
        <v>0</v>
      </c>
      <c r="AA7276">
        <v>0</v>
      </c>
      <c r="AB7276">
        <v>303.45181371211186</v>
      </c>
      <c r="AC7276">
        <v>0</v>
      </c>
      <c r="AD7276">
        <v>0</v>
      </c>
      <c r="AE7276">
        <v>461.27489933578164</v>
      </c>
    </row>
    <row r="7277" spans="1:31" x14ac:dyDescent="0.25">
      <c r="A7277">
        <v>1840062</v>
      </c>
      <c r="B7277">
        <v>1</v>
      </c>
      <c r="C7277" t="s">
        <v>81</v>
      </c>
      <c r="D7277" t="s">
        <v>118</v>
      </c>
      <c r="E7277" t="s">
        <v>131</v>
      </c>
      <c r="F7277" t="s">
        <v>20556</v>
      </c>
      <c r="G7277" t="s">
        <v>753</v>
      </c>
      <c r="H7277" t="s">
        <v>134</v>
      </c>
      <c r="I7277" t="s">
        <v>135</v>
      </c>
      <c r="J7277" t="s">
        <v>136</v>
      </c>
      <c r="K7277" t="s">
        <v>137</v>
      </c>
      <c r="L7277" t="s">
        <v>20557</v>
      </c>
      <c r="M7277" t="s">
        <v>20558</v>
      </c>
      <c r="N7277">
        <v>3.2574999999999998</v>
      </c>
      <c r="O7277">
        <v>0</v>
      </c>
      <c r="P7277">
        <v>3</v>
      </c>
      <c r="Q7277">
        <v>0</v>
      </c>
      <c r="R7277">
        <v>2</v>
      </c>
      <c r="S7277">
        <v>0</v>
      </c>
      <c r="T7277">
        <v>5</v>
      </c>
      <c r="U7277">
        <v>0</v>
      </c>
      <c r="V7277">
        <v>0</v>
      </c>
      <c r="W7277">
        <v>0</v>
      </c>
      <c r="X7277">
        <v>8.7672955565925683</v>
      </c>
      <c r="Y7277">
        <v>0</v>
      </c>
      <c r="Z7277">
        <v>17.211570567663749</v>
      </c>
      <c r="AA7277">
        <v>0</v>
      </c>
      <c r="AB7277">
        <v>35.943345817434718</v>
      </c>
      <c r="AC7277">
        <v>0</v>
      </c>
      <c r="AD7277">
        <v>0</v>
      </c>
      <c r="AE7277">
        <v>61.922211941691032</v>
      </c>
    </row>
    <row r="7278" spans="1:31" x14ac:dyDescent="0.25">
      <c r="A7278">
        <v>1840357</v>
      </c>
      <c r="B7278">
        <v>1</v>
      </c>
      <c r="C7278" t="s">
        <v>81</v>
      </c>
      <c r="D7278" t="s">
        <v>118</v>
      </c>
      <c r="E7278" t="s">
        <v>154</v>
      </c>
      <c r="F7278" t="s">
        <v>20559</v>
      </c>
      <c r="G7278" t="s">
        <v>507</v>
      </c>
      <c r="H7278" t="s">
        <v>157</v>
      </c>
      <c r="I7278" t="s">
        <v>135</v>
      </c>
      <c r="J7278" t="s">
        <v>136</v>
      </c>
      <c r="K7278" t="s">
        <v>137</v>
      </c>
      <c r="L7278" t="s">
        <v>20560</v>
      </c>
      <c r="M7278" t="s">
        <v>20561</v>
      </c>
      <c r="N7278">
        <v>4.8480555550000002</v>
      </c>
      <c r="O7278">
        <v>0</v>
      </c>
      <c r="P7278">
        <v>0</v>
      </c>
      <c r="Q7278">
        <v>3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96.347458394822212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96.347458394822212</v>
      </c>
    </row>
    <row r="7279" spans="1:31" x14ac:dyDescent="0.25">
      <c r="A7279">
        <v>1840503</v>
      </c>
      <c r="B7279">
        <v>1</v>
      </c>
      <c r="C7279" t="s">
        <v>80</v>
      </c>
      <c r="D7279" t="s">
        <v>87</v>
      </c>
      <c r="E7279" t="s">
        <v>131</v>
      </c>
      <c r="F7279" t="s">
        <v>11309</v>
      </c>
      <c r="G7279" t="s">
        <v>242</v>
      </c>
      <c r="H7279" t="s">
        <v>134</v>
      </c>
      <c r="I7279" t="s">
        <v>135</v>
      </c>
      <c r="J7279" t="s">
        <v>136</v>
      </c>
      <c r="K7279" t="s">
        <v>137</v>
      </c>
      <c r="L7279" t="s">
        <v>20562</v>
      </c>
      <c r="M7279" t="s">
        <v>20563</v>
      </c>
      <c r="N7279">
        <v>3.096666666</v>
      </c>
      <c r="O7279">
        <v>0</v>
      </c>
      <c r="P7279">
        <v>77</v>
      </c>
      <c r="Q7279">
        <v>0</v>
      </c>
      <c r="R7279">
        <v>0</v>
      </c>
      <c r="S7279">
        <v>0</v>
      </c>
      <c r="T7279">
        <v>1</v>
      </c>
      <c r="U7279">
        <v>0</v>
      </c>
      <c r="V7279">
        <v>0</v>
      </c>
      <c r="W7279">
        <v>0</v>
      </c>
      <c r="X7279">
        <v>53.425740167182539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53.425740167182539</v>
      </c>
    </row>
    <row r="7280" spans="1:31" x14ac:dyDescent="0.25">
      <c r="A7280">
        <v>1840208</v>
      </c>
      <c r="B7280">
        <v>1</v>
      </c>
      <c r="C7280" t="s">
        <v>81</v>
      </c>
      <c r="D7280" t="s">
        <v>124</v>
      </c>
      <c r="E7280" t="s">
        <v>154</v>
      </c>
      <c r="F7280" t="s">
        <v>20564</v>
      </c>
      <c r="G7280" t="s">
        <v>235</v>
      </c>
      <c r="H7280" t="s">
        <v>157</v>
      </c>
      <c r="I7280" t="s">
        <v>135</v>
      </c>
      <c r="J7280" t="s">
        <v>3</v>
      </c>
      <c r="K7280" t="s">
        <v>137</v>
      </c>
      <c r="L7280" t="s">
        <v>20565</v>
      </c>
      <c r="M7280" t="s">
        <v>20566</v>
      </c>
      <c r="N7280">
        <v>3.7511111110000002</v>
      </c>
      <c r="O7280">
        <v>0</v>
      </c>
      <c r="P7280">
        <v>0</v>
      </c>
      <c r="Q7280">
        <v>44</v>
      </c>
      <c r="R7280">
        <v>0</v>
      </c>
      <c r="S7280">
        <v>1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147.57266015317964</v>
      </c>
      <c r="Z7280">
        <v>0</v>
      </c>
      <c r="AA7280">
        <v>5.6260223624729671</v>
      </c>
      <c r="AB7280">
        <v>0</v>
      </c>
      <c r="AC7280">
        <v>0</v>
      </c>
      <c r="AD7280">
        <v>0</v>
      </c>
      <c r="AE7280">
        <v>153.19868251565262</v>
      </c>
    </row>
    <row r="7281" spans="1:31" x14ac:dyDescent="0.25">
      <c r="A7281">
        <v>1840108</v>
      </c>
      <c r="B7281">
        <v>1</v>
      </c>
      <c r="C7281" t="s">
        <v>81</v>
      </c>
      <c r="D7281" t="s">
        <v>112</v>
      </c>
      <c r="E7281" t="s">
        <v>131</v>
      </c>
      <c r="F7281" t="s">
        <v>20567</v>
      </c>
      <c r="G7281" t="s">
        <v>133</v>
      </c>
      <c r="H7281" t="s">
        <v>134</v>
      </c>
      <c r="I7281" t="s">
        <v>135</v>
      </c>
      <c r="J7281" t="s">
        <v>136</v>
      </c>
      <c r="K7281" t="s">
        <v>137</v>
      </c>
      <c r="L7281" t="s">
        <v>20568</v>
      </c>
      <c r="M7281" t="s">
        <v>20569</v>
      </c>
      <c r="N7281">
        <v>12.765000000000001</v>
      </c>
      <c r="O7281">
        <v>0</v>
      </c>
      <c r="P7281">
        <v>36</v>
      </c>
      <c r="Q7281">
        <v>0</v>
      </c>
      <c r="R7281">
        <v>0</v>
      </c>
      <c r="S7281">
        <v>0</v>
      </c>
      <c r="T7281">
        <v>2</v>
      </c>
      <c r="U7281">
        <v>0</v>
      </c>
      <c r="V7281">
        <v>0</v>
      </c>
      <c r="W7281">
        <v>0</v>
      </c>
      <c r="X7281">
        <v>30.099032820760542</v>
      </c>
      <c r="Y7281">
        <v>0</v>
      </c>
      <c r="Z7281">
        <v>0</v>
      </c>
      <c r="AA7281">
        <v>0</v>
      </c>
      <c r="AB7281">
        <v>2.3129155374403338</v>
      </c>
      <c r="AC7281">
        <v>0</v>
      </c>
      <c r="AD7281">
        <v>0</v>
      </c>
      <c r="AE7281">
        <v>32.411948358200874</v>
      </c>
    </row>
    <row r="7282" spans="1:31" x14ac:dyDescent="0.25">
      <c r="A7282">
        <v>1840649</v>
      </c>
      <c r="B7282">
        <v>1</v>
      </c>
      <c r="C7282" t="s">
        <v>81</v>
      </c>
      <c r="D7282" t="s">
        <v>113</v>
      </c>
      <c r="E7282" t="s">
        <v>131</v>
      </c>
      <c r="F7282" t="s">
        <v>20570</v>
      </c>
      <c r="G7282" t="s">
        <v>133</v>
      </c>
      <c r="H7282" t="s">
        <v>134</v>
      </c>
      <c r="I7282" t="s">
        <v>135</v>
      </c>
      <c r="J7282" t="s">
        <v>136</v>
      </c>
      <c r="K7282" t="s">
        <v>137</v>
      </c>
      <c r="L7282" t="s">
        <v>20571</v>
      </c>
      <c r="M7282" t="s">
        <v>20572</v>
      </c>
      <c r="N7282">
        <v>9.2216666660000008</v>
      </c>
      <c r="O7282">
        <v>0</v>
      </c>
      <c r="P7282">
        <v>12</v>
      </c>
      <c r="Q7282">
        <v>0</v>
      </c>
      <c r="R7282">
        <v>2</v>
      </c>
      <c r="S7282">
        <v>0</v>
      </c>
      <c r="T7282">
        <v>1</v>
      </c>
      <c r="U7282">
        <v>0</v>
      </c>
      <c r="V7282">
        <v>0</v>
      </c>
      <c r="W7282">
        <v>0</v>
      </c>
      <c r="X7282">
        <v>18.189416300801</v>
      </c>
      <c r="Y7282">
        <v>0</v>
      </c>
      <c r="Z7282">
        <v>12.146047911972033</v>
      </c>
      <c r="AA7282">
        <v>0</v>
      </c>
      <c r="AB7282">
        <v>2.7456964245925003E-2</v>
      </c>
      <c r="AC7282">
        <v>0</v>
      </c>
      <c r="AD7282">
        <v>0</v>
      </c>
      <c r="AE7282">
        <v>30.362921177018958</v>
      </c>
    </row>
    <row r="7283" spans="1:31" x14ac:dyDescent="0.25">
      <c r="A7283">
        <v>1840755</v>
      </c>
      <c r="B7283">
        <v>1</v>
      </c>
      <c r="C7283" t="s">
        <v>81</v>
      </c>
      <c r="D7283" t="s">
        <v>120</v>
      </c>
      <c r="E7283" t="s">
        <v>140</v>
      </c>
      <c r="F7283" t="s">
        <v>20573</v>
      </c>
      <c r="G7283" t="s">
        <v>246</v>
      </c>
      <c r="H7283" t="s">
        <v>134</v>
      </c>
      <c r="I7283" t="s">
        <v>135</v>
      </c>
      <c r="J7283" t="s">
        <v>136</v>
      </c>
      <c r="K7283" t="s">
        <v>137</v>
      </c>
      <c r="L7283" t="s">
        <v>20574</v>
      </c>
      <c r="M7283" t="s">
        <v>20575</v>
      </c>
      <c r="N7283">
        <v>2.5669444440000002</v>
      </c>
      <c r="O7283">
        <v>0</v>
      </c>
      <c r="P7283">
        <v>2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0.47879592558558343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0.47879592558558343</v>
      </c>
    </row>
    <row r="7284" spans="1:31" x14ac:dyDescent="0.25">
      <c r="A7284">
        <v>1840589</v>
      </c>
      <c r="B7284">
        <v>1</v>
      </c>
      <c r="C7284" t="s">
        <v>81</v>
      </c>
      <c r="D7284" t="s">
        <v>121</v>
      </c>
      <c r="E7284" t="s">
        <v>140</v>
      </c>
      <c r="F7284" t="s">
        <v>20576</v>
      </c>
      <c r="G7284" t="s">
        <v>142</v>
      </c>
      <c r="H7284" t="s">
        <v>134</v>
      </c>
      <c r="I7284" t="s">
        <v>135</v>
      </c>
      <c r="J7284" t="s">
        <v>136</v>
      </c>
      <c r="K7284" t="s">
        <v>137</v>
      </c>
      <c r="L7284" t="s">
        <v>20577</v>
      </c>
      <c r="M7284" t="s">
        <v>20578</v>
      </c>
      <c r="N7284">
        <v>5.0949999999999998</v>
      </c>
      <c r="O7284">
        <v>0</v>
      </c>
      <c r="P7284">
        <v>1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4.5707391059666667E-3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4.5707391059666667E-3</v>
      </c>
    </row>
    <row r="7285" spans="1:31" x14ac:dyDescent="0.25">
      <c r="A7285">
        <v>1840234</v>
      </c>
      <c r="B7285">
        <v>1</v>
      </c>
      <c r="C7285" t="s">
        <v>81</v>
      </c>
      <c r="D7285" t="s">
        <v>115</v>
      </c>
      <c r="E7285" t="s">
        <v>252</v>
      </c>
      <c r="F7285" t="s">
        <v>20579</v>
      </c>
      <c r="G7285" t="s">
        <v>279</v>
      </c>
      <c r="H7285" t="s">
        <v>134</v>
      </c>
      <c r="I7285" t="s">
        <v>135</v>
      </c>
      <c r="J7285" t="s">
        <v>136</v>
      </c>
      <c r="K7285" t="s">
        <v>137</v>
      </c>
      <c r="L7285" t="s">
        <v>20580</v>
      </c>
      <c r="M7285" t="s">
        <v>20581</v>
      </c>
      <c r="N7285">
        <v>5.8919444439999999</v>
      </c>
      <c r="O7285">
        <v>0</v>
      </c>
      <c r="P7285">
        <v>243</v>
      </c>
      <c r="Q7285">
        <v>0</v>
      </c>
      <c r="R7285">
        <v>0</v>
      </c>
      <c r="S7285">
        <v>0</v>
      </c>
      <c r="T7285">
        <v>3</v>
      </c>
      <c r="U7285">
        <v>0</v>
      </c>
      <c r="V7285">
        <v>0</v>
      </c>
      <c r="W7285">
        <v>0</v>
      </c>
      <c r="X7285">
        <v>170.20448104842657</v>
      </c>
      <c r="Y7285">
        <v>0</v>
      </c>
      <c r="Z7285">
        <v>0</v>
      </c>
      <c r="AA7285">
        <v>0</v>
      </c>
      <c r="AB7285">
        <v>1.1285888308999998</v>
      </c>
      <c r="AC7285">
        <v>0</v>
      </c>
      <c r="AD7285">
        <v>0</v>
      </c>
      <c r="AE7285">
        <v>171.33306987932656</v>
      </c>
    </row>
    <row r="7286" spans="1:31" x14ac:dyDescent="0.25">
      <c r="A7286">
        <v>1843460</v>
      </c>
      <c r="B7286">
        <v>1</v>
      </c>
      <c r="C7286" t="s">
        <v>81</v>
      </c>
      <c r="D7286" t="s">
        <v>128</v>
      </c>
      <c r="E7286" t="s">
        <v>252</v>
      </c>
      <c r="F7286" t="s">
        <v>20582</v>
      </c>
      <c r="G7286" t="s">
        <v>10034</v>
      </c>
      <c r="H7286" t="s">
        <v>134</v>
      </c>
      <c r="I7286" t="s">
        <v>135</v>
      </c>
      <c r="J7286" t="s">
        <v>136</v>
      </c>
      <c r="K7286" t="s">
        <v>137</v>
      </c>
      <c r="L7286" t="s">
        <v>20583</v>
      </c>
      <c r="M7286" t="s">
        <v>20584</v>
      </c>
      <c r="N7286">
        <v>13.657500000000001</v>
      </c>
      <c r="O7286">
        <v>0</v>
      </c>
      <c r="P7286">
        <v>1</v>
      </c>
      <c r="Q7286">
        <v>0</v>
      </c>
      <c r="R7286">
        <v>13</v>
      </c>
      <c r="S7286">
        <v>0</v>
      </c>
      <c r="T7286">
        <v>1</v>
      </c>
      <c r="U7286">
        <v>0</v>
      </c>
      <c r="V7286">
        <v>0</v>
      </c>
      <c r="W7286">
        <v>0</v>
      </c>
      <c r="X7286">
        <v>6.8690121622500017E-2</v>
      </c>
      <c r="Y7286">
        <v>0</v>
      </c>
      <c r="Z7286">
        <v>55.961191825366448</v>
      </c>
      <c r="AA7286">
        <v>0</v>
      </c>
      <c r="AB7286">
        <v>31.649196246988254</v>
      </c>
      <c r="AC7286">
        <v>0</v>
      </c>
      <c r="AD7286">
        <v>0</v>
      </c>
      <c r="AE7286">
        <v>87.679078193977205</v>
      </c>
    </row>
    <row r="7287" spans="1:31" x14ac:dyDescent="0.25">
      <c r="A7287">
        <v>1840397</v>
      </c>
      <c r="B7287">
        <v>1</v>
      </c>
      <c r="C7287" t="s">
        <v>80</v>
      </c>
      <c r="D7287" t="s">
        <v>98</v>
      </c>
      <c r="E7287" t="s">
        <v>131</v>
      </c>
      <c r="F7287" t="s">
        <v>20585</v>
      </c>
      <c r="G7287" t="s">
        <v>133</v>
      </c>
      <c r="H7287" t="s">
        <v>134</v>
      </c>
      <c r="I7287" t="s">
        <v>135</v>
      </c>
      <c r="J7287" t="s">
        <v>136</v>
      </c>
      <c r="K7287" t="s">
        <v>137</v>
      </c>
      <c r="L7287" t="s">
        <v>20586</v>
      </c>
      <c r="M7287" t="s">
        <v>20587</v>
      </c>
      <c r="N7287">
        <v>3.8161111110000001</v>
      </c>
      <c r="O7287">
        <v>0</v>
      </c>
      <c r="P7287">
        <v>0</v>
      </c>
      <c r="Q7287">
        <v>0</v>
      </c>
      <c r="R7287">
        <v>4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164.6240803117399</v>
      </c>
      <c r="AA7287">
        <v>0</v>
      </c>
      <c r="AB7287">
        <v>0</v>
      </c>
      <c r="AC7287">
        <v>0</v>
      </c>
      <c r="AD7287">
        <v>0</v>
      </c>
      <c r="AE7287">
        <v>164.6240803117399</v>
      </c>
    </row>
    <row r="7288" spans="1:31" x14ac:dyDescent="0.25">
      <c r="A7288">
        <v>1840520</v>
      </c>
      <c r="B7288">
        <v>1</v>
      </c>
      <c r="C7288" t="s">
        <v>81</v>
      </c>
      <c r="D7288" t="s">
        <v>118</v>
      </c>
      <c r="E7288" t="s">
        <v>131</v>
      </c>
      <c r="F7288" t="s">
        <v>20588</v>
      </c>
      <c r="G7288" t="s">
        <v>10886</v>
      </c>
      <c r="H7288" t="s">
        <v>134</v>
      </c>
      <c r="I7288" t="s">
        <v>135</v>
      </c>
      <c r="J7288" t="s">
        <v>136</v>
      </c>
      <c r="K7288" t="s">
        <v>137</v>
      </c>
      <c r="L7288" t="s">
        <v>20589</v>
      </c>
      <c r="M7288" t="s">
        <v>20590</v>
      </c>
      <c r="N7288">
        <v>2.4494444440000001</v>
      </c>
      <c r="O7288">
        <v>0</v>
      </c>
      <c r="P7288">
        <v>10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2.0882894483698662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2.0882894483698662</v>
      </c>
    </row>
    <row r="7289" spans="1:31" x14ac:dyDescent="0.25">
      <c r="A7289">
        <v>1840420</v>
      </c>
      <c r="B7289">
        <v>1</v>
      </c>
      <c r="C7289" t="s">
        <v>80</v>
      </c>
      <c r="D7289" t="s">
        <v>100</v>
      </c>
      <c r="E7289" t="s">
        <v>154</v>
      </c>
      <c r="F7289" t="s">
        <v>20591</v>
      </c>
      <c r="G7289" t="s">
        <v>156</v>
      </c>
      <c r="H7289" t="s">
        <v>157</v>
      </c>
      <c r="I7289" t="s">
        <v>135</v>
      </c>
      <c r="J7289" t="s">
        <v>136</v>
      </c>
      <c r="K7289" t="s">
        <v>137</v>
      </c>
      <c r="L7289" t="s">
        <v>20592</v>
      </c>
      <c r="M7289" t="s">
        <v>20593</v>
      </c>
      <c r="N7289">
        <v>0.73472222200000004</v>
      </c>
      <c r="O7289">
        <v>0</v>
      </c>
      <c r="P7289">
        <v>28</v>
      </c>
      <c r="Q7289">
        <v>0</v>
      </c>
      <c r="R7289">
        <v>12</v>
      </c>
      <c r="S7289">
        <v>0</v>
      </c>
      <c r="T7289">
        <v>3</v>
      </c>
      <c r="U7289">
        <v>0</v>
      </c>
      <c r="V7289">
        <v>0</v>
      </c>
      <c r="W7289">
        <v>0</v>
      </c>
      <c r="X7289">
        <v>7.3227778475008751</v>
      </c>
      <c r="Y7289">
        <v>0</v>
      </c>
      <c r="Z7289">
        <v>2.8549260197569168</v>
      </c>
      <c r="AA7289">
        <v>0</v>
      </c>
      <c r="AB7289">
        <v>2.3515521854847501</v>
      </c>
      <c r="AC7289">
        <v>0</v>
      </c>
      <c r="AD7289">
        <v>0</v>
      </c>
      <c r="AE7289">
        <v>12.529256052742543</v>
      </c>
    </row>
    <row r="7290" spans="1:31" x14ac:dyDescent="0.25">
      <c r="A7290">
        <v>1843437</v>
      </c>
      <c r="B7290">
        <v>1</v>
      </c>
      <c r="C7290" t="s">
        <v>80</v>
      </c>
      <c r="D7290" t="s">
        <v>105</v>
      </c>
      <c r="E7290" t="s">
        <v>131</v>
      </c>
      <c r="F7290" t="s">
        <v>20594</v>
      </c>
      <c r="G7290" t="s">
        <v>133</v>
      </c>
      <c r="H7290" t="s">
        <v>134</v>
      </c>
      <c r="I7290" t="s">
        <v>135</v>
      </c>
      <c r="J7290" t="s">
        <v>136</v>
      </c>
      <c r="K7290" t="s">
        <v>137</v>
      </c>
      <c r="L7290" t="s">
        <v>20595</v>
      </c>
      <c r="M7290" t="s">
        <v>20596</v>
      </c>
      <c r="N7290">
        <v>2.7352777769999999</v>
      </c>
      <c r="O7290">
        <v>0</v>
      </c>
      <c r="P7290">
        <v>63</v>
      </c>
      <c r="Q7290">
        <v>0</v>
      </c>
      <c r="R7290">
        <v>0</v>
      </c>
      <c r="S7290">
        <v>0</v>
      </c>
      <c r="T7290">
        <v>30</v>
      </c>
      <c r="U7290">
        <v>0</v>
      </c>
      <c r="V7290">
        <v>0</v>
      </c>
      <c r="W7290">
        <v>0</v>
      </c>
      <c r="X7290">
        <v>34.000825480524277</v>
      </c>
      <c r="Y7290">
        <v>0</v>
      </c>
      <c r="Z7290">
        <v>0</v>
      </c>
      <c r="AA7290">
        <v>0</v>
      </c>
      <c r="AB7290">
        <v>65.355558104692847</v>
      </c>
      <c r="AC7290">
        <v>0</v>
      </c>
      <c r="AD7290">
        <v>0</v>
      </c>
      <c r="AE7290">
        <v>99.356383585217117</v>
      </c>
    </row>
    <row r="7291" spans="1:31" x14ac:dyDescent="0.25">
      <c r="A7291">
        <v>1840540</v>
      </c>
      <c r="B7291">
        <v>1</v>
      </c>
      <c r="C7291" t="s">
        <v>80</v>
      </c>
      <c r="D7291" t="s">
        <v>96</v>
      </c>
      <c r="E7291" t="s">
        <v>131</v>
      </c>
      <c r="F7291" t="s">
        <v>20597</v>
      </c>
      <c r="G7291" t="s">
        <v>133</v>
      </c>
      <c r="H7291" t="s">
        <v>134</v>
      </c>
      <c r="I7291" t="s">
        <v>135</v>
      </c>
      <c r="J7291" t="s">
        <v>136</v>
      </c>
      <c r="K7291" t="s">
        <v>137</v>
      </c>
      <c r="L7291" t="s">
        <v>20598</v>
      </c>
      <c r="M7291" t="s">
        <v>20599</v>
      </c>
      <c r="N7291">
        <v>0.48027777700000002</v>
      </c>
      <c r="O7291">
        <v>0</v>
      </c>
      <c r="P7291">
        <v>39</v>
      </c>
      <c r="Q7291">
        <v>0</v>
      </c>
      <c r="R7291">
        <v>1</v>
      </c>
      <c r="S7291">
        <v>0</v>
      </c>
      <c r="T7291">
        <v>8</v>
      </c>
      <c r="U7291">
        <v>0</v>
      </c>
      <c r="V7291">
        <v>0</v>
      </c>
      <c r="W7291">
        <v>0</v>
      </c>
      <c r="X7291">
        <v>20.140972111392504</v>
      </c>
      <c r="Y7291">
        <v>0</v>
      </c>
      <c r="Z7291">
        <v>0.22443990902567501</v>
      </c>
      <c r="AA7291">
        <v>0</v>
      </c>
      <c r="AB7291">
        <v>3.3925877027375004</v>
      </c>
      <c r="AC7291">
        <v>0</v>
      </c>
      <c r="AD7291">
        <v>0</v>
      </c>
      <c r="AE7291">
        <v>23.757999723155681</v>
      </c>
    </row>
    <row r="7292" spans="1:31" x14ac:dyDescent="0.25">
      <c r="A7292">
        <v>1840048</v>
      </c>
      <c r="B7292">
        <v>1</v>
      </c>
      <c r="C7292" t="s">
        <v>80</v>
      </c>
      <c r="D7292" t="s">
        <v>93</v>
      </c>
      <c r="E7292" t="s">
        <v>131</v>
      </c>
      <c r="F7292" t="s">
        <v>20600</v>
      </c>
      <c r="G7292" t="s">
        <v>133</v>
      </c>
      <c r="H7292" t="s">
        <v>134</v>
      </c>
      <c r="I7292" t="s">
        <v>135</v>
      </c>
      <c r="J7292" t="s">
        <v>136</v>
      </c>
      <c r="K7292" t="s">
        <v>137</v>
      </c>
      <c r="L7292" t="s">
        <v>20601</v>
      </c>
      <c r="M7292" t="s">
        <v>20602</v>
      </c>
      <c r="N7292">
        <v>5.9413888879999996</v>
      </c>
      <c r="O7292">
        <v>0</v>
      </c>
      <c r="P7292">
        <v>7</v>
      </c>
      <c r="Q7292">
        <v>0</v>
      </c>
      <c r="R7292">
        <v>0</v>
      </c>
      <c r="S7292">
        <v>0</v>
      </c>
      <c r="T7292">
        <v>3</v>
      </c>
      <c r="U7292">
        <v>0</v>
      </c>
      <c r="V7292">
        <v>0</v>
      </c>
      <c r="W7292">
        <v>0</v>
      </c>
      <c r="X7292">
        <v>4.7237688992364593</v>
      </c>
      <c r="Y7292">
        <v>0</v>
      </c>
      <c r="Z7292">
        <v>0</v>
      </c>
      <c r="AA7292">
        <v>0</v>
      </c>
      <c r="AB7292">
        <v>44.322572407760745</v>
      </c>
      <c r="AC7292">
        <v>0</v>
      </c>
      <c r="AD7292">
        <v>0</v>
      </c>
      <c r="AE7292">
        <v>49.046341306997206</v>
      </c>
    </row>
    <row r="7293" spans="1:31" x14ac:dyDescent="0.25">
      <c r="A7293">
        <v>1840563</v>
      </c>
      <c r="B7293">
        <v>1</v>
      </c>
      <c r="C7293" t="s">
        <v>80</v>
      </c>
      <c r="D7293" t="s">
        <v>105</v>
      </c>
      <c r="E7293" t="s">
        <v>140</v>
      </c>
      <c r="F7293" t="s">
        <v>20603</v>
      </c>
      <c r="G7293" t="s">
        <v>142</v>
      </c>
      <c r="H7293" t="s">
        <v>134</v>
      </c>
      <c r="I7293" t="s">
        <v>135</v>
      </c>
      <c r="J7293" t="s">
        <v>136</v>
      </c>
      <c r="K7293" t="s">
        <v>137</v>
      </c>
      <c r="L7293" t="s">
        <v>20604</v>
      </c>
      <c r="M7293" t="s">
        <v>20605</v>
      </c>
      <c r="N7293">
        <v>0.998611111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1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9.4514064223058331E-2</v>
      </c>
      <c r="AC7293">
        <v>0</v>
      </c>
      <c r="AD7293">
        <v>0</v>
      </c>
      <c r="AE7293">
        <v>9.4514064223058331E-2</v>
      </c>
    </row>
    <row r="7294" spans="1:31" x14ac:dyDescent="0.25">
      <c r="A7294">
        <v>1840022</v>
      </c>
      <c r="B7294">
        <v>1</v>
      </c>
      <c r="C7294" t="s">
        <v>81</v>
      </c>
      <c r="D7294" t="s">
        <v>112</v>
      </c>
      <c r="E7294" t="s">
        <v>202</v>
      </c>
      <c r="F7294" t="s">
        <v>15485</v>
      </c>
      <c r="G7294" t="s">
        <v>10753</v>
      </c>
      <c r="H7294" t="s">
        <v>157</v>
      </c>
      <c r="I7294" t="s">
        <v>135</v>
      </c>
      <c r="J7294" t="s">
        <v>136</v>
      </c>
      <c r="K7294" t="s">
        <v>137</v>
      </c>
      <c r="L7294" t="s">
        <v>20606</v>
      </c>
      <c r="M7294" t="s">
        <v>20607</v>
      </c>
      <c r="N7294">
        <v>6.8833333330000004</v>
      </c>
      <c r="O7294">
        <v>0</v>
      </c>
      <c r="P7294">
        <v>828</v>
      </c>
      <c r="Q7294">
        <v>2</v>
      </c>
      <c r="R7294">
        <v>57</v>
      </c>
      <c r="S7294">
        <v>4</v>
      </c>
      <c r="T7294">
        <v>28</v>
      </c>
      <c r="U7294">
        <v>0</v>
      </c>
      <c r="V7294">
        <v>0</v>
      </c>
      <c r="W7294">
        <v>0</v>
      </c>
      <c r="X7294">
        <v>354.6680731920294</v>
      </c>
      <c r="Y7294">
        <v>42.803617780877993</v>
      </c>
      <c r="Z7294">
        <v>35.167212670439476</v>
      </c>
      <c r="AA7294">
        <v>86.821021865741983</v>
      </c>
      <c r="AB7294">
        <v>41.767040173981982</v>
      </c>
      <c r="AC7294">
        <v>0</v>
      </c>
      <c r="AD7294">
        <v>0</v>
      </c>
      <c r="AE7294">
        <v>561.22696568307083</v>
      </c>
    </row>
    <row r="7295" spans="1:31" x14ac:dyDescent="0.25">
      <c r="A7295">
        <v>1840228</v>
      </c>
      <c r="B7295">
        <v>1</v>
      </c>
      <c r="C7295" t="s">
        <v>80</v>
      </c>
      <c r="D7295" t="s">
        <v>96</v>
      </c>
      <c r="E7295" t="s">
        <v>140</v>
      </c>
      <c r="F7295" t="s">
        <v>20608</v>
      </c>
      <c r="G7295" t="s">
        <v>142</v>
      </c>
      <c r="H7295" t="s">
        <v>134</v>
      </c>
      <c r="I7295" t="s">
        <v>135</v>
      </c>
      <c r="J7295" t="s">
        <v>136</v>
      </c>
      <c r="K7295" t="s">
        <v>137</v>
      </c>
      <c r="L7295" t="s">
        <v>20609</v>
      </c>
      <c r="M7295" t="s">
        <v>20610</v>
      </c>
      <c r="N7295">
        <v>5.5941666659999996</v>
      </c>
      <c r="O7295">
        <v>0</v>
      </c>
      <c r="P7295">
        <v>1</v>
      </c>
      <c r="Q7295">
        <v>0</v>
      </c>
      <c r="R7295">
        <v>0</v>
      </c>
      <c r="S7295">
        <v>0</v>
      </c>
      <c r="T7295">
        <v>1</v>
      </c>
      <c r="U7295">
        <v>0</v>
      </c>
      <c r="V7295">
        <v>0</v>
      </c>
      <c r="W7295">
        <v>0</v>
      </c>
      <c r="X7295">
        <v>1.0978935340726002</v>
      </c>
      <c r="Y7295">
        <v>0</v>
      </c>
      <c r="Z7295">
        <v>0</v>
      </c>
      <c r="AA7295">
        <v>0</v>
      </c>
      <c r="AB7295">
        <v>1.5992831188945416</v>
      </c>
      <c r="AC7295">
        <v>0</v>
      </c>
      <c r="AD7295">
        <v>0</v>
      </c>
      <c r="AE7295">
        <v>2.6971766529671415</v>
      </c>
    </row>
    <row r="7296" spans="1:31" x14ac:dyDescent="0.25">
      <c r="A7296">
        <v>1840191</v>
      </c>
      <c r="B7296">
        <v>1</v>
      </c>
      <c r="C7296" t="s">
        <v>81</v>
      </c>
      <c r="D7296" t="s">
        <v>123</v>
      </c>
      <c r="E7296" t="s">
        <v>131</v>
      </c>
      <c r="F7296" t="s">
        <v>20611</v>
      </c>
      <c r="G7296" t="s">
        <v>873</v>
      </c>
      <c r="H7296" t="s">
        <v>134</v>
      </c>
      <c r="I7296" t="s">
        <v>135</v>
      </c>
      <c r="J7296" t="s">
        <v>136</v>
      </c>
      <c r="K7296" t="s">
        <v>137</v>
      </c>
      <c r="L7296" t="s">
        <v>20612</v>
      </c>
      <c r="M7296" t="s">
        <v>20613</v>
      </c>
      <c r="N7296">
        <v>1.7713888879999999</v>
      </c>
      <c r="O7296">
        <v>0</v>
      </c>
      <c r="P7296">
        <v>29</v>
      </c>
      <c r="Q7296">
        <v>0</v>
      </c>
      <c r="R7296">
        <v>0</v>
      </c>
      <c r="S7296">
        <v>0</v>
      </c>
      <c r="T7296">
        <v>11</v>
      </c>
      <c r="U7296">
        <v>0</v>
      </c>
      <c r="V7296">
        <v>0</v>
      </c>
      <c r="W7296">
        <v>0</v>
      </c>
      <c r="X7296">
        <v>16.193496680640397</v>
      </c>
      <c r="Y7296">
        <v>0</v>
      </c>
      <c r="Z7296">
        <v>0</v>
      </c>
      <c r="AA7296">
        <v>0</v>
      </c>
      <c r="AB7296">
        <v>6.8185519938087182</v>
      </c>
      <c r="AC7296">
        <v>0</v>
      </c>
      <c r="AD7296">
        <v>0</v>
      </c>
      <c r="AE7296">
        <v>23.012048674449115</v>
      </c>
    </row>
    <row r="7297" spans="1:31" x14ac:dyDescent="0.25">
      <c r="A7297">
        <v>1839942</v>
      </c>
      <c r="B7297">
        <v>1</v>
      </c>
      <c r="C7297" t="s">
        <v>81</v>
      </c>
      <c r="D7297" t="s">
        <v>118</v>
      </c>
      <c r="E7297" t="s">
        <v>268</v>
      </c>
      <c r="F7297" t="s">
        <v>1452</v>
      </c>
      <c r="G7297" t="s">
        <v>156</v>
      </c>
      <c r="H7297" t="s">
        <v>157</v>
      </c>
      <c r="I7297" t="s">
        <v>135</v>
      </c>
      <c r="J7297" t="s">
        <v>136</v>
      </c>
      <c r="K7297" t="s">
        <v>137</v>
      </c>
      <c r="L7297" t="s">
        <v>20614</v>
      </c>
      <c r="M7297" t="s">
        <v>20615</v>
      </c>
      <c r="N7297">
        <v>7.3611111000000007E-2</v>
      </c>
      <c r="O7297">
        <v>7</v>
      </c>
      <c r="P7297">
        <v>1033</v>
      </c>
      <c r="Q7297">
        <v>156</v>
      </c>
      <c r="R7297">
        <v>64</v>
      </c>
      <c r="S7297">
        <v>34</v>
      </c>
      <c r="T7297">
        <v>87</v>
      </c>
      <c r="U7297">
        <v>0</v>
      </c>
      <c r="V7297">
        <v>0</v>
      </c>
      <c r="W7297">
        <v>0.12875558575733334</v>
      </c>
      <c r="X7297">
        <v>10.734631792977003</v>
      </c>
      <c r="Y7297">
        <v>41.642278919553135</v>
      </c>
      <c r="Z7297">
        <v>5.3208705879185425</v>
      </c>
      <c r="AA7297">
        <v>25.084328213336612</v>
      </c>
      <c r="AB7297">
        <v>3.0843803262882639</v>
      </c>
      <c r="AC7297">
        <v>0</v>
      </c>
      <c r="AD7297">
        <v>0</v>
      </c>
      <c r="AE7297">
        <v>85.995245425830902</v>
      </c>
    </row>
    <row r="7298" spans="1:31" x14ac:dyDescent="0.25">
      <c r="A7298">
        <v>1840669</v>
      </c>
      <c r="B7298">
        <v>1</v>
      </c>
      <c r="C7298" t="s">
        <v>80</v>
      </c>
      <c r="D7298" t="s">
        <v>94</v>
      </c>
      <c r="E7298" t="s">
        <v>202</v>
      </c>
      <c r="F7298" t="s">
        <v>20616</v>
      </c>
      <c r="G7298" t="s">
        <v>156</v>
      </c>
      <c r="H7298" t="s">
        <v>157</v>
      </c>
      <c r="I7298" t="s">
        <v>135</v>
      </c>
      <c r="J7298" t="s">
        <v>136</v>
      </c>
      <c r="K7298" t="s">
        <v>137</v>
      </c>
      <c r="L7298" t="s">
        <v>20617</v>
      </c>
      <c r="M7298" t="s">
        <v>20618</v>
      </c>
      <c r="N7298">
        <v>1.0872222220000001</v>
      </c>
      <c r="O7298">
        <v>0</v>
      </c>
      <c r="P7298">
        <v>700</v>
      </c>
      <c r="Q7298">
        <v>31</v>
      </c>
      <c r="R7298">
        <v>41</v>
      </c>
      <c r="S7298">
        <v>14</v>
      </c>
      <c r="T7298">
        <v>84</v>
      </c>
      <c r="U7298">
        <v>7</v>
      </c>
      <c r="V7298">
        <v>0</v>
      </c>
      <c r="W7298">
        <v>0</v>
      </c>
      <c r="X7298">
        <v>186.45491426545775</v>
      </c>
      <c r="Y7298">
        <v>43.926522546902518</v>
      </c>
      <c r="Z7298">
        <v>30.013068357771893</v>
      </c>
      <c r="AA7298">
        <v>389.76877841256845</v>
      </c>
      <c r="AB7298">
        <v>49.477050248145396</v>
      </c>
      <c r="AC7298">
        <v>543.47970509956269</v>
      </c>
      <c r="AD7298">
        <v>0</v>
      </c>
      <c r="AE7298">
        <v>1243.1200389304086</v>
      </c>
    </row>
    <row r="7299" spans="1:31" x14ac:dyDescent="0.25">
      <c r="A7299">
        <v>1843480</v>
      </c>
      <c r="B7299">
        <v>1</v>
      </c>
      <c r="C7299" t="s">
        <v>80</v>
      </c>
      <c r="D7299" t="s">
        <v>108</v>
      </c>
      <c r="E7299" t="s">
        <v>131</v>
      </c>
      <c r="F7299" t="s">
        <v>20619</v>
      </c>
      <c r="G7299" t="s">
        <v>873</v>
      </c>
      <c r="H7299" t="s">
        <v>134</v>
      </c>
      <c r="I7299" t="s">
        <v>135</v>
      </c>
      <c r="J7299" t="s">
        <v>136</v>
      </c>
      <c r="K7299" t="s">
        <v>137</v>
      </c>
      <c r="L7299" t="s">
        <v>20620</v>
      </c>
      <c r="M7299" t="s">
        <v>20621</v>
      </c>
      <c r="N7299">
        <v>19.707777777</v>
      </c>
      <c r="O7299">
        <v>0</v>
      </c>
      <c r="P7299">
        <v>38</v>
      </c>
      <c r="Q7299">
        <v>0</v>
      </c>
      <c r="R7299">
        <v>1</v>
      </c>
      <c r="S7299">
        <v>0</v>
      </c>
      <c r="T7299">
        <v>3</v>
      </c>
      <c r="U7299">
        <v>0</v>
      </c>
      <c r="V7299">
        <v>0</v>
      </c>
      <c r="W7299">
        <v>0</v>
      </c>
      <c r="X7299">
        <v>74.561705148427023</v>
      </c>
      <c r="Y7299">
        <v>0</v>
      </c>
      <c r="Z7299">
        <v>10.651393888602025</v>
      </c>
      <c r="AA7299">
        <v>0</v>
      </c>
      <c r="AB7299">
        <v>55.160911054637694</v>
      </c>
      <c r="AC7299">
        <v>0</v>
      </c>
      <c r="AD7299">
        <v>0</v>
      </c>
      <c r="AE7299">
        <v>140.37401009166675</v>
      </c>
    </row>
    <row r="7300" spans="1:31" x14ac:dyDescent="0.25">
      <c r="A7300">
        <v>1840626</v>
      </c>
      <c r="B7300">
        <v>1</v>
      </c>
      <c r="C7300" t="s">
        <v>80</v>
      </c>
      <c r="D7300" t="s">
        <v>82</v>
      </c>
      <c r="E7300" t="s">
        <v>140</v>
      </c>
      <c r="F7300" t="s">
        <v>20622</v>
      </c>
      <c r="G7300" t="s">
        <v>246</v>
      </c>
      <c r="H7300" t="s">
        <v>134</v>
      </c>
      <c r="I7300" t="s">
        <v>135</v>
      </c>
      <c r="J7300" t="s">
        <v>136</v>
      </c>
      <c r="K7300" t="s">
        <v>137</v>
      </c>
      <c r="L7300" t="s">
        <v>20623</v>
      </c>
      <c r="M7300" t="s">
        <v>20624</v>
      </c>
      <c r="N7300">
        <v>1.2213888879999999</v>
      </c>
      <c r="O7300">
        <v>0</v>
      </c>
      <c r="P7300">
        <v>11</v>
      </c>
      <c r="Q7300">
        <v>0</v>
      </c>
      <c r="R7300">
        <v>0</v>
      </c>
      <c r="S7300">
        <v>0</v>
      </c>
      <c r="T7300">
        <v>8</v>
      </c>
      <c r="U7300">
        <v>0</v>
      </c>
      <c r="V7300">
        <v>0</v>
      </c>
      <c r="W7300">
        <v>0</v>
      </c>
      <c r="X7300">
        <v>5.1462463956191327</v>
      </c>
      <c r="Y7300">
        <v>0</v>
      </c>
      <c r="Z7300">
        <v>0</v>
      </c>
      <c r="AA7300">
        <v>0</v>
      </c>
      <c r="AB7300">
        <v>29.206536870626199</v>
      </c>
      <c r="AC7300">
        <v>0</v>
      </c>
      <c r="AD7300">
        <v>0</v>
      </c>
      <c r="AE7300">
        <v>34.352783266245332</v>
      </c>
    </row>
    <row r="7301" spans="1:31" x14ac:dyDescent="0.25">
      <c r="A7301">
        <v>1840377</v>
      </c>
      <c r="B7301">
        <v>1</v>
      </c>
      <c r="C7301" t="s">
        <v>81</v>
      </c>
      <c r="D7301" t="s">
        <v>120</v>
      </c>
      <c r="E7301" t="s">
        <v>164</v>
      </c>
      <c r="F7301" t="s">
        <v>5505</v>
      </c>
      <c r="G7301" t="s">
        <v>156</v>
      </c>
      <c r="H7301" t="s">
        <v>157</v>
      </c>
      <c r="I7301" t="s">
        <v>135</v>
      </c>
      <c r="J7301" t="s">
        <v>136</v>
      </c>
      <c r="K7301" t="s">
        <v>137</v>
      </c>
      <c r="L7301" t="s">
        <v>20625</v>
      </c>
      <c r="M7301" t="s">
        <v>20626</v>
      </c>
      <c r="N7301">
        <v>0.196111111</v>
      </c>
      <c r="O7301">
        <v>0</v>
      </c>
      <c r="P7301">
        <v>473</v>
      </c>
      <c r="Q7301">
        <v>23</v>
      </c>
      <c r="R7301">
        <v>43</v>
      </c>
      <c r="S7301">
        <v>3</v>
      </c>
      <c r="T7301">
        <v>24</v>
      </c>
      <c r="U7301">
        <v>0</v>
      </c>
      <c r="V7301">
        <v>0</v>
      </c>
      <c r="W7301">
        <v>0</v>
      </c>
      <c r="X7301">
        <v>20.24986091675235</v>
      </c>
      <c r="Y7301">
        <v>7.2035295485933997</v>
      </c>
      <c r="Z7301">
        <v>5.4582635347900839</v>
      </c>
      <c r="AA7301">
        <v>7.4848249338451502</v>
      </c>
      <c r="AB7301">
        <v>1.5889035768241446</v>
      </c>
      <c r="AC7301">
        <v>0</v>
      </c>
      <c r="AD7301">
        <v>0</v>
      </c>
      <c r="AE7301">
        <v>41.985382510805131</v>
      </c>
    </row>
    <row r="7302" spans="1:31" x14ac:dyDescent="0.25">
      <c r="A7302">
        <v>1840506</v>
      </c>
      <c r="B7302">
        <v>1</v>
      </c>
      <c r="C7302" t="s">
        <v>80</v>
      </c>
      <c r="D7302" t="s">
        <v>106</v>
      </c>
      <c r="E7302" t="s">
        <v>131</v>
      </c>
      <c r="F7302" t="s">
        <v>20627</v>
      </c>
      <c r="G7302" t="s">
        <v>133</v>
      </c>
      <c r="H7302" t="s">
        <v>134</v>
      </c>
      <c r="I7302" t="s">
        <v>135</v>
      </c>
      <c r="J7302" t="s">
        <v>136</v>
      </c>
      <c r="K7302" t="s">
        <v>137</v>
      </c>
      <c r="L7302" t="s">
        <v>20628</v>
      </c>
      <c r="M7302" t="s">
        <v>20629</v>
      </c>
      <c r="N7302">
        <v>4.1188888879999999</v>
      </c>
      <c r="O7302">
        <v>0</v>
      </c>
      <c r="P7302">
        <v>26</v>
      </c>
      <c r="Q7302">
        <v>0</v>
      </c>
      <c r="R7302">
        <v>0</v>
      </c>
      <c r="S7302">
        <v>0</v>
      </c>
      <c r="T7302">
        <v>1</v>
      </c>
      <c r="U7302">
        <v>0</v>
      </c>
      <c r="V7302">
        <v>0</v>
      </c>
      <c r="W7302">
        <v>0</v>
      </c>
      <c r="X7302">
        <v>19.876157652231914</v>
      </c>
      <c r="Y7302">
        <v>0</v>
      </c>
      <c r="Z7302">
        <v>0</v>
      </c>
      <c r="AA7302">
        <v>0</v>
      </c>
      <c r="AB7302">
        <v>6.9950172503000004E-3</v>
      </c>
      <c r="AC7302">
        <v>0</v>
      </c>
      <c r="AD7302">
        <v>0</v>
      </c>
      <c r="AE7302">
        <v>19.883152669482214</v>
      </c>
    </row>
    <row r="7303" spans="1:31" x14ac:dyDescent="0.25">
      <c r="A7303">
        <v>1843517</v>
      </c>
      <c r="B7303">
        <v>1</v>
      </c>
      <c r="C7303" t="s">
        <v>80</v>
      </c>
      <c r="D7303" t="s">
        <v>107</v>
      </c>
      <c r="E7303" t="s">
        <v>164</v>
      </c>
      <c r="F7303" t="s">
        <v>15630</v>
      </c>
      <c r="G7303" t="s">
        <v>156</v>
      </c>
      <c r="H7303" t="s">
        <v>157</v>
      </c>
      <c r="I7303" t="s">
        <v>135</v>
      </c>
      <c r="J7303" t="s">
        <v>136</v>
      </c>
      <c r="K7303" t="s">
        <v>137</v>
      </c>
      <c r="L7303" t="s">
        <v>20630</v>
      </c>
      <c r="M7303" t="s">
        <v>20631</v>
      </c>
      <c r="N7303">
        <v>0.77</v>
      </c>
      <c r="O7303">
        <v>0</v>
      </c>
      <c r="P7303">
        <v>464</v>
      </c>
      <c r="Q7303">
        <v>16</v>
      </c>
      <c r="R7303">
        <v>34</v>
      </c>
      <c r="S7303">
        <v>7</v>
      </c>
      <c r="T7303">
        <v>22</v>
      </c>
      <c r="U7303">
        <v>1</v>
      </c>
      <c r="V7303">
        <v>0</v>
      </c>
      <c r="W7303">
        <v>0</v>
      </c>
      <c r="X7303">
        <v>75.399085231616354</v>
      </c>
      <c r="Y7303">
        <v>103.69812988256979</v>
      </c>
      <c r="Z7303">
        <v>10.0271203534992</v>
      </c>
      <c r="AA7303">
        <v>60.176403895367699</v>
      </c>
      <c r="AB7303">
        <v>15.819034671873947</v>
      </c>
      <c r="AC7303">
        <v>25.875947274240001</v>
      </c>
      <c r="AD7303">
        <v>0</v>
      </c>
      <c r="AE7303">
        <v>290.99572130916698</v>
      </c>
    </row>
    <row r="7304" spans="1:31" x14ac:dyDescent="0.25">
      <c r="A7304">
        <v>1840792</v>
      </c>
      <c r="B7304">
        <v>1</v>
      </c>
      <c r="C7304" t="s">
        <v>81</v>
      </c>
      <c r="D7304" t="s">
        <v>117</v>
      </c>
      <c r="E7304" t="s">
        <v>154</v>
      </c>
      <c r="F7304" t="s">
        <v>20632</v>
      </c>
      <c r="G7304" t="s">
        <v>665</v>
      </c>
      <c r="H7304" t="s">
        <v>157</v>
      </c>
      <c r="I7304" t="s">
        <v>135</v>
      </c>
      <c r="J7304" t="s">
        <v>136</v>
      </c>
      <c r="K7304" t="s">
        <v>137</v>
      </c>
      <c r="L7304" t="s">
        <v>20633</v>
      </c>
      <c r="M7304" t="s">
        <v>20634</v>
      </c>
      <c r="N7304">
        <v>10.680833333000001</v>
      </c>
      <c r="O7304">
        <v>0</v>
      </c>
      <c r="P7304">
        <v>66</v>
      </c>
      <c r="Q7304">
        <v>0</v>
      </c>
      <c r="R7304">
        <v>0</v>
      </c>
      <c r="S7304">
        <v>0</v>
      </c>
      <c r="T7304">
        <v>2</v>
      </c>
      <c r="U7304">
        <v>0</v>
      </c>
      <c r="V7304">
        <v>0</v>
      </c>
      <c r="W7304">
        <v>0</v>
      </c>
      <c r="X7304">
        <v>69.192054163101588</v>
      </c>
      <c r="Y7304">
        <v>0</v>
      </c>
      <c r="Z7304">
        <v>0</v>
      </c>
      <c r="AA7304">
        <v>0</v>
      </c>
      <c r="AB7304">
        <v>6.9636622558845502</v>
      </c>
      <c r="AC7304">
        <v>0</v>
      </c>
      <c r="AD7304">
        <v>0</v>
      </c>
      <c r="AE7304">
        <v>76.155716418986145</v>
      </c>
    </row>
    <row r="7305" spans="1:31" x14ac:dyDescent="0.25">
      <c r="A7305">
        <v>1840128</v>
      </c>
      <c r="B7305">
        <v>1</v>
      </c>
      <c r="C7305" t="s">
        <v>81</v>
      </c>
      <c r="D7305" t="s">
        <v>112</v>
      </c>
      <c r="E7305" t="s">
        <v>252</v>
      </c>
      <c r="F7305" t="s">
        <v>20635</v>
      </c>
      <c r="G7305" t="s">
        <v>133</v>
      </c>
      <c r="H7305" t="s">
        <v>134</v>
      </c>
      <c r="I7305" t="s">
        <v>135</v>
      </c>
      <c r="J7305" t="s">
        <v>136</v>
      </c>
      <c r="K7305" t="s">
        <v>137</v>
      </c>
      <c r="L7305" t="s">
        <v>20636</v>
      </c>
      <c r="M7305" t="s">
        <v>20637</v>
      </c>
      <c r="N7305">
        <v>4.6052777770000004</v>
      </c>
      <c r="O7305">
        <v>0</v>
      </c>
      <c r="P7305">
        <v>27</v>
      </c>
      <c r="Q7305">
        <v>0</v>
      </c>
      <c r="R7305">
        <v>25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20.259268429697375</v>
      </c>
      <c r="Y7305">
        <v>0</v>
      </c>
      <c r="Z7305">
        <v>102.42438282725892</v>
      </c>
      <c r="AA7305">
        <v>0</v>
      </c>
      <c r="AB7305">
        <v>0</v>
      </c>
      <c r="AC7305">
        <v>0</v>
      </c>
      <c r="AD7305">
        <v>0</v>
      </c>
      <c r="AE7305">
        <v>122.6836512569563</v>
      </c>
    </row>
    <row r="7306" spans="1:31" x14ac:dyDescent="0.25">
      <c r="A7306">
        <v>1840483</v>
      </c>
      <c r="B7306">
        <v>1</v>
      </c>
      <c r="C7306" t="s">
        <v>80</v>
      </c>
      <c r="D7306" t="s">
        <v>96</v>
      </c>
      <c r="E7306" t="s">
        <v>140</v>
      </c>
      <c r="F7306" t="s">
        <v>20638</v>
      </c>
      <c r="G7306" t="s">
        <v>246</v>
      </c>
      <c r="H7306" t="s">
        <v>134</v>
      </c>
      <c r="I7306" t="s">
        <v>135</v>
      </c>
      <c r="J7306" t="s">
        <v>136</v>
      </c>
      <c r="K7306" t="s">
        <v>137</v>
      </c>
      <c r="L7306" t="s">
        <v>20639</v>
      </c>
      <c r="M7306" t="s">
        <v>20640</v>
      </c>
      <c r="N7306">
        <v>4.3458333329999999</v>
      </c>
      <c r="O7306">
        <v>0</v>
      </c>
      <c r="P7306">
        <v>2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1.7370422467810087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1.7370422467810087</v>
      </c>
    </row>
    <row r="7307" spans="1:31" x14ac:dyDescent="0.25">
      <c r="A7307">
        <v>1843540</v>
      </c>
      <c r="B7307">
        <v>1</v>
      </c>
      <c r="C7307" t="s">
        <v>80</v>
      </c>
      <c r="D7307" t="s">
        <v>100</v>
      </c>
      <c r="E7307" t="s">
        <v>131</v>
      </c>
      <c r="F7307" t="s">
        <v>20641</v>
      </c>
      <c r="G7307" t="s">
        <v>133</v>
      </c>
      <c r="H7307" t="s">
        <v>134</v>
      </c>
      <c r="I7307" t="s">
        <v>135</v>
      </c>
      <c r="J7307" t="s">
        <v>136</v>
      </c>
      <c r="K7307" t="s">
        <v>137</v>
      </c>
      <c r="L7307" t="s">
        <v>20642</v>
      </c>
      <c r="M7307" t="s">
        <v>20643</v>
      </c>
      <c r="N7307">
        <v>0.85138888800000001</v>
      </c>
      <c r="O7307">
        <v>0</v>
      </c>
      <c r="P7307">
        <v>2</v>
      </c>
      <c r="Q7307">
        <v>0</v>
      </c>
      <c r="R7307">
        <v>6</v>
      </c>
      <c r="S7307">
        <v>0</v>
      </c>
      <c r="T7307">
        <v>9</v>
      </c>
      <c r="U7307">
        <v>0</v>
      </c>
      <c r="V7307">
        <v>0</v>
      </c>
      <c r="W7307">
        <v>0</v>
      </c>
      <c r="X7307">
        <v>0.47360868022416663</v>
      </c>
      <c r="Y7307">
        <v>0</v>
      </c>
      <c r="Z7307">
        <v>4.0641803844850006</v>
      </c>
      <c r="AA7307">
        <v>0</v>
      </c>
      <c r="AB7307">
        <v>2.6663687543207497</v>
      </c>
      <c r="AC7307">
        <v>0</v>
      </c>
      <c r="AD7307">
        <v>0</v>
      </c>
      <c r="AE7307">
        <v>7.2041578190299163</v>
      </c>
    </row>
    <row r="7308" spans="1:31" x14ac:dyDescent="0.25">
      <c r="A7308">
        <v>1839919</v>
      </c>
      <c r="B7308">
        <v>1</v>
      </c>
      <c r="C7308" t="s">
        <v>81</v>
      </c>
      <c r="D7308" t="s">
        <v>118</v>
      </c>
      <c r="E7308" t="s">
        <v>154</v>
      </c>
      <c r="F7308" t="s">
        <v>20644</v>
      </c>
      <c r="G7308" t="s">
        <v>235</v>
      </c>
      <c r="H7308" t="s">
        <v>157</v>
      </c>
      <c r="I7308" t="s">
        <v>135</v>
      </c>
      <c r="J7308" t="s">
        <v>136</v>
      </c>
      <c r="K7308" t="s">
        <v>137</v>
      </c>
      <c r="L7308" t="s">
        <v>20645</v>
      </c>
      <c r="M7308" t="s">
        <v>20646</v>
      </c>
      <c r="N7308">
        <v>11.124166666000001</v>
      </c>
      <c r="O7308">
        <v>0</v>
      </c>
      <c r="P7308">
        <v>882</v>
      </c>
      <c r="Q7308">
        <v>0</v>
      </c>
      <c r="R7308">
        <v>0</v>
      </c>
      <c r="S7308">
        <v>0</v>
      </c>
      <c r="T7308">
        <v>32</v>
      </c>
      <c r="U7308">
        <v>0</v>
      </c>
      <c r="V7308">
        <v>0</v>
      </c>
      <c r="W7308">
        <v>0</v>
      </c>
      <c r="X7308">
        <v>1396.1272860463623</v>
      </c>
      <c r="Y7308">
        <v>0</v>
      </c>
      <c r="Z7308">
        <v>0</v>
      </c>
      <c r="AA7308">
        <v>0</v>
      </c>
      <c r="AB7308">
        <v>179.6632767574896</v>
      </c>
      <c r="AC7308">
        <v>0</v>
      </c>
      <c r="AD7308">
        <v>0</v>
      </c>
      <c r="AE7308">
        <v>1575.790562803852</v>
      </c>
    </row>
    <row r="7309" spans="1:31" x14ac:dyDescent="0.25">
      <c r="A7309">
        <v>1843500</v>
      </c>
      <c r="B7309">
        <v>1</v>
      </c>
      <c r="C7309" t="s">
        <v>80</v>
      </c>
      <c r="D7309" t="s">
        <v>109</v>
      </c>
      <c r="E7309" t="s">
        <v>131</v>
      </c>
      <c r="F7309" t="s">
        <v>19199</v>
      </c>
      <c r="G7309" t="s">
        <v>133</v>
      </c>
      <c r="H7309" t="s">
        <v>134</v>
      </c>
      <c r="I7309" t="s">
        <v>135</v>
      </c>
      <c r="J7309" t="s">
        <v>136</v>
      </c>
      <c r="K7309" t="s">
        <v>137</v>
      </c>
      <c r="L7309" t="s">
        <v>20647</v>
      </c>
      <c r="M7309" t="s">
        <v>20648</v>
      </c>
      <c r="N7309">
        <v>2.610833333</v>
      </c>
      <c r="O7309">
        <v>0</v>
      </c>
      <c r="P7309">
        <v>13</v>
      </c>
      <c r="Q7309">
        <v>0</v>
      </c>
      <c r="R7309">
        <v>5</v>
      </c>
      <c r="S7309">
        <v>0</v>
      </c>
      <c r="T7309">
        <v>6</v>
      </c>
      <c r="U7309">
        <v>0</v>
      </c>
      <c r="V7309">
        <v>0</v>
      </c>
      <c r="W7309">
        <v>0</v>
      </c>
      <c r="X7309">
        <v>13.152311308398552</v>
      </c>
      <c r="Y7309">
        <v>0</v>
      </c>
      <c r="Z7309">
        <v>27.635716025329248</v>
      </c>
      <c r="AA7309">
        <v>0</v>
      </c>
      <c r="AB7309">
        <v>5.2523933945827501</v>
      </c>
      <c r="AC7309">
        <v>0</v>
      </c>
      <c r="AD7309">
        <v>0</v>
      </c>
      <c r="AE7309">
        <v>46.040420728310551</v>
      </c>
    </row>
    <row r="7310" spans="1:31" x14ac:dyDescent="0.25">
      <c r="A7310">
        <v>1840168</v>
      </c>
      <c r="B7310">
        <v>1</v>
      </c>
      <c r="C7310" t="s">
        <v>81</v>
      </c>
      <c r="D7310" t="s">
        <v>118</v>
      </c>
      <c r="E7310" t="s">
        <v>131</v>
      </c>
      <c r="F7310" t="s">
        <v>20649</v>
      </c>
      <c r="G7310" t="s">
        <v>189</v>
      </c>
      <c r="H7310" t="s">
        <v>134</v>
      </c>
      <c r="I7310" t="s">
        <v>135</v>
      </c>
      <c r="J7310" t="s">
        <v>136</v>
      </c>
      <c r="K7310" t="s">
        <v>137</v>
      </c>
      <c r="L7310" t="s">
        <v>20650</v>
      </c>
      <c r="M7310" t="s">
        <v>20651</v>
      </c>
      <c r="N7310">
        <v>4.6019444439999999</v>
      </c>
      <c r="O7310">
        <v>0</v>
      </c>
      <c r="P7310">
        <v>565</v>
      </c>
      <c r="Q7310">
        <v>0</v>
      </c>
      <c r="R7310">
        <v>0</v>
      </c>
      <c r="S7310">
        <v>0</v>
      </c>
      <c r="T7310">
        <v>7</v>
      </c>
      <c r="U7310">
        <v>0</v>
      </c>
      <c r="V7310">
        <v>0</v>
      </c>
      <c r="W7310">
        <v>0</v>
      </c>
      <c r="X7310">
        <v>455.07829418721394</v>
      </c>
      <c r="Y7310">
        <v>0</v>
      </c>
      <c r="Z7310">
        <v>0</v>
      </c>
      <c r="AA7310">
        <v>0</v>
      </c>
      <c r="AB7310">
        <v>12.644203393031022</v>
      </c>
      <c r="AC7310">
        <v>0</v>
      </c>
      <c r="AD7310">
        <v>0</v>
      </c>
      <c r="AE7310">
        <v>467.72249758024498</v>
      </c>
    </row>
    <row r="7311" spans="1:31" x14ac:dyDescent="0.25">
      <c r="A7311">
        <v>1843394</v>
      </c>
      <c r="B7311">
        <v>1</v>
      </c>
      <c r="C7311" t="s">
        <v>81</v>
      </c>
      <c r="D7311" t="s">
        <v>118</v>
      </c>
      <c r="E7311" t="s">
        <v>131</v>
      </c>
      <c r="F7311" t="s">
        <v>20652</v>
      </c>
      <c r="G7311" t="s">
        <v>133</v>
      </c>
      <c r="H7311" t="s">
        <v>134</v>
      </c>
      <c r="I7311" t="s">
        <v>135</v>
      </c>
      <c r="J7311" t="s">
        <v>136</v>
      </c>
      <c r="K7311" t="s">
        <v>137</v>
      </c>
      <c r="L7311" t="s">
        <v>20653</v>
      </c>
      <c r="M7311" t="s">
        <v>20654</v>
      </c>
      <c r="N7311">
        <v>1.9841666659999999</v>
      </c>
      <c r="O7311">
        <v>0</v>
      </c>
      <c r="P7311">
        <v>30</v>
      </c>
      <c r="Q7311">
        <v>0</v>
      </c>
      <c r="R7311">
        <v>0</v>
      </c>
      <c r="S7311">
        <v>0</v>
      </c>
      <c r="T7311">
        <v>3</v>
      </c>
      <c r="U7311">
        <v>0</v>
      </c>
      <c r="V7311">
        <v>0</v>
      </c>
      <c r="W7311">
        <v>0</v>
      </c>
      <c r="X7311">
        <v>12.598527427101152</v>
      </c>
      <c r="Y7311">
        <v>0</v>
      </c>
      <c r="Z7311">
        <v>0</v>
      </c>
      <c r="AA7311">
        <v>0</v>
      </c>
      <c r="AB7311">
        <v>0.7568832992025667</v>
      </c>
      <c r="AC7311">
        <v>0</v>
      </c>
      <c r="AD7311">
        <v>0</v>
      </c>
      <c r="AE7311">
        <v>13.355410726303719</v>
      </c>
    </row>
    <row r="7312" spans="1:31" x14ac:dyDescent="0.25">
      <c r="A7312">
        <v>1840214</v>
      </c>
      <c r="B7312">
        <v>1</v>
      </c>
      <c r="C7312" t="s">
        <v>80</v>
      </c>
      <c r="D7312" t="s">
        <v>93</v>
      </c>
      <c r="E7312" t="s">
        <v>131</v>
      </c>
      <c r="F7312" t="s">
        <v>20655</v>
      </c>
      <c r="G7312" t="s">
        <v>133</v>
      </c>
      <c r="H7312" t="s">
        <v>134</v>
      </c>
      <c r="I7312" t="s">
        <v>135</v>
      </c>
      <c r="J7312" t="s">
        <v>136</v>
      </c>
      <c r="K7312" t="s">
        <v>137</v>
      </c>
      <c r="L7312" t="s">
        <v>20656</v>
      </c>
      <c r="M7312" t="s">
        <v>20657</v>
      </c>
      <c r="N7312">
        <v>3.619722222</v>
      </c>
      <c r="O7312">
        <v>0</v>
      </c>
      <c r="P7312">
        <v>0</v>
      </c>
      <c r="Q7312">
        <v>0</v>
      </c>
      <c r="R7312">
        <v>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20.682288794149873</v>
      </c>
      <c r="AA7312">
        <v>0</v>
      </c>
      <c r="AB7312">
        <v>0</v>
      </c>
      <c r="AC7312">
        <v>0</v>
      </c>
      <c r="AD7312">
        <v>0</v>
      </c>
      <c r="AE7312">
        <v>20.682288794149873</v>
      </c>
    </row>
    <row r="7313" spans="1:31" x14ac:dyDescent="0.25">
      <c r="A7313">
        <v>1840546</v>
      </c>
      <c r="B7313">
        <v>1</v>
      </c>
      <c r="C7313" t="s">
        <v>80</v>
      </c>
      <c r="D7313" t="s">
        <v>84</v>
      </c>
      <c r="E7313" t="s">
        <v>140</v>
      </c>
      <c r="F7313" t="s">
        <v>20658</v>
      </c>
      <c r="G7313" t="s">
        <v>142</v>
      </c>
      <c r="H7313" t="s">
        <v>134</v>
      </c>
      <c r="I7313" t="s">
        <v>135</v>
      </c>
      <c r="J7313" t="s">
        <v>136</v>
      </c>
      <c r="K7313" t="s">
        <v>137</v>
      </c>
      <c r="L7313" t="s">
        <v>20659</v>
      </c>
      <c r="M7313" t="s">
        <v>20660</v>
      </c>
      <c r="N7313">
        <v>3.008888888</v>
      </c>
      <c r="O7313">
        <v>0</v>
      </c>
      <c r="P7313">
        <v>9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4.553148645184125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4.553148645184125</v>
      </c>
    </row>
    <row r="7314" spans="1:31" x14ac:dyDescent="0.25">
      <c r="A7314">
        <v>1840692</v>
      </c>
      <c r="B7314">
        <v>1</v>
      </c>
      <c r="C7314" t="s">
        <v>80</v>
      </c>
      <c r="D7314" t="s">
        <v>97</v>
      </c>
      <c r="E7314" t="s">
        <v>223</v>
      </c>
      <c r="F7314" t="s">
        <v>20661</v>
      </c>
      <c r="G7314" t="s">
        <v>1055</v>
      </c>
      <c r="H7314" t="s">
        <v>134</v>
      </c>
      <c r="I7314" t="s">
        <v>135</v>
      </c>
      <c r="J7314" t="s">
        <v>136</v>
      </c>
      <c r="K7314" t="s">
        <v>137</v>
      </c>
      <c r="L7314" t="s">
        <v>20662</v>
      </c>
      <c r="M7314" t="s">
        <v>20663</v>
      </c>
      <c r="N7314">
        <v>3.054166666</v>
      </c>
      <c r="O7314">
        <v>0</v>
      </c>
      <c r="P7314">
        <v>20</v>
      </c>
      <c r="Q7314">
        <v>0</v>
      </c>
      <c r="R7314">
        <v>0</v>
      </c>
      <c r="S7314">
        <v>0</v>
      </c>
      <c r="T7314">
        <v>8</v>
      </c>
      <c r="U7314">
        <v>0</v>
      </c>
      <c r="V7314">
        <v>0</v>
      </c>
      <c r="W7314">
        <v>0</v>
      </c>
      <c r="X7314">
        <v>9.8392933082955008</v>
      </c>
      <c r="Y7314">
        <v>0</v>
      </c>
      <c r="Z7314">
        <v>0</v>
      </c>
      <c r="AA7314">
        <v>0</v>
      </c>
      <c r="AB7314">
        <v>102.25809371086291</v>
      </c>
      <c r="AC7314">
        <v>0</v>
      </c>
      <c r="AD7314">
        <v>0</v>
      </c>
      <c r="AE7314">
        <v>112.0973870191584</v>
      </c>
    </row>
    <row r="7315" spans="1:31" x14ac:dyDescent="0.25">
      <c r="A7315">
        <v>1840005</v>
      </c>
      <c r="B7315">
        <v>1</v>
      </c>
      <c r="C7315" t="s">
        <v>81</v>
      </c>
      <c r="D7315" t="s">
        <v>128</v>
      </c>
      <c r="E7315" t="s">
        <v>164</v>
      </c>
      <c r="F7315" t="s">
        <v>20664</v>
      </c>
      <c r="G7315" t="s">
        <v>156</v>
      </c>
      <c r="H7315" t="s">
        <v>157</v>
      </c>
      <c r="I7315" t="s">
        <v>135</v>
      </c>
      <c r="J7315" t="s">
        <v>136</v>
      </c>
      <c r="K7315" t="s">
        <v>137</v>
      </c>
      <c r="L7315" t="s">
        <v>20665</v>
      </c>
      <c r="M7315" t="s">
        <v>20666</v>
      </c>
      <c r="N7315">
        <v>0.88527777699999999</v>
      </c>
      <c r="O7315">
        <v>0</v>
      </c>
      <c r="P7315">
        <v>0</v>
      </c>
      <c r="Q7315">
        <v>0</v>
      </c>
      <c r="R7315">
        <v>0</v>
      </c>
      <c r="S7315">
        <v>19</v>
      </c>
      <c r="T7315">
        <v>0</v>
      </c>
      <c r="U7315">
        <v>17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178.36202499930505</v>
      </c>
      <c r="AB7315">
        <v>0</v>
      </c>
      <c r="AC7315">
        <v>868.35044838042904</v>
      </c>
      <c r="AD7315">
        <v>0</v>
      </c>
      <c r="AE7315">
        <v>1046.7124733797341</v>
      </c>
    </row>
    <row r="7316" spans="1:31" x14ac:dyDescent="0.25">
      <c r="A7316">
        <v>1840105</v>
      </c>
      <c r="B7316">
        <v>1</v>
      </c>
      <c r="C7316" t="s">
        <v>81</v>
      </c>
      <c r="D7316" t="s">
        <v>120</v>
      </c>
      <c r="E7316" t="s">
        <v>202</v>
      </c>
      <c r="F7316" t="s">
        <v>12993</v>
      </c>
      <c r="G7316" t="s">
        <v>156</v>
      </c>
      <c r="H7316" t="s">
        <v>157</v>
      </c>
      <c r="I7316" t="s">
        <v>135</v>
      </c>
      <c r="J7316" t="s">
        <v>136</v>
      </c>
      <c r="K7316" t="s">
        <v>137</v>
      </c>
      <c r="L7316" t="s">
        <v>20667</v>
      </c>
      <c r="M7316" t="s">
        <v>20668</v>
      </c>
      <c r="N7316">
        <v>0.46305555500000001</v>
      </c>
      <c r="O7316">
        <v>0</v>
      </c>
      <c r="P7316">
        <v>504</v>
      </c>
      <c r="Q7316">
        <v>5</v>
      </c>
      <c r="R7316">
        <v>8</v>
      </c>
      <c r="S7316">
        <v>1</v>
      </c>
      <c r="T7316">
        <v>43</v>
      </c>
      <c r="U7316">
        <v>0</v>
      </c>
      <c r="V7316">
        <v>1</v>
      </c>
      <c r="W7316">
        <v>0</v>
      </c>
      <c r="X7316">
        <v>38.779175282491195</v>
      </c>
      <c r="Y7316">
        <v>39.532774714541965</v>
      </c>
      <c r="Z7316">
        <v>5.4172958083292508</v>
      </c>
      <c r="AA7316">
        <v>0.18907792982325</v>
      </c>
      <c r="AB7316">
        <v>9.4890316522918052</v>
      </c>
      <c r="AC7316">
        <v>0</v>
      </c>
      <c r="AD7316">
        <v>2.3939514174508747</v>
      </c>
      <c r="AE7316">
        <v>95.801306804928359</v>
      </c>
    </row>
    <row r="7317" spans="1:31" x14ac:dyDescent="0.25">
      <c r="A7317">
        <v>1840646</v>
      </c>
      <c r="B7317">
        <v>1</v>
      </c>
      <c r="C7317" t="s">
        <v>81</v>
      </c>
      <c r="D7317" t="s">
        <v>119</v>
      </c>
      <c r="E7317" t="s">
        <v>131</v>
      </c>
      <c r="F7317" t="s">
        <v>20669</v>
      </c>
      <c r="G7317" t="s">
        <v>133</v>
      </c>
      <c r="H7317" t="s">
        <v>134</v>
      </c>
      <c r="I7317" t="s">
        <v>135</v>
      </c>
      <c r="J7317" t="s">
        <v>136</v>
      </c>
      <c r="K7317" t="s">
        <v>137</v>
      </c>
      <c r="L7317" t="s">
        <v>20670</v>
      </c>
      <c r="M7317" t="s">
        <v>20671</v>
      </c>
      <c r="N7317">
        <v>4.2352777770000003</v>
      </c>
      <c r="O7317">
        <v>0</v>
      </c>
      <c r="P7317">
        <v>2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0.80970356766572504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0.80970356766572504</v>
      </c>
    </row>
    <row r="7318" spans="1:31" x14ac:dyDescent="0.25">
      <c r="A7318">
        <v>1843454</v>
      </c>
      <c r="B7318">
        <v>1</v>
      </c>
      <c r="C7318" t="s">
        <v>81</v>
      </c>
      <c r="D7318" t="s">
        <v>118</v>
      </c>
      <c r="E7318" t="s">
        <v>252</v>
      </c>
      <c r="F7318" t="s">
        <v>13940</v>
      </c>
      <c r="G7318" t="s">
        <v>279</v>
      </c>
      <c r="H7318" t="s">
        <v>134</v>
      </c>
      <c r="I7318" t="s">
        <v>135</v>
      </c>
      <c r="J7318" t="s">
        <v>136</v>
      </c>
      <c r="K7318" t="s">
        <v>137</v>
      </c>
      <c r="L7318" t="s">
        <v>20363</v>
      </c>
      <c r="M7318" t="s">
        <v>20672</v>
      </c>
      <c r="N7318">
        <v>2.7766666660000001</v>
      </c>
      <c r="O7318">
        <v>0</v>
      </c>
      <c r="P7318">
        <v>6</v>
      </c>
      <c r="Q7318">
        <v>0</v>
      </c>
      <c r="R7318">
        <v>4</v>
      </c>
      <c r="S7318">
        <v>0</v>
      </c>
      <c r="T7318">
        <v>2</v>
      </c>
      <c r="U7318">
        <v>0</v>
      </c>
      <c r="V7318">
        <v>0</v>
      </c>
      <c r="W7318">
        <v>0</v>
      </c>
      <c r="X7318">
        <v>3.5392142028084748</v>
      </c>
      <c r="Y7318">
        <v>0</v>
      </c>
      <c r="Z7318">
        <v>31.055144349668502</v>
      </c>
      <c r="AA7318">
        <v>0</v>
      </c>
      <c r="AB7318">
        <v>6.1958433994256241</v>
      </c>
      <c r="AC7318">
        <v>0</v>
      </c>
      <c r="AD7318">
        <v>0</v>
      </c>
      <c r="AE7318">
        <v>40.790201951902603</v>
      </c>
    </row>
    <row r="7319" spans="1:31" x14ac:dyDescent="0.25">
      <c r="A7319">
        <v>1840354</v>
      </c>
      <c r="B7319">
        <v>1</v>
      </c>
      <c r="C7319" t="s">
        <v>80</v>
      </c>
      <c r="D7319" t="s">
        <v>106</v>
      </c>
      <c r="E7319" t="s">
        <v>202</v>
      </c>
      <c r="F7319" t="s">
        <v>20673</v>
      </c>
      <c r="G7319" t="s">
        <v>225</v>
      </c>
      <c r="H7319" t="s">
        <v>157</v>
      </c>
      <c r="I7319" t="s">
        <v>135</v>
      </c>
      <c r="J7319" t="s">
        <v>136</v>
      </c>
      <c r="K7319" t="s">
        <v>151</v>
      </c>
      <c r="L7319" t="s">
        <v>20674</v>
      </c>
      <c r="M7319" t="s">
        <v>20675</v>
      </c>
      <c r="N7319">
        <v>1.1087813879999999</v>
      </c>
      <c r="O7319">
        <v>0</v>
      </c>
      <c r="P7319">
        <v>3</v>
      </c>
      <c r="Q7319">
        <v>26</v>
      </c>
      <c r="R7319">
        <v>134</v>
      </c>
      <c r="S7319">
        <v>5</v>
      </c>
      <c r="T7319">
        <v>21</v>
      </c>
      <c r="U7319">
        <v>0</v>
      </c>
      <c r="V7319">
        <v>0</v>
      </c>
      <c r="W7319">
        <v>0</v>
      </c>
      <c r="X7319">
        <v>2.249155539802667</v>
      </c>
      <c r="Y7319">
        <v>148.39457718471579</v>
      </c>
      <c r="Z7319">
        <v>457.40021403972349</v>
      </c>
      <c r="AA7319">
        <v>62.425403022575168</v>
      </c>
      <c r="AB7319">
        <v>79.802023584459889</v>
      </c>
      <c r="AC7319">
        <v>0</v>
      </c>
      <c r="AD7319">
        <v>0</v>
      </c>
      <c r="AE7319">
        <v>750.27137337127704</v>
      </c>
    </row>
    <row r="7320" spans="1:31" x14ac:dyDescent="0.25">
      <c r="A7320">
        <v>1843079</v>
      </c>
      <c r="B7320">
        <v>1</v>
      </c>
      <c r="C7320" t="s">
        <v>80</v>
      </c>
      <c r="D7320" t="s">
        <v>100</v>
      </c>
      <c r="E7320" t="s">
        <v>202</v>
      </c>
      <c r="F7320" t="s">
        <v>9454</v>
      </c>
      <c r="G7320" t="s">
        <v>156</v>
      </c>
      <c r="H7320" t="s">
        <v>157</v>
      </c>
      <c r="I7320" t="s">
        <v>135</v>
      </c>
      <c r="J7320" t="s">
        <v>136</v>
      </c>
      <c r="K7320" t="s">
        <v>137</v>
      </c>
      <c r="L7320" t="s">
        <v>20676</v>
      </c>
      <c r="M7320" t="s">
        <v>20677</v>
      </c>
      <c r="N7320">
        <v>0.93111111099999999</v>
      </c>
      <c r="O7320">
        <v>1</v>
      </c>
      <c r="P7320">
        <v>396</v>
      </c>
      <c r="Q7320">
        <v>26</v>
      </c>
      <c r="R7320">
        <v>108</v>
      </c>
      <c r="S7320">
        <v>10</v>
      </c>
      <c r="T7320">
        <v>72</v>
      </c>
      <c r="U7320">
        <v>0</v>
      </c>
      <c r="V7320">
        <v>0</v>
      </c>
      <c r="W7320">
        <v>0.50860266212548333</v>
      </c>
      <c r="X7320">
        <v>115.17021148223131</v>
      </c>
      <c r="Y7320">
        <v>190.15099178741369</v>
      </c>
      <c r="Z7320">
        <v>143.16727388600057</v>
      </c>
      <c r="AA7320">
        <v>17.751938637014181</v>
      </c>
      <c r="AB7320">
        <v>58.538781575690173</v>
      </c>
      <c r="AC7320">
        <v>0</v>
      </c>
      <c r="AD7320">
        <v>0</v>
      </c>
      <c r="AE7320">
        <v>525.28780003047541</v>
      </c>
    </row>
    <row r="7321" spans="1:31" x14ac:dyDescent="0.25">
      <c r="A7321">
        <v>1840068</v>
      </c>
      <c r="B7321">
        <v>1</v>
      </c>
      <c r="C7321" t="s">
        <v>80</v>
      </c>
      <c r="D7321" t="s">
        <v>93</v>
      </c>
      <c r="E7321" t="s">
        <v>131</v>
      </c>
      <c r="F7321" t="s">
        <v>20678</v>
      </c>
      <c r="G7321" t="s">
        <v>873</v>
      </c>
      <c r="H7321" t="s">
        <v>134</v>
      </c>
      <c r="I7321" t="s">
        <v>135</v>
      </c>
      <c r="J7321" t="s">
        <v>136</v>
      </c>
      <c r="K7321" t="s">
        <v>137</v>
      </c>
      <c r="L7321" t="s">
        <v>20679</v>
      </c>
      <c r="M7321" t="s">
        <v>20680</v>
      </c>
      <c r="N7321">
        <v>14.183333333</v>
      </c>
      <c r="O7321">
        <v>0</v>
      </c>
      <c r="P7321">
        <v>5</v>
      </c>
      <c r="Q7321">
        <v>0</v>
      </c>
      <c r="R7321">
        <v>20</v>
      </c>
      <c r="S7321">
        <v>0</v>
      </c>
      <c r="T7321">
        <v>3</v>
      </c>
      <c r="U7321">
        <v>0</v>
      </c>
      <c r="V7321">
        <v>0</v>
      </c>
      <c r="W7321">
        <v>0</v>
      </c>
      <c r="X7321">
        <v>5.2253832553465669</v>
      </c>
      <c r="Y7321">
        <v>0</v>
      </c>
      <c r="Z7321">
        <v>7.4418589759882652</v>
      </c>
      <c r="AA7321">
        <v>0</v>
      </c>
      <c r="AB7321">
        <v>22.714463463478399</v>
      </c>
      <c r="AC7321">
        <v>0</v>
      </c>
      <c r="AD7321">
        <v>0</v>
      </c>
      <c r="AE7321">
        <v>35.381705694813235</v>
      </c>
    </row>
    <row r="7322" spans="1:31" x14ac:dyDescent="0.25">
      <c r="A7322">
        <v>1840400</v>
      </c>
      <c r="B7322">
        <v>1</v>
      </c>
      <c r="C7322" t="s">
        <v>80</v>
      </c>
      <c r="D7322" t="s">
        <v>84</v>
      </c>
      <c r="E7322" t="s">
        <v>140</v>
      </c>
      <c r="F7322" t="s">
        <v>20681</v>
      </c>
      <c r="G7322" t="s">
        <v>217</v>
      </c>
      <c r="H7322" t="s">
        <v>134</v>
      </c>
      <c r="I7322" t="s">
        <v>135</v>
      </c>
      <c r="J7322" t="s">
        <v>136</v>
      </c>
      <c r="K7322" t="s">
        <v>137</v>
      </c>
      <c r="L7322" t="s">
        <v>20682</v>
      </c>
      <c r="M7322" t="s">
        <v>20683</v>
      </c>
      <c r="N7322">
        <v>1.7424999999999999</v>
      </c>
      <c r="O7322">
        <v>0</v>
      </c>
      <c r="P7322">
        <v>3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1.9161178509246246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1.9161178509246246</v>
      </c>
    </row>
    <row r="7323" spans="1:31" x14ac:dyDescent="0.25">
      <c r="A7323">
        <v>1843457</v>
      </c>
      <c r="B7323">
        <v>1</v>
      </c>
      <c r="C7323" t="s">
        <v>81</v>
      </c>
      <c r="D7323" t="s">
        <v>117</v>
      </c>
      <c r="E7323" t="s">
        <v>131</v>
      </c>
      <c r="F7323" t="s">
        <v>20684</v>
      </c>
      <c r="G7323" t="s">
        <v>133</v>
      </c>
      <c r="H7323" t="s">
        <v>134</v>
      </c>
      <c r="I7323" t="s">
        <v>135</v>
      </c>
      <c r="J7323" t="s">
        <v>136</v>
      </c>
      <c r="K7323" t="s">
        <v>137</v>
      </c>
      <c r="L7323" t="s">
        <v>20685</v>
      </c>
      <c r="M7323" t="s">
        <v>20686</v>
      </c>
      <c r="N7323">
        <v>8.6236111110000007</v>
      </c>
      <c r="O7323">
        <v>0</v>
      </c>
      <c r="P7323">
        <v>0</v>
      </c>
      <c r="Q7323">
        <v>0</v>
      </c>
      <c r="R7323">
        <v>2</v>
      </c>
      <c r="S7323">
        <v>0</v>
      </c>
      <c r="T7323">
        <v>1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27.957906211263229</v>
      </c>
      <c r="AA7323">
        <v>0</v>
      </c>
      <c r="AB7323">
        <v>1.0277077685264999</v>
      </c>
      <c r="AC7323">
        <v>0</v>
      </c>
      <c r="AD7323">
        <v>0</v>
      </c>
      <c r="AE7323">
        <v>28.985613979789729</v>
      </c>
    </row>
    <row r="7324" spans="1:31" x14ac:dyDescent="0.25">
      <c r="A7324">
        <v>1840188</v>
      </c>
      <c r="B7324">
        <v>1</v>
      </c>
      <c r="C7324" t="s">
        <v>81</v>
      </c>
      <c r="D7324" t="s">
        <v>113</v>
      </c>
      <c r="E7324" t="s">
        <v>202</v>
      </c>
      <c r="F7324" t="s">
        <v>9558</v>
      </c>
      <c r="G7324" t="s">
        <v>156</v>
      </c>
      <c r="H7324" t="s">
        <v>157</v>
      </c>
      <c r="I7324" t="s">
        <v>135</v>
      </c>
      <c r="J7324" t="s">
        <v>136</v>
      </c>
      <c r="K7324" t="s">
        <v>137</v>
      </c>
      <c r="L7324" t="s">
        <v>20687</v>
      </c>
      <c r="M7324" t="s">
        <v>20688</v>
      </c>
      <c r="N7324">
        <v>0.89055555500000005</v>
      </c>
      <c r="O7324">
        <v>13</v>
      </c>
      <c r="P7324">
        <v>327</v>
      </c>
      <c r="Q7324">
        <v>137</v>
      </c>
      <c r="R7324">
        <v>158</v>
      </c>
      <c r="S7324">
        <v>16</v>
      </c>
      <c r="T7324">
        <v>23</v>
      </c>
      <c r="U7324">
        <v>0</v>
      </c>
      <c r="V7324">
        <v>0</v>
      </c>
      <c r="W7324">
        <v>4.2043101849591009</v>
      </c>
      <c r="X7324">
        <v>62.181993636798524</v>
      </c>
      <c r="Y7324">
        <v>310.65069944169011</v>
      </c>
      <c r="Z7324">
        <v>295.88368344538651</v>
      </c>
      <c r="AA7324">
        <v>28.407071784347085</v>
      </c>
      <c r="AB7324">
        <v>15.781533757232564</v>
      </c>
      <c r="AC7324">
        <v>0</v>
      </c>
      <c r="AD7324">
        <v>0</v>
      </c>
      <c r="AE7324">
        <v>717.10929225041377</v>
      </c>
    </row>
    <row r="7325" spans="1:31" x14ac:dyDescent="0.25">
      <c r="A7325">
        <v>1840729</v>
      </c>
      <c r="B7325">
        <v>1</v>
      </c>
      <c r="C7325" t="s">
        <v>81</v>
      </c>
      <c r="D7325" t="s">
        <v>118</v>
      </c>
      <c r="E7325" t="s">
        <v>131</v>
      </c>
      <c r="F7325" t="s">
        <v>20689</v>
      </c>
      <c r="G7325" t="s">
        <v>133</v>
      </c>
      <c r="H7325" t="s">
        <v>134</v>
      </c>
      <c r="I7325" t="s">
        <v>135</v>
      </c>
      <c r="J7325" t="s">
        <v>136</v>
      </c>
      <c r="K7325" t="s">
        <v>137</v>
      </c>
      <c r="L7325" t="s">
        <v>20690</v>
      </c>
      <c r="M7325" t="s">
        <v>20691</v>
      </c>
      <c r="N7325">
        <v>6.2519444440000003</v>
      </c>
      <c r="O7325">
        <v>0</v>
      </c>
      <c r="P7325">
        <v>9</v>
      </c>
      <c r="Q7325">
        <v>0</v>
      </c>
      <c r="R7325">
        <v>1</v>
      </c>
      <c r="S7325">
        <v>0</v>
      </c>
      <c r="T7325">
        <v>1</v>
      </c>
      <c r="U7325">
        <v>0</v>
      </c>
      <c r="V7325">
        <v>0</v>
      </c>
      <c r="W7325">
        <v>0</v>
      </c>
      <c r="X7325">
        <v>12.512458312145569</v>
      </c>
      <c r="Y7325">
        <v>0</v>
      </c>
      <c r="Z7325">
        <v>2.7094411647177004</v>
      </c>
      <c r="AA7325">
        <v>0</v>
      </c>
      <c r="AB7325">
        <v>6.3361749651200006E-2</v>
      </c>
      <c r="AC7325">
        <v>0</v>
      </c>
      <c r="AD7325">
        <v>0</v>
      </c>
      <c r="AE7325">
        <v>15.28526122651447</v>
      </c>
    </row>
    <row r="7326" spans="1:31" x14ac:dyDescent="0.25">
      <c r="A7326">
        <v>1843434</v>
      </c>
      <c r="B7326">
        <v>1</v>
      </c>
      <c r="C7326" t="s">
        <v>81</v>
      </c>
      <c r="D7326" t="s">
        <v>118</v>
      </c>
      <c r="E7326" t="s">
        <v>154</v>
      </c>
      <c r="F7326" t="s">
        <v>20692</v>
      </c>
      <c r="G7326" t="s">
        <v>175</v>
      </c>
      <c r="H7326" t="s">
        <v>157</v>
      </c>
      <c r="I7326" t="s">
        <v>135</v>
      </c>
      <c r="J7326" t="s">
        <v>136</v>
      </c>
      <c r="K7326" t="s">
        <v>137</v>
      </c>
      <c r="L7326" t="s">
        <v>20693</v>
      </c>
      <c r="M7326" t="s">
        <v>20694</v>
      </c>
      <c r="N7326">
        <v>2.8827777769999998</v>
      </c>
      <c r="O7326">
        <v>0</v>
      </c>
      <c r="P7326">
        <v>86</v>
      </c>
      <c r="Q7326">
        <v>0</v>
      </c>
      <c r="R7326">
        <v>5</v>
      </c>
      <c r="S7326">
        <v>0</v>
      </c>
      <c r="T7326">
        <v>6</v>
      </c>
      <c r="U7326">
        <v>0</v>
      </c>
      <c r="V7326">
        <v>0</v>
      </c>
      <c r="W7326">
        <v>0</v>
      </c>
      <c r="X7326">
        <v>47.83330890352152</v>
      </c>
      <c r="Y7326">
        <v>0</v>
      </c>
      <c r="Z7326">
        <v>21.414778895314146</v>
      </c>
      <c r="AA7326">
        <v>0</v>
      </c>
      <c r="AB7326">
        <v>1.7237893765560668</v>
      </c>
      <c r="AC7326">
        <v>0</v>
      </c>
      <c r="AD7326">
        <v>0</v>
      </c>
      <c r="AE7326">
        <v>70.971877175391739</v>
      </c>
    </row>
    <row r="7327" spans="1:31" x14ac:dyDescent="0.25">
      <c r="A7327">
        <v>1841250</v>
      </c>
      <c r="B7327">
        <v>1</v>
      </c>
      <c r="C7327" t="s">
        <v>80</v>
      </c>
      <c r="D7327" t="s">
        <v>105</v>
      </c>
      <c r="E7327" t="s">
        <v>268</v>
      </c>
      <c r="F7327" t="s">
        <v>1584</v>
      </c>
      <c r="G7327" t="s">
        <v>156</v>
      </c>
      <c r="H7327" t="s">
        <v>157</v>
      </c>
      <c r="I7327" t="s">
        <v>135</v>
      </c>
      <c r="J7327" t="s">
        <v>136</v>
      </c>
      <c r="K7327" t="s">
        <v>137</v>
      </c>
      <c r="L7327" t="s">
        <v>20695</v>
      </c>
      <c r="M7327" t="s">
        <v>20696</v>
      </c>
      <c r="N7327">
        <v>0.15416666600000001</v>
      </c>
      <c r="O7327">
        <v>1</v>
      </c>
      <c r="P7327">
        <v>4274</v>
      </c>
      <c r="Q7327">
        <v>8</v>
      </c>
      <c r="R7327">
        <v>7</v>
      </c>
      <c r="S7327">
        <v>27</v>
      </c>
      <c r="T7327">
        <v>295</v>
      </c>
      <c r="U7327">
        <v>10</v>
      </c>
      <c r="V7327">
        <v>19</v>
      </c>
      <c r="W7327">
        <v>8.0099873118125012E-2</v>
      </c>
      <c r="X7327">
        <v>166.37614191432129</v>
      </c>
      <c r="Y7327">
        <v>12.693620469425998</v>
      </c>
      <c r="Z7327">
        <v>0.24345431881650004</v>
      </c>
      <c r="AA7327">
        <v>50.284577165237494</v>
      </c>
      <c r="AB7327">
        <v>42.92550097701492</v>
      </c>
      <c r="AC7327">
        <v>181.0165766602274</v>
      </c>
      <c r="AD7327">
        <v>63.827488553450884</v>
      </c>
      <c r="AE7327">
        <v>517.44745993161257</v>
      </c>
    </row>
    <row r="7328" spans="1:31" x14ac:dyDescent="0.25">
      <c r="A7328">
        <v>1840443</v>
      </c>
      <c r="B7328">
        <v>1</v>
      </c>
      <c r="C7328" t="s">
        <v>80</v>
      </c>
      <c r="D7328" t="s">
        <v>103</v>
      </c>
      <c r="E7328" t="s">
        <v>131</v>
      </c>
      <c r="F7328" t="s">
        <v>20697</v>
      </c>
      <c r="G7328" t="s">
        <v>133</v>
      </c>
      <c r="H7328" t="s">
        <v>134</v>
      </c>
      <c r="I7328" t="s">
        <v>135</v>
      </c>
      <c r="J7328" t="s">
        <v>136</v>
      </c>
      <c r="K7328" t="s">
        <v>137</v>
      </c>
      <c r="L7328" t="s">
        <v>20698</v>
      </c>
      <c r="M7328" t="s">
        <v>20699</v>
      </c>
      <c r="N7328">
        <v>0.574722222</v>
      </c>
      <c r="O7328">
        <v>0</v>
      </c>
      <c r="P7328">
        <v>0</v>
      </c>
      <c r="Q7328">
        <v>0</v>
      </c>
      <c r="R7328">
        <v>4</v>
      </c>
      <c r="S7328">
        <v>0</v>
      </c>
      <c r="T7328">
        <v>1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8.0175677367015012</v>
      </c>
      <c r="AA7328">
        <v>0</v>
      </c>
      <c r="AB7328">
        <v>16.335569423810401</v>
      </c>
      <c r="AC7328">
        <v>0</v>
      </c>
      <c r="AD7328">
        <v>0</v>
      </c>
      <c r="AE7328">
        <v>24.353137160511903</v>
      </c>
    </row>
    <row r="7329" spans="1:31" x14ac:dyDescent="0.25">
      <c r="A7329">
        <v>1840609</v>
      </c>
      <c r="B7329">
        <v>1</v>
      </c>
      <c r="C7329" t="s">
        <v>80</v>
      </c>
      <c r="D7329" t="s">
        <v>83</v>
      </c>
      <c r="E7329" t="s">
        <v>131</v>
      </c>
      <c r="F7329" t="s">
        <v>20700</v>
      </c>
      <c r="G7329" t="s">
        <v>133</v>
      </c>
      <c r="H7329" t="s">
        <v>134</v>
      </c>
      <c r="I7329" t="s">
        <v>135</v>
      </c>
      <c r="J7329" t="s">
        <v>136</v>
      </c>
      <c r="K7329" t="s">
        <v>137</v>
      </c>
      <c r="L7329" t="s">
        <v>20701</v>
      </c>
      <c r="M7329" t="s">
        <v>20702</v>
      </c>
      <c r="N7329">
        <v>2.8711111109999998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37</v>
      </c>
      <c r="U7329">
        <v>0</v>
      </c>
      <c r="V7329">
        <v>2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105.48146942918103</v>
      </c>
      <c r="AC7329">
        <v>0</v>
      </c>
      <c r="AD7329">
        <v>46.95962559425115</v>
      </c>
      <c r="AE7329">
        <v>152.44109502343218</v>
      </c>
    </row>
    <row r="7330" spans="1:31" x14ac:dyDescent="0.25">
      <c r="A7330">
        <v>1840709</v>
      </c>
      <c r="B7330">
        <v>1</v>
      </c>
      <c r="C7330" t="s">
        <v>81</v>
      </c>
      <c r="D7330" t="s">
        <v>120</v>
      </c>
      <c r="E7330" t="s">
        <v>164</v>
      </c>
      <c r="F7330" t="s">
        <v>20703</v>
      </c>
      <c r="G7330" t="s">
        <v>156</v>
      </c>
      <c r="H7330" t="s">
        <v>157</v>
      </c>
      <c r="I7330" t="s">
        <v>135</v>
      </c>
      <c r="J7330" t="s">
        <v>136</v>
      </c>
      <c r="K7330" t="s">
        <v>137</v>
      </c>
      <c r="L7330" t="s">
        <v>20704</v>
      </c>
      <c r="M7330" t="s">
        <v>20705</v>
      </c>
      <c r="N7330">
        <v>2.0955555549999998</v>
      </c>
      <c r="O7330">
        <v>0</v>
      </c>
      <c r="P7330">
        <v>869</v>
      </c>
      <c r="Q7330">
        <v>25</v>
      </c>
      <c r="R7330">
        <v>56</v>
      </c>
      <c r="S7330">
        <v>3</v>
      </c>
      <c r="T7330">
        <v>52</v>
      </c>
      <c r="U7330">
        <v>1</v>
      </c>
      <c r="V7330">
        <v>0</v>
      </c>
      <c r="W7330">
        <v>0</v>
      </c>
      <c r="X7330">
        <v>364.0396998230101</v>
      </c>
      <c r="Y7330">
        <v>173.695904566184</v>
      </c>
      <c r="Z7330">
        <v>134.88998177442016</v>
      </c>
      <c r="AA7330">
        <v>15.628178589921001</v>
      </c>
      <c r="AB7330">
        <v>43.873984313657068</v>
      </c>
      <c r="AC7330">
        <v>3.2927938655565336</v>
      </c>
      <c r="AD7330">
        <v>0</v>
      </c>
      <c r="AE7330">
        <v>735.42054293274896</v>
      </c>
    </row>
    <row r="7331" spans="1:31" x14ac:dyDescent="0.25">
      <c r="A7331">
        <v>1840045</v>
      </c>
      <c r="B7331">
        <v>1</v>
      </c>
      <c r="C7331" t="s">
        <v>81</v>
      </c>
      <c r="D7331" t="s">
        <v>112</v>
      </c>
      <c r="E7331" t="s">
        <v>154</v>
      </c>
      <c r="F7331" t="s">
        <v>20706</v>
      </c>
      <c r="G7331" t="s">
        <v>175</v>
      </c>
      <c r="H7331" t="s">
        <v>157</v>
      </c>
      <c r="I7331" t="s">
        <v>135</v>
      </c>
      <c r="J7331" t="s">
        <v>136</v>
      </c>
      <c r="K7331" t="s">
        <v>137</v>
      </c>
      <c r="L7331" t="s">
        <v>20707</v>
      </c>
      <c r="M7331" t="s">
        <v>20708</v>
      </c>
      <c r="N7331">
        <v>6.0072222220000002</v>
      </c>
      <c r="O7331">
        <v>0</v>
      </c>
      <c r="P7331">
        <v>63</v>
      </c>
      <c r="Q7331">
        <v>0</v>
      </c>
      <c r="R7331">
        <v>3</v>
      </c>
      <c r="S7331">
        <v>3</v>
      </c>
      <c r="T7331">
        <v>0</v>
      </c>
      <c r="U7331">
        <v>0</v>
      </c>
      <c r="V7331">
        <v>0</v>
      </c>
      <c r="W7331">
        <v>0</v>
      </c>
      <c r="X7331">
        <v>40.820937204097241</v>
      </c>
      <c r="Y7331">
        <v>0</v>
      </c>
      <c r="Z7331">
        <v>1.8404592095657999</v>
      </c>
      <c r="AA7331">
        <v>41.725064380451023</v>
      </c>
      <c r="AB7331">
        <v>0</v>
      </c>
      <c r="AC7331">
        <v>0</v>
      </c>
      <c r="AD7331">
        <v>0</v>
      </c>
      <c r="AE7331">
        <v>84.386460794114072</v>
      </c>
    </row>
    <row r="7332" spans="1:31" x14ac:dyDescent="0.25">
      <c r="A7332">
        <v>1843440</v>
      </c>
      <c r="B7332">
        <v>1</v>
      </c>
      <c r="C7332" t="s">
        <v>81</v>
      </c>
      <c r="D7332" t="s">
        <v>123</v>
      </c>
      <c r="E7332" t="s">
        <v>164</v>
      </c>
      <c r="F7332" t="s">
        <v>12033</v>
      </c>
      <c r="G7332" t="s">
        <v>156</v>
      </c>
      <c r="H7332" t="s">
        <v>157</v>
      </c>
      <c r="I7332" t="s">
        <v>135</v>
      </c>
      <c r="J7332" t="s">
        <v>136</v>
      </c>
      <c r="K7332" t="s">
        <v>137</v>
      </c>
      <c r="L7332" t="s">
        <v>20709</v>
      </c>
      <c r="M7332" t="s">
        <v>20710</v>
      </c>
      <c r="N7332">
        <v>1.17</v>
      </c>
      <c r="O7332">
        <v>3</v>
      </c>
      <c r="P7332">
        <v>531</v>
      </c>
      <c r="Q7332">
        <v>231</v>
      </c>
      <c r="R7332">
        <v>97</v>
      </c>
      <c r="S7332">
        <v>16</v>
      </c>
      <c r="T7332">
        <v>50</v>
      </c>
      <c r="U7332">
        <v>0</v>
      </c>
      <c r="V7332">
        <v>0</v>
      </c>
      <c r="W7332">
        <v>42.837356500483345</v>
      </c>
      <c r="X7332">
        <v>166.90149632492836</v>
      </c>
      <c r="Y7332">
        <v>504.28673591180097</v>
      </c>
      <c r="Z7332">
        <v>254.59853977237972</v>
      </c>
      <c r="AA7332">
        <v>53.378977851943461</v>
      </c>
      <c r="AB7332">
        <v>66.395279669169994</v>
      </c>
      <c r="AC7332">
        <v>0</v>
      </c>
      <c r="AD7332">
        <v>0</v>
      </c>
      <c r="AE7332">
        <v>1088.3983860307058</v>
      </c>
    </row>
    <row r="7333" spans="1:31" x14ac:dyDescent="0.25">
      <c r="A7333">
        <v>1840735</v>
      </c>
      <c r="B7333">
        <v>1</v>
      </c>
      <c r="C7333" t="s">
        <v>81</v>
      </c>
      <c r="D7333" t="s">
        <v>113</v>
      </c>
      <c r="E7333" t="s">
        <v>223</v>
      </c>
      <c r="F7333" t="s">
        <v>20711</v>
      </c>
      <c r="G7333" t="s">
        <v>1055</v>
      </c>
      <c r="H7333" t="s">
        <v>134</v>
      </c>
      <c r="I7333" t="s">
        <v>135</v>
      </c>
      <c r="J7333" t="s">
        <v>136</v>
      </c>
      <c r="K7333" t="s">
        <v>137</v>
      </c>
      <c r="L7333" t="s">
        <v>20712</v>
      </c>
      <c r="M7333" t="s">
        <v>20713</v>
      </c>
      <c r="N7333">
        <v>2.869722222</v>
      </c>
      <c r="O7333">
        <v>0</v>
      </c>
      <c r="P7333">
        <v>19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6.4836287517924998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6.4836287517924998</v>
      </c>
    </row>
    <row r="7334" spans="1:31" x14ac:dyDescent="0.25">
      <c r="A7334">
        <v>1840417</v>
      </c>
      <c r="B7334">
        <v>1</v>
      </c>
      <c r="C7334" t="s">
        <v>80</v>
      </c>
      <c r="D7334" t="s">
        <v>82</v>
      </c>
      <c r="E7334" t="s">
        <v>140</v>
      </c>
      <c r="F7334" t="s">
        <v>20714</v>
      </c>
      <c r="G7334" t="s">
        <v>213</v>
      </c>
      <c r="H7334" t="s">
        <v>134</v>
      </c>
      <c r="I7334" t="s">
        <v>135</v>
      </c>
      <c r="J7334" t="s">
        <v>136</v>
      </c>
      <c r="K7334" t="s">
        <v>137</v>
      </c>
      <c r="L7334" t="s">
        <v>20715</v>
      </c>
      <c r="M7334" t="s">
        <v>20716</v>
      </c>
      <c r="N7334">
        <v>3.4755555550000001</v>
      </c>
      <c r="O7334">
        <v>0</v>
      </c>
      <c r="P7334">
        <v>1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1.1090168005117667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1.1090168005117667</v>
      </c>
    </row>
    <row r="7335" spans="1:31" x14ac:dyDescent="0.25">
      <c r="A7335">
        <v>1840025</v>
      </c>
      <c r="B7335">
        <v>1</v>
      </c>
      <c r="C7335" t="s">
        <v>80</v>
      </c>
      <c r="D7335" t="s">
        <v>103</v>
      </c>
      <c r="E7335" t="s">
        <v>202</v>
      </c>
      <c r="F7335" t="s">
        <v>20717</v>
      </c>
      <c r="G7335" t="s">
        <v>156</v>
      </c>
      <c r="H7335" t="s">
        <v>157</v>
      </c>
      <c r="I7335" t="s">
        <v>135</v>
      </c>
      <c r="J7335" t="s">
        <v>136</v>
      </c>
      <c r="K7335" t="s">
        <v>137</v>
      </c>
      <c r="L7335" t="s">
        <v>20718</v>
      </c>
      <c r="M7335" t="s">
        <v>20719</v>
      </c>
      <c r="N7335">
        <v>0.27111111100000002</v>
      </c>
      <c r="O7335">
        <v>2</v>
      </c>
      <c r="P7335">
        <v>1896</v>
      </c>
      <c r="Q7335">
        <v>45</v>
      </c>
      <c r="R7335">
        <v>158</v>
      </c>
      <c r="S7335">
        <v>18</v>
      </c>
      <c r="T7335">
        <v>234</v>
      </c>
      <c r="U7335">
        <v>6</v>
      </c>
      <c r="V7335">
        <v>0</v>
      </c>
      <c r="W7335">
        <v>0.66172351781759997</v>
      </c>
      <c r="X7335">
        <v>81.331258746911914</v>
      </c>
      <c r="Y7335">
        <v>92.90490107829801</v>
      </c>
      <c r="Z7335">
        <v>75.894487521138714</v>
      </c>
      <c r="AA7335">
        <v>89.488903190538238</v>
      </c>
      <c r="AB7335">
        <v>37.836465977567826</v>
      </c>
      <c r="AC7335">
        <v>72.959430667409336</v>
      </c>
      <c r="AD7335">
        <v>0</v>
      </c>
      <c r="AE7335">
        <v>451.07717069968163</v>
      </c>
    </row>
    <row r="7336" spans="1:31" x14ac:dyDescent="0.25">
      <c r="A7336">
        <v>1840274</v>
      </c>
      <c r="B7336">
        <v>1</v>
      </c>
      <c r="C7336" t="s">
        <v>81</v>
      </c>
      <c r="D7336" t="s">
        <v>123</v>
      </c>
      <c r="E7336" t="s">
        <v>202</v>
      </c>
      <c r="F7336" t="s">
        <v>18660</v>
      </c>
      <c r="G7336" t="s">
        <v>156</v>
      </c>
      <c r="H7336" t="s">
        <v>157</v>
      </c>
      <c r="I7336" t="s">
        <v>135</v>
      </c>
      <c r="J7336" t="s">
        <v>136</v>
      </c>
      <c r="K7336" t="s">
        <v>137</v>
      </c>
      <c r="L7336" t="s">
        <v>20720</v>
      </c>
      <c r="M7336" t="s">
        <v>20721</v>
      </c>
      <c r="N7336">
        <v>0.43694444399999999</v>
      </c>
      <c r="O7336">
        <v>3</v>
      </c>
      <c r="P7336">
        <v>23</v>
      </c>
      <c r="Q7336">
        <v>246</v>
      </c>
      <c r="R7336">
        <v>278</v>
      </c>
      <c r="S7336">
        <v>24</v>
      </c>
      <c r="T7336">
        <v>52</v>
      </c>
      <c r="U7336">
        <v>0</v>
      </c>
      <c r="V7336">
        <v>0</v>
      </c>
      <c r="W7336">
        <v>0.52132714981847506</v>
      </c>
      <c r="X7336">
        <v>2.2329726490214004</v>
      </c>
      <c r="Y7336">
        <v>75.256946595259791</v>
      </c>
      <c r="Z7336">
        <v>58.919242748591238</v>
      </c>
      <c r="AA7336">
        <v>10.479741939681697</v>
      </c>
      <c r="AB7336">
        <v>17.370397008067684</v>
      </c>
      <c r="AC7336">
        <v>0</v>
      </c>
      <c r="AD7336">
        <v>0</v>
      </c>
      <c r="AE7336">
        <v>164.7806280904403</v>
      </c>
    </row>
    <row r="7337" spans="1:31" x14ac:dyDescent="0.25">
      <c r="A7337">
        <v>1840480</v>
      </c>
      <c r="B7337">
        <v>1</v>
      </c>
      <c r="C7337" t="s">
        <v>81</v>
      </c>
      <c r="D7337" t="s">
        <v>116</v>
      </c>
      <c r="E7337" t="s">
        <v>131</v>
      </c>
      <c r="F7337" t="s">
        <v>20722</v>
      </c>
      <c r="G7337" t="s">
        <v>133</v>
      </c>
      <c r="H7337" t="s">
        <v>134</v>
      </c>
      <c r="I7337" t="s">
        <v>135</v>
      </c>
      <c r="J7337" t="s">
        <v>136</v>
      </c>
      <c r="K7337" t="s">
        <v>137</v>
      </c>
      <c r="L7337" t="s">
        <v>20723</v>
      </c>
      <c r="M7337" t="s">
        <v>20724</v>
      </c>
      <c r="N7337">
        <v>6.0213888879999997</v>
      </c>
      <c r="O7337">
        <v>0</v>
      </c>
      <c r="P7337">
        <v>42</v>
      </c>
      <c r="Q7337">
        <v>0</v>
      </c>
      <c r="R7337">
        <v>3</v>
      </c>
      <c r="S7337">
        <v>0</v>
      </c>
      <c r="T7337">
        <v>2</v>
      </c>
      <c r="U7337">
        <v>0</v>
      </c>
      <c r="V7337">
        <v>0</v>
      </c>
      <c r="W7337">
        <v>0</v>
      </c>
      <c r="X7337">
        <v>44.08924871292642</v>
      </c>
      <c r="Y7337">
        <v>0</v>
      </c>
      <c r="Z7337">
        <v>7.1755853484119498</v>
      </c>
      <c r="AA7337">
        <v>0</v>
      </c>
      <c r="AB7337">
        <v>4.667793431158934</v>
      </c>
      <c r="AC7337">
        <v>0</v>
      </c>
      <c r="AD7337">
        <v>0</v>
      </c>
      <c r="AE7337">
        <v>55.932627492497303</v>
      </c>
    </row>
    <row r="7338" spans="1:31" x14ac:dyDescent="0.25">
      <c r="A7338">
        <v>1840131</v>
      </c>
      <c r="B7338">
        <v>1</v>
      </c>
      <c r="C7338" t="s">
        <v>81</v>
      </c>
      <c r="D7338" t="s">
        <v>114</v>
      </c>
      <c r="E7338" t="s">
        <v>131</v>
      </c>
      <c r="F7338" t="s">
        <v>20725</v>
      </c>
      <c r="G7338" t="s">
        <v>133</v>
      </c>
      <c r="H7338" t="s">
        <v>134</v>
      </c>
      <c r="I7338" t="s">
        <v>135</v>
      </c>
      <c r="J7338" t="s">
        <v>136</v>
      </c>
      <c r="K7338" t="s">
        <v>137</v>
      </c>
      <c r="L7338" t="s">
        <v>20726</v>
      </c>
      <c r="M7338" t="s">
        <v>20727</v>
      </c>
      <c r="N7338">
        <v>5.1897222220000003</v>
      </c>
      <c r="O7338">
        <v>0</v>
      </c>
      <c r="P7338">
        <v>41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15.954014759451596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15.954014759451596</v>
      </c>
    </row>
    <row r="7339" spans="1:31" x14ac:dyDescent="0.25">
      <c r="A7339">
        <v>1840380</v>
      </c>
      <c r="B7339">
        <v>1</v>
      </c>
      <c r="C7339" t="s">
        <v>81</v>
      </c>
      <c r="D7339" t="s">
        <v>123</v>
      </c>
      <c r="E7339" t="s">
        <v>131</v>
      </c>
      <c r="F7339" t="s">
        <v>20728</v>
      </c>
      <c r="G7339" t="s">
        <v>189</v>
      </c>
      <c r="H7339" t="s">
        <v>134</v>
      </c>
      <c r="I7339" t="s">
        <v>135</v>
      </c>
      <c r="J7339" t="s">
        <v>136</v>
      </c>
      <c r="K7339" t="s">
        <v>137</v>
      </c>
      <c r="L7339" t="s">
        <v>20729</v>
      </c>
      <c r="M7339" t="s">
        <v>20730</v>
      </c>
      <c r="N7339">
        <v>3.78</v>
      </c>
      <c r="O7339">
        <v>0</v>
      </c>
      <c r="P7339">
        <v>9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5.7410404938599982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5.7410404938599982</v>
      </c>
    </row>
    <row r="7340" spans="1:31" x14ac:dyDescent="0.25">
      <c r="A7340">
        <v>1840231</v>
      </c>
      <c r="B7340">
        <v>1</v>
      </c>
      <c r="C7340" t="s">
        <v>81</v>
      </c>
      <c r="D7340" t="s">
        <v>117</v>
      </c>
      <c r="E7340" t="s">
        <v>131</v>
      </c>
      <c r="F7340" t="s">
        <v>20731</v>
      </c>
      <c r="G7340" t="s">
        <v>189</v>
      </c>
      <c r="H7340" t="s">
        <v>134</v>
      </c>
      <c r="I7340" t="s">
        <v>135</v>
      </c>
      <c r="J7340" t="s">
        <v>136</v>
      </c>
      <c r="K7340" t="s">
        <v>137</v>
      </c>
      <c r="L7340" t="s">
        <v>20732</v>
      </c>
      <c r="M7340" t="s">
        <v>20733</v>
      </c>
      <c r="N7340">
        <v>3.2941666660000002</v>
      </c>
      <c r="O7340">
        <v>0</v>
      </c>
      <c r="P7340">
        <v>7</v>
      </c>
      <c r="Q7340">
        <v>0</v>
      </c>
      <c r="R7340">
        <v>1</v>
      </c>
      <c r="S7340">
        <v>0</v>
      </c>
      <c r="T7340">
        <v>1</v>
      </c>
      <c r="U7340">
        <v>0</v>
      </c>
      <c r="V7340">
        <v>0</v>
      </c>
      <c r="W7340">
        <v>0</v>
      </c>
      <c r="X7340">
        <v>4.0640920153470494</v>
      </c>
      <c r="Y7340">
        <v>0</v>
      </c>
      <c r="Z7340">
        <v>6.9263526410689504</v>
      </c>
      <c r="AA7340">
        <v>0</v>
      </c>
      <c r="AB7340">
        <v>2.3971662043549998E-2</v>
      </c>
      <c r="AC7340">
        <v>0</v>
      </c>
      <c r="AD7340">
        <v>0</v>
      </c>
      <c r="AE7340">
        <v>11.014416318459549</v>
      </c>
    </row>
    <row r="7341" spans="1:31" x14ac:dyDescent="0.25">
      <c r="A7341">
        <v>1840772</v>
      </c>
      <c r="B7341">
        <v>1</v>
      </c>
      <c r="C7341" t="s">
        <v>81</v>
      </c>
      <c r="D7341" t="s">
        <v>117</v>
      </c>
      <c r="E7341" t="s">
        <v>131</v>
      </c>
      <c r="F7341" t="s">
        <v>20734</v>
      </c>
      <c r="G7341" t="s">
        <v>133</v>
      </c>
      <c r="H7341" t="s">
        <v>134</v>
      </c>
      <c r="I7341" t="s">
        <v>135</v>
      </c>
      <c r="J7341" t="s">
        <v>136</v>
      </c>
      <c r="K7341" t="s">
        <v>137</v>
      </c>
      <c r="L7341" t="s">
        <v>20735</v>
      </c>
      <c r="M7341" t="s">
        <v>20736</v>
      </c>
      <c r="N7341">
        <v>6.6058333329999996</v>
      </c>
      <c r="O7341">
        <v>0</v>
      </c>
      <c r="P7341">
        <v>14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8.8042661147232391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8.8042661147232391</v>
      </c>
    </row>
    <row r="7342" spans="1:31" x14ac:dyDescent="0.25">
      <c r="A7342">
        <v>1840340</v>
      </c>
      <c r="B7342">
        <v>1</v>
      </c>
      <c r="C7342" t="s">
        <v>81</v>
      </c>
      <c r="D7342" t="s">
        <v>112</v>
      </c>
      <c r="E7342" t="s">
        <v>202</v>
      </c>
      <c r="F7342" t="s">
        <v>15485</v>
      </c>
      <c r="G7342" t="s">
        <v>156</v>
      </c>
      <c r="H7342" t="s">
        <v>157</v>
      </c>
      <c r="I7342" t="s">
        <v>135</v>
      </c>
      <c r="J7342" t="s">
        <v>136</v>
      </c>
      <c r="K7342" t="s">
        <v>137</v>
      </c>
      <c r="L7342" t="s">
        <v>20737</v>
      </c>
      <c r="M7342" t="s">
        <v>20738</v>
      </c>
      <c r="N7342">
        <v>0.13916666599999999</v>
      </c>
      <c r="O7342">
        <v>0</v>
      </c>
      <c r="P7342">
        <v>817</v>
      </c>
      <c r="Q7342">
        <v>2</v>
      </c>
      <c r="R7342">
        <v>57</v>
      </c>
      <c r="S7342">
        <v>4</v>
      </c>
      <c r="T7342">
        <v>28</v>
      </c>
      <c r="U7342">
        <v>0</v>
      </c>
      <c r="V7342">
        <v>0</v>
      </c>
      <c r="W7342">
        <v>0</v>
      </c>
      <c r="X7342">
        <v>9.1815234981119787</v>
      </c>
      <c r="Y7342">
        <v>1.0580234966466</v>
      </c>
      <c r="Z7342">
        <v>0.86732070826257457</v>
      </c>
      <c r="AA7342">
        <v>2.3609117876276997</v>
      </c>
      <c r="AB7342">
        <v>1.2094051150739498</v>
      </c>
      <c r="AC7342">
        <v>0</v>
      </c>
      <c r="AD7342">
        <v>0</v>
      </c>
      <c r="AE7342">
        <v>14.677184605722804</v>
      </c>
    </row>
    <row r="7343" spans="1:31" x14ac:dyDescent="0.25">
      <c r="A7343">
        <v>1840008</v>
      </c>
      <c r="B7343">
        <v>1</v>
      </c>
      <c r="C7343" t="s">
        <v>81</v>
      </c>
      <c r="D7343" t="s">
        <v>112</v>
      </c>
      <c r="E7343" t="s">
        <v>154</v>
      </c>
      <c r="F7343" t="s">
        <v>20739</v>
      </c>
      <c r="G7343" t="s">
        <v>175</v>
      </c>
      <c r="H7343" t="s">
        <v>157</v>
      </c>
      <c r="I7343" t="s">
        <v>135</v>
      </c>
      <c r="J7343" t="s">
        <v>136</v>
      </c>
      <c r="K7343" t="s">
        <v>137</v>
      </c>
      <c r="L7343" t="s">
        <v>20740</v>
      </c>
      <c r="M7343" t="s">
        <v>20741</v>
      </c>
      <c r="N7343">
        <v>1.0763888880000001</v>
      </c>
      <c r="O7343">
        <v>0</v>
      </c>
      <c r="P7343">
        <v>4</v>
      </c>
      <c r="Q7343">
        <v>8</v>
      </c>
      <c r="R7343">
        <v>35</v>
      </c>
      <c r="S7343">
        <v>2</v>
      </c>
      <c r="T7343">
        <v>0</v>
      </c>
      <c r="U7343">
        <v>0</v>
      </c>
      <c r="V7343">
        <v>0</v>
      </c>
      <c r="W7343">
        <v>0</v>
      </c>
      <c r="X7343">
        <v>0.5912615296175</v>
      </c>
      <c r="Y7343">
        <v>0.31233914464054169</v>
      </c>
      <c r="Z7343">
        <v>12.078966852453256</v>
      </c>
      <c r="AA7343">
        <v>31.64861031273675</v>
      </c>
      <c r="AB7343">
        <v>0</v>
      </c>
      <c r="AC7343">
        <v>0</v>
      </c>
      <c r="AD7343">
        <v>0</v>
      </c>
      <c r="AE7343">
        <v>44.63117783944805</v>
      </c>
    </row>
    <row r="7344" spans="1:31" x14ac:dyDescent="0.25">
      <c r="A7344">
        <v>1840031</v>
      </c>
      <c r="B7344">
        <v>1</v>
      </c>
      <c r="C7344" t="s">
        <v>80</v>
      </c>
      <c r="D7344" t="s">
        <v>108</v>
      </c>
      <c r="E7344" t="s">
        <v>131</v>
      </c>
      <c r="F7344" t="s">
        <v>20742</v>
      </c>
      <c r="G7344" t="s">
        <v>133</v>
      </c>
      <c r="H7344" t="s">
        <v>134</v>
      </c>
      <c r="I7344" t="s">
        <v>135</v>
      </c>
      <c r="J7344" t="s">
        <v>136</v>
      </c>
      <c r="K7344" t="s">
        <v>137</v>
      </c>
      <c r="L7344" t="s">
        <v>20743</v>
      </c>
      <c r="M7344" t="s">
        <v>20744</v>
      </c>
      <c r="N7344">
        <v>40.840277776999997</v>
      </c>
      <c r="O7344">
        <v>0</v>
      </c>
      <c r="P7344">
        <v>13</v>
      </c>
      <c r="Q7344">
        <v>0</v>
      </c>
      <c r="R7344">
        <v>3</v>
      </c>
      <c r="S7344">
        <v>0</v>
      </c>
      <c r="T7344">
        <v>4</v>
      </c>
      <c r="U7344">
        <v>0</v>
      </c>
      <c r="V7344">
        <v>0</v>
      </c>
      <c r="W7344">
        <v>0</v>
      </c>
      <c r="X7344">
        <v>59.423586239849563</v>
      </c>
      <c r="Y7344">
        <v>0</v>
      </c>
      <c r="Z7344">
        <v>3.0672161961923341</v>
      </c>
      <c r="AA7344">
        <v>0</v>
      </c>
      <c r="AB7344">
        <v>82.358915453054962</v>
      </c>
      <c r="AC7344">
        <v>0</v>
      </c>
      <c r="AD7344">
        <v>0</v>
      </c>
      <c r="AE7344">
        <v>144.84971788909687</v>
      </c>
    </row>
    <row r="7345" spans="1:31" x14ac:dyDescent="0.25">
      <c r="A7345">
        <v>1840363</v>
      </c>
      <c r="B7345">
        <v>1</v>
      </c>
      <c r="C7345" t="s">
        <v>81</v>
      </c>
      <c r="D7345" t="s">
        <v>112</v>
      </c>
      <c r="E7345" t="s">
        <v>252</v>
      </c>
      <c r="F7345" t="s">
        <v>20745</v>
      </c>
      <c r="G7345" t="s">
        <v>279</v>
      </c>
      <c r="H7345" t="s">
        <v>134</v>
      </c>
      <c r="I7345" t="s">
        <v>135</v>
      </c>
      <c r="J7345" t="s">
        <v>136</v>
      </c>
      <c r="K7345" t="s">
        <v>137</v>
      </c>
      <c r="L7345" t="s">
        <v>20746</v>
      </c>
      <c r="M7345" t="s">
        <v>20747</v>
      </c>
      <c r="N7345">
        <v>6.9180555549999996</v>
      </c>
      <c r="O7345">
        <v>0</v>
      </c>
      <c r="P7345">
        <v>170</v>
      </c>
      <c r="Q7345">
        <v>0</v>
      </c>
      <c r="R7345">
        <v>13</v>
      </c>
      <c r="S7345">
        <v>0</v>
      </c>
      <c r="T7345">
        <v>14</v>
      </c>
      <c r="U7345">
        <v>0</v>
      </c>
      <c r="V7345">
        <v>0</v>
      </c>
      <c r="W7345">
        <v>0</v>
      </c>
      <c r="X7345">
        <v>207.17719109147816</v>
      </c>
      <c r="Y7345">
        <v>0</v>
      </c>
      <c r="Z7345">
        <v>9.0619047393805907</v>
      </c>
      <c r="AA7345">
        <v>0</v>
      </c>
      <c r="AB7345">
        <v>54.741721131795039</v>
      </c>
      <c r="AC7345">
        <v>0</v>
      </c>
      <c r="AD7345">
        <v>0</v>
      </c>
      <c r="AE7345">
        <v>270.98081696265382</v>
      </c>
    </row>
    <row r="7346" spans="1:31" x14ac:dyDescent="0.25">
      <c r="A7346">
        <v>1840695</v>
      </c>
      <c r="B7346">
        <v>1</v>
      </c>
      <c r="C7346" t="s">
        <v>80</v>
      </c>
      <c r="D7346" t="s">
        <v>97</v>
      </c>
      <c r="E7346" t="s">
        <v>140</v>
      </c>
      <c r="F7346" t="s">
        <v>20748</v>
      </c>
      <c r="G7346" t="s">
        <v>213</v>
      </c>
      <c r="H7346" t="s">
        <v>134</v>
      </c>
      <c r="I7346" t="s">
        <v>135</v>
      </c>
      <c r="J7346" t="s">
        <v>136</v>
      </c>
      <c r="K7346" t="s">
        <v>137</v>
      </c>
      <c r="L7346" t="s">
        <v>20749</v>
      </c>
      <c r="M7346" t="s">
        <v>20750</v>
      </c>
      <c r="N7346">
        <v>3.1694444439999998</v>
      </c>
      <c r="O7346">
        <v>0</v>
      </c>
      <c r="P7346">
        <v>1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1.6314461838304499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1.6314461838304499</v>
      </c>
    </row>
    <row r="7347" spans="1:31" x14ac:dyDescent="0.25">
      <c r="A7347">
        <v>1840386</v>
      </c>
      <c r="B7347">
        <v>1</v>
      </c>
      <c r="C7347" t="s">
        <v>80</v>
      </c>
      <c r="D7347" t="s">
        <v>93</v>
      </c>
      <c r="E7347" t="s">
        <v>131</v>
      </c>
      <c r="F7347" t="s">
        <v>20751</v>
      </c>
      <c r="G7347" t="s">
        <v>133</v>
      </c>
      <c r="H7347" t="s">
        <v>134</v>
      </c>
      <c r="I7347" t="s">
        <v>135</v>
      </c>
      <c r="J7347" t="s">
        <v>136</v>
      </c>
      <c r="K7347" t="s">
        <v>137</v>
      </c>
      <c r="L7347" t="s">
        <v>20752</v>
      </c>
      <c r="M7347" t="s">
        <v>20753</v>
      </c>
      <c r="N7347">
        <v>7.0722222219999997</v>
      </c>
      <c r="O7347">
        <v>0</v>
      </c>
      <c r="P7347">
        <v>4</v>
      </c>
      <c r="Q7347">
        <v>0</v>
      </c>
      <c r="R7347">
        <v>2</v>
      </c>
      <c r="S7347">
        <v>0</v>
      </c>
      <c r="T7347">
        <v>1</v>
      </c>
      <c r="U7347">
        <v>0</v>
      </c>
      <c r="V7347">
        <v>0</v>
      </c>
      <c r="W7347">
        <v>0</v>
      </c>
      <c r="X7347">
        <v>9.0769988835299991</v>
      </c>
      <c r="Y7347">
        <v>0</v>
      </c>
      <c r="Z7347">
        <v>0.51462849735670824</v>
      </c>
      <c r="AA7347">
        <v>0</v>
      </c>
      <c r="AB7347">
        <v>11.311218467590447</v>
      </c>
      <c r="AC7347">
        <v>0</v>
      </c>
      <c r="AD7347">
        <v>0</v>
      </c>
      <c r="AE7347">
        <v>20.902845848477156</v>
      </c>
    </row>
    <row r="7348" spans="1:31" x14ac:dyDescent="0.25">
      <c r="A7348">
        <v>1840718</v>
      </c>
      <c r="B7348">
        <v>1</v>
      </c>
      <c r="C7348" t="s">
        <v>80</v>
      </c>
      <c r="D7348" t="s">
        <v>96</v>
      </c>
      <c r="E7348" t="s">
        <v>140</v>
      </c>
      <c r="F7348" t="s">
        <v>20754</v>
      </c>
      <c r="G7348" t="s">
        <v>142</v>
      </c>
      <c r="H7348" t="s">
        <v>134</v>
      </c>
      <c r="I7348" t="s">
        <v>135</v>
      </c>
      <c r="J7348" t="s">
        <v>136</v>
      </c>
      <c r="K7348" t="s">
        <v>137</v>
      </c>
      <c r="L7348" t="s">
        <v>20755</v>
      </c>
      <c r="M7348" t="s">
        <v>20756</v>
      </c>
      <c r="N7348">
        <v>2.1033333330000001</v>
      </c>
      <c r="O7348">
        <v>0</v>
      </c>
      <c r="P7348">
        <v>1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7.2348145024032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7.2348145024032</v>
      </c>
    </row>
    <row r="7349" spans="1:31" x14ac:dyDescent="0.25">
      <c r="A7349">
        <v>1840741</v>
      </c>
      <c r="B7349">
        <v>1</v>
      </c>
      <c r="C7349" t="s">
        <v>80</v>
      </c>
      <c r="D7349" t="s">
        <v>93</v>
      </c>
      <c r="E7349" t="s">
        <v>202</v>
      </c>
      <c r="F7349" t="s">
        <v>9490</v>
      </c>
      <c r="G7349" t="s">
        <v>156</v>
      </c>
      <c r="H7349" t="s">
        <v>157</v>
      </c>
      <c r="I7349" t="s">
        <v>135</v>
      </c>
      <c r="J7349" t="s">
        <v>136</v>
      </c>
      <c r="K7349" t="s">
        <v>137</v>
      </c>
      <c r="L7349" t="s">
        <v>20757</v>
      </c>
      <c r="M7349" t="s">
        <v>20758</v>
      </c>
      <c r="N7349">
        <v>0.20222222200000001</v>
      </c>
      <c r="O7349">
        <v>0</v>
      </c>
      <c r="P7349">
        <v>184</v>
      </c>
      <c r="Q7349">
        <v>37</v>
      </c>
      <c r="R7349">
        <v>256</v>
      </c>
      <c r="S7349">
        <v>2</v>
      </c>
      <c r="T7349">
        <v>104</v>
      </c>
      <c r="U7349">
        <v>0</v>
      </c>
      <c r="V7349">
        <v>0</v>
      </c>
      <c r="W7349">
        <v>0</v>
      </c>
      <c r="X7349">
        <v>12.686340849922127</v>
      </c>
      <c r="Y7349">
        <v>56.962612425328714</v>
      </c>
      <c r="Z7349">
        <v>147.78414118450416</v>
      </c>
      <c r="AA7349">
        <v>2.099375082815111</v>
      </c>
      <c r="AB7349">
        <v>60.479666266712641</v>
      </c>
      <c r="AC7349">
        <v>0</v>
      </c>
      <c r="AD7349">
        <v>0</v>
      </c>
      <c r="AE7349">
        <v>280.01213580928277</v>
      </c>
    </row>
    <row r="7350" spans="1:31" x14ac:dyDescent="0.25">
      <c r="A7350">
        <v>1840200</v>
      </c>
      <c r="B7350">
        <v>1</v>
      </c>
      <c r="C7350" t="s">
        <v>81</v>
      </c>
      <c r="D7350" t="s">
        <v>127</v>
      </c>
      <c r="E7350" t="s">
        <v>154</v>
      </c>
      <c r="F7350" t="s">
        <v>358</v>
      </c>
      <c r="G7350" t="s">
        <v>225</v>
      </c>
      <c r="H7350" t="s">
        <v>157</v>
      </c>
      <c r="I7350" t="s">
        <v>135</v>
      </c>
      <c r="J7350" t="s">
        <v>136</v>
      </c>
      <c r="K7350" t="s">
        <v>151</v>
      </c>
      <c r="L7350" t="s">
        <v>20759</v>
      </c>
      <c r="M7350" t="s">
        <v>20760</v>
      </c>
      <c r="N7350">
        <v>1.9857</v>
      </c>
      <c r="O7350">
        <v>0</v>
      </c>
      <c r="P7350">
        <v>444</v>
      </c>
      <c r="Q7350">
        <v>0</v>
      </c>
      <c r="R7350">
        <v>1</v>
      </c>
      <c r="S7350">
        <v>0</v>
      </c>
      <c r="T7350">
        <v>8</v>
      </c>
      <c r="U7350">
        <v>0</v>
      </c>
      <c r="V7350">
        <v>0</v>
      </c>
      <c r="W7350">
        <v>0</v>
      </c>
      <c r="X7350">
        <v>167.94789505340947</v>
      </c>
      <c r="Y7350">
        <v>0</v>
      </c>
      <c r="Z7350">
        <v>0.191612555112675</v>
      </c>
      <c r="AA7350">
        <v>0</v>
      </c>
      <c r="AB7350">
        <v>12.415553593121482</v>
      </c>
      <c r="AC7350">
        <v>0</v>
      </c>
      <c r="AD7350">
        <v>0</v>
      </c>
      <c r="AE7350">
        <v>180.55506120164361</v>
      </c>
    </row>
    <row r="7351" spans="1:31" x14ac:dyDescent="0.25">
      <c r="A7351">
        <v>1840532</v>
      </c>
      <c r="B7351">
        <v>1</v>
      </c>
      <c r="C7351" t="s">
        <v>80</v>
      </c>
      <c r="D7351" t="s">
        <v>110</v>
      </c>
      <c r="E7351" t="s">
        <v>140</v>
      </c>
      <c r="F7351" t="s">
        <v>20761</v>
      </c>
      <c r="G7351" t="s">
        <v>142</v>
      </c>
      <c r="H7351" t="s">
        <v>134</v>
      </c>
      <c r="I7351" t="s">
        <v>135</v>
      </c>
      <c r="J7351" t="s">
        <v>136</v>
      </c>
      <c r="K7351" t="s">
        <v>137</v>
      </c>
      <c r="L7351" t="s">
        <v>20762</v>
      </c>
      <c r="M7351" t="s">
        <v>20763</v>
      </c>
      <c r="N7351">
        <v>2.6769444440000001</v>
      </c>
      <c r="O7351">
        <v>0</v>
      </c>
      <c r="P7351">
        <v>3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1.0509009518025418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1.0509009518025418</v>
      </c>
    </row>
    <row r="7352" spans="1:31" x14ac:dyDescent="0.25">
      <c r="A7352">
        <v>1840263</v>
      </c>
      <c r="B7352">
        <v>1</v>
      </c>
      <c r="C7352" t="s">
        <v>80</v>
      </c>
      <c r="D7352" t="s">
        <v>108</v>
      </c>
      <c r="E7352" t="s">
        <v>164</v>
      </c>
      <c r="F7352" t="s">
        <v>1079</v>
      </c>
      <c r="G7352" t="s">
        <v>156</v>
      </c>
      <c r="H7352" t="s">
        <v>157</v>
      </c>
      <c r="I7352" t="s">
        <v>135</v>
      </c>
      <c r="J7352" t="s">
        <v>136</v>
      </c>
      <c r="K7352" t="s">
        <v>137</v>
      </c>
      <c r="L7352" t="s">
        <v>20764</v>
      </c>
      <c r="M7352" t="s">
        <v>20765</v>
      </c>
      <c r="N7352">
        <v>0.51527777699999999</v>
      </c>
      <c r="O7352">
        <v>0</v>
      </c>
      <c r="P7352">
        <v>622</v>
      </c>
      <c r="Q7352">
        <v>0</v>
      </c>
      <c r="R7352">
        <v>88</v>
      </c>
      <c r="S7352">
        <v>2</v>
      </c>
      <c r="T7352">
        <v>84</v>
      </c>
      <c r="U7352">
        <v>0</v>
      </c>
      <c r="V7352">
        <v>0</v>
      </c>
      <c r="W7352">
        <v>0</v>
      </c>
      <c r="X7352">
        <v>45.935961470334213</v>
      </c>
      <c r="Y7352">
        <v>0</v>
      </c>
      <c r="Z7352">
        <v>11.144987179507908</v>
      </c>
      <c r="AA7352">
        <v>2.3432922852292917</v>
      </c>
      <c r="AB7352">
        <v>44.745539459882053</v>
      </c>
      <c r="AC7352">
        <v>0</v>
      </c>
      <c r="AD7352">
        <v>0</v>
      </c>
      <c r="AE7352">
        <v>104.16978039495346</v>
      </c>
    </row>
    <row r="7353" spans="1:31" x14ac:dyDescent="0.25">
      <c r="A7353">
        <v>1840014</v>
      </c>
      <c r="B7353">
        <v>1</v>
      </c>
      <c r="C7353" t="s">
        <v>81</v>
      </c>
      <c r="D7353" t="s">
        <v>115</v>
      </c>
      <c r="E7353" t="s">
        <v>131</v>
      </c>
      <c r="F7353" t="s">
        <v>20766</v>
      </c>
      <c r="G7353" t="s">
        <v>133</v>
      </c>
      <c r="H7353" t="s">
        <v>134</v>
      </c>
      <c r="I7353" t="s">
        <v>135</v>
      </c>
      <c r="J7353" t="s">
        <v>136</v>
      </c>
      <c r="K7353" t="s">
        <v>137</v>
      </c>
      <c r="L7353" t="s">
        <v>20767</v>
      </c>
      <c r="M7353" t="s">
        <v>20768</v>
      </c>
      <c r="N7353">
        <v>3.5449999999999999</v>
      </c>
      <c r="O7353">
        <v>0</v>
      </c>
      <c r="P7353">
        <v>6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0.93377655561529171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0.93377655561529171</v>
      </c>
    </row>
    <row r="7354" spans="1:31" x14ac:dyDescent="0.25">
      <c r="A7354">
        <v>1840595</v>
      </c>
      <c r="B7354">
        <v>1</v>
      </c>
      <c r="C7354" t="s">
        <v>80</v>
      </c>
      <c r="D7354" t="s">
        <v>108</v>
      </c>
      <c r="E7354" t="s">
        <v>140</v>
      </c>
      <c r="F7354" t="s">
        <v>20769</v>
      </c>
      <c r="G7354" t="s">
        <v>142</v>
      </c>
      <c r="H7354" t="s">
        <v>134</v>
      </c>
      <c r="I7354" t="s">
        <v>135</v>
      </c>
      <c r="J7354" t="s">
        <v>136</v>
      </c>
      <c r="K7354" t="s">
        <v>137</v>
      </c>
      <c r="L7354" t="s">
        <v>20770</v>
      </c>
      <c r="M7354" t="s">
        <v>20771</v>
      </c>
      <c r="N7354">
        <v>6.5547222219999997</v>
      </c>
      <c r="O7354">
        <v>0</v>
      </c>
      <c r="P7354">
        <v>1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1.7889361202714582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1.7889361202714582</v>
      </c>
    </row>
    <row r="7355" spans="1:31" x14ac:dyDescent="0.25">
      <c r="A7355">
        <v>1839968</v>
      </c>
      <c r="B7355">
        <v>1</v>
      </c>
      <c r="C7355" t="s">
        <v>81</v>
      </c>
      <c r="D7355" t="s">
        <v>112</v>
      </c>
      <c r="E7355" t="s">
        <v>252</v>
      </c>
      <c r="F7355" t="s">
        <v>20772</v>
      </c>
      <c r="G7355" t="s">
        <v>279</v>
      </c>
      <c r="H7355" t="s">
        <v>134</v>
      </c>
      <c r="I7355" t="s">
        <v>135</v>
      </c>
      <c r="J7355" t="s">
        <v>136</v>
      </c>
      <c r="K7355" t="s">
        <v>137</v>
      </c>
      <c r="L7355" t="s">
        <v>20773</v>
      </c>
      <c r="M7355" t="s">
        <v>20774</v>
      </c>
      <c r="N7355">
        <v>1.373888888</v>
      </c>
      <c r="O7355">
        <v>0</v>
      </c>
      <c r="P7355">
        <v>16</v>
      </c>
      <c r="Q7355">
        <v>0</v>
      </c>
      <c r="R7355">
        <v>2</v>
      </c>
      <c r="S7355">
        <v>0</v>
      </c>
      <c r="T7355">
        <v>1</v>
      </c>
      <c r="U7355">
        <v>0</v>
      </c>
      <c r="V7355">
        <v>0</v>
      </c>
      <c r="W7355">
        <v>0</v>
      </c>
      <c r="X7355">
        <v>2.0123276987002501</v>
      </c>
      <c r="Y7355">
        <v>0</v>
      </c>
      <c r="Z7355">
        <v>1.1308181027556001</v>
      </c>
      <c r="AA7355">
        <v>0</v>
      </c>
      <c r="AB7355">
        <v>9.5511529117333349E-2</v>
      </c>
      <c r="AC7355">
        <v>0</v>
      </c>
      <c r="AD7355">
        <v>0</v>
      </c>
      <c r="AE7355">
        <v>3.2386573305731834</v>
      </c>
    </row>
    <row r="7356" spans="1:31" x14ac:dyDescent="0.25">
      <c r="A7356">
        <v>1840300</v>
      </c>
      <c r="B7356">
        <v>1</v>
      </c>
      <c r="C7356" t="s">
        <v>81</v>
      </c>
      <c r="D7356" t="s">
        <v>117</v>
      </c>
      <c r="E7356" t="s">
        <v>131</v>
      </c>
      <c r="F7356" t="s">
        <v>20775</v>
      </c>
      <c r="G7356" t="s">
        <v>133</v>
      </c>
      <c r="H7356" t="s">
        <v>134</v>
      </c>
      <c r="I7356" t="s">
        <v>135</v>
      </c>
      <c r="J7356" t="s">
        <v>136</v>
      </c>
      <c r="K7356" t="s">
        <v>137</v>
      </c>
      <c r="L7356" t="s">
        <v>20776</v>
      </c>
      <c r="M7356" t="s">
        <v>20777</v>
      </c>
      <c r="N7356">
        <v>6.7750000000000004</v>
      </c>
      <c r="O7356">
        <v>0</v>
      </c>
      <c r="P7356">
        <v>25</v>
      </c>
      <c r="Q7356">
        <v>0</v>
      </c>
      <c r="R7356">
        <v>1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23.682137531602496</v>
      </c>
      <c r="Y7356">
        <v>0</v>
      </c>
      <c r="Z7356">
        <v>0.19456342920000003</v>
      </c>
      <c r="AA7356">
        <v>0</v>
      </c>
      <c r="AB7356">
        <v>0</v>
      </c>
      <c r="AC7356">
        <v>0</v>
      </c>
      <c r="AD7356">
        <v>0</v>
      </c>
      <c r="AE7356">
        <v>23.876700960802495</v>
      </c>
    </row>
    <row r="7357" spans="1:31" x14ac:dyDescent="0.25">
      <c r="A7357">
        <v>1843503</v>
      </c>
      <c r="B7357">
        <v>1</v>
      </c>
      <c r="C7357" t="s">
        <v>81</v>
      </c>
      <c r="D7357" t="s">
        <v>123</v>
      </c>
      <c r="E7357" t="s">
        <v>164</v>
      </c>
      <c r="F7357" t="s">
        <v>12033</v>
      </c>
      <c r="G7357" t="s">
        <v>156</v>
      </c>
      <c r="H7357" t="s">
        <v>157</v>
      </c>
      <c r="I7357" t="s">
        <v>135</v>
      </c>
      <c r="J7357" t="s">
        <v>136</v>
      </c>
      <c r="K7357" t="s">
        <v>137</v>
      </c>
      <c r="L7357" t="s">
        <v>20778</v>
      </c>
      <c r="M7357" t="s">
        <v>20779</v>
      </c>
      <c r="N7357">
        <v>1.04</v>
      </c>
      <c r="O7357">
        <v>3</v>
      </c>
      <c r="P7357">
        <v>531</v>
      </c>
      <c r="Q7357">
        <v>231</v>
      </c>
      <c r="R7357">
        <v>97</v>
      </c>
      <c r="S7357">
        <v>16</v>
      </c>
      <c r="T7357">
        <v>50</v>
      </c>
      <c r="U7357">
        <v>0</v>
      </c>
      <c r="V7357">
        <v>0</v>
      </c>
      <c r="W7357">
        <v>38.312602402098896</v>
      </c>
      <c r="X7357">
        <v>149.3499687319711</v>
      </c>
      <c r="Y7357">
        <v>415.46893248230083</v>
      </c>
      <c r="Z7357">
        <v>201.99868214351676</v>
      </c>
      <c r="AA7357">
        <v>45.246313964995203</v>
      </c>
      <c r="AB7357">
        <v>51.360626810798188</v>
      </c>
      <c r="AC7357">
        <v>0</v>
      </c>
      <c r="AD7357">
        <v>0</v>
      </c>
      <c r="AE7357">
        <v>901.737126535681</v>
      </c>
    </row>
    <row r="7358" spans="1:31" x14ac:dyDescent="0.25">
      <c r="A7358">
        <v>1841096</v>
      </c>
      <c r="B7358">
        <v>1</v>
      </c>
      <c r="C7358" t="s">
        <v>81</v>
      </c>
      <c r="D7358" t="s">
        <v>113</v>
      </c>
      <c r="E7358" t="s">
        <v>131</v>
      </c>
      <c r="F7358" t="s">
        <v>20780</v>
      </c>
      <c r="G7358" t="s">
        <v>133</v>
      </c>
      <c r="H7358" t="s">
        <v>134</v>
      </c>
      <c r="I7358" t="s">
        <v>135</v>
      </c>
      <c r="J7358" t="s">
        <v>136</v>
      </c>
      <c r="K7358" t="s">
        <v>137</v>
      </c>
      <c r="L7358" t="s">
        <v>20781</v>
      </c>
      <c r="M7358" t="s">
        <v>20782</v>
      </c>
      <c r="N7358">
        <v>4.733055555</v>
      </c>
      <c r="O7358">
        <v>0</v>
      </c>
      <c r="P7358">
        <v>12</v>
      </c>
      <c r="Q7358">
        <v>0</v>
      </c>
      <c r="R7358">
        <v>2</v>
      </c>
      <c r="S7358">
        <v>0</v>
      </c>
      <c r="T7358">
        <v>1</v>
      </c>
      <c r="U7358">
        <v>0</v>
      </c>
      <c r="V7358">
        <v>0</v>
      </c>
      <c r="W7358">
        <v>0</v>
      </c>
      <c r="X7358">
        <v>7.4648101087676659</v>
      </c>
      <c r="Y7358">
        <v>0</v>
      </c>
      <c r="Z7358">
        <v>2.6707369520760751</v>
      </c>
      <c r="AA7358">
        <v>0</v>
      </c>
      <c r="AB7358">
        <v>0.86028907476825001</v>
      </c>
      <c r="AC7358">
        <v>0</v>
      </c>
      <c r="AD7358">
        <v>0</v>
      </c>
      <c r="AE7358">
        <v>10.995836135611992</v>
      </c>
    </row>
    <row r="7359" spans="1:31" x14ac:dyDescent="0.25">
      <c r="A7359">
        <v>1840160</v>
      </c>
      <c r="B7359">
        <v>1</v>
      </c>
      <c r="C7359" t="s">
        <v>80</v>
      </c>
      <c r="D7359" t="s">
        <v>83</v>
      </c>
      <c r="E7359" t="s">
        <v>164</v>
      </c>
      <c r="F7359" t="s">
        <v>20783</v>
      </c>
      <c r="G7359" t="s">
        <v>156</v>
      </c>
      <c r="H7359" t="s">
        <v>157</v>
      </c>
      <c r="I7359" t="s">
        <v>135</v>
      </c>
      <c r="J7359" t="s">
        <v>136</v>
      </c>
      <c r="K7359" t="s">
        <v>137</v>
      </c>
      <c r="L7359" t="s">
        <v>20784</v>
      </c>
      <c r="M7359" t="s">
        <v>20785</v>
      </c>
      <c r="N7359">
        <v>0.86972222200000004</v>
      </c>
      <c r="O7359">
        <v>4</v>
      </c>
      <c r="P7359">
        <v>28</v>
      </c>
      <c r="Q7359">
        <v>0</v>
      </c>
      <c r="R7359">
        <v>0</v>
      </c>
      <c r="S7359">
        <v>7</v>
      </c>
      <c r="T7359">
        <v>4</v>
      </c>
      <c r="U7359">
        <v>0</v>
      </c>
      <c r="V7359">
        <v>0</v>
      </c>
      <c r="W7359">
        <v>42.606911629049733</v>
      </c>
      <c r="X7359">
        <v>26.471783450863185</v>
      </c>
      <c r="Y7359">
        <v>0</v>
      </c>
      <c r="Z7359">
        <v>0</v>
      </c>
      <c r="AA7359">
        <v>96.622010926690479</v>
      </c>
      <c r="AB7359">
        <v>2.2980544383508059</v>
      </c>
      <c r="AC7359">
        <v>0</v>
      </c>
      <c r="AD7359">
        <v>0</v>
      </c>
      <c r="AE7359">
        <v>167.99876044495423</v>
      </c>
    </row>
    <row r="7360" spans="1:31" x14ac:dyDescent="0.25">
      <c r="A7360">
        <v>1840403</v>
      </c>
      <c r="B7360">
        <v>1</v>
      </c>
      <c r="C7360" t="s">
        <v>81</v>
      </c>
      <c r="D7360" t="s">
        <v>122</v>
      </c>
      <c r="E7360" t="s">
        <v>154</v>
      </c>
      <c r="F7360" t="s">
        <v>7401</v>
      </c>
      <c r="G7360" t="s">
        <v>955</v>
      </c>
      <c r="H7360" t="s">
        <v>157</v>
      </c>
      <c r="I7360" t="s">
        <v>135</v>
      </c>
      <c r="J7360" t="s">
        <v>136</v>
      </c>
      <c r="K7360" t="s">
        <v>137</v>
      </c>
      <c r="L7360" t="s">
        <v>20786</v>
      </c>
      <c r="M7360" t="s">
        <v>20787</v>
      </c>
      <c r="N7360">
        <v>15.419444444</v>
      </c>
      <c r="O7360">
        <v>0</v>
      </c>
      <c r="P7360">
        <v>112</v>
      </c>
      <c r="Q7360">
        <v>0</v>
      </c>
      <c r="R7360">
        <v>0</v>
      </c>
      <c r="S7360">
        <v>0</v>
      </c>
      <c r="T7360">
        <v>11</v>
      </c>
      <c r="U7360">
        <v>0</v>
      </c>
      <c r="V7360">
        <v>0</v>
      </c>
      <c r="W7360">
        <v>0</v>
      </c>
      <c r="X7360">
        <v>274.53691798124203</v>
      </c>
      <c r="Y7360">
        <v>0</v>
      </c>
      <c r="Z7360">
        <v>0</v>
      </c>
      <c r="AA7360">
        <v>0</v>
      </c>
      <c r="AB7360">
        <v>75.858172412182526</v>
      </c>
      <c r="AC7360">
        <v>0</v>
      </c>
      <c r="AD7360">
        <v>0</v>
      </c>
      <c r="AE7360">
        <v>350.39509039342454</v>
      </c>
    </row>
    <row r="7361" spans="1:31" x14ac:dyDescent="0.25">
      <c r="A7361">
        <v>1840257</v>
      </c>
      <c r="B7361">
        <v>1</v>
      </c>
      <c r="C7361" t="s">
        <v>80</v>
      </c>
      <c r="D7361" t="s">
        <v>96</v>
      </c>
      <c r="E7361" t="s">
        <v>140</v>
      </c>
      <c r="F7361" t="s">
        <v>20788</v>
      </c>
      <c r="G7361" t="s">
        <v>217</v>
      </c>
      <c r="H7361" t="s">
        <v>134</v>
      </c>
      <c r="I7361" t="s">
        <v>135</v>
      </c>
      <c r="J7361" t="s">
        <v>136</v>
      </c>
      <c r="K7361" t="s">
        <v>137</v>
      </c>
      <c r="L7361" t="s">
        <v>20789</v>
      </c>
      <c r="M7361" t="s">
        <v>20790</v>
      </c>
      <c r="N7361">
        <v>3.3258333329999998</v>
      </c>
      <c r="O7361">
        <v>0</v>
      </c>
      <c r="P7361">
        <v>1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7.6805191936662753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7.6805191936662753</v>
      </c>
    </row>
    <row r="7362" spans="1:31" x14ac:dyDescent="0.25">
      <c r="A7362">
        <v>1843529</v>
      </c>
      <c r="B7362">
        <v>1</v>
      </c>
      <c r="C7362" t="s">
        <v>80</v>
      </c>
      <c r="D7362" t="s">
        <v>93</v>
      </c>
      <c r="E7362" t="s">
        <v>140</v>
      </c>
      <c r="F7362" t="s">
        <v>20791</v>
      </c>
      <c r="G7362" t="s">
        <v>3936</v>
      </c>
      <c r="H7362" t="s">
        <v>134</v>
      </c>
      <c r="I7362" t="s">
        <v>135</v>
      </c>
      <c r="J7362" t="s">
        <v>136</v>
      </c>
      <c r="K7362" t="s">
        <v>137</v>
      </c>
      <c r="L7362" t="s">
        <v>20792</v>
      </c>
      <c r="M7362" t="s">
        <v>20793</v>
      </c>
      <c r="N7362">
        <v>2.7647222220000001</v>
      </c>
      <c r="O7362">
        <v>0</v>
      </c>
      <c r="P7362">
        <v>10</v>
      </c>
      <c r="Q7362">
        <v>0</v>
      </c>
      <c r="R7362">
        <v>0</v>
      </c>
      <c r="S7362">
        <v>0</v>
      </c>
      <c r="T7362">
        <v>1</v>
      </c>
      <c r="U7362">
        <v>0</v>
      </c>
      <c r="V7362">
        <v>0</v>
      </c>
      <c r="W7362">
        <v>0</v>
      </c>
      <c r="X7362">
        <v>5.3742291576011336</v>
      </c>
      <c r="Y7362">
        <v>0</v>
      </c>
      <c r="Z7362">
        <v>0</v>
      </c>
      <c r="AA7362">
        <v>0</v>
      </c>
      <c r="AB7362">
        <v>0.88018630153508326</v>
      </c>
      <c r="AC7362">
        <v>0</v>
      </c>
      <c r="AD7362">
        <v>0</v>
      </c>
      <c r="AE7362">
        <v>6.2544154591362169</v>
      </c>
    </row>
    <row r="7363" spans="1:31" x14ac:dyDescent="0.25">
      <c r="A7363">
        <v>1840469</v>
      </c>
      <c r="B7363">
        <v>1</v>
      </c>
      <c r="C7363" t="s">
        <v>80</v>
      </c>
      <c r="D7363" t="s">
        <v>103</v>
      </c>
      <c r="E7363" t="s">
        <v>223</v>
      </c>
      <c r="F7363" t="s">
        <v>20794</v>
      </c>
      <c r="G7363" t="s">
        <v>242</v>
      </c>
      <c r="H7363" t="s">
        <v>134</v>
      </c>
      <c r="I7363" t="s">
        <v>135</v>
      </c>
      <c r="J7363" t="s">
        <v>3</v>
      </c>
      <c r="K7363" t="s">
        <v>137</v>
      </c>
      <c r="L7363" t="s">
        <v>20795</v>
      </c>
      <c r="M7363" t="s">
        <v>20796</v>
      </c>
      <c r="N7363">
        <v>2.642222222</v>
      </c>
      <c r="O7363">
        <v>0</v>
      </c>
      <c r="P7363">
        <v>70</v>
      </c>
      <c r="Q7363">
        <v>0</v>
      </c>
      <c r="R7363">
        <v>0</v>
      </c>
      <c r="S7363">
        <v>0</v>
      </c>
      <c r="T7363">
        <v>6</v>
      </c>
      <c r="U7363">
        <v>0</v>
      </c>
      <c r="V7363">
        <v>0</v>
      </c>
      <c r="W7363">
        <v>0</v>
      </c>
      <c r="X7363">
        <v>41.515980069824153</v>
      </c>
      <c r="Y7363">
        <v>0</v>
      </c>
      <c r="Z7363">
        <v>0</v>
      </c>
      <c r="AA7363">
        <v>0</v>
      </c>
      <c r="AB7363">
        <v>48.145801625579473</v>
      </c>
      <c r="AC7363">
        <v>0</v>
      </c>
      <c r="AD7363">
        <v>0</v>
      </c>
      <c r="AE7363">
        <v>89.661781695403619</v>
      </c>
    </row>
    <row r="7364" spans="1:31" x14ac:dyDescent="0.25">
      <c r="A7364">
        <v>1843509</v>
      </c>
      <c r="B7364">
        <v>1</v>
      </c>
      <c r="C7364" t="s">
        <v>81</v>
      </c>
      <c r="D7364" t="s">
        <v>118</v>
      </c>
      <c r="E7364" t="s">
        <v>164</v>
      </c>
      <c r="F7364" t="s">
        <v>20797</v>
      </c>
      <c r="G7364" t="s">
        <v>156</v>
      </c>
      <c r="H7364" t="s">
        <v>157</v>
      </c>
      <c r="I7364" t="s">
        <v>135</v>
      </c>
      <c r="J7364" t="s">
        <v>136</v>
      </c>
      <c r="K7364" t="s">
        <v>137</v>
      </c>
      <c r="L7364" t="s">
        <v>20798</v>
      </c>
      <c r="M7364" t="s">
        <v>20799</v>
      </c>
      <c r="N7364">
        <v>0.44805555499999999</v>
      </c>
      <c r="O7364">
        <v>1</v>
      </c>
      <c r="P7364">
        <v>300</v>
      </c>
      <c r="Q7364">
        <v>71</v>
      </c>
      <c r="R7364">
        <v>50</v>
      </c>
      <c r="S7364">
        <v>4</v>
      </c>
      <c r="T7364">
        <v>44</v>
      </c>
      <c r="U7364">
        <v>0</v>
      </c>
      <c r="V7364">
        <v>0</v>
      </c>
      <c r="W7364">
        <v>0.12802777475409166</v>
      </c>
      <c r="X7364">
        <v>48.539018074864359</v>
      </c>
      <c r="Y7364">
        <v>198.16058458181095</v>
      </c>
      <c r="Z7364">
        <v>19.241568463750845</v>
      </c>
      <c r="AA7364">
        <v>2.4990990828806665</v>
      </c>
      <c r="AB7364">
        <v>10.297861975166915</v>
      </c>
      <c r="AC7364">
        <v>0</v>
      </c>
      <c r="AD7364">
        <v>0</v>
      </c>
      <c r="AE7364">
        <v>278.86615995322785</v>
      </c>
    </row>
    <row r="7365" spans="1:31" x14ac:dyDescent="0.25">
      <c r="A7365">
        <v>1839928</v>
      </c>
      <c r="B7365">
        <v>1</v>
      </c>
      <c r="C7365" t="s">
        <v>81</v>
      </c>
      <c r="D7365" t="s">
        <v>120</v>
      </c>
      <c r="E7365" t="s">
        <v>131</v>
      </c>
      <c r="F7365" t="s">
        <v>16170</v>
      </c>
      <c r="G7365" t="s">
        <v>133</v>
      </c>
      <c r="H7365" t="s">
        <v>134</v>
      </c>
      <c r="I7365" t="s">
        <v>135</v>
      </c>
      <c r="J7365" t="s">
        <v>136</v>
      </c>
      <c r="K7365" t="s">
        <v>137</v>
      </c>
      <c r="L7365" t="s">
        <v>20800</v>
      </c>
      <c r="M7365" t="s">
        <v>20801</v>
      </c>
      <c r="N7365">
        <v>5.2872222219999996</v>
      </c>
      <c r="O7365">
        <v>0</v>
      </c>
      <c r="P7365">
        <v>96</v>
      </c>
      <c r="Q7365">
        <v>0</v>
      </c>
      <c r="R7365">
        <v>0</v>
      </c>
      <c r="S7365">
        <v>0</v>
      </c>
      <c r="T7365">
        <v>3</v>
      </c>
      <c r="U7365">
        <v>0</v>
      </c>
      <c r="V7365">
        <v>0</v>
      </c>
      <c r="W7365">
        <v>0</v>
      </c>
      <c r="X7365">
        <v>67.920683245247318</v>
      </c>
      <c r="Y7365">
        <v>0</v>
      </c>
      <c r="Z7365">
        <v>0</v>
      </c>
      <c r="AA7365">
        <v>0</v>
      </c>
      <c r="AB7365">
        <v>2.1805058647558</v>
      </c>
      <c r="AC7365">
        <v>0</v>
      </c>
      <c r="AD7365">
        <v>0</v>
      </c>
      <c r="AE7365">
        <v>70.101189110003119</v>
      </c>
    </row>
    <row r="7366" spans="1:31" x14ac:dyDescent="0.25">
      <c r="A7366">
        <v>1843486</v>
      </c>
      <c r="B7366">
        <v>1</v>
      </c>
      <c r="C7366" t="s">
        <v>81</v>
      </c>
      <c r="D7366" t="s">
        <v>112</v>
      </c>
      <c r="E7366" t="s">
        <v>252</v>
      </c>
      <c r="F7366" t="s">
        <v>20802</v>
      </c>
      <c r="G7366" t="s">
        <v>279</v>
      </c>
      <c r="H7366" t="s">
        <v>134</v>
      </c>
      <c r="I7366" t="s">
        <v>135</v>
      </c>
      <c r="J7366" t="s">
        <v>136</v>
      </c>
      <c r="K7366" t="s">
        <v>137</v>
      </c>
      <c r="L7366" t="s">
        <v>20803</v>
      </c>
      <c r="M7366" t="s">
        <v>20804</v>
      </c>
      <c r="N7366">
        <v>1.233333333</v>
      </c>
      <c r="O7366">
        <v>0</v>
      </c>
      <c r="P7366">
        <v>92</v>
      </c>
      <c r="Q7366">
        <v>0</v>
      </c>
      <c r="R7366">
        <v>0</v>
      </c>
      <c r="S7366">
        <v>0</v>
      </c>
      <c r="T7366">
        <v>14</v>
      </c>
      <c r="U7366">
        <v>0</v>
      </c>
      <c r="V7366">
        <v>0</v>
      </c>
      <c r="W7366">
        <v>0</v>
      </c>
      <c r="X7366">
        <v>10.178163742588591</v>
      </c>
      <c r="Y7366">
        <v>0</v>
      </c>
      <c r="Z7366">
        <v>0</v>
      </c>
      <c r="AA7366">
        <v>0</v>
      </c>
      <c r="AB7366">
        <v>3.9248521316543914</v>
      </c>
      <c r="AC7366">
        <v>0</v>
      </c>
      <c r="AD7366">
        <v>0</v>
      </c>
      <c r="AE7366">
        <v>14.103015874242983</v>
      </c>
    </row>
    <row r="7367" spans="1:31" x14ac:dyDescent="0.25">
      <c r="A7367">
        <v>1839971</v>
      </c>
      <c r="B7367">
        <v>1</v>
      </c>
      <c r="C7367" t="s">
        <v>80</v>
      </c>
      <c r="D7367" t="s">
        <v>93</v>
      </c>
      <c r="E7367" t="s">
        <v>131</v>
      </c>
      <c r="F7367" t="s">
        <v>20805</v>
      </c>
      <c r="G7367" t="s">
        <v>133</v>
      </c>
      <c r="H7367" t="s">
        <v>134</v>
      </c>
      <c r="I7367" t="s">
        <v>135</v>
      </c>
      <c r="J7367" t="s">
        <v>136</v>
      </c>
      <c r="K7367" t="s">
        <v>137</v>
      </c>
      <c r="L7367" t="s">
        <v>20806</v>
      </c>
      <c r="M7367" t="s">
        <v>20807</v>
      </c>
      <c r="N7367">
        <v>15.265000000000001</v>
      </c>
      <c r="O7367">
        <v>0</v>
      </c>
      <c r="P7367">
        <v>9</v>
      </c>
      <c r="Q7367">
        <v>0</v>
      </c>
      <c r="R7367">
        <v>7</v>
      </c>
      <c r="S7367">
        <v>0</v>
      </c>
      <c r="T7367">
        <v>5</v>
      </c>
      <c r="U7367">
        <v>0</v>
      </c>
      <c r="V7367">
        <v>0</v>
      </c>
      <c r="W7367">
        <v>0</v>
      </c>
      <c r="X7367">
        <v>23.616118311230601</v>
      </c>
      <c r="Y7367">
        <v>0</v>
      </c>
      <c r="Z7367">
        <v>88.246715134787749</v>
      </c>
      <c r="AA7367">
        <v>0</v>
      </c>
      <c r="AB7367">
        <v>64.885919887706038</v>
      </c>
      <c r="AC7367">
        <v>0</v>
      </c>
      <c r="AD7367">
        <v>0</v>
      </c>
      <c r="AE7367">
        <v>176.74875333372438</v>
      </c>
    </row>
    <row r="7368" spans="1:31" x14ac:dyDescent="0.25">
      <c r="A7368">
        <v>1839948</v>
      </c>
      <c r="B7368">
        <v>1</v>
      </c>
      <c r="C7368" t="s">
        <v>81</v>
      </c>
      <c r="D7368" t="s">
        <v>117</v>
      </c>
      <c r="E7368" t="s">
        <v>164</v>
      </c>
      <c r="F7368" t="s">
        <v>20808</v>
      </c>
      <c r="G7368" t="s">
        <v>156</v>
      </c>
      <c r="H7368" t="s">
        <v>157</v>
      </c>
      <c r="I7368" t="s">
        <v>135</v>
      </c>
      <c r="J7368" t="s">
        <v>136</v>
      </c>
      <c r="K7368" t="s">
        <v>137</v>
      </c>
      <c r="L7368" t="s">
        <v>20809</v>
      </c>
      <c r="M7368" t="s">
        <v>20810</v>
      </c>
      <c r="N7368">
        <v>2.6144444440000001</v>
      </c>
      <c r="O7368">
        <v>0</v>
      </c>
      <c r="P7368">
        <v>44</v>
      </c>
      <c r="Q7368">
        <v>0</v>
      </c>
      <c r="R7368">
        <v>1</v>
      </c>
      <c r="S7368">
        <v>0</v>
      </c>
      <c r="T7368">
        <v>9</v>
      </c>
      <c r="U7368">
        <v>0</v>
      </c>
      <c r="V7368">
        <v>0</v>
      </c>
      <c r="W7368">
        <v>0</v>
      </c>
      <c r="X7368">
        <v>14.078385030191075</v>
      </c>
      <c r="Y7368">
        <v>0</v>
      </c>
      <c r="Z7368">
        <v>0.41123195353934172</v>
      </c>
      <c r="AA7368">
        <v>0</v>
      </c>
      <c r="AB7368">
        <v>17.713531353704376</v>
      </c>
      <c r="AC7368">
        <v>0</v>
      </c>
      <c r="AD7368">
        <v>0</v>
      </c>
      <c r="AE7368">
        <v>32.203148337434797</v>
      </c>
    </row>
    <row r="7369" spans="1:31" x14ac:dyDescent="0.25">
      <c r="A7369">
        <v>1840071</v>
      </c>
      <c r="B7369">
        <v>1</v>
      </c>
      <c r="C7369" t="s">
        <v>81</v>
      </c>
      <c r="D7369" t="s">
        <v>118</v>
      </c>
      <c r="E7369" t="s">
        <v>131</v>
      </c>
      <c r="F7369" t="s">
        <v>20811</v>
      </c>
      <c r="G7369" t="s">
        <v>10886</v>
      </c>
      <c r="H7369" t="s">
        <v>134</v>
      </c>
      <c r="I7369" t="s">
        <v>135</v>
      </c>
      <c r="J7369" t="s">
        <v>136</v>
      </c>
      <c r="K7369" t="s">
        <v>137</v>
      </c>
      <c r="L7369" t="s">
        <v>20812</v>
      </c>
      <c r="M7369" t="s">
        <v>20813</v>
      </c>
      <c r="N7369">
        <v>2.7094444439999998</v>
      </c>
      <c r="O7369">
        <v>0</v>
      </c>
      <c r="P7369">
        <v>1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1.0317116869535001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1.0317116869535001</v>
      </c>
    </row>
    <row r="7370" spans="1:31" x14ac:dyDescent="0.25">
      <c r="A7370">
        <v>1842504</v>
      </c>
      <c r="B7370">
        <v>1</v>
      </c>
      <c r="C7370" t="s">
        <v>80</v>
      </c>
      <c r="D7370" t="s">
        <v>83</v>
      </c>
      <c r="E7370" t="s">
        <v>268</v>
      </c>
      <c r="F7370" t="s">
        <v>4925</v>
      </c>
      <c r="G7370" t="s">
        <v>156</v>
      </c>
      <c r="H7370" t="s">
        <v>157</v>
      </c>
      <c r="I7370" t="s">
        <v>135</v>
      </c>
      <c r="J7370" t="s">
        <v>136</v>
      </c>
      <c r="K7370" t="s">
        <v>137</v>
      </c>
      <c r="L7370" t="s">
        <v>20814</v>
      </c>
      <c r="M7370" t="s">
        <v>20815</v>
      </c>
      <c r="N7370">
        <v>1.409444444</v>
      </c>
      <c r="O7370">
        <v>9</v>
      </c>
      <c r="P7370">
        <v>1822</v>
      </c>
      <c r="Q7370">
        <v>17</v>
      </c>
      <c r="R7370">
        <v>325</v>
      </c>
      <c r="S7370">
        <v>82</v>
      </c>
      <c r="T7370">
        <v>671</v>
      </c>
      <c r="U7370">
        <v>9</v>
      </c>
      <c r="V7370">
        <v>2</v>
      </c>
      <c r="W7370">
        <v>8.5796835137541674</v>
      </c>
      <c r="X7370">
        <v>876.26401806609761</v>
      </c>
      <c r="Y7370">
        <v>30.220536959226553</v>
      </c>
      <c r="Z7370">
        <v>217.21387905086027</v>
      </c>
      <c r="AA7370">
        <v>826.6426027488377</v>
      </c>
      <c r="AB7370">
        <v>1036.9788071474991</v>
      </c>
      <c r="AC7370">
        <v>899.60972796191299</v>
      </c>
      <c r="AD7370">
        <v>5.5924250681347507</v>
      </c>
      <c r="AE7370">
        <v>3901.1016805163231</v>
      </c>
    </row>
    <row r="7371" spans="1:31" x14ac:dyDescent="0.25">
      <c r="A7371">
        <v>1840761</v>
      </c>
      <c r="B7371">
        <v>1</v>
      </c>
      <c r="C7371" t="s">
        <v>81</v>
      </c>
      <c r="D7371" t="s">
        <v>113</v>
      </c>
      <c r="E7371" t="s">
        <v>140</v>
      </c>
      <c r="F7371" t="s">
        <v>20816</v>
      </c>
      <c r="G7371" t="s">
        <v>142</v>
      </c>
      <c r="H7371" t="s">
        <v>134</v>
      </c>
      <c r="I7371" t="s">
        <v>135</v>
      </c>
      <c r="J7371" t="s">
        <v>136</v>
      </c>
      <c r="K7371" t="s">
        <v>137</v>
      </c>
      <c r="L7371" t="s">
        <v>20817</v>
      </c>
      <c r="M7371" t="s">
        <v>20818</v>
      </c>
      <c r="N7371">
        <v>9.5105555549999998</v>
      </c>
      <c r="O7371">
        <v>0</v>
      </c>
      <c r="P7371">
        <v>1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2.7256125184666664E-3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2.7256125184666664E-3</v>
      </c>
    </row>
    <row r="7372" spans="1:31" x14ac:dyDescent="0.25">
      <c r="A7372">
        <v>1843572</v>
      </c>
      <c r="B7372">
        <v>1</v>
      </c>
      <c r="C7372" t="s">
        <v>80</v>
      </c>
      <c r="D7372" t="s">
        <v>93</v>
      </c>
      <c r="E7372" t="s">
        <v>131</v>
      </c>
      <c r="F7372" t="s">
        <v>20819</v>
      </c>
      <c r="G7372" t="s">
        <v>133</v>
      </c>
      <c r="H7372" t="s">
        <v>134</v>
      </c>
      <c r="I7372" t="s">
        <v>135</v>
      </c>
      <c r="J7372" t="s">
        <v>136</v>
      </c>
      <c r="K7372" t="s">
        <v>137</v>
      </c>
      <c r="L7372" t="s">
        <v>20820</v>
      </c>
      <c r="M7372" t="s">
        <v>20821</v>
      </c>
      <c r="N7372">
        <v>40.975000000000001</v>
      </c>
      <c r="O7372">
        <v>0</v>
      </c>
      <c r="P7372">
        <v>0</v>
      </c>
      <c r="Q7372">
        <v>0</v>
      </c>
      <c r="R7372">
        <v>4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0.73316576883957507</v>
      </c>
      <c r="AA7372">
        <v>0</v>
      </c>
      <c r="AB7372">
        <v>0</v>
      </c>
      <c r="AC7372">
        <v>0</v>
      </c>
      <c r="AD7372">
        <v>0</v>
      </c>
      <c r="AE7372">
        <v>0.73316576883957507</v>
      </c>
    </row>
    <row r="7373" spans="1:31" x14ac:dyDescent="0.25">
      <c r="A7373">
        <v>1840383</v>
      </c>
      <c r="B7373">
        <v>1</v>
      </c>
      <c r="C7373" t="s">
        <v>81</v>
      </c>
      <c r="D7373" t="s">
        <v>118</v>
      </c>
      <c r="E7373" t="s">
        <v>131</v>
      </c>
      <c r="F7373" t="s">
        <v>20822</v>
      </c>
      <c r="G7373" t="s">
        <v>133</v>
      </c>
      <c r="H7373" t="s">
        <v>134</v>
      </c>
      <c r="I7373" t="s">
        <v>135</v>
      </c>
      <c r="J7373" t="s">
        <v>136</v>
      </c>
      <c r="K7373" t="s">
        <v>137</v>
      </c>
      <c r="L7373" t="s">
        <v>20823</v>
      </c>
      <c r="M7373" t="s">
        <v>20824</v>
      </c>
      <c r="N7373">
        <v>3.1405555550000002</v>
      </c>
      <c r="O7373">
        <v>0</v>
      </c>
      <c r="P7373">
        <v>23</v>
      </c>
      <c r="Q7373">
        <v>0</v>
      </c>
      <c r="R7373">
        <v>0</v>
      </c>
      <c r="S7373">
        <v>0</v>
      </c>
      <c r="T7373">
        <v>6</v>
      </c>
      <c r="U7373">
        <v>0</v>
      </c>
      <c r="V7373">
        <v>0</v>
      </c>
      <c r="W7373">
        <v>0</v>
      </c>
      <c r="X7373">
        <v>10.4694768880656</v>
      </c>
      <c r="Y7373">
        <v>0</v>
      </c>
      <c r="Z7373">
        <v>0</v>
      </c>
      <c r="AA7373">
        <v>0</v>
      </c>
      <c r="AB7373">
        <v>2.2010274467788919</v>
      </c>
      <c r="AC7373">
        <v>0</v>
      </c>
      <c r="AD7373">
        <v>0</v>
      </c>
      <c r="AE7373">
        <v>12.670504334844491</v>
      </c>
    </row>
    <row r="7374" spans="1:31" x14ac:dyDescent="0.25">
      <c r="A7374">
        <v>1840632</v>
      </c>
      <c r="B7374">
        <v>1</v>
      </c>
      <c r="C7374" t="s">
        <v>80</v>
      </c>
      <c r="D7374" t="s">
        <v>106</v>
      </c>
      <c r="E7374" t="s">
        <v>131</v>
      </c>
      <c r="F7374" t="s">
        <v>20825</v>
      </c>
      <c r="G7374" t="s">
        <v>133</v>
      </c>
      <c r="H7374" t="s">
        <v>134</v>
      </c>
      <c r="I7374" t="s">
        <v>135</v>
      </c>
      <c r="J7374" t="s">
        <v>136</v>
      </c>
      <c r="K7374" t="s">
        <v>137</v>
      </c>
      <c r="L7374" t="s">
        <v>20826</v>
      </c>
      <c r="M7374" t="s">
        <v>20827</v>
      </c>
      <c r="N7374">
        <v>3.5391666659999999</v>
      </c>
      <c r="O7374">
        <v>0</v>
      </c>
      <c r="P7374">
        <v>6</v>
      </c>
      <c r="Q7374">
        <v>0</v>
      </c>
      <c r="R7374">
        <v>6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1.2788036607105002</v>
      </c>
      <c r="Y7374">
        <v>0</v>
      </c>
      <c r="Z7374">
        <v>18.708477339614547</v>
      </c>
      <c r="AA7374">
        <v>0</v>
      </c>
      <c r="AB7374">
        <v>0</v>
      </c>
      <c r="AC7374">
        <v>0</v>
      </c>
      <c r="AD7374">
        <v>0</v>
      </c>
      <c r="AE7374">
        <v>19.987281000325048</v>
      </c>
    </row>
    <row r="7375" spans="1:31" x14ac:dyDescent="0.25">
      <c r="A7375">
        <v>1840028</v>
      </c>
      <c r="B7375">
        <v>1</v>
      </c>
      <c r="C7375" t="s">
        <v>81</v>
      </c>
      <c r="D7375" t="s">
        <v>117</v>
      </c>
      <c r="E7375" t="s">
        <v>131</v>
      </c>
      <c r="F7375" t="s">
        <v>20828</v>
      </c>
      <c r="G7375" t="s">
        <v>133</v>
      </c>
      <c r="H7375" t="s">
        <v>134</v>
      </c>
      <c r="I7375" t="s">
        <v>135</v>
      </c>
      <c r="J7375" t="s">
        <v>136</v>
      </c>
      <c r="K7375" t="s">
        <v>137</v>
      </c>
      <c r="L7375" t="s">
        <v>20829</v>
      </c>
      <c r="M7375" t="s">
        <v>20830</v>
      </c>
      <c r="N7375">
        <v>12.158888888</v>
      </c>
      <c r="O7375">
        <v>0</v>
      </c>
      <c r="P7375">
        <v>3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6.592976679418876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6.592976679418876</v>
      </c>
    </row>
    <row r="7376" spans="1:31" x14ac:dyDescent="0.25">
      <c r="A7376">
        <v>1840675</v>
      </c>
      <c r="B7376">
        <v>1</v>
      </c>
      <c r="C7376" t="s">
        <v>81</v>
      </c>
      <c r="D7376" t="s">
        <v>115</v>
      </c>
      <c r="E7376" t="s">
        <v>131</v>
      </c>
      <c r="F7376" t="s">
        <v>20831</v>
      </c>
      <c r="G7376" t="s">
        <v>133</v>
      </c>
      <c r="H7376" t="s">
        <v>134</v>
      </c>
      <c r="I7376" t="s">
        <v>135</v>
      </c>
      <c r="J7376" t="s">
        <v>136</v>
      </c>
      <c r="K7376" t="s">
        <v>137</v>
      </c>
      <c r="L7376" t="s">
        <v>20832</v>
      </c>
      <c r="M7376" t="s">
        <v>20833</v>
      </c>
      <c r="N7376">
        <v>1.751666666</v>
      </c>
      <c r="O7376">
        <v>0</v>
      </c>
      <c r="P7376">
        <v>137</v>
      </c>
      <c r="Q7376">
        <v>0</v>
      </c>
      <c r="R7376">
        <v>0</v>
      </c>
      <c r="S7376">
        <v>0</v>
      </c>
      <c r="T7376">
        <v>2</v>
      </c>
      <c r="U7376">
        <v>0</v>
      </c>
      <c r="V7376">
        <v>0</v>
      </c>
      <c r="W7376">
        <v>0</v>
      </c>
      <c r="X7376">
        <v>31.642729106313638</v>
      </c>
      <c r="Y7376">
        <v>0</v>
      </c>
      <c r="Z7376">
        <v>0</v>
      </c>
      <c r="AA7376">
        <v>0</v>
      </c>
      <c r="AB7376">
        <v>0.31826413470933335</v>
      </c>
      <c r="AC7376">
        <v>0</v>
      </c>
      <c r="AD7376">
        <v>0</v>
      </c>
      <c r="AE7376">
        <v>31.960993241022972</v>
      </c>
    </row>
    <row r="7377" spans="1:31" x14ac:dyDescent="0.25">
      <c r="A7377">
        <v>1840426</v>
      </c>
      <c r="B7377">
        <v>1</v>
      </c>
      <c r="C7377" t="s">
        <v>81</v>
      </c>
      <c r="D7377" t="s">
        <v>112</v>
      </c>
      <c r="E7377" t="s">
        <v>131</v>
      </c>
      <c r="F7377" t="s">
        <v>20834</v>
      </c>
      <c r="G7377" t="s">
        <v>133</v>
      </c>
      <c r="H7377" t="s">
        <v>134</v>
      </c>
      <c r="I7377" t="s">
        <v>135</v>
      </c>
      <c r="J7377" t="s">
        <v>136</v>
      </c>
      <c r="K7377" t="s">
        <v>137</v>
      </c>
      <c r="L7377" t="s">
        <v>20835</v>
      </c>
      <c r="M7377" t="s">
        <v>20836</v>
      </c>
      <c r="N7377">
        <v>1.578888888</v>
      </c>
      <c r="O7377">
        <v>0</v>
      </c>
      <c r="P7377">
        <v>18</v>
      </c>
      <c r="Q7377">
        <v>0</v>
      </c>
      <c r="R7377">
        <v>2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7.9462192049753666</v>
      </c>
      <c r="Y7377">
        <v>0</v>
      </c>
      <c r="Z7377">
        <v>9.8103429658000008E-2</v>
      </c>
      <c r="AA7377">
        <v>0</v>
      </c>
      <c r="AB7377">
        <v>0</v>
      </c>
      <c r="AC7377">
        <v>0</v>
      </c>
      <c r="AD7377">
        <v>0</v>
      </c>
      <c r="AE7377">
        <v>8.0443226346333674</v>
      </c>
    </row>
    <row r="7378" spans="1:31" x14ac:dyDescent="0.25">
      <c r="A7378">
        <v>1840326</v>
      </c>
      <c r="B7378">
        <v>1</v>
      </c>
      <c r="C7378" t="s">
        <v>80</v>
      </c>
      <c r="D7378" t="s">
        <v>108</v>
      </c>
      <c r="E7378" t="s">
        <v>131</v>
      </c>
      <c r="F7378" t="s">
        <v>20837</v>
      </c>
      <c r="G7378" t="s">
        <v>133</v>
      </c>
      <c r="H7378" t="s">
        <v>134</v>
      </c>
      <c r="I7378" t="s">
        <v>135</v>
      </c>
      <c r="J7378" t="s">
        <v>136</v>
      </c>
      <c r="K7378" t="s">
        <v>137</v>
      </c>
      <c r="L7378" t="s">
        <v>20838</v>
      </c>
      <c r="M7378" t="s">
        <v>20839</v>
      </c>
      <c r="N7378">
        <v>15.606666666000001</v>
      </c>
      <c r="O7378">
        <v>0</v>
      </c>
      <c r="P7378">
        <v>12</v>
      </c>
      <c r="Q7378">
        <v>0</v>
      </c>
      <c r="R7378">
        <v>3</v>
      </c>
      <c r="S7378">
        <v>0</v>
      </c>
      <c r="T7378">
        <v>3</v>
      </c>
      <c r="U7378">
        <v>0</v>
      </c>
      <c r="V7378">
        <v>0</v>
      </c>
      <c r="W7378">
        <v>0</v>
      </c>
      <c r="X7378">
        <v>34.588632435682008</v>
      </c>
      <c r="Y7378">
        <v>0</v>
      </c>
      <c r="Z7378">
        <v>7.7322182904624013</v>
      </c>
      <c r="AA7378">
        <v>0</v>
      </c>
      <c r="AB7378">
        <v>4.3819698600288</v>
      </c>
      <c r="AC7378">
        <v>0</v>
      </c>
      <c r="AD7378">
        <v>0</v>
      </c>
      <c r="AE7378">
        <v>46.702820586173203</v>
      </c>
    </row>
    <row r="7379" spans="1:31" x14ac:dyDescent="0.25">
      <c r="A7379">
        <v>1843380</v>
      </c>
      <c r="B7379">
        <v>1</v>
      </c>
      <c r="C7379" t="s">
        <v>80</v>
      </c>
      <c r="D7379" t="s">
        <v>103</v>
      </c>
      <c r="E7379" t="s">
        <v>202</v>
      </c>
      <c r="F7379" t="s">
        <v>20840</v>
      </c>
      <c r="G7379" t="s">
        <v>156</v>
      </c>
      <c r="H7379" t="s">
        <v>157</v>
      </c>
      <c r="I7379" t="s">
        <v>135</v>
      </c>
      <c r="J7379" t="s">
        <v>136</v>
      </c>
      <c r="K7379" t="s">
        <v>137</v>
      </c>
      <c r="L7379" t="s">
        <v>20841</v>
      </c>
      <c r="M7379" t="s">
        <v>20842</v>
      </c>
      <c r="N7379">
        <v>1.89</v>
      </c>
      <c r="O7379">
        <v>32</v>
      </c>
      <c r="P7379">
        <v>6214</v>
      </c>
      <c r="Q7379">
        <v>25</v>
      </c>
      <c r="R7379">
        <v>327</v>
      </c>
      <c r="S7379">
        <v>27</v>
      </c>
      <c r="T7379">
        <v>695</v>
      </c>
      <c r="U7379">
        <v>2</v>
      </c>
      <c r="V7379">
        <v>0</v>
      </c>
      <c r="W7379">
        <v>39.722922068359402</v>
      </c>
      <c r="X7379">
        <v>3074.3685950583908</v>
      </c>
      <c r="Y7379">
        <v>174.073924513251</v>
      </c>
      <c r="Z7379">
        <v>313.70306286564733</v>
      </c>
      <c r="AA7379">
        <v>149.74129667417651</v>
      </c>
      <c r="AB7379">
        <v>801.01959387813349</v>
      </c>
      <c r="AC7379">
        <v>241.5173152136947</v>
      </c>
      <c r="AD7379">
        <v>0</v>
      </c>
      <c r="AE7379">
        <v>4794.1467102716533</v>
      </c>
    </row>
    <row r="7380" spans="1:31" x14ac:dyDescent="0.25">
      <c r="A7380">
        <v>1840034</v>
      </c>
      <c r="B7380">
        <v>1</v>
      </c>
      <c r="C7380" t="s">
        <v>81</v>
      </c>
      <c r="D7380" t="s">
        <v>128</v>
      </c>
      <c r="E7380" t="s">
        <v>154</v>
      </c>
      <c r="F7380" t="s">
        <v>155</v>
      </c>
      <c r="G7380" t="s">
        <v>156</v>
      </c>
      <c r="H7380" t="s">
        <v>157</v>
      </c>
      <c r="I7380" t="s">
        <v>135</v>
      </c>
      <c r="J7380" t="s">
        <v>136</v>
      </c>
      <c r="K7380" t="s">
        <v>137</v>
      </c>
      <c r="L7380" t="s">
        <v>20843</v>
      </c>
      <c r="M7380" t="s">
        <v>20844</v>
      </c>
      <c r="N7380">
        <v>4.0227777769999999</v>
      </c>
      <c r="O7380">
        <v>0</v>
      </c>
      <c r="P7380">
        <v>15</v>
      </c>
      <c r="Q7380">
        <v>0</v>
      </c>
      <c r="R7380">
        <v>19</v>
      </c>
      <c r="S7380">
        <v>8</v>
      </c>
      <c r="T7380">
        <v>4</v>
      </c>
      <c r="U7380">
        <v>2</v>
      </c>
      <c r="V7380">
        <v>0</v>
      </c>
      <c r="W7380">
        <v>0</v>
      </c>
      <c r="X7380">
        <v>15.094568036259048</v>
      </c>
      <c r="Y7380">
        <v>0</v>
      </c>
      <c r="Z7380">
        <v>41.105186926647242</v>
      </c>
      <c r="AA7380">
        <v>2311.5802303136561</v>
      </c>
      <c r="AB7380">
        <v>27.969320266895117</v>
      </c>
      <c r="AC7380">
        <v>435.28481440384195</v>
      </c>
      <c r="AD7380">
        <v>0</v>
      </c>
      <c r="AE7380">
        <v>2831.0341199472996</v>
      </c>
    </row>
    <row r="7381" spans="1:31" x14ac:dyDescent="0.25">
      <c r="A7381">
        <v>1843423</v>
      </c>
      <c r="B7381">
        <v>1</v>
      </c>
      <c r="C7381" t="s">
        <v>80</v>
      </c>
      <c r="D7381" t="s">
        <v>106</v>
      </c>
      <c r="E7381" t="s">
        <v>131</v>
      </c>
      <c r="F7381" t="s">
        <v>20845</v>
      </c>
      <c r="G7381" t="s">
        <v>133</v>
      </c>
      <c r="H7381" t="s">
        <v>134</v>
      </c>
      <c r="I7381" t="s">
        <v>135</v>
      </c>
      <c r="J7381" t="s">
        <v>136</v>
      </c>
      <c r="K7381" t="s">
        <v>137</v>
      </c>
      <c r="L7381" t="s">
        <v>20846</v>
      </c>
      <c r="M7381" t="s">
        <v>20847</v>
      </c>
      <c r="N7381">
        <v>1.926666666</v>
      </c>
      <c r="O7381">
        <v>0</v>
      </c>
      <c r="P7381">
        <v>34</v>
      </c>
      <c r="Q7381">
        <v>0</v>
      </c>
      <c r="R7381">
        <v>1</v>
      </c>
      <c r="S7381">
        <v>0</v>
      </c>
      <c r="T7381">
        <v>2</v>
      </c>
      <c r="U7381">
        <v>0</v>
      </c>
      <c r="V7381">
        <v>0</v>
      </c>
      <c r="W7381">
        <v>0</v>
      </c>
      <c r="X7381">
        <v>16.573651662549597</v>
      </c>
      <c r="Y7381">
        <v>0</v>
      </c>
      <c r="Z7381">
        <v>28.115885624243198</v>
      </c>
      <c r="AA7381">
        <v>0</v>
      </c>
      <c r="AB7381">
        <v>2.3402054571180444</v>
      </c>
      <c r="AC7381">
        <v>0</v>
      </c>
      <c r="AD7381">
        <v>0</v>
      </c>
      <c r="AE7381">
        <v>47.029742743910845</v>
      </c>
    </row>
    <row r="7382" spans="1:31" x14ac:dyDescent="0.25">
      <c r="A7382">
        <v>1840197</v>
      </c>
      <c r="B7382">
        <v>1</v>
      </c>
      <c r="C7382" t="s">
        <v>80</v>
      </c>
      <c r="D7382" t="s">
        <v>97</v>
      </c>
      <c r="E7382" t="s">
        <v>154</v>
      </c>
      <c r="F7382" t="s">
        <v>13501</v>
      </c>
      <c r="G7382" t="s">
        <v>225</v>
      </c>
      <c r="H7382" t="s">
        <v>157</v>
      </c>
      <c r="I7382" t="s">
        <v>135</v>
      </c>
      <c r="J7382" t="s">
        <v>136</v>
      </c>
      <c r="K7382" t="s">
        <v>151</v>
      </c>
      <c r="L7382" t="s">
        <v>20848</v>
      </c>
      <c r="M7382" t="s">
        <v>20849</v>
      </c>
      <c r="N7382">
        <v>2.7682861110000001</v>
      </c>
      <c r="O7382">
        <v>0</v>
      </c>
      <c r="P7382">
        <v>49</v>
      </c>
      <c r="Q7382">
        <v>2</v>
      </c>
      <c r="R7382">
        <v>28</v>
      </c>
      <c r="S7382">
        <v>1</v>
      </c>
      <c r="T7382">
        <v>20</v>
      </c>
      <c r="U7382">
        <v>1</v>
      </c>
      <c r="V7382">
        <v>0</v>
      </c>
      <c r="W7382">
        <v>0</v>
      </c>
      <c r="X7382">
        <v>45.985806951749311</v>
      </c>
      <c r="Y7382">
        <v>6.3346150394115002</v>
      </c>
      <c r="Z7382">
        <v>38.852065500843061</v>
      </c>
      <c r="AA7382">
        <v>0</v>
      </c>
      <c r="AB7382">
        <v>38.848051613667671</v>
      </c>
      <c r="AC7382">
        <v>191.85219063697997</v>
      </c>
      <c r="AD7382">
        <v>0</v>
      </c>
      <c r="AE7382">
        <v>321.87272974265153</v>
      </c>
    </row>
    <row r="7383" spans="1:31" x14ac:dyDescent="0.25">
      <c r="A7383">
        <v>1843469</v>
      </c>
      <c r="B7383">
        <v>1</v>
      </c>
      <c r="C7383" t="s">
        <v>81</v>
      </c>
      <c r="D7383" t="s">
        <v>118</v>
      </c>
      <c r="E7383" t="s">
        <v>131</v>
      </c>
      <c r="F7383" t="s">
        <v>20850</v>
      </c>
      <c r="G7383" t="s">
        <v>133</v>
      </c>
      <c r="H7383" t="s">
        <v>134</v>
      </c>
      <c r="I7383" t="s">
        <v>135</v>
      </c>
      <c r="J7383" t="s">
        <v>136</v>
      </c>
      <c r="K7383" t="s">
        <v>137</v>
      </c>
      <c r="L7383" t="s">
        <v>20851</v>
      </c>
      <c r="M7383" t="s">
        <v>20852</v>
      </c>
      <c r="N7383">
        <v>1.0419444440000001</v>
      </c>
      <c r="O7383">
        <v>0</v>
      </c>
      <c r="P7383">
        <v>54</v>
      </c>
      <c r="Q7383">
        <v>0</v>
      </c>
      <c r="R7383">
        <v>0</v>
      </c>
      <c r="S7383">
        <v>0</v>
      </c>
      <c r="T7383">
        <v>4</v>
      </c>
      <c r="U7383">
        <v>0</v>
      </c>
      <c r="V7383">
        <v>0</v>
      </c>
      <c r="W7383">
        <v>0</v>
      </c>
      <c r="X7383">
        <v>15.689807497695108</v>
      </c>
      <c r="Y7383">
        <v>0</v>
      </c>
      <c r="Z7383">
        <v>0</v>
      </c>
      <c r="AA7383">
        <v>0</v>
      </c>
      <c r="AB7383">
        <v>0.93494861940249996</v>
      </c>
      <c r="AC7383">
        <v>0</v>
      </c>
      <c r="AD7383">
        <v>0</v>
      </c>
      <c r="AE7383">
        <v>16.624756117097608</v>
      </c>
    </row>
    <row r="7384" spans="1:31" x14ac:dyDescent="0.25">
      <c r="A7384">
        <v>1840343</v>
      </c>
      <c r="B7384">
        <v>1</v>
      </c>
      <c r="C7384" t="s">
        <v>81</v>
      </c>
      <c r="D7384" t="s">
        <v>128</v>
      </c>
      <c r="E7384" t="s">
        <v>252</v>
      </c>
      <c r="F7384" t="s">
        <v>20853</v>
      </c>
      <c r="G7384" t="s">
        <v>279</v>
      </c>
      <c r="H7384" t="s">
        <v>134</v>
      </c>
      <c r="I7384" t="s">
        <v>135</v>
      </c>
      <c r="J7384" t="s">
        <v>136</v>
      </c>
      <c r="K7384" t="s">
        <v>137</v>
      </c>
      <c r="L7384" t="s">
        <v>20854</v>
      </c>
      <c r="M7384" t="s">
        <v>20855</v>
      </c>
      <c r="N7384">
        <v>1.448055555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1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2.3816483092840892</v>
      </c>
      <c r="AC7384">
        <v>0</v>
      </c>
      <c r="AD7384">
        <v>0</v>
      </c>
      <c r="AE7384">
        <v>2.3816483092840892</v>
      </c>
    </row>
    <row r="7385" spans="1:31" x14ac:dyDescent="0.25">
      <c r="A7385">
        <v>1840320</v>
      </c>
      <c r="B7385">
        <v>1</v>
      </c>
      <c r="C7385" t="s">
        <v>81</v>
      </c>
      <c r="D7385" t="s">
        <v>118</v>
      </c>
      <c r="E7385" t="s">
        <v>131</v>
      </c>
      <c r="F7385" t="s">
        <v>20856</v>
      </c>
      <c r="G7385" t="s">
        <v>133</v>
      </c>
      <c r="H7385" t="s">
        <v>134</v>
      </c>
      <c r="I7385" t="s">
        <v>135</v>
      </c>
      <c r="J7385" t="s">
        <v>136</v>
      </c>
      <c r="K7385" t="s">
        <v>137</v>
      </c>
      <c r="L7385" t="s">
        <v>20857</v>
      </c>
      <c r="M7385" t="s">
        <v>20858</v>
      </c>
      <c r="N7385">
        <v>1.3172222220000001</v>
      </c>
      <c r="O7385">
        <v>0</v>
      </c>
      <c r="P7385">
        <v>24</v>
      </c>
      <c r="Q7385">
        <v>0</v>
      </c>
      <c r="R7385">
        <v>4</v>
      </c>
      <c r="S7385">
        <v>0</v>
      </c>
      <c r="T7385">
        <v>3</v>
      </c>
      <c r="U7385">
        <v>0</v>
      </c>
      <c r="V7385">
        <v>0</v>
      </c>
      <c r="W7385">
        <v>0</v>
      </c>
      <c r="X7385">
        <v>5.6609313764130835</v>
      </c>
      <c r="Y7385">
        <v>0</v>
      </c>
      <c r="Z7385">
        <v>2.0197688787914667</v>
      </c>
      <c r="AA7385">
        <v>0</v>
      </c>
      <c r="AB7385">
        <v>7.1610741110975837</v>
      </c>
      <c r="AC7385">
        <v>0</v>
      </c>
      <c r="AD7385">
        <v>0</v>
      </c>
      <c r="AE7385">
        <v>14.841774366302134</v>
      </c>
    </row>
    <row r="7386" spans="1:31" x14ac:dyDescent="0.25">
      <c r="A7386">
        <v>1840389</v>
      </c>
      <c r="B7386">
        <v>1</v>
      </c>
      <c r="C7386" t="s">
        <v>81</v>
      </c>
      <c r="D7386" t="s">
        <v>118</v>
      </c>
      <c r="E7386" t="s">
        <v>131</v>
      </c>
      <c r="F7386" t="s">
        <v>20859</v>
      </c>
      <c r="G7386" t="s">
        <v>753</v>
      </c>
      <c r="H7386" t="s">
        <v>134</v>
      </c>
      <c r="I7386" t="s">
        <v>135</v>
      </c>
      <c r="J7386" t="s">
        <v>136</v>
      </c>
      <c r="K7386" t="s">
        <v>137</v>
      </c>
      <c r="L7386" t="s">
        <v>20860</v>
      </c>
      <c r="M7386" t="s">
        <v>20861</v>
      </c>
      <c r="N7386">
        <v>7.2413888880000004</v>
      </c>
      <c r="O7386">
        <v>0</v>
      </c>
      <c r="P7386">
        <v>59</v>
      </c>
      <c r="Q7386">
        <v>0</v>
      </c>
      <c r="R7386">
        <v>0</v>
      </c>
      <c r="S7386">
        <v>0</v>
      </c>
      <c r="T7386">
        <v>2</v>
      </c>
      <c r="U7386">
        <v>0</v>
      </c>
      <c r="V7386">
        <v>0</v>
      </c>
      <c r="W7386">
        <v>0</v>
      </c>
      <c r="X7386">
        <v>94.565744133107501</v>
      </c>
      <c r="Y7386">
        <v>0</v>
      </c>
      <c r="Z7386">
        <v>0</v>
      </c>
      <c r="AA7386">
        <v>0</v>
      </c>
      <c r="AB7386">
        <v>1.8223805258075998</v>
      </c>
      <c r="AC7386">
        <v>0</v>
      </c>
      <c r="AD7386">
        <v>0</v>
      </c>
      <c r="AE7386">
        <v>96.388124658915103</v>
      </c>
    </row>
    <row r="7387" spans="1:31" x14ac:dyDescent="0.25">
      <c r="A7387">
        <v>1840220</v>
      </c>
      <c r="B7387">
        <v>1</v>
      </c>
      <c r="C7387" t="s">
        <v>80</v>
      </c>
      <c r="D7387" t="s">
        <v>103</v>
      </c>
      <c r="E7387" t="s">
        <v>140</v>
      </c>
      <c r="F7387" t="s">
        <v>20862</v>
      </c>
      <c r="G7387" t="s">
        <v>142</v>
      </c>
      <c r="H7387" t="s">
        <v>134</v>
      </c>
      <c r="I7387" t="s">
        <v>135</v>
      </c>
      <c r="J7387" t="s">
        <v>136</v>
      </c>
      <c r="K7387" t="s">
        <v>137</v>
      </c>
      <c r="L7387" t="s">
        <v>20863</v>
      </c>
      <c r="M7387" t="s">
        <v>20864</v>
      </c>
      <c r="N7387">
        <v>4.8194444440000002</v>
      </c>
      <c r="O7387">
        <v>0</v>
      </c>
      <c r="P7387">
        <v>1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0.62857973762885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0.62857973762885</v>
      </c>
    </row>
    <row r="7388" spans="1:31" x14ac:dyDescent="0.25">
      <c r="A7388">
        <v>1840366</v>
      </c>
      <c r="B7388">
        <v>1</v>
      </c>
      <c r="C7388" t="s">
        <v>81</v>
      </c>
      <c r="D7388" t="s">
        <v>123</v>
      </c>
      <c r="E7388" t="s">
        <v>154</v>
      </c>
      <c r="F7388" t="s">
        <v>20865</v>
      </c>
      <c r="G7388" t="s">
        <v>156</v>
      </c>
      <c r="H7388" t="s">
        <v>157</v>
      </c>
      <c r="I7388" t="s">
        <v>135</v>
      </c>
      <c r="J7388" t="s">
        <v>136</v>
      </c>
      <c r="K7388" t="s">
        <v>137</v>
      </c>
      <c r="L7388" t="s">
        <v>20866</v>
      </c>
      <c r="M7388" t="s">
        <v>20867</v>
      </c>
      <c r="N7388">
        <v>0.94583333300000005</v>
      </c>
      <c r="O7388">
        <v>0</v>
      </c>
      <c r="P7388">
        <v>4255</v>
      </c>
      <c r="Q7388">
        <v>0</v>
      </c>
      <c r="R7388">
        <v>1</v>
      </c>
      <c r="S7388">
        <v>0</v>
      </c>
      <c r="T7388">
        <v>187</v>
      </c>
      <c r="U7388">
        <v>0</v>
      </c>
      <c r="V7388">
        <v>0</v>
      </c>
      <c r="W7388">
        <v>0</v>
      </c>
      <c r="X7388">
        <v>690.18866503850052</v>
      </c>
      <c r="Y7388">
        <v>0</v>
      </c>
      <c r="Z7388">
        <v>0.32320494752812501</v>
      </c>
      <c r="AA7388">
        <v>0</v>
      </c>
      <c r="AB7388">
        <v>134.90955316916768</v>
      </c>
      <c r="AC7388">
        <v>0</v>
      </c>
      <c r="AD7388">
        <v>0</v>
      </c>
      <c r="AE7388">
        <v>825.42142315519629</v>
      </c>
    </row>
    <row r="7389" spans="1:31" x14ac:dyDescent="0.25">
      <c r="A7389">
        <v>1840011</v>
      </c>
      <c r="B7389">
        <v>1</v>
      </c>
      <c r="C7389" t="s">
        <v>81</v>
      </c>
      <c r="D7389" t="s">
        <v>121</v>
      </c>
      <c r="E7389" t="s">
        <v>131</v>
      </c>
      <c r="F7389" t="s">
        <v>20868</v>
      </c>
      <c r="G7389" t="s">
        <v>133</v>
      </c>
      <c r="H7389" t="s">
        <v>134</v>
      </c>
      <c r="I7389" t="s">
        <v>135</v>
      </c>
      <c r="J7389" t="s">
        <v>136</v>
      </c>
      <c r="K7389" t="s">
        <v>137</v>
      </c>
      <c r="L7389" t="s">
        <v>20869</v>
      </c>
      <c r="M7389" t="s">
        <v>20870</v>
      </c>
      <c r="N7389">
        <v>4.8266666660000004</v>
      </c>
      <c r="O7389">
        <v>0</v>
      </c>
      <c r="P7389">
        <v>46</v>
      </c>
      <c r="Q7389">
        <v>0</v>
      </c>
      <c r="R7389">
        <v>1</v>
      </c>
      <c r="S7389">
        <v>0</v>
      </c>
      <c r="T7389">
        <v>1</v>
      </c>
      <c r="U7389">
        <v>0</v>
      </c>
      <c r="V7389">
        <v>0</v>
      </c>
      <c r="W7389">
        <v>0</v>
      </c>
      <c r="X7389">
        <v>18.459674030159768</v>
      </c>
      <c r="Y7389">
        <v>0</v>
      </c>
      <c r="Z7389">
        <v>0.46191300719820005</v>
      </c>
      <c r="AA7389">
        <v>0</v>
      </c>
      <c r="AB7389">
        <v>4.1112397587679999</v>
      </c>
      <c r="AC7389">
        <v>0</v>
      </c>
      <c r="AD7389">
        <v>0</v>
      </c>
      <c r="AE7389">
        <v>23.032826796125967</v>
      </c>
    </row>
    <row r="7390" spans="1:31" x14ac:dyDescent="0.25">
      <c r="A7390">
        <v>1840652</v>
      </c>
      <c r="B7390">
        <v>1</v>
      </c>
      <c r="C7390" t="s">
        <v>80</v>
      </c>
      <c r="D7390" t="s">
        <v>97</v>
      </c>
      <c r="E7390" t="s">
        <v>202</v>
      </c>
      <c r="F7390" t="s">
        <v>4874</v>
      </c>
      <c r="G7390" t="s">
        <v>150</v>
      </c>
      <c r="H7390" t="s">
        <v>157</v>
      </c>
      <c r="I7390" t="s">
        <v>135</v>
      </c>
      <c r="J7390" t="s">
        <v>136</v>
      </c>
      <c r="K7390" t="s">
        <v>151</v>
      </c>
      <c r="L7390" t="s">
        <v>20871</v>
      </c>
      <c r="M7390" t="s">
        <v>20872</v>
      </c>
      <c r="N7390">
        <v>1.4853099999999999</v>
      </c>
      <c r="O7390">
        <v>7</v>
      </c>
      <c r="P7390">
        <v>784</v>
      </c>
      <c r="Q7390">
        <v>13</v>
      </c>
      <c r="R7390">
        <v>625</v>
      </c>
      <c r="S7390">
        <v>21</v>
      </c>
      <c r="T7390">
        <v>226</v>
      </c>
      <c r="U7390">
        <v>3</v>
      </c>
      <c r="V7390">
        <v>0</v>
      </c>
      <c r="W7390">
        <v>110.05162952603541</v>
      </c>
      <c r="X7390">
        <v>522.91489260465198</v>
      </c>
      <c r="Y7390">
        <v>101.00026000100044</v>
      </c>
      <c r="Z7390">
        <v>473.74933929946877</v>
      </c>
      <c r="AA7390">
        <v>198.00989493451829</v>
      </c>
      <c r="AB7390">
        <v>387.56770050309689</v>
      </c>
      <c r="AC7390">
        <v>97.497455523897443</v>
      </c>
      <c r="AD7390">
        <v>0</v>
      </c>
      <c r="AE7390">
        <v>1890.7911723926693</v>
      </c>
    </row>
    <row r="7391" spans="1:31" x14ac:dyDescent="0.25">
      <c r="A7391">
        <v>1840111</v>
      </c>
      <c r="B7391">
        <v>1</v>
      </c>
      <c r="C7391" t="s">
        <v>80</v>
      </c>
      <c r="D7391" t="s">
        <v>104</v>
      </c>
      <c r="E7391" t="s">
        <v>154</v>
      </c>
      <c r="F7391" t="s">
        <v>20873</v>
      </c>
      <c r="G7391" t="s">
        <v>156</v>
      </c>
      <c r="H7391" t="s">
        <v>157</v>
      </c>
      <c r="I7391" t="s">
        <v>135</v>
      </c>
      <c r="J7391" t="s">
        <v>136</v>
      </c>
      <c r="K7391" t="s">
        <v>137</v>
      </c>
      <c r="L7391" t="s">
        <v>20874</v>
      </c>
      <c r="M7391" t="s">
        <v>20875</v>
      </c>
      <c r="N7391">
        <v>2.1502777769999999</v>
      </c>
      <c r="O7391">
        <v>0</v>
      </c>
      <c r="P7391">
        <v>170</v>
      </c>
      <c r="Q7391">
        <v>0</v>
      </c>
      <c r="R7391">
        <v>3</v>
      </c>
      <c r="S7391">
        <v>0</v>
      </c>
      <c r="T7391">
        <v>6</v>
      </c>
      <c r="U7391">
        <v>0</v>
      </c>
      <c r="V7391">
        <v>0</v>
      </c>
      <c r="W7391">
        <v>0</v>
      </c>
      <c r="X7391">
        <v>77.331385179760161</v>
      </c>
      <c r="Y7391">
        <v>0</v>
      </c>
      <c r="Z7391">
        <v>8.5386321732833252</v>
      </c>
      <c r="AA7391">
        <v>0</v>
      </c>
      <c r="AB7391">
        <v>3.7601546129492811</v>
      </c>
      <c r="AC7391">
        <v>0</v>
      </c>
      <c r="AD7391">
        <v>0</v>
      </c>
      <c r="AE7391">
        <v>89.630171965992773</v>
      </c>
    </row>
    <row r="7392" spans="1:31" x14ac:dyDescent="0.25">
      <c r="A7392">
        <v>1840798</v>
      </c>
      <c r="B7392">
        <v>1</v>
      </c>
      <c r="C7392" t="s">
        <v>80</v>
      </c>
      <c r="D7392" t="s">
        <v>91</v>
      </c>
      <c r="E7392" t="s">
        <v>140</v>
      </c>
      <c r="F7392" t="s">
        <v>20876</v>
      </c>
      <c r="G7392" t="s">
        <v>142</v>
      </c>
      <c r="H7392" t="s">
        <v>134</v>
      </c>
      <c r="I7392" t="s">
        <v>135</v>
      </c>
      <c r="J7392" t="s">
        <v>136</v>
      </c>
      <c r="K7392" t="s">
        <v>137</v>
      </c>
      <c r="L7392" t="s">
        <v>20877</v>
      </c>
      <c r="M7392" t="s">
        <v>20878</v>
      </c>
      <c r="N7392">
        <v>1.5686111110000001</v>
      </c>
      <c r="O7392">
        <v>0</v>
      </c>
      <c r="P7392">
        <v>0</v>
      </c>
      <c r="Q7392">
        <v>0</v>
      </c>
      <c r="R7392">
        <v>3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3.0629389807409497</v>
      </c>
      <c r="AA7392">
        <v>0</v>
      </c>
      <c r="AB7392">
        <v>0</v>
      </c>
      <c r="AC7392">
        <v>0</v>
      </c>
      <c r="AD7392">
        <v>0</v>
      </c>
      <c r="AE7392">
        <v>3.0629389807409497</v>
      </c>
    </row>
    <row r="7393" spans="1:31" x14ac:dyDescent="0.25">
      <c r="A7393">
        <v>1840552</v>
      </c>
      <c r="B7393">
        <v>1</v>
      </c>
      <c r="C7393" t="s">
        <v>81</v>
      </c>
      <c r="D7393" t="s">
        <v>115</v>
      </c>
      <c r="E7393" t="s">
        <v>131</v>
      </c>
      <c r="F7393" t="s">
        <v>20879</v>
      </c>
      <c r="G7393" t="s">
        <v>133</v>
      </c>
      <c r="H7393" t="s">
        <v>134</v>
      </c>
      <c r="I7393" t="s">
        <v>135</v>
      </c>
      <c r="J7393" t="s">
        <v>136</v>
      </c>
      <c r="K7393" t="s">
        <v>137</v>
      </c>
      <c r="L7393" t="s">
        <v>20880</v>
      </c>
      <c r="M7393" t="s">
        <v>20881</v>
      </c>
      <c r="N7393">
        <v>3.3655555549999998</v>
      </c>
      <c r="O7393">
        <v>0</v>
      </c>
      <c r="P7393">
        <v>8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1.8324411080787997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1.8324411080787997</v>
      </c>
    </row>
    <row r="7394" spans="1:31" x14ac:dyDescent="0.25">
      <c r="A7394">
        <v>1840698</v>
      </c>
      <c r="B7394">
        <v>1</v>
      </c>
      <c r="C7394" t="s">
        <v>80</v>
      </c>
      <c r="D7394" t="s">
        <v>96</v>
      </c>
      <c r="E7394" t="s">
        <v>140</v>
      </c>
      <c r="F7394" t="s">
        <v>20882</v>
      </c>
      <c r="G7394" t="s">
        <v>3936</v>
      </c>
      <c r="H7394" t="s">
        <v>134</v>
      </c>
      <c r="I7394" t="s">
        <v>135</v>
      </c>
      <c r="J7394" t="s">
        <v>136</v>
      </c>
      <c r="K7394" t="s">
        <v>137</v>
      </c>
      <c r="L7394" t="s">
        <v>20883</v>
      </c>
      <c r="M7394" t="s">
        <v>20884</v>
      </c>
      <c r="N7394">
        <v>7.0158333329999998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1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8.6456745863192896</v>
      </c>
      <c r="AC7394">
        <v>0</v>
      </c>
      <c r="AD7394">
        <v>0</v>
      </c>
      <c r="AE7394">
        <v>8.6456745863192896</v>
      </c>
    </row>
    <row r="7395" spans="1:31" x14ac:dyDescent="0.25">
      <c r="A7395">
        <v>1840137</v>
      </c>
      <c r="B7395">
        <v>1</v>
      </c>
      <c r="C7395" t="s">
        <v>80</v>
      </c>
      <c r="D7395" t="s">
        <v>93</v>
      </c>
      <c r="E7395" t="s">
        <v>131</v>
      </c>
      <c r="F7395" t="s">
        <v>20885</v>
      </c>
      <c r="G7395" t="s">
        <v>133</v>
      </c>
      <c r="H7395" t="s">
        <v>134</v>
      </c>
      <c r="I7395" t="s">
        <v>135</v>
      </c>
      <c r="J7395" t="s">
        <v>136</v>
      </c>
      <c r="K7395" t="s">
        <v>137</v>
      </c>
      <c r="L7395" t="s">
        <v>20886</v>
      </c>
      <c r="M7395" t="s">
        <v>20887</v>
      </c>
      <c r="N7395">
        <v>5.4647222219999998</v>
      </c>
      <c r="O7395">
        <v>0</v>
      </c>
      <c r="P7395">
        <v>0</v>
      </c>
      <c r="Q7395">
        <v>0</v>
      </c>
      <c r="R7395">
        <v>2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109.57301013547408</v>
      </c>
      <c r="AA7395">
        <v>0</v>
      </c>
      <c r="AB7395">
        <v>0</v>
      </c>
      <c r="AC7395">
        <v>0</v>
      </c>
      <c r="AD7395">
        <v>0</v>
      </c>
      <c r="AE7395">
        <v>109.57301013547408</v>
      </c>
    </row>
    <row r="7396" spans="1:31" x14ac:dyDescent="0.25">
      <c r="A7396">
        <v>1843483</v>
      </c>
      <c r="B7396">
        <v>1</v>
      </c>
      <c r="C7396" t="s">
        <v>81</v>
      </c>
      <c r="D7396" t="s">
        <v>123</v>
      </c>
      <c r="E7396" t="s">
        <v>252</v>
      </c>
      <c r="F7396" t="s">
        <v>20888</v>
      </c>
      <c r="G7396" t="s">
        <v>279</v>
      </c>
      <c r="H7396" t="s">
        <v>134</v>
      </c>
      <c r="I7396" t="s">
        <v>135</v>
      </c>
      <c r="J7396" t="s">
        <v>136</v>
      </c>
      <c r="K7396" t="s">
        <v>137</v>
      </c>
      <c r="L7396" t="s">
        <v>20889</v>
      </c>
      <c r="M7396" t="s">
        <v>20890</v>
      </c>
      <c r="N7396">
        <v>1.405277777</v>
      </c>
      <c r="O7396">
        <v>0</v>
      </c>
      <c r="P7396">
        <v>587</v>
      </c>
      <c r="Q7396">
        <v>0</v>
      </c>
      <c r="R7396">
        <v>0</v>
      </c>
      <c r="S7396">
        <v>0</v>
      </c>
      <c r="T7396">
        <v>127</v>
      </c>
      <c r="U7396">
        <v>0</v>
      </c>
      <c r="V7396">
        <v>0</v>
      </c>
      <c r="W7396">
        <v>0</v>
      </c>
      <c r="X7396">
        <v>168.51978205635558</v>
      </c>
      <c r="Y7396">
        <v>0</v>
      </c>
      <c r="Z7396">
        <v>0</v>
      </c>
      <c r="AA7396">
        <v>0</v>
      </c>
      <c r="AB7396">
        <v>51.909660339339254</v>
      </c>
      <c r="AC7396">
        <v>0</v>
      </c>
      <c r="AD7396">
        <v>0</v>
      </c>
      <c r="AE7396">
        <v>220.42944239569482</v>
      </c>
    </row>
    <row r="7397" spans="1:31" x14ac:dyDescent="0.25">
      <c r="A7397">
        <v>1840094</v>
      </c>
      <c r="B7397">
        <v>1</v>
      </c>
      <c r="C7397" t="s">
        <v>81</v>
      </c>
      <c r="D7397" t="s">
        <v>117</v>
      </c>
      <c r="E7397" t="s">
        <v>131</v>
      </c>
      <c r="F7397" t="s">
        <v>20891</v>
      </c>
      <c r="G7397" t="s">
        <v>873</v>
      </c>
      <c r="H7397" t="s">
        <v>134</v>
      </c>
      <c r="I7397" t="s">
        <v>135</v>
      </c>
      <c r="J7397" t="s">
        <v>136</v>
      </c>
      <c r="K7397" t="s">
        <v>137</v>
      </c>
      <c r="L7397" t="s">
        <v>20892</v>
      </c>
      <c r="M7397" t="s">
        <v>20893</v>
      </c>
      <c r="N7397">
        <v>6.4738888880000003</v>
      </c>
      <c r="O7397">
        <v>0</v>
      </c>
      <c r="P7397">
        <v>8</v>
      </c>
      <c r="Q7397">
        <v>0</v>
      </c>
      <c r="R7397">
        <v>0</v>
      </c>
      <c r="S7397">
        <v>0</v>
      </c>
      <c r="T7397">
        <v>1</v>
      </c>
      <c r="U7397">
        <v>0</v>
      </c>
      <c r="V7397">
        <v>0</v>
      </c>
      <c r="W7397">
        <v>0</v>
      </c>
      <c r="X7397">
        <v>10.219885142555865</v>
      </c>
      <c r="Y7397">
        <v>0</v>
      </c>
      <c r="Z7397">
        <v>0</v>
      </c>
      <c r="AA7397">
        <v>0</v>
      </c>
      <c r="AB7397">
        <v>0.10999878793585</v>
      </c>
      <c r="AC7397">
        <v>0</v>
      </c>
      <c r="AD7397">
        <v>0</v>
      </c>
      <c r="AE7397">
        <v>10.329883930491716</v>
      </c>
    </row>
    <row r="7398" spans="1:31" x14ac:dyDescent="0.25">
      <c r="A7398">
        <v>1840592</v>
      </c>
      <c r="B7398">
        <v>1</v>
      </c>
      <c r="C7398" t="s">
        <v>81</v>
      </c>
      <c r="D7398" t="s">
        <v>127</v>
      </c>
      <c r="E7398" t="s">
        <v>140</v>
      </c>
      <c r="F7398" t="s">
        <v>20894</v>
      </c>
      <c r="G7398" t="s">
        <v>213</v>
      </c>
      <c r="H7398" t="s">
        <v>134</v>
      </c>
      <c r="I7398" t="s">
        <v>135</v>
      </c>
      <c r="J7398" t="s">
        <v>136</v>
      </c>
      <c r="K7398" t="s">
        <v>137</v>
      </c>
      <c r="L7398" t="s">
        <v>20895</v>
      </c>
      <c r="M7398" t="s">
        <v>20896</v>
      </c>
      <c r="N7398">
        <v>7.5080555550000003</v>
      </c>
      <c r="O7398">
        <v>0</v>
      </c>
      <c r="P7398">
        <v>1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1.8182126882292333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1.8182126882292333</v>
      </c>
    </row>
    <row r="7399" spans="1:31" x14ac:dyDescent="0.25">
      <c r="A7399">
        <v>1840117</v>
      </c>
      <c r="B7399">
        <v>1</v>
      </c>
      <c r="C7399" t="s">
        <v>81</v>
      </c>
      <c r="D7399" t="s">
        <v>123</v>
      </c>
      <c r="E7399" t="s">
        <v>154</v>
      </c>
      <c r="F7399" t="s">
        <v>2154</v>
      </c>
      <c r="G7399" t="s">
        <v>156</v>
      </c>
      <c r="H7399" t="s">
        <v>157</v>
      </c>
      <c r="I7399" t="s">
        <v>135</v>
      </c>
      <c r="J7399" t="s">
        <v>136</v>
      </c>
      <c r="K7399" t="s">
        <v>137</v>
      </c>
      <c r="L7399" t="s">
        <v>20897</v>
      </c>
      <c r="M7399" t="s">
        <v>20898</v>
      </c>
      <c r="N7399">
        <v>6.2374999999999998</v>
      </c>
      <c r="O7399">
        <v>0</v>
      </c>
      <c r="P7399">
        <v>16</v>
      </c>
      <c r="Q7399">
        <v>79</v>
      </c>
      <c r="R7399">
        <v>16</v>
      </c>
      <c r="S7399">
        <v>3</v>
      </c>
      <c r="T7399">
        <v>21</v>
      </c>
      <c r="U7399">
        <v>0</v>
      </c>
      <c r="V7399">
        <v>0</v>
      </c>
      <c r="W7399">
        <v>0</v>
      </c>
      <c r="X7399">
        <v>19.912105357665677</v>
      </c>
      <c r="Y7399">
        <v>256.21056779519819</v>
      </c>
      <c r="Z7399">
        <v>3.7327393621024485</v>
      </c>
      <c r="AA7399">
        <v>70.339349537345313</v>
      </c>
      <c r="AB7399">
        <v>8.8651505558244814</v>
      </c>
      <c r="AC7399">
        <v>0</v>
      </c>
      <c r="AD7399">
        <v>0</v>
      </c>
      <c r="AE7399">
        <v>359.05991260813607</v>
      </c>
    </row>
    <row r="7400" spans="1:31" x14ac:dyDescent="0.25">
      <c r="A7400">
        <v>1839945</v>
      </c>
      <c r="B7400">
        <v>1</v>
      </c>
      <c r="C7400" t="s">
        <v>81</v>
      </c>
      <c r="D7400" t="s">
        <v>118</v>
      </c>
      <c r="E7400" t="s">
        <v>164</v>
      </c>
      <c r="F7400" t="s">
        <v>10459</v>
      </c>
      <c r="G7400" t="s">
        <v>156</v>
      </c>
      <c r="H7400" t="s">
        <v>157</v>
      </c>
      <c r="I7400" t="s">
        <v>135</v>
      </c>
      <c r="J7400" t="s">
        <v>136</v>
      </c>
      <c r="K7400" t="s">
        <v>137</v>
      </c>
      <c r="L7400" t="s">
        <v>20899</v>
      </c>
      <c r="M7400" t="s">
        <v>20900</v>
      </c>
      <c r="N7400">
        <v>11.746944444</v>
      </c>
      <c r="O7400">
        <v>3</v>
      </c>
      <c r="P7400">
        <v>52</v>
      </c>
      <c r="Q7400">
        <v>38</v>
      </c>
      <c r="R7400">
        <v>87</v>
      </c>
      <c r="S7400">
        <v>1</v>
      </c>
      <c r="T7400">
        <v>24</v>
      </c>
      <c r="U7400">
        <v>0</v>
      </c>
      <c r="V7400">
        <v>0</v>
      </c>
      <c r="W7400">
        <v>32.735071839567951</v>
      </c>
      <c r="X7400">
        <v>133.31501519861359</v>
      </c>
      <c r="Y7400">
        <v>670.26568785965924</v>
      </c>
      <c r="Z7400">
        <v>1915.8205502055687</v>
      </c>
      <c r="AA7400">
        <v>10.384388508989948</v>
      </c>
      <c r="AB7400">
        <v>416.74572012952507</v>
      </c>
      <c r="AC7400">
        <v>0</v>
      </c>
      <c r="AD7400">
        <v>0</v>
      </c>
      <c r="AE7400">
        <v>3179.2664337419246</v>
      </c>
    </row>
    <row r="7401" spans="1:31" x14ac:dyDescent="0.25">
      <c r="A7401">
        <v>1839951</v>
      </c>
      <c r="B7401">
        <v>1</v>
      </c>
      <c r="C7401" t="s">
        <v>81</v>
      </c>
      <c r="D7401" t="s">
        <v>112</v>
      </c>
      <c r="E7401" t="s">
        <v>202</v>
      </c>
      <c r="F7401" t="s">
        <v>3023</v>
      </c>
      <c r="G7401" t="s">
        <v>156</v>
      </c>
      <c r="H7401" t="s">
        <v>157</v>
      </c>
      <c r="I7401" t="s">
        <v>135</v>
      </c>
      <c r="J7401" t="s">
        <v>136</v>
      </c>
      <c r="K7401" t="s">
        <v>137</v>
      </c>
      <c r="L7401" t="s">
        <v>20901</v>
      </c>
      <c r="M7401" t="s">
        <v>20902</v>
      </c>
      <c r="N7401">
        <v>0.91694444399999997</v>
      </c>
      <c r="O7401">
        <v>0</v>
      </c>
      <c r="P7401">
        <v>1046</v>
      </c>
      <c r="Q7401">
        <v>5</v>
      </c>
      <c r="R7401">
        <v>28</v>
      </c>
      <c r="S7401">
        <v>6</v>
      </c>
      <c r="T7401">
        <v>49</v>
      </c>
      <c r="U7401">
        <v>0</v>
      </c>
      <c r="V7401">
        <v>0</v>
      </c>
      <c r="W7401">
        <v>0</v>
      </c>
      <c r="X7401">
        <v>59.759806534826097</v>
      </c>
      <c r="Y7401">
        <v>16.021603925813299</v>
      </c>
      <c r="Z7401">
        <v>3.2954740683155426</v>
      </c>
      <c r="AA7401">
        <v>12.649008471692349</v>
      </c>
      <c r="AB7401">
        <v>10.104105116940435</v>
      </c>
      <c r="AC7401">
        <v>0</v>
      </c>
      <c r="AD7401">
        <v>0</v>
      </c>
      <c r="AE7401">
        <v>101.82999811758772</v>
      </c>
    </row>
    <row r="7402" spans="1:31" x14ac:dyDescent="0.25">
      <c r="A7402">
        <v>1843463</v>
      </c>
      <c r="B7402">
        <v>1</v>
      </c>
      <c r="C7402" t="s">
        <v>80</v>
      </c>
      <c r="D7402" t="s">
        <v>103</v>
      </c>
      <c r="E7402" t="s">
        <v>154</v>
      </c>
      <c r="F7402" t="s">
        <v>20903</v>
      </c>
      <c r="G7402" t="s">
        <v>5763</v>
      </c>
      <c r="H7402" t="s">
        <v>157</v>
      </c>
      <c r="I7402" t="s">
        <v>135</v>
      </c>
      <c r="J7402" t="s">
        <v>136</v>
      </c>
      <c r="K7402" t="s">
        <v>137</v>
      </c>
      <c r="L7402" t="s">
        <v>20904</v>
      </c>
      <c r="M7402" t="s">
        <v>20905</v>
      </c>
      <c r="N7402">
        <v>4.4836111110000001</v>
      </c>
      <c r="O7402">
        <v>32</v>
      </c>
      <c r="P7402">
        <v>5610</v>
      </c>
      <c r="Q7402">
        <v>25</v>
      </c>
      <c r="R7402">
        <v>312</v>
      </c>
      <c r="S7402">
        <v>24</v>
      </c>
      <c r="T7402">
        <v>589</v>
      </c>
      <c r="U7402">
        <v>0</v>
      </c>
      <c r="V7402">
        <v>0</v>
      </c>
      <c r="W7402">
        <v>85.661933803777416</v>
      </c>
      <c r="X7402">
        <v>6093.138507283712</v>
      </c>
      <c r="Y7402">
        <v>353.63810872998437</v>
      </c>
      <c r="Z7402">
        <v>555.81732966967161</v>
      </c>
      <c r="AA7402">
        <v>267.06109223762439</v>
      </c>
      <c r="AB7402">
        <v>1251.9246611951385</v>
      </c>
      <c r="AC7402">
        <v>0</v>
      </c>
      <c r="AD7402">
        <v>0</v>
      </c>
      <c r="AE7402">
        <v>8607.2416329199077</v>
      </c>
    </row>
    <row r="7403" spans="1:31" x14ac:dyDescent="0.25">
      <c r="A7403">
        <v>1841299</v>
      </c>
      <c r="B7403">
        <v>1</v>
      </c>
      <c r="C7403" t="s">
        <v>80</v>
      </c>
      <c r="D7403" t="s">
        <v>93</v>
      </c>
      <c r="E7403" t="s">
        <v>131</v>
      </c>
      <c r="F7403" t="s">
        <v>20906</v>
      </c>
      <c r="G7403" t="s">
        <v>133</v>
      </c>
      <c r="H7403" t="s">
        <v>134</v>
      </c>
      <c r="I7403" t="s">
        <v>135</v>
      </c>
      <c r="J7403" t="s">
        <v>136</v>
      </c>
      <c r="K7403" t="s">
        <v>137</v>
      </c>
      <c r="L7403" t="s">
        <v>20907</v>
      </c>
      <c r="M7403" t="s">
        <v>20908</v>
      </c>
      <c r="N7403">
        <v>13.099722222</v>
      </c>
      <c r="O7403">
        <v>0</v>
      </c>
      <c r="P7403">
        <v>1</v>
      </c>
      <c r="Q7403">
        <v>0</v>
      </c>
      <c r="R7403">
        <v>2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113.24808102835452</v>
      </c>
      <c r="AA7403">
        <v>0</v>
      </c>
      <c r="AB7403">
        <v>0</v>
      </c>
      <c r="AC7403">
        <v>0</v>
      </c>
      <c r="AD7403">
        <v>0</v>
      </c>
      <c r="AE7403">
        <v>113.24808102835452</v>
      </c>
    </row>
    <row r="7404" spans="1:31" x14ac:dyDescent="0.25">
      <c r="A7404">
        <v>1840784</v>
      </c>
      <c r="B7404">
        <v>1</v>
      </c>
      <c r="C7404" t="s">
        <v>81</v>
      </c>
      <c r="D7404" t="s">
        <v>117</v>
      </c>
      <c r="E7404" t="s">
        <v>131</v>
      </c>
      <c r="F7404" t="s">
        <v>20909</v>
      </c>
      <c r="G7404" t="s">
        <v>873</v>
      </c>
      <c r="H7404" t="s">
        <v>134</v>
      </c>
      <c r="I7404" t="s">
        <v>135</v>
      </c>
      <c r="J7404" t="s">
        <v>136</v>
      </c>
      <c r="K7404" t="s">
        <v>137</v>
      </c>
      <c r="L7404" t="s">
        <v>20910</v>
      </c>
      <c r="M7404" t="s">
        <v>20911</v>
      </c>
      <c r="N7404">
        <v>14.775277776999999</v>
      </c>
      <c r="O7404">
        <v>0</v>
      </c>
      <c r="P7404">
        <v>46</v>
      </c>
      <c r="Q7404">
        <v>0</v>
      </c>
      <c r="R7404">
        <v>3</v>
      </c>
      <c r="S7404">
        <v>0</v>
      </c>
      <c r="T7404">
        <v>1</v>
      </c>
      <c r="U7404">
        <v>0</v>
      </c>
      <c r="V7404">
        <v>0</v>
      </c>
      <c r="W7404">
        <v>0</v>
      </c>
      <c r="X7404">
        <v>81.746976259616062</v>
      </c>
      <c r="Y7404">
        <v>0</v>
      </c>
      <c r="Z7404">
        <v>0.54290683443175014</v>
      </c>
      <c r="AA7404">
        <v>0</v>
      </c>
      <c r="AB7404">
        <v>0.13210262270023335</v>
      </c>
      <c r="AC7404">
        <v>0</v>
      </c>
      <c r="AD7404">
        <v>0</v>
      </c>
      <c r="AE7404">
        <v>82.42198571674804</v>
      </c>
    </row>
    <row r="7405" spans="1:31" x14ac:dyDescent="0.25">
      <c r="A7405">
        <v>1840180</v>
      </c>
      <c r="B7405">
        <v>1</v>
      </c>
      <c r="C7405" t="s">
        <v>81</v>
      </c>
      <c r="D7405" t="s">
        <v>118</v>
      </c>
      <c r="E7405" t="s">
        <v>164</v>
      </c>
      <c r="F7405" t="s">
        <v>19510</v>
      </c>
      <c r="G7405" t="s">
        <v>156</v>
      </c>
      <c r="H7405" t="s">
        <v>157</v>
      </c>
      <c r="I7405" t="s">
        <v>135</v>
      </c>
      <c r="J7405" t="s">
        <v>136</v>
      </c>
      <c r="K7405" t="s">
        <v>137</v>
      </c>
      <c r="L7405" t="s">
        <v>20912</v>
      </c>
      <c r="M7405" t="s">
        <v>20913</v>
      </c>
      <c r="N7405">
        <v>2.0280555549999999</v>
      </c>
      <c r="O7405">
        <v>1</v>
      </c>
      <c r="P7405">
        <v>367</v>
      </c>
      <c r="Q7405">
        <v>111</v>
      </c>
      <c r="R7405">
        <v>83</v>
      </c>
      <c r="S7405">
        <v>15</v>
      </c>
      <c r="T7405">
        <v>38</v>
      </c>
      <c r="U7405">
        <v>2</v>
      </c>
      <c r="V7405">
        <v>0</v>
      </c>
      <c r="W7405">
        <v>0.94516329327541659</v>
      </c>
      <c r="X7405">
        <v>128.99330910203761</v>
      </c>
      <c r="Y7405">
        <v>870.84655834991486</v>
      </c>
      <c r="Z7405">
        <v>458.85055642341678</v>
      </c>
      <c r="AA7405">
        <v>117.65239941399616</v>
      </c>
      <c r="AB7405">
        <v>48.509521169006099</v>
      </c>
      <c r="AC7405">
        <v>593.71763880912079</v>
      </c>
      <c r="AD7405">
        <v>0</v>
      </c>
      <c r="AE7405">
        <v>2219.5151465607678</v>
      </c>
    </row>
    <row r="7406" spans="1:31" x14ac:dyDescent="0.25">
      <c r="A7406">
        <v>1840678</v>
      </c>
      <c r="B7406">
        <v>1</v>
      </c>
      <c r="C7406" t="s">
        <v>80</v>
      </c>
      <c r="D7406" t="s">
        <v>103</v>
      </c>
      <c r="E7406" t="s">
        <v>268</v>
      </c>
      <c r="F7406" t="s">
        <v>17737</v>
      </c>
      <c r="G7406" t="s">
        <v>156</v>
      </c>
      <c r="H7406" t="s">
        <v>157</v>
      </c>
      <c r="I7406" t="s">
        <v>135</v>
      </c>
      <c r="J7406" t="s">
        <v>136</v>
      </c>
      <c r="K7406" t="s">
        <v>137</v>
      </c>
      <c r="L7406" t="s">
        <v>20914</v>
      </c>
      <c r="M7406" t="s">
        <v>20915</v>
      </c>
      <c r="N7406">
        <v>1.215833333</v>
      </c>
      <c r="O7406">
        <v>0</v>
      </c>
      <c r="P7406">
        <v>84</v>
      </c>
      <c r="Q7406">
        <v>0</v>
      </c>
      <c r="R7406">
        <v>118</v>
      </c>
      <c r="S7406">
        <v>0</v>
      </c>
      <c r="T7406">
        <v>50</v>
      </c>
      <c r="U7406">
        <v>0</v>
      </c>
      <c r="V7406">
        <v>0</v>
      </c>
      <c r="W7406">
        <v>0</v>
      </c>
      <c r="X7406">
        <v>27.077830480142676</v>
      </c>
      <c r="Y7406">
        <v>0</v>
      </c>
      <c r="Z7406">
        <v>70.721285713431215</v>
      </c>
      <c r="AA7406">
        <v>0</v>
      </c>
      <c r="AB7406">
        <v>79.922050164559153</v>
      </c>
      <c r="AC7406">
        <v>0</v>
      </c>
      <c r="AD7406">
        <v>0</v>
      </c>
      <c r="AE7406">
        <v>177.72116635813305</v>
      </c>
    </row>
    <row r="7407" spans="1:31" x14ac:dyDescent="0.25">
      <c r="A7407">
        <v>1839931</v>
      </c>
      <c r="B7407">
        <v>1</v>
      </c>
      <c r="C7407" t="s">
        <v>80</v>
      </c>
      <c r="D7407" t="s">
        <v>82</v>
      </c>
      <c r="E7407" t="s">
        <v>202</v>
      </c>
      <c r="F7407" t="s">
        <v>20916</v>
      </c>
      <c r="G7407" t="s">
        <v>386</v>
      </c>
      <c r="H7407" t="s">
        <v>157</v>
      </c>
      <c r="I7407" t="s">
        <v>135</v>
      </c>
      <c r="J7407" t="s">
        <v>136</v>
      </c>
      <c r="K7407" t="s">
        <v>151</v>
      </c>
      <c r="L7407" t="s">
        <v>20917</v>
      </c>
      <c r="M7407" t="s">
        <v>20918</v>
      </c>
      <c r="N7407">
        <v>0.35027777700000001</v>
      </c>
      <c r="O7407">
        <v>0</v>
      </c>
      <c r="P7407">
        <v>1</v>
      </c>
      <c r="Q7407">
        <v>0</v>
      </c>
      <c r="R7407">
        <v>0</v>
      </c>
      <c r="S7407">
        <v>0</v>
      </c>
      <c r="T7407">
        <v>703</v>
      </c>
      <c r="U7407">
        <v>0</v>
      </c>
      <c r="V7407">
        <v>1</v>
      </c>
      <c r="W7407">
        <v>0</v>
      </c>
      <c r="X7407">
        <v>9.1939467966666667E-5</v>
      </c>
      <c r="Y7407">
        <v>0</v>
      </c>
      <c r="Z7407">
        <v>0</v>
      </c>
      <c r="AA7407">
        <v>0</v>
      </c>
      <c r="AB7407">
        <v>80.815431809218907</v>
      </c>
      <c r="AC7407">
        <v>0</v>
      </c>
      <c r="AD7407">
        <v>0.43891861806606669</v>
      </c>
      <c r="AE7407">
        <v>81.25444236675294</v>
      </c>
    </row>
    <row r="7408" spans="1:31" x14ac:dyDescent="0.25">
      <c r="A7408">
        <v>1840572</v>
      </c>
      <c r="B7408">
        <v>1</v>
      </c>
      <c r="C7408" t="s">
        <v>80</v>
      </c>
      <c r="D7408" t="s">
        <v>88</v>
      </c>
      <c r="E7408" t="s">
        <v>131</v>
      </c>
      <c r="F7408" t="s">
        <v>20919</v>
      </c>
      <c r="G7408" t="s">
        <v>133</v>
      </c>
      <c r="H7408" t="s">
        <v>134</v>
      </c>
      <c r="I7408" t="s">
        <v>135</v>
      </c>
      <c r="J7408" t="s">
        <v>136</v>
      </c>
      <c r="K7408" t="s">
        <v>137</v>
      </c>
      <c r="L7408" t="s">
        <v>20920</v>
      </c>
      <c r="M7408" t="s">
        <v>20921</v>
      </c>
      <c r="N7408">
        <v>3.8883333329999998</v>
      </c>
      <c r="O7408">
        <v>0</v>
      </c>
      <c r="P7408">
        <v>26</v>
      </c>
      <c r="Q7408">
        <v>0</v>
      </c>
      <c r="R7408">
        <v>0</v>
      </c>
      <c r="S7408">
        <v>0</v>
      </c>
      <c r="T7408">
        <v>1</v>
      </c>
      <c r="U7408">
        <v>0</v>
      </c>
      <c r="V7408">
        <v>0</v>
      </c>
      <c r="W7408">
        <v>0</v>
      </c>
      <c r="X7408">
        <v>24.857831598385687</v>
      </c>
      <c r="Y7408">
        <v>0</v>
      </c>
      <c r="Z7408">
        <v>0</v>
      </c>
      <c r="AA7408">
        <v>0</v>
      </c>
      <c r="AB7408">
        <v>6.19623895872025</v>
      </c>
      <c r="AC7408">
        <v>0</v>
      </c>
      <c r="AD7408">
        <v>0</v>
      </c>
      <c r="AE7408">
        <v>31.054070557105938</v>
      </c>
    </row>
    <row r="7409" spans="1:31" x14ac:dyDescent="0.25">
      <c r="A7409">
        <v>1840074</v>
      </c>
      <c r="B7409">
        <v>1</v>
      </c>
      <c r="C7409" t="s">
        <v>81</v>
      </c>
      <c r="D7409" t="s">
        <v>118</v>
      </c>
      <c r="E7409" t="s">
        <v>131</v>
      </c>
      <c r="F7409" t="s">
        <v>1470</v>
      </c>
      <c r="G7409" t="s">
        <v>1046</v>
      </c>
      <c r="H7409" t="s">
        <v>134</v>
      </c>
      <c r="I7409" t="s">
        <v>135</v>
      </c>
      <c r="J7409" t="s">
        <v>136</v>
      </c>
      <c r="K7409" t="s">
        <v>137</v>
      </c>
      <c r="L7409" t="s">
        <v>20922</v>
      </c>
      <c r="M7409" t="s">
        <v>20923</v>
      </c>
      <c r="N7409">
        <v>1.863888888</v>
      </c>
      <c r="O7409">
        <v>0</v>
      </c>
      <c r="P7409">
        <v>90</v>
      </c>
      <c r="Q7409">
        <v>0</v>
      </c>
      <c r="R7409">
        <v>3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18.76168171084095</v>
      </c>
      <c r="Y7409">
        <v>0</v>
      </c>
      <c r="Z7409">
        <v>6.3507561599722511</v>
      </c>
      <c r="AA7409">
        <v>0</v>
      </c>
      <c r="AB7409">
        <v>0</v>
      </c>
      <c r="AC7409">
        <v>0</v>
      </c>
      <c r="AD7409">
        <v>0</v>
      </c>
      <c r="AE7409">
        <v>25.112437870813203</v>
      </c>
    </row>
    <row r="7410" spans="1:31" x14ac:dyDescent="0.25">
      <c r="A7410">
        <v>1840323</v>
      </c>
      <c r="B7410">
        <v>1</v>
      </c>
      <c r="C7410" t="s">
        <v>81</v>
      </c>
      <c r="D7410" t="s">
        <v>127</v>
      </c>
      <c r="E7410" t="s">
        <v>268</v>
      </c>
      <c r="F7410" t="s">
        <v>20924</v>
      </c>
      <c r="G7410" t="s">
        <v>156</v>
      </c>
      <c r="H7410" t="s">
        <v>157</v>
      </c>
      <c r="I7410" t="s">
        <v>135</v>
      </c>
      <c r="J7410" t="s">
        <v>136</v>
      </c>
      <c r="K7410" t="s">
        <v>137</v>
      </c>
      <c r="L7410" t="s">
        <v>20925</v>
      </c>
      <c r="M7410" t="s">
        <v>20926</v>
      </c>
      <c r="N7410">
        <v>0.48333333299999998</v>
      </c>
      <c r="O7410">
        <v>0</v>
      </c>
      <c r="P7410">
        <v>8596</v>
      </c>
      <c r="Q7410">
        <v>1</v>
      </c>
      <c r="R7410">
        <v>70</v>
      </c>
      <c r="S7410">
        <v>2</v>
      </c>
      <c r="T7410">
        <v>479</v>
      </c>
      <c r="U7410">
        <v>0</v>
      </c>
      <c r="V7410">
        <v>0</v>
      </c>
      <c r="W7410">
        <v>0</v>
      </c>
      <c r="X7410">
        <v>773.81291889282011</v>
      </c>
      <c r="Y7410">
        <v>2.5492275072000001E-2</v>
      </c>
      <c r="Z7410">
        <v>29.344647364983999</v>
      </c>
      <c r="AA7410">
        <v>5.8040309721019998</v>
      </c>
      <c r="AB7410">
        <v>224.06853649348426</v>
      </c>
      <c r="AC7410">
        <v>0</v>
      </c>
      <c r="AD7410">
        <v>0</v>
      </c>
      <c r="AE7410">
        <v>1033.0556259984623</v>
      </c>
    </row>
    <row r="7411" spans="1:31" x14ac:dyDescent="0.25">
      <c r="A7411">
        <v>1840237</v>
      </c>
      <c r="B7411">
        <v>1</v>
      </c>
      <c r="C7411" t="s">
        <v>80</v>
      </c>
      <c r="D7411" t="s">
        <v>103</v>
      </c>
      <c r="E7411" t="s">
        <v>131</v>
      </c>
      <c r="F7411" t="s">
        <v>20007</v>
      </c>
      <c r="G7411" t="s">
        <v>217</v>
      </c>
      <c r="H7411" t="s">
        <v>134</v>
      </c>
      <c r="I7411" t="s">
        <v>135</v>
      </c>
      <c r="J7411" t="s">
        <v>136</v>
      </c>
      <c r="K7411" t="s">
        <v>137</v>
      </c>
      <c r="L7411" t="s">
        <v>20927</v>
      </c>
      <c r="M7411" t="s">
        <v>20928</v>
      </c>
      <c r="N7411">
        <v>2.5902777769999998</v>
      </c>
      <c r="O7411">
        <v>0</v>
      </c>
      <c r="P7411">
        <v>281</v>
      </c>
      <c r="Q7411">
        <v>0</v>
      </c>
      <c r="R7411">
        <v>2</v>
      </c>
      <c r="S7411">
        <v>0</v>
      </c>
      <c r="T7411">
        <v>25</v>
      </c>
      <c r="U7411">
        <v>0</v>
      </c>
      <c r="V7411">
        <v>0</v>
      </c>
      <c r="W7411">
        <v>0</v>
      </c>
      <c r="X7411">
        <v>179.05553194836398</v>
      </c>
      <c r="Y7411">
        <v>0</v>
      </c>
      <c r="Z7411">
        <v>0.16843916767800002</v>
      </c>
      <c r="AA7411">
        <v>0</v>
      </c>
      <c r="AB7411">
        <v>18.478705533069409</v>
      </c>
      <c r="AC7411">
        <v>0</v>
      </c>
      <c r="AD7411">
        <v>0</v>
      </c>
      <c r="AE7411">
        <v>197.7026766491114</v>
      </c>
    </row>
    <row r="7412" spans="1:31" x14ac:dyDescent="0.25">
      <c r="A7412">
        <v>1840721</v>
      </c>
      <c r="B7412">
        <v>1</v>
      </c>
      <c r="C7412" t="s">
        <v>81</v>
      </c>
      <c r="D7412" t="s">
        <v>118</v>
      </c>
      <c r="E7412" t="s">
        <v>268</v>
      </c>
      <c r="F7412" t="s">
        <v>7362</v>
      </c>
      <c r="G7412" t="s">
        <v>156</v>
      </c>
      <c r="H7412" t="s">
        <v>157</v>
      </c>
      <c r="I7412" t="s">
        <v>135</v>
      </c>
      <c r="J7412" t="s">
        <v>136</v>
      </c>
      <c r="K7412" t="s">
        <v>137</v>
      </c>
      <c r="L7412" t="s">
        <v>20929</v>
      </c>
      <c r="M7412" t="s">
        <v>20930</v>
      </c>
      <c r="N7412">
        <v>0.62083333299999999</v>
      </c>
      <c r="O7412">
        <v>3</v>
      </c>
      <c r="P7412">
        <v>3936</v>
      </c>
      <c r="Q7412">
        <v>84</v>
      </c>
      <c r="R7412">
        <v>233</v>
      </c>
      <c r="S7412">
        <v>27</v>
      </c>
      <c r="T7412">
        <v>403</v>
      </c>
      <c r="U7412">
        <v>14</v>
      </c>
      <c r="V7412">
        <v>1</v>
      </c>
      <c r="W7412">
        <v>0.97727204869688333</v>
      </c>
      <c r="X7412">
        <v>468.39324144743517</v>
      </c>
      <c r="Y7412">
        <v>147.93428505675206</v>
      </c>
      <c r="Z7412">
        <v>139.99923686688305</v>
      </c>
      <c r="AA7412">
        <v>148.18813300235107</v>
      </c>
      <c r="AB7412">
        <v>162.29625482911547</v>
      </c>
      <c r="AC7412">
        <v>654.64476224285102</v>
      </c>
      <c r="AD7412">
        <v>37.955195226542934</v>
      </c>
      <c r="AE7412">
        <v>1760.3883807206275</v>
      </c>
    </row>
    <row r="7413" spans="1:31" x14ac:dyDescent="0.25">
      <c r="A7413">
        <v>1843526</v>
      </c>
      <c r="B7413">
        <v>1</v>
      </c>
      <c r="C7413" t="s">
        <v>80</v>
      </c>
      <c r="D7413" t="s">
        <v>108</v>
      </c>
      <c r="E7413" t="s">
        <v>164</v>
      </c>
      <c r="F7413" t="s">
        <v>16176</v>
      </c>
      <c r="G7413" t="s">
        <v>156</v>
      </c>
      <c r="H7413" t="s">
        <v>157</v>
      </c>
      <c r="I7413" t="s">
        <v>135</v>
      </c>
      <c r="J7413" t="s">
        <v>136</v>
      </c>
      <c r="K7413" t="s">
        <v>137</v>
      </c>
      <c r="L7413" t="s">
        <v>20931</v>
      </c>
      <c r="M7413" t="s">
        <v>20932</v>
      </c>
      <c r="N7413">
        <v>5.2416666660000004</v>
      </c>
      <c r="O7413">
        <v>0</v>
      </c>
      <c r="P7413">
        <v>415</v>
      </c>
      <c r="Q7413">
        <v>0</v>
      </c>
      <c r="R7413">
        <v>331</v>
      </c>
      <c r="S7413">
        <v>4</v>
      </c>
      <c r="T7413">
        <v>148</v>
      </c>
      <c r="U7413">
        <v>1</v>
      </c>
      <c r="V7413">
        <v>0</v>
      </c>
      <c r="W7413">
        <v>0</v>
      </c>
      <c r="X7413">
        <v>428.59033893572291</v>
      </c>
      <c r="Y7413">
        <v>0</v>
      </c>
      <c r="Z7413">
        <v>2096.1219695899449</v>
      </c>
      <c r="AA7413">
        <v>319.7011581064973</v>
      </c>
      <c r="AB7413">
        <v>691.99582894147693</v>
      </c>
      <c r="AC7413">
        <v>81.627731515723696</v>
      </c>
      <c r="AD7413">
        <v>0</v>
      </c>
      <c r="AE7413">
        <v>3618.0370270893659</v>
      </c>
    </row>
    <row r="7414" spans="1:31" x14ac:dyDescent="0.25">
      <c r="A7414">
        <v>1839937</v>
      </c>
      <c r="B7414">
        <v>1</v>
      </c>
      <c r="C7414" t="s">
        <v>80</v>
      </c>
      <c r="D7414" t="s">
        <v>93</v>
      </c>
      <c r="E7414" t="s">
        <v>202</v>
      </c>
      <c r="F7414" t="s">
        <v>19713</v>
      </c>
      <c r="G7414" t="s">
        <v>156</v>
      </c>
      <c r="H7414" t="s">
        <v>157</v>
      </c>
      <c r="I7414" t="s">
        <v>135</v>
      </c>
      <c r="J7414" t="s">
        <v>136</v>
      </c>
      <c r="K7414" t="s">
        <v>137</v>
      </c>
      <c r="L7414" t="s">
        <v>20933</v>
      </c>
      <c r="M7414" t="s">
        <v>20934</v>
      </c>
      <c r="N7414">
        <v>0.80361111100000004</v>
      </c>
      <c r="O7414">
        <v>0</v>
      </c>
      <c r="P7414">
        <v>1598</v>
      </c>
      <c r="Q7414">
        <v>35</v>
      </c>
      <c r="R7414">
        <v>152</v>
      </c>
      <c r="S7414">
        <v>11</v>
      </c>
      <c r="T7414">
        <v>214</v>
      </c>
      <c r="U7414">
        <v>1</v>
      </c>
      <c r="V7414">
        <v>1</v>
      </c>
      <c r="W7414">
        <v>0</v>
      </c>
      <c r="X7414">
        <v>182.48359190278612</v>
      </c>
      <c r="Y7414">
        <v>89.71339016175969</v>
      </c>
      <c r="Z7414">
        <v>177.5025896509699</v>
      </c>
      <c r="AA7414">
        <v>30.551012310792661</v>
      </c>
      <c r="AB7414">
        <v>108.67162265475088</v>
      </c>
      <c r="AC7414">
        <v>348.61334523046395</v>
      </c>
      <c r="AD7414">
        <v>8.2705160373879156</v>
      </c>
      <c r="AE7414">
        <v>945.80606794891116</v>
      </c>
    </row>
    <row r="7415" spans="1:31" x14ac:dyDescent="0.25">
      <c r="A7415">
        <v>1843518</v>
      </c>
      <c r="B7415">
        <v>1</v>
      </c>
      <c r="C7415" t="s">
        <v>81</v>
      </c>
      <c r="D7415" t="s">
        <v>118</v>
      </c>
      <c r="E7415" t="s">
        <v>131</v>
      </c>
      <c r="F7415" t="s">
        <v>20935</v>
      </c>
      <c r="G7415" t="s">
        <v>133</v>
      </c>
      <c r="H7415" t="s">
        <v>134</v>
      </c>
      <c r="I7415" t="s">
        <v>135</v>
      </c>
      <c r="J7415" t="s">
        <v>136</v>
      </c>
      <c r="K7415" t="s">
        <v>137</v>
      </c>
      <c r="L7415" t="s">
        <v>20936</v>
      </c>
      <c r="M7415" t="s">
        <v>20937</v>
      </c>
      <c r="N7415">
        <v>1.0780555549999999</v>
      </c>
      <c r="O7415">
        <v>0</v>
      </c>
      <c r="P7415">
        <v>15</v>
      </c>
      <c r="Q7415">
        <v>0</v>
      </c>
      <c r="R7415">
        <v>0</v>
      </c>
      <c r="S7415">
        <v>0</v>
      </c>
      <c r="T7415">
        <v>1</v>
      </c>
      <c r="U7415">
        <v>0</v>
      </c>
      <c r="V7415">
        <v>0</v>
      </c>
      <c r="W7415">
        <v>0</v>
      </c>
      <c r="X7415">
        <v>3.9668185671259084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3.9668185671259084</v>
      </c>
    </row>
    <row r="7416" spans="1:31" x14ac:dyDescent="0.25">
      <c r="A7416">
        <v>1840246</v>
      </c>
      <c r="B7416">
        <v>1</v>
      </c>
      <c r="C7416" t="s">
        <v>80</v>
      </c>
      <c r="D7416" t="s">
        <v>93</v>
      </c>
      <c r="E7416" t="s">
        <v>202</v>
      </c>
      <c r="F7416" t="s">
        <v>17568</v>
      </c>
      <c r="G7416" t="s">
        <v>386</v>
      </c>
      <c r="H7416" t="s">
        <v>157</v>
      </c>
      <c r="I7416" t="s">
        <v>135</v>
      </c>
      <c r="J7416" t="s">
        <v>136</v>
      </c>
      <c r="K7416" t="s">
        <v>137</v>
      </c>
      <c r="L7416" t="s">
        <v>20938</v>
      </c>
      <c r="M7416" t="s">
        <v>20939</v>
      </c>
      <c r="N7416">
        <v>0.44388888799999998</v>
      </c>
      <c r="O7416">
        <v>0</v>
      </c>
      <c r="P7416">
        <v>480</v>
      </c>
      <c r="Q7416">
        <v>2</v>
      </c>
      <c r="R7416">
        <v>90</v>
      </c>
      <c r="S7416">
        <v>6</v>
      </c>
      <c r="T7416">
        <v>76</v>
      </c>
      <c r="U7416">
        <v>1</v>
      </c>
      <c r="V7416">
        <v>0</v>
      </c>
      <c r="W7416">
        <v>0</v>
      </c>
      <c r="X7416">
        <v>34.403099955973666</v>
      </c>
      <c r="Y7416">
        <v>3.9667979119487553</v>
      </c>
      <c r="Z7416">
        <v>30.114440553958868</v>
      </c>
      <c r="AA7416">
        <v>13.788341968277933</v>
      </c>
      <c r="AB7416">
        <v>23.74087257031568</v>
      </c>
      <c r="AC7416">
        <v>3.8512648601919999</v>
      </c>
      <c r="AD7416">
        <v>0</v>
      </c>
      <c r="AE7416">
        <v>109.8648178206669</v>
      </c>
    </row>
    <row r="7417" spans="1:31" x14ac:dyDescent="0.25">
      <c r="A7417">
        <v>1843472</v>
      </c>
      <c r="B7417">
        <v>1</v>
      </c>
      <c r="C7417" t="s">
        <v>80</v>
      </c>
      <c r="D7417" t="s">
        <v>108</v>
      </c>
      <c r="E7417" t="s">
        <v>140</v>
      </c>
      <c r="F7417" t="s">
        <v>20940</v>
      </c>
      <c r="G7417" t="s">
        <v>142</v>
      </c>
      <c r="H7417" t="s">
        <v>134</v>
      </c>
      <c r="I7417" t="s">
        <v>135</v>
      </c>
      <c r="J7417" t="s">
        <v>136</v>
      </c>
      <c r="K7417" t="s">
        <v>137</v>
      </c>
      <c r="L7417" t="s">
        <v>20941</v>
      </c>
      <c r="M7417" t="s">
        <v>20942</v>
      </c>
      <c r="N7417">
        <v>15.830555555</v>
      </c>
      <c r="O7417">
        <v>0</v>
      </c>
      <c r="P7417">
        <v>4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6.5609713125681672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6.5609713125681672</v>
      </c>
    </row>
    <row r="7418" spans="1:31" x14ac:dyDescent="0.25">
      <c r="A7418">
        <v>1840100</v>
      </c>
      <c r="B7418">
        <v>1</v>
      </c>
      <c r="C7418" t="s">
        <v>81</v>
      </c>
      <c r="D7418" t="s">
        <v>115</v>
      </c>
      <c r="E7418" t="s">
        <v>131</v>
      </c>
      <c r="F7418" t="s">
        <v>20943</v>
      </c>
      <c r="G7418" t="s">
        <v>133</v>
      </c>
      <c r="H7418" t="s">
        <v>134</v>
      </c>
      <c r="I7418" t="s">
        <v>135</v>
      </c>
      <c r="J7418" t="s">
        <v>136</v>
      </c>
      <c r="K7418" t="s">
        <v>137</v>
      </c>
      <c r="L7418" t="s">
        <v>20944</v>
      </c>
      <c r="M7418" t="s">
        <v>20945</v>
      </c>
      <c r="N7418">
        <v>2.4500000000000002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5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15.034181890466503</v>
      </c>
      <c r="AC7418">
        <v>0</v>
      </c>
      <c r="AD7418">
        <v>0</v>
      </c>
      <c r="AE7418">
        <v>15.034181890466503</v>
      </c>
    </row>
    <row r="7419" spans="1:31" x14ac:dyDescent="0.25">
      <c r="A7419">
        <v>1840438</v>
      </c>
      <c r="B7419">
        <v>1</v>
      </c>
      <c r="C7419" t="s">
        <v>81</v>
      </c>
      <c r="D7419" t="s">
        <v>118</v>
      </c>
      <c r="E7419" t="s">
        <v>252</v>
      </c>
      <c r="F7419" t="s">
        <v>19814</v>
      </c>
      <c r="G7419" t="s">
        <v>340</v>
      </c>
      <c r="H7419" t="s">
        <v>134</v>
      </c>
      <c r="I7419" t="s">
        <v>135</v>
      </c>
      <c r="J7419" t="s">
        <v>136</v>
      </c>
      <c r="K7419" t="s">
        <v>137</v>
      </c>
      <c r="L7419" t="s">
        <v>20946</v>
      </c>
      <c r="M7419" t="s">
        <v>20947</v>
      </c>
      <c r="N7419">
        <v>5.403888888</v>
      </c>
      <c r="O7419">
        <v>0</v>
      </c>
      <c r="P7419">
        <v>159</v>
      </c>
      <c r="Q7419">
        <v>0</v>
      </c>
      <c r="R7419">
        <v>0</v>
      </c>
      <c r="S7419">
        <v>0</v>
      </c>
      <c r="T7419">
        <v>6</v>
      </c>
      <c r="U7419">
        <v>0</v>
      </c>
      <c r="V7419">
        <v>0</v>
      </c>
      <c r="W7419">
        <v>0</v>
      </c>
      <c r="X7419">
        <v>217.82386402554633</v>
      </c>
      <c r="Y7419">
        <v>0</v>
      </c>
      <c r="Z7419">
        <v>0</v>
      </c>
      <c r="AA7419">
        <v>0</v>
      </c>
      <c r="AB7419">
        <v>9.1579356761421984</v>
      </c>
      <c r="AC7419">
        <v>0</v>
      </c>
      <c r="AD7419">
        <v>0</v>
      </c>
      <c r="AE7419">
        <v>226.98179970168852</v>
      </c>
    </row>
    <row r="7420" spans="1:31" x14ac:dyDescent="0.25">
      <c r="A7420">
        <v>1842453</v>
      </c>
      <c r="B7420">
        <v>1</v>
      </c>
      <c r="C7420" t="s">
        <v>80</v>
      </c>
      <c r="D7420" t="s">
        <v>90</v>
      </c>
      <c r="E7420" t="s">
        <v>140</v>
      </c>
      <c r="F7420" t="s">
        <v>20948</v>
      </c>
      <c r="G7420" t="s">
        <v>142</v>
      </c>
      <c r="H7420" t="s">
        <v>134</v>
      </c>
      <c r="I7420" t="s">
        <v>135</v>
      </c>
      <c r="J7420" t="s">
        <v>136</v>
      </c>
      <c r="K7420" t="s">
        <v>137</v>
      </c>
      <c r="L7420" t="s">
        <v>20949</v>
      </c>
      <c r="M7420" t="s">
        <v>20950</v>
      </c>
      <c r="N7420">
        <v>1.5125</v>
      </c>
      <c r="O7420">
        <v>0</v>
      </c>
      <c r="P7420">
        <v>1</v>
      </c>
      <c r="Q7420">
        <v>0</v>
      </c>
      <c r="R7420">
        <v>0</v>
      </c>
      <c r="S7420">
        <v>0</v>
      </c>
      <c r="T7420">
        <v>1</v>
      </c>
      <c r="U7420">
        <v>0</v>
      </c>
      <c r="V7420">
        <v>0</v>
      </c>
      <c r="W7420">
        <v>0</v>
      </c>
      <c r="X7420">
        <v>0.74528709094779999</v>
      </c>
      <c r="Y7420">
        <v>0</v>
      </c>
      <c r="Z7420">
        <v>0</v>
      </c>
      <c r="AA7420">
        <v>0</v>
      </c>
      <c r="AB7420">
        <v>0.3781845202595584</v>
      </c>
      <c r="AC7420">
        <v>0</v>
      </c>
      <c r="AD7420">
        <v>0</v>
      </c>
      <c r="AE7420">
        <v>1.1234716112073584</v>
      </c>
    </row>
    <row r="7421" spans="1:31" x14ac:dyDescent="0.25">
      <c r="A7421">
        <v>1840787</v>
      </c>
      <c r="B7421">
        <v>1</v>
      </c>
      <c r="C7421" t="s">
        <v>81</v>
      </c>
      <c r="D7421" t="s">
        <v>114</v>
      </c>
      <c r="E7421" t="s">
        <v>140</v>
      </c>
      <c r="F7421" t="s">
        <v>20951</v>
      </c>
      <c r="G7421" t="s">
        <v>142</v>
      </c>
      <c r="H7421" t="s">
        <v>134</v>
      </c>
      <c r="I7421" t="s">
        <v>135</v>
      </c>
      <c r="J7421" t="s">
        <v>136</v>
      </c>
      <c r="K7421" t="s">
        <v>137</v>
      </c>
      <c r="L7421" t="s">
        <v>20952</v>
      </c>
      <c r="M7421" t="s">
        <v>20953</v>
      </c>
      <c r="N7421">
        <v>1.057222222</v>
      </c>
      <c r="O7421">
        <v>0</v>
      </c>
      <c r="P7421">
        <v>2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0.17687224447462502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0.17687224447462502</v>
      </c>
    </row>
    <row r="7422" spans="1:31" x14ac:dyDescent="0.25">
      <c r="A7422">
        <v>1840146</v>
      </c>
      <c r="B7422">
        <v>1</v>
      </c>
      <c r="C7422" t="s">
        <v>80</v>
      </c>
      <c r="D7422" t="s">
        <v>100</v>
      </c>
      <c r="E7422" t="s">
        <v>154</v>
      </c>
      <c r="F7422" t="s">
        <v>20954</v>
      </c>
      <c r="G7422" t="s">
        <v>156</v>
      </c>
      <c r="H7422" t="s">
        <v>157</v>
      </c>
      <c r="I7422" t="s">
        <v>135</v>
      </c>
      <c r="J7422" t="s">
        <v>136</v>
      </c>
      <c r="K7422" t="s">
        <v>137</v>
      </c>
      <c r="L7422" t="s">
        <v>20955</v>
      </c>
      <c r="M7422" t="s">
        <v>20956</v>
      </c>
      <c r="N7422">
        <v>0.463888888</v>
      </c>
      <c r="O7422">
        <v>0</v>
      </c>
      <c r="P7422">
        <v>327</v>
      </c>
      <c r="Q7422">
        <v>11</v>
      </c>
      <c r="R7422">
        <v>51</v>
      </c>
      <c r="S7422">
        <v>8</v>
      </c>
      <c r="T7422">
        <v>39</v>
      </c>
      <c r="U7422">
        <v>0</v>
      </c>
      <c r="V7422">
        <v>0</v>
      </c>
      <c r="W7422">
        <v>0</v>
      </c>
      <c r="X7422">
        <v>37.644690364108577</v>
      </c>
      <c r="Y7422">
        <v>85.489610032584679</v>
      </c>
      <c r="Z7422">
        <v>56.048548898895348</v>
      </c>
      <c r="AA7422">
        <v>7.4243393982539123</v>
      </c>
      <c r="AB7422">
        <v>22.772526429937727</v>
      </c>
      <c r="AC7422">
        <v>0</v>
      </c>
      <c r="AD7422">
        <v>0</v>
      </c>
      <c r="AE7422">
        <v>209.37971512378024</v>
      </c>
    </row>
    <row r="7423" spans="1:31" x14ac:dyDescent="0.25">
      <c r="A7423">
        <v>1840392</v>
      </c>
      <c r="B7423">
        <v>1</v>
      </c>
      <c r="C7423" t="s">
        <v>80</v>
      </c>
      <c r="D7423" t="s">
        <v>107</v>
      </c>
      <c r="E7423" t="s">
        <v>131</v>
      </c>
      <c r="F7423" t="s">
        <v>20957</v>
      </c>
      <c r="G7423" t="s">
        <v>133</v>
      </c>
      <c r="H7423" t="s">
        <v>134</v>
      </c>
      <c r="I7423" t="s">
        <v>135</v>
      </c>
      <c r="J7423" t="s">
        <v>136</v>
      </c>
      <c r="K7423" t="s">
        <v>137</v>
      </c>
      <c r="L7423" t="s">
        <v>20958</v>
      </c>
      <c r="M7423" t="s">
        <v>20959</v>
      </c>
      <c r="N7423">
        <v>1.9975000000000001</v>
      </c>
      <c r="O7423">
        <v>0</v>
      </c>
      <c r="P7423">
        <v>2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0.75944444313649995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0.75944444313649995</v>
      </c>
    </row>
    <row r="7424" spans="1:31" x14ac:dyDescent="0.25">
      <c r="A7424">
        <v>1841079</v>
      </c>
      <c r="B7424">
        <v>1</v>
      </c>
      <c r="C7424" t="s">
        <v>80</v>
      </c>
      <c r="D7424" t="s">
        <v>106</v>
      </c>
      <c r="E7424" t="s">
        <v>164</v>
      </c>
      <c r="F7424" t="s">
        <v>18605</v>
      </c>
      <c r="G7424" t="s">
        <v>156</v>
      </c>
      <c r="H7424" t="s">
        <v>157</v>
      </c>
      <c r="I7424" t="s">
        <v>179</v>
      </c>
      <c r="J7424" t="s">
        <v>136</v>
      </c>
      <c r="K7424" t="s">
        <v>137</v>
      </c>
      <c r="L7424" t="s">
        <v>20960</v>
      </c>
      <c r="M7424" t="s">
        <v>20961</v>
      </c>
      <c r="N7424">
        <v>1.1666665999999999E-2</v>
      </c>
      <c r="O7424">
        <v>0</v>
      </c>
      <c r="P7424">
        <v>434</v>
      </c>
      <c r="Q7424">
        <v>1</v>
      </c>
      <c r="R7424">
        <v>67</v>
      </c>
      <c r="S7424">
        <v>3</v>
      </c>
      <c r="T7424">
        <v>73</v>
      </c>
      <c r="U7424">
        <v>0</v>
      </c>
      <c r="V7424">
        <v>0</v>
      </c>
      <c r="W7424">
        <v>0</v>
      </c>
      <c r="X7424">
        <v>1.0800102481612506</v>
      </c>
      <c r="Y7424">
        <v>1.3111043359050001E-2</v>
      </c>
      <c r="Z7424">
        <v>2.1056899731251999</v>
      </c>
      <c r="AA7424">
        <v>0.19580095215333335</v>
      </c>
      <c r="AB7424">
        <v>0.80598247888935026</v>
      </c>
      <c r="AC7424">
        <v>0</v>
      </c>
      <c r="AD7424">
        <v>0</v>
      </c>
      <c r="AE7424">
        <v>4.2005946956881841</v>
      </c>
    </row>
    <row r="7425" spans="1:31" x14ac:dyDescent="0.25">
      <c r="A7425">
        <v>1843512</v>
      </c>
      <c r="B7425">
        <v>1</v>
      </c>
      <c r="C7425" t="s">
        <v>80</v>
      </c>
      <c r="D7425" t="s">
        <v>96</v>
      </c>
      <c r="E7425" t="s">
        <v>140</v>
      </c>
      <c r="F7425" t="s">
        <v>20962</v>
      </c>
      <c r="G7425" t="s">
        <v>142</v>
      </c>
      <c r="H7425" t="s">
        <v>134</v>
      </c>
      <c r="I7425" t="s">
        <v>135</v>
      </c>
      <c r="J7425" t="s">
        <v>136</v>
      </c>
      <c r="K7425" t="s">
        <v>137</v>
      </c>
      <c r="L7425" t="s">
        <v>20963</v>
      </c>
      <c r="M7425" t="s">
        <v>20964</v>
      </c>
      <c r="N7425">
        <v>1.944722222</v>
      </c>
      <c r="O7425">
        <v>0</v>
      </c>
      <c r="P7425">
        <v>1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1.3788841845086002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1.3788841845086002</v>
      </c>
    </row>
    <row r="7426" spans="1:31" x14ac:dyDescent="0.25">
      <c r="A7426">
        <v>1842871</v>
      </c>
      <c r="B7426">
        <v>1</v>
      </c>
      <c r="C7426" t="s">
        <v>81</v>
      </c>
      <c r="D7426" t="s">
        <v>119</v>
      </c>
      <c r="E7426" t="s">
        <v>131</v>
      </c>
      <c r="F7426" t="s">
        <v>20965</v>
      </c>
      <c r="G7426" t="s">
        <v>133</v>
      </c>
      <c r="H7426" t="s">
        <v>134</v>
      </c>
      <c r="I7426" t="s">
        <v>135</v>
      </c>
      <c r="J7426" t="s">
        <v>136</v>
      </c>
      <c r="K7426" t="s">
        <v>137</v>
      </c>
      <c r="L7426" t="s">
        <v>20966</v>
      </c>
      <c r="M7426" t="s">
        <v>20967</v>
      </c>
      <c r="N7426">
        <v>2.9383333330000001</v>
      </c>
      <c r="O7426">
        <v>0</v>
      </c>
      <c r="P7426">
        <v>6</v>
      </c>
      <c r="Q7426">
        <v>0</v>
      </c>
      <c r="R7426">
        <v>1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2.5130062045790171</v>
      </c>
      <c r="Y7426">
        <v>0</v>
      </c>
      <c r="Z7426">
        <v>1.6917649888985502</v>
      </c>
      <c r="AA7426">
        <v>0</v>
      </c>
      <c r="AB7426">
        <v>0</v>
      </c>
      <c r="AC7426">
        <v>0</v>
      </c>
      <c r="AD7426">
        <v>0</v>
      </c>
      <c r="AE7426">
        <v>4.2047711934775673</v>
      </c>
    </row>
    <row r="7427" spans="1:31" x14ac:dyDescent="0.25">
      <c r="A7427">
        <v>1840355</v>
      </c>
      <c r="B7427">
        <v>1</v>
      </c>
      <c r="C7427" t="s">
        <v>81</v>
      </c>
      <c r="D7427" t="s">
        <v>119</v>
      </c>
      <c r="E7427" t="s">
        <v>140</v>
      </c>
      <c r="F7427" t="s">
        <v>20968</v>
      </c>
      <c r="G7427" t="s">
        <v>142</v>
      </c>
      <c r="H7427" t="s">
        <v>134</v>
      </c>
      <c r="I7427" t="s">
        <v>135</v>
      </c>
      <c r="J7427" t="s">
        <v>136</v>
      </c>
      <c r="K7427" t="s">
        <v>137</v>
      </c>
      <c r="L7427" t="s">
        <v>20969</v>
      </c>
      <c r="M7427" t="s">
        <v>20970</v>
      </c>
      <c r="N7427">
        <v>10.062222222000001</v>
      </c>
      <c r="O7427">
        <v>0</v>
      </c>
      <c r="P7427">
        <v>1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2.0150387913096002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2.0150387913096002</v>
      </c>
    </row>
    <row r="7428" spans="1:31" x14ac:dyDescent="0.25">
      <c r="A7428">
        <v>1840455</v>
      </c>
      <c r="B7428">
        <v>1</v>
      </c>
      <c r="C7428" t="s">
        <v>80</v>
      </c>
      <c r="D7428" t="s">
        <v>96</v>
      </c>
      <c r="E7428" t="s">
        <v>131</v>
      </c>
      <c r="F7428" t="s">
        <v>20971</v>
      </c>
      <c r="G7428" t="s">
        <v>133</v>
      </c>
      <c r="H7428" t="s">
        <v>134</v>
      </c>
      <c r="I7428" t="s">
        <v>135</v>
      </c>
      <c r="J7428" t="s">
        <v>136</v>
      </c>
      <c r="K7428" t="s">
        <v>137</v>
      </c>
      <c r="L7428" t="s">
        <v>20972</v>
      </c>
      <c r="M7428" t="s">
        <v>20973</v>
      </c>
      <c r="N7428">
        <v>7.2519444440000003</v>
      </c>
      <c r="O7428">
        <v>0</v>
      </c>
      <c r="P7428">
        <v>8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22.114706754995378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22.114706754995378</v>
      </c>
    </row>
    <row r="7429" spans="1:31" x14ac:dyDescent="0.25">
      <c r="A7429">
        <v>1840060</v>
      </c>
      <c r="B7429">
        <v>1</v>
      </c>
      <c r="C7429" t="s">
        <v>80</v>
      </c>
      <c r="D7429" t="s">
        <v>97</v>
      </c>
      <c r="E7429" t="s">
        <v>154</v>
      </c>
      <c r="F7429" t="s">
        <v>20974</v>
      </c>
      <c r="G7429" t="s">
        <v>175</v>
      </c>
      <c r="H7429" t="s">
        <v>157</v>
      </c>
      <c r="I7429" t="s">
        <v>135</v>
      </c>
      <c r="J7429" t="s">
        <v>136</v>
      </c>
      <c r="K7429" t="s">
        <v>137</v>
      </c>
      <c r="L7429" t="s">
        <v>20975</v>
      </c>
      <c r="M7429" t="s">
        <v>20976</v>
      </c>
      <c r="N7429">
        <v>2.4725000000000001</v>
      </c>
      <c r="O7429">
        <v>2</v>
      </c>
      <c r="P7429">
        <v>204</v>
      </c>
      <c r="Q7429">
        <v>2</v>
      </c>
      <c r="R7429">
        <v>103</v>
      </c>
      <c r="S7429">
        <v>1</v>
      </c>
      <c r="T7429">
        <v>35</v>
      </c>
      <c r="U7429">
        <v>0</v>
      </c>
      <c r="V7429">
        <v>0</v>
      </c>
      <c r="W7429">
        <v>3.8354151349155177</v>
      </c>
      <c r="X7429">
        <v>156.05358382008805</v>
      </c>
      <c r="Y7429">
        <v>5.075608085034955</v>
      </c>
      <c r="Z7429">
        <v>114.51933218924978</v>
      </c>
      <c r="AA7429">
        <v>20.953319810134399</v>
      </c>
      <c r="AB7429">
        <v>34.755274212829455</v>
      </c>
      <c r="AC7429">
        <v>0</v>
      </c>
      <c r="AD7429">
        <v>0</v>
      </c>
      <c r="AE7429">
        <v>335.19253325225219</v>
      </c>
    </row>
    <row r="7430" spans="1:31" x14ac:dyDescent="0.25">
      <c r="A7430">
        <v>1842221</v>
      </c>
      <c r="B7430">
        <v>1</v>
      </c>
      <c r="C7430" t="s">
        <v>80</v>
      </c>
      <c r="D7430" t="s">
        <v>84</v>
      </c>
      <c r="E7430" t="s">
        <v>140</v>
      </c>
      <c r="F7430" t="s">
        <v>20977</v>
      </c>
      <c r="G7430" t="s">
        <v>246</v>
      </c>
      <c r="H7430" t="s">
        <v>134</v>
      </c>
      <c r="I7430" t="s">
        <v>135</v>
      </c>
      <c r="J7430" t="s">
        <v>136</v>
      </c>
      <c r="K7430" t="s">
        <v>137</v>
      </c>
      <c r="L7430" t="s">
        <v>20978</v>
      </c>
      <c r="M7430" t="s">
        <v>20979</v>
      </c>
      <c r="N7430">
        <v>3.582777777</v>
      </c>
      <c r="O7430">
        <v>0</v>
      </c>
      <c r="P7430">
        <v>7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5.3489138443582833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5.3489138443582833</v>
      </c>
    </row>
    <row r="7431" spans="1:31" x14ac:dyDescent="0.25">
      <c r="A7431">
        <v>1841288</v>
      </c>
      <c r="B7431">
        <v>1</v>
      </c>
      <c r="C7431" t="s">
        <v>80</v>
      </c>
      <c r="D7431" t="s">
        <v>103</v>
      </c>
      <c r="E7431" t="s">
        <v>268</v>
      </c>
      <c r="F7431" t="s">
        <v>5687</v>
      </c>
      <c r="G7431" t="s">
        <v>390</v>
      </c>
      <c r="H7431" t="s">
        <v>157</v>
      </c>
      <c r="I7431" t="s">
        <v>135</v>
      </c>
      <c r="J7431" t="s">
        <v>136</v>
      </c>
      <c r="K7431" t="s">
        <v>137</v>
      </c>
      <c r="L7431" t="s">
        <v>20980</v>
      </c>
      <c r="M7431" t="s">
        <v>20981</v>
      </c>
      <c r="N7431">
        <v>0.90920722200000004</v>
      </c>
      <c r="O7431">
        <v>2</v>
      </c>
      <c r="P7431">
        <v>348</v>
      </c>
      <c r="Q7431">
        <v>40</v>
      </c>
      <c r="R7431">
        <v>79</v>
      </c>
      <c r="S7431">
        <v>20</v>
      </c>
      <c r="T7431">
        <v>60</v>
      </c>
      <c r="U7431">
        <v>6</v>
      </c>
      <c r="V7431">
        <v>1</v>
      </c>
      <c r="W7431">
        <v>1.4212740117375002</v>
      </c>
      <c r="X7431">
        <v>83.505318618530524</v>
      </c>
      <c r="Y7431">
        <v>240.27477140380421</v>
      </c>
      <c r="Z7431">
        <v>109.50211084006555</v>
      </c>
      <c r="AA7431">
        <v>73.759070125442634</v>
      </c>
      <c r="AB7431">
        <v>42.180809461502648</v>
      </c>
      <c r="AC7431">
        <v>385.75479575035411</v>
      </c>
      <c r="AD7431">
        <v>19.587114051120004</v>
      </c>
      <c r="AE7431">
        <v>955.98526426255717</v>
      </c>
    </row>
    <row r="7432" spans="1:31" x14ac:dyDescent="0.25">
      <c r="A7432">
        <v>1840747</v>
      </c>
      <c r="B7432">
        <v>1</v>
      </c>
      <c r="C7432" t="s">
        <v>81</v>
      </c>
      <c r="D7432" t="s">
        <v>128</v>
      </c>
      <c r="E7432" t="s">
        <v>164</v>
      </c>
      <c r="F7432" t="s">
        <v>8937</v>
      </c>
      <c r="G7432" t="s">
        <v>156</v>
      </c>
      <c r="H7432" t="s">
        <v>157</v>
      </c>
      <c r="I7432" t="s">
        <v>135</v>
      </c>
      <c r="J7432" t="s">
        <v>136</v>
      </c>
      <c r="K7432" t="s">
        <v>137</v>
      </c>
      <c r="L7432" t="s">
        <v>20982</v>
      </c>
      <c r="M7432" t="s">
        <v>20983</v>
      </c>
      <c r="N7432">
        <v>3.3736111110000002</v>
      </c>
      <c r="O7432">
        <v>0</v>
      </c>
      <c r="P7432">
        <v>270</v>
      </c>
      <c r="Q7432">
        <v>3</v>
      </c>
      <c r="R7432">
        <v>5</v>
      </c>
      <c r="S7432">
        <v>8</v>
      </c>
      <c r="T7432">
        <v>25</v>
      </c>
      <c r="U7432">
        <v>1</v>
      </c>
      <c r="V7432">
        <v>0</v>
      </c>
      <c r="W7432">
        <v>0</v>
      </c>
      <c r="X7432">
        <v>245.39130491735506</v>
      </c>
      <c r="Y7432">
        <v>11.765118603673752</v>
      </c>
      <c r="Z7432">
        <v>6.6263934649937495</v>
      </c>
      <c r="AA7432">
        <v>47.262339817306597</v>
      </c>
      <c r="AB7432">
        <v>51.178953538800215</v>
      </c>
      <c r="AC7432">
        <v>925.66223601637512</v>
      </c>
      <c r="AD7432">
        <v>0</v>
      </c>
      <c r="AE7432">
        <v>1287.8863463585044</v>
      </c>
    </row>
    <row r="7433" spans="1:31" x14ac:dyDescent="0.25">
      <c r="A7433">
        <v>1840352</v>
      </c>
      <c r="B7433">
        <v>1</v>
      </c>
      <c r="C7433" t="s">
        <v>81</v>
      </c>
      <c r="D7433" t="s">
        <v>122</v>
      </c>
      <c r="E7433" t="s">
        <v>131</v>
      </c>
      <c r="F7433" t="s">
        <v>20984</v>
      </c>
      <c r="G7433" t="s">
        <v>133</v>
      </c>
      <c r="H7433" t="s">
        <v>134</v>
      </c>
      <c r="I7433" t="s">
        <v>135</v>
      </c>
      <c r="J7433" t="s">
        <v>136</v>
      </c>
      <c r="K7433" t="s">
        <v>137</v>
      </c>
      <c r="L7433" t="s">
        <v>20985</v>
      </c>
      <c r="M7433" t="s">
        <v>20986</v>
      </c>
      <c r="N7433">
        <v>1.605</v>
      </c>
      <c r="O7433">
        <v>0</v>
      </c>
      <c r="P7433">
        <v>154</v>
      </c>
      <c r="Q7433">
        <v>0</v>
      </c>
      <c r="R7433">
        <v>0</v>
      </c>
      <c r="S7433">
        <v>0</v>
      </c>
      <c r="T7433">
        <v>4</v>
      </c>
      <c r="U7433">
        <v>0</v>
      </c>
      <c r="V7433">
        <v>0</v>
      </c>
      <c r="W7433">
        <v>0</v>
      </c>
      <c r="X7433">
        <v>49.94643004917765</v>
      </c>
      <c r="Y7433">
        <v>0</v>
      </c>
      <c r="Z7433">
        <v>0</v>
      </c>
      <c r="AA7433">
        <v>0</v>
      </c>
      <c r="AB7433">
        <v>2.6522883043314005</v>
      </c>
      <c r="AC7433">
        <v>0</v>
      </c>
      <c r="AD7433">
        <v>0</v>
      </c>
      <c r="AE7433">
        <v>52.598718353509049</v>
      </c>
    </row>
    <row r="7434" spans="1:31" x14ac:dyDescent="0.25">
      <c r="A7434">
        <v>1840020</v>
      </c>
      <c r="B7434">
        <v>1</v>
      </c>
      <c r="C7434" t="s">
        <v>80</v>
      </c>
      <c r="D7434" t="s">
        <v>102</v>
      </c>
      <c r="E7434" t="s">
        <v>154</v>
      </c>
      <c r="F7434" t="s">
        <v>5298</v>
      </c>
      <c r="G7434" t="s">
        <v>156</v>
      </c>
      <c r="H7434" t="s">
        <v>157</v>
      </c>
      <c r="I7434" t="s">
        <v>135</v>
      </c>
      <c r="J7434" t="s">
        <v>136</v>
      </c>
      <c r="K7434" t="s">
        <v>137</v>
      </c>
      <c r="L7434" t="s">
        <v>20987</v>
      </c>
      <c r="M7434" t="s">
        <v>20988</v>
      </c>
      <c r="N7434">
        <v>2.4897222220000002</v>
      </c>
      <c r="O7434">
        <v>0</v>
      </c>
      <c r="P7434">
        <v>10</v>
      </c>
      <c r="Q7434">
        <v>3</v>
      </c>
      <c r="R7434">
        <v>116</v>
      </c>
      <c r="S7434">
        <v>0</v>
      </c>
      <c r="T7434">
        <v>21</v>
      </c>
      <c r="U7434">
        <v>0</v>
      </c>
      <c r="V7434">
        <v>0</v>
      </c>
      <c r="W7434">
        <v>0</v>
      </c>
      <c r="X7434">
        <v>8.7632068261584006</v>
      </c>
      <c r="Y7434">
        <v>15.901208791736225</v>
      </c>
      <c r="Z7434">
        <v>726.16505135788702</v>
      </c>
      <c r="AA7434">
        <v>0</v>
      </c>
      <c r="AB7434">
        <v>44.553852220184879</v>
      </c>
      <c r="AC7434">
        <v>0</v>
      </c>
      <c r="AD7434">
        <v>0</v>
      </c>
      <c r="AE7434">
        <v>795.38331919596658</v>
      </c>
    </row>
    <row r="7435" spans="1:31" x14ac:dyDescent="0.25">
      <c r="A7435">
        <v>1842367</v>
      </c>
      <c r="B7435">
        <v>1</v>
      </c>
      <c r="C7435" t="s">
        <v>81</v>
      </c>
      <c r="D7435" t="s">
        <v>113</v>
      </c>
      <c r="E7435" t="s">
        <v>131</v>
      </c>
      <c r="F7435" t="s">
        <v>18999</v>
      </c>
      <c r="G7435" t="s">
        <v>133</v>
      </c>
      <c r="H7435" t="s">
        <v>134</v>
      </c>
      <c r="I7435" t="s">
        <v>135</v>
      </c>
      <c r="J7435" t="s">
        <v>136</v>
      </c>
      <c r="K7435" t="s">
        <v>137</v>
      </c>
      <c r="L7435" t="s">
        <v>20989</v>
      </c>
      <c r="M7435" t="s">
        <v>20990</v>
      </c>
      <c r="N7435">
        <v>7.4911111110000004</v>
      </c>
      <c r="O7435">
        <v>0</v>
      </c>
      <c r="P7435">
        <v>2</v>
      </c>
      <c r="Q7435">
        <v>0</v>
      </c>
      <c r="R7435">
        <v>4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1.2991515395759665</v>
      </c>
      <c r="Y7435">
        <v>0</v>
      </c>
      <c r="Z7435">
        <v>356.16496802144786</v>
      </c>
      <c r="AA7435">
        <v>0</v>
      </c>
      <c r="AB7435">
        <v>0</v>
      </c>
      <c r="AC7435">
        <v>0</v>
      </c>
      <c r="AD7435">
        <v>0</v>
      </c>
      <c r="AE7435">
        <v>357.46411956102384</v>
      </c>
    </row>
    <row r="7436" spans="1:31" x14ac:dyDescent="0.25">
      <c r="A7436">
        <v>1843200</v>
      </c>
      <c r="B7436">
        <v>1</v>
      </c>
      <c r="C7436" t="s">
        <v>81</v>
      </c>
      <c r="D7436" t="s">
        <v>113</v>
      </c>
      <c r="E7436" t="s">
        <v>131</v>
      </c>
      <c r="F7436" t="s">
        <v>20991</v>
      </c>
      <c r="G7436" t="s">
        <v>133</v>
      </c>
      <c r="H7436" t="s">
        <v>134</v>
      </c>
      <c r="I7436" t="s">
        <v>135</v>
      </c>
      <c r="J7436" t="s">
        <v>136</v>
      </c>
      <c r="K7436" t="s">
        <v>137</v>
      </c>
      <c r="L7436" t="s">
        <v>20992</v>
      </c>
      <c r="M7436" t="s">
        <v>20993</v>
      </c>
      <c r="N7436">
        <v>6.5758333330000003</v>
      </c>
      <c r="O7436">
        <v>0</v>
      </c>
      <c r="P7436">
        <v>4</v>
      </c>
      <c r="Q7436">
        <v>0</v>
      </c>
      <c r="R7436">
        <v>2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8.9967910889601015</v>
      </c>
      <c r="Y7436">
        <v>0</v>
      </c>
      <c r="Z7436">
        <v>7.0294577537866507</v>
      </c>
      <c r="AA7436">
        <v>0</v>
      </c>
      <c r="AB7436">
        <v>0</v>
      </c>
      <c r="AC7436">
        <v>0</v>
      </c>
      <c r="AD7436">
        <v>0</v>
      </c>
      <c r="AE7436">
        <v>16.026248842746753</v>
      </c>
    </row>
    <row r="7437" spans="1:31" x14ac:dyDescent="0.25">
      <c r="A7437">
        <v>1840120</v>
      </c>
      <c r="B7437">
        <v>1</v>
      </c>
      <c r="C7437" t="s">
        <v>81</v>
      </c>
      <c r="D7437" t="s">
        <v>119</v>
      </c>
      <c r="E7437" t="s">
        <v>131</v>
      </c>
      <c r="F7437" t="s">
        <v>20994</v>
      </c>
      <c r="G7437" t="s">
        <v>133</v>
      </c>
      <c r="H7437" t="s">
        <v>134</v>
      </c>
      <c r="I7437" t="s">
        <v>135</v>
      </c>
      <c r="J7437" t="s">
        <v>136</v>
      </c>
      <c r="K7437" t="s">
        <v>137</v>
      </c>
      <c r="L7437" t="s">
        <v>20995</v>
      </c>
      <c r="M7437" t="s">
        <v>20996</v>
      </c>
      <c r="N7437">
        <v>11.226666666</v>
      </c>
      <c r="O7437">
        <v>0</v>
      </c>
      <c r="P7437">
        <v>36</v>
      </c>
      <c r="Q7437">
        <v>0</v>
      </c>
      <c r="R7437">
        <v>1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57.938039785991961</v>
      </c>
      <c r="Y7437">
        <v>0</v>
      </c>
      <c r="Z7437">
        <v>1.8233119485639251</v>
      </c>
      <c r="AA7437">
        <v>0</v>
      </c>
      <c r="AB7437">
        <v>0</v>
      </c>
      <c r="AC7437">
        <v>0</v>
      </c>
      <c r="AD7437">
        <v>0</v>
      </c>
      <c r="AE7437">
        <v>59.761351734555888</v>
      </c>
    </row>
    <row r="7438" spans="1:31" x14ac:dyDescent="0.25">
      <c r="A7438">
        <v>1843429</v>
      </c>
      <c r="B7438">
        <v>1</v>
      </c>
      <c r="C7438" t="s">
        <v>81</v>
      </c>
      <c r="D7438" t="s">
        <v>118</v>
      </c>
      <c r="E7438" t="s">
        <v>140</v>
      </c>
      <c r="F7438" t="s">
        <v>20997</v>
      </c>
      <c r="G7438" t="s">
        <v>213</v>
      </c>
      <c r="H7438" t="s">
        <v>134</v>
      </c>
      <c r="I7438" t="s">
        <v>135</v>
      </c>
      <c r="J7438" t="s">
        <v>136</v>
      </c>
      <c r="K7438" t="s">
        <v>137</v>
      </c>
      <c r="L7438" t="s">
        <v>20998</v>
      </c>
      <c r="M7438" t="s">
        <v>20999</v>
      </c>
      <c r="N7438">
        <v>1.625277777</v>
      </c>
      <c r="O7438">
        <v>0</v>
      </c>
      <c r="P7438">
        <v>1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0.26566046410985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0.26566046410985</v>
      </c>
    </row>
    <row r="7439" spans="1:31" x14ac:dyDescent="0.25">
      <c r="A7439">
        <v>1840618</v>
      </c>
      <c r="B7439">
        <v>1</v>
      </c>
      <c r="C7439" t="s">
        <v>80</v>
      </c>
      <c r="D7439" t="s">
        <v>93</v>
      </c>
      <c r="E7439" t="s">
        <v>131</v>
      </c>
      <c r="F7439" t="s">
        <v>21000</v>
      </c>
      <c r="G7439" t="s">
        <v>133</v>
      </c>
      <c r="H7439" t="s">
        <v>134</v>
      </c>
      <c r="I7439" t="s">
        <v>135</v>
      </c>
      <c r="J7439" t="s">
        <v>136</v>
      </c>
      <c r="K7439" t="s">
        <v>137</v>
      </c>
      <c r="L7439" t="s">
        <v>21001</v>
      </c>
      <c r="M7439" t="s">
        <v>21002</v>
      </c>
      <c r="N7439">
        <v>7.6780555550000003</v>
      </c>
      <c r="O7439">
        <v>0</v>
      </c>
      <c r="P7439">
        <v>20</v>
      </c>
      <c r="Q7439">
        <v>0</v>
      </c>
      <c r="R7439">
        <v>3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5.1430787221932999</v>
      </c>
      <c r="Y7439">
        <v>0</v>
      </c>
      <c r="Z7439">
        <v>4.6829889330033347E-2</v>
      </c>
      <c r="AA7439">
        <v>0</v>
      </c>
      <c r="AB7439">
        <v>0</v>
      </c>
      <c r="AC7439">
        <v>0</v>
      </c>
      <c r="AD7439">
        <v>0</v>
      </c>
      <c r="AE7439">
        <v>5.1899086115233333</v>
      </c>
    </row>
    <row r="7440" spans="1:31" x14ac:dyDescent="0.25">
      <c r="A7440">
        <v>1840040</v>
      </c>
      <c r="B7440">
        <v>1</v>
      </c>
      <c r="C7440" t="s">
        <v>80</v>
      </c>
      <c r="D7440" t="s">
        <v>108</v>
      </c>
      <c r="E7440" t="s">
        <v>131</v>
      </c>
      <c r="F7440" t="s">
        <v>21003</v>
      </c>
      <c r="G7440" t="s">
        <v>133</v>
      </c>
      <c r="H7440" t="s">
        <v>134</v>
      </c>
      <c r="I7440" t="s">
        <v>135</v>
      </c>
      <c r="J7440" t="s">
        <v>136</v>
      </c>
      <c r="K7440" t="s">
        <v>137</v>
      </c>
      <c r="L7440" t="s">
        <v>21004</v>
      </c>
      <c r="M7440" t="s">
        <v>21005</v>
      </c>
      <c r="N7440">
        <v>40.007777777000001</v>
      </c>
      <c r="O7440">
        <v>0</v>
      </c>
      <c r="P7440">
        <v>5</v>
      </c>
      <c r="Q7440">
        <v>0</v>
      </c>
      <c r="R7440">
        <v>2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37.841411854023598</v>
      </c>
      <c r="Y7440">
        <v>0</v>
      </c>
      <c r="Z7440">
        <v>13.94076907895154</v>
      </c>
      <c r="AA7440">
        <v>0</v>
      </c>
      <c r="AB7440">
        <v>0</v>
      </c>
      <c r="AC7440">
        <v>0</v>
      </c>
      <c r="AD7440">
        <v>0</v>
      </c>
      <c r="AE7440">
        <v>51.782180932975137</v>
      </c>
    </row>
    <row r="7441" spans="1:31" x14ac:dyDescent="0.25">
      <c r="A7441">
        <v>1840667</v>
      </c>
      <c r="B7441">
        <v>1</v>
      </c>
      <c r="C7441" t="s">
        <v>81</v>
      </c>
      <c r="D7441" t="s">
        <v>118</v>
      </c>
      <c r="E7441" t="s">
        <v>140</v>
      </c>
      <c r="F7441" t="s">
        <v>21006</v>
      </c>
      <c r="G7441" t="s">
        <v>142</v>
      </c>
      <c r="H7441" t="s">
        <v>134</v>
      </c>
      <c r="I7441" t="s">
        <v>135</v>
      </c>
      <c r="J7441" t="s">
        <v>136</v>
      </c>
      <c r="K7441" t="s">
        <v>137</v>
      </c>
      <c r="L7441" t="s">
        <v>21007</v>
      </c>
      <c r="M7441" t="s">
        <v>21008</v>
      </c>
      <c r="N7441">
        <v>5.3158333329999996</v>
      </c>
      <c r="O7441">
        <v>0</v>
      </c>
      <c r="P7441">
        <v>1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0.92342851908090007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0.92342851908090007</v>
      </c>
    </row>
    <row r="7442" spans="1:31" x14ac:dyDescent="0.25">
      <c r="A7442">
        <v>1840581</v>
      </c>
      <c r="B7442">
        <v>1</v>
      </c>
      <c r="C7442" t="s">
        <v>80</v>
      </c>
      <c r="D7442" t="s">
        <v>88</v>
      </c>
      <c r="E7442" t="s">
        <v>140</v>
      </c>
      <c r="F7442" t="s">
        <v>21009</v>
      </c>
      <c r="G7442" t="s">
        <v>246</v>
      </c>
      <c r="H7442" t="s">
        <v>134</v>
      </c>
      <c r="I7442" t="s">
        <v>135</v>
      </c>
      <c r="J7442" t="s">
        <v>136</v>
      </c>
      <c r="K7442" t="s">
        <v>137</v>
      </c>
      <c r="L7442" t="s">
        <v>21010</v>
      </c>
      <c r="M7442" t="s">
        <v>21011</v>
      </c>
      <c r="N7442">
        <v>1.7649999999999999</v>
      </c>
      <c r="O7442">
        <v>0</v>
      </c>
      <c r="P7442">
        <v>1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0.87623809672330011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0.87623809672330011</v>
      </c>
    </row>
    <row r="7443" spans="1:31" x14ac:dyDescent="0.25">
      <c r="A7443">
        <v>1840432</v>
      </c>
      <c r="B7443">
        <v>1</v>
      </c>
      <c r="C7443" t="s">
        <v>81</v>
      </c>
      <c r="D7443" t="s">
        <v>118</v>
      </c>
      <c r="E7443" t="s">
        <v>131</v>
      </c>
      <c r="F7443" t="s">
        <v>21012</v>
      </c>
      <c r="G7443" t="s">
        <v>873</v>
      </c>
      <c r="H7443" t="s">
        <v>134</v>
      </c>
      <c r="I7443" t="s">
        <v>135</v>
      </c>
      <c r="J7443" t="s">
        <v>136</v>
      </c>
      <c r="K7443" t="s">
        <v>137</v>
      </c>
      <c r="L7443" t="s">
        <v>21013</v>
      </c>
      <c r="M7443" t="s">
        <v>21014</v>
      </c>
      <c r="N7443">
        <v>3.4488888879999999</v>
      </c>
      <c r="O7443">
        <v>0</v>
      </c>
      <c r="P7443">
        <v>52</v>
      </c>
      <c r="Q7443">
        <v>0</v>
      </c>
      <c r="R7443">
        <v>0</v>
      </c>
      <c r="S7443">
        <v>0</v>
      </c>
      <c r="T7443">
        <v>11</v>
      </c>
      <c r="U7443">
        <v>0</v>
      </c>
      <c r="V7443">
        <v>0</v>
      </c>
      <c r="W7443">
        <v>0</v>
      </c>
      <c r="X7443">
        <v>34.736764465964569</v>
      </c>
      <c r="Y7443">
        <v>0</v>
      </c>
      <c r="Z7443">
        <v>0</v>
      </c>
      <c r="AA7443">
        <v>0</v>
      </c>
      <c r="AB7443">
        <v>34.607240690659921</v>
      </c>
      <c r="AC7443">
        <v>0</v>
      </c>
      <c r="AD7443">
        <v>0</v>
      </c>
      <c r="AE7443">
        <v>69.34400515662449</v>
      </c>
    </row>
    <row r="7444" spans="1:31" x14ac:dyDescent="0.25">
      <c r="A7444">
        <v>1840183</v>
      </c>
      <c r="B7444">
        <v>1</v>
      </c>
      <c r="C7444" t="s">
        <v>80</v>
      </c>
      <c r="D7444" t="s">
        <v>109</v>
      </c>
      <c r="E7444" t="s">
        <v>131</v>
      </c>
      <c r="F7444" t="s">
        <v>21015</v>
      </c>
      <c r="G7444" t="s">
        <v>189</v>
      </c>
      <c r="H7444" t="s">
        <v>134</v>
      </c>
      <c r="I7444" t="s">
        <v>135</v>
      </c>
      <c r="J7444" t="s">
        <v>136</v>
      </c>
      <c r="K7444" t="s">
        <v>137</v>
      </c>
      <c r="L7444" t="s">
        <v>21016</v>
      </c>
      <c r="M7444" t="s">
        <v>21017</v>
      </c>
      <c r="N7444">
        <v>2.1758333329999999</v>
      </c>
      <c r="O7444">
        <v>0</v>
      </c>
      <c r="P7444">
        <v>10</v>
      </c>
      <c r="Q7444">
        <v>0</v>
      </c>
      <c r="R7444">
        <v>2</v>
      </c>
      <c r="S7444">
        <v>0</v>
      </c>
      <c r="T7444">
        <v>6</v>
      </c>
      <c r="U7444">
        <v>0</v>
      </c>
      <c r="V7444">
        <v>0</v>
      </c>
      <c r="W7444">
        <v>0</v>
      </c>
      <c r="X7444">
        <v>2.309712443918325</v>
      </c>
      <c r="Y7444">
        <v>0</v>
      </c>
      <c r="Z7444">
        <v>4.5861428901685253</v>
      </c>
      <c r="AA7444">
        <v>0</v>
      </c>
      <c r="AB7444">
        <v>9.8641399735051358</v>
      </c>
      <c r="AC7444">
        <v>0</v>
      </c>
      <c r="AD7444">
        <v>0</v>
      </c>
      <c r="AE7444">
        <v>16.759995307591986</v>
      </c>
    </row>
    <row r="7445" spans="1:31" x14ac:dyDescent="0.25">
      <c r="A7445">
        <v>1840332</v>
      </c>
      <c r="B7445">
        <v>1</v>
      </c>
      <c r="C7445" t="s">
        <v>80</v>
      </c>
      <c r="D7445" t="s">
        <v>98</v>
      </c>
      <c r="E7445" t="s">
        <v>164</v>
      </c>
      <c r="F7445" t="s">
        <v>21018</v>
      </c>
      <c r="G7445" t="s">
        <v>225</v>
      </c>
      <c r="H7445" t="s">
        <v>157</v>
      </c>
      <c r="I7445" t="s">
        <v>135</v>
      </c>
      <c r="J7445" t="s">
        <v>136</v>
      </c>
      <c r="K7445" t="s">
        <v>151</v>
      </c>
      <c r="L7445" t="s">
        <v>21019</v>
      </c>
      <c r="M7445" t="s">
        <v>21020</v>
      </c>
      <c r="N7445">
        <v>3.753333333</v>
      </c>
      <c r="O7445">
        <v>0</v>
      </c>
      <c r="P7445">
        <v>752</v>
      </c>
      <c r="Q7445">
        <v>0</v>
      </c>
      <c r="R7445">
        <v>320</v>
      </c>
      <c r="S7445">
        <v>3</v>
      </c>
      <c r="T7445">
        <v>168</v>
      </c>
      <c r="U7445">
        <v>0</v>
      </c>
      <c r="V7445">
        <v>0</v>
      </c>
      <c r="W7445">
        <v>0</v>
      </c>
      <c r="X7445">
        <v>803.39858050291514</v>
      </c>
      <c r="Y7445">
        <v>0</v>
      </c>
      <c r="Z7445">
        <v>1160.4540563117662</v>
      </c>
      <c r="AA7445">
        <v>50.974487345186006</v>
      </c>
      <c r="AB7445">
        <v>609.73332237268937</v>
      </c>
      <c r="AC7445">
        <v>0</v>
      </c>
      <c r="AD7445">
        <v>0</v>
      </c>
      <c r="AE7445">
        <v>2624.5604465325569</v>
      </c>
    </row>
    <row r="7446" spans="1:31" x14ac:dyDescent="0.25">
      <c r="A7446">
        <v>1840724</v>
      </c>
      <c r="B7446">
        <v>1</v>
      </c>
      <c r="C7446" t="s">
        <v>81</v>
      </c>
      <c r="D7446" t="s">
        <v>118</v>
      </c>
      <c r="E7446" t="s">
        <v>131</v>
      </c>
      <c r="F7446" t="s">
        <v>21021</v>
      </c>
      <c r="G7446" t="s">
        <v>189</v>
      </c>
      <c r="H7446" t="s">
        <v>134</v>
      </c>
      <c r="I7446" t="s">
        <v>135</v>
      </c>
      <c r="J7446" t="s">
        <v>136</v>
      </c>
      <c r="K7446" t="s">
        <v>137</v>
      </c>
      <c r="L7446" t="s">
        <v>21022</v>
      </c>
      <c r="M7446" t="s">
        <v>21023</v>
      </c>
      <c r="N7446">
        <v>3.7777777769999998</v>
      </c>
      <c r="O7446">
        <v>0</v>
      </c>
      <c r="P7446">
        <v>24</v>
      </c>
      <c r="Q7446">
        <v>0</v>
      </c>
      <c r="R7446">
        <v>0</v>
      </c>
      <c r="S7446">
        <v>0</v>
      </c>
      <c r="T7446">
        <v>1</v>
      </c>
      <c r="U7446">
        <v>0</v>
      </c>
      <c r="V7446">
        <v>0</v>
      </c>
      <c r="W7446">
        <v>0</v>
      </c>
      <c r="X7446">
        <v>10.322072803245002</v>
      </c>
      <c r="Y7446">
        <v>0</v>
      </c>
      <c r="Z7446">
        <v>0</v>
      </c>
      <c r="AA7446">
        <v>0</v>
      </c>
      <c r="AB7446">
        <v>0.15099139958781665</v>
      </c>
      <c r="AC7446">
        <v>0</v>
      </c>
      <c r="AD7446">
        <v>0</v>
      </c>
      <c r="AE7446">
        <v>10.473064202832818</v>
      </c>
    </row>
    <row r="7447" spans="1:31" x14ac:dyDescent="0.25">
      <c r="A7447">
        <v>1840624</v>
      </c>
      <c r="B7447">
        <v>1</v>
      </c>
      <c r="C7447" t="s">
        <v>81</v>
      </c>
      <c r="D7447" t="s">
        <v>117</v>
      </c>
      <c r="E7447" t="s">
        <v>131</v>
      </c>
      <c r="F7447" t="s">
        <v>21024</v>
      </c>
      <c r="G7447" t="s">
        <v>189</v>
      </c>
      <c r="H7447" t="s">
        <v>134</v>
      </c>
      <c r="I7447" t="s">
        <v>135</v>
      </c>
      <c r="J7447" t="s">
        <v>136</v>
      </c>
      <c r="K7447" t="s">
        <v>137</v>
      </c>
      <c r="L7447" t="s">
        <v>21025</v>
      </c>
      <c r="M7447" t="s">
        <v>21026</v>
      </c>
      <c r="N7447">
        <v>9.6644444440000008</v>
      </c>
      <c r="O7447">
        <v>0</v>
      </c>
      <c r="P7447">
        <v>8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5.0443492938516421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5.0443492938516421</v>
      </c>
    </row>
    <row r="7448" spans="1:31" x14ac:dyDescent="0.25">
      <c r="A7448">
        <v>1840767</v>
      </c>
      <c r="B7448">
        <v>1</v>
      </c>
      <c r="C7448" t="s">
        <v>80</v>
      </c>
      <c r="D7448" t="s">
        <v>89</v>
      </c>
      <c r="E7448" t="s">
        <v>202</v>
      </c>
      <c r="F7448" t="s">
        <v>10556</v>
      </c>
      <c r="G7448" t="s">
        <v>156</v>
      </c>
      <c r="H7448" t="s">
        <v>157</v>
      </c>
      <c r="I7448" t="s">
        <v>135</v>
      </c>
      <c r="J7448" t="s">
        <v>136</v>
      </c>
      <c r="K7448" t="s">
        <v>137</v>
      </c>
      <c r="L7448" t="s">
        <v>21027</v>
      </c>
      <c r="M7448" t="s">
        <v>21028</v>
      </c>
      <c r="N7448">
        <v>0.52083333300000001</v>
      </c>
      <c r="O7448">
        <v>1</v>
      </c>
      <c r="P7448">
        <v>272</v>
      </c>
      <c r="Q7448">
        <v>1</v>
      </c>
      <c r="R7448">
        <v>51</v>
      </c>
      <c r="S7448">
        <v>1</v>
      </c>
      <c r="T7448">
        <v>138</v>
      </c>
      <c r="U7448">
        <v>0</v>
      </c>
      <c r="V7448">
        <v>0</v>
      </c>
      <c r="W7448">
        <v>3.5477736613481254</v>
      </c>
      <c r="X7448">
        <v>55.057769416105387</v>
      </c>
      <c r="Y7448">
        <v>2.8134968021105</v>
      </c>
      <c r="Z7448">
        <v>6.1683394824575233</v>
      </c>
      <c r="AA7448">
        <v>0.42676593732337498</v>
      </c>
      <c r="AB7448">
        <v>58.956100096781221</v>
      </c>
      <c r="AC7448">
        <v>0</v>
      </c>
      <c r="AD7448">
        <v>0</v>
      </c>
      <c r="AE7448">
        <v>126.97024539612613</v>
      </c>
    </row>
    <row r="7449" spans="1:31" x14ac:dyDescent="0.25">
      <c r="A7449">
        <v>1840435</v>
      </c>
      <c r="B7449">
        <v>1</v>
      </c>
      <c r="C7449" t="s">
        <v>80</v>
      </c>
      <c r="D7449" t="s">
        <v>94</v>
      </c>
      <c r="E7449" t="s">
        <v>140</v>
      </c>
      <c r="F7449" t="s">
        <v>21029</v>
      </c>
      <c r="G7449" t="s">
        <v>242</v>
      </c>
      <c r="H7449" t="s">
        <v>134</v>
      </c>
      <c r="I7449" t="s">
        <v>135</v>
      </c>
      <c r="J7449" t="s">
        <v>136</v>
      </c>
      <c r="K7449" t="s">
        <v>137</v>
      </c>
      <c r="L7449" t="s">
        <v>21030</v>
      </c>
      <c r="M7449" t="s">
        <v>21031</v>
      </c>
      <c r="N7449">
        <v>3.3811111110000001</v>
      </c>
      <c r="O7449">
        <v>0</v>
      </c>
      <c r="P7449">
        <v>6</v>
      </c>
      <c r="Q7449">
        <v>0</v>
      </c>
      <c r="R7449">
        <v>0</v>
      </c>
      <c r="S7449">
        <v>0</v>
      </c>
      <c r="T7449">
        <v>3</v>
      </c>
      <c r="U7449">
        <v>0</v>
      </c>
      <c r="V7449">
        <v>0</v>
      </c>
      <c r="W7449">
        <v>0</v>
      </c>
      <c r="X7449">
        <v>2.0051466261322668</v>
      </c>
      <c r="Y7449">
        <v>0</v>
      </c>
      <c r="Z7449">
        <v>0</v>
      </c>
      <c r="AA7449">
        <v>0</v>
      </c>
      <c r="AB7449">
        <v>26.238404322324797</v>
      </c>
      <c r="AC7449">
        <v>0</v>
      </c>
      <c r="AD7449">
        <v>0</v>
      </c>
      <c r="AE7449">
        <v>28.243550948457063</v>
      </c>
    </row>
    <row r="7450" spans="1:31" x14ac:dyDescent="0.25">
      <c r="A7450">
        <v>1840744</v>
      </c>
      <c r="B7450">
        <v>1</v>
      </c>
      <c r="C7450" t="s">
        <v>81</v>
      </c>
      <c r="D7450" t="s">
        <v>119</v>
      </c>
      <c r="E7450" t="s">
        <v>131</v>
      </c>
      <c r="F7450" t="s">
        <v>21032</v>
      </c>
      <c r="G7450" t="s">
        <v>189</v>
      </c>
      <c r="H7450" t="s">
        <v>134</v>
      </c>
      <c r="I7450" t="s">
        <v>135</v>
      </c>
      <c r="J7450" t="s">
        <v>136</v>
      </c>
      <c r="K7450" t="s">
        <v>137</v>
      </c>
      <c r="L7450" t="s">
        <v>21033</v>
      </c>
      <c r="M7450" t="s">
        <v>21034</v>
      </c>
      <c r="N7450">
        <v>5.790277777</v>
      </c>
      <c r="O7450">
        <v>0</v>
      </c>
      <c r="P7450">
        <v>12</v>
      </c>
      <c r="Q7450">
        <v>0</v>
      </c>
      <c r="R7450">
        <v>7</v>
      </c>
      <c r="S7450">
        <v>0</v>
      </c>
      <c r="T7450">
        <v>1</v>
      </c>
      <c r="U7450">
        <v>0</v>
      </c>
      <c r="V7450">
        <v>0</v>
      </c>
      <c r="W7450">
        <v>0</v>
      </c>
      <c r="X7450">
        <v>7.1875538191188513</v>
      </c>
      <c r="Y7450">
        <v>0</v>
      </c>
      <c r="Z7450">
        <v>6.4374731182192786</v>
      </c>
      <c r="AA7450">
        <v>0</v>
      </c>
      <c r="AB7450">
        <v>0.11162299071128336</v>
      </c>
      <c r="AC7450">
        <v>0</v>
      </c>
      <c r="AD7450">
        <v>0</v>
      </c>
      <c r="AE7450">
        <v>13.736649928049415</v>
      </c>
    </row>
    <row r="7451" spans="1:31" x14ac:dyDescent="0.25">
      <c r="A7451">
        <v>1840080</v>
      </c>
      <c r="B7451">
        <v>1</v>
      </c>
      <c r="C7451" t="s">
        <v>80</v>
      </c>
      <c r="D7451" t="s">
        <v>104</v>
      </c>
      <c r="E7451" t="s">
        <v>154</v>
      </c>
      <c r="F7451" t="s">
        <v>21035</v>
      </c>
      <c r="G7451" t="s">
        <v>175</v>
      </c>
      <c r="H7451" t="s">
        <v>157</v>
      </c>
      <c r="I7451" t="s">
        <v>135</v>
      </c>
      <c r="J7451" t="s">
        <v>136</v>
      </c>
      <c r="K7451" t="s">
        <v>137</v>
      </c>
      <c r="L7451" t="s">
        <v>21036</v>
      </c>
      <c r="M7451" t="s">
        <v>21037</v>
      </c>
      <c r="N7451">
        <v>2.8191666660000001</v>
      </c>
      <c r="O7451">
        <v>0</v>
      </c>
      <c r="P7451">
        <v>0</v>
      </c>
      <c r="Q7451">
        <v>0</v>
      </c>
      <c r="R7451">
        <v>0</v>
      </c>
      <c r="S7451">
        <v>1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7.0520273462079999</v>
      </c>
      <c r="AB7451">
        <v>0</v>
      </c>
      <c r="AC7451">
        <v>0</v>
      </c>
      <c r="AD7451">
        <v>0</v>
      </c>
      <c r="AE7451">
        <v>7.0520273462079999</v>
      </c>
    </row>
    <row r="7452" spans="1:31" x14ac:dyDescent="0.25">
      <c r="A7452">
        <v>1842473</v>
      </c>
      <c r="B7452">
        <v>1</v>
      </c>
      <c r="C7452" t="s">
        <v>80</v>
      </c>
      <c r="D7452" t="s">
        <v>100</v>
      </c>
      <c r="E7452" t="s">
        <v>164</v>
      </c>
      <c r="F7452" t="s">
        <v>21038</v>
      </c>
      <c r="G7452" t="s">
        <v>390</v>
      </c>
      <c r="H7452" t="s">
        <v>157</v>
      </c>
      <c r="I7452" t="s">
        <v>135</v>
      </c>
      <c r="J7452" t="s">
        <v>136</v>
      </c>
      <c r="K7452" t="s">
        <v>137</v>
      </c>
      <c r="L7452" t="s">
        <v>21039</v>
      </c>
      <c r="M7452" t="s">
        <v>21040</v>
      </c>
      <c r="N7452">
        <v>4.6144444440000001</v>
      </c>
      <c r="O7452">
        <v>3</v>
      </c>
      <c r="P7452">
        <v>13</v>
      </c>
      <c r="Q7452">
        <v>4</v>
      </c>
      <c r="R7452">
        <v>29</v>
      </c>
      <c r="S7452">
        <v>13</v>
      </c>
      <c r="T7452">
        <v>6</v>
      </c>
      <c r="U7452">
        <v>1</v>
      </c>
      <c r="V7452">
        <v>0</v>
      </c>
      <c r="W7452">
        <v>3.9155215376757662</v>
      </c>
      <c r="X7452">
        <v>17.940268967895399</v>
      </c>
      <c r="Y7452">
        <v>16.28173836747925</v>
      </c>
      <c r="Z7452">
        <v>133.89708848584488</v>
      </c>
      <c r="AA7452">
        <v>310.60419270057565</v>
      </c>
      <c r="AB7452">
        <v>19.787329746062959</v>
      </c>
      <c r="AC7452">
        <v>61.374827316425673</v>
      </c>
      <c r="AD7452">
        <v>0</v>
      </c>
      <c r="AE7452">
        <v>563.8009671219595</v>
      </c>
    </row>
    <row r="7453" spans="1:31" x14ac:dyDescent="0.25">
      <c r="A7453">
        <v>1840458</v>
      </c>
      <c r="B7453">
        <v>1</v>
      </c>
      <c r="C7453" t="s">
        <v>80</v>
      </c>
      <c r="D7453" t="s">
        <v>108</v>
      </c>
      <c r="E7453" t="s">
        <v>131</v>
      </c>
      <c r="F7453" t="s">
        <v>21041</v>
      </c>
      <c r="G7453" t="s">
        <v>189</v>
      </c>
      <c r="H7453" t="s">
        <v>134</v>
      </c>
      <c r="I7453" t="s">
        <v>135</v>
      </c>
      <c r="J7453" t="s">
        <v>136</v>
      </c>
      <c r="K7453" t="s">
        <v>137</v>
      </c>
      <c r="L7453" t="s">
        <v>21042</v>
      </c>
      <c r="M7453" t="s">
        <v>21043</v>
      </c>
      <c r="N7453">
        <v>29.392499999999998</v>
      </c>
      <c r="O7453">
        <v>0</v>
      </c>
      <c r="P7453">
        <v>120</v>
      </c>
      <c r="Q7453">
        <v>0</v>
      </c>
      <c r="R7453">
        <v>6</v>
      </c>
      <c r="S7453">
        <v>0</v>
      </c>
      <c r="T7453">
        <v>14</v>
      </c>
      <c r="U7453">
        <v>0</v>
      </c>
      <c r="V7453">
        <v>0</v>
      </c>
      <c r="W7453">
        <v>0</v>
      </c>
      <c r="X7453">
        <v>547.29206283476412</v>
      </c>
      <c r="Y7453">
        <v>0</v>
      </c>
      <c r="Z7453">
        <v>104.88619002797969</v>
      </c>
      <c r="AA7453">
        <v>0</v>
      </c>
      <c r="AB7453">
        <v>783.25931347079745</v>
      </c>
      <c r="AC7453">
        <v>0</v>
      </c>
      <c r="AD7453">
        <v>0</v>
      </c>
      <c r="AE7453">
        <v>1435.4375663335413</v>
      </c>
    </row>
    <row r="7454" spans="1:31" x14ac:dyDescent="0.25">
      <c r="A7454">
        <v>1840126</v>
      </c>
      <c r="B7454">
        <v>1</v>
      </c>
      <c r="C7454" t="s">
        <v>81</v>
      </c>
      <c r="D7454" t="s">
        <v>120</v>
      </c>
      <c r="E7454" t="s">
        <v>140</v>
      </c>
      <c r="F7454" t="s">
        <v>21044</v>
      </c>
      <c r="G7454" t="s">
        <v>142</v>
      </c>
      <c r="H7454" t="s">
        <v>134</v>
      </c>
      <c r="I7454" t="s">
        <v>135</v>
      </c>
      <c r="J7454" t="s">
        <v>136</v>
      </c>
      <c r="K7454" t="s">
        <v>137</v>
      </c>
      <c r="L7454" t="s">
        <v>21045</v>
      </c>
      <c r="M7454" t="s">
        <v>21046</v>
      </c>
      <c r="N7454">
        <v>1.439444444</v>
      </c>
      <c r="O7454">
        <v>0</v>
      </c>
      <c r="P7454">
        <v>1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0.46643032425345005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0.46643032425345005</v>
      </c>
    </row>
    <row r="7455" spans="1:31" x14ac:dyDescent="0.25">
      <c r="A7455">
        <v>1840266</v>
      </c>
      <c r="B7455">
        <v>1</v>
      </c>
      <c r="C7455" t="s">
        <v>80</v>
      </c>
      <c r="D7455" t="s">
        <v>98</v>
      </c>
      <c r="E7455" t="s">
        <v>223</v>
      </c>
      <c r="F7455" t="s">
        <v>21047</v>
      </c>
      <c r="G7455" t="s">
        <v>150</v>
      </c>
      <c r="H7455" t="s">
        <v>134</v>
      </c>
      <c r="I7455" t="s">
        <v>135</v>
      </c>
      <c r="J7455" t="s">
        <v>136</v>
      </c>
      <c r="K7455" t="s">
        <v>151</v>
      </c>
      <c r="L7455" t="s">
        <v>21048</v>
      </c>
      <c r="M7455" t="s">
        <v>21049</v>
      </c>
      <c r="N7455">
        <v>5.7938897220000003</v>
      </c>
      <c r="O7455">
        <v>0</v>
      </c>
      <c r="P7455">
        <v>8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11.73211029853012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11.73211029853012</v>
      </c>
    </row>
    <row r="7456" spans="1:31" x14ac:dyDescent="0.25">
      <c r="A7456">
        <v>1840289</v>
      </c>
      <c r="B7456">
        <v>1</v>
      </c>
      <c r="C7456" t="s">
        <v>81</v>
      </c>
      <c r="D7456" t="s">
        <v>117</v>
      </c>
      <c r="E7456" t="s">
        <v>131</v>
      </c>
      <c r="F7456" t="s">
        <v>21050</v>
      </c>
      <c r="G7456" t="s">
        <v>133</v>
      </c>
      <c r="H7456" t="s">
        <v>134</v>
      </c>
      <c r="I7456" t="s">
        <v>135</v>
      </c>
      <c r="J7456" t="s">
        <v>136</v>
      </c>
      <c r="K7456" t="s">
        <v>137</v>
      </c>
      <c r="L7456" t="s">
        <v>21051</v>
      </c>
      <c r="M7456" t="s">
        <v>21052</v>
      </c>
      <c r="N7456">
        <v>4.9800000000000004</v>
      </c>
      <c r="O7456">
        <v>0</v>
      </c>
      <c r="P7456">
        <v>93</v>
      </c>
      <c r="Q7456">
        <v>0</v>
      </c>
      <c r="R7456">
        <v>0</v>
      </c>
      <c r="S7456">
        <v>0</v>
      </c>
      <c r="T7456">
        <v>1</v>
      </c>
      <c r="U7456">
        <v>0</v>
      </c>
      <c r="V7456">
        <v>0</v>
      </c>
      <c r="W7456">
        <v>0</v>
      </c>
      <c r="X7456">
        <v>81.280920297785244</v>
      </c>
      <c r="Y7456">
        <v>0</v>
      </c>
      <c r="Z7456">
        <v>0</v>
      </c>
      <c r="AA7456">
        <v>0</v>
      </c>
      <c r="AB7456">
        <v>0.5453706605941</v>
      </c>
      <c r="AC7456">
        <v>0</v>
      </c>
      <c r="AD7456">
        <v>0</v>
      </c>
      <c r="AE7456">
        <v>81.826290958379346</v>
      </c>
    </row>
    <row r="7457" spans="1:31" x14ac:dyDescent="0.25">
      <c r="A7457">
        <v>1840203</v>
      </c>
      <c r="B7457">
        <v>1</v>
      </c>
      <c r="C7457" t="s">
        <v>80</v>
      </c>
      <c r="D7457" t="s">
        <v>96</v>
      </c>
      <c r="E7457" t="s">
        <v>164</v>
      </c>
      <c r="F7457" t="s">
        <v>6988</v>
      </c>
      <c r="G7457" t="s">
        <v>156</v>
      </c>
      <c r="H7457" t="s">
        <v>157</v>
      </c>
      <c r="I7457" t="s">
        <v>135</v>
      </c>
      <c r="J7457" t="s">
        <v>136</v>
      </c>
      <c r="K7457" t="s">
        <v>137</v>
      </c>
      <c r="L7457" t="s">
        <v>21053</v>
      </c>
      <c r="M7457" t="s">
        <v>21054</v>
      </c>
      <c r="N7457">
        <v>0.94027777700000004</v>
      </c>
      <c r="O7457">
        <v>0</v>
      </c>
      <c r="P7457">
        <v>258</v>
      </c>
      <c r="Q7457">
        <v>11</v>
      </c>
      <c r="R7457">
        <v>21</v>
      </c>
      <c r="S7457">
        <v>7</v>
      </c>
      <c r="T7457">
        <v>28</v>
      </c>
      <c r="U7457">
        <v>3</v>
      </c>
      <c r="V7457">
        <v>0</v>
      </c>
      <c r="W7457">
        <v>0</v>
      </c>
      <c r="X7457">
        <v>69.666582691736608</v>
      </c>
      <c r="Y7457">
        <v>8.7364108540019991</v>
      </c>
      <c r="Z7457">
        <v>9.3253139430612535</v>
      </c>
      <c r="AA7457">
        <v>44.931408311490642</v>
      </c>
      <c r="AB7457">
        <v>13.191381632206227</v>
      </c>
      <c r="AC7457">
        <v>300.75092019324626</v>
      </c>
      <c r="AD7457">
        <v>0</v>
      </c>
      <c r="AE7457">
        <v>446.60201762574297</v>
      </c>
    </row>
    <row r="7458" spans="1:31" x14ac:dyDescent="0.25">
      <c r="A7458">
        <v>1840704</v>
      </c>
      <c r="B7458">
        <v>1</v>
      </c>
      <c r="C7458" t="s">
        <v>81</v>
      </c>
      <c r="D7458" t="s">
        <v>118</v>
      </c>
      <c r="E7458" t="s">
        <v>131</v>
      </c>
      <c r="F7458" t="s">
        <v>21055</v>
      </c>
      <c r="G7458" t="s">
        <v>217</v>
      </c>
      <c r="H7458" t="s">
        <v>134</v>
      </c>
      <c r="I7458" t="s">
        <v>135</v>
      </c>
      <c r="J7458" t="s">
        <v>136</v>
      </c>
      <c r="K7458" t="s">
        <v>137</v>
      </c>
      <c r="L7458" t="s">
        <v>21056</v>
      </c>
      <c r="M7458" t="s">
        <v>21057</v>
      </c>
      <c r="N7458">
        <v>8.0886111110000005</v>
      </c>
      <c r="O7458">
        <v>0</v>
      </c>
      <c r="P7458">
        <v>15</v>
      </c>
      <c r="Q7458">
        <v>0</v>
      </c>
      <c r="R7458">
        <v>0</v>
      </c>
      <c r="S7458">
        <v>0</v>
      </c>
      <c r="T7458">
        <v>1</v>
      </c>
      <c r="U7458">
        <v>0</v>
      </c>
      <c r="V7458">
        <v>0</v>
      </c>
      <c r="W7458">
        <v>0</v>
      </c>
      <c r="X7458">
        <v>28.994648516716424</v>
      </c>
      <c r="Y7458">
        <v>0</v>
      </c>
      <c r="Z7458">
        <v>0</v>
      </c>
      <c r="AA7458">
        <v>0</v>
      </c>
      <c r="AB7458">
        <v>0.22913379087165001</v>
      </c>
      <c r="AC7458">
        <v>0</v>
      </c>
      <c r="AD7458">
        <v>0</v>
      </c>
      <c r="AE7458">
        <v>29.223782307588074</v>
      </c>
    </row>
    <row r="7459" spans="1:31" x14ac:dyDescent="0.25">
      <c r="A7459">
        <v>1840349</v>
      </c>
      <c r="B7459">
        <v>1</v>
      </c>
      <c r="C7459" t="s">
        <v>81</v>
      </c>
      <c r="D7459" t="s">
        <v>122</v>
      </c>
      <c r="E7459" t="s">
        <v>131</v>
      </c>
      <c r="F7459" t="s">
        <v>21058</v>
      </c>
      <c r="G7459" t="s">
        <v>133</v>
      </c>
      <c r="H7459" t="s">
        <v>134</v>
      </c>
      <c r="I7459" t="s">
        <v>135</v>
      </c>
      <c r="J7459" t="s">
        <v>136</v>
      </c>
      <c r="K7459" t="s">
        <v>137</v>
      </c>
      <c r="L7459" t="s">
        <v>21059</v>
      </c>
      <c r="M7459" t="s">
        <v>21060</v>
      </c>
      <c r="N7459">
        <v>2.676388888</v>
      </c>
      <c r="O7459">
        <v>0</v>
      </c>
      <c r="P7459">
        <v>49</v>
      </c>
      <c r="Q7459">
        <v>0</v>
      </c>
      <c r="R7459">
        <v>0</v>
      </c>
      <c r="S7459">
        <v>0</v>
      </c>
      <c r="T7459">
        <v>1</v>
      </c>
      <c r="U7459">
        <v>0</v>
      </c>
      <c r="V7459">
        <v>0</v>
      </c>
      <c r="W7459">
        <v>0</v>
      </c>
      <c r="X7459">
        <v>26.254316547197437</v>
      </c>
      <c r="Y7459">
        <v>0</v>
      </c>
      <c r="Z7459">
        <v>0</v>
      </c>
      <c r="AA7459">
        <v>0</v>
      </c>
      <c r="AB7459">
        <v>16.613202548206601</v>
      </c>
      <c r="AC7459">
        <v>0</v>
      </c>
      <c r="AD7459">
        <v>0</v>
      </c>
      <c r="AE7459">
        <v>42.867519095404035</v>
      </c>
    </row>
    <row r="7460" spans="1:31" x14ac:dyDescent="0.25">
      <c r="A7460">
        <v>1840498</v>
      </c>
      <c r="B7460">
        <v>1</v>
      </c>
      <c r="C7460" t="s">
        <v>80</v>
      </c>
      <c r="D7460" t="s">
        <v>108</v>
      </c>
      <c r="E7460" t="s">
        <v>131</v>
      </c>
      <c r="F7460" t="s">
        <v>21061</v>
      </c>
      <c r="G7460" t="s">
        <v>340</v>
      </c>
      <c r="H7460" t="s">
        <v>134</v>
      </c>
      <c r="I7460" t="s">
        <v>135</v>
      </c>
      <c r="J7460" t="s">
        <v>136</v>
      </c>
      <c r="K7460" t="s">
        <v>137</v>
      </c>
      <c r="L7460" t="s">
        <v>21062</v>
      </c>
      <c r="M7460" t="s">
        <v>21063</v>
      </c>
      <c r="N7460">
        <v>8.3313888879999993</v>
      </c>
      <c r="O7460">
        <v>0</v>
      </c>
      <c r="P7460">
        <v>7</v>
      </c>
      <c r="Q7460">
        <v>0</v>
      </c>
      <c r="R7460">
        <v>8</v>
      </c>
      <c r="S7460">
        <v>0</v>
      </c>
      <c r="T7460">
        <v>2</v>
      </c>
      <c r="U7460">
        <v>0</v>
      </c>
      <c r="V7460">
        <v>0</v>
      </c>
      <c r="W7460">
        <v>0</v>
      </c>
      <c r="X7460">
        <v>12.157275963797147</v>
      </c>
      <c r="Y7460">
        <v>0</v>
      </c>
      <c r="Z7460">
        <v>105.04216096387199</v>
      </c>
      <c r="AA7460">
        <v>0</v>
      </c>
      <c r="AB7460">
        <v>3.8559702354583343E-2</v>
      </c>
      <c r="AC7460">
        <v>0</v>
      </c>
      <c r="AD7460">
        <v>0</v>
      </c>
      <c r="AE7460">
        <v>117.23799663002373</v>
      </c>
    </row>
    <row r="7461" spans="1:31" x14ac:dyDescent="0.25">
      <c r="A7461">
        <v>1840057</v>
      </c>
      <c r="B7461">
        <v>1</v>
      </c>
      <c r="C7461" t="s">
        <v>80</v>
      </c>
      <c r="D7461" t="s">
        <v>104</v>
      </c>
      <c r="E7461" t="s">
        <v>202</v>
      </c>
      <c r="F7461" t="s">
        <v>21064</v>
      </c>
      <c r="G7461" t="s">
        <v>156</v>
      </c>
      <c r="H7461" t="s">
        <v>157</v>
      </c>
      <c r="I7461" t="s">
        <v>135</v>
      </c>
      <c r="J7461" t="s">
        <v>136</v>
      </c>
      <c r="K7461" t="s">
        <v>137</v>
      </c>
      <c r="L7461" t="s">
        <v>21065</v>
      </c>
      <c r="M7461" t="s">
        <v>21066</v>
      </c>
      <c r="N7461">
        <v>0.49638888799999997</v>
      </c>
      <c r="O7461">
        <v>4</v>
      </c>
      <c r="P7461">
        <v>1738</v>
      </c>
      <c r="Q7461">
        <v>0</v>
      </c>
      <c r="R7461">
        <v>8</v>
      </c>
      <c r="S7461">
        <v>1</v>
      </c>
      <c r="T7461">
        <v>143</v>
      </c>
      <c r="U7461">
        <v>0</v>
      </c>
      <c r="V7461">
        <v>2</v>
      </c>
      <c r="W7461">
        <v>0.29871449008093331</v>
      </c>
      <c r="X7461">
        <v>141.21793486288803</v>
      </c>
      <c r="Y7461">
        <v>0</v>
      </c>
      <c r="Z7461">
        <v>2.8636720835800005</v>
      </c>
      <c r="AA7461">
        <v>1.1039081857370001</v>
      </c>
      <c r="AB7461">
        <v>34.65643012333107</v>
      </c>
      <c r="AC7461">
        <v>0</v>
      </c>
      <c r="AD7461">
        <v>9.5901586036359987</v>
      </c>
      <c r="AE7461">
        <v>189.73081834925301</v>
      </c>
    </row>
    <row r="7462" spans="1:31" x14ac:dyDescent="0.25">
      <c r="A7462">
        <v>1840306</v>
      </c>
      <c r="B7462">
        <v>1</v>
      </c>
      <c r="C7462" t="s">
        <v>81</v>
      </c>
      <c r="D7462" t="s">
        <v>118</v>
      </c>
      <c r="E7462" t="s">
        <v>154</v>
      </c>
      <c r="F7462" t="s">
        <v>21067</v>
      </c>
      <c r="G7462" t="s">
        <v>156</v>
      </c>
      <c r="H7462" t="s">
        <v>157</v>
      </c>
      <c r="I7462" t="s">
        <v>179</v>
      </c>
      <c r="J7462" t="s">
        <v>136</v>
      </c>
      <c r="K7462" t="s">
        <v>137</v>
      </c>
      <c r="L7462" t="s">
        <v>21068</v>
      </c>
      <c r="M7462" t="s">
        <v>21069</v>
      </c>
      <c r="N7462">
        <v>1.1666665999999999E-2</v>
      </c>
      <c r="O7462">
        <v>0</v>
      </c>
      <c r="P7462">
        <v>405</v>
      </c>
      <c r="Q7462">
        <v>0</v>
      </c>
      <c r="R7462">
        <v>9</v>
      </c>
      <c r="S7462">
        <v>0</v>
      </c>
      <c r="T7462">
        <v>14</v>
      </c>
      <c r="U7462">
        <v>0</v>
      </c>
      <c r="V7462">
        <v>0</v>
      </c>
      <c r="W7462">
        <v>0</v>
      </c>
      <c r="X7462">
        <v>0.66131257058894988</v>
      </c>
      <c r="Y7462">
        <v>0</v>
      </c>
      <c r="Z7462">
        <v>0.12258442047775003</v>
      </c>
      <c r="AA7462">
        <v>0</v>
      </c>
      <c r="AB7462">
        <v>8.8838636216750019E-2</v>
      </c>
      <c r="AC7462">
        <v>0</v>
      </c>
      <c r="AD7462">
        <v>0</v>
      </c>
      <c r="AE7462">
        <v>0.87273562728345</v>
      </c>
    </row>
    <row r="7463" spans="1:31" x14ac:dyDescent="0.25">
      <c r="A7463">
        <v>1839911</v>
      </c>
      <c r="B7463">
        <v>1</v>
      </c>
      <c r="C7463" t="s">
        <v>81</v>
      </c>
      <c r="D7463" t="s">
        <v>115</v>
      </c>
      <c r="E7463" t="s">
        <v>131</v>
      </c>
      <c r="F7463" t="s">
        <v>21070</v>
      </c>
      <c r="G7463" t="s">
        <v>189</v>
      </c>
      <c r="H7463" t="s">
        <v>134</v>
      </c>
      <c r="I7463" t="s">
        <v>135</v>
      </c>
      <c r="J7463" t="s">
        <v>136</v>
      </c>
      <c r="K7463" t="s">
        <v>137</v>
      </c>
      <c r="L7463" t="s">
        <v>21071</v>
      </c>
      <c r="M7463" t="s">
        <v>21072</v>
      </c>
      <c r="N7463">
        <v>0.95499999999999996</v>
      </c>
      <c r="O7463">
        <v>0</v>
      </c>
      <c r="P7463">
        <v>19</v>
      </c>
      <c r="Q7463">
        <v>0</v>
      </c>
      <c r="R7463">
        <v>1</v>
      </c>
      <c r="S7463">
        <v>0</v>
      </c>
      <c r="T7463">
        <v>2</v>
      </c>
      <c r="U7463">
        <v>0</v>
      </c>
      <c r="V7463">
        <v>0</v>
      </c>
      <c r="W7463">
        <v>0</v>
      </c>
      <c r="X7463">
        <v>1.3895086552696501</v>
      </c>
      <c r="Y7463">
        <v>0</v>
      </c>
      <c r="Z7463">
        <v>1.184082555E-4</v>
      </c>
      <c r="AA7463">
        <v>0</v>
      </c>
      <c r="AB7463">
        <v>6.2612994988800019E-2</v>
      </c>
      <c r="AC7463">
        <v>0</v>
      </c>
      <c r="AD7463">
        <v>0</v>
      </c>
      <c r="AE7463">
        <v>1.4522400585139499</v>
      </c>
    </row>
    <row r="7464" spans="1:31" x14ac:dyDescent="0.25">
      <c r="A7464">
        <v>1840452</v>
      </c>
      <c r="B7464">
        <v>1</v>
      </c>
      <c r="C7464" t="s">
        <v>81</v>
      </c>
      <c r="D7464" t="s">
        <v>120</v>
      </c>
      <c r="E7464" t="s">
        <v>252</v>
      </c>
      <c r="F7464" t="s">
        <v>21073</v>
      </c>
      <c r="G7464" t="s">
        <v>279</v>
      </c>
      <c r="H7464" t="s">
        <v>134</v>
      </c>
      <c r="I7464" t="s">
        <v>135</v>
      </c>
      <c r="J7464" t="s">
        <v>136</v>
      </c>
      <c r="K7464" t="s">
        <v>137</v>
      </c>
      <c r="L7464" t="s">
        <v>21074</v>
      </c>
      <c r="M7464" t="s">
        <v>21075</v>
      </c>
      <c r="N7464">
        <v>2.7725</v>
      </c>
      <c r="O7464">
        <v>0</v>
      </c>
      <c r="P7464">
        <v>0</v>
      </c>
      <c r="Q7464">
        <v>0</v>
      </c>
      <c r="R7464">
        <v>3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20.809956799906125</v>
      </c>
      <c r="AA7464">
        <v>0</v>
      </c>
      <c r="AB7464">
        <v>0</v>
      </c>
      <c r="AC7464">
        <v>0</v>
      </c>
      <c r="AD7464">
        <v>0</v>
      </c>
      <c r="AE7464">
        <v>20.809956799906125</v>
      </c>
    </row>
    <row r="7465" spans="1:31" x14ac:dyDescent="0.25">
      <c r="A7465">
        <v>1840186</v>
      </c>
      <c r="B7465">
        <v>1</v>
      </c>
      <c r="C7465" t="s">
        <v>80</v>
      </c>
      <c r="D7465" t="s">
        <v>95</v>
      </c>
      <c r="E7465" t="s">
        <v>154</v>
      </c>
      <c r="F7465" t="s">
        <v>1714</v>
      </c>
      <c r="G7465" t="s">
        <v>175</v>
      </c>
      <c r="H7465" t="s">
        <v>157</v>
      </c>
      <c r="I7465" t="s">
        <v>135</v>
      </c>
      <c r="J7465" t="s">
        <v>136</v>
      </c>
      <c r="K7465" t="s">
        <v>137</v>
      </c>
      <c r="L7465" t="s">
        <v>21076</v>
      </c>
      <c r="M7465" t="s">
        <v>21077</v>
      </c>
      <c r="N7465">
        <v>1.028333333</v>
      </c>
      <c r="O7465">
        <v>0</v>
      </c>
      <c r="P7465">
        <v>192</v>
      </c>
      <c r="Q7465">
        <v>0</v>
      </c>
      <c r="R7465">
        <v>1</v>
      </c>
      <c r="S7465">
        <v>0</v>
      </c>
      <c r="T7465">
        <v>6</v>
      </c>
      <c r="U7465">
        <v>0</v>
      </c>
      <c r="V7465">
        <v>0</v>
      </c>
      <c r="W7465">
        <v>0</v>
      </c>
      <c r="X7465">
        <v>41.188097186067708</v>
      </c>
      <c r="Y7465">
        <v>0</v>
      </c>
      <c r="Z7465">
        <v>1.6423123570105</v>
      </c>
      <c r="AA7465">
        <v>0</v>
      </c>
      <c r="AB7465">
        <v>3.6280921373040664</v>
      </c>
      <c r="AC7465">
        <v>0</v>
      </c>
      <c r="AD7465">
        <v>0</v>
      </c>
      <c r="AE7465">
        <v>46.458501680382277</v>
      </c>
    </row>
    <row r="7466" spans="1:31" x14ac:dyDescent="0.25">
      <c r="A7466">
        <v>1840684</v>
      </c>
      <c r="B7466">
        <v>1</v>
      </c>
      <c r="C7466" t="s">
        <v>80</v>
      </c>
      <c r="D7466" t="s">
        <v>104</v>
      </c>
      <c r="E7466" t="s">
        <v>140</v>
      </c>
      <c r="F7466" t="s">
        <v>21078</v>
      </c>
      <c r="G7466" t="s">
        <v>142</v>
      </c>
      <c r="H7466" t="s">
        <v>134</v>
      </c>
      <c r="I7466" t="s">
        <v>135</v>
      </c>
      <c r="J7466" t="s">
        <v>136</v>
      </c>
      <c r="K7466" t="s">
        <v>137</v>
      </c>
      <c r="L7466" t="s">
        <v>21079</v>
      </c>
      <c r="M7466" t="s">
        <v>21080</v>
      </c>
      <c r="N7466">
        <v>3.9783333330000001</v>
      </c>
      <c r="O7466">
        <v>0</v>
      </c>
      <c r="P7466">
        <v>1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0.2993914363529333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0.2993914363529333</v>
      </c>
    </row>
    <row r="7467" spans="1:31" x14ac:dyDescent="0.25">
      <c r="A7467">
        <v>1840209</v>
      </c>
      <c r="B7467">
        <v>1</v>
      </c>
      <c r="C7467" t="s">
        <v>81</v>
      </c>
      <c r="D7467" t="s">
        <v>118</v>
      </c>
      <c r="E7467" t="s">
        <v>131</v>
      </c>
      <c r="F7467" t="s">
        <v>21081</v>
      </c>
      <c r="G7467" t="s">
        <v>133</v>
      </c>
      <c r="H7467" t="s">
        <v>134</v>
      </c>
      <c r="I7467" t="s">
        <v>135</v>
      </c>
      <c r="J7467" t="s">
        <v>136</v>
      </c>
      <c r="K7467" t="s">
        <v>137</v>
      </c>
      <c r="L7467" t="s">
        <v>21082</v>
      </c>
      <c r="M7467" t="s">
        <v>21083</v>
      </c>
      <c r="N7467">
        <v>7.9405555550000004</v>
      </c>
      <c r="O7467">
        <v>0</v>
      </c>
      <c r="P7467">
        <v>33</v>
      </c>
      <c r="Q7467">
        <v>0</v>
      </c>
      <c r="R7467">
        <v>0</v>
      </c>
      <c r="S7467">
        <v>0</v>
      </c>
      <c r="T7467">
        <v>1</v>
      </c>
      <c r="U7467">
        <v>0</v>
      </c>
      <c r="V7467">
        <v>0</v>
      </c>
      <c r="W7467">
        <v>0</v>
      </c>
      <c r="X7467">
        <v>74.346876504530684</v>
      </c>
      <c r="Y7467">
        <v>0</v>
      </c>
      <c r="Z7467">
        <v>0</v>
      </c>
      <c r="AA7467">
        <v>0</v>
      </c>
      <c r="AB7467">
        <v>1.0539905406800002E-2</v>
      </c>
      <c r="AC7467">
        <v>0</v>
      </c>
      <c r="AD7467">
        <v>0</v>
      </c>
      <c r="AE7467">
        <v>74.357416409937485</v>
      </c>
    </row>
    <row r="7468" spans="1:31" x14ac:dyDescent="0.25">
      <c r="A7468">
        <v>1843532</v>
      </c>
      <c r="B7468">
        <v>1</v>
      </c>
      <c r="C7468" t="s">
        <v>81</v>
      </c>
      <c r="D7468" t="s">
        <v>114</v>
      </c>
      <c r="E7468" t="s">
        <v>154</v>
      </c>
      <c r="F7468" t="s">
        <v>21084</v>
      </c>
      <c r="G7468" t="s">
        <v>175</v>
      </c>
      <c r="H7468" t="s">
        <v>157</v>
      </c>
      <c r="I7468" t="s">
        <v>135</v>
      </c>
      <c r="J7468" t="s">
        <v>136</v>
      </c>
      <c r="K7468" t="s">
        <v>137</v>
      </c>
      <c r="L7468" t="s">
        <v>21085</v>
      </c>
      <c r="M7468" t="s">
        <v>21086</v>
      </c>
      <c r="N7468">
        <v>2.7091666659999998</v>
      </c>
      <c r="O7468">
        <v>0</v>
      </c>
      <c r="P7468">
        <v>172</v>
      </c>
      <c r="Q7468">
        <v>0</v>
      </c>
      <c r="R7468">
        <v>5</v>
      </c>
      <c r="S7468">
        <v>0</v>
      </c>
      <c r="T7468">
        <v>11</v>
      </c>
      <c r="U7468">
        <v>0</v>
      </c>
      <c r="V7468">
        <v>1</v>
      </c>
      <c r="W7468">
        <v>0</v>
      </c>
      <c r="X7468">
        <v>47.818748275588462</v>
      </c>
      <c r="Y7468">
        <v>0</v>
      </c>
      <c r="Z7468">
        <v>0.40891644766662505</v>
      </c>
      <c r="AA7468">
        <v>0</v>
      </c>
      <c r="AB7468">
        <v>0.87981998395280003</v>
      </c>
      <c r="AC7468">
        <v>0</v>
      </c>
      <c r="AD7468">
        <v>0</v>
      </c>
      <c r="AE7468">
        <v>49.107484707207888</v>
      </c>
    </row>
    <row r="7469" spans="1:31" x14ac:dyDescent="0.25">
      <c r="A7469">
        <v>1840017</v>
      </c>
      <c r="B7469">
        <v>1</v>
      </c>
      <c r="C7469" t="s">
        <v>80</v>
      </c>
      <c r="D7469" t="s">
        <v>108</v>
      </c>
      <c r="E7469" t="s">
        <v>131</v>
      </c>
      <c r="F7469" t="s">
        <v>21087</v>
      </c>
      <c r="G7469" t="s">
        <v>161</v>
      </c>
      <c r="H7469" t="s">
        <v>134</v>
      </c>
      <c r="I7469" t="s">
        <v>135</v>
      </c>
      <c r="J7469" t="s">
        <v>136</v>
      </c>
      <c r="K7469" t="s">
        <v>137</v>
      </c>
      <c r="L7469" t="s">
        <v>21088</v>
      </c>
      <c r="M7469" t="s">
        <v>21089</v>
      </c>
      <c r="N7469">
        <v>36.425277776999998</v>
      </c>
      <c r="O7469">
        <v>0</v>
      </c>
      <c r="P7469">
        <v>2</v>
      </c>
      <c r="Q7469">
        <v>0</v>
      </c>
      <c r="R7469">
        <v>1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23.448253680710831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23.448253680710831</v>
      </c>
    </row>
    <row r="7470" spans="1:31" x14ac:dyDescent="0.25">
      <c r="A7470">
        <v>1839994</v>
      </c>
      <c r="B7470">
        <v>1</v>
      </c>
      <c r="C7470" t="s">
        <v>81</v>
      </c>
      <c r="D7470" t="s">
        <v>115</v>
      </c>
      <c r="E7470" t="s">
        <v>131</v>
      </c>
      <c r="F7470" t="s">
        <v>21090</v>
      </c>
      <c r="G7470" t="s">
        <v>133</v>
      </c>
      <c r="H7470" t="s">
        <v>134</v>
      </c>
      <c r="I7470" t="s">
        <v>135</v>
      </c>
      <c r="J7470" t="s">
        <v>136</v>
      </c>
      <c r="K7470" t="s">
        <v>137</v>
      </c>
      <c r="L7470" t="s">
        <v>21091</v>
      </c>
      <c r="M7470" t="s">
        <v>21092</v>
      </c>
      <c r="N7470">
        <v>6.2469444440000004</v>
      </c>
      <c r="O7470">
        <v>0</v>
      </c>
      <c r="P7470">
        <v>14</v>
      </c>
      <c r="Q7470">
        <v>0</v>
      </c>
      <c r="R7470">
        <v>6</v>
      </c>
      <c r="S7470">
        <v>0</v>
      </c>
      <c r="T7470">
        <v>2</v>
      </c>
      <c r="U7470">
        <v>0</v>
      </c>
      <c r="V7470">
        <v>0</v>
      </c>
      <c r="W7470">
        <v>0</v>
      </c>
      <c r="X7470">
        <v>15.750823963741539</v>
      </c>
      <c r="Y7470">
        <v>0</v>
      </c>
      <c r="Z7470">
        <v>45.739978027691876</v>
      </c>
      <c r="AA7470">
        <v>0</v>
      </c>
      <c r="AB7470">
        <v>0.45615229529275003</v>
      </c>
      <c r="AC7470">
        <v>0</v>
      </c>
      <c r="AD7470">
        <v>0</v>
      </c>
      <c r="AE7470">
        <v>61.946954286726168</v>
      </c>
    </row>
    <row r="7471" spans="1:31" x14ac:dyDescent="0.25">
      <c r="A7471">
        <v>1840664</v>
      </c>
      <c r="B7471">
        <v>1</v>
      </c>
      <c r="C7471" t="s">
        <v>81</v>
      </c>
      <c r="D7471" t="s">
        <v>119</v>
      </c>
      <c r="E7471" t="s">
        <v>131</v>
      </c>
      <c r="F7471" t="s">
        <v>2525</v>
      </c>
      <c r="G7471" t="s">
        <v>133</v>
      </c>
      <c r="H7471" t="s">
        <v>134</v>
      </c>
      <c r="I7471" t="s">
        <v>135</v>
      </c>
      <c r="J7471" t="s">
        <v>136</v>
      </c>
      <c r="K7471" t="s">
        <v>137</v>
      </c>
      <c r="L7471" t="s">
        <v>21093</v>
      </c>
      <c r="M7471" t="s">
        <v>21094</v>
      </c>
      <c r="N7471">
        <v>4.8786111109999997</v>
      </c>
      <c r="O7471">
        <v>0</v>
      </c>
      <c r="P7471">
        <v>9</v>
      </c>
      <c r="Q7471">
        <v>0</v>
      </c>
      <c r="R7471">
        <v>4</v>
      </c>
      <c r="S7471">
        <v>0</v>
      </c>
      <c r="T7471">
        <v>4</v>
      </c>
      <c r="U7471">
        <v>0</v>
      </c>
      <c r="V7471">
        <v>0</v>
      </c>
      <c r="W7471">
        <v>0</v>
      </c>
      <c r="X7471">
        <v>4.7207963970247997</v>
      </c>
      <c r="Y7471">
        <v>0</v>
      </c>
      <c r="Z7471">
        <v>8.1537532192248019</v>
      </c>
      <c r="AA7471">
        <v>0</v>
      </c>
      <c r="AB7471">
        <v>10.316182546640334</v>
      </c>
      <c r="AC7471">
        <v>0</v>
      </c>
      <c r="AD7471">
        <v>0</v>
      </c>
      <c r="AE7471">
        <v>23.190732162889937</v>
      </c>
    </row>
    <row r="7472" spans="1:31" x14ac:dyDescent="0.25">
      <c r="A7472">
        <v>1840584</v>
      </c>
      <c r="B7472">
        <v>1</v>
      </c>
      <c r="C7472" t="s">
        <v>81</v>
      </c>
      <c r="D7472" t="s">
        <v>127</v>
      </c>
      <c r="E7472" t="s">
        <v>154</v>
      </c>
      <c r="F7472" t="s">
        <v>21095</v>
      </c>
      <c r="G7472" t="s">
        <v>175</v>
      </c>
      <c r="H7472" t="s">
        <v>157</v>
      </c>
      <c r="I7472" t="s">
        <v>135</v>
      </c>
      <c r="J7472" t="s">
        <v>136</v>
      </c>
      <c r="K7472" t="s">
        <v>137</v>
      </c>
      <c r="L7472" t="s">
        <v>21096</v>
      </c>
      <c r="M7472" t="s">
        <v>21097</v>
      </c>
      <c r="N7472">
        <v>2.227222222</v>
      </c>
      <c r="O7472">
        <v>0</v>
      </c>
      <c r="P7472">
        <v>1289</v>
      </c>
      <c r="Q7472">
        <v>0</v>
      </c>
      <c r="R7472">
        <v>0</v>
      </c>
      <c r="S7472">
        <v>0</v>
      </c>
      <c r="T7472">
        <v>36</v>
      </c>
      <c r="U7472">
        <v>0</v>
      </c>
      <c r="V7472">
        <v>0</v>
      </c>
      <c r="W7472">
        <v>0</v>
      </c>
      <c r="X7472">
        <v>569.61244614799898</v>
      </c>
      <c r="Y7472">
        <v>0</v>
      </c>
      <c r="Z7472">
        <v>0</v>
      </c>
      <c r="AA7472">
        <v>0</v>
      </c>
      <c r="AB7472">
        <v>32.838781278044273</v>
      </c>
      <c r="AC7472">
        <v>0</v>
      </c>
      <c r="AD7472">
        <v>0</v>
      </c>
      <c r="AE7472">
        <v>602.45122742604326</v>
      </c>
    </row>
    <row r="7473" spans="1:31" x14ac:dyDescent="0.25">
      <c r="A7473">
        <v>1840037</v>
      </c>
      <c r="B7473">
        <v>1</v>
      </c>
      <c r="C7473" t="s">
        <v>80</v>
      </c>
      <c r="D7473" t="s">
        <v>108</v>
      </c>
      <c r="E7473" t="s">
        <v>131</v>
      </c>
      <c r="F7473" t="s">
        <v>21098</v>
      </c>
      <c r="G7473" t="s">
        <v>189</v>
      </c>
      <c r="H7473" t="s">
        <v>134</v>
      </c>
      <c r="I7473" t="s">
        <v>135</v>
      </c>
      <c r="J7473" t="s">
        <v>136</v>
      </c>
      <c r="K7473" t="s">
        <v>137</v>
      </c>
      <c r="L7473" t="s">
        <v>21099</v>
      </c>
      <c r="M7473" t="s">
        <v>21100</v>
      </c>
      <c r="N7473">
        <v>39.295277777000003</v>
      </c>
      <c r="O7473">
        <v>0</v>
      </c>
      <c r="P7473">
        <v>5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27.875376372061531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27.875376372061531</v>
      </c>
    </row>
    <row r="7474" spans="1:31" x14ac:dyDescent="0.25">
      <c r="A7474">
        <v>1840372</v>
      </c>
      <c r="B7474">
        <v>1</v>
      </c>
      <c r="C7474" t="s">
        <v>80</v>
      </c>
      <c r="D7474" t="s">
        <v>94</v>
      </c>
      <c r="E7474" t="s">
        <v>131</v>
      </c>
      <c r="F7474" t="s">
        <v>21101</v>
      </c>
      <c r="G7474" t="s">
        <v>189</v>
      </c>
      <c r="H7474" t="s">
        <v>134</v>
      </c>
      <c r="I7474" t="s">
        <v>135</v>
      </c>
      <c r="J7474" t="s">
        <v>136</v>
      </c>
      <c r="K7474" t="s">
        <v>137</v>
      </c>
      <c r="L7474" t="s">
        <v>21102</v>
      </c>
      <c r="M7474" t="s">
        <v>21103</v>
      </c>
      <c r="N7474">
        <v>9.7630555549999993</v>
      </c>
      <c r="O7474">
        <v>0</v>
      </c>
      <c r="P7474">
        <v>3</v>
      </c>
      <c r="Q7474">
        <v>0</v>
      </c>
      <c r="R7474">
        <v>10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2.0590856201777261</v>
      </c>
      <c r="Y7474">
        <v>0</v>
      </c>
      <c r="Z7474">
        <v>12.054726526441303</v>
      </c>
      <c r="AA7474">
        <v>0</v>
      </c>
      <c r="AB7474">
        <v>0</v>
      </c>
      <c r="AC7474">
        <v>0</v>
      </c>
      <c r="AD7474">
        <v>0</v>
      </c>
      <c r="AE7474">
        <v>14.113812146619029</v>
      </c>
    </row>
    <row r="7475" spans="1:31" x14ac:dyDescent="0.25">
      <c r="A7475">
        <v>1843432</v>
      </c>
      <c r="B7475">
        <v>1</v>
      </c>
      <c r="C7475" t="s">
        <v>81</v>
      </c>
      <c r="D7475" t="s">
        <v>112</v>
      </c>
      <c r="E7475" t="s">
        <v>131</v>
      </c>
      <c r="F7475" t="s">
        <v>21104</v>
      </c>
      <c r="G7475" t="s">
        <v>133</v>
      </c>
      <c r="H7475" t="s">
        <v>134</v>
      </c>
      <c r="I7475" t="s">
        <v>135</v>
      </c>
      <c r="J7475" t="s">
        <v>136</v>
      </c>
      <c r="K7475" t="s">
        <v>137</v>
      </c>
      <c r="L7475" t="s">
        <v>21105</v>
      </c>
      <c r="M7475" t="s">
        <v>21106</v>
      </c>
      <c r="N7475">
        <v>2.5766666659999999</v>
      </c>
      <c r="O7475">
        <v>0</v>
      </c>
      <c r="P7475">
        <v>0</v>
      </c>
      <c r="Q7475">
        <v>0</v>
      </c>
      <c r="R7475">
        <v>2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5.4036050911103004</v>
      </c>
      <c r="AA7475">
        <v>0</v>
      </c>
      <c r="AB7475">
        <v>0</v>
      </c>
      <c r="AC7475">
        <v>0</v>
      </c>
      <c r="AD7475">
        <v>0</v>
      </c>
      <c r="AE7475">
        <v>5.4036050911103004</v>
      </c>
    </row>
    <row r="7476" spans="1:31" x14ac:dyDescent="0.25">
      <c r="A7476">
        <v>1841268</v>
      </c>
      <c r="B7476">
        <v>1</v>
      </c>
      <c r="C7476" t="s">
        <v>81</v>
      </c>
      <c r="D7476" t="s">
        <v>112</v>
      </c>
      <c r="E7476" t="s">
        <v>131</v>
      </c>
      <c r="F7476" t="s">
        <v>21107</v>
      </c>
      <c r="G7476" t="s">
        <v>133</v>
      </c>
      <c r="H7476" t="s">
        <v>134</v>
      </c>
      <c r="I7476" t="s">
        <v>135</v>
      </c>
      <c r="J7476" t="s">
        <v>136</v>
      </c>
      <c r="K7476" t="s">
        <v>137</v>
      </c>
      <c r="L7476" t="s">
        <v>21108</v>
      </c>
      <c r="M7476" t="s">
        <v>21109</v>
      </c>
      <c r="N7476">
        <v>2.2061111109999998</v>
      </c>
      <c r="O7476">
        <v>0</v>
      </c>
      <c r="P7476">
        <v>1</v>
      </c>
      <c r="Q7476">
        <v>0</v>
      </c>
      <c r="R7476">
        <v>8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2.9863154382500003E-3</v>
      </c>
      <c r="Y7476">
        <v>0</v>
      </c>
      <c r="Z7476">
        <v>4.6448674901510003</v>
      </c>
      <c r="AA7476">
        <v>0</v>
      </c>
      <c r="AB7476">
        <v>0</v>
      </c>
      <c r="AC7476">
        <v>0</v>
      </c>
      <c r="AD7476">
        <v>0</v>
      </c>
      <c r="AE7476">
        <v>4.64785380558925</v>
      </c>
    </row>
    <row r="7477" spans="1:31" x14ac:dyDescent="0.25">
      <c r="A7477">
        <v>1840770</v>
      </c>
      <c r="B7477">
        <v>1</v>
      </c>
      <c r="C7477" t="s">
        <v>81</v>
      </c>
      <c r="D7477" t="s">
        <v>117</v>
      </c>
      <c r="E7477" t="s">
        <v>131</v>
      </c>
      <c r="F7477" t="s">
        <v>21110</v>
      </c>
      <c r="G7477" t="s">
        <v>873</v>
      </c>
      <c r="H7477" t="s">
        <v>134</v>
      </c>
      <c r="I7477" t="s">
        <v>135</v>
      </c>
      <c r="J7477" t="s">
        <v>136</v>
      </c>
      <c r="K7477" t="s">
        <v>137</v>
      </c>
      <c r="L7477" t="s">
        <v>21111</v>
      </c>
      <c r="M7477" t="s">
        <v>21112</v>
      </c>
      <c r="N7477">
        <v>11.291388888</v>
      </c>
      <c r="O7477">
        <v>0</v>
      </c>
      <c r="P7477">
        <v>14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29.777295228495536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29.777295228495536</v>
      </c>
    </row>
    <row r="7478" spans="1:31" x14ac:dyDescent="0.25">
      <c r="A7478">
        <v>1843475</v>
      </c>
      <c r="B7478">
        <v>1</v>
      </c>
      <c r="C7478" t="s">
        <v>81</v>
      </c>
      <c r="D7478" t="s">
        <v>119</v>
      </c>
      <c r="E7478" t="s">
        <v>252</v>
      </c>
      <c r="F7478" t="s">
        <v>21113</v>
      </c>
      <c r="G7478" t="s">
        <v>873</v>
      </c>
      <c r="H7478" t="s">
        <v>134</v>
      </c>
      <c r="I7478" t="s">
        <v>135</v>
      </c>
      <c r="J7478" t="s">
        <v>136</v>
      </c>
      <c r="K7478" t="s">
        <v>137</v>
      </c>
      <c r="L7478" t="s">
        <v>21114</v>
      </c>
      <c r="M7478" t="s">
        <v>21115</v>
      </c>
      <c r="N7478">
        <v>0.580555555</v>
      </c>
      <c r="O7478">
        <v>0</v>
      </c>
      <c r="P7478">
        <v>31</v>
      </c>
      <c r="Q7478">
        <v>0</v>
      </c>
      <c r="R7478">
        <v>5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1.6170814279125003</v>
      </c>
      <c r="Y7478">
        <v>0</v>
      </c>
      <c r="Z7478">
        <v>0.61852102633200001</v>
      </c>
      <c r="AA7478">
        <v>0</v>
      </c>
      <c r="AB7478">
        <v>0</v>
      </c>
      <c r="AC7478">
        <v>0</v>
      </c>
      <c r="AD7478">
        <v>0</v>
      </c>
      <c r="AE7478">
        <v>2.2356024542445003</v>
      </c>
    </row>
    <row r="7479" spans="1:31" x14ac:dyDescent="0.25">
      <c r="A7479">
        <v>1840152</v>
      </c>
      <c r="B7479">
        <v>1</v>
      </c>
      <c r="C7479" t="s">
        <v>81</v>
      </c>
      <c r="D7479" t="s">
        <v>125</v>
      </c>
      <c r="E7479" t="s">
        <v>154</v>
      </c>
      <c r="F7479" t="s">
        <v>21116</v>
      </c>
      <c r="G7479" t="s">
        <v>175</v>
      </c>
      <c r="H7479" t="s">
        <v>157</v>
      </c>
      <c r="I7479" t="s">
        <v>135</v>
      </c>
      <c r="J7479" t="s">
        <v>136</v>
      </c>
      <c r="K7479" t="s">
        <v>137</v>
      </c>
      <c r="L7479" t="s">
        <v>21117</v>
      </c>
      <c r="M7479" t="s">
        <v>21118</v>
      </c>
      <c r="N7479">
        <v>7.2424999999999997</v>
      </c>
      <c r="O7479">
        <v>0</v>
      </c>
      <c r="P7479">
        <v>0</v>
      </c>
      <c r="Q7479">
        <v>0</v>
      </c>
      <c r="R7479">
        <v>25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85.967276187623213</v>
      </c>
      <c r="AA7479">
        <v>0</v>
      </c>
      <c r="AB7479">
        <v>0</v>
      </c>
      <c r="AC7479">
        <v>0</v>
      </c>
      <c r="AD7479">
        <v>0</v>
      </c>
      <c r="AE7479">
        <v>85.967276187623213</v>
      </c>
    </row>
    <row r="7480" spans="1:31" x14ac:dyDescent="0.25">
      <c r="A7480">
        <v>1840507</v>
      </c>
      <c r="B7480">
        <v>1</v>
      </c>
      <c r="C7480" t="s">
        <v>81</v>
      </c>
      <c r="D7480" t="s">
        <v>118</v>
      </c>
      <c r="E7480" t="s">
        <v>154</v>
      </c>
      <c r="F7480" t="s">
        <v>21119</v>
      </c>
      <c r="G7480" t="s">
        <v>175</v>
      </c>
      <c r="H7480" t="s">
        <v>157</v>
      </c>
      <c r="I7480" t="s">
        <v>135</v>
      </c>
      <c r="J7480" t="s">
        <v>136</v>
      </c>
      <c r="K7480" t="s">
        <v>137</v>
      </c>
      <c r="L7480" t="s">
        <v>21120</v>
      </c>
      <c r="M7480" t="s">
        <v>21121</v>
      </c>
      <c r="N7480">
        <v>5.0877777770000003</v>
      </c>
      <c r="O7480">
        <v>1</v>
      </c>
      <c r="P7480">
        <v>0</v>
      </c>
      <c r="Q7480">
        <v>18</v>
      </c>
      <c r="R7480">
        <v>0</v>
      </c>
      <c r="S7480">
        <v>5</v>
      </c>
      <c r="T7480">
        <v>0</v>
      </c>
      <c r="U7480">
        <v>0</v>
      </c>
      <c r="V7480">
        <v>0</v>
      </c>
      <c r="W7480">
        <v>3.4073730518355005</v>
      </c>
      <c r="X7480">
        <v>0</v>
      </c>
      <c r="Y7480">
        <v>212.89866076960698</v>
      </c>
      <c r="Z7480">
        <v>0</v>
      </c>
      <c r="AA7480">
        <v>46.067686000296405</v>
      </c>
      <c r="AB7480">
        <v>0</v>
      </c>
      <c r="AC7480">
        <v>0</v>
      </c>
      <c r="AD7480">
        <v>0</v>
      </c>
      <c r="AE7480">
        <v>262.37371982173886</v>
      </c>
    </row>
    <row r="7481" spans="1:31" x14ac:dyDescent="0.25">
      <c r="A7481">
        <v>1840175</v>
      </c>
      <c r="B7481">
        <v>1</v>
      </c>
      <c r="C7481" t="s">
        <v>80</v>
      </c>
      <c r="D7481" t="s">
        <v>96</v>
      </c>
      <c r="E7481" t="s">
        <v>140</v>
      </c>
      <c r="F7481" t="s">
        <v>21122</v>
      </c>
      <c r="G7481" t="s">
        <v>142</v>
      </c>
      <c r="H7481" t="s">
        <v>134</v>
      </c>
      <c r="I7481" t="s">
        <v>135</v>
      </c>
      <c r="J7481" t="s">
        <v>136</v>
      </c>
      <c r="K7481" t="s">
        <v>137</v>
      </c>
      <c r="L7481" t="s">
        <v>21123</v>
      </c>
      <c r="M7481" t="s">
        <v>21124</v>
      </c>
      <c r="N7481">
        <v>10.869722222</v>
      </c>
      <c r="O7481">
        <v>0</v>
      </c>
      <c r="P7481">
        <v>2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15.937533017071052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15.937533017071052</v>
      </c>
    </row>
    <row r="7482" spans="1:31" x14ac:dyDescent="0.25">
      <c r="A7482">
        <v>1840361</v>
      </c>
      <c r="B7482">
        <v>1</v>
      </c>
      <c r="C7482" t="s">
        <v>81</v>
      </c>
      <c r="D7482" t="s">
        <v>122</v>
      </c>
      <c r="E7482" t="s">
        <v>202</v>
      </c>
      <c r="F7482" t="s">
        <v>1425</v>
      </c>
      <c r="G7482" t="s">
        <v>156</v>
      </c>
      <c r="H7482" t="s">
        <v>157</v>
      </c>
      <c r="I7482" t="s">
        <v>135</v>
      </c>
      <c r="J7482" t="s">
        <v>136</v>
      </c>
      <c r="K7482" t="s">
        <v>137</v>
      </c>
      <c r="L7482" t="s">
        <v>21125</v>
      </c>
      <c r="M7482" t="s">
        <v>21126</v>
      </c>
      <c r="N7482">
        <v>0.23222222200000001</v>
      </c>
      <c r="O7482">
        <v>12</v>
      </c>
      <c r="P7482">
        <v>819</v>
      </c>
      <c r="Q7482">
        <v>1</v>
      </c>
      <c r="R7482">
        <v>19</v>
      </c>
      <c r="S7482">
        <v>2</v>
      </c>
      <c r="T7482">
        <v>52</v>
      </c>
      <c r="U7482">
        <v>1</v>
      </c>
      <c r="V7482">
        <v>0</v>
      </c>
      <c r="W7482">
        <v>0.53455596085576673</v>
      </c>
      <c r="X7482">
        <v>25.015052888214029</v>
      </c>
      <c r="Y7482">
        <v>1.0333141495600001E-2</v>
      </c>
      <c r="Z7482">
        <v>0.90208655864909992</v>
      </c>
      <c r="AA7482">
        <v>17.19082686513573</v>
      </c>
      <c r="AB7482">
        <v>3.4483696529235557</v>
      </c>
      <c r="AC7482">
        <v>0.37008532590186671</v>
      </c>
      <c r="AD7482">
        <v>0</v>
      </c>
      <c r="AE7482">
        <v>47.471310393175649</v>
      </c>
    </row>
    <row r="7483" spans="1:31" x14ac:dyDescent="0.25">
      <c r="A7483">
        <v>1840338</v>
      </c>
      <c r="B7483">
        <v>1</v>
      </c>
      <c r="C7483" t="s">
        <v>80</v>
      </c>
      <c r="D7483" t="s">
        <v>96</v>
      </c>
      <c r="E7483" t="s">
        <v>140</v>
      </c>
      <c r="F7483" t="s">
        <v>21127</v>
      </c>
      <c r="G7483" t="s">
        <v>213</v>
      </c>
      <c r="H7483" t="s">
        <v>134</v>
      </c>
      <c r="I7483" t="s">
        <v>135</v>
      </c>
      <c r="J7483" t="s">
        <v>136</v>
      </c>
      <c r="K7483" t="s">
        <v>137</v>
      </c>
      <c r="L7483" t="s">
        <v>21128</v>
      </c>
      <c r="M7483" t="s">
        <v>21129</v>
      </c>
      <c r="N7483">
        <v>1.7597222219999999</v>
      </c>
      <c r="O7483">
        <v>0</v>
      </c>
      <c r="P7483">
        <v>1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0.72869326618562502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0.72869326618562502</v>
      </c>
    </row>
    <row r="7484" spans="1:31" x14ac:dyDescent="0.25">
      <c r="A7484">
        <v>1840315</v>
      </c>
      <c r="B7484">
        <v>1</v>
      </c>
      <c r="C7484" t="s">
        <v>81</v>
      </c>
      <c r="D7484" t="s">
        <v>118</v>
      </c>
      <c r="E7484" t="s">
        <v>131</v>
      </c>
      <c r="F7484" t="s">
        <v>21130</v>
      </c>
      <c r="G7484" t="s">
        <v>133</v>
      </c>
      <c r="H7484" t="s">
        <v>134</v>
      </c>
      <c r="I7484" t="s">
        <v>135</v>
      </c>
      <c r="J7484" t="s">
        <v>136</v>
      </c>
      <c r="K7484" t="s">
        <v>137</v>
      </c>
      <c r="L7484" t="s">
        <v>21131</v>
      </c>
      <c r="M7484" t="s">
        <v>21132</v>
      </c>
      <c r="N7484">
        <v>11.250555555</v>
      </c>
      <c r="O7484">
        <v>0</v>
      </c>
      <c r="P7484">
        <v>6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2.9517362390218671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2.9517362390218671</v>
      </c>
    </row>
    <row r="7485" spans="1:31" x14ac:dyDescent="0.25">
      <c r="A7485">
        <v>1840169</v>
      </c>
      <c r="B7485">
        <v>1</v>
      </c>
      <c r="C7485" t="s">
        <v>81</v>
      </c>
      <c r="D7485" t="s">
        <v>123</v>
      </c>
      <c r="E7485" t="s">
        <v>164</v>
      </c>
      <c r="F7485" t="s">
        <v>17813</v>
      </c>
      <c r="G7485" t="s">
        <v>156</v>
      </c>
      <c r="H7485" t="s">
        <v>157</v>
      </c>
      <c r="I7485" t="s">
        <v>135</v>
      </c>
      <c r="J7485" t="s">
        <v>136</v>
      </c>
      <c r="K7485" t="s">
        <v>137</v>
      </c>
      <c r="L7485" t="s">
        <v>21133</v>
      </c>
      <c r="M7485" t="s">
        <v>21134</v>
      </c>
      <c r="N7485">
        <v>2.361388888</v>
      </c>
      <c r="O7485">
        <v>3</v>
      </c>
      <c r="P7485">
        <v>23</v>
      </c>
      <c r="Q7485">
        <v>113</v>
      </c>
      <c r="R7485">
        <v>278</v>
      </c>
      <c r="S7485">
        <v>9</v>
      </c>
      <c r="T7485">
        <v>52</v>
      </c>
      <c r="U7485">
        <v>0</v>
      </c>
      <c r="V7485">
        <v>0</v>
      </c>
      <c r="W7485">
        <v>2.742917815402742</v>
      </c>
      <c r="X7485">
        <v>11.748593050437261</v>
      </c>
      <c r="Y7485">
        <v>158.16550768493769</v>
      </c>
      <c r="Z7485">
        <v>314.66256131221218</v>
      </c>
      <c r="AA7485">
        <v>25.02397864345529</v>
      </c>
      <c r="AB7485">
        <v>92.070673741612552</v>
      </c>
      <c r="AC7485">
        <v>0</v>
      </c>
      <c r="AD7485">
        <v>0</v>
      </c>
      <c r="AE7485">
        <v>604.41423224805771</v>
      </c>
    </row>
    <row r="7486" spans="1:31" x14ac:dyDescent="0.25">
      <c r="A7486">
        <v>1840607</v>
      </c>
      <c r="B7486">
        <v>1</v>
      </c>
      <c r="C7486" t="s">
        <v>80</v>
      </c>
      <c r="D7486" t="s">
        <v>83</v>
      </c>
      <c r="E7486" t="s">
        <v>131</v>
      </c>
      <c r="F7486" t="s">
        <v>21135</v>
      </c>
      <c r="G7486" t="s">
        <v>133</v>
      </c>
      <c r="H7486" t="s">
        <v>134</v>
      </c>
      <c r="I7486" t="s">
        <v>135</v>
      </c>
      <c r="J7486" t="s">
        <v>136</v>
      </c>
      <c r="K7486" t="s">
        <v>137</v>
      </c>
      <c r="L7486" t="s">
        <v>21136</v>
      </c>
      <c r="M7486" t="s">
        <v>21137</v>
      </c>
      <c r="N7486">
        <v>1.891388888</v>
      </c>
      <c r="O7486">
        <v>0</v>
      </c>
      <c r="P7486">
        <v>34</v>
      </c>
      <c r="Q7486">
        <v>0</v>
      </c>
      <c r="R7486">
        <v>0</v>
      </c>
      <c r="S7486">
        <v>0</v>
      </c>
      <c r="T7486">
        <v>7</v>
      </c>
      <c r="U7486">
        <v>0</v>
      </c>
      <c r="V7486">
        <v>0</v>
      </c>
      <c r="W7486">
        <v>0</v>
      </c>
      <c r="X7486">
        <v>58.996065596147659</v>
      </c>
      <c r="Y7486">
        <v>0</v>
      </c>
      <c r="Z7486">
        <v>0</v>
      </c>
      <c r="AA7486">
        <v>0</v>
      </c>
      <c r="AB7486">
        <v>19.833739983488744</v>
      </c>
      <c r="AC7486">
        <v>0</v>
      </c>
      <c r="AD7486">
        <v>0</v>
      </c>
      <c r="AE7486">
        <v>78.8298055796364</v>
      </c>
    </row>
    <row r="7487" spans="1:31" x14ac:dyDescent="0.25">
      <c r="A7487">
        <v>1841875</v>
      </c>
      <c r="B7487">
        <v>1</v>
      </c>
      <c r="C7487" t="s">
        <v>80</v>
      </c>
      <c r="D7487" t="s">
        <v>103</v>
      </c>
      <c r="E7487" t="s">
        <v>268</v>
      </c>
      <c r="F7487" t="s">
        <v>1009</v>
      </c>
      <c r="G7487" t="s">
        <v>235</v>
      </c>
      <c r="H7487" t="s">
        <v>157</v>
      </c>
      <c r="I7487" t="s">
        <v>135</v>
      </c>
      <c r="J7487" t="s">
        <v>136</v>
      </c>
      <c r="K7487" t="s">
        <v>137</v>
      </c>
      <c r="L7487" t="s">
        <v>21138</v>
      </c>
      <c r="M7487" t="s">
        <v>21139</v>
      </c>
      <c r="N7487">
        <v>0.50645555499999995</v>
      </c>
      <c r="O7487">
        <v>0</v>
      </c>
      <c r="P7487">
        <v>1633</v>
      </c>
      <c r="Q7487">
        <v>30</v>
      </c>
      <c r="R7487">
        <v>173</v>
      </c>
      <c r="S7487">
        <v>14</v>
      </c>
      <c r="T7487">
        <v>185</v>
      </c>
      <c r="U7487">
        <v>2</v>
      </c>
      <c r="V7487">
        <v>1</v>
      </c>
      <c r="W7487">
        <v>0</v>
      </c>
      <c r="X7487">
        <v>208.04311156057744</v>
      </c>
      <c r="Y7487">
        <v>64.96919057856033</v>
      </c>
      <c r="Z7487">
        <v>282.01508999117766</v>
      </c>
      <c r="AA7487">
        <v>45.251008104748834</v>
      </c>
      <c r="AB7487">
        <v>105.67384641044035</v>
      </c>
      <c r="AC7487">
        <v>59.723822749836671</v>
      </c>
      <c r="AD7487">
        <v>1.0814331079732085</v>
      </c>
      <c r="AE7487">
        <v>766.75750250331453</v>
      </c>
    </row>
    <row r="7488" spans="1:31" x14ac:dyDescent="0.25">
      <c r="A7488">
        <v>1839920</v>
      </c>
      <c r="B7488">
        <v>1</v>
      </c>
      <c r="C7488" t="s">
        <v>80</v>
      </c>
      <c r="D7488" t="s">
        <v>108</v>
      </c>
      <c r="E7488" t="s">
        <v>131</v>
      </c>
      <c r="F7488" t="s">
        <v>21140</v>
      </c>
      <c r="G7488" t="s">
        <v>133</v>
      </c>
      <c r="H7488" t="s">
        <v>134</v>
      </c>
      <c r="I7488" t="s">
        <v>135</v>
      </c>
      <c r="J7488" t="s">
        <v>136</v>
      </c>
      <c r="K7488" t="s">
        <v>137</v>
      </c>
      <c r="L7488" t="s">
        <v>21141</v>
      </c>
      <c r="M7488" t="s">
        <v>21142</v>
      </c>
      <c r="N7488">
        <v>40.343333332999997</v>
      </c>
      <c r="O7488">
        <v>0</v>
      </c>
      <c r="P7488">
        <v>14</v>
      </c>
      <c r="Q7488">
        <v>0</v>
      </c>
      <c r="R7488">
        <v>0</v>
      </c>
      <c r="S7488">
        <v>0</v>
      </c>
      <c r="T7488">
        <v>1</v>
      </c>
      <c r="U7488">
        <v>0</v>
      </c>
      <c r="V7488">
        <v>0</v>
      </c>
      <c r="W7488">
        <v>0</v>
      </c>
      <c r="X7488">
        <v>33.615982759604073</v>
      </c>
      <c r="Y7488">
        <v>0</v>
      </c>
      <c r="Z7488">
        <v>0</v>
      </c>
      <c r="AA7488">
        <v>0</v>
      </c>
      <c r="AB7488">
        <v>3.1943467351994004</v>
      </c>
      <c r="AC7488">
        <v>0</v>
      </c>
      <c r="AD7488">
        <v>0</v>
      </c>
      <c r="AE7488">
        <v>36.810329494803476</v>
      </c>
    </row>
    <row r="7489" spans="1:31" x14ac:dyDescent="0.25">
      <c r="A7489">
        <v>1843547</v>
      </c>
      <c r="B7489">
        <v>1</v>
      </c>
      <c r="C7489" t="s">
        <v>81</v>
      </c>
      <c r="D7489" t="s">
        <v>118</v>
      </c>
      <c r="E7489" t="s">
        <v>154</v>
      </c>
      <c r="F7489" t="s">
        <v>21143</v>
      </c>
      <c r="G7489" t="s">
        <v>507</v>
      </c>
      <c r="H7489" t="s">
        <v>157</v>
      </c>
      <c r="I7489" t="s">
        <v>135</v>
      </c>
      <c r="J7489" t="s">
        <v>136</v>
      </c>
      <c r="K7489" t="s">
        <v>137</v>
      </c>
      <c r="L7489" t="s">
        <v>21144</v>
      </c>
      <c r="M7489" t="s">
        <v>21145</v>
      </c>
      <c r="N7489">
        <v>1.7555555549999999</v>
      </c>
      <c r="O7489">
        <v>0</v>
      </c>
      <c r="P7489">
        <v>159</v>
      </c>
      <c r="Q7489">
        <v>0</v>
      </c>
      <c r="R7489">
        <v>0</v>
      </c>
      <c r="S7489">
        <v>0</v>
      </c>
      <c r="T7489">
        <v>6</v>
      </c>
      <c r="U7489">
        <v>0</v>
      </c>
      <c r="V7489">
        <v>0</v>
      </c>
      <c r="W7489">
        <v>0</v>
      </c>
      <c r="X7489">
        <v>62.823521971615911</v>
      </c>
      <c r="Y7489">
        <v>0</v>
      </c>
      <c r="Z7489">
        <v>0</v>
      </c>
      <c r="AA7489">
        <v>0</v>
      </c>
      <c r="AB7489">
        <v>1.5698468079843</v>
      </c>
      <c r="AC7489">
        <v>0</v>
      </c>
      <c r="AD7489">
        <v>0</v>
      </c>
      <c r="AE7489">
        <v>64.393368779600209</v>
      </c>
    </row>
    <row r="7490" spans="1:31" x14ac:dyDescent="0.25">
      <c r="A7490">
        <v>1840653</v>
      </c>
      <c r="B7490">
        <v>1</v>
      </c>
      <c r="C7490" t="s">
        <v>80</v>
      </c>
      <c r="D7490" t="s">
        <v>104</v>
      </c>
      <c r="E7490" t="s">
        <v>202</v>
      </c>
      <c r="F7490" t="s">
        <v>21146</v>
      </c>
      <c r="G7490" t="s">
        <v>156</v>
      </c>
      <c r="H7490" t="s">
        <v>157</v>
      </c>
      <c r="I7490" t="s">
        <v>135</v>
      </c>
      <c r="J7490" t="s">
        <v>136</v>
      </c>
      <c r="K7490" t="s">
        <v>137</v>
      </c>
      <c r="L7490" t="s">
        <v>21147</v>
      </c>
      <c r="M7490" t="s">
        <v>21148</v>
      </c>
      <c r="N7490">
        <v>1.2427777769999999</v>
      </c>
      <c r="O7490">
        <v>1</v>
      </c>
      <c r="P7490">
        <v>340</v>
      </c>
      <c r="Q7490">
        <v>3</v>
      </c>
      <c r="R7490">
        <v>10</v>
      </c>
      <c r="S7490">
        <v>0</v>
      </c>
      <c r="T7490">
        <v>23</v>
      </c>
      <c r="U7490">
        <v>0</v>
      </c>
      <c r="V7490">
        <v>0</v>
      </c>
      <c r="W7490">
        <v>2.0279948640275505</v>
      </c>
      <c r="X7490">
        <v>122.10275754512904</v>
      </c>
      <c r="Y7490">
        <v>4.0799211743721999</v>
      </c>
      <c r="Z7490">
        <v>6.3765434334118343</v>
      </c>
      <c r="AA7490">
        <v>0</v>
      </c>
      <c r="AB7490">
        <v>9.1398029532728131</v>
      </c>
      <c r="AC7490">
        <v>0</v>
      </c>
      <c r="AD7490">
        <v>0</v>
      </c>
      <c r="AE7490">
        <v>143.72701997021341</v>
      </c>
    </row>
    <row r="7491" spans="1:31" x14ac:dyDescent="0.25">
      <c r="A7491">
        <v>1839966</v>
      </c>
      <c r="B7491">
        <v>1</v>
      </c>
      <c r="C7491" t="s">
        <v>81</v>
      </c>
      <c r="D7491" t="s">
        <v>121</v>
      </c>
      <c r="E7491" t="s">
        <v>131</v>
      </c>
      <c r="F7491" t="s">
        <v>21149</v>
      </c>
      <c r="G7491" t="s">
        <v>873</v>
      </c>
      <c r="H7491" t="s">
        <v>134</v>
      </c>
      <c r="I7491" t="s">
        <v>135</v>
      </c>
      <c r="J7491" t="s">
        <v>136</v>
      </c>
      <c r="K7491" t="s">
        <v>137</v>
      </c>
      <c r="L7491" t="s">
        <v>21150</v>
      </c>
      <c r="M7491" t="s">
        <v>21151</v>
      </c>
      <c r="N7491">
        <v>4.8105555549999997</v>
      </c>
      <c r="O7491">
        <v>0</v>
      </c>
      <c r="P7491">
        <v>5</v>
      </c>
      <c r="Q7491">
        <v>0</v>
      </c>
      <c r="R7491">
        <v>0</v>
      </c>
      <c r="S7491">
        <v>0</v>
      </c>
      <c r="T7491">
        <v>2</v>
      </c>
      <c r="U7491">
        <v>0</v>
      </c>
      <c r="V7491">
        <v>0</v>
      </c>
      <c r="W7491">
        <v>0</v>
      </c>
      <c r="X7491">
        <v>0.14068834034041666</v>
      </c>
      <c r="Y7491">
        <v>0</v>
      </c>
      <c r="Z7491">
        <v>0</v>
      </c>
      <c r="AA7491">
        <v>0</v>
      </c>
      <c r="AB7491">
        <v>14.368357160514718</v>
      </c>
      <c r="AC7491">
        <v>0</v>
      </c>
      <c r="AD7491">
        <v>0</v>
      </c>
      <c r="AE7491">
        <v>14.509045500855134</v>
      </c>
    </row>
    <row r="7492" spans="1:31" x14ac:dyDescent="0.25">
      <c r="A7492">
        <v>1840298</v>
      </c>
      <c r="B7492">
        <v>1</v>
      </c>
      <c r="C7492" t="s">
        <v>80</v>
      </c>
      <c r="D7492" t="s">
        <v>109</v>
      </c>
      <c r="E7492" t="s">
        <v>131</v>
      </c>
      <c r="F7492" t="s">
        <v>21152</v>
      </c>
      <c r="G7492" t="s">
        <v>753</v>
      </c>
      <c r="H7492" t="s">
        <v>134</v>
      </c>
      <c r="I7492" t="s">
        <v>135</v>
      </c>
      <c r="J7492" t="s">
        <v>136</v>
      </c>
      <c r="K7492" t="s">
        <v>137</v>
      </c>
      <c r="L7492" t="s">
        <v>21153</v>
      </c>
      <c r="M7492" t="s">
        <v>21154</v>
      </c>
      <c r="N7492">
        <v>1.061388888</v>
      </c>
      <c r="O7492">
        <v>0</v>
      </c>
      <c r="P7492">
        <v>7</v>
      </c>
      <c r="Q7492">
        <v>0</v>
      </c>
      <c r="R7492">
        <v>12</v>
      </c>
      <c r="S7492">
        <v>0</v>
      </c>
      <c r="T7492">
        <v>5</v>
      </c>
      <c r="U7492">
        <v>0</v>
      </c>
      <c r="V7492">
        <v>0</v>
      </c>
      <c r="W7492">
        <v>0</v>
      </c>
      <c r="X7492">
        <v>1.1326401714717502</v>
      </c>
      <c r="Y7492">
        <v>0</v>
      </c>
      <c r="Z7492">
        <v>4.1200871987747165</v>
      </c>
      <c r="AA7492">
        <v>0</v>
      </c>
      <c r="AB7492">
        <v>2.3345738652873331</v>
      </c>
      <c r="AC7492">
        <v>0</v>
      </c>
      <c r="AD7492">
        <v>0</v>
      </c>
      <c r="AE7492">
        <v>7.5873012355337996</v>
      </c>
    </row>
    <row r="7493" spans="1:31" x14ac:dyDescent="0.25">
      <c r="A7493">
        <v>1840112</v>
      </c>
      <c r="B7493">
        <v>1</v>
      </c>
      <c r="C7493" t="s">
        <v>81</v>
      </c>
      <c r="D7493" t="s">
        <v>112</v>
      </c>
      <c r="E7493" t="s">
        <v>131</v>
      </c>
      <c r="F7493" t="s">
        <v>21155</v>
      </c>
      <c r="G7493" t="s">
        <v>189</v>
      </c>
      <c r="H7493" t="s">
        <v>134</v>
      </c>
      <c r="I7493" t="s">
        <v>135</v>
      </c>
      <c r="J7493" t="s">
        <v>136</v>
      </c>
      <c r="K7493" t="s">
        <v>137</v>
      </c>
      <c r="L7493" t="s">
        <v>21156</v>
      </c>
      <c r="M7493" t="s">
        <v>21157</v>
      </c>
      <c r="N7493">
        <v>9.7927777769999995</v>
      </c>
      <c r="O7493">
        <v>0</v>
      </c>
      <c r="P7493">
        <v>8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4.6344460107202341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4.6344460107202341</v>
      </c>
    </row>
    <row r="7494" spans="1:31" x14ac:dyDescent="0.25">
      <c r="A7494">
        <v>1840006</v>
      </c>
      <c r="B7494">
        <v>1</v>
      </c>
      <c r="C7494" t="s">
        <v>80</v>
      </c>
      <c r="D7494" t="s">
        <v>93</v>
      </c>
      <c r="E7494" t="s">
        <v>202</v>
      </c>
      <c r="F7494" t="s">
        <v>1705</v>
      </c>
      <c r="G7494" t="s">
        <v>156</v>
      </c>
      <c r="H7494" t="s">
        <v>157</v>
      </c>
      <c r="I7494" t="s">
        <v>135</v>
      </c>
      <c r="J7494" t="s">
        <v>136</v>
      </c>
      <c r="K7494" t="s">
        <v>137</v>
      </c>
      <c r="L7494" t="s">
        <v>21158</v>
      </c>
      <c r="M7494" t="s">
        <v>21159</v>
      </c>
      <c r="N7494">
        <v>0.41805555500000002</v>
      </c>
      <c r="O7494">
        <v>0</v>
      </c>
      <c r="P7494">
        <v>999</v>
      </c>
      <c r="Q7494">
        <v>0</v>
      </c>
      <c r="R7494">
        <v>84</v>
      </c>
      <c r="S7494">
        <v>0</v>
      </c>
      <c r="T7494">
        <v>172</v>
      </c>
      <c r="U7494">
        <v>0</v>
      </c>
      <c r="V7494">
        <v>1</v>
      </c>
      <c r="W7494">
        <v>0</v>
      </c>
      <c r="X7494">
        <v>45.67770591038196</v>
      </c>
      <c r="Y7494">
        <v>0</v>
      </c>
      <c r="Z7494">
        <v>29.901264787771321</v>
      </c>
      <c r="AA7494">
        <v>0</v>
      </c>
      <c r="AB7494">
        <v>31.821052064996842</v>
      </c>
      <c r="AC7494">
        <v>0</v>
      </c>
      <c r="AD7494">
        <v>4.2365081025995011</v>
      </c>
      <c r="AE7494">
        <v>111.63653086574963</v>
      </c>
    </row>
    <row r="7495" spans="1:31" x14ac:dyDescent="0.25">
      <c r="A7495">
        <v>1840793</v>
      </c>
      <c r="B7495">
        <v>1</v>
      </c>
      <c r="C7495" t="s">
        <v>80</v>
      </c>
      <c r="D7495" t="s">
        <v>106</v>
      </c>
      <c r="E7495" t="s">
        <v>131</v>
      </c>
      <c r="F7495" t="s">
        <v>21160</v>
      </c>
      <c r="G7495" t="s">
        <v>133</v>
      </c>
      <c r="H7495" t="s">
        <v>134</v>
      </c>
      <c r="I7495" t="s">
        <v>135</v>
      </c>
      <c r="J7495" t="s">
        <v>136</v>
      </c>
      <c r="K7495" t="s">
        <v>137</v>
      </c>
      <c r="L7495" t="s">
        <v>21161</v>
      </c>
      <c r="M7495" t="s">
        <v>21162</v>
      </c>
      <c r="N7495">
        <v>3.2294444439999999</v>
      </c>
      <c r="O7495">
        <v>0</v>
      </c>
      <c r="P7495">
        <v>0</v>
      </c>
      <c r="Q7495">
        <v>0</v>
      </c>
      <c r="R7495">
        <v>1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1.0417848228432001</v>
      </c>
      <c r="AA7495">
        <v>0</v>
      </c>
      <c r="AB7495">
        <v>0</v>
      </c>
      <c r="AC7495">
        <v>0</v>
      </c>
      <c r="AD7495">
        <v>0</v>
      </c>
      <c r="AE7495">
        <v>1.0417848228432001</v>
      </c>
    </row>
    <row r="7496" spans="1:31" x14ac:dyDescent="0.25">
      <c r="A7496">
        <v>1843484</v>
      </c>
      <c r="B7496">
        <v>1</v>
      </c>
      <c r="C7496" t="s">
        <v>81</v>
      </c>
      <c r="D7496" t="s">
        <v>118</v>
      </c>
      <c r="E7496" t="s">
        <v>131</v>
      </c>
      <c r="F7496" t="s">
        <v>21163</v>
      </c>
      <c r="G7496" t="s">
        <v>133</v>
      </c>
      <c r="H7496" t="s">
        <v>134</v>
      </c>
      <c r="I7496" t="s">
        <v>135</v>
      </c>
      <c r="J7496" t="s">
        <v>136</v>
      </c>
      <c r="K7496" t="s">
        <v>137</v>
      </c>
      <c r="L7496" t="s">
        <v>21164</v>
      </c>
      <c r="M7496" t="s">
        <v>21165</v>
      </c>
      <c r="N7496">
        <v>4.5902777769999998</v>
      </c>
      <c r="O7496">
        <v>0</v>
      </c>
      <c r="P7496">
        <v>15</v>
      </c>
      <c r="Q7496">
        <v>0</v>
      </c>
      <c r="R7496">
        <v>1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9.0355166960066668</v>
      </c>
      <c r="Y7496">
        <v>0</v>
      </c>
      <c r="Z7496">
        <v>4.193581251275E-3</v>
      </c>
      <c r="AA7496">
        <v>0</v>
      </c>
      <c r="AB7496">
        <v>0</v>
      </c>
      <c r="AC7496">
        <v>0</v>
      </c>
      <c r="AD7496">
        <v>0</v>
      </c>
      <c r="AE7496">
        <v>9.0397102772579423</v>
      </c>
    </row>
    <row r="7497" spans="1:31" x14ac:dyDescent="0.25">
      <c r="A7497">
        <v>1840730</v>
      </c>
      <c r="B7497">
        <v>1</v>
      </c>
      <c r="C7497" t="s">
        <v>81</v>
      </c>
      <c r="D7497" t="s">
        <v>121</v>
      </c>
      <c r="E7497" t="s">
        <v>252</v>
      </c>
      <c r="F7497" t="s">
        <v>19230</v>
      </c>
      <c r="G7497" t="s">
        <v>753</v>
      </c>
      <c r="H7497" t="s">
        <v>134</v>
      </c>
      <c r="I7497" t="s">
        <v>135</v>
      </c>
      <c r="J7497" t="s">
        <v>136</v>
      </c>
      <c r="K7497" t="s">
        <v>137</v>
      </c>
      <c r="L7497" t="s">
        <v>21166</v>
      </c>
      <c r="M7497" t="s">
        <v>21167</v>
      </c>
      <c r="N7497">
        <v>7.3269444439999996</v>
      </c>
      <c r="O7497">
        <v>0</v>
      </c>
      <c r="P7497">
        <v>37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33.221204737584188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33.221204737584188</v>
      </c>
    </row>
    <row r="7498" spans="1:31" x14ac:dyDescent="0.25">
      <c r="A7498">
        <v>1840544</v>
      </c>
      <c r="B7498">
        <v>1</v>
      </c>
      <c r="C7498" t="s">
        <v>80</v>
      </c>
      <c r="D7498" t="s">
        <v>92</v>
      </c>
      <c r="E7498" t="s">
        <v>140</v>
      </c>
      <c r="F7498" t="s">
        <v>21168</v>
      </c>
      <c r="G7498" t="s">
        <v>217</v>
      </c>
      <c r="H7498" t="s">
        <v>134</v>
      </c>
      <c r="I7498" t="s">
        <v>135</v>
      </c>
      <c r="J7498" t="s">
        <v>136</v>
      </c>
      <c r="K7498" t="s">
        <v>137</v>
      </c>
      <c r="L7498" t="s">
        <v>21169</v>
      </c>
      <c r="M7498" t="s">
        <v>21170</v>
      </c>
      <c r="N7498">
        <v>3.2661111109999998</v>
      </c>
      <c r="O7498">
        <v>0</v>
      </c>
      <c r="P7498">
        <v>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0.39174167202623339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0.39174167202623339</v>
      </c>
    </row>
    <row r="7499" spans="1:31" x14ac:dyDescent="0.25">
      <c r="A7499">
        <v>1840212</v>
      </c>
      <c r="B7499">
        <v>1</v>
      </c>
      <c r="C7499" t="s">
        <v>81</v>
      </c>
      <c r="D7499" t="s">
        <v>115</v>
      </c>
      <c r="E7499" t="s">
        <v>140</v>
      </c>
      <c r="F7499" t="s">
        <v>21171</v>
      </c>
      <c r="G7499" t="s">
        <v>142</v>
      </c>
      <c r="H7499" t="s">
        <v>134</v>
      </c>
      <c r="I7499" t="s">
        <v>135</v>
      </c>
      <c r="J7499" t="s">
        <v>136</v>
      </c>
      <c r="K7499" t="s">
        <v>137</v>
      </c>
      <c r="L7499" t="s">
        <v>21172</v>
      </c>
      <c r="M7499" t="s">
        <v>21173</v>
      </c>
      <c r="N7499">
        <v>8.1166666660000004</v>
      </c>
      <c r="O7499">
        <v>0</v>
      </c>
      <c r="P7499">
        <v>1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</row>
    <row r="7500" spans="1:31" x14ac:dyDescent="0.25">
      <c r="A7500">
        <v>1840610</v>
      </c>
      <c r="B7500">
        <v>1</v>
      </c>
      <c r="C7500" t="s">
        <v>80</v>
      </c>
      <c r="D7500" t="s">
        <v>104</v>
      </c>
      <c r="E7500" t="s">
        <v>164</v>
      </c>
      <c r="F7500" t="s">
        <v>19513</v>
      </c>
      <c r="G7500" t="s">
        <v>156</v>
      </c>
      <c r="H7500" t="s">
        <v>157</v>
      </c>
      <c r="I7500" t="s">
        <v>135</v>
      </c>
      <c r="J7500" t="s">
        <v>136</v>
      </c>
      <c r="K7500" t="s">
        <v>137</v>
      </c>
      <c r="L7500" t="s">
        <v>21174</v>
      </c>
      <c r="M7500" t="s">
        <v>21175</v>
      </c>
      <c r="N7500">
        <v>1.3877777769999999</v>
      </c>
      <c r="O7500">
        <v>0</v>
      </c>
      <c r="P7500">
        <v>336</v>
      </c>
      <c r="Q7500">
        <v>7</v>
      </c>
      <c r="R7500">
        <v>1</v>
      </c>
      <c r="S7500">
        <v>14</v>
      </c>
      <c r="T7500">
        <v>30</v>
      </c>
      <c r="U7500">
        <v>4</v>
      </c>
      <c r="V7500">
        <v>0</v>
      </c>
      <c r="W7500">
        <v>0</v>
      </c>
      <c r="X7500">
        <v>115.95732812418218</v>
      </c>
      <c r="Y7500">
        <v>183.35431491104265</v>
      </c>
      <c r="Z7500">
        <v>0.16213646603850002</v>
      </c>
      <c r="AA7500">
        <v>302.11665955173822</v>
      </c>
      <c r="AB7500">
        <v>23.526143025884281</v>
      </c>
      <c r="AC7500">
        <v>576.69002953312793</v>
      </c>
      <c r="AD7500">
        <v>0</v>
      </c>
      <c r="AE7500">
        <v>1201.8066116120137</v>
      </c>
    </row>
    <row r="7501" spans="1:31" x14ac:dyDescent="0.25">
      <c r="A7501">
        <v>1840189</v>
      </c>
      <c r="B7501">
        <v>1</v>
      </c>
      <c r="C7501" t="s">
        <v>80</v>
      </c>
      <c r="D7501" t="s">
        <v>93</v>
      </c>
      <c r="E7501" t="s">
        <v>131</v>
      </c>
      <c r="F7501" t="s">
        <v>21176</v>
      </c>
      <c r="G7501" t="s">
        <v>10886</v>
      </c>
      <c r="H7501" t="s">
        <v>134</v>
      </c>
      <c r="I7501" t="s">
        <v>135</v>
      </c>
      <c r="J7501" t="s">
        <v>136</v>
      </c>
      <c r="K7501" t="s">
        <v>137</v>
      </c>
      <c r="L7501" t="s">
        <v>21177</v>
      </c>
      <c r="M7501" t="s">
        <v>21178</v>
      </c>
      <c r="N7501">
        <v>24.081666666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70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465.86979705904804</v>
      </c>
      <c r="AC7501">
        <v>0</v>
      </c>
      <c r="AD7501">
        <v>0</v>
      </c>
      <c r="AE7501">
        <v>465.86979705904804</v>
      </c>
    </row>
    <row r="7502" spans="1:31" x14ac:dyDescent="0.25">
      <c r="A7502">
        <v>1840444</v>
      </c>
      <c r="B7502">
        <v>1</v>
      </c>
      <c r="C7502" t="s">
        <v>80</v>
      </c>
      <c r="D7502" t="s">
        <v>108</v>
      </c>
      <c r="E7502" t="s">
        <v>131</v>
      </c>
      <c r="F7502" t="s">
        <v>21179</v>
      </c>
      <c r="G7502" t="s">
        <v>189</v>
      </c>
      <c r="H7502" t="s">
        <v>134</v>
      </c>
      <c r="I7502" t="s">
        <v>135</v>
      </c>
      <c r="J7502" t="s">
        <v>136</v>
      </c>
      <c r="K7502" t="s">
        <v>137</v>
      </c>
      <c r="L7502" t="s">
        <v>21180</v>
      </c>
      <c r="M7502" t="s">
        <v>21181</v>
      </c>
      <c r="N7502">
        <v>10.854166665999999</v>
      </c>
      <c r="O7502">
        <v>0</v>
      </c>
      <c r="P7502">
        <v>10</v>
      </c>
      <c r="Q7502">
        <v>0</v>
      </c>
      <c r="R7502">
        <v>4</v>
      </c>
      <c r="S7502">
        <v>0</v>
      </c>
      <c r="T7502">
        <v>4</v>
      </c>
      <c r="U7502">
        <v>0</v>
      </c>
      <c r="V7502">
        <v>0</v>
      </c>
      <c r="W7502">
        <v>0</v>
      </c>
      <c r="X7502">
        <v>21.460956708583758</v>
      </c>
      <c r="Y7502">
        <v>0</v>
      </c>
      <c r="Z7502">
        <v>3.2543874888816666</v>
      </c>
      <c r="AA7502">
        <v>0</v>
      </c>
      <c r="AB7502">
        <v>12.37543005578644</v>
      </c>
      <c r="AC7502">
        <v>0</v>
      </c>
      <c r="AD7502">
        <v>0</v>
      </c>
      <c r="AE7502">
        <v>37.090774253251865</v>
      </c>
    </row>
    <row r="7503" spans="1:31" x14ac:dyDescent="0.25">
      <c r="A7503">
        <v>1839946</v>
      </c>
      <c r="B7503">
        <v>1</v>
      </c>
      <c r="C7503" t="s">
        <v>81</v>
      </c>
      <c r="D7503" t="s">
        <v>118</v>
      </c>
      <c r="E7503" t="s">
        <v>131</v>
      </c>
      <c r="F7503" t="s">
        <v>21182</v>
      </c>
      <c r="G7503" t="s">
        <v>133</v>
      </c>
      <c r="H7503" t="s">
        <v>134</v>
      </c>
      <c r="I7503" t="s">
        <v>135</v>
      </c>
      <c r="J7503" t="s">
        <v>136</v>
      </c>
      <c r="K7503" t="s">
        <v>137</v>
      </c>
      <c r="L7503" t="s">
        <v>21183</v>
      </c>
      <c r="M7503" t="s">
        <v>21184</v>
      </c>
      <c r="N7503">
        <v>9.9566666660000003</v>
      </c>
      <c r="O7503">
        <v>0</v>
      </c>
      <c r="P7503">
        <v>0</v>
      </c>
      <c r="Q7503">
        <v>0</v>
      </c>
      <c r="R7503">
        <v>1</v>
      </c>
      <c r="S7503">
        <v>0</v>
      </c>
      <c r="T7503">
        <v>1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33.899035443116006</v>
      </c>
      <c r="AA7503">
        <v>0</v>
      </c>
      <c r="AB7503">
        <v>28.629925942478749</v>
      </c>
      <c r="AC7503">
        <v>0</v>
      </c>
      <c r="AD7503">
        <v>0</v>
      </c>
      <c r="AE7503">
        <v>62.528961385594755</v>
      </c>
    </row>
    <row r="7504" spans="1:31" x14ac:dyDescent="0.25">
      <c r="A7504">
        <v>1840467</v>
      </c>
      <c r="B7504">
        <v>1</v>
      </c>
      <c r="C7504" t="s">
        <v>80</v>
      </c>
      <c r="D7504" t="s">
        <v>96</v>
      </c>
      <c r="E7504" t="s">
        <v>131</v>
      </c>
      <c r="F7504" t="s">
        <v>21185</v>
      </c>
      <c r="G7504" t="s">
        <v>340</v>
      </c>
      <c r="H7504" t="s">
        <v>134</v>
      </c>
      <c r="I7504" t="s">
        <v>135</v>
      </c>
      <c r="J7504" t="s">
        <v>136</v>
      </c>
      <c r="K7504" t="s">
        <v>137</v>
      </c>
      <c r="L7504" t="s">
        <v>21186</v>
      </c>
      <c r="M7504" t="s">
        <v>21187</v>
      </c>
      <c r="N7504">
        <v>5.3216666659999996</v>
      </c>
      <c r="O7504">
        <v>0</v>
      </c>
      <c r="P7504">
        <v>27</v>
      </c>
      <c r="Q7504">
        <v>0</v>
      </c>
      <c r="R7504">
        <v>0</v>
      </c>
      <c r="S7504">
        <v>0</v>
      </c>
      <c r="T7504">
        <v>1</v>
      </c>
      <c r="U7504">
        <v>0</v>
      </c>
      <c r="V7504">
        <v>0</v>
      </c>
      <c r="W7504">
        <v>0</v>
      </c>
      <c r="X7504">
        <v>66.756734586649316</v>
      </c>
      <c r="Y7504">
        <v>0</v>
      </c>
      <c r="Z7504">
        <v>0</v>
      </c>
      <c r="AA7504">
        <v>0</v>
      </c>
      <c r="AB7504">
        <v>2.4164553344349002</v>
      </c>
      <c r="AC7504">
        <v>0</v>
      </c>
      <c r="AD7504">
        <v>0</v>
      </c>
      <c r="AE7504">
        <v>69.173189921084216</v>
      </c>
    </row>
    <row r="7505" spans="1:31" x14ac:dyDescent="0.25">
      <c r="A7505">
        <v>1840069</v>
      </c>
      <c r="B7505">
        <v>1</v>
      </c>
      <c r="C7505" t="s">
        <v>80</v>
      </c>
      <c r="D7505" t="s">
        <v>103</v>
      </c>
      <c r="E7505" t="s">
        <v>164</v>
      </c>
      <c r="F7505" t="s">
        <v>21188</v>
      </c>
      <c r="G7505" t="s">
        <v>156</v>
      </c>
      <c r="H7505" t="s">
        <v>157</v>
      </c>
      <c r="I7505" t="s">
        <v>135</v>
      </c>
      <c r="J7505" t="s">
        <v>136</v>
      </c>
      <c r="K7505" t="s">
        <v>137</v>
      </c>
      <c r="L7505" t="s">
        <v>21189</v>
      </c>
      <c r="M7505" t="s">
        <v>21190</v>
      </c>
      <c r="N7505">
        <v>0.81194444399999999</v>
      </c>
      <c r="O7505">
        <v>12</v>
      </c>
      <c r="P7505">
        <v>1208</v>
      </c>
      <c r="Q7505">
        <v>6</v>
      </c>
      <c r="R7505">
        <v>218</v>
      </c>
      <c r="S7505">
        <v>12</v>
      </c>
      <c r="T7505">
        <v>114</v>
      </c>
      <c r="U7505">
        <v>0</v>
      </c>
      <c r="V7505">
        <v>0</v>
      </c>
      <c r="W7505">
        <v>3.4631677611399589</v>
      </c>
      <c r="X7505">
        <v>152.20780568489795</v>
      </c>
      <c r="Y7505">
        <v>38.527632600770183</v>
      </c>
      <c r="Z7505">
        <v>94.931616902689925</v>
      </c>
      <c r="AA7505">
        <v>9.7985846096205265</v>
      </c>
      <c r="AB7505">
        <v>39.33776063104704</v>
      </c>
      <c r="AC7505">
        <v>0</v>
      </c>
      <c r="AD7505">
        <v>0</v>
      </c>
      <c r="AE7505">
        <v>338.26656819016563</v>
      </c>
    </row>
    <row r="7506" spans="1:31" x14ac:dyDescent="0.25">
      <c r="A7506">
        <v>1840736</v>
      </c>
      <c r="B7506">
        <v>1</v>
      </c>
      <c r="C7506" t="s">
        <v>80</v>
      </c>
      <c r="D7506" t="s">
        <v>83</v>
      </c>
      <c r="E7506" t="s">
        <v>140</v>
      </c>
      <c r="F7506" t="s">
        <v>21191</v>
      </c>
      <c r="G7506" t="s">
        <v>142</v>
      </c>
      <c r="H7506" t="s">
        <v>134</v>
      </c>
      <c r="I7506" t="s">
        <v>135</v>
      </c>
      <c r="J7506" t="s">
        <v>136</v>
      </c>
      <c r="K7506" t="s">
        <v>137</v>
      </c>
      <c r="L7506" t="s">
        <v>21192</v>
      </c>
      <c r="M7506" t="s">
        <v>21193</v>
      </c>
      <c r="N7506">
        <v>4.2683333330000002</v>
      </c>
      <c r="O7506">
        <v>0</v>
      </c>
      <c r="P7506">
        <v>2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0.56394107656610004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0.56394107656610004</v>
      </c>
    </row>
    <row r="7507" spans="1:31" x14ac:dyDescent="0.25">
      <c r="A7507">
        <v>1840710</v>
      </c>
      <c r="B7507">
        <v>1</v>
      </c>
      <c r="C7507" t="s">
        <v>80</v>
      </c>
      <c r="D7507" t="s">
        <v>93</v>
      </c>
      <c r="E7507" t="s">
        <v>131</v>
      </c>
      <c r="F7507" t="s">
        <v>21194</v>
      </c>
      <c r="G7507" t="s">
        <v>133</v>
      </c>
      <c r="H7507" t="s">
        <v>134</v>
      </c>
      <c r="I7507" t="s">
        <v>135</v>
      </c>
      <c r="J7507" t="s">
        <v>136</v>
      </c>
      <c r="K7507" t="s">
        <v>137</v>
      </c>
      <c r="L7507" t="s">
        <v>21195</v>
      </c>
      <c r="M7507" t="s">
        <v>21196</v>
      </c>
      <c r="N7507">
        <v>1.041388888</v>
      </c>
      <c r="O7507">
        <v>0</v>
      </c>
      <c r="P7507">
        <v>4</v>
      </c>
      <c r="Q7507">
        <v>0</v>
      </c>
      <c r="R7507">
        <v>3</v>
      </c>
      <c r="S7507">
        <v>0</v>
      </c>
      <c r="T7507">
        <v>5</v>
      </c>
      <c r="U7507">
        <v>0</v>
      </c>
      <c r="V7507">
        <v>0</v>
      </c>
      <c r="W7507">
        <v>0</v>
      </c>
      <c r="X7507">
        <v>1.0317348196704583</v>
      </c>
      <c r="Y7507">
        <v>0</v>
      </c>
      <c r="Z7507">
        <v>17.531936358488998</v>
      </c>
      <c r="AA7507">
        <v>0</v>
      </c>
      <c r="AB7507">
        <v>10.793168589769268</v>
      </c>
      <c r="AC7507">
        <v>0</v>
      </c>
      <c r="AD7507">
        <v>0</v>
      </c>
      <c r="AE7507">
        <v>29.356839767928726</v>
      </c>
    </row>
    <row r="7508" spans="1:31" x14ac:dyDescent="0.25">
      <c r="A7508">
        <v>1843415</v>
      </c>
      <c r="B7508">
        <v>1</v>
      </c>
      <c r="C7508" t="s">
        <v>80</v>
      </c>
      <c r="D7508" t="s">
        <v>104</v>
      </c>
      <c r="E7508" t="s">
        <v>154</v>
      </c>
      <c r="F7508" t="s">
        <v>389</v>
      </c>
      <c r="G7508" t="s">
        <v>175</v>
      </c>
      <c r="H7508" t="s">
        <v>157</v>
      </c>
      <c r="I7508" t="s">
        <v>135</v>
      </c>
      <c r="J7508" t="s">
        <v>136</v>
      </c>
      <c r="K7508" t="s">
        <v>137</v>
      </c>
      <c r="L7508" t="s">
        <v>21197</v>
      </c>
      <c r="M7508" t="s">
        <v>21198</v>
      </c>
      <c r="N7508">
        <v>2.8622222220000002</v>
      </c>
      <c r="O7508">
        <v>0</v>
      </c>
      <c r="P7508">
        <v>1</v>
      </c>
      <c r="Q7508">
        <v>0</v>
      </c>
      <c r="R7508">
        <v>5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3.6574623525792003</v>
      </c>
      <c r="Y7508">
        <v>0</v>
      </c>
      <c r="Z7508">
        <v>11.140594797701002</v>
      </c>
      <c r="AA7508">
        <v>0</v>
      </c>
      <c r="AB7508">
        <v>0</v>
      </c>
      <c r="AC7508">
        <v>0</v>
      </c>
      <c r="AD7508">
        <v>0</v>
      </c>
      <c r="AE7508">
        <v>14.798057150280203</v>
      </c>
    </row>
    <row r="7509" spans="1:31" x14ac:dyDescent="0.25">
      <c r="A7509">
        <v>1840587</v>
      </c>
      <c r="B7509">
        <v>1</v>
      </c>
      <c r="C7509" t="s">
        <v>80</v>
      </c>
      <c r="D7509" t="s">
        <v>97</v>
      </c>
      <c r="E7509" t="s">
        <v>140</v>
      </c>
      <c r="F7509" t="s">
        <v>21199</v>
      </c>
      <c r="G7509" t="s">
        <v>142</v>
      </c>
      <c r="H7509" t="s">
        <v>134</v>
      </c>
      <c r="I7509" t="s">
        <v>135</v>
      </c>
      <c r="J7509" t="s">
        <v>136</v>
      </c>
      <c r="K7509" t="s">
        <v>137</v>
      </c>
      <c r="L7509" t="s">
        <v>21200</v>
      </c>
      <c r="M7509" t="s">
        <v>21201</v>
      </c>
      <c r="N7509">
        <v>5.2369444439999997</v>
      </c>
      <c r="O7509">
        <v>0</v>
      </c>
      <c r="P7509">
        <v>2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0.6929640073876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0.6929640073876</v>
      </c>
    </row>
    <row r="7510" spans="1:31" x14ac:dyDescent="0.25">
      <c r="A7510">
        <v>1840381</v>
      </c>
      <c r="B7510">
        <v>1</v>
      </c>
      <c r="C7510" t="s">
        <v>80</v>
      </c>
      <c r="D7510" t="s">
        <v>94</v>
      </c>
      <c r="E7510" t="s">
        <v>164</v>
      </c>
      <c r="F7510" t="s">
        <v>11458</v>
      </c>
      <c r="G7510" t="s">
        <v>156</v>
      </c>
      <c r="H7510" t="s">
        <v>157</v>
      </c>
      <c r="I7510" t="s">
        <v>135</v>
      </c>
      <c r="J7510" t="s">
        <v>136</v>
      </c>
      <c r="K7510" t="s">
        <v>137</v>
      </c>
      <c r="L7510" t="s">
        <v>21202</v>
      </c>
      <c r="M7510" t="s">
        <v>21203</v>
      </c>
      <c r="N7510">
        <v>0.79</v>
      </c>
      <c r="O7510">
        <v>0</v>
      </c>
      <c r="P7510">
        <v>750</v>
      </c>
      <c r="Q7510">
        <v>0</v>
      </c>
      <c r="R7510">
        <v>1</v>
      </c>
      <c r="S7510">
        <v>9</v>
      </c>
      <c r="T7510">
        <v>47</v>
      </c>
      <c r="U7510">
        <v>1</v>
      </c>
      <c r="V7510">
        <v>0</v>
      </c>
      <c r="W7510">
        <v>0</v>
      </c>
      <c r="X7510">
        <v>70.004648400480491</v>
      </c>
      <c r="Y7510">
        <v>0</v>
      </c>
      <c r="Z7510">
        <v>0.69791631203887494</v>
      </c>
      <c r="AA7510">
        <v>50.842459215816255</v>
      </c>
      <c r="AB7510">
        <v>13.612885430632248</v>
      </c>
      <c r="AC7510">
        <v>80.032185326478</v>
      </c>
      <c r="AD7510">
        <v>0</v>
      </c>
      <c r="AE7510">
        <v>215.19009468544584</v>
      </c>
    </row>
    <row r="7511" spans="1:31" x14ac:dyDescent="0.25">
      <c r="A7511">
        <v>1840716</v>
      </c>
      <c r="B7511">
        <v>1</v>
      </c>
      <c r="C7511" t="s">
        <v>81</v>
      </c>
      <c r="D7511" t="s">
        <v>118</v>
      </c>
      <c r="E7511" t="s">
        <v>131</v>
      </c>
      <c r="F7511" t="s">
        <v>21204</v>
      </c>
      <c r="G7511" t="s">
        <v>873</v>
      </c>
      <c r="H7511" t="s">
        <v>134</v>
      </c>
      <c r="I7511" t="s">
        <v>135</v>
      </c>
      <c r="J7511" t="s">
        <v>136</v>
      </c>
      <c r="K7511" t="s">
        <v>137</v>
      </c>
      <c r="L7511" t="s">
        <v>21205</v>
      </c>
      <c r="M7511" t="s">
        <v>21206</v>
      </c>
      <c r="N7511">
        <v>2.5950000000000002</v>
      </c>
      <c r="O7511">
        <v>0</v>
      </c>
      <c r="P7511">
        <v>14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3.545790842919851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3.545790842919851</v>
      </c>
    </row>
    <row r="7512" spans="1:31" x14ac:dyDescent="0.25">
      <c r="A7512">
        <v>1843521</v>
      </c>
      <c r="B7512">
        <v>1</v>
      </c>
      <c r="C7512" t="s">
        <v>81</v>
      </c>
      <c r="D7512" t="s">
        <v>118</v>
      </c>
      <c r="E7512" t="s">
        <v>252</v>
      </c>
      <c r="F7512" t="s">
        <v>21207</v>
      </c>
      <c r="G7512" t="s">
        <v>2957</v>
      </c>
      <c r="H7512" t="s">
        <v>134</v>
      </c>
      <c r="I7512" t="s">
        <v>135</v>
      </c>
      <c r="J7512" t="s">
        <v>136</v>
      </c>
      <c r="K7512" t="s">
        <v>137</v>
      </c>
      <c r="L7512" t="s">
        <v>21208</v>
      </c>
      <c r="M7512" t="s">
        <v>21209</v>
      </c>
      <c r="N7512">
        <v>5.3622222219999998</v>
      </c>
      <c r="O7512">
        <v>0</v>
      </c>
      <c r="P7512">
        <v>66</v>
      </c>
      <c r="Q7512">
        <v>0</v>
      </c>
      <c r="R7512">
        <v>0</v>
      </c>
      <c r="S7512">
        <v>0</v>
      </c>
      <c r="T7512">
        <v>3</v>
      </c>
      <c r="U7512">
        <v>0</v>
      </c>
      <c r="V7512">
        <v>0</v>
      </c>
      <c r="W7512">
        <v>0</v>
      </c>
      <c r="X7512">
        <v>57.850372689621317</v>
      </c>
      <c r="Y7512">
        <v>0</v>
      </c>
      <c r="Z7512">
        <v>0</v>
      </c>
      <c r="AA7512">
        <v>0</v>
      </c>
      <c r="AB7512">
        <v>23.021050718415498</v>
      </c>
      <c r="AC7512">
        <v>0</v>
      </c>
      <c r="AD7512">
        <v>0</v>
      </c>
      <c r="AE7512">
        <v>80.871423408036819</v>
      </c>
    </row>
    <row r="7513" spans="1:31" x14ac:dyDescent="0.25">
      <c r="A7513">
        <v>1842147</v>
      </c>
      <c r="B7513">
        <v>1</v>
      </c>
      <c r="C7513" t="s">
        <v>81</v>
      </c>
      <c r="D7513" t="s">
        <v>118</v>
      </c>
      <c r="E7513" t="s">
        <v>131</v>
      </c>
      <c r="F7513" t="s">
        <v>21210</v>
      </c>
      <c r="G7513" t="s">
        <v>873</v>
      </c>
      <c r="H7513" t="s">
        <v>134</v>
      </c>
      <c r="I7513" t="s">
        <v>135</v>
      </c>
      <c r="J7513" t="s">
        <v>136</v>
      </c>
      <c r="K7513" t="s">
        <v>137</v>
      </c>
      <c r="L7513" t="s">
        <v>21211</v>
      </c>
      <c r="M7513" t="s">
        <v>21212</v>
      </c>
      <c r="N7513">
        <v>2.1297222219999998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18</v>
      </c>
      <c r="U7513">
        <v>0</v>
      </c>
      <c r="V7513">
        <v>1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31.998926611623084</v>
      </c>
      <c r="AC7513">
        <v>0</v>
      </c>
      <c r="AD7513">
        <v>0.76907504934900006</v>
      </c>
      <c r="AE7513">
        <v>32.768001660972082</v>
      </c>
    </row>
    <row r="7514" spans="1:31" x14ac:dyDescent="0.25">
      <c r="A7514">
        <v>1839983</v>
      </c>
      <c r="B7514">
        <v>1</v>
      </c>
      <c r="C7514" t="s">
        <v>81</v>
      </c>
      <c r="D7514" t="s">
        <v>118</v>
      </c>
      <c r="E7514" t="s">
        <v>164</v>
      </c>
      <c r="F7514" t="s">
        <v>18632</v>
      </c>
      <c r="G7514" t="s">
        <v>235</v>
      </c>
      <c r="H7514" t="s">
        <v>157</v>
      </c>
      <c r="I7514" t="s">
        <v>135</v>
      </c>
      <c r="J7514" t="s">
        <v>3</v>
      </c>
      <c r="K7514" t="s">
        <v>137</v>
      </c>
      <c r="L7514" t="s">
        <v>21213</v>
      </c>
      <c r="M7514" t="s">
        <v>21214</v>
      </c>
      <c r="N7514">
        <v>2.5847222219999999</v>
      </c>
      <c r="O7514">
        <v>0</v>
      </c>
      <c r="P7514">
        <v>243</v>
      </c>
      <c r="Q7514">
        <v>0</v>
      </c>
      <c r="R7514">
        <v>13</v>
      </c>
      <c r="S7514">
        <v>0</v>
      </c>
      <c r="T7514">
        <v>15</v>
      </c>
      <c r="U7514">
        <v>0</v>
      </c>
      <c r="V7514">
        <v>0</v>
      </c>
      <c r="W7514">
        <v>0</v>
      </c>
      <c r="X7514">
        <v>78.945722141851888</v>
      </c>
      <c r="Y7514">
        <v>0</v>
      </c>
      <c r="Z7514">
        <v>28.578825358790649</v>
      </c>
      <c r="AA7514">
        <v>0</v>
      </c>
      <c r="AB7514">
        <v>14.279642934196632</v>
      </c>
      <c r="AC7514">
        <v>0</v>
      </c>
      <c r="AD7514">
        <v>0</v>
      </c>
      <c r="AE7514">
        <v>121.80419043483917</v>
      </c>
    </row>
    <row r="7515" spans="1:31" x14ac:dyDescent="0.25">
      <c r="A7515">
        <v>1843478</v>
      </c>
      <c r="B7515">
        <v>1</v>
      </c>
      <c r="C7515" t="s">
        <v>80</v>
      </c>
      <c r="D7515" t="s">
        <v>108</v>
      </c>
      <c r="E7515" t="s">
        <v>131</v>
      </c>
      <c r="F7515" t="s">
        <v>21215</v>
      </c>
      <c r="G7515" t="s">
        <v>133</v>
      </c>
      <c r="H7515" t="s">
        <v>134</v>
      </c>
      <c r="I7515" t="s">
        <v>135</v>
      </c>
      <c r="J7515" t="s">
        <v>136</v>
      </c>
      <c r="K7515" t="s">
        <v>137</v>
      </c>
      <c r="L7515" t="s">
        <v>21216</v>
      </c>
      <c r="M7515" t="s">
        <v>21217</v>
      </c>
      <c r="N7515">
        <v>25.135833333000001</v>
      </c>
      <c r="O7515">
        <v>0</v>
      </c>
      <c r="P7515">
        <v>9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27.069317340737662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27.069317340737662</v>
      </c>
    </row>
    <row r="7516" spans="1:31" x14ac:dyDescent="0.25">
      <c r="A7516">
        <v>1840673</v>
      </c>
      <c r="B7516">
        <v>1</v>
      </c>
      <c r="C7516" t="s">
        <v>81</v>
      </c>
      <c r="D7516" t="s">
        <v>119</v>
      </c>
      <c r="E7516" t="s">
        <v>252</v>
      </c>
      <c r="F7516" t="s">
        <v>21218</v>
      </c>
      <c r="G7516" t="s">
        <v>279</v>
      </c>
      <c r="H7516" t="s">
        <v>134</v>
      </c>
      <c r="I7516" t="s">
        <v>135</v>
      </c>
      <c r="J7516" t="s">
        <v>136</v>
      </c>
      <c r="K7516" t="s">
        <v>137</v>
      </c>
      <c r="L7516" t="s">
        <v>21219</v>
      </c>
      <c r="M7516" t="s">
        <v>21220</v>
      </c>
      <c r="N7516">
        <v>5.0666666659999997</v>
      </c>
      <c r="O7516">
        <v>0</v>
      </c>
      <c r="P7516">
        <v>1</v>
      </c>
      <c r="Q7516">
        <v>0</v>
      </c>
      <c r="R7516">
        <v>7</v>
      </c>
      <c r="S7516">
        <v>0</v>
      </c>
      <c r="T7516">
        <v>1</v>
      </c>
      <c r="U7516">
        <v>0</v>
      </c>
      <c r="V7516">
        <v>0</v>
      </c>
      <c r="W7516">
        <v>0</v>
      </c>
      <c r="X7516">
        <v>0.42080723392633335</v>
      </c>
      <c r="Y7516">
        <v>0</v>
      </c>
      <c r="Z7516">
        <v>221.57783101117818</v>
      </c>
      <c r="AA7516">
        <v>0</v>
      </c>
      <c r="AB7516">
        <v>16.998701692886701</v>
      </c>
      <c r="AC7516">
        <v>0</v>
      </c>
      <c r="AD7516">
        <v>0</v>
      </c>
      <c r="AE7516">
        <v>238.9973399379912</v>
      </c>
    </row>
    <row r="7517" spans="1:31" x14ac:dyDescent="0.25">
      <c r="A7517">
        <v>1840696</v>
      </c>
      <c r="B7517">
        <v>1</v>
      </c>
      <c r="C7517" t="s">
        <v>80</v>
      </c>
      <c r="D7517" t="s">
        <v>108</v>
      </c>
      <c r="E7517" t="s">
        <v>164</v>
      </c>
      <c r="F7517" t="s">
        <v>4353</v>
      </c>
      <c r="G7517" t="s">
        <v>156</v>
      </c>
      <c r="H7517" t="s">
        <v>157</v>
      </c>
      <c r="I7517" t="s">
        <v>135</v>
      </c>
      <c r="J7517" t="s">
        <v>136</v>
      </c>
      <c r="K7517" t="s">
        <v>137</v>
      </c>
      <c r="L7517" t="s">
        <v>21221</v>
      </c>
      <c r="M7517" t="s">
        <v>21222</v>
      </c>
      <c r="N7517">
        <v>0.9</v>
      </c>
      <c r="O7517">
        <v>0</v>
      </c>
      <c r="P7517">
        <v>1784</v>
      </c>
      <c r="Q7517">
        <v>2</v>
      </c>
      <c r="R7517">
        <v>376</v>
      </c>
      <c r="S7517">
        <v>13</v>
      </c>
      <c r="T7517">
        <v>196</v>
      </c>
      <c r="U7517">
        <v>0</v>
      </c>
      <c r="V7517">
        <v>0</v>
      </c>
      <c r="W7517">
        <v>0</v>
      </c>
      <c r="X7517">
        <v>237.93400180628765</v>
      </c>
      <c r="Y7517">
        <v>1.6760063970615002</v>
      </c>
      <c r="Z7517">
        <v>96.913869166533047</v>
      </c>
      <c r="AA7517">
        <v>62.739541235445003</v>
      </c>
      <c r="AB7517">
        <v>167.33398903617635</v>
      </c>
      <c r="AC7517">
        <v>0</v>
      </c>
      <c r="AD7517">
        <v>0</v>
      </c>
      <c r="AE7517">
        <v>566.59740764150354</v>
      </c>
    </row>
    <row r="7518" spans="1:31" x14ac:dyDescent="0.25">
      <c r="A7518">
        <v>1840149</v>
      </c>
      <c r="B7518">
        <v>1</v>
      </c>
      <c r="C7518" t="s">
        <v>80</v>
      </c>
      <c r="D7518" t="s">
        <v>106</v>
      </c>
      <c r="E7518" t="s">
        <v>164</v>
      </c>
      <c r="F7518" t="s">
        <v>3836</v>
      </c>
      <c r="G7518" t="s">
        <v>156</v>
      </c>
      <c r="H7518" t="s">
        <v>157</v>
      </c>
      <c r="I7518" t="s">
        <v>135</v>
      </c>
      <c r="J7518" t="s">
        <v>136</v>
      </c>
      <c r="K7518" t="s">
        <v>137</v>
      </c>
      <c r="L7518" t="s">
        <v>21223</v>
      </c>
      <c r="M7518" t="s">
        <v>21224</v>
      </c>
      <c r="N7518">
        <v>5.9591666659999998</v>
      </c>
      <c r="O7518">
        <v>0</v>
      </c>
      <c r="P7518">
        <v>75</v>
      </c>
      <c r="Q7518">
        <v>13</v>
      </c>
      <c r="R7518">
        <v>20</v>
      </c>
      <c r="S7518">
        <v>2</v>
      </c>
      <c r="T7518">
        <v>14</v>
      </c>
      <c r="U7518">
        <v>1</v>
      </c>
      <c r="V7518">
        <v>0</v>
      </c>
      <c r="W7518">
        <v>0</v>
      </c>
      <c r="X7518">
        <v>124.86683316041042</v>
      </c>
      <c r="Y7518">
        <v>465.42913598159555</v>
      </c>
      <c r="Z7518">
        <v>210.59082983495273</v>
      </c>
      <c r="AA7518">
        <v>52.317658905388804</v>
      </c>
      <c r="AB7518">
        <v>172.04379328308119</v>
      </c>
      <c r="AC7518">
        <v>498.82478097761009</v>
      </c>
      <c r="AD7518">
        <v>0</v>
      </c>
      <c r="AE7518">
        <v>1524.073032143039</v>
      </c>
    </row>
    <row r="7519" spans="1:31" x14ac:dyDescent="0.25">
      <c r="A7519">
        <v>1840195</v>
      </c>
      <c r="B7519">
        <v>1</v>
      </c>
      <c r="C7519" t="s">
        <v>81</v>
      </c>
      <c r="D7519" t="s">
        <v>124</v>
      </c>
      <c r="E7519" t="s">
        <v>252</v>
      </c>
      <c r="F7519" t="s">
        <v>21225</v>
      </c>
      <c r="G7519" t="s">
        <v>225</v>
      </c>
      <c r="H7519" t="s">
        <v>134</v>
      </c>
      <c r="I7519" t="s">
        <v>135</v>
      </c>
      <c r="J7519" t="s">
        <v>136</v>
      </c>
      <c r="K7519" t="s">
        <v>151</v>
      </c>
      <c r="L7519" t="s">
        <v>21226</v>
      </c>
      <c r="M7519" t="s">
        <v>21227</v>
      </c>
      <c r="N7519">
        <v>3.3620222219999998</v>
      </c>
      <c r="O7519">
        <v>0</v>
      </c>
      <c r="P7519">
        <v>375</v>
      </c>
      <c r="Q7519">
        <v>0</v>
      </c>
      <c r="R7519">
        <v>0</v>
      </c>
      <c r="S7519">
        <v>0</v>
      </c>
      <c r="T7519">
        <v>38</v>
      </c>
      <c r="U7519">
        <v>0</v>
      </c>
      <c r="V7519">
        <v>0</v>
      </c>
      <c r="W7519">
        <v>0</v>
      </c>
      <c r="X7519">
        <v>233.58053414456307</v>
      </c>
      <c r="Y7519">
        <v>0</v>
      </c>
      <c r="Z7519">
        <v>0</v>
      </c>
      <c r="AA7519">
        <v>0</v>
      </c>
      <c r="AB7519">
        <v>59.758313887144325</v>
      </c>
      <c r="AC7519">
        <v>0</v>
      </c>
      <c r="AD7519">
        <v>0</v>
      </c>
      <c r="AE7519">
        <v>293.33884803170741</v>
      </c>
    </row>
    <row r="7520" spans="1:31" x14ac:dyDescent="0.25">
      <c r="A7520">
        <v>1840172</v>
      </c>
      <c r="B7520">
        <v>1</v>
      </c>
      <c r="C7520" t="s">
        <v>81</v>
      </c>
      <c r="D7520" t="s">
        <v>115</v>
      </c>
      <c r="E7520" t="s">
        <v>131</v>
      </c>
      <c r="F7520" t="s">
        <v>21228</v>
      </c>
      <c r="G7520" t="s">
        <v>133</v>
      </c>
      <c r="H7520" t="s">
        <v>134</v>
      </c>
      <c r="I7520" t="s">
        <v>135</v>
      </c>
      <c r="J7520" t="s">
        <v>136</v>
      </c>
      <c r="K7520" t="s">
        <v>137</v>
      </c>
      <c r="L7520" t="s">
        <v>21229</v>
      </c>
      <c r="M7520" t="s">
        <v>21230</v>
      </c>
      <c r="N7520">
        <v>3.9616666660000002</v>
      </c>
      <c r="O7520">
        <v>0</v>
      </c>
      <c r="P7520">
        <v>8</v>
      </c>
      <c r="Q7520">
        <v>0</v>
      </c>
      <c r="R7520">
        <v>1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4.1346336798743994</v>
      </c>
      <c r="Y7520">
        <v>0</v>
      </c>
      <c r="Z7520">
        <v>1.4098065776666668E-4</v>
      </c>
      <c r="AA7520">
        <v>0</v>
      </c>
      <c r="AB7520">
        <v>0</v>
      </c>
      <c r="AC7520">
        <v>0</v>
      </c>
      <c r="AD7520">
        <v>0</v>
      </c>
      <c r="AE7520">
        <v>4.134774660532166</v>
      </c>
    </row>
    <row r="7521" spans="1:31" x14ac:dyDescent="0.25">
      <c r="A7521">
        <v>1840318</v>
      </c>
      <c r="B7521">
        <v>1</v>
      </c>
      <c r="C7521" t="s">
        <v>80</v>
      </c>
      <c r="D7521" t="s">
        <v>93</v>
      </c>
      <c r="E7521" t="s">
        <v>131</v>
      </c>
      <c r="F7521" t="s">
        <v>21231</v>
      </c>
      <c r="G7521" t="s">
        <v>133</v>
      </c>
      <c r="H7521" t="s">
        <v>134</v>
      </c>
      <c r="I7521" t="s">
        <v>135</v>
      </c>
      <c r="J7521" t="s">
        <v>136</v>
      </c>
      <c r="K7521" t="s">
        <v>137</v>
      </c>
      <c r="L7521" t="s">
        <v>21232</v>
      </c>
      <c r="M7521" t="s">
        <v>21233</v>
      </c>
      <c r="N7521">
        <v>7.3655555550000003</v>
      </c>
      <c r="O7521">
        <v>0</v>
      </c>
      <c r="P7521">
        <v>42</v>
      </c>
      <c r="Q7521">
        <v>0</v>
      </c>
      <c r="R7521">
        <v>5</v>
      </c>
      <c r="S7521">
        <v>0</v>
      </c>
      <c r="T7521">
        <v>4</v>
      </c>
      <c r="U7521">
        <v>0</v>
      </c>
      <c r="V7521">
        <v>0</v>
      </c>
      <c r="W7521">
        <v>0</v>
      </c>
      <c r="X7521">
        <v>13.408305463014386</v>
      </c>
      <c r="Y7521">
        <v>0</v>
      </c>
      <c r="Z7521">
        <v>14.063208513245579</v>
      </c>
      <c r="AA7521">
        <v>0</v>
      </c>
      <c r="AB7521">
        <v>2.0815357572509332</v>
      </c>
      <c r="AC7521">
        <v>0</v>
      </c>
      <c r="AD7521">
        <v>0</v>
      </c>
      <c r="AE7521">
        <v>29.553049733510896</v>
      </c>
    </row>
    <row r="7522" spans="1:31" x14ac:dyDescent="0.25">
      <c r="A7522">
        <v>1840109</v>
      </c>
      <c r="B7522">
        <v>1</v>
      </c>
      <c r="C7522" t="s">
        <v>80</v>
      </c>
      <c r="D7522" t="s">
        <v>98</v>
      </c>
      <c r="E7522" t="s">
        <v>164</v>
      </c>
      <c r="F7522" t="s">
        <v>7188</v>
      </c>
      <c r="G7522" t="s">
        <v>156</v>
      </c>
      <c r="H7522" t="s">
        <v>157</v>
      </c>
      <c r="I7522" t="s">
        <v>179</v>
      </c>
      <c r="J7522" t="s">
        <v>136</v>
      </c>
      <c r="K7522" t="s">
        <v>137</v>
      </c>
      <c r="L7522" t="s">
        <v>21234</v>
      </c>
      <c r="M7522" t="s">
        <v>21235</v>
      </c>
      <c r="N7522">
        <v>1.3888888E-2</v>
      </c>
      <c r="O7522">
        <v>0</v>
      </c>
      <c r="P7522">
        <v>752</v>
      </c>
      <c r="Q7522">
        <v>0</v>
      </c>
      <c r="R7522">
        <v>320</v>
      </c>
      <c r="S7522">
        <v>3</v>
      </c>
      <c r="T7522">
        <v>168</v>
      </c>
      <c r="U7522">
        <v>0</v>
      </c>
      <c r="V7522">
        <v>0</v>
      </c>
      <c r="W7522">
        <v>0</v>
      </c>
      <c r="X7522">
        <v>2.3878207237879168</v>
      </c>
      <c r="Y7522">
        <v>0</v>
      </c>
      <c r="Z7522">
        <v>3.8766051125437513</v>
      </c>
      <c r="AA7522">
        <v>0.15346404381666667</v>
      </c>
      <c r="AB7522">
        <v>1.6790221984591662</v>
      </c>
      <c r="AC7522">
        <v>0</v>
      </c>
      <c r="AD7522">
        <v>0</v>
      </c>
      <c r="AE7522">
        <v>8.0969120786075006</v>
      </c>
    </row>
    <row r="7523" spans="1:31" x14ac:dyDescent="0.25">
      <c r="A7523">
        <v>1840690</v>
      </c>
      <c r="B7523">
        <v>1</v>
      </c>
      <c r="C7523" t="s">
        <v>80</v>
      </c>
      <c r="D7523" t="s">
        <v>108</v>
      </c>
      <c r="E7523" t="s">
        <v>131</v>
      </c>
      <c r="F7523" t="s">
        <v>21236</v>
      </c>
      <c r="G7523" t="s">
        <v>133</v>
      </c>
      <c r="H7523" t="s">
        <v>134</v>
      </c>
      <c r="I7523" t="s">
        <v>135</v>
      </c>
      <c r="J7523" t="s">
        <v>136</v>
      </c>
      <c r="K7523" t="s">
        <v>137</v>
      </c>
      <c r="L7523" t="s">
        <v>21237</v>
      </c>
      <c r="M7523" t="s">
        <v>21238</v>
      </c>
      <c r="N7523">
        <v>35.905277777000002</v>
      </c>
      <c r="O7523">
        <v>0</v>
      </c>
      <c r="P7523">
        <v>7</v>
      </c>
      <c r="Q7523">
        <v>0</v>
      </c>
      <c r="R7523">
        <v>0</v>
      </c>
      <c r="S7523">
        <v>0</v>
      </c>
      <c r="T7523">
        <v>1</v>
      </c>
      <c r="U7523">
        <v>0</v>
      </c>
      <c r="V7523">
        <v>0</v>
      </c>
      <c r="W7523">
        <v>0</v>
      </c>
      <c r="X7523">
        <v>21.715272634805576</v>
      </c>
      <c r="Y7523">
        <v>0</v>
      </c>
      <c r="Z7523">
        <v>0</v>
      </c>
      <c r="AA7523">
        <v>0</v>
      </c>
      <c r="AB7523">
        <v>0.31952966548177508</v>
      </c>
      <c r="AC7523">
        <v>0</v>
      </c>
      <c r="AD7523">
        <v>0</v>
      </c>
      <c r="AE7523">
        <v>22.03480230028735</v>
      </c>
    </row>
    <row r="7524" spans="1:31" x14ac:dyDescent="0.25">
      <c r="A7524">
        <v>1843498</v>
      </c>
      <c r="B7524">
        <v>1</v>
      </c>
      <c r="C7524" t="s">
        <v>80</v>
      </c>
      <c r="D7524" t="s">
        <v>109</v>
      </c>
      <c r="E7524" t="s">
        <v>131</v>
      </c>
      <c r="F7524" t="s">
        <v>19025</v>
      </c>
      <c r="G7524" t="s">
        <v>133</v>
      </c>
      <c r="H7524" t="s">
        <v>134</v>
      </c>
      <c r="I7524" t="s">
        <v>135</v>
      </c>
      <c r="J7524" t="s">
        <v>136</v>
      </c>
      <c r="K7524" t="s">
        <v>137</v>
      </c>
      <c r="L7524" t="s">
        <v>21239</v>
      </c>
      <c r="M7524" t="s">
        <v>21240</v>
      </c>
      <c r="N7524">
        <v>2.3858333329999999</v>
      </c>
      <c r="O7524">
        <v>0</v>
      </c>
      <c r="P7524">
        <v>0</v>
      </c>
      <c r="Q7524">
        <v>0</v>
      </c>
      <c r="R7524">
        <v>6</v>
      </c>
      <c r="S7524">
        <v>0</v>
      </c>
      <c r="T7524">
        <v>2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24.383532075716136</v>
      </c>
      <c r="AA7524">
        <v>0</v>
      </c>
      <c r="AB7524">
        <v>3.0303792101030003</v>
      </c>
      <c r="AC7524">
        <v>0</v>
      </c>
      <c r="AD7524">
        <v>0</v>
      </c>
      <c r="AE7524">
        <v>27.413911285819136</v>
      </c>
    </row>
    <row r="7525" spans="1:31" x14ac:dyDescent="0.25">
      <c r="A7525">
        <v>1839963</v>
      </c>
      <c r="B7525">
        <v>1</v>
      </c>
      <c r="C7525" t="s">
        <v>81</v>
      </c>
      <c r="D7525" t="s">
        <v>113</v>
      </c>
      <c r="E7525" t="s">
        <v>252</v>
      </c>
      <c r="F7525" t="s">
        <v>21241</v>
      </c>
      <c r="G7525" t="s">
        <v>279</v>
      </c>
      <c r="H7525" t="s">
        <v>134</v>
      </c>
      <c r="I7525" t="s">
        <v>135</v>
      </c>
      <c r="J7525" t="s">
        <v>136</v>
      </c>
      <c r="K7525" t="s">
        <v>137</v>
      </c>
      <c r="L7525" t="s">
        <v>21242</v>
      </c>
      <c r="M7525" t="s">
        <v>21243</v>
      </c>
      <c r="N7525">
        <v>11.439166666</v>
      </c>
      <c r="O7525">
        <v>0</v>
      </c>
      <c r="P7525">
        <v>218</v>
      </c>
      <c r="Q7525">
        <v>0</v>
      </c>
      <c r="R7525">
        <v>0</v>
      </c>
      <c r="S7525">
        <v>0</v>
      </c>
      <c r="T7525">
        <v>50</v>
      </c>
      <c r="U7525">
        <v>0</v>
      </c>
      <c r="V7525">
        <v>0</v>
      </c>
      <c r="W7525">
        <v>0</v>
      </c>
      <c r="X7525">
        <v>334.82319062653931</v>
      </c>
      <c r="Y7525">
        <v>0</v>
      </c>
      <c r="Z7525">
        <v>0</v>
      </c>
      <c r="AA7525">
        <v>0</v>
      </c>
      <c r="AB7525">
        <v>354.82908746518825</v>
      </c>
      <c r="AC7525">
        <v>0</v>
      </c>
      <c r="AD7525">
        <v>0</v>
      </c>
      <c r="AE7525">
        <v>689.65227809172757</v>
      </c>
    </row>
    <row r="7526" spans="1:31" x14ac:dyDescent="0.25">
      <c r="A7526">
        <v>1840255</v>
      </c>
      <c r="B7526">
        <v>1</v>
      </c>
      <c r="C7526" t="s">
        <v>80</v>
      </c>
      <c r="D7526" t="s">
        <v>97</v>
      </c>
      <c r="E7526" t="s">
        <v>140</v>
      </c>
      <c r="F7526" t="s">
        <v>21244</v>
      </c>
      <c r="G7526" t="s">
        <v>217</v>
      </c>
      <c r="H7526" t="s">
        <v>134</v>
      </c>
      <c r="I7526" t="s">
        <v>135</v>
      </c>
      <c r="J7526" t="s">
        <v>136</v>
      </c>
      <c r="K7526" t="s">
        <v>137</v>
      </c>
      <c r="L7526" t="s">
        <v>21245</v>
      </c>
      <c r="M7526" t="s">
        <v>21246</v>
      </c>
      <c r="N7526">
        <v>3.4202777769999999</v>
      </c>
      <c r="O7526">
        <v>0</v>
      </c>
      <c r="P7526">
        <v>1</v>
      </c>
      <c r="Q7526">
        <v>0</v>
      </c>
      <c r="R7526">
        <v>0</v>
      </c>
      <c r="S7526">
        <v>0</v>
      </c>
      <c r="T7526">
        <v>1</v>
      </c>
      <c r="U7526">
        <v>0</v>
      </c>
      <c r="V7526">
        <v>0</v>
      </c>
      <c r="W7526">
        <v>0</v>
      </c>
      <c r="X7526">
        <v>0.52455407887462502</v>
      </c>
      <c r="Y7526">
        <v>0</v>
      </c>
      <c r="Z7526">
        <v>0</v>
      </c>
      <c r="AA7526">
        <v>0</v>
      </c>
      <c r="AB7526">
        <v>5.5769879853580901</v>
      </c>
      <c r="AC7526">
        <v>0</v>
      </c>
      <c r="AD7526">
        <v>0</v>
      </c>
      <c r="AE7526">
        <v>6.1015420642327154</v>
      </c>
    </row>
    <row r="7527" spans="1:31" x14ac:dyDescent="0.25">
      <c r="A7527">
        <v>1840009</v>
      </c>
      <c r="B7527">
        <v>1</v>
      </c>
      <c r="C7527" t="s">
        <v>81</v>
      </c>
      <c r="D7527" t="s">
        <v>121</v>
      </c>
      <c r="E7527" t="s">
        <v>131</v>
      </c>
      <c r="F7527" t="s">
        <v>21247</v>
      </c>
      <c r="G7527" t="s">
        <v>133</v>
      </c>
      <c r="H7527" t="s">
        <v>134</v>
      </c>
      <c r="I7527" t="s">
        <v>135</v>
      </c>
      <c r="J7527" t="s">
        <v>136</v>
      </c>
      <c r="K7527" t="s">
        <v>137</v>
      </c>
      <c r="L7527" t="s">
        <v>21248</v>
      </c>
      <c r="M7527" t="s">
        <v>21249</v>
      </c>
      <c r="N7527">
        <v>1.470277777</v>
      </c>
      <c r="O7527">
        <v>0</v>
      </c>
      <c r="P7527">
        <v>23</v>
      </c>
      <c r="Q7527">
        <v>0</v>
      </c>
      <c r="R7527">
        <v>1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2.8140784658306504</v>
      </c>
      <c r="Y7527">
        <v>0</v>
      </c>
      <c r="Z7527">
        <v>0.80618442240057508</v>
      </c>
      <c r="AA7527">
        <v>0</v>
      </c>
      <c r="AB7527">
        <v>0</v>
      </c>
      <c r="AC7527">
        <v>0</v>
      </c>
      <c r="AD7527">
        <v>0</v>
      </c>
      <c r="AE7527">
        <v>3.6202628882312253</v>
      </c>
    </row>
    <row r="7528" spans="1:31" x14ac:dyDescent="0.25">
      <c r="A7528">
        <v>1840258</v>
      </c>
      <c r="B7528">
        <v>1</v>
      </c>
      <c r="C7528" t="s">
        <v>80</v>
      </c>
      <c r="D7528" t="s">
        <v>97</v>
      </c>
      <c r="E7528" t="s">
        <v>154</v>
      </c>
      <c r="F7528" t="s">
        <v>21250</v>
      </c>
      <c r="G7528" t="s">
        <v>150</v>
      </c>
      <c r="H7528" t="s">
        <v>157</v>
      </c>
      <c r="I7528" t="s">
        <v>135</v>
      </c>
      <c r="J7528" t="s">
        <v>136</v>
      </c>
      <c r="K7528" t="s">
        <v>151</v>
      </c>
      <c r="L7528" t="s">
        <v>21251</v>
      </c>
      <c r="M7528" t="s">
        <v>21252</v>
      </c>
      <c r="N7528">
        <v>7.4881711109999998</v>
      </c>
      <c r="O7528">
        <v>0</v>
      </c>
      <c r="P7528">
        <v>68</v>
      </c>
      <c r="Q7528">
        <v>0</v>
      </c>
      <c r="R7528">
        <v>41</v>
      </c>
      <c r="S7528">
        <v>0</v>
      </c>
      <c r="T7528">
        <v>42</v>
      </c>
      <c r="U7528">
        <v>0</v>
      </c>
      <c r="V7528">
        <v>0</v>
      </c>
      <c r="W7528">
        <v>0</v>
      </c>
      <c r="X7528">
        <v>163.33535024761034</v>
      </c>
      <c r="Y7528">
        <v>0</v>
      </c>
      <c r="Z7528">
        <v>249.07156460298503</v>
      </c>
      <c r="AA7528">
        <v>0</v>
      </c>
      <c r="AB7528">
        <v>594.84664716228031</v>
      </c>
      <c r="AC7528">
        <v>0</v>
      </c>
      <c r="AD7528">
        <v>0</v>
      </c>
      <c r="AE7528">
        <v>1007.2535620128757</v>
      </c>
    </row>
    <row r="7529" spans="1:31" x14ac:dyDescent="0.25">
      <c r="A7529">
        <v>1840092</v>
      </c>
      <c r="B7529">
        <v>1</v>
      </c>
      <c r="C7529" t="s">
        <v>81</v>
      </c>
      <c r="D7529" t="s">
        <v>128</v>
      </c>
      <c r="E7529" t="s">
        <v>140</v>
      </c>
      <c r="F7529" t="s">
        <v>21253</v>
      </c>
      <c r="G7529" t="s">
        <v>213</v>
      </c>
      <c r="H7529" t="s">
        <v>134</v>
      </c>
      <c r="I7529" t="s">
        <v>135</v>
      </c>
      <c r="J7529" t="s">
        <v>136</v>
      </c>
      <c r="K7529" t="s">
        <v>137</v>
      </c>
      <c r="L7529" t="s">
        <v>21254</v>
      </c>
      <c r="M7529" t="s">
        <v>21255</v>
      </c>
      <c r="N7529">
        <v>19.788055555</v>
      </c>
      <c r="O7529">
        <v>0</v>
      </c>
      <c r="P7529">
        <v>9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19.361476478201546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19.361476478201546</v>
      </c>
    </row>
    <row r="7530" spans="1:31" x14ac:dyDescent="0.25">
      <c r="A7530">
        <v>1840066</v>
      </c>
      <c r="B7530">
        <v>1</v>
      </c>
      <c r="C7530" t="s">
        <v>81</v>
      </c>
      <c r="D7530" t="s">
        <v>123</v>
      </c>
      <c r="E7530" t="s">
        <v>202</v>
      </c>
      <c r="F7530" t="s">
        <v>18660</v>
      </c>
      <c r="G7530" t="s">
        <v>156</v>
      </c>
      <c r="H7530" t="s">
        <v>157</v>
      </c>
      <c r="I7530" t="s">
        <v>135</v>
      </c>
      <c r="J7530" t="s">
        <v>136</v>
      </c>
      <c r="K7530" t="s">
        <v>137</v>
      </c>
      <c r="L7530" t="s">
        <v>21256</v>
      </c>
      <c r="M7530" t="s">
        <v>21257</v>
      </c>
      <c r="N7530">
        <v>0.46500000000000002</v>
      </c>
      <c r="O7530">
        <v>3</v>
      </c>
      <c r="P7530">
        <v>23</v>
      </c>
      <c r="Q7530">
        <v>246</v>
      </c>
      <c r="R7530">
        <v>278</v>
      </c>
      <c r="S7530">
        <v>24</v>
      </c>
      <c r="T7530">
        <v>52</v>
      </c>
      <c r="U7530">
        <v>0</v>
      </c>
      <c r="V7530">
        <v>0</v>
      </c>
      <c r="W7530">
        <v>0.37030627202624999</v>
      </c>
      <c r="X7530">
        <v>1.5861130808287502</v>
      </c>
      <c r="Y7530">
        <v>62.480787586249775</v>
      </c>
      <c r="Z7530">
        <v>53.54086919172839</v>
      </c>
      <c r="AA7530">
        <v>7.5926737323945011</v>
      </c>
      <c r="AB7530">
        <v>10.859062328724153</v>
      </c>
      <c r="AC7530">
        <v>0</v>
      </c>
      <c r="AD7530">
        <v>0</v>
      </c>
      <c r="AE7530">
        <v>136.42981219195181</v>
      </c>
    </row>
    <row r="7531" spans="1:31" x14ac:dyDescent="0.25">
      <c r="A7531">
        <v>1843481</v>
      </c>
      <c r="B7531">
        <v>1</v>
      </c>
      <c r="C7531" t="s">
        <v>80</v>
      </c>
      <c r="D7531" t="s">
        <v>111</v>
      </c>
      <c r="E7531" t="s">
        <v>131</v>
      </c>
      <c r="F7531" t="s">
        <v>21258</v>
      </c>
      <c r="G7531" t="s">
        <v>189</v>
      </c>
      <c r="H7531" t="s">
        <v>134</v>
      </c>
      <c r="I7531" t="s">
        <v>135</v>
      </c>
      <c r="J7531" t="s">
        <v>136</v>
      </c>
      <c r="K7531" t="s">
        <v>137</v>
      </c>
      <c r="L7531" t="s">
        <v>21259</v>
      </c>
      <c r="M7531" t="s">
        <v>21260</v>
      </c>
      <c r="N7531">
        <v>4.5752777770000002</v>
      </c>
      <c r="O7531">
        <v>0</v>
      </c>
      <c r="P7531">
        <v>2</v>
      </c>
      <c r="Q7531">
        <v>0</v>
      </c>
      <c r="R7531">
        <v>2</v>
      </c>
      <c r="S7531">
        <v>0</v>
      </c>
      <c r="T7531">
        <v>9</v>
      </c>
      <c r="U7531">
        <v>0</v>
      </c>
      <c r="V7531">
        <v>0</v>
      </c>
      <c r="W7531">
        <v>0</v>
      </c>
      <c r="X7531">
        <v>2.9258328726463998</v>
      </c>
      <c r="Y7531">
        <v>0</v>
      </c>
      <c r="Z7531">
        <v>3.8674576179228666</v>
      </c>
      <c r="AA7531">
        <v>0</v>
      </c>
      <c r="AB7531">
        <v>335.87695444659283</v>
      </c>
      <c r="AC7531">
        <v>0</v>
      </c>
      <c r="AD7531">
        <v>0</v>
      </c>
      <c r="AE7531">
        <v>342.67024493716212</v>
      </c>
    </row>
    <row r="7532" spans="1:31" x14ac:dyDescent="0.25">
      <c r="A7532">
        <v>1840899</v>
      </c>
      <c r="B7532">
        <v>1</v>
      </c>
      <c r="C7532" t="s">
        <v>81</v>
      </c>
      <c r="D7532" t="s">
        <v>113</v>
      </c>
      <c r="E7532" t="s">
        <v>140</v>
      </c>
      <c r="F7532" t="s">
        <v>21261</v>
      </c>
      <c r="G7532" t="s">
        <v>142</v>
      </c>
      <c r="H7532" t="s">
        <v>134</v>
      </c>
      <c r="I7532" t="s">
        <v>135</v>
      </c>
      <c r="J7532" t="s">
        <v>136</v>
      </c>
      <c r="K7532" t="s">
        <v>137</v>
      </c>
      <c r="L7532" t="s">
        <v>21262</v>
      </c>
      <c r="M7532" t="s">
        <v>21263</v>
      </c>
      <c r="N7532">
        <v>6.8658333330000003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1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2.2315097858539503</v>
      </c>
      <c r="AC7532">
        <v>0</v>
      </c>
      <c r="AD7532">
        <v>0</v>
      </c>
      <c r="AE7532">
        <v>2.2315097858539503</v>
      </c>
    </row>
    <row r="7533" spans="1:31" x14ac:dyDescent="0.25">
      <c r="A7533">
        <v>1840398</v>
      </c>
      <c r="B7533">
        <v>1</v>
      </c>
      <c r="C7533" t="s">
        <v>80</v>
      </c>
      <c r="D7533" t="s">
        <v>93</v>
      </c>
      <c r="E7533" t="s">
        <v>131</v>
      </c>
      <c r="F7533" t="s">
        <v>21264</v>
      </c>
      <c r="G7533" t="s">
        <v>189</v>
      </c>
      <c r="H7533" t="s">
        <v>134</v>
      </c>
      <c r="I7533" t="s">
        <v>135</v>
      </c>
      <c r="J7533" t="s">
        <v>136</v>
      </c>
      <c r="K7533" t="s">
        <v>137</v>
      </c>
      <c r="L7533" t="s">
        <v>21265</v>
      </c>
      <c r="M7533" t="s">
        <v>21266</v>
      </c>
      <c r="N7533">
        <v>4.8191666660000001</v>
      </c>
      <c r="O7533">
        <v>0</v>
      </c>
      <c r="P7533">
        <v>80</v>
      </c>
      <c r="Q7533">
        <v>0</v>
      </c>
      <c r="R7533">
        <v>0</v>
      </c>
      <c r="S7533">
        <v>0</v>
      </c>
      <c r="T7533">
        <v>2</v>
      </c>
      <c r="U7533">
        <v>0</v>
      </c>
      <c r="V7533">
        <v>0</v>
      </c>
      <c r="W7533">
        <v>0</v>
      </c>
      <c r="X7533">
        <v>57.221274873419652</v>
      </c>
      <c r="Y7533">
        <v>0</v>
      </c>
      <c r="Z7533">
        <v>0</v>
      </c>
      <c r="AA7533">
        <v>0</v>
      </c>
      <c r="AB7533">
        <v>0.75797433298125005</v>
      </c>
      <c r="AC7533">
        <v>0</v>
      </c>
      <c r="AD7533">
        <v>0</v>
      </c>
      <c r="AE7533">
        <v>57.979249206400901</v>
      </c>
    </row>
    <row r="7534" spans="1:31" x14ac:dyDescent="0.25">
      <c r="A7534">
        <v>1840235</v>
      </c>
      <c r="B7534">
        <v>1</v>
      </c>
      <c r="C7534" t="s">
        <v>81</v>
      </c>
      <c r="D7534" t="s">
        <v>118</v>
      </c>
      <c r="E7534" t="s">
        <v>140</v>
      </c>
      <c r="F7534" t="s">
        <v>21267</v>
      </c>
      <c r="G7534" t="s">
        <v>142</v>
      </c>
      <c r="H7534" t="s">
        <v>134</v>
      </c>
      <c r="I7534" t="s">
        <v>135</v>
      </c>
      <c r="J7534" t="s">
        <v>136</v>
      </c>
      <c r="K7534" t="s">
        <v>137</v>
      </c>
      <c r="L7534" t="s">
        <v>21268</v>
      </c>
      <c r="M7534" t="s">
        <v>21269</v>
      </c>
      <c r="N7534">
        <v>1.8883333330000001</v>
      </c>
      <c r="O7534">
        <v>0</v>
      </c>
      <c r="P7534">
        <v>2</v>
      </c>
      <c r="Q7534">
        <v>0</v>
      </c>
      <c r="R7534">
        <v>1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3.2707674351570502</v>
      </c>
      <c r="Y7534">
        <v>0</v>
      </c>
      <c r="Z7534">
        <v>2.2263569508318</v>
      </c>
      <c r="AA7534">
        <v>0</v>
      </c>
      <c r="AB7534">
        <v>0</v>
      </c>
      <c r="AC7534">
        <v>0</v>
      </c>
      <c r="AD7534">
        <v>0</v>
      </c>
      <c r="AE7534">
        <v>5.4971243859888501</v>
      </c>
    </row>
    <row r="7535" spans="1:31" x14ac:dyDescent="0.25">
      <c r="A7535">
        <v>1840023</v>
      </c>
      <c r="B7535">
        <v>1</v>
      </c>
      <c r="C7535" t="s">
        <v>80</v>
      </c>
      <c r="D7535" t="s">
        <v>93</v>
      </c>
      <c r="E7535" t="s">
        <v>154</v>
      </c>
      <c r="F7535" t="s">
        <v>21270</v>
      </c>
      <c r="G7535" t="s">
        <v>175</v>
      </c>
      <c r="H7535" t="s">
        <v>157</v>
      </c>
      <c r="I7535" t="s">
        <v>135</v>
      </c>
      <c r="J7535" t="s">
        <v>136</v>
      </c>
      <c r="K7535" t="s">
        <v>137</v>
      </c>
      <c r="L7535" t="s">
        <v>21271</v>
      </c>
      <c r="M7535" t="s">
        <v>21272</v>
      </c>
      <c r="N7535">
        <v>4.176666666</v>
      </c>
      <c r="O7535">
        <v>0</v>
      </c>
      <c r="P7535">
        <v>43</v>
      </c>
      <c r="Q7535">
        <v>0</v>
      </c>
      <c r="R7535">
        <v>12</v>
      </c>
      <c r="S7535">
        <v>0</v>
      </c>
      <c r="T7535">
        <v>5</v>
      </c>
      <c r="U7535">
        <v>0</v>
      </c>
      <c r="V7535">
        <v>0</v>
      </c>
      <c r="W7535">
        <v>0</v>
      </c>
      <c r="X7535">
        <v>24.367116172744964</v>
      </c>
      <c r="Y7535">
        <v>0</v>
      </c>
      <c r="Z7535">
        <v>5.8040253900089995</v>
      </c>
      <c r="AA7535">
        <v>0</v>
      </c>
      <c r="AB7535">
        <v>7.7857450217890793</v>
      </c>
      <c r="AC7535">
        <v>0</v>
      </c>
      <c r="AD7535">
        <v>0</v>
      </c>
      <c r="AE7535">
        <v>37.956886584543042</v>
      </c>
    </row>
    <row r="7536" spans="1:31" x14ac:dyDescent="0.25">
      <c r="A7536">
        <v>1843438</v>
      </c>
      <c r="B7536">
        <v>1</v>
      </c>
      <c r="C7536" t="s">
        <v>81</v>
      </c>
      <c r="D7536" t="s">
        <v>123</v>
      </c>
      <c r="E7536" t="s">
        <v>252</v>
      </c>
      <c r="F7536" t="s">
        <v>21273</v>
      </c>
      <c r="G7536" t="s">
        <v>279</v>
      </c>
      <c r="H7536" t="s">
        <v>134</v>
      </c>
      <c r="I7536" t="s">
        <v>135</v>
      </c>
      <c r="J7536" t="s">
        <v>136</v>
      </c>
      <c r="K7536" t="s">
        <v>137</v>
      </c>
      <c r="L7536" t="s">
        <v>21274</v>
      </c>
      <c r="M7536" t="s">
        <v>21275</v>
      </c>
      <c r="N7536">
        <v>1.49</v>
      </c>
      <c r="O7536">
        <v>0</v>
      </c>
      <c r="P7536">
        <v>101</v>
      </c>
      <c r="Q7536">
        <v>0</v>
      </c>
      <c r="R7536">
        <v>15</v>
      </c>
      <c r="S7536">
        <v>0</v>
      </c>
      <c r="T7536">
        <v>12</v>
      </c>
      <c r="U7536">
        <v>0</v>
      </c>
      <c r="V7536">
        <v>0</v>
      </c>
      <c r="W7536">
        <v>0</v>
      </c>
      <c r="X7536">
        <v>35.668266585924009</v>
      </c>
      <c r="Y7536">
        <v>0</v>
      </c>
      <c r="Z7536">
        <v>24.448013203921999</v>
      </c>
      <c r="AA7536">
        <v>0</v>
      </c>
      <c r="AB7536">
        <v>5.2025285978428011</v>
      </c>
      <c r="AC7536">
        <v>0</v>
      </c>
      <c r="AD7536">
        <v>0</v>
      </c>
      <c r="AE7536">
        <v>65.318808387688804</v>
      </c>
    </row>
    <row r="7537" spans="1:31" x14ac:dyDescent="0.25">
      <c r="A7537">
        <v>1840633</v>
      </c>
      <c r="B7537">
        <v>1</v>
      </c>
      <c r="C7537" t="s">
        <v>80</v>
      </c>
      <c r="D7537" t="s">
        <v>96</v>
      </c>
      <c r="E7537" t="s">
        <v>140</v>
      </c>
      <c r="F7537" t="s">
        <v>21276</v>
      </c>
      <c r="G7537" t="s">
        <v>142</v>
      </c>
      <c r="H7537" t="s">
        <v>134</v>
      </c>
      <c r="I7537" t="s">
        <v>135</v>
      </c>
      <c r="J7537" t="s">
        <v>136</v>
      </c>
      <c r="K7537" t="s">
        <v>137</v>
      </c>
      <c r="L7537" t="s">
        <v>21277</v>
      </c>
      <c r="M7537" t="s">
        <v>21278</v>
      </c>
      <c r="N7537">
        <v>3.3830555549999999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1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4.9433513280354591</v>
      </c>
      <c r="AC7537">
        <v>0</v>
      </c>
      <c r="AD7537">
        <v>0</v>
      </c>
      <c r="AE7537">
        <v>4.9433513280354591</v>
      </c>
    </row>
    <row r="7538" spans="1:31" x14ac:dyDescent="0.25">
      <c r="A7538">
        <v>1839943</v>
      </c>
      <c r="B7538">
        <v>1</v>
      </c>
      <c r="C7538" t="s">
        <v>80</v>
      </c>
      <c r="D7538" t="s">
        <v>82</v>
      </c>
      <c r="E7538" t="s">
        <v>202</v>
      </c>
      <c r="F7538" t="s">
        <v>16789</v>
      </c>
      <c r="G7538" t="s">
        <v>386</v>
      </c>
      <c r="H7538" t="s">
        <v>157</v>
      </c>
      <c r="I7538" t="s">
        <v>179</v>
      </c>
      <c r="J7538" t="s">
        <v>136</v>
      </c>
      <c r="K7538" t="s">
        <v>151</v>
      </c>
      <c r="L7538" t="s">
        <v>21279</v>
      </c>
      <c r="M7538" t="s">
        <v>21280</v>
      </c>
      <c r="N7538">
        <v>2.8611111000000002E-2</v>
      </c>
      <c r="O7538">
        <v>0</v>
      </c>
      <c r="P7538">
        <v>2773</v>
      </c>
      <c r="Q7538">
        <v>0</v>
      </c>
      <c r="R7538">
        <v>0</v>
      </c>
      <c r="S7538">
        <v>1</v>
      </c>
      <c r="T7538">
        <v>169</v>
      </c>
      <c r="U7538">
        <v>0</v>
      </c>
      <c r="V7538">
        <v>0</v>
      </c>
      <c r="W7538">
        <v>0</v>
      </c>
      <c r="X7538">
        <v>14.749572070943078</v>
      </c>
      <c r="Y7538">
        <v>0</v>
      </c>
      <c r="Z7538">
        <v>0</v>
      </c>
      <c r="AA7538">
        <v>2.1645344477135167</v>
      </c>
      <c r="AB7538">
        <v>2.7198959427239235</v>
      </c>
      <c r="AC7538">
        <v>0</v>
      </c>
      <c r="AD7538">
        <v>0</v>
      </c>
      <c r="AE7538">
        <v>19.634002461380518</v>
      </c>
    </row>
    <row r="7539" spans="1:31" x14ac:dyDescent="0.25">
      <c r="A7539">
        <v>1840192</v>
      </c>
      <c r="B7539">
        <v>1</v>
      </c>
      <c r="C7539" t="s">
        <v>81</v>
      </c>
      <c r="D7539" t="s">
        <v>127</v>
      </c>
      <c r="E7539" t="s">
        <v>164</v>
      </c>
      <c r="F7539" t="s">
        <v>9244</v>
      </c>
      <c r="G7539" t="s">
        <v>225</v>
      </c>
      <c r="H7539" t="s">
        <v>157</v>
      </c>
      <c r="I7539" t="s">
        <v>135</v>
      </c>
      <c r="J7539" t="s">
        <v>136</v>
      </c>
      <c r="K7539" t="s">
        <v>151</v>
      </c>
      <c r="L7539" t="s">
        <v>21281</v>
      </c>
      <c r="M7539" t="s">
        <v>20704</v>
      </c>
      <c r="N7539">
        <v>7.8025000000000002</v>
      </c>
      <c r="O7539">
        <v>0</v>
      </c>
      <c r="P7539">
        <v>116</v>
      </c>
      <c r="Q7539">
        <v>29</v>
      </c>
      <c r="R7539">
        <v>31</v>
      </c>
      <c r="S7539">
        <v>0</v>
      </c>
      <c r="T7539">
        <v>17</v>
      </c>
      <c r="U7539">
        <v>0</v>
      </c>
      <c r="V7539">
        <v>0</v>
      </c>
      <c r="W7539">
        <v>0</v>
      </c>
      <c r="X7539">
        <v>183.80608925112773</v>
      </c>
      <c r="Y7539">
        <v>382.51487145053619</v>
      </c>
      <c r="Z7539">
        <v>187.79735829910021</v>
      </c>
      <c r="AA7539">
        <v>0</v>
      </c>
      <c r="AB7539">
        <v>93.339575077092491</v>
      </c>
      <c r="AC7539">
        <v>0</v>
      </c>
      <c r="AD7539">
        <v>0</v>
      </c>
      <c r="AE7539">
        <v>847.45789407785662</v>
      </c>
    </row>
    <row r="7540" spans="1:31" x14ac:dyDescent="0.25">
      <c r="A7540">
        <v>1843026</v>
      </c>
      <c r="B7540">
        <v>1</v>
      </c>
      <c r="C7540" t="s">
        <v>81</v>
      </c>
      <c r="D7540" t="s">
        <v>117</v>
      </c>
      <c r="E7540" t="s">
        <v>140</v>
      </c>
      <c r="F7540" t="s">
        <v>21282</v>
      </c>
      <c r="G7540" t="s">
        <v>142</v>
      </c>
      <c r="H7540" t="s">
        <v>134</v>
      </c>
      <c r="I7540" t="s">
        <v>135</v>
      </c>
      <c r="J7540" t="s">
        <v>136</v>
      </c>
      <c r="K7540" t="s">
        <v>137</v>
      </c>
      <c r="L7540" t="s">
        <v>21283</v>
      </c>
      <c r="M7540" t="s">
        <v>21284</v>
      </c>
      <c r="N7540">
        <v>1.018888888</v>
      </c>
      <c r="O7540">
        <v>0</v>
      </c>
      <c r="P7540">
        <v>1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0.15345186094487501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0.15345186094487501</v>
      </c>
    </row>
    <row r="7541" spans="1:31" x14ac:dyDescent="0.25">
      <c r="A7541">
        <v>1840086</v>
      </c>
      <c r="B7541">
        <v>1</v>
      </c>
      <c r="C7541" t="s">
        <v>81</v>
      </c>
      <c r="D7541" t="s">
        <v>123</v>
      </c>
      <c r="E7541" t="s">
        <v>154</v>
      </c>
      <c r="F7541" t="s">
        <v>951</v>
      </c>
      <c r="G7541" t="s">
        <v>156</v>
      </c>
      <c r="H7541" t="s">
        <v>157</v>
      </c>
      <c r="I7541" t="s">
        <v>135</v>
      </c>
      <c r="J7541" t="s">
        <v>136</v>
      </c>
      <c r="K7541" t="s">
        <v>137</v>
      </c>
      <c r="L7541" t="s">
        <v>21285</v>
      </c>
      <c r="M7541" t="s">
        <v>21286</v>
      </c>
      <c r="N7541">
        <v>1.039722222</v>
      </c>
      <c r="O7541">
        <v>5</v>
      </c>
      <c r="P7541">
        <v>7</v>
      </c>
      <c r="Q7541">
        <v>178</v>
      </c>
      <c r="R7541">
        <v>129</v>
      </c>
      <c r="S7541">
        <v>28</v>
      </c>
      <c r="T7541">
        <v>14</v>
      </c>
      <c r="U7541">
        <v>0</v>
      </c>
      <c r="V7541">
        <v>0</v>
      </c>
      <c r="W7541">
        <v>1.5598576430837332</v>
      </c>
      <c r="X7541">
        <v>4.1216220529898662</v>
      </c>
      <c r="Y7541">
        <v>134.67343660975561</v>
      </c>
      <c r="Z7541">
        <v>140.06880817486234</v>
      </c>
      <c r="AA7541">
        <v>27.666133785034219</v>
      </c>
      <c r="AB7541">
        <v>12.658340505359311</v>
      </c>
      <c r="AC7541">
        <v>0</v>
      </c>
      <c r="AD7541">
        <v>0</v>
      </c>
      <c r="AE7541">
        <v>320.74819877108513</v>
      </c>
    </row>
    <row r="7542" spans="1:31" x14ac:dyDescent="0.25">
      <c r="A7542">
        <v>1840713</v>
      </c>
      <c r="B7542">
        <v>1</v>
      </c>
      <c r="C7542" t="s">
        <v>81</v>
      </c>
      <c r="D7542" t="s">
        <v>116</v>
      </c>
      <c r="E7542" t="s">
        <v>154</v>
      </c>
      <c r="F7542" t="s">
        <v>21287</v>
      </c>
      <c r="G7542" t="s">
        <v>507</v>
      </c>
      <c r="H7542" t="s">
        <v>157</v>
      </c>
      <c r="I7542" t="s">
        <v>135</v>
      </c>
      <c r="J7542" t="s">
        <v>136</v>
      </c>
      <c r="K7542" t="s">
        <v>137</v>
      </c>
      <c r="L7542" t="s">
        <v>21288</v>
      </c>
      <c r="M7542" t="s">
        <v>21289</v>
      </c>
      <c r="N7542">
        <v>4.4363888879999998</v>
      </c>
      <c r="O7542">
        <v>0</v>
      </c>
      <c r="P7542">
        <v>104</v>
      </c>
      <c r="Q7542">
        <v>0</v>
      </c>
      <c r="R7542">
        <v>0</v>
      </c>
      <c r="S7542">
        <v>0</v>
      </c>
      <c r="T7542">
        <v>15</v>
      </c>
      <c r="U7542">
        <v>0</v>
      </c>
      <c r="V7542">
        <v>0</v>
      </c>
      <c r="W7542">
        <v>0</v>
      </c>
      <c r="X7542">
        <v>72.876149147287919</v>
      </c>
      <c r="Y7542">
        <v>0</v>
      </c>
      <c r="Z7542">
        <v>0</v>
      </c>
      <c r="AA7542">
        <v>0</v>
      </c>
      <c r="AB7542">
        <v>4.4319545939539502</v>
      </c>
      <c r="AC7542">
        <v>0</v>
      </c>
      <c r="AD7542">
        <v>0</v>
      </c>
      <c r="AE7542">
        <v>77.308103741241865</v>
      </c>
    </row>
    <row r="7543" spans="1:31" x14ac:dyDescent="0.25">
      <c r="A7543">
        <v>1843418</v>
      </c>
      <c r="B7543">
        <v>1</v>
      </c>
      <c r="C7543" t="s">
        <v>80</v>
      </c>
      <c r="D7543" t="s">
        <v>109</v>
      </c>
      <c r="E7543" t="s">
        <v>140</v>
      </c>
      <c r="F7543" t="s">
        <v>21290</v>
      </c>
      <c r="G7543" t="s">
        <v>142</v>
      </c>
      <c r="H7543" t="s">
        <v>134</v>
      </c>
      <c r="I7543" t="s">
        <v>135</v>
      </c>
      <c r="J7543" t="s">
        <v>136</v>
      </c>
      <c r="K7543" t="s">
        <v>137</v>
      </c>
      <c r="L7543" t="s">
        <v>21291</v>
      </c>
      <c r="M7543" t="s">
        <v>21292</v>
      </c>
      <c r="N7543">
        <v>6.364166666</v>
      </c>
      <c r="O7543">
        <v>0</v>
      </c>
      <c r="P7543">
        <v>1</v>
      </c>
      <c r="Q7543">
        <v>0</v>
      </c>
      <c r="R7543">
        <v>0</v>
      </c>
      <c r="S7543">
        <v>0</v>
      </c>
      <c r="T7543">
        <v>1</v>
      </c>
      <c r="U7543">
        <v>0</v>
      </c>
      <c r="V7543">
        <v>0</v>
      </c>
      <c r="W7543">
        <v>0</v>
      </c>
      <c r="X7543">
        <v>1.0901850643285</v>
      </c>
      <c r="Y7543">
        <v>0</v>
      </c>
      <c r="Z7543">
        <v>0</v>
      </c>
      <c r="AA7543">
        <v>0</v>
      </c>
      <c r="AB7543">
        <v>1.2365050423891999</v>
      </c>
      <c r="AC7543">
        <v>0</v>
      </c>
      <c r="AD7543">
        <v>0</v>
      </c>
      <c r="AE7543">
        <v>2.3266901067176997</v>
      </c>
    </row>
    <row r="7544" spans="1:31" x14ac:dyDescent="0.25">
      <c r="A7544">
        <v>1840570</v>
      </c>
      <c r="B7544">
        <v>1</v>
      </c>
      <c r="C7544" t="s">
        <v>80</v>
      </c>
      <c r="D7544" t="s">
        <v>96</v>
      </c>
      <c r="E7544" t="s">
        <v>140</v>
      </c>
      <c r="F7544" t="s">
        <v>21293</v>
      </c>
      <c r="G7544" t="s">
        <v>213</v>
      </c>
      <c r="H7544" t="s">
        <v>134</v>
      </c>
      <c r="I7544" t="s">
        <v>135</v>
      </c>
      <c r="J7544" t="s">
        <v>136</v>
      </c>
      <c r="K7544" t="s">
        <v>137</v>
      </c>
      <c r="L7544" t="s">
        <v>21294</v>
      </c>
      <c r="M7544" t="s">
        <v>21295</v>
      </c>
      <c r="N7544">
        <v>8.9949999999999992</v>
      </c>
      <c r="O7544">
        <v>0</v>
      </c>
      <c r="P7544">
        <v>1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2.0008529990682669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2.0008529990682669</v>
      </c>
    </row>
    <row r="7545" spans="1:31" x14ac:dyDescent="0.25">
      <c r="A7545">
        <v>1840029</v>
      </c>
      <c r="B7545">
        <v>1</v>
      </c>
      <c r="C7545" t="s">
        <v>80</v>
      </c>
      <c r="D7545" t="s">
        <v>108</v>
      </c>
      <c r="E7545" t="s">
        <v>131</v>
      </c>
      <c r="F7545" t="s">
        <v>21296</v>
      </c>
      <c r="G7545" t="s">
        <v>133</v>
      </c>
      <c r="H7545" t="s">
        <v>134</v>
      </c>
      <c r="I7545" t="s">
        <v>135</v>
      </c>
      <c r="J7545" t="s">
        <v>136</v>
      </c>
      <c r="K7545" t="s">
        <v>137</v>
      </c>
      <c r="L7545" t="s">
        <v>21297</v>
      </c>
      <c r="M7545" t="s">
        <v>21298</v>
      </c>
      <c r="N7545">
        <v>35.213055554999997</v>
      </c>
      <c r="O7545">
        <v>0</v>
      </c>
      <c r="P7545">
        <v>9</v>
      </c>
      <c r="Q7545">
        <v>0</v>
      </c>
      <c r="R7545">
        <v>4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51.676364491912302</v>
      </c>
      <c r="Y7545">
        <v>0</v>
      </c>
      <c r="Z7545">
        <v>56.627416695081351</v>
      </c>
      <c r="AA7545">
        <v>0</v>
      </c>
      <c r="AB7545">
        <v>0</v>
      </c>
      <c r="AC7545">
        <v>0</v>
      </c>
      <c r="AD7545">
        <v>0</v>
      </c>
      <c r="AE7545">
        <v>108.30378118699366</v>
      </c>
    </row>
    <row r="7546" spans="1:31" x14ac:dyDescent="0.25">
      <c r="A7546">
        <v>1840129</v>
      </c>
      <c r="B7546">
        <v>1</v>
      </c>
      <c r="C7546" t="s">
        <v>81</v>
      </c>
      <c r="D7546" t="s">
        <v>120</v>
      </c>
      <c r="E7546" t="s">
        <v>154</v>
      </c>
      <c r="F7546" t="s">
        <v>21299</v>
      </c>
      <c r="G7546" t="s">
        <v>156</v>
      </c>
      <c r="H7546" t="s">
        <v>157</v>
      </c>
      <c r="I7546" t="s">
        <v>135</v>
      </c>
      <c r="J7546" t="s">
        <v>136</v>
      </c>
      <c r="K7546" t="s">
        <v>137</v>
      </c>
      <c r="L7546" t="s">
        <v>21300</v>
      </c>
      <c r="M7546" t="s">
        <v>21301</v>
      </c>
      <c r="N7546">
        <v>0.47305555500000002</v>
      </c>
      <c r="O7546">
        <v>0</v>
      </c>
      <c r="P7546">
        <v>0</v>
      </c>
      <c r="Q7546">
        <v>20</v>
      </c>
      <c r="R7546">
        <v>9</v>
      </c>
      <c r="S7546">
        <v>5</v>
      </c>
      <c r="T7546">
        <v>0</v>
      </c>
      <c r="U7546">
        <v>1</v>
      </c>
      <c r="V7546">
        <v>0</v>
      </c>
      <c r="W7546">
        <v>0</v>
      </c>
      <c r="X7546">
        <v>0</v>
      </c>
      <c r="Y7546">
        <v>17.625578302024014</v>
      </c>
      <c r="Z7546">
        <v>9.9669505153287332</v>
      </c>
      <c r="AA7546">
        <v>9.0991025084158341</v>
      </c>
      <c r="AB7546">
        <v>0</v>
      </c>
      <c r="AC7546">
        <v>15.948965981491618</v>
      </c>
      <c r="AD7546">
        <v>0</v>
      </c>
      <c r="AE7546">
        <v>52.640597307260201</v>
      </c>
    </row>
    <row r="7547" spans="1:31" x14ac:dyDescent="0.25">
      <c r="A7547">
        <v>1840670</v>
      </c>
      <c r="B7547">
        <v>1</v>
      </c>
      <c r="C7547" t="s">
        <v>81</v>
      </c>
      <c r="D7547" t="s">
        <v>119</v>
      </c>
      <c r="E7547" t="s">
        <v>131</v>
      </c>
      <c r="F7547" t="s">
        <v>21302</v>
      </c>
      <c r="G7547" t="s">
        <v>133</v>
      </c>
      <c r="H7547" t="s">
        <v>134</v>
      </c>
      <c r="I7547" t="s">
        <v>135</v>
      </c>
      <c r="J7547" t="s">
        <v>136</v>
      </c>
      <c r="K7547" t="s">
        <v>137</v>
      </c>
      <c r="L7547" t="s">
        <v>21303</v>
      </c>
      <c r="M7547" t="s">
        <v>21304</v>
      </c>
      <c r="N7547">
        <v>3.556944444</v>
      </c>
      <c r="O7547">
        <v>0</v>
      </c>
      <c r="P7547">
        <v>0</v>
      </c>
      <c r="Q7547">
        <v>0</v>
      </c>
      <c r="R7547">
        <v>2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13.593048796932443</v>
      </c>
      <c r="AA7547">
        <v>0</v>
      </c>
      <c r="AB7547">
        <v>0</v>
      </c>
      <c r="AC7547">
        <v>0</v>
      </c>
      <c r="AD7547">
        <v>0</v>
      </c>
      <c r="AE7547">
        <v>13.593048796932443</v>
      </c>
    </row>
    <row r="7548" spans="1:31" x14ac:dyDescent="0.25">
      <c r="A7548">
        <v>1839986</v>
      </c>
      <c r="B7548">
        <v>1</v>
      </c>
      <c r="C7548" t="s">
        <v>81</v>
      </c>
      <c r="D7548" t="s">
        <v>114</v>
      </c>
      <c r="E7548" t="s">
        <v>131</v>
      </c>
      <c r="F7548" t="s">
        <v>2332</v>
      </c>
      <c r="G7548" t="s">
        <v>133</v>
      </c>
      <c r="H7548" t="s">
        <v>134</v>
      </c>
      <c r="I7548" t="s">
        <v>135</v>
      </c>
      <c r="J7548" t="s">
        <v>136</v>
      </c>
      <c r="K7548" t="s">
        <v>137</v>
      </c>
      <c r="L7548" t="s">
        <v>21305</v>
      </c>
      <c r="M7548" t="s">
        <v>21306</v>
      </c>
      <c r="N7548">
        <v>3.372777777</v>
      </c>
      <c r="O7548">
        <v>0</v>
      </c>
      <c r="P7548">
        <v>3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0.77015099142980836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0.77015099142980836</v>
      </c>
    </row>
    <row r="7549" spans="1:31" x14ac:dyDescent="0.25">
      <c r="A7549">
        <v>1840378</v>
      </c>
      <c r="B7549">
        <v>1</v>
      </c>
      <c r="C7549" t="s">
        <v>80</v>
      </c>
      <c r="D7549" t="s">
        <v>109</v>
      </c>
      <c r="E7549" t="s">
        <v>131</v>
      </c>
      <c r="F7549" t="s">
        <v>21307</v>
      </c>
      <c r="G7549" t="s">
        <v>133</v>
      </c>
      <c r="H7549" t="s">
        <v>134</v>
      </c>
      <c r="I7549" t="s">
        <v>135</v>
      </c>
      <c r="J7549" t="s">
        <v>136</v>
      </c>
      <c r="K7549" t="s">
        <v>137</v>
      </c>
      <c r="L7549" t="s">
        <v>21308</v>
      </c>
      <c r="M7549" t="s">
        <v>21309</v>
      </c>
      <c r="N7549">
        <v>2.9305555550000002</v>
      </c>
      <c r="O7549">
        <v>0</v>
      </c>
      <c r="P7549">
        <v>6</v>
      </c>
      <c r="Q7549">
        <v>0</v>
      </c>
      <c r="R7549">
        <v>3</v>
      </c>
      <c r="S7549">
        <v>0</v>
      </c>
      <c r="T7549">
        <v>4</v>
      </c>
      <c r="U7549">
        <v>0</v>
      </c>
      <c r="V7549">
        <v>0</v>
      </c>
      <c r="W7549">
        <v>0</v>
      </c>
      <c r="X7549">
        <v>4.1069708004795</v>
      </c>
      <c r="Y7549">
        <v>0</v>
      </c>
      <c r="Z7549">
        <v>7.1288891340633498</v>
      </c>
      <c r="AA7549">
        <v>0</v>
      </c>
      <c r="AB7549">
        <v>8.0789957038826685</v>
      </c>
      <c r="AC7549">
        <v>0</v>
      </c>
      <c r="AD7549">
        <v>0</v>
      </c>
      <c r="AE7549">
        <v>19.31485563842552</v>
      </c>
    </row>
    <row r="7550" spans="1:31" x14ac:dyDescent="0.25">
      <c r="A7550">
        <v>1843447</v>
      </c>
      <c r="B7550">
        <v>1</v>
      </c>
      <c r="C7550" t="s">
        <v>81</v>
      </c>
      <c r="D7550" t="s">
        <v>112</v>
      </c>
      <c r="E7550" t="s">
        <v>131</v>
      </c>
      <c r="F7550" t="s">
        <v>6501</v>
      </c>
      <c r="G7550" t="s">
        <v>133</v>
      </c>
      <c r="H7550" t="s">
        <v>134</v>
      </c>
      <c r="I7550" t="s">
        <v>135</v>
      </c>
      <c r="J7550" t="s">
        <v>136</v>
      </c>
      <c r="K7550" t="s">
        <v>137</v>
      </c>
      <c r="L7550" t="s">
        <v>21310</v>
      </c>
      <c r="M7550" t="s">
        <v>21311</v>
      </c>
      <c r="N7550">
        <v>1.5277777770000001</v>
      </c>
      <c r="O7550">
        <v>0</v>
      </c>
      <c r="P7550">
        <v>13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2.5541404032093671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2.5541404032093671</v>
      </c>
    </row>
    <row r="7551" spans="1:31" x14ac:dyDescent="0.25">
      <c r="A7551">
        <v>1840530</v>
      </c>
      <c r="B7551">
        <v>1</v>
      </c>
      <c r="C7551" t="s">
        <v>81</v>
      </c>
      <c r="D7551" t="s">
        <v>122</v>
      </c>
      <c r="E7551" t="s">
        <v>131</v>
      </c>
      <c r="F7551" t="s">
        <v>21058</v>
      </c>
      <c r="G7551" t="s">
        <v>133</v>
      </c>
      <c r="H7551" t="s">
        <v>134</v>
      </c>
      <c r="I7551" t="s">
        <v>135</v>
      </c>
      <c r="J7551" t="s">
        <v>136</v>
      </c>
      <c r="K7551" t="s">
        <v>137</v>
      </c>
      <c r="L7551" t="s">
        <v>21312</v>
      </c>
      <c r="M7551" t="s">
        <v>21313</v>
      </c>
      <c r="N7551">
        <v>1.221944444</v>
      </c>
      <c r="O7551">
        <v>0</v>
      </c>
      <c r="P7551">
        <v>49</v>
      </c>
      <c r="Q7551">
        <v>0</v>
      </c>
      <c r="R7551">
        <v>0</v>
      </c>
      <c r="S7551">
        <v>0</v>
      </c>
      <c r="T7551">
        <v>1</v>
      </c>
      <c r="U7551">
        <v>0</v>
      </c>
      <c r="V7551">
        <v>0</v>
      </c>
      <c r="W7551">
        <v>0</v>
      </c>
      <c r="X7551">
        <v>12.209971238105775</v>
      </c>
      <c r="Y7551">
        <v>0</v>
      </c>
      <c r="Z7551">
        <v>0</v>
      </c>
      <c r="AA7551">
        <v>0</v>
      </c>
      <c r="AB7551">
        <v>7.8527462530999834</v>
      </c>
      <c r="AC7551">
        <v>0</v>
      </c>
      <c r="AD7551">
        <v>0</v>
      </c>
      <c r="AE7551">
        <v>20.06271749120576</v>
      </c>
    </row>
    <row r="7552" spans="1:31" x14ac:dyDescent="0.25">
      <c r="A7552">
        <v>1840221</v>
      </c>
      <c r="B7552">
        <v>1</v>
      </c>
      <c r="C7552" t="s">
        <v>80</v>
      </c>
      <c r="D7552" t="s">
        <v>93</v>
      </c>
      <c r="E7552" t="s">
        <v>131</v>
      </c>
      <c r="F7552" t="s">
        <v>21314</v>
      </c>
      <c r="G7552" t="s">
        <v>10886</v>
      </c>
      <c r="H7552" t="s">
        <v>134</v>
      </c>
      <c r="I7552" t="s">
        <v>135</v>
      </c>
      <c r="J7552" t="s">
        <v>136</v>
      </c>
      <c r="K7552" t="s">
        <v>137</v>
      </c>
      <c r="L7552" t="s">
        <v>21315</v>
      </c>
      <c r="M7552" t="s">
        <v>21316</v>
      </c>
      <c r="N7552">
        <v>7.0713888880000004</v>
      </c>
      <c r="O7552">
        <v>0</v>
      </c>
      <c r="P7552">
        <v>48</v>
      </c>
      <c r="Q7552">
        <v>0</v>
      </c>
      <c r="R7552">
        <v>1</v>
      </c>
      <c r="S7552">
        <v>0</v>
      </c>
      <c r="T7552">
        <v>5</v>
      </c>
      <c r="U7552">
        <v>0</v>
      </c>
      <c r="V7552">
        <v>0</v>
      </c>
      <c r="W7552">
        <v>0</v>
      </c>
      <c r="X7552">
        <v>64.062668390551053</v>
      </c>
      <c r="Y7552">
        <v>0</v>
      </c>
      <c r="Z7552">
        <v>11.302588089291934</v>
      </c>
      <c r="AA7552">
        <v>0</v>
      </c>
      <c r="AB7552">
        <v>31.435735826116836</v>
      </c>
      <c r="AC7552">
        <v>0</v>
      </c>
      <c r="AD7552">
        <v>0</v>
      </c>
      <c r="AE7552">
        <v>106.80099230595982</v>
      </c>
    </row>
    <row r="7553" spans="1:31" x14ac:dyDescent="0.25">
      <c r="A7553">
        <v>1840367</v>
      </c>
      <c r="B7553">
        <v>1</v>
      </c>
      <c r="C7553" t="s">
        <v>80</v>
      </c>
      <c r="D7553" t="s">
        <v>96</v>
      </c>
      <c r="E7553" t="s">
        <v>202</v>
      </c>
      <c r="F7553" t="s">
        <v>21317</v>
      </c>
      <c r="G7553" t="s">
        <v>225</v>
      </c>
      <c r="H7553" t="s">
        <v>157</v>
      </c>
      <c r="I7553" t="s">
        <v>135</v>
      </c>
      <c r="J7553" t="s">
        <v>136</v>
      </c>
      <c r="K7553" t="s">
        <v>151</v>
      </c>
      <c r="L7553" t="s">
        <v>21318</v>
      </c>
      <c r="M7553" t="s">
        <v>21319</v>
      </c>
      <c r="N7553">
        <v>3.4991666659999998</v>
      </c>
      <c r="O7553">
        <v>8</v>
      </c>
      <c r="P7553">
        <v>5821</v>
      </c>
      <c r="Q7553">
        <v>5</v>
      </c>
      <c r="R7553">
        <v>15</v>
      </c>
      <c r="S7553">
        <v>14</v>
      </c>
      <c r="T7553">
        <v>335</v>
      </c>
      <c r="U7553">
        <v>1</v>
      </c>
      <c r="V7553">
        <v>1</v>
      </c>
      <c r="W7553">
        <v>316.87631403537813</v>
      </c>
      <c r="X7553">
        <v>8574.7414634656616</v>
      </c>
      <c r="Y7553">
        <v>20.176731953926105</v>
      </c>
      <c r="Z7553">
        <v>40.615127216504916</v>
      </c>
      <c r="AA7553">
        <v>668.37297224526969</v>
      </c>
      <c r="AB7553">
        <v>1489.143824763994</v>
      </c>
      <c r="AC7553">
        <v>98.076812831838794</v>
      </c>
      <c r="AD7553">
        <v>8.2556390200453755</v>
      </c>
      <c r="AE7553">
        <v>11216.258885532621</v>
      </c>
    </row>
    <row r="7554" spans="1:31" x14ac:dyDescent="0.25">
      <c r="A7554">
        <v>1840344</v>
      </c>
      <c r="B7554">
        <v>1</v>
      </c>
      <c r="C7554" t="s">
        <v>81</v>
      </c>
      <c r="D7554" t="s">
        <v>118</v>
      </c>
      <c r="E7554" t="s">
        <v>131</v>
      </c>
      <c r="F7554" t="s">
        <v>21320</v>
      </c>
      <c r="G7554" t="s">
        <v>133</v>
      </c>
      <c r="H7554" t="s">
        <v>134</v>
      </c>
      <c r="I7554" t="s">
        <v>135</v>
      </c>
      <c r="J7554" t="s">
        <v>136</v>
      </c>
      <c r="K7554" t="s">
        <v>137</v>
      </c>
      <c r="L7554" t="s">
        <v>21321</v>
      </c>
      <c r="M7554" t="s">
        <v>21322</v>
      </c>
      <c r="N7554">
        <v>15.454722221999999</v>
      </c>
      <c r="O7554">
        <v>0</v>
      </c>
      <c r="P7554">
        <v>10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21.904831284789356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21.904831284789356</v>
      </c>
    </row>
    <row r="7555" spans="1:31" x14ac:dyDescent="0.25">
      <c r="A7555">
        <v>1840244</v>
      </c>
      <c r="B7555">
        <v>1</v>
      </c>
      <c r="C7555" t="s">
        <v>80</v>
      </c>
      <c r="D7555" t="s">
        <v>97</v>
      </c>
      <c r="E7555" t="s">
        <v>140</v>
      </c>
      <c r="F7555" t="s">
        <v>21323</v>
      </c>
      <c r="G7555" t="s">
        <v>142</v>
      </c>
      <c r="H7555" t="s">
        <v>134</v>
      </c>
      <c r="I7555" t="s">
        <v>135</v>
      </c>
      <c r="J7555" t="s">
        <v>136</v>
      </c>
      <c r="K7555" t="s">
        <v>137</v>
      </c>
      <c r="L7555" t="s">
        <v>21324</v>
      </c>
      <c r="M7555" t="s">
        <v>21325</v>
      </c>
      <c r="N7555">
        <v>2.0922222220000002</v>
      </c>
      <c r="O7555">
        <v>0</v>
      </c>
      <c r="P7555">
        <v>0</v>
      </c>
      <c r="Q7555">
        <v>0</v>
      </c>
      <c r="R7555">
        <v>1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1.0561161127306251</v>
      </c>
      <c r="AA7555">
        <v>0</v>
      </c>
      <c r="AB7555">
        <v>0</v>
      </c>
      <c r="AC7555">
        <v>0</v>
      </c>
      <c r="AD7555">
        <v>0</v>
      </c>
      <c r="AE7555">
        <v>1.0561161127306251</v>
      </c>
    </row>
    <row r="7556" spans="1:31" x14ac:dyDescent="0.25">
      <c r="A7556">
        <v>1841718</v>
      </c>
      <c r="B7556">
        <v>1</v>
      </c>
      <c r="C7556" t="s">
        <v>80</v>
      </c>
      <c r="D7556" t="s">
        <v>100</v>
      </c>
      <c r="E7556" t="s">
        <v>131</v>
      </c>
      <c r="F7556" t="s">
        <v>21326</v>
      </c>
      <c r="G7556" t="s">
        <v>3985</v>
      </c>
      <c r="H7556" t="s">
        <v>134</v>
      </c>
      <c r="I7556" t="s">
        <v>135</v>
      </c>
      <c r="J7556" t="s">
        <v>136</v>
      </c>
      <c r="K7556" t="s">
        <v>137</v>
      </c>
      <c r="L7556" t="s">
        <v>21327</v>
      </c>
      <c r="M7556" t="s">
        <v>21328</v>
      </c>
      <c r="N7556">
        <v>2.886111111</v>
      </c>
      <c r="O7556">
        <v>0</v>
      </c>
      <c r="P7556">
        <v>17</v>
      </c>
      <c r="Q7556">
        <v>0</v>
      </c>
      <c r="R7556">
        <v>5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13.677509629368668</v>
      </c>
      <c r="Y7556">
        <v>0</v>
      </c>
      <c r="Z7556">
        <v>2.607874498508</v>
      </c>
      <c r="AA7556">
        <v>0</v>
      </c>
      <c r="AB7556">
        <v>0</v>
      </c>
      <c r="AC7556">
        <v>0</v>
      </c>
      <c r="AD7556">
        <v>0</v>
      </c>
      <c r="AE7556">
        <v>16.285384127876668</v>
      </c>
    </row>
    <row r="7557" spans="1:31" x14ac:dyDescent="0.25">
      <c r="A7557">
        <v>1840453</v>
      </c>
      <c r="B7557">
        <v>1</v>
      </c>
      <c r="C7557" t="s">
        <v>81</v>
      </c>
      <c r="D7557" t="s">
        <v>120</v>
      </c>
      <c r="E7557" t="s">
        <v>140</v>
      </c>
      <c r="F7557" t="s">
        <v>21329</v>
      </c>
      <c r="G7557" t="s">
        <v>142</v>
      </c>
      <c r="H7557" t="s">
        <v>134</v>
      </c>
      <c r="I7557" t="s">
        <v>135</v>
      </c>
      <c r="J7557" t="s">
        <v>136</v>
      </c>
      <c r="K7557" t="s">
        <v>137</v>
      </c>
      <c r="L7557" t="s">
        <v>21330</v>
      </c>
      <c r="M7557" t="s">
        <v>21331</v>
      </c>
      <c r="N7557">
        <v>1.288888888</v>
      </c>
      <c r="O7557">
        <v>0</v>
      </c>
      <c r="P7557">
        <v>3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0.92136582705266679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0.92136582705266679</v>
      </c>
    </row>
    <row r="7558" spans="1:31" x14ac:dyDescent="0.25">
      <c r="A7558">
        <v>1840785</v>
      </c>
      <c r="B7558">
        <v>1</v>
      </c>
      <c r="C7558" t="s">
        <v>81</v>
      </c>
      <c r="D7558" t="s">
        <v>113</v>
      </c>
      <c r="E7558" t="s">
        <v>140</v>
      </c>
      <c r="F7558" t="s">
        <v>21332</v>
      </c>
      <c r="G7558" t="s">
        <v>142</v>
      </c>
      <c r="H7558" t="s">
        <v>134</v>
      </c>
      <c r="I7558" t="s">
        <v>135</v>
      </c>
      <c r="J7558" t="s">
        <v>136</v>
      </c>
      <c r="K7558" t="s">
        <v>137</v>
      </c>
      <c r="L7558" t="s">
        <v>21333</v>
      </c>
      <c r="M7558" t="s">
        <v>21334</v>
      </c>
      <c r="N7558">
        <v>5.0650000000000004</v>
      </c>
      <c r="O7558">
        <v>0</v>
      </c>
      <c r="P7558">
        <v>1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0.93306838427083338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0.93306838427083338</v>
      </c>
    </row>
    <row r="7559" spans="1:31" x14ac:dyDescent="0.25">
      <c r="A7559">
        <v>1840204</v>
      </c>
      <c r="B7559">
        <v>1</v>
      </c>
      <c r="C7559" t="s">
        <v>81</v>
      </c>
      <c r="D7559" t="s">
        <v>124</v>
      </c>
      <c r="E7559" t="s">
        <v>131</v>
      </c>
      <c r="F7559" t="s">
        <v>21335</v>
      </c>
      <c r="G7559" t="s">
        <v>133</v>
      </c>
      <c r="H7559" t="s">
        <v>134</v>
      </c>
      <c r="I7559" t="s">
        <v>135</v>
      </c>
      <c r="J7559" t="s">
        <v>136</v>
      </c>
      <c r="K7559" t="s">
        <v>137</v>
      </c>
      <c r="L7559" t="s">
        <v>21336</v>
      </c>
      <c r="M7559" t="s">
        <v>21337</v>
      </c>
      <c r="N7559">
        <v>4.4691666659999996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7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7.4896973852391335</v>
      </c>
      <c r="AC7559">
        <v>0</v>
      </c>
      <c r="AD7559">
        <v>0</v>
      </c>
      <c r="AE7559">
        <v>7.4896973852391335</v>
      </c>
    </row>
    <row r="7560" spans="1:31" x14ac:dyDescent="0.25">
      <c r="A7560">
        <v>1840098</v>
      </c>
      <c r="B7560">
        <v>1</v>
      </c>
      <c r="C7560" t="s">
        <v>81</v>
      </c>
      <c r="D7560" t="s">
        <v>115</v>
      </c>
      <c r="E7560" t="s">
        <v>131</v>
      </c>
      <c r="F7560" t="s">
        <v>21338</v>
      </c>
      <c r="G7560" t="s">
        <v>133</v>
      </c>
      <c r="H7560" t="s">
        <v>134</v>
      </c>
      <c r="I7560" t="s">
        <v>135</v>
      </c>
      <c r="J7560" t="s">
        <v>136</v>
      </c>
      <c r="K7560" t="s">
        <v>137</v>
      </c>
      <c r="L7560" t="s">
        <v>21339</v>
      </c>
      <c r="M7560" t="s">
        <v>21340</v>
      </c>
      <c r="N7560">
        <v>12.033611111000001</v>
      </c>
      <c r="O7560">
        <v>0</v>
      </c>
      <c r="P7560">
        <v>103</v>
      </c>
      <c r="Q7560">
        <v>0</v>
      </c>
      <c r="R7560">
        <v>0</v>
      </c>
      <c r="S7560">
        <v>0</v>
      </c>
      <c r="T7560">
        <v>4</v>
      </c>
      <c r="U7560">
        <v>0</v>
      </c>
      <c r="V7560">
        <v>0</v>
      </c>
      <c r="W7560">
        <v>0</v>
      </c>
      <c r="X7560">
        <v>60.363976229986051</v>
      </c>
      <c r="Y7560">
        <v>0</v>
      </c>
      <c r="Z7560">
        <v>0</v>
      </c>
      <c r="AA7560">
        <v>0</v>
      </c>
      <c r="AB7560">
        <v>21.000946862791682</v>
      </c>
      <c r="AC7560">
        <v>0</v>
      </c>
      <c r="AD7560">
        <v>0</v>
      </c>
      <c r="AE7560">
        <v>81.36492309277773</v>
      </c>
    </row>
    <row r="7561" spans="1:31" x14ac:dyDescent="0.25">
      <c r="A7561">
        <v>1840739</v>
      </c>
      <c r="B7561">
        <v>1</v>
      </c>
      <c r="C7561" t="s">
        <v>80</v>
      </c>
      <c r="D7561" t="s">
        <v>90</v>
      </c>
      <c r="E7561" t="s">
        <v>131</v>
      </c>
      <c r="F7561" t="s">
        <v>21341</v>
      </c>
      <c r="G7561" t="s">
        <v>133</v>
      </c>
      <c r="H7561" t="s">
        <v>134</v>
      </c>
      <c r="I7561" t="s">
        <v>135</v>
      </c>
      <c r="J7561" t="s">
        <v>136</v>
      </c>
      <c r="K7561" t="s">
        <v>137</v>
      </c>
      <c r="L7561" t="s">
        <v>21342</v>
      </c>
      <c r="M7561" t="s">
        <v>21343</v>
      </c>
      <c r="N7561">
        <v>0.89277777700000005</v>
      </c>
      <c r="O7561">
        <v>0</v>
      </c>
      <c r="P7561">
        <v>1</v>
      </c>
      <c r="Q7561">
        <v>0</v>
      </c>
      <c r="R7561">
        <v>0</v>
      </c>
      <c r="S7561">
        <v>0</v>
      </c>
      <c r="T7561">
        <v>45</v>
      </c>
      <c r="U7561">
        <v>0</v>
      </c>
      <c r="V7561">
        <v>3</v>
      </c>
      <c r="W7561">
        <v>0</v>
      </c>
      <c r="X7561">
        <v>0.20876607985089998</v>
      </c>
      <c r="Y7561">
        <v>0</v>
      </c>
      <c r="Z7561">
        <v>0</v>
      </c>
      <c r="AA7561">
        <v>0</v>
      </c>
      <c r="AB7561">
        <v>22.392517213482208</v>
      </c>
      <c r="AC7561">
        <v>0</v>
      </c>
      <c r="AD7561">
        <v>21.583167666984</v>
      </c>
      <c r="AE7561">
        <v>44.184450960317108</v>
      </c>
    </row>
    <row r="7562" spans="1:31" x14ac:dyDescent="0.25">
      <c r="A7562">
        <v>1840261</v>
      </c>
      <c r="B7562">
        <v>1</v>
      </c>
      <c r="C7562" t="s">
        <v>80</v>
      </c>
      <c r="D7562" t="s">
        <v>105</v>
      </c>
      <c r="E7562" t="s">
        <v>202</v>
      </c>
      <c r="F7562" t="s">
        <v>1973</v>
      </c>
      <c r="G7562" t="s">
        <v>225</v>
      </c>
      <c r="H7562" t="s">
        <v>157</v>
      </c>
      <c r="I7562" t="s">
        <v>135</v>
      </c>
      <c r="J7562" t="s">
        <v>136</v>
      </c>
      <c r="K7562" t="s">
        <v>151</v>
      </c>
      <c r="L7562" t="s">
        <v>21344</v>
      </c>
      <c r="M7562" t="s">
        <v>21345</v>
      </c>
      <c r="N7562">
        <v>2.3708333330000002</v>
      </c>
      <c r="O7562">
        <v>0</v>
      </c>
      <c r="P7562">
        <v>1725</v>
      </c>
      <c r="Q7562">
        <v>0</v>
      </c>
      <c r="R7562">
        <v>7</v>
      </c>
      <c r="S7562">
        <v>8</v>
      </c>
      <c r="T7562">
        <v>85</v>
      </c>
      <c r="U7562">
        <v>6</v>
      </c>
      <c r="V7562">
        <v>4</v>
      </c>
      <c r="W7562">
        <v>0</v>
      </c>
      <c r="X7562">
        <v>966.17954510321965</v>
      </c>
      <c r="Y7562">
        <v>0</v>
      </c>
      <c r="Z7562">
        <v>3.9221759258137499</v>
      </c>
      <c r="AA7562">
        <v>184.88750974077416</v>
      </c>
      <c r="AB7562">
        <v>203.19342768382094</v>
      </c>
      <c r="AC7562">
        <v>960.79847832288021</v>
      </c>
      <c r="AD7562">
        <v>35.549045118977006</v>
      </c>
      <c r="AE7562">
        <v>2354.5301818954858</v>
      </c>
    </row>
    <row r="7563" spans="1:31" x14ac:dyDescent="0.25">
      <c r="A7563">
        <v>1840052</v>
      </c>
      <c r="B7563">
        <v>1</v>
      </c>
      <c r="C7563" t="s">
        <v>80</v>
      </c>
      <c r="D7563" t="s">
        <v>93</v>
      </c>
      <c r="E7563" t="s">
        <v>131</v>
      </c>
      <c r="F7563" t="s">
        <v>21346</v>
      </c>
      <c r="G7563" t="s">
        <v>873</v>
      </c>
      <c r="H7563" t="s">
        <v>134</v>
      </c>
      <c r="I7563" t="s">
        <v>135</v>
      </c>
      <c r="J7563" t="s">
        <v>136</v>
      </c>
      <c r="K7563" t="s">
        <v>137</v>
      </c>
      <c r="L7563" t="s">
        <v>21347</v>
      </c>
      <c r="M7563" t="s">
        <v>21348</v>
      </c>
      <c r="N7563">
        <v>2.7108333330000001</v>
      </c>
      <c r="O7563">
        <v>0</v>
      </c>
      <c r="P7563">
        <v>0</v>
      </c>
      <c r="Q7563">
        <v>0</v>
      </c>
      <c r="R7563">
        <v>6</v>
      </c>
      <c r="S7563">
        <v>0</v>
      </c>
      <c r="T7563">
        <v>1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78.544135823428036</v>
      </c>
      <c r="AA7563">
        <v>0</v>
      </c>
      <c r="AB7563">
        <v>3.0120646572573335</v>
      </c>
      <c r="AC7563">
        <v>0</v>
      </c>
      <c r="AD7563">
        <v>0</v>
      </c>
      <c r="AE7563">
        <v>81.556200480685362</v>
      </c>
    </row>
    <row r="7564" spans="1:31" x14ac:dyDescent="0.25">
      <c r="A7564">
        <v>1840699</v>
      </c>
      <c r="B7564">
        <v>1</v>
      </c>
      <c r="C7564" t="s">
        <v>80</v>
      </c>
      <c r="D7564" t="s">
        <v>100</v>
      </c>
      <c r="E7564" t="s">
        <v>154</v>
      </c>
      <c r="F7564" t="s">
        <v>21349</v>
      </c>
      <c r="G7564" t="s">
        <v>175</v>
      </c>
      <c r="H7564" t="s">
        <v>157</v>
      </c>
      <c r="I7564" t="s">
        <v>135</v>
      </c>
      <c r="J7564" t="s">
        <v>136</v>
      </c>
      <c r="K7564" t="s">
        <v>137</v>
      </c>
      <c r="L7564" t="s">
        <v>21350</v>
      </c>
      <c r="M7564" t="s">
        <v>21351</v>
      </c>
      <c r="N7564">
        <v>2.6441666659999998</v>
      </c>
      <c r="O7564">
        <v>0</v>
      </c>
      <c r="P7564">
        <v>0</v>
      </c>
      <c r="Q7564">
        <v>0</v>
      </c>
      <c r="R7564">
        <v>0</v>
      </c>
      <c r="S7564">
        <v>3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168.01488578046946</v>
      </c>
      <c r="AB7564">
        <v>0</v>
      </c>
      <c r="AC7564">
        <v>0</v>
      </c>
      <c r="AD7564">
        <v>0</v>
      </c>
      <c r="AE7564">
        <v>168.01488578046946</v>
      </c>
    </row>
    <row r="7565" spans="1:31" x14ac:dyDescent="0.25">
      <c r="A7565">
        <v>1840350</v>
      </c>
      <c r="B7565">
        <v>1</v>
      </c>
      <c r="C7565" t="s">
        <v>80</v>
      </c>
      <c r="D7565" t="s">
        <v>104</v>
      </c>
      <c r="E7565" t="s">
        <v>202</v>
      </c>
      <c r="F7565" t="s">
        <v>13625</v>
      </c>
      <c r="G7565" t="s">
        <v>156</v>
      </c>
      <c r="H7565" t="s">
        <v>157</v>
      </c>
      <c r="I7565" t="s">
        <v>135</v>
      </c>
      <c r="J7565" t="s">
        <v>136</v>
      </c>
      <c r="K7565" t="s">
        <v>137</v>
      </c>
      <c r="L7565" t="s">
        <v>21352</v>
      </c>
      <c r="M7565" t="s">
        <v>21353</v>
      </c>
      <c r="N7565">
        <v>1.5408333329999999</v>
      </c>
      <c r="O7565">
        <v>19</v>
      </c>
      <c r="P7565">
        <v>83</v>
      </c>
      <c r="Q7565">
        <v>143</v>
      </c>
      <c r="R7565">
        <v>294</v>
      </c>
      <c r="S7565">
        <v>34</v>
      </c>
      <c r="T7565">
        <v>68</v>
      </c>
      <c r="U7565">
        <v>17</v>
      </c>
      <c r="V7565">
        <v>0</v>
      </c>
      <c r="W7565">
        <v>10.349948759236279</v>
      </c>
      <c r="X7565">
        <v>36.739584833296462</v>
      </c>
      <c r="Y7565">
        <v>452.96636482283003</v>
      </c>
      <c r="Z7565">
        <v>425.67469794544689</v>
      </c>
      <c r="AA7565">
        <v>412.25267224700053</v>
      </c>
      <c r="AB7565">
        <v>130.33307624474517</v>
      </c>
      <c r="AC7565">
        <v>3664.5594218906936</v>
      </c>
      <c r="AD7565">
        <v>0</v>
      </c>
      <c r="AE7565">
        <v>5132.8757667432492</v>
      </c>
    </row>
    <row r="7566" spans="1:31" x14ac:dyDescent="0.25">
      <c r="A7566">
        <v>1840012</v>
      </c>
      <c r="B7566">
        <v>1</v>
      </c>
      <c r="C7566" t="s">
        <v>80</v>
      </c>
      <c r="D7566" t="s">
        <v>93</v>
      </c>
      <c r="E7566" t="s">
        <v>131</v>
      </c>
      <c r="F7566" t="s">
        <v>21354</v>
      </c>
      <c r="G7566" t="s">
        <v>189</v>
      </c>
      <c r="H7566" t="s">
        <v>134</v>
      </c>
      <c r="I7566" t="s">
        <v>135</v>
      </c>
      <c r="J7566" t="s">
        <v>136</v>
      </c>
      <c r="K7566" t="s">
        <v>137</v>
      </c>
      <c r="L7566" t="s">
        <v>21355</v>
      </c>
      <c r="M7566" t="s">
        <v>21356</v>
      </c>
      <c r="N7566">
        <v>5.6469444439999998</v>
      </c>
      <c r="O7566">
        <v>0</v>
      </c>
      <c r="P7566">
        <v>6</v>
      </c>
      <c r="Q7566">
        <v>0</v>
      </c>
      <c r="R7566">
        <v>1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6.5053266307372928</v>
      </c>
      <c r="Y7566">
        <v>0</v>
      </c>
      <c r="Z7566">
        <v>4.8003448828553843</v>
      </c>
      <c r="AA7566">
        <v>0</v>
      </c>
      <c r="AB7566">
        <v>0</v>
      </c>
      <c r="AC7566">
        <v>0</v>
      </c>
      <c r="AD7566">
        <v>0</v>
      </c>
      <c r="AE7566">
        <v>11.305671513592678</v>
      </c>
    </row>
    <row r="7567" spans="1:31" x14ac:dyDescent="0.25">
      <c r="A7567">
        <v>1840599</v>
      </c>
      <c r="B7567">
        <v>1</v>
      </c>
      <c r="C7567" t="s">
        <v>80</v>
      </c>
      <c r="D7567" t="s">
        <v>108</v>
      </c>
      <c r="E7567" t="s">
        <v>131</v>
      </c>
      <c r="F7567" t="s">
        <v>21357</v>
      </c>
      <c r="G7567" t="s">
        <v>133</v>
      </c>
      <c r="H7567" t="s">
        <v>134</v>
      </c>
      <c r="I7567" t="s">
        <v>135</v>
      </c>
      <c r="J7567" t="s">
        <v>136</v>
      </c>
      <c r="K7567" t="s">
        <v>137</v>
      </c>
      <c r="L7567" t="s">
        <v>21358</v>
      </c>
      <c r="M7567" t="s">
        <v>21359</v>
      </c>
      <c r="N7567">
        <v>29.776944444000002</v>
      </c>
      <c r="O7567">
        <v>0</v>
      </c>
      <c r="P7567">
        <v>14</v>
      </c>
      <c r="Q7567">
        <v>0</v>
      </c>
      <c r="R7567">
        <v>3</v>
      </c>
      <c r="S7567">
        <v>0</v>
      </c>
      <c r="T7567">
        <v>4</v>
      </c>
      <c r="U7567">
        <v>0</v>
      </c>
      <c r="V7567">
        <v>0</v>
      </c>
      <c r="W7567">
        <v>0</v>
      </c>
      <c r="X7567">
        <v>54.548205332044816</v>
      </c>
      <c r="Y7567">
        <v>0</v>
      </c>
      <c r="Z7567">
        <v>75.801089571185727</v>
      </c>
      <c r="AA7567">
        <v>0</v>
      </c>
      <c r="AB7567">
        <v>99.663817096573979</v>
      </c>
      <c r="AC7567">
        <v>0</v>
      </c>
      <c r="AD7567">
        <v>0</v>
      </c>
      <c r="AE7567">
        <v>230.01311199980452</v>
      </c>
    </row>
    <row r="7568" spans="1:31" x14ac:dyDescent="0.25">
      <c r="A7568">
        <v>1840161</v>
      </c>
      <c r="B7568">
        <v>1</v>
      </c>
      <c r="C7568" t="s">
        <v>81</v>
      </c>
      <c r="D7568" t="s">
        <v>114</v>
      </c>
      <c r="E7568" t="s">
        <v>131</v>
      </c>
      <c r="F7568" t="s">
        <v>21360</v>
      </c>
      <c r="G7568" t="s">
        <v>133</v>
      </c>
      <c r="H7568" t="s">
        <v>134</v>
      </c>
      <c r="I7568" t="s">
        <v>135</v>
      </c>
      <c r="J7568" t="s">
        <v>136</v>
      </c>
      <c r="K7568" t="s">
        <v>137</v>
      </c>
      <c r="L7568" t="s">
        <v>21361</v>
      </c>
      <c r="M7568" t="s">
        <v>21362</v>
      </c>
      <c r="N7568">
        <v>1.133611111</v>
      </c>
      <c r="O7568">
        <v>0</v>
      </c>
      <c r="P7568">
        <v>57</v>
      </c>
      <c r="Q7568">
        <v>0</v>
      </c>
      <c r="R7568">
        <v>0</v>
      </c>
      <c r="S7568">
        <v>0</v>
      </c>
      <c r="T7568">
        <v>1</v>
      </c>
      <c r="U7568">
        <v>0</v>
      </c>
      <c r="V7568">
        <v>0</v>
      </c>
      <c r="W7568">
        <v>0</v>
      </c>
      <c r="X7568">
        <v>8.0944998650036215</v>
      </c>
      <c r="Y7568">
        <v>0</v>
      </c>
      <c r="Z7568">
        <v>0</v>
      </c>
      <c r="AA7568">
        <v>0</v>
      </c>
      <c r="AB7568">
        <v>0.42463846792348331</v>
      </c>
      <c r="AC7568">
        <v>0</v>
      </c>
      <c r="AD7568">
        <v>0</v>
      </c>
      <c r="AE7568">
        <v>8.5191383329271044</v>
      </c>
    </row>
    <row r="7569" spans="1:31" x14ac:dyDescent="0.25">
      <c r="A7569">
        <v>1840118</v>
      </c>
      <c r="B7569">
        <v>1</v>
      </c>
      <c r="C7569" t="s">
        <v>81</v>
      </c>
      <c r="D7569" t="s">
        <v>113</v>
      </c>
      <c r="E7569" t="s">
        <v>131</v>
      </c>
      <c r="F7569" t="s">
        <v>21363</v>
      </c>
      <c r="G7569" t="s">
        <v>1852</v>
      </c>
      <c r="H7569" t="s">
        <v>134</v>
      </c>
      <c r="I7569" t="s">
        <v>135</v>
      </c>
      <c r="J7569" t="s">
        <v>136</v>
      </c>
      <c r="K7569" t="s">
        <v>137</v>
      </c>
      <c r="L7569" t="s">
        <v>21364</v>
      </c>
      <c r="M7569" t="s">
        <v>21365</v>
      </c>
      <c r="N7569">
        <v>6.5141666660000004</v>
      </c>
      <c r="O7569">
        <v>0</v>
      </c>
      <c r="P7569">
        <v>13</v>
      </c>
      <c r="Q7569">
        <v>0</v>
      </c>
      <c r="R7569">
        <v>0</v>
      </c>
      <c r="S7569">
        <v>0</v>
      </c>
      <c r="T7569">
        <v>2</v>
      </c>
      <c r="U7569">
        <v>0</v>
      </c>
      <c r="V7569">
        <v>0</v>
      </c>
      <c r="W7569">
        <v>0</v>
      </c>
      <c r="X7569">
        <v>11.200625431823955</v>
      </c>
      <c r="Y7569">
        <v>0</v>
      </c>
      <c r="Z7569">
        <v>0</v>
      </c>
      <c r="AA7569">
        <v>0</v>
      </c>
      <c r="AB7569">
        <v>10.007537268922468</v>
      </c>
      <c r="AC7569">
        <v>0</v>
      </c>
      <c r="AD7569">
        <v>0</v>
      </c>
      <c r="AE7569">
        <v>21.208162700746421</v>
      </c>
    </row>
    <row r="7570" spans="1:31" x14ac:dyDescent="0.25">
      <c r="A7570">
        <v>1839952</v>
      </c>
      <c r="B7570">
        <v>1</v>
      </c>
      <c r="C7570" t="s">
        <v>81</v>
      </c>
      <c r="D7570" t="s">
        <v>128</v>
      </c>
      <c r="E7570" t="s">
        <v>202</v>
      </c>
      <c r="F7570" t="s">
        <v>21366</v>
      </c>
      <c r="G7570" t="s">
        <v>390</v>
      </c>
      <c r="H7570" t="s">
        <v>157</v>
      </c>
      <c r="I7570" t="s">
        <v>135</v>
      </c>
      <c r="J7570" t="s">
        <v>136</v>
      </c>
      <c r="K7570" t="s">
        <v>137</v>
      </c>
      <c r="L7570" t="s">
        <v>21367</v>
      </c>
      <c r="M7570" t="s">
        <v>21368</v>
      </c>
      <c r="N7570">
        <v>5.2855555550000002</v>
      </c>
      <c r="O7570">
        <v>0</v>
      </c>
      <c r="P7570">
        <v>0</v>
      </c>
      <c r="Q7570">
        <v>0</v>
      </c>
      <c r="R7570">
        <v>0</v>
      </c>
      <c r="S7570">
        <v>2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13.548746692933333</v>
      </c>
      <c r="AB7570">
        <v>0</v>
      </c>
      <c r="AC7570">
        <v>0</v>
      </c>
      <c r="AD7570">
        <v>0</v>
      </c>
      <c r="AE7570">
        <v>13.548746692933333</v>
      </c>
    </row>
    <row r="7571" spans="1:31" x14ac:dyDescent="0.25">
      <c r="A7571">
        <v>1840516</v>
      </c>
      <c r="B7571">
        <v>1</v>
      </c>
      <c r="C7571" t="s">
        <v>80</v>
      </c>
      <c r="D7571" t="s">
        <v>93</v>
      </c>
      <c r="E7571" t="s">
        <v>140</v>
      </c>
      <c r="F7571" t="s">
        <v>21369</v>
      </c>
      <c r="G7571" t="s">
        <v>142</v>
      </c>
      <c r="H7571" t="s">
        <v>134</v>
      </c>
      <c r="I7571" t="s">
        <v>135</v>
      </c>
      <c r="J7571" t="s">
        <v>136</v>
      </c>
      <c r="K7571" t="s">
        <v>137</v>
      </c>
      <c r="L7571" t="s">
        <v>21370</v>
      </c>
      <c r="M7571" t="s">
        <v>21371</v>
      </c>
      <c r="N7571">
        <v>5.8555555549999996</v>
      </c>
      <c r="O7571">
        <v>0</v>
      </c>
      <c r="P7571">
        <v>1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1.8115172953581669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1.8115172953581669</v>
      </c>
    </row>
    <row r="7572" spans="1:31" x14ac:dyDescent="0.25">
      <c r="A7572">
        <v>1840659</v>
      </c>
      <c r="B7572">
        <v>1</v>
      </c>
      <c r="C7572" t="s">
        <v>80</v>
      </c>
      <c r="D7572" t="s">
        <v>111</v>
      </c>
      <c r="E7572" t="s">
        <v>140</v>
      </c>
      <c r="F7572" t="s">
        <v>21372</v>
      </c>
      <c r="G7572" t="s">
        <v>213</v>
      </c>
      <c r="H7572" t="s">
        <v>134</v>
      </c>
      <c r="I7572" t="s">
        <v>135</v>
      </c>
      <c r="J7572" t="s">
        <v>136</v>
      </c>
      <c r="K7572" t="s">
        <v>137</v>
      </c>
      <c r="L7572" t="s">
        <v>21373</v>
      </c>
      <c r="M7572" t="s">
        <v>21374</v>
      </c>
      <c r="N7572">
        <v>7.7050000000000001</v>
      </c>
      <c r="O7572">
        <v>0</v>
      </c>
      <c r="P7572">
        <v>5</v>
      </c>
      <c r="Q7572">
        <v>0</v>
      </c>
      <c r="R7572">
        <v>0</v>
      </c>
      <c r="S7572">
        <v>0</v>
      </c>
      <c r="T7572">
        <v>1</v>
      </c>
      <c r="U7572">
        <v>0</v>
      </c>
      <c r="V7572">
        <v>0</v>
      </c>
      <c r="W7572">
        <v>0</v>
      </c>
      <c r="X7572">
        <v>4.1221489562835503</v>
      </c>
      <c r="Y7572">
        <v>0</v>
      </c>
      <c r="Z7572">
        <v>0</v>
      </c>
      <c r="AA7572">
        <v>0</v>
      </c>
      <c r="AB7572">
        <v>9.8081807160849781</v>
      </c>
      <c r="AC7572">
        <v>0</v>
      </c>
      <c r="AD7572">
        <v>0</v>
      </c>
      <c r="AE7572">
        <v>13.930329672368529</v>
      </c>
    </row>
    <row r="7573" spans="1:31" x14ac:dyDescent="0.25">
      <c r="A7573">
        <v>1840636</v>
      </c>
      <c r="B7573">
        <v>1</v>
      </c>
      <c r="C7573" t="s">
        <v>81</v>
      </c>
      <c r="D7573" t="s">
        <v>114</v>
      </c>
      <c r="E7573" t="s">
        <v>131</v>
      </c>
      <c r="F7573" t="s">
        <v>21375</v>
      </c>
      <c r="G7573" t="s">
        <v>193</v>
      </c>
      <c r="H7573" t="s">
        <v>134</v>
      </c>
      <c r="I7573" t="s">
        <v>135</v>
      </c>
      <c r="J7573" t="s">
        <v>136</v>
      </c>
      <c r="K7573" t="s">
        <v>137</v>
      </c>
      <c r="L7573" t="s">
        <v>21376</v>
      </c>
      <c r="M7573" t="s">
        <v>21377</v>
      </c>
      <c r="N7573">
        <v>0.90888888800000001</v>
      </c>
      <c r="O7573">
        <v>0</v>
      </c>
      <c r="P7573">
        <v>101</v>
      </c>
      <c r="Q7573">
        <v>0</v>
      </c>
      <c r="R7573">
        <v>1</v>
      </c>
      <c r="S7573">
        <v>0</v>
      </c>
      <c r="T7573">
        <v>4</v>
      </c>
      <c r="U7573">
        <v>0</v>
      </c>
      <c r="V7573">
        <v>1</v>
      </c>
      <c r="W7573">
        <v>0</v>
      </c>
      <c r="X7573">
        <v>15.250435132585126</v>
      </c>
      <c r="Y7573">
        <v>0</v>
      </c>
      <c r="Z7573">
        <v>1.1364710971873333</v>
      </c>
      <c r="AA7573">
        <v>0</v>
      </c>
      <c r="AB7573">
        <v>5.7576702877212442</v>
      </c>
      <c r="AC7573">
        <v>0</v>
      </c>
      <c r="AD7573">
        <v>4.0704161747466674E-2</v>
      </c>
      <c r="AE7573">
        <v>22.185280679241171</v>
      </c>
    </row>
    <row r="7574" spans="1:31" x14ac:dyDescent="0.25">
      <c r="A7574">
        <v>1840759</v>
      </c>
      <c r="B7574">
        <v>1</v>
      </c>
      <c r="C7574" t="s">
        <v>80</v>
      </c>
      <c r="D7574" t="s">
        <v>108</v>
      </c>
      <c r="E7574" t="s">
        <v>164</v>
      </c>
      <c r="F7574" t="s">
        <v>21378</v>
      </c>
      <c r="G7574" t="s">
        <v>386</v>
      </c>
      <c r="H7574" t="s">
        <v>157</v>
      </c>
      <c r="I7574" t="s">
        <v>135</v>
      </c>
      <c r="J7574" t="s">
        <v>136</v>
      </c>
      <c r="K7574" t="s">
        <v>137</v>
      </c>
      <c r="L7574" t="s">
        <v>21379</v>
      </c>
      <c r="M7574" t="s">
        <v>21380</v>
      </c>
      <c r="N7574">
        <v>0.48749999999999999</v>
      </c>
      <c r="O7574">
        <v>0</v>
      </c>
      <c r="P7574">
        <v>188</v>
      </c>
      <c r="Q7574">
        <v>0</v>
      </c>
      <c r="R7574">
        <v>28</v>
      </c>
      <c r="S7574">
        <v>3</v>
      </c>
      <c r="T7574">
        <v>25</v>
      </c>
      <c r="U7574">
        <v>1</v>
      </c>
      <c r="V7574">
        <v>0</v>
      </c>
      <c r="W7574">
        <v>0</v>
      </c>
      <c r="X7574">
        <v>16.245694950140237</v>
      </c>
      <c r="Y7574">
        <v>0</v>
      </c>
      <c r="Z7574">
        <v>17.349044759221503</v>
      </c>
      <c r="AA7574">
        <v>21.098333074837495</v>
      </c>
      <c r="AB7574">
        <v>11.3034323761485</v>
      </c>
      <c r="AC7574">
        <v>6.7015260090675008</v>
      </c>
      <c r="AD7574">
        <v>0</v>
      </c>
      <c r="AE7574">
        <v>72.698031169415245</v>
      </c>
    </row>
    <row r="7575" spans="1:31" x14ac:dyDescent="0.25">
      <c r="A7575">
        <v>1840095</v>
      </c>
      <c r="B7575">
        <v>1</v>
      </c>
      <c r="C7575" t="s">
        <v>81</v>
      </c>
      <c r="D7575" t="s">
        <v>112</v>
      </c>
      <c r="E7575" t="s">
        <v>140</v>
      </c>
      <c r="F7575" t="s">
        <v>21381</v>
      </c>
      <c r="G7575" t="s">
        <v>246</v>
      </c>
      <c r="H7575" t="s">
        <v>134</v>
      </c>
      <c r="I7575" t="s">
        <v>135</v>
      </c>
      <c r="J7575" t="s">
        <v>136</v>
      </c>
      <c r="K7575" t="s">
        <v>137</v>
      </c>
      <c r="L7575" t="s">
        <v>21382</v>
      </c>
      <c r="M7575" t="s">
        <v>21383</v>
      </c>
      <c r="N7575">
        <v>1.9127777770000001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3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1.8084839371900003</v>
      </c>
      <c r="AC7575">
        <v>0</v>
      </c>
      <c r="AD7575">
        <v>0</v>
      </c>
      <c r="AE7575">
        <v>1.8084839371900003</v>
      </c>
    </row>
    <row r="7576" spans="1:31" x14ac:dyDescent="0.25">
      <c r="A7576">
        <v>1840430</v>
      </c>
      <c r="B7576">
        <v>1</v>
      </c>
      <c r="C7576" t="s">
        <v>81</v>
      </c>
      <c r="D7576" t="s">
        <v>120</v>
      </c>
      <c r="E7576" t="s">
        <v>131</v>
      </c>
      <c r="F7576" t="s">
        <v>19185</v>
      </c>
      <c r="G7576" t="s">
        <v>133</v>
      </c>
      <c r="H7576" t="s">
        <v>134</v>
      </c>
      <c r="I7576" t="s">
        <v>135</v>
      </c>
      <c r="J7576" t="s">
        <v>136</v>
      </c>
      <c r="K7576" t="s">
        <v>137</v>
      </c>
      <c r="L7576" t="s">
        <v>20867</v>
      </c>
      <c r="M7576" t="s">
        <v>21384</v>
      </c>
      <c r="N7576">
        <v>0.50194444400000005</v>
      </c>
      <c r="O7576">
        <v>0</v>
      </c>
      <c r="P7576">
        <v>42</v>
      </c>
      <c r="Q7576">
        <v>0</v>
      </c>
      <c r="R7576">
        <v>0</v>
      </c>
      <c r="S7576">
        <v>0</v>
      </c>
      <c r="T7576">
        <v>2</v>
      </c>
      <c r="U7576">
        <v>0</v>
      </c>
      <c r="V7576">
        <v>0</v>
      </c>
      <c r="W7576">
        <v>0</v>
      </c>
      <c r="X7576">
        <v>3.5594186863819997</v>
      </c>
      <c r="Y7576">
        <v>0</v>
      </c>
      <c r="Z7576">
        <v>0</v>
      </c>
      <c r="AA7576">
        <v>0</v>
      </c>
      <c r="AB7576">
        <v>3.9903098359487998</v>
      </c>
      <c r="AC7576">
        <v>0</v>
      </c>
      <c r="AD7576">
        <v>0</v>
      </c>
      <c r="AE7576">
        <v>7.5497285223307991</v>
      </c>
    </row>
    <row r="7577" spans="1:31" x14ac:dyDescent="0.25">
      <c r="A7577">
        <v>1840075</v>
      </c>
      <c r="B7577">
        <v>1</v>
      </c>
      <c r="C7577" t="s">
        <v>80</v>
      </c>
      <c r="D7577" t="s">
        <v>103</v>
      </c>
      <c r="E7577" t="s">
        <v>154</v>
      </c>
      <c r="F7577" t="s">
        <v>14750</v>
      </c>
      <c r="G7577" t="s">
        <v>175</v>
      </c>
      <c r="H7577" t="s">
        <v>157</v>
      </c>
      <c r="I7577" t="s">
        <v>135</v>
      </c>
      <c r="J7577" t="s">
        <v>136</v>
      </c>
      <c r="K7577" t="s">
        <v>137</v>
      </c>
      <c r="L7577" t="s">
        <v>21385</v>
      </c>
      <c r="M7577" t="s">
        <v>21386</v>
      </c>
      <c r="N7577">
        <v>2.6894444439999998</v>
      </c>
      <c r="O7577">
        <v>0</v>
      </c>
      <c r="P7577">
        <v>0</v>
      </c>
      <c r="Q7577">
        <v>0</v>
      </c>
      <c r="R7577">
        <v>12</v>
      </c>
      <c r="S7577">
        <v>0</v>
      </c>
      <c r="T7577">
        <v>2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103.10633767356481</v>
      </c>
      <c r="AA7577">
        <v>0</v>
      </c>
      <c r="AB7577">
        <v>53.594020588968533</v>
      </c>
      <c r="AC7577">
        <v>0</v>
      </c>
      <c r="AD7577">
        <v>0</v>
      </c>
      <c r="AE7577">
        <v>156.70035826253334</v>
      </c>
    </row>
    <row r="7578" spans="1:31" x14ac:dyDescent="0.25">
      <c r="A7578">
        <v>1843527</v>
      </c>
      <c r="B7578">
        <v>1</v>
      </c>
      <c r="C7578" t="s">
        <v>80</v>
      </c>
      <c r="D7578" t="s">
        <v>103</v>
      </c>
      <c r="E7578" t="s">
        <v>140</v>
      </c>
      <c r="F7578" t="s">
        <v>21387</v>
      </c>
      <c r="G7578" t="s">
        <v>142</v>
      </c>
      <c r="H7578" t="s">
        <v>134</v>
      </c>
      <c r="I7578" t="s">
        <v>135</v>
      </c>
      <c r="J7578" t="s">
        <v>136</v>
      </c>
      <c r="K7578" t="s">
        <v>137</v>
      </c>
      <c r="L7578" t="s">
        <v>21388</v>
      </c>
      <c r="M7578" t="s">
        <v>21389</v>
      </c>
      <c r="N7578">
        <v>1.3463888879999999</v>
      </c>
      <c r="O7578">
        <v>0</v>
      </c>
      <c r="P7578">
        <v>4</v>
      </c>
      <c r="Q7578">
        <v>0</v>
      </c>
      <c r="R7578">
        <v>0</v>
      </c>
      <c r="S7578">
        <v>0</v>
      </c>
      <c r="T7578">
        <v>1</v>
      </c>
      <c r="U7578">
        <v>0</v>
      </c>
      <c r="V7578">
        <v>0</v>
      </c>
      <c r="W7578">
        <v>0</v>
      </c>
      <c r="X7578">
        <v>1.3508349264578001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1.3508349264578001</v>
      </c>
    </row>
    <row r="7579" spans="1:31" x14ac:dyDescent="0.25">
      <c r="A7579">
        <v>1843427</v>
      </c>
      <c r="B7579">
        <v>1</v>
      </c>
      <c r="C7579" t="s">
        <v>80</v>
      </c>
      <c r="D7579" t="s">
        <v>96</v>
      </c>
      <c r="E7579" t="s">
        <v>131</v>
      </c>
      <c r="F7579" t="s">
        <v>17624</v>
      </c>
      <c r="G7579" t="s">
        <v>133</v>
      </c>
      <c r="H7579" t="s">
        <v>134</v>
      </c>
      <c r="I7579" t="s">
        <v>135</v>
      </c>
      <c r="J7579" t="s">
        <v>136</v>
      </c>
      <c r="K7579" t="s">
        <v>137</v>
      </c>
      <c r="L7579" t="s">
        <v>21390</v>
      </c>
      <c r="M7579" t="s">
        <v>21391</v>
      </c>
      <c r="N7579">
        <v>2.4169444439999999</v>
      </c>
      <c r="O7579">
        <v>0</v>
      </c>
      <c r="P7579">
        <v>252</v>
      </c>
      <c r="Q7579">
        <v>0</v>
      </c>
      <c r="R7579">
        <v>0</v>
      </c>
      <c r="S7579">
        <v>0</v>
      </c>
      <c r="T7579">
        <v>9</v>
      </c>
      <c r="U7579">
        <v>0</v>
      </c>
      <c r="V7579">
        <v>0</v>
      </c>
      <c r="W7579">
        <v>0</v>
      </c>
      <c r="X7579">
        <v>146.73065056154212</v>
      </c>
      <c r="Y7579">
        <v>0</v>
      </c>
      <c r="Z7579">
        <v>0</v>
      </c>
      <c r="AA7579">
        <v>0</v>
      </c>
      <c r="AB7579">
        <v>33.047022521272709</v>
      </c>
      <c r="AC7579">
        <v>0</v>
      </c>
      <c r="AD7579">
        <v>0</v>
      </c>
      <c r="AE7579">
        <v>179.77767308281483</v>
      </c>
    </row>
    <row r="7580" spans="1:31" x14ac:dyDescent="0.25">
      <c r="A7580">
        <v>1840722</v>
      </c>
      <c r="B7580">
        <v>1</v>
      </c>
      <c r="C7580" t="s">
        <v>80</v>
      </c>
      <c r="D7580" t="s">
        <v>97</v>
      </c>
      <c r="E7580" t="s">
        <v>252</v>
      </c>
      <c r="F7580" t="s">
        <v>21392</v>
      </c>
      <c r="G7580" t="s">
        <v>279</v>
      </c>
      <c r="H7580" t="s">
        <v>134</v>
      </c>
      <c r="I7580" t="s">
        <v>135</v>
      </c>
      <c r="J7580" t="s">
        <v>136</v>
      </c>
      <c r="K7580" t="s">
        <v>137</v>
      </c>
      <c r="L7580" t="s">
        <v>21393</v>
      </c>
      <c r="M7580" t="s">
        <v>21394</v>
      </c>
      <c r="N7580">
        <v>1.0436111109999999</v>
      </c>
      <c r="O7580">
        <v>0</v>
      </c>
      <c r="P7580">
        <v>18</v>
      </c>
      <c r="Q7580">
        <v>0</v>
      </c>
      <c r="R7580">
        <v>25</v>
      </c>
      <c r="S7580">
        <v>0</v>
      </c>
      <c r="T7580">
        <v>5</v>
      </c>
      <c r="U7580">
        <v>0</v>
      </c>
      <c r="V7580">
        <v>0</v>
      </c>
      <c r="W7580">
        <v>0</v>
      </c>
      <c r="X7580">
        <v>20.049902587245164</v>
      </c>
      <c r="Y7580">
        <v>0</v>
      </c>
      <c r="Z7580">
        <v>17.238732152637205</v>
      </c>
      <c r="AA7580">
        <v>0</v>
      </c>
      <c r="AB7580">
        <v>42.414670349512612</v>
      </c>
      <c r="AC7580">
        <v>0</v>
      </c>
      <c r="AD7580">
        <v>0</v>
      </c>
      <c r="AE7580">
        <v>79.703305089394973</v>
      </c>
    </row>
    <row r="7581" spans="1:31" x14ac:dyDescent="0.25">
      <c r="A7581">
        <v>1840181</v>
      </c>
      <c r="B7581">
        <v>1</v>
      </c>
      <c r="C7581" t="s">
        <v>80</v>
      </c>
      <c r="D7581" t="s">
        <v>102</v>
      </c>
      <c r="E7581" t="s">
        <v>140</v>
      </c>
      <c r="F7581" t="s">
        <v>21395</v>
      </c>
      <c r="G7581" t="s">
        <v>246</v>
      </c>
      <c r="H7581" t="s">
        <v>134</v>
      </c>
      <c r="I7581" t="s">
        <v>135</v>
      </c>
      <c r="J7581" t="s">
        <v>136</v>
      </c>
      <c r="K7581" t="s">
        <v>137</v>
      </c>
      <c r="L7581" t="s">
        <v>21396</v>
      </c>
      <c r="M7581" t="s">
        <v>21397</v>
      </c>
      <c r="N7581">
        <v>1.3247222219999999</v>
      </c>
      <c r="O7581">
        <v>0</v>
      </c>
      <c r="P7581">
        <v>0</v>
      </c>
      <c r="Q7581">
        <v>0</v>
      </c>
      <c r="R7581">
        <v>1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6.6790907892830926</v>
      </c>
      <c r="AA7581">
        <v>0</v>
      </c>
      <c r="AB7581">
        <v>0</v>
      </c>
      <c r="AC7581">
        <v>0</v>
      </c>
      <c r="AD7581">
        <v>0</v>
      </c>
      <c r="AE7581">
        <v>6.6790907892830926</v>
      </c>
    </row>
    <row r="7582" spans="1:31" x14ac:dyDescent="0.25">
      <c r="A7582">
        <v>1840032</v>
      </c>
      <c r="B7582">
        <v>1</v>
      </c>
      <c r="C7582" t="s">
        <v>81</v>
      </c>
      <c r="D7582" t="s">
        <v>127</v>
      </c>
      <c r="E7582" t="s">
        <v>164</v>
      </c>
      <c r="F7582" t="s">
        <v>762</v>
      </c>
      <c r="G7582" t="s">
        <v>156</v>
      </c>
      <c r="H7582" t="s">
        <v>157</v>
      </c>
      <c r="I7582" t="s">
        <v>135</v>
      </c>
      <c r="J7582" t="s">
        <v>136</v>
      </c>
      <c r="K7582" t="s">
        <v>137</v>
      </c>
      <c r="L7582" t="s">
        <v>21398</v>
      </c>
      <c r="M7582" t="s">
        <v>20945</v>
      </c>
      <c r="N7582">
        <v>1.3</v>
      </c>
      <c r="O7582">
        <v>2</v>
      </c>
      <c r="P7582">
        <v>52</v>
      </c>
      <c r="Q7582">
        <v>79</v>
      </c>
      <c r="R7582">
        <v>74</v>
      </c>
      <c r="S7582">
        <v>0</v>
      </c>
      <c r="T7582">
        <v>5</v>
      </c>
      <c r="U7582">
        <v>1</v>
      </c>
      <c r="V7582">
        <v>0</v>
      </c>
      <c r="W7582">
        <v>1.2350367074040001</v>
      </c>
      <c r="X7582">
        <v>15.308663338994005</v>
      </c>
      <c r="Y7582">
        <v>189.34691517033608</v>
      </c>
      <c r="Z7582">
        <v>133.03431942383972</v>
      </c>
      <c r="AA7582">
        <v>0</v>
      </c>
      <c r="AB7582">
        <v>3.7058521487000005</v>
      </c>
      <c r="AC7582">
        <v>282.44681218950996</v>
      </c>
      <c r="AD7582">
        <v>0</v>
      </c>
      <c r="AE7582">
        <v>625.07759897878373</v>
      </c>
    </row>
    <row r="7583" spans="1:31" x14ac:dyDescent="0.25">
      <c r="A7583">
        <v>1840055</v>
      </c>
      <c r="B7583">
        <v>1</v>
      </c>
      <c r="C7583" t="s">
        <v>81</v>
      </c>
      <c r="D7583" t="s">
        <v>128</v>
      </c>
      <c r="E7583" t="s">
        <v>202</v>
      </c>
      <c r="F7583" t="s">
        <v>11786</v>
      </c>
      <c r="G7583" t="s">
        <v>156</v>
      </c>
      <c r="H7583" t="s">
        <v>157</v>
      </c>
      <c r="I7583" t="s">
        <v>179</v>
      </c>
      <c r="J7583" t="s">
        <v>136</v>
      </c>
      <c r="K7583" t="s">
        <v>137</v>
      </c>
      <c r="L7583" t="s">
        <v>21399</v>
      </c>
      <c r="M7583" t="s">
        <v>21400</v>
      </c>
      <c r="N7583">
        <v>3.4722221999999997E-2</v>
      </c>
      <c r="O7583">
        <v>0</v>
      </c>
      <c r="P7583">
        <v>0</v>
      </c>
      <c r="Q7583">
        <v>5</v>
      </c>
      <c r="R7583">
        <v>0</v>
      </c>
      <c r="S7583">
        <v>1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0.80684840559479154</v>
      </c>
      <c r="Z7583">
        <v>0</v>
      </c>
      <c r="AA7583">
        <v>0.12774994117708335</v>
      </c>
      <c r="AB7583">
        <v>0</v>
      </c>
      <c r="AC7583">
        <v>0</v>
      </c>
      <c r="AD7583">
        <v>0</v>
      </c>
      <c r="AE7583">
        <v>0.93459834677187492</v>
      </c>
    </row>
    <row r="7584" spans="1:31" x14ac:dyDescent="0.25">
      <c r="A7584">
        <v>1840719</v>
      </c>
      <c r="B7584">
        <v>1</v>
      </c>
      <c r="C7584" t="s">
        <v>81</v>
      </c>
      <c r="D7584" t="s">
        <v>126</v>
      </c>
      <c r="E7584" t="s">
        <v>154</v>
      </c>
      <c r="F7584" t="s">
        <v>20268</v>
      </c>
      <c r="G7584" t="s">
        <v>175</v>
      </c>
      <c r="H7584" t="s">
        <v>157</v>
      </c>
      <c r="I7584" t="s">
        <v>135</v>
      </c>
      <c r="J7584" t="s">
        <v>136</v>
      </c>
      <c r="K7584" t="s">
        <v>137</v>
      </c>
      <c r="L7584" t="s">
        <v>21401</v>
      </c>
      <c r="M7584" t="s">
        <v>21402</v>
      </c>
      <c r="N7584">
        <v>3.9016666660000001</v>
      </c>
      <c r="O7584">
        <v>0</v>
      </c>
      <c r="P7584">
        <v>30</v>
      </c>
      <c r="Q7584">
        <v>0</v>
      </c>
      <c r="R7584">
        <v>10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20.644313233350907</v>
      </c>
      <c r="Y7584">
        <v>0</v>
      </c>
      <c r="Z7584">
        <v>20.809930488324909</v>
      </c>
      <c r="AA7584">
        <v>0</v>
      </c>
      <c r="AB7584">
        <v>0</v>
      </c>
      <c r="AC7584">
        <v>0</v>
      </c>
      <c r="AD7584">
        <v>0</v>
      </c>
      <c r="AE7584">
        <v>41.454243721675816</v>
      </c>
    </row>
    <row r="7585" spans="1:31" x14ac:dyDescent="0.25">
      <c r="A7585">
        <v>1840078</v>
      </c>
      <c r="B7585">
        <v>1</v>
      </c>
      <c r="C7585" t="s">
        <v>80</v>
      </c>
      <c r="D7585" t="s">
        <v>103</v>
      </c>
      <c r="E7585" t="s">
        <v>164</v>
      </c>
      <c r="F7585" t="s">
        <v>21403</v>
      </c>
      <c r="G7585" t="s">
        <v>156</v>
      </c>
      <c r="H7585" t="s">
        <v>157</v>
      </c>
      <c r="I7585" t="s">
        <v>135</v>
      </c>
      <c r="J7585" t="s">
        <v>136</v>
      </c>
      <c r="K7585" t="s">
        <v>137</v>
      </c>
      <c r="L7585" t="s">
        <v>21404</v>
      </c>
      <c r="M7585" t="s">
        <v>21405</v>
      </c>
      <c r="N7585">
        <v>0.83499999999999996</v>
      </c>
      <c r="O7585">
        <v>0</v>
      </c>
      <c r="P7585">
        <v>0</v>
      </c>
      <c r="Q7585">
        <v>1</v>
      </c>
      <c r="R7585">
        <v>0</v>
      </c>
      <c r="S7585">
        <v>2</v>
      </c>
      <c r="T7585">
        <v>0</v>
      </c>
      <c r="U7585">
        <v>4</v>
      </c>
      <c r="V7585">
        <v>0</v>
      </c>
      <c r="W7585">
        <v>0</v>
      </c>
      <c r="X7585">
        <v>0</v>
      </c>
      <c r="Y7585">
        <v>1.8176863503588501</v>
      </c>
      <c r="Z7585">
        <v>0</v>
      </c>
      <c r="AA7585">
        <v>2.7680796059600001</v>
      </c>
      <c r="AB7585">
        <v>0</v>
      </c>
      <c r="AC7585">
        <v>2677.7910400280662</v>
      </c>
      <c r="AD7585">
        <v>0</v>
      </c>
      <c r="AE7585">
        <v>2682.3768059843851</v>
      </c>
    </row>
    <row r="7586" spans="1:31" x14ac:dyDescent="0.25">
      <c r="A7586">
        <v>1840556</v>
      </c>
      <c r="B7586">
        <v>1</v>
      </c>
      <c r="C7586" t="s">
        <v>80</v>
      </c>
      <c r="D7586" t="s">
        <v>100</v>
      </c>
      <c r="E7586" t="s">
        <v>202</v>
      </c>
      <c r="F7586" t="s">
        <v>907</v>
      </c>
      <c r="G7586" t="s">
        <v>156</v>
      </c>
      <c r="H7586" t="s">
        <v>157</v>
      </c>
      <c r="I7586" t="s">
        <v>135</v>
      </c>
      <c r="J7586" t="s">
        <v>136</v>
      </c>
      <c r="K7586" t="s">
        <v>137</v>
      </c>
      <c r="L7586" t="s">
        <v>21406</v>
      </c>
      <c r="M7586" t="s">
        <v>21407</v>
      </c>
      <c r="N7586">
        <v>2.5041666660000002</v>
      </c>
      <c r="O7586">
        <v>1</v>
      </c>
      <c r="P7586">
        <v>14</v>
      </c>
      <c r="Q7586">
        <v>1</v>
      </c>
      <c r="R7586">
        <v>25</v>
      </c>
      <c r="S7586">
        <v>3</v>
      </c>
      <c r="T7586">
        <v>3</v>
      </c>
      <c r="U7586">
        <v>1</v>
      </c>
      <c r="V7586">
        <v>0</v>
      </c>
      <c r="W7586">
        <v>38.895621870650004</v>
      </c>
      <c r="X7586">
        <v>10.756451463905831</v>
      </c>
      <c r="Y7586">
        <v>10.990945668205917</v>
      </c>
      <c r="Z7586">
        <v>39.627480550276061</v>
      </c>
      <c r="AA7586">
        <v>33.74095881382766</v>
      </c>
      <c r="AB7586">
        <v>27.654846056898169</v>
      </c>
      <c r="AC7586">
        <v>35.949556122980006</v>
      </c>
      <c r="AD7586">
        <v>0</v>
      </c>
      <c r="AE7586">
        <v>197.61586054674365</v>
      </c>
    </row>
    <row r="7587" spans="1:31" x14ac:dyDescent="0.25">
      <c r="A7587">
        <v>1841097</v>
      </c>
      <c r="B7587">
        <v>1</v>
      </c>
      <c r="C7587" t="s">
        <v>80</v>
      </c>
      <c r="D7587" t="s">
        <v>94</v>
      </c>
      <c r="E7587" t="s">
        <v>154</v>
      </c>
      <c r="F7587" t="s">
        <v>231</v>
      </c>
      <c r="G7587" t="s">
        <v>507</v>
      </c>
      <c r="H7587" t="s">
        <v>157</v>
      </c>
      <c r="I7587" t="s">
        <v>135</v>
      </c>
      <c r="J7587" t="s">
        <v>136</v>
      </c>
      <c r="K7587" t="s">
        <v>137</v>
      </c>
      <c r="L7587" t="s">
        <v>21408</v>
      </c>
      <c r="M7587" t="s">
        <v>21409</v>
      </c>
      <c r="N7587">
        <v>1.095555555</v>
      </c>
      <c r="O7587">
        <v>0</v>
      </c>
      <c r="P7587">
        <v>22</v>
      </c>
      <c r="Q7587">
        <v>0</v>
      </c>
      <c r="R7587">
        <v>0</v>
      </c>
      <c r="S7587">
        <v>0</v>
      </c>
      <c r="T7587">
        <v>1</v>
      </c>
      <c r="U7587">
        <v>0</v>
      </c>
      <c r="V7587">
        <v>0</v>
      </c>
      <c r="W7587">
        <v>0</v>
      </c>
      <c r="X7587">
        <v>1.9821472306360004</v>
      </c>
      <c r="Y7587">
        <v>0</v>
      </c>
      <c r="Z7587">
        <v>0</v>
      </c>
      <c r="AA7587">
        <v>0</v>
      </c>
      <c r="AB7587">
        <v>2.5899744083333334E-4</v>
      </c>
      <c r="AC7587">
        <v>0</v>
      </c>
      <c r="AD7587">
        <v>0</v>
      </c>
      <c r="AE7587">
        <v>1.9824062280768338</v>
      </c>
    </row>
    <row r="7588" spans="1:31" x14ac:dyDescent="0.25">
      <c r="A7588">
        <v>1840433</v>
      </c>
      <c r="B7588">
        <v>1</v>
      </c>
      <c r="C7588" t="s">
        <v>81</v>
      </c>
      <c r="D7588" t="s">
        <v>118</v>
      </c>
      <c r="E7588" t="s">
        <v>140</v>
      </c>
      <c r="F7588" t="s">
        <v>21410</v>
      </c>
      <c r="G7588" t="s">
        <v>753</v>
      </c>
      <c r="H7588" t="s">
        <v>134</v>
      </c>
      <c r="I7588" t="s">
        <v>135</v>
      </c>
      <c r="J7588" t="s">
        <v>136</v>
      </c>
      <c r="K7588" t="s">
        <v>137</v>
      </c>
      <c r="L7588" t="s">
        <v>21411</v>
      </c>
      <c r="M7588" t="s">
        <v>21412</v>
      </c>
      <c r="N7588">
        <v>8.2952777770000008</v>
      </c>
      <c r="O7588">
        <v>0</v>
      </c>
      <c r="P7588">
        <v>1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2.4091571097972917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2.4091571097972917</v>
      </c>
    </row>
    <row r="7589" spans="1:31" x14ac:dyDescent="0.25">
      <c r="A7589">
        <v>1840765</v>
      </c>
      <c r="B7589">
        <v>1</v>
      </c>
      <c r="C7589" t="s">
        <v>81</v>
      </c>
      <c r="D7589" t="s">
        <v>122</v>
      </c>
      <c r="E7589" t="s">
        <v>131</v>
      </c>
      <c r="F7589" t="s">
        <v>21413</v>
      </c>
      <c r="G7589" t="s">
        <v>133</v>
      </c>
      <c r="H7589" t="s">
        <v>134</v>
      </c>
      <c r="I7589" t="s">
        <v>135</v>
      </c>
      <c r="J7589" t="s">
        <v>136</v>
      </c>
      <c r="K7589" t="s">
        <v>137</v>
      </c>
      <c r="L7589" t="s">
        <v>21414</v>
      </c>
      <c r="M7589" t="s">
        <v>21415</v>
      </c>
      <c r="N7589">
        <v>2.773055555</v>
      </c>
      <c r="O7589">
        <v>0</v>
      </c>
      <c r="P7589">
        <v>40</v>
      </c>
      <c r="Q7589">
        <v>0</v>
      </c>
      <c r="R7589">
        <v>0</v>
      </c>
      <c r="S7589">
        <v>0</v>
      </c>
      <c r="T7589">
        <v>3</v>
      </c>
      <c r="U7589">
        <v>0</v>
      </c>
      <c r="V7589">
        <v>0</v>
      </c>
      <c r="W7589">
        <v>0</v>
      </c>
      <c r="X7589">
        <v>23.949732000196569</v>
      </c>
      <c r="Y7589">
        <v>0</v>
      </c>
      <c r="Z7589">
        <v>0</v>
      </c>
      <c r="AA7589">
        <v>0</v>
      </c>
      <c r="AB7589">
        <v>1.2527697509908167</v>
      </c>
      <c r="AC7589">
        <v>0</v>
      </c>
      <c r="AD7589">
        <v>0</v>
      </c>
      <c r="AE7589">
        <v>25.202501751187384</v>
      </c>
    </row>
    <row r="7590" spans="1:31" x14ac:dyDescent="0.25">
      <c r="A7590">
        <v>1840224</v>
      </c>
      <c r="B7590">
        <v>1</v>
      </c>
      <c r="C7590" t="s">
        <v>81</v>
      </c>
      <c r="D7590" t="s">
        <v>118</v>
      </c>
      <c r="E7590" t="s">
        <v>131</v>
      </c>
      <c r="F7590" t="s">
        <v>21416</v>
      </c>
      <c r="G7590" t="s">
        <v>133</v>
      </c>
      <c r="H7590" t="s">
        <v>134</v>
      </c>
      <c r="I7590" t="s">
        <v>135</v>
      </c>
      <c r="J7590" t="s">
        <v>136</v>
      </c>
      <c r="K7590" t="s">
        <v>137</v>
      </c>
      <c r="L7590" t="s">
        <v>21417</v>
      </c>
      <c r="M7590" t="s">
        <v>21418</v>
      </c>
      <c r="N7590">
        <v>5.1636111109999998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17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264.73741530558181</v>
      </c>
      <c r="AC7590">
        <v>0</v>
      </c>
      <c r="AD7590">
        <v>0</v>
      </c>
      <c r="AE7590">
        <v>264.73741530558181</v>
      </c>
    </row>
    <row r="7591" spans="1:31" x14ac:dyDescent="0.25">
      <c r="A7591">
        <v>1840533</v>
      </c>
      <c r="B7591">
        <v>1</v>
      </c>
      <c r="C7591" t="s">
        <v>80</v>
      </c>
      <c r="D7591" t="s">
        <v>108</v>
      </c>
      <c r="E7591" t="s">
        <v>131</v>
      </c>
      <c r="F7591" t="s">
        <v>21419</v>
      </c>
      <c r="G7591" t="s">
        <v>189</v>
      </c>
      <c r="H7591" t="s">
        <v>134</v>
      </c>
      <c r="I7591" t="s">
        <v>135</v>
      </c>
      <c r="J7591" t="s">
        <v>136</v>
      </c>
      <c r="K7591" t="s">
        <v>137</v>
      </c>
      <c r="L7591" t="s">
        <v>21420</v>
      </c>
      <c r="M7591" t="s">
        <v>21421</v>
      </c>
      <c r="N7591">
        <v>33.940833333</v>
      </c>
      <c r="O7591">
        <v>0</v>
      </c>
      <c r="P7591">
        <v>6</v>
      </c>
      <c r="Q7591">
        <v>0</v>
      </c>
      <c r="R7591">
        <v>9</v>
      </c>
      <c r="S7591">
        <v>0</v>
      </c>
      <c r="T7591">
        <v>5</v>
      </c>
      <c r="U7591">
        <v>0</v>
      </c>
      <c r="V7591">
        <v>0</v>
      </c>
      <c r="W7591">
        <v>0</v>
      </c>
      <c r="X7591">
        <v>36.722783669278947</v>
      </c>
      <c r="Y7591">
        <v>0</v>
      </c>
      <c r="Z7591">
        <v>603.39617424631911</v>
      </c>
      <c r="AA7591">
        <v>0</v>
      </c>
      <c r="AB7591">
        <v>101.40987361482129</v>
      </c>
      <c r="AC7591">
        <v>0</v>
      </c>
      <c r="AD7591">
        <v>0</v>
      </c>
      <c r="AE7591">
        <v>741.52883153041932</v>
      </c>
    </row>
    <row r="7592" spans="1:31" x14ac:dyDescent="0.25">
      <c r="A7592">
        <v>1840510</v>
      </c>
      <c r="B7592">
        <v>1</v>
      </c>
      <c r="C7592" t="s">
        <v>80</v>
      </c>
      <c r="D7592" t="s">
        <v>88</v>
      </c>
      <c r="E7592" t="s">
        <v>131</v>
      </c>
      <c r="F7592" t="s">
        <v>10065</v>
      </c>
      <c r="G7592" t="s">
        <v>133</v>
      </c>
      <c r="H7592" t="s">
        <v>134</v>
      </c>
      <c r="I7592" t="s">
        <v>135</v>
      </c>
      <c r="J7592" t="s">
        <v>136</v>
      </c>
      <c r="K7592" t="s">
        <v>137</v>
      </c>
      <c r="L7592" t="s">
        <v>21422</v>
      </c>
      <c r="M7592" t="s">
        <v>21423</v>
      </c>
      <c r="N7592">
        <v>1.636111111</v>
      </c>
      <c r="O7592">
        <v>0</v>
      </c>
      <c r="P7592">
        <v>67</v>
      </c>
      <c r="Q7592">
        <v>0</v>
      </c>
      <c r="R7592">
        <v>0</v>
      </c>
      <c r="S7592">
        <v>0</v>
      </c>
      <c r="T7592">
        <v>25</v>
      </c>
      <c r="U7592">
        <v>0</v>
      </c>
      <c r="V7592">
        <v>0</v>
      </c>
      <c r="W7592">
        <v>0</v>
      </c>
      <c r="X7592">
        <v>25.140872786889009</v>
      </c>
      <c r="Y7592">
        <v>0</v>
      </c>
      <c r="Z7592">
        <v>0</v>
      </c>
      <c r="AA7592">
        <v>0</v>
      </c>
      <c r="AB7592">
        <v>69.124670546005603</v>
      </c>
      <c r="AC7592">
        <v>0</v>
      </c>
      <c r="AD7592">
        <v>0</v>
      </c>
      <c r="AE7592">
        <v>94.265543332894609</v>
      </c>
    </row>
    <row r="7593" spans="1:31" x14ac:dyDescent="0.25">
      <c r="A7593">
        <v>1843467</v>
      </c>
      <c r="B7593">
        <v>1</v>
      </c>
      <c r="C7593" t="s">
        <v>81</v>
      </c>
      <c r="D7593" t="s">
        <v>112</v>
      </c>
      <c r="E7593" t="s">
        <v>131</v>
      </c>
      <c r="F7593" t="s">
        <v>21424</v>
      </c>
      <c r="G7593" t="s">
        <v>133</v>
      </c>
      <c r="H7593" t="s">
        <v>134</v>
      </c>
      <c r="I7593" t="s">
        <v>135</v>
      </c>
      <c r="J7593" t="s">
        <v>136</v>
      </c>
      <c r="K7593" t="s">
        <v>137</v>
      </c>
      <c r="L7593" t="s">
        <v>21425</v>
      </c>
      <c r="M7593" t="s">
        <v>21426</v>
      </c>
      <c r="N7593">
        <v>0.67833333299999998</v>
      </c>
      <c r="O7593">
        <v>0</v>
      </c>
      <c r="P7593">
        <v>11</v>
      </c>
      <c r="Q7593">
        <v>0</v>
      </c>
      <c r="R7593">
        <v>2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2.0459609312857001</v>
      </c>
      <c r="Y7593">
        <v>0</v>
      </c>
      <c r="Z7593">
        <v>5.1603464391599997E-2</v>
      </c>
      <c r="AA7593">
        <v>0</v>
      </c>
      <c r="AB7593">
        <v>0</v>
      </c>
      <c r="AC7593">
        <v>0</v>
      </c>
      <c r="AD7593">
        <v>0</v>
      </c>
      <c r="AE7593">
        <v>2.0975643956773</v>
      </c>
    </row>
    <row r="7594" spans="1:31" x14ac:dyDescent="0.25">
      <c r="A7594">
        <v>1840241</v>
      </c>
      <c r="B7594">
        <v>1</v>
      </c>
      <c r="C7594" t="s">
        <v>81</v>
      </c>
      <c r="D7594" t="s">
        <v>112</v>
      </c>
      <c r="E7594" t="s">
        <v>252</v>
      </c>
      <c r="F7594" t="s">
        <v>21427</v>
      </c>
      <c r="G7594" t="s">
        <v>279</v>
      </c>
      <c r="H7594" t="s">
        <v>134</v>
      </c>
      <c r="I7594" t="s">
        <v>135</v>
      </c>
      <c r="J7594" t="s">
        <v>136</v>
      </c>
      <c r="K7594" t="s">
        <v>137</v>
      </c>
      <c r="L7594" t="s">
        <v>21428</v>
      </c>
      <c r="M7594" t="s">
        <v>21429</v>
      </c>
      <c r="N7594">
        <v>7.6405555549999997</v>
      </c>
      <c r="O7594">
        <v>0</v>
      </c>
      <c r="P7594">
        <v>49</v>
      </c>
      <c r="Q7594">
        <v>0</v>
      </c>
      <c r="R7594">
        <v>4</v>
      </c>
      <c r="S7594">
        <v>0</v>
      </c>
      <c r="T7594">
        <v>2</v>
      </c>
      <c r="U7594">
        <v>0</v>
      </c>
      <c r="V7594">
        <v>0</v>
      </c>
      <c r="W7594">
        <v>0</v>
      </c>
      <c r="X7594">
        <v>59.205774092487196</v>
      </c>
      <c r="Y7594">
        <v>0</v>
      </c>
      <c r="Z7594">
        <v>1.3658834316018753</v>
      </c>
      <c r="AA7594">
        <v>0</v>
      </c>
      <c r="AB7594">
        <v>0.66041612621893353</v>
      </c>
      <c r="AC7594">
        <v>0</v>
      </c>
      <c r="AD7594">
        <v>0</v>
      </c>
      <c r="AE7594">
        <v>61.232073650308003</v>
      </c>
    </row>
    <row r="7595" spans="1:31" x14ac:dyDescent="0.25">
      <c r="A7595">
        <v>1843513</v>
      </c>
      <c r="B7595">
        <v>1</v>
      </c>
      <c r="C7595" t="s">
        <v>80</v>
      </c>
      <c r="D7595" t="s">
        <v>98</v>
      </c>
      <c r="E7595" t="s">
        <v>252</v>
      </c>
      <c r="F7595" t="s">
        <v>21430</v>
      </c>
      <c r="G7595" t="s">
        <v>133</v>
      </c>
      <c r="H7595" t="s">
        <v>134</v>
      </c>
      <c r="I7595" t="s">
        <v>135</v>
      </c>
      <c r="J7595" t="s">
        <v>136</v>
      </c>
      <c r="K7595" t="s">
        <v>137</v>
      </c>
      <c r="L7595" t="s">
        <v>21431</v>
      </c>
      <c r="M7595" t="s">
        <v>21432</v>
      </c>
      <c r="N7595">
        <v>1.194722222</v>
      </c>
      <c r="O7595">
        <v>0</v>
      </c>
      <c r="P7595">
        <v>17</v>
      </c>
      <c r="Q7595">
        <v>0</v>
      </c>
      <c r="R7595">
        <v>24</v>
      </c>
      <c r="S7595">
        <v>0</v>
      </c>
      <c r="T7595">
        <v>13</v>
      </c>
      <c r="U7595">
        <v>0</v>
      </c>
      <c r="V7595">
        <v>0</v>
      </c>
      <c r="W7595">
        <v>0</v>
      </c>
      <c r="X7595">
        <v>5.3308249114468333</v>
      </c>
      <c r="Y7595">
        <v>0</v>
      </c>
      <c r="Z7595">
        <v>18.064744844239684</v>
      </c>
      <c r="AA7595">
        <v>0</v>
      </c>
      <c r="AB7595">
        <v>16.558016604854725</v>
      </c>
      <c r="AC7595">
        <v>0</v>
      </c>
      <c r="AD7595">
        <v>0</v>
      </c>
      <c r="AE7595">
        <v>39.953586360541237</v>
      </c>
    </row>
    <row r="7596" spans="1:31" x14ac:dyDescent="0.25">
      <c r="A7596">
        <v>1840347</v>
      </c>
      <c r="B7596">
        <v>1</v>
      </c>
      <c r="C7596" t="s">
        <v>81</v>
      </c>
      <c r="D7596" t="s">
        <v>124</v>
      </c>
      <c r="E7596" t="s">
        <v>140</v>
      </c>
      <c r="F7596" t="s">
        <v>21433</v>
      </c>
      <c r="G7596" t="s">
        <v>142</v>
      </c>
      <c r="H7596" t="s">
        <v>134</v>
      </c>
      <c r="I7596" t="s">
        <v>135</v>
      </c>
      <c r="J7596" t="s">
        <v>136</v>
      </c>
      <c r="K7596" t="s">
        <v>137</v>
      </c>
      <c r="L7596" t="s">
        <v>21318</v>
      </c>
      <c r="M7596" t="s">
        <v>21434</v>
      </c>
      <c r="N7596">
        <v>2.4641666660000001</v>
      </c>
      <c r="O7596">
        <v>0</v>
      </c>
      <c r="P7596">
        <v>1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0.45028037448682501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0.45028037448682501</v>
      </c>
    </row>
    <row r="7597" spans="1:31" x14ac:dyDescent="0.25">
      <c r="A7597">
        <v>1840015</v>
      </c>
      <c r="B7597">
        <v>1</v>
      </c>
      <c r="C7597" t="s">
        <v>81</v>
      </c>
      <c r="D7597" t="s">
        <v>122</v>
      </c>
      <c r="E7597" t="s">
        <v>202</v>
      </c>
      <c r="F7597" t="s">
        <v>1425</v>
      </c>
      <c r="G7597" t="s">
        <v>156</v>
      </c>
      <c r="H7597" t="s">
        <v>157</v>
      </c>
      <c r="I7597" t="s">
        <v>135</v>
      </c>
      <c r="J7597" t="s">
        <v>136</v>
      </c>
      <c r="K7597" t="s">
        <v>137</v>
      </c>
      <c r="L7597" t="s">
        <v>21435</v>
      </c>
      <c r="M7597" t="s">
        <v>21436</v>
      </c>
      <c r="N7597">
        <v>0.29416666600000002</v>
      </c>
      <c r="O7597">
        <v>12</v>
      </c>
      <c r="P7597">
        <v>819</v>
      </c>
      <c r="Q7597">
        <v>1</v>
      </c>
      <c r="R7597">
        <v>19</v>
      </c>
      <c r="S7597">
        <v>2</v>
      </c>
      <c r="T7597">
        <v>52</v>
      </c>
      <c r="U7597">
        <v>1</v>
      </c>
      <c r="V7597">
        <v>0</v>
      </c>
      <c r="W7597">
        <v>0.41808701383230834</v>
      </c>
      <c r="X7597">
        <v>19.567728839171583</v>
      </c>
      <c r="Y7597">
        <v>8.9542441887500001E-3</v>
      </c>
      <c r="Z7597">
        <v>0.81823872444007517</v>
      </c>
      <c r="AA7597">
        <v>12.821383866292301</v>
      </c>
      <c r="AB7597">
        <v>2.1685394292733275</v>
      </c>
      <c r="AC7597">
        <v>0.22988080499913338</v>
      </c>
      <c r="AD7597">
        <v>0</v>
      </c>
      <c r="AE7597">
        <v>36.032812922197479</v>
      </c>
    </row>
    <row r="7598" spans="1:31" x14ac:dyDescent="0.25">
      <c r="A7598">
        <v>1843450</v>
      </c>
      <c r="B7598">
        <v>1</v>
      </c>
      <c r="C7598" t="s">
        <v>81</v>
      </c>
      <c r="D7598" t="s">
        <v>118</v>
      </c>
      <c r="E7598" t="s">
        <v>131</v>
      </c>
      <c r="F7598" t="s">
        <v>21437</v>
      </c>
      <c r="G7598" t="s">
        <v>133</v>
      </c>
      <c r="H7598" t="s">
        <v>134</v>
      </c>
      <c r="I7598" t="s">
        <v>135</v>
      </c>
      <c r="J7598" t="s">
        <v>136</v>
      </c>
      <c r="K7598" t="s">
        <v>137</v>
      </c>
      <c r="L7598" t="s">
        <v>21438</v>
      </c>
      <c r="M7598" t="s">
        <v>21439</v>
      </c>
      <c r="N7598">
        <v>5.8608333330000004</v>
      </c>
      <c r="O7598">
        <v>0</v>
      </c>
      <c r="P7598">
        <v>1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0.37122669090708332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0.37122669090708332</v>
      </c>
    </row>
    <row r="7599" spans="1:31" x14ac:dyDescent="0.25">
      <c r="A7599">
        <v>1840201</v>
      </c>
      <c r="B7599">
        <v>1</v>
      </c>
      <c r="C7599" t="s">
        <v>80</v>
      </c>
      <c r="D7599" t="s">
        <v>94</v>
      </c>
      <c r="E7599" t="s">
        <v>140</v>
      </c>
      <c r="F7599" t="s">
        <v>21440</v>
      </c>
      <c r="G7599" t="s">
        <v>142</v>
      </c>
      <c r="H7599" t="s">
        <v>134</v>
      </c>
      <c r="I7599" t="s">
        <v>135</v>
      </c>
      <c r="J7599" t="s">
        <v>136</v>
      </c>
      <c r="K7599" t="s">
        <v>137</v>
      </c>
      <c r="L7599" t="s">
        <v>21441</v>
      </c>
      <c r="M7599" t="s">
        <v>21442</v>
      </c>
      <c r="N7599">
        <v>1.7780555549999999</v>
      </c>
      <c r="O7599">
        <v>0</v>
      </c>
      <c r="P7599">
        <v>2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0.56694045966249995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0.56694045966249995</v>
      </c>
    </row>
    <row r="7600" spans="1:31" x14ac:dyDescent="0.25">
      <c r="A7600">
        <v>1841529</v>
      </c>
      <c r="B7600">
        <v>1</v>
      </c>
      <c r="C7600" t="s">
        <v>80</v>
      </c>
      <c r="D7600" t="s">
        <v>99</v>
      </c>
      <c r="E7600" t="s">
        <v>140</v>
      </c>
      <c r="F7600" t="s">
        <v>21443</v>
      </c>
      <c r="G7600" t="s">
        <v>142</v>
      </c>
      <c r="H7600" t="s">
        <v>134</v>
      </c>
      <c r="I7600" t="s">
        <v>135</v>
      </c>
      <c r="J7600" t="s">
        <v>136</v>
      </c>
      <c r="K7600" t="s">
        <v>137</v>
      </c>
      <c r="L7600" t="s">
        <v>21444</v>
      </c>
      <c r="M7600" t="s">
        <v>21445</v>
      </c>
      <c r="N7600">
        <v>1.358333333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3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3.3622894130006</v>
      </c>
      <c r="AC7600">
        <v>0</v>
      </c>
      <c r="AD7600">
        <v>0</v>
      </c>
      <c r="AE7600">
        <v>3.3622894130006</v>
      </c>
    </row>
    <row r="7601" spans="1:31" x14ac:dyDescent="0.25">
      <c r="A7601">
        <v>1840301</v>
      </c>
      <c r="B7601">
        <v>1</v>
      </c>
      <c r="C7601" t="s">
        <v>80</v>
      </c>
      <c r="D7601" t="s">
        <v>96</v>
      </c>
      <c r="E7601" t="s">
        <v>202</v>
      </c>
      <c r="F7601" t="s">
        <v>21446</v>
      </c>
      <c r="G7601" t="s">
        <v>156</v>
      </c>
      <c r="H7601" t="s">
        <v>157</v>
      </c>
      <c r="I7601" t="s">
        <v>135</v>
      </c>
      <c r="J7601" t="s">
        <v>136</v>
      </c>
      <c r="K7601" t="s">
        <v>137</v>
      </c>
      <c r="L7601" t="s">
        <v>21447</v>
      </c>
      <c r="M7601" t="s">
        <v>21448</v>
      </c>
      <c r="N7601">
        <v>1.727777777</v>
      </c>
      <c r="O7601">
        <v>2</v>
      </c>
      <c r="P7601">
        <v>23</v>
      </c>
      <c r="Q7601">
        <v>3</v>
      </c>
      <c r="R7601">
        <v>0</v>
      </c>
      <c r="S7601">
        <v>7</v>
      </c>
      <c r="T7601">
        <v>0</v>
      </c>
      <c r="U7601">
        <v>0</v>
      </c>
      <c r="V7601">
        <v>0</v>
      </c>
      <c r="W7601">
        <v>39.287510856331771</v>
      </c>
      <c r="X7601">
        <v>5.1551280441367666</v>
      </c>
      <c r="Y7601">
        <v>2.8210434394987502</v>
      </c>
      <c r="Z7601">
        <v>0</v>
      </c>
      <c r="AA7601">
        <v>128.08990999481483</v>
      </c>
      <c r="AB7601">
        <v>0</v>
      </c>
      <c r="AC7601">
        <v>0</v>
      </c>
      <c r="AD7601">
        <v>0</v>
      </c>
      <c r="AE7601">
        <v>175.35359233478212</v>
      </c>
    </row>
    <row r="7602" spans="1:31" x14ac:dyDescent="0.25">
      <c r="A7602">
        <v>1840155</v>
      </c>
      <c r="B7602">
        <v>1</v>
      </c>
      <c r="C7602" t="s">
        <v>80</v>
      </c>
      <c r="D7602" t="s">
        <v>98</v>
      </c>
      <c r="E7602" t="s">
        <v>131</v>
      </c>
      <c r="F7602" t="s">
        <v>21449</v>
      </c>
      <c r="G7602" t="s">
        <v>133</v>
      </c>
      <c r="H7602" t="s">
        <v>134</v>
      </c>
      <c r="I7602" t="s">
        <v>135</v>
      </c>
      <c r="J7602" t="s">
        <v>136</v>
      </c>
      <c r="K7602" t="s">
        <v>137</v>
      </c>
      <c r="L7602" t="s">
        <v>21450</v>
      </c>
      <c r="M7602" t="s">
        <v>21451</v>
      </c>
      <c r="N7602">
        <v>1.2594444440000001</v>
      </c>
      <c r="O7602">
        <v>0</v>
      </c>
      <c r="P7602">
        <v>22</v>
      </c>
      <c r="Q7602">
        <v>0</v>
      </c>
      <c r="R7602">
        <v>24</v>
      </c>
      <c r="S7602">
        <v>0</v>
      </c>
      <c r="T7602">
        <v>7</v>
      </c>
      <c r="U7602">
        <v>0</v>
      </c>
      <c r="V7602">
        <v>0</v>
      </c>
      <c r="W7602">
        <v>0</v>
      </c>
      <c r="X7602">
        <v>5.8676004611783998</v>
      </c>
      <c r="Y7602">
        <v>0</v>
      </c>
      <c r="Z7602">
        <v>17.41413480723007</v>
      </c>
      <c r="AA7602">
        <v>0</v>
      </c>
      <c r="AB7602">
        <v>4.0461265486123192</v>
      </c>
      <c r="AC7602">
        <v>0</v>
      </c>
      <c r="AD7602">
        <v>0</v>
      </c>
      <c r="AE7602">
        <v>27.327861817020789</v>
      </c>
    </row>
    <row r="7603" spans="1:31" x14ac:dyDescent="0.25">
      <c r="A7603">
        <v>1840447</v>
      </c>
      <c r="B7603">
        <v>1</v>
      </c>
      <c r="C7603" t="s">
        <v>81</v>
      </c>
      <c r="D7603" t="s">
        <v>122</v>
      </c>
      <c r="E7603" t="s">
        <v>164</v>
      </c>
      <c r="F7603" t="s">
        <v>21452</v>
      </c>
      <c r="G7603" t="s">
        <v>156</v>
      </c>
      <c r="H7603" t="s">
        <v>157</v>
      </c>
      <c r="I7603" t="s">
        <v>135</v>
      </c>
      <c r="J7603" t="s">
        <v>136</v>
      </c>
      <c r="K7603" t="s">
        <v>137</v>
      </c>
      <c r="L7603" t="s">
        <v>21453</v>
      </c>
      <c r="M7603" t="s">
        <v>21454</v>
      </c>
      <c r="N7603">
        <v>1.136666666</v>
      </c>
      <c r="O7603">
        <v>0</v>
      </c>
      <c r="P7603">
        <v>1710</v>
      </c>
      <c r="Q7603">
        <v>10</v>
      </c>
      <c r="R7603">
        <v>23</v>
      </c>
      <c r="S7603">
        <v>2</v>
      </c>
      <c r="T7603">
        <v>157</v>
      </c>
      <c r="U7603">
        <v>2</v>
      </c>
      <c r="V7603">
        <v>0</v>
      </c>
      <c r="W7603">
        <v>0</v>
      </c>
      <c r="X7603">
        <v>320.38338807331655</v>
      </c>
      <c r="Y7603">
        <v>61.563783987615011</v>
      </c>
      <c r="Z7603">
        <v>17.051247637621849</v>
      </c>
      <c r="AA7603">
        <v>3.5834970320492499</v>
      </c>
      <c r="AB7603">
        <v>98.685898654450824</v>
      </c>
      <c r="AC7603">
        <v>90.100214760205802</v>
      </c>
      <c r="AD7603">
        <v>0</v>
      </c>
      <c r="AE7603">
        <v>591.36803014525935</v>
      </c>
    </row>
    <row r="7604" spans="1:31" x14ac:dyDescent="0.25">
      <c r="A7604">
        <v>1840115</v>
      </c>
      <c r="B7604">
        <v>1</v>
      </c>
      <c r="C7604" t="s">
        <v>81</v>
      </c>
      <c r="D7604" t="s">
        <v>112</v>
      </c>
      <c r="E7604" t="s">
        <v>131</v>
      </c>
      <c r="F7604" t="s">
        <v>21455</v>
      </c>
      <c r="G7604" t="s">
        <v>133</v>
      </c>
      <c r="H7604" t="s">
        <v>134</v>
      </c>
      <c r="I7604" t="s">
        <v>135</v>
      </c>
      <c r="J7604" t="s">
        <v>136</v>
      </c>
      <c r="K7604" t="s">
        <v>137</v>
      </c>
      <c r="L7604" t="s">
        <v>21456</v>
      </c>
      <c r="M7604" t="s">
        <v>21457</v>
      </c>
      <c r="N7604">
        <v>10.258333332999999</v>
      </c>
      <c r="O7604">
        <v>0</v>
      </c>
      <c r="P7604">
        <v>86</v>
      </c>
      <c r="Q7604">
        <v>0</v>
      </c>
      <c r="R7604">
        <v>0</v>
      </c>
      <c r="S7604">
        <v>0</v>
      </c>
      <c r="T7604">
        <v>3</v>
      </c>
      <c r="U7604">
        <v>0</v>
      </c>
      <c r="V7604">
        <v>0</v>
      </c>
      <c r="W7604">
        <v>0</v>
      </c>
      <c r="X7604">
        <v>158.48998994898798</v>
      </c>
      <c r="Y7604">
        <v>0</v>
      </c>
      <c r="Z7604">
        <v>0</v>
      </c>
      <c r="AA7604">
        <v>0</v>
      </c>
      <c r="AB7604">
        <v>11.281478791087666</v>
      </c>
      <c r="AC7604">
        <v>0</v>
      </c>
      <c r="AD7604">
        <v>0</v>
      </c>
      <c r="AE7604">
        <v>169.77146874007565</v>
      </c>
    </row>
    <row r="7605" spans="1:31" x14ac:dyDescent="0.25">
      <c r="A7605">
        <v>1843553</v>
      </c>
      <c r="B7605">
        <v>1</v>
      </c>
      <c r="C7605" t="s">
        <v>80</v>
      </c>
      <c r="D7605" t="s">
        <v>93</v>
      </c>
      <c r="E7605" t="s">
        <v>131</v>
      </c>
      <c r="F7605" t="s">
        <v>21458</v>
      </c>
      <c r="G7605" t="s">
        <v>189</v>
      </c>
      <c r="H7605" t="s">
        <v>134</v>
      </c>
      <c r="I7605" t="s">
        <v>135</v>
      </c>
      <c r="J7605" t="s">
        <v>136</v>
      </c>
      <c r="K7605" t="s">
        <v>137</v>
      </c>
      <c r="L7605" t="s">
        <v>21459</v>
      </c>
      <c r="M7605" t="s">
        <v>21460</v>
      </c>
      <c r="N7605">
        <v>13.697222222000001</v>
      </c>
      <c r="O7605">
        <v>0</v>
      </c>
      <c r="P7605">
        <v>2</v>
      </c>
      <c r="Q7605">
        <v>0</v>
      </c>
      <c r="R7605">
        <v>3</v>
      </c>
      <c r="S7605">
        <v>0</v>
      </c>
      <c r="T7605">
        <v>1</v>
      </c>
      <c r="U7605">
        <v>0</v>
      </c>
      <c r="V7605">
        <v>0</v>
      </c>
      <c r="W7605">
        <v>0</v>
      </c>
      <c r="X7605">
        <v>5.5158066281235003</v>
      </c>
      <c r="Y7605">
        <v>0</v>
      </c>
      <c r="Z7605">
        <v>41.860526402575829</v>
      </c>
      <c r="AA7605">
        <v>0</v>
      </c>
      <c r="AB7605">
        <v>38.112579176373202</v>
      </c>
      <c r="AC7605">
        <v>0</v>
      </c>
      <c r="AD7605">
        <v>0</v>
      </c>
      <c r="AE7605">
        <v>85.488912207072531</v>
      </c>
    </row>
    <row r="7606" spans="1:31" x14ac:dyDescent="0.25">
      <c r="A7606">
        <v>1840470</v>
      </c>
      <c r="B7606">
        <v>1</v>
      </c>
      <c r="C7606" t="s">
        <v>80</v>
      </c>
      <c r="D7606" t="s">
        <v>96</v>
      </c>
      <c r="E7606" t="s">
        <v>140</v>
      </c>
      <c r="F7606" t="s">
        <v>21461</v>
      </c>
      <c r="G7606" t="s">
        <v>142</v>
      </c>
      <c r="H7606" t="s">
        <v>134</v>
      </c>
      <c r="I7606" t="s">
        <v>135</v>
      </c>
      <c r="J7606" t="s">
        <v>136</v>
      </c>
      <c r="K7606" t="s">
        <v>137</v>
      </c>
      <c r="L7606" t="s">
        <v>21462</v>
      </c>
      <c r="M7606" t="s">
        <v>21463</v>
      </c>
      <c r="N7606">
        <v>2.0575000000000001</v>
      </c>
      <c r="O7606">
        <v>0</v>
      </c>
      <c r="P7606">
        <v>1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2.8012656400374997E-2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2.8012656400374997E-2</v>
      </c>
    </row>
    <row r="7607" spans="1:31" x14ac:dyDescent="0.25">
      <c r="A7607">
        <v>1840782</v>
      </c>
      <c r="B7607">
        <v>1</v>
      </c>
      <c r="C7607" t="s">
        <v>81</v>
      </c>
      <c r="D7607" t="s">
        <v>118</v>
      </c>
      <c r="E7607" t="s">
        <v>202</v>
      </c>
      <c r="F7607" t="s">
        <v>19733</v>
      </c>
      <c r="G7607" t="s">
        <v>156</v>
      </c>
      <c r="H7607" t="s">
        <v>157</v>
      </c>
      <c r="I7607" t="s">
        <v>135</v>
      </c>
      <c r="J7607" t="s">
        <v>136</v>
      </c>
      <c r="K7607" t="s">
        <v>137</v>
      </c>
      <c r="L7607" t="s">
        <v>21464</v>
      </c>
      <c r="M7607" t="s">
        <v>21465</v>
      </c>
      <c r="N7607">
        <v>0.60222222199999997</v>
      </c>
      <c r="O7607">
        <v>0</v>
      </c>
      <c r="P7607">
        <v>8010</v>
      </c>
      <c r="Q7607">
        <v>1</v>
      </c>
      <c r="R7607">
        <v>74</v>
      </c>
      <c r="S7607">
        <v>47</v>
      </c>
      <c r="T7607">
        <v>588</v>
      </c>
      <c r="U7607">
        <v>1</v>
      </c>
      <c r="V7607">
        <v>2</v>
      </c>
      <c r="W7607">
        <v>0</v>
      </c>
      <c r="X7607">
        <v>1004.0551930915942</v>
      </c>
      <c r="Y7607">
        <v>0</v>
      </c>
      <c r="Z7607">
        <v>39.832888059764812</v>
      </c>
      <c r="AA7607">
        <v>494.16019128652067</v>
      </c>
      <c r="AB7607">
        <v>329.85934043518773</v>
      </c>
      <c r="AC7607">
        <v>59.503178041311664</v>
      </c>
      <c r="AD7607">
        <v>2.2445948983794004</v>
      </c>
      <c r="AE7607">
        <v>1929.6553858127586</v>
      </c>
    </row>
    <row r="7608" spans="1:31" x14ac:dyDescent="0.25">
      <c r="A7608">
        <v>1841280</v>
      </c>
      <c r="B7608">
        <v>1</v>
      </c>
      <c r="C7608" t="s">
        <v>81</v>
      </c>
      <c r="D7608" t="s">
        <v>128</v>
      </c>
      <c r="E7608" t="s">
        <v>154</v>
      </c>
      <c r="F7608" t="s">
        <v>2066</v>
      </c>
      <c r="G7608" t="s">
        <v>156</v>
      </c>
      <c r="H7608" t="s">
        <v>157</v>
      </c>
      <c r="I7608" t="s">
        <v>135</v>
      </c>
      <c r="J7608" t="s">
        <v>136</v>
      </c>
      <c r="K7608" t="s">
        <v>137</v>
      </c>
      <c r="L7608" t="s">
        <v>21466</v>
      </c>
      <c r="M7608" t="s">
        <v>21467</v>
      </c>
      <c r="N7608">
        <v>1.884166666</v>
      </c>
      <c r="O7608">
        <v>0</v>
      </c>
      <c r="P7608">
        <v>15</v>
      </c>
      <c r="Q7608">
        <v>0</v>
      </c>
      <c r="R7608">
        <v>19</v>
      </c>
      <c r="S7608">
        <v>8</v>
      </c>
      <c r="T7608">
        <v>4</v>
      </c>
      <c r="U7608">
        <v>2</v>
      </c>
      <c r="V7608">
        <v>0</v>
      </c>
      <c r="W7608">
        <v>0</v>
      </c>
      <c r="X7608">
        <v>9.9905910409848513</v>
      </c>
      <c r="Y7608">
        <v>0</v>
      </c>
      <c r="Z7608">
        <v>22.295218854237795</v>
      </c>
      <c r="AA7608">
        <v>1153.1384489906163</v>
      </c>
      <c r="AB7608">
        <v>15.636081061765868</v>
      </c>
      <c r="AC7608">
        <v>173.98851254080898</v>
      </c>
      <c r="AD7608">
        <v>0</v>
      </c>
      <c r="AE7608">
        <v>1375.048852488414</v>
      </c>
    </row>
    <row r="7609" spans="1:31" x14ac:dyDescent="0.25">
      <c r="A7609">
        <v>1841180</v>
      </c>
      <c r="B7609">
        <v>1</v>
      </c>
      <c r="C7609" t="s">
        <v>80</v>
      </c>
      <c r="D7609" t="s">
        <v>103</v>
      </c>
      <c r="E7609" t="s">
        <v>202</v>
      </c>
      <c r="F7609" t="s">
        <v>21468</v>
      </c>
      <c r="G7609" t="s">
        <v>242</v>
      </c>
      <c r="H7609" t="s">
        <v>157</v>
      </c>
      <c r="I7609" t="s">
        <v>135</v>
      </c>
      <c r="J7609" t="s">
        <v>3</v>
      </c>
      <c r="K7609" t="s">
        <v>137</v>
      </c>
      <c r="L7609" t="s">
        <v>21469</v>
      </c>
      <c r="M7609" t="s">
        <v>21470</v>
      </c>
      <c r="N7609">
        <v>0.49388888800000003</v>
      </c>
      <c r="O7609">
        <v>38</v>
      </c>
      <c r="P7609">
        <v>15399</v>
      </c>
      <c r="Q7609">
        <v>31</v>
      </c>
      <c r="R7609">
        <v>338</v>
      </c>
      <c r="S7609">
        <v>39</v>
      </c>
      <c r="T7609">
        <v>1295</v>
      </c>
      <c r="U7609">
        <v>6</v>
      </c>
      <c r="V7609">
        <v>0</v>
      </c>
      <c r="W7609">
        <v>11.304360224078716</v>
      </c>
      <c r="X7609">
        <v>1847.7037147462545</v>
      </c>
      <c r="Y7609">
        <v>197.45600957891554</v>
      </c>
      <c r="Z7609">
        <v>88.307155681499964</v>
      </c>
      <c r="AA7609">
        <v>195.01869461394173</v>
      </c>
      <c r="AB7609">
        <v>467.5856551708012</v>
      </c>
      <c r="AC7609">
        <v>183.35033745017921</v>
      </c>
      <c r="AD7609">
        <v>0</v>
      </c>
      <c r="AE7609">
        <v>2990.7259274656703</v>
      </c>
    </row>
    <row r="7610" spans="1:31" x14ac:dyDescent="0.25">
      <c r="A7610">
        <v>1840639</v>
      </c>
      <c r="B7610">
        <v>1</v>
      </c>
      <c r="C7610" t="s">
        <v>81</v>
      </c>
      <c r="D7610" t="s">
        <v>127</v>
      </c>
      <c r="E7610" t="s">
        <v>202</v>
      </c>
      <c r="F7610" t="s">
        <v>17963</v>
      </c>
      <c r="G7610" t="s">
        <v>156</v>
      </c>
      <c r="H7610" t="s">
        <v>157</v>
      </c>
      <c r="I7610" t="s">
        <v>135</v>
      </c>
      <c r="J7610" t="s">
        <v>136</v>
      </c>
      <c r="K7610" t="s">
        <v>137</v>
      </c>
      <c r="L7610" t="s">
        <v>21471</v>
      </c>
      <c r="M7610" t="s">
        <v>21472</v>
      </c>
      <c r="N7610">
        <v>0.43805555499999999</v>
      </c>
      <c r="O7610">
        <v>0</v>
      </c>
      <c r="P7610">
        <v>580</v>
      </c>
      <c r="Q7610">
        <v>0</v>
      </c>
      <c r="R7610">
        <v>2</v>
      </c>
      <c r="S7610">
        <v>0</v>
      </c>
      <c r="T7610">
        <v>44</v>
      </c>
      <c r="U7610">
        <v>0</v>
      </c>
      <c r="V7610">
        <v>0</v>
      </c>
      <c r="W7610">
        <v>0</v>
      </c>
      <c r="X7610">
        <v>66.972672876943207</v>
      </c>
      <c r="Y7610">
        <v>0</v>
      </c>
      <c r="Z7610">
        <v>0.52858672988708322</v>
      </c>
      <c r="AA7610">
        <v>0</v>
      </c>
      <c r="AB7610">
        <v>26.218920765442167</v>
      </c>
      <c r="AC7610">
        <v>0</v>
      </c>
      <c r="AD7610">
        <v>0</v>
      </c>
      <c r="AE7610">
        <v>93.720180372272452</v>
      </c>
    </row>
    <row r="7611" spans="1:31" x14ac:dyDescent="0.25">
      <c r="A7611">
        <v>1843510</v>
      </c>
      <c r="B7611">
        <v>1</v>
      </c>
      <c r="C7611" t="s">
        <v>80</v>
      </c>
      <c r="D7611" t="s">
        <v>106</v>
      </c>
      <c r="E7611" t="s">
        <v>131</v>
      </c>
      <c r="F7611" t="s">
        <v>21473</v>
      </c>
      <c r="G7611" t="s">
        <v>133</v>
      </c>
      <c r="H7611" t="s">
        <v>134</v>
      </c>
      <c r="I7611" t="s">
        <v>135</v>
      </c>
      <c r="J7611" t="s">
        <v>136</v>
      </c>
      <c r="K7611" t="s">
        <v>137</v>
      </c>
      <c r="L7611" t="s">
        <v>21474</v>
      </c>
      <c r="M7611" t="s">
        <v>21475</v>
      </c>
      <c r="N7611">
        <v>1.6163888879999999</v>
      </c>
      <c r="O7611">
        <v>0</v>
      </c>
      <c r="P7611">
        <v>11</v>
      </c>
      <c r="Q7611">
        <v>0</v>
      </c>
      <c r="R7611">
        <v>4</v>
      </c>
      <c r="S7611">
        <v>0</v>
      </c>
      <c r="T7611">
        <v>1</v>
      </c>
      <c r="U7611">
        <v>0</v>
      </c>
      <c r="V7611">
        <v>0</v>
      </c>
      <c r="W7611">
        <v>0</v>
      </c>
      <c r="X7611">
        <v>5.8652343292075004</v>
      </c>
      <c r="Y7611">
        <v>0</v>
      </c>
      <c r="Z7611">
        <v>12.209821576642</v>
      </c>
      <c r="AA7611">
        <v>0</v>
      </c>
      <c r="AB7611">
        <v>3.2693554245866667E-2</v>
      </c>
      <c r="AC7611">
        <v>0</v>
      </c>
      <c r="AD7611">
        <v>0</v>
      </c>
      <c r="AE7611">
        <v>18.107749460095366</v>
      </c>
    </row>
    <row r="7612" spans="1:31" x14ac:dyDescent="0.25">
      <c r="A7612">
        <v>1840072</v>
      </c>
      <c r="B7612">
        <v>1</v>
      </c>
      <c r="C7612" t="s">
        <v>80</v>
      </c>
      <c r="D7612" t="s">
        <v>104</v>
      </c>
      <c r="E7612" t="s">
        <v>154</v>
      </c>
      <c r="F7612" t="s">
        <v>9009</v>
      </c>
      <c r="G7612" t="s">
        <v>175</v>
      </c>
      <c r="H7612" t="s">
        <v>157</v>
      </c>
      <c r="I7612" t="s">
        <v>135</v>
      </c>
      <c r="J7612" t="s">
        <v>136</v>
      </c>
      <c r="K7612" t="s">
        <v>137</v>
      </c>
      <c r="L7612" t="s">
        <v>21476</v>
      </c>
      <c r="M7612" t="s">
        <v>21477</v>
      </c>
      <c r="N7612">
        <v>3.688055555</v>
      </c>
      <c r="O7612">
        <v>1</v>
      </c>
      <c r="P7612">
        <v>53</v>
      </c>
      <c r="Q7612">
        <v>0</v>
      </c>
      <c r="R7612">
        <v>6</v>
      </c>
      <c r="S7612">
        <v>0</v>
      </c>
      <c r="T7612">
        <v>4</v>
      </c>
      <c r="U7612">
        <v>0</v>
      </c>
      <c r="V7612">
        <v>0</v>
      </c>
      <c r="W7612">
        <v>17.041130212648127</v>
      </c>
      <c r="X7612">
        <v>88.794357528094125</v>
      </c>
      <c r="Y7612">
        <v>0</v>
      </c>
      <c r="Z7612">
        <v>9.4290559127005018</v>
      </c>
      <c r="AA7612">
        <v>0</v>
      </c>
      <c r="AB7612">
        <v>19.236494219346135</v>
      </c>
      <c r="AC7612">
        <v>0</v>
      </c>
      <c r="AD7612">
        <v>0</v>
      </c>
      <c r="AE7612">
        <v>134.50103787278888</v>
      </c>
    </row>
    <row r="7613" spans="1:31" x14ac:dyDescent="0.25">
      <c r="A7613">
        <v>1840490</v>
      </c>
      <c r="B7613">
        <v>1</v>
      </c>
      <c r="C7613" t="s">
        <v>81</v>
      </c>
      <c r="D7613" t="s">
        <v>117</v>
      </c>
      <c r="E7613" t="s">
        <v>164</v>
      </c>
      <c r="F7613" t="s">
        <v>5613</v>
      </c>
      <c r="G7613" t="s">
        <v>156</v>
      </c>
      <c r="H7613" t="s">
        <v>157</v>
      </c>
      <c r="I7613" t="s">
        <v>179</v>
      </c>
      <c r="J7613" t="s">
        <v>136</v>
      </c>
      <c r="K7613" t="s">
        <v>137</v>
      </c>
      <c r="L7613" t="s">
        <v>21478</v>
      </c>
      <c r="M7613" t="s">
        <v>21479</v>
      </c>
      <c r="N7613">
        <v>8.3333330000000001E-3</v>
      </c>
      <c r="O7613">
        <v>0</v>
      </c>
      <c r="P7613">
        <v>959</v>
      </c>
      <c r="Q7613">
        <v>8</v>
      </c>
      <c r="R7613">
        <v>49</v>
      </c>
      <c r="S7613">
        <v>5</v>
      </c>
      <c r="T7613">
        <v>102</v>
      </c>
      <c r="U7613">
        <v>2</v>
      </c>
      <c r="V7613">
        <v>0</v>
      </c>
      <c r="W7613">
        <v>0</v>
      </c>
      <c r="X7613">
        <v>1.1650844173837509</v>
      </c>
      <c r="Y7613">
        <v>1.0807348653220001</v>
      </c>
      <c r="Z7613">
        <v>0.13848691877050001</v>
      </c>
      <c r="AA7613">
        <v>0.12835871902233331</v>
      </c>
      <c r="AB7613">
        <v>0.59153034810750005</v>
      </c>
      <c r="AC7613">
        <v>0.8353319080399999</v>
      </c>
      <c r="AD7613">
        <v>0</v>
      </c>
      <c r="AE7613">
        <v>3.9395271766460844</v>
      </c>
    </row>
    <row r="7614" spans="1:31" x14ac:dyDescent="0.25">
      <c r="A7614">
        <v>1839972</v>
      </c>
      <c r="B7614">
        <v>1</v>
      </c>
      <c r="C7614" t="s">
        <v>80</v>
      </c>
      <c r="D7614" t="s">
        <v>91</v>
      </c>
      <c r="E7614" t="s">
        <v>202</v>
      </c>
      <c r="F7614" t="s">
        <v>6996</v>
      </c>
      <c r="G7614" t="s">
        <v>156</v>
      </c>
      <c r="H7614" t="s">
        <v>157</v>
      </c>
      <c r="I7614" t="s">
        <v>135</v>
      </c>
      <c r="J7614" t="s">
        <v>136</v>
      </c>
      <c r="K7614" t="s">
        <v>137</v>
      </c>
      <c r="L7614" t="s">
        <v>21480</v>
      </c>
      <c r="M7614" t="s">
        <v>21481</v>
      </c>
      <c r="N7614">
        <v>8.3611111000000002E-2</v>
      </c>
      <c r="O7614">
        <v>1</v>
      </c>
      <c r="P7614">
        <v>31</v>
      </c>
      <c r="Q7614">
        <v>21</v>
      </c>
      <c r="R7614">
        <v>265</v>
      </c>
      <c r="S7614">
        <v>8</v>
      </c>
      <c r="T7614">
        <v>44</v>
      </c>
      <c r="U7614">
        <v>3</v>
      </c>
      <c r="V7614">
        <v>0</v>
      </c>
      <c r="W7614">
        <v>8.3371085079100002E-2</v>
      </c>
      <c r="X7614">
        <v>0.52058016024349996</v>
      </c>
      <c r="Y7614">
        <v>6.3979867969194339</v>
      </c>
      <c r="Z7614">
        <v>17.161172926359395</v>
      </c>
      <c r="AA7614">
        <v>12.669399302695371</v>
      </c>
      <c r="AB7614">
        <v>2.43792168770117</v>
      </c>
      <c r="AC7614">
        <v>6.5108551505283989</v>
      </c>
      <c r="AD7614">
        <v>0</v>
      </c>
      <c r="AE7614">
        <v>45.781287109526367</v>
      </c>
    </row>
    <row r="7615" spans="1:31" x14ac:dyDescent="0.25">
      <c r="A7615">
        <v>1840513</v>
      </c>
      <c r="B7615">
        <v>1</v>
      </c>
      <c r="C7615" t="s">
        <v>80</v>
      </c>
      <c r="D7615" t="s">
        <v>91</v>
      </c>
      <c r="E7615" t="s">
        <v>140</v>
      </c>
      <c r="F7615" t="s">
        <v>21482</v>
      </c>
      <c r="G7615" t="s">
        <v>246</v>
      </c>
      <c r="H7615" t="s">
        <v>134</v>
      </c>
      <c r="I7615" t="s">
        <v>135</v>
      </c>
      <c r="J7615" t="s">
        <v>136</v>
      </c>
      <c r="K7615" t="s">
        <v>137</v>
      </c>
      <c r="L7615" t="s">
        <v>21483</v>
      </c>
      <c r="M7615" t="s">
        <v>21484</v>
      </c>
      <c r="N7615">
        <v>1.4083333330000001</v>
      </c>
      <c r="O7615">
        <v>0</v>
      </c>
      <c r="P7615">
        <v>0</v>
      </c>
      <c r="Q7615">
        <v>0</v>
      </c>
      <c r="R7615">
        <v>1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2.3944782312614166</v>
      </c>
      <c r="AA7615">
        <v>0</v>
      </c>
      <c r="AB7615">
        <v>0</v>
      </c>
      <c r="AC7615">
        <v>0</v>
      </c>
      <c r="AD7615">
        <v>0</v>
      </c>
      <c r="AE7615">
        <v>2.3944782312614166</v>
      </c>
    </row>
    <row r="7616" spans="1:31" x14ac:dyDescent="0.25">
      <c r="A7616">
        <v>1840370</v>
      </c>
      <c r="B7616">
        <v>1</v>
      </c>
      <c r="C7616" t="s">
        <v>81</v>
      </c>
      <c r="D7616" t="s">
        <v>118</v>
      </c>
      <c r="E7616" t="s">
        <v>154</v>
      </c>
      <c r="F7616" t="s">
        <v>5427</v>
      </c>
      <c r="G7616" t="s">
        <v>156</v>
      </c>
      <c r="H7616" t="s">
        <v>157</v>
      </c>
      <c r="I7616" t="s">
        <v>135</v>
      </c>
      <c r="J7616" t="s">
        <v>136</v>
      </c>
      <c r="K7616" t="s">
        <v>137</v>
      </c>
      <c r="L7616" t="s">
        <v>21485</v>
      </c>
      <c r="M7616" t="s">
        <v>21486</v>
      </c>
      <c r="N7616">
        <v>6.5988888880000003</v>
      </c>
      <c r="O7616">
        <v>0</v>
      </c>
      <c r="P7616">
        <v>0</v>
      </c>
      <c r="Q7616">
        <v>24</v>
      </c>
      <c r="R7616">
        <v>38</v>
      </c>
      <c r="S7616">
        <v>4</v>
      </c>
      <c r="T7616">
        <v>3</v>
      </c>
      <c r="U7616">
        <v>0</v>
      </c>
      <c r="V7616">
        <v>0</v>
      </c>
      <c r="W7616">
        <v>0</v>
      </c>
      <c r="X7616">
        <v>0</v>
      </c>
      <c r="Y7616">
        <v>294.82601320523429</v>
      </c>
      <c r="Z7616">
        <v>335.71505367469496</v>
      </c>
      <c r="AA7616">
        <v>86.394398923608378</v>
      </c>
      <c r="AB7616">
        <v>23.670746668541504</v>
      </c>
      <c r="AC7616">
        <v>0</v>
      </c>
      <c r="AD7616">
        <v>0</v>
      </c>
      <c r="AE7616">
        <v>740.60621247207916</v>
      </c>
    </row>
    <row r="7617" spans="1:31" x14ac:dyDescent="0.25">
      <c r="A7617">
        <v>1843430</v>
      </c>
      <c r="B7617">
        <v>1</v>
      </c>
      <c r="C7617" t="s">
        <v>80</v>
      </c>
      <c r="D7617" t="s">
        <v>85</v>
      </c>
      <c r="E7617" t="s">
        <v>140</v>
      </c>
      <c r="F7617" t="s">
        <v>21487</v>
      </c>
      <c r="G7617" t="s">
        <v>142</v>
      </c>
      <c r="H7617" t="s">
        <v>134</v>
      </c>
      <c r="I7617" t="s">
        <v>135</v>
      </c>
      <c r="J7617" t="s">
        <v>136</v>
      </c>
      <c r="K7617" t="s">
        <v>137</v>
      </c>
      <c r="L7617" t="s">
        <v>21488</v>
      </c>
      <c r="M7617" t="s">
        <v>21489</v>
      </c>
      <c r="N7617">
        <v>1.6272222220000001</v>
      </c>
      <c r="O7617">
        <v>0</v>
      </c>
      <c r="P7617">
        <v>16</v>
      </c>
      <c r="Q7617">
        <v>0</v>
      </c>
      <c r="R7617">
        <v>0</v>
      </c>
      <c r="S7617">
        <v>0</v>
      </c>
      <c r="T7617">
        <v>2</v>
      </c>
      <c r="U7617">
        <v>0</v>
      </c>
      <c r="V7617">
        <v>0</v>
      </c>
      <c r="W7617">
        <v>0</v>
      </c>
      <c r="X7617">
        <v>8.0363519536020824</v>
      </c>
      <c r="Y7617">
        <v>0</v>
      </c>
      <c r="Z7617">
        <v>0</v>
      </c>
      <c r="AA7617">
        <v>0</v>
      </c>
      <c r="AB7617">
        <v>2.0368940607969335</v>
      </c>
      <c r="AC7617">
        <v>0</v>
      </c>
      <c r="AD7617">
        <v>0</v>
      </c>
      <c r="AE7617">
        <v>10.073246014399016</v>
      </c>
    </row>
    <row r="7618" spans="1:31" x14ac:dyDescent="0.25">
      <c r="A7618">
        <v>1840762</v>
      </c>
      <c r="B7618">
        <v>1</v>
      </c>
      <c r="C7618" t="s">
        <v>81</v>
      </c>
      <c r="D7618" t="s">
        <v>124</v>
      </c>
      <c r="E7618" t="s">
        <v>202</v>
      </c>
      <c r="F7618" t="s">
        <v>272</v>
      </c>
      <c r="G7618" t="s">
        <v>156</v>
      </c>
      <c r="H7618" t="s">
        <v>157</v>
      </c>
      <c r="I7618" t="s">
        <v>135</v>
      </c>
      <c r="J7618" t="s">
        <v>136</v>
      </c>
      <c r="K7618" t="s">
        <v>137</v>
      </c>
      <c r="L7618" t="s">
        <v>21490</v>
      </c>
      <c r="M7618" t="s">
        <v>21491</v>
      </c>
      <c r="N7618">
        <v>0.84583333299999997</v>
      </c>
      <c r="O7618">
        <v>0</v>
      </c>
      <c r="P7618">
        <v>166</v>
      </c>
      <c r="Q7618">
        <v>31</v>
      </c>
      <c r="R7618">
        <v>110</v>
      </c>
      <c r="S7618">
        <v>8</v>
      </c>
      <c r="T7618">
        <v>14</v>
      </c>
      <c r="U7618">
        <v>1</v>
      </c>
      <c r="V7618">
        <v>0</v>
      </c>
      <c r="W7618">
        <v>0</v>
      </c>
      <c r="X7618">
        <v>24.31814568176874</v>
      </c>
      <c r="Y7618">
        <v>10.361705653944163</v>
      </c>
      <c r="Z7618">
        <v>62.232900334408505</v>
      </c>
      <c r="AA7618">
        <v>34.086562354952918</v>
      </c>
      <c r="AB7618">
        <v>3.1923850650673331</v>
      </c>
      <c r="AC7618">
        <v>1.6233695955425</v>
      </c>
      <c r="AD7618">
        <v>0</v>
      </c>
      <c r="AE7618">
        <v>135.81506868568417</v>
      </c>
    </row>
    <row r="7619" spans="1:31" x14ac:dyDescent="0.25">
      <c r="A7619">
        <v>1839929</v>
      </c>
      <c r="B7619">
        <v>1</v>
      </c>
      <c r="C7619" t="s">
        <v>81</v>
      </c>
      <c r="D7619" t="s">
        <v>112</v>
      </c>
      <c r="E7619" t="s">
        <v>131</v>
      </c>
      <c r="F7619" t="s">
        <v>21492</v>
      </c>
      <c r="G7619" t="s">
        <v>133</v>
      </c>
      <c r="H7619" t="s">
        <v>134</v>
      </c>
      <c r="I7619" t="s">
        <v>135</v>
      </c>
      <c r="J7619" t="s">
        <v>136</v>
      </c>
      <c r="K7619" t="s">
        <v>137</v>
      </c>
      <c r="L7619" t="s">
        <v>21493</v>
      </c>
      <c r="M7619" t="s">
        <v>21494</v>
      </c>
      <c r="N7619">
        <v>1.108055555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2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0.39629363711228333</v>
      </c>
      <c r="AC7619">
        <v>0</v>
      </c>
      <c r="AD7619">
        <v>0</v>
      </c>
      <c r="AE7619">
        <v>0.39629363711228333</v>
      </c>
    </row>
    <row r="7620" spans="1:31" x14ac:dyDescent="0.25">
      <c r="A7620">
        <v>1840035</v>
      </c>
      <c r="B7620">
        <v>1</v>
      </c>
      <c r="C7620" t="s">
        <v>81</v>
      </c>
      <c r="D7620" t="s">
        <v>118</v>
      </c>
      <c r="E7620" t="s">
        <v>154</v>
      </c>
      <c r="F7620" t="s">
        <v>21495</v>
      </c>
      <c r="G7620" t="s">
        <v>175</v>
      </c>
      <c r="H7620" t="s">
        <v>157</v>
      </c>
      <c r="I7620" t="s">
        <v>135</v>
      </c>
      <c r="J7620" t="s">
        <v>136</v>
      </c>
      <c r="K7620" t="s">
        <v>137</v>
      </c>
      <c r="L7620" t="s">
        <v>21496</v>
      </c>
      <c r="M7620" t="s">
        <v>21497</v>
      </c>
      <c r="N7620">
        <v>9.3277777769999997</v>
      </c>
      <c r="O7620">
        <v>1</v>
      </c>
      <c r="P7620">
        <v>199</v>
      </c>
      <c r="Q7620">
        <v>20</v>
      </c>
      <c r="R7620">
        <v>2</v>
      </c>
      <c r="S7620">
        <v>0</v>
      </c>
      <c r="T7620">
        <v>7</v>
      </c>
      <c r="U7620">
        <v>0</v>
      </c>
      <c r="V7620">
        <v>0</v>
      </c>
      <c r="W7620">
        <v>1.4660366452933</v>
      </c>
      <c r="X7620">
        <v>119.95767498044421</v>
      </c>
      <c r="Y7620">
        <v>800.74542993532361</v>
      </c>
      <c r="Z7620">
        <v>16.315108055059994</v>
      </c>
      <c r="AA7620">
        <v>0</v>
      </c>
      <c r="AB7620">
        <v>45.269273634333466</v>
      </c>
      <c r="AC7620">
        <v>0</v>
      </c>
      <c r="AD7620">
        <v>0</v>
      </c>
      <c r="AE7620">
        <v>983.75352325045458</v>
      </c>
    </row>
    <row r="7621" spans="1:31" x14ac:dyDescent="0.25">
      <c r="A7621">
        <v>1840284</v>
      </c>
      <c r="B7621">
        <v>1</v>
      </c>
      <c r="C7621" t="s">
        <v>81</v>
      </c>
      <c r="D7621" t="s">
        <v>127</v>
      </c>
      <c r="E7621" t="s">
        <v>131</v>
      </c>
      <c r="F7621" t="s">
        <v>21498</v>
      </c>
      <c r="G7621" t="s">
        <v>133</v>
      </c>
      <c r="H7621" t="s">
        <v>134</v>
      </c>
      <c r="I7621" t="s">
        <v>135</v>
      </c>
      <c r="J7621" t="s">
        <v>136</v>
      </c>
      <c r="K7621" t="s">
        <v>137</v>
      </c>
      <c r="L7621" t="s">
        <v>21499</v>
      </c>
      <c r="M7621" t="s">
        <v>21500</v>
      </c>
      <c r="N7621">
        <v>3.713333333</v>
      </c>
      <c r="O7621">
        <v>0</v>
      </c>
      <c r="P7621">
        <v>33</v>
      </c>
      <c r="Q7621">
        <v>0</v>
      </c>
      <c r="R7621">
        <v>5</v>
      </c>
      <c r="S7621">
        <v>0</v>
      </c>
      <c r="T7621">
        <v>3</v>
      </c>
      <c r="U7621">
        <v>0</v>
      </c>
      <c r="V7621">
        <v>0</v>
      </c>
      <c r="W7621">
        <v>0</v>
      </c>
      <c r="X7621">
        <v>20.313092963749806</v>
      </c>
      <c r="Y7621">
        <v>0</v>
      </c>
      <c r="Z7621">
        <v>23.563855424454989</v>
      </c>
      <c r="AA7621">
        <v>0</v>
      </c>
      <c r="AB7621">
        <v>7.851768532535468</v>
      </c>
      <c r="AC7621">
        <v>0</v>
      </c>
      <c r="AD7621">
        <v>0</v>
      </c>
      <c r="AE7621">
        <v>51.728716920740261</v>
      </c>
    </row>
    <row r="7622" spans="1:31" x14ac:dyDescent="0.25">
      <c r="A7622">
        <v>1840178</v>
      </c>
      <c r="B7622">
        <v>1</v>
      </c>
      <c r="C7622" t="s">
        <v>81</v>
      </c>
      <c r="D7622" t="s">
        <v>114</v>
      </c>
      <c r="E7622" t="s">
        <v>131</v>
      </c>
      <c r="F7622" t="s">
        <v>21501</v>
      </c>
      <c r="G7622" t="s">
        <v>133</v>
      </c>
      <c r="H7622" t="s">
        <v>134</v>
      </c>
      <c r="I7622" t="s">
        <v>135</v>
      </c>
      <c r="J7622" t="s">
        <v>136</v>
      </c>
      <c r="K7622" t="s">
        <v>137</v>
      </c>
      <c r="L7622" t="s">
        <v>21502</v>
      </c>
      <c r="M7622" t="s">
        <v>21503</v>
      </c>
      <c r="N7622">
        <v>1.133611111</v>
      </c>
      <c r="O7622">
        <v>0</v>
      </c>
      <c r="P7622">
        <v>1</v>
      </c>
      <c r="Q7622">
        <v>0</v>
      </c>
      <c r="R7622">
        <v>1</v>
      </c>
      <c r="S7622">
        <v>0</v>
      </c>
      <c r="T7622">
        <v>1</v>
      </c>
      <c r="U7622">
        <v>0</v>
      </c>
      <c r="V7622">
        <v>0</v>
      </c>
      <c r="W7622">
        <v>0</v>
      </c>
      <c r="X7622">
        <v>1.3398673261250003E-3</v>
      </c>
      <c r="Y7622">
        <v>0</v>
      </c>
      <c r="Z7622">
        <v>0</v>
      </c>
      <c r="AA7622">
        <v>0</v>
      </c>
      <c r="AB7622">
        <v>1.0651805533803334</v>
      </c>
      <c r="AC7622">
        <v>0</v>
      </c>
      <c r="AD7622">
        <v>0</v>
      </c>
      <c r="AE7622">
        <v>1.0665204207064582</v>
      </c>
    </row>
    <row r="7623" spans="1:31" x14ac:dyDescent="0.25">
      <c r="A7623">
        <v>1840135</v>
      </c>
      <c r="B7623">
        <v>1</v>
      </c>
      <c r="C7623" t="s">
        <v>80</v>
      </c>
      <c r="D7623" t="s">
        <v>108</v>
      </c>
      <c r="E7623" t="s">
        <v>252</v>
      </c>
      <c r="F7623" t="s">
        <v>21504</v>
      </c>
      <c r="G7623" t="s">
        <v>279</v>
      </c>
      <c r="H7623" t="s">
        <v>134</v>
      </c>
      <c r="I7623" t="s">
        <v>135</v>
      </c>
      <c r="J7623" t="s">
        <v>136</v>
      </c>
      <c r="K7623" t="s">
        <v>137</v>
      </c>
      <c r="L7623" t="s">
        <v>21505</v>
      </c>
      <c r="M7623" t="s">
        <v>21506</v>
      </c>
      <c r="N7623">
        <v>9.7799999999999994</v>
      </c>
      <c r="O7623">
        <v>0</v>
      </c>
      <c r="P7623">
        <v>18</v>
      </c>
      <c r="Q7623">
        <v>0</v>
      </c>
      <c r="R7623">
        <v>1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27.000969768763184</v>
      </c>
      <c r="Y7623">
        <v>0</v>
      </c>
      <c r="Z7623">
        <v>0.51110107977087493</v>
      </c>
      <c r="AA7623">
        <v>0</v>
      </c>
      <c r="AB7623">
        <v>0</v>
      </c>
      <c r="AC7623">
        <v>0</v>
      </c>
      <c r="AD7623">
        <v>0</v>
      </c>
      <c r="AE7623">
        <v>27.512070848534059</v>
      </c>
    </row>
    <row r="7624" spans="1:31" x14ac:dyDescent="0.25">
      <c r="A7624">
        <v>1840427</v>
      </c>
      <c r="B7624">
        <v>1</v>
      </c>
      <c r="C7624" t="s">
        <v>81</v>
      </c>
      <c r="D7624" t="s">
        <v>118</v>
      </c>
      <c r="E7624" t="s">
        <v>140</v>
      </c>
      <c r="F7624" t="s">
        <v>878</v>
      </c>
      <c r="G7624" t="s">
        <v>753</v>
      </c>
      <c r="H7624" t="s">
        <v>134</v>
      </c>
      <c r="I7624" t="s">
        <v>135</v>
      </c>
      <c r="J7624" t="s">
        <v>136</v>
      </c>
      <c r="K7624" t="s">
        <v>137</v>
      </c>
      <c r="L7624" t="s">
        <v>21507</v>
      </c>
      <c r="M7624" t="s">
        <v>21508</v>
      </c>
      <c r="N7624">
        <v>8.1358333330000008</v>
      </c>
      <c r="O7624">
        <v>0</v>
      </c>
      <c r="P7624">
        <v>1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2.6548873724212583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2.6548873724212583</v>
      </c>
    </row>
    <row r="7625" spans="1:31" x14ac:dyDescent="0.25">
      <c r="A7625">
        <v>1840459</v>
      </c>
      <c r="B7625">
        <v>1</v>
      </c>
      <c r="C7625" t="s">
        <v>80</v>
      </c>
      <c r="D7625" t="s">
        <v>97</v>
      </c>
      <c r="E7625" t="s">
        <v>131</v>
      </c>
      <c r="F7625" t="s">
        <v>21509</v>
      </c>
      <c r="G7625" t="s">
        <v>133</v>
      </c>
      <c r="H7625" t="s">
        <v>134</v>
      </c>
      <c r="I7625" t="s">
        <v>135</v>
      </c>
      <c r="J7625" t="s">
        <v>136</v>
      </c>
      <c r="K7625" t="s">
        <v>137</v>
      </c>
      <c r="L7625" t="s">
        <v>21510</v>
      </c>
      <c r="M7625" t="s">
        <v>21511</v>
      </c>
      <c r="N7625">
        <v>2.0972222220000001</v>
      </c>
      <c r="O7625">
        <v>0</v>
      </c>
      <c r="P7625">
        <v>4</v>
      </c>
      <c r="Q7625">
        <v>0</v>
      </c>
      <c r="R7625">
        <v>9</v>
      </c>
      <c r="S7625">
        <v>0</v>
      </c>
      <c r="T7625">
        <v>4</v>
      </c>
      <c r="U7625">
        <v>0</v>
      </c>
      <c r="V7625">
        <v>0</v>
      </c>
      <c r="W7625">
        <v>0</v>
      </c>
      <c r="X7625">
        <v>6.3689299188262911</v>
      </c>
      <c r="Y7625">
        <v>0</v>
      </c>
      <c r="Z7625">
        <v>11.890872700937299</v>
      </c>
      <c r="AA7625">
        <v>0</v>
      </c>
      <c r="AB7625">
        <v>12.78352185766984</v>
      </c>
      <c r="AC7625">
        <v>0</v>
      </c>
      <c r="AD7625">
        <v>0</v>
      </c>
      <c r="AE7625">
        <v>31.04332447743343</v>
      </c>
    </row>
    <row r="7626" spans="1:31" x14ac:dyDescent="0.25">
      <c r="A7626">
        <v>1840127</v>
      </c>
      <c r="B7626">
        <v>1</v>
      </c>
      <c r="C7626" t="s">
        <v>81</v>
      </c>
      <c r="D7626" t="s">
        <v>112</v>
      </c>
      <c r="E7626" t="s">
        <v>131</v>
      </c>
      <c r="F7626" t="s">
        <v>21512</v>
      </c>
      <c r="G7626" t="s">
        <v>133</v>
      </c>
      <c r="H7626" t="s">
        <v>134</v>
      </c>
      <c r="I7626" t="s">
        <v>135</v>
      </c>
      <c r="J7626" t="s">
        <v>136</v>
      </c>
      <c r="K7626" t="s">
        <v>137</v>
      </c>
      <c r="L7626" t="s">
        <v>21513</v>
      </c>
      <c r="M7626" t="s">
        <v>21514</v>
      </c>
      <c r="N7626">
        <v>1.6063888879999999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7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78.237837050039644</v>
      </c>
      <c r="AC7626">
        <v>0</v>
      </c>
      <c r="AD7626">
        <v>0</v>
      </c>
      <c r="AE7626">
        <v>78.237837050039644</v>
      </c>
    </row>
    <row r="7627" spans="1:31" x14ac:dyDescent="0.25">
      <c r="A7627">
        <v>1840768</v>
      </c>
      <c r="B7627">
        <v>1</v>
      </c>
      <c r="C7627" t="s">
        <v>80</v>
      </c>
      <c r="D7627" t="s">
        <v>96</v>
      </c>
      <c r="E7627" t="s">
        <v>140</v>
      </c>
      <c r="F7627" t="s">
        <v>21515</v>
      </c>
      <c r="G7627" t="s">
        <v>142</v>
      </c>
      <c r="H7627" t="s">
        <v>134</v>
      </c>
      <c r="I7627" t="s">
        <v>135</v>
      </c>
      <c r="J7627" t="s">
        <v>136</v>
      </c>
      <c r="K7627" t="s">
        <v>137</v>
      </c>
      <c r="L7627" t="s">
        <v>21516</v>
      </c>
      <c r="M7627" t="s">
        <v>21517</v>
      </c>
      <c r="N7627">
        <v>1.058888888</v>
      </c>
      <c r="O7627">
        <v>0</v>
      </c>
      <c r="P7627">
        <v>1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1.9983249656833332E-2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1.9983249656833332E-2</v>
      </c>
    </row>
    <row r="7628" spans="1:31" x14ac:dyDescent="0.25">
      <c r="A7628">
        <v>1840104</v>
      </c>
      <c r="B7628">
        <v>1</v>
      </c>
      <c r="C7628" t="s">
        <v>81</v>
      </c>
      <c r="D7628" t="s">
        <v>119</v>
      </c>
      <c r="E7628" t="s">
        <v>131</v>
      </c>
      <c r="F7628" t="s">
        <v>21518</v>
      </c>
      <c r="G7628" t="s">
        <v>6861</v>
      </c>
      <c r="H7628" t="s">
        <v>134</v>
      </c>
      <c r="I7628" t="s">
        <v>135</v>
      </c>
      <c r="J7628" t="s">
        <v>136</v>
      </c>
      <c r="K7628" t="s">
        <v>137</v>
      </c>
      <c r="L7628" t="s">
        <v>21519</v>
      </c>
      <c r="M7628" t="s">
        <v>21520</v>
      </c>
      <c r="N7628">
        <v>5.8783333329999996</v>
      </c>
      <c r="O7628">
        <v>0</v>
      </c>
      <c r="P7628">
        <v>13</v>
      </c>
      <c r="Q7628">
        <v>0</v>
      </c>
      <c r="R7628">
        <v>3</v>
      </c>
      <c r="S7628">
        <v>0</v>
      </c>
      <c r="T7628">
        <v>1</v>
      </c>
      <c r="U7628">
        <v>0</v>
      </c>
      <c r="V7628">
        <v>0</v>
      </c>
      <c r="W7628">
        <v>0</v>
      </c>
      <c r="X7628">
        <v>5.6419332404299576</v>
      </c>
      <c r="Y7628">
        <v>0</v>
      </c>
      <c r="Z7628">
        <v>20.328067450129506</v>
      </c>
      <c r="AA7628">
        <v>0</v>
      </c>
      <c r="AB7628">
        <v>9.7775736360833348E-3</v>
      </c>
      <c r="AC7628">
        <v>0</v>
      </c>
      <c r="AD7628">
        <v>0</v>
      </c>
      <c r="AE7628">
        <v>25.979778264195545</v>
      </c>
    </row>
    <row r="7629" spans="1:31" x14ac:dyDescent="0.25">
      <c r="A7629">
        <v>1840436</v>
      </c>
      <c r="B7629">
        <v>1</v>
      </c>
      <c r="C7629" t="s">
        <v>80</v>
      </c>
      <c r="D7629" t="s">
        <v>84</v>
      </c>
      <c r="E7629" t="s">
        <v>154</v>
      </c>
      <c r="F7629" t="s">
        <v>21521</v>
      </c>
      <c r="G7629" t="s">
        <v>175</v>
      </c>
      <c r="H7629" t="s">
        <v>157</v>
      </c>
      <c r="I7629" t="s">
        <v>135</v>
      </c>
      <c r="J7629" t="s">
        <v>136</v>
      </c>
      <c r="K7629" t="s">
        <v>137</v>
      </c>
      <c r="L7629" t="s">
        <v>21522</v>
      </c>
      <c r="M7629" t="s">
        <v>21523</v>
      </c>
      <c r="N7629">
        <v>5.0872222220000003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3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73.305793971610868</v>
      </c>
      <c r="AC7629">
        <v>0</v>
      </c>
      <c r="AD7629">
        <v>0</v>
      </c>
      <c r="AE7629">
        <v>73.305793971610868</v>
      </c>
    </row>
    <row r="7630" spans="1:31" x14ac:dyDescent="0.25">
      <c r="A7630">
        <v>1843516</v>
      </c>
      <c r="B7630">
        <v>1</v>
      </c>
      <c r="C7630" t="s">
        <v>80</v>
      </c>
      <c r="D7630" t="s">
        <v>105</v>
      </c>
      <c r="E7630" t="s">
        <v>154</v>
      </c>
      <c r="F7630" t="s">
        <v>8848</v>
      </c>
      <c r="G7630" t="s">
        <v>175</v>
      </c>
      <c r="H7630" t="s">
        <v>157</v>
      </c>
      <c r="I7630" t="s">
        <v>135</v>
      </c>
      <c r="J7630" t="s">
        <v>136</v>
      </c>
      <c r="K7630" t="s">
        <v>137</v>
      </c>
      <c r="L7630" t="s">
        <v>21524</v>
      </c>
      <c r="M7630" t="s">
        <v>21525</v>
      </c>
      <c r="N7630">
        <v>1.596944444</v>
      </c>
      <c r="O7630">
        <v>0</v>
      </c>
      <c r="P7630">
        <v>123</v>
      </c>
      <c r="Q7630">
        <v>0</v>
      </c>
      <c r="R7630">
        <v>19</v>
      </c>
      <c r="S7630">
        <v>0</v>
      </c>
      <c r="T7630">
        <v>10</v>
      </c>
      <c r="U7630">
        <v>0</v>
      </c>
      <c r="V7630">
        <v>0</v>
      </c>
      <c r="W7630">
        <v>0</v>
      </c>
      <c r="X7630">
        <v>47.72812543582242</v>
      </c>
      <c r="Y7630">
        <v>0</v>
      </c>
      <c r="Z7630">
        <v>9.0022607694264245</v>
      </c>
      <c r="AA7630">
        <v>0</v>
      </c>
      <c r="AB7630">
        <v>6.5871381952663173</v>
      </c>
      <c r="AC7630">
        <v>0</v>
      </c>
      <c r="AD7630">
        <v>0</v>
      </c>
      <c r="AE7630">
        <v>63.317524400515168</v>
      </c>
    </row>
    <row r="7631" spans="1:31" x14ac:dyDescent="0.25">
      <c r="A7631">
        <v>1840413</v>
      </c>
      <c r="B7631">
        <v>1</v>
      </c>
      <c r="C7631" t="s">
        <v>80</v>
      </c>
      <c r="D7631" t="s">
        <v>107</v>
      </c>
      <c r="E7631" t="s">
        <v>140</v>
      </c>
      <c r="F7631" t="s">
        <v>21526</v>
      </c>
      <c r="G7631" t="s">
        <v>142</v>
      </c>
      <c r="H7631" t="s">
        <v>134</v>
      </c>
      <c r="I7631" t="s">
        <v>135</v>
      </c>
      <c r="J7631" t="s">
        <v>136</v>
      </c>
      <c r="K7631" t="s">
        <v>137</v>
      </c>
      <c r="L7631" t="s">
        <v>21527</v>
      </c>
      <c r="M7631" t="s">
        <v>21528</v>
      </c>
      <c r="N7631">
        <v>0.97499999999999998</v>
      </c>
      <c r="O7631">
        <v>0</v>
      </c>
      <c r="P7631">
        <v>1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0.22143211382521666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0.22143211382521666</v>
      </c>
    </row>
    <row r="7632" spans="1:31" x14ac:dyDescent="0.25">
      <c r="A7632">
        <v>1843453</v>
      </c>
      <c r="B7632">
        <v>1</v>
      </c>
      <c r="C7632" t="s">
        <v>80</v>
      </c>
      <c r="D7632" t="s">
        <v>108</v>
      </c>
      <c r="E7632" t="s">
        <v>154</v>
      </c>
      <c r="F7632" t="s">
        <v>21529</v>
      </c>
      <c r="G7632" t="s">
        <v>175</v>
      </c>
      <c r="H7632" t="s">
        <v>157</v>
      </c>
      <c r="I7632" t="s">
        <v>135</v>
      </c>
      <c r="J7632" t="s">
        <v>136</v>
      </c>
      <c r="K7632" t="s">
        <v>137</v>
      </c>
      <c r="L7632" t="s">
        <v>21530</v>
      </c>
      <c r="M7632" t="s">
        <v>21531</v>
      </c>
      <c r="N7632">
        <v>5.7869444440000004</v>
      </c>
      <c r="O7632">
        <v>0</v>
      </c>
      <c r="P7632">
        <v>9</v>
      </c>
      <c r="Q7632">
        <v>0</v>
      </c>
      <c r="R7632">
        <v>0</v>
      </c>
      <c r="S7632">
        <v>0</v>
      </c>
      <c r="T7632">
        <v>2</v>
      </c>
      <c r="U7632">
        <v>0</v>
      </c>
      <c r="V7632">
        <v>0</v>
      </c>
      <c r="W7632">
        <v>0</v>
      </c>
      <c r="X7632">
        <v>6.7348859822347604</v>
      </c>
      <c r="Y7632">
        <v>0</v>
      </c>
      <c r="Z7632">
        <v>0</v>
      </c>
      <c r="AA7632">
        <v>0</v>
      </c>
      <c r="AB7632">
        <v>6.1457711548140335</v>
      </c>
      <c r="AC7632">
        <v>0</v>
      </c>
      <c r="AD7632">
        <v>0</v>
      </c>
      <c r="AE7632">
        <v>12.880657137048793</v>
      </c>
    </row>
    <row r="7633" spans="1:31" x14ac:dyDescent="0.25">
      <c r="A7633">
        <v>1842766</v>
      </c>
      <c r="B7633">
        <v>1</v>
      </c>
      <c r="C7633" t="s">
        <v>81</v>
      </c>
      <c r="D7633" t="s">
        <v>113</v>
      </c>
      <c r="E7633" t="s">
        <v>131</v>
      </c>
      <c r="F7633" t="s">
        <v>21532</v>
      </c>
      <c r="G7633" t="s">
        <v>133</v>
      </c>
      <c r="H7633" t="s">
        <v>134</v>
      </c>
      <c r="I7633" t="s">
        <v>135</v>
      </c>
      <c r="J7633" t="s">
        <v>136</v>
      </c>
      <c r="K7633" t="s">
        <v>137</v>
      </c>
      <c r="L7633" t="s">
        <v>21533</v>
      </c>
      <c r="M7633" t="s">
        <v>21534</v>
      </c>
      <c r="N7633">
        <v>2.6544444440000001</v>
      </c>
      <c r="O7633">
        <v>0</v>
      </c>
      <c r="P7633">
        <v>9</v>
      </c>
      <c r="Q7633">
        <v>0</v>
      </c>
      <c r="R7633">
        <v>3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5.8508439215964998</v>
      </c>
      <c r="Y7633">
        <v>0</v>
      </c>
      <c r="Z7633">
        <v>2.0870622726911998</v>
      </c>
      <c r="AA7633">
        <v>0</v>
      </c>
      <c r="AB7633">
        <v>0</v>
      </c>
      <c r="AC7633">
        <v>0</v>
      </c>
      <c r="AD7633">
        <v>0</v>
      </c>
      <c r="AE7633">
        <v>7.9379061942876996</v>
      </c>
    </row>
    <row r="7634" spans="1:31" x14ac:dyDescent="0.25">
      <c r="A7634">
        <v>1840559</v>
      </c>
      <c r="B7634">
        <v>1</v>
      </c>
      <c r="C7634" t="s">
        <v>80</v>
      </c>
      <c r="D7634" t="s">
        <v>93</v>
      </c>
      <c r="E7634" t="s">
        <v>131</v>
      </c>
      <c r="F7634" t="s">
        <v>21535</v>
      </c>
      <c r="G7634" t="s">
        <v>133</v>
      </c>
      <c r="H7634" t="s">
        <v>134</v>
      </c>
      <c r="I7634" t="s">
        <v>135</v>
      </c>
      <c r="J7634" t="s">
        <v>136</v>
      </c>
      <c r="K7634" t="s">
        <v>137</v>
      </c>
      <c r="L7634" t="s">
        <v>21536</v>
      </c>
      <c r="M7634" t="s">
        <v>21537</v>
      </c>
      <c r="N7634">
        <v>1.071666666</v>
      </c>
      <c r="O7634">
        <v>0</v>
      </c>
      <c r="P7634">
        <v>4</v>
      </c>
      <c r="Q7634">
        <v>0</v>
      </c>
      <c r="R7634">
        <v>7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0.88351421700300004</v>
      </c>
      <c r="Y7634">
        <v>0</v>
      </c>
      <c r="Z7634">
        <v>1.6025935817104504</v>
      </c>
      <c r="AA7634">
        <v>0</v>
      </c>
      <c r="AB7634">
        <v>0</v>
      </c>
      <c r="AC7634">
        <v>0</v>
      </c>
      <c r="AD7634">
        <v>0</v>
      </c>
      <c r="AE7634">
        <v>2.4861077987134506</v>
      </c>
    </row>
    <row r="7635" spans="1:31" x14ac:dyDescent="0.25">
      <c r="A7635">
        <v>1843393</v>
      </c>
      <c r="B7635">
        <v>1</v>
      </c>
      <c r="C7635" t="s">
        <v>80</v>
      </c>
      <c r="D7635" t="s">
        <v>108</v>
      </c>
      <c r="E7635" t="s">
        <v>131</v>
      </c>
      <c r="F7635" t="s">
        <v>21538</v>
      </c>
      <c r="G7635" t="s">
        <v>189</v>
      </c>
      <c r="H7635" t="s">
        <v>134</v>
      </c>
      <c r="I7635" t="s">
        <v>135</v>
      </c>
      <c r="J7635" t="s">
        <v>136</v>
      </c>
      <c r="K7635" t="s">
        <v>137</v>
      </c>
      <c r="L7635" t="s">
        <v>21539</v>
      </c>
      <c r="M7635" t="s">
        <v>21540</v>
      </c>
      <c r="N7635">
        <v>22.482500000000002</v>
      </c>
      <c r="O7635">
        <v>0</v>
      </c>
      <c r="P7635">
        <v>4</v>
      </c>
      <c r="Q7635">
        <v>0</v>
      </c>
      <c r="R7635">
        <v>1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8.0456834890753726</v>
      </c>
      <c r="Y7635">
        <v>0</v>
      </c>
      <c r="Z7635">
        <v>0.98594778650335002</v>
      </c>
      <c r="AA7635">
        <v>0</v>
      </c>
      <c r="AB7635">
        <v>0</v>
      </c>
      <c r="AC7635">
        <v>0</v>
      </c>
      <c r="AD7635">
        <v>0</v>
      </c>
      <c r="AE7635">
        <v>9.0316312755787234</v>
      </c>
    </row>
    <row r="7636" spans="1:31" x14ac:dyDescent="0.25">
      <c r="A7636">
        <v>1839918</v>
      </c>
      <c r="B7636">
        <v>1</v>
      </c>
      <c r="C7636" t="s">
        <v>80</v>
      </c>
      <c r="D7636" t="s">
        <v>83</v>
      </c>
      <c r="E7636" t="s">
        <v>140</v>
      </c>
      <c r="F7636" t="s">
        <v>21541</v>
      </c>
      <c r="G7636" t="s">
        <v>246</v>
      </c>
      <c r="H7636" t="s">
        <v>134</v>
      </c>
      <c r="I7636" t="s">
        <v>135</v>
      </c>
      <c r="J7636" t="s">
        <v>136</v>
      </c>
      <c r="K7636" t="s">
        <v>137</v>
      </c>
      <c r="L7636" t="s">
        <v>21542</v>
      </c>
      <c r="M7636" t="s">
        <v>21543</v>
      </c>
      <c r="N7636">
        <v>0.97833333300000003</v>
      </c>
      <c r="O7636">
        <v>0</v>
      </c>
      <c r="P7636">
        <v>1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0.80385436948905009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0.80385436948905009</v>
      </c>
    </row>
    <row r="7637" spans="1:31" x14ac:dyDescent="0.25">
      <c r="A7637">
        <v>1840751</v>
      </c>
      <c r="B7637">
        <v>1</v>
      </c>
      <c r="C7637" t="s">
        <v>81</v>
      </c>
      <c r="D7637" t="s">
        <v>127</v>
      </c>
      <c r="E7637" t="s">
        <v>154</v>
      </c>
      <c r="F7637" t="s">
        <v>21544</v>
      </c>
      <c r="G7637" t="s">
        <v>175</v>
      </c>
      <c r="H7637" t="s">
        <v>157</v>
      </c>
      <c r="I7637" t="s">
        <v>135</v>
      </c>
      <c r="J7637" t="s">
        <v>136</v>
      </c>
      <c r="K7637" t="s">
        <v>137</v>
      </c>
      <c r="L7637" t="s">
        <v>21545</v>
      </c>
      <c r="M7637" t="s">
        <v>21546</v>
      </c>
      <c r="N7637">
        <v>2.6866666659999998</v>
      </c>
      <c r="O7637">
        <v>0</v>
      </c>
      <c r="P7637">
        <v>0</v>
      </c>
      <c r="Q7637">
        <v>8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64.043203996110606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64.043203996110606</v>
      </c>
    </row>
    <row r="7638" spans="1:31" x14ac:dyDescent="0.25">
      <c r="A7638">
        <v>1840004</v>
      </c>
      <c r="B7638">
        <v>1</v>
      </c>
      <c r="C7638" t="s">
        <v>81</v>
      </c>
      <c r="D7638" t="s">
        <v>118</v>
      </c>
      <c r="E7638" t="s">
        <v>154</v>
      </c>
      <c r="F7638" t="s">
        <v>21547</v>
      </c>
      <c r="G7638" t="s">
        <v>507</v>
      </c>
      <c r="H7638" t="s">
        <v>157</v>
      </c>
      <c r="I7638" t="s">
        <v>135</v>
      </c>
      <c r="J7638" t="s">
        <v>136</v>
      </c>
      <c r="K7638" t="s">
        <v>137</v>
      </c>
      <c r="L7638" t="s">
        <v>21548</v>
      </c>
      <c r="M7638" t="s">
        <v>21549</v>
      </c>
      <c r="N7638">
        <v>0.28249999999999997</v>
      </c>
      <c r="O7638">
        <v>0</v>
      </c>
      <c r="P7638">
        <v>134</v>
      </c>
      <c r="Q7638">
        <v>0</v>
      </c>
      <c r="R7638">
        <v>1</v>
      </c>
      <c r="S7638">
        <v>0</v>
      </c>
      <c r="T7638">
        <v>8</v>
      </c>
      <c r="U7638">
        <v>0</v>
      </c>
      <c r="V7638">
        <v>0</v>
      </c>
      <c r="W7638">
        <v>0</v>
      </c>
      <c r="X7638">
        <v>3.2605105976756237</v>
      </c>
      <c r="Y7638">
        <v>0</v>
      </c>
      <c r="Z7638">
        <v>7.4116406279100003E-2</v>
      </c>
      <c r="AA7638">
        <v>0</v>
      </c>
      <c r="AB7638">
        <v>0.30229470365744998</v>
      </c>
      <c r="AC7638">
        <v>0</v>
      </c>
      <c r="AD7638">
        <v>0</v>
      </c>
      <c r="AE7638">
        <v>3.6369217076121738</v>
      </c>
    </row>
    <row r="7639" spans="1:31" x14ac:dyDescent="0.25">
      <c r="A7639">
        <v>1840064</v>
      </c>
      <c r="B7639">
        <v>1</v>
      </c>
      <c r="C7639" t="s">
        <v>81</v>
      </c>
      <c r="D7639" t="s">
        <v>122</v>
      </c>
      <c r="E7639" t="s">
        <v>154</v>
      </c>
      <c r="F7639" t="s">
        <v>21550</v>
      </c>
      <c r="G7639" t="s">
        <v>175</v>
      </c>
      <c r="H7639" t="s">
        <v>157</v>
      </c>
      <c r="I7639" t="s">
        <v>135</v>
      </c>
      <c r="J7639" t="s">
        <v>136</v>
      </c>
      <c r="K7639" t="s">
        <v>137</v>
      </c>
      <c r="L7639" t="s">
        <v>21551</v>
      </c>
      <c r="M7639" t="s">
        <v>21552</v>
      </c>
      <c r="N7639">
        <v>6.2472222220000004</v>
      </c>
      <c r="O7639">
        <v>0</v>
      </c>
      <c r="P7639">
        <v>85</v>
      </c>
      <c r="Q7639">
        <v>0</v>
      </c>
      <c r="R7639">
        <v>1</v>
      </c>
      <c r="S7639">
        <v>0</v>
      </c>
      <c r="T7639">
        <v>8</v>
      </c>
      <c r="U7639">
        <v>0</v>
      </c>
      <c r="V7639">
        <v>0</v>
      </c>
      <c r="W7639">
        <v>0</v>
      </c>
      <c r="X7639">
        <v>53.996242350119921</v>
      </c>
      <c r="Y7639">
        <v>0</v>
      </c>
      <c r="Z7639">
        <v>1.1802234842175002E-2</v>
      </c>
      <c r="AA7639">
        <v>0</v>
      </c>
      <c r="AB7639">
        <v>12.924678046547022</v>
      </c>
      <c r="AC7639">
        <v>0</v>
      </c>
      <c r="AD7639">
        <v>0</v>
      </c>
      <c r="AE7639">
        <v>66.932722631509108</v>
      </c>
    </row>
    <row r="7640" spans="1:31" x14ac:dyDescent="0.25">
      <c r="A7640">
        <v>1840545</v>
      </c>
      <c r="B7640">
        <v>1</v>
      </c>
      <c r="C7640" t="s">
        <v>81</v>
      </c>
      <c r="D7640" t="s">
        <v>114</v>
      </c>
      <c r="E7640" t="s">
        <v>131</v>
      </c>
      <c r="F7640" t="s">
        <v>21553</v>
      </c>
      <c r="G7640" t="s">
        <v>873</v>
      </c>
      <c r="H7640" t="s">
        <v>134</v>
      </c>
      <c r="I7640" t="s">
        <v>135</v>
      </c>
      <c r="J7640" t="s">
        <v>136</v>
      </c>
      <c r="K7640" t="s">
        <v>137</v>
      </c>
      <c r="L7640" t="s">
        <v>21554</v>
      </c>
      <c r="M7640" t="s">
        <v>21555</v>
      </c>
      <c r="N7640">
        <v>2.4075000000000002</v>
      </c>
      <c r="O7640">
        <v>0</v>
      </c>
      <c r="P7640">
        <v>44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12.245984413345882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12.245984413345882</v>
      </c>
    </row>
    <row r="7641" spans="1:31" x14ac:dyDescent="0.25">
      <c r="A7641">
        <v>1843499</v>
      </c>
      <c r="B7641">
        <v>1</v>
      </c>
      <c r="C7641" t="s">
        <v>81</v>
      </c>
      <c r="D7641" t="s">
        <v>121</v>
      </c>
      <c r="E7641" t="s">
        <v>131</v>
      </c>
      <c r="F7641" t="s">
        <v>21556</v>
      </c>
      <c r="G7641" t="s">
        <v>133</v>
      </c>
      <c r="H7641" t="s">
        <v>134</v>
      </c>
      <c r="I7641" t="s">
        <v>135</v>
      </c>
      <c r="J7641" t="s">
        <v>136</v>
      </c>
      <c r="K7641" t="s">
        <v>137</v>
      </c>
      <c r="L7641" t="s">
        <v>21557</v>
      </c>
      <c r="M7641" t="s">
        <v>21558</v>
      </c>
      <c r="N7641">
        <v>3.5777777770000001</v>
      </c>
      <c r="O7641">
        <v>0</v>
      </c>
      <c r="P7641">
        <v>9</v>
      </c>
      <c r="Q7641">
        <v>0</v>
      </c>
      <c r="R7641">
        <v>1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3.661530143798025</v>
      </c>
      <c r="Y7641">
        <v>0</v>
      </c>
      <c r="Z7641">
        <v>7.4886762532208342E-2</v>
      </c>
      <c r="AA7641">
        <v>0</v>
      </c>
      <c r="AB7641">
        <v>0</v>
      </c>
      <c r="AC7641">
        <v>0</v>
      </c>
      <c r="AD7641">
        <v>0</v>
      </c>
      <c r="AE7641">
        <v>3.7364169063302333</v>
      </c>
    </row>
    <row r="7642" spans="1:31" x14ac:dyDescent="0.25">
      <c r="A7642">
        <v>1840353</v>
      </c>
      <c r="B7642">
        <v>1</v>
      </c>
      <c r="C7642" t="s">
        <v>81</v>
      </c>
      <c r="D7642" t="s">
        <v>118</v>
      </c>
      <c r="E7642" t="s">
        <v>154</v>
      </c>
      <c r="F7642" t="s">
        <v>21559</v>
      </c>
      <c r="G7642" t="s">
        <v>175</v>
      </c>
      <c r="H7642" t="s">
        <v>157</v>
      </c>
      <c r="I7642" t="s">
        <v>135</v>
      </c>
      <c r="J7642" t="s">
        <v>136</v>
      </c>
      <c r="K7642" t="s">
        <v>137</v>
      </c>
      <c r="L7642" t="s">
        <v>21560</v>
      </c>
      <c r="M7642" t="s">
        <v>21561</v>
      </c>
      <c r="N7642">
        <v>4.613611111</v>
      </c>
      <c r="O7642">
        <v>0</v>
      </c>
      <c r="P7642">
        <v>76</v>
      </c>
      <c r="Q7642">
        <v>0</v>
      </c>
      <c r="R7642">
        <v>0</v>
      </c>
      <c r="S7642">
        <v>0</v>
      </c>
      <c r="T7642">
        <v>6</v>
      </c>
      <c r="U7642">
        <v>0</v>
      </c>
      <c r="V7642">
        <v>0</v>
      </c>
      <c r="W7642">
        <v>0</v>
      </c>
      <c r="X7642">
        <v>48.195593488052737</v>
      </c>
      <c r="Y7642">
        <v>0</v>
      </c>
      <c r="Z7642">
        <v>0</v>
      </c>
      <c r="AA7642">
        <v>0</v>
      </c>
      <c r="AB7642">
        <v>13.426915528634575</v>
      </c>
      <c r="AC7642">
        <v>0</v>
      </c>
      <c r="AD7642">
        <v>0</v>
      </c>
      <c r="AE7642">
        <v>61.62250901668731</v>
      </c>
    </row>
    <row r="7643" spans="1:31" x14ac:dyDescent="0.25">
      <c r="A7643">
        <v>1840542</v>
      </c>
      <c r="B7643">
        <v>1</v>
      </c>
      <c r="C7643" t="s">
        <v>81</v>
      </c>
      <c r="D7643" t="s">
        <v>113</v>
      </c>
      <c r="E7643" t="s">
        <v>140</v>
      </c>
      <c r="F7643" t="s">
        <v>21562</v>
      </c>
      <c r="G7643" t="s">
        <v>142</v>
      </c>
      <c r="H7643" t="s">
        <v>134</v>
      </c>
      <c r="I7643" t="s">
        <v>135</v>
      </c>
      <c r="J7643" t="s">
        <v>136</v>
      </c>
      <c r="K7643" t="s">
        <v>137</v>
      </c>
      <c r="L7643" t="s">
        <v>21563</v>
      </c>
      <c r="M7643" t="s">
        <v>21564</v>
      </c>
      <c r="N7643">
        <v>10.72</v>
      </c>
      <c r="O7643">
        <v>0</v>
      </c>
      <c r="P7643">
        <v>1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1.5329408371200002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1.5329408371200002</v>
      </c>
    </row>
    <row r="7644" spans="1:31" x14ac:dyDescent="0.25">
      <c r="A7644">
        <v>1840044</v>
      </c>
      <c r="B7644">
        <v>1</v>
      </c>
      <c r="C7644" t="s">
        <v>81</v>
      </c>
      <c r="D7644" t="s">
        <v>118</v>
      </c>
      <c r="E7644" t="s">
        <v>131</v>
      </c>
      <c r="F7644" t="s">
        <v>21565</v>
      </c>
      <c r="G7644" t="s">
        <v>133</v>
      </c>
      <c r="H7644" t="s">
        <v>134</v>
      </c>
      <c r="I7644" t="s">
        <v>135</v>
      </c>
      <c r="J7644" t="s">
        <v>136</v>
      </c>
      <c r="K7644" t="s">
        <v>137</v>
      </c>
      <c r="L7644" t="s">
        <v>21566</v>
      </c>
      <c r="M7644" t="s">
        <v>21567</v>
      </c>
      <c r="N7644">
        <v>4.7869444440000004</v>
      </c>
      <c r="O7644">
        <v>0</v>
      </c>
      <c r="P7644">
        <v>155</v>
      </c>
      <c r="Q7644">
        <v>0</v>
      </c>
      <c r="R7644">
        <v>0</v>
      </c>
      <c r="S7644">
        <v>0</v>
      </c>
      <c r="T7644">
        <v>4</v>
      </c>
      <c r="U7644">
        <v>0</v>
      </c>
      <c r="V7644">
        <v>0</v>
      </c>
      <c r="W7644">
        <v>0</v>
      </c>
      <c r="X7644">
        <v>108.12896332950582</v>
      </c>
      <c r="Y7644">
        <v>0</v>
      </c>
      <c r="Z7644">
        <v>0</v>
      </c>
      <c r="AA7644">
        <v>0</v>
      </c>
      <c r="AB7644">
        <v>11.381858278922156</v>
      </c>
      <c r="AC7644">
        <v>0</v>
      </c>
      <c r="AD7644">
        <v>0</v>
      </c>
      <c r="AE7644">
        <v>119.51082160842797</v>
      </c>
    </row>
    <row r="7645" spans="1:31" x14ac:dyDescent="0.25">
      <c r="A7645">
        <v>1843433</v>
      </c>
      <c r="B7645">
        <v>1</v>
      </c>
      <c r="C7645" t="s">
        <v>81</v>
      </c>
      <c r="D7645" t="s">
        <v>118</v>
      </c>
      <c r="E7645" t="s">
        <v>131</v>
      </c>
      <c r="F7645" t="s">
        <v>20935</v>
      </c>
      <c r="G7645" t="s">
        <v>133</v>
      </c>
      <c r="H7645" t="s">
        <v>134</v>
      </c>
      <c r="I7645" t="s">
        <v>135</v>
      </c>
      <c r="J7645" t="s">
        <v>136</v>
      </c>
      <c r="K7645" t="s">
        <v>137</v>
      </c>
      <c r="L7645" t="s">
        <v>21568</v>
      </c>
      <c r="M7645" t="s">
        <v>21569</v>
      </c>
      <c r="N7645">
        <v>0.939722222</v>
      </c>
      <c r="O7645">
        <v>0</v>
      </c>
      <c r="P7645">
        <v>15</v>
      </c>
      <c r="Q7645">
        <v>0</v>
      </c>
      <c r="R7645">
        <v>0</v>
      </c>
      <c r="S7645">
        <v>0</v>
      </c>
      <c r="T7645">
        <v>1</v>
      </c>
      <c r="U7645">
        <v>0</v>
      </c>
      <c r="V7645">
        <v>0</v>
      </c>
      <c r="W7645">
        <v>0</v>
      </c>
      <c r="X7645">
        <v>3.5929073036309753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3.5929073036309753</v>
      </c>
    </row>
    <row r="7646" spans="1:31" x14ac:dyDescent="0.25">
      <c r="A7646">
        <v>1840187</v>
      </c>
      <c r="B7646">
        <v>1</v>
      </c>
      <c r="C7646" t="s">
        <v>80</v>
      </c>
      <c r="D7646" t="s">
        <v>98</v>
      </c>
      <c r="E7646" t="s">
        <v>131</v>
      </c>
      <c r="F7646" t="s">
        <v>19074</v>
      </c>
      <c r="G7646" t="s">
        <v>133</v>
      </c>
      <c r="H7646" t="s">
        <v>134</v>
      </c>
      <c r="I7646" t="s">
        <v>135</v>
      </c>
      <c r="J7646" t="s">
        <v>136</v>
      </c>
      <c r="K7646" t="s">
        <v>137</v>
      </c>
      <c r="L7646" t="s">
        <v>21570</v>
      </c>
      <c r="M7646" t="s">
        <v>21571</v>
      </c>
      <c r="N7646">
        <v>1.646666666</v>
      </c>
      <c r="O7646">
        <v>0</v>
      </c>
      <c r="P7646">
        <v>0</v>
      </c>
      <c r="Q7646">
        <v>0</v>
      </c>
      <c r="R7646">
        <v>2</v>
      </c>
      <c r="S7646">
        <v>0</v>
      </c>
      <c r="T7646">
        <v>1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2.7489157186655007</v>
      </c>
      <c r="AA7646">
        <v>0</v>
      </c>
      <c r="AB7646">
        <v>0.27219205570375005</v>
      </c>
      <c r="AC7646">
        <v>0</v>
      </c>
      <c r="AD7646">
        <v>0</v>
      </c>
      <c r="AE7646">
        <v>3.0211077743692507</v>
      </c>
    </row>
    <row r="7647" spans="1:31" x14ac:dyDescent="0.25">
      <c r="A7647">
        <v>1840018</v>
      </c>
      <c r="B7647">
        <v>1</v>
      </c>
      <c r="C7647" t="s">
        <v>81</v>
      </c>
      <c r="D7647" t="s">
        <v>115</v>
      </c>
      <c r="E7647" t="s">
        <v>140</v>
      </c>
      <c r="F7647" t="s">
        <v>21572</v>
      </c>
      <c r="G7647" t="s">
        <v>142</v>
      </c>
      <c r="H7647" t="s">
        <v>134</v>
      </c>
      <c r="I7647" t="s">
        <v>135</v>
      </c>
      <c r="J7647" t="s">
        <v>136</v>
      </c>
      <c r="K7647" t="s">
        <v>137</v>
      </c>
      <c r="L7647" t="s">
        <v>21573</v>
      </c>
      <c r="M7647" t="s">
        <v>21319</v>
      </c>
      <c r="N7647">
        <v>8.6866666660000007</v>
      </c>
      <c r="O7647">
        <v>0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0.18777827712600001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0.18777827712600001</v>
      </c>
    </row>
    <row r="7648" spans="1:31" x14ac:dyDescent="0.25">
      <c r="A7648">
        <v>1840024</v>
      </c>
      <c r="B7648">
        <v>1</v>
      </c>
      <c r="C7648" t="s">
        <v>80</v>
      </c>
      <c r="D7648" t="s">
        <v>100</v>
      </c>
      <c r="E7648" t="s">
        <v>202</v>
      </c>
      <c r="F7648" t="s">
        <v>799</v>
      </c>
      <c r="G7648" t="s">
        <v>175</v>
      </c>
      <c r="H7648" t="s">
        <v>157</v>
      </c>
      <c r="I7648" t="s">
        <v>135</v>
      </c>
      <c r="J7648" t="s">
        <v>136</v>
      </c>
      <c r="K7648" t="s">
        <v>137</v>
      </c>
      <c r="L7648" t="s">
        <v>21574</v>
      </c>
      <c r="M7648" t="s">
        <v>21575</v>
      </c>
      <c r="N7648">
        <v>1.200555555</v>
      </c>
      <c r="O7648">
        <v>0</v>
      </c>
      <c r="P7648">
        <v>830</v>
      </c>
      <c r="Q7648">
        <v>14</v>
      </c>
      <c r="R7648">
        <v>119</v>
      </c>
      <c r="S7648">
        <v>5</v>
      </c>
      <c r="T7648">
        <v>105</v>
      </c>
      <c r="U7648">
        <v>0</v>
      </c>
      <c r="V7648">
        <v>0</v>
      </c>
      <c r="W7648">
        <v>0</v>
      </c>
      <c r="X7648">
        <v>175.69079497972831</v>
      </c>
      <c r="Y7648">
        <v>13.571719231275647</v>
      </c>
      <c r="Z7648">
        <v>106.68025151805959</v>
      </c>
      <c r="AA7648">
        <v>36.532059920187507</v>
      </c>
      <c r="AB7648">
        <v>60.063543730318571</v>
      </c>
      <c r="AC7648">
        <v>0</v>
      </c>
      <c r="AD7648">
        <v>0</v>
      </c>
      <c r="AE7648">
        <v>392.53836937956964</v>
      </c>
    </row>
    <row r="7649" spans="1:31" x14ac:dyDescent="0.25">
      <c r="A7649">
        <v>1843413</v>
      </c>
      <c r="B7649">
        <v>1</v>
      </c>
      <c r="C7649" t="s">
        <v>81</v>
      </c>
      <c r="D7649" t="s">
        <v>118</v>
      </c>
      <c r="E7649" t="s">
        <v>131</v>
      </c>
      <c r="F7649" t="s">
        <v>21576</v>
      </c>
      <c r="G7649" t="s">
        <v>133</v>
      </c>
      <c r="H7649" t="s">
        <v>134</v>
      </c>
      <c r="I7649" t="s">
        <v>135</v>
      </c>
      <c r="J7649" t="s">
        <v>136</v>
      </c>
      <c r="K7649" t="s">
        <v>137</v>
      </c>
      <c r="L7649" t="s">
        <v>21577</v>
      </c>
      <c r="M7649" t="s">
        <v>21578</v>
      </c>
      <c r="N7649">
        <v>1.6458333329999999</v>
      </c>
      <c r="O7649">
        <v>0</v>
      </c>
      <c r="P7649">
        <v>18</v>
      </c>
      <c r="Q7649">
        <v>0</v>
      </c>
      <c r="R7649">
        <v>1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4.1587694803446</v>
      </c>
      <c r="Y7649">
        <v>0</v>
      </c>
      <c r="Z7649">
        <v>0.20271340774479168</v>
      </c>
      <c r="AA7649">
        <v>0</v>
      </c>
      <c r="AB7649">
        <v>0</v>
      </c>
      <c r="AC7649">
        <v>0</v>
      </c>
      <c r="AD7649">
        <v>0</v>
      </c>
      <c r="AE7649">
        <v>4.3614828880893919</v>
      </c>
    </row>
    <row r="7650" spans="1:31" x14ac:dyDescent="0.25">
      <c r="A7650">
        <v>1840585</v>
      </c>
      <c r="B7650">
        <v>1</v>
      </c>
      <c r="C7650" t="s">
        <v>80</v>
      </c>
      <c r="D7650" t="s">
        <v>104</v>
      </c>
      <c r="E7650" t="s">
        <v>131</v>
      </c>
      <c r="F7650" t="s">
        <v>21579</v>
      </c>
      <c r="G7650" t="s">
        <v>225</v>
      </c>
      <c r="H7650" t="s">
        <v>134</v>
      </c>
      <c r="I7650" t="s">
        <v>135</v>
      </c>
      <c r="J7650" t="s">
        <v>136</v>
      </c>
      <c r="K7650" t="s">
        <v>151</v>
      </c>
      <c r="L7650" t="s">
        <v>21580</v>
      </c>
      <c r="M7650" t="s">
        <v>21581</v>
      </c>
      <c r="N7650">
        <v>4.9283211109999998</v>
      </c>
      <c r="O7650">
        <v>0</v>
      </c>
      <c r="P7650">
        <v>48</v>
      </c>
      <c r="Q7650">
        <v>0</v>
      </c>
      <c r="R7650">
        <v>0</v>
      </c>
      <c r="S7650">
        <v>0</v>
      </c>
      <c r="T7650">
        <v>2</v>
      </c>
      <c r="U7650">
        <v>0</v>
      </c>
      <c r="V7650">
        <v>0</v>
      </c>
      <c r="W7650">
        <v>0</v>
      </c>
      <c r="X7650">
        <v>65.590152646871744</v>
      </c>
      <c r="Y7650">
        <v>0</v>
      </c>
      <c r="Z7650">
        <v>0</v>
      </c>
      <c r="AA7650">
        <v>0</v>
      </c>
      <c r="AB7650">
        <v>8.9958766381210999</v>
      </c>
      <c r="AC7650">
        <v>0</v>
      </c>
      <c r="AD7650">
        <v>0</v>
      </c>
      <c r="AE7650">
        <v>74.586029284992847</v>
      </c>
    </row>
    <row r="7651" spans="1:31" x14ac:dyDescent="0.25">
      <c r="A7651">
        <v>1840167</v>
      </c>
      <c r="B7651">
        <v>1</v>
      </c>
      <c r="C7651" t="s">
        <v>80</v>
      </c>
      <c r="D7651" t="s">
        <v>83</v>
      </c>
      <c r="E7651" t="s">
        <v>131</v>
      </c>
      <c r="F7651" t="s">
        <v>20700</v>
      </c>
      <c r="G7651" t="s">
        <v>133</v>
      </c>
      <c r="H7651" t="s">
        <v>134</v>
      </c>
      <c r="I7651" t="s">
        <v>135</v>
      </c>
      <c r="J7651" t="s">
        <v>136</v>
      </c>
      <c r="K7651" t="s">
        <v>137</v>
      </c>
      <c r="L7651" t="s">
        <v>21582</v>
      </c>
      <c r="M7651" t="s">
        <v>21583</v>
      </c>
      <c r="N7651">
        <v>0.82083333300000005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37</v>
      </c>
      <c r="U7651">
        <v>0</v>
      </c>
      <c r="V7651">
        <v>2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27.688013131192562</v>
      </c>
      <c r="AC7651">
        <v>0</v>
      </c>
      <c r="AD7651">
        <v>14.502586740474753</v>
      </c>
      <c r="AE7651">
        <v>42.190599871667317</v>
      </c>
    </row>
    <row r="7652" spans="1:31" x14ac:dyDescent="0.25">
      <c r="A7652">
        <v>1840144</v>
      </c>
      <c r="B7652">
        <v>1</v>
      </c>
      <c r="C7652" t="s">
        <v>81</v>
      </c>
      <c r="D7652" t="s">
        <v>112</v>
      </c>
      <c r="E7652" t="s">
        <v>202</v>
      </c>
      <c r="F7652" t="s">
        <v>15485</v>
      </c>
      <c r="G7652" t="s">
        <v>156</v>
      </c>
      <c r="H7652" t="s">
        <v>157</v>
      </c>
      <c r="I7652" t="s">
        <v>135</v>
      </c>
      <c r="J7652" t="s">
        <v>136</v>
      </c>
      <c r="K7652" t="s">
        <v>137</v>
      </c>
      <c r="L7652" t="s">
        <v>21584</v>
      </c>
      <c r="M7652" t="s">
        <v>21585</v>
      </c>
      <c r="N7652">
        <v>0.43444444399999999</v>
      </c>
      <c r="O7652">
        <v>0</v>
      </c>
      <c r="P7652">
        <v>828</v>
      </c>
      <c r="Q7652">
        <v>2</v>
      </c>
      <c r="R7652">
        <v>57</v>
      </c>
      <c r="S7652">
        <v>4</v>
      </c>
      <c r="T7652">
        <v>28</v>
      </c>
      <c r="U7652">
        <v>0</v>
      </c>
      <c r="V7652">
        <v>0</v>
      </c>
      <c r="W7652">
        <v>0</v>
      </c>
      <c r="X7652">
        <v>29.183745880110276</v>
      </c>
      <c r="Y7652">
        <v>3.3488440246634004</v>
      </c>
      <c r="Z7652">
        <v>2.4762704505889004</v>
      </c>
      <c r="AA7652">
        <v>7.5616571449696002</v>
      </c>
      <c r="AB7652">
        <v>3.8879506841428335</v>
      </c>
      <c r="AC7652">
        <v>0</v>
      </c>
      <c r="AD7652">
        <v>0</v>
      </c>
      <c r="AE7652">
        <v>46.458468184475016</v>
      </c>
    </row>
    <row r="7653" spans="1:31" x14ac:dyDescent="0.25">
      <c r="A7653">
        <v>1840685</v>
      </c>
      <c r="B7653">
        <v>1</v>
      </c>
      <c r="C7653" t="s">
        <v>80</v>
      </c>
      <c r="D7653" t="s">
        <v>106</v>
      </c>
      <c r="E7653" t="s">
        <v>252</v>
      </c>
      <c r="F7653" t="s">
        <v>21586</v>
      </c>
      <c r="G7653" t="s">
        <v>10034</v>
      </c>
      <c r="H7653" t="s">
        <v>134</v>
      </c>
      <c r="I7653" t="s">
        <v>135</v>
      </c>
      <c r="J7653" t="s">
        <v>136</v>
      </c>
      <c r="K7653" t="s">
        <v>137</v>
      </c>
      <c r="L7653" t="s">
        <v>21587</v>
      </c>
      <c r="M7653" t="s">
        <v>21588</v>
      </c>
      <c r="N7653">
        <v>3.6311111110000001</v>
      </c>
      <c r="O7653">
        <v>0</v>
      </c>
      <c r="P7653">
        <v>0</v>
      </c>
      <c r="Q7653">
        <v>0</v>
      </c>
      <c r="R7653">
        <v>3</v>
      </c>
      <c r="S7653">
        <v>0</v>
      </c>
      <c r="T7653">
        <v>3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45.201533717880572</v>
      </c>
      <c r="AA7653">
        <v>0</v>
      </c>
      <c r="AB7653">
        <v>22.387043551029297</v>
      </c>
      <c r="AC7653">
        <v>0</v>
      </c>
      <c r="AD7653">
        <v>0</v>
      </c>
      <c r="AE7653">
        <v>67.588577268909873</v>
      </c>
    </row>
    <row r="7654" spans="1:31" x14ac:dyDescent="0.25">
      <c r="A7654">
        <v>1840665</v>
      </c>
      <c r="B7654">
        <v>1</v>
      </c>
      <c r="C7654" t="s">
        <v>80</v>
      </c>
      <c r="D7654" t="s">
        <v>96</v>
      </c>
      <c r="E7654" t="s">
        <v>140</v>
      </c>
      <c r="F7654" t="s">
        <v>21589</v>
      </c>
      <c r="G7654" t="s">
        <v>142</v>
      </c>
      <c r="H7654" t="s">
        <v>134</v>
      </c>
      <c r="I7654" t="s">
        <v>135</v>
      </c>
      <c r="J7654" t="s">
        <v>136</v>
      </c>
      <c r="K7654" t="s">
        <v>137</v>
      </c>
      <c r="L7654" t="s">
        <v>21002</v>
      </c>
      <c r="M7654" t="s">
        <v>21590</v>
      </c>
      <c r="N7654">
        <v>3.7127777769999999</v>
      </c>
      <c r="O7654">
        <v>0</v>
      </c>
      <c r="P7654">
        <v>1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1.7652559968959998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1.7652559968959998</v>
      </c>
    </row>
    <row r="7655" spans="1:31" x14ac:dyDescent="0.25">
      <c r="A7655">
        <v>1841269</v>
      </c>
      <c r="B7655">
        <v>1</v>
      </c>
      <c r="C7655" t="s">
        <v>80</v>
      </c>
      <c r="D7655" t="s">
        <v>94</v>
      </c>
      <c r="E7655" t="s">
        <v>268</v>
      </c>
      <c r="F7655" t="s">
        <v>21591</v>
      </c>
      <c r="G7655" t="s">
        <v>156</v>
      </c>
      <c r="H7655" t="s">
        <v>157</v>
      </c>
      <c r="I7655" t="s">
        <v>135</v>
      </c>
      <c r="J7655" t="s">
        <v>136</v>
      </c>
      <c r="K7655" t="s">
        <v>137</v>
      </c>
      <c r="L7655" t="s">
        <v>21592</v>
      </c>
      <c r="M7655" t="s">
        <v>21593</v>
      </c>
      <c r="N7655">
        <v>0.255833333</v>
      </c>
      <c r="O7655">
        <v>1</v>
      </c>
      <c r="P7655">
        <v>2900</v>
      </c>
      <c r="Q7655">
        <v>47</v>
      </c>
      <c r="R7655">
        <v>90</v>
      </c>
      <c r="S7655">
        <v>32</v>
      </c>
      <c r="T7655">
        <v>555</v>
      </c>
      <c r="U7655">
        <v>15</v>
      </c>
      <c r="V7655">
        <v>0</v>
      </c>
      <c r="W7655">
        <v>0.20782449735837505</v>
      </c>
      <c r="X7655">
        <v>126.70727264985581</v>
      </c>
      <c r="Y7655">
        <v>8.5054107944366173</v>
      </c>
      <c r="Z7655">
        <v>8.6961495250030527</v>
      </c>
      <c r="AA7655">
        <v>81.215864593446668</v>
      </c>
      <c r="AB7655">
        <v>59.581013821196265</v>
      </c>
      <c r="AC7655">
        <v>239.00161005843154</v>
      </c>
      <c r="AD7655">
        <v>0</v>
      </c>
      <c r="AE7655">
        <v>523.91514593972829</v>
      </c>
    </row>
    <row r="7656" spans="1:31" x14ac:dyDescent="0.25">
      <c r="A7656">
        <v>1840373</v>
      </c>
      <c r="B7656">
        <v>1</v>
      </c>
      <c r="C7656" t="s">
        <v>80</v>
      </c>
      <c r="D7656" t="s">
        <v>96</v>
      </c>
      <c r="E7656" t="s">
        <v>140</v>
      </c>
      <c r="F7656" t="s">
        <v>21594</v>
      </c>
      <c r="G7656" t="s">
        <v>142</v>
      </c>
      <c r="H7656" t="s">
        <v>134</v>
      </c>
      <c r="I7656" t="s">
        <v>135</v>
      </c>
      <c r="J7656" t="s">
        <v>136</v>
      </c>
      <c r="K7656" t="s">
        <v>137</v>
      </c>
      <c r="L7656" t="s">
        <v>21595</v>
      </c>
      <c r="M7656" t="s">
        <v>21596</v>
      </c>
      <c r="N7656">
        <v>2.9311111109999999</v>
      </c>
      <c r="O7656">
        <v>0</v>
      </c>
      <c r="P7656">
        <v>2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1.21243300445925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1.21243300445925</v>
      </c>
    </row>
    <row r="7657" spans="1:31" x14ac:dyDescent="0.25">
      <c r="A7657">
        <v>1839981</v>
      </c>
      <c r="B7657">
        <v>1</v>
      </c>
      <c r="C7657" t="s">
        <v>80</v>
      </c>
      <c r="D7657" t="s">
        <v>93</v>
      </c>
      <c r="E7657" t="s">
        <v>154</v>
      </c>
      <c r="F7657" t="s">
        <v>21597</v>
      </c>
      <c r="G7657" t="s">
        <v>507</v>
      </c>
      <c r="H7657" t="s">
        <v>157</v>
      </c>
      <c r="I7657" t="s">
        <v>135</v>
      </c>
      <c r="J7657" t="s">
        <v>136</v>
      </c>
      <c r="K7657" t="s">
        <v>137</v>
      </c>
      <c r="L7657" t="s">
        <v>21598</v>
      </c>
      <c r="M7657" t="s">
        <v>21599</v>
      </c>
      <c r="N7657">
        <v>1.6630555549999999</v>
      </c>
      <c r="O7657">
        <v>0</v>
      </c>
      <c r="P7657">
        <v>167</v>
      </c>
      <c r="Q7657">
        <v>0</v>
      </c>
      <c r="R7657">
        <v>10</v>
      </c>
      <c r="S7657">
        <v>0</v>
      </c>
      <c r="T7657">
        <v>6</v>
      </c>
      <c r="U7657">
        <v>0</v>
      </c>
      <c r="V7657">
        <v>0</v>
      </c>
      <c r="W7657">
        <v>0</v>
      </c>
      <c r="X7657">
        <v>35.601180970929803</v>
      </c>
      <c r="Y7657">
        <v>0</v>
      </c>
      <c r="Z7657">
        <v>31.630224775925058</v>
      </c>
      <c r="AA7657">
        <v>0</v>
      </c>
      <c r="AB7657">
        <v>3.7191294188491311</v>
      </c>
      <c r="AC7657">
        <v>0</v>
      </c>
      <c r="AD7657">
        <v>0</v>
      </c>
      <c r="AE7657">
        <v>70.950535165703997</v>
      </c>
    </row>
    <row r="7658" spans="1:31" x14ac:dyDescent="0.25">
      <c r="A7658">
        <v>1840081</v>
      </c>
      <c r="B7658">
        <v>1</v>
      </c>
      <c r="C7658" t="s">
        <v>81</v>
      </c>
      <c r="D7658" t="s">
        <v>118</v>
      </c>
      <c r="E7658" t="s">
        <v>131</v>
      </c>
      <c r="F7658" t="s">
        <v>21437</v>
      </c>
      <c r="G7658" t="s">
        <v>133</v>
      </c>
      <c r="H7658" t="s">
        <v>134</v>
      </c>
      <c r="I7658" t="s">
        <v>135</v>
      </c>
      <c r="J7658" t="s">
        <v>136</v>
      </c>
      <c r="K7658" t="s">
        <v>137</v>
      </c>
      <c r="L7658" t="s">
        <v>21600</v>
      </c>
      <c r="M7658" t="s">
        <v>21601</v>
      </c>
      <c r="N7658">
        <v>8.0527777769999993</v>
      </c>
      <c r="O7658">
        <v>0</v>
      </c>
      <c r="P7658">
        <v>1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0.49066648598610002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0.49066648598610002</v>
      </c>
    </row>
    <row r="7659" spans="1:31" x14ac:dyDescent="0.25">
      <c r="A7659">
        <v>1840771</v>
      </c>
      <c r="B7659">
        <v>1</v>
      </c>
      <c r="C7659" t="s">
        <v>81</v>
      </c>
      <c r="D7659" t="s">
        <v>117</v>
      </c>
      <c r="E7659" t="s">
        <v>131</v>
      </c>
      <c r="F7659" t="s">
        <v>21602</v>
      </c>
      <c r="G7659" t="s">
        <v>133</v>
      </c>
      <c r="H7659" t="s">
        <v>134</v>
      </c>
      <c r="I7659" t="s">
        <v>135</v>
      </c>
      <c r="J7659" t="s">
        <v>136</v>
      </c>
      <c r="K7659" t="s">
        <v>137</v>
      </c>
      <c r="L7659" t="s">
        <v>21603</v>
      </c>
      <c r="M7659" t="s">
        <v>21604</v>
      </c>
      <c r="N7659">
        <v>14.299444444000001</v>
      </c>
      <c r="O7659">
        <v>0</v>
      </c>
      <c r="P7659">
        <v>12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23.379576734322402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23.379576734322402</v>
      </c>
    </row>
    <row r="7660" spans="1:31" x14ac:dyDescent="0.25">
      <c r="A7660">
        <v>1843476</v>
      </c>
      <c r="B7660">
        <v>1</v>
      </c>
      <c r="C7660" t="s">
        <v>80</v>
      </c>
      <c r="D7660" t="s">
        <v>108</v>
      </c>
      <c r="E7660" t="s">
        <v>131</v>
      </c>
      <c r="F7660" t="s">
        <v>19747</v>
      </c>
      <c r="G7660" t="s">
        <v>133</v>
      </c>
      <c r="H7660" t="s">
        <v>134</v>
      </c>
      <c r="I7660" t="s">
        <v>135</v>
      </c>
      <c r="J7660" t="s">
        <v>136</v>
      </c>
      <c r="K7660" t="s">
        <v>137</v>
      </c>
      <c r="L7660" t="s">
        <v>21605</v>
      </c>
      <c r="M7660" t="s">
        <v>21606</v>
      </c>
      <c r="N7660">
        <v>21.624722221999999</v>
      </c>
      <c r="O7660">
        <v>0</v>
      </c>
      <c r="P7660">
        <v>11</v>
      </c>
      <c r="Q7660">
        <v>0</v>
      </c>
      <c r="R7660">
        <v>4</v>
      </c>
      <c r="S7660">
        <v>0</v>
      </c>
      <c r="T7660">
        <v>2</v>
      </c>
      <c r="U7660">
        <v>0</v>
      </c>
      <c r="V7660">
        <v>0</v>
      </c>
      <c r="W7660">
        <v>0</v>
      </c>
      <c r="X7660">
        <v>68.239176381325791</v>
      </c>
      <c r="Y7660">
        <v>0</v>
      </c>
      <c r="Z7660">
        <v>44.57777332663364</v>
      </c>
      <c r="AA7660">
        <v>0</v>
      </c>
      <c r="AB7660">
        <v>23.090514455718377</v>
      </c>
      <c r="AC7660">
        <v>0</v>
      </c>
      <c r="AD7660">
        <v>0</v>
      </c>
      <c r="AE7660">
        <v>135.90746416367779</v>
      </c>
    </row>
    <row r="7661" spans="1:31" x14ac:dyDescent="0.25">
      <c r="A7661">
        <v>1840625</v>
      </c>
      <c r="B7661">
        <v>1</v>
      </c>
      <c r="C7661" t="s">
        <v>81</v>
      </c>
      <c r="D7661" t="s">
        <v>115</v>
      </c>
      <c r="E7661" t="s">
        <v>131</v>
      </c>
      <c r="F7661" t="s">
        <v>21607</v>
      </c>
      <c r="G7661" t="s">
        <v>1852</v>
      </c>
      <c r="H7661" t="s">
        <v>134</v>
      </c>
      <c r="I7661" t="s">
        <v>135</v>
      </c>
      <c r="J7661" t="s">
        <v>136</v>
      </c>
      <c r="K7661" t="s">
        <v>137</v>
      </c>
      <c r="L7661" t="s">
        <v>21608</v>
      </c>
      <c r="M7661" t="s">
        <v>21609</v>
      </c>
      <c r="N7661">
        <v>9.3205555550000003</v>
      </c>
      <c r="O7661">
        <v>0</v>
      </c>
      <c r="P7661">
        <v>20</v>
      </c>
      <c r="Q7661">
        <v>0</v>
      </c>
      <c r="R7661">
        <v>1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20.243170553204003</v>
      </c>
      <c r="Y7661">
        <v>0</v>
      </c>
      <c r="Z7661">
        <v>4.8487731611983338E-2</v>
      </c>
      <c r="AA7661">
        <v>0</v>
      </c>
      <c r="AB7661">
        <v>0</v>
      </c>
      <c r="AC7661">
        <v>0</v>
      </c>
      <c r="AD7661">
        <v>0</v>
      </c>
      <c r="AE7661">
        <v>20.291658284815988</v>
      </c>
    </row>
    <row r="7662" spans="1:31" x14ac:dyDescent="0.25">
      <c r="A7662">
        <v>1840602</v>
      </c>
      <c r="B7662">
        <v>1</v>
      </c>
      <c r="C7662" t="s">
        <v>81</v>
      </c>
      <c r="D7662" t="s">
        <v>115</v>
      </c>
      <c r="E7662" t="s">
        <v>131</v>
      </c>
      <c r="F7662" t="s">
        <v>21610</v>
      </c>
      <c r="G7662" t="s">
        <v>189</v>
      </c>
      <c r="H7662" t="s">
        <v>134</v>
      </c>
      <c r="I7662" t="s">
        <v>135</v>
      </c>
      <c r="J7662" t="s">
        <v>136</v>
      </c>
      <c r="K7662" t="s">
        <v>137</v>
      </c>
      <c r="L7662" t="s">
        <v>21611</v>
      </c>
      <c r="M7662" t="s">
        <v>21612</v>
      </c>
      <c r="N7662">
        <v>3.1958333329999999</v>
      </c>
      <c r="O7662">
        <v>0</v>
      </c>
      <c r="P7662">
        <v>8</v>
      </c>
      <c r="Q7662">
        <v>0</v>
      </c>
      <c r="R7662">
        <v>2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1.1679410536123751</v>
      </c>
      <c r="Y7662">
        <v>0</v>
      </c>
      <c r="Z7662">
        <v>9.5650757658908994</v>
      </c>
      <c r="AA7662">
        <v>0</v>
      </c>
      <c r="AB7662">
        <v>0</v>
      </c>
      <c r="AC7662">
        <v>0</v>
      </c>
      <c r="AD7662">
        <v>0</v>
      </c>
      <c r="AE7662">
        <v>10.733016819503275</v>
      </c>
    </row>
    <row r="7663" spans="1:31" x14ac:dyDescent="0.25">
      <c r="A7663">
        <v>1839938</v>
      </c>
      <c r="B7663">
        <v>1</v>
      </c>
      <c r="C7663" t="s">
        <v>81</v>
      </c>
      <c r="D7663" t="s">
        <v>113</v>
      </c>
      <c r="E7663" t="s">
        <v>252</v>
      </c>
      <c r="F7663" t="s">
        <v>21613</v>
      </c>
      <c r="G7663" t="s">
        <v>279</v>
      </c>
      <c r="H7663" t="s">
        <v>134</v>
      </c>
      <c r="I7663" t="s">
        <v>135</v>
      </c>
      <c r="J7663" t="s">
        <v>136</v>
      </c>
      <c r="K7663" t="s">
        <v>137</v>
      </c>
      <c r="L7663" t="s">
        <v>21614</v>
      </c>
      <c r="M7663" t="s">
        <v>21615</v>
      </c>
      <c r="N7663">
        <v>15.353333333</v>
      </c>
      <c r="O7663">
        <v>0</v>
      </c>
      <c r="P7663">
        <v>73</v>
      </c>
      <c r="Q7663">
        <v>0</v>
      </c>
      <c r="R7663">
        <v>2</v>
      </c>
      <c r="S7663">
        <v>0</v>
      </c>
      <c r="T7663">
        <v>2</v>
      </c>
      <c r="U7663">
        <v>0</v>
      </c>
      <c r="V7663">
        <v>0</v>
      </c>
      <c r="W7663">
        <v>0</v>
      </c>
      <c r="X7663">
        <v>173.33896051935881</v>
      </c>
      <c r="Y7663">
        <v>0</v>
      </c>
      <c r="Z7663">
        <v>49.682757178393153</v>
      </c>
      <c r="AA7663">
        <v>0</v>
      </c>
      <c r="AB7663">
        <v>6.8533708191092684</v>
      </c>
      <c r="AC7663">
        <v>0</v>
      </c>
      <c r="AD7663">
        <v>0</v>
      </c>
      <c r="AE7663">
        <v>229.87508851686124</v>
      </c>
    </row>
    <row r="7664" spans="1:31" x14ac:dyDescent="0.25">
      <c r="A7664">
        <v>1840579</v>
      </c>
      <c r="B7664">
        <v>1</v>
      </c>
      <c r="C7664" t="s">
        <v>81</v>
      </c>
      <c r="D7664" t="s">
        <v>118</v>
      </c>
      <c r="E7664" t="s">
        <v>131</v>
      </c>
      <c r="F7664" t="s">
        <v>21616</v>
      </c>
      <c r="G7664" t="s">
        <v>189</v>
      </c>
      <c r="H7664" t="s">
        <v>134</v>
      </c>
      <c r="I7664" t="s">
        <v>135</v>
      </c>
      <c r="J7664" t="s">
        <v>136</v>
      </c>
      <c r="K7664" t="s">
        <v>137</v>
      </c>
      <c r="L7664" t="s">
        <v>21617</v>
      </c>
      <c r="M7664" t="s">
        <v>21618</v>
      </c>
      <c r="N7664">
        <v>6.3672222219999997</v>
      </c>
      <c r="O7664">
        <v>0</v>
      </c>
      <c r="P7664">
        <v>48</v>
      </c>
      <c r="Q7664">
        <v>0</v>
      </c>
      <c r="R7664">
        <v>5</v>
      </c>
      <c r="S7664">
        <v>0</v>
      </c>
      <c r="T7664">
        <v>4</v>
      </c>
      <c r="U7664">
        <v>0</v>
      </c>
      <c r="V7664">
        <v>0</v>
      </c>
      <c r="W7664">
        <v>0</v>
      </c>
      <c r="X7664">
        <v>59.61578428981101</v>
      </c>
      <c r="Y7664">
        <v>0</v>
      </c>
      <c r="Z7664">
        <v>14.682133332387254</v>
      </c>
      <c r="AA7664">
        <v>0</v>
      </c>
      <c r="AB7664">
        <v>1.7556759875251415</v>
      </c>
      <c r="AC7664">
        <v>0</v>
      </c>
      <c r="AD7664">
        <v>0</v>
      </c>
      <c r="AE7664">
        <v>76.053593609723407</v>
      </c>
    </row>
    <row r="7665" spans="1:31" x14ac:dyDescent="0.25">
      <c r="A7665">
        <v>1839915</v>
      </c>
      <c r="B7665">
        <v>1</v>
      </c>
      <c r="C7665" t="s">
        <v>80</v>
      </c>
      <c r="D7665" t="s">
        <v>108</v>
      </c>
      <c r="E7665" t="s">
        <v>131</v>
      </c>
      <c r="F7665" t="s">
        <v>20494</v>
      </c>
      <c r="G7665" t="s">
        <v>189</v>
      </c>
      <c r="H7665" t="s">
        <v>134</v>
      </c>
      <c r="I7665" t="s">
        <v>135</v>
      </c>
      <c r="J7665" t="s">
        <v>136</v>
      </c>
      <c r="K7665" t="s">
        <v>137</v>
      </c>
      <c r="L7665" t="s">
        <v>21619</v>
      </c>
      <c r="M7665" t="s">
        <v>21549</v>
      </c>
      <c r="N7665">
        <v>5.6055555549999996</v>
      </c>
      <c r="O7665">
        <v>0</v>
      </c>
      <c r="P7665">
        <v>4</v>
      </c>
      <c r="Q7665">
        <v>0</v>
      </c>
      <c r="R7665">
        <v>5</v>
      </c>
      <c r="S7665">
        <v>0</v>
      </c>
      <c r="T7665">
        <v>1</v>
      </c>
      <c r="U7665">
        <v>0</v>
      </c>
      <c r="V7665">
        <v>0</v>
      </c>
      <c r="W7665">
        <v>0</v>
      </c>
      <c r="X7665">
        <v>4.2556647968212014</v>
      </c>
      <c r="Y7665">
        <v>0</v>
      </c>
      <c r="Z7665">
        <v>18.646599743605101</v>
      </c>
      <c r="AA7665">
        <v>0</v>
      </c>
      <c r="AB7665">
        <v>2.0148973215056003</v>
      </c>
      <c r="AC7665">
        <v>0</v>
      </c>
      <c r="AD7665">
        <v>0</v>
      </c>
      <c r="AE7665">
        <v>24.917161861931902</v>
      </c>
    </row>
    <row r="7666" spans="1:31" x14ac:dyDescent="0.25">
      <c r="A7666">
        <v>1840247</v>
      </c>
      <c r="B7666">
        <v>1</v>
      </c>
      <c r="C7666" t="s">
        <v>80</v>
      </c>
      <c r="D7666" t="s">
        <v>98</v>
      </c>
      <c r="E7666" t="s">
        <v>131</v>
      </c>
      <c r="F7666" t="s">
        <v>21620</v>
      </c>
      <c r="G7666" t="s">
        <v>150</v>
      </c>
      <c r="H7666" t="s">
        <v>134</v>
      </c>
      <c r="I7666" t="s">
        <v>135</v>
      </c>
      <c r="J7666" t="s">
        <v>136</v>
      </c>
      <c r="K7666" t="s">
        <v>151</v>
      </c>
      <c r="L7666" t="s">
        <v>21621</v>
      </c>
      <c r="M7666" t="s">
        <v>21622</v>
      </c>
      <c r="N7666">
        <v>6.0372722220000004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33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123.99261056452609</v>
      </c>
      <c r="AC7666">
        <v>0</v>
      </c>
      <c r="AD7666">
        <v>0</v>
      </c>
      <c r="AE7666">
        <v>123.99261056452609</v>
      </c>
    </row>
    <row r="7667" spans="1:31" x14ac:dyDescent="0.25">
      <c r="A7667">
        <v>1840101</v>
      </c>
      <c r="B7667">
        <v>1</v>
      </c>
      <c r="C7667" t="s">
        <v>80</v>
      </c>
      <c r="D7667" t="s">
        <v>111</v>
      </c>
      <c r="E7667" t="s">
        <v>140</v>
      </c>
      <c r="F7667" t="s">
        <v>21623</v>
      </c>
      <c r="G7667" t="s">
        <v>213</v>
      </c>
      <c r="H7667" t="s">
        <v>134</v>
      </c>
      <c r="I7667" t="s">
        <v>135</v>
      </c>
      <c r="J7667" t="s">
        <v>136</v>
      </c>
      <c r="K7667" t="s">
        <v>137</v>
      </c>
      <c r="L7667" t="s">
        <v>21624</v>
      </c>
      <c r="M7667" t="s">
        <v>21625</v>
      </c>
      <c r="N7667">
        <v>7.1574999999999998</v>
      </c>
      <c r="O7667">
        <v>0</v>
      </c>
      <c r="P7667">
        <v>9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13.073228161314796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13.073228161314796</v>
      </c>
    </row>
    <row r="7668" spans="1:31" x14ac:dyDescent="0.25">
      <c r="A7668">
        <v>1843519</v>
      </c>
      <c r="B7668">
        <v>1</v>
      </c>
      <c r="C7668" t="s">
        <v>81</v>
      </c>
      <c r="D7668" t="s">
        <v>115</v>
      </c>
      <c r="E7668" t="s">
        <v>252</v>
      </c>
      <c r="F7668" t="s">
        <v>21626</v>
      </c>
      <c r="G7668" t="s">
        <v>279</v>
      </c>
      <c r="H7668" t="s">
        <v>134</v>
      </c>
      <c r="I7668" t="s">
        <v>135</v>
      </c>
      <c r="J7668" t="s">
        <v>136</v>
      </c>
      <c r="K7668" t="s">
        <v>137</v>
      </c>
      <c r="L7668" t="s">
        <v>21627</v>
      </c>
      <c r="M7668" t="s">
        <v>21628</v>
      </c>
      <c r="N7668">
        <v>6.3244444440000001</v>
      </c>
      <c r="O7668">
        <v>0</v>
      </c>
      <c r="P7668">
        <v>31</v>
      </c>
      <c r="Q7668">
        <v>0</v>
      </c>
      <c r="R7668">
        <v>0</v>
      </c>
      <c r="S7668">
        <v>0</v>
      </c>
      <c r="T7668">
        <v>4</v>
      </c>
      <c r="U7668">
        <v>0</v>
      </c>
      <c r="V7668">
        <v>0</v>
      </c>
      <c r="W7668">
        <v>0</v>
      </c>
      <c r="X7668">
        <v>24.592996259308659</v>
      </c>
      <c r="Y7668">
        <v>0</v>
      </c>
      <c r="Z7668">
        <v>0</v>
      </c>
      <c r="AA7668">
        <v>0</v>
      </c>
      <c r="AB7668">
        <v>0.82144539367260028</v>
      </c>
      <c r="AC7668">
        <v>0</v>
      </c>
      <c r="AD7668">
        <v>0</v>
      </c>
      <c r="AE7668">
        <v>25.41444165298126</v>
      </c>
    </row>
    <row r="7669" spans="1:31" x14ac:dyDescent="0.25">
      <c r="A7669">
        <v>1840147</v>
      </c>
      <c r="B7669">
        <v>1</v>
      </c>
      <c r="C7669" t="s">
        <v>80</v>
      </c>
      <c r="D7669" t="s">
        <v>93</v>
      </c>
      <c r="E7669" t="s">
        <v>252</v>
      </c>
      <c r="F7669" t="s">
        <v>21629</v>
      </c>
      <c r="G7669" t="s">
        <v>279</v>
      </c>
      <c r="H7669" t="s">
        <v>134</v>
      </c>
      <c r="I7669" t="s">
        <v>135</v>
      </c>
      <c r="J7669" t="s">
        <v>136</v>
      </c>
      <c r="K7669" t="s">
        <v>137</v>
      </c>
      <c r="L7669" t="s">
        <v>21630</v>
      </c>
      <c r="M7669" t="s">
        <v>21631</v>
      </c>
      <c r="N7669">
        <v>2.1930555549999999</v>
      </c>
      <c r="O7669">
        <v>0</v>
      </c>
      <c r="P7669">
        <v>15</v>
      </c>
      <c r="Q7669">
        <v>0</v>
      </c>
      <c r="R7669">
        <v>7</v>
      </c>
      <c r="S7669">
        <v>0</v>
      </c>
      <c r="T7669">
        <v>5</v>
      </c>
      <c r="U7669">
        <v>0</v>
      </c>
      <c r="V7669">
        <v>0</v>
      </c>
      <c r="W7669">
        <v>0</v>
      </c>
      <c r="X7669">
        <v>5.7471008631423999</v>
      </c>
      <c r="Y7669">
        <v>0</v>
      </c>
      <c r="Z7669">
        <v>20.666193662191652</v>
      </c>
      <c r="AA7669">
        <v>0</v>
      </c>
      <c r="AB7669">
        <v>10.541732911045001</v>
      </c>
      <c r="AC7669">
        <v>0</v>
      </c>
      <c r="AD7669">
        <v>0</v>
      </c>
      <c r="AE7669">
        <v>36.955027436379055</v>
      </c>
    </row>
    <row r="7670" spans="1:31" x14ac:dyDescent="0.25">
      <c r="A7670">
        <v>1840416</v>
      </c>
      <c r="B7670">
        <v>1</v>
      </c>
      <c r="C7670" t="s">
        <v>81</v>
      </c>
      <c r="D7670" t="s">
        <v>118</v>
      </c>
      <c r="E7670" t="s">
        <v>154</v>
      </c>
      <c r="F7670" t="s">
        <v>21632</v>
      </c>
      <c r="G7670" t="s">
        <v>386</v>
      </c>
      <c r="H7670" t="s">
        <v>157</v>
      </c>
      <c r="I7670" t="s">
        <v>179</v>
      </c>
      <c r="J7670" t="s">
        <v>136</v>
      </c>
      <c r="K7670" t="s">
        <v>151</v>
      </c>
      <c r="L7670" t="s">
        <v>21633</v>
      </c>
      <c r="M7670" t="s">
        <v>21634</v>
      </c>
      <c r="N7670">
        <v>1.6666666E-2</v>
      </c>
      <c r="O7670">
        <v>0</v>
      </c>
      <c r="P7670">
        <v>799</v>
      </c>
      <c r="Q7670">
        <v>0</v>
      </c>
      <c r="R7670">
        <v>1</v>
      </c>
      <c r="S7670">
        <v>0</v>
      </c>
      <c r="T7670">
        <v>29</v>
      </c>
      <c r="U7670">
        <v>0</v>
      </c>
      <c r="V7670">
        <v>0</v>
      </c>
      <c r="W7670">
        <v>0</v>
      </c>
      <c r="X7670">
        <v>2.4389640028784991</v>
      </c>
      <c r="Y7670">
        <v>0</v>
      </c>
      <c r="Z7670">
        <v>2.9323217208999997E-2</v>
      </c>
      <c r="AA7670">
        <v>0</v>
      </c>
      <c r="AB7670">
        <v>0.2418434635866667</v>
      </c>
      <c r="AC7670">
        <v>0</v>
      </c>
      <c r="AD7670">
        <v>0</v>
      </c>
      <c r="AE7670">
        <v>2.7101306836741657</v>
      </c>
    </row>
    <row r="7671" spans="1:31" x14ac:dyDescent="0.25">
      <c r="A7671">
        <v>1840393</v>
      </c>
      <c r="B7671">
        <v>1</v>
      </c>
      <c r="C7671" t="s">
        <v>81</v>
      </c>
      <c r="D7671" t="s">
        <v>112</v>
      </c>
      <c r="E7671" t="s">
        <v>131</v>
      </c>
      <c r="F7671" t="s">
        <v>21635</v>
      </c>
      <c r="G7671" t="s">
        <v>6861</v>
      </c>
      <c r="H7671" t="s">
        <v>134</v>
      </c>
      <c r="I7671" t="s">
        <v>135</v>
      </c>
      <c r="J7671" t="s">
        <v>136</v>
      </c>
      <c r="K7671" t="s">
        <v>137</v>
      </c>
      <c r="L7671" t="s">
        <v>21636</v>
      </c>
      <c r="M7671" t="s">
        <v>21637</v>
      </c>
      <c r="N7671">
        <v>6.483055555</v>
      </c>
      <c r="O7671">
        <v>0</v>
      </c>
      <c r="P7671">
        <v>37</v>
      </c>
      <c r="Q7671">
        <v>0</v>
      </c>
      <c r="R7671">
        <v>10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51.946346546698379</v>
      </c>
      <c r="Y7671">
        <v>0</v>
      </c>
      <c r="Z7671">
        <v>12.128596241657648</v>
      </c>
      <c r="AA7671">
        <v>0</v>
      </c>
      <c r="AB7671">
        <v>0</v>
      </c>
      <c r="AC7671">
        <v>0</v>
      </c>
      <c r="AD7671">
        <v>0</v>
      </c>
      <c r="AE7671">
        <v>64.074942788356026</v>
      </c>
    </row>
    <row r="7672" spans="1:31" x14ac:dyDescent="0.25">
      <c r="A7672">
        <v>1840642</v>
      </c>
      <c r="B7672">
        <v>1</v>
      </c>
      <c r="C7672" t="s">
        <v>81</v>
      </c>
      <c r="D7672" t="s">
        <v>125</v>
      </c>
      <c r="E7672" t="s">
        <v>154</v>
      </c>
      <c r="F7672" t="s">
        <v>21638</v>
      </c>
      <c r="G7672" t="s">
        <v>175</v>
      </c>
      <c r="H7672" t="s">
        <v>157</v>
      </c>
      <c r="I7672" t="s">
        <v>135</v>
      </c>
      <c r="J7672" t="s">
        <v>136</v>
      </c>
      <c r="K7672" t="s">
        <v>137</v>
      </c>
      <c r="L7672" t="s">
        <v>21639</v>
      </c>
      <c r="M7672" t="s">
        <v>21640</v>
      </c>
      <c r="N7672">
        <v>4.2608333329999999</v>
      </c>
      <c r="O7672">
        <v>0</v>
      </c>
      <c r="P7672">
        <v>50</v>
      </c>
      <c r="Q7672">
        <v>4</v>
      </c>
      <c r="R7672">
        <v>69</v>
      </c>
      <c r="S7672">
        <v>0</v>
      </c>
      <c r="T7672">
        <v>3</v>
      </c>
      <c r="U7672">
        <v>0</v>
      </c>
      <c r="V7672">
        <v>0</v>
      </c>
      <c r="W7672">
        <v>0</v>
      </c>
      <c r="X7672">
        <v>37.250640320556684</v>
      </c>
      <c r="Y7672">
        <v>64.761597077246208</v>
      </c>
      <c r="Z7672">
        <v>513.92322114684373</v>
      </c>
      <c r="AA7672">
        <v>0</v>
      </c>
      <c r="AB7672">
        <v>0.97357134282787494</v>
      </c>
      <c r="AC7672">
        <v>0</v>
      </c>
      <c r="AD7672">
        <v>0</v>
      </c>
      <c r="AE7672">
        <v>616.9090298874745</v>
      </c>
    </row>
    <row r="7673" spans="1:31" x14ac:dyDescent="0.25">
      <c r="A7673">
        <v>1840207</v>
      </c>
      <c r="B7673">
        <v>1</v>
      </c>
      <c r="C7673" t="s">
        <v>80</v>
      </c>
      <c r="D7673" t="s">
        <v>104</v>
      </c>
      <c r="E7673" t="s">
        <v>154</v>
      </c>
      <c r="F7673" t="s">
        <v>21641</v>
      </c>
      <c r="G7673" t="s">
        <v>156</v>
      </c>
      <c r="H7673" t="s">
        <v>157</v>
      </c>
      <c r="I7673" t="s">
        <v>135</v>
      </c>
      <c r="J7673" t="s">
        <v>136</v>
      </c>
      <c r="K7673" t="s">
        <v>137</v>
      </c>
      <c r="L7673" t="s">
        <v>21642</v>
      </c>
      <c r="M7673" t="s">
        <v>21643</v>
      </c>
      <c r="N7673">
        <v>1.746111111</v>
      </c>
      <c r="O7673">
        <v>0</v>
      </c>
      <c r="P7673">
        <v>0</v>
      </c>
      <c r="Q7673">
        <v>0</v>
      </c>
      <c r="R7673">
        <v>0</v>
      </c>
      <c r="S7673">
        <v>1</v>
      </c>
      <c r="T7673">
        <v>0</v>
      </c>
      <c r="U7673">
        <v>1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1.4589857304060501</v>
      </c>
      <c r="AB7673">
        <v>0</v>
      </c>
      <c r="AC7673">
        <v>50.205418099782008</v>
      </c>
      <c r="AD7673">
        <v>0</v>
      </c>
      <c r="AE7673">
        <v>51.664403830188057</v>
      </c>
    </row>
    <row r="7674" spans="1:31" x14ac:dyDescent="0.25">
      <c r="A7674">
        <v>1840456</v>
      </c>
      <c r="B7674">
        <v>1</v>
      </c>
      <c r="C7674" t="s">
        <v>80</v>
      </c>
      <c r="D7674" t="s">
        <v>93</v>
      </c>
      <c r="E7674" t="s">
        <v>131</v>
      </c>
      <c r="F7674" t="s">
        <v>9684</v>
      </c>
      <c r="G7674" t="s">
        <v>133</v>
      </c>
      <c r="H7674" t="s">
        <v>134</v>
      </c>
      <c r="I7674" t="s">
        <v>135</v>
      </c>
      <c r="J7674" t="s">
        <v>136</v>
      </c>
      <c r="K7674" t="s">
        <v>137</v>
      </c>
      <c r="L7674" t="s">
        <v>21644</v>
      </c>
      <c r="M7674" t="s">
        <v>21645</v>
      </c>
      <c r="N7674">
        <v>6.8624999999999998</v>
      </c>
      <c r="O7674">
        <v>0</v>
      </c>
      <c r="P7674">
        <v>0</v>
      </c>
      <c r="Q7674">
        <v>0</v>
      </c>
      <c r="R7674">
        <v>4</v>
      </c>
      <c r="S7674">
        <v>0</v>
      </c>
      <c r="T7674">
        <v>1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21.349351345783958</v>
      </c>
      <c r="AA7674">
        <v>0</v>
      </c>
      <c r="AB7674">
        <v>4.9688167034625003E-2</v>
      </c>
      <c r="AC7674">
        <v>0</v>
      </c>
      <c r="AD7674">
        <v>0</v>
      </c>
      <c r="AE7674">
        <v>21.399039512818582</v>
      </c>
    </row>
    <row r="7675" spans="1:31" x14ac:dyDescent="0.25">
      <c r="A7675">
        <v>1840748</v>
      </c>
      <c r="B7675">
        <v>1</v>
      </c>
      <c r="C7675" t="s">
        <v>80</v>
      </c>
      <c r="D7675" t="s">
        <v>85</v>
      </c>
      <c r="E7675" t="s">
        <v>140</v>
      </c>
      <c r="F7675" t="s">
        <v>21646</v>
      </c>
      <c r="G7675" t="s">
        <v>246</v>
      </c>
      <c r="H7675" t="s">
        <v>134</v>
      </c>
      <c r="I7675" t="s">
        <v>135</v>
      </c>
      <c r="J7675" t="s">
        <v>136</v>
      </c>
      <c r="K7675" t="s">
        <v>137</v>
      </c>
      <c r="L7675" t="s">
        <v>21647</v>
      </c>
      <c r="M7675" t="s">
        <v>21648</v>
      </c>
      <c r="N7675">
        <v>0.98777777700000002</v>
      </c>
      <c r="O7675">
        <v>0</v>
      </c>
      <c r="P7675">
        <v>8</v>
      </c>
      <c r="Q7675">
        <v>0</v>
      </c>
      <c r="R7675">
        <v>0</v>
      </c>
      <c r="S7675">
        <v>0</v>
      </c>
      <c r="T7675">
        <v>1</v>
      </c>
      <c r="U7675">
        <v>0</v>
      </c>
      <c r="V7675">
        <v>0</v>
      </c>
      <c r="W7675">
        <v>0</v>
      </c>
      <c r="X7675">
        <v>2.3765385188987995</v>
      </c>
      <c r="Y7675">
        <v>0</v>
      </c>
      <c r="Z7675">
        <v>0</v>
      </c>
      <c r="AA7675">
        <v>0</v>
      </c>
      <c r="AB7675">
        <v>0.15762869027605</v>
      </c>
      <c r="AC7675">
        <v>0</v>
      </c>
      <c r="AD7675">
        <v>0</v>
      </c>
      <c r="AE7675">
        <v>2.5341672091748495</v>
      </c>
    </row>
    <row r="7676" spans="1:31" x14ac:dyDescent="0.25">
      <c r="A7676">
        <v>1840253</v>
      </c>
      <c r="B7676">
        <v>1</v>
      </c>
      <c r="C7676" t="s">
        <v>80</v>
      </c>
      <c r="D7676" t="s">
        <v>108</v>
      </c>
      <c r="E7676" t="s">
        <v>131</v>
      </c>
      <c r="F7676" t="s">
        <v>21649</v>
      </c>
      <c r="G7676" t="s">
        <v>189</v>
      </c>
      <c r="H7676" t="s">
        <v>134</v>
      </c>
      <c r="I7676" t="s">
        <v>135</v>
      </c>
      <c r="J7676" t="s">
        <v>136</v>
      </c>
      <c r="K7676" t="s">
        <v>137</v>
      </c>
      <c r="L7676" t="s">
        <v>21650</v>
      </c>
      <c r="M7676" t="s">
        <v>21651</v>
      </c>
      <c r="N7676">
        <v>12.665833333</v>
      </c>
      <c r="O7676">
        <v>0</v>
      </c>
      <c r="P7676">
        <v>38</v>
      </c>
      <c r="Q7676">
        <v>0</v>
      </c>
      <c r="R7676">
        <v>3</v>
      </c>
      <c r="S7676">
        <v>0</v>
      </c>
      <c r="T7676">
        <v>5</v>
      </c>
      <c r="U7676">
        <v>0</v>
      </c>
      <c r="V7676">
        <v>0</v>
      </c>
      <c r="W7676">
        <v>0</v>
      </c>
      <c r="X7676">
        <v>111.56600251025978</v>
      </c>
      <c r="Y7676">
        <v>0</v>
      </c>
      <c r="Z7676">
        <v>20.342666868941304</v>
      </c>
      <c r="AA7676">
        <v>0</v>
      </c>
      <c r="AB7676">
        <v>72.554862130102563</v>
      </c>
      <c r="AC7676">
        <v>0</v>
      </c>
      <c r="AD7676">
        <v>0</v>
      </c>
      <c r="AE7676">
        <v>204.46353150930366</v>
      </c>
    </row>
    <row r="7677" spans="1:31" x14ac:dyDescent="0.25">
      <c r="A7677">
        <v>1840496</v>
      </c>
      <c r="B7677">
        <v>1</v>
      </c>
      <c r="C7677" t="s">
        <v>81</v>
      </c>
      <c r="D7677" t="s">
        <v>113</v>
      </c>
      <c r="E7677" t="s">
        <v>131</v>
      </c>
      <c r="F7677" t="s">
        <v>21652</v>
      </c>
      <c r="G7677" t="s">
        <v>10886</v>
      </c>
      <c r="H7677" t="s">
        <v>134</v>
      </c>
      <c r="I7677" t="s">
        <v>135</v>
      </c>
      <c r="J7677" t="s">
        <v>136</v>
      </c>
      <c r="K7677" t="s">
        <v>137</v>
      </c>
      <c r="L7677" t="s">
        <v>21653</v>
      </c>
      <c r="M7677" t="s">
        <v>21654</v>
      </c>
      <c r="N7677">
        <v>8.7344444439999993</v>
      </c>
      <c r="O7677">
        <v>0</v>
      </c>
      <c r="P7677">
        <v>18</v>
      </c>
      <c r="Q7677">
        <v>0</v>
      </c>
      <c r="R7677">
        <v>2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16.726683929753783</v>
      </c>
      <c r="Y7677">
        <v>0</v>
      </c>
      <c r="Z7677">
        <v>6.4178523797341489</v>
      </c>
      <c r="AA7677">
        <v>0</v>
      </c>
      <c r="AB7677">
        <v>0</v>
      </c>
      <c r="AC7677">
        <v>0</v>
      </c>
      <c r="AD7677">
        <v>0</v>
      </c>
      <c r="AE7677">
        <v>23.144536309487933</v>
      </c>
    </row>
    <row r="7678" spans="1:31" x14ac:dyDescent="0.25">
      <c r="A7678">
        <v>1840164</v>
      </c>
      <c r="B7678">
        <v>1</v>
      </c>
      <c r="C7678" t="s">
        <v>81</v>
      </c>
      <c r="D7678" t="s">
        <v>112</v>
      </c>
      <c r="E7678" t="s">
        <v>131</v>
      </c>
      <c r="F7678" t="s">
        <v>21655</v>
      </c>
      <c r="G7678" t="s">
        <v>133</v>
      </c>
      <c r="H7678" t="s">
        <v>134</v>
      </c>
      <c r="I7678" t="s">
        <v>135</v>
      </c>
      <c r="J7678" t="s">
        <v>136</v>
      </c>
      <c r="K7678" t="s">
        <v>137</v>
      </c>
      <c r="L7678" t="s">
        <v>21656</v>
      </c>
      <c r="M7678" t="s">
        <v>21657</v>
      </c>
      <c r="N7678">
        <v>10.247777777</v>
      </c>
      <c r="O7678">
        <v>0</v>
      </c>
      <c r="P7678">
        <v>16</v>
      </c>
      <c r="Q7678">
        <v>0</v>
      </c>
      <c r="R7678">
        <v>8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20.334342738347289</v>
      </c>
      <c r="Y7678">
        <v>0</v>
      </c>
      <c r="Z7678">
        <v>15.799359298400471</v>
      </c>
      <c r="AA7678">
        <v>0</v>
      </c>
      <c r="AB7678">
        <v>0</v>
      </c>
      <c r="AC7678">
        <v>0</v>
      </c>
      <c r="AD7678">
        <v>0</v>
      </c>
      <c r="AE7678">
        <v>36.133702036747763</v>
      </c>
    </row>
    <row r="7679" spans="1:31" x14ac:dyDescent="0.25">
      <c r="A7679">
        <v>1843410</v>
      </c>
      <c r="B7679">
        <v>1</v>
      </c>
      <c r="C7679" t="s">
        <v>80</v>
      </c>
      <c r="D7679" t="s">
        <v>102</v>
      </c>
      <c r="E7679" t="s">
        <v>140</v>
      </c>
      <c r="F7679" t="s">
        <v>21658</v>
      </c>
      <c r="G7679" t="s">
        <v>246</v>
      </c>
      <c r="H7679" t="s">
        <v>134</v>
      </c>
      <c r="I7679" t="s">
        <v>135</v>
      </c>
      <c r="J7679" t="s">
        <v>136</v>
      </c>
      <c r="K7679" t="s">
        <v>137</v>
      </c>
      <c r="L7679" t="s">
        <v>21659</v>
      </c>
      <c r="M7679" t="s">
        <v>21660</v>
      </c>
      <c r="N7679">
        <v>2.2069444439999999</v>
      </c>
      <c r="O7679">
        <v>0</v>
      </c>
      <c r="P7679">
        <v>4</v>
      </c>
      <c r="Q7679">
        <v>0</v>
      </c>
      <c r="R7679">
        <v>0</v>
      </c>
      <c r="S7679">
        <v>0</v>
      </c>
      <c r="T7679">
        <v>4</v>
      </c>
      <c r="U7679">
        <v>0</v>
      </c>
      <c r="V7679">
        <v>0</v>
      </c>
      <c r="W7679">
        <v>0</v>
      </c>
      <c r="X7679">
        <v>1.7191690487250249</v>
      </c>
      <c r="Y7679">
        <v>0</v>
      </c>
      <c r="Z7679">
        <v>0</v>
      </c>
      <c r="AA7679">
        <v>0</v>
      </c>
      <c r="AB7679">
        <v>0.96703092037616678</v>
      </c>
      <c r="AC7679">
        <v>0</v>
      </c>
      <c r="AD7679">
        <v>0</v>
      </c>
      <c r="AE7679">
        <v>2.6861999691011915</v>
      </c>
    </row>
    <row r="7680" spans="1:31" x14ac:dyDescent="0.25">
      <c r="A7680">
        <v>1840519</v>
      </c>
      <c r="B7680">
        <v>1</v>
      </c>
      <c r="C7680" t="s">
        <v>81</v>
      </c>
      <c r="D7680" t="s">
        <v>127</v>
      </c>
      <c r="E7680" t="s">
        <v>164</v>
      </c>
      <c r="F7680" t="s">
        <v>21661</v>
      </c>
      <c r="G7680" t="s">
        <v>156</v>
      </c>
      <c r="H7680" t="s">
        <v>157</v>
      </c>
      <c r="I7680" t="s">
        <v>135</v>
      </c>
      <c r="J7680" t="s">
        <v>136</v>
      </c>
      <c r="K7680" t="s">
        <v>137</v>
      </c>
      <c r="L7680" t="s">
        <v>21662</v>
      </c>
      <c r="M7680" t="s">
        <v>21663</v>
      </c>
      <c r="N7680">
        <v>1.444722222</v>
      </c>
      <c r="O7680">
        <v>0</v>
      </c>
      <c r="P7680">
        <v>0</v>
      </c>
      <c r="Q7680">
        <v>1</v>
      </c>
      <c r="R7680">
        <v>0</v>
      </c>
      <c r="S7680">
        <v>2</v>
      </c>
      <c r="T7680">
        <v>0</v>
      </c>
      <c r="U7680">
        <v>1</v>
      </c>
      <c r="V7680">
        <v>0</v>
      </c>
      <c r="W7680">
        <v>0</v>
      </c>
      <c r="X7680">
        <v>0</v>
      </c>
      <c r="Y7680">
        <v>6.7585617503212507</v>
      </c>
      <c r="Z7680">
        <v>0</v>
      </c>
      <c r="AA7680">
        <v>4.5361997957297779</v>
      </c>
      <c r="AB7680">
        <v>0</v>
      </c>
      <c r="AC7680">
        <v>208.07927382343499</v>
      </c>
      <c r="AD7680">
        <v>0</v>
      </c>
      <c r="AE7680">
        <v>219.37403536948602</v>
      </c>
    </row>
    <row r="7681" spans="1:31" x14ac:dyDescent="0.25">
      <c r="A7681">
        <v>1840705</v>
      </c>
      <c r="B7681">
        <v>1</v>
      </c>
      <c r="C7681" t="s">
        <v>81</v>
      </c>
      <c r="D7681" t="s">
        <v>112</v>
      </c>
      <c r="E7681" t="s">
        <v>154</v>
      </c>
      <c r="F7681" t="s">
        <v>464</v>
      </c>
      <c r="G7681" t="s">
        <v>156</v>
      </c>
      <c r="H7681" t="s">
        <v>157</v>
      </c>
      <c r="I7681" t="s">
        <v>179</v>
      </c>
      <c r="J7681" t="s">
        <v>136</v>
      </c>
      <c r="K7681" t="s">
        <v>137</v>
      </c>
      <c r="L7681" t="s">
        <v>21664</v>
      </c>
      <c r="M7681" t="s">
        <v>21665</v>
      </c>
      <c r="N7681">
        <v>5.5555550000000002E-3</v>
      </c>
      <c r="O7681">
        <v>0</v>
      </c>
      <c r="P7681">
        <v>722</v>
      </c>
      <c r="Q7681">
        <v>0</v>
      </c>
      <c r="R7681">
        <v>21</v>
      </c>
      <c r="S7681">
        <v>0</v>
      </c>
      <c r="T7681">
        <v>85</v>
      </c>
      <c r="U7681">
        <v>0</v>
      </c>
      <c r="V7681">
        <v>0</v>
      </c>
      <c r="W7681">
        <v>0</v>
      </c>
      <c r="X7681">
        <v>0.80077911387833278</v>
      </c>
      <c r="Y7681">
        <v>0</v>
      </c>
      <c r="Z7681">
        <v>0.36732494535333332</v>
      </c>
      <c r="AA7681">
        <v>0</v>
      </c>
      <c r="AB7681">
        <v>0.19710325293555553</v>
      </c>
      <c r="AC7681">
        <v>0</v>
      </c>
      <c r="AD7681">
        <v>0</v>
      </c>
      <c r="AE7681">
        <v>1.3652073121672217</v>
      </c>
    </row>
    <row r="7682" spans="1:31" x14ac:dyDescent="0.25">
      <c r="A7682">
        <v>1840041</v>
      </c>
      <c r="B7682">
        <v>1</v>
      </c>
      <c r="C7682" t="s">
        <v>81</v>
      </c>
      <c r="D7682" t="s">
        <v>126</v>
      </c>
      <c r="E7682" t="s">
        <v>131</v>
      </c>
      <c r="F7682" t="s">
        <v>21666</v>
      </c>
      <c r="G7682" t="s">
        <v>133</v>
      </c>
      <c r="H7682" t="s">
        <v>134</v>
      </c>
      <c r="I7682" t="s">
        <v>135</v>
      </c>
      <c r="J7682" t="s">
        <v>136</v>
      </c>
      <c r="K7682" t="s">
        <v>137</v>
      </c>
      <c r="L7682" t="s">
        <v>21667</v>
      </c>
      <c r="M7682" t="s">
        <v>21668</v>
      </c>
      <c r="N7682">
        <v>4.9236111109999996</v>
      </c>
      <c r="O7682">
        <v>0</v>
      </c>
      <c r="P7682">
        <v>11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5.6737253332252253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5.6737253332252253</v>
      </c>
    </row>
    <row r="7683" spans="1:31" x14ac:dyDescent="0.25">
      <c r="A7683">
        <v>1840711</v>
      </c>
      <c r="B7683">
        <v>1</v>
      </c>
      <c r="C7683" t="s">
        <v>81</v>
      </c>
      <c r="D7683" t="s">
        <v>113</v>
      </c>
      <c r="E7683" t="s">
        <v>131</v>
      </c>
      <c r="F7683" t="s">
        <v>21669</v>
      </c>
      <c r="G7683" t="s">
        <v>189</v>
      </c>
      <c r="H7683" t="s">
        <v>134</v>
      </c>
      <c r="I7683" t="s">
        <v>135</v>
      </c>
      <c r="J7683" t="s">
        <v>136</v>
      </c>
      <c r="K7683" t="s">
        <v>137</v>
      </c>
      <c r="L7683" t="s">
        <v>21670</v>
      </c>
      <c r="M7683" t="s">
        <v>21671</v>
      </c>
      <c r="N7683">
        <v>6.3888888880000003</v>
      </c>
      <c r="O7683">
        <v>0</v>
      </c>
      <c r="P7683">
        <v>13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7.7725600012108682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7.7725600012108682</v>
      </c>
    </row>
    <row r="7684" spans="1:31" x14ac:dyDescent="0.25">
      <c r="A7684">
        <v>1840190</v>
      </c>
      <c r="B7684">
        <v>1</v>
      </c>
      <c r="C7684" t="s">
        <v>80</v>
      </c>
      <c r="D7684" t="s">
        <v>106</v>
      </c>
      <c r="E7684" t="s">
        <v>252</v>
      </c>
      <c r="F7684" t="s">
        <v>21672</v>
      </c>
      <c r="G7684" t="s">
        <v>150</v>
      </c>
      <c r="H7684" t="s">
        <v>134</v>
      </c>
      <c r="I7684" t="s">
        <v>135</v>
      </c>
      <c r="J7684" t="s">
        <v>136</v>
      </c>
      <c r="K7684" t="s">
        <v>151</v>
      </c>
      <c r="L7684" t="s">
        <v>21673</v>
      </c>
      <c r="M7684" t="s">
        <v>21674</v>
      </c>
      <c r="N7684">
        <v>7.986546111</v>
      </c>
      <c r="O7684">
        <v>0</v>
      </c>
      <c r="P7684">
        <v>65</v>
      </c>
      <c r="Q7684">
        <v>0</v>
      </c>
      <c r="R7684">
        <v>9</v>
      </c>
      <c r="S7684">
        <v>0</v>
      </c>
      <c r="T7684">
        <v>7</v>
      </c>
      <c r="U7684">
        <v>0</v>
      </c>
      <c r="V7684">
        <v>0</v>
      </c>
      <c r="W7684">
        <v>0</v>
      </c>
      <c r="X7684">
        <v>96.468122006297833</v>
      </c>
      <c r="Y7684">
        <v>0</v>
      </c>
      <c r="Z7684">
        <v>70.40748914542948</v>
      </c>
      <c r="AA7684">
        <v>0</v>
      </c>
      <c r="AB7684">
        <v>20.567700108038295</v>
      </c>
      <c r="AC7684">
        <v>0</v>
      </c>
      <c r="AD7684">
        <v>0</v>
      </c>
      <c r="AE7684">
        <v>187.44331125976561</v>
      </c>
    </row>
    <row r="7685" spans="1:31" x14ac:dyDescent="0.25">
      <c r="A7685">
        <v>1840021</v>
      </c>
      <c r="B7685">
        <v>1</v>
      </c>
      <c r="C7685" t="s">
        <v>81</v>
      </c>
      <c r="D7685" t="s">
        <v>115</v>
      </c>
      <c r="E7685" t="s">
        <v>131</v>
      </c>
      <c r="F7685" t="s">
        <v>21675</v>
      </c>
      <c r="G7685" t="s">
        <v>133</v>
      </c>
      <c r="H7685" t="s">
        <v>134</v>
      </c>
      <c r="I7685" t="s">
        <v>135</v>
      </c>
      <c r="J7685" t="s">
        <v>136</v>
      </c>
      <c r="K7685" t="s">
        <v>137</v>
      </c>
      <c r="L7685" t="s">
        <v>21676</v>
      </c>
      <c r="M7685" t="s">
        <v>21677</v>
      </c>
      <c r="N7685">
        <v>1.6288888880000001</v>
      </c>
      <c r="O7685">
        <v>0</v>
      </c>
      <c r="P7685">
        <v>1</v>
      </c>
      <c r="Q7685">
        <v>0</v>
      </c>
      <c r="R7685">
        <v>0</v>
      </c>
      <c r="S7685">
        <v>0</v>
      </c>
      <c r="T7685">
        <v>4</v>
      </c>
      <c r="U7685">
        <v>0</v>
      </c>
      <c r="V7685">
        <v>0</v>
      </c>
      <c r="W7685">
        <v>0</v>
      </c>
      <c r="X7685">
        <v>0.14206432734559998</v>
      </c>
      <c r="Y7685">
        <v>0</v>
      </c>
      <c r="Z7685">
        <v>0</v>
      </c>
      <c r="AA7685">
        <v>0</v>
      </c>
      <c r="AB7685">
        <v>1.754624430834778</v>
      </c>
      <c r="AC7685">
        <v>0</v>
      </c>
      <c r="AD7685">
        <v>0</v>
      </c>
      <c r="AE7685">
        <v>1.896688758180378</v>
      </c>
    </row>
    <row r="7686" spans="1:31" x14ac:dyDescent="0.25">
      <c r="A7686">
        <v>1842540</v>
      </c>
      <c r="B7686">
        <v>1</v>
      </c>
      <c r="C7686" t="s">
        <v>80</v>
      </c>
      <c r="D7686" t="s">
        <v>107</v>
      </c>
      <c r="E7686" t="s">
        <v>140</v>
      </c>
      <c r="F7686" t="s">
        <v>21678</v>
      </c>
      <c r="G7686" t="s">
        <v>213</v>
      </c>
      <c r="H7686" t="s">
        <v>134</v>
      </c>
      <c r="I7686" t="s">
        <v>135</v>
      </c>
      <c r="J7686" t="s">
        <v>136</v>
      </c>
      <c r="K7686" t="s">
        <v>137</v>
      </c>
      <c r="L7686" t="s">
        <v>21679</v>
      </c>
      <c r="M7686" t="s">
        <v>21680</v>
      </c>
      <c r="N7686">
        <v>1.152222222</v>
      </c>
      <c r="O7686">
        <v>0</v>
      </c>
      <c r="P7686">
        <v>1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5.2837308825333341E-3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5.2837308825333341E-3</v>
      </c>
    </row>
    <row r="7687" spans="1:31" x14ac:dyDescent="0.25">
      <c r="A7687">
        <v>1840774</v>
      </c>
      <c r="B7687">
        <v>1</v>
      </c>
      <c r="C7687" t="s">
        <v>80</v>
      </c>
      <c r="D7687" t="s">
        <v>106</v>
      </c>
      <c r="E7687" t="s">
        <v>131</v>
      </c>
      <c r="F7687" t="s">
        <v>2193</v>
      </c>
      <c r="G7687" t="s">
        <v>133</v>
      </c>
      <c r="H7687" t="s">
        <v>134</v>
      </c>
      <c r="I7687" t="s">
        <v>135</v>
      </c>
      <c r="J7687" t="s">
        <v>136</v>
      </c>
      <c r="K7687" t="s">
        <v>137</v>
      </c>
      <c r="L7687" t="s">
        <v>21681</v>
      </c>
      <c r="M7687" t="s">
        <v>21682</v>
      </c>
      <c r="N7687">
        <v>1.4225000000000001</v>
      </c>
      <c r="O7687">
        <v>0</v>
      </c>
      <c r="P7687">
        <v>1</v>
      </c>
      <c r="Q7687">
        <v>0</v>
      </c>
      <c r="R7687">
        <v>7</v>
      </c>
      <c r="S7687">
        <v>0</v>
      </c>
      <c r="T7687">
        <v>5</v>
      </c>
      <c r="U7687">
        <v>0</v>
      </c>
      <c r="V7687">
        <v>0</v>
      </c>
      <c r="W7687">
        <v>0</v>
      </c>
      <c r="X7687">
        <v>0.45582034287720002</v>
      </c>
      <c r="Y7687">
        <v>0</v>
      </c>
      <c r="Z7687">
        <v>14.0372553982284</v>
      </c>
      <c r="AA7687">
        <v>0</v>
      </c>
      <c r="AB7687">
        <v>11.042457471274776</v>
      </c>
      <c r="AC7687">
        <v>0</v>
      </c>
      <c r="AD7687">
        <v>0</v>
      </c>
      <c r="AE7687">
        <v>25.535533212380376</v>
      </c>
    </row>
    <row r="7688" spans="1:31" x14ac:dyDescent="0.25">
      <c r="A7688">
        <v>1840419</v>
      </c>
      <c r="B7688">
        <v>1</v>
      </c>
      <c r="C7688" t="s">
        <v>80</v>
      </c>
      <c r="D7688" t="s">
        <v>93</v>
      </c>
      <c r="E7688" t="s">
        <v>131</v>
      </c>
      <c r="F7688" t="s">
        <v>21683</v>
      </c>
      <c r="G7688" t="s">
        <v>133</v>
      </c>
      <c r="H7688" t="s">
        <v>134</v>
      </c>
      <c r="I7688" t="s">
        <v>135</v>
      </c>
      <c r="J7688" t="s">
        <v>136</v>
      </c>
      <c r="K7688" t="s">
        <v>137</v>
      </c>
      <c r="L7688" t="s">
        <v>21684</v>
      </c>
      <c r="M7688" t="s">
        <v>21685</v>
      </c>
      <c r="N7688">
        <v>4.0319444439999996</v>
      </c>
      <c r="O7688">
        <v>0</v>
      </c>
      <c r="P7688">
        <v>8</v>
      </c>
      <c r="Q7688">
        <v>0</v>
      </c>
      <c r="R7688">
        <v>5</v>
      </c>
      <c r="S7688">
        <v>0</v>
      </c>
      <c r="T7688">
        <v>3</v>
      </c>
      <c r="U7688">
        <v>0</v>
      </c>
      <c r="V7688">
        <v>0</v>
      </c>
      <c r="W7688">
        <v>0</v>
      </c>
      <c r="X7688">
        <v>6.2053380014579327</v>
      </c>
      <c r="Y7688">
        <v>0</v>
      </c>
      <c r="Z7688">
        <v>13.511305935399529</v>
      </c>
      <c r="AA7688">
        <v>0</v>
      </c>
      <c r="AB7688">
        <v>6.8872729296831956</v>
      </c>
      <c r="AC7688">
        <v>0</v>
      </c>
      <c r="AD7688">
        <v>0</v>
      </c>
      <c r="AE7688">
        <v>26.603916866540658</v>
      </c>
    </row>
    <row r="7689" spans="1:31" x14ac:dyDescent="0.25">
      <c r="A7689">
        <v>1839978</v>
      </c>
      <c r="B7689">
        <v>1</v>
      </c>
      <c r="C7689" t="s">
        <v>81</v>
      </c>
      <c r="D7689" t="s">
        <v>113</v>
      </c>
      <c r="E7689" t="s">
        <v>131</v>
      </c>
      <c r="F7689" t="s">
        <v>21686</v>
      </c>
      <c r="G7689" t="s">
        <v>133</v>
      </c>
      <c r="H7689" t="s">
        <v>134</v>
      </c>
      <c r="I7689" t="s">
        <v>135</v>
      </c>
      <c r="J7689" t="s">
        <v>136</v>
      </c>
      <c r="K7689" t="s">
        <v>137</v>
      </c>
      <c r="L7689" t="s">
        <v>21687</v>
      </c>
      <c r="M7689" t="s">
        <v>21688</v>
      </c>
      <c r="N7689">
        <v>2.6783333329999999</v>
      </c>
      <c r="O7689">
        <v>0</v>
      </c>
      <c r="P7689">
        <v>3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3.9376648193354997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3.9376648193354997</v>
      </c>
    </row>
    <row r="7690" spans="1:31" x14ac:dyDescent="0.25">
      <c r="A7690">
        <v>1841856</v>
      </c>
      <c r="B7690">
        <v>1</v>
      </c>
      <c r="C7690" t="s">
        <v>81</v>
      </c>
      <c r="D7690" t="s">
        <v>118</v>
      </c>
      <c r="E7690" t="s">
        <v>268</v>
      </c>
      <c r="F7690" t="s">
        <v>346</v>
      </c>
      <c r="G7690" t="s">
        <v>156</v>
      </c>
      <c r="H7690" t="s">
        <v>157</v>
      </c>
      <c r="I7690" t="s">
        <v>135</v>
      </c>
      <c r="J7690" t="s">
        <v>136</v>
      </c>
      <c r="K7690" t="s">
        <v>137</v>
      </c>
      <c r="L7690" t="s">
        <v>21689</v>
      </c>
      <c r="M7690" t="s">
        <v>21690</v>
      </c>
      <c r="N7690">
        <v>0.13138888800000001</v>
      </c>
      <c r="O7690">
        <v>4</v>
      </c>
      <c r="P7690">
        <v>7582</v>
      </c>
      <c r="Q7690">
        <v>165</v>
      </c>
      <c r="R7690">
        <v>1094</v>
      </c>
      <c r="S7690">
        <v>43</v>
      </c>
      <c r="T7690">
        <v>935</v>
      </c>
      <c r="U7690">
        <v>3</v>
      </c>
      <c r="V7690">
        <v>1</v>
      </c>
      <c r="W7690">
        <v>0.17922173721918333</v>
      </c>
      <c r="X7690">
        <v>139.89746586866914</v>
      </c>
      <c r="Y7690">
        <v>135.40444177172171</v>
      </c>
      <c r="Z7690">
        <v>79.9052039326304</v>
      </c>
      <c r="AA7690">
        <v>28.19604063815537</v>
      </c>
      <c r="AB7690">
        <v>78.30246480464524</v>
      </c>
      <c r="AC7690">
        <v>12.723344866232484</v>
      </c>
      <c r="AD7690">
        <v>1.0230301050834334</v>
      </c>
      <c r="AE7690">
        <v>475.63121372435694</v>
      </c>
    </row>
    <row r="7691" spans="1:31" x14ac:dyDescent="0.25">
      <c r="A7691">
        <v>1840184</v>
      </c>
      <c r="B7691">
        <v>1</v>
      </c>
      <c r="C7691" t="s">
        <v>81</v>
      </c>
      <c r="D7691" t="s">
        <v>116</v>
      </c>
      <c r="E7691" t="s">
        <v>154</v>
      </c>
      <c r="F7691" t="s">
        <v>21691</v>
      </c>
      <c r="G7691" t="s">
        <v>175</v>
      </c>
      <c r="H7691" t="s">
        <v>157</v>
      </c>
      <c r="I7691" t="s">
        <v>135</v>
      </c>
      <c r="J7691" t="s">
        <v>136</v>
      </c>
      <c r="K7691" t="s">
        <v>137</v>
      </c>
      <c r="L7691" t="s">
        <v>21692</v>
      </c>
      <c r="M7691" t="s">
        <v>21693</v>
      </c>
      <c r="N7691">
        <v>3.733055555</v>
      </c>
      <c r="O7691">
        <v>0</v>
      </c>
      <c r="P7691">
        <v>19</v>
      </c>
      <c r="Q7691">
        <v>0</v>
      </c>
      <c r="R7691">
        <v>8</v>
      </c>
      <c r="S7691">
        <v>0</v>
      </c>
      <c r="T7691">
        <v>1</v>
      </c>
      <c r="U7691">
        <v>0</v>
      </c>
      <c r="V7691">
        <v>0</v>
      </c>
      <c r="W7691">
        <v>0</v>
      </c>
      <c r="X7691">
        <v>9.2490981880293379</v>
      </c>
      <c r="Y7691">
        <v>0</v>
      </c>
      <c r="Z7691">
        <v>4.1599216122390006</v>
      </c>
      <c r="AA7691">
        <v>0</v>
      </c>
      <c r="AB7691">
        <v>0</v>
      </c>
      <c r="AC7691">
        <v>0</v>
      </c>
      <c r="AD7691">
        <v>0</v>
      </c>
      <c r="AE7691">
        <v>13.409019800268339</v>
      </c>
    </row>
    <row r="7692" spans="1:31" x14ac:dyDescent="0.25">
      <c r="A7692">
        <v>1843479</v>
      </c>
      <c r="B7692">
        <v>1</v>
      </c>
      <c r="C7692" t="s">
        <v>81</v>
      </c>
      <c r="D7692" t="s">
        <v>120</v>
      </c>
      <c r="E7692" t="s">
        <v>131</v>
      </c>
      <c r="F7692" t="s">
        <v>21694</v>
      </c>
      <c r="G7692" t="s">
        <v>133</v>
      </c>
      <c r="H7692" t="s">
        <v>134</v>
      </c>
      <c r="I7692" t="s">
        <v>135</v>
      </c>
      <c r="J7692" t="s">
        <v>136</v>
      </c>
      <c r="K7692" t="s">
        <v>137</v>
      </c>
      <c r="L7692" t="s">
        <v>21695</v>
      </c>
      <c r="M7692" t="s">
        <v>21696</v>
      </c>
      <c r="N7692">
        <v>2.5647222219999999</v>
      </c>
      <c r="O7692">
        <v>0</v>
      </c>
      <c r="P7692">
        <v>31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14.464002444613033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14.464002444613033</v>
      </c>
    </row>
    <row r="7693" spans="1:31" x14ac:dyDescent="0.25">
      <c r="A7693">
        <v>1843376</v>
      </c>
      <c r="B7693">
        <v>1</v>
      </c>
      <c r="C7693" t="s">
        <v>80</v>
      </c>
      <c r="D7693" t="s">
        <v>99</v>
      </c>
      <c r="E7693" t="s">
        <v>140</v>
      </c>
      <c r="F7693" t="s">
        <v>21697</v>
      </c>
      <c r="G7693" t="s">
        <v>142</v>
      </c>
      <c r="H7693" t="s">
        <v>134</v>
      </c>
      <c r="I7693" t="s">
        <v>135</v>
      </c>
      <c r="J7693" t="s">
        <v>136</v>
      </c>
      <c r="K7693" t="s">
        <v>137</v>
      </c>
      <c r="L7693" t="s">
        <v>21698</v>
      </c>
      <c r="M7693" t="s">
        <v>21699</v>
      </c>
      <c r="N7693">
        <v>1.3730555550000001</v>
      </c>
      <c r="O7693">
        <v>0</v>
      </c>
      <c r="P7693">
        <v>2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0.68481559612266674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0.68481559612266674</v>
      </c>
    </row>
    <row r="7694" spans="1:31" x14ac:dyDescent="0.25">
      <c r="A7694">
        <v>1840505</v>
      </c>
      <c r="B7694">
        <v>1</v>
      </c>
      <c r="C7694" t="s">
        <v>80</v>
      </c>
      <c r="D7694" t="s">
        <v>108</v>
      </c>
      <c r="E7694" t="s">
        <v>131</v>
      </c>
      <c r="F7694" t="s">
        <v>21700</v>
      </c>
      <c r="G7694" t="s">
        <v>189</v>
      </c>
      <c r="H7694" t="s">
        <v>134</v>
      </c>
      <c r="I7694" t="s">
        <v>135</v>
      </c>
      <c r="J7694" t="s">
        <v>136</v>
      </c>
      <c r="K7694" t="s">
        <v>137</v>
      </c>
      <c r="L7694" t="s">
        <v>21701</v>
      </c>
      <c r="M7694" t="s">
        <v>21702</v>
      </c>
      <c r="N7694">
        <v>10.565555555</v>
      </c>
      <c r="O7694">
        <v>0</v>
      </c>
      <c r="P7694">
        <v>24</v>
      </c>
      <c r="Q7694">
        <v>0</v>
      </c>
      <c r="R7694">
        <v>14</v>
      </c>
      <c r="S7694">
        <v>0</v>
      </c>
      <c r="T7694">
        <v>1</v>
      </c>
      <c r="U7694">
        <v>0</v>
      </c>
      <c r="V7694">
        <v>0</v>
      </c>
      <c r="W7694">
        <v>0</v>
      </c>
      <c r="X7694">
        <v>107.88750597468281</v>
      </c>
      <c r="Y7694">
        <v>0</v>
      </c>
      <c r="Z7694">
        <v>236.12780897826951</v>
      </c>
      <c r="AA7694">
        <v>0</v>
      </c>
      <c r="AB7694">
        <v>2.1789865613726001</v>
      </c>
      <c r="AC7694">
        <v>0</v>
      </c>
      <c r="AD7694">
        <v>0</v>
      </c>
      <c r="AE7694">
        <v>346.19430151432493</v>
      </c>
    </row>
    <row r="7695" spans="1:31" x14ac:dyDescent="0.25">
      <c r="A7695">
        <v>1843422</v>
      </c>
      <c r="B7695">
        <v>1</v>
      </c>
      <c r="C7695" t="s">
        <v>80</v>
      </c>
      <c r="D7695" t="s">
        <v>109</v>
      </c>
      <c r="E7695" t="s">
        <v>140</v>
      </c>
      <c r="F7695" t="s">
        <v>21703</v>
      </c>
      <c r="G7695" t="s">
        <v>142</v>
      </c>
      <c r="H7695" t="s">
        <v>134</v>
      </c>
      <c r="I7695" t="s">
        <v>135</v>
      </c>
      <c r="J7695" t="s">
        <v>136</v>
      </c>
      <c r="K7695" t="s">
        <v>137</v>
      </c>
      <c r="L7695" t="s">
        <v>21704</v>
      </c>
      <c r="M7695" t="s">
        <v>21705</v>
      </c>
      <c r="N7695">
        <v>5.8083333330000002</v>
      </c>
      <c r="O7695">
        <v>0</v>
      </c>
      <c r="P7695">
        <v>1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9.6806861365500013E-3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9.6806861365500013E-3</v>
      </c>
    </row>
    <row r="7696" spans="1:31" x14ac:dyDescent="0.25">
      <c r="A7696">
        <v>1840150</v>
      </c>
      <c r="B7696">
        <v>1</v>
      </c>
      <c r="C7696" t="s">
        <v>80</v>
      </c>
      <c r="D7696" t="s">
        <v>96</v>
      </c>
      <c r="E7696" t="s">
        <v>131</v>
      </c>
      <c r="F7696" t="s">
        <v>21706</v>
      </c>
      <c r="G7696" t="s">
        <v>133</v>
      </c>
      <c r="H7696" t="s">
        <v>134</v>
      </c>
      <c r="I7696" t="s">
        <v>135</v>
      </c>
      <c r="J7696" t="s">
        <v>136</v>
      </c>
      <c r="K7696" t="s">
        <v>137</v>
      </c>
      <c r="L7696" t="s">
        <v>21707</v>
      </c>
      <c r="M7696" t="s">
        <v>21708</v>
      </c>
      <c r="N7696">
        <v>2.5963888879999999</v>
      </c>
      <c r="O7696">
        <v>0</v>
      </c>
      <c r="P7696">
        <v>42</v>
      </c>
      <c r="Q7696">
        <v>0</v>
      </c>
      <c r="R7696">
        <v>0</v>
      </c>
      <c r="S7696">
        <v>0</v>
      </c>
      <c r="T7696">
        <v>6</v>
      </c>
      <c r="U7696">
        <v>0</v>
      </c>
      <c r="V7696">
        <v>0</v>
      </c>
      <c r="W7696">
        <v>0</v>
      </c>
      <c r="X7696">
        <v>37.399817767787781</v>
      </c>
      <c r="Y7696">
        <v>0</v>
      </c>
      <c r="Z7696">
        <v>0</v>
      </c>
      <c r="AA7696">
        <v>0</v>
      </c>
      <c r="AB7696">
        <v>2.0678245749084003</v>
      </c>
      <c r="AC7696">
        <v>0</v>
      </c>
      <c r="AD7696">
        <v>0</v>
      </c>
      <c r="AE7696">
        <v>39.46764234269618</v>
      </c>
    </row>
    <row r="7697" spans="1:31" x14ac:dyDescent="0.25">
      <c r="A7697">
        <v>1843445</v>
      </c>
      <c r="B7697">
        <v>1</v>
      </c>
      <c r="C7697" t="s">
        <v>80</v>
      </c>
      <c r="D7697" t="s">
        <v>108</v>
      </c>
      <c r="E7697" t="s">
        <v>131</v>
      </c>
      <c r="F7697" t="s">
        <v>21709</v>
      </c>
      <c r="G7697" t="s">
        <v>146</v>
      </c>
      <c r="H7697" t="s">
        <v>134</v>
      </c>
      <c r="I7697" t="s">
        <v>135</v>
      </c>
      <c r="J7697" t="s">
        <v>136</v>
      </c>
      <c r="K7697" t="s">
        <v>137</v>
      </c>
      <c r="L7697" t="s">
        <v>21710</v>
      </c>
      <c r="M7697" t="s">
        <v>21711</v>
      </c>
      <c r="N7697">
        <v>22.781111111000001</v>
      </c>
      <c r="O7697">
        <v>0</v>
      </c>
      <c r="P7697">
        <v>7</v>
      </c>
      <c r="Q7697">
        <v>0</v>
      </c>
      <c r="R7697">
        <v>0</v>
      </c>
      <c r="S7697">
        <v>0</v>
      </c>
      <c r="T7697">
        <v>1</v>
      </c>
      <c r="U7697">
        <v>0</v>
      </c>
      <c r="V7697">
        <v>0</v>
      </c>
      <c r="W7697">
        <v>0</v>
      </c>
      <c r="X7697">
        <v>18.854468643621065</v>
      </c>
      <c r="Y7697">
        <v>0</v>
      </c>
      <c r="Z7697">
        <v>0</v>
      </c>
      <c r="AA7697">
        <v>0</v>
      </c>
      <c r="AB7697">
        <v>1.5114427710147</v>
      </c>
      <c r="AC7697">
        <v>0</v>
      </c>
      <c r="AD7697">
        <v>0</v>
      </c>
      <c r="AE7697">
        <v>20.365911414635764</v>
      </c>
    </row>
    <row r="7698" spans="1:31" x14ac:dyDescent="0.25">
      <c r="A7698">
        <v>1840219</v>
      </c>
      <c r="B7698">
        <v>1</v>
      </c>
      <c r="C7698" t="s">
        <v>80</v>
      </c>
      <c r="D7698" t="s">
        <v>103</v>
      </c>
      <c r="E7698" t="s">
        <v>202</v>
      </c>
      <c r="F7698" t="s">
        <v>21712</v>
      </c>
      <c r="G7698" t="s">
        <v>156</v>
      </c>
      <c r="H7698" t="s">
        <v>157</v>
      </c>
      <c r="I7698" t="s">
        <v>135</v>
      </c>
      <c r="J7698" t="s">
        <v>136</v>
      </c>
      <c r="K7698" t="s">
        <v>137</v>
      </c>
      <c r="L7698" t="s">
        <v>21713</v>
      </c>
      <c r="M7698" t="s">
        <v>21714</v>
      </c>
      <c r="N7698">
        <v>0.61805555499999998</v>
      </c>
      <c r="O7698">
        <v>0</v>
      </c>
      <c r="P7698">
        <v>3099</v>
      </c>
      <c r="Q7698">
        <v>0</v>
      </c>
      <c r="R7698">
        <v>4</v>
      </c>
      <c r="S7698">
        <v>0</v>
      </c>
      <c r="T7698">
        <v>252</v>
      </c>
      <c r="U7698">
        <v>0</v>
      </c>
      <c r="V7698">
        <v>0</v>
      </c>
      <c r="W7698">
        <v>0</v>
      </c>
      <c r="X7698">
        <v>426.64469999624373</v>
      </c>
      <c r="Y7698">
        <v>0</v>
      </c>
      <c r="Z7698">
        <v>1.5332906688150001</v>
      </c>
      <c r="AA7698">
        <v>0</v>
      </c>
      <c r="AB7698">
        <v>245.49454790322534</v>
      </c>
      <c r="AC7698">
        <v>0</v>
      </c>
      <c r="AD7698">
        <v>0</v>
      </c>
      <c r="AE7698">
        <v>673.67253856828415</v>
      </c>
    </row>
    <row r="7699" spans="1:31" x14ac:dyDescent="0.25">
      <c r="A7699">
        <v>1840511</v>
      </c>
      <c r="B7699">
        <v>1</v>
      </c>
      <c r="C7699" t="s">
        <v>81</v>
      </c>
      <c r="D7699" t="s">
        <v>114</v>
      </c>
      <c r="E7699" t="s">
        <v>140</v>
      </c>
      <c r="F7699" t="s">
        <v>21715</v>
      </c>
      <c r="G7699" t="s">
        <v>142</v>
      </c>
      <c r="H7699" t="s">
        <v>134</v>
      </c>
      <c r="I7699" t="s">
        <v>135</v>
      </c>
      <c r="J7699" t="s">
        <v>136</v>
      </c>
      <c r="K7699" t="s">
        <v>137</v>
      </c>
      <c r="L7699" t="s">
        <v>21716</v>
      </c>
      <c r="M7699" t="s">
        <v>21717</v>
      </c>
      <c r="N7699">
        <v>1.788333333</v>
      </c>
      <c r="O7699">
        <v>0</v>
      </c>
      <c r="P7699">
        <v>1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0.35076411492170001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0.35076411492170001</v>
      </c>
    </row>
    <row r="7700" spans="1:31" x14ac:dyDescent="0.25">
      <c r="A7700">
        <v>1840342</v>
      </c>
      <c r="B7700">
        <v>1</v>
      </c>
      <c r="C7700" t="s">
        <v>80</v>
      </c>
      <c r="D7700" t="s">
        <v>82</v>
      </c>
      <c r="E7700" t="s">
        <v>154</v>
      </c>
      <c r="F7700" t="s">
        <v>21718</v>
      </c>
      <c r="G7700" t="s">
        <v>156</v>
      </c>
      <c r="H7700" t="s">
        <v>157</v>
      </c>
      <c r="I7700" t="s">
        <v>135</v>
      </c>
      <c r="J7700" t="s">
        <v>136</v>
      </c>
      <c r="K7700" t="s">
        <v>137</v>
      </c>
      <c r="L7700" t="s">
        <v>21719</v>
      </c>
      <c r="M7700" t="s">
        <v>21720</v>
      </c>
      <c r="N7700">
        <v>0.21</v>
      </c>
      <c r="O7700">
        <v>0</v>
      </c>
      <c r="P7700">
        <v>472</v>
      </c>
      <c r="Q7700">
        <v>0</v>
      </c>
      <c r="R7700">
        <v>0</v>
      </c>
      <c r="S7700">
        <v>0</v>
      </c>
      <c r="T7700">
        <v>52</v>
      </c>
      <c r="U7700">
        <v>0</v>
      </c>
      <c r="V7700">
        <v>0</v>
      </c>
      <c r="W7700">
        <v>0</v>
      </c>
      <c r="X7700">
        <v>22.752443510105408</v>
      </c>
      <c r="Y7700">
        <v>0</v>
      </c>
      <c r="Z7700">
        <v>0</v>
      </c>
      <c r="AA7700">
        <v>0</v>
      </c>
      <c r="AB7700">
        <v>16.258540786782</v>
      </c>
      <c r="AC7700">
        <v>0</v>
      </c>
      <c r="AD7700">
        <v>0</v>
      </c>
      <c r="AE7700">
        <v>39.010984296887408</v>
      </c>
    </row>
    <row r="7701" spans="1:31" x14ac:dyDescent="0.25">
      <c r="A7701">
        <v>1840050</v>
      </c>
      <c r="B7701">
        <v>1</v>
      </c>
      <c r="C7701" t="s">
        <v>80</v>
      </c>
      <c r="D7701" t="s">
        <v>110</v>
      </c>
      <c r="E7701" t="s">
        <v>140</v>
      </c>
      <c r="F7701" t="s">
        <v>21721</v>
      </c>
      <c r="G7701" t="s">
        <v>142</v>
      </c>
      <c r="H7701" t="s">
        <v>134</v>
      </c>
      <c r="I7701" t="s">
        <v>135</v>
      </c>
      <c r="J7701" t="s">
        <v>136</v>
      </c>
      <c r="K7701" t="s">
        <v>137</v>
      </c>
      <c r="L7701" t="s">
        <v>21722</v>
      </c>
      <c r="M7701" t="s">
        <v>21723</v>
      </c>
      <c r="N7701">
        <v>3.2083333330000001</v>
      </c>
      <c r="O7701">
        <v>0</v>
      </c>
      <c r="P7701">
        <v>13</v>
      </c>
      <c r="Q7701">
        <v>0</v>
      </c>
      <c r="R7701">
        <v>0</v>
      </c>
      <c r="S7701">
        <v>0</v>
      </c>
      <c r="T7701">
        <v>1</v>
      </c>
      <c r="U7701">
        <v>0</v>
      </c>
      <c r="V7701">
        <v>0</v>
      </c>
      <c r="W7701">
        <v>0</v>
      </c>
      <c r="X7701">
        <v>7.4892979381913323</v>
      </c>
      <c r="Y7701">
        <v>0</v>
      </c>
      <c r="Z7701">
        <v>0</v>
      </c>
      <c r="AA7701">
        <v>0</v>
      </c>
      <c r="AB7701">
        <v>3.7395560520708893</v>
      </c>
      <c r="AC7701">
        <v>0</v>
      </c>
      <c r="AD7701">
        <v>0</v>
      </c>
      <c r="AE7701">
        <v>11.228853990262222</v>
      </c>
    </row>
    <row r="7702" spans="1:31" x14ac:dyDescent="0.25">
      <c r="A7702">
        <v>1840110</v>
      </c>
      <c r="B7702">
        <v>1</v>
      </c>
      <c r="C7702" t="s">
        <v>81</v>
      </c>
      <c r="D7702" t="s">
        <v>115</v>
      </c>
      <c r="E7702" t="s">
        <v>131</v>
      </c>
      <c r="F7702" t="s">
        <v>10027</v>
      </c>
      <c r="G7702" t="s">
        <v>133</v>
      </c>
      <c r="H7702" t="s">
        <v>134</v>
      </c>
      <c r="I7702" t="s">
        <v>135</v>
      </c>
      <c r="J7702" t="s">
        <v>136</v>
      </c>
      <c r="K7702" t="s">
        <v>137</v>
      </c>
      <c r="L7702" t="s">
        <v>21724</v>
      </c>
      <c r="M7702" t="s">
        <v>21725</v>
      </c>
      <c r="N7702">
        <v>4.5294444440000001</v>
      </c>
      <c r="O7702">
        <v>0</v>
      </c>
      <c r="P7702">
        <v>20</v>
      </c>
      <c r="Q7702">
        <v>0</v>
      </c>
      <c r="R7702">
        <v>1</v>
      </c>
      <c r="S7702">
        <v>0</v>
      </c>
      <c r="T7702">
        <v>2</v>
      </c>
      <c r="U7702">
        <v>0</v>
      </c>
      <c r="V7702">
        <v>0</v>
      </c>
      <c r="W7702">
        <v>0</v>
      </c>
      <c r="X7702">
        <v>12.627469417912769</v>
      </c>
      <c r="Y7702">
        <v>0</v>
      </c>
      <c r="Z7702">
        <v>3.8194919192500006E-4</v>
      </c>
      <c r="AA7702">
        <v>0</v>
      </c>
      <c r="AB7702">
        <v>6.0243321841243587</v>
      </c>
      <c r="AC7702">
        <v>0</v>
      </c>
      <c r="AD7702">
        <v>0</v>
      </c>
      <c r="AE7702">
        <v>18.652183551229051</v>
      </c>
    </row>
    <row r="7703" spans="1:31" x14ac:dyDescent="0.25">
      <c r="A7703">
        <v>1840737</v>
      </c>
      <c r="B7703">
        <v>1</v>
      </c>
      <c r="C7703" t="s">
        <v>81</v>
      </c>
      <c r="D7703" t="s">
        <v>115</v>
      </c>
      <c r="E7703" t="s">
        <v>131</v>
      </c>
      <c r="F7703" t="s">
        <v>21726</v>
      </c>
      <c r="G7703" t="s">
        <v>133</v>
      </c>
      <c r="H7703" t="s">
        <v>134</v>
      </c>
      <c r="I7703" t="s">
        <v>135</v>
      </c>
      <c r="J7703" t="s">
        <v>136</v>
      </c>
      <c r="K7703" t="s">
        <v>137</v>
      </c>
      <c r="L7703" t="s">
        <v>21727</v>
      </c>
      <c r="M7703" t="s">
        <v>21728</v>
      </c>
      <c r="N7703">
        <v>7.6719444440000002</v>
      </c>
      <c r="O7703">
        <v>0</v>
      </c>
      <c r="P7703">
        <v>12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6.2093431089235001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6.2093431089235001</v>
      </c>
    </row>
    <row r="7704" spans="1:31" x14ac:dyDescent="0.25">
      <c r="A7704">
        <v>1840359</v>
      </c>
      <c r="B7704">
        <v>1</v>
      </c>
      <c r="C7704" t="s">
        <v>80</v>
      </c>
      <c r="D7704" t="s">
        <v>101</v>
      </c>
      <c r="E7704" t="s">
        <v>164</v>
      </c>
      <c r="F7704" t="s">
        <v>1164</v>
      </c>
      <c r="G7704" t="s">
        <v>156</v>
      </c>
      <c r="H7704" t="s">
        <v>157</v>
      </c>
      <c r="I7704" t="s">
        <v>135</v>
      </c>
      <c r="J7704" t="s">
        <v>136</v>
      </c>
      <c r="K7704" t="s">
        <v>137</v>
      </c>
      <c r="L7704" t="s">
        <v>21729</v>
      </c>
      <c r="M7704" t="s">
        <v>21730</v>
      </c>
      <c r="N7704">
        <v>2.0916666660000001</v>
      </c>
      <c r="O7704">
        <v>18</v>
      </c>
      <c r="P7704">
        <v>15</v>
      </c>
      <c r="Q7704">
        <v>18</v>
      </c>
      <c r="R7704">
        <v>0</v>
      </c>
      <c r="S7704">
        <v>18</v>
      </c>
      <c r="T7704">
        <v>2</v>
      </c>
      <c r="U7704">
        <v>0</v>
      </c>
      <c r="V7704">
        <v>0</v>
      </c>
      <c r="W7704">
        <v>10.981713108302998</v>
      </c>
      <c r="X7704">
        <v>11.114151804232501</v>
      </c>
      <c r="Y7704">
        <v>23.321403111053662</v>
      </c>
      <c r="Z7704">
        <v>0</v>
      </c>
      <c r="AA7704">
        <v>128.32926139140866</v>
      </c>
      <c r="AB7704">
        <v>5.2625267853390003</v>
      </c>
      <c r="AC7704">
        <v>0</v>
      </c>
      <c r="AD7704">
        <v>0</v>
      </c>
      <c r="AE7704">
        <v>179.00905620033683</v>
      </c>
    </row>
    <row r="7705" spans="1:31" x14ac:dyDescent="0.25">
      <c r="A7705">
        <v>1840691</v>
      </c>
      <c r="B7705">
        <v>1</v>
      </c>
      <c r="C7705" t="s">
        <v>81</v>
      </c>
      <c r="D7705" t="s">
        <v>118</v>
      </c>
      <c r="E7705" t="s">
        <v>252</v>
      </c>
      <c r="F7705" t="s">
        <v>21731</v>
      </c>
      <c r="G7705" t="s">
        <v>279</v>
      </c>
      <c r="H7705" t="s">
        <v>134</v>
      </c>
      <c r="I7705" t="s">
        <v>135</v>
      </c>
      <c r="J7705" t="s">
        <v>136</v>
      </c>
      <c r="K7705" t="s">
        <v>137</v>
      </c>
      <c r="L7705" t="s">
        <v>21732</v>
      </c>
      <c r="M7705" t="s">
        <v>21733</v>
      </c>
      <c r="N7705">
        <v>6.6597222220000001</v>
      </c>
      <c r="O7705">
        <v>0</v>
      </c>
      <c r="P7705">
        <v>2</v>
      </c>
      <c r="Q7705">
        <v>0</v>
      </c>
      <c r="R7705">
        <v>9</v>
      </c>
      <c r="S7705">
        <v>0</v>
      </c>
      <c r="T7705">
        <v>1</v>
      </c>
      <c r="U7705">
        <v>0</v>
      </c>
      <c r="V7705">
        <v>0</v>
      </c>
      <c r="W7705">
        <v>0</v>
      </c>
      <c r="X7705">
        <v>1.1617277240705</v>
      </c>
      <c r="Y7705">
        <v>0</v>
      </c>
      <c r="Z7705">
        <v>322.05973424008397</v>
      </c>
      <c r="AA7705">
        <v>0</v>
      </c>
      <c r="AB7705">
        <v>71.871350039219919</v>
      </c>
      <c r="AC7705">
        <v>0</v>
      </c>
      <c r="AD7705">
        <v>0</v>
      </c>
      <c r="AE7705">
        <v>395.09281200337438</v>
      </c>
    </row>
    <row r="7706" spans="1:31" x14ac:dyDescent="0.25">
      <c r="A7706">
        <v>1840551</v>
      </c>
      <c r="B7706">
        <v>1</v>
      </c>
      <c r="C7706" t="s">
        <v>80</v>
      </c>
      <c r="D7706" t="s">
        <v>100</v>
      </c>
      <c r="E7706" t="s">
        <v>164</v>
      </c>
      <c r="F7706" t="s">
        <v>18797</v>
      </c>
      <c r="G7706" t="s">
        <v>390</v>
      </c>
      <c r="H7706" t="s">
        <v>157</v>
      </c>
      <c r="I7706" t="s">
        <v>135</v>
      </c>
      <c r="J7706" t="s">
        <v>136</v>
      </c>
      <c r="K7706" t="s">
        <v>137</v>
      </c>
      <c r="L7706" t="s">
        <v>21734</v>
      </c>
      <c r="M7706" t="s">
        <v>21735</v>
      </c>
      <c r="N7706">
        <v>1.5347222220000001</v>
      </c>
      <c r="O7706">
        <v>3</v>
      </c>
      <c r="P7706">
        <v>13</v>
      </c>
      <c r="Q7706">
        <v>4</v>
      </c>
      <c r="R7706">
        <v>29</v>
      </c>
      <c r="S7706">
        <v>13</v>
      </c>
      <c r="T7706">
        <v>6</v>
      </c>
      <c r="U7706">
        <v>1</v>
      </c>
      <c r="V7706">
        <v>0</v>
      </c>
      <c r="W7706">
        <v>1.2485904003597503</v>
      </c>
      <c r="X7706">
        <v>8.348159246854749</v>
      </c>
      <c r="Y7706">
        <v>5.9217659604986661</v>
      </c>
      <c r="Z7706">
        <v>45.572870803477969</v>
      </c>
      <c r="AA7706">
        <v>125.66827967948559</v>
      </c>
      <c r="AB7706">
        <v>8.0845517872783894</v>
      </c>
      <c r="AC7706">
        <v>29.355375976466668</v>
      </c>
      <c r="AD7706">
        <v>0</v>
      </c>
      <c r="AE7706">
        <v>224.19959385442178</v>
      </c>
    </row>
    <row r="7707" spans="1:31" x14ac:dyDescent="0.25">
      <c r="A7707">
        <v>1843545</v>
      </c>
      <c r="B7707">
        <v>1</v>
      </c>
      <c r="C7707" t="s">
        <v>80</v>
      </c>
      <c r="D7707" t="s">
        <v>101</v>
      </c>
      <c r="E7707" t="s">
        <v>140</v>
      </c>
      <c r="F7707" t="s">
        <v>21736</v>
      </c>
      <c r="G7707" t="s">
        <v>213</v>
      </c>
      <c r="H7707" t="s">
        <v>134</v>
      </c>
      <c r="I7707" t="s">
        <v>135</v>
      </c>
      <c r="J7707" t="s">
        <v>136</v>
      </c>
      <c r="K7707" t="s">
        <v>137</v>
      </c>
      <c r="L7707" t="s">
        <v>21737</v>
      </c>
      <c r="M7707" t="s">
        <v>21738</v>
      </c>
      <c r="N7707">
        <v>0.90722222200000002</v>
      </c>
      <c r="O7707">
        <v>0</v>
      </c>
      <c r="P7707">
        <v>1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0.17359290707440003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0.17359290707440003</v>
      </c>
    </row>
    <row r="7708" spans="1:31" x14ac:dyDescent="0.25">
      <c r="A7708">
        <v>1840302</v>
      </c>
      <c r="B7708">
        <v>1</v>
      </c>
      <c r="C7708" t="s">
        <v>80</v>
      </c>
      <c r="D7708" t="s">
        <v>94</v>
      </c>
      <c r="E7708" t="s">
        <v>140</v>
      </c>
      <c r="F7708" t="s">
        <v>21739</v>
      </c>
      <c r="G7708" t="s">
        <v>242</v>
      </c>
      <c r="H7708" t="s">
        <v>134</v>
      </c>
      <c r="I7708" t="s">
        <v>135</v>
      </c>
      <c r="J7708" t="s">
        <v>3</v>
      </c>
      <c r="K7708" t="s">
        <v>137</v>
      </c>
      <c r="L7708" t="s">
        <v>21740</v>
      </c>
      <c r="M7708" t="s">
        <v>21741</v>
      </c>
      <c r="N7708">
        <v>1.986111111</v>
      </c>
      <c r="O7708">
        <v>0</v>
      </c>
      <c r="P7708">
        <v>4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1.7242126082146332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1.7242126082146332</v>
      </c>
    </row>
    <row r="7709" spans="1:31" x14ac:dyDescent="0.25">
      <c r="A7709">
        <v>1840010</v>
      </c>
      <c r="B7709">
        <v>1</v>
      </c>
      <c r="C7709" t="s">
        <v>81</v>
      </c>
      <c r="D7709" t="s">
        <v>119</v>
      </c>
      <c r="E7709" t="s">
        <v>131</v>
      </c>
      <c r="F7709" t="s">
        <v>21742</v>
      </c>
      <c r="G7709" t="s">
        <v>133</v>
      </c>
      <c r="H7709" t="s">
        <v>134</v>
      </c>
      <c r="I7709" t="s">
        <v>135</v>
      </c>
      <c r="J7709" t="s">
        <v>136</v>
      </c>
      <c r="K7709" t="s">
        <v>137</v>
      </c>
      <c r="L7709" t="s">
        <v>21743</v>
      </c>
      <c r="M7709" t="s">
        <v>21744</v>
      </c>
      <c r="N7709">
        <v>3.71</v>
      </c>
      <c r="O7709">
        <v>0</v>
      </c>
      <c r="P7709">
        <v>31</v>
      </c>
      <c r="Q7709">
        <v>0</v>
      </c>
      <c r="R7709">
        <v>0</v>
      </c>
      <c r="S7709">
        <v>0</v>
      </c>
      <c r="T7709">
        <v>9</v>
      </c>
      <c r="U7709">
        <v>0</v>
      </c>
      <c r="V7709">
        <v>0</v>
      </c>
      <c r="W7709">
        <v>0</v>
      </c>
      <c r="X7709">
        <v>10.647783349733606</v>
      </c>
      <c r="Y7709">
        <v>0</v>
      </c>
      <c r="Z7709">
        <v>0</v>
      </c>
      <c r="AA7709">
        <v>0</v>
      </c>
      <c r="AB7709">
        <v>13.963622391781179</v>
      </c>
      <c r="AC7709">
        <v>0</v>
      </c>
      <c r="AD7709">
        <v>0</v>
      </c>
      <c r="AE7709">
        <v>24.611405741514787</v>
      </c>
    </row>
    <row r="7710" spans="1:31" x14ac:dyDescent="0.25">
      <c r="A7710">
        <v>1840697</v>
      </c>
      <c r="B7710">
        <v>1</v>
      </c>
      <c r="C7710" t="s">
        <v>81</v>
      </c>
      <c r="D7710" t="s">
        <v>123</v>
      </c>
      <c r="E7710" t="s">
        <v>131</v>
      </c>
      <c r="F7710" t="s">
        <v>21745</v>
      </c>
      <c r="G7710" t="s">
        <v>133</v>
      </c>
      <c r="H7710" t="s">
        <v>134</v>
      </c>
      <c r="I7710" t="s">
        <v>135</v>
      </c>
      <c r="J7710" t="s">
        <v>136</v>
      </c>
      <c r="K7710" t="s">
        <v>137</v>
      </c>
      <c r="L7710" t="s">
        <v>21746</v>
      </c>
      <c r="M7710" t="s">
        <v>21747</v>
      </c>
      <c r="N7710">
        <v>2.486388888</v>
      </c>
      <c r="O7710">
        <v>0</v>
      </c>
      <c r="P7710">
        <v>44</v>
      </c>
      <c r="Q7710">
        <v>0</v>
      </c>
      <c r="R7710">
        <v>1</v>
      </c>
      <c r="S7710">
        <v>0</v>
      </c>
      <c r="T7710">
        <v>5</v>
      </c>
      <c r="U7710">
        <v>0</v>
      </c>
      <c r="V7710">
        <v>0</v>
      </c>
      <c r="W7710">
        <v>0</v>
      </c>
      <c r="X7710">
        <v>28.499299688649604</v>
      </c>
      <c r="Y7710">
        <v>0</v>
      </c>
      <c r="Z7710">
        <v>0</v>
      </c>
      <c r="AA7710">
        <v>0</v>
      </c>
      <c r="AB7710">
        <v>5.2843692769175874</v>
      </c>
      <c r="AC7710">
        <v>0</v>
      </c>
      <c r="AD7710">
        <v>0</v>
      </c>
      <c r="AE7710">
        <v>33.783668965567188</v>
      </c>
    </row>
    <row r="7711" spans="1:31" x14ac:dyDescent="0.25">
      <c r="A7711">
        <v>1840067</v>
      </c>
      <c r="B7711">
        <v>1</v>
      </c>
      <c r="C7711" t="s">
        <v>81</v>
      </c>
      <c r="D7711" t="s">
        <v>125</v>
      </c>
      <c r="E7711" t="s">
        <v>154</v>
      </c>
      <c r="F7711" t="s">
        <v>21638</v>
      </c>
      <c r="G7711" t="s">
        <v>175</v>
      </c>
      <c r="H7711" t="s">
        <v>157</v>
      </c>
      <c r="I7711" t="s">
        <v>135</v>
      </c>
      <c r="J7711" t="s">
        <v>136</v>
      </c>
      <c r="K7711" t="s">
        <v>137</v>
      </c>
      <c r="L7711" t="s">
        <v>21748</v>
      </c>
      <c r="M7711" t="s">
        <v>21749</v>
      </c>
      <c r="N7711">
        <v>7.2305555549999996</v>
      </c>
      <c r="O7711">
        <v>0</v>
      </c>
      <c r="P7711">
        <v>50</v>
      </c>
      <c r="Q7711">
        <v>4</v>
      </c>
      <c r="R7711">
        <v>69</v>
      </c>
      <c r="S7711">
        <v>0</v>
      </c>
      <c r="T7711">
        <v>3</v>
      </c>
      <c r="U7711">
        <v>0</v>
      </c>
      <c r="V7711">
        <v>0</v>
      </c>
      <c r="W7711">
        <v>0</v>
      </c>
      <c r="X7711">
        <v>57.266503408271717</v>
      </c>
      <c r="Y7711">
        <v>108.02507290552535</v>
      </c>
      <c r="Z7711">
        <v>896.62525903321534</v>
      </c>
      <c r="AA7711">
        <v>0</v>
      </c>
      <c r="AB7711">
        <v>1.5508480456487499</v>
      </c>
      <c r="AC7711">
        <v>0</v>
      </c>
      <c r="AD7711">
        <v>0</v>
      </c>
      <c r="AE7711">
        <v>1063.4676833926612</v>
      </c>
    </row>
    <row r="7712" spans="1:31" x14ac:dyDescent="0.25">
      <c r="A7712">
        <v>1840614</v>
      </c>
      <c r="B7712">
        <v>1</v>
      </c>
      <c r="C7712" t="s">
        <v>80</v>
      </c>
      <c r="D7712" t="s">
        <v>101</v>
      </c>
      <c r="E7712" t="s">
        <v>140</v>
      </c>
      <c r="F7712" t="s">
        <v>21750</v>
      </c>
      <c r="G7712" t="s">
        <v>213</v>
      </c>
      <c r="H7712" t="s">
        <v>134</v>
      </c>
      <c r="I7712" t="s">
        <v>135</v>
      </c>
      <c r="J7712" t="s">
        <v>136</v>
      </c>
      <c r="K7712" t="s">
        <v>137</v>
      </c>
      <c r="L7712" t="s">
        <v>21751</v>
      </c>
      <c r="M7712" t="s">
        <v>21752</v>
      </c>
      <c r="N7712">
        <v>2.8149999999999999</v>
      </c>
      <c r="O7712">
        <v>0</v>
      </c>
      <c r="P7712">
        <v>1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2.4268538978775001E-2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2.4268538978775001E-2</v>
      </c>
    </row>
    <row r="7713" spans="1:31" x14ac:dyDescent="0.25">
      <c r="A7713">
        <v>1840422</v>
      </c>
      <c r="B7713">
        <v>1</v>
      </c>
      <c r="C7713" t="s">
        <v>80</v>
      </c>
      <c r="D7713" t="s">
        <v>93</v>
      </c>
      <c r="E7713" t="s">
        <v>131</v>
      </c>
      <c r="F7713" t="s">
        <v>21753</v>
      </c>
      <c r="G7713" t="s">
        <v>133</v>
      </c>
      <c r="H7713" t="s">
        <v>134</v>
      </c>
      <c r="I7713" t="s">
        <v>135</v>
      </c>
      <c r="J7713" t="s">
        <v>136</v>
      </c>
      <c r="K7713" t="s">
        <v>137</v>
      </c>
      <c r="L7713" t="s">
        <v>21754</v>
      </c>
      <c r="M7713" t="s">
        <v>21755</v>
      </c>
      <c r="N7713">
        <v>11.771666666</v>
      </c>
      <c r="O7713">
        <v>0</v>
      </c>
      <c r="P7713">
        <v>0</v>
      </c>
      <c r="Q7713">
        <v>0</v>
      </c>
      <c r="R7713">
        <v>6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14.784178784504849</v>
      </c>
      <c r="AA7713">
        <v>0</v>
      </c>
      <c r="AB7713">
        <v>0</v>
      </c>
      <c r="AC7713">
        <v>0</v>
      </c>
      <c r="AD7713">
        <v>0</v>
      </c>
      <c r="AE7713">
        <v>14.784178784504849</v>
      </c>
    </row>
    <row r="7714" spans="1:31" x14ac:dyDescent="0.25">
      <c r="A7714">
        <v>1840236</v>
      </c>
      <c r="B7714">
        <v>1</v>
      </c>
      <c r="C7714" t="s">
        <v>80</v>
      </c>
      <c r="D7714" t="s">
        <v>101</v>
      </c>
      <c r="E7714" t="s">
        <v>164</v>
      </c>
      <c r="F7714" t="s">
        <v>1164</v>
      </c>
      <c r="G7714" t="s">
        <v>156</v>
      </c>
      <c r="H7714" t="s">
        <v>157</v>
      </c>
      <c r="I7714" t="s">
        <v>135</v>
      </c>
      <c r="J7714" t="s">
        <v>136</v>
      </c>
      <c r="K7714" t="s">
        <v>137</v>
      </c>
      <c r="L7714" t="s">
        <v>21756</v>
      </c>
      <c r="M7714" t="s">
        <v>21757</v>
      </c>
      <c r="N7714">
        <v>0.76</v>
      </c>
      <c r="O7714">
        <v>18</v>
      </c>
      <c r="P7714">
        <v>15</v>
      </c>
      <c r="Q7714">
        <v>18</v>
      </c>
      <c r="R7714">
        <v>0</v>
      </c>
      <c r="S7714">
        <v>18</v>
      </c>
      <c r="T7714">
        <v>2</v>
      </c>
      <c r="U7714">
        <v>0</v>
      </c>
      <c r="V7714">
        <v>0</v>
      </c>
      <c r="W7714">
        <v>4.0034141703691333</v>
      </c>
      <c r="X7714">
        <v>4.0516979162003999</v>
      </c>
      <c r="Y7714">
        <v>8.3042243412995749</v>
      </c>
      <c r="Z7714">
        <v>0</v>
      </c>
      <c r="AA7714">
        <v>45.179981605314303</v>
      </c>
      <c r="AB7714">
        <v>1.8173715506244001</v>
      </c>
      <c r="AC7714">
        <v>0</v>
      </c>
      <c r="AD7714">
        <v>0</v>
      </c>
      <c r="AE7714">
        <v>63.356689583807814</v>
      </c>
    </row>
    <row r="7715" spans="1:31" x14ac:dyDescent="0.25">
      <c r="A7715">
        <v>1843482</v>
      </c>
      <c r="B7715">
        <v>1</v>
      </c>
      <c r="C7715" t="s">
        <v>81</v>
      </c>
      <c r="D7715" t="s">
        <v>115</v>
      </c>
      <c r="E7715" t="s">
        <v>140</v>
      </c>
      <c r="F7715" t="s">
        <v>21758</v>
      </c>
      <c r="G7715" t="s">
        <v>246</v>
      </c>
      <c r="H7715" t="s">
        <v>134</v>
      </c>
      <c r="I7715" t="s">
        <v>135</v>
      </c>
      <c r="J7715" t="s">
        <v>136</v>
      </c>
      <c r="K7715" t="s">
        <v>137</v>
      </c>
      <c r="L7715" t="s">
        <v>21759</v>
      </c>
      <c r="M7715" t="s">
        <v>21760</v>
      </c>
      <c r="N7715">
        <v>0.95722222199999996</v>
      </c>
      <c r="O7715">
        <v>0</v>
      </c>
      <c r="P7715">
        <v>1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3.2504473845075002E-2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3.2504473845075002E-2</v>
      </c>
    </row>
    <row r="7716" spans="1:31" x14ac:dyDescent="0.25">
      <c r="A7716">
        <v>1843860</v>
      </c>
      <c r="B7716">
        <v>1</v>
      </c>
      <c r="C7716" t="s">
        <v>80</v>
      </c>
      <c r="D7716" t="s">
        <v>93</v>
      </c>
      <c r="E7716" t="s">
        <v>131</v>
      </c>
      <c r="F7716" t="s">
        <v>21761</v>
      </c>
      <c r="G7716" t="s">
        <v>753</v>
      </c>
      <c r="H7716" t="s">
        <v>134</v>
      </c>
      <c r="I7716" t="s">
        <v>135</v>
      </c>
      <c r="J7716" t="s">
        <v>136</v>
      </c>
      <c r="K7716" t="s">
        <v>137</v>
      </c>
      <c r="L7716" t="s">
        <v>21762</v>
      </c>
      <c r="M7716" t="s">
        <v>21763</v>
      </c>
      <c r="N7716">
        <v>48.130277777000003</v>
      </c>
      <c r="O7716">
        <v>0</v>
      </c>
      <c r="P7716">
        <v>20</v>
      </c>
      <c r="Q7716">
        <v>0</v>
      </c>
      <c r="R7716">
        <v>4</v>
      </c>
      <c r="S7716">
        <v>0</v>
      </c>
      <c r="T7716">
        <v>1</v>
      </c>
      <c r="U7716">
        <v>0</v>
      </c>
      <c r="V7716">
        <v>0</v>
      </c>
      <c r="W7716">
        <v>0</v>
      </c>
      <c r="X7716">
        <v>423.95762169744552</v>
      </c>
      <c r="Y7716">
        <v>0</v>
      </c>
      <c r="Z7716">
        <v>715.79587408773557</v>
      </c>
      <c r="AA7716">
        <v>0</v>
      </c>
      <c r="AB7716">
        <v>854.22824158604919</v>
      </c>
      <c r="AC7716">
        <v>0</v>
      </c>
      <c r="AD7716">
        <v>0</v>
      </c>
      <c r="AE7716">
        <v>1993.9817373712303</v>
      </c>
    </row>
    <row r="7717" spans="1:31" x14ac:dyDescent="0.25">
      <c r="A7717">
        <v>1840657</v>
      </c>
      <c r="B7717">
        <v>1</v>
      </c>
      <c r="C7717" t="s">
        <v>81</v>
      </c>
      <c r="D7717" t="s">
        <v>115</v>
      </c>
      <c r="E7717" t="s">
        <v>131</v>
      </c>
      <c r="F7717" t="s">
        <v>20170</v>
      </c>
      <c r="G7717" t="s">
        <v>873</v>
      </c>
      <c r="H7717" t="s">
        <v>134</v>
      </c>
      <c r="I7717" t="s">
        <v>135</v>
      </c>
      <c r="J7717" t="s">
        <v>136</v>
      </c>
      <c r="K7717" t="s">
        <v>137</v>
      </c>
      <c r="L7717" t="s">
        <v>21764</v>
      </c>
      <c r="M7717" t="s">
        <v>21765</v>
      </c>
      <c r="N7717">
        <v>1.054166666</v>
      </c>
      <c r="O7717">
        <v>0</v>
      </c>
      <c r="P7717">
        <v>38</v>
      </c>
      <c r="Q7717">
        <v>0</v>
      </c>
      <c r="R7717">
        <v>0</v>
      </c>
      <c r="S7717">
        <v>0</v>
      </c>
      <c r="T7717">
        <v>1</v>
      </c>
      <c r="U7717">
        <v>0</v>
      </c>
      <c r="V7717">
        <v>0</v>
      </c>
      <c r="W7717">
        <v>0</v>
      </c>
      <c r="X7717">
        <v>3.8187585651011675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3.8187585651011675</v>
      </c>
    </row>
    <row r="7718" spans="1:31" x14ac:dyDescent="0.25">
      <c r="A7718">
        <v>1840757</v>
      </c>
      <c r="B7718">
        <v>1</v>
      </c>
      <c r="C7718" t="s">
        <v>81</v>
      </c>
      <c r="D7718" t="s">
        <v>120</v>
      </c>
      <c r="E7718" t="s">
        <v>140</v>
      </c>
      <c r="F7718" t="s">
        <v>21766</v>
      </c>
      <c r="G7718" t="s">
        <v>142</v>
      </c>
      <c r="H7718" t="s">
        <v>134</v>
      </c>
      <c r="I7718" t="s">
        <v>135</v>
      </c>
      <c r="J7718" t="s">
        <v>136</v>
      </c>
      <c r="K7718" t="s">
        <v>137</v>
      </c>
      <c r="L7718" t="s">
        <v>21767</v>
      </c>
      <c r="M7718" t="s">
        <v>21768</v>
      </c>
      <c r="N7718">
        <v>1.8858333329999999</v>
      </c>
      <c r="O7718">
        <v>0</v>
      </c>
      <c r="P7718">
        <v>1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0.3616857172215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0.3616857172215</v>
      </c>
    </row>
    <row r="7719" spans="1:31" x14ac:dyDescent="0.25">
      <c r="A7719">
        <v>1840093</v>
      </c>
      <c r="B7719">
        <v>1</v>
      </c>
      <c r="C7719" t="s">
        <v>80</v>
      </c>
      <c r="D7719" t="s">
        <v>82</v>
      </c>
      <c r="E7719" t="s">
        <v>223</v>
      </c>
      <c r="F7719" t="s">
        <v>21769</v>
      </c>
      <c r="G7719" t="s">
        <v>1055</v>
      </c>
      <c r="H7719" t="s">
        <v>134</v>
      </c>
      <c r="I7719" t="s">
        <v>135</v>
      </c>
      <c r="J7719" t="s">
        <v>136</v>
      </c>
      <c r="K7719" t="s">
        <v>137</v>
      </c>
      <c r="L7719" t="s">
        <v>21770</v>
      </c>
      <c r="M7719" t="s">
        <v>21771</v>
      </c>
      <c r="N7719">
        <v>3.4958333330000002</v>
      </c>
      <c r="O7719">
        <v>0</v>
      </c>
      <c r="P7719">
        <v>180</v>
      </c>
      <c r="Q7719">
        <v>0</v>
      </c>
      <c r="R7719">
        <v>0</v>
      </c>
      <c r="S7719">
        <v>0</v>
      </c>
      <c r="T7719">
        <v>12</v>
      </c>
      <c r="U7719">
        <v>0</v>
      </c>
      <c r="V7719">
        <v>0</v>
      </c>
      <c r="W7719">
        <v>0</v>
      </c>
      <c r="X7719">
        <v>110.5422096636418</v>
      </c>
      <c r="Y7719">
        <v>0</v>
      </c>
      <c r="Z7719">
        <v>0</v>
      </c>
      <c r="AA7719">
        <v>0</v>
      </c>
      <c r="AB7719">
        <v>31.610120659043446</v>
      </c>
      <c r="AC7719">
        <v>0</v>
      </c>
      <c r="AD7719">
        <v>0</v>
      </c>
      <c r="AE7719">
        <v>142.15233032268526</v>
      </c>
    </row>
    <row r="7720" spans="1:31" x14ac:dyDescent="0.25">
      <c r="A7720">
        <v>1843439</v>
      </c>
      <c r="B7720">
        <v>1</v>
      </c>
      <c r="C7720" t="s">
        <v>80</v>
      </c>
      <c r="D7720" t="s">
        <v>105</v>
      </c>
      <c r="E7720" t="s">
        <v>154</v>
      </c>
      <c r="F7720" t="s">
        <v>1264</v>
      </c>
      <c r="G7720" t="s">
        <v>175</v>
      </c>
      <c r="H7720" t="s">
        <v>157</v>
      </c>
      <c r="I7720" t="s">
        <v>135</v>
      </c>
      <c r="J7720" t="s">
        <v>136</v>
      </c>
      <c r="K7720" t="s">
        <v>137</v>
      </c>
      <c r="L7720" t="s">
        <v>21772</v>
      </c>
      <c r="M7720" t="s">
        <v>21773</v>
      </c>
      <c r="N7720">
        <v>1.6769444440000001</v>
      </c>
      <c r="O7720">
        <v>1</v>
      </c>
      <c r="P7720">
        <v>0</v>
      </c>
      <c r="Q7720">
        <v>7</v>
      </c>
      <c r="R7720">
        <v>0</v>
      </c>
      <c r="S7720">
        <v>5</v>
      </c>
      <c r="T7720">
        <v>0</v>
      </c>
      <c r="U7720">
        <v>0</v>
      </c>
      <c r="V7720">
        <v>0</v>
      </c>
      <c r="W7720">
        <v>0.95288081898706656</v>
      </c>
      <c r="X7720">
        <v>0</v>
      </c>
      <c r="Y7720">
        <v>10.724213438920799</v>
      </c>
      <c r="Z7720">
        <v>0</v>
      </c>
      <c r="AA7720">
        <v>26.374462583892903</v>
      </c>
      <c r="AB7720">
        <v>0</v>
      </c>
      <c r="AC7720">
        <v>0</v>
      </c>
      <c r="AD7720">
        <v>0</v>
      </c>
      <c r="AE7720">
        <v>38.051556841800767</v>
      </c>
    </row>
    <row r="7721" spans="1:31" x14ac:dyDescent="0.25">
      <c r="A7721">
        <v>1843382</v>
      </c>
      <c r="B7721">
        <v>1</v>
      </c>
      <c r="C7721" t="s">
        <v>81</v>
      </c>
      <c r="D7721" t="s">
        <v>119</v>
      </c>
      <c r="E7721" t="s">
        <v>164</v>
      </c>
      <c r="F7721" t="s">
        <v>2438</v>
      </c>
      <c r="G7721" t="s">
        <v>156</v>
      </c>
      <c r="H7721" t="s">
        <v>157</v>
      </c>
      <c r="I7721" t="s">
        <v>135</v>
      </c>
      <c r="J7721" t="s">
        <v>136</v>
      </c>
      <c r="K7721" t="s">
        <v>137</v>
      </c>
      <c r="L7721" t="s">
        <v>21774</v>
      </c>
      <c r="M7721" t="s">
        <v>21775</v>
      </c>
      <c r="N7721">
        <v>0.55944444400000004</v>
      </c>
      <c r="O7721">
        <v>0</v>
      </c>
      <c r="P7721">
        <v>897</v>
      </c>
      <c r="Q7721">
        <v>55</v>
      </c>
      <c r="R7721">
        <v>55</v>
      </c>
      <c r="S7721">
        <v>1</v>
      </c>
      <c r="T7721">
        <v>60</v>
      </c>
      <c r="U7721">
        <v>0</v>
      </c>
      <c r="V7721">
        <v>0</v>
      </c>
      <c r="W7721">
        <v>0</v>
      </c>
      <c r="X7721">
        <v>89.740489780988653</v>
      </c>
      <c r="Y7721">
        <v>312.17803241131003</v>
      </c>
      <c r="Z7721">
        <v>107.45329055999127</v>
      </c>
      <c r="AA7721">
        <v>2.1713597292290752</v>
      </c>
      <c r="AB7721">
        <v>6.7348280128729794</v>
      </c>
      <c r="AC7721">
        <v>0</v>
      </c>
      <c r="AD7721">
        <v>0</v>
      </c>
      <c r="AE7721">
        <v>518.27800049439202</v>
      </c>
    </row>
    <row r="7722" spans="1:31" x14ac:dyDescent="0.25">
      <c r="A7722">
        <v>1840073</v>
      </c>
      <c r="B7722">
        <v>1</v>
      </c>
      <c r="C7722" t="s">
        <v>81</v>
      </c>
      <c r="D7722" t="s">
        <v>119</v>
      </c>
      <c r="E7722" t="s">
        <v>131</v>
      </c>
      <c r="F7722" t="s">
        <v>21776</v>
      </c>
      <c r="G7722" t="s">
        <v>873</v>
      </c>
      <c r="H7722" t="s">
        <v>134</v>
      </c>
      <c r="I7722" t="s">
        <v>135</v>
      </c>
      <c r="J7722" t="s">
        <v>136</v>
      </c>
      <c r="K7722" t="s">
        <v>137</v>
      </c>
      <c r="L7722" t="s">
        <v>21777</v>
      </c>
      <c r="M7722" t="s">
        <v>21778</v>
      </c>
      <c r="N7722">
        <v>7.6477777769999999</v>
      </c>
      <c r="O7722">
        <v>0</v>
      </c>
      <c r="P7722">
        <v>23</v>
      </c>
      <c r="Q7722">
        <v>0</v>
      </c>
      <c r="R7722">
        <v>11</v>
      </c>
      <c r="S7722">
        <v>0</v>
      </c>
      <c r="T7722">
        <v>1</v>
      </c>
      <c r="U7722">
        <v>0</v>
      </c>
      <c r="V7722">
        <v>0</v>
      </c>
      <c r="W7722">
        <v>0</v>
      </c>
      <c r="X7722">
        <v>22.630618181902484</v>
      </c>
      <c r="Y7722">
        <v>0</v>
      </c>
      <c r="Z7722">
        <v>30.957753237306743</v>
      </c>
      <c r="AA7722">
        <v>0</v>
      </c>
      <c r="AB7722">
        <v>7.4812699949977013</v>
      </c>
      <c r="AC7722">
        <v>0</v>
      </c>
      <c r="AD7722">
        <v>0</v>
      </c>
      <c r="AE7722">
        <v>61.069641414206927</v>
      </c>
    </row>
    <row r="7723" spans="1:31" x14ac:dyDescent="0.25">
      <c r="A7723">
        <v>1840677</v>
      </c>
      <c r="B7723">
        <v>1</v>
      </c>
      <c r="C7723" t="s">
        <v>81</v>
      </c>
      <c r="D7723" t="s">
        <v>113</v>
      </c>
      <c r="E7723" t="s">
        <v>131</v>
      </c>
      <c r="F7723" t="s">
        <v>21779</v>
      </c>
      <c r="G7723" t="s">
        <v>133</v>
      </c>
      <c r="H7723" t="s">
        <v>134</v>
      </c>
      <c r="I7723" t="s">
        <v>135</v>
      </c>
      <c r="J7723" t="s">
        <v>136</v>
      </c>
      <c r="K7723" t="s">
        <v>137</v>
      </c>
      <c r="L7723" t="s">
        <v>21780</v>
      </c>
      <c r="M7723" t="s">
        <v>21781</v>
      </c>
      <c r="N7723">
        <v>10.468611111</v>
      </c>
      <c r="O7723">
        <v>0</v>
      </c>
      <c r="P7723">
        <v>22</v>
      </c>
      <c r="Q7723">
        <v>0</v>
      </c>
      <c r="R7723">
        <v>0</v>
      </c>
      <c r="S7723">
        <v>0</v>
      </c>
      <c r="T7723">
        <v>44</v>
      </c>
      <c r="U7723">
        <v>0</v>
      </c>
      <c r="V7723">
        <v>0</v>
      </c>
      <c r="W7723">
        <v>0</v>
      </c>
      <c r="X7723">
        <v>40.050733196059568</v>
      </c>
      <c r="Y7723">
        <v>0</v>
      </c>
      <c r="Z7723">
        <v>0</v>
      </c>
      <c r="AA7723">
        <v>0</v>
      </c>
      <c r="AB7723">
        <v>98.799422961502984</v>
      </c>
      <c r="AC7723">
        <v>0</v>
      </c>
      <c r="AD7723">
        <v>0</v>
      </c>
      <c r="AE7723">
        <v>138.85015615756254</v>
      </c>
    </row>
    <row r="7724" spans="1:31" x14ac:dyDescent="0.25">
      <c r="A7724">
        <v>1840322</v>
      </c>
      <c r="B7724">
        <v>1</v>
      </c>
      <c r="C7724" t="s">
        <v>80</v>
      </c>
      <c r="D7724" t="s">
        <v>84</v>
      </c>
      <c r="E7724" t="s">
        <v>140</v>
      </c>
      <c r="F7724" t="s">
        <v>21782</v>
      </c>
      <c r="G7724" t="s">
        <v>142</v>
      </c>
      <c r="H7724" t="s">
        <v>134</v>
      </c>
      <c r="I7724" t="s">
        <v>135</v>
      </c>
      <c r="J7724" t="s">
        <v>136</v>
      </c>
      <c r="K7724" t="s">
        <v>137</v>
      </c>
      <c r="L7724" t="s">
        <v>21783</v>
      </c>
      <c r="M7724" t="s">
        <v>21784</v>
      </c>
      <c r="N7724">
        <v>1.393333333</v>
      </c>
      <c r="O7724">
        <v>0</v>
      </c>
      <c r="P7724">
        <v>3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1.0294607078341333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1.0294607078341333</v>
      </c>
    </row>
    <row r="7725" spans="1:31" x14ac:dyDescent="0.25">
      <c r="A7725">
        <v>1840379</v>
      </c>
      <c r="B7725">
        <v>1</v>
      </c>
      <c r="C7725" t="s">
        <v>80</v>
      </c>
      <c r="D7725" t="s">
        <v>92</v>
      </c>
      <c r="E7725" t="s">
        <v>140</v>
      </c>
      <c r="F7725" t="s">
        <v>21785</v>
      </c>
      <c r="G7725" t="s">
        <v>217</v>
      </c>
      <c r="H7725" t="s">
        <v>134</v>
      </c>
      <c r="I7725" t="s">
        <v>135</v>
      </c>
      <c r="J7725" t="s">
        <v>136</v>
      </c>
      <c r="K7725" t="s">
        <v>137</v>
      </c>
      <c r="L7725" t="s">
        <v>21786</v>
      </c>
      <c r="M7725" t="s">
        <v>21787</v>
      </c>
      <c r="N7725">
        <v>2.8969444439999998</v>
      </c>
      <c r="O7725">
        <v>0</v>
      </c>
      <c r="P7725">
        <v>1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8.4133610218866672E-2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8.4133610218866672E-2</v>
      </c>
    </row>
    <row r="7726" spans="1:31" x14ac:dyDescent="0.25">
      <c r="A7726">
        <v>1840130</v>
      </c>
      <c r="B7726">
        <v>1</v>
      </c>
      <c r="C7726" t="s">
        <v>81</v>
      </c>
      <c r="D7726" t="s">
        <v>115</v>
      </c>
      <c r="E7726" t="s">
        <v>131</v>
      </c>
      <c r="F7726" t="s">
        <v>21788</v>
      </c>
      <c r="G7726" t="s">
        <v>133</v>
      </c>
      <c r="H7726" t="s">
        <v>134</v>
      </c>
      <c r="I7726" t="s">
        <v>135</v>
      </c>
      <c r="J7726" t="s">
        <v>136</v>
      </c>
      <c r="K7726" t="s">
        <v>137</v>
      </c>
      <c r="L7726" t="s">
        <v>21789</v>
      </c>
      <c r="M7726" t="s">
        <v>21790</v>
      </c>
      <c r="N7726">
        <v>7.2988888879999996</v>
      </c>
      <c r="O7726">
        <v>0</v>
      </c>
      <c r="P7726">
        <v>19</v>
      </c>
      <c r="Q7726">
        <v>0</v>
      </c>
      <c r="R7726">
        <v>3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9.389961265088532</v>
      </c>
      <c r="Y7726">
        <v>0</v>
      </c>
      <c r="Z7726">
        <v>2.5391243449954</v>
      </c>
      <c r="AA7726">
        <v>0</v>
      </c>
      <c r="AB7726">
        <v>0</v>
      </c>
      <c r="AC7726">
        <v>0</v>
      </c>
      <c r="AD7726">
        <v>0</v>
      </c>
      <c r="AE7726">
        <v>11.929085610083932</v>
      </c>
    </row>
    <row r="7727" spans="1:31" x14ac:dyDescent="0.25">
      <c r="A7727">
        <v>1840136</v>
      </c>
      <c r="B7727">
        <v>1</v>
      </c>
      <c r="C7727" t="s">
        <v>81</v>
      </c>
      <c r="D7727" t="s">
        <v>113</v>
      </c>
      <c r="E7727" t="s">
        <v>131</v>
      </c>
      <c r="F7727" t="s">
        <v>21791</v>
      </c>
      <c r="G7727" t="s">
        <v>133</v>
      </c>
      <c r="H7727" t="s">
        <v>134</v>
      </c>
      <c r="I7727" t="s">
        <v>135</v>
      </c>
      <c r="J7727" t="s">
        <v>136</v>
      </c>
      <c r="K7727" t="s">
        <v>137</v>
      </c>
      <c r="L7727" t="s">
        <v>21792</v>
      </c>
      <c r="M7727" t="s">
        <v>21793</v>
      </c>
      <c r="N7727">
        <v>1.8661111109999999</v>
      </c>
      <c r="O7727">
        <v>0</v>
      </c>
      <c r="P7727">
        <v>26</v>
      </c>
      <c r="Q7727">
        <v>0</v>
      </c>
      <c r="R7727">
        <v>0</v>
      </c>
      <c r="S7727">
        <v>0</v>
      </c>
      <c r="T7727">
        <v>3</v>
      </c>
      <c r="U7727">
        <v>0</v>
      </c>
      <c r="V7727">
        <v>0</v>
      </c>
      <c r="W7727">
        <v>0</v>
      </c>
      <c r="X7727">
        <v>4.287610340083333</v>
      </c>
      <c r="Y7727">
        <v>0</v>
      </c>
      <c r="Z7727">
        <v>0</v>
      </c>
      <c r="AA7727">
        <v>0</v>
      </c>
      <c r="AB7727">
        <v>7.1802424834000005E-3</v>
      </c>
      <c r="AC7727">
        <v>0</v>
      </c>
      <c r="AD7727">
        <v>0</v>
      </c>
      <c r="AE7727">
        <v>4.2947905825667334</v>
      </c>
    </row>
    <row r="7728" spans="1:31" x14ac:dyDescent="0.25">
      <c r="A7728">
        <v>1840030</v>
      </c>
      <c r="B7728">
        <v>1</v>
      </c>
      <c r="C7728" t="s">
        <v>80</v>
      </c>
      <c r="D7728" t="s">
        <v>103</v>
      </c>
      <c r="E7728" t="s">
        <v>154</v>
      </c>
      <c r="F7728" t="s">
        <v>8142</v>
      </c>
      <c r="G7728" t="s">
        <v>175</v>
      </c>
      <c r="H7728" t="s">
        <v>157</v>
      </c>
      <c r="I7728" t="s">
        <v>135</v>
      </c>
      <c r="J7728" t="s">
        <v>136</v>
      </c>
      <c r="K7728" t="s">
        <v>137</v>
      </c>
      <c r="L7728" t="s">
        <v>21794</v>
      </c>
      <c r="M7728" t="s">
        <v>21795</v>
      </c>
      <c r="N7728">
        <v>1.2450000000000001</v>
      </c>
      <c r="O7728">
        <v>0</v>
      </c>
      <c r="P7728">
        <v>392</v>
      </c>
      <c r="Q7728">
        <v>0</v>
      </c>
      <c r="R7728">
        <v>1</v>
      </c>
      <c r="S7728">
        <v>0</v>
      </c>
      <c r="T7728">
        <v>26</v>
      </c>
      <c r="U7728">
        <v>0</v>
      </c>
      <c r="V7728">
        <v>0</v>
      </c>
      <c r="W7728">
        <v>0</v>
      </c>
      <c r="X7728">
        <v>69.575629728321445</v>
      </c>
      <c r="Y7728">
        <v>0</v>
      </c>
      <c r="Z7728">
        <v>4.8038783415333339E-2</v>
      </c>
      <c r="AA7728">
        <v>0</v>
      </c>
      <c r="AB7728">
        <v>12.584247156888516</v>
      </c>
      <c r="AC7728">
        <v>0</v>
      </c>
      <c r="AD7728">
        <v>0</v>
      </c>
      <c r="AE7728">
        <v>82.207915668625304</v>
      </c>
    </row>
    <row r="7729" spans="1:31" x14ac:dyDescent="0.25">
      <c r="A7729">
        <v>1840528</v>
      </c>
      <c r="B7729">
        <v>1</v>
      </c>
      <c r="C7729" t="s">
        <v>81</v>
      </c>
      <c r="D7729" t="s">
        <v>113</v>
      </c>
      <c r="E7729" t="s">
        <v>131</v>
      </c>
      <c r="F7729" t="s">
        <v>21796</v>
      </c>
      <c r="G7729" t="s">
        <v>1852</v>
      </c>
      <c r="H7729" t="s">
        <v>134</v>
      </c>
      <c r="I7729" t="s">
        <v>135</v>
      </c>
      <c r="J7729" t="s">
        <v>136</v>
      </c>
      <c r="K7729" t="s">
        <v>137</v>
      </c>
      <c r="L7729" t="s">
        <v>21797</v>
      </c>
      <c r="M7729" t="s">
        <v>21798</v>
      </c>
      <c r="N7729">
        <v>6.301666666</v>
      </c>
      <c r="O7729">
        <v>0</v>
      </c>
      <c r="P7729">
        <v>85</v>
      </c>
      <c r="Q7729">
        <v>0</v>
      </c>
      <c r="R7729">
        <v>3</v>
      </c>
      <c r="S7729">
        <v>0</v>
      </c>
      <c r="T7729">
        <v>8</v>
      </c>
      <c r="U7729">
        <v>0</v>
      </c>
      <c r="V7729">
        <v>0</v>
      </c>
      <c r="W7729">
        <v>0</v>
      </c>
      <c r="X7729">
        <v>98.539648494704551</v>
      </c>
      <c r="Y7729">
        <v>0</v>
      </c>
      <c r="Z7729">
        <v>7.9377667524408997</v>
      </c>
      <c r="AA7729">
        <v>0</v>
      </c>
      <c r="AB7729">
        <v>92.163766673110928</v>
      </c>
      <c r="AC7729">
        <v>0</v>
      </c>
      <c r="AD7729">
        <v>0</v>
      </c>
      <c r="AE7729">
        <v>198.64118192025637</v>
      </c>
    </row>
    <row r="7730" spans="1:31" x14ac:dyDescent="0.25">
      <c r="A7730">
        <v>1842592</v>
      </c>
      <c r="B7730">
        <v>1</v>
      </c>
      <c r="C7730" t="s">
        <v>80</v>
      </c>
      <c r="D7730" t="s">
        <v>96</v>
      </c>
      <c r="E7730" t="s">
        <v>140</v>
      </c>
      <c r="F7730" t="s">
        <v>21799</v>
      </c>
      <c r="G7730" t="s">
        <v>142</v>
      </c>
      <c r="H7730" t="s">
        <v>134</v>
      </c>
      <c r="I7730" t="s">
        <v>135</v>
      </c>
      <c r="J7730" t="s">
        <v>136</v>
      </c>
      <c r="K7730" t="s">
        <v>137</v>
      </c>
      <c r="L7730" t="s">
        <v>21800</v>
      </c>
      <c r="M7730" t="s">
        <v>21801</v>
      </c>
      <c r="N7730">
        <v>2.6513888880000001</v>
      </c>
      <c r="O7730">
        <v>0</v>
      </c>
      <c r="P7730">
        <v>1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0.97900025212565001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0.97900025212565001</v>
      </c>
    </row>
    <row r="7731" spans="1:31" x14ac:dyDescent="0.25">
      <c r="A7731">
        <v>1840671</v>
      </c>
      <c r="B7731">
        <v>1</v>
      </c>
      <c r="C7731" t="s">
        <v>81</v>
      </c>
      <c r="D7731" t="s">
        <v>118</v>
      </c>
      <c r="E7731" t="s">
        <v>140</v>
      </c>
      <c r="F7731" t="s">
        <v>21802</v>
      </c>
      <c r="G7731" t="s">
        <v>142</v>
      </c>
      <c r="H7731" t="s">
        <v>134</v>
      </c>
      <c r="I7731" t="s">
        <v>135</v>
      </c>
      <c r="J7731" t="s">
        <v>136</v>
      </c>
      <c r="K7731" t="s">
        <v>137</v>
      </c>
      <c r="L7731" t="s">
        <v>21803</v>
      </c>
      <c r="M7731" t="s">
        <v>21804</v>
      </c>
      <c r="N7731">
        <v>9.9202777770000008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1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5.464131313890376</v>
      </c>
      <c r="AC7731">
        <v>0</v>
      </c>
      <c r="AD7731">
        <v>0</v>
      </c>
      <c r="AE7731">
        <v>5.464131313890376</v>
      </c>
    </row>
    <row r="7732" spans="1:31" x14ac:dyDescent="0.25">
      <c r="A7732">
        <v>1840279</v>
      </c>
      <c r="B7732">
        <v>1</v>
      </c>
      <c r="C7732" t="s">
        <v>81</v>
      </c>
      <c r="D7732" t="s">
        <v>112</v>
      </c>
      <c r="E7732" t="s">
        <v>252</v>
      </c>
      <c r="F7732" t="s">
        <v>21805</v>
      </c>
      <c r="G7732" t="s">
        <v>279</v>
      </c>
      <c r="H7732" t="s">
        <v>134</v>
      </c>
      <c r="I7732" t="s">
        <v>135</v>
      </c>
      <c r="J7732" t="s">
        <v>136</v>
      </c>
      <c r="K7732" t="s">
        <v>137</v>
      </c>
      <c r="L7732" t="s">
        <v>21806</v>
      </c>
      <c r="M7732" t="s">
        <v>21807</v>
      </c>
      <c r="N7732">
        <v>7.07</v>
      </c>
      <c r="O7732">
        <v>0</v>
      </c>
      <c r="P7732">
        <v>57</v>
      </c>
      <c r="Q7732">
        <v>0</v>
      </c>
      <c r="R7732">
        <v>8</v>
      </c>
      <c r="S7732">
        <v>0</v>
      </c>
      <c r="T7732">
        <v>3</v>
      </c>
      <c r="U7732">
        <v>0</v>
      </c>
      <c r="V7732">
        <v>0</v>
      </c>
      <c r="W7732">
        <v>0</v>
      </c>
      <c r="X7732">
        <v>62.318259617337318</v>
      </c>
      <c r="Y7732">
        <v>0</v>
      </c>
      <c r="Z7732">
        <v>8.8666050781730004</v>
      </c>
      <c r="AA7732">
        <v>0</v>
      </c>
      <c r="AB7732">
        <v>0.18188845832077499</v>
      </c>
      <c r="AC7732">
        <v>0</v>
      </c>
      <c r="AD7732">
        <v>0</v>
      </c>
      <c r="AE7732">
        <v>71.366753153831084</v>
      </c>
    </row>
    <row r="7733" spans="1:31" x14ac:dyDescent="0.25">
      <c r="A7733">
        <v>1843542</v>
      </c>
      <c r="B7733">
        <v>1</v>
      </c>
      <c r="C7733" t="s">
        <v>81</v>
      </c>
      <c r="D7733" t="s">
        <v>126</v>
      </c>
      <c r="E7733" t="s">
        <v>154</v>
      </c>
      <c r="F7733" t="s">
        <v>21808</v>
      </c>
      <c r="G7733" t="s">
        <v>175</v>
      </c>
      <c r="H7733" t="s">
        <v>157</v>
      </c>
      <c r="I7733" t="s">
        <v>135</v>
      </c>
      <c r="J7733" t="s">
        <v>136</v>
      </c>
      <c r="K7733" t="s">
        <v>137</v>
      </c>
      <c r="L7733" t="s">
        <v>21809</v>
      </c>
      <c r="M7733" t="s">
        <v>21810</v>
      </c>
      <c r="N7733">
        <v>0.704166666</v>
      </c>
      <c r="O7733">
        <v>0</v>
      </c>
      <c r="P7733">
        <v>29</v>
      </c>
      <c r="Q7733">
        <v>1</v>
      </c>
      <c r="R7733">
        <v>10</v>
      </c>
      <c r="S7733">
        <v>0</v>
      </c>
      <c r="T7733">
        <v>1</v>
      </c>
      <c r="U7733">
        <v>0</v>
      </c>
      <c r="V7733">
        <v>0</v>
      </c>
      <c r="W7733">
        <v>0</v>
      </c>
      <c r="X7733">
        <v>3.0463862982824996</v>
      </c>
      <c r="Y7733">
        <v>0.19136386846350004</v>
      </c>
      <c r="Z7733">
        <v>3.52343501956575</v>
      </c>
      <c r="AA7733">
        <v>0</v>
      </c>
      <c r="AB7733">
        <v>2.1867464958333333E-4</v>
      </c>
      <c r="AC7733">
        <v>0</v>
      </c>
      <c r="AD7733">
        <v>0</v>
      </c>
      <c r="AE7733">
        <v>6.7614038609613329</v>
      </c>
    </row>
    <row r="7734" spans="1:31" x14ac:dyDescent="0.25">
      <c r="A7734">
        <v>1840199</v>
      </c>
      <c r="B7734">
        <v>1</v>
      </c>
      <c r="C7734" t="s">
        <v>80</v>
      </c>
      <c r="D7734" t="s">
        <v>105</v>
      </c>
      <c r="E7734" t="s">
        <v>140</v>
      </c>
      <c r="F7734" t="s">
        <v>21811</v>
      </c>
      <c r="G7734" t="s">
        <v>246</v>
      </c>
      <c r="H7734" t="s">
        <v>134</v>
      </c>
      <c r="I7734" t="s">
        <v>135</v>
      </c>
      <c r="J7734" t="s">
        <v>136</v>
      </c>
      <c r="K7734" t="s">
        <v>137</v>
      </c>
      <c r="L7734" t="s">
        <v>21812</v>
      </c>
      <c r="M7734" t="s">
        <v>21813</v>
      </c>
      <c r="N7734">
        <v>0.227222222</v>
      </c>
      <c r="O7734">
        <v>0</v>
      </c>
      <c r="P7734">
        <v>9</v>
      </c>
      <c r="Q7734">
        <v>0</v>
      </c>
      <c r="R7734">
        <v>0</v>
      </c>
      <c r="S7734">
        <v>0</v>
      </c>
      <c r="T7734">
        <v>1</v>
      </c>
      <c r="U7734">
        <v>0</v>
      </c>
      <c r="V7734">
        <v>0</v>
      </c>
      <c r="W7734">
        <v>0</v>
      </c>
      <c r="X7734">
        <v>0.37301061314190004</v>
      </c>
      <c r="Y7734">
        <v>0</v>
      </c>
      <c r="Z7734">
        <v>0</v>
      </c>
      <c r="AA7734">
        <v>0</v>
      </c>
      <c r="AB7734">
        <v>4.6211167660000003E-2</v>
      </c>
      <c r="AC7734">
        <v>0</v>
      </c>
      <c r="AD7734">
        <v>0</v>
      </c>
      <c r="AE7734">
        <v>0.41922178080190003</v>
      </c>
    </row>
    <row r="7735" spans="1:31" x14ac:dyDescent="0.25">
      <c r="A7735">
        <v>1840385</v>
      </c>
      <c r="B7735">
        <v>1</v>
      </c>
      <c r="C7735" t="s">
        <v>81</v>
      </c>
      <c r="D7735" t="s">
        <v>128</v>
      </c>
      <c r="E7735" t="s">
        <v>154</v>
      </c>
      <c r="F7735" t="s">
        <v>21814</v>
      </c>
      <c r="G7735" t="s">
        <v>3560</v>
      </c>
      <c r="H7735" t="s">
        <v>157</v>
      </c>
      <c r="I7735" t="s">
        <v>135</v>
      </c>
      <c r="J7735" t="s">
        <v>136</v>
      </c>
      <c r="K7735" t="s">
        <v>137</v>
      </c>
      <c r="L7735" t="s">
        <v>21815</v>
      </c>
      <c r="M7735" t="s">
        <v>21816</v>
      </c>
      <c r="N7735">
        <v>5.420555555</v>
      </c>
      <c r="O7735">
        <v>0</v>
      </c>
      <c r="P7735">
        <v>46</v>
      </c>
      <c r="Q7735">
        <v>1</v>
      </c>
      <c r="R7735">
        <v>21</v>
      </c>
      <c r="S7735">
        <v>2</v>
      </c>
      <c r="T7735">
        <v>8</v>
      </c>
      <c r="U7735">
        <v>0</v>
      </c>
      <c r="V7735">
        <v>0</v>
      </c>
      <c r="W7735">
        <v>0</v>
      </c>
      <c r="X7735">
        <v>110.88241379043656</v>
      </c>
      <c r="Y7735">
        <v>0.2863174264992</v>
      </c>
      <c r="Z7735">
        <v>52.123219004826204</v>
      </c>
      <c r="AA7735">
        <v>65.638662316168023</v>
      </c>
      <c r="AB7735">
        <v>31.0229216987588</v>
      </c>
      <c r="AC7735">
        <v>0</v>
      </c>
      <c r="AD7735">
        <v>0</v>
      </c>
      <c r="AE7735">
        <v>259.95353423668877</v>
      </c>
    </row>
    <row r="7736" spans="1:31" x14ac:dyDescent="0.25">
      <c r="A7736">
        <v>1840193</v>
      </c>
      <c r="B7736">
        <v>1</v>
      </c>
      <c r="C7736" t="s">
        <v>80</v>
      </c>
      <c r="D7736" t="s">
        <v>97</v>
      </c>
      <c r="E7736" t="s">
        <v>202</v>
      </c>
      <c r="F7736" t="s">
        <v>4874</v>
      </c>
      <c r="G7736" t="s">
        <v>150</v>
      </c>
      <c r="H7736" t="s">
        <v>157</v>
      </c>
      <c r="I7736" t="s">
        <v>135</v>
      </c>
      <c r="J7736" t="s">
        <v>136</v>
      </c>
      <c r="K7736" t="s">
        <v>151</v>
      </c>
      <c r="L7736" t="s">
        <v>21817</v>
      </c>
      <c r="M7736" t="s">
        <v>21818</v>
      </c>
      <c r="N7736">
        <v>1.018333333</v>
      </c>
      <c r="O7736">
        <v>7</v>
      </c>
      <c r="P7736">
        <v>784</v>
      </c>
      <c r="Q7736">
        <v>13</v>
      </c>
      <c r="R7736">
        <v>625</v>
      </c>
      <c r="S7736">
        <v>21</v>
      </c>
      <c r="T7736">
        <v>226</v>
      </c>
      <c r="U7736">
        <v>3</v>
      </c>
      <c r="V7736">
        <v>0</v>
      </c>
      <c r="W7736">
        <v>72.081978772536246</v>
      </c>
      <c r="X7736">
        <v>341.93658418255552</v>
      </c>
      <c r="Y7736">
        <v>69.765355040432937</v>
      </c>
      <c r="Z7736">
        <v>342.59807930728709</v>
      </c>
      <c r="AA7736">
        <v>130.20909531351333</v>
      </c>
      <c r="AB7736">
        <v>247.99423440297048</v>
      </c>
      <c r="AC7736">
        <v>75.161134884991398</v>
      </c>
      <c r="AD7736">
        <v>0</v>
      </c>
      <c r="AE7736">
        <v>1279.7464619042871</v>
      </c>
    </row>
    <row r="7737" spans="1:31" x14ac:dyDescent="0.25">
      <c r="A7737">
        <v>1839967</v>
      </c>
      <c r="B7737">
        <v>1</v>
      </c>
      <c r="C7737" t="s">
        <v>81</v>
      </c>
      <c r="D7737" t="s">
        <v>114</v>
      </c>
      <c r="E7737" t="s">
        <v>154</v>
      </c>
      <c r="F7737" t="s">
        <v>18071</v>
      </c>
      <c r="G7737" t="s">
        <v>156</v>
      </c>
      <c r="H7737" t="s">
        <v>157</v>
      </c>
      <c r="I7737" t="s">
        <v>135</v>
      </c>
      <c r="J7737" t="s">
        <v>136</v>
      </c>
      <c r="K7737" t="s">
        <v>137</v>
      </c>
      <c r="L7737" t="s">
        <v>21819</v>
      </c>
      <c r="M7737" t="s">
        <v>21820</v>
      </c>
      <c r="N7737">
        <v>8.0555555000000001E-2</v>
      </c>
      <c r="O7737">
        <v>0</v>
      </c>
      <c r="P7737">
        <v>171</v>
      </c>
      <c r="Q7737">
        <v>0</v>
      </c>
      <c r="R7737">
        <v>2</v>
      </c>
      <c r="S7737">
        <v>0</v>
      </c>
      <c r="T7737">
        <v>8</v>
      </c>
      <c r="U7737">
        <v>0</v>
      </c>
      <c r="V7737">
        <v>0</v>
      </c>
      <c r="W7737">
        <v>0</v>
      </c>
      <c r="X7737">
        <v>1.0103570135379834</v>
      </c>
      <c r="Y7737">
        <v>0</v>
      </c>
      <c r="Z7737">
        <v>0.19288195878725004</v>
      </c>
      <c r="AA7737">
        <v>0</v>
      </c>
      <c r="AB7737">
        <v>2.0110267142400003E-2</v>
      </c>
      <c r="AC7737">
        <v>0</v>
      </c>
      <c r="AD7737">
        <v>0</v>
      </c>
      <c r="AE7737">
        <v>1.2233492394676335</v>
      </c>
    </row>
    <row r="7738" spans="1:31" x14ac:dyDescent="0.25">
      <c r="A7738">
        <v>1840548</v>
      </c>
      <c r="B7738">
        <v>1</v>
      </c>
      <c r="C7738" t="s">
        <v>81</v>
      </c>
      <c r="D7738" t="s">
        <v>115</v>
      </c>
      <c r="E7738" t="s">
        <v>131</v>
      </c>
      <c r="F7738" t="s">
        <v>21821</v>
      </c>
      <c r="G7738" t="s">
        <v>133</v>
      </c>
      <c r="H7738" t="s">
        <v>134</v>
      </c>
      <c r="I7738" t="s">
        <v>135</v>
      </c>
      <c r="J7738" t="s">
        <v>136</v>
      </c>
      <c r="K7738" t="s">
        <v>137</v>
      </c>
      <c r="L7738" t="s">
        <v>21822</v>
      </c>
      <c r="M7738" t="s">
        <v>21823</v>
      </c>
      <c r="N7738">
        <v>7.9452777770000003</v>
      </c>
      <c r="O7738">
        <v>0</v>
      </c>
      <c r="P7738">
        <v>17</v>
      </c>
      <c r="Q7738">
        <v>0</v>
      </c>
      <c r="R7738">
        <v>8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13.08914038821616</v>
      </c>
      <c r="Y7738">
        <v>0</v>
      </c>
      <c r="Z7738">
        <v>9.3142408365976479</v>
      </c>
      <c r="AA7738">
        <v>0</v>
      </c>
      <c r="AB7738">
        <v>0</v>
      </c>
      <c r="AC7738">
        <v>0</v>
      </c>
      <c r="AD7738">
        <v>0</v>
      </c>
      <c r="AE7738">
        <v>22.403381224813806</v>
      </c>
    </row>
    <row r="7739" spans="1:31" x14ac:dyDescent="0.25">
      <c r="A7739">
        <v>1839907</v>
      </c>
      <c r="B7739">
        <v>1</v>
      </c>
      <c r="C7739" t="s">
        <v>81</v>
      </c>
      <c r="D7739" t="s">
        <v>113</v>
      </c>
      <c r="E7739" t="s">
        <v>252</v>
      </c>
      <c r="F7739" t="s">
        <v>21824</v>
      </c>
      <c r="G7739" t="s">
        <v>279</v>
      </c>
      <c r="H7739" t="s">
        <v>134</v>
      </c>
      <c r="I7739" t="s">
        <v>135</v>
      </c>
      <c r="J7739" t="s">
        <v>136</v>
      </c>
      <c r="K7739" t="s">
        <v>137</v>
      </c>
      <c r="L7739" t="s">
        <v>21825</v>
      </c>
      <c r="M7739" t="s">
        <v>21826</v>
      </c>
      <c r="N7739">
        <v>3.8688888879999999</v>
      </c>
      <c r="O7739">
        <v>0</v>
      </c>
      <c r="P7739">
        <v>97</v>
      </c>
      <c r="Q7739">
        <v>0</v>
      </c>
      <c r="R7739">
        <v>2</v>
      </c>
      <c r="S7739">
        <v>0</v>
      </c>
      <c r="T7739">
        <v>5</v>
      </c>
      <c r="U7739">
        <v>0</v>
      </c>
      <c r="V7739">
        <v>0</v>
      </c>
      <c r="W7739">
        <v>0</v>
      </c>
      <c r="X7739">
        <v>57.336857988368365</v>
      </c>
      <c r="Y7739">
        <v>0</v>
      </c>
      <c r="Z7739">
        <v>19.421442827262393</v>
      </c>
      <c r="AA7739">
        <v>0</v>
      </c>
      <c r="AB7739">
        <v>3.1809067262058672</v>
      </c>
      <c r="AC7739">
        <v>0</v>
      </c>
      <c r="AD7739">
        <v>0</v>
      </c>
      <c r="AE7739">
        <v>79.939207541836623</v>
      </c>
    </row>
    <row r="7740" spans="1:31" x14ac:dyDescent="0.25">
      <c r="A7740">
        <v>1840608</v>
      </c>
      <c r="B7740">
        <v>1</v>
      </c>
      <c r="C7740" t="s">
        <v>80</v>
      </c>
      <c r="D7740" t="s">
        <v>98</v>
      </c>
      <c r="E7740" t="s">
        <v>154</v>
      </c>
      <c r="F7740" t="s">
        <v>21827</v>
      </c>
      <c r="G7740" t="s">
        <v>507</v>
      </c>
      <c r="H7740" t="s">
        <v>157</v>
      </c>
      <c r="I7740" t="s">
        <v>135</v>
      </c>
      <c r="J7740" t="s">
        <v>136</v>
      </c>
      <c r="K7740" t="s">
        <v>137</v>
      </c>
      <c r="L7740" t="s">
        <v>21828</v>
      </c>
      <c r="M7740" t="s">
        <v>21829</v>
      </c>
      <c r="N7740">
        <v>0.96722222199999996</v>
      </c>
      <c r="O7740">
        <v>0</v>
      </c>
      <c r="P7740">
        <v>1</v>
      </c>
      <c r="Q7740">
        <v>0</v>
      </c>
      <c r="R7740">
        <v>12</v>
      </c>
      <c r="S7740">
        <v>0</v>
      </c>
      <c r="T7740">
        <v>2</v>
      </c>
      <c r="U7740">
        <v>0</v>
      </c>
      <c r="V7740">
        <v>0</v>
      </c>
      <c r="W7740">
        <v>0</v>
      </c>
      <c r="X7740">
        <v>1.4593380606666667E-3</v>
      </c>
      <c r="Y7740">
        <v>0</v>
      </c>
      <c r="Z7740">
        <v>23.579226435489851</v>
      </c>
      <c r="AA7740">
        <v>0</v>
      </c>
      <c r="AB7740">
        <v>11.671578936121868</v>
      </c>
      <c r="AC7740">
        <v>0</v>
      </c>
      <c r="AD7740">
        <v>0</v>
      </c>
      <c r="AE7740">
        <v>35.252264709672389</v>
      </c>
    </row>
    <row r="7741" spans="1:31" x14ac:dyDescent="0.25">
      <c r="A7741">
        <v>1840053</v>
      </c>
      <c r="B7741">
        <v>1</v>
      </c>
      <c r="C7741" t="s">
        <v>80</v>
      </c>
      <c r="D7741" t="s">
        <v>108</v>
      </c>
      <c r="E7741" t="s">
        <v>131</v>
      </c>
      <c r="F7741" t="s">
        <v>21830</v>
      </c>
      <c r="G7741" t="s">
        <v>189</v>
      </c>
      <c r="H7741" t="s">
        <v>134</v>
      </c>
      <c r="I7741" t="s">
        <v>135</v>
      </c>
      <c r="J7741" t="s">
        <v>136</v>
      </c>
      <c r="K7741" t="s">
        <v>137</v>
      </c>
      <c r="L7741" t="s">
        <v>21831</v>
      </c>
      <c r="M7741" t="s">
        <v>21832</v>
      </c>
      <c r="N7741">
        <v>18.763888888</v>
      </c>
      <c r="O7741">
        <v>0</v>
      </c>
      <c r="P7741">
        <v>5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9.9602550943910977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9.9602550943910977</v>
      </c>
    </row>
    <row r="7742" spans="1:31" x14ac:dyDescent="0.25">
      <c r="A7742">
        <v>1840694</v>
      </c>
      <c r="B7742">
        <v>1</v>
      </c>
      <c r="C7742" t="s">
        <v>81</v>
      </c>
      <c r="D7742" t="s">
        <v>118</v>
      </c>
      <c r="E7742" t="s">
        <v>131</v>
      </c>
      <c r="F7742" t="s">
        <v>21833</v>
      </c>
      <c r="G7742" t="s">
        <v>133</v>
      </c>
      <c r="H7742" t="s">
        <v>134</v>
      </c>
      <c r="I7742" t="s">
        <v>135</v>
      </c>
      <c r="J7742" t="s">
        <v>136</v>
      </c>
      <c r="K7742" t="s">
        <v>137</v>
      </c>
      <c r="L7742" t="s">
        <v>21834</v>
      </c>
      <c r="M7742" t="s">
        <v>21835</v>
      </c>
      <c r="N7742">
        <v>2.165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1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6.9127662227399994E-2</v>
      </c>
      <c r="AE7742">
        <v>6.9127662227399994E-2</v>
      </c>
    </row>
    <row r="7743" spans="1:31" x14ac:dyDescent="0.25">
      <c r="A7743">
        <v>1843502</v>
      </c>
      <c r="B7743">
        <v>1</v>
      </c>
      <c r="C7743" t="s">
        <v>80</v>
      </c>
      <c r="D7743" t="s">
        <v>109</v>
      </c>
      <c r="E7743" t="s">
        <v>131</v>
      </c>
      <c r="F7743" t="s">
        <v>21836</v>
      </c>
      <c r="G7743" t="s">
        <v>133</v>
      </c>
      <c r="H7743" t="s">
        <v>134</v>
      </c>
      <c r="I7743" t="s">
        <v>135</v>
      </c>
      <c r="J7743" t="s">
        <v>136</v>
      </c>
      <c r="K7743" t="s">
        <v>137</v>
      </c>
      <c r="L7743" t="s">
        <v>21837</v>
      </c>
      <c r="M7743" t="s">
        <v>21838</v>
      </c>
      <c r="N7743">
        <v>4.1891666660000002</v>
      </c>
      <c r="O7743">
        <v>0</v>
      </c>
      <c r="P7743">
        <v>5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4.3107952915765253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4.3107952915765253</v>
      </c>
    </row>
    <row r="7744" spans="1:31" x14ac:dyDescent="0.25">
      <c r="A7744">
        <v>1840233</v>
      </c>
      <c r="B7744">
        <v>1</v>
      </c>
      <c r="C7744" t="s">
        <v>80</v>
      </c>
      <c r="D7744" t="s">
        <v>83</v>
      </c>
      <c r="E7744" t="s">
        <v>252</v>
      </c>
      <c r="F7744" t="s">
        <v>21839</v>
      </c>
      <c r="G7744" t="s">
        <v>150</v>
      </c>
      <c r="H7744" t="s">
        <v>134</v>
      </c>
      <c r="I7744" t="s">
        <v>135</v>
      </c>
      <c r="J7744" t="s">
        <v>136</v>
      </c>
      <c r="K7744" t="s">
        <v>151</v>
      </c>
      <c r="L7744" t="s">
        <v>21840</v>
      </c>
      <c r="M7744" t="s">
        <v>21841</v>
      </c>
      <c r="N7744">
        <v>7.5666666659999997</v>
      </c>
      <c r="O7744">
        <v>0</v>
      </c>
      <c r="P7744">
        <v>925</v>
      </c>
      <c r="Q7744">
        <v>0</v>
      </c>
      <c r="R7744">
        <v>0</v>
      </c>
      <c r="S7744">
        <v>0</v>
      </c>
      <c r="T7744">
        <v>40</v>
      </c>
      <c r="U7744">
        <v>0</v>
      </c>
      <c r="V7744">
        <v>0</v>
      </c>
      <c r="W7744">
        <v>0</v>
      </c>
      <c r="X7744">
        <v>1459.0428341039792</v>
      </c>
      <c r="Y7744">
        <v>0</v>
      </c>
      <c r="Z7744">
        <v>0</v>
      </c>
      <c r="AA7744">
        <v>0</v>
      </c>
      <c r="AB7744">
        <v>489.53288538510327</v>
      </c>
      <c r="AC7744">
        <v>0</v>
      </c>
      <c r="AD7744">
        <v>0</v>
      </c>
      <c r="AE7744">
        <v>1948.5757194890825</v>
      </c>
    </row>
    <row r="7745" spans="1:31" x14ac:dyDescent="0.25">
      <c r="A7745">
        <v>1840282</v>
      </c>
      <c r="B7745">
        <v>1</v>
      </c>
      <c r="C7745" t="s">
        <v>81</v>
      </c>
      <c r="D7745" t="s">
        <v>128</v>
      </c>
      <c r="E7745" t="s">
        <v>140</v>
      </c>
      <c r="F7745" t="s">
        <v>21842</v>
      </c>
      <c r="G7745" t="s">
        <v>246</v>
      </c>
      <c r="H7745" t="s">
        <v>134</v>
      </c>
      <c r="I7745" t="s">
        <v>135</v>
      </c>
      <c r="J7745" t="s">
        <v>136</v>
      </c>
      <c r="K7745" t="s">
        <v>137</v>
      </c>
      <c r="L7745" t="s">
        <v>21843</v>
      </c>
      <c r="M7745" t="s">
        <v>21844</v>
      </c>
      <c r="N7745">
        <v>6.9269444440000001</v>
      </c>
      <c r="O7745">
        <v>0</v>
      </c>
      <c r="P7745">
        <v>5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6.3719723511978179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6.3719723511978179</v>
      </c>
    </row>
    <row r="7746" spans="1:31" x14ac:dyDescent="0.25">
      <c r="A7746">
        <v>1840090</v>
      </c>
      <c r="B7746">
        <v>1</v>
      </c>
      <c r="C7746" t="s">
        <v>81</v>
      </c>
      <c r="D7746" t="s">
        <v>128</v>
      </c>
      <c r="E7746" t="s">
        <v>164</v>
      </c>
      <c r="F7746" t="s">
        <v>21845</v>
      </c>
      <c r="G7746" t="s">
        <v>156</v>
      </c>
      <c r="H7746" t="s">
        <v>157</v>
      </c>
      <c r="I7746" t="s">
        <v>135</v>
      </c>
      <c r="J7746" t="s">
        <v>136</v>
      </c>
      <c r="K7746" t="s">
        <v>137</v>
      </c>
      <c r="L7746" t="s">
        <v>21846</v>
      </c>
      <c r="M7746" t="s">
        <v>21847</v>
      </c>
      <c r="N7746">
        <v>1.8152777769999999</v>
      </c>
      <c r="O7746">
        <v>0</v>
      </c>
      <c r="P7746">
        <v>0</v>
      </c>
      <c r="Q7746">
        <v>0</v>
      </c>
      <c r="R7746">
        <v>0</v>
      </c>
      <c r="S7746">
        <v>13</v>
      </c>
      <c r="T7746">
        <v>0</v>
      </c>
      <c r="U7746">
        <v>10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218.57306451746859</v>
      </c>
      <c r="AB7746">
        <v>0</v>
      </c>
      <c r="AC7746">
        <v>1425.9673208438533</v>
      </c>
      <c r="AD7746">
        <v>0</v>
      </c>
      <c r="AE7746">
        <v>1644.5403853613218</v>
      </c>
    </row>
    <row r="7747" spans="1:31" x14ac:dyDescent="0.25">
      <c r="A7747">
        <v>1843508</v>
      </c>
      <c r="B7747">
        <v>1</v>
      </c>
      <c r="C7747" t="s">
        <v>80</v>
      </c>
      <c r="D7747" t="s">
        <v>103</v>
      </c>
      <c r="E7747" t="s">
        <v>131</v>
      </c>
      <c r="F7747" t="s">
        <v>21848</v>
      </c>
      <c r="G7747" t="s">
        <v>133</v>
      </c>
      <c r="H7747" t="s">
        <v>134</v>
      </c>
      <c r="I7747" t="s">
        <v>135</v>
      </c>
      <c r="J7747" t="s">
        <v>136</v>
      </c>
      <c r="K7747" t="s">
        <v>137</v>
      </c>
      <c r="L7747" t="s">
        <v>21849</v>
      </c>
      <c r="M7747" t="s">
        <v>21850</v>
      </c>
      <c r="N7747">
        <v>1.669444444</v>
      </c>
      <c r="O7747">
        <v>0</v>
      </c>
      <c r="P7747">
        <v>13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2.6015195620522511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2.6015195620522511</v>
      </c>
    </row>
    <row r="7748" spans="1:31" x14ac:dyDescent="0.25">
      <c r="A7748">
        <v>1840754</v>
      </c>
      <c r="B7748">
        <v>1</v>
      </c>
      <c r="C7748" t="s">
        <v>81</v>
      </c>
      <c r="D7748" t="s">
        <v>124</v>
      </c>
      <c r="E7748" t="s">
        <v>140</v>
      </c>
      <c r="F7748" t="s">
        <v>21851</v>
      </c>
      <c r="G7748" t="s">
        <v>142</v>
      </c>
      <c r="H7748" t="s">
        <v>134</v>
      </c>
      <c r="I7748" t="s">
        <v>135</v>
      </c>
      <c r="J7748" t="s">
        <v>136</v>
      </c>
      <c r="K7748" t="s">
        <v>137</v>
      </c>
      <c r="L7748" t="s">
        <v>21852</v>
      </c>
      <c r="M7748" t="s">
        <v>21853</v>
      </c>
      <c r="N7748">
        <v>0.65194444399999996</v>
      </c>
      <c r="O7748">
        <v>0</v>
      </c>
      <c r="P7748">
        <v>0</v>
      </c>
      <c r="Q7748">
        <v>0</v>
      </c>
      <c r="R7748">
        <v>1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3.2015070990000001E-4</v>
      </c>
      <c r="AA7748">
        <v>0</v>
      </c>
      <c r="AB7748">
        <v>0</v>
      </c>
      <c r="AC7748">
        <v>0</v>
      </c>
      <c r="AD7748">
        <v>0</v>
      </c>
      <c r="AE7748">
        <v>3.2015070990000001E-4</v>
      </c>
    </row>
    <row r="7749" spans="1:31" x14ac:dyDescent="0.25">
      <c r="A7749">
        <v>1840113</v>
      </c>
      <c r="B7749">
        <v>1</v>
      </c>
      <c r="C7749" t="s">
        <v>80</v>
      </c>
      <c r="D7749" t="s">
        <v>107</v>
      </c>
      <c r="E7749" t="s">
        <v>131</v>
      </c>
      <c r="F7749" t="s">
        <v>21854</v>
      </c>
      <c r="G7749" t="s">
        <v>189</v>
      </c>
      <c r="H7749" t="s">
        <v>134</v>
      </c>
      <c r="I7749" t="s">
        <v>135</v>
      </c>
      <c r="J7749" t="s">
        <v>136</v>
      </c>
      <c r="K7749" t="s">
        <v>137</v>
      </c>
      <c r="L7749" t="s">
        <v>21855</v>
      </c>
      <c r="M7749" t="s">
        <v>21856</v>
      </c>
      <c r="N7749">
        <v>2.2066666659999998</v>
      </c>
      <c r="O7749">
        <v>0</v>
      </c>
      <c r="P7749">
        <v>70</v>
      </c>
      <c r="Q7749">
        <v>0</v>
      </c>
      <c r="R7749">
        <v>0</v>
      </c>
      <c r="S7749">
        <v>0</v>
      </c>
      <c r="T7749">
        <v>2</v>
      </c>
      <c r="U7749">
        <v>0</v>
      </c>
      <c r="V7749">
        <v>0</v>
      </c>
      <c r="W7749">
        <v>0</v>
      </c>
      <c r="X7749">
        <v>26.352336467108898</v>
      </c>
      <c r="Y7749">
        <v>0</v>
      </c>
      <c r="Z7749">
        <v>0</v>
      </c>
      <c r="AA7749">
        <v>0</v>
      </c>
      <c r="AB7749">
        <v>15.279378993140794</v>
      </c>
      <c r="AC7749">
        <v>0</v>
      </c>
      <c r="AD7749">
        <v>0</v>
      </c>
      <c r="AE7749">
        <v>41.631715460249694</v>
      </c>
    </row>
    <row r="7750" spans="1:31" x14ac:dyDescent="0.25">
      <c r="A7750">
        <v>1841962</v>
      </c>
      <c r="B7750">
        <v>1</v>
      </c>
      <c r="C7750" t="s">
        <v>80</v>
      </c>
      <c r="D7750" t="s">
        <v>103</v>
      </c>
      <c r="E7750" t="s">
        <v>202</v>
      </c>
      <c r="F7750" t="s">
        <v>4785</v>
      </c>
      <c r="G7750" t="s">
        <v>156</v>
      </c>
      <c r="H7750" t="s">
        <v>157</v>
      </c>
      <c r="I7750" t="s">
        <v>135</v>
      </c>
      <c r="J7750" t="s">
        <v>136</v>
      </c>
      <c r="K7750" t="s">
        <v>137</v>
      </c>
      <c r="L7750" t="s">
        <v>21857</v>
      </c>
      <c r="M7750" t="s">
        <v>21858</v>
      </c>
      <c r="N7750">
        <v>0.34722222200000002</v>
      </c>
      <c r="O7750">
        <v>32</v>
      </c>
      <c r="P7750">
        <v>7434</v>
      </c>
      <c r="Q7750">
        <v>25</v>
      </c>
      <c r="R7750">
        <v>327</v>
      </c>
      <c r="S7750">
        <v>28</v>
      </c>
      <c r="T7750">
        <v>808</v>
      </c>
      <c r="U7750">
        <v>2</v>
      </c>
      <c r="V7750">
        <v>0</v>
      </c>
      <c r="W7750">
        <v>7.0342722898919572</v>
      </c>
      <c r="X7750">
        <v>643.66231482137891</v>
      </c>
      <c r="Y7750">
        <v>33.325893997236122</v>
      </c>
      <c r="Z7750">
        <v>60.873160430369957</v>
      </c>
      <c r="AA7750">
        <v>140.39584337871656</v>
      </c>
      <c r="AB7750">
        <v>183.05797174867578</v>
      </c>
      <c r="AC7750">
        <v>47.340337995934412</v>
      </c>
      <c r="AD7750">
        <v>0</v>
      </c>
      <c r="AE7750">
        <v>1115.6897946622037</v>
      </c>
    </row>
    <row r="7751" spans="1:31" x14ac:dyDescent="0.25">
      <c r="A7751">
        <v>1840047</v>
      </c>
      <c r="B7751">
        <v>1</v>
      </c>
      <c r="C7751" t="s">
        <v>81</v>
      </c>
      <c r="D7751" t="s">
        <v>112</v>
      </c>
      <c r="E7751" t="s">
        <v>202</v>
      </c>
      <c r="F7751" t="s">
        <v>21859</v>
      </c>
      <c r="G7751" t="s">
        <v>156</v>
      </c>
      <c r="H7751" t="s">
        <v>157</v>
      </c>
      <c r="I7751" t="s">
        <v>135</v>
      </c>
      <c r="J7751" t="s">
        <v>136</v>
      </c>
      <c r="K7751" t="s">
        <v>137</v>
      </c>
      <c r="L7751" t="s">
        <v>21831</v>
      </c>
      <c r="M7751" t="s">
        <v>21860</v>
      </c>
      <c r="N7751">
        <v>11.750555555</v>
      </c>
      <c r="O7751">
        <v>1</v>
      </c>
      <c r="P7751">
        <v>152</v>
      </c>
      <c r="Q7751">
        <v>56</v>
      </c>
      <c r="R7751">
        <v>49</v>
      </c>
      <c r="S7751">
        <v>3</v>
      </c>
      <c r="T7751">
        <v>27</v>
      </c>
      <c r="U7751">
        <v>0</v>
      </c>
      <c r="V7751">
        <v>0</v>
      </c>
      <c r="W7751">
        <v>2.0543904168629834</v>
      </c>
      <c r="X7751">
        <v>293.09209866133136</v>
      </c>
      <c r="Y7751">
        <v>91.631990345114843</v>
      </c>
      <c r="Z7751">
        <v>56.36979170420733</v>
      </c>
      <c r="AA7751">
        <v>21.079915291418001</v>
      </c>
      <c r="AB7751">
        <v>42.340961417138075</v>
      </c>
      <c r="AC7751">
        <v>0</v>
      </c>
      <c r="AD7751">
        <v>0</v>
      </c>
      <c r="AE7751">
        <v>506.5691478360726</v>
      </c>
    </row>
    <row r="7752" spans="1:31" x14ac:dyDescent="0.25">
      <c r="A7752">
        <v>1839970</v>
      </c>
      <c r="B7752">
        <v>1</v>
      </c>
      <c r="C7752" t="s">
        <v>80</v>
      </c>
      <c r="D7752" t="s">
        <v>109</v>
      </c>
      <c r="E7752" t="s">
        <v>140</v>
      </c>
      <c r="F7752" t="s">
        <v>21861</v>
      </c>
      <c r="G7752" t="s">
        <v>142</v>
      </c>
      <c r="H7752" t="s">
        <v>134</v>
      </c>
      <c r="I7752" t="s">
        <v>135</v>
      </c>
      <c r="J7752" t="s">
        <v>136</v>
      </c>
      <c r="K7752" t="s">
        <v>137</v>
      </c>
      <c r="L7752" t="s">
        <v>21862</v>
      </c>
      <c r="M7752" t="s">
        <v>21863</v>
      </c>
      <c r="N7752">
        <v>11.212222221999999</v>
      </c>
      <c r="O7752">
        <v>0</v>
      </c>
      <c r="P7752">
        <v>1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</row>
    <row r="7753" spans="1:31" x14ac:dyDescent="0.25">
      <c r="A7753">
        <v>1843485</v>
      </c>
      <c r="B7753">
        <v>1</v>
      </c>
      <c r="C7753" t="s">
        <v>80</v>
      </c>
      <c r="D7753" t="s">
        <v>105</v>
      </c>
      <c r="E7753" t="s">
        <v>268</v>
      </c>
      <c r="F7753" t="s">
        <v>1584</v>
      </c>
      <c r="G7753" t="s">
        <v>156</v>
      </c>
      <c r="H7753" t="s">
        <v>157</v>
      </c>
      <c r="I7753" t="s">
        <v>135</v>
      </c>
      <c r="J7753" t="s">
        <v>136</v>
      </c>
      <c r="K7753" t="s">
        <v>137</v>
      </c>
      <c r="L7753" t="s">
        <v>21864</v>
      </c>
      <c r="M7753" t="s">
        <v>21865</v>
      </c>
      <c r="N7753">
        <v>0.27083333300000001</v>
      </c>
      <c r="O7753">
        <v>1</v>
      </c>
      <c r="P7753">
        <v>4274</v>
      </c>
      <c r="Q7753">
        <v>8</v>
      </c>
      <c r="R7753">
        <v>7</v>
      </c>
      <c r="S7753">
        <v>27</v>
      </c>
      <c r="T7753">
        <v>295</v>
      </c>
      <c r="U7753">
        <v>10</v>
      </c>
      <c r="V7753">
        <v>19</v>
      </c>
      <c r="W7753">
        <v>0.16143065683062499</v>
      </c>
      <c r="X7753">
        <v>335.30901621769203</v>
      </c>
      <c r="Y7753">
        <v>19.526041337399999</v>
      </c>
      <c r="Z7753">
        <v>0.35658857149499995</v>
      </c>
      <c r="AA7753">
        <v>79.281277315305005</v>
      </c>
      <c r="AB7753">
        <v>62.200608276676419</v>
      </c>
      <c r="AC7753">
        <v>275.69433957900253</v>
      </c>
      <c r="AD7753">
        <v>77.475200398212493</v>
      </c>
      <c r="AE7753">
        <v>850.00450235261417</v>
      </c>
    </row>
    <row r="7754" spans="1:31" x14ac:dyDescent="0.25">
      <c r="A7754">
        <v>1840588</v>
      </c>
      <c r="B7754">
        <v>1</v>
      </c>
      <c r="C7754" t="s">
        <v>81</v>
      </c>
      <c r="D7754" t="s">
        <v>121</v>
      </c>
      <c r="E7754" t="s">
        <v>131</v>
      </c>
      <c r="F7754" t="s">
        <v>21866</v>
      </c>
      <c r="G7754" t="s">
        <v>133</v>
      </c>
      <c r="H7754" t="s">
        <v>134</v>
      </c>
      <c r="I7754" t="s">
        <v>135</v>
      </c>
      <c r="J7754" t="s">
        <v>136</v>
      </c>
      <c r="K7754" t="s">
        <v>137</v>
      </c>
      <c r="L7754" t="s">
        <v>21867</v>
      </c>
      <c r="M7754" t="s">
        <v>21868</v>
      </c>
      <c r="N7754">
        <v>9.8463888879999999</v>
      </c>
      <c r="O7754">
        <v>0</v>
      </c>
      <c r="P7754">
        <v>13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12.611758061817389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12.611758061817389</v>
      </c>
    </row>
    <row r="7755" spans="1:31" x14ac:dyDescent="0.25">
      <c r="A7755">
        <v>1840070</v>
      </c>
      <c r="B7755">
        <v>1</v>
      </c>
      <c r="C7755" t="s">
        <v>81</v>
      </c>
      <c r="D7755" t="s">
        <v>120</v>
      </c>
      <c r="E7755" t="s">
        <v>164</v>
      </c>
      <c r="F7755" t="s">
        <v>11524</v>
      </c>
      <c r="G7755" t="s">
        <v>156</v>
      </c>
      <c r="H7755" t="s">
        <v>157</v>
      </c>
      <c r="I7755" t="s">
        <v>135</v>
      </c>
      <c r="J7755" t="s">
        <v>136</v>
      </c>
      <c r="K7755" t="s">
        <v>137</v>
      </c>
      <c r="L7755" t="s">
        <v>21869</v>
      </c>
      <c r="M7755" t="s">
        <v>21870</v>
      </c>
      <c r="N7755">
        <v>2.1008333330000002</v>
      </c>
      <c r="O7755">
        <v>0</v>
      </c>
      <c r="P7755">
        <v>189</v>
      </c>
      <c r="Q7755">
        <v>39</v>
      </c>
      <c r="R7755">
        <v>11</v>
      </c>
      <c r="S7755">
        <v>2</v>
      </c>
      <c r="T7755">
        <v>11</v>
      </c>
      <c r="U7755">
        <v>0</v>
      </c>
      <c r="V7755">
        <v>0</v>
      </c>
      <c r="W7755">
        <v>0</v>
      </c>
      <c r="X7755">
        <v>49.581560964443156</v>
      </c>
      <c r="Y7755">
        <v>47.617645518769137</v>
      </c>
      <c r="Z7755">
        <v>11.673738977509585</v>
      </c>
      <c r="AA7755">
        <v>6.9814701481605423</v>
      </c>
      <c r="AB7755">
        <v>6.360363241371326</v>
      </c>
      <c r="AC7755">
        <v>0</v>
      </c>
      <c r="AD7755">
        <v>0</v>
      </c>
      <c r="AE7755">
        <v>122.21477885025375</v>
      </c>
    </row>
    <row r="7756" spans="1:31" x14ac:dyDescent="0.25">
      <c r="A7756">
        <v>1840133</v>
      </c>
      <c r="B7756">
        <v>1</v>
      </c>
      <c r="C7756" t="s">
        <v>81</v>
      </c>
      <c r="D7756" t="s">
        <v>114</v>
      </c>
      <c r="E7756" t="s">
        <v>131</v>
      </c>
      <c r="F7756" t="s">
        <v>21871</v>
      </c>
      <c r="G7756" t="s">
        <v>133</v>
      </c>
      <c r="H7756" t="s">
        <v>134</v>
      </c>
      <c r="I7756" t="s">
        <v>135</v>
      </c>
      <c r="J7756" t="s">
        <v>136</v>
      </c>
      <c r="K7756" t="s">
        <v>137</v>
      </c>
      <c r="L7756" t="s">
        <v>21872</v>
      </c>
      <c r="M7756" t="s">
        <v>21873</v>
      </c>
      <c r="N7756">
        <v>1.5161111110000001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13</v>
      </c>
      <c r="U7756">
        <v>0</v>
      </c>
      <c r="V7756">
        <v>1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1.5300618106650332</v>
      </c>
      <c r="AC7756">
        <v>0</v>
      </c>
      <c r="AD7756">
        <v>3.0667808611085334</v>
      </c>
      <c r="AE7756">
        <v>4.5968426717735671</v>
      </c>
    </row>
    <row r="7757" spans="1:31" x14ac:dyDescent="0.25">
      <c r="A7757">
        <v>1840276</v>
      </c>
      <c r="B7757">
        <v>1</v>
      </c>
      <c r="C7757" t="s">
        <v>80</v>
      </c>
      <c r="D7757" t="s">
        <v>104</v>
      </c>
      <c r="E7757" t="s">
        <v>202</v>
      </c>
      <c r="F7757" t="s">
        <v>10079</v>
      </c>
      <c r="G7757" t="s">
        <v>156</v>
      </c>
      <c r="H7757" t="s">
        <v>157</v>
      </c>
      <c r="I7757" t="s">
        <v>135</v>
      </c>
      <c r="J7757" t="s">
        <v>136</v>
      </c>
      <c r="K7757" t="s">
        <v>137</v>
      </c>
      <c r="L7757" t="s">
        <v>21874</v>
      </c>
      <c r="M7757" t="s">
        <v>21875</v>
      </c>
      <c r="N7757">
        <v>1.5463888880000001</v>
      </c>
      <c r="O7757">
        <v>14</v>
      </c>
      <c r="P7757">
        <v>1101</v>
      </c>
      <c r="Q7757">
        <v>20</v>
      </c>
      <c r="R7757">
        <v>52</v>
      </c>
      <c r="S7757">
        <v>33</v>
      </c>
      <c r="T7757">
        <v>71</v>
      </c>
      <c r="U7757">
        <v>1</v>
      </c>
      <c r="V7757">
        <v>0</v>
      </c>
      <c r="W7757">
        <v>60.409945410256107</v>
      </c>
      <c r="X7757">
        <v>502.32046056032954</v>
      </c>
      <c r="Y7757">
        <v>45.490628351351745</v>
      </c>
      <c r="Z7757">
        <v>42.431341752195316</v>
      </c>
      <c r="AA7757">
        <v>658.77017135477638</v>
      </c>
      <c r="AB7757">
        <v>118.95363926284182</v>
      </c>
      <c r="AC7757">
        <v>40.551366126264533</v>
      </c>
      <c r="AD7757">
        <v>0</v>
      </c>
      <c r="AE7757">
        <v>1468.9275528180156</v>
      </c>
    </row>
    <row r="7758" spans="1:31" x14ac:dyDescent="0.25">
      <c r="A7758">
        <v>1839990</v>
      </c>
      <c r="B7758">
        <v>1</v>
      </c>
      <c r="C7758" t="s">
        <v>81</v>
      </c>
      <c r="D7758" t="s">
        <v>112</v>
      </c>
      <c r="E7758" t="s">
        <v>131</v>
      </c>
      <c r="F7758" t="s">
        <v>21876</v>
      </c>
      <c r="G7758" t="s">
        <v>133</v>
      </c>
      <c r="H7758" t="s">
        <v>134</v>
      </c>
      <c r="I7758" t="s">
        <v>135</v>
      </c>
      <c r="J7758" t="s">
        <v>136</v>
      </c>
      <c r="K7758" t="s">
        <v>137</v>
      </c>
      <c r="L7758" t="s">
        <v>21877</v>
      </c>
      <c r="M7758" t="s">
        <v>21878</v>
      </c>
      <c r="N7758">
        <v>1.4183333330000001</v>
      </c>
      <c r="O7758">
        <v>0</v>
      </c>
      <c r="P7758">
        <v>0</v>
      </c>
      <c r="Q7758">
        <v>0</v>
      </c>
      <c r="R7758">
        <v>3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6.6508971756498791</v>
      </c>
      <c r="AA7758">
        <v>0</v>
      </c>
      <c r="AB7758">
        <v>0</v>
      </c>
      <c r="AC7758">
        <v>0</v>
      </c>
      <c r="AD7758">
        <v>0</v>
      </c>
      <c r="AE7758">
        <v>6.6508971756498791</v>
      </c>
    </row>
    <row r="7759" spans="1:31" x14ac:dyDescent="0.25">
      <c r="A7759">
        <v>1840027</v>
      </c>
      <c r="B7759">
        <v>1</v>
      </c>
      <c r="C7759" t="s">
        <v>80</v>
      </c>
      <c r="D7759" t="s">
        <v>108</v>
      </c>
      <c r="E7759" t="s">
        <v>131</v>
      </c>
      <c r="F7759" t="s">
        <v>21879</v>
      </c>
      <c r="G7759" t="s">
        <v>753</v>
      </c>
      <c r="H7759" t="s">
        <v>134</v>
      </c>
      <c r="I7759" t="s">
        <v>135</v>
      </c>
      <c r="J7759" t="s">
        <v>136</v>
      </c>
      <c r="K7759" t="s">
        <v>137</v>
      </c>
      <c r="L7759" t="s">
        <v>21880</v>
      </c>
      <c r="M7759" t="s">
        <v>21881</v>
      </c>
      <c r="N7759">
        <v>1.5419444440000001</v>
      </c>
      <c r="O7759">
        <v>0</v>
      </c>
      <c r="P7759">
        <v>31</v>
      </c>
      <c r="Q7759">
        <v>0</v>
      </c>
      <c r="R7759">
        <v>3</v>
      </c>
      <c r="S7759">
        <v>0</v>
      </c>
      <c r="T7759">
        <v>6</v>
      </c>
      <c r="U7759">
        <v>0</v>
      </c>
      <c r="V7759">
        <v>0</v>
      </c>
      <c r="W7759">
        <v>0</v>
      </c>
      <c r="X7759">
        <v>8.0551462461142087</v>
      </c>
      <c r="Y7759">
        <v>0</v>
      </c>
      <c r="Z7759">
        <v>1.6387912380320002</v>
      </c>
      <c r="AA7759">
        <v>0</v>
      </c>
      <c r="AB7759">
        <v>6.8396997538359718</v>
      </c>
      <c r="AC7759">
        <v>0</v>
      </c>
      <c r="AD7759">
        <v>0</v>
      </c>
      <c r="AE7759">
        <v>16.53363723798218</v>
      </c>
    </row>
    <row r="7760" spans="1:31" x14ac:dyDescent="0.25">
      <c r="A7760">
        <v>1840425</v>
      </c>
      <c r="B7760">
        <v>1</v>
      </c>
      <c r="C7760" t="s">
        <v>80</v>
      </c>
      <c r="D7760" t="s">
        <v>105</v>
      </c>
      <c r="E7760" t="s">
        <v>131</v>
      </c>
      <c r="F7760" t="s">
        <v>6322</v>
      </c>
      <c r="G7760" t="s">
        <v>189</v>
      </c>
      <c r="H7760" t="s">
        <v>134</v>
      </c>
      <c r="I7760" t="s">
        <v>135</v>
      </c>
      <c r="J7760" t="s">
        <v>136</v>
      </c>
      <c r="K7760" t="s">
        <v>137</v>
      </c>
      <c r="L7760" t="s">
        <v>21882</v>
      </c>
      <c r="M7760" t="s">
        <v>21883</v>
      </c>
      <c r="N7760">
        <v>4.9247222219999998</v>
      </c>
      <c r="O7760">
        <v>0</v>
      </c>
      <c r="P7760">
        <v>82</v>
      </c>
      <c r="Q7760">
        <v>0</v>
      </c>
      <c r="R7760">
        <v>5</v>
      </c>
      <c r="S7760">
        <v>0</v>
      </c>
      <c r="T7760">
        <v>5</v>
      </c>
      <c r="U7760">
        <v>0</v>
      </c>
      <c r="V7760">
        <v>0</v>
      </c>
      <c r="W7760">
        <v>0</v>
      </c>
      <c r="X7760">
        <v>89.01661295811833</v>
      </c>
      <c r="Y7760">
        <v>0</v>
      </c>
      <c r="Z7760">
        <v>2.6950217476935006</v>
      </c>
      <c r="AA7760">
        <v>0</v>
      </c>
      <c r="AB7760">
        <v>11.414481968855325</v>
      </c>
      <c r="AC7760">
        <v>0</v>
      </c>
      <c r="AD7760">
        <v>0</v>
      </c>
      <c r="AE7760">
        <v>103.12611667466716</v>
      </c>
    </row>
    <row r="7761" spans="1:31" x14ac:dyDescent="0.25">
      <c r="A7761">
        <v>1840674</v>
      </c>
      <c r="B7761">
        <v>1</v>
      </c>
      <c r="C7761" t="s">
        <v>80</v>
      </c>
      <c r="D7761" t="s">
        <v>85</v>
      </c>
      <c r="E7761" t="s">
        <v>140</v>
      </c>
      <c r="F7761" t="s">
        <v>21884</v>
      </c>
      <c r="G7761" t="s">
        <v>142</v>
      </c>
      <c r="H7761" t="s">
        <v>134</v>
      </c>
      <c r="I7761" t="s">
        <v>135</v>
      </c>
      <c r="J7761" t="s">
        <v>136</v>
      </c>
      <c r="K7761" t="s">
        <v>137</v>
      </c>
      <c r="L7761" t="s">
        <v>21885</v>
      </c>
      <c r="M7761" t="s">
        <v>21886</v>
      </c>
      <c r="N7761">
        <v>1.085</v>
      </c>
      <c r="O7761">
        <v>0</v>
      </c>
      <c r="P7761">
        <v>1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0.38423497464908341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0.38423497464908341</v>
      </c>
    </row>
    <row r="7762" spans="1:31" x14ac:dyDescent="0.25">
      <c r="A7762">
        <v>1839984</v>
      </c>
      <c r="B7762">
        <v>1</v>
      </c>
      <c r="C7762" t="s">
        <v>81</v>
      </c>
      <c r="D7762" t="s">
        <v>112</v>
      </c>
      <c r="E7762" t="s">
        <v>202</v>
      </c>
      <c r="F7762" t="s">
        <v>15485</v>
      </c>
      <c r="G7762" t="s">
        <v>156</v>
      </c>
      <c r="H7762" t="s">
        <v>157</v>
      </c>
      <c r="I7762" t="s">
        <v>135</v>
      </c>
      <c r="J7762" t="s">
        <v>136</v>
      </c>
      <c r="K7762" t="s">
        <v>137</v>
      </c>
      <c r="L7762" t="s">
        <v>21887</v>
      </c>
      <c r="M7762" t="s">
        <v>21888</v>
      </c>
      <c r="N7762">
        <v>0.101944444</v>
      </c>
      <c r="O7762">
        <v>0</v>
      </c>
      <c r="P7762">
        <v>828</v>
      </c>
      <c r="Q7762">
        <v>2</v>
      </c>
      <c r="R7762">
        <v>57</v>
      </c>
      <c r="S7762">
        <v>4</v>
      </c>
      <c r="T7762">
        <v>28</v>
      </c>
      <c r="U7762">
        <v>0</v>
      </c>
      <c r="V7762">
        <v>0</v>
      </c>
      <c r="W7762">
        <v>0</v>
      </c>
      <c r="X7762">
        <v>4.4863876936044509</v>
      </c>
      <c r="Y7762">
        <v>0.51632128645844999</v>
      </c>
      <c r="Z7762">
        <v>0.39912509752986103</v>
      </c>
      <c r="AA7762">
        <v>1.0225122024805</v>
      </c>
      <c r="AB7762">
        <v>0.50718943169104169</v>
      </c>
      <c r="AC7762">
        <v>0</v>
      </c>
      <c r="AD7762">
        <v>0</v>
      </c>
      <c r="AE7762">
        <v>6.9315357117643037</v>
      </c>
    </row>
    <row r="7763" spans="1:31" x14ac:dyDescent="0.25">
      <c r="A7763">
        <v>1844347</v>
      </c>
      <c r="B7763">
        <v>1</v>
      </c>
      <c r="C7763" t="s">
        <v>81</v>
      </c>
      <c r="D7763" t="s">
        <v>123</v>
      </c>
      <c r="E7763" t="s">
        <v>154</v>
      </c>
      <c r="F7763" t="s">
        <v>21889</v>
      </c>
      <c r="G7763" t="s">
        <v>156</v>
      </c>
      <c r="H7763" t="s">
        <v>157</v>
      </c>
      <c r="I7763" t="s">
        <v>135</v>
      </c>
      <c r="J7763" t="s">
        <v>136</v>
      </c>
      <c r="K7763" t="s">
        <v>137</v>
      </c>
      <c r="L7763" t="s">
        <v>21890</v>
      </c>
      <c r="M7763" t="s">
        <v>21891</v>
      </c>
      <c r="N7763">
        <v>7.4197222219999999</v>
      </c>
      <c r="O7763">
        <v>0</v>
      </c>
      <c r="P7763">
        <v>247</v>
      </c>
      <c r="Q7763">
        <v>0</v>
      </c>
      <c r="R7763">
        <v>1</v>
      </c>
      <c r="S7763">
        <v>0</v>
      </c>
      <c r="T7763">
        <v>7</v>
      </c>
      <c r="U7763">
        <v>0</v>
      </c>
      <c r="V7763">
        <v>0</v>
      </c>
      <c r="W7763">
        <v>0</v>
      </c>
      <c r="X7763">
        <v>562.16840744086142</v>
      </c>
      <c r="Y7763">
        <v>0</v>
      </c>
      <c r="Z7763">
        <v>1.8709185981050664</v>
      </c>
      <c r="AA7763">
        <v>0</v>
      </c>
      <c r="AB7763">
        <v>22.906840788095217</v>
      </c>
      <c r="AC7763">
        <v>0</v>
      </c>
      <c r="AD7763">
        <v>0</v>
      </c>
      <c r="AE7763">
        <v>586.94616682706169</v>
      </c>
    </row>
    <row r="7764" spans="1:31" x14ac:dyDescent="0.25">
      <c r="A7764">
        <v>1844470</v>
      </c>
      <c r="B7764">
        <v>1</v>
      </c>
      <c r="C7764" t="s">
        <v>80</v>
      </c>
      <c r="D7764" t="s">
        <v>106</v>
      </c>
      <c r="E7764" t="s">
        <v>131</v>
      </c>
      <c r="F7764" t="s">
        <v>21892</v>
      </c>
      <c r="G7764" t="s">
        <v>133</v>
      </c>
      <c r="H7764" t="s">
        <v>134</v>
      </c>
      <c r="I7764" t="s">
        <v>135</v>
      </c>
      <c r="J7764" t="s">
        <v>136</v>
      </c>
      <c r="K7764" t="s">
        <v>137</v>
      </c>
      <c r="L7764" t="s">
        <v>21893</v>
      </c>
      <c r="M7764" t="s">
        <v>21894</v>
      </c>
      <c r="N7764">
        <v>5.5049999999999999</v>
      </c>
      <c r="O7764">
        <v>0</v>
      </c>
      <c r="P7764">
        <v>49</v>
      </c>
      <c r="Q7764">
        <v>0</v>
      </c>
      <c r="R7764">
        <v>0</v>
      </c>
      <c r="S7764">
        <v>0</v>
      </c>
      <c r="T7764">
        <v>8</v>
      </c>
      <c r="U7764">
        <v>0</v>
      </c>
      <c r="V7764">
        <v>0</v>
      </c>
      <c r="W7764">
        <v>0</v>
      </c>
      <c r="X7764">
        <v>41.803974564062671</v>
      </c>
      <c r="Y7764">
        <v>0</v>
      </c>
      <c r="Z7764">
        <v>0</v>
      </c>
      <c r="AA7764">
        <v>0</v>
      </c>
      <c r="AB7764">
        <v>8.1482296981355091</v>
      </c>
      <c r="AC7764">
        <v>0</v>
      </c>
      <c r="AD7764">
        <v>0</v>
      </c>
      <c r="AE7764">
        <v>49.95220426219818</v>
      </c>
    </row>
    <row r="7765" spans="1:31" x14ac:dyDescent="0.25">
      <c r="A7765">
        <v>1844447</v>
      </c>
      <c r="B7765">
        <v>1</v>
      </c>
      <c r="C7765" t="s">
        <v>80</v>
      </c>
      <c r="D7765" t="s">
        <v>106</v>
      </c>
      <c r="E7765" t="s">
        <v>131</v>
      </c>
      <c r="F7765" t="s">
        <v>21895</v>
      </c>
      <c r="G7765" t="s">
        <v>133</v>
      </c>
      <c r="H7765" t="s">
        <v>134</v>
      </c>
      <c r="I7765" t="s">
        <v>135</v>
      </c>
      <c r="J7765" t="s">
        <v>136</v>
      </c>
      <c r="K7765" t="s">
        <v>137</v>
      </c>
      <c r="L7765" t="s">
        <v>21896</v>
      </c>
      <c r="M7765" t="s">
        <v>21897</v>
      </c>
      <c r="N7765">
        <v>3.7138888880000001</v>
      </c>
      <c r="O7765">
        <v>0</v>
      </c>
      <c r="P7765">
        <v>11</v>
      </c>
      <c r="Q7765">
        <v>0</v>
      </c>
      <c r="R7765">
        <v>5</v>
      </c>
      <c r="S7765">
        <v>0</v>
      </c>
      <c r="T7765">
        <v>1</v>
      </c>
      <c r="U7765">
        <v>0</v>
      </c>
      <c r="V7765">
        <v>0</v>
      </c>
      <c r="W7765">
        <v>0</v>
      </c>
      <c r="X7765">
        <v>9.5920639945600019</v>
      </c>
      <c r="Y7765">
        <v>0</v>
      </c>
      <c r="Z7765">
        <v>2.8796468610037507</v>
      </c>
      <c r="AA7765">
        <v>0</v>
      </c>
      <c r="AB7765">
        <v>1.2207051519593333</v>
      </c>
      <c r="AC7765">
        <v>0</v>
      </c>
      <c r="AD7765">
        <v>0</v>
      </c>
      <c r="AE7765">
        <v>13.692416007523086</v>
      </c>
    </row>
    <row r="7766" spans="1:31" x14ac:dyDescent="0.25">
      <c r="A7766">
        <v>1843783</v>
      </c>
      <c r="B7766">
        <v>1</v>
      </c>
      <c r="C7766" t="s">
        <v>80</v>
      </c>
      <c r="D7766" t="s">
        <v>103</v>
      </c>
      <c r="E7766" t="s">
        <v>268</v>
      </c>
      <c r="F7766" t="s">
        <v>5687</v>
      </c>
      <c r="G7766" t="s">
        <v>156</v>
      </c>
      <c r="H7766" t="s">
        <v>157</v>
      </c>
      <c r="I7766" t="s">
        <v>135</v>
      </c>
      <c r="J7766" t="s">
        <v>136</v>
      </c>
      <c r="K7766" t="s">
        <v>137</v>
      </c>
      <c r="L7766" t="s">
        <v>21898</v>
      </c>
      <c r="M7766" t="s">
        <v>21899</v>
      </c>
      <c r="N7766">
        <v>6.9083332999999997E-2</v>
      </c>
      <c r="O7766">
        <v>2</v>
      </c>
      <c r="P7766">
        <v>348</v>
      </c>
      <c r="Q7766">
        <v>40</v>
      </c>
      <c r="R7766">
        <v>79</v>
      </c>
      <c r="S7766">
        <v>20</v>
      </c>
      <c r="T7766">
        <v>60</v>
      </c>
      <c r="U7766">
        <v>6</v>
      </c>
      <c r="V7766">
        <v>1</v>
      </c>
      <c r="W7766">
        <v>9.7554939120000003E-2</v>
      </c>
      <c r="X7766">
        <v>5.7321607536604011</v>
      </c>
      <c r="Y7766">
        <v>18.363328129815777</v>
      </c>
      <c r="Z7766">
        <v>8.122029915992</v>
      </c>
      <c r="AA7766">
        <v>6.2140929162619996</v>
      </c>
      <c r="AB7766">
        <v>3.4572647209449117</v>
      </c>
      <c r="AC7766">
        <v>44.149471564045996</v>
      </c>
      <c r="AD7766">
        <v>2.515253028053333</v>
      </c>
      <c r="AE7766">
        <v>88.651155967894425</v>
      </c>
    </row>
    <row r="7767" spans="1:31" x14ac:dyDescent="0.25">
      <c r="A7767">
        <v>1844178</v>
      </c>
      <c r="B7767">
        <v>1</v>
      </c>
      <c r="C7767" t="s">
        <v>81</v>
      </c>
      <c r="D7767" t="s">
        <v>118</v>
      </c>
      <c r="E7767" t="s">
        <v>154</v>
      </c>
      <c r="F7767" t="s">
        <v>21900</v>
      </c>
      <c r="G7767" t="s">
        <v>955</v>
      </c>
      <c r="H7767" t="s">
        <v>157</v>
      </c>
      <c r="I7767" t="s">
        <v>135</v>
      </c>
      <c r="J7767" t="s">
        <v>136</v>
      </c>
      <c r="K7767" t="s">
        <v>137</v>
      </c>
      <c r="L7767" t="s">
        <v>21901</v>
      </c>
      <c r="M7767" t="s">
        <v>21902</v>
      </c>
      <c r="N7767">
        <v>2.6911111110000001</v>
      </c>
      <c r="O7767">
        <v>0</v>
      </c>
      <c r="P7767">
        <v>965</v>
      </c>
      <c r="Q7767">
        <v>0</v>
      </c>
      <c r="R7767">
        <v>2</v>
      </c>
      <c r="S7767">
        <v>0</v>
      </c>
      <c r="T7767">
        <v>56</v>
      </c>
      <c r="U7767">
        <v>0</v>
      </c>
      <c r="V7767">
        <v>0</v>
      </c>
      <c r="W7767">
        <v>0</v>
      </c>
      <c r="X7767">
        <v>508.04283835208793</v>
      </c>
      <c r="Y7767">
        <v>0</v>
      </c>
      <c r="Z7767">
        <v>8.2489684748904342</v>
      </c>
      <c r="AA7767">
        <v>0</v>
      </c>
      <c r="AB7767">
        <v>68.076101884785118</v>
      </c>
      <c r="AC7767">
        <v>0</v>
      </c>
      <c r="AD7767">
        <v>0</v>
      </c>
      <c r="AE7767">
        <v>584.36790871176345</v>
      </c>
    </row>
    <row r="7768" spans="1:31" x14ac:dyDescent="0.25">
      <c r="A7768">
        <v>1843737</v>
      </c>
      <c r="B7768">
        <v>1</v>
      </c>
      <c r="C7768" t="s">
        <v>81</v>
      </c>
      <c r="D7768" t="s">
        <v>113</v>
      </c>
      <c r="E7768" t="s">
        <v>131</v>
      </c>
      <c r="F7768" t="s">
        <v>21903</v>
      </c>
      <c r="G7768" t="s">
        <v>133</v>
      </c>
      <c r="H7768" t="s">
        <v>134</v>
      </c>
      <c r="I7768" t="s">
        <v>135</v>
      </c>
      <c r="J7768" t="s">
        <v>136</v>
      </c>
      <c r="K7768" t="s">
        <v>137</v>
      </c>
      <c r="L7768" t="s">
        <v>21904</v>
      </c>
      <c r="M7768" t="s">
        <v>21905</v>
      </c>
      <c r="N7768">
        <v>3.8305555550000001</v>
      </c>
      <c r="O7768">
        <v>0</v>
      </c>
      <c r="P7768">
        <v>11</v>
      </c>
      <c r="Q7768">
        <v>0</v>
      </c>
      <c r="R7768">
        <v>6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3.9933332043269836</v>
      </c>
      <c r="Y7768">
        <v>0</v>
      </c>
      <c r="Z7768">
        <v>16.336447686113367</v>
      </c>
      <c r="AA7768">
        <v>0</v>
      </c>
      <c r="AB7768">
        <v>0</v>
      </c>
      <c r="AC7768">
        <v>0</v>
      </c>
      <c r="AD7768">
        <v>0</v>
      </c>
      <c r="AE7768">
        <v>20.32978089044035</v>
      </c>
    </row>
    <row r="7769" spans="1:31" x14ac:dyDescent="0.25">
      <c r="A7769">
        <v>1844341</v>
      </c>
      <c r="B7769">
        <v>1</v>
      </c>
      <c r="C7769" t="s">
        <v>81</v>
      </c>
      <c r="D7769" t="s">
        <v>118</v>
      </c>
      <c r="E7769" t="s">
        <v>140</v>
      </c>
      <c r="F7769" t="s">
        <v>21906</v>
      </c>
      <c r="G7769" t="s">
        <v>142</v>
      </c>
      <c r="H7769" t="s">
        <v>134</v>
      </c>
      <c r="I7769" t="s">
        <v>135</v>
      </c>
      <c r="J7769" t="s">
        <v>136</v>
      </c>
      <c r="K7769" t="s">
        <v>137</v>
      </c>
      <c r="L7769" t="s">
        <v>21907</v>
      </c>
      <c r="M7769" t="s">
        <v>21908</v>
      </c>
      <c r="N7769">
        <v>0.52805555500000001</v>
      </c>
      <c r="O7769">
        <v>0</v>
      </c>
      <c r="P7769">
        <v>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8.2243666535624996E-2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8.2243666535624996E-2</v>
      </c>
    </row>
    <row r="7770" spans="1:31" x14ac:dyDescent="0.25">
      <c r="A7770">
        <v>1844238</v>
      </c>
      <c r="B7770">
        <v>1</v>
      </c>
      <c r="C7770" t="s">
        <v>80</v>
      </c>
      <c r="D7770" t="s">
        <v>83</v>
      </c>
      <c r="E7770" t="s">
        <v>154</v>
      </c>
      <c r="F7770" t="s">
        <v>21909</v>
      </c>
      <c r="G7770" t="s">
        <v>156</v>
      </c>
      <c r="H7770" t="s">
        <v>157</v>
      </c>
      <c r="I7770" t="s">
        <v>135</v>
      </c>
      <c r="J7770" t="s">
        <v>136</v>
      </c>
      <c r="K7770" t="s">
        <v>137</v>
      </c>
      <c r="L7770" t="s">
        <v>21910</v>
      </c>
      <c r="M7770" t="s">
        <v>21911</v>
      </c>
      <c r="N7770">
        <v>2.6636111109999998</v>
      </c>
      <c r="O7770">
        <v>0</v>
      </c>
      <c r="P7770">
        <v>16</v>
      </c>
      <c r="Q7770">
        <v>0</v>
      </c>
      <c r="R7770">
        <v>0</v>
      </c>
      <c r="S7770">
        <v>0</v>
      </c>
      <c r="T7770">
        <v>206</v>
      </c>
      <c r="U7770">
        <v>0</v>
      </c>
      <c r="V7770">
        <v>4</v>
      </c>
      <c r="W7770">
        <v>0</v>
      </c>
      <c r="X7770">
        <v>15.903674389084527</v>
      </c>
      <c r="Y7770">
        <v>0</v>
      </c>
      <c r="Z7770">
        <v>0</v>
      </c>
      <c r="AA7770">
        <v>0</v>
      </c>
      <c r="AB7770">
        <v>628.56010564845997</v>
      </c>
      <c r="AC7770">
        <v>0</v>
      </c>
      <c r="AD7770">
        <v>68.360812057201088</v>
      </c>
      <c r="AE7770">
        <v>712.82459209474553</v>
      </c>
    </row>
    <row r="7771" spans="1:31" x14ac:dyDescent="0.25">
      <c r="A7771">
        <v>1843800</v>
      </c>
      <c r="B7771">
        <v>1</v>
      </c>
      <c r="C7771" t="s">
        <v>80</v>
      </c>
      <c r="D7771" t="s">
        <v>89</v>
      </c>
      <c r="E7771" t="s">
        <v>202</v>
      </c>
      <c r="F7771" t="s">
        <v>21912</v>
      </c>
      <c r="G7771" t="s">
        <v>156</v>
      </c>
      <c r="H7771" t="s">
        <v>157</v>
      </c>
      <c r="I7771" t="s">
        <v>135</v>
      </c>
      <c r="J7771" t="s">
        <v>136</v>
      </c>
      <c r="K7771" t="s">
        <v>137</v>
      </c>
      <c r="L7771" t="s">
        <v>21913</v>
      </c>
      <c r="M7771" t="s">
        <v>20584</v>
      </c>
      <c r="N7771">
        <v>1.0838888879999999</v>
      </c>
      <c r="O7771">
        <v>1</v>
      </c>
      <c r="P7771">
        <v>272</v>
      </c>
      <c r="Q7771">
        <v>1</v>
      </c>
      <c r="R7771">
        <v>51</v>
      </c>
      <c r="S7771">
        <v>1</v>
      </c>
      <c r="T7771">
        <v>138</v>
      </c>
      <c r="U7771">
        <v>0</v>
      </c>
      <c r="V7771">
        <v>0</v>
      </c>
      <c r="W7771">
        <v>7.0957378563000013</v>
      </c>
      <c r="X7771">
        <v>110.0377757397452</v>
      </c>
      <c r="Y7771">
        <v>6.1092602190318335</v>
      </c>
      <c r="Z7771">
        <v>13.073802117612598</v>
      </c>
      <c r="AA7771">
        <v>0.9780798084429001</v>
      </c>
      <c r="AB7771">
        <v>130.53093925097298</v>
      </c>
      <c r="AC7771">
        <v>0</v>
      </c>
      <c r="AD7771">
        <v>0</v>
      </c>
      <c r="AE7771">
        <v>267.82559499210549</v>
      </c>
    </row>
    <row r="7772" spans="1:31" x14ac:dyDescent="0.25">
      <c r="A7772">
        <v>1843597</v>
      </c>
      <c r="B7772">
        <v>1</v>
      </c>
      <c r="C7772" t="s">
        <v>80</v>
      </c>
      <c r="D7772" t="s">
        <v>110</v>
      </c>
      <c r="E7772" t="s">
        <v>268</v>
      </c>
      <c r="F7772" t="s">
        <v>21914</v>
      </c>
      <c r="G7772" t="s">
        <v>386</v>
      </c>
      <c r="H7772" t="s">
        <v>1252</v>
      </c>
      <c r="I7772" t="s">
        <v>135</v>
      </c>
      <c r="J7772" t="s">
        <v>136</v>
      </c>
      <c r="K7772" t="s">
        <v>137</v>
      </c>
      <c r="L7772" t="s">
        <v>21915</v>
      </c>
      <c r="M7772" t="s">
        <v>21916</v>
      </c>
      <c r="N7772">
        <v>9.2499999999999999E-2</v>
      </c>
      <c r="O7772">
        <v>0</v>
      </c>
      <c r="P7772">
        <v>287</v>
      </c>
      <c r="Q7772">
        <v>0</v>
      </c>
      <c r="R7772">
        <v>0</v>
      </c>
      <c r="S7772">
        <v>1</v>
      </c>
      <c r="T7772">
        <v>136</v>
      </c>
      <c r="U7772">
        <v>0</v>
      </c>
      <c r="V7772">
        <v>0</v>
      </c>
      <c r="W7772">
        <v>0</v>
      </c>
      <c r="X7772">
        <v>5.1163950090827246</v>
      </c>
      <c r="Y7772">
        <v>0</v>
      </c>
      <c r="Z7772">
        <v>0</v>
      </c>
      <c r="AA7772">
        <v>0.260279168625</v>
      </c>
      <c r="AB7772">
        <v>5.5854812474302529</v>
      </c>
      <c r="AC7772">
        <v>0</v>
      </c>
      <c r="AD7772">
        <v>0</v>
      </c>
      <c r="AE7772">
        <v>10.962155425137977</v>
      </c>
    </row>
    <row r="7773" spans="1:31" x14ac:dyDescent="0.25">
      <c r="A7773">
        <v>1843700</v>
      </c>
      <c r="B7773">
        <v>1</v>
      </c>
      <c r="C7773" t="s">
        <v>81</v>
      </c>
      <c r="D7773" t="s">
        <v>115</v>
      </c>
      <c r="E7773" t="s">
        <v>131</v>
      </c>
      <c r="F7773" t="s">
        <v>18775</v>
      </c>
      <c r="G7773" t="s">
        <v>133</v>
      </c>
      <c r="H7773" t="s">
        <v>134</v>
      </c>
      <c r="I7773" t="s">
        <v>135</v>
      </c>
      <c r="J7773" t="s">
        <v>136</v>
      </c>
      <c r="K7773" t="s">
        <v>137</v>
      </c>
      <c r="L7773" t="s">
        <v>21917</v>
      </c>
      <c r="M7773" t="s">
        <v>21918</v>
      </c>
      <c r="N7773">
        <v>7.3213888880000004</v>
      </c>
      <c r="O7773">
        <v>0</v>
      </c>
      <c r="P7773">
        <v>15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9.0988423535358365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9.0988423535358365</v>
      </c>
    </row>
    <row r="7774" spans="1:31" x14ac:dyDescent="0.25">
      <c r="A7774">
        <v>1844533</v>
      </c>
      <c r="B7774">
        <v>1</v>
      </c>
      <c r="C7774" t="s">
        <v>80</v>
      </c>
      <c r="D7774" t="s">
        <v>100</v>
      </c>
      <c r="E7774" t="s">
        <v>140</v>
      </c>
      <c r="F7774" t="s">
        <v>21919</v>
      </c>
      <c r="G7774" t="s">
        <v>142</v>
      </c>
      <c r="H7774" t="s">
        <v>134</v>
      </c>
      <c r="I7774" t="s">
        <v>135</v>
      </c>
      <c r="J7774" t="s">
        <v>136</v>
      </c>
      <c r="K7774" t="s">
        <v>137</v>
      </c>
      <c r="L7774" t="s">
        <v>21920</v>
      </c>
      <c r="M7774" t="s">
        <v>21921</v>
      </c>
      <c r="N7774">
        <v>2.2283333330000001</v>
      </c>
      <c r="O7774">
        <v>0</v>
      </c>
      <c r="P7774">
        <v>1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0.83748520121653347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0.83748520121653347</v>
      </c>
    </row>
    <row r="7775" spans="1:31" x14ac:dyDescent="0.25">
      <c r="A7775">
        <v>1844387</v>
      </c>
      <c r="B7775">
        <v>1</v>
      </c>
      <c r="C7775" t="s">
        <v>80</v>
      </c>
      <c r="D7775" t="s">
        <v>98</v>
      </c>
      <c r="E7775" t="s">
        <v>154</v>
      </c>
      <c r="F7775" t="s">
        <v>21922</v>
      </c>
      <c r="G7775" t="s">
        <v>386</v>
      </c>
      <c r="H7775" t="s">
        <v>157</v>
      </c>
      <c r="I7775" t="s">
        <v>135</v>
      </c>
      <c r="J7775" t="s">
        <v>136</v>
      </c>
      <c r="K7775" t="s">
        <v>137</v>
      </c>
      <c r="L7775" t="s">
        <v>21923</v>
      </c>
      <c r="M7775" t="s">
        <v>21924</v>
      </c>
      <c r="N7775">
        <v>0.51972222199999996</v>
      </c>
      <c r="O7775">
        <v>0</v>
      </c>
      <c r="P7775">
        <v>142</v>
      </c>
      <c r="Q7775">
        <v>0</v>
      </c>
      <c r="R7775">
        <v>289</v>
      </c>
      <c r="S7775">
        <v>1</v>
      </c>
      <c r="T7775">
        <v>98</v>
      </c>
      <c r="U7775">
        <v>0</v>
      </c>
      <c r="V7775">
        <v>0</v>
      </c>
      <c r="W7775">
        <v>0</v>
      </c>
      <c r="X7775">
        <v>23.330990164781873</v>
      </c>
      <c r="Y7775">
        <v>0</v>
      </c>
      <c r="Z7775">
        <v>90.467397883585377</v>
      </c>
      <c r="AA7775">
        <v>0.31827077716591667</v>
      </c>
      <c r="AB7775">
        <v>58.251885796155534</v>
      </c>
      <c r="AC7775">
        <v>0</v>
      </c>
      <c r="AD7775">
        <v>0</v>
      </c>
      <c r="AE7775">
        <v>172.36854462168873</v>
      </c>
    </row>
    <row r="7776" spans="1:31" x14ac:dyDescent="0.25">
      <c r="A7776">
        <v>1843846</v>
      </c>
      <c r="B7776">
        <v>1</v>
      </c>
      <c r="C7776" t="s">
        <v>80</v>
      </c>
      <c r="D7776" t="s">
        <v>105</v>
      </c>
      <c r="E7776" t="s">
        <v>252</v>
      </c>
      <c r="F7776" t="s">
        <v>21925</v>
      </c>
      <c r="G7776" t="s">
        <v>150</v>
      </c>
      <c r="H7776" t="s">
        <v>134</v>
      </c>
      <c r="I7776" t="s">
        <v>135</v>
      </c>
      <c r="J7776" t="s">
        <v>136</v>
      </c>
      <c r="K7776" t="s">
        <v>151</v>
      </c>
      <c r="L7776" t="s">
        <v>21926</v>
      </c>
      <c r="M7776" t="s">
        <v>21927</v>
      </c>
      <c r="N7776">
        <v>0.186111111</v>
      </c>
      <c r="O7776">
        <v>0</v>
      </c>
      <c r="P7776">
        <v>293</v>
      </c>
      <c r="Q7776">
        <v>0</v>
      </c>
      <c r="R7776">
        <v>0</v>
      </c>
      <c r="S7776">
        <v>0</v>
      </c>
      <c r="T7776">
        <v>23</v>
      </c>
      <c r="U7776">
        <v>0</v>
      </c>
      <c r="V7776">
        <v>0</v>
      </c>
      <c r="W7776">
        <v>0</v>
      </c>
      <c r="X7776">
        <v>12.842303405655681</v>
      </c>
      <c r="Y7776">
        <v>0</v>
      </c>
      <c r="Z7776">
        <v>0</v>
      </c>
      <c r="AA7776">
        <v>0</v>
      </c>
      <c r="AB7776">
        <v>5.4884461147076671</v>
      </c>
      <c r="AC7776">
        <v>0</v>
      </c>
      <c r="AD7776">
        <v>0</v>
      </c>
      <c r="AE7776">
        <v>18.330749520363348</v>
      </c>
    </row>
    <row r="7777" spans="1:31" x14ac:dyDescent="0.25">
      <c r="A7777">
        <v>1843743</v>
      </c>
      <c r="B7777">
        <v>1</v>
      </c>
      <c r="C7777" t="s">
        <v>80</v>
      </c>
      <c r="D7777" t="s">
        <v>95</v>
      </c>
      <c r="E7777" t="s">
        <v>252</v>
      </c>
      <c r="F7777" t="s">
        <v>21928</v>
      </c>
      <c r="G7777" t="s">
        <v>150</v>
      </c>
      <c r="H7777" t="s">
        <v>134</v>
      </c>
      <c r="I7777" t="s">
        <v>135</v>
      </c>
      <c r="J7777" t="s">
        <v>136</v>
      </c>
      <c r="K7777" t="s">
        <v>151</v>
      </c>
      <c r="L7777" t="s">
        <v>21929</v>
      </c>
      <c r="M7777" t="s">
        <v>21930</v>
      </c>
      <c r="N7777">
        <v>0.25943333299999999</v>
      </c>
      <c r="O7777">
        <v>0</v>
      </c>
      <c r="P7777">
        <v>368</v>
      </c>
      <c r="Q7777">
        <v>0</v>
      </c>
      <c r="R7777">
        <v>0</v>
      </c>
      <c r="S7777">
        <v>0</v>
      </c>
      <c r="T7777">
        <v>27</v>
      </c>
      <c r="U7777">
        <v>0</v>
      </c>
      <c r="V7777">
        <v>0</v>
      </c>
      <c r="W7777">
        <v>0</v>
      </c>
      <c r="X7777">
        <v>17.095932496830645</v>
      </c>
      <c r="Y7777">
        <v>0</v>
      </c>
      <c r="Z7777">
        <v>0</v>
      </c>
      <c r="AA7777">
        <v>0</v>
      </c>
      <c r="AB7777">
        <v>3.6956413022463339</v>
      </c>
      <c r="AC7777">
        <v>0</v>
      </c>
      <c r="AD7777">
        <v>0</v>
      </c>
      <c r="AE7777">
        <v>20.791573799076978</v>
      </c>
    </row>
    <row r="7778" spans="1:31" x14ac:dyDescent="0.25">
      <c r="A7778">
        <v>1844195</v>
      </c>
      <c r="B7778">
        <v>1</v>
      </c>
      <c r="C7778" t="s">
        <v>80</v>
      </c>
      <c r="D7778" t="s">
        <v>83</v>
      </c>
      <c r="E7778" t="s">
        <v>154</v>
      </c>
      <c r="F7778" t="s">
        <v>21931</v>
      </c>
      <c r="G7778" t="s">
        <v>156</v>
      </c>
      <c r="H7778" t="s">
        <v>157</v>
      </c>
      <c r="I7778" t="s">
        <v>135</v>
      </c>
      <c r="J7778" t="s">
        <v>136</v>
      </c>
      <c r="K7778" t="s">
        <v>137</v>
      </c>
      <c r="L7778" t="s">
        <v>21932</v>
      </c>
      <c r="M7778" t="s">
        <v>21933</v>
      </c>
      <c r="N7778">
        <v>1.2833333330000001</v>
      </c>
      <c r="O7778">
        <v>0</v>
      </c>
      <c r="P7778">
        <v>0</v>
      </c>
      <c r="Q7778">
        <v>1</v>
      </c>
      <c r="R7778">
        <v>0</v>
      </c>
      <c r="S7778">
        <v>29</v>
      </c>
      <c r="T7778">
        <v>34</v>
      </c>
      <c r="U7778">
        <v>7</v>
      </c>
      <c r="V7778">
        <v>3</v>
      </c>
      <c r="W7778">
        <v>0</v>
      </c>
      <c r="X7778">
        <v>0</v>
      </c>
      <c r="Y7778">
        <v>140.31127407336001</v>
      </c>
      <c r="Z7778">
        <v>0</v>
      </c>
      <c r="AA7778">
        <v>1724.8686045347481</v>
      </c>
      <c r="AB7778">
        <v>141.94545999227736</v>
      </c>
      <c r="AC7778">
        <v>4591.1363546581824</v>
      </c>
      <c r="AD7778">
        <v>32.438445821909994</v>
      </c>
      <c r="AE7778">
        <v>6630.700139080478</v>
      </c>
    </row>
    <row r="7779" spans="1:31" x14ac:dyDescent="0.25">
      <c r="A7779">
        <v>1843717</v>
      </c>
      <c r="B7779">
        <v>1</v>
      </c>
      <c r="C7779" t="s">
        <v>81</v>
      </c>
      <c r="D7779" t="s">
        <v>122</v>
      </c>
      <c r="E7779" t="s">
        <v>140</v>
      </c>
      <c r="F7779" t="s">
        <v>21934</v>
      </c>
      <c r="G7779" t="s">
        <v>873</v>
      </c>
      <c r="H7779" t="s">
        <v>134</v>
      </c>
      <c r="I7779" t="s">
        <v>135</v>
      </c>
      <c r="J7779" t="s">
        <v>136</v>
      </c>
      <c r="K7779" t="s">
        <v>137</v>
      </c>
      <c r="L7779" t="s">
        <v>21935</v>
      </c>
      <c r="M7779" t="s">
        <v>21936</v>
      </c>
      <c r="N7779">
        <v>0.96444444399999996</v>
      </c>
      <c r="O7779">
        <v>0</v>
      </c>
      <c r="P7779">
        <v>1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0.13599802199390001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0.13599802199390001</v>
      </c>
    </row>
    <row r="7780" spans="1:31" x14ac:dyDescent="0.25">
      <c r="A7780">
        <v>1844427</v>
      </c>
      <c r="B7780">
        <v>1</v>
      </c>
      <c r="C7780" t="s">
        <v>81</v>
      </c>
      <c r="D7780" t="s">
        <v>128</v>
      </c>
      <c r="E7780" t="s">
        <v>202</v>
      </c>
      <c r="F7780" t="s">
        <v>19399</v>
      </c>
      <c r="G7780" t="s">
        <v>156</v>
      </c>
      <c r="H7780" t="s">
        <v>157</v>
      </c>
      <c r="I7780" t="s">
        <v>179</v>
      </c>
      <c r="J7780" t="s">
        <v>136</v>
      </c>
      <c r="K7780" t="s">
        <v>137</v>
      </c>
      <c r="L7780" t="s">
        <v>21937</v>
      </c>
      <c r="M7780" t="s">
        <v>21938</v>
      </c>
      <c r="N7780">
        <v>1.3888888E-2</v>
      </c>
      <c r="O7780">
        <v>0</v>
      </c>
      <c r="P7780">
        <v>969</v>
      </c>
      <c r="Q7780">
        <v>3</v>
      </c>
      <c r="R7780">
        <v>13</v>
      </c>
      <c r="S7780">
        <v>5</v>
      </c>
      <c r="T7780">
        <v>101</v>
      </c>
      <c r="U7780">
        <v>0</v>
      </c>
      <c r="V7780">
        <v>0</v>
      </c>
      <c r="W7780">
        <v>0</v>
      </c>
      <c r="X7780">
        <v>2.2376087495433294</v>
      </c>
      <c r="Y7780">
        <v>1.9699193870062504</v>
      </c>
      <c r="Z7780">
        <v>0.25103111824374996</v>
      </c>
      <c r="AA7780">
        <v>0.43786492339500005</v>
      </c>
      <c r="AB7780">
        <v>0.30549401270749987</v>
      </c>
      <c r="AC7780">
        <v>0</v>
      </c>
      <c r="AD7780">
        <v>0</v>
      </c>
      <c r="AE7780">
        <v>5.2019181908958299</v>
      </c>
    </row>
    <row r="7781" spans="1:31" x14ac:dyDescent="0.25">
      <c r="A7781">
        <v>1844009</v>
      </c>
      <c r="B7781">
        <v>1</v>
      </c>
      <c r="C7781" t="s">
        <v>80</v>
      </c>
      <c r="D7781" t="s">
        <v>108</v>
      </c>
      <c r="E7781" t="s">
        <v>131</v>
      </c>
      <c r="F7781" t="s">
        <v>19886</v>
      </c>
      <c r="G7781" t="s">
        <v>161</v>
      </c>
      <c r="H7781" t="s">
        <v>134</v>
      </c>
      <c r="I7781" t="s">
        <v>135</v>
      </c>
      <c r="J7781" t="s">
        <v>136</v>
      </c>
      <c r="K7781" t="s">
        <v>137</v>
      </c>
      <c r="L7781" t="s">
        <v>21939</v>
      </c>
      <c r="M7781" t="s">
        <v>21940</v>
      </c>
      <c r="N7781">
        <v>2.739166666</v>
      </c>
      <c r="O7781">
        <v>0</v>
      </c>
      <c r="P7781">
        <v>15</v>
      </c>
      <c r="Q7781">
        <v>0</v>
      </c>
      <c r="R7781">
        <v>1</v>
      </c>
      <c r="S7781">
        <v>0</v>
      </c>
      <c r="T7781">
        <v>2</v>
      </c>
      <c r="U7781">
        <v>0</v>
      </c>
      <c r="V7781">
        <v>0</v>
      </c>
      <c r="W7781">
        <v>0</v>
      </c>
      <c r="X7781">
        <v>6.9595196780548969</v>
      </c>
      <c r="Y7781">
        <v>0</v>
      </c>
      <c r="Z7781">
        <v>3.6020808475158494</v>
      </c>
      <c r="AA7781">
        <v>0</v>
      </c>
      <c r="AB7781">
        <v>2.383913976718925</v>
      </c>
      <c r="AC7781">
        <v>0</v>
      </c>
      <c r="AD7781">
        <v>0</v>
      </c>
      <c r="AE7781">
        <v>12.945514502289672</v>
      </c>
    </row>
    <row r="7782" spans="1:31" x14ac:dyDescent="0.25">
      <c r="A7782">
        <v>1843617</v>
      </c>
      <c r="B7782">
        <v>1</v>
      </c>
      <c r="C7782" t="s">
        <v>80</v>
      </c>
      <c r="D7782" t="s">
        <v>93</v>
      </c>
      <c r="E7782" t="s">
        <v>131</v>
      </c>
      <c r="F7782" t="s">
        <v>21941</v>
      </c>
      <c r="G7782" t="s">
        <v>133</v>
      </c>
      <c r="H7782" t="s">
        <v>134</v>
      </c>
      <c r="I7782" t="s">
        <v>135</v>
      </c>
      <c r="J7782" t="s">
        <v>136</v>
      </c>
      <c r="K7782" t="s">
        <v>137</v>
      </c>
      <c r="L7782" t="s">
        <v>21942</v>
      </c>
      <c r="M7782" t="s">
        <v>21943</v>
      </c>
      <c r="N7782">
        <v>1.2022222220000001</v>
      </c>
      <c r="O7782">
        <v>0</v>
      </c>
      <c r="P7782">
        <v>7</v>
      </c>
      <c r="Q7782">
        <v>0</v>
      </c>
      <c r="R7782">
        <v>7</v>
      </c>
      <c r="S7782">
        <v>0</v>
      </c>
      <c r="T7782">
        <v>10</v>
      </c>
      <c r="U7782">
        <v>0</v>
      </c>
      <c r="V7782">
        <v>0</v>
      </c>
      <c r="W7782">
        <v>0</v>
      </c>
      <c r="X7782">
        <v>0.97220653720579997</v>
      </c>
      <c r="Y7782">
        <v>0</v>
      </c>
      <c r="Z7782">
        <v>9.7837462443578005</v>
      </c>
      <c r="AA7782">
        <v>0</v>
      </c>
      <c r="AB7782">
        <v>8.2597431541838997</v>
      </c>
      <c r="AC7782">
        <v>0</v>
      </c>
      <c r="AD7782">
        <v>0</v>
      </c>
      <c r="AE7782">
        <v>19.015695935747502</v>
      </c>
    </row>
    <row r="7783" spans="1:31" x14ac:dyDescent="0.25">
      <c r="A7783">
        <v>1843680</v>
      </c>
      <c r="B7783">
        <v>1</v>
      </c>
      <c r="C7783" t="s">
        <v>80</v>
      </c>
      <c r="D7783" t="s">
        <v>93</v>
      </c>
      <c r="E7783" t="s">
        <v>131</v>
      </c>
      <c r="F7783" t="s">
        <v>21944</v>
      </c>
      <c r="G7783" t="s">
        <v>133</v>
      </c>
      <c r="H7783" t="s">
        <v>134</v>
      </c>
      <c r="I7783" t="s">
        <v>135</v>
      </c>
      <c r="J7783" t="s">
        <v>136</v>
      </c>
      <c r="K7783" t="s">
        <v>137</v>
      </c>
      <c r="L7783" t="s">
        <v>21945</v>
      </c>
      <c r="M7783" t="s">
        <v>21946</v>
      </c>
      <c r="N7783">
        <v>3.0469444440000002</v>
      </c>
      <c r="O7783">
        <v>0</v>
      </c>
      <c r="P7783">
        <v>8</v>
      </c>
      <c r="Q7783">
        <v>0</v>
      </c>
      <c r="R7783">
        <v>3</v>
      </c>
      <c r="S7783">
        <v>0</v>
      </c>
      <c r="T7783">
        <v>1</v>
      </c>
      <c r="U7783">
        <v>0</v>
      </c>
      <c r="V7783">
        <v>0</v>
      </c>
      <c r="W7783">
        <v>0</v>
      </c>
      <c r="X7783">
        <v>3.8970007735636996</v>
      </c>
      <c r="Y7783">
        <v>0</v>
      </c>
      <c r="Z7783">
        <v>16.391780797532679</v>
      </c>
      <c r="AA7783">
        <v>0</v>
      </c>
      <c r="AB7783">
        <v>1.0065881838866</v>
      </c>
      <c r="AC7783">
        <v>0</v>
      </c>
      <c r="AD7783">
        <v>0</v>
      </c>
      <c r="AE7783">
        <v>21.295369754982978</v>
      </c>
    </row>
    <row r="7784" spans="1:31" x14ac:dyDescent="0.25">
      <c r="A7784">
        <v>1844072</v>
      </c>
      <c r="B7784">
        <v>1</v>
      </c>
      <c r="C7784" t="s">
        <v>80</v>
      </c>
      <c r="D7784" t="s">
        <v>94</v>
      </c>
      <c r="E7784" t="s">
        <v>140</v>
      </c>
      <c r="F7784" t="s">
        <v>21947</v>
      </c>
      <c r="G7784" t="s">
        <v>142</v>
      </c>
      <c r="H7784" t="s">
        <v>134</v>
      </c>
      <c r="I7784" t="s">
        <v>135</v>
      </c>
      <c r="J7784" t="s">
        <v>136</v>
      </c>
      <c r="K7784" t="s">
        <v>137</v>
      </c>
      <c r="L7784" t="s">
        <v>21948</v>
      </c>
      <c r="M7784" t="s">
        <v>21949</v>
      </c>
      <c r="N7784">
        <v>6.4683333330000004</v>
      </c>
      <c r="O7784">
        <v>0</v>
      </c>
      <c r="P7784">
        <v>1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8.8779257028000005E-3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8.8779257028000005E-3</v>
      </c>
    </row>
    <row r="7785" spans="1:31" x14ac:dyDescent="0.25">
      <c r="A7785">
        <v>1843723</v>
      </c>
      <c r="B7785">
        <v>1</v>
      </c>
      <c r="C7785" t="s">
        <v>81</v>
      </c>
      <c r="D7785" t="s">
        <v>123</v>
      </c>
      <c r="E7785" t="s">
        <v>164</v>
      </c>
      <c r="F7785" t="s">
        <v>17813</v>
      </c>
      <c r="G7785" t="s">
        <v>156</v>
      </c>
      <c r="H7785" t="s">
        <v>157</v>
      </c>
      <c r="I7785" t="s">
        <v>135</v>
      </c>
      <c r="J7785" t="s">
        <v>136</v>
      </c>
      <c r="K7785" t="s">
        <v>137</v>
      </c>
      <c r="L7785" t="s">
        <v>21950</v>
      </c>
      <c r="M7785" t="s">
        <v>21951</v>
      </c>
      <c r="N7785">
        <v>3.5636111110000002</v>
      </c>
      <c r="O7785">
        <v>3</v>
      </c>
      <c r="P7785">
        <v>23</v>
      </c>
      <c r="Q7785">
        <v>113</v>
      </c>
      <c r="R7785">
        <v>278</v>
      </c>
      <c r="S7785">
        <v>9</v>
      </c>
      <c r="T7785">
        <v>52</v>
      </c>
      <c r="U7785">
        <v>0</v>
      </c>
      <c r="V7785">
        <v>0</v>
      </c>
      <c r="W7785">
        <v>4.059771438351417</v>
      </c>
      <c r="X7785">
        <v>17.389000798156246</v>
      </c>
      <c r="Y7785">
        <v>241.48575069823841</v>
      </c>
      <c r="Z7785">
        <v>453.49434607713329</v>
      </c>
      <c r="AA7785">
        <v>36.884244407911247</v>
      </c>
      <c r="AB7785">
        <v>134.44555927661736</v>
      </c>
      <c r="AC7785">
        <v>0</v>
      </c>
      <c r="AD7785">
        <v>0</v>
      </c>
      <c r="AE7785">
        <v>887.75867269640798</v>
      </c>
    </row>
    <row r="7786" spans="1:31" x14ac:dyDescent="0.25">
      <c r="A7786">
        <v>1844490</v>
      </c>
      <c r="B7786">
        <v>1</v>
      </c>
      <c r="C7786" t="s">
        <v>81</v>
      </c>
      <c r="D7786" t="s">
        <v>116</v>
      </c>
      <c r="E7786" t="s">
        <v>154</v>
      </c>
      <c r="F7786" t="s">
        <v>21952</v>
      </c>
      <c r="G7786" t="s">
        <v>175</v>
      </c>
      <c r="H7786" t="s">
        <v>157</v>
      </c>
      <c r="I7786" t="s">
        <v>135</v>
      </c>
      <c r="J7786" t="s">
        <v>136</v>
      </c>
      <c r="K7786" t="s">
        <v>137</v>
      </c>
      <c r="L7786" t="s">
        <v>21953</v>
      </c>
      <c r="M7786" t="s">
        <v>21954</v>
      </c>
      <c r="N7786">
        <v>1.872222222</v>
      </c>
      <c r="O7786">
        <v>0</v>
      </c>
      <c r="P7786">
        <v>115</v>
      </c>
      <c r="Q7786">
        <v>0</v>
      </c>
      <c r="R7786">
        <v>0</v>
      </c>
      <c r="S7786">
        <v>0</v>
      </c>
      <c r="T7786">
        <v>5</v>
      </c>
      <c r="U7786">
        <v>0</v>
      </c>
      <c r="V7786">
        <v>0</v>
      </c>
      <c r="W7786">
        <v>0</v>
      </c>
      <c r="X7786">
        <v>29.24261129712168</v>
      </c>
      <c r="Y7786">
        <v>0</v>
      </c>
      <c r="Z7786">
        <v>0</v>
      </c>
      <c r="AA7786">
        <v>0</v>
      </c>
      <c r="AB7786">
        <v>0.8667208918946</v>
      </c>
      <c r="AC7786">
        <v>0</v>
      </c>
      <c r="AD7786">
        <v>0</v>
      </c>
      <c r="AE7786">
        <v>30.109332189016282</v>
      </c>
    </row>
    <row r="7787" spans="1:31" x14ac:dyDescent="0.25">
      <c r="A7787">
        <v>1844181</v>
      </c>
      <c r="B7787">
        <v>1</v>
      </c>
      <c r="C7787" t="s">
        <v>80</v>
      </c>
      <c r="D7787" t="s">
        <v>93</v>
      </c>
      <c r="E7787" t="s">
        <v>131</v>
      </c>
      <c r="F7787" t="s">
        <v>2804</v>
      </c>
      <c r="G7787" t="s">
        <v>133</v>
      </c>
      <c r="H7787" t="s">
        <v>134</v>
      </c>
      <c r="I7787" t="s">
        <v>135</v>
      </c>
      <c r="J7787" t="s">
        <v>136</v>
      </c>
      <c r="K7787" t="s">
        <v>137</v>
      </c>
      <c r="L7787" t="s">
        <v>21955</v>
      </c>
      <c r="M7787" t="s">
        <v>21956</v>
      </c>
      <c r="N7787">
        <v>2.483055555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1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1.4148751603985668</v>
      </c>
      <c r="AC7787">
        <v>0</v>
      </c>
      <c r="AD7787">
        <v>0</v>
      </c>
      <c r="AE7787">
        <v>1.4148751603985668</v>
      </c>
    </row>
    <row r="7788" spans="1:31" x14ac:dyDescent="0.25">
      <c r="A7788">
        <v>1844513</v>
      </c>
      <c r="B7788">
        <v>1</v>
      </c>
      <c r="C7788" t="s">
        <v>80</v>
      </c>
      <c r="D7788" t="s">
        <v>100</v>
      </c>
      <c r="E7788" t="s">
        <v>252</v>
      </c>
      <c r="F7788" t="s">
        <v>21957</v>
      </c>
      <c r="G7788" t="s">
        <v>279</v>
      </c>
      <c r="H7788" t="s">
        <v>134</v>
      </c>
      <c r="I7788" t="s">
        <v>135</v>
      </c>
      <c r="J7788" t="s">
        <v>136</v>
      </c>
      <c r="K7788" t="s">
        <v>137</v>
      </c>
      <c r="L7788" t="s">
        <v>21958</v>
      </c>
      <c r="M7788" t="s">
        <v>21959</v>
      </c>
      <c r="N7788">
        <v>1.311666666</v>
      </c>
      <c r="O7788">
        <v>0</v>
      </c>
      <c r="P7788">
        <v>88</v>
      </c>
      <c r="Q7788">
        <v>0</v>
      </c>
      <c r="R7788">
        <v>7</v>
      </c>
      <c r="S7788">
        <v>0</v>
      </c>
      <c r="T7788">
        <v>1</v>
      </c>
      <c r="U7788">
        <v>0</v>
      </c>
      <c r="V7788">
        <v>0</v>
      </c>
      <c r="W7788">
        <v>0</v>
      </c>
      <c r="X7788">
        <v>31.351011032771044</v>
      </c>
      <c r="Y7788">
        <v>0</v>
      </c>
      <c r="Z7788">
        <v>48.367928531916007</v>
      </c>
      <c r="AA7788">
        <v>0</v>
      </c>
      <c r="AB7788">
        <v>8.8669863223000009E-2</v>
      </c>
      <c r="AC7788">
        <v>0</v>
      </c>
      <c r="AD7788">
        <v>0</v>
      </c>
      <c r="AE7788">
        <v>79.807609427910052</v>
      </c>
    </row>
    <row r="7789" spans="1:31" x14ac:dyDescent="0.25">
      <c r="A7789">
        <v>1844112</v>
      </c>
      <c r="B7789">
        <v>1</v>
      </c>
      <c r="C7789" t="s">
        <v>81</v>
      </c>
      <c r="D7789" t="s">
        <v>125</v>
      </c>
      <c r="E7789" t="s">
        <v>252</v>
      </c>
      <c r="F7789" t="s">
        <v>21960</v>
      </c>
      <c r="G7789" t="s">
        <v>2957</v>
      </c>
      <c r="H7789" t="s">
        <v>134</v>
      </c>
      <c r="I7789" t="s">
        <v>135</v>
      </c>
      <c r="J7789" t="s">
        <v>136</v>
      </c>
      <c r="K7789" t="s">
        <v>137</v>
      </c>
      <c r="L7789" t="s">
        <v>21961</v>
      </c>
      <c r="M7789" t="s">
        <v>21962</v>
      </c>
      <c r="N7789">
        <v>7.4455555550000003</v>
      </c>
      <c r="O7789">
        <v>0</v>
      </c>
      <c r="P7789">
        <v>0</v>
      </c>
      <c r="Q7789">
        <v>0</v>
      </c>
      <c r="R7789">
        <v>4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43.716105528092925</v>
      </c>
      <c r="AA7789">
        <v>0</v>
      </c>
      <c r="AB7789">
        <v>0</v>
      </c>
      <c r="AC7789">
        <v>0</v>
      </c>
      <c r="AD7789">
        <v>0</v>
      </c>
      <c r="AE7789">
        <v>43.716105528092925</v>
      </c>
    </row>
    <row r="7790" spans="1:31" x14ac:dyDescent="0.25">
      <c r="A7790">
        <v>1844467</v>
      </c>
      <c r="B7790">
        <v>1</v>
      </c>
      <c r="C7790" t="s">
        <v>80</v>
      </c>
      <c r="D7790" t="s">
        <v>93</v>
      </c>
      <c r="E7790" t="s">
        <v>131</v>
      </c>
      <c r="F7790" t="s">
        <v>21963</v>
      </c>
      <c r="G7790" t="s">
        <v>133</v>
      </c>
      <c r="H7790" t="s">
        <v>134</v>
      </c>
      <c r="I7790" t="s">
        <v>135</v>
      </c>
      <c r="J7790" t="s">
        <v>136</v>
      </c>
      <c r="K7790" t="s">
        <v>137</v>
      </c>
      <c r="L7790" t="s">
        <v>21964</v>
      </c>
      <c r="M7790" t="s">
        <v>21965</v>
      </c>
      <c r="N7790">
        <v>12.838055555</v>
      </c>
      <c r="O7790">
        <v>0</v>
      </c>
      <c r="P7790">
        <v>2</v>
      </c>
      <c r="Q7790">
        <v>0</v>
      </c>
      <c r="R7790">
        <v>4</v>
      </c>
      <c r="S7790">
        <v>0</v>
      </c>
      <c r="T7790">
        <v>1</v>
      </c>
      <c r="U7790">
        <v>0</v>
      </c>
      <c r="V7790">
        <v>0</v>
      </c>
      <c r="W7790">
        <v>0</v>
      </c>
      <c r="X7790">
        <v>4.6498849891912002</v>
      </c>
      <c r="Y7790">
        <v>0</v>
      </c>
      <c r="Z7790">
        <v>307.64896456166588</v>
      </c>
      <c r="AA7790">
        <v>0</v>
      </c>
      <c r="AB7790">
        <v>2.5967725840187246</v>
      </c>
      <c r="AC7790">
        <v>0</v>
      </c>
      <c r="AD7790">
        <v>0</v>
      </c>
      <c r="AE7790">
        <v>314.89562213487579</v>
      </c>
    </row>
    <row r="7791" spans="1:31" x14ac:dyDescent="0.25">
      <c r="A7791">
        <v>1843657</v>
      </c>
      <c r="B7791">
        <v>1</v>
      </c>
      <c r="C7791" t="s">
        <v>80</v>
      </c>
      <c r="D7791" t="s">
        <v>83</v>
      </c>
      <c r="E7791" t="s">
        <v>164</v>
      </c>
      <c r="F7791" t="s">
        <v>14118</v>
      </c>
      <c r="G7791" t="s">
        <v>156</v>
      </c>
      <c r="H7791" t="s">
        <v>157</v>
      </c>
      <c r="I7791" t="s">
        <v>135</v>
      </c>
      <c r="J7791" t="s">
        <v>136</v>
      </c>
      <c r="K7791" t="s">
        <v>137</v>
      </c>
      <c r="L7791" t="s">
        <v>21966</v>
      </c>
      <c r="M7791" t="s">
        <v>21967</v>
      </c>
      <c r="N7791">
        <v>2.8352777769999999</v>
      </c>
      <c r="O7791">
        <v>1</v>
      </c>
      <c r="P7791">
        <v>509</v>
      </c>
      <c r="Q7791">
        <v>3</v>
      </c>
      <c r="R7791">
        <v>21</v>
      </c>
      <c r="S7791">
        <v>1</v>
      </c>
      <c r="T7791">
        <v>46</v>
      </c>
      <c r="U7791">
        <v>0</v>
      </c>
      <c r="V7791">
        <v>0</v>
      </c>
      <c r="W7791">
        <v>0.79468735914836663</v>
      </c>
      <c r="X7791">
        <v>282.77624910789899</v>
      </c>
      <c r="Y7791">
        <v>2.1586083900301669</v>
      </c>
      <c r="Z7791">
        <v>39.46599748287025</v>
      </c>
      <c r="AA7791">
        <v>12.506293496267086</v>
      </c>
      <c r="AB7791">
        <v>72.185274179621729</v>
      </c>
      <c r="AC7791">
        <v>0</v>
      </c>
      <c r="AD7791">
        <v>0</v>
      </c>
      <c r="AE7791">
        <v>409.88711001583658</v>
      </c>
    </row>
    <row r="7792" spans="1:31" x14ac:dyDescent="0.25">
      <c r="A7792">
        <v>1844321</v>
      </c>
      <c r="B7792">
        <v>1</v>
      </c>
      <c r="C7792" t="s">
        <v>81</v>
      </c>
      <c r="D7792" t="s">
        <v>126</v>
      </c>
      <c r="E7792" t="s">
        <v>131</v>
      </c>
      <c r="F7792" t="s">
        <v>21968</v>
      </c>
      <c r="G7792" t="s">
        <v>133</v>
      </c>
      <c r="H7792" t="s">
        <v>134</v>
      </c>
      <c r="I7792" t="s">
        <v>135</v>
      </c>
      <c r="J7792" t="s">
        <v>136</v>
      </c>
      <c r="K7792" t="s">
        <v>137</v>
      </c>
      <c r="L7792" t="s">
        <v>21956</v>
      </c>
      <c r="M7792" t="s">
        <v>21969</v>
      </c>
      <c r="N7792">
        <v>1.0075000000000001</v>
      </c>
      <c r="O7792">
        <v>0</v>
      </c>
      <c r="P7792">
        <v>11</v>
      </c>
      <c r="Q7792">
        <v>0</v>
      </c>
      <c r="R7792">
        <v>1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1.3352649422186251</v>
      </c>
      <c r="Y7792">
        <v>0</v>
      </c>
      <c r="Z7792">
        <v>0.37226545751512508</v>
      </c>
      <c r="AA7792">
        <v>0</v>
      </c>
      <c r="AB7792">
        <v>0</v>
      </c>
      <c r="AC7792">
        <v>0</v>
      </c>
      <c r="AD7792">
        <v>0</v>
      </c>
      <c r="AE7792">
        <v>1.7075303997337503</v>
      </c>
    </row>
    <row r="7793" spans="1:31" x14ac:dyDescent="0.25">
      <c r="A7793">
        <v>1844327</v>
      </c>
      <c r="B7793">
        <v>1</v>
      </c>
      <c r="C7793" t="s">
        <v>81</v>
      </c>
      <c r="D7793" t="s">
        <v>112</v>
      </c>
      <c r="E7793" t="s">
        <v>140</v>
      </c>
      <c r="F7793" t="s">
        <v>21970</v>
      </c>
      <c r="G7793" t="s">
        <v>142</v>
      </c>
      <c r="H7793" t="s">
        <v>134</v>
      </c>
      <c r="I7793" t="s">
        <v>135</v>
      </c>
      <c r="J7793" t="s">
        <v>136</v>
      </c>
      <c r="K7793" t="s">
        <v>137</v>
      </c>
      <c r="L7793" t="s">
        <v>21971</v>
      </c>
      <c r="M7793" t="s">
        <v>21972</v>
      </c>
      <c r="N7793">
        <v>2.2541666660000002</v>
      </c>
      <c r="O7793">
        <v>0</v>
      </c>
      <c r="P7793">
        <v>1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0.51407874417599997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0.51407874417599997</v>
      </c>
    </row>
    <row r="7794" spans="1:31" x14ac:dyDescent="0.25">
      <c r="A7794">
        <v>1844035</v>
      </c>
      <c r="B7794">
        <v>1</v>
      </c>
      <c r="C7794" t="s">
        <v>80</v>
      </c>
      <c r="D7794" t="s">
        <v>91</v>
      </c>
      <c r="E7794" t="s">
        <v>154</v>
      </c>
      <c r="F7794" t="s">
        <v>21973</v>
      </c>
      <c r="G7794" t="s">
        <v>175</v>
      </c>
      <c r="H7794" t="s">
        <v>157</v>
      </c>
      <c r="I7794" t="s">
        <v>135</v>
      </c>
      <c r="J7794" t="s">
        <v>136</v>
      </c>
      <c r="K7794" t="s">
        <v>137</v>
      </c>
      <c r="L7794" t="s">
        <v>21974</v>
      </c>
      <c r="M7794" t="s">
        <v>21975</v>
      </c>
      <c r="N7794">
        <v>3.4522222220000001</v>
      </c>
      <c r="O7794">
        <v>0</v>
      </c>
      <c r="P7794">
        <v>0</v>
      </c>
      <c r="Q7794">
        <v>0</v>
      </c>
      <c r="R7794">
        <v>10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43.023282641989994</v>
      </c>
      <c r="AA7794">
        <v>0</v>
      </c>
      <c r="AB7794">
        <v>0</v>
      </c>
      <c r="AC7794">
        <v>0</v>
      </c>
      <c r="AD7794">
        <v>0</v>
      </c>
      <c r="AE7794">
        <v>43.023282641989994</v>
      </c>
    </row>
    <row r="7795" spans="1:31" x14ac:dyDescent="0.25">
      <c r="A7795">
        <v>1844530</v>
      </c>
      <c r="B7795">
        <v>1</v>
      </c>
      <c r="C7795" t="s">
        <v>81</v>
      </c>
      <c r="D7795" t="s">
        <v>128</v>
      </c>
      <c r="E7795" t="s">
        <v>131</v>
      </c>
      <c r="F7795" t="s">
        <v>21976</v>
      </c>
      <c r="G7795" t="s">
        <v>189</v>
      </c>
      <c r="H7795" t="s">
        <v>134</v>
      </c>
      <c r="I7795" t="s">
        <v>135</v>
      </c>
      <c r="J7795" t="s">
        <v>136</v>
      </c>
      <c r="K7795" t="s">
        <v>137</v>
      </c>
      <c r="L7795" t="s">
        <v>21977</v>
      </c>
      <c r="M7795" t="s">
        <v>21978</v>
      </c>
      <c r="N7795">
        <v>1.0733333329999999</v>
      </c>
      <c r="O7795">
        <v>0</v>
      </c>
      <c r="P7795">
        <v>164</v>
      </c>
      <c r="Q7795">
        <v>0</v>
      </c>
      <c r="R7795">
        <v>0</v>
      </c>
      <c r="S7795">
        <v>0</v>
      </c>
      <c r="T7795">
        <v>4</v>
      </c>
      <c r="U7795">
        <v>0</v>
      </c>
      <c r="V7795">
        <v>0</v>
      </c>
      <c r="W7795">
        <v>0</v>
      </c>
      <c r="X7795">
        <v>48.561782581755359</v>
      </c>
      <c r="Y7795">
        <v>0</v>
      </c>
      <c r="Z7795">
        <v>0</v>
      </c>
      <c r="AA7795">
        <v>0</v>
      </c>
      <c r="AB7795">
        <v>4.4690402993187002</v>
      </c>
      <c r="AC7795">
        <v>0</v>
      </c>
      <c r="AD7795">
        <v>0</v>
      </c>
      <c r="AE7795">
        <v>53.030822881074059</v>
      </c>
    </row>
    <row r="7796" spans="1:31" x14ac:dyDescent="0.25">
      <c r="A7796">
        <v>1843949</v>
      </c>
      <c r="B7796">
        <v>1</v>
      </c>
      <c r="C7796" t="s">
        <v>81</v>
      </c>
      <c r="D7796" t="s">
        <v>112</v>
      </c>
      <c r="E7796" t="s">
        <v>140</v>
      </c>
      <c r="F7796" t="s">
        <v>21979</v>
      </c>
      <c r="G7796" t="s">
        <v>142</v>
      </c>
      <c r="H7796" t="s">
        <v>134</v>
      </c>
      <c r="I7796" t="s">
        <v>135</v>
      </c>
      <c r="J7796" t="s">
        <v>136</v>
      </c>
      <c r="K7796" t="s">
        <v>137</v>
      </c>
      <c r="L7796" t="s">
        <v>21980</v>
      </c>
      <c r="M7796" t="s">
        <v>21981</v>
      </c>
      <c r="N7796">
        <v>1.751666666</v>
      </c>
      <c r="O7796">
        <v>0</v>
      </c>
      <c r="P7796">
        <v>1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0.69935856377600003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0.69935856377600003</v>
      </c>
    </row>
    <row r="7797" spans="1:31" x14ac:dyDescent="0.25">
      <c r="A7797">
        <v>1844198</v>
      </c>
      <c r="B7797">
        <v>1</v>
      </c>
      <c r="C7797" t="s">
        <v>80</v>
      </c>
      <c r="D7797" t="s">
        <v>87</v>
      </c>
      <c r="E7797" t="s">
        <v>140</v>
      </c>
      <c r="F7797" t="s">
        <v>21982</v>
      </c>
      <c r="G7797" t="s">
        <v>217</v>
      </c>
      <c r="H7797" t="s">
        <v>134</v>
      </c>
      <c r="I7797" t="s">
        <v>135</v>
      </c>
      <c r="J7797" t="s">
        <v>136</v>
      </c>
      <c r="K7797" t="s">
        <v>137</v>
      </c>
      <c r="L7797" t="s">
        <v>21983</v>
      </c>
      <c r="M7797" t="s">
        <v>21984</v>
      </c>
      <c r="N7797">
        <v>1.8691666659999999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1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3.0631134053320888</v>
      </c>
      <c r="AC7797">
        <v>0</v>
      </c>
      <c r="AD7797">
        <v>0</v>
      </c>
      <c r="AE7797">
        <v>3.0631134053320888</v>
      </c>
    </row>
    <row r="7798" spans="1:31" x14ac:dyDescent="0.25">
      <c r="A7798">
        <v>1843594</v>
      </c>
      <c r="B7798">
        <v>1</v>
      </c>
      <c r="C7798" t="s">
        <v>80</v>
      </c>
      <c r="D7798" t="s">
        <v>110</v>
      </c>
      <c r="E7798" t="s">
        <v>268</v>
      </c>
      <c r="F7798" t="s">
        <v>21985</v>
      </c>
      <c r="G7798" t="s">
        <v>386</v>
      </c>
      <c r="H7798" t="s">
        <v>1252</v>
      </c>
      <c r="I7798" t="s">
        <v>135</v>
      </c>
      <c r="J7798" t="s">
        <v>136</v>
      </c>
      <c r="K7798" t="s">
        <v>137</v>
      </c>
      <c r="L7798" t="s">
        <v>21986</v>
      </c>
      <c r="M7798" t="s">
        <v>21916</v>
      </c>
      <c r="N7798">
        <v>0.11</v>
      </c>
      <c r="O7798">
        <v>0</v>
      </c>
      <c r="P7798">
        <v>3439</v>
      </c>
      <c r="Q7798">
        <v>0</v>
      </c>
      <c r="R7798">
        <v>0</v>
      </c>
      <c r="S7798">
        <v>1</v>
      </c>
      <c r="T7798">
        <v>209</v>
      </c>
      <c r="U7798">
        <v>0</v>
      </c>
      <c r="V7798">
        <v>0</v>
      </c>
      <c r="W7798">
        <v>0</v>
      </c>
      <c r="X7798">
        <v>64.414109409477547</v>
      </c>
      <c r="Y7798">
        <v>0</v>
      </c>
      <c r="Z7798">
        <v>0</v>
      </c>
      <c r="AA7798">
        <v>6.3775164914999989</v>
      </c>
      <c r="AB7798">
        <v>20.027281187469605</v>
      </c>
      <c r="AC7798">
        <v>0</v>
      </c>
      <c r="AD7798">
        <v>0</v>
      </c>
      <c r="AE7798">
        <v>90.818907088447162</v>
      </c>
    </row>
    <row r="7799" spans="1:31" x14ac:dyDescent="0.25">
      <c r="A7799">
        <v>1844344</v>
      </c>
      <c r="B7799">
        <v>1</v>
      </c>
      <c r="C7799" t="s">
        <v>80</v>
      </c>
      <c r="D7799" t="s">
        <v>105</v>
      </c>
      <c r="E7799" t="s">
        <v>140</v>
      </c>
      <c r="F7799" t="s">
        <v>21987</v>
      </c>
      <c r="G7799" t="s">
        <v>246</v>
      </c>
      <c r="H7799" t="s">
        <v>134</v>
      </c>
      <c r="I7799" t="s">
        <v>135</v>
      </c>
      <c r="J7799" t="s">
        <v>136</v>
      </c>
      <c r="K7799" t="s">
        <v>137</v>
      </c>
      <c r="L7799" t="s">
        <v>21988</v>
      </c>
      <c r="M7799" t="s">
        <v>21989</v>
      </c>
      <c r="N7799">
        <v>1.4624999999999999</v>
      </c>
      <c r="O7799">
        <v>0</v>
      </c>
      <c r="P7799">
        <v>5</v>
      </c>
      <c r="Q7799">
        <v>0</v>
      </c>
      <c r="R7799">
        <v>0</v>
      </c>
      <c r="S7799">
        <v>0</v>
      </c>
      <c r="T7799">
        <v>1</v>
      </c>
      <c r="U7799">
        <v>0</v>
      </c>
      <c r="V7799">
        <v>0</v>
      </c>
      <c r="W7799">
        <v>0</v>
      </c>
      <c r="X7799">
        <v>0.47528899839895833</v>
      </c>
      <c r="Y7799">
        <v>0</v>
      </c>
      <c r="Z7799">
        <v>0</v>
      </c>
      <c r="AA7799">
        <v>0</v>
      </c>
      <c r="AB7799">
        <v>0.29794619258370003</v>
      </c>
      <c r="AC7799">
        <v>0</v>
      </c>
      <c r="AD7799">
        <v>0</v>
      </c>
      <c r="AE7799">
        <v>0.77323519098265836</v>
      </c>
    </row>
    <row r="7800" spans="1:31" x14ac:dyDescent="0.25">
      <c r="A7800">
        <v>1843697</v>
      </c>
      <c r="B7800">
        <v>1</v>
      </c>
      <c r="C7800" t="s">
        <v>80</v>
      </c>
      <c r="D7800" t="s">
        <v>109</v>
      </c>
      <c r="E7800" t="s">
        <v>131</v>
      </c>
      <c r="F7800" t="s">
        <v>21990</v>
      </c>
      <c r="G7800" t="s">
        <v>133</v>
      </c>
      <c r="H7800" t="s">
        <v>134</v>
      </c>
      <c r="I7800" t="s">
        <v>135</v>
      </c>
      <c r="J7800" t="s">
        <v>136</v>
      </c>
      <c r="K7800" t="s">
        <v>137</v>
      </c>
      <c r="L7800" t="s">
        <v>21991</v>
      </c>
      <c r="M7800" t="s">
        <v>21992</v>
      </c>
      <c r="N7800">
        <v>1.88</v>
      </c>
      <c r="O7800">
        <v>0</v>
      </c>
      <c r="P7800">
        <v>2</v>
      </c>
      <c r="Q7800">
        <v>0</v>
      </c>
      <c r="R7800">
        <v>7</v>
      </c>
      <c r="S7800">
        <v>0</v>
      </c>
      <c r="T7800">
        <v>6</v>
      </c>
      <c r="U7800">
        <v>0</v>
      </c>
      <c r="V7800">
        <v>0</v>
      </c>
      <c r="W7800">
        <v>0</v>
      </c>
      <c r="X7800">
        <v>0.43548235344300001</v>
      </c>
      <c r="Y7800">
        <v>0</v>
      </c>
      <c r="Z7800">
        <v>6.2128106114810997</v>
      </c>
      <c r="AA7800">
        <v>0</v>
      </c>
      <c r="AB7800">
        <v>44.863889855639506</v>
      </c>
      <c r="AC7800">
        <v>0</v>
      </c>
      <c r="AD7800">
        <v>0</v>
      </c>
      <c r="AE7800">
        <v>51.512182820563609</v>
      </c>
    </row>
    <row r="7801" spans="1:31" x14ac:dyDescent="0.25">
      <c r="A7801">
        <v>1844241</v>
      </c>
      <c r="B7801">
        <v>1</v>
      </c>
      <c r="C7801" t="s">
        <v>81</v>
      </c>
      <c r="D7801" t="s">
        <v>116</v>
      </c>
      <c r="E7801" t="s">
        <v>154</v>
      </c>
      <c r="F7801" t="s">
        <v>21993</v>
      </c>
      <c r="G7801" t="s">
        <v>175</v>
      </c>
      <c r="H7801" t="s">
        <v>157</v>
      </c>
      <c r="I7801" t="s">
        <v>135</v>
      </c>
      <c r="J7801" t="s">
        <v>136</v>
      </c>
      <c r="K7801" t="s">
        <v>137</v>
      </c>
      <c r="L7801" t="s">
        <v>21994</v>
      </c>
      <c r="M7801" t="s">
        <v>21995</v>
      </c>
      <c r="N7801">
        <v>4.7911111110000002</v>
      </c>
      <c r="O7801">
        <v>0</v>
      </c>
      <c r="P7801">
        <v>176</v>
      </c>
      <c r="Q7801">
        <v>48</v>
      </c>
      <c r="R7801">
        <v>3</v>
      </c>
      <c r="S7801">
        <v>3</v>
      </c>
      <c r="T7801">
        <v>21</v>
      </c>
      <c r="U7801">
        <v>0</v>
      </c>
      <c r="V7801">
        <v>0</v>
      </c>
      <c r="W7801">
        <v>0</v>
      </c>
      <c r="X7801">
        <v>114.84077203390645</v>
      </c>
      <c r="Y7801">
        <v>100.43674286852858</v>
      </c>
      <c r="Z7801">
        <v>6.0663508377191997</v>
      </c>
      <c r="AA7801">
        <v>11.82475676444883</v>
      </c>
      <c r="AB7801">
        <v>11.392470146590897</v>
      </c>
      <c r="AC7801">
        <v>0</v>
      </c>
      <c r="AD7801">
        <v>0</v>
      </c>
      <c r="AE7801">
        <v>244.56109265119397</v>
      </c>
    </row>
    <row r="7802" spans="1:31" x14ac:dyDescent="0.25">
      <c r="A7802">
        <v>1843863</v>
      </c>
      <c r="B7802">
        <v>1</v>
      </c>
      <c r="C7802" t="s">
        <v>80</v>
      </c>
      <c r="D7802" t="s">
        <v>96</v>
      </c>
      <c r="E7802" t="s">
        <v>140</v>
      </c>
      <c r="F7802" t="s">
        <v>21996</v>
      </c>
      <c r="G7802" t="s">
        <v>21997</v>
      </c>
      <c r="H7802" t="s">
        <v>134</v>
      </c>
      <c r="I7802" t="s">
        <v>135</v>
      </c>
      <c r="J7802" t="s">
        <v>136</v>
      </c>
      <c r="K7802" t="s">
        <v>137</v>
      </c>
      <c r="L7802" t="s">
        <v>21998</v>
      </c>
      <c r="M7802" t="s">
        <v>21999</v>
      </c>
      <c r="N7802">
        <v>1.5661111109999999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1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14.016011435484934</v>
      </c>
      <c r="AC7802">
        <v>0</v>
      </c>
      <c r="AD7802">
        <v>0</v>
      </c>
      <c r="AE7802">
        <v>14.016011435484934</v>
      </c>
    </row>
    <row r="7803" spans="1:31" x14ac:dyDescent="0.25">
      <c r="A7803">
        <v>1844098</v>
      </c>
      <c r="B7803">
        <v>1</v>
      </c>
      <c r="C7803" t="s">
        <v>80</v>
      </c>
      <c r="D7803" t="s">
        <v>85</v>
      </c>
      <c r="E7803" t="s">
        <v>140</v>
      </c>
      <c r="F7803" t="s">
        <v>22000</v>
      </c>
      <c r="G7803" t="s">
        <v>213</v>
      </c>
      <c r="H7803" t="s">
        <v>134</v>
      </c>
      <c r="I7803" t="s">
        <v>135</v>
      </c>
      <c r="J7803" t="s">
        <v>136</v>
      </c>
      <c r="K7803" t="s">
        <v>137</v>
      </c>
      <c r="L7803" t="s">
        <v>22001</v>
      </c>
      <c r="M7803" t="s">
        <v>22002</v>
      </c>
      <c r="N7803">
        <v>3.8977777769999999</v>
      </c>
      <c r="O7803">
        <v>0</v>
      </c>
      <c r="P7803">
        <v>3</v>
      </c>
      <c r="Q7803">
        <v>0</v>
      </c>
      <c r="R7803">
        <v>0</v>
      </c>
      <c r="S7803">
        <v>0</v>
      </c>
      <c r="T7803">
        <v>1</v>
      </c>
      <c r="U7803">
        <v>0</v>
      </c>
      <c r="V7803">
        <v>0</v>
      </c>
      <c r="W7803">
        <v>0</v>
      </c>
      <c r="X7803">
        <v>1.420443851968167</v>
      </c>
      <c r="Y7803">
        <v>0</v>
      </c>
      <c r="Z7803">
        <v>0</v>
      </c>
      <c r="AA7803">
        <v>0</v>
      </c>
      <c r="AB7803">
        <v>1.35286514556</v>
      </c>
      <c r="AC7803">
        <v>0</v>
      </c>
      <c r="AD7803">
        <v>0</v>
      </c>
      <c r="AE7803">
        <v>2.7733089975281668</v>
      </c>
    </row>
    <row r="7804" spans="1:31" x14ac:dyDescent="0.25">
      <c r="A7804">
        <v>1844430</v>
      </c>
      <c r="B7804">
        <v>1</v>
      </c>
      <c r="C7804" t="s">
        <v>80</v>
      </c>
      <c r="D7804" t="s">
        <v>108</v>
      </c>
      <c r="E7804" t="s">
        <v>131</v>
      </c>
      <c r="F7804" t="s">
        <v>22003</v>
      </c>
      <c r="G7804" t="s">
        <v>10886</v>
      </c>
      <c r="H7804" t="s">
        <v>134</v>
      </c>
      <c r="I7804" t="s">
        <v>135</v>
      </c>
      <c r="J7804" t="s">
        <v>136</v>
      </c>
      <c r="K7804" t="s">
        <v>137</v>
      </c>
      <c r="L7804" t="s">
        <v>22004</v>
      </c>
      <c r="M7804" t="s">
        <v>22005</v>
      </c>
      <c r="N7804">
        <v>3.5672222219999998</v>
      </c>
      <c r="O7804">
        <v>0</v>
      </c>
      <c r="P7804">
        <v>10</v>
      </c>
      <c r="Q7804">
        <v>0</v>
      </c>
      <c r="R7804">
        <v>6</v>
      </c>
      <c r="S7804">
        <v>0</v>
      </c>
      <c r="T7804">
        <v>1</v>
      </c>
      <c r="U7804">
        <v>0</v>
      </c>
      <c r="V7804">
        <v>0</v>
      </c>
      <c r="W7804">
        <v>0</v>
      </c>
      <c r="X7804">
        <v>11.377320126049849</v>
      </c>
      <c r="Y7804">
        <v>0</v>
      </c>
      <c r="Z7804">
        <v>24.759767864556402</v>
      </c>
      <c r="AA7804">
        <v>0</v>
      </c>
      <c r="AB7804">
        <v>4.0889212844223337</v>
      </c>
      <c r="AC7804">
        <v>0</v>
      </c>
      <c r="AD7804">
        <v>0</v>
      </c>
      <c r="AE7804">
        <v>40.226009275028581</v>
      </c>
    </row>
    <row r="7805" spans="1:31" x14ac:dyDescent="0.25">
      <c r="A7805">
        <v>1843740</v>
      </c>
      <c r="B7805">
        <v>1</v>
      </c>
      <c r="C7805" t="s">
        <v>80</v>
      </c>
      <c r="D7805" t="s">
        <v>85</v>
      </c>
      <c r="E7805" t="s">
        <v>252</v>
      </c>
      <c r="F7805" t="s">
        <v>22006</v>
      </c>
      <c r="G7805" t="s">
        <v>150</v>
      </c>
      <c r="H7805" t="s">
        <v>134</v>
      </c>
      <c r="I7805" t="s">
        <v>135</v>
      </c>
      <c r="J7805" t="s">
        <v>136</v>
      </c>
      <c r="K7805" t="s">
        <v>151</v>
      </c>
      <c r="L7805" t="s">
        <v>22007</v>
      </c>
      <c r="M7805" t="s">
        <v>22008</v>
      </c>
      <c r="N7805">
        <v>7.0931350000000002</v>
      </c>
      <c r="O7805">
        <v>0</v>
      </c>
      <c r="P7805">
        <v>92</v>
      </c>
      <c r="Q7805">
        <v>0</v>
      </c>
      <c r="R7805">
        <v>0</v>
      </c>
      <c r="S7805">
        <v>0</v>
      </c>
      <c r="T7805">
        <v>2</v>
      </c>
      <c r="U7805">
        <v>0</v>
      </c>
      <c r="V7805">
        <v>0</v>
      </c>
      <c r="W7805">
        <v>0</v>
      </c>
      <c r="X7805">
        <v>308.10107829025895</v>
      </c>
      <c r="Y7805">
        <v>0</v>
      </c>
      <c r="Z7805">
        <v>0</v>
      </c>
      <c r="AA7805">
        <v>0</v>
      </c>
      <c r="AB7805">
        <v>217.88027016793379</v>
      </c>
      <c r="AC7805">
        <v>0</v>
      </c>
      <c r="AD7805">
        <v>0</v>
      </c>
      <c r="AE7805">
        <v>525.98134845819277</v>
      </c>
    </row>
    <row r="7806" spans="1:31" x14ac:dyDescent="0.25">
      <c r="A7806">
        <v>1843932</v>
      </c>
      <c r="B7806">
        <v>1</v>
      </c>
      <c r="C7806" t="s">
        <v>80</v>
      </c>
      <c r="D7806" t="s">
        <v>92</v>
      </c>
      <c r="E7806" t="s">
        <v>164</v>
      </c>
      <c r="F7806" t="s">
        <v>22009</v>
      </c>
      <c r="G7806" t="s">
        <v>156</v>
      </c>
      <c r="H7806" t="s">
        <v>157</v>
      </c>
      <c r="I7806" t="s">
        <v>135</v>
      </c>
      <c r="J7806" t="s">
        <v>136</v>
      </c>
      <c r="K7806" t="s">
        <v>137</v>
      </c>
      <c r="L7806" t="s">
        <v>22010</v>
      </c>
      <c r="M7806" t="s">
        <v>22011</v>
      </c>
      <c r="N7806">
        <v>0.62333333300000004</v>
      </c>
      <c r="O7806">
        <v>0</v>
      </c>
      <c r="P7806">
        <v>1266</v>
      </c>
      <c r="Q7806">
        <v>0</v>
      </c>
      <c r="R7806">
        <v>15</v>
      </c>
      <c r="S7806">
        <v>0</v>
      </c>
      <c r="T7806">
        <v>33</v>
      </c>
      <c r="U7806">
        <v>0</v>
      </c>
      <c r="V7806">
        <v>0</v>
      </c>
      <c r="W7806">
        <v>0</v>
      </c>
      <c r="X7806">
        <v>126.7912673361092</v>
      </c>
      <c r="Y7806">
        <v>0</v>
      </c>
      <c r="Z7806">
        <v>4.1928559380851</v>
      </c>
      <c r="AA7806">
        <v>0</v>
      </c>
      <c r="AB7806">
        <v>16.115909526323819</v>
      </c>
      <c r="AC7806">
        <v>0</v>
      </c>
      <c r="AD7806">
        <v>0</v>
      </c>
      <c r="AE7806">
        <v>147.10003280051814</v>
      </c>
    </row>
    <row r="7807" spans="1:31" x14ac:dyDescent="0.25">
      <c r="A7807">
        <v>1844473</v>
      </c>
      <c r="B7807">
        <v>1</v>
      </c>
      <c r="C7807" t="s">
        <v>80</v>
      </c>
      <c r="D7807" t="s">
        <v>109</v>
      </c>
      <c r="E7807" t="s">
        <v>131</v>
      </c>
      <c r="F7807" t="s">
        <v>22012</v>
      </c>
      <c r="G7807" t="s">
        <v>133</v>
      </c>
      <c r="H7807" t="s">
        <v>134</v>
      </c>
      <c r="I7807" t="s">
        <v>135</v>
      </c>
      <c r="J7807" t="s">
        <v>136</v>
      </c>
      <c r="K7807" t="s">
        <v>137</v>
      </c>
      <c r="L7807" t="s">
        <v>22013</v>
      </c>
      <c r="M7807" t="s">
        <v>22014</v>
      </c>
      <c r="N7807">
        <v>0.878611111</v>
      </c>
      <c r="O7807">
        <v>0</v>
      </c>
      <c r="P7807">
        <v>7</v>
      </c>
      <c r="Q7807">
        <v>0</v>
      </c>
      <c r="R7807">
        <v>2</v>
      </c>
      <c r="S7807">
        <v>0</v>
      </c>
      <c r="T7807">
        <v>1</v>
      </c>
      <c r="U7807">
        <v>0</v>
      </c>
      <c r="V7807">
        <v>0</v>
      </c>
      <c r="W7807">
        <v>0</v>
      </c>
      <c r="X7807">
        <v>1.1231352123319667</v>
      </c>
      <c r="Y7807">
        <v>0</v>
      </c>
      <c r="Z7807">
        <v>0.64744453972439997</v>
      </c>
      <c r="AA7807">
        <v>0</v>
      </c>
      <c r="AB7807">
        <v>7.604063986460001E-2</v>
      </c>
      <c r="AC7807">
        <v>0</v>
      </c>
      <c r="AD7807">
        <v>0</v>
      </c>
      <c r="AE7807">
        <v>1.8466203919209667</v>
      </c>
    </row>
    <row r="7808" spans="1:31" x14ac:dyDescent="0.25">
      <c r="A7808">
        <v>1843883</v>
      </c>
      <c r="B7808">
        <v>1</v>
      </c>
      <c r="C7808" t="s">
        <v>81</v>
      </c>
      <c r="D7808" t="s">
        <v>118</v>
      </c>
      <c r="E7808" t="s">
        <v>131</v>
      </c>
      <c r="F7808" t="s">
        <v>20517</v>
      </c>
      <c r="G7808" t="s">
        <v>873</v>
      </c>
      <c r="H7808" t="s">
        <v>134</v>
      </c>
      <c r="I7808" t="s">
        <v>135</v>
      </c>
      <c r="J7808" t="s">
        <v>136</v>
      </c>
      <c r="K7808" t="s">
        <v>137</v>
      </c>
      <c r="L7808" t="s">
        <v>22015</v>
      </c>
      <c r="M7808" t="s">
        <v>22016</v>
      </c>
      <c r="N7808">
        <v>4.7736111110000001</v>
      </c>
      <c r="O7808">
        <v>0</v>
      </c>
      <c r="P7808">
        <v>22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21.277425025995598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21.277425025995598</v>
      </c>
    </row>
    <row r="7809" spans="1:31" x14ac:dyDescent="0.25">
      <c r="A7809">
        <v>1844175</v>
      </c>
      <c r="B7809">
        <v>1</v>
      </c>
      <c r="C7809" t="s">
        <v>80</v>
      </c>
      <c r="D7809" t="s">
        <v>89</v>
      </c>
      <c r="E7809" t="s">
        <v>140</v>
      </c>
      <c r="F7809" t="s">
        <v>22017</v>
      </c>
      <c r="G7809" t="s">
        <v>242</v>
      </c>
      <c r="H7809" t="s">
        <v>134</v>
      </c>
      <c r="I7809" t="s">
        <v>135</v>
      </c>
      <c r="J7809" t="s">
        <v>3</v>
      </c>
      <c r="K7809" t="s">
        <v>137</v>
      </c>
      <c r="L7809" t="s">
        <v>22018</v>
      </c>
      <c r="M7809" t="s">
        <v>22019</v>
      </c>
      <c r="N7809">
        <v>0.85833333300000003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1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1.4629218895808891</v>
      </c>
      <c r="AC7809">
        <v>0</v>
      </c>
      <c r="AD7809">
        <v>0</v>
      </c>
      <c r="AE7809">
        <v>1.4629218895808891</v>
      </c>
    </row>
    <row r="7810" spans="1:31" x14ac:dyDescent="0.25">
      <c r="A7810">
        <v>1844410</v>
      </c>
      <c r="B7810">
        <v>1</v>
      </c>
      <c r="C7810" t="s">
        <v>81</v>
      </c>
      <c r="D7810" t="s">
        <v>118</v>
      </c>
      <c r="E7810" t="s">
        <v>140</v>
      </c>
      <c r="F7810" t="s">
        <v>22020</v>
      </c>
      <c r="G7810" t="s">
        <v>142</v>
      </c>
      <c r="H7810" t="s">
        <v>134</v>
      </c>
      <c r="I7810" t="s">
        <v>135</v>
      </c>
      <c r="J7810" t="s">
        <v>136</v>
      </c>
      <c r="K7810" t="s">
        <v>137</v>
      </c>
      <c r="L7810" t="s">
        <v>22021</v>
      </c>
      <c r="M7810" t="s">
        <v>22022</v>
      </c>
      <c r="N7810">
        <v>1.9424999999999999</v>
      </c>
      <c r="O7810">
        <v>0</v>
      </c>
      <c r="P7810">
        <v>1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</row>
    <row r="7811" spans="1:31" x14ac:dyDescent="0.25">
      <c r="A7811">
        <v>1844261</v>
      </c>
      <c r="B7811">
        <v>1</v>
      </c>
      <c r="C7811" t="s">
        <v>81</v>
      </c>
      <c r="D7811" t="s">
        <v>125</v>
      </c>
      <c r="E7811" t="s">
        <v>131</v>
      </c>
      <c r="F7811" t="s">
        <v>22023</v>
      </c>
      <c r="G7811" t="s">
        <v>133</v>
      </c>
      <c r="H7811" t="s">
        <v>134</v>
      </c>
      <c r="I7811" t="s">
        <v>135</v>
      </c>
      <c r="J7811" t="s">
        <v>136</v>
      </c>
      <c r="K7811" t="s">
        <v>137</v>
      </c>
      <c r="L7811" t="s">
        <v>22024</v>
      </c>
      <c r="M7811" t="s">
        <v>22025</v>
      </c>
      <c r="N7811">
        <v>2.11</v>
      </c>
      <c r="O7811">
        <v>0</v>
      </c>
      <c r="P7811">
        <v>1</v>
      </c>
      <c r="Q7811">
        <v>0</v>
      </c>
      <c r="R7811">
        <v>3</v>
      </c>
      <c r="S7811">
        <v>0</v>
      </c>
      <c r="T7811">
        <v>1</v>
      </c>
      <c r="U7811">
        <v>0</v>
      </c>
      <c r="V7811">
        <v>0</v>
      </c>
      <c r="W7811">
        <v>0</v>
      </c>
      <c r="X7811">
        <v>0.17949785147780001</v>
      </c>
      <c r="Y7811">
        <v>0</v>
      </c>
      <c r="Z7811">
        <v>0.25143426333300001</v>
      </c>
      <c r="AA7811">
        <v>0</v>
      </c>
      <c r="AB7811">
        <v>6.0691860811200003E-2</v>
      </c>
      <c r="AC7811">
        <v>0</v>
      </c>
      <c r="AD7811">
        <v>0</v>
      </c>
      <c r="AE7811">
        <v>0.491623975622</v>
      </c>
    </row>
    <row r="7812" spans="1:31" x14ac:dyDescent="0.25">
      <c r="A7812">
        <v>1844118</v>
      </c>
      <c r="B7812">
        <v>1</v>
      </c>
      <c r="C7812" t="s">
        <v>81</v>
      </c>
      <c r="D7812" t="s">
        <v>128</v>
      </c>
      <c r="E7812" t="s">
        <v>164</v>
      </c>
      <c r="F7812" t="s">
        <v>22026</v>
      </c>
      <c r="G7812" t="s">
        <v>156</v>
      </c>
      <c r="H7812" t="s">
        <v>157</v>
      </c>
      <c r="I7812" t="s">
        <v>135</v>
      </c>
      <c r="J7812" t="s">
        <v>136</v>
      </c>
      <c r="K7812" t="s">
        <v>137</v>
      </c>
      <c r="L7812" t="s">
        <v>22027</v>
      </c>
      <c r="M7812" t="s">
        <v>22028</v>
      </c>
      <c r="N7812">
        <v>1.3986111109999999</v>
      </c>
      <c r="O7812">
        <v>0</v>
      </c>
      <c r="P7812">
        <v>270</v>
      </c>
      <c r="Q7812">
        <v>3</v>
      </c>
      <c r="R7812">
        <v>5</v>
      </c>
      <c r="S7812">
        <v>8</v>
      </c>
      <c r="T7812">
        <v>25</v>
      </c>
      <c r="U7812">
        <v>1</v>
      </c>
      <c r="V7812">
        <v>0</v>
      </c>
      <c r="W7812">
        <v>0</v>
      </c>
      <c r="X7812">
        <v>97.561418676865699</v>
      </c>
      <c r="Y7812">
        <v>5.402824046788</v>
      </c>
      <c r="Z7812">
        <v>2.775918935916708</v>
      </c>
      <c r="AA7812">
        <v>24.744637912253726</v>
      </c>
      <c r="AB7812">
        <v>26.482463059727845</v>
      </c>
      <c r="AC7812">
        <v>580.51982932836745</v>
      </c>
      <c r="AD7812">
        <v>0</v>
      </c>
      <c r="AE7812">
        <v>737.48709195991944</v>
      </c>
    </row>
    <row r="7813" spans="1:31" x14ac:dyDescent="0.25">
      <c r="A7813">
        <v>1843969</v>
      </c>
      <c r="B7813">
        <v>1</v>
      </c>
      <c r="C7813" t="s">
        <v>80</v>
      </c>
      <c r="D7813" t="s">
        <v>89</v>
      </c>
      <c r="E7813" t="s">
        <v>140</v>
      </c>
      <c r="F7813" t="s">
        <v>22029</v>
      </c>
      <c r="G7813" t="s">
        <v>142</v>
      </c>
      <c r="H7813" t="s">
        <v>134</v>
      </c>
      <c r="I7813" t="s">
        <v>135</v>
      </c>
      <c r="J7813" t="s">
        <v>136</v>
      </c>
      <c r="K7813" t="s">
        <v>137</v>
      </c>
      <c r="L7813" t="s">
        <v>22030</v>
      </c>
      <c r="M7813" t="s">
        <v>22031</v>
      </c>
      <c r="N7813">
        <v>0.71416666600000001</v>
      </c>
      <c r="O7813">
        <v>0</v>
      </c>
      <c r="P7813">
        <v>1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4.5498420994349996E-2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4.5498420994349996E-2</v>
      </c>
    </row>
    <row r="7814" spans="1:31" x14ac:dyDescent="0.25">
      <c r="A7814">
        <v>1844510</v>
      </c>
      <c r="B7814">
        <v>1</v>
      </c>
      <c r="C7814" t="s">
        <v>81</v>
      </c>
      <c r="D7814" t="s">
        <v>123</v>
      </c>
      <c r="E7814" t="s">
        <v>131</v>
      </c>
      <c r="F7814" t="s">
        <v>22032</v>
      </c>
      <c r="G7814" t="s">
        <v>133</v>
      </c>
      <c r="H7814" t="s">
        <v>134</v>
      </c>
      <c r="I7814" t="s">
        <v>135</v>
      </c>
      <c r="J7814" t="s">
        <v>136</v>
      </c>
      <c r="K7814" t="s">
        <v>137</v>
      </c>
      <c r="L7814" t="s">
        <v>22033</v>
      </c>
      <c r="M7814" t="s">
        <v>22034</v>
      </c>
      <c r="N7814">
        <v>6.8216666659999996</v>
      </c>
      <c r="O7814">
        <v>0</v>
      </c>
      <c r="P7814">
        <v>33</v>
      </c>
      <c r="Q7814">
        <v>0</v>
      </c>
      <c r="R7814">
        <v>0</v>
      </c>
      <c r="S7814">
        <v>0</v>
      </c>
      <c r="T7814">
        <v>1</v>
      </c>
      <c r="U7814">
        <v>0</v>
      </c>
      <c r="V7814">
        <v>0</v>
      </c>
      <c r="W7814">
        <v>0</v>
      </c>
      <c r="X7814">
        <v>43.039876658646506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43.039876658646506</v>
      </c>
    </row>
    <row r="7815" spans="1:31" x14ac:dyDescent="0.25">
      <c r="A7815">
        <v>1843898</v>
      </c>
      <c r="B7815">
        <v>1</v>
      </c>
      <c r="C7815" t="s">
        <v>80</v>
      </c>
      <c r="D7815" t="s">
        <v>93</v>
      </c>
      <c r="E7815" t="s">
        <v>140</v>
      </c>
      <c r="F7815" t="s">
        <v>22035</v>
      </c>
      <c r="G7815" t="s">
        <v>213</v>
      </c>
      <c r="H7815" t="s">
        <v>134</v>
      </c>
      <c r="I7815" t="s">
        <v>135</v>
      </c>
      <c r="J7815" t="s">
        <v>136</v>
      </c>
      <c r="K7815" t="s">
        <v>137</v>
      </c>
      <c r="L7815" t="s">
        <v>22036</v>
      </c>
      <c r="M7815" t="s">
        <v>22037</v>
      </c>
      <c r="N7815">
        <v>1.333611111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1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0.34766652548958338</v>
      </c>
      <c r="AC7815">
        <v>0</v>
      </c>
      <c r="AD7815">
        <v>0</v>
      </c>
      <c r="AE7815">
        <v>0.34766652548958338</v>
      </c>
    </row>
    <row r="7816" spans="1:31" x14ac:dyDescent="0.25">
      <c r="A7816">
        <v>1844539</v>
      </c>
      <c r="B7816">
        <v>1</v>
      </c>
      <c r="C7816" t="s">
        <v>81</v>
      </c>
      <c r="D7816" t="s">
        <v>123</v>
      </c>
      <c r="E7816" t="s">
        <v>140</v>
      </c>
      <c r="F7816" t="s">
        <v>22038</v>
      </c>
      <c r="G7816" t="s">
        <v>142</v>
      </c>
      <c r="H7816" t="s">
        <v>134</v>
      </c>
      <c r="I7816" t="s">
        <v>135</v>
      </c>
      <c r="J7816" t="s">
        <v>136</v>
      </c>
      <c r="K7816" t="s">
        <v>137</v>
      </c>
      <c r="L7816" t="s">
        <v>22039</v>
      </c>
      <c r="M7816" t="s">
        <v>22040</v>
      </c>
      <c r="N7816">
        <v>3.215833333</v>
      </c>
      <c r="O7816">
        <v>0</v>
      </c>
      <c r="P7816">
        <v>4</v>
      </c>
      <c r="Q7816">
        <v>0</v>
      </c>
      <c r="R7816">
        <v>0</v>
      </c>
      <c r="S7816">
        <v>0</v>
      </c>
      <c r="T7816">
        <v>1</v>
      </c>
      <c r="U7816">
        <v>0</v>
      </c>
      <c r="V7816">
        <v>0</v>
      </c>
      <c r="W7816">
        <v>0</v>
      </c>
      <c r="X7816">
        <v>2.8517088101215999</v>
      </c>
      <c r="Y7816">
        <v>0</v>
      </c>
      <c r="Z7816">
        <v>0</v>
      </c>
      <c r="AA7816">
        <v>0</v>
      </c>
      <c r="AB7816">
        <v>1.87552388908875</v>
      </c>
      <c r="AC7816">
        <v>0</v>
      </c>
      <c r="AD7816">
        <v>0</v>
      </c>
      <c r="AE7816">
        <v>4.7272326992103499</v>
      </c>
    </row>
    <row r="7817" spans="1:31" x14ac:dyDescent="0.25">
      <c r="A7817">
        <v>1843706</v>
      </c>
      <c r="B7817">
        <v>1</v>
      </c>
      <c r="C7817" t="s">
        <v>81</v>
      </c>
      <c r="D7817" t="s">
        <v>122</v>
      </c>
      <c r="E7817" t="s">
        <v>154</v>
      </c>
      <c r="F7817" t="s">
        <v>22041</v>
      </c>
      <c r="G7817" t="s">
        <v>175</v>
      </c>
      <c r="H7817" t="s">
        <v>157</v>
      </c>
      <c r="I7817" t="s">
        <v>135</v>
      </c>
      <c r="J7817" t="s">
        <v>136</v>
      </c>
      <c r="K7817" t="s">
        <v>137</v>
      </c>
      <c r="L7817" t="s">
        <v>22042</v>
      </c>
      <c r="M7817" t="s">
        <v>22043</v>
      </c>
      <c r="N7817">
        <v>2.2705555550000001</v>
      </c>
      <c r="O7817">
        <v>0</v>
      </c>
      <c r="P7817">
        <v>78</v>
      </c>
      <c r="Q7817">
        <v>0</v>
      </c>
      <c r="R7817">
        <v>0</v>
      </c>
      <c r="S7817">
        <v>0</v>
      </c>
      <c r="T7817">
        <v>8</v>
      </c>
      <c r="U7817">
        <v>0</v>
      </c>
      <c r="V7817">
        <v>0</v>
      </c>
      <c r="W7817">
        <v>0</v>
      </c>
      <c r="X7817">
        <v>26.932127269959878</v>
      </c>
      <c r="Y7817">
        <v>0</v>
      </c>
      <c r="Z7817">
        <v>0</v>
      </c>
      <c r="AA7817">
        <v>0</v>
      </c>
      <c r="AB7817">
        <v>16.543546596023582</v>
      </c>
      <c r="AC7817">
        <v>0</v>
      </c>
      <c r="AD7817">
        <v>0</v>
      </c>
      <c r="AE7817">
        <v>43.47567386598346</v>
      </c>
    </row>
    <row r="7818" spans="1:31" x14ac:dyDescent="0.25">
      <c r="A7818">
        <v>1844207</v>
      </c>
      <c r="B7818">
        <v>1</v>
      </c>
      <c r="C7818" t="s">
        <v>80</v>
      </c>
      <c r="D7818" t="s">
        <v>91</v>
      </c>
      <c r="E7818" t="s">
        <v>202</v>
      </c>
      <c r="F7818" t="s">
        <v>6996</v>
      </c>
      <c r="G7818" t="s">
        <v>156</v>
      </c>
      <c r="H7818" t="s">
        <v>157</v>
      </c>
      <c r="I7818" t="s">
        <v>135</v>
      </c>
      <c r="J7818" t="s">
        <v>136</v>
      </c>
      <c r="K7818" t="s">
        <v>137</v>
      </c>
      <c r="L7818" t="s">
        <v>22044</v>
      </c>
      <c r="M7818" t="s">
        <v>22045</v>
      </c>
      <c r="N7818">
        <v>0.109166666</v>
      </c>
      <c r="O7818">
        <v>1</v>
      </c>
      <c r="P7818">
        <v>31</v>
      </c>
      <c r="Q7818">
        <v>21</v>
      </c>
      <c r="R7818">
        <v>265</v>
      </c>
      <c r="S7818">
        <v>8</v>
      </c>
      <c r="T7818">
        <v>44</v>
      </c>
      <c r="U7818">
        <v>3</v>
      </c>
      <c r="V7818">
        <v>0</v>
      </c>
      <c r="W7818">
        <v>0.165306123098025</v>
      </c>
      <c r="X7818">
        <v>1.0321934513621249</v>
      </c>
      <c r="Y7818">
        <v>12.078519162393651</v>
      </c>
      <c r="Z7818">
        <v>30.822211680459063</v>
      </c>
      <c r="AA7818">
        <v>24.367065774404221</v>
      </c>
      <c r="AB7818">
        <v>6.7378421906698573</v>
      </c>
      <c r="AC7818">
        <v>15.4648849574632</v>
      </c>
      <c r="AD7818">
        <v>0</v>
      </c>
      <c r="AE7818">
        <v>90.668023339850137</v>
      </c>
    </row>
    <row r="7819" spans="1:31" x14ac:dyDescent="0.25">
      <c r="A7819">
        <v>1844370</v>
      </c>
      <c r="B7819">
        <v>1</v>
      </c>
      <c r="C7819" t="s">
        <v>80</v>
      </c>
      <c r="D7819" t="s">
        <v>99</v>
      </c>
      <c r="E7819" t="s">
        <v>140</v>
      </c>
      <c r="F7819" t="s">
        <v>22046</v>
      </c>
      <c r="G7819" t="s">
        <v>142</v>
      </c>
      <c r="H7819" t="s">
        <v>134</v>
      </c>
      <c r="I7819" t="s">
        <v>135</v>
      </c>
      <c r="J7819" t="s">
        <v>136</v>
      </c>
      <c r="K7819" t="s">
        <v>137</v>
      </c>
      <c r="L7819" t="s">
        <v>22047</v>
      </c>
      <c r="M7819" t="s">
        <v>22048</v>
      </c>
      <c r="N7819">
        <v>0.54111111099999998</v>
      </c>
      <c r="O7819">
        <v>0</v>
      </c>
      <c r="P7819">
        <v>1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0.17535639098799999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0.17535639098799999</v>
      </c>
    </row>
    <row r="7820" spans="1:31" x14ac:dyDescent="0.25">
      <c r="A7820">
        <v>1843729</v>
      </c>
      <c r="B7820">
        <v>1</v>
      </c>
      <c r="C7820" t="s">
        <v>81</v>
      </c>
      <c r="D7820" t="s">
        <v>112</v>
      </c>
      <c r="E7820" t="s">
        <v>202</v>
      </c>
      <c r="F7820" t="s">
        <v>6081</v>
      </c>
      <c r="G7820" t="s">
        <v>386</v>
      </c>
      <c r="H7820" t="s">
        <v>157</v>
      </c>
      <c r="I7820" t="s">
        <v>135</v>
      </c>
      <c r="J7820" t="s">
        <v>136</v>
      </c>
      <c r="K7820" t="s">
        <v>151</v>
      </c>
      <c r="L7820" t="s">
        <v>22049</v>
      </c>
      <c r="M7820" t="s">
        <v>22050</v>
      </c>
      <c r="N7820">
        <v>5.1666666E-2</v>
      </c>
      <c r="O7820">
        <v>0</v>
      </c>
      <c r="P7820">
        <v>13865</v>
      </c>
      <c r="Q7820">
        <v>28</v>
      </c>
      <c r="R7820">
        <v>627</v>
      </c>
      <c r="S7820">
        <v>35</v>
      </c>
      <c r="T7820">
        <v>1507</v>
      </c>
      <c r="U7820">
        <v>6</v>
      </c>
      <c r="V7820">
        <v>3</v>
      </c>
      <c r="W7820">
        <v>0</v>
      </c>
      <c r="X7820">
        <v>81.717117967991953</v>
      </c>
      <c r="Y7820">
        <v>9.7205955200427319</v>
      </c>
      <c r="Z7820">
        <v>19.584204191661652</v>
      </c>
      <c r="AA7820">
        <v>7.6666691905423319</v>
      </c>
      <c r="AB7820">
        <v>30.880314802323205</v>
      </c>
      <c r="AC7820">
        <v>9.2530854169120005</v>
      </c>
      <c r="AD7820">
        <v>0.61725592064875001</v>
      </c>
      <c r="AE7820">
        <v>159.43924301012262</v>
      </c>
    </row>
    <row r="7821" spans="1:31" x14ac:dyDescent="0.25">
      <c r="A7821">
        <v>1844393</v>
      </c>
      <c r="B7821">
        <v>1</v>
      </c>
      <c r="C7821" t="s">
        <v>80</v>
      </c>
      <c r="D7821" t="s">
        <v>99</v>
      </c>
      <c r="E7821" t="s">
        <v>131</v>
      </c>
      <c r="F7821" t="s">
        <v>22051</v>
      </c>
      <c r="G7821" t="s">
        <v>133</v>
      </c>
      <c r="H7821" t="s">
        <v>134</v>
      </c>
      <c r="I7821" t="s">
        <v>135</v>
      </c>
      <c r="J7821" t="s">
        <v>136</v>
      </c>
      <c r="K7821" t="s">
        <v>137</v>
      </c>
      <c r="L7821" t="s">
        <v>22052</v>
      </c>
      <c r="M7821" t="s">
        <v>22053</v>
      </c>
      <c r="N7821">
        <v>0.77138888800000005</v>
      </c>
      <c r="O7821">
        <v>0</v>
      </c>
      <c r="P7821">
        <v>59</v>
      </c>
      <c r="Q7821">
        <v>0</v>
      </c>
      <c r="R7821">
        <v>0</v>
      </c>
      <c r="S7821">
        <v>0</v>
      </c>
      <c r="T7821">
        <v>1</v>
      </c>
      <c r="U7821">
        <v>0</v>
      </c>
      <c r="V7821">
        <v>0</v>
      </c>
      <c r="W7821">
        <v>0</v>
      </c>
      <c r="X7821">
        <v>5.4413680337901491</v>
      </c>
      <c r="Y7821">
        <v>0</v>
      </c>
      <c r="Z7821">
        <v>0</v>
      </c>
      <c r="AA7821">
        <v>0</v>
      </c>
      <c r="AB7821">
        <v>0.65754710321755006</v>
      </c>
      <c r="AC7821">
        <v>0</v>
      </c>
      <c r="AD7821">
        <v>0</v>
      </c>
      <c r="AE7821">
        <v>6.0989151370076993</v>
      </c>
    </row>
    <row r="7822" spans="1:31" x14ac:dyDescent="0.25">
      <c r="A7822">
        <v>1844516</v>
      </c>
      <c r="B7822">
        <v>1</v>
      </c>
      <c r="C7822" t="s">
        <v>81</v>
      </c>
      <c r="D7822" t="s">
        <v>125</v>
      </c>
      <c r="E7822" t="s">
        <v>164</v>
      </c>
      <c r="F7822" t="s">
        <v>22054</v>
      </c>
      <c r="G7822" t="s">
        <v>156</v>
      </c>
      <c r="H7822" t="s">
        <v>157</v>
      </c>
      <c r="I7822" t="s">
        <v>135</v>
      </c>
      <c r="J7822" t="s">
        <v>136</v>
      </c>
      <c r="K7822" t="s">
        <v>137</v>
      </c>
      <c r="L7822" t="s">
        <v>22055</v>
      </c>
      <c r="M7822" t="s">
        <v>22056</v>
      </c>
      <c r="N7822">
        <v>1.154722222</v>
      </c>
      <c r="O7822">
        <v>0</v>
      </c>
      <c r="P7822">
        <v>0</v>
      </c>
      <c r="Q7822">
        <v>39</v>
      </c>
      <c r="R7822">
        <v>24</v>
      </c>
      <c r="S7822">
        <v>2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74.57324175746912</v>
      </c>
      <c r="Z7822">
        <v>79.322326950447973</v>
      </c>
      <c r="AA7822">
        <v>29.772686072290625</v>
      </c>
      <c r="AB7822">
        <v>0</v>
      </c>
      <c r="AC7822">
        <v>0</v>
      </c>
      <c r="AD7822">
        <v>0</v>
      </c>
      <c r="AE7822">
        <v>183.66825478020775</v>
      </c>
    </row>
    <row r="7823" spans="1:31" x14ac:dyDescent="0.25">
      <c r="A7823">
        <v>1843852</v>
      </c>
      <c r="B7823">
        <v>1</v>
      </c>
      <c r="C7823" t="s">
        <v>80</v>
      </c>
      <c r="D7823" t="s">
        <v>107</v>
      </c>
      <c r="E7823" t="s">
        <v>252</v>
      </c>
      <c r="F7823" t="s">
        <v>22057</v>
      </c>
      <c r="G7823" t="s">
        <v>279</v>
      </c>
      <c r="H7823" t="s">
        <v>134</v>
      </c>
      <c r="I7823" t="s">
        <v>135</v>
      </c>
      <c r="J7823" t="s">
        <v>136</v>
      </c>
      <c r="K7823" t="s">
        <v>137</v>
      </c>
      <c r="L7823" t="s">
        <v>22058</v>
      </c>
      <c r="M7823" t="s">
        <v>22059</v>
      </c>
      <c r="N7823">
        <v>1.295555555</v>
      </c>
      <c r="O7823">
        <v>0</v>
      </c>
      <c r="P7823">
        <v>0</v>
      </c>
      <c r="Q7823">
        <v>0</v>
      </c>
      <c r="R7823">
        <v>2</v>
      </c>
      <c r="S7823">
        <v>0</v>
      </c>
      <c r="T7823">
        <v>1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0.50867582317859994</v>
      </c>
      <c r="AA7823">
        <v>0</v>
      </c>
      <c r="AB7823">
        <v>0</v>
      </c>
      <c r="AC7823">
        <v>0</v>
      </c>
      <c r="AD7823">
        <v>0</v>
      </c>
      <c r="AE7823">
        <v>0.50867582317859994</v>
      </c>
    </row>
    <row r="7824" spans="1:31" x14ac:dyDescent="0.25">
      <c r="A7824">
        <v>1844247</v>
      </c>
      <c r="B7824">
        <v>1</v>
      </c>
      <c r="C7824" t="s">
        <v>80</v>
      </c>
      <c r="D7824" t="s">
        <v>93</v>
      </c>
      <c r="E7824" t="s">
        <v>140</v>
      </c>
      <c r="F7824" t="s">
        <v>22060</v>
      </c>
      <c r="G7824" t="s">
        <v>217</v>
      </c>
      <c r="H7824" t="s">
        <v>134</v>
      </c>
      <c r="I7824" t="s">
        <v>135</v>
      </c>
      <c r="J7824" t="s">
        <v>136</v>
      </c>
      <c r="K7824" t="s">
        <v>137</v>
      </c>
      <c r="L7824" t="s">
        <v>22061</v>
      </c>
      <c r="M7824" t="s">
        <v>22062</v>
      </c>
      <c r="N7824">
        <v>22.157777777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1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0.50235794051935012</v>
      </c>
      <c r="AC7824">
        <v>0</v>
      </c>
      <c r="AD7824">
        <v>0</v>
      </c>
      <c r="AE7824">
        <v>0.50235794051935012</v>
      </c>
    </row>
    <row r="7825" spans="1:31" x14ac:dyDescent="0.25">
      <c r="A7825">
        <v>1844330</v>
      </c>
      <c r="B7825">
        <v>1</v>
      </c>
      <c r="C7825" t="s">
        <v>81</v>
      </c>
      <c r="D7825" t="s">
        <v>115</v>
      </c>
      <c r="E7825" t="s">
        <v>154</v>
      </c>
      <c r="F7825" t="s">
        <v>22063</v>
      </c>
      <c r="G7825" t="s">
        <v>175</v>
      </c>
      <c r="H7825" t="s">
        <v>157</v>
      </c>
      <c r="I7825" t="s">
        <v>135</v>
      </c>
      <c r="J7825" t="s">
        <v>136</v>
      </c>
      <c r="K7825" t="s">
        <v>137</v>
      </c>
      <c r="L7825" t="s">
        <v>22064</v>
      </c>
      <c r="M7825" t="s">
        <v>22065</v>
      </c>
      <c r="N7825">
        <v>3.4638888880000001</v>
      </c>
      <c r="O7825">
        <v>0</v>
      </c>
      <c r="P7825">
        <v>261</v>
      </c>
      <c r="Q7825">
        <v>0</v>
      </c>
      <c r="R7825">
        <v>18</v>
      </c>
      <c r="S7825">
        <v>1</v>
      </c>
      <c r="T7825">
        <v>21</v>
      </c>
      <c r="U7825">
        <v>0</v>
      </c>
      <c r="V7825">
        <v>0</v>
      </c>
      <c r="W7825">
        <v>0</v>
      </c>
      <c r="X7825">
        <v>109.13020772651123</v>
      </c>
      <c r="Y7825">
        <v>0</v>
      </c>
      <c r="Z7825">
        <v>31.019678566443588</v>
      </c>
      <c r="AA7825">
        <v>0</v>
      </c>
      <c r="AB7825">
        <v>17.337398383460268</v>
      </c>
      <c r="AC7825">
        <v>0</v>
      </c>
      <c r="AD7825">
        <v>0</v>
      </c>
      <c r="AE7825">
        <v>157.48728467641507</v>
      </c>
    </row>
    <row r="7826" spans="1:31" x14ac:dyDescent="0.25">
      <c r="A7826">
        <v>1843998</v>
      </c>
      <c r="B7826">
        <v>1</v>
      </c>
      <c r="C7826" t="s">
        <v>80</v>
      </c>
      <c r="D7826" t="s">
        <v>100</v>
      </c>
      <c r="E7826" t="s">
        <v>140</v>
      </c>
      <c r="F7826" t="s">
        <v>22066</v>
      </c>
      <c r="G7826" t="s">
        <v>217</v>
      </c>
      <c r="H7826" t="s">
        <v>134</v>
      </c>
      <c r="I7826" t="s">
        <v>135</v>
      </c>
      <c r="J7826" t="s">
        <v>136</v>
      </c>
      <c r="K7826" t="s">
        <v>137</v>
      </c>
      <c r="L7826" t="s">
        <v>22067</v>
      </c>
      <c r="M7826" t="s">
        <v>22068</v>
      </c>
      <c r="N7826">
        <v>0.28944444400000002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1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0.25174799697369998</v>
      </c>
      <c r="AC7826">
        <v>0</v>
      </c>
      <c r="AD7826">
        <v>0</v>
      </c>
      <c r="AE7826">
        <v>0.25174799697369998</v>
      </c>
    </row>
    <row r="7827" spans="1:31" x14ac:dyDescent="0.25">
      <c r="A7827">
        <v>1843689</v>
      </c>
      <c r="B7827">
        <v>1</v>
      </c>
      <c r="C7827" t="s">
        <v>80</v>
      </c>
      <c r="D7827" t="s">
        <v>93</v>
      </c>
      <c r="E7827" t="s">
        <v>131</v>
      </c>
      <c r="F7827" t="s">
        <v>22069</v>
      </c>
      <c r="G7827" t="s">
        <v>189</v>
      </c>
      <c r="H7827" t="s">
        <v>134</v>
      </c>
      <c r="I7827" t="s">
        <v>135</v>
      </c>
      <c r="J7827" t="s">
        <v>136</v>
      </c>
      <c r="K7827" t="s">
        <v>137</v>
      </c>
      <c r="L7827" t="s">
        <v>22070</v>
      </c>
      <c r="M7827" t="s">
        <v>22071</v>
      </c>
      <c r="N7827">
        <v>2.340833333</v>
      </c>
      <c r="O7827">
        <v>0</v>
      </c>
      <c r="P7827">
        <v>4</v>
      </c>
      <c r="Q7827">
        <v>0</v>
      </c>
      <c r="R7827">
        <v>3</v>
      </c>
      <c r="S7827">
        <v>0</v>
      </c>
      <c r="T7827">
        <v>5</v>
      </c>
      <c r="U7827">
        <v>0</v>
      </c>
      <c r="V7827">
        <v>0</v>
      </c>
      <c r="W7827">
        <v>0</v>
      </c>
      <c r="X7827">
        <v>4.61235058768575</v>
      </c>
      <c r="Y7827">
        <v>0</v>
      </c>
      <c r="Z7827">
        <v>21.995225195683055</v>
      </c>
      <c r="AA7827">
        <v>0</v>
      </c>
      <c r="AB7827">
        <v>15.74549158232675</v>
      </c>
      <c r="AC7827">
        <v>0</v>
      </c>
      <c r="AD7827">
        <v>0</v>
      </c>
      <c r="AE7827">
        <v>42.353067365695551</v>
      </c>
    </row>
    <row r="7828" spans="1:31" x14ac:dyDescent="0.25">
      <c r="A7828">
        <v>1844293</v>
      </c>
      <c r="B7828">
        <v>1</v>
      </c>
      <c r="C7828" t="s">
        <v>81</v>
      </c>
      <c r="D7828" t="s">
        <v>113</v>
      </c>
      <c r="E7828" t="s">
        <v>131</v>
      </c>
      <c r="F7828" t="s">
        <v>20465</v>
      </c>
      <c r="G7828" t="s">
        <v>189</v>
      </c>
      <c r="H7828" t="s">
        <v>134</v>
      </c>
      <c r="I7828" t="s">
        <v>135</v>
      </c>
      <c r="J7828" t="s">
        <v>136</v>
      </c>
      <c r="K7828" t="s">
        <v>137</v>
      </c>
      <c r="L7828" t="s">
        <v>22072</v>
      </c>
      <c r="M7828" t="s">
        <v>22073</v>
      </c>
      <c r="N7828">
        <v>4.3941666660000003</v>
      </c>
      <c r="O7828">
        <v>0</v>
      </c>
      <c r="P7828">
        <v>3</v>
      </c>
      <c r="Q7828">
        <v>0</v>
      </c>
      <c r="R7828">
        <v>12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1.20449885842195</v>
      </c>
      <c r="Y7828">
        <v>0</v>
      </c>
      <c r="Z7828">
        <v>13.673894109289748</v>
      </c>
      <c r="AA7828">
        <v>0</v>
      </c>
      <c r="AB7828">
        <v>0</v>
      </c>
      <c r="AC7828">
        <v>0</v>
      </c>
      <c r="AD7828">
        <v>0</v>
      </c>
      <c r="AE7828">
        <v>14.878392967711697</v>
      </c>
    </row>
    <row r="7829" spans="1:31" x14ac:dyDescent="0.25">
      <c r="A7829">
        <v>1843643</v>
      </c>
      <c r="B7829">
        <v>1</v>
      </c>
      <c r="C7829" t="s">
        <v>80</v>
      </c>
      <c r="D7829" t="s">
        <v>97</v>
      </c>
      <c r="E7829" t="s">
        <v>154</v>
      </c>
      <c r="F7829" t="s">
        <v>22074</v>
      </c>
      <c r="G7829" t="s">
        <v>175</v>
      </c>
      <c r="H7829" t="s">
        <v>157</v>
      </c>
      <c r="I7829" t="s">
        <v>135</v>
      </c>
      <c r="J7829" t="s">
        <v>136</v>
      </c>
      <c r="K7829" t="s">
        <v>137</v>
      </c>
      <c r="L7829" t="s">
        <v>22075</v>
      </c>
      <c r="M7829" t="s">
        <v>22076</v>
      </c>
      <c r="N7829">
        <v>1.0477777770000001</v>
      </c>
      <c r="O7829">
        <v>0</v>
      </c>
      <c r="P7829">
        <v>177</v>
      </c>
      <c r="Q7829">
        <v>0</v>
      </c>
      <c r="R7829">
        <v>0</v>
      </c>
      <c r="S7829">
        <v>0</v>
      </c>
      <c r="T7829">
        <v>2</v>
      </c>
      <c r="U7829">
        <v>0</v>
      </c>
      <c r="V7829">
        <v>0</v>
      </c>
      <c r="W7829">
        <v>0</v>
      </c>
      <c r="X7829">
        <v>28.818696317289348</v>
      </c>
      <c r="Y7829">
        <v>0</v>
      </c>
      <c r="Z7829">
        <v>0</v>
      </c>
      <c r="AA7829">
        <v>0</v>
      </c>
      <c r="AB7829">
        <v>11.564082987547199</v>
      </c>
      <c r="AC7829">
        <v>0</v>
      </c>
      <c r="AD7829">
        <v>0</v>
      </c>
      <c r="AE7829">
        <v>40.382779304836546</v>
      </c>
    </row>
    <row r="7830" spans="1:31" x14ac:dyDescent="0.25">
      <c r="A7830">
        <v>1843752</v>
      </c>
      <c r="B7830">
        <v>1</v>
      </c>
      <c r="C7830" t="s">
        <v>81</v>
      </c>
      <c r="D7830" t="s">
        <v>113</v>
      </c>
      <c r="E7830" t="s">
        <v>164</v>
      </c>
      <c r="F7830" t="s">
        <v>6802</v>
      </c>
      <c r="G7830" t="s">
        <v>156</v>
      </c>
      <c r="H7830" t="s">
        <v>157</v>
      </c>
      <c r="I7830" t="s">
        <v>179</v>
      </c>
      <c r="J7830" t="s">
        <v>136</v>
      </c>
      <c r="K7830" t="s">
        <v>137</v>
      </c>
      <c r="L7830" t="s">
        <v>22077</v>
      </c>
      <c r="M7830" t="s">
        <v>22078</v>
      </c>
      <c r="N7830">
        <v>1.3888888E-2</v>
      </c>
      <c r="O7830">
        <v>0</v>
      </c>
      <c r="P7830">
        <v>654</v>
      </c>
      <c r="Q7830">
        <v>47</v>
      </c>
      <c r="R7830">
        <v>241</v>
      </c>
      <c r="S7830">
        <v>4</v>
      </c>
      <c r="T7830">
        <v>32</v>
      </c>
      <c r="U7830">
        <v>1</v>
      </c>
      <c r="V7830">
        <v>0</v>
      </c>
      <c r="W7830">
        <v>0</v>
      </c>
      <c r="X7830">
        <v>1.7433649104841675</v>
      </c>
      <c r="Y7830">
        <v>4.6753885750241659</v>
      </c>
      <c r="Z7830">
        <v>13.274661316622227</v>
      </c>
      <c r="AA7830">
        <v>1.5497913311884723</v>
      </c>
      <c r="AB7830">
        <v>0.27926275416666668</v>
      </c>
      <c r="AC7830">
        <v>0.19722211503749995</v>
      </c>
      <c r="AD7830">
        <v>0</v>
      </c>
      <c r="AE7830">
        <v>21.719691002523202</v>
      </c>
    </row>
    <row r="7831" spans="1:31" x14ac:dyDescent="0.25">
      <c r="A7831">
        <v>1844144</v>
      </c>
      <c r="B7831">
        <v>1</v>
      </c>
      <c r="C7831" t="s">
        <v>80</v>
      </c>
      <c r="D7831" t="s">
        <v>91</v>
      </c>
      <c r="E7831" t="s">
        <v>202</v>
      </c>
      <c r="F7831" t="s">
        <v>19405</v>
      </c>
      <c r="G7831" t="s">
        <v>175</v>
      </c>
      <c r="H7831" t="s">
        <v>157</v>
      </c>
      <c r="I7831" t="s">
        <v>135</v>
      </c>
      <c r="J7831" t="s">
        <v>136</v>
      </c>
      <c r="K7831" t="s">
        <v>137</v>
      </c>
      <c r="L7831" t="s">
        <v>22079</v>
      </c>
      <c r="M7831" t="s">
        <v>22080</v>
      </c>
      <c r="N7831">
        <v>1.8091666660000001</v>
      </c>
      <c r="O7831">
        <v>1</v>
      </c>
      <c r="P7831">
        <v>0</v>
      </c>
      <c r="Q7831">
        <v>50</v>
      </c>
      <c r="R7831">
        <v>16</v>
      </c>
      <c r="S7831">
        <v>25</v>
      </c>
      <c r="T7831">
        <v>6</v>
      </c>
      <c r="U7831">
        <v>1</v>
      </c>
      <c r="V7831">
        <v>0</v>
      </c>
      <c r="W7831">
        <v>0.52189995929866662</v>
      </c>
      <c r="X7831">
        <v>0</v>
      </c>
      <c r="Y7831">
        <v>1287.7178089225749</v>
      </c>
      <c r="Z7831">
        <v>35.426579367995672</v>
      </c>
      <c r="AA7831">
        <v>433.63563090853847</v>
      </c>
      <c r="AB7831">
        <v>26.108341042850228</v>
      </c>
      <c r="AC7831">
        <v>24.428589559626854</v>
      </c>
      <c r="AD7831">
        <v>0</v>
      </c>
      <c r="AE7831">
        <v>1807.8388497608846</v>
      </c>
    </row>
    <row r="7832" spans="1:31" x14ac:dyDescent="0.25">
      <c r="A7832">
        <v>1844439</v>
      </c>
      <c r="B7832">
        <v>1</v>
      </c>
      <c r="C7832" t="s">
        <v>81</v>
      </c>
      <c r="D7832" t="s">
        <v>113</v>
      </c>
      <c r="E7832" t="s">
        <v>252</v>
      </c>
      <c r="F7832" t="s">
        <v>22081</v>
      </c>
      <c r="G7832" t="s">
        <v>279</v>
      </c>
      <c r="H7832" t="s">
        <v>134</v>
      </c>
      <c r="I7832" t="s">
        <v>135</v>
      </c>
      <c r="J7832" t="s">
        <v>136</v>
      </c>
      <c r="K7832" t="s">
        <v>137</v>
      </c>
      <c r="L7832" t="s">
        <v>22082</v>
      </c>
      <c r="M7832" t="s">
        <v>22083</v>
      </c>
      <c r="N7832">
        <v>5.0358333330000002</v>
      </c>
      <c r="O7832">
        <v>0</v>
      </c>
      <c r="P7832">
        <v>93</v>
      </c>
      <c r="Q7832">
        <v>0</v>
      </c>
      <c r="R7832">
        <v>0</v>
      </c>
      <c r="S7832">
        <v>0</v>
      </c>
      <c r="T7832">
        <v>30</v>
      </c>
      <c r="U7832">
        <v>0</v>
      </c>
      <c r="V7832">
        <v>0</v>
      </c>
      <c r="W7832">
        <v>0</v>
      </c>
      <c r="X7832">
        <v>128.55639396017028</v>
      </c>
      <c r="Y7832">
        <v>0</v>
      </c>
      <c r="Z7832">
        <v>0</v>
      </c>
      <c r="AA7832">
        <v>0</v>
      </c>
      <c r="AB7832">
        <v>47.069338068028415</v>
      </c>
      <c r="AC7832">
        <v>0</v>
      </c>
      <c r="AD7832">
        <v>0</v>
      </c>
      <c r="AE7832">
        <v>175.62573202819868</v>
      </c>
    </row>
    <row r="7833" spans="1:31" x14ac:dyDescent="0.25">
      <c r="A7833">
        <v>1844456</v>
      </c>
      <c r="B7833">
        <v>1</v>
      </c>
      <c r="C7833" t="s">
        <v>81</v>
      </c>
      <c r="D7833" t="s">
        <v>118</v>
      </c>
      <c r="E7833" t="s">
        <v>154</v>
      </c>
      <c r="F7833" t="s">
        <v>22084</v>
      </c>
      <c r="G7833" t="s">
        <v>156</v>
      </c>
      <c r="H7833" t="s">
        <v>157</v>
      </c>
      <c r="I7833" t="s">
        <v>135</v>
      </c>
      <c r="J7833" t="s">
        <v>136</v>
      </c>
      <c r="K7833" t="s">
        <v>137</v>
      </c>
      <c r="L7833" t="s">
        <v>22085</v>
      </c>
      <c r="M7833" t="s">
        <v>22086</v>
      </c>
      <c r="N7833">
        <v>1.8905555549999999</v>
      </c>
      <c r="O7833">
        <v>2</v>
      </c>
      <c r="P7833">
        <v>518</v>
      </c>
      <c r="Q7833">
        <v>12</v>
      </c>
      <c r="R7833">
        <v>18</v>
      </c>
      <c r="S7833">
        <v>8</v>
      </c>
      <c r="T7833">
        <v>73</v>
      </c>
      <c r="U7833">
        <v>5</v>
      </c>
      <c r="V7833">
        <v>0</v>
      </c>
      <c r="W7833">
        <v>24.324486646016002</v>
      </c>
      <c r="X7833">
        <v>250.60224818780173</v>
      </c>
      <c r="Y7833">
        <v>43.843613268708758</v>
      </c>
      <c r="Z7833">
        <v>67.570439160502545</v>
      </c>
      <c r="AA7833">
        <v>315.93162418146824</v>
      </c>
      <c r="AB7833">
        <v>71.517233133454269</v>
      </c>
      <c r="AC7833">
        <v>864.66194114239067</v>
      </c>
      <c r="AD7833">
        <v>0</v>
      </c>
      <c r="AE7833">
        <v>1638.4515857203423</v>
      </c>
    </row>
    <row r="7834" spans="1:31" x14ac:dyDescent="0.25">
      <c r="A7834">
        <v>1843792</v>
      </c>
      <c r="B7834">
        <v>1</v>
      </c>
      <c r="C7834" t="s">
        <v>81</v>
      </c>
      <c r="D7834" t="s">
        <v>122</v>
      </c>
      <c r="E7834" t="s">
        <v>202</v>
      </c>
      <c r="F7834" t="s">
        <v>1425</v>
      </c>
      <c r="G7834" t="s">
        <v>156</v>
      </c>
      <c r="H7834" t="s">
        <v>157</v>
      </c>
      <c r="I7834" t="s">
        <v>135</v>
      </c>
      <c r="J7834" t="s">
        <v>136</v>
      </c>
      <c r="K7834" t="s">
        <v>137</v>
      </c>
      <c r="L7834" t="s">
        <v>22087</v>
      </c>
      <c r="M7834" t="s">
        <v>22088</v>
      </c>
      <c r="N7834">
        <v>8.1388888000000006E-2</v>
      </c>
      <c r="O7834">
        <v>12</v>
      </c>
      <c r="P7834">
        <v>741</v>
      </c>
      <c r="Q7834">
        <v>1</v>
      </c>
      <c r="R7834">
        <v>19</v>
      </c>
      <c r="S7834">
        <v>2</v>
      </c>
      <c r="T7834">
        <v>44</v>
      </c>
      <c r="U7834">
        <v>1</v>
      </c>
      <c r="V7834">
        <v>0</v>
      </c>
      <c r="W7834">
        <v>0.17870847672786669</v>
      </c>
      <c r="X7834">
        <v>7.3510204568746538</v>
      </c>
      <c r="Y7834">
        <v>3.5067274851583331E-3</v>
      </c>
      <c r="Z7834">
        <v>0.29142446892416668</v>
      </c>
      <c r="AA7834">
        <v>5.5428019548438332</v>
      </c>
      <c r="AB7834">
        <v>0.46050704221546945</v>
      </c>
      <c r="AC7834">
        <v>0.12574667956616664</v>
      </c>
      <c r="AD7834">
        <v>0</v>
      </c>
      <c r="AE7834">
        <v>13.953715806637314</v>
      </c>
    </row>
    <row r="7835" spans="1:31" x14ac:dyDescent="0.25">
      <c r="A7835">
        <v>1843766</v>
      </c>
      <c r="B7835">
        <v>1</v>
      </c>
      <c r="C7835" t="s">
        <v>80</v>
      </c>
      <c r="D7835" t="s">
        <v>106</v>
      </c>
      <c r="E7835" t="s">
        <v>131</v>
      </c>
      <c r="F7835" t="s">
        <v>22089</v>
      </c>
      <c r="G7835" t="s">
        <v>133</v>
      </c>
      <c r="H7835" t="s">
        <v>134</v>
      </c>
      <c r="I7835" t="s">
        <v>135</v>
      </c>
      <c r="J7835" t="s">
        <v>136</v>
      </c>
      <c r="K7835" t="s">
        <v>137</v>
      </c>
      <c r="L7835" t="s">
        <v>22090</v>
      </c>
      <c r="M7835" t="s">
        <v>22091</v>
      </c>
      <c r="N7835">
        <v>6.0374999999999996</v>
      </c>
      <c r="O7835">
        <v>0</v>
      </c>
      <c r="P7835">
        <v>0</v>
      </c>
      <c r="Q7835">
        <v>0</v>
      </c>
      <c r="R7835">
        <v>2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26.04612361898571</v>
      </c>
      <c r="AA7835">
        <v>0</v>
      </c>
      <c r="AB7835">
        <v>0</v>
      </c>
      <c r="AC7835">
        <v>0</v>
      </c>
      <c r="AD7835">
        <v>0</v>
      </c>
      <c r="AE7835">
        <v>26.04612361898571</v>
      </c>
    </row>
    <row r="7836" spans="1:31" x14ac:dyDescent="0.25">
      <c r="A7836">
        <v>1843815</v>
      </c>
      <c r="B7836">
        <v>1</v>
      </c>
      <c r="C7836" t="s">
        <v>81</v>
      </c>
      <c r="D7836" t="s">
        <v>115</v>
      </c>
      <c r="E7836" t="s">
        <v>223</v>
      </c>
      <c r="F7836" t="s">
        <v>22092</v>
      </c>
      <c r="G7836" t="s">
        <v>133</v>
      </c>
      <c r="H7836" t="s">
        <v>134</v>
      </c>
      <c r="I7836" t="s">
        <v>135</v>
      </c>
      <c r="J7836" t="s">
        <v>136</v>
      </c>
      <c r="K7836" t="s">
        <v>137</v>
      </c>
      <c r="L7836" t="s">
        <v>22093</v>
      </c>
      <c r="M7836" t="s">
        <v>22094</v>
      </c>
      <c r="N7836">
        <v>0.56444444400000005</v>
      </c>
      <c r="O7836">
        <v>0</v>
      </c>
      <c r="P7836">
        <v>132</v>
      </c>
      <c r="Q7836">
        <v>0</v>
      </c>
      <c r="R7836">
        <v>0</v>
      </c>
      <c r="S7836">
        <v>0</v>
      </c>
      <c r="T7836">
        <v>12</v>
      </c>
      <c r="U7836">
        <v>0</v>
      </c>
      <c r="V7836">
        <v>0</v>
      </c>
      <c r="W7836">
        <v>0</v>
      </c>
      <c r="X7836">
        <v>15.154197610642013</v>
      </c>
      <c r="Y7836">
        <v>0</v>
      </c>
      <c r="Z7836">
        <v>0</v>
      </c>
      <c r="AA7836">
        <v>0</v>
      </c>
      <c r="AB7836">
        <v>3.432242114306316</v>
      </c>
      <c r="AC7836">
        <v>0</v>
      </c>
      <c r="AD7836">
        <v>0</v>
      </c>
      <c r="AE7836">
        <v>18.586439724948328</v>
      </c>
    </row>
    <row r="7837" spans="1:31" x14ac:dyDescent="0.25">
      <c r="A7837">
        <v>1844001</v>
      </c>
      <c r="B7837">
        <v>1</v>
      </c>
      <c r="C7837" t="s">
        <v>80</v>
      </c>
      <c r="D7837" t="s">
        <v>85</v>
      </c>
      <c r="E7837" t="s">
        <v>131</v>
      </c>
      <c r="F7837" t="s">
        <v>22095</v>
      </c>
      <c r="G7837" t="s">
        <v>225</v>
      </c>
      <c r="H7837" t="s">
        <v>134</v>
      </c>
      <c r="I7837" t="s">
        <v>135</v>
      </c>
      <c r="J7837" t="s">
        <v>136</v>
      </c>
      <c r="K7837" t="s">
        <v>151</v>
      </c>
      <c r="L7837" t="s">
        <v>22096</v>
      </c>
      <c r="M7837" t="s">
        <v>22097</v>
      </c>
      <c r="N7837">
        <v>0.200891666</v>
      </c>
      <c r="O7837">
        <v>0</v>
      </c>
      <c r="P7837">
        <v>44</v>
      </c>
      <c r="Q7837">
        <v>0</v>
      </c>
      <c r="R7837">
        <v>0</v>
      </c>
      <c r="S7837">
        <v>0</v>
      </c>
      <c r="T7837">
        <v>14</v>
      </c>
      <c r="U7837">
        <v>0</v>
      </c>
      <c r="V7837">
        <v>0</v>
      </c>
      <c r="W7837">
        <v>0</v>
      </c>
      <c r="X7837">
        <v>2.0294793950105992</v>
      </c>
      <c r="Y7837">
        <v>0</v>
      </c>
      <c r="Z7837">
        <v>0</v>
      </c>
      <c r="AA7837">
        <v>0</v>
      </c>
      <c r="AB7837">
        <v>0.50765728181159997</v>
      </c>
      <c r="AC7837">
        <v>0</v>
      </c>
      <c r="AD7837">
        <v>0</v>
      </c>
      <c r="AE7837">
        <v>2.537136676822199</v>
      </c>
    </row>
    <row r="7838" spans="1:31" x14ac:dyDescent="0.25">
      <c r="A7838">
        <v>1843835</v>
      </c>
      <c r="B7838">
        <v>1</v>
      </c>
      <c r="C7838" t="s">
        <v>81</v>
      </c>
      <c r="D7838" t="s">
        <v>112</v>
      </c>
      <c r="E7838" t="s">
        <v>131</v>
      </c>
      <c r="F7838" t="s">
        <v>22098</v>
      </c>
      <c r="G7838" t="s">
        <v>133</v>
      </c>
      <c r="H7838" t="s">
        <v>134</v>
      </c>
      <c r="I7838" t="s">
        <v>135</v>
      </c>
      <c r="J7838" t="s">
        <v>136</v>
      </c>
      <c r="K7838" t="s">
        <v>137</v>
      </c>
      <c r="L7838" t="s">
        <v>22099</v>
      </c>
      <c r="M7838" t="s">
        <v>22100</v>
      </c>
      <c r="N7838">
        <v>7.528333333</v>
      </c>
      <c r="O7838">
        <v>0</v>
      </c>
      <c r="P7838">
        <v>20</v>
      </c>
      <c r="Q7838">
        <v>0</v>
      </c>
      <c r="R7838">
        <v>15</v>
      </c>
      <c r="S7838">
        <v>0</v>
      </c>
      <c r="T7838">
        <v>1</v>
      </c>
      <c r="U7838">
        <v>0</v>
      </c>
      <c r="V7838">
        <v>0</v>
      </c>
      <c r="W7838">
        <v>0</v>
      </c>
      <c r="X7838">
        <v>17.780986306958759</v>
      </c>
      <c r="Y7838">
        <v>0</v>
      </c>
      <c r="Z7838">
        <v>48.099692860948025</v>
      </c>
      <c r="AA7838">
        <v>0</v>
      </c>
      <c r="AB7838">
        <v>2.6745118287083329E-3</v>
      </c>
      <c r="AC7838">
        <v>0</v>
      </c>
      <c r="AD7838">
        <v>0</v>
      </c>
      <c r="AE7838">
        <v>65.883353679735492</v>
      </c>
    </row>
    <row r="7839" spans="1:31" x14ac:dyDescent="0.25">
      <c r="A7839">
        <v>1843935</v>
      </c>
      <c r="B7839">
        <v>1</v>
      </c>
      <c r="C7839" t="s">
        <v>80</v>
      </c>
      <c r="D7839" t="s">
        <v>97</v>
      </c>
      <c r="E7839" t="s">
        <v>252</v>
      </c>
      <c r="F7839" t="s">
        <v>22101</v>
      </c>
      <c r="G7839" t="s">
        <v>279</v>
      </c>
      <c r="H7839" t="s">
        <v>134</v>
      </c>
      <c r="I7839" t="s">
        <v>135</v>
      </c>
      <c r="J7839" t="s">
        <v>136</v>
      </c>
      <c r="K7839" t="s">
        <v>137</v>
      </c>
      <c r="L7839" t="s">
        <v>22102</v>
      </c>
      <c r="M7839" t="s">
        <v>22103</v>
      </c>
      <c r="N7839">
        <v>0.77777777699999995</v>
      </c>
      <c r="O7839">
        <v>0</v>
      </c>
      <c r="P7839">
        <v>59</v>
      </c>
      <c r="Q7839">
        <v>0</v>
      </c>
      <c r="R7839">
        <v>0</v>
      </c>
      <c r="S7839">
        <v>0</v>
      </c>
      <c r="T7839">
        <v>4</v>
      </c>
      <c r="U7839">
        <v>0</v>
      </c>
      <c r="V7839">
        <v>0</v>
      </c>
      <c r="W7839">
        <v>0</v>
      </c>
      <c r="X7839">
        <v>8.1118045818229323</v>
      </c>
      <c r="Y7839">
        <v>0</v>
      </c>
      <c r="Z7839">
        <v>0</v>
      </c>
      <c r="AA7839">
        <v>0</v>
      </c>
      <c r="AB7839">
        <v>1.542522611551111</v>
      </c>
      <c r="AC7839">
        <v>0</v>
      </c>
      <c r="AD7839">
        <v>0</v>
      </c>
      <c r="AE7839">
        <v>9.6543271933740442</v>
      </c>
    </row>
    <row r="7840" spans="1:31" x14ac:dyDescent="0.25">
      <c r="A7840">
        <v>1844476</v>
      </c>
      <c r="B7840">
        <v>1</v>
      </c>
      <c r="C7840" t="s">
        <v>81</v>
      </c>
      <c r="D7840" t="s">
        <v>112</v>
      </c>
      <c r="E7840" t="s">
        <v>131</v>
      </c>
      <c r="F7840" t="s">
        <v>22104</v>
      </c>
      <c r="G7840" t="s">
        <v>189</v>
      </c>
      <c r="H7840" t="s">
        <v>134</v>
      </c>
      <c r="I7840" t="s">
        <v>135</v>
      </c>
      <c r="J7840" t="s">
        <v>136</v>
      </c>
      <c r="K7840" t="s">
        <v>137</v>
      </c>
      <c r="L7840" t="s">
        <v>22105</v>
      </c>
      <c r="M7840" t="s">
        <v>22106</v>
      </c>
      <c r="N7840">
        <v>1.045555555</v>
      </c>
      <c r="O7840">
        <v>0</v>
      </c>
      <c r="P7840">
        <v>6</v>
      </c>
      <c r="Q7840">
        <v>0</v>
      </c>
      <c r="R7840">
        <v>4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3.0888077151223334</v>
      </c>
      <c r="Y7840">
        <v>0</v>
      </c>
      <c r="Z7840">
        <v>6.5207711785164015</v>
      </c>
      <c r="AA7840">
        <v>0</v>
      </c>
      <c r="AB7840">
        <v>0</v>
      </c>
      <c r="AC7840">
        <v>0</v>
      </c>
      <c r="AD7840">
        <v>0</v>
      </c>
      <c r="AE7840">
        <v>9.6095788936387354</v>
      </c>
    </row>
    <row r="7841" spans="1:31" x14ac:dyDescent="0.25">
      <c r="A7841">
        <v>1843958</v>
      </c>
      <c r="B7841">
        <v>1</v>
      </c>
      <c r="C7841" t="s">
        <v>81</v>
      </c>
      <c r="D7841" t="s">
        <v>118</v>
      </c>
      <c r="E7841" t="s">
        <v>202</v>
      </c>
      <c r="F7841" t="s">
        <v>22107</v>
      </c>
      <c r="G7841" t="s">
        <v>235</v>
      </c>
      <c r="H7841" t="s">
        <v>157</v>
      </c>
      <c r="I7841" t="s">
        <v>135</v>
      </c>
      <c r="J7841" t="s">
        <v>3</v>
      </c>
      <c r="K7841" t="s">
        <v>137</v>
      </c>
      <c r="L7841" t="s">
        <v>22108</v>
      </c>
      <c r="M7841" t="s">
        <v>22109</v>
      </c>
      <c r="N7841">
        <v>1.214722222</v>
      </c>
      <c r="O7841">
        <v>0</v>
      </c>
      <c r="P7841">
        <v>1968</v>
      </c>
      <c r="Q7841">
        <v>5</v>
      </c>
      <c r="R7841">
        <v>126</v>
      </c>
      <c r="S7841">
        <v>0</v>
      </c>
      <c r="T7841">
        <v>242</v>
      </c>
      <c r="U7841">
        <v>0</v>
      </c>
      <c r="V7841">
        <v>1</v>
      </c>
      <c r="W7841">
        <v>0</v>
      </c>
      <c r="X7841">
        <v>442.87366042067868</v>
      </c>
      <c r="Y7841">
        <v>16.593226283914532</v>
      </c>
      <c r="Z7841">
        <v>113.34958097976032</v>
      </c>
      <c r="AA7841">
        <v>0</v>
      </c>
      <c r="AB7841">
        <v>148.51268691361096</v>
      </c>
      <c r="AC7841">
        <v>0</v>
      </c>
      <c r="AD7841">
        <v>57.842410223410809</v>
      </c>
      <c r="AE7841">
        <v>779.17156482137534</v>
      </c>
    </row>
    <row r="7842" spans="1:31" x14ac:dyDescent="0.25">
      <c r="A7842">
        <v>1844127</v>
      </c>
      <c r="B7842">
        <v>1</v>
      </c>
      <c r="C7842" t="s">
        <v>80</v>
      </c>
      <c r="D7842" t="s">
        <v>93</v>
      </c>
      <c r="E7842" t="s">
        <v>131</v>
      </c>
      <c r="F7842" t="s">
        <v>22110</v>
      </c>
      <c r="G7842" t="s">
        <v>10886</v>
      </c>
      <c r="H7842" t="s">
        <v>134</v>
      </c>
      <c r="I7842" t="s">
        <v>135</v>
      </c>
      <c r="J7842" t="s">
        <v>136</v>
      </c>
      <c r="K7842" t="s">
        <v>137</v>
      </c>
      <c r="L7842" t="s">
        <v>22111</v>
      </c>
      <c r="M7842" t="s">
        <v>22112</v>
      </c>
      <c r="N7842">
        <v>13.844444444000001</v>
      </c>
      <c r="O7842">
        <v>0</v>
      </c>
      <c r="P7842">
        <v>0</v>
      </c>
      <c r="Q7842">
        <v>0</v>
      </c>
      <c r="R7842">
        <v>15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6.7508872329840015</v>
      </c>
      <c r="AA7842">
        <v>0</v>
      </c>
      <c r="AB7842">
        <v>0</v>
      </c>
      <c r="AC7842">
        <v>0</v>
      </c>
      <c r="AD7842">
        <v>0</v>
      </c>
      <c r="AE7842">
        <v>6.7508872329840015</v>
      </c>
    </row>
    <row r="7843" spans="1:31" x14ac:dyDescent="0.25">
      <c r="A7843">
        <v>1844413</v>
      </c>
      <c r="B7843">
        <v>1</v>
      </c>
      <c r="C7843" t="s">
        <v>80</v>
      </c>
      <c r="D7843" t="s">
        <v>103</v>
      </c>
      <c r="E7843" t="s">
        <v>131</v>
      </c>
      <c r="F7843" t="s">
        <v>15960</v>
      </c>
      <c r="G7843" t="s">
        <v>133</v>
      </c>
      <c r="H7843" t="s">
        <v>134</v>
      </c>
      <c r="I7843" t="s">
        <v>135</v>
      </c>
      <c r="J7843" t="s">
        <v>136</v>
      </c>
      <c r="K7843" t="s">
        <v>137</v>
      </c>
      <c r="L7843" t="s">
        <v>22113</v>
      </c>
      <c r="M7843" t="s">
        <v>22114</v>
      </c>
      <c r="N7843">
        <v>1.435277777</v>
      </c>
      <c r="O7843">
        <v>0</v>
      </c>
      <c r="P7843">
        <v>0</v>
      </c>
      <c r="Q7843">
        <v>0</v>
      </c>
      <c r="R7843">
        <v>4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17.732863058406597</v>
      </c>
      <c r="AA7843">
        <v>0</v>
      </c>
      <c r="AB7843">
        <v>0</v>
      </c>
      <c r="AC7843">
        <v>0</v>
      </c>
      <c r="AD7843">
        <v>0</v>
      </c>
      <c r="AE7843">
        <v>17.732863058406597</v>
      </c>
    </row>
    <row r="7844" spans="1:31" x14ac:dyDescent="0.25">
      <c r="A7844">
        <v>1844021</v>
      </c>
      <c r="B7844">
        <v>1</v>
      </c>
      <c r="C7844" t="s">
        <v>80</v>
      </c>
      <c r="D7844" t="s">
        <v>93</v>
      </c>
      <c r="E7844" t="s">
        <v>223</v>
      </c>
      <c r="F7844" t="s">
        <v>22115</v>
      </c>
      <c r="G7844" t="s">
        <v>133</v>
      </c>
      <c r="H7844" t="s">
        <v>134</v>
      </c>
      <c r="I7844" t="s">
        <v>135</v>
      </c>
      <c r="J7844" t="s">
        <v>136</v>
      </c>
      <c r="K7844" t="s">
        <v>137</v>
      </c>
      <c r="L7844" t="s">
        <v>22116</v>
      </c>
      <c r="M7844" t="s">
        <v>22117</v>
      </c>
      <c r="N7844">
        <v>1.9522222220000001</v>
      </c>
      <c r="O7844">
        <v>0</v>
      </c>
      <c r="P7844">
        <v>46</v>
      </c>
      <c r="Q7844">
        <v>0</v>
      </c>
      <c r="R7844">
        <v>0</v>
      </c>
      <c r="S7844">
        <v>0</v>
      </c>
      <c r="T7844">
        <v>12</v>
      </c>
      <c r="U7844">
        <v>0</v>
      </c>
      <c r="V7844">
        <v>0</v>
      </c>
      <c r="W7844">
        <v>0</v>
      </c>
      <c r="X7844">
        <v>18.965330758308856</v>
      </c>
      <c r="Y7844">
        <v>0</v>
      </c>
      <c r="Z7844">
        <v>0</v>
      </c>
      <c r="AA7844">
        <v>0</v>
      </c>
      <c r="AB7844">
        <v>9.8295966445972471</v>
      </c>
      <c r="AC7844">
        <v>0</v>
      </c>
      <c r="AD7844">
        <v>0</v>
      </c>
      <c r="AE7844">
        <v>28.794927402906104</v>
      </c>
    </row>
    <row r="7845" spans="1:31" x14ac:dyDescent="0.25">
      <c r="A7845">
        <v>1844270</v>
      </c>
      <c r="B7845">
        <v>1</v>
      </c>
      <c r="C7845" t="s">
        <v>81</v>
      </c>
      <c r="D7845" t="s">
        <v>123</v>
      </c>
      <c r="E7845" t="s">
        <v>131</v>
      </c>
      <c r="F7845" t="s">
        <v>20611</v>
      </c>
      <c r="G7845" t="s">
        <v>189</v>
      </c>
      <c r="H7845" t="s">
        <v>134</v>
      </c>
      <c r="I7845" t="s">
        <v>135</v>
      </c>
      <c r="J7845" t="s">
        <v>136</v>
      </c>
      <c r="K7845" t="s">
        <v>137</v>
      </c>
      <c r="L7845" t="s">
        <v>22118</v>
      </c>
      <c r="M7845" t="s">
        <v>22119</v>
      </c>
      <c r="N7845">
        <v>8.1547222220000002</v>
      </c>
      <c r="O7845">
        <v>0</v>
      </c>
      <c r="P7845">
        <v>29</v>
      </c>
      <c r="Q7845">
        <v>0</v>
      </c>
      <c r="R7845">
        <v>0</v>
      </c>
      <c r="S7845">
        <v>0</v>
      </c>
      <c r="T7845">
        <v>11</v>
      </c>
      <c r="U7845">
        <v>0</v>
      </c>
      <c r="V7845">
        <v>0</v>
      </c>
      <c r="W7845">
        <v>0</v>
      </c>
      <c r="X7845">
        <v>84.439385171082378</v>
      </c>
      <c r="Y7845">
        <v>0</v>
      </c>
      <c r="Z7845">
        <v>0</v>
      </c>
      <c r="AA7845">
        <v>0</v>
      </c>
      <c r="AB7845">
        <v>24.098058054296878</v>
      </c>
      <c r="AC7845">
        <v>0</v>
      </c>
      <c r="AD7845">
        <v>0</v>
      </c>
      <c r="AE7845">
        <v>108.53744322537926</v>
      </c>
    </row>
    <row r="7846" spans="1:31" x14ac:dyDescent="0.25">
      <c r="A7846">
        <v>1843772</v>
      </c>
      <c r="B7846">
        <v>1</v>
      </c>
      <c r="C7846" t="s">
        <v>80</v>
      </c>
      <c r="D7846" t="s">
        <v>103</v>
      </c>
      <c r="E7846" t="s">
        <v>164</v>
      </c>
      <c r="F7846" t="s">
        <v>1220</v>
      </c>
      <c r="G7846" t="s">
        <v>156</v>
      </c>
      <c r="H7846" t="s">
        <v>157</v>
      </c>
      <c r="I7846" t="s">
        <v>135</v>
      </c>
      <c r="J7846" t="s">
        <v>136</v>
      </c>
      <c r="K7846" t="s">
        <v>137</v>
      </c>
      <c r="L7846" t="s">
        <v>22120</v>
      </c>
      <c r="M7846" t="s">
        <v>22121</v>
      </c>
      <c r="N7846">
        <v>1.061388888</v>
      </c>
      <c r="O7846">
        <v>2</v>
      </c>
      <c r="P7846">
        <v>1179</v>
      </c>
      <c r="Q7846">
        <v>11</v>
      </c>
      <c r="R7846">
        <v>115</v>
      </c>
      <c r="S7846">
        <v>6</v>
      </c>
      <c r="T7846">
        <v>108</v>
      </c>
      <c r="U7846">
        <v>0</v>
      </c>
      <c r="V7846">
        <v>0</v>
      </c>
      <c r="W7846">
        <v>5.5681467707396832</v>
      </c>
      <c r="X7846">
        <v>391.29558160250929</v>
      </c>
      <c r="Y7846">
        <v>423.21726642304839</v>
      </c>
      <c r="Z7846">
        <v>163.08124220435352</v>
      </c>
      <c r="AA7846">
        <v>20.563751567439901</v>
      </c>
      <c r="AB7846">
        <v>163.72232838437014</v>
      </c>
      <c r="AC7846">
        <v>0</v>
      </c>
      <c r="AD7846">
        <v>0</v>
      </c>
      <c r="AE7846">
        <v>1167.448316952461</v>
      </c>
    </row>
    <row r="7847" spans="1:31" x14ac:dyDescent="0.25">
      <c r="A7847">
        <v>1843849</v>
      </c>
      <c r="B7847">
        <v>1</v>
      </c>
      <c r="C7847" t="s">
        <v>81</v>
      </c>
      <c r="D7847" t="s">
        <v>118</v>
      </c>
      <c r="E7847" t="s">
        <v>154</v>
      </c>
      <c r="F7847" t="s">
        <v>22122</v>
      </c>
      <c r="G7847" t="s">
        <v>242</v>
      </c>
      <c r="H7847" t="s">
        <v>157</v>
      </c>
      <c r="I7847" t="s">
        <v>135</v>
      </c>
      <c r="J7847" t="s">
        <v>136</v>
      </c>
      <c r="K7847" t="s">
        <v>137</v>
      </c>
      <c r="L7847" t="s">
        <v>22123</v>
      </c>
      <c r="M7847" t="s">
        <v>22124</v>
      </c>
      <c r="N7847">
        <v>3.2102777769999999</v>
      </c>
      <c r="O7847">
        <v>0</v>
      </c>
      <c r="P7847">
        <v>0</v>
      </c>
      <c r="Q7847">
        <v>1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28.368640857407531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28.368640857407531</v>
      </c>
    </row>
    <row r="7848" spans="1:31" x14ac:dyDescent="0.25">
      <c r="A7848">
        <v>1844250</v>
      </c>
      <c r="B7848">
        <v>1</v>
      </c>
      <c r="C7848" t="s">
        <v>80</v>
      </c>
      <c r="D7848" t="s">
        <v>85</v>
      </c>
      <c r="E7848" t="s">
        <v>252</v>
      </c>
      <c r="F7848" t="s">
        <v>22125</v>
      </c>
      <c r="G7848" t="s">
        <v>279</v>
      </c>
      <c r="H7848" t="s">
        <v>134</v>
      </c>
      <c r="I7848" t="s">
        <v>135</v>
      </c>
      <c r="J7848" t="s">
        <v>136</v>
      </c>
      <c r="K7848" t="s">
        <v>137</v>
      </c>
      <c r="L7848" t="s">
        <v>22126</v>
      </c>
      <c r="M7848" t="s">
        <v>22127</v>
      </c>
      <c r="N7848">
        <v>1.7411111109999999</v>
      </c>
      <c r="O7848">
        <v>0</v>
      </c>
      <c r="P7848">
        <v>1101</v>
      </c>
      <c r="Q7848">
        <v>0</v>
      </c>
      <c r="R7848">
        <v>0</v>
      </c>
      <c r="S7848">
        <v>0</v>
      </c>
      <c r="T7848">
        <v>101</v>
      </c>
      <c r="U7848">
        <v>0</v>
      </c>
      <c r="V7848">
        <v>0</v>
      </c>
      <c r="W7848">
        <v>0</v>
      </c>
      <c r="X7848">
        <v>480.92881252605241</v>
      </c>
      <c r="Y7848">
        <v>0</v>
      </c>
      <c r="Z7848">
        <v>0</v>
      </c>
      <c r="AA7848">
        <v>0</v>
      </c>
      <c r="AB7848">
        <v>205.49017217197476</v>
      </c>
      <c r="AC7848">
        <v>0</v>
      </c>
      <c r="AD7848">
        <v>0</v>
      </c>
      <c r="AE7848">
        <v>686.4189846980272</v>
      </c>
    </row>
    <row r="7849" spans="1:31" x14ac:dyDescent="0.25">
      <c r="A7849">
        <v>1843663</v>
      </c>
      <c r="B7849">
        <v>1</v>
      </c>
      <c r="C7849" t="s">
        <v>81</v>
      </c>
      <c r="D7849" t="s">
        <v>118</v>
      </c>
      <c r="E7849" t="s">
        <v>131</v>
      </c>
      <c r="F7849" t="s">
        <v>22128</v>
      </c>
      <c r="G7849" t="s">
        <v>133</v>
      </c>
      <c r="H7849" t="s">
        <v>134</v>
      </c>
      <c r="I7849" t="s">
        <v>135</v>
      </c>
      <c r="J7849" t="s">
        <v>136</v>
      </c>
      <c r="K7849" t="s">
        <v>137</v>
      </c>
      <c r="L7849" t="s">
        <v>22129</v>
      </c>
      <c r="M7849" t="s">
        <v>22130</v>
      </c>
      <c r="N7849">
        <v>5.3341666659999998</v>
      </c>
      <c r="O7849">
        <v>0</v>
      </c>
      <c r="P7849">
        <v>17</v>
      </c>
      <c r="Q7849">
        <v>0</v>
      </c>
      <c r="R7849">
        <v>1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13.509374384156155</v>
      </c>
      <c r="Y7849">
        <v>0</v>
      </c>
      <c r="Z7849">
        <v>2.8000980788145498</v>
      </c>
      <c r="AA7849">
        <v>0</v>
      </c>
      <c r="AB7849">
        <v>0</v>
      </c>
      <c r="AC7849">
        <v>0</v>
      </c>
      <c r="AD7849">
        <v>0</v>
      </c>
      <c r="AE7849">
        <v>16.309472462970703</v>
      </c>
    </row>
    <row r="7850" spans="1:31" x14ac:dyDescent="0.25">
      <c r="A7850">
        <v>1844350</v>
      </c>
      <c r="B7850">
        <v>1</v>
      </c>
      <c r="C7850" t="s">
        <v>81</v>
      </c>
      <c r="D7850" t="s">
        <v>113</v>
      </c>
      <c r="E7850" t="s">
        <v>131</v>
      </c>
      <c r="F7850" t="s">
        <v>22131</v>
      </c>
      <c r="G7850" t="s">
        <v>133</v>
      </c>
      <c r="H7850" t="s">
        <v>134</v>
      </c>
      <c r="I7850" t="s">
        <v>135</v>
      </c>
      <c r="J7850" t="s">
        <v>136</v>
      </c>
      <c r="K7850" t="s">
        <v>137</v>
      </c>
      <c r="L7850" t="s">
        <v>22132</v>
      </c>
      <c r="M7850" t="s">
        <v>22133</v>
      </c>
      <c r="N7850">
        <v>2.8108333330000002</v>
      </c>
      <c r="O7850">
        <v>0</v>
      </c>
      <c r="P7850">
        <v>255</v>
      </c>
      <c r="Q7850">
        <v>0</v>
      </c>
      <c r="R7850">
        <v>0</v>
      </c>
      <c r="S7850">
        <v>0</v>
      </c>
      <c r="T7850">
        <v>11</v>
      </c>
      <c r="U7850">
        <v>0</v>
      </c>
      <c r="V7850">
        <v>0</v>
      </c>
      <c r="W7850">
        <v>0</v>
      </c>
      <c r="X7850">
        <v>165.32379517238749</v>
      </c>
      <c r="Y7850">
        <v>0</v>
      </c>
      <c r="Z7850">
        <v>0</v>
      </c>
      <c r="AA7850">
        <v>0</v>
      </c>
      <c r="AB7850">
        <v>8.5468312604561678</v>
      </c>
      <c r="AC7850">
        <v>0</v>
      </c>
      <c r="AD7850">
        <v>0</v>
      </c>
      <c r="AE7850">
        <v>173.87062643284366</v>
      </c>
    </row>
    <row r="7851" spans="1:31" x14ac:dyDescent="0.25">
      <c r="A7851">
        <v>1844227</v>
      </c>
      <c r="B7851">
        <v>1</v>
      </c>
      <c r="C7851" t="s">
        <v>80</v>
      </c>
      <c r="D7851" t="s">
        <v>105</v>
      </c>
      <c r="E7851" t="s">
        <v>164</v>
      </c>
      <c r="F7851" t="s">
        <v>22134</v>
      </c>
      <c r="G7851" t="s">
        <v>5763</v>
      </c>
      <c r="H7851" t="s">
        <v>157</v>
      </c>
      <c r="I7851" t="s">
        <v>135</v>
      </c>
      <c r="J7851" t="s">
        <v>136</v>
      </c>
      <c r="K7851" t="s">
        <v>137</v>
      </c>
      <c r="L7851" t="s">
        <v>22135</v>
      </c>
      <c r="M7851" t="s">
        <v>22136</v>
      </c>
      <c r="N7851">
        <v>5.4388888880000001</v>
      </c>
      <c r="O7851">
        <v>13</v>
      </c>
      <c r="P7851">
        <v>32</v>
      </c>
      <c r="Q7851">
        <v>5</v>
      </c>
      <c r="R7851">
        <v>65</v>
      </c>
      <c r="S7851">
        <v>10</v>
      </c>
      <c r="T7851">
        <v>20</v>
      </c>
      <c r="U7851">
        <v>1</v>
      </c>
      <c r="V7851">
        <v>0</v>
      </c>
      <c r="W7851">
        <v>46.953274249715292</v>
      </c>
      <c r="X7851">
        <v>61.4829573115749</v>
      </c>
      <c r="Y7851">
        <v>21.978255911175669</v>
      </c>
      <c r="Z7851">
        <v>205.65636865327446</v>
      </c>
      <c r="AA7851">
        <v>251.18165479252136</v>
      </c>
      <c r="AB7851">
        <v>75.722650097831576</v>
      </c>
      <c r="AC7851">
        <v>701.31915061028803</v>
      </c>
      <c r="AD7851">
        <v>0</v>
      </c>
      <c r="AE7851">
        <v>1364.2943116263814</v>
      </c>
    </row>
    <row r="7852" spans="1:31" x14ac:dyDescent="0.25">
      <c r="A7852">
        <v>1843749</v>
      </c>
      <c r="B7852">
        <v>1</v>
      </c>
      <c r="C7852" t="s">
        <v>81</v>
      </c>
      <c r="D7852" t="s">
        <v>113</v>
      </c>
      <c r="E7852" t="s">
        <v>154</v>
      </c>
      <c r="F7852" t="s">
        <v>22137</v>
      </c>
      <c r="G7852" t="s">
        <v>150</v>
      </c>
      <c r="H7852" t="s">
        <v>157</v>
      </c>
      <c r="I7852" t="s">
        <v>135</v>
      </c>
      <c r="J7852" t="s">
        <v>136</v>
      </c>
      <c r="K7852" t="s">
        <v>151</v>
      </c>
      <c r="L7852" t="s">
        <v>22138</v>
      </c>
      <c r="M7852" t="s">
        <v>22139</v>
      </c>
      <c r="N7852">
        <v>8.1173961109999997</v>
      </c>
      <c r="O7852">
        <v>0</v>
      </c>
      <c r="P7852">
        <v>259</v>
      </c>
      <c r="Q7852">
        <v>4</v>
      </c>
      <c r="R7852">
        <v>17</v>
      </c>
      <c r="S7852">
        <v>0</v>
      </c>
      <c r="T7852">
        <v>7</v>
      </c>
      <c r="U7852">
        <v>0</v>
      </c>
      <c r="V7852">
        <v>0</v>
      </c>
      <c r="W7852">
        <v>0</v>
      </c>
      <c r="X7852">
        <v>384.72281934038756</v>
      </c>
      <c r="Y7852">
        <v>195.55716214324269</v>
      </c>
      <c r="Z7852">
        <v>521.2401345625874</v>
      </c>
      <c r="AA7852">
        <v>0</v>
      </c>
      <c r="AB7852">
        <v>19.791462745752881</v>
      </c>
      <c r="AC7852">
        <v>0</v>
      </c>
      <c r="AD7852">
        <v>0</v>
      </c>
      <c r="AE7852">
        <v>1121.3115787919705</v>
      </c>
    </row>
    <row r="7853" spans="1:31" x14ac:dyDescent="0.25">
      <c r="A7853">
        <v>1844187</v>
      </c>
      <c r="B7853">
        <v>1</v>
      </c>
      <c r="C7853" t="s">
        <v>80</v>
      </c>
      <c r="D7853" t="s">
        <v>83</v>
      </c>
      <c r="E7853" t="s">
        <v>131</v>
      </c>
      <c r="F7853" t="s">
        <v>20700</v>
      </c>
      <c r="G7853" t="s">
        <v>133</v>
      </c>
      <c r="H7853" t="s">
        <v>134</v>
      </c>
      <c r="I7853" t="s">
        <v>135</v>
      </c>
      <c r="J7853" t="s">
        <v>136</v>
      </c>
      <c r="K7853" t="s">
        <v>137</v>
      </c>
      <c r="L7853" t="s">
        <v>22140</v>
      </c>
      <c r="M7853" t="s">
        <v>22141</v>
      </c>
      <c r="N7853">
        <v>1.7652777770000001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37</v>
      </c>
      <c r="U7853">
        <v>0</v>
      </c>
      <c r="V7853">
        <v>2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67.381444019147565</v>
      </c>
      <c r="AC7853">
        <v>0</v>
      </c>
      <c r="AD7853">
        <v>29.992900485762004</v>
      </c>
      <c r="AE7853">
        <v>97.374344504909573</v>
      </c>
    </row>
    <row r="7854" spans="1:31" x14ac:dyDescent="0.25">
      <c r="A7854">
        <v>1843855</v>
      </c>
      <c r="B7854">
        <v>1</v>
      </c>
      <c r="C7854" t="s">
        <v>81</v>
      </c>
      <c r="D7854" t="s">
        <v>116</v>
      </c>
      <c r="E7854" t="s">
        <v>164</v>
      </c>
      <c r="F7854" t="s">
        <v>14493</v>
      </c>
      <c r="G7854" t="s">
        <v>156</v>
      </c>
      <c r="H7854" t="s">
        <v>157</v>
      </c>
      <c r="I7854" t="s">
        <v>179</v>
      </c>
      <c r="J7854" t="s">
        <v>136</v>
      </c>
      <c r="K7854" t="s">
        <v>137</v>
      </c>
      <c r="L7854" t="s">
        <v>22142</v>
      </c>
      <c r="M7854" t="s">
        <v>22143</v>
      </c>
      <c r="N7854">
        <v>2.7777769999999999E-3</v>
      </c>
      <c r="O7854">
        <v>0</v>
      </c>
      <c r="P7854">
        <v>829</v>
      </c>
      <c r="Q7854">
        <v>6</v>
      </c>
      <c r="R7854">
        <v>71</v>
      </c>
      <c r="S7854">
        <v>6</v>
      </c>
      <c r="T7854">
        <v>45</v>
      </c>
      <c r="U7854">
        <v>0</v>
      </c>
      <c r="V7854">
        <v>0</v>
      </c>
      <c r="W7854">
        <v>0</v>
      </c>
      <c r="X7854">
        <v>0.30832210150749989</v>
      </c>
      <c r="Y7854">
        <v>3.569441537883334E-2</v>
      </c>
      <c r="Z7854">
        <v>7.8275008721000044E-2</v>
      </c>
      <c r="AA7854">
        <v>0.10456482412266668</v>
      </c>
      <c r="AB7854">
        <v>4.5134338918999997E-2</v>
      </c>
      <c r="AC7854">
        <v>0</v>
      </c>
      <c r="AD7854">
        <v>0</v>
      </c>
      <c r="AE7854">
        <v>0.57199068864899993</v>
      </c>
    </row>
    <row r="7855" spans="1:31" x14ac:dyDescent="0.25">
      <c r="A7855">
        <v>1844333</v>
      </c>
      <c r="B7855">
        <v>1</v>
      </c>
      <c r="C7855" t="s">
        <v>81</v>
      </c>
      <c r="D7855" t="s">
        <v>118</v>
      </c>
      <c r="E7855" t="s">
        <v>164</v>
      </c>
      <c r="F7855" t="s">
        <v>10343</v>
      </c>
      <c r="G7855" t="s">
        <v>175</v>
      </c>
      <c r="H7855" t="s">
        <v>157</v>
      </c>
      <c r="I7855" t="s">
        <v>135</v>
      </c>
      <c r="J7855" t="s">
        <v>136</v>
      </c>
      <c r="K7855" t="s">
        <v>137</v>
      </c>
      <c r="L7855" t="s">
        <v>22144</v>
      </c>
      <c r="M7855" t="s">
        <v>22145</v>
      </c>
      <c r="N7855">
        <v>2.9666666660000001</v>
      </c>
      <c r="O7855">
        <v>0</v>
      </c>
      <c r="P7855">
        <v>1</v>
      </c>
      <c r="Q7855">
        <v>0</v>
      </c>
      <c r="R7855">
        <v>52</v>
      </c>
      <c r="S7855">
        <v>0</v>
      </c>
      <c r="T7855">
        <v>2</v>
      </c>
      <c r="U7855">
        <v>0</v>
      </c>
      <c r="V7855">
        <v>0</v>
      </c>
      <c r="W7855">
        <v>0</v>
      </c>
      <c r="X7855">
        <v>7.4835484999999998E-4</v>
      </c>
      <c r="Y7855">
        <v>0</v>
      </c>
      <c r="Z7855">
        <v>672.97890223710021</v>
      </c>
      <c r="AA7855">
        <v>0</v>
      </c>
      <c r="AB7855">
        <v>18.258142716131999</v>
      </c>
      <c r="AC7855">
        <v>0</v>
      </c>
      <c r="AD7855">
        <v>0</v>
      </c>
      <c r="AE7855">
        <v>691.23779330808225</v>
      </c>
    </row>
    <row r="7856" spans="1:31" x14ac:dyDescent="0.25">
      <c r="A7856">
        <v>1843603</v>
      </c>
      <c r="B7856">
        <v>1</v>
      </c>
      <c r="C7856" t="s">
        <v>80</v>
      </c>
      <c r="D7856" t="s">
        <v>110</v>
      </c>
      <c r="E7856" t="s">
        <v>268</v>
      </c>
      <c r="F7856" t="s">
        <v>4422</v>
      </c>
      <c r="G7856" t="s">
        <v>386</v>
      </c>
      <c r="H7856" t="s">
        <v>1252</v>
      </c>
      <c r="I7856" t="s">
        <v>135</v>
      </c>
      <c r="J7856" t="s">
        <v>136</v>
      </c>
      <c r="K7856" t="s">
        <v>137</v>
      </c>
      <c r="L7856" t="s">
        <v>22146</v>
      </c>
      <c r="M7856" t="s">
        <v>22147</v>
      </c>
      <c r="N7856">
        <v>8.7662776999999997E-2</v>
      </c>
      <c r="O7856">
        <v>0</v>
      </c>
      <c r="P7856">
        <v>4</v>
      </c>
      <c r="Q7856">
        <v>0</v>
      </c>
      <c r="R7856">
        <v>0</v>
      </c>
      <c r="S7856">
        <v>2</v>
      </c>
      <c r="T7856">
        <v>119</v>
      </c>
      <c r="U7856">
        <v>0</v>
      </c>
      <c r="V7856">
        <v>0</v>
      </c>
      <c r="W7856">
        <v>0</v>
      </c>
      <c r="X7856">
        <v>0.31671761576962498</v>
      </c>
      <c r="Y7856">
        <v>0</v>
      </c>
      <c r="Z7856">
        <v>0</v>
      </c>
      <c r="AA7856">
        <v>2.8142278053749998</v>
      </c>
      <c r="AB7856">
        <v>10.317001588372497</v>
      </c>
      <c r="AC7856">
        <v>0</v>
      </c>
      <c r="AD7856">
        <v>0</v>
      </c>
      <c r="AE7856">
        <v>13.447947009517122</v>
      </c>
    </row>
    <row r="7857" spans="1:31" x14ac:dyDescent="0.25">
      <c r="A7857">
        <v>1844041</v>
      </c>
      <c r="B7857">
        <v>1</v>
      </c>
      <c r="C7857" t="s">
        <v>81</v>
      </c>
      <c r="D7857" t="s">
        <v>113</v>
      </c>
      <c r="E7857" t="s">
        <v>140</v>
      </c>
      <c r="F7857" t="s">
        <v>22148</v>
      </c>
      <c r="G7857" t="s">
        <v>142</v>
      </c>
      <c r="H7857" t="s">
        <v>134</v>
      </c>
      <c r="I7857" t="s">
        <v>135</v>
      </c>
      <c r="J7857" t="s">
        <v>136</v>
      </c>
      <c r="K7857" t="s">
        <v>137</v>
      </c>
      <c r="L7857" t="s">
        <v>22149</v>
      </c>
      <c r="M7857" t="s">
        <v>22150</v>
      </c>
      <c r="N7857">
        <v>1.1725000000000001</v>
      </c>
      <c r="O7857">
        <v>0</v>
      </c>
      <c r="P7857">
        <v>1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0.14604978639674998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0.14604978639674998</v>
      </c>
    </row>
    <row r="7858" spans="1:31" x14ac:dyDescent="0.25">
      <c r="A7858">
        <v>1844141</v>
      </c>
      <c r="B7858">
        <v>1</v>
      </c>
      <c r="C7858" t="s">
        <v>81</v>
      </c>
      <c r="D7858" t="s">
        <v>115</v>
      </c>
      <c r="E7858" t="s">
        <v>131</v>
      </c>
      <c r="F7858" t="s">
        <v>18982</v>
      </c>
      <c r="G7858" t="s">
        <v>873</v>
      </c>
      <c r="H7858" t="s">
        <v>134</v>
      </c>
      <c r="I7858" t="s">
        <v>135</v>
      </c>
      <c r="J7858" t="s">
        <v>136</v>
      </c>
      <c r="K7858" t="s">
        <v>137</v>
      </c>
      <c r="L7858" t="s">
        <v>22151</v>
      </c>
      <c r="M7858" t="s">
        <v>22152</v>
      </c>
      <c r="N7858">
        <v>1.5605555550000001</v>
      </c>
      <c r="O7858">
        <v>0</v>
      </c>
      <c r="P7858">
        <v>39</v>
      </c>
      <c r="Q7858">
        <v>0</v>
      </c>
      <c r="R7858">
        <v>0</v>
      </c>
      <c r="S7858">
        <v>0</v>
      </c>
      <c r="T7858">
        <v>7</v>
      </c>
      <c r="U7858">
        <v>0</v>
      </c>
      <c r="V7858">
        <v>0</v>
      </c>
      <c r="W7858">
        <v>0</v>
      </c>
      <c r="X7858">
        <v>3.9255869832228658</v>
      </c>
      <c r="Y7858">
        <v>0</v>
      </c>
      <c r="Z7858">
        <v>0</v>
      </c>
      <c r="AA7858">
        <v>0</v>
      </c>
      <c r="AB7858">
        <v>1.94099159644525</v>
      </c>
      <c r="AC7858">
        <v>0</v>
      </c>
      <c r="AD7858">
        <v>0</v>
      </c>
      <c r="AE7858">
        <v>5.8665785796681158</v>
      </c>
    </row>
    <row r="7859" spans="1:31" x14ac:dyDescent="0.25">
      <c r="A7859">
        <v>1844124</v>
      </c>
      <c r="B7859">
        <v>1</v>
      </c>
      <c r="C7859" t="s">
        <v>80</v>
      </c>
      <c r="D7859" t="s">
        <v>93</v>
      </c>
      <c r="E7859" t="s">
        <v>140</v>
      </c>
      <c r="F7859" t="s">
        <v>22153</v>
      </c>
      <c r="G7859" t="s">
        <v>142</v>
      </c>
      <c r="H7859" t="s">
        <v>134</v>
      </c>
      <c r="I7859" t="s">
        <v>135</v>
      </c>
      <c r="J7859" t="s">
        <v>136</v>
      </c>
      <c r="K7859" t="s">
        <v>137</v>
      </c>
      <c r="L7859" t="s">
        <v>22154</v>
      </c>
      <c r="M7859" t="s">
        <v>22155</v>
      </c>
      <c r="N7859">
        <v>6.2761111109999996</v>
      </c>
      <c r="O7859">
        <v>0</v>
      </c>
      <c r="P7859">
        <v>1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0.18810287751594168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0.18810287751594168</v>
      </c>
    </row>
    <row r="7860" spans="1:31" x14ac:dyDescent="0.25">
      <c r="A7860">
        <v>1844147</v>
      </c>
      <c r="B7860">
        <v>1</v>
      </c>
      <c r="C7860" t="s">
        <v>81</v>
      </c>
      <c r="D7860" t="s">
        <v>113</v>
      </c>
      <c r="E7860" t="s">
        <v>131</v>
      </c>
      <c r="F7860" t="s">
        <v>22156</v>
      </c>
      <c r="G7860" t="s">
        <v>133</v>
      </c>
      <c r="H7860" t="s">
        <v>134</v>
      </c>
      <c r="I7860" t="s">
        <v>135</v>
      </c>
      <c r="J7860" t="s">
        <v>136</v>
      </c>
      <c r="K7860" t="s">
        <v>137</v>
      </c>
      <c r="L7860" t="s">
        <v>22157</v>
      </c>
      <c r="M7860" t="s">
        <v>22158</v>
      </c>
      <c r="N7860">
        <v>1.2238888880000001</v>
      </c>
      <c r="O7860">
        <v>0</v>
      </c>
      <c r="P7860">
        <v>24</v>
      </c>
      <c r="Q7860">
        <v>0</v>
      </c>
      <c r="R7860">
        <v>1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9.9700248295339691</v>
      </c>
      <c r="Y7860">
        <v>0</v>
      </c>
      <c r="Z7860">
        <v>1.0891816068484999</v>
      </c>
      <c r="AA7860">
        <v>0</v>
      </c>
      <c r="AB7860">
        <v>0</v>
      </c>
      <c r="AC7860">
        <v>0</v>
      </c>
      <c r="AD7860">
        <v>0</v>
      </c>
      <c r="AE7860">
        <v>11.059206436382469</v>
      </c>
    </row>
    <row r="7861" spans="1:31" x14ac:dyDescent="0.25">
      <c r="A7861">
        <v>1844479</v>
      </c>
      <c r="B7861">
        <v>1</v>
      </c>
      <c r="C7861" t="s">
        <v>80</v>
      </c>
      <c r="D7861" t="s">
        <v>107</v>
      </c>
      <c r="E7861" t="s">
        <v>140</v>
      </c>
      <c r="F7861" t="s">
        <v>22159</v>
      </c>
      <c r="G7861" t="s">
        <v>142</v>
      </c>
      <c r="H7861" t="s">
        <v>134</v>
      </c>
      <c r="I7861" t="s">
        <v>135</v>
      </c>
      <c r="J7861" t="s">
        <v>136</v>
      </c>
      <c r="K7861" t="s">
        <v>137</v>
      </c>
      <c r="L7861" t="s">
        <v>22160</v>
      </c>
      <c r="M7861" t="s">
        <v>22161</v>
      </c>
      <c r="N7861">
        <v>2.8647222220000002</v>
      </c>
      <c r="O7861">
        <v>0</v>
      </c>
      <c r="P7861">
        <v>1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1.2372204060606999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1.2372204060606999</v>
      </c>
    </row>
    <row r="7862" spans="1:31" x14ac:dyDescent="0.25">
      <c r="A7862">
        <v>1843955</v>
      </c>
      <c r="B7862">
        <v>1</v>
      </c>
      <c r="C7862" t="s">
        <v>80</v>
      </c>
      <c r="D7862" t="s">
        <v>96</v>
      </c>
      <c r="E7862" t="s">
        <v>252</v>
      </c>
      <c r="F7862" t="s">
        <v>22162</v>
      </c>
      <c r="G7862" t="s">
        <v>1510</v>
      </c>
      <c r="H7862" t="s">
        <v>134</v>
      </c>
      <c r="I7862" t="s">
        <v>135</v>
      </c>
      <c r="J7862" t="s">
        <v>136</v>
      </c>
      <c r="K7862" t="s">
        <v>137</v>
      </c>
      <c r="L7862" t="s">
        <v>22163</v>
      </c>
      <c r="M7862" t="s">
        <v>22164</v>
      </c>
      <c r="N7862">
        <v>5.7774999999999999</v>
      </c>
      <c r="O7862">
        <v>0</v>
      </c>
      <c r="P7862">
        <v>146</v>
      </c>
      <c r="Q7862">
        <v>0</v>
      </c>
      <c r="R7862">
        <v>1</v>
      </c>
      <c r="S7862">
        <v>0</v>
      </c>
      <c r="T7862">
        <v>14</v>
      </c>
      <c r="U7862">
        <v>0</v>
      </c>
      <c r="V7862">
        <v>0</v>
      </c>
      <c r="W7862">
        <v>0</v>
      </c>
      <c r="X7862">
        <v>407.6179061719908</v>
      </c>
      <c r="Y7862">
        <v>0</v>
      </c>
      <c r="Z7862">
        <v>1.7122087606736252</v>
      </c>
      <c r="AA7862">
        <v>0</v>
      </c>
      <c r="AB7862">
        <v>252.02766927284011</v>
      </c>
      <c r="AC7862">
        <v>0</v>
      </c>
      <c r="AD7862">
        <v>0</v>
      </c>
      <c r="AE7862">
        <v>661.35778420550446</v>
      </c>
    </row>
    <row r="7863" spans="1:31" x14ac:dyDescent="0.25">
      <c r="A7863">
        <v>1844104</v>
      </c>
      <c r="B7863">
        <v>1</v>
      </c>
      <c r="C7863" t="s">
        <v>80</v>
      </c>
      <c r="D7863" t="s">
        <v>84</v>
      </c>
      <c r="E7863" t="s">
        <v>140</v>
      </c>
      <c r="F7863" t="s">
        <v>22165</v>
      </c>
      <c r="G7863" t="s">
        <v>142</v>
      </c>
      <c r="H7863" t="s">
        <v>134</v>
      </c>
      <c r="I7863" t="s">
        <v>135</v>
      </c>
      <c r="J7863" t="s">
        <v>136</v>
      </c>
      <c r="K7863" t="s">
        <v>137</v>
      </c>
      <c r="L7863" t="s">
        <v>22166</v>
      </c>
      <c r="M7863" t="s">
        <v>22167</v>
      </c>
      <c r="N7863">
        <v>2.3766666660000002</v>
      </c>
      <c r="O7863">
        <v>0</v>
      </c>
      <c r="P7863">
        <v>5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2.3687351305206339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2.3687351305206339</v>
      </c>
    </row>
    <row r="7864" spans="1:31" x14ac:dyDescent="0.25">
      <c r="A7864">
        <v>1844353</v>
      </c>
      <c r="B7864">
        <v>1</v>
      </c>
      <c r="C7864" t="s">
        <v>81</v>
      </c>
      <c r="D7864" t="s">
        <v>112</v>
      </c>
      <c r="E7864" t="s">
        <v>140</v>
      </c>
      <c r="F7864" t="s">
        <v>22168</v>
      </c>
      <c r="G7864" t="s">
        <v>142</v>
      </c>
      <c r="H7864" t="s">
        <v>134</v>
      </c>
      <c r="I7864" t="s">
        <v>135</v>
      </c>
      <c r="J7864" t="s">
        <v>136</v>
      </c>
      <c r="K7864" t="s">
        <v>137</v>
      </c>
      <c r="L7864" t="s">
        <v>22169</v>
      </c>
      <c r="M7864" t="s">
        <v>22170</v>
      </c>
      <c r="N7864">
        <v>2.3511111109999998</v>
      </c>
      <c r="O7864">
        <v>0</v>
      </c>
      <c r="P7864">
        <v>1</v>
      </c>
      <c r="Q7864">
        <v>0</v>
      </c>
      <c r="R7864">
        <v>1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1.0792279104925251</v>
      </c>
      <c r="Y7864">
        <v>0</v>
      </c>
      <c r="Z7864">
        <v>0.13354242006060002</v>
      </c>
      <c r="AA7864">
        <v>0</v>
      </c>
      <c r="AB7864">
        <v>0</v>
      </c>
      <c r="AC7864">
        <v>0</v>
      </c>
      <c r="AD7864">
        <v>0</v>
      </c>
      <c r="AE7864">
        <v>1.2127703305531252</v>
      </c>
    </row>
    <row r="7865" spans="1:31" x14ac:dyDescent="0.25">
      <c r="A7865">
        <v>1843620</v>
      </c>
      <c r="B7865">
        <v>1</v>
      </c>
      <c r="C7865" t="s">
        <v>81</v>
      </c>
      <c r="D7865" t="s">
        <v>126</v>
      </c>
      <c r="E7865" t="s">
        <v>164</v>
      </c>
      <c r="F7865" t="s">
        <v>2093</v>
      </c>
      <c r="G7865" t="s">
        <v>156</v>
      </c>
      <c r="H7865" t="s">
        <v>157</v>
      </c>
      <c r="I7865" t="s">
        <v>179</v>
      </c>
      <c r="J7865" t="s">
        <v>136</v>
      </c>
      <c r="K7865" t="s">
        <v>137</v>
      </c>
      <c r="L7865" t="s">
        <v>22171</v>
      </c>
      <c r="M7865" t="s">
        <v>22172</v>
      </c>
      <c r="N7865">
        <v>8.8888879999999993E-3</v>
      </c>
      <c r="O7865">
        <v>0</v>
      </c>
      <c r="P7865">
        <v>757</v>
      </c>
      <c r="Q7865">
        <v>36</v>
      </c>
      <c r="R7865">
        <v>104</v>
      </c>
      <c r="S7865">
        <v>9</v>
      </c>
      <c r="T7865">
        <v>45</v>
      </c>
      <c r="U7865">
        <v>0</v>
      </c>
      <c r="V7865">
        <v>0</v>
      </c>
      <c r="W7865">
        <v>0</v>
      </c>
      <c r="X7865">
        <v>0.53462279790559986</v>
      </c>
      <c r="Y7865">
        <v>1.3027828389207998</v>
      </c>
      <c r="Z7865">
        <v>0.21522436344177784</v>
      </c>
      <c r="AA7865">
        <v>0.17906339875839999</v>
      </c>
      <c r="AB7865">
        <v>0.1359389133413334</v>
      </c>
      <c r="AC7865">
        <v>0</v>
      </c>
      <c r="AD7865">
        <v>0</v>
      </c>
      <c r="AE7865">
        <v>2.3676323123679106</v>
      </c>
    </row>
    <row r="7866" spans="1:31" x14ac:dyDescent="0.25">
      <c r="A7866">
        <v>1844210</v>
      </c>
      <c r="B7866">
        <v>1</v>
      </c>
      <c r="C7866" t="s">
        <v>80</v>
      </c>
      <c r="D7866" t="s">
        <v>100</v>
      </c>
      <c r="E7866" t="s">
        <v>140</v>
      </c>
      <c r="F7866" t="s">
        <v>22173</v>
      </c>
      <c r="G7866" t="s">
        <v>142</v>
      </c>
      <c r="H7866" t="s">
        <v>134</v>
      </c>
      <c r="I7866" t="s">
        <v>135</v>
      </c>
      <c r="J7866" t="s">
        <v>136</v>
      </c>
      <c r="K7866" t="s">
        <v>137</v>
      </c>
      <c r="L7866" t="s">
        <v>22174</v>
      </c>
      <c r="M7866" t="s">
        <v>22139</v>
      </c>
      <c r="N7866">
        <v>1.4002777769999999</v>
      </c>
      <c r="O7866">
        <v>0</v>
      </c>
      <c r="P7866">
        <v>2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1.1194031646681002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1.1194031646681002</v>
      </c>
    </row>
    <row r="7867" spans="1:31" x14ac:dyDescent="0.25">
      <c r="A7867">
        <v>1844167</v>
      </c>
      <c r="B7867">
        <v>1</v>
      </c>
      <c r="C7867" t="s">
        <v>80</v>
      </c>
      <c r="D7867" t="s">
        <v>108</v>
      </c>
      <c r="E7867" t="s">
        <v>131</v>
      </c>
      <c r="F7867" t="s">
        <v>1965</v>
      </c>
      <c r="G7867" t="s">
        <v>873</v>
      </c>
      <c r="H7867" t="s">
        <v>134</v>
      </c>
      <c r="I7867" t="s">
        <v>135</v>
      </c>
      <c r="J7867" t="s">
        <v>136</v>
      </c>
      <c r="K7867" t="s">
        <v>137</v>
      </c>
      <c r="L7867" t="s">
        <v>22175</v>
      </c>
      <c r="M7867" t="s">
        <v>22176</v>
      </c>
      <c r="N7867">
        <v>6.1791666660000004</v>
      </c>
      <c r="O7867">
        <v>0</v>
      </c>
      <c r="P7867">
        <v>0</v>
      </c>
      <c r="Q7867">
        <v>0</v>
      </c>
      <c r="R7867">
        <v>22</v>
      </c>
      <c r="S7867">
        <v>0</v>
      </c>
      <c r="T7867">
        <v>1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67.836732288099483</v>
      </c>
      <c r="AA7867">
        <v>0</v>
      </c>
      <c r="AB7867">
        <v>2.4903234680220003</v>
      </c>
      <c r="AC7867">
        <v>0</v>
      </c>
      <c r="AD7867">
        <v>0</v>
      </c>
      <c r="AE7867">
        <v>70.327055756121482</v>
      </c>
    </row>
    <row r="7868" spans="1:31" x14ac:dyDescent="0.25">
      <c r="A7868">
        <v>1843669</v>
      </c>
      <c r="B7868">
        <v>1</v>
      </c>
      <c r="C7868" t="s">
        <v>80</v>
      </c>
      <c r="D7868" t="s">
        <v>95</v>
      </c>
      <c r="E7868" t="s">
        <v>164</v>
      </c>
      <c r="F7868" t="s">
        <v>22177</v>
      </c>
      <c r="G7868" t="s">
        <v>156</v>
      </c>
      <c r="H7868" t="s">
        <v>157</v>
      </c>
      <c r="I7868" t="s">
        <v>135</v>
      </c>
      <c r="J7868" t="s">
        <v>136</v>
      </c>
      <c r="K7868" t="s">
        <v>137</v>
      </c>
      <c r="L7868" t="s">
        <v>22178</v>
      </c>
      <c r="M7868" t="s">
        <v>22179</v>
      </c>
      <c r="N7868">
        <v>7.4444443999999999E-2</v>
      </c>
      <c r="O7868">
        <v>1</v>
      </c>
      <c r="P7868">
        <v>437</v>
      </c>
      <c r="Q7868">
        <v>0</v>
      </c>
      <c r="R7868">
        <v>1</v>
      </c>
      <c r="S7868">
        <v>16</v>
      </c>
      <c r="T7868">
        <v>33</v>
      </c>
      <c r="U7868">
        <v>3</v>
      </c>
      <c r="V7868">
        <v>0</v>
      </c>
      <c r="W7868">
        <v>1.1706538346533332E-2</v>
      </c>
      <c r="X7868">
        <v>4.0269735404935334</v>
      </c>
      <c r="Y7868">
        <v>0</v>
      </c>
      <c r="Z7868">
        <v>1.8024327872999998E-3</v>
      </c>
      <c r="AA7868">
        <v>3.6848474952700001</v>
      </c>
      <c r="AB7868">
        <v>1.9044868655957776</v>
      </c>
      <c r="AC7868">
        <v>11.755962147736</v>
      </c>
      <c r="AD7868">
        <v>0</v>
      </c>
      <c r="AE7868">
        <v>21.385779020229144</v>
      </c>
    </row>
    <row r="7869" spans="1:31" x14ac:dyDescent="0.25">
      <c r="A7869">
        <v>1843918</v>
      </c>
      <c r="B7869">
        <v>1</v>
      </c>
      <c r="C7869" t="s">
        <v>80</v>
      </c>
      <c r="D7869" t="s">
        <v>108</v>
      </c>
      <c r="E7869" t="s">
        <v>131</v>
      </c>
      <c r="F7869" t="s">
        <v>22180</v>
      </c>
      <c r="G7869" t="s">
        <v>133</v>
      </c>
      <c r="H7869" t="s">
        <v>134</v>
      </c>
      <c r="I7869" t="s">
        <v>135</v>
      </c>
      <c r="J7869" t="s">
        <v>136</v>
      </c>
      <c r="K7869" t="s">
        <v>137</v>
      </c>
      <c r="L7869" t="s">
        <v>22181</v>
      </c>
      <c r="M7869" t="s">
        <v>22182</v>
      </c>
      <c r="N7869">
        <v>10.197222222000001</v>
      </c>
      <c r="O7869">
        <v>0</v>
      </c>
      <c r="P7869">
        <v>2</v>
      </c>
      <c r="Q7869">
        <v>0</v>
      </c>
      <c r="R7869">
        <v>10</v>
      </c>
      <c r="S7869">
        <v>0</v>
      </c>
      <c r="T7869">
        <v>4</v>
      </c>
      <c r="U7869">
        <v>0</v>
      </c>
      <c r="V7869">
        <v>0</v>
      </c>
      <c r="W7869">
        <v>0</v>
      </c>
      <c r="X7869">
        <v>5.1355032371013651</v>
      </c>
      <c r="Y7869">
        <v>0</v>
      </c>
      <c r="Z7869">
        <v>23.981808282981255</v>
      </c>
      <c r="AA7869">
        <v>0</v>
      </c>
      <c r="AB7869">
        <v>55.688917397411643</v>
      </c>
      <c r="AC7869">
        <v>0</v>
      </c>
      <c r="AD7869">
        <v>0</v>
      </c>
      <c r="AE7869">
        <v>84.806228917494266</v>
      </c>
    </row>
    <row r="7870" spans="1:31" x14ac:dyDescent="0.25">
      <c r="A7870">
        <v>1843769</v>
      </c>
      <c r="B7870">
        <v>1</v>
      </c>
      <c r="C7870" t="s">
        <v>81</v>
      </c>
      <c r="D7870" t="s">
        <v>113</v>
      </c>
      <c r="E7870" t="s">
        <v>164</v>
      </c>
      <c r="F7870" t="s">
        <v>7212</v>
      </c>
      <c r="G7870" t="s">
        <v>150</v>
      </c>
      <c r="H7870" t="s">
        <v>157</v>
      </c>
      <c r="I7870" t="s">
        <v>135</v>
      </c>
      <c r="J7870" t="s">
        <v>136</v>
      </c>
      <c r="K7870" t="s">
        <v>151</v>
      </c>
      <c r="L7870" t="s">
        <v>22183</v>
      </c>
      <c r="M7870" t="s">
        <v>22184</v>
      </c>
      <c r="N7870">
        <v>7.1388266659999999</v>
      </c>
      <c r="O7870">
        <v>0</v>
      </c>
      <c r="P7870">
        <v>461</v>
      </c>
      <c r="Q7870">
        <v>43</v>
      </c>
      <c r="R7870">
        <v>247</v>
      </c>
      <c r="S7870">
        <v>7</v>
      </c>
      <c r="T7870">
        <v>30</v>
      </c>
      <c r="U7870">
        <v>0</v>
      </c>
      <c r="V7870">
        <v>0</v>
      </c>
      <c r="W7870">
        <v>0</v>
      </c>
      <c r="X7870">
        <v>751.76519413116739</v>
      </c>
      <c r="Y7870">
        <v>656.96535356962352</v>
      </c>
      <c r="Z7870">
        <v>3883.7020467039447</v>
      </c>
      <c r="AA7870">
        <v>2078.5937092401064</v>
      </c>
      <c r="AB7870">
        <v>295.57134296748114</v>
      </c>
      <c r="AC7870">
        <v>0</v>
      </c>
      <c r="AD7870">
        <v>0</v>
      </c>
      <c r="AE7870">
        <v>7666.5976466123238</v>
      </c>
    </row>
    <row r="7871" spans="1:31" x14ac:dyDescent="0.25">
      <c r="A7871">
        <v>1843589</v>
      </c>
      <c r="B7871">
        <v>1</v>
      </c>
      <c r="C7871" t="s">
        <v>80</v>
      </c>
      <c r="D7871" t="s">
        <v>110</v>
      </c>
      <c r="E7871" t="s">
        <v>268</v>
      </c>
      <c r="F7871" t="s">
        <v>22185</v>
      </c>
      <c r="G7871" t="s">
        <v>386</v>
      </c>
      <c r="H7871" t="s">
        <v>1252</v>
      </c>
      <c r="I7871" t="s">
        <v>135</v>
      </c>
      <c r="J7871" t="s">
        <v>136</v>
      </c>
      <c r="K7871" t="s">
        <v>137</v>
      </c>
      <c r="L7871" t="s">
        <v>22186</v>
      </c>
      <c r="M7871" t="s">
        <v>22187</v>
      </c>
      <c r="N7871">
        <v>0.13069249999999999</v>
      </c>
      <c r="O7871">
        <v>0</v>
      </c>
      <c r="P7871">
        <v>310</v>
      </c>
      <c r="Q7871">
        <v>0</v>
      </c>
      <c r="R7871">
        <v>0</v>
      </c>
      <c r="S7871">
        <v>1</v>
      </c>
      <c r="T7871">
        <v>50</v>
      </c>
      <c r="U7871">
        <v>0</v>
      </c>
      <c r="V7871">
        <v>0</v>
      </c>
      <c r="W7871">
        <v>0</v>
      </c>
      <c r="X7871">
        <v>9.0066430615742501</v>
      </c>
      <c r="Y7871">
        <v>0</v>
      </c>
      <c r="Z7871">
        <v>0</v>
      </c>
      <c r="AA7871">
        <v>5.1597247033333336</v>
      </c>
      <c r="AB7871">
        <v>5.4483205278181686</v>
      </c>
      <c r="AC7871">
        <v>0</v>
      </c>
      <c r="AD7871">
        <v>0</v>
      </c>
      <c r="AE7871">
        <v>19.614688292725752</v>
      </c>
    </row>
    <row r="7872" spans="1:31" x14ac:dyDescent="0.25">
      <c r="A7872">
        <v>1843921</v>
      </c>
      <c r="B7872">
        <v>1</v>
      </c>
      <c r="C7872" t="s">
        <v>80</v>
      </c>
      <c r="D7872" t="s">
        <v>108</v>
      </c>
      <c r="E7872" t="s">
        <v>131</v>
      </c>
      <c r="F7872" t="s">
        <v>22188</v>
      </c>
      <c r="G7872" t="s">
        <v>133</v>
      </c>
      <c r="H7872" t="s">
        <v>134</v>
      </c>
      <c r="I7872" t="s">
        <v>135</v>
      </c>
      <c r="J7872" t="s">
        <v>136</v>
      </c>
      <c r="K7872" t="s">
        <v>137</v>
      </c>
      <c r="L7872" t="s">
        <v>22189</v>
      </c>
      <c r="M7872" t="s">
        <v>22190</v>
      </c>
      <c r="N7872">
        <v>13.098333332999999</v>
      </c>
      <c r="O7872">
        <v>0</v>
      </c>
      <c r="P7872">
        <v>10</v>
      </c>
      <c r="Q7872">
        <v>0</v>
      </c>
      <c r="R7872">
        <v>2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31.079851457071115</v>
      </c>
      <c r="Y7872">
        <v>0</v>
      </c>
      <c r="Z7872">
        <v>1.6446870430087495</v>
      </c>
      <c r="AA7872">
        <v>0</v>
      </c>
      <c r="AB7872">
        <v>0</v>
      </c>
      <c r="AC7872">
        <v>0</v>
      </c>
      <c r="AD7872">
        <v>0</v>
      </c>
      <c r="AE7872">
        <v>32.724538500079866</v>
      </c>
    </row>
    <row r="7873" spans="1:31" x14ac:dyDescent="0.25">
      <c r="A7873">
        <v>1844253</v>
      </c>
      <c r="B7873">
        <v>1</v>
      </c>
      <c r="C7873" t="s">
        <v>80</v>
      </c>
      <c r="D7873" t="s">
        <v>93</v>
      </c>
      <c r="E7873" t="s">
        <v>140</v>
      </c>
      <c r="F7873" t="s">
        <v>22191</v>
      </c>
      <c r="G7873" t="s">
        <v>142</v>
      </c>
      <c r="H7873" t="s">
        <v>134</v>
      </c>
      <c r="I7873" t="s">
        <v>135</v>
      </c>
      <c r="J7873" t="s">
        <v>136</v>
      </c>
      <c r="K7873" t="s">
        <v>137</v>
      </c>
      <c r="L7873" t="s">
        <v>22192</v>
      </c>
      <c r="M7873" t="s">
        <v>22193</v>
      </c>
      <c r="N7873">
        <v>9.68</v>
      </c>
      <c r="O7873">
        <v>0</v>
      </c>
      <c r="P7873">
        <v>1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0.21719196027858334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0.21719196027858334</v>
      </c>
    </row>
    <row r="7874" spans="1:31" x14ac:dyDescent="0.25">
      <c r="A7874">
        <v>1844107</v>
      </c>
      <c r="B7874">
        <v>1</v>
      </c>
      <c r="C7874" t="s">
        <v>80</v>
      </c>
      <c r="D7874" t="s">
        <v>83</v>
      </c>
      <c r="E7874" t="s">
        <v>268</v>
      </c>
      <c r="F7874" t="s">
        <v>22194</v>
      </c>
      <c r="G7874" t="s">
        <v>156</v>
      </c>
      <c r="H7874" t="s">
        <v>157</v>
      </c>
      <c r="I7874" t="s">
        <v>135</v>
      </c>
      <c r="J7874" t="s">
        <v>136</v>
      </c>
      <c r="K7874" t="s">
        <v>137</v>
      </c>
      <c r="L7874" t="s">
        <v>22195</v>
      </c>
      <c r="M7874" t="s">
        <v>22196</v>
      </c>
      <c r="N7874">
        <v>0.32888888799999999</v>
      </c>
      <c r="O7874">
        <v>0</v>
      </c>
      <c r="P7874">
        <v>300</v>
      </c>
      <c r="Q7874">
        <v>1</v>
      </c>
      <c r="R7874">
        <v>0</v>
      </c>
      <c r="S7874">
        <v>29</v>
      </c>
      <c r="T7874">
        <v>49</v>
      </c>
      <c r="U7874">
        <v>7</v>
      </c>
      <c r="V7874">
        <v>3</v>
      </c>
      <c r="W7874">
        <v>0</v>
      </c>
      <c r="X7874">
        <v>22.623939048617569</v>
      </c>
      <c r="Y7874">
        <v>37.325455787221337</v>
      </c>
      <c r="Z7874">
        <v>0</v>
      </c>
      <c r="AA7874">
        <v>453.3094882343907</v>
      </c>
      <c r="AB7874">
        <v>43.980685301346654</v>
      </c>
      <c r="AC7874">
        <v>1271.924957950343</v>
      </c>
      <c r="AD7874">
        <v>8.7730694518080004</v>
      </c>
      <c r="AE7874">
        <v>1837.9375957737273</v>
      </c>
    </row>
    <row r="7875" spans="1:31" x14ac:dyDescent="0.25">
      <c r="A7875">
        <v>1843781</v>
      </c>
      <c r="B7875">
        <v>1</v>
      </c>
      <c r="C7875" t="s">
        <v>81</v>
      </c>
      <c r="D7875" t="s">
        <v>118</v>
      </c>
      <c r="E7875" t="s">
        <v>164</v>
      </c>
      <c r="F7875" t="s">
        <v>10459</v>
      </c>
      <c r="G7875" t="s">
        <v>156</v>
      </c>
      <c r="H7875" t="s">
        <v>157</v>
      </c>
      <c r="I7875" t="s">
        <v>135</v>
      </c>
      <c r="J7875" t="s">
        <v>136</v>
      </c>
      <c r="K7875" t="s">
        <v>137</v>
      </c>
      <c r="L7875" t="s">
        <v>22197</v>
      </c>
      <c r="M7875" t="s">
        <v>22198</v>
      </c>
      <c r="N7875">
        <v>0.21305555500000001</v>
      </c>
      <c r="O7875">
        <v>3</v>
      </c>
      <c r="P7875">
        <v>52</v>
      </c>
      <c r="Q7875">
        <v>38</v>
      </c>
      <c r="R7875">
        <v>87</v>
      </c>
      <c r="S7875">
        <v>1</v>
      </c>
      <c r="T7875">
        <v>24</v>
      </c>
      <c r="U7875">
        <v>0</v>
      </c>
      <c r="V7875">
        <v>0</v>
      </c>
      <c r="W7875">
        <v>0.70320788533840006</v>
      </c>
      <c r="X7875">
        <v>2.8710235471417502</v>
      </c>
      <c r="Y7875">
        <v>14.081824527763347</v>
      </c>
      <c r="Z7875">
        <v>39.042901780328343</v>
      </c>
      <c r="AA7875">
        <v>0.22508591985425</v>
      </c>
      <c r="AB7875">
        <v>9.4892549120638066</v>
      </c>
      <c r="AC7875">
        <v>0</v>
      </c>
      <c r="AD7875">
        <v>0</v>
      </c>
      <c r="AE7875">
        <v>66.413298572489907</v>
      </c>
    </row>
    <row r="7876" spans="1:31" x14ac:dyDescent="0.25">
      <c r="A7876">
        <v>1844445</v>
      </c>
      <c r="B7876">
        <v>1</v>
      </c>
      <c r="C7876" t="s">
        <v>80</v>
      </c>
      <c r="D7876" t="s">
        <v>103</v>
      </c>
      <c r="E7876" t="s">
        <v>268</v>
      </c>
      <c r="F7876" t="s">
        <v>22199</v>
      </c>
      <c r="G7876" t="s">
        <v>156</v>
      </c>
      <c r="H7876" t="s">
        <v>157</v>
      </c>
      <c r="I7876" t="s">
        <v>135</v>
      </c>
      <c r="J7876" t="s">
        <v>136</v>
      </c>
      <c r="K7876" t="s">
        <v>137</v>
      </c>
      <c r="L7876" t="s">
        <v>22200</v>
      </c>
      <c r="M7876" t="s">
        <v>22201</v>
      </c>
      <c r="N7876">
        <v>0.61861111099999999</v>
      </c>
      <c r="O7876">
        <v>2</v>
      </c>
      <c r="P7876">
        <v>0</v>
      </c>
      <c r="Q7876">
        <v>21</v>
      </c>
      <c r="R7876">
        <v>0</v>
      </c>
      <c r="S7876">
        <v>7</v>
      </c>
      <c r="T7876">
        <v>0</v>
      </c>
      <c r="U7876">
        <v>0</v>
      </c>
      <c r="V7876">
        <v>0</v>
      </c>
      <c r="W7876">
        <v>0.96321363173879992</v>
      </c>
      <c r="X7876">
        <v>0</v>
      </c>
      <c r="Y7876">
        <v>33.522625773316967</v>
      </c>
      <c r="Z7876">
        <v>0</v>
      </c>
      <c r="AA7876">
        <v>6.2351169339138748</v>
      </c>
      <c r="AB7876">
        <v>0</v>
      </c>
      <c r="AC7876">
        <v>0</v>
      </c>
      <c r="AD7876">
        <v>0</v>
      </c>
      <c r="AE7876">
        <v>40.720956338969643</v>
      </c>
    </row>
    <row r="7877" spans="1:31" x14ac:dyDescent="0.25">
      <c r="A7877">
        <v>1843635</v>
      </c>
      <c r="B7877">
        <v>1</v>
      </c>
      <c r="C7877" t="s">
        <v>80</v>
      </c>
      <c r="D7877" t="s">
        <v>93</v>
      </c>
      <c r="E7877" t="s">
        <v>202</v>
      </c>
      <c r="F7877" t="s">
        <v>14000</v>
      </c>
      <c r="G7877" t="s">
        <v>156</v>
      </c>
      <c r="H7877" t="s">
        <v>157</v>
      </c>
      <c r="I7877" t="s">
        <v>135</v>
      </c>
      <c r="J7877" t="s">
        <v>136</v>
      </c>
      <c r="K7877" t="s">
        <v>137</v>
      </c>
      <c r="L7877" t="s">
        <v>22202</v>
      </c>
      <c r="M7877" t="s">
        <v>22203</v>
      </c>
      <c r="N7877">
        <v>0.123333333</v>
      </c>
      <c r="O7877">
        <v>0</v>
      </c>
      <c r="P7877">
        <v>51</v>
      </c>
      <c r="Q7877">
        <v>56</v>
      </c>
      <c r="R7877">
        <v>138</v>
      </c>
      <c r="S7877">
        <v>8</v>
      </c>
      <c r="T7877">
        <v>73</v>
      </c>
      <c r="U7877">
        <v>0</v>
      </c>
      <c r="V7877">
        <v>0</v>
      </c>
      <c r="W7877">
        <v>0</v>
      </c>
      <c r="X7877">
        <v>1.4179950619235997</v>
      </c>
      <c r="Y7877">
        <v>44.406551425342592</v>
      </c>
      <c r="Z7877">
        <v>19.165440046792735</v>
      </c>
      <c r="AA7877">
        <v>7.8330636447840005</v>
      </c>
      <c r="AB7877">
        <v>9.7643203767953999</v>
      </c>
      <c r="AC7877">
        <v>0</v>
      </c>
      <c r="AD7877">
        <v>0</v>
      </c>
      <c r="AE7877">
        <v>82.58737055563833</v>
      </c>
    </row>
    <row r="7878" spans="1:31" x14ac:dyDescent="0.25">
      <c r="A7878">
        <v>1844299</v>
      </c>
      <c r="B7878">
        <v>1</v>
      </c>
      <c r="C7878" t="s">
        <v>80</v>
      </c>
      <c r="D7878" t="s">
        <v>96</v>
      </c>
      <c r="E7878" t="s">
        <v>140</v>
      </c>
      <c r="F7878" t="s">
        <v>22204</v>
      </c>
      <c r="G7878" t="s">
        <v>142</v>
      </c>
      <c r="H7878" t="s">
        <v>134</v>
      </c>
      <c r="I7878" t="s">
        <v>135</v>
      </c>
      <c r="J7878" t="s">
        <v>136</v>
      </c>
      <c r="K7878" t="s">
        <v>137</v>
      </c>
      <c r="L7878" t="s">
        <v>22205</v>
      </c>
      <c r="M7878" t="s">
        <v>22206</v>
      </c>
      <c r="N7878">
        <v>1.413333333</v>
      </c>
      <c r="O7878">
        <v>0</v>
      </c>
      <c r="P7878">
        <v>1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0.33402642108550001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0.33402642108550001</v>
      </c>
    </row>
    <row r="7879" spans="1:31" x14ac:dyDescent="0.25">
      <c r="A7879">
        <v>1844276</v>
      </c>
      <c r="B7879">
        <v>1</v>
      </c>
      <c r="C7879" t="s">
        <v>81</v>
      </c>
      <c r="D7879" t="s">
        <v>125</v>
      </c>
      <c r="E7879" t="s">
        <v>164</v>
      </c>
      <c r="F7879" t="s">
        <v>18945</v>
      </c>
      <c r="G7879" t="s">
        <v>156</v>
      </c>
      <c r="H7879" t="s">
        <v>157</v>
      </c>
      <c r="I7879" t="s">
        <v>135</v>
      </c>
      <c r="J7879" t="s">
        <v>136</v>
      </c>
      <c r="K7879" t="s">
        <v>137</v>
      </c>
      <c r="L7879" t="s">
        <v>22207</v>
      </c>
      <c r="M7879" t="s">
        <v>22208</v>
      </c>
      <c r="N7879">
        <v>1.2183333329999999</v>
      </c>
      <c r="O7879">
        <v>0</v>
      </c>
      <c r="P7879">
        <v>394</v>
      </c>
      <c r="Q7879">
        <v>20</v>
      </c>
      <c r="R7879">
        <v>45</v>
      </c>
      <c r="S7879">
        <v>1</v>
      </c>
      <c r="T7879">
        <v>29</v>
      </c>
      <c r="U7879">
        <v>0</v>
      </c>
      <c r="V7879">
        <v>0</v>
      </c>
      <c r="W7879">
        <v>0</v>
      </c>
      <c r="X7879">
        <v>104.35505809706963</v>
      </c>
      <c r="Y7879">
        <v>224.63151580606268</v>
      </c>
      <c r="Z7879">
        <v>63.367673345891411</v>
      </c>
      <c r="AA7879">
        <v>4.2158649837166671</v>
      </c>
      <c r="AB7879">
        <v>14.694619858837063</v>
      </c>
      <c r="AC7879">
        <v>0</v>
      </c>
      <c r="AD7879">
        <v>0</v>
      </c>
      <c r="AE7879">
        <v>411.26473209157746</v>
      </c>
    </row>
    <row r="7880" spans="1:31" x14ac:dyDescent="0.25">
      <c r="A7880">
        <v>1844399</v>
      </c>
      <c r="B7880">
        <v>1</v>
      </c>
      <c r="C7880" t="s">
        <v>80</v>
      </c>
      <c r="D7880" t="s">
        <v>82</v>
      </c>
      <c r="E7880" t="s">
        <v>140</v>
      </c>
      <c r="F7880" t="s">
        <v>22209</v>
      </c>
      <c r="G7880" t="s">
        <v>3936</v>
      </c>
      <c r="H7880" t="s">
        <v>134</v>
      </c>
      <c r="I7880" t="s">
        <v>135</v>
      </c>
      <c r="J7880" t="s">
        <v>136</v>
      </c>
      <c r="K7880" t="s">
        <v>137</v>
      </c>
      <c r="L7880" t="s">
        <v>22210</v>
      </c>
      <c r="M7880" t="s">
        <v>22211</v>
      </c>
      <c r="N7880">
        <v>0.382222222</v>
      </c>
      <c r="O7880">
        <v>0</v>
      </c>
      <c r="P7880">
        <v>3</v>
      </c>
      <c r="Q7880">
        <v>0</v>
      </c>
      <c r="R7880">
        <v>0</v>
      </c>
      <c r="S7880">
        <v>0</v>
      </c>
      <c r="T7880">
        <v>3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</row>
    <row r="7881" spans="1:31" x14ac:dyDescent="0.25">
      <c r="A7881">
        <v>1843904</v>
      </c>
      <c r="B7881">
        <v>1</v>
      </c>
      <c r="C7881" t="s">
        <v>80</v>
      </c>
      <c r="D7881" t="s">
        <v>96</v>
      </c>
      <c r="E7881" t="s">
        <v>140</v>
      </c>
      <c r="F7881" t="s">
        <v>21293</v>
      </c>
      <c r="G7881" t="s">
        <v>213</v>
      </c>
      <c r="H7881" t="s">
        <v>134</v>
      </c>
      <c r="I7881" t="s">
        <v>135</v>
      </c>
      <c r="J7881" t="s">
        <v>136</v>
      </c>
      <c r="K7881" t="s">
        <v>137</v>
      </c>
      <c r="L7881" t="s">
        <v>22212</v>
      </c>
      <c r="M7881" t="s">
        <v>22213</v>
      </c>
      <c r="N7881">
        <v>13.129166666</v>
      </c>
      <c r="O7881">
        <v>0</v>
      </c>
      <c r="P7881">
        <v>1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2.9925767431676005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2.9925767431676005</v>
      </c>
    </row>
    <row r="7882" spans="1:31" x14ac:dyDescent="0.25">
      <c r="A7882">
        <v>1844236</v>
      </c>
      <c r="B7882">
        <v>1</v>
      </c>
      <c r="C7882" t="s">
        <v>81</v>
      </c>
      <c r="D7882" t="s">
        <v>127</v>
      </c>
      <c r="E7882" t="s">
        <v>131</v>
      </c>
      <c r="F7882" t="s">
        <v>22214</v>
      </c>
      <c r="G7882" t="s">
        <v>133</v>
      </c>
      <c r="H7882" t="s">
        <v>134</v>
      </c>
      <c r="I7882" t="s">
        <v>135</v>
      </c>
      <c r="J7882" t="s">
        <v>136</v>
      </c>
      <c r="K7882" t="s">
        <v>137</v>
      </c>
      <c r="L7882" t="s">
        <v>22215</v>
      </c>
      <c r="M7882" t="s">
        <v>22216</v>
      </c>
      <c r="N7882">
        <v>7.5641666660000002</v>
      </c>
      <c r="O7882">
        <v>0</v>
      </c>
      <c r="P7882">
        <v>6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13.256762801546076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13.256762801546076</v>
      </c>
    </row>
    <row r="7883" spans="1:31" x14ac:dyDescent="0.25">
      <c r="A7883">
        <v>1844339</v>
      </c>
      <c r="B7883">
        <v>1</v>
      </c>
      <c r="C7883" t="s">
        <v>80</v>
      </c>
      <c r="D7883" t="s">
        <v>107</v>
      </c>
      <c r="E7883" t="s">
        <v>131</v>
      </c>
      <c r="F7883" t="s">
        <v>22217</v>
      </c>
      <c r="G7883" t="s">
        <v>133</v>
      </c>
      <c r="H7883" t="s">
        <v>134</v>
      </c>
      <c r="I7883" t="s">
        <v>135</v>
      </c>
      <c r="J7883" t="s">
        <v>136</v>
      </c>
      <c r="K7883" t="s">
        <v>137</v>
      </c>
      <c r="L7883" t="s">
        <v>22218</v>
      </c>
      <c r="M7883" t="s">
        <v>22219</v>
      </c>
      <c r="N7883">
        <v>2.7174999999999998</v>
      </c>
      <c r="O7883">
        <v>0</v>
      </c>
      <c r="P7883">
        <v>96</v>
      </c>
      <c r="Q7883">
        <v>0</v>
      </c>
      <c r="R7883">
        <v>0</v>
      </c>
      <c r="S7883">
        <v>0</v>
      </c>
      <c r="T7883">
        <v>3</v>
      </c>
      <c r="U7883">
        <v>0</v>
      </c>
      <c r="V7883">
        <v>0</v>
      </c>
      <c r="W7883">
        <v>0</v>
      </c>
      <c r="X7883">
        <v>26.618176627571142</v>
      </c>
      <c r="Y7883">
        <v>0</v>
      </c>
      <c r="Z7883">
        <v>0</v>
      </c>
      <c r="AA7883">
        <v>0</v>
      </c>
      <c r="AB7883">
        <v>0.48896066636808333</v>
      </c>
      <c r="AC7883">
        <v>0</v>
      </c>
      <c r="AD7883">
        <v>0</v>
      </c>
      <c r="AE7883">
        <v>27.107137293939225</v>
      </c>
    </row>
    <row r="7884" spans="1:31" x14ac:dyDescent="0.25">
      <c r="A7884">
        <v>1843798</v>
      </c>
      <c r="B7884">
        <v>1</v>
      </c>
      <c r="C7884" t="s">
        <v>80</v>
      </c>
      <c r="D7884" t="s">
        <v>98</v>
      </c>
      <c r="E7884" t="s">
        <v>252</v>
      </c>
      <c r="F7884" t="s">
        <v>22220</v>
      </c>
      <c r="G7884" t="s">
        <v>150</v>
      </c>
      <c r="H7884" t="s">
        <v>134</v>
      </c>
      <c r="I7884" t="s">
        <v>135</v>
      </c>
      <c r="J7884" t="s">
        <v>136</v>
      </c>
      <c r="K7884" t="s">
        <v>151</v>
      </c>
      <c r="L7884" t="s">
        <v>22221</v>
      </c>
      <c r="M7884" t="s">
        <v>22222</v>
      </c>
      <c r="N7884">
        <v>6.8904508330000001</v>
      </c>
      <c r="O7884">
        <v>0</v>
      </c>
      <c r="P7884">
        <v>31</v>
      </c>
      <c r="Q7884">
        <v>0</v>
      </c>
      <c r="R7884">
        <v>24</v>
      </c>
      <c r="S7884">
        <v>0</v>
      </c>
      <c r="T7884">
        <v>21</v>
      </c>
      <c r="U7884">
        <v>0</v>
      </c>
      <c r="V7884">
        <v>0</v>
      </c>
      <c r="W7884">
        <v>0</v>
      </c>
      <c r="X7884">
        <v>36.965375257974863</v>
      </c>
      <c r="Y7884">
        <v>0</v>
      </c>
      <c r="Z7884">
        <v>42.918749973611654</v>
      </c>
      <c r="AA7884">
        <v>0</v>
      </c>
      <c r="AB7884">
        <v>23.079558789371539</v>
      </c>
      <c r="AC7884">
        <v>0</v>
      </c>
      <c r="AD7884">
        <v>0</v>
      </c>
      <c r="AE7884">
        <v>102.96368402095806</v>
      </c>
    </row>
    <row r="7885" spans="1:31" x14ac:dyDescent="0.25">
      <c r="A7885">
        <v>1843672</v>
      </c>
      <c r="B7885">
        <v>1</v>
      </c>
      <c r="C7885" t="s">
        <v>81</v>
      </c>
      <c r="D7885" t="s">
        <v>115</v>
      </c>
      <c r="E7885" t="s">
        <v>164</v>
      </c>
      <c r="F7885" t="s">
        <v>12754</v>
      </c>
      <c r="G7885" t="s">
        <v>156</v>
      </c>
      <c r="H7885" t="s">
        <v>157</v>
      </c>
      <c r="I7885" t="s">
        <v>179</v>
      </c>
      <c r="J7885" t="s">
        <v>136</v>
      </c>
      <c r="K7885" t="s">
        <v>137</v>
      </c>
      <c r="L7885" t="s">
        <v>22223</v>
      </c>
      <c r="M7885" t="s">
        <v>22224</v>
      </c>
      <c r="N7885">
        <v>1.4444444000000001E-2</v>
      </c>
      <c r="O7885">
        <v>0</v>
      </c>
      <c r="P7885">
        <v>2126</v>
      </c>
      <c r="Q7885">
        <v>6</v>
      </c>
      <c r="R7885">
        <v>130</v>
      </c>
      <c r="S7885">
        <v>6</v>
      </c>
      <c r="T7885">
        <v>149</v>
      </c>
      <c r="U7885">
        <v>0</v>
      </c>
      <c r="V7885">
        <v>1</v>
      </c>
      <c r="W7885">
        <v>0</v>
      </c>
      <c r="X7885">
        <v>2.194582394361932</v>
      </c>
      <c r="Y7885">
        <v>9.0448594672800017E-2</v>
      </c>
      <c r="Z7885">
        <v>0.8464338613486887</v>
      </c>
      <c r="AA7885">
        <v>0.14856334620833334</v>
      </c>
      <c r="AB7885">
        <v>0.32028522863075537</v>
      </c>
      <c r="AC7885">
        <v>0</v>
      </c>
      <c r="AD7885">
        <v>6.211356536666667E-5</v>
      </c>
      <c r="AE7885">
        <v>3.6003755387878762</v>
      </c>
    </row>
    <row r="7886" spans="1:31" x14ac:dyDescent="0.25">
      <c r="A7886">
        <v>1844525</v>
      </c>
      <c r="B7886">
        <v>1</v>
      </c>
      <c r="C7886" t="s">
        <v>80</v>
      </c>
      <c r="D7886" t="s">
        <v>109</v>
      </c>
      <c r="E7886" t="s">
        <v>140</v>
      </c>
      <c r="F7886" t="s">
        <v>22225</v>
      </c>
      <c r="G7886" t="s">
        <v>142</v>
      </c>
      <c r="H7886" t="s">
        <v>134</v>
      </c>
      <c r="I7886" t="s">
        <v>135</v>
      </c>
      <c r="J7886" t="s">
        <v>136</v>
      </c>
      <c r="K7886" t="s">
        <v>137</v>
      </c>
      <c r="L7886" t="s">
        <v>22226</v>
      </c>
      <c r="M7886" t="s">
        <v>22227</v>
      </c>
      <c r="N7886">
        <v>1.003333333</v>
      </c>
      <c r="O7886">
        <v>0</v>
      </c>
      <c r="P7886">
        <v>1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0.12907955061125001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0.12907955061125001</v>
      </c>
    </row>
    <row r="7887" spans="1:31" x14ac:dyDescent="0.25">
      <c r="A7887">
        <v>1843864</v>
      </c>
      <c r="B7887">
        <v>1</v>
      </c>
      <c r="C7887" t="s">
        <v>81</v>
      </c>
      <c r="D7887" t="s">
        <v>112</v>
      </c>
      <c r="E7887" t="s">
        <v>154</v>
      </c>
      <c r="F7887" t="s">
        <v>22228</v>
      </c>
      <c r="G7887" t="s">
        <v>175</v>
      </c>
      <c r="H7887" t="s">
        <v>157</v>
      </c>
      <c r="I7887" t="s">
        <v>135</v>
      </c>
      <c r="J7887" t="s">
        <v>136</v>
      </c>
      <c r="K7887" t="s">
        <v>137</v>
      </c>
      <c r="L7887" t="s">
        <v>22229</v>
      </c>
      <c r="M7887" t="s">
        <v>22230</v>
      </c>
      <c r="N7887">
        <v>9.5244444440000002</v>
      </c>
      <c r="O7887">
        <v>0</v>
      </c>
      <c r="P7887">
        <v>0</v>
      </c>
      <c r="Q7887">
        <v>4</v>
      </c>
      <c r="R7887">
        <v>3</v>
      </c>
      <c r="S7887">
        <v>0</v>
      </c>
      <c r="T7887">
        <v>1</v>
      </c>
      <c r="U7887">
        <v>0</v>
      </c>
      <c r="V7887">
        <v>0</v>
      </c>
      <c r="W7887">
        <v>0</v>
      </c>
      <c r="X7887">
        <v>0</v>
      </c>
      <c r="Y7887">
        <v>66.014173081041989</v>
      </c>
      <c r="Z7887">
        <v>4.5979363260799995E-2</v>
      </c>
      <c r="AA7887">
        <v>0</v>
      </c>
      <c r="AB7887">
        <v>63.994927973321211</v>
      </c>
      <c r="AC7887">
        <v>0</v>
      </c>
      <c r="AD7887">
        <v>0</v>
      </c>
      <c r="AE7887">
        <v>130.055080417624</v>
      </c>
    </row>
    <row r="7888" spans="1:31" x14ac:dyDescent="0.25">
      <c r="A7888">
        <v>1844405</v>
      </c>
      <c r="B7888">
        <v>1</v>
      </c>
      <c r="C7888" t="s">
        <v>81</v>
      </c>
      <c r="D7888" t="s">
        <v>123</v>
      </c>
      <c r="E7888" t="s">
        <v>202</v>
      </c>
      <c r="F7888" t="s">
        <v>6046</v>
      </c>
      <c r="G7888" t="s">
        <v>156</v>
      </c>
      <c r="H7888" t="s">
        <v>157</v>
      </c>
      <c r="I7888" t="s">
        <v>135</v>
      </c>
      <c r="J7888" t="s">
        <v>136</v>
      </c>
      <c r="K7888" t="s">
        <v>137</v>
      </c>
      <c r="L7888" t="s">
        <v>22231</v>
      </c>
      <c r="M7888" t="s">
        <v>22232</v>
      </c>
      <c r="N7888">
        <v>1.201944444</v>
      </c>
      <c r="O7888">
        <v>1</v>
      </c>
      <c r="P7888">
        <v>1</v>
      </c>
      <c r="Q7888">
        <v>62</v>
      </c>
      <c r="R7888">
        <v>62</v>
      </c>
      <c r="S7888">
        <v>9</v>
      </c>
      <c r="T7888">
        <v>7</v>
      </c>
      <c r="U7888">
        <v>0</v>
      </c>
      <c r="V7888">
        <v>0</v>
      </c>
      <c r="W7888">
        <v>0.40742259820450005</v>
      </c>
      <c r="X7888">
        <v>0.2490272297602</v>
      </c>
      <c r="Y7888">
        <v>38.761937658635496</v>
      </c>
      <c r="Z7888">
        <v>67.244008231928333</v>
      </c>
      <c r="AA7888">
        <v>26.663124880800247</v>
      </c>
      <c r="AB7888">
        <v>12.266183793705334</v>
      </c>
      <c r="AC7888">
        <v>0</v>
      </c>
      <c r="AD7888">
        <v>0</v>
      </c>
      <c r="AE7888">
        <v>145.59170439303409</v>
      </c>
    </row>
    <row r="7889" spans="1:31" x14ac:dyDescent="0.25">
      <c r="A7889">
        <v>1844007</v>
      </c>
      <c r="B7889">
        <v>1</v>
      </c>
      <c r="C7889" t="s">
        <v>80</v>
      </c>
      <c r="D7889" t="s">
        <v>98</v>
      </c>
      <c r="E7889" t="s">
        <v>164</v>
      </c>
      <c r="F7889" t="s">
        <v>22233</v>
      </c>
      <c r="G7889" t="s">
        <v>156</v>
      </c>
      <c r="H7889" t="s">
        <v>157</v>
      </c>
      <c r="I7889" t="s">
        <v>135</v>
      </c>
      <c r="J7889" t="s">
        <v>136</v>
      </c>
      <c r="K7889" t="s">
        <v>137</v>
      </c>
      <c r="L7889" t="s">
        <v>22234</v>
      </c>
      <c r="M7889" t="s">
        <v>22235</v>
      </c>
      <c r="N7889">
        <v>0.97638888800000001</v>
      </c>
      <c r="O7889">
        <v>0</v>
      </c>
      <c r="P7889">
        <v>186</v>
      </c>
      <c r="Q7889">
        <v>0</v>
      </c>
      <c r="R7889">
        <v>56</v>
      </c>
      <c r="S7889">
        <v>2</v>
      </c>
      <c r="T7889">
        <v>37</v>
      </c>
      <c r="U7889">
        <v>0</v>
      </c>
      <c r="V7889">
        <v>0</v>
      </c>
      <c r="W7889">
        <v>0</v>
      </c>
      <c r="X7889">
        <v>54.082985250208502</v>
      </c>
      <c r="Y7889">
        <v>0</v>
      </c>
      <c r="Z7889">
        <v>134.38424592411999</v>
      </c>
      <c r="AA7889">
        <v>3.0493460289016667</v>
      </c>
      <c r="AB7889">
        <v>53.513071033426087</v>
      </c>
      <c r="AC7889">
        <v>0</v>
      </c>
      <c r="AD7889">
        <v>0</v>
      </c>
      <c r="AE7889">
        <v>245.02964823665624</v>
      </c>
    </row>
    <row r="7890" spans="1:31" x14ac:dyDescent="0.25">
      <c r="A7890">
        <v>1844150</v>
      </c>
      <c r="B7890">
        <v>1</v>
      </c>
      <c r="C7890" t="s">
        <v>81</v>
      </c>
      <c r="D7890" t="s">
        <v>113</v>
      </c>
      <c r="E7890" t="s">
        <v>140</v>
      </c>
      <c r="F7890" t="s">
        <v>22236</v>
      </c>
      <c r="G7890" t="s">
        <v>142</v>
      </c>
      <c r="H7890" t="s">
        <v>134</v>
      </c>
      <c r="I7890" t="s">
        <v>135</v>
      </c>
      <c r="J7890" t="s">
        <v>136</v>
      </c>
      <c r="K7890" t="s">
        <v>137</v>
      </c>
      <c r="L7890" t="s">
        <v>22237</v>
      </c>
      <c r="M7890" t="s">
        <v>22238</v>
      </c>
      <c r="N7890">
        <v>2.8244444440000001</v>
      </c>
      <c r="O7890">
        <v>0</v>
      </c>
      <c r="P7890">
        <v>1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9.4501931373333333E-4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9.4501931373333333E-4</v>
      </c>
    </row>
    <row r="7891" spans="1:31" x14ac:dyDescent="0.25">
      <c r="A7891">
        <v>1843884</v>
      </c>
      <c r="B7891">
        <v>1</v>
      </c>
      <c r="C7891" t="s">
        <v>80</v>
      </c>
      <c r="D7891" t="s">
        <v>109</v>
      </c>
      <c r="E7891" t="s">
        <v>140</v>
      </c>
      <c r="F7891" t="s">
        <v>22239</v>
      </c>
      <c r="G7891" t="s">
        <v>142</v>
      </c>
      <c r="H7891" t="s">
        <v>134</v>
      </c>
      <c r="I7891" t="s">
        <v>135</v>
      </c>
      <c r="J7891" t="s">
        <v>136</v>
      </c>
      <c r="K7891" t="s">
        <v>137</v>
      </c>
      <c r="L7891" t="s">
        <v>22240</v>
      </c>
      <c r="M7891" t="s">
        <v>22241</v>
      </c>
      <c r="N7891">
        <v>6.1186111109999999</v>
      </c>
      <c r="O7891">
        <v>0</v>
      </c>
      <c r="P7891">
        <v>5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6.2304386196602479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6.2304386196602479</v>
      </c>
    </row>
    <row r="7892" spans="1:31" x14ac:dyDescent="0.25">
      <c r="A7892">
        <v>1843858</v>
      </c>
      <c r="B7892">
        <v>1</v>
      </c>
      <c r="C7892" t="s">
        <v>80</v>
      </c>
      <c r="D7892" t="s">
        <v>82</v>
      </c>
      <c r="E7892" t="s">
        <v>223</v>
      </c>
      <c r="F7892" t="s">
        <v>22242</v>
      </c>
      <c r="G7892" t="s">
        <v>133</v>
      </c>
      <c r="H7892" t="s">
        <v>134</v>
      </c>
      <c r="I7892" t="s">
        <v>135</v>
      </c>
      <c r="J7892" t="s">
        <v>136</v>
      </c>
      <c r="K7892" t="s">
        <v>137</v>
      </c>
      <c r="L7892" t="s">
        <v>22243</v>
      </c>
      <c r="M7892" t="s">
        <v>22244</v>
      </c>
      <c r="N7892">
        <v>0.87111111100000005</v>
      </c>
      <c r="O7892">
        <v>0</v>
      </c>
      <c r="P7892">
        <v>23</v>
      </c>
      <c r="Q7892">
        <v>0</v>
      </c>
      <c r="R7892">
        <v>0</v>
      </c>
      <c r="S7892">
        <v>0</v>
      </c>
      <c r="T7892">
        <v>11</v>
      </c>
      <c r="U7892">
        <v>0</v>
      </c>
      <c r="V7892">
        <v>0</v>
      </c>
      <c r="W7892">
        <v>0</v>
      </c>
      <c r="X7892">
        <v>4.264128012918933</v>
      </c>
      <c r="Y7892">
        <v>0</v>
      </c>
      <c r="Z7892">
        <v>0</v>
      </c>
      <c r="AA7892">
        <v>0</v>
      </c>
      <c r="AB7892">
        <v>2.316505517310445</v>
      </c>
      <c r="AC7892">
        <v>0</v>
      </c>
      <c r="AD7892">
        <v>0</v>
      </c>
      <c r="AE7892">
        <v>6.5806335302293775</v>
      </c>
    </row>
    <row r="7893" spans="1:31" x14ac:dyDescent="0.25">
      <c r="A7893">
        <v>1844070</v>
      </c>
      <c r="B7893">
        <v>1</v>
      </c>
      <c r="C7893" t="s">
        <v>81</v>
      </c>
      <c r="D7893" t="s">
        <v>118</v>
      </c>
      <c r="E7893" t="s">
        <v>164</v>
      </c>
      <c r="F7893" t="s">
        <v>22245</v>
      </c>
      <c r="G7893" t="s">
        <v>156</v>
      </c>
      <c r="H7893" t="s">
        <v>157</v>
      </c>
      <c r="I7893" t="s">
        <v>179</v>
      </c>
      <c r="J7893" t="s">
        <v>136</v>
      </c>
      <c r="K7893" t="s">
        <v>137</v>
      </c>
      <c r="L7893" t="s">
        <v>22246</v>
      </c>
      <c r="M7893" t="s">
        <v>22247</v>
      </c>
      <c r="N7893">
        <v>8.3333330000000001E-3</v>
      </c>
      <c r="O7893">
        <v>1</v>
      </c>
      <c r="P7893">
        <v>247</v>
      </c>
      <c r="Q7893">
        <v>56</v>
      </c>
      <c r="R7893">
        <v>23</v>
      </c>
      <c r="S7893">
        <v>5</v>
      </c>
      <c r="T7893">
        <v>22</v>
      </c>
      <c r="U7893">
        <v>0</v>
      </c>
      <c r="V7893">
        <v>0</v>
      </c>
      <c r="W7893">
        <v>1.46981232315E-2</v>
      </c>
      <c r="X7893">
        <v>0.37611215881200016</v>
      </c>
      <c r="Y7893">
        <v>1.1151024132123331</v>
      </c>
      <c r="Z7893">
        <v>0.43876396836000003</v>
      </c>
      <c r="AA7893">
        <v>0.19225928715066667</v>
      </c>
      <c r="AB7893">
        <v>6.3667424660749997E-2</v>
      </c>
      <c r="AC7893">
        <v>0</v>
      </c>
      <c r="AD7893">
        <v>0</v>
      </c>
      <c r="AE7893">
        <v>2.2006033754272498</v>
      </c>
    </row>
    <row r="7894" spans="1:31" x14ac:dyDescent="0.25">
      <c r="A7894">
        <v>1843878</v>
      </c>
      <c r="B7894">
        <v>1</v>
      </c>
      <c r="C7894" t="s">
        <v>80</v>
      </c>
      <c r="D7894" t="s">
        <v>96</v>
      </c>
      <c r="E7894" t="s">
        <v>131</v>
      </c>
      <c r="F7894" t="s">
        <v>22248</v>
      </c>
      <c r="G7894" t="s">
        <v>340</v>
      </c>
      <c r="H7894" t="s">
        <v>134</v>
      </c>
      <c r="I7894" t="s">
        <v>135</v>
      </c>
      <c r="J7894" t="s">
        <v>136</v>
      </c>
      <c r="K7894" t="s">
        <v>137</v>
      </c>
      <c r="L7894" t="s">
        <v>22249</v>
      </c>
      <c r="M7894" t="s">
        <v>22250</v>
      </c>
      <c r="N7894">
        <v>3.2113888880000001</v>
      </c>
      <c r="O7894">
        <v>0</v>
      </c>
      <c r="P7894">
        <v>122</v>
      </c>
      <c r="Q7894">
        <v>0</v>
      </c>
      <c r="R7894">
        <v>0</v>
      </c>
      <c r="S7894">
        <v>0</v>
      </c>
      <c r="T7894">
        <v>4</v>
      </c>
      <c r="U7894">
        <v>0</v>
      </c>
      <c r="V7894">
        <v>0</v>
      </c>
      <c r="W7894">
        <v>0</v>
      </c>
      <c r="X7894">
        <v>164.29256574640439</v>
      </c>
      <c r="Y7894">
        <v>0</v>
      </c>
      <c r="Z7894">
        <v>0</v>
      </c>
      <c r="AA7894">
        <v>0</v>
      </c>
      <c r="AB7894">
        <v>96.027669112187709</v>
      </c>
      <c r="AC7894">
        <v>0</v>
      </c>
      <c r="AD7894">
        <v>0</v>
      </c>
      <c r="AE7894">
        <v>260.32023485859213</v>
      </c>
    </row>
    <row r="7895" spans="1:31" x14ac:dyDescent="0.25">
      <c r="A7895">
        <v>1843629</v>
      </c>
      <c r="B7895">
        <v>1</v>
      </c>
      <c r="C7895" t="s">
        <v>80</v>
      </c>
      <c r="D7895" t="s">
        <v>92</v>
      </c>
      <c r="E7895" t="s">
        <v>140</v>
      </c>
      <c r="F7895" t="s">
        <v>4394</v>
      </c>
      <c r="G7895" t="s">
        <v>246</v>
      </c>
      <c r="H7895" t="s">
        <v>134</v>
      </c>
      <c r="I7895" t="s">
        <v>135</v>
      </c>
      <c r="J7895" t="s">
        <v>136</v>
      </c>
      <c r="K7895" t="s">
        <v>137</v>
      </c>
      <c r="L7895" t="s">
        <v>22251</v>
      </c>
      <c r="M7895" t="s">
        <v>22252</v>
      </c>
      <c r="N7895">
        <v>2.4172222219999999</v>
      </c>
      <c r="O7895">
        <v>0</v>
      </c>
      <c r="P7895">
        <v>4</v>
      </c>
      <c r="Q7895">
        <v>0</v>
      </c>
      <c r="R7895">
        <v>0</v>
      </c>
      <c r="S7895">
        <v>0</v>
      </c>
      <c r="T7895">
        <v>1</v>
      </c>
      <c r="U7895">
        <v>0</v>
      </c>
      <c r="V7895">
        <v>0</v>
      </c>
      <c r="W7895">
        <v>0</v>
      </c>
      <c r="X7895">
        <v>1.0583498925118833</v>
      </c>
      <c r="Y7895">
        <v>0</v>
      </c>
      <c r="Z7895">
        <v>0</v>
      </c>
      <c r="AA7895">
        <v>0</v>
      </c>
      <c r="AB7895">
        <v>1.0298020980325833</v>
      </c>
      <c r="AC7895">
        <v>0</v>
      </c>
      <c r="AD7895">
        <v>0</v>
      </c>
      <c r="AE7895">
        <v>2.0881519905444668</v>
      </c>
    </row>
    <row r="7896" spans="1:31" x14ac:dyDescent="0.25">
      <c r="A7896">
        <v>1843715</v>
      </c>
      <c r="B7896">
        <v>1</v>
      </c>
      <c r="C7896" t="s">
        <v>80</v>
      </c>
      <c r="D7896" t="s">
        <v>96</v>
      </c>
      <c r="E7896" t="s">
        <v>131</v>
      </c>
      <c r="F7896" t="s">
        <v>22253</v>
      </c>
      <c r="G7896" t="s">
        <v>133</v>
      </c>
      <c r="H7896" t="s">
        <v>134</v>
      </c>
      <c r="I7896" t="s">
        <v>135</v>
      </c>
      <c r="J7896" t="s">
        <v>136</v>
      </c>
      <c r="K7896" t="s">
        <v>137</v>
      </c>
      <c r="L7896" t="s">
        <v>22254</v>
      </c>
      <c r="M7896" t="s">
        <v>22255</v>
      </c>
      <c r="N7896">
        <v>0.94666666600000005</v>
      </c>
      <c r="O7896">
        <v>0</v>
      </c>
      <c r="P7896">
        <v>4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0.26485844759051669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0.26485844759051669</v>
      </c>
    </row>
    <row r="7897" spans="1:31" x14ac:dyDescent="0.25">
      <c r="A7897">
        <v>1844319</v>
      </c>
      <c r="B7897">
        <v>1</v>
      </c>
      <c r="C7897" t="s">
        <v>81</v>
      </c>
      <c r="D7897" t="s">
        <v>117</v>
      </c>
      <c r="E7897" t="s">
        <v>140</v>
      </c>
      <c r="F7897" t="s">
        <v>22256</v>
      </c>
      <c r="G7897" t="s">
        <v>213</v>
      </c>
      <c r="H7897" t="s">
        <v>134</v>
      </c>
      <c r="I7897" t="s">
        <v>135</v>
      </c>
      <c r="J7897" t="s">
        <v>136</v>
      </c>
      <c r="K7897" t="s">
        <v>137</v>
      </c>
      <c r="L7897" t="s">
        <v>22257</v>
      </c>
      <c r="M7897" t="s">
        <v>22258</v>
      </c>
      <c r="N7897">
        <v>2.9366666659999998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2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2.2425318011063999</v>
      </c>
      <c r="AC7897">
        <v>0</v>
      </c>
      <c r="AD7897">
        <v>0</v>
      </c>
      <c r="AE7897">
        <v>2.2425318011063999</v>
      </c>
    </row>
    <row r="7898" spans="1:31" x14ac:dyDescent="0.25">
      <c r="A7898">
        <v>1844505</v>
      </c>
      <c r="B7898">
        <v>1</v>
      </c>
      <c r="C7898" t="s">
        <v>81</v>
      </c>
      <c r="D7898" t="s">
        <v>119</v>
      </c>
      <c r="E7898" t="s">
        <v>252</v>
      </c>
      <c r="F7898" t="s">
        <v>22259</v>
      </c>
      <c r="G7898" t="s">
        <v>217</v>
      </c>
      <c r="H7898" t="s">
        <v>134</v>
      </c>
      <c r="I7898" t="s">
        <v>135</v>
      </c>
      <c r="J7898" t="s">
        <v>136</v>
      </c>
      <c r="K7898" t="s">
        <v>137</v>
      </c>
      <c r="L7898" t="s">
        <v>22260</v>
      </c>
      <c r="M7898" t="s">
        <v>22261</v>
      </c>
      <c r="N7898">
        <v>1.1825000000000001</v>
      </c>
      <c r="O7898">
        <v>0</v>
      </c>
      <c r="P7898">
        <v>81</v>
      </c>
      <c r="Q7898">
        <v>0</v>
      </c>
      <c r="R7898">
        <v>31</v>
      </c>
      <c r="S7898">
        <v>0</v>
      </c>
      <c r="T7898">
        <v>5</v>
      </c>
      <c r="U7898">
        <v>0</v>
      </c>
      <c r="V7898">
        <v>0</v>
      </c>
      <c r="W7898">
        <v>0</v>
      </c>
      <c r="X7898">
        <v>12.70662967971605</v>
      </c>
      <c r="Y7898">
        <v>0</v>
      </c>
      <c r="Z7898">
        <v>27.053390519269364</v>
      </c>
      <c r="AA7898">
        <v>0</v>
      </c>
      <c r="AB7898">
        <v>1.6435822454460496</v>
      </c>
      <c r="AC7898">
        <v>0</v>
      </c>
      <c r="AD7898">
        <v>0</v>
      </c>
      <c r="AE7898">
        <v>41.403602444431463</v>
      </c>
    </row>
    <row r="7899" spans="1:31" x14ac:dyDescent="0.25">
      <c r="A7899">
        <v>1844113</v>
      </c>
      <c r="B7899">
        <v>1</v>
      </c>
      <c r="C7899" t="s">
        <v>81</v>
      </c>
      <c r="D7899" t="s">
        <v>128</v>
      </c>
      <c r="E7899" t="s">
        <v>131</v>
      </c>
      <c r="F7899" t="s">
        <v>22262</v>
      </c>
      <c r="G7899" t="s">
        <v>133</v>
      </c>
      <c r="H7899" t="s">
        <v>134</v>
      </c>
      <c r="I7899" t="s">
        <v>135</v>
      </c>
      <c r="J7899" t="s">
        <v>136</v>
      </c>
      <c r="K7899" t="s">
        <v>137</v>
      </c>
      <c r="L7899" t="s">
        <v>22263</v>
      </c>
      <c r="M7899" t="s">
        <v>22264</v>
      </c>
      <c r="N7899">
        <v>3.7316666660000002</v>
      </c>
      <c r="O7899">
        <v>0</v>
      </c>
      <c r="P7899">
        <v>233</v>
      </c>
      <c r="Q7899">
        <v>0</v>
      </c>
      <c r="R7899">
        <v>0</v>
      </c>
      <c r="S7899">
        <v>0</v>
      </c>
      <c r="T7899">
        <v>13</v>
      </c>
      <c r="U7899">
        <v>0</v>
      </c>
      <c r="V7899">
        <v>0</v>
      </c>
      <c r="W7899">
        <v>0</v>
      </c>
      <c r="X7899">
        <v>165.77734083160092</v>
      </c>
      <c r="Y7899">
        <v>0</v>
      </c>
      <c r="Z7899">
        <v>0</v>
      </c>
      <c r="AA7899">
        <v>0</v>
      </c>
      <c r="AB7899">
        <v>24.898524621418112</v>
      </c>
      <c r="AC7899">
        <v>0</v>
      </c>
      <c r="AD7899">
        <v>0</v>
      </c>
      <c r="AE7899">
        <v>190.67586545301904</v>
      </c>
    </row>
    <row r="7900" spans="1:31" x14ac:dyDescent="0.25">
      <c r="A7900">
        <v>1844462</v>
      </c>
      <c r="B7900">
        <v>1</v>
      </c>
      <c r="C7900" t="s">
        <v>80</v>
      </c>
      <c r="D7900" t="s">
        <v>110</v>
      </c>
      <c r="E7900" t="s">
        <v>131</v>
      </c>
      <c r="F7900" t="s">
        <v>22265</v>
      </c>
      <c r="G7900" t="s">
        <v>161</v>
      </c>
      <c r="H7900" t="s">
        <v>134</v>
      </c>
      <c r="I7900" t="s">
        <v>135</v>
      </c>
      <c r="J7900" t="s">
        <v>136</v>
      </c>
      <c r="K7900" t="s">
        <v>137</v>
      </c>
      <c r="L7900" t="s">
        <v>22266</v>
      </c>
      <c r="M7900" t="s">
        <v>22267</v>
      </c>
      <c r="N7900">
        <v>0.46416666600000001</v>
      </c>
      <c r="O7900">
        <v>0</v>
      </c>
      <c r="P7900">
        <v>122</v>
      </c>
      <c r="Q7900">
        <v>0</v>
      </c>
      <c r="R7900">
        <v>0</v>
      </c>
      <c r="S7900">
        <v>0</v>
      </c>
      <c r="T7900">
        <v>5</v>
      </c>
      <c r="U7900">
        <v>0</v>
      </c>
      <c r="V7900">
        <v>0</v>
      </c>
      <c r="W7900">
        <v>0</v>
      </c>
      <c r="X7900">
        <v>17.718129518161664</v>
      </c>
      <c r="Y7900">
        <v>0</v>
      </c>
      <c r="Z7900">
        <v>0</v>
      </c>
      <c r="AA7900">
        <v>0</v>
      </c>
      <c r="AB7900">
        <v>0.2700445264213</v>
      </c>
      <c r="AC7900">
        <v>0</v>
      </c>
      <c r="AD7900">
        <v>0</v>
      </c>
      <c r="AE7900">
        <v>17.988174044582966</v>
      </c>
    </row>
    <row r="7901" spans="1:31" x14ac:dyDescent="0.25">
      <c r="A7901">
        <v>1844087</v>
      </c>
      <c r="B7901">
        <v>1</v>
      </c>
      <c r="C7901" t="s">
        <v>80</v>
      </c>
      <c r="D7901" t="s">
        <v>108</v>
      </c>
      <c r="E7901" t="s">
        <v>131</v>
      </c>
      <c r="F7901" t="s">
        <v>21649</v>
      </c>
      <c r="G7901" t="s">
        <v>1046</v>
      </c>
      <c r="H7901" t="s">
        <v>134</v>
      </c>
      <c r="I7901" t="s">
        <v>135</v>
      </c>
      <c r="J7901" t="s">
        <v>136</v>
      </c>
      <c r="K7901" t="s">
        <v>137</v>
      </c>
      <c r="L7901" t="s">
        <v>22268</v>
      </c>
      <c r="M7901" t="s">
        <v>22269</v>
      </c>
      <c r="N7901">
        <v>2.3238888879999999</v>
      </c>
      <c r="O7901">
        <v>0</v>
      </c>
      <c r="P7901">
        <v>38</v>
      </c>
      <c r="Q7901">
        <v>0</v>
      </c>
      <c r="R7901">
        <v>3</v>
      </c>
      <c r="S7901">
        <v>0</v>
      </c>
      <c r="T7901">
        <v>5</v>
      </c>
      <c r="U7901">
        <v>0</v>
      </c>
      <c r="V7901">
        <v>0</v>
      </c>
      <c r="W7901">
        <v>0</v>
      </c>
      <c r="X7901">
        <v>20.310893577972006</v>
      </c>
      <c r="Y7901">
        <v>0</v>
      </c>
      <c r="Z7901">
        <v>3.7113210367740002</v>
      </c>
      <c r="AA7901">
        <v>0</v>
      </c>
      <c r="AB7901">
        <v>15.127855712208</v>
      </c>
      <c r="AC7901">
        <v>0</v>
      </c>
      <c r="AD7901">
        <v>0</v>
      </c>
      <c r="AE7901">
        <v>39.150070326954008</v>
      </c>
    </row>
    <row r="7902" spans="1:31" x14ac:dyDescent="0.25">
      <c r="A7902">
        <v>1843801</v>
      </c>
      <c r="B7902">
        <v>1</v>
      </c>
      <c r="C7902" t="s">
        <v>80</v>
      </c>
      <c r="D7902" t="s">
        <v>104</v>
      </c>
      <c r="E7902" t="s">
        <v>154</v>
      </c>
      <c r="F7902" t="s">
        <v>22270</v>
      </c>
      <c r="G7902" t="s">
        <v>175</v>
      </c>
      <c r="H7902" t="s">
        <v>157</v>
      </c>
      <c r="I7902" t="s">
        <v>135</v>
      </c>
      <c r="J7902" t="s">
        <v>136</v>
      </c>
      <c r="K7902" t="s">
        <v>137</v>
      </c>
      <c r="L7902" t="s">
        <v>22271</v>
      </c>
      <c r="M7902" t="s">
        <v>22272</v>
      </c>
      <c r="N7902">
        <v>2.4555555550000001</v>
      </c>
      <c r="O7902">
        <v>0</v>
      </c>
      <c r="P7902">
        <v>0</v>
      </c>
      <c r="Q7902">
        <v>1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5.482400021767142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5.482400021767142</v>
      </c>
    </row>
    <row r="7903" spans="1:31" x14ac:dyDescent="0.25">
      <c r="A7903">
        <v>1844110</v>
      </c>
      <c r="B7903">
        <v>1</v>
      </c>
      <c r="C7903" t="s">
        <v>80</v>
      </c>
      <c r="D7903" t="s">
        <v>96</v>
      </c>
      <c r="E7903" t="s">
        <v>131</v>
      </c>
      <c r="F7903" t="s">
        <v>22273</v>
      </c>
      <c r="G7903" t="s">
        <v>146</v>
      </c>
      <c r="H7903" t="s">
        <v>134</v>
      </c>
      <c r="I7903" t="s">
        <v>135</v>
      </c>
      <c r="J7903" t="s">
        <v>136</v>
      </c>
      <c r="K7903" t="s">
        <v>137</v>
      </c>
      <c r="L7903" t="s">
        <v>22274</v>
      </c>
      <c r="M7903" t="s">
        <v>22275</v>
      </c>
      <c r="N7903">
        <v>1.0277777770000001</v>
      </c>
      <c r="O7903">
        <v>0</v>
      </c>
      <c r="P7903">
        <v>86</v>
      </c>
      <c r="Q7903">
        <v>0</v>
      </c>
      <c r="R7903">
        <v>0</v>
      </c>
      <c r="S7903">
        <v>0</v>
      </c>
      <c r="T7903">
        <v>9</v>
      </c>
      <c r="U7903">
        <v>0</v>
      </c>
      <c r="V7903">
        <v>0</v>
      </c>
      <c r="W7903">
        <v>0</v>
      </c>
      <c r="X7903">
        <v>25.751915563400004</v>
      </c>
      <c r="Y7903">
        <v>0</v>
      </c>
      <c r="Z7903">
        <v>0</v>
      </c>
      <c r="AA7903">
        <v>0</v>
      </c>
      <c r="AB7903">
        <v>9.0326520275267779</v>
      </c>
      <c r="AC7903">
        <v>0</v>
      </c>
      <c r="AD7903">
        <v>0</v>
      </c>
      <c r="AE7903">
        <v>34.784567590926784</v>
      </c>
    </row>
    <row r="7904" spans="1:31" x14ac:dyDescent="0.25">
      <c r="A7904">
        <v>1844442</v>
      </c>
      <c r="B7904">
        <v>1</v>
      </c>
      <c r="C7904" t="s">
        <v>80</v>
      </c>
      <c r="D7904" t="s">
        <v>83</v>
      </c>
      <c r="E7904" t="s">
        <v>164</v>
      </c>
      <c r="F7904" t="s">
        <v>3492</v>
      </c>
      <c r="G7904" t="s">
        <v>156</v>
      </c>
      <c r="H7904" t="s">
        <v>157</v>
      </c>
      <c r="I7904" t="s">
        <v>135</v>
      </c>
      <c r="J7904" t="s">
        <v>136</v>
      </c>
      <c r="K7904" t="s">
        <v>137</v>
      </c>
      <c r="L7904" t="s">
        <v>22276</v>
      </c>
      <c r="M7904" t="s">
        <v>22277</v>
      </c>
      <c r="N7904">
        <v>1.2241666659999999</v>
      </c>
      <c r="O7904">
        <v>0</v>
      </c>
      <c r="P7904">
        <v>0</v>
      </c>
      <c r="Q7904">
        <v>0</v>
      </c>
      <c r="R7904">
        <v>0</v>
      </c>
      <c r="S7904">
        <v>14</v>
      </c>
      <c r="T7904">
        <v>19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269.27131133613943</v>
      </c>
      <c r="AB7904">
        <v>201.24805498393943</v>
      </c>
      <c r="AC7904">
        <v>0</v>
      </c>
      <c r="AD7904">
        <v>0</v>
      </c>
      <c r="AE7904">
        <v>470.51936632007886</v>
      </c>
    </row>
    <row r="7905" spans="1:31" x14ac:dyDescent="0.25">
      <c r="A7905">
        <v>1843592</v>
      </c>
      <c r="B7905">
        <v>1</v>
      </c>
      <c r="C7905" t="s">
        <v>80</v>
      </c>
      <c r="D7905" t="s">
        <v>110</v>
      </c>
      <c r="E7905" t="s">
        <v>268</v>
      </c>
      <c r="F7905" t="s">
        <v>22278</v>
      </c>
      <c r="G7905" t="s">
        <v>386</v>
      </c>
      <c r="H7905" t="s">
        <v>1252</v>
      </c>
      <c r="I7905" t="s">
        <v>135</v>
      </c>
      <c r="J7905" t="s">
        <v>136</v>
      </c>
      <c r="K7905" t="s">
        <v>137</v>
      </c>
      <c r="L7905" t="s">
        <v>22279</v>
      </c>
      <c r="M7905" t="s">
        <v>21916</v>
      </c>
      <c r="N7905">
        <v>0.115833333</v>
      </c>
      <c r="O7905">
        <v>0</v>
      </c>
      <c r="P7905">
        <v>5502</v>
      </c>
      <c r="Q7905">
        <v>0</v>
      </c>
      <c r="R7905">
        <v>0</v>
      </c>
      <c r="S7905">
        <v>0</v>
      </c>
      <c r="T7905">
        <v>251</v>
      </c>
      <c r="U7905">
        <v>1</v>
      </c>
      <c r="V7905">
        <v>2</v>
      </c>
      <c r="W7905">
        <v>0</v>
      </c>
      <c r="X7905">
        <v>96.83741434591704</v>
      </c>
      <c r="Y7905">
        <v>0</v>
      </c>
      <c r="Z7905">
        <v>0</v>
      </c>
      <c r="AA7905">
        <v>0</v>
      </c>
      <c r="AB7905">
        <v>26.908437522599456</v>
      </c>
      <c r="AC7905">
        <v>0</v>
      </c>
      <c r="AD7905">
        <v>1.4876133438774999</v>
      </c>
      <c r="AE7905">
        <v>125.23346521239399</v>
      </c>
    </row>
    <row r="7906" spans="1:31" x14ac:dyDescent="0.25">
      <c r="A7906">
        <v>1844273</v>
      </c>
      <c r="B7906">
        <v>1</v>
      </c>
      <c r="C7906" t="s">
        <v>80</v>
      </c>
      <c r="D7906" t="s">
        <v>83</v>
      </c>
      <c r="E7906" t="s">
        <v>140</v>
      </c>
      <c r="F7906" t="s">
        <v>22280</v>
      </c>
      <c r="G7906" t="s">
        <v>246</v>
      </c>
      <c r="H7906" t="s">
        <v>134</v>
      </c>
      <c r="I7906" t="s">
        <v>135</v>
      </c>
      <c r="J7906" t="s">
        <v>136</v>
      </c>
      <c r="K7906" t="s">
        <v>137</v>
      </c>
      <c r="L7906" t="s">
        <v>22281</v>
      </c>
      <c r="M7906" t="s">
        <v>22282</v>
      </c>
      <c r="N7906">
        <v>2.7650000000000001</v>
      </c>
      <c r="O7906">
        <v>0</v>
      </c>
      <c r="P7906">
        <v>47</v>
      </c>
      <c r="Q7906">
        <v>0</v>
      </c>
      <c r="R7906">
        <v>0</v>
      </c>
      <c r="S7906">
        <v>0</v>
      </c>
      <c r="T7906">
        <v>7</v>
      </c>
      <c r="U7906">
        <v>0</v>
      </c>
      <c r="V7906">
        <v>0</v>
      </c>
      <c r="W7906">
        <v>0</v>
      </c>
      <c r="X7906">
        <v>26.192256554555385</v>
      </c>
      <c r="Y7906">
        <v>0</v>
      </c>
      <c r="Z7906">
        <v>0</v>
      </c>
      <c r="AA7906">
        <v>0</v>
      </c>
      <c r="AB7906">
        <v>24.566009867999252</v>
      </c>
      <c r="AC7906">
        <v>0</v>
      </c>
      <c r="AD7906">
        <v>0</v>
      </c>
      <c r="AE7906">
        <v>50.758266422554641</v>
      </c>
    </row>
    <row r="7907" spans="1:31" x14ac:dyDescent="0.25">
      <c r="A7907">
        <v>1843609</v>
      </c>
      <c r="B7907">
        <v>1</v>
      </c>
      <c r="C7907" t="s">
        <v>80</v>
      </c>
      <c r="D7907" t="s">
        <v>96</v>
      </c>
      <c r="E7907" t="s">
        <v>154</v>
      </c>
      <c r="F7907" t="s">
        <v>22283</v>
      </c>
      <c r="G7907" t="s">
        <v>156</v>
      </c>
      <c r="H7907" t="s">
        <v>157</v>
      </c>
      <c r="I7907" t="s">
        <v>135</v>
      </c>
      <c r="J7907" t="s">
        <v>136</v>
      </c>
      <c r="K7907" t="s">
        <v>137</v>
      </c>
      <c r="L7907" t="s">
        <v>22284</v>
      </c>
      <c r="M7907" t="s">
        <v>22285</v>
      </c>
      <c r="N7907">
        <v>1.2352777770000001</v>
      </c>
      <c r="O7907">
        <v>0</v>
      </c>
      <c r="P7907">
        <v>16</v>
      </c>
      <c r="Q7907">
        <v>0</v>
      </c>
      <c r="R7907">
        <v>0</v>
      </c>
      <c r="S7907">
        <v>0</v>
      </c>
      <c r="T7907">
        <v>4</v>
      </c>
      <c r="U7907">
        <v>0</v>
      </c>
      <c r="V7907">
        <v>0</v>
      </c>
      <c r="W7907">
        <v>0</v>
      </c>
      <c r="X7907">
        <v>4.6511621768586675</v>
      </c>
      <c r="Y7907">
        <v>0</v>
      </c>
      <c r="Z7907">
        <v>0</v>
      </c>
      <c r="AA7907">
        <v>0</v>
      </c>
      <c r="AB7907">
        <v>15.548712069088417</v>
      </c>
      <c r="AC7907">
        <v>0</v>
      </c>
      <c r="AD7907">
        <v>0</v>
      </c>
      <c r="AE7907">
        <v>20.199874245947086</v>
      </c>
    </row>
    <row r="7908" spans="1:31" x14ac:dyDescent="0.25">
      <c r="A7908">
        <v>1843738</v>
      </c>
      <c r="B7908">
        <v>1</v>
      </c>
      <c r="C7908" t="s">
        <v>80</v>
      </c>
      <c r="D7908" t="s">
        <v>93</v>
      </c>
      <c r="E7908" t="s">
        <v>131</v>
      </c>
      <c r="F7908" t="s">
        <v>22286</v>
      </c>
      <c r="G7908" t="s">
        <v>189</v>
      </c>
      <c r="H7908" t="s">
        <v>134</v>
      </c>
      <c r="I7908" t="s">
        <v>135</v>
      </c>
      <c r="J7908" t="s">
        <v>136</v>
      </c>
      <c r="K7908" t="s">
        <v>137</v>
      </c>
      <c r="L7908" t="s">
        <v>22287</v>
      </c>
      <c r="M7908" t="s">
        <v>22288</v>
      </c>
      <c r="N7908">
        <v>5.0086111109999996</v>
      </c>
      <c r="O7908">
        <v>0</v>
      </c>
      <c r="P7908">
        <v>72</v>
      </c>
      <c r="Q7908">
        <v>0</v>
      </c>
      <c r="R7908">
        <v>1</v>
      </c>
      <c r="S7908">
        <v>0</v>
      </c>
      <c r="T7908">
        <v>9</v>
      </c>
      <c r="U7908">
        <v>0</v>
      </c>
      <c r="V7908">
        <v>0</v>
      </c>
      <c r="W7908">
        <v>0</v>
      </c>
      <c r="X7908">
        <v>56.336788619708912</v>
      </c>
      <c r="Y7908">
        <v>0</v>
      </c>
      <c r="Z7908">
        <v>1.6680738373541</v>
      </c>
      <c r="AA7908">
        <v>0</v>
      </c>
      <c r="AB7908">
        <v>7.5676856384202082</v>
      </c>
      <c r="AC7908">
        <v>0</v>
      </c>
      <c r="AD7908">
        <v>0</v>
      </c>
      <c r="AE7908">
        <v>65.572548095483228</v>
      </c>
    </row>
    <row r="7909" spans="1:31" x14ac:dyDescent="0.25">
      <c r="A7909">
        <v>1844379</v>
      </c>
      <c r="B7909">
        <v>1</v>
      </c>
      <c r="C7909" t="s">
        <v>81</v>
      </c>
      <c r="D7909" t="s">
        <v>123</v>
      </c>
      <c r="E7909" t="s">
        <v>202</v>
      </c>
      <c r="F7909" t="s">
        <v>22289</v>
      </c>
      <c r="G7909" t="s">
        <v>156</v>
      </c>
      <c r="H7909" t="s">
        <v>157</v>
      </c>
      <c r="I7909" t="s">
        <v>135</v>
      </c>
      <c r="J7909" t="s">
        <v>136</v>
      </c>
      <c r="K7909" t="s">
        <v>137</v>
      </c>
      <c r="L7909" t="s">
        <v>22290</v>
      </c>
      <c r="M7909" t="s">
        <v>22291</v>
      </c>
      <c r="N7909">
        <v>2.6744444440000001</v>
      </c>
      <c r="O7909">
        <v>7</v>
      </c>
      <c r="P7909">
        <v>1284</v>
      </c>
      <c r="Q7909">
        <v>99</v>
      </c>
      <c r="R7909">
        <v>70</v>
      </c>
      <c r="S7909">
        <v>26</v>
      </c>
      <c r="T7909">
        <v>110</v>
      </c>
      <c r="U7909">
        <v>7</v>
      </c>
      <c r="V7909">
        <v>0</v>
      </c>
      <c r="W7909">
        <v>2.2227062853090667</v>
      </c>
      <c r="X7909">
        <v>791.46952665509082</v>
      </c>
      <c r="Y7909">
        <v>138.29733662755766</v>
      </c>
      <c r="Z7909">
        <v>83.781197024416684</v>
      </c>
      <c r="AA7909">
        <v>211.55360131307825</v>
      </c>
      <c r="AB7909">
        <v>107.46374245344873</v>
      </c>
      <c r="AC7909">
        <v>835.25839559731276</v>
      </c>
      <c r="AD7909">
        <v>0</v>
      </c>
      <c r="AE7909">
        <v>2170.0465059562139</v>
      </c>
    </row>
    <row r="7910" spans="1:31" x14ac:dyDescent="0.25">
      <c r="A7910">
        <v>1844296</v>
      </c>
      <c r="B7910">
        <v>1</v>
      </c>
      <c r="C7910" t="s">
        <v>81</v>
      </c>
      <c r="D7910" t="s">
        <v>122</v>
      </c>
      <c r="E7910" t="s">
        <v>140</v>
      </c>
      <c r="F7910" t="s">
        <v>22292</v>
      </c>
      <c r="G7910" t="s">
        <v>242</v>
      </c>
      <c r="H7910" t="s">
        <v>134</v>
      </c>
      <c r="I7910" t="s">
        <v>135</v>
      </c>
      <c r="J7910" t="s">
        <v>136</v>
      </c>
      <c r="K7910" t="s">
        <v>137</v>
      </c>
      <c r="L7910" t="s">
        <v>22293</v>
      </c>
      <c r="M7910" t="s">
        <v>22294</v>
      </c>
      <c r="N7910">
        <v>1.7719444440000001</v>
      </c>
      <c r="O7910">
        <v>0</v>
      </c>
      <c r="P7910">
        <v>2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0.58402039420399998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0.58402039420399998</v>
      </c>
    </row>
    <row r="7911" spans="1:31" x14ac:dyDescent="0.25">
      <c r="A7911">
        <v>1843901</v>
      </c>
      <c r="B7911">
        <v>1</v>
      </c>
      <c r="C7911" t="s">
        <v>81</v>
      </c>
      <c r="D7911" t="s">
        <v>112</v>
      </c>
      <c r="E7911" t="s">
        <v>268</v>
      </c>
      <c r="F7911" t="s">
        <v>1097</v>
      </c>
      <c r="G7911" t="s">
        <v>225</v>
      </c>
      <c r="H7911" t="s">
        <v>157</v>
      </c>
      <c r="I7911" t="s">
        <v>135</v>
      </c>
      <c r="J7911" t="s">
        <v>136</v>
      </c>
      <c r="K7911" t="s">
        <v>151</v>
      </c>
      <c r="L7911" t="s">
        <v>22295</v>
      </c>
      <c r="M7911" t="s">
        <v>22296</v>
      </c>
      <c r="N7911">
        <v>5.2166666660000001</v>
      </c>
      <c r="O7911">
        <v>1</v>
      </c>
      <c r="P7911">
        <v>18037</v>
      </c>
      <c r="Q7911">
        <v>41</v>
      </c>
      <c r="R7911">
        <v>744</v>
      </c>
      <c r="S7911">
        <v>57</v>
      </c>
      <c r="T7911">
        <v>1887</v>
      </c>
      <c r="U7911">
        <v>13</v>
      </c>
      <c r="V7911">
        <v>3</v>
      </c>
      <c r="W7911">
        <v>17.971648376762502</v>
      </c>
      <c r="X7911">
        <v>11281.208995077868</v>
      </c>
      <c r="Y7911">
        <v>1343.8681550095409</v>
      </c>
      <c r="Z7911">
        <v>2283.736200603385</v>
      </c>
      <c r="AA7911">
        <v>1372.5991578937462</v>
      </c>
      <c r="AB7911">
        <v>4546.5737016768062</v>
      </c>
      <c r="AC7911">
        <v>5258.2464984955277</v>
      </c>
      <c r="AD7911">
        <v>60.39597569179999</v>
      </c>
      <c r="AE7911">
        <v>26164.600332825441</v>
      </c>
    </row>
    <row r="7912" spans="1:31" x14ac:dyDescent="0.25">
      <c r="A7912">
        <v>1843692</v>
      </c>
      <c r="B7912">
        <v>1</v>
      </c>
      <c r="C7912" t="s">
        <v>81</v>
      </c>
      <c r="D7912" t="s">
        <v>122</v>
      </c>
      <c r="E7912" t="s">
        <v>164</v>
      </c>
      <c r="F7912" t="s">
        <v>2907</v>
      </c>
      <c r="G7912" t="s">
        <v>156</v>
      </c>
      <c r="H7912" t="s">
        <v>157</v>
      </c>
      <c r="I7912" t="s">
        <v>135</v>
      </c>
      <c r="J7912" t="s">
        <v>136</v>
      </c>
      <c r="K7912" t="s">
        <v>137</v>
      </c>
      <c r="L7912" t="s">
        <v>22297</v>
      </c>
      <c r="M7912" t="s">
        <v>22298</v>
      </c>
      <c r="N7912">
        <v>0.58833333300000001</v>
      </c>
      <c r="O7912">
        <v>1</v>
      </c>
      <c r="P7912">
        <v>462</v>
      </c>
      <c r="Q7912">
        <v>4</v>
      </c>
      <c r="R7912">
        <v>0</v>
      </c>
      <c r="S7912">
        <v>2</v>
      </c>
      <c r="T7912">
        <v>18</v>
      </c>
      <c r="U7912">
        <v>0</v>
      </c>
      <c r="V7912">
        <v>0</v>
      </c>
      <c r="W7912">
        <v>4.1581310946000004E-2</v>
      </c>
      <c r="X7912">
        <v>23.101195773249639</v>
      </c>
      <c r="Y7912">
        <v>1.3547495992448002</v>
      </c>
      <c r="Z7912">
        <v>0</v>
      </c>
      <c r="AA7912">
        <v>4.3359692331624009</v>
      </c>
      <c r="AB7912">
        <v>0.93930704892260009</v>
      </c>
      <c r="AC7912">
        <v>0</v>
      </c>
      <c r="AD7912">
        <v>0</v>
      </c>
      <c r="AE7912">
        <v>29.772802965525443</v>
      </c>
    </row>
    <row r="7913" spans="1:31" x14ac:dyDescent="0.25">
      <c r="A7913">
        <v>1843987</v>
      </c>
      <c r="B7913">
        <v>1</v>
      </c>
      <c r="C7913" t="s">
        <v>80</v>
      </c>
      <c r="D7913" t="s">
        <v>95</v>
      </c>
      <c r="E7913" t="s">
        <v>140</v>
      </c>
      <c r="F7913" t="s">
        <v>22299</v>
      </c>
      <c r="G7913" t="s">
        <v>213</v>
      </c>
      <c r="H7913" t="s">
        <v>134</v>
      </c>
      <c r="I7913" t="s">
        <v>135</v>
      </c>
      <c r="J7913" t="s">
        <v>136</v>
      </c>
      <c r="K7913" t="s">
        <v>137</v>
      </c>
      <c r="L7913" t="s">
        <v>22300</v>
      </c>
      <c r="M7913" t="s">
        <v>22301</v>
      </c>
      <c r="N7913">
        <v>36.332777776999997</v>
      </c>
      <c r="O7913">
        <v>0</v>
      </c>
      <c r="P7913">
        <v>2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13.563663413729337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13.563663413729337</v>
      </c>
    </row>
    <row r="7914" spans="1:31" x14ac:dyDescent="0.25">
      <c r="A7914">
        <v>1843841</v>
      </c>
      <c r="B7914">
        <v>1</v>
      </c>
      <c r="C7914" t="s">
        <v>80</v>
      </c>
      <c r="D7914" t="s">
        <v>108</v>
      </c>
      <c r="E7914" t="s">
        <v>131</v>
      </c>
      <c r="F7914" t="s">
        <v>22302</v>
      </c>
      <c r="G7914" t="s">
        <v>873</v>
      </c>
      <c r="H7914" t="s">
        <v>134</v>
      </c>
      <c r="I7914" t="s">
        <v>135</v>
      </c>
      <c r="J7914" t="s">
        <v>136</v>
      </c>
      <c r="K7914" t="s">
        <v>137</v>
      </c>
      <c r="L7914" t="s">
        <v>22303</v>
      </c>
      <c r="M7914" t="s">
        <v>22304</v>
      </c>
      <c r="N7914">
        <v>6.4861111109999996</v>
      </c>
      <c r="O7914">
        <v>0</v>
      </c>
      <c r="P7914">
        <v>23</v>
      </c>
      <c r="Q7914">
        <v>0</v>
      </c>
      <c r="R7914">
        <v>7</v>
      </c>
      <c r="S7914">
        <v>0</v>
      </c>
      <c r="T7914">
        <v>1</v>
      </c>
      <c r="U7914">
        <v>0</v>
      </c>
      <c r="V7914">
        <v>0</v>
      </c>
      <c r="W7914">
        <v>0</v>
      </c>
      <c r="X7914">
        <v>21.501914807706658</v>
      </c>
      <c r="Y7914">
        <v>0</v>
      </c>
      <c r="Z7914">
        <v>37.755091866323767</v>
      </c>
      <c r="AA7914">
        <v>0</v>
      </c>
      <c r="AB7914">
        <v>3.3591866670999999</v>
      </c>
      <c r="AC7914">
        <v>0</v>
      </c>
      <c r="AD7914">
        <v>0</v>
      </c>
      <c r="AE7914">
        <v>62.616193341130419</v>
      </c>
    </row>
    <row r="7915" spans="1:31" x14ac:dyDescent="0.25">
      <c r="A7915">
        <v>1843941</v>
      </c>
      <c r="B7915">
        <v>1</v>
      </c>
      <c r="C7915" t="s">
        <v>80</v>
      </c>
      <c r="D7915" t="s">
        <v>97</v>
      </c>
      <c r="E7915" t="s">
        <v>202</v>
      </c>
      <c r="F7915" t="s">
        <v>7945</v>
      </c>
      <c r="G7915" t="s">
        <v>156</v>
      </c>
      <c r="H7915" t="s">
        <v>157</v>
      </c>
      <c r="I7915" t="s">
        <v>135</v>
      </c>
      <c r="J7915" t="s">
        <v>136</v>
      </c>
      <c r="K7915" t="s">
        <v>137</v>
      </c>
      <c r="L7915" t="s">
        <v>22305</v>
      </c>
      <c r="M7915" t="s">
        <v>22306</v>
      </c>
      <c r="N7915">
        <v>1.7066666660000001</v>
      </c>
      <c r="O7915">
        <v>2</v>
      </c>
      <c r="P7915">
        <v>893</v>
      </c>
      <c r="Q7915">
        <v>1</v>
      </c>
      <c r="R7915">
        <v>28</v>
      </c>
      <c r="S7915">
        <v>7</v>
      </c>
      <c r="T7915">
        <v>61</v>
      </c>
      <c r="U7915">
        <v>0</v>
      </c>
      <c r="V7915">
        <v>0</v>
      </c>
      <c r="W7915">
        <v>60.04093239239667</v>
      </c>
      <c r="X7915">
        <v>351.12121647388261</v>
      </c>
      <c r="Y7915">
        <v>0.19564770591174999</v>
      </c>
      <c r="Z7915">
        <v>15.401208611526977</v>
      </c>
      <c r="AA7915">
        <v>52.873695565491857</v>
      </c>
      <c r="AB7915">
        <v>113.84097114847346</v>
      </c>
      <c r="AC7915">
        <v>0</v>
      </c>
      <c r="AD7915">
        <v>0</v>
      </c>
      <c r="AE7915">
        <v>593.47367189768329</v>
      </c>
    </row>
    <row r="7916" spans="1:31" x14ac:dyDescent="0.25">
      <c r="A7916">
        <v>1844482</v>
      </c>
      <c r="B7916">
        <v>1</v>
      </c>
      <c r="C7916" t="s">
        <v>80</v>
      </c>
      <c r="D7916" t="s">
        <v>83</v>
      </c>
      <c r="E7916" t="s">
        <v>140</v>
      </c>
      <c r="F7916" t="s">
        <v>22307</v>
      </c>
      <c r="G7916" t="s">
        <v>213</v>
      </c>
      <c r="H7916" t="s">
        <v>134</v>
      </c>
      <c r="I7916" t="s">
        <v>135</v>
      </c>
      <c r="J7916" t="s">
        <v>136</v>
      </c>
      <c r="K7916" t="s">
        <v>137</v>
      </c>
      <c r="L7916" t="s">
        <v>22308</v>
      </c>
      <c r="M7916" t="s">
        <v>22309</v>
      </c>
      <c r="N7916">
        <v>6.5830555549999996</v>
      </c>
      <c r="O7916">
        <v>0</v>
      </c>
      <c r="P7916">
        <v>4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4.2975693317416015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4.2975693317416015</v>
      </c>
    </row>
    <row r="7917" spans="1:31" x14ac:dyDescent="0.25">
      <c r="A7917">
        <v>1843795</v>
      </c>
      <c r="B7917">
        <v>1</v>
      </c>
      <c r="C7917" t="s">
        <v>80</v>
      </c>
      <c r="D7917" t="s">
        <v>101</v>
      </c>
      <c r="E7917" t="s">
        <v>154</v>
      </c>
      <c r="F7917" t="s">
        <v>22310</v>
      </c>
      <c r="G7917" t="s">
        <v>175</v>
      </c>
      <c r="H7917" t="s">
        <v>157</v>
      </c>
      <c r="I7917" t="s">
        <v>135</v>
      </c>
      <c r="J7917" t="s">
        <v>136</v>
      </c>
      <c r="K7917" t="s">
        <v>137</v>
      </c>
      <c r="L7917" t="s">
        <v>22311</v>
      </c>
      <c r="M7917" t="s">
        <v>22312</v>
      </c>
      <c r="N7917">
        <v>1.9544444439999999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1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216.45495500670773</v>
      </c>
      <c r="AD7917">
        <v>0</v>
      </c>
      <c r="AE7917">
        <v>216.45495500670773</v>
      </c>
    </row>
    <row r="7918" spans="1:31" x14ac:dyDescent="0.25">
      <c r="A7918">
        <v>1843649</v>
      </c>
      <c r="B7918">
        <v>1</v>
      </c>
      <c r="C7918" t="s">
        <v>80</v>
      </c>
      <c r="D7918" t="s">
        <v>97</v>
      </c>
      <c r="E7918" t="s">
        <v>202</v>
      </c>
      <c r="F7918" t="s">
        <v>9480</v>
      </c>
      <c r="G7918" t="s">
        <v>156</v>
      </c>
      <c r="H7918" t="s">
        <v>157</v>
      </c>
      <c r="I7918" t="s">
        <v>135</v>
      </c>
      <c r="J7918" t="s">
        <v>136</v>
      </c>
      <c r="K7918" t="s">
        <v>137</v>
      </c>
      <c r="L7918" t="s">
        <v>22313</v>
      </c>
      <c r="M7918" t="s">
        <v>22314</v>
      </c>
      <c r="N7918">
        <v>1.727222222</v>
      </c>
      <c r="O7918">
        <v>19</v>
      </c>
      <c r="P7918">
        <v>101</v>
      </c>
      <c r="Q7918">
        <v>5</v>
      </c>
      <c r="R7918">
        <v>28</v>
      </c>
      <c r="S7918">
        <v>3</v>
      </c>
      <c r="T7918">
        <v>15</v>
      </c>
      <c r="U7918">
        <v>0</v>
      </c>
      <c r="V7918">
        <v>0</v>
      </c>
      <c r="W7918">
        <v>99.444147142239103</v>
      </c>
      <c r="X7918">
        <v>82.30705354859019</v>
      </c>
      <c r="Y7918">
        <v>6.626162444117333</v>
      </c>
      <c r="Z7918">
        <v>24.177922289261886</v>
      </c>
      <c r="AA7918">
        <v>20.765312849910806</v>
      </c>
      <c r="AB7918">
        <v>6.9148483666686245</v>
      </c>
      <c r="AC7918">
        <v>0</v>
      </c>
      <c r="AD7918">
        <v>0</v>
      </c>
      <c r="AE7918">
        <v>240.23544664078796</v>
      </c>
    </row>
    <row r="7919" spans="1:31" x14ac:dyDescent="0.25">
      <c r="A7919">
        <v>1844239</v>
      </c>
      <c r="B7919">
        <v>1</v>
      </c>
      <c r="C7919" t="s">
        <v>80</v>
      </c>
      <c r="D7919" t="s">
        <v>83</v>
      </c>
      <c r="E7919" t="s">
        <v>131</v>
      </c>
      <c r="F7919" t="s">
        <v>22315</v>
      </c>
      <c r="G7919" t="s">
        <v>133</v>
      </c>
      <c r="H7919" t="s">
        <v>134</v>
      </c>
      <c r="I7919" t="s">
        <v>135</v>
      </c>
      <c r="J7919" t="s">
        <v>136</v>
      </c>
      <c r="K7919" t="s">
        <v>137</v>
      </c>
      <c r="L7919" t="s">
        <v>22316</v>
      </c>
      <c r="M7919" t="s">
        <v>22317</v>
      </c>
      <c r="N7919">
        <v>0.696111111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9</v>
      </c>
      <c r="U7919">
        <v>0</v>
      </c>
      <c r="V7919">
        <v>2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20.692923305834384</v>
      </c>
      <c r="AC7919">
        <v>0</v>
      </c>
      <c r="AD7919">
        <v>22.355964089533202</v>
      </c>
      <c r="AE7919">
        <v>43.048887395367586</v>
      </c>
    </row>
    <row r="7920" spans="1:31" x14ac:dyDescent="0.25">
      <c r="A7920">
        <v>1843838</v>
      </c>
      <c r="B7920">
        <v>1</v>
      </c>
      <c r="C7920" t="s">
        <v>80</v>
      </c>
      <c r="D7920" t="s">
        <v>82</v>
      </c>
      <c r="E7920" t="s">
        <v>154</v>
      </c>
      <c r="F7920" t="s">
        <v>22318</v>
      </c>
      <c r="G7920" t="s">
        <v>156</v>
      </c>
      <c r="H7920" t="s">
        <v>157</v>
      </c>
      <c r="I7920" t="s">
        <v>135</v>
      </c>
      <c r="J7920" t="s">
        <v>136</v>
      </c>
      <c r="K7920" t="s">
        <v>137</v>
      </c>
      <c r="L7920" t="s">
        <v>22319</v>
      </c>
      <c r="M7920" t="s">
        <v>22320</v>
      </c>
      <c r="N7920">
        <v>1.841388888</v>
      </c>
      <c r="O7920">
        <v>0</v>
      </c>
      <c r="P7920">
        <v>56</v>
      </c>
      <c r="Q7920">
        <v>0</v>
      </c>
      <c r="R7920">
        <v>0</v>
      </c>
      <c r="S7920">
        <v>0</v>
      </c>
      <c r="T7920">
        <v>54</v>
      </c>
      <c r="U7920">
        <v>0</v>
      </c>
      <c r="V7920">
        <v>0</v>
      </c>
      <c r="W7920">
        <v>0</v>
      </c>
      <c r="X7920">
        <v>24.70811924438987</v>
      </c>
      <c r="Y7920">
        <v>0</v>
      </c>
      <c r="Z7920">
        <v>0</v>
      </c>
      <c r="AA7920">
        <v>0</v>
      </c>
      <c r="AB7920">
        <v>30.263126056903008</v>
      </c>
      <c r="AC7920">
        <v>0</v>
      </c>
      <c r="AD7920">
        <v>0</v>
      </c>
      <c r="AE7920">
        <v>54.971245301292882</v>
      </c>
    </row>
    <row r="7921" spans="1:31" x14ac:dyDescent="0.25">
      <c r="A7921">
        <v>1844004</v>
      </c>
      <c r="B7921">
        <v>1</v>
      </c>
      <c r="C7921" t="s">
        <v>80</v>
      </c>
      <c r="D7921" t="s">
        <v>107</v>
      </c>
      <c r="E7921" t="s">
        <v>140</v>
      </c>
      <c r="F7921" t="s">
        <v>22321</v>
      </c>
      <c r="G7921" t="s">
        <v>213</v>
      </c>
      <c r="H7921" t="s">
        <v>134</v>
      </c>
      <c r="I7921" t="s">
        <v>135</v>
      </c>
      <c r="J7921" t="s">
        <v>136</v>
      </c>
      <c r="K7921" t="s">
        <v>137</v>
      </c>
      <c r="L7921" t="s">
        <v>22322</v>
      </c>
      <c r="M7921" t="s">
        <v>22323</v>
      </c>
      <c r="N7921">
        <v>2.8902777770000001</v>
      </c>
      <c r="O7921">
        <v>0</v>
      </c>
      <c r="P7921">
        <v>1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0.36061249690950004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0.36061249690950004</v>
      </c>
    </row>
    <row r="7922" spans="1:31" x14ac:dyDescent="0.25">
      <c r="A7922">
        <v>1843695</v>
      </c>
      <c r="B7922">
        <v>1</v>
      </c>
      <c r="C7922" t="s">
        <v>80</v>
      </c>
      <c r="D7922" t="s">
        <v>94</v>
      </c>
      <c r="E7922" t="s">
        <v>154</v>
      </c>
      <c r="F7922" t="s">
        <v>22324</v>
      </c>
      <c r="G7922" t="s">
        <v>507</v>
      </c>
      <c r="H7922" t="s">
        <v>157</v>
      </c>
      <c r="I7922" t="s">
        <v>135</v>
      </c>
      <c r="J7922" t="s">
        <v>136</v>
      </c>
      <c r="K7922" t="s">
        <v>137</v>
      </c>
      <c r="L7922" t="s">
        <v>22325</v>
      </c>
      <c r="M7922" t="s">
        <v>22326</v>
      </c>
      <c r="N7922">
        <v>1.4913888879999999</v>
      </c>
      <c r="O7922">
        <v>0</v>
      </c>
      <c r="P7922">
        <v>28</v>
      </c>
      <c r="Q7922">
        <v>1</v>
      </c>
      <c r="R7922">
        <v>8</v>
      </c>
      <c r="S7922">
        <v>1</v>
      </c>
      <c r="T7922">
        <v>3</v>
      </c>
      <c r="U7922">
        <v>3</v>
      </c>
      <c r="V7922">
        <v>0</v>
      </c>
      <c r="W7922">
        <v>0</v>
      </c>
      <c r="X7922">
        <v>5.0273455107773337</v>
      </c>
      <c r="Y7922">
        <v>0.71629618365974168</v>
      </c>
      <c r="Z7922">
        <v>4.5816313256608003</v>
      </c>
      <c r="AA7922">
        <v>7.344251545893151</v>
      </c>
      <c r="AB7922">
        <v>1.589021918385475</v>
      </c>
      <c r="AC7922">
        <v>386.41754684726897</v>
      </c>
      <c r="AD7922">
        <v>0</v>
      </c>
      <c r="AE7922">
        <v>405.67609333164546</v>
      </c>
    </row>
    <row r="7923" spans="1:31" x14ac:dyDescent="0.25">
      <c r="A7923">
        <v>1844359</v>
      </c>
      <c r="B7923">
        <v>1</v>
      </c>
      <c r="C7923" t="s">
        <v>80</v>
      </c>
      <c r="D7923" t="s">
        <v>85</v>
      </c>
      <c r="E7923" t="s">
        <v>140</v>
      </c>
      <c r="F7923" t="s">
        <v>22327</v>
      </c>
      <c r="G7923" t="s">
        <v>3936</v>
      </c>
      <c r="H7923" t="s">
        <v>134</v>
      </c>
      <c r="I7923" t="s">
        <v>135</v>
      </c>
      <c r="J7923" t="s">
        <v>136</v>
      </c>
      <c r="K7923" t="s">
        <v>137</v>
      </c>
      <c r="L7923" t="s">
        <v>22328</v>
      </c>
      <c r="M7923" t="s">
        <v>22329</v>
      </c>
      <c r="N7923">
        <v>3.1797222220000001</v>
      </c>
      <c r="O7923">
        <v>0</v>
      </c>
      <c r="P7923">
        <v>16</v>
      </c>
      <c r="Q7923">
        <v>0</v>
      </c>
      <c r="R7923">
        <v>0</v>
      </c>
      <c r="S7923">
        <v>0</v>
      </c>
      <c r="T7923">
        <v>2</v>
      </c>
      <c r="U7923">
        <v>0</v>
      </c>
      <c r="V7923">
        <v>0</v>
      </c>
      <c r="W7923">
        <v>0</v>
      </c>
      <c r="X7923">
        <v>20.328265215033266</v>
      </c>
      <c r="Y7923">
        <v>0</v>
      </c>
      <c r="Z7923">
        <v>0</v>
      </c>
      <c r="AA7923">
        <v>0</v>
      </c>
      <c r="AB7923">
        <v>34.414823936545304</v>
      </c>
      <c r="AC7923">
        <v>0</v>
      </c>
      <c r="AD7923">
        <v>0</v>
      </c>
      <c r="AE7923">
        <v>54.743089151578573</v>
      </c>
    </row>
    <row r="7924" spans="1:31" x14ac:dyDescent="0.25">
      <c r="A7924">
        <v>1843718</v>
      </c>
      <c r="B7924">
        <v>1</v>
      </c>
      <c r="C7924" t="s">
        <v>81</v>
      </c>
      <c r="D7924" t="s">
        <v>124</v>
      </c>
      <c r="E7924" t="s">
        <v>131</v>
      </c>
      <c r="F7924" t="s">
        <v>22330</v>
      </c>
      <c r="G7924" t="s">
        <v>133</v>
      </c>
      <c r="H7924" t="s">
        <v>134</v>
      </c>
      <c r="I7924" t="s">
        <v>135</v>
      </c>
      <c r="J7924" t="s">
        <v>136</v>
      </c>
      <c r="K7924" t="s">
        <v>137</v>
      </c>
      <c r="L7924" t="s">
        <v>22331</v>
      </c>
      <c r="M7924" t="s">
        <v>22332</v>
      </c>
      <c r="N7924">
        <v>1.295555555</v>
      </c>
      <c r="O7924">
        <v>0</v>
      </c>
      <c r="P7924">
        <v>87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22.641635333745999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22.641635333745999</v>
      </c>
    </row>
    <row r="7925" spans="1:31" x14ac:dyDescent="0.25">
      <c r="A7925">
        <v>1844528</v>
      </c>
      <c r="B7925">
        <v>1</v>
      </c>
      <c r="C7925" t="s">
        <v>80</v>
      </c>
      <c r="D7925" t="s">
        <v>105</v>
      </c>
      <c r="E7925" t="s">
        <v>140</v>
      </c>
      <c r="F7925" t="s">
        <v>22333</v>
      </c>
      <c r="G7925" t="s">
        <v>246</v>
      </c>
      <c r="H7925" t="s">
        <v>134</v>
      </c>
      <c r="I7925" t="s">
        <v>135</v>
      </c>
      <c r="J7925" t="s">
        <v>136</v>
      </c>
      <c r="K7925" t="s">
        <v>137</v>
      </c>
      <c r="L7925" t="s">
        <v>22334</v>
      </c>
      <c r="M7925" t="s">
        <v>22335</v>
      </c>
      <c r="N7925">
        <v>0.71</v>
      </c>
      <c r="O7925">
        <v>0</v>
      </c>
      <c r="P7925">
        <v>4</v>
      </c>
      <c r="Q7925">
        <v>0</v>
      </c>
      <c r="R7925">
        <v>0</v>
      </c>
      <c r="S7925">
        <v>0</v>
      </c>
      <c r="T7925">
        <v>1</v>
      </c>
      <c r="U7925">
        <v>0</v>
      </c>
      <c r="V7925">
        <v>0</v>
      </c>
      <c r="W7925">
        <v>0</v>
      </c>
      <c r="X7925">
        <v>0.50313148760220017</v>
      </c>
      <c r="Y7925">
        <v>0</v>
      </c>
      <c r="Z7925">
        <v>0</v>
      </c>
      <c r="AA7925">
        <v>0</v>
      </c>
      <c r="AB7925">
        <v>0.109618844475</v>
      </c>
      <c r="AC7925">
        <v>0</v>
      </c>
      <c r="AD7925">
        <v>0</v>
      </c>
      <c r="AE7925">
        <v>0.6127503320772002</v>
      </c>
    </row>
    <row r="7926" spans="1:31" x14ac:dyDescent="0.25">
      <c r="A7926">
        <v>1844173</v>
      </c>
      <c r="B7926">
        <v>1</v>
      </c>
      <c r="C7926" t="s">
        <v>81</v>
      </c>
      <c r="D7926" t="s">
        <v>112</v>
      </c>
      <c r="E7926" t="s">
        <v>140</v>
      </c>
      <c r="F7926" t="s">
        <v>22336</v>
      </c>
      <c r="G7926" t="s">
        <v>142</v>
      </c>
      <c r="H7926" t="s">
        <v>134</v>
      </c>
      <c r="I7926" t="s">
        <v>135</v>
      </c>
      <c r="J7926" t="s">
        <v>136</v>
      </c>
      <c r="K7926" t="s">
        <v>137</v>
      </c>
      <c r="L7926" t="s">
        <v>22337</v>
      </c>
      <c r="M7926" t="s">
        <v>22338</v>
      </c>
      <c r="N7926">
        <v>2.0825</v>
      </c>
      <c r="O7926">
        <v>0</v>
      </c>
      <c r="P7926">
        <v>1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0.88431453166986673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0.88431453166986673</v>
      </c>
    </row>
    <row r="7927" spans="1:31" x14ac:dyDescent="0.25">
      <c r="A7927">
        <v>1844545</v>
      </c>
      <c r="B7927">
        <v>1</v>
      </c>
      <c r="C7927" t="s">
        <v>81</v>
      </c>
      <c r="D7927" t="s">
        <v>123</v>
      </c>
      <c r="E7927" t="s">
        <v>268</v>
      </c>
      <c r="F7927" t="s">
        <v>22339</v>
      </c>
      <c r="G7927" t="s">
        <v>10981</v>
      </c>
      <c r="H7927" t="s">
        <v>1252</v>
      </c>
      <c r="I7927" t="s">
        <v>135</v>
      </c>
      <c r="J7927" t="s">
        <v>136</v>
      </c>
      <c r="K7927" t="s">
        <v>137</v>
      </c>
      <c r="L7927" t="s">
        <v>22340</v>
      </c>
      <c r="M7927" t="s">
        <v>22341</v>
      </c>
      <c r="N7927">
        <v>0.564722222</v>
      </c>
      <c r="O7927">
        <v>24</v>
      </c>
      <c r="P7927">
        <v>20101</v>
      </c>
      <c r="Q7927">
        <v>861</v>
      </c>
      <c r="R7927">
        <v>1141</v>
      </c>
      <c r="S7927">
        <v>152</v>
      </c>
      <c r="T7927">
        <v>2361</v>
      </c>
      <c r="U7927">
        <v>51</v>
      </c>
      <c r="V7927">
        <v>52</v>
      </c>
      <c r="W7927">
        <v>24.45148611290125</v>
      </c>
      <c r="X7927">
        <v>2455.6694358393115</v>
      </c>
      <c r="Y7927">
        <v>577.90564286599295</v>
      </c>
      <c r="Z7927">
        <v>466.25683795693698</v>
      </c>
      <c r="AA7927">
        <v>731.8203822608408</v>
      </c>
      <c r="AB7927">
        <v>810.30920431720688</v>
      </c>
      <c r="AC7927">
        <v>7164.5336107605071</v>
      </c>
      <c r="AD7927">
        <v>354.11793997306614</v>
      </c>
      <c r="AE7927">
        <v>12585.064540086763</v>
      </c>
    </row>
    <row r="7928" spans="1:31" x14ac:dyDescent="0.25">
      <c r="A7928">
        <v>1844030</v>
      </c>
      <c r="B7928">
        <v>1</v>
      </c>
      <c r="C7928" t="s">
        <v>80</v>
      </c>
      <c r="D7928" t="s">
        <v>93</v>
      </c>
      <c r="E7928" t="s">
        <v>131</v>
      </c>
      <c r="F7928" t="s">
        <v>22342</v>
      </c>
      <c r="G7928" t="s">
        <v>133</v>
      </c>
      <c r="H7928" t="s">
        <v>134</v>
      </c>
      <c r="I7928" t="s">
        <v>135</v>
      </c>
      <c r="J7928" t="s">
        <v>136</v>
      </c>
      <c r="K7928" t="s">
        <v>137</v>
      </c>
      <c r="L7928" t="s">
        <v>22343</v>
      </c>
      <c r="M7928" t="s">
        <v>22344</v>
      </c>
      <c r="N7928">
        <v>7.278333333</v>
      </c>
      <c r="O7928">
        <v>0</v>
      </c>
      <c r="P7928">
        <v>2</v>
      </c>
      <c r="Q7928">
        <v>0</v>
      </c>
      <c r="R7928">
        <v>4</v>
      </c>
      <c r="S7928">
        <v>0</v>
      </c>
      <c r="T7928">
        <v>2</v>
      </c>
      <c r="U7928">
        <v>0</v>
      </c>
      <c r="V7928">
        <v>0</v>
      </c>
      <c r="W7928">
        <v>0</v>
      </c>
      <c r="X7928">
        <v>5.2129025512783995</v>
      </c>
      <c r="Y7928">
        <v>0</v>
      </c>
      <c r="Z7928">
        <v>10.837918236692801</v>
      </c>
      <c r="AA7928">
        <v>0</v>
      </c>
      <c r="AB7928">
        <v>2.2730374381335001</v>
      </c>
      <c r="AC7928">
        <v>0</v>
      </c>
      <c r="AD7928">
        <v>0</v>
      </c>
      <c r="AE7928">
        <v>18.323858226104701</v>
      </c>
    </row>
    <row r="7929" spans="1:31" x14ac:dyDescent="0.25">
      <c r="A7929">
        <v>1844010</v>
      </c>
      <c r="B7929">
        <v>1</v>
      </c>
      <c r="C7929" t="s">
        <v>80</v>
      </c>
      <c r="D7929" t="s">
        <v>104</v>
      </c>
      <c r="E7929" t="s">
        <v>154</v>
      </c>
      <c r="F7929" t="s">
        <v>22345</v>
      </c>
      <c r="G7929" t="s">
        <v>175</v>
      </c>
      <c r="H7929" t="s">
        <v>157</v>
      </c>
      <c r="I7929" t="s">
        <v>135</v>
      </c>
      <c r="J7929" t="s">
        <v>136</v>
      </c>
      <c r="K7929" t="s">
        <v>137</v>
      </c>
      <c r="L7929" t="s">
        <v>22346</v>
      </c>
      <c r="M7929" t="s">
        <v>22347</v>
      </c>
      <c r="N7929">
        <v>2.9555555550000001</v>
      </c>
      <c r="O7929">
        <v>0</v>
      </c>
      <c r="P7929">
        <v>116</v>
      </c>
      <c r="Q7929">
        <v>0</v>
      </c>
      <c r="R7929">
        <v>10</v>
      </c>
      <c r="S7929">
        <v>0</v>
      </c>
      <c r="T7929">
        <v>16</v>
      </c>
      <c r="U7929">
        <v>0</v>
      </c>
      <c r="V7929">
        <v>0</v>
      </c>
      <c r="W7929">
        <v>0</v>
      </c>
      <c r="X7929">
        <v>68.723678837889594</v>
      </c>
      <c r="Y7929">
        <v>0</v>
      </c>
      <c r="Z7929">
        <v>1.39738888288615</v>
      </c>
      <c r="AA7929">
        <v>0</v>
      </c>
      <c r="AB7929">
        <v>41.968628255326557</v>
      </c>
      <c r="AC7929">
        <v>0</v>
      </c>
      <c r="AD7929">
        <v>0</v>
      </c>
      <c r="AE7929">
        <v>112.08969597610229</v>
      </c>
    </row>
    <row r="7930" spans="1:31" x14ac:dyDescent="0.25">
      <c r="A7930">
        <v>1844259</v>
      </c>
      <c r="B7930">
        <v>1</v>
      </c>
      <c r="C7930" t="s">
        <v>80</v>
      </c>
      <c r="D7930" t="s">
        <v>90</v>
      </c>
      <c r="E7930" t="s">
        <v>131</v>
      </c>
      <c r="F7930" t="s">
        <v>22348</v>
      </c>
      <c r="G7930" t="s">
        <v>1852</v>
      </c>
      <c r="H7930" t="s">
        <v>134</v>
      </c>
      <c r="I7930" t="s">
        <v>135</v>
      </c>
      <c r="J7930" t="s">
        <v>136</v>
      </c>
      <c r="K7930" t="s">
        <v>137</v>
      </c>
      <c r="L7930" t="s">
        <v>22349</v>
      </c>
      <c r="M7930" t="s">
        <v>22350</v>
      </c>
      <c r="N7930">
        <v>1.7027777770000001</v>
      </c>
      <c r="O7930">
        <v>0</v>
      </c>
      <c r="P7930">
        <v>149</v>
      </c>
      <c r="Q7930">
        <v>0</v>
      </c>
      <c r="R7930">
        <v>0</v>
      </c>
      <c r="S7930">
        <v>0</v>
      </c>
      <c r="T7930">
        <v>7</v>
      </c>
      <c r="U7930">
        <v>0</v>
      </c>
      <c r="V7930">
        <v>0</v>
      </c>
      <c r="W7930">
        <v>0</v>
      </c>
      <c r="X7930">
        <v>75.738015440049452</v>
      </c>
      <c r="Y7930">
        <v>0</v>
      </c>
      <c r="Z7930">
        <v>0</v>
      </c>
      <c r="AA7930">
        <v>0</v>
      </c>
      <c r="AB7930">
        <v>3.6858530049243332</v>
      </c>
      <c r="AC7930">
        <v>0</v>
      </c>
      <c r="AD7930">
        <v>0</v>
      </c>
      <c r="AE7930">
        <v>79.423868444973792</v>
      </c>
    </row>
    <row r="7931" spans="1:31" x14ac:dyDescent="0.25">
      <c r="A7931">
        <v>1843632</v>
      </c>
      <c r="B7931">
        <v>1</v>
      </c>
      <c r="C7931" t="s">
        <v>80</v>
      </c>
      <c r="D7931" t="s">
        <v>82</v>
      </c>
      <c r="E7931" t="s">
        <v>140</v>
      </c>
      <c r="F7931" t="s">
        <v>22351</v>
      </c>
      <c r="G7931" t="s">
        <v>213</v>
      </c>
      <c r="H7931" t="s">
        <v>134</v>
      </c>
      <c r="I7931" t="s">
        <v>135</v>
      </c>
      <c r="J7931" t="s">
        <v>136</v>
      </c>
      <c r="K7931" t="s">
        <v>137</v>
      </c>
      <c r="L7931" t="s">
        <v>22352</v>
      </c>
      <c r="M7931" t="s">
        <v>22353</v>
      </c>
      <c r="N7931">
        <v>8.2783333330000008</v>
      </c>
      <c r="O7931">
        <v>0</v>
      </c>
      <c r="P7931">
        <v>21</v>
      </c>
      <c r="Q7931">
        <v>0</v>
      </c>
      <c r="R7931">
        <v>0</v>
      </c>
      <c r="S7931">
        <v>0</v>
      </c>
      <c r="T7931">
        <v>3</v>
      </c>
      <c r="U7931">
        <v>0</v>
      </c>
      <c r="V7931">
        <v>0</v>
      </c>
      <c r="W7931">
        <v>0</v>
      </c>
      <c r="X7931">
        <v>42.209825225932782</v>
      </c>
      <c r="Y7931">
        <v>0</v>
      </c>
      <c r="Z7931">
        <v>0</v>
      </c>
      <c r="AA7931">
        <v>0</v>
      </c>
      <c r="AB7931">
        <v>31.2231456390966</v>
      </c>
      <c r="AC7931">
        <v>0</v>
      </c>
      <c r="AD7931">
        <v>0</v>
      </c>
      <c r="AE7931">
        <v>73.432970865029375</v>
      </c>
    </row>
    <row r="7932" spans="1:31" x14ac:dyDescent="0.25">
      <c r="A7932">
        <v>1843924</v>
      </c>
      <c r="B7932">
        <v>1</v>
      </c>
      <c r="C7932" t="s">
        <v>80</v>
      </c>
      <c r="D7932" t="s">
        <v>108</v>
      </c>
      <c r="E7932" t="s">
        <v>131</v>
      </c>
      <c r="F7932" t="s">
        <v>22354</v>
      </c>
      <c r="G7932" t="s">
        <v>133</v>
      </c>
      <c r="H7932" t="s">
        <v>134</v>
      </c>
      <c r="I7932" t="s">
        <v>135</v>
      </c>
      <c r="J7932" t="s">
        <v>136</v>
      </c>
      <c r="K7932" t="s">
        <v>137</v>
      </c>
      <c r="L7932" t="s">
        <v>22355</v>
      </c>
      <c r="M7932" t="s">
        <v>22356</v>
      </c>
      <c r="N7932">
        <v>3.1549999999999998</v>
      </c>
      <c r="O7932">
        <v>0</v>
      </c>
      <c r="P7932">
        <v>11</v>
      </c>
      <c r="Q7932">
        <v>0</v>
      </c>
      <c r="R7932">
        <v>7</v>
      </c>
      <c r="S7932">
        <v>0</v>
      </c>
      <c r="T7932">
        <v>3</v>
      </c>
      <c r="U7932">
        <v>0</v>
      </c>
      <c r="V7932">
        <v>0</v>
      </c>
      <c r="W7932">
        <v>0</v>
      </c>
      <c r="X7932">
        <v>9.0081250186527999</v>
      </c>
      <c r="Y7932">
        <v>0</v>
      </c>
      <c r="Z7932">
        <v>131.81666490498989</v>
      </c>
      <c r="AA7932">
        <v>0</v>
      </c>
      <c r="AB7932">
        <v>40.401980337937054</v>
      </c>
      <c r="AC7932">
        <v>0</v>
      </c>
      <c r="AD7932">
        <v>0</v>
      </c>
      <c r="AE7932">
        <v>181.22677026157976</v>
      </c>
    </row>
    <row r="7933" spans="1:31" x14ac:dyDescent="0.25">
      <c r="A7933">
        <v>1843675</v>
      </c>
      <c r="B7933">
        <v>1</v>
      </c>
      <c r="C7933" t="s">
        <v>80</v>
      </c>
      <c r="D7933" t="s">
        <v>103</v>
      </c>
      <c r="E7933" t="s">
        <v>154</v>
      </c>
      <c r="F7933" t="s">
        <v>22357</v>
      </c>
      <c r="G7933" t="s">
        <v>175</v>
      </c>
      <c r="H7933" t="s">
        <v>157</v>
      </c>
      <c r="I7933" t="s">
        <v>135</v>
      </c>
      <c r="J7933" t="s">
        <v>136</v>
      </c>
      <c r="K7933" t="s">
        <v>137</v>
      </c>
      <c r="L7933" t="s">
        <v>22358</v>
      </c>
      <c r="M7933" t="s">
        <v>22359</v>
      </c>
      <c r="N7933">
        <v>1.0866666659999999</v>
      </c>
      <c r="O7933">
        <v>0</v>
      </c>
      <c r="P7933">
        <v>273</v>
      </c>
      <c r="Q7933">
        <v>0</v>
      </c>
      <c r="R7933">
        <v>1</v>
      </c>
      <c r="S7933">
        <v>0</v>
      </c>
      <c r="T7933">
        <v>45</v>
      </c>
      <c r="U7933">
        <v>0</v>
      </c>
      <c r="V7933">
        <v>0</v>
      </c>
      <c r="W7933">
        <v>0</v>
      </c>
      <c r="X7933">
        <v>50.536416292607669</v>
      </c>
      <c r="Y7933">
        <v>0</v>
      </c>
      <c r="Z7933">
        <v>0.69468972754364156</v>
      </c>
      <c r="AA7933">
        <v>0</v>
      </c>
      <c r="AB7933">
        <v>8.8418000823283993</v>
      </c>
      <c r="AC7933">
        <v>0</v>
      </c>
      <c r="AD7933">
        <v>0</v>
      </c>
      <c r="AE7933">
        <v>60.072906102479706</v>
      </c>
    </row>
    <row r="7934" spans="1:31" x14ac:dyDescent="0.25">
      <c r="A7934">
        <v>1843818</v>
      </c>
      <c r="B7934">
        <v>1</v>
      </c>
      <c r="C7934" t="s">
        <v>81</v>
      </c>
      <c r="D7934" t="s">
        <v>121</v>
      </c>
      <c r="E7934" t="s">
        <v>164</v>
      </c>
      <c r="F7934" t="s">
        <v>19220</v>
      </c>
      <c r="G7934" t="s">
        <v>225</v>
      </c>
      <c r="H7934" t="s">
        <v>157</v>
      </c>
      <c r="I7934" t="s">
        <v>135</v>
      </c>
      <c r="J7934" t="s">
        <v>136</v>
      </c>
      <c r="K7934" t="s">
        <v>151</v>
      </c>
      <c r="L7934" t="s">
        <v>22360</v>
      </c>
      <c r="M7934" t="s">
        <v>22361</v>
      </c>
      <c r="N7934">
        <v>5.6263138880000003</v>
      </c>
      <c r="O7934">
        <v>0</v>
      </c>
      <c r="P7934">
        <v>442</v>
      </c>
      <c r="Q7934">
        <v>0</v>
      </c>
      <c r="R7934">
        <v>0</v>
      </c>
      <c r="S7934">
        <v>1</v>
      </c>
      <c r="T7934">
        <v>24</v>
      </c>
      <c r="U7934">
        <v>0</v>
      </c>
      <c r="V7934">
        <v>0</v>
      </c>
      <c r="W7934">
        <v>0</v>
      </c>
      <c r="X7934">
        <v>264.42428138717065</v>
      </c>
      <c r="Y7934">
        <v>0</v>
      </c>
      <c r="Z7934">
        <v>0</v>
      </c>
      <c r="AA7934">
        <v>9.2064451687509354</v>
      </c>
      <c r="AB7934">
        <v>36.378378600497129</v>
      </c>
      <c r="AC7934">
        <v>0</v>
      </c>
      <c r="AD7934">
        <v>0</v>
      </c>
      <c r="AE7934">
        <v>310.00910515641868</v>
      </c>
    </row>
    <row r="7935" spans="1:31" x14ac:dyDescent="0.25">
      <c r="A7935">
        <v>1843775</v>
      </c>
      <c r="B7935">
        <v>1</v>
      </c>
      <c r="C7935" t="s">
        <v>80</v>
      </c>
      <c r="D7935" t="s">
        <v>94</v>
      </c>
      <c r="E7935" t="s">
        <v>252</v>
      </c>
      <c r="F7935" t="s">
        <v>18100</v>
      </c>
      <c r="G7935" t="s">
        <v>150</v>
      </c>
      <c r="H7935" t="s">
        <v>157</v>
      </c>
      <c r="I7935" t="s">
        <v>135</v>
      </c>
      <c r="J7935" t="s">
        <v>136</v>
      </c>
      <c r="K7935" t="s">
        <v>151</v>
      </c>
      <c r="L7935" t="s">
        <v>22362</v>
      </c>
      <c r="M7935" t="s">
        <v>22363</v>
      </c>
      <c r="N7935">
        <v>8.5500000000000007</v>
      </c>
      <c r="O7935">
        <v>0</v>
      </c>
      <c r="P7935">
        <v>75</v>
      </c>
      <c r="Q7935">
        <v>0</v>
      </c>
      <c r="R7935">
        <v>4</v>
      </c>
      <c r="S7935">
        <v>0</v>
      </c>
      <c r="T7935">
        <v>19</v>
      </c>
      <c r="U7935">
        <v>0</v>
      </c>
      <c r="V7935">
        <v>0</v>
      </c>
      <c r="W7935">
        <v>0</v>
      </c>
      <c r="X7935">
        <v>143.48221311622203</v>
      </c>
      <c r="Y7935">
        <v>0</v>
      </c>
      <c r="Z7935">
        <v>3.6142855692050002</v>
      </c>
      <c r="AA7935">
        <v>0</v>
      </c>
      <c r="AB7935">
        <v>131.46541954530559</v>
      </c>
      <c r="AC7935">
        <v>0</v>
      </c>
      <c r="AD7935">
        <v>0</v>
      </c>
      <c r="AE7935">
        <v>278.56191823073266</v>
      </c>
    </row>
    <row r="7936" spans="1:31" x14ac:dyDescent="0.25">
      <c r="A7936">
        <v>1844316</v>
      </c>
      <c r="B7936">
        <v>1</v>
      </c>
      <c r="C7936" t="s">
        <v>81</v>
      </c>
      <c r="D7936" t="s">
        <v>118</v>
      </c>
      <c r="E7936" t="s">
        <v>131</v>
      </c>
      <c r="F7936" t="s">
        <v>22364</v>
      </c>
      <c r="G7936" t="s">
        <v>133</v>
      </c>
      <c r="H7936" t="s">
        <v>134</v>
      </c>
      <c r="I7936" t="s">
        <v>135</v>
      </c>
      <c r="J7936" t="s">
        <v>136</v>
      </c>
      <c r="K7936" t="s">
        <v>137</v>
      </c>
      <c r="L7936" t="s">
        <v>22365</v>
      </c>
      <c r="M7936" t="s">
        <v>22366</v>
      </c>
      <c r="N7936">
        <v>6.2094444439999998</v>
      </c>
      <c r="O7936">
        <v>0</v>
      </c>
      <c r="P7936">
        <v>15</v>
      </c>
      <c r="Q7936">
        <v>0</v>
      </c>
      <c r="R7936">
        <v>1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31.564805527370304</v>
      </c>
      <c r="Y7936">
        <v>0</v>
      </c>
      <c r="Z7936">
        <v>9.0344565121267664</v>
      </c>
      <c r="AA7936">
        <v>0</v>
      </c>
      <c r="AB7936">
        <v>0</v>
      </c>
      <c r="AC7936">
        <v>0</v>
      </c>
      <c r="AD7936">
        <v>0</v>
      </c>
      <c r="AE7936">
        <v>40.59926203949707</v>
      </c>
    </row>
    <row r="7937" spans="1:31" x14ac:dyDescent="0.25">
      <c r="A7937">
        <v>1844216</v>
      </c>
      <c r="B7937">
        <v>1</v>
      </c>
      <c r="C7937" t="s">
        <v>81</v>
      </c>
      <c r="D7937" t="s">
        <v>112</v>
      </c>
      <c r="E7937" t="s">
        <v>202</v>
      </c>
      <c r="F7937" t="s">
        <v>20367</v>
      </c>
      <c r="G7937" t="s">
        <v>156</v>
      </c>
      <c r="H7937" t="s">
        <v>157</v>
      </c>
      <c r="I7937" t="s">
        <v>179</v>
      </c>
      <c r="J7937" t="s">
        <v>136</v>
      </c>
      <c r="K7937" t="s">
        <v>137</v>
      </c>
      <c r="L7937" t="s">
        <v>22367</v>
      </c>
      <c r="M7937" t="s">
        <v>22368</v>
      </c>
      <c r="N7937">
        <v>1.3333332999999999E-2</v>
      </c>
      <c r="O7937">
        <v>1</v>
      </c>
      <c r="P7937">
        <v>90</v>
      </c>
      <c r="Q7937">
        <v>3</v>
      </c>
      <c r="R7937">
        <v>13</v>
      </c>
      <c r="S7937">
        <v>2</v>
      </c>
      <c r="T7937">
        <v>4</v>
      </c>
      <c r="U7937">
        <v>3</v>
      </c>
      <c r="V7937">
        <v>0</v>
      </c>
      <c r="W7937">
        <v>4.5514070893200004E-2</v>
      </c>
      <c r="X7937">
        <v>0.11645864762280003</v>
      </c>
      <c r="Y7937">
        <v>0.15831580216720001</v>
      </c>
      <c r="Z7937">
        <v>0.13764750711666671</v>
      </c>
      <c r="AA7937">
        <v>0.18515101372680001</v>
      </c>
      <c r="AB7937">
        <v>0.14582706249346669</v>
      </c>
      <c r="AC7937">
        <v>5.7768901119552005</v>
      </c>
      <c r="AD7937">
        <v>0</v>
      </c>
      <c r="AE7937">
        <v>6.5658042159753336</v>
      </c>
    </row>
    <row r="7938" spans="1:31" x14ac:dyDescent="0.25">
      <c r="A7938">
        <v>1843967</v>
      </c>
      <c r="B7938">
        <v>1</v>
      </c>
      <c r="C7938" t="s">
        <v>80</v>
      </c>
      <c r="D7938" t="s">
        <v>108</v>
      </c>
      <c r="E7938" t="s">
        <v>131</v>
      </c>
      <c r="F7938" t="s">
        <v>22369</v>
      </c>
      <c r="G7938" t="s">
        <v>133</v>
      </c>
      <c r="H7938" t="s">
        <v>134</v>
      </c>
      <c r="I7938" t="s">
        <v>135</v>
      </c>
      <c r="J7938" t="s">
        <v>136</v>
      </c>
      <c r="K7938" t="s">
        <v>137</v>
      </c>
      <c r="L7938" t="s">
        <v>22370</v>
      </c>
      <c r="M7938" t="s">
        <v>22371</v>
      </c>
      <c r="N7938">
        <v>7.313055555</v>
      </c>
      <c r="O7938">
        <v>0</v>
      </c>
      <c r="P7938">
        <v>12</v>
      </c>
      <c r="Q7938">
        <v>0</v>
      </c>
      <c r="R7938">
        <v>1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21.062846175062987</v>
      </c>
      <c r="Y7938">
        <v>0</v>
      </c>
      <c r="Z7938">
        <v>8.0554516063360087</v>
      </c>
      <c r="AA7938">
        <v>0</v>
      </c>
      <c r="AB7938">
        <v>0</v>
      </c>
      <c r="AC7938">
        <v>0</v>
      </c>
      <c r="AD7938">
        <v>0</v>
      </c>
      <c r="AE7938">
        <v>29.118297781398994</v>
      </c>
    </row>
    <row r="7939" spans="1:31" x14ac:dyDescent="0.25">
      <c r="A7939">
        <v>1844182</v>
      </c>
      <c r="B7939">
        <v>1</v>
      </c>
      <c r="C7939" t="s">
        <v>80</v>
      </c>
      <c r="D7939" t="s">
        <v>105</v>
      </c>
      <c r="E7939" t="s">
        <v>140</v>
      </c>
      <c r="F7939" t="s">
        <v>22372</v>
      </c>
      <c r="G7939" t="s">
        <v>242</v>
      </c>
      <c r="H7939" t="s">
        <v>134</v>
      </c>
      <c r="I7939" t="s">
        <v>135</v>
      </c>
      <c r="J7939" t="s">
        <v>3</v>
      </c>
      <c r="K7939" t="s">
        <v>137</v>
      </c>
      <c r="L7939" t="s">
        <v>22373</v>
      </c>
      <c r="M7939" t="s">
        <v>22374</v>
      </c>
      <c r="N7939">
        <v>8.5980555550000002</v>
      </c>
      <c r="O7939">
        <v>0</v>
      </c>
      <c r="P7939">
        <v>15</v>
      </c>
      <c r="Q7939">
        <v>0</v>
      </c>
      <c r="R7939">
        <v>0</v>
      </c>
      <c r="S7939">
        <v>0</v>
      </c>
      <c r="T7939">
        <v>1</v>
      </c>
      <c r="U7939">
        <v>0</v>
      </c>
      <c r="V7939">
        <v>0</v>
      </c>
      <c r="W7939">
        <v>0</v>
      </c>
      <c r="X7939">
        <v>41.637367008755866</v>
      </c>
      <c r="Y7939">
        <v>0</v>
      </c>
      <c r="Z7939">
        <v>0</v>
      </c>
      <c r="AA7939">
        <v>0</v>
      </c>
      <c r="AB7939">
        <v>0.24927211284029166</v>
      </c>
      <c r="AC7939">
        <v>0</v>
      </c>
      <c r="AD7939">
        <v>0</v>
      </c>
      <c r="AE7939">
        <v>41.886639121596161</v>
      </c>
    </row>
    <row r="7940" spans="1:31" x14ac:dyDescent="0.25">
      <c r="A7940">
        <v>1843850</v>
      </c>
      <c r="B7940">
        <v>1</v>
      </c>
      <c r="C7940" t="s">
        <v>80</v>
      </c>
      <c r="D7940" t="s">
        <v>88</v>
      </c>
      <c r="E7940" t="s">
        <v>154</v>
      </c>
      <c r="F7940" t="s">
        <v>22375</v>
      </c>
      <c r="G7940" t="s">
        <v>156</v>
      </c>
      <c r="H7940" t="s">
        <v>157</v>
      </c>
      <c r="I7940" t="s">
        <v>135</v>
      </c>
      <c r="J7940" t="s">
        <v>136</v>
      </c>
      <c r="K7940" t="s">
        <v>137</v>
      </c>
      <c r="L7940" t="s">
        <v>22376</v>
      </c>
      <c r="M7940" t="s">
        <v>22377</v>
      </c>
      <c r="N7940">
        <v>7.5555554999999996E-2</v>
      </c>
      <c r="O7940">
        <v>0</v>
      </c>
      <c r="P7940">
        <v>0</v>
      </c>
      <c r="Q7940">
        <v>0</v>
      </c>
      <c r="R7940">
        <v>0</v>
      </c>
      <c r="S7940">
        <v>1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7.1714911285759992</v>
      </c>
      <c r="AB7940">
        <v>0</v>
      </c>
      <c r="AC7940">
        <v>0</v>
      </c>
      <c r="AD7940">
        <v>0</v>
      </c>
      <c r="AE7940">
        <v>7.1714911285759992</v>
      </c>
    </row>
    <row r="7941" spans="1:31" x14ac:dyDescent="0.25">
      <c r="A7941">
        <v>1844537</v>
      </c>
      <c r="B7941">
        <v>1</v>
      </c>
      <c r="C7941" t="s">
        <v>80</v>
      </c>
      <c r="D7941" t="s">
        <v>106</v>
      </c>
      <c r="E7941" t="s">
        <v>131</v>
      </c>
      <c r="F7941" t="s">
        <v>22378</v>
      </c>
      <c r="G7941" t="s">
        <v>133</v>
      </c>
      <c r="H7941" t="s">
        <v>134</v>
      </c>
      <c r="I7941" t="s">
        <v>135</v>
      </c>
      <c r="J7941" t="s">
        <v>136</v>
      </c>
      <c r="K7941" t="s">
        <v>137</v>
      </c>
      <c r="L7941" t="s">
        <v>22379</v>
      </c>
      <c r="M7941" t="s">
        <v>22380</v>
      </c>
      <c r="N7941">
        <v>6.2919444440000003</v>
      </c>
      <c r="O7941">
        <v>0</v>
      </c>
      <c r="P7941">
        <v>27</v>
      </c>
      <c r="Q7941">
        <v>0</v>
      </c>
      <c r="R7941">
        <v>5</v>
      </c>
      <c r="S7941">
        <v>0</v>
      </c>
      <c r="T7941">
        <v>7</v>
      </c>
      <c r="U7941">
        <v>0</v>
      </c>
      <c r="V7941">
        <v>0</v>
      </c>
      <c r="W7941">
        <v>0</v>
      </c>
      <c r="X7941">
        <v>31.826423861835263</v>
      </c>
      <c r="Y7941">
        <v>0</v>
      </c>
      <c r="Z7941">
        <v>17.413653737408268</v>
      </c>
      <c r="AA7941">
        <v>0</v>
      </c>
      <c r="AB7941">
        <v>8.2908527523894922</v>
      </c>
      <c r="AC7941">
        <v>0</v>
      </c>
      <c r="AD7941">
        <v>0</v>
      </c>
      <c r="AE7941">
        <v>57.530930351633025</v>
      </c>
    </row>
    <row r="7942" spans="1:31" x14ac:dyDescent="0.25">
      <c r="A7942">
        <v>1844205</v>
      </c>
      <c r="B7942">
        <v>1</v>
      </c>
      <c r="C7942" t="s">
        <v>80</v>
      </c>
      <c r="D7942" t="s">
        <v>98</v>
      </c>
      <c r="E7942" t="s">
        <v>131</v>
      </c>
      <c r="F7942" t="s">
        <v>22381</v>
      </c>
      <c r="G7942" t="s">
        <v>133</v>
      </c>
      <c r="H7942" t="s">
        <v>134</v>
      </c>
      <c r="I7942" t="s">
        <v>135</v>
      </c>
      <c r="J7942" t="s">
        <v>136</v>
      </c>
      <c r="K7942" t="s">
        <v>137</v>
      </c>
      <c r="L7942" t="s">
        <v>22382</v>
      </c>
      <c r="M7942" t="s">
        <v>22383</v>
      </c>
      <c r="N7942">
        <v>2.2280555550000001</v>
      </c>
      <c r="O7942">
        <v>0</v>
      </c>
      <c r="P7942">
        <v>14</v>
      </c>
      <c r="Q7942">
        <v>0</v>
      </c>
      <c r="R7942">
        <v>1</v>
      </c>
      <c r="S7942">
        <v>0</v>
      </c>
      <c r="T7942">
        <v>12</v>
      </c>
      <c r="U7942">
        <v>0</v>
      </c>
      <c r="V7942">
        <v>0</v>
      </c>
      <c r="W7942">
        <v>0</v>
      </c>
      <c r="X7942">
        <v>9.2544508981607265</v>
      </c>
      <c r="Y7942">
        <v>0</v>
      </c>
      <c r="Z7942">
        <v>0</v>
      </c>
      <c r="AA7942">
        <v>0</v>
      </c>
      <c r="AB7942">
        <v>8.3760753017552947</v>
      </c>
      <c r="AC7942">
        <v>0</v>
      </c>
      <c r="AD7942">
        <v>0</v>
      </c>
      <c r="AE7942">
        <v>17.630526199916019</v>
      </c>
    </row>
    <row r="7943" spans="1:31" x14ac:dyDescent="0.25">
      <c r="A7943">
        <v>1844159</v>
      </c>
      <c r="B7943">
        <v>1</v>
      </c>
      <c r="C7943" t="s">
        <v>81</v>
      </c>
      <c r="D7943" t="s">
        <v>128</v>
      </c>
      <c r="E7943" t="s">
        <v>154</v>
      </c>
      <c r="F7943" t="s">
        <v>2066</v>
      </c>
      <c r="G7943" t="s">
        <v>156</v>
      </c>
      <c r="H7943" t="s">
        <v>157</v>
      </c>
      <c r="I7943" t="s">
        <v>135</v>
      </c>
      <c r="J7943" t="s">
        <v>136</v>
      </c>
      <c r="K7943" t="s">
        <v>137</v>
      </c>
      <c r="L7943" t="s">
        <v>22384</v>
      </c>
      <c r="M7943" t="s">
        <v>22385</v>
      </c>
      <c r="N7943">
        <v>1.2041666660000001</v>
      </c>
      <c r="O7943">
        <v>0</v>
      </c>
      <c r="P7943">
        <v>15</v>
      </c>
      <c r="Q7943">
        <v>0</v>
      </c>
      <c r="R7943">
        <v>19</v>
      </c>
      <c r="S7943">
        <v>8</v>
      </c>
      <c r="T7943">
        <v>4</v>
      </c>
      <c r="U7943">
        <v>2</v>
      </c>
      <c r="V7943">
        <v>0</v>
      </c>
      <c r="W7943">
        <v>0</v>
      </c>
      <c r="X7943">
        <v>6.1439532154404732</v>
      </c>
      <c r="Y7943">
        <v>0</v>
      </c>
      <c r="Z7943">
        <v>13.26564063871705</v>
      </c>
      <c r="AA7943">
        <v>956.27088114916285</v>
      </c>
      <c r="AB7943">
        <v>12.985940668058177</v>
      </c>
      <c r="AC7943">
        <v>170.33838583064201</v>
      </c>
      <c r="AD7943">
        <v>0</v>
      </c>
      <c r="AE7943">
        <v>1159.0048015020207</v>
      </c>
    </row>
    <row r="7944" spans="1:31" x14ac:dyDescent="0.25">
      <c r="A7944">
        <v>1844345</v>
      </c>
      <c r="B7944">
        <v>1</v>
      </c>
      <c r="C7944" t="s">
        <v>80</v>
      </c>
      <c r="D7944" t="s">
        <v>108</v>
      </c>
      <c r="E7944" t="s">
        <v>131</v>
      </c>
      <c r="F7944" t="s">
        <v>22386</v>
      </c>
      <c r="G7944" t="s">
        <v>133</v>
      </c>
      <c r="H7944" t="s">
        <v>134</v>
      </c>
      <c r="I7944" t="s">
        <v>135</v>
      </c>
      <c r="J7944" t="s">
        <v>136</v>
      </c>
      <c r="K7944" t="s">
        <v>137</v>
      </c>
      <c r="L7944" t="s">
        <v>22387</v>
      </c>
      <c r="M7944" t="s">
        <v>22388</v>
      </c>
      <c r="N7944">
        <v>0.40111111100000002</v>
      </c>
      <c r="O7944">
        <v>0</v>
      </c>
      <c r="P7944">
        <v>7</v>
      </c>
      <c r="Q7944">
        <v>0</v>
      </c>
      <c r="R7944">
        <v>9</v>
      </c>
      <c r="S7944">
        <v>0</v>
      </c>
      <c r="T7944">
        <v>4</v>
      </c>
      <c r="U7944">
        <v>0</v>
      </c>
      <c r="V7944">
        <v>0</v>
      </c>
      <c r="W7944">
        <v>0</v>
      </c>
      <c r="X7944">
        <v>0.51260975644450002</v>
      </c>
      <c r="Y7944">
        <v>0</v>
      </c>
      <c r="Z7944">
        <v>10.835333198844001</v>
      </c>
      <c r="AA7944">
        <v>0</v>
      </c>
      <c r="AB7944">
        <v>1.018181660132</v>
      </c>
      <c r="AC7944">
        <v>0</v>
      </c>
      <c r="AD7944">
        <v>0</v>
      </c>
      <c r="AE7944">
        <v>12.3661246154205</v>
      </c>
    </row>
    <row r="7945" spans="1:31" x14ac:dyDescent="0.25">
      <c r="A7945">
        <v>1843664</v>
      </c>
      <c r="B7945">
        <v>1</v>
      </c>
      <c r="C7945" t="s">
        <v>81</v>
      </c>
      <c r="D7945" t="s">
        <v>112</v>
      </c>
      <c r="E7945" t="s">
        <v>202</v>
      </c>
      <c r="F7945" t="s">
        <v>22389</v>
      </c>
      <c r="G7945" t="s">
        <v>156</v>
      </c>
      <c r="H7945" t="s">
        <v>157</v>
      </c>
      <c r="I7945" t="s">
        <v>135</v>
      </c>
      <c r="J7945" t="s">
        <v>136</v>
      </c>
      <c r="K7945" t="s">
        <v>137</v>
      </c>
      <c r="L7945" t="s">
        <v>22390</v>
      </c>
      <c r="M7945" t="s">
        <v>22391</v>
      </c>
      <c r="N7945">
        <v>0.995</v>
      </c>
      <c r="O7945">
        <v>0</v>
      </c>
      <c r="P7945">
        <v>504</v>
      </c>
      <c r="Q7945">
        <v>3</v>
      </c>
      <c r="R7945">
        <v>2</v>
      </c>
      <c r="S7945">
        <v>2</v>
      </c>
      <c r="T7945">
        <v>50</v>
      </c>
      <c r="U7945">
        <v>2</v>
      </c>
      <c r="V7945">
        <v>0</v>
      </c>
      <c r="W7945">
        <v>0</v>
      </c>
      <c r="X7945">
        <v>33.965091769259288</v>
      </c>
      <c r="Y7945">
        <v>9.8341977930371662</v>
      </c>
      <c r="Z7945">
        <v>2.4167386166972165</v>
      </c>
      <c r="AA7945">
        <v>3.0830728702596009</v>
      </c>
      <c r="AB7945">
        <v>12.232296017477465</v>
      </c>
      <c r="AC7945">
        <v>229.38677773778747</v>
      </c>
      <c r="AD7945">
        <v>0</v>
      </c>
      <c r="AE7945">
        <v>290.91817480451823</v>
      </c>
    </row>
    <row r="7946" spans="1:31" x14ac:dyDescent="0.25">
      <c r="A7946">
        <v>1844328</v>
      </c>
      <c r="B7946">
        <v>1</v>
      </c>
      <c r="C7946" t="s">
        <v>81</v>
      </c>
      <c r="D7946" t="s">
        <v>112</v>
      </c>
      <c r="E7946" t="s">
        <v>154</v>
      </c>
      <c r="F7946" t="s">
        <v>22392</v>
      </c>
      <c r="G7946" t="s">
        <v>175</v>
      </c>
      <c r="H7946" t="s">
        <v>157</v>
      </c>
      <c r="I7946" t="s">
        <v>135</v>
      </c>
      <c r="J7946" t="s">
        <v>136</v>
      </c>
      <c r="K7946" t="s">
        <v>137</v>
      </c>
      <c r="L7946" t="s">
        <v>22393</v>
      </c>
      <c r="M7946" t="s">
        <v>22394</v>
      </c>
      <c r="N7946">
        <v>4.4680555550000003</v>
      </c>
      <c r="O7946">
        <v>0</v>
      </c>
      <c r="P7946">
        <v>0</v>
      </c>
      <c r="Q7946">
        <v>0</v>
      </c>
      <c r="R7946">
        <v>3</v>
      </c>
      <c r="S7946">
        <v>0</v>
      </c>
      <c r="T7946">
        <v>1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1.8783919717666669E-2</v>
      </c>
      <c r="AA7946">
        <v>0</v>
      </c>
      <c r="AB7946">
        <v>23.944602205170352</v>
      </c>
      <c r="AC7946">
        <v>0</v>
      </c>
      <c r="AD7946">
        <v>0</v>
      </c>
      <c r="AE7946">
        <v>23.963386124888018</v>
      </c>
    </row>
    <row r="7947" spans="1:31" x14ac:dyDescent="0.25">
      <c r="A7947">
        <v>1843658</v>
      </c>
      <c r="B7947">
        <v>1</v>
      </c>
      <c r="C7947" t="s">
        <v>80</v>
      </c>
      <c r="D7947" t="s">
        <v>82</v>
      </c>
      <c r="E7947" t="s">
        <v>140</v>
      </c>
      <c r="F7947" t="s">
        <v>22395</v>
      </c>
      <c r="G7947" t="s">
        <v>213</v>
      </c>
      <c r="H7947" t="s">
        <v>134</v>
      </c>
      <c r="I7947" t="s">
        <v>135</v>
      </c>
      <c r="J7947" t="s">
        <v>136</v>
      </c>
      <c r="K7947" t="s">
        <v>137</v>
      </c>
      <c r="L7947" t="s">
        <v>22396</v>
      </c>
      <c r="M7947" t="s">
        <v>22397</v>
      </c>
      <c r="N7947">
        <v>7.7058333330000002</v>
      </c>
      <c r="O7947">
        <v>0</v>
      </c>
      <c r="P7947">
        <v>9</v>
      </c>
      <c r="Q7947">
        <v>0</v>
      </c>
      <c r="R7947">
        <v>0</v>
      </c>
      <c r="S7947">
        <v>0</v>
      </c>
      <c r="T7947">
        <v>1</v>
      </c>
      <c r="U7947">
        <v>0</v>
      </c>
      <c r="V7947">
        <v>0</v>
      </c>
      <c r="W7947">
        <v>0</v>
      </c>
      <c r="X7947">
        <v>13.054201823047501</v>
      </c>
      <c r="Y7947">
        <v>0</v>
      </c>
      <c r="Z7947">
        <v>0</v>
      </c>
      <c r="AA7947">
        <v>0</v>
      </c>
      <c r="AB7947">
        <v>11.507890385057335</v>
      </c>
      <c r="AC7947">
        <v>0</v>
      </c>
      <c r="AD7947">
        <v>0</v>
      </c>
      <c r="AE7947">
        <v>24.562092208104836</v>
      </c>
    </row>
    <row r="7948" spans="1:31" x14ac:dyDescent="0.25">
      <c r="A7948">
        <v>1843595</v>
      </c>
      <c r="B7948">
        <v>1</v>
      </c>
      <c r="C7948" t="s">
        <v>80</v>
      </c>
      <c r="D7948" t="s">
        <v>110</v>
      </c>
      <c r="E7948" t="s">
        <v>268</v>
      </c>
      <c r="F7948" t="s">
        <v>22398</v>
      </c>
      <c r="G7948" t="s">
        <v>386</v>
      </c>
      <c r="H7948" t="s">
        <v>1252</v>
      </c>
      <c r="I7948" t="s">
        <v>135</v>
      </c>
      <c r="J7948" t="s">
        <v>136</v>
      </c>
      <c r="K7948" t="s">
        <v>137</v>
      </c>
      <c r="L7948" t="s">
        <v>22399</v>
      </c>
      <c r="M7948" t="s">
        <v>22400</v>
      </c>
      <c r="N7948">
        <v>9.9641666000000004E-2</v>
      </c>
      <c r="O7948">
        <v>0</v>
      </c>
      <c r="P7948">
        <v>0</v>
      </c>
      <c r="Q7948">
        <v>0</v>
      </c>
      <c r="R7948">
        <v>0</v>
      </c>
      <c r="S7948">
        <v>1</v>
      </c>
      <c r="T7948">
        <v>3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9.4077996600000002</v>
      </c>
      <c r="AB7948">
        <v>8.8677817313366686E-2</v>
      </c>
      <c r="AC7948">
        <v>0</v>
      </c>
      <c r="AD7948">
        <v>0</v>
      </c>
      <c r="AE7948">
        <v>9.4964774773133662</v>
      </c>
    </row>
    <row r="7949" spans="1:31" x14ac:dyDescent="0.25">
      <c r="A7949">
        <v>1843641</v>
      </c>
      <c r="B7949">
        <v>1</v>
      </c>
      <c r="C7949" t="s">
        <v>81</v>
      </c>
      <c r="D7949" t="s">
        <v>113</v>
      </c>
      <c r="E7949" t="s">
        <v>131</v>
      </c>
      <c r="F7949" t="s">
        <v>22401</v>
      </c>
      <c r="G7949" t="s">
        <v>873</v>
      </c>
      <c r="H7949" t="s">
        <v>134</v>
      </c>
      <c r="I7949" t="s">
        <v>135</v>
      </c>
      <c r="J7949" t="s">
        <v>136</v>
      </c>
      <c r="K7949" t="s">
        <v>137</v>
      </c>
      <c r="L7949" t="s">
        <v>22402</v>
      </c>
      <c r="M7949" t="s">
        <v>22403</v>
      </c>
      <c r="N7949">
        <v>1.7622222219999999</v>
      </c>
      <c r="O7949">
        <v>0</v>
      </c>
      <c r="P7949">
        <v>19</v>
      </c>
      <c r="Q7949">
        <v>0</v>
      </c>
      <c r="R7949">
        <v>4</v>
      </c>
      <c r="S7949">
        <v>0</v>
      </c>
      <c r="T7949">
        <v>2</v>
      </c>
      <c r="U7949">
        <v>0</v>
      </c>
      <c r="V7949">
        <v>0</v>
      </c>
      <c r="W7949">
        <v>0</v>
      </c>
      <c r="X7949">
        <v>5.4189402039698251</v>
      </c>
      <c r="Y7949">
        <v>0</v>
      </c>
      <c r="Z7949">
        <v>3.9458931792959584</v>
      </c>
      <c r="AA7949">
        <v>0</v>
      </c>
      <c r="AB7949">
        <v>2.4491437261775997</v>
      </c>
      <c r="AC7949">
        <v>0</v>
      </c>
      <c r="AD7949">
        <v>0</v>
      </c>
      <c r="AE7949">
        <v>11.813977109443382</v>
      </c>
    </row>
    <row r="7950" spans="1:31" x14ac:dyDescent="0.25">
      <c r="A7950">
        <v>1844391</v>
      </c>
      <c r="B7950">
        <v>1</v>
      </c>
      <c r="C7950" t="s">
        <v>80</v>
      </c>
      <c r="D7950" t="s">
        <v>91</v>
      </c>
      <c r="E7950" t="s">
        <v>252</v>
      </c>
      <c r="F7950" t="s">
        <v>22404</v>
      </c>
      <c r="G7950" t="s">
        <v>133</v>
      </c>
      <c r="H7950" t="s">
        <v>134</v>
      </c>
      <c r="I7950" t="s">
        <v>135</v>
      </c>
      <c r="J7950" t="s">
        <v>136</v>
      </c>
      <c r="K7950" t="s">
        <v>137</v>
      </c>
      <c r="L7950" t="s">
        <v>22405</v>
      </c>
      <c r="M7950" t="s">
        <v>22406</v>
      </c>
      <c r="N7950">
        <v>0.888055555</v>
      </c>
      <c r="O7950">
        <v>0</v>
      </c>
      <c r="P7950">
        <v>11</v>
      </c>
      <c r="Q7950">
        <v>0</v>
      </c>
      <c r="R7950">
        <v>23</v>
      </c>
      <c r="S7950">
        <v>0</v>
      </c>
      <c r="T7950">
        <v>4</v>
      </c>
      <c r="U7950">
        <v>0</v>
      </c>
      <c r="V7950">
        <v>0</v>
      </c>
      <c r="W7950">
        <v>0</v>
      </c>
      <c r="X7950">
        <v>2.8739385480241335</v>
      </c>
      <c r="Y7950">
        <v>0</v>
      </c>
      <c r="Z7950">
        <v>4.8107363861078607</v>
      </c>
      <c r="AA7950">
        <v>0</v>
      </c>
      <c r="AB7950">
        <v>0.60423993502759998</v>
      </c>
      <c r="AC7950">
        <v>0</v>
      </c>
      <c r="AD7950">
        <v>0</v>
      </c>
      <c r="AE7950">
        <v>8.2889148691595942</v>
      </c>
    </row>
    <row r="7951" spans="1:31" x14ac:dyDescent="0.25">
      <c r="A7951">
        <v>1843704</v>
      </c>
      <c r="B7951">
        <v>1</v>
      </c>
      <c r="C7951" t="s">
        <v>81</v>
      </c>
      <c r="D7951" t="s">
        <v>119</v>
      </c>
      <c r="E7951" t="s">
        <v>164</v>
      </c>
      <c r="F7951" t="s">
        <v>743</v>
      </c>
      <c r="G7951" t="s">
        <v>156</v>
      </c>
      <c r="H7951" t="s">
        <v>157</v>
      </c>
      <c r="I7951" t="s">
        <v>179</v>
      </c>
      <c r="J7951" t="s">
        <v>136</v>
      </c>
      <c r="K7951" t="s">
        <v>137</v>
      </c>
      <c r="L7951" t="s">
        <v>22407</v>
      </c>
      <c r="M7951" t="s">
        <v>22408</v>
      </c>
      <c r="N7951">
        <v>5.5555550000000002E-3</v>
      </c>
      <c r="O7951">
        <v>0</v>
      </c>
      <c r="P7951">
        <v>1498</v>
      </c>
      <c r="Q7951">
        <v>92</v>
      </c>
      <c r="R7951">
        <v>334</v>
      </c>
      <c r="S7951">
        <v>2</v>
      </c>
      <c r="T7951">
        <v>66</v>
      </c>
      <c r="U7951">
        <v>0</v>
      </c>
      <c r="V7951">
        <v>0</v>
      </c>
      <c r="W7951">
        <v>0</v>
      </c>
      <c r="X7951">
        <v>1.1131857249621668</v>
      </c>
      <c r="Y7951">
        <v>3.7706161358843882</v>
      </c>
      <c r="Z7951">
        <v>8.2605865546856698</v>
      </c>
      <c r="AA7951">
        <v>3.0177251571666668E-2</v>
      </c>
      <c r="AB7951">
        <v>0.13531886137316668</v>
      </c>
      <c r="AC7951">
        <v>0</v>
      </c>
      <c r="AD7951">
        <v>0</v>
      </c>
      <c r="AE7951">
        <v>13.309884528477058</v>
      </c>
    </row>
    <row r="7952" spans="1:31" x14ac:dyDescent="0.25">
      <c r="A7952">
        <v>1844245</v>
      </c>
      <c r="B7952">
        <v>1</v>
      </c>
      <c r="C7952" t="s">
        <v>81</v>
      </c>
      <c r="D7952" t="s">
        <v>115</v>
      </c>
      <c r="E7952" t="s">
        <v>131</v>
      </c>
      <c r="F7952" t="s">
        <v>22409</v>
      </c>
      <c r="G7952" t="s">
        <v>873</v>
      </c>
      <c r="H7952" t="s">
        <v>134</v>
      </c>
      <c r="I7952" t="s">
        <v>135</v>
      </c>
      <c r="J7952" t="s">
        <v>136</v>
      </c>
      <c r="K7952" t="s">
        <v>137</v>
      </c>
      <c r="L7952" t="s">
        <v>22410</v>
      </c>
      <c r="M7952" t="s">
        <v>22411</v>
      </c>
      <c r="N7952">
        <v>3.431944444</v>
      </c>
      <c r="O7952">
        <v>0</v>
      </c>
      <c r="P7952">
        <v>12</v>
      </c>
      <c r="Q7952">
        <v>0</v>
      </c>
      <c r="R7952">
        <v>4</v>
      </c>
      <c r="S7952">
        <v>0</v>
      </c>
      <c r="T7952">
        <v>1</v>
      </c>
      <c r="U7952">
        <v>0</v>
      </c>
      <c r="V7952">
        <v>0</v>
      </c>
      <c r="W7952">
        <v>0</v>
      </c>
      <c r="X7952">
        <v>5.8425826439964501</v>
      </c>
      <c r="Y7952">
        <v>0</v>
      </c>
      <c r="Z7952">
        <v>0.73527323029959168</v>
      </c>
      <c r="AA7952">
        <v>0</v>
      </c>
      <c r="AB7952">
        <v>0.9674631737910333</v>
      </c>
      <c r="AC7952">
        <v>0</v>
      </c>
      <c r="AD7952">
        <v>0</v>
      </c>
      <c r="AE7952">
        <v>7.5453190480870749</v>
      </c>
    </row>
    <row r="7953" spans="1:31" x14ac:dyDescent="0.25">
      <c r="A7953">
        <v>1844036</v>
      </c>
      <c r="B7953">
        <v>1</v>
      </c>
      <c r="C7953" t="s">
        <v>81</v>
      </c>
      <c r="D7953" t="s">
        <v>117</v>
      </c>
      <c r="E7953" t="s">
        <v>140</v>
      </c>
      <c r="F7953" t="s">
        <v>22412</v>
      </c>
      <c r="G7953" t="s">
        <v>213</v>
      </c>
      <c r="H7953" t="s">
        <v>134</v>
      </c>
      <c r="I7953" t="s">
        <v>135</v>
      </c>
      <c r="J7953" t="s">
        <v>136</v>
      </c>
      <c r="K7953" t="s">
        <v>137</v>
      </c>
      <c r="L7953" t="s">
        <v>22413</v>
      </c>
      <c r="M7953" t="s">
        <v>22414</v>
      </c>
      <c r="N7953">
        <v>1.801666666</v>
      </c>
      <c r="O7953">
        <v>0</v>
      </c>
      <c r="P7953">
        <v>2</v>
      </c>
      <c r="Q7953">
        <v>0</v>
      </c>
      <c r="R7953">
        <v>0</v>
      </c>
      <c r="S7953">
        <v>0</v>
      </c>
      <c r="T7953">
        <v>1</v>
      </c>
      <c r="U7953">
        <v>0</v>
      </c>
      <c r="V7953">
        <v>0</v>
      </c>
      <c r="W7953">
        <v>0</v>
      </c>
      <c r="X7953">
        <v>0.71154582346814998</v>
      </c>
      <c r="Y7953">
        <v>0</v>
      </c>
      <c r="Z7953">
        <v>0</v>
      </c>
      <c r="AA7953">
        <v>0</v>
      </c>
      <c r="AB7953">
        <v>0.21666431181380003</v>
      </c>
      <c r="AC7953">
        <v>0</v>
      </c>
      <c r="AD7953">
        <v>0</v>
      </c>
      <c r="AE7953">
        <v>0.92821013528195007</v>
      </c>
    </row>
    <row r="7954" spans="1:31" x14ac:dyDescent="0.25">
      <c r="A7954">
        <v>1844577</v>
      </c>
      <c r="B7954">
        <v>1</v>
      </c>
      <c r="C7954" t="s">
        <v>81</v>
      </c>
      <c r="D7954" t="s">
        <v>127</v>
      </c>
      <c r="E7954" t="s">
        <v>154</v>
      </c>
      <c r="F7954" t="s">
        <v>22415</v>
      </c>
      <c r="G7954" t="s">
        <v>175</v>
      </c>
      <c r="H7954" t="s">
        <v>157</v>
      </c>
      <c r="I7954" t="s">
        <v>135</v>
      </c>
      <c r="J7954" t="s">
        <v>136</v>
      </c>
      <c r="K7954" t="s">
        <v>137</v>
      </c>
      <c r="L7954" t="s">
        <v>22416</v>
      </c>
      <c r="M7954" t="s">
        <v>22417</v>
      </c>
      <c r="N7954">
        <v>14.232777777000001</v>
      </c>
      <c r="O7954">
        <v>0</v>
      </c>
      <c r="P7954">
        <v>0</v>
      </c>
      <c r="Q7954">
        <v>0</v>
      </c>
      <c r="R7954">
        <v>25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148.93643332957325</v>
      </c>
      <c r="AA7954">
        <v>0</v>
      </c>
      <c r="AB7954">
        <v>0</v>
      </c>
      <c r="AC7954">
        <v>0</v>
      </c>
      <c r="AD7954">
        <v>0</v>
      </c>
      <c r="AE7954">
        <v>148.93643332957325</v>
      </c>
    </row>
    <row r="7955" spans="1:31" x14ac:dyDescent="0.25">
      <c r="A7955">
        <v>1843990</v>
      </c>
      <c r="B7955">
        <v>1</v>
      </c>
      <c r="C7955" t="s">
        <v>80</v>
      </c>
      <c r="D7955" t="s">
        <v>102</v>
      </c>
      <c r="E7955" t="s">
        <v>202</v>
      </c>
      <c r="F7955" t="s">
        <v>22418</v>
      </c>
      <c r="G7955" t="s">
        <v>150</v>
      </c>
      <c r="H7955" t="s">
        <v>157</v>
      </c>
      <c r="I7955" t="s">
        <v>135</v>
      </c>
      <c r="J7955" t="s">
        <v>136</v>
      </c>
      <c r="K7955" t="s">
        <v>151</v>
      </c>
      <c r="L7955" t="s">
        <v>22419</v>
      </c>
      <c r="M7955" t="s">
        <v>22420</v>
      </c>
      <c r="N7955">
        <v>2.857188888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1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14095.371749114835</v>
      </c>
      <c r="AD7955">
        <v>0</v>
      </c>
      <c r="AE7955">
        <v>14095.371749114835</v>
      </c>
    </row>
    <row r="7956" spans="1:31" x14ac:dyDescent="0.25">
      <c r="A7956">
        <v>1843698</v>
      </c>
      <c r="B7956">
        <v>1</v>
      </c>
      <c r="C7956" t="s">
        <v>81</v>
      </c>
      <c r="D7956" t="s">
        <v>118</v>
      </c>
      <c r="E7956" t="s">
        <v>252</v>
      </c>
      <c r="F7956" t="s">
        <v>22421</v>
      </c>
      <c r="G7956" t="s">
        <v>279</v>
      </c>
      <c r="H7956" t="s">
        <v>134</v>
      </c>
      <c r="I7956" t="s">
        <v>135</v>
      </c>
      <c r="J7956" t="s">
        <v>136</v>
      </c>
      <c r="K7956" t="s">
        <v>137</v>
      </c>
      <c r="L7956" t="s">
        <v>22422</v>
      </c>
      <c r="M7956" t="s">
        <v>22423</v>
      </c>
      <c r="N7956">
        <v>6.0263888879999996</v>
      </c>
      <c r="O7956">
        <v>0</v>
      </c>
      <c r="P7956">
        <v>630</v>
      </c>
      <c r="Q7956">
        <v>0</v>
      </c>
      <c r="R7956">
        <v>0</v>
      </c>
      <c r="S7956">
        <v>0</v>
      </c>
      <c r="T7956">
        <v>39</v>
      </c>
      <c r="U7956">
        <v>0</v>
      </c>
      <c r="V7956">
        <v>0</v>
      </c>
      <c r="W7956">
        <v>0</v>
      </c>
      <c r="X7956">
        <v>870.76509479878689</v>
      </c>
      <c r="Y7956">
        <v>0</v>
      </c>
      <c r="Z7956">
        <v>0</v>
      </c>
      <c r="AA7956">
        <v>0</v>
      </c>
      <c r="AB7956">
        <v>191.14866310036433</v>
      </c>
      <c r="AC7956">
        <v>0</v>
      </c>
      <c r="AD7956">
        <v>0</v>
      </c>
      <c r="AE7956">
        <v>1061.9137578991513</v>
      </c>
    </row>
    <row r="7957" spans="1:31" x14ac:dyDescent="0.25">
      <c r="A7957">
        <v>1844431</v>
      </c>
      <c r="B7957">
        <v>1</v>
      </c>
      <c r="C7957" t="s">
        <v>81</v>
      </c>
      <c r="D7957" t="s">
        <v>112</v>
      </c>
      <c r="E7957" t="s">
        <v>140</v>
      </c>
      <c r="F7957" t="s">
        <v>22424</v>
      </c>
      <c r="G7957" t="s">
        <v>142</v>
      </c>
      <c r="H7957" t="s">
        <v>134</v>
      </c>
      <c r="I7957" t="s">
        <v>135</v>
      </c>
      <c r="J7957" t="s">
        <v>136</v>
      </c>
      <c r="K7957" t="s">
        <v>137</v>
      </c>
      <c r="L7957" t="s">
        <v>22425</v>
      </c>
      <c r="M7957" t="s">
        <v>22426</v>
      </c>
      <c r="N7957">
        <v>1.940833333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1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0.64077323302360001</v>
      </c>
      <c r="AC7957">
        <v>0</v>
      </c>
      <c r="AD7957">
        <v>0</v>
      </c>
      <c r="AE7957">
        <v>0.64077323302360001</v>
      </c>
    </row>
    <row r="7958" spans="1:31" x14ac:dyDescent="0.25">
      <c r="A7958">
        <v>1843933</v>
      </c>
      <c r="B7958">
        <v>1</v>
      </c>
      <c r="C7958" t="s">
        <v>81</v>
      </c>
      <c r="D7958" t="s">
        <v>113</v>
      </c>
      <c r="E7958" t="s">
        <v>140</v>
      </c>
      <c r="F7958" t="s">
        <v>22427</v>
      </c>
      <c r="G7958" t="s">
        <v>142</v>
      </c>
      <c r="H7958" t="s">
        <v>134</v>
      </c>
      <c r="I7958" t="s">
        <v>135</v>
      </c>
      <c r="J7958" t="s">
        <v>136</v>
      </c>
      <c r="K7958" t="s">
        <v>137</v>
      </c>
      <c r="L7958" t="s">
        <v>22428</v>
      </c>
      <c r="M7958" t="s">
        <v>22429</v>
      </c>
      <c r="N7958">
        <v>7.3038888880000004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3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0.137592107319325</v>
      </c>
      <c r="AC7958">
        <v>0</v>
      </c>
      <c r="AD7958">
        <v>0</v>
      </c>
      <c r="AE7958">
        <v>0.137592107319325</v>
      </c>
    </row>
    <row r="7959" spans="1:31" x14ac:dyDescent="0.25">
      <c r="A7959">
        <v>1843601</v>
      </c>
      <c r="B7959">
        <v>1</v>
      </c>
      <c r="C7959" t="s">
        <v>80</v>
      </c>
      <c r="D7959" t="s">
        <v>110</v>
      </c>
      <c r="E7959" t="s">
        <v>268</v>
      </c>
      <c r="F7959" t="s">
        <v>22430</v>
      </c>
      <c r="G7959" t="s">
        <v>386</v>
      </c>
      <c r="H7959" t="s">
        <v>1252</v>
      </c>
      <c r="I7959" t="s">
        <v>135</v>
      </c>
      <c r="J7959" t="s">
        <v>136</v>
      </c>
      <c r="K7959" t="s">
        <v>137</v>
      </c>
      <c r="L7959" t="s">
        <v>22431</v>
      </c>
      <c r="M7959" t="s">
        <v>22432</v>
      </c>
      <c r="N7959">
        <v>8.2500000000000004E-2</v>
      </c>
      <c r="O7959">
        <v>0</v>
      </c>
      <c r="P7959">
        <v>2762</v>
      </c>
      <c r="Q7959">
        <v>0</v>
      </c>
      <c r="R7959">
        <v>0</v>
      </c>
      <c r="S7959">
        <v>1</v>
      </c>
      <c r="T7959">
        <v>308</v>
      </c>
      <c r="U7959">
        <v>0</v>
      </c>
      <c r="V7959">
        <v>2</v>
      </c>
      <c r="W7959">
        <v>0</v>
      </c>
      <c r="X7959">
        <v>39.319881780819031</v>
      </c>
      <c r="Y7959">
        <v>0</v>
      </c>
      <c r="Z7959">
        <v>0</v>
      </c>
      <c r="AA7959">
        <v>0.91578647531250001</v>
      </c>
      <c r="AB7959">
        <v>11.071303573512603</v>
      </c>
      <c r="AC7959">
        <v>0</v>
      </c>
      <c r="AD7959">
        <v>2.1426816964756501</v>
      </c>
      <c r="AE7959">
        <v>53.449653526119782</v>
      </c>
    </row>
    <row r="7960" spans="1:31" x14ac:dyDescent="0.25">
      <c r="A7960">
        <v>1844076</v>
      </c>
      <c r="B7960">
        <v>1</v>
      </c>
      <c r="C7960" t="s">
        <v>80</v>
      </c>
      <c r="D7960" t="s">
        <v>93</v>
      </c>
      <c r="E7960" t="s">
        <v>131</v>
      </c>
      <c r="F7960" t="s">
        <v>22433</v>
      </c>
      <c r="G7960" t="s">
        <v>133</v>
      </c>
      <c r="H7960" t="s">
        <v>134</v>
      </c>
      <c r="I7960" t="s">
        <v>135</v>
      </c>
      <c r="J7960" t="s">
        <v>136</v>
      </c>
      <c r="K7960" t="s">
        <v>137</v>
      </c>
      <c r="L7960" t="s">
        <v>22434</v>
      </c>
      <c r="M7960" t="s">
        <v>22435</v>
      </c>
      <c r="N7960">
        <v>11.138611110999999</v>
      </c>
      <c r="O7960">
        <v>0</v>
      </c>
      <c r="P7960">
        <v>0</v>
      </c>
      <c r="Q7960">
        <v>0</v>
      </c>
      <c r="R7960">
        <v>4</v>
      </c>
      <c r="S7960">
        <v>0</v>
      </c>
      <c r="T7960">
        <v>4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117.15111361611781</v>
      </c>
      <c r="AA7960">
        <v>0</v>
      </c>
      <c r="AB7960">
        <v>32.689061462418138</v>
      </c>
      <c r="AC7960">
        <v>0</v>
      </c>
      <c r="AD7960">
        <v>0</v>
      </c>
      <c r="AE7960">
        <v>149.84017507853594</v>
      </c>
    </row>
    <row r="7961" spans="1:31" x14ac:dyDescent="0.25">
      <c r="A7961">
        <v>1843907</v>
      </c>
      <c r="B7961">
        <v>1</v>
      </c>
      <c r="C7961" t="s">
        <v>80</v>
      </c>
      <c r="D7961" t="s">
        <v>104</v>
      </c>
      <c r="E7961" t="s">
        <v>164</v>
      </c>
      <c r="F7961" t="s">
        <v>22436</v>
      </c>
      <c r="G7961" t="s">
        <v>156</v>
      </c>
      <c r="H7961" t="s">
        <v>157</v>
      </c>
      <c r="I7961" t="s">
        <v>135</v>
      </c>
      <c r="J7961" t="s">
        <v>136</v>
      </c>
      <c r="K7961" t="s">
        <v>137</v>
      </c>
      <c r="L7961" t="s">
        <v>22437</v>
      </c>
      <c r="M7961" t="s">
        <v>22438</v>
      </c>
      <c r="N7961">
        <v>1.261666666</v>
      </c>
      <c r="O7961">
        <v>0</v>
      </c>
      <c r="P7961">
        <v>250</v>
      </c>
      <c r="Q7961">
        <v>3</v>
      </c>
      <c r="R7961">
        <v>12</v>
      </c>
      <c r="S7961">
        <v>1</v>
      </c>
      <c r="T7961">
        <v>20</v>
      </c>
      <c r="U7961">
        <v>1</v>
      </c>
      <c r="V7961">
        <v>0</v>
      </c>
      <c r="W7961">
        <v>0</v>
      </c>
      <c r="X7961">
        <v>74.72244123098578</v>
      </c>
      <c r="Y7961">
        <v>34.077194535226504</v>
      </c>
      <c r="Z7961">
        <v>5.317646534917901</v>
      </c>
      <c r="AA7961">
        <v>10.909288057085</v>
      </c>
      <c r="AB7961">
        <v>15.240005853995223</v>
      </c>
      <c r="AC7961">
        <v>103.80008036494799</v>
      </c>
      <c r="AD7961">
        <v>0</v>
      </c>
      <c r="AE7961">
        <v>244.06665657715837</v>
      </c>
    </row>
    <row r="7962" spans="1:31" x14ac:dyDescent="0.25">
      <c r="A7962">
        <v>1843927</v>
      </c>
      <c r="B7962">
        <v>1</v>
      </c>
      <c r="C7962" t="s">
        <v>80</v>
      </c>
      <c r="D7962" t="s">
        <v>87</v>
      </c>
      <c r="E7962" t="s">
        <v>140</v>
      </c>
      <c r="F7962" t="s">
        <v>22439</v>
      </c>
      <c r="G7962" t="s">
        <v>142</v>
      </c>
      <c r="H7962" t="s">
        <v>134</v>
      </c>
      <c r="I7962" t="s">
        <v>135</v>
      </c>
      <c r="J7962" t="s">
        <v>136</v>
      </c>
      <c r="K7962" t="s">
        <v>137</v>
      </c>
      <c r="L7962" t="s">
        <v>22440</v>
      </c>
      <c r="M7962" t="s">
        <v>22441</v>
      </c>
      <c r="N7962">
        <v>1.1402777770000001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1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2.3029724808132914</v>
      </c>
      <c r="AC7962">
        <v>0</v>
      </c>
      <c r="AD7962">
        <v>0</v>
      </c>
      <c r="AE7962">
        <v>2.3029724808132914</v>
      </c>
    </row>
    <row r="7963" spans="1:31" x14ac:dyDescent="0.25">
      <c r="A7963">
        <v>1844511</v>
      </c>
      <c r="B7963">
        <v>1</v>
      </c>
      <c r="C7963" t="s">
        <v>80</v>
      </c>
      <c r="D7963" t="s">
        <v>85</v>
      </c>
      <c r="E7963" t="s">
        <v>252</v>
      </c>
      <c r="F7963" t="s">
        <v>22442</v>
      </c>
      <c r="G7963" t="s">
        <v>217</v>
      </c>
      <c r="H7963" t="s">
        <v>134</v>
      </c>
      <c r="I7963" t="s">
        <v>135</v>
      </c>
      <c r="J7963" t="s">
        <v>136</v>
      </c>
      <c r="K7963" t="s">
        <v>137</v>
      </c>
      <c r="L7963" t="s">
        <v>22443</v>
      </c>
      <c r="M7963" t="s">
        <v>22444</v>
      </c>
      <c r="N7963">
        <v>0.49055555499999998</v>
      </c>
      <c r="O7963">
        <v>0</v>
      </c>
      <c r="P7963">
        <v>574</v>
      </c>
      <c r="Q7963">
        <v>0</v>
      </c>
      <c r="R7963">
        <v>0</v>
      </c>
      <c r="S7963">
        <v>0</v>
      </c>
      <c r="T7963">
        <v>64</v>
      </c>
      <c r="U7963">
        <v>0</v>
      </c>
      <c r="V7963">
        <v>0</v>
      </c>
      <c r="W7963">
        <v>0</v>
      </c>
      <c r="X7963">
        <v>73.712693938648897</v>
      </c>
      <c r="Y7963">
        <v>0</v>
      </c>
      <c r="Z7963">
        <v>0</v>
      </c>
      <c r="AA7963">
        <v>0</v>
      </c>
      <c r="AB7963">
        <v>20.053560009952736</v>
      </c>
      <c r="AC7963">
        <v>0</v>
      </c>
      <c r="AD7963">
        <v>0</v>
      </c>
      <c r="AE7963">
        <v>93.76625394860163</v>
      </c>
    </row>
    <row r="7964" spans="1:31" x14ac:dyDescent="0.25">
      <c r="A7964">
        <v>1844262</v>
      </c>
      <c r="B7964">
        <v>1</v>
      </c>
      <c r="C7964" t="s">
        <v>80</v>
      </c>
      <c r="D7964" t="s">
        <v>94</v>
      </c>
      <c r="E7964" t="s">
        <v>252</v>
      </c>
      <c r="F7964" t="s">
        <v>811</v>
      </c>
      <c r="G7964" t="s">
        <v>279</v>
      </c>
      <c r="H7964" t="s">
        <v>134</v>
      </c>
      <c r="I7964" t="s">
        <v>135</v>
      </c>
      <c r="J7964" t="s">
        <v>136</v>
      </c>
      <c r="K7964" t="s">
        <v>137</v>
      </c>
      <c r="L7964" t="s">
        <v>22445</v>
      </c>
      <c r="M7964" t="s">
        <v>22446</v>
      </c>
      <c r="N7964">
        <v>1.095555555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24</v>
      </c>
      <c r="U7964">
        <v>0</v>
      </c>
      <c r="V7964">
        <v>3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71.833294503274431</v>
      </c>
      <c r="AC7964">
        <v>0</v>
      </c>
      <c r="AD7964">
        <v>211.20790230930601</v>
      </c>
      <c r="AE7964">
        <v>283.04119681258044</v>
      </c>
    </row>
    <row r="7965" spans="1:31" x14ac:dyDescent="0.25">
      <c r="A7965">
        <v>1844013</v>
      </c>
      <c r="B7965">
        <v>1</v>
      </c>
      <c r="C7965" t="s">
        <v>81</v>
      </c>
      <c r="D7965" t="s">
        <v>113</v>
      </c>
      <c r="E7965" t="s">
        <v>131</v>
      </c>
      <c r="F7965" t="s">
        <v>22447</v>
      </c>
      <c r="G7965" t="s">
        <v>189</v>
      </c>
      <c r="H7965" t="s">
        <v>134</v>
      </c>
      <c r="I7965" t="s">
        <v>135</v>
      </c>
      <c r="J7965" t="s">
        <v>136</v>
      </c>
      <c r="K7965" t="s">
        <v>137</v>
      </c>
      <c r="L7965" t="s">
        <v>22448</v>
      </c>
      <c r="M7965" t="s">
        <v>22449</v>
      </c>
      <c r="N7965">
        <v>6.255833333</v>
      </c>
      <c r="O7965">
        <v>0</v>
      </c>
      <c r="P7965">
        <v>53</v>
      </c>
      <c r="Q7965">
        <v>0</v>
      </c>
      <c r="R7965">
        <v>0</v>
      </c>
      <c r="S7965">
        <v>0</v>
      </c>
      <c r="T7965">
        <v>5</v>
      </c>
      <c r="U7965">
        <v>0</v>
      </c>
      <c r="V7965">
        <v>0</v>
      </c>
      <c r="W7965">
        <v>0</v>
      </c>
      <c r="X7965">
        <v>60.448469529062386</v>
      </c>
      <c r="Y7965">
        <v>0</v>
      </c>
      <c r="Z7965">
        <v>0</v>
      </c>
      <c r="AA7965">
        <v>0</v>
      </c>
      <c r="AB7965">
        <v>20.171914044781506</v>
      </c>
      <c r="AC7965">
        <v>0</v>
      </c>
      <c r="AD7965">
        <v>0</v>
      </c>
      <c r="AE7965">
        <v>80.620383573843895</v>
      </c>
    </row>
    <row r="7966" spans="1:31" x14ac:dyDescent="0.25">
      <c r="A7966">
        <v>1844162</v>
      </c>
      <c r="B7966">
        <v>1</v>
      </c>
      <c r="C7966" t="s">
        <v>80</v>
      </c>
      <c r="D7966" t="s">
        <v>108</v>
      </c>
      <c r="E7966" t="s">
        <v>131</v>
      </c>
      <c r="F7966" t="s">
        <v>22450</v>
      </c>
      <c r="G7966" t="s">
        <v>133</v>
      </c>
      <c r="H7966" t="s">
        <v>134</v>
      </c>
      <c r="I7966" t="s">
        <v>135</v>
      </c>
      <c r="J7966" t="s">
        <v>136</v>
      </c>
      <c r="K7966" t="s">
        <v>137</v>
      </c>
      <c r="L7966" t="s">
        <v>22451</v>
      </c>
      <c r="M7966" t="s">
        <v>22452</v>
      </c>
      <c r="N7966">
        <v>12.918888888</v>
      </c>
      <c r="O7966">
        <v>0</v>
      </c>
      <c r="P7966">
        <v>21</v>
      </c>
      <c r="Q7966">
        <v>0</v>
      </c>
      <c r="R7966">
        <v>1</v>
      </c>
      <c r="S7966">
        <v>0</v>
      </c>
      <c r="T7966">
        <v>1</v>
      </c>
      <c r="U7966">
        <v>0</v>
      </c>
      <c r="V7966">
        <v>0</v>
      </c>
      <c r="W7966">
        <v>0</v>
      </c>
      <c r="X7966">
        <v>28.090921577043012</v>
      </c>
      <c r="Y7966">
        <v>0</v>
      </c>
      <c r="Z7966">
        <v>0</v>
      </c>
      <c r="AA7966">
        <v>0</v>
      </c>
      <c r="AB7966">
        <v>1.1657682751950671</v>
      </c>
      <c r="AC7966">
        <v>0</v>
      </c>
      <c r="AD7966">
        <v>0</v>
      </c>
      <c r="AE7966">
        <v>29.256689852238079</v>
      </c>
    </row>
    <row r="7967" spans="1:31" x14ac:dyDescent="0.25">
      <c r="A7967">
        <v>1844411</v>
      </c>
      <c r="B7967">
        <v>1</v>
      </c>
      <c r="C7967" t="s">
        <v>80</v>
      </c>
      <c r="D7967" t="s">
        <v>83</v>
      </c>
      <c r="E7967" t="s">
        <v>140</v>
      </c>
      <c r="F7967" t="s">
        <v>22453</v>
      </c>
      <c r="G7967" t="s">
        <v>246</v>
      </c>
      <c r="H7967" t="s">
        <v>134</v>
      </c>
      <c r="I7967" t="s">
        <v>135</v>
      </c>
      <c r="J7967" t="s">
        <v>136</v>
      </c>
      <c r="K7967" t="s">
        <v>137</v>
      </c>
      <c r="L7967" t="s">
        <v>22454</v>
      </c>
      <c r="M7967" t="s">
        <v>22455</v>
      </c>
      <c r="N7967">
        <v>1.9088888879999999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2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10.982807077679551</v>
      </c>
      <c r="AC7967">
        <v>0</v>
      </c>
      <c r="AD7967">
        <v>0</v>
      </c>
      <c r="AE7967">
        <v>10.982807077679551</v>
      </c>
    </row>
    <row r="7968" spans="1:31" x14ac:dyDescent="0.25">
      <c r="A7968">
        <v>1843684</v>
      </c>
      <c r="B7968">
        <v>1</v>
      </c>
      <c r="C7968" t="s">
        <v>81</v>
      </c>
      <c r="D7968" t="s">
        <v>125</v>
      </c>
      <c r="E7968" t="s">
        <v>131</v>
      </c>
      <c r="F7968" t="s">
        <v>20536</v>
      </c>
      <c r="G7968" t="s">
        <v>133</v>
      </c>
      <c r="H7968" t="s">
        <v>134</v>
      </c>
      <c r="I7968" t="s">
        <v>135</v>
      </c>
      <c r="J7968" t="s">
        <v>136</v>
      </c>
      <c r="K7968" t="s">
        <v>137</v>
      </c>
      <c r="L7968" t="s">
        <v>22456</v>
      </c>
      <c r="M7968" t="s">
        <v>22457</v>
      </c>
      <c r="N7968">
        <v>2.2352777769999999</v>
      </c>
      <c r="O7968">
        <v>0</v>
      </c>
      <c r="P7968">
        <v>25</v>
      </c>
      <c r="Q7968">
        <v>0</v>
      </c>
      <c r="R7968">
        <v>0</v>
      </c>
      <c r="S7968">
        <v>0</v>
      </c>
      <c r="T7968">
        <v>4</v>
      </c>
      <c r="U7968">
        <v>0</v>
      </c>
      <c r="V7968">
        <v>0</v>
      </c>
      <c r="W7968">
        <v>0</v>
      </c>
      <c r="X7968">
        <v>5.542266748788002</v>
      </c>
      <c r="Y7968">
        <v>0</v>
      </c>
      <c r="Z7968">
        <v>0</v>
      </c>
      <c r="AA7968">
        <v>0</v>
      </c>
      <c r="AB7968">
        <v>0.16686761449637499</v>
      </c>
      <c r="AC7968">
        <v>0</v>
      </c>
      <c r="AD7968">
        <v>0</v>
      </c>
      <c r="AE7968">
        <v>5.7091343632843774</v>
      </c>
    </row>
    <row r="7969" spans="1:31" x14ac:dyDescent="0.25">
      <c r="A7969">
        <v>1844517</v>
      </c>
      <c r="B7969">
        <v>1</v>
      </c>
      <c r="C7969" t="s">
        <v>80</v>
      </c>
      <c r="D7969" t="s">
        <v>108</v>
      </c>
      <c r="E7969" t="s">
        <v>131</v>
      </c>
      <c r="F7969" t="s">
        <v>22369</v>
      </c>
      <c r="G7969" t="s">
        <v>340</v>
      </c>
      <c r="H7969" t="s">
        <v>134</v>
      </c>
      <c r="I7969" t="s">
        <v>135</v>
      </c>
      <c r="J7969" t="s">
        <v>136</v>
      </c>
      <c r="K7969" t="s">
        <v>137</v>
      </c>
      <c r="L7969" t="s">
        <v>22458</v>
      </c>
      <c r="M7969" t="s">
        <v>22459</v>
      </c>
      <c r="N7969">
        <v>4.7269444439999999</v>
      </c>
      <c r="O7969">
        <v>0</v>
      </c>
      <c r="P7969">
        <v>12</v>
      </c>
      <c r="Q7969">
        <v>0</v>
      </c>
      <c r="R7969">
        <v>1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12.866156377662001</v>
      </c>
      <c r="Y7969">
        <v>0</v>
      </c>
      <c r="Z7969">
        <v>3.3558425506142093</v>
      </c>
      <c r="AA7969">
        <v>0</v>
      </c>
      <c r="AB7969">
        <v>0</v>
      </c>
      <c r="AC7969">
        <v>0</v>
      </c>
      <c r="AD7969">
        <v>0</v>
      </c>
      <c r="AE7969">
        <v>16.221998928276211</v>
      </c>
    </row>
    <row r="7970" spans="1:31" x14ac:dyDescent="0.25">
      <c r="A7970">
        <v>1843615</v>
      </c>
      <c r="B7970">
        <v>1</v>
      </c>
      <c r="C7970" t="s">
        <v>80</v>
      </c>
      <c r="D7970" t="s">
        <v>93</v>
      </c>
      <c r="E7970" t="s">
        <v>140</v>
      </c>
      <c r="F7970" t="s">
        <v>22460</v>
      </c>
      <c r="G7970" t="s">
        <v>142</v>
      </c>
      <c r="H7970" t="s">
        <v>134</v>
      </c>
      <c r="I7970" t="s">
        <v>135</v>
      </c>
      <c r="J7970" t="s">
        <v>136</v>
      </c>
      <c r="K7970" t="s">
        <v>137</v>
      </c>
      <c r="L7970" t="s">
        <v>22461</v>
      </c>
      <c r="M7970" t="s">
        <v>22462</v>
      </c>
      <c r="N7970">
        <v>13.460277777</v>
      </c>
      <c r="O7970">
        <v>0</v>
      </c>
      <c r="P7970">
        <v>1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1.6986299567868335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1.6986299567868335</v>
      </c>
    </row>
    <row r="7971" spans="1:31" x14ac:dyDescent="0.25">
      <c r="A7971">
        <v>1843638</v>
      </c>
      <c r="B7971">
        <v>1</v>
      </c>
      <c r="C7971" t="s">
        <v>80</v>
      </c>
      <c r="D7971" t="s">
        <v>103</v>
      </c>
      <c r="E7971" t="s">
        <v>268</v>
      </c>
      <c r="F7971" t="s">
        <v>22463</v>
      </c>
      <c r="G7971" t="s">
        <v>156</v>
      </c>
      <c r="H7971" t="s">
        <v>157</v>
      </c>
      <c r="I7971" t="s">
        <v>135</v>
      </c>
      <c r="J7971" t="s">
        <v>136</v>
      </c>
      <c r="K7971" t="s">
        <v>137</v>
      </c>
      <c r="L7971" t="s">
        <v>22464</v>
      </c>
      <c r="M7971" t="s">
        <v>22465</v>
      </c>
      <c r="N7971">
        <v>0.116666666</v>
      </c>
      <c r="O7971">
        <v>2</v>
      </c>
      <c r="P7971">
        <v>1896</v>
      </c>
      <c r="Q7971">
        <v>45</v>
      </c>
      <c r="R7971">
        <v>158</v>
      </c>
      <c r="S7971">
        <v>18</v>
      </c>
      <c r="T7971">
        <v>234</v>
      </c>
      <c r="U7971">
        <v>6</v>
      </c>
      <c r="V7971">
        <v>0</v>
      </c>
      <c r="W7971">
        <v>0.28986443211599999</v>
      </c>
      <c r="X7971">
        <v>35.576867355179466</v>
      </c>
      <c r="Y7971">
        <v>40.297833557572496</v>
      </c>
      <c r="Z7971">
        <v>30.090539046590173</v>
      </c>
      <c r="AA7971">
        <v>38.619068005784001</v>
      </c>
      <c r="AB7971">
        <v>16.452652916388505</v>
      </c>
      <c r="AC7971">
        <v>31.022310167904998</v>
      </c>
      <c r="AD7971">
        <v>0</v>
      </c>
      <c r="AE7971">
        <v>192.34913548153565</v>
      </c>
    </row>
    <row r="7972" spans="1:31" x14ac:dyDescent="0.25">
      <c r="A7972">
        <v>1844471</v>
      </c>
      <c r="B7972">
        <v>1</v>
      </c>
      <c r="C7972" t="s">
        <v>80</v>
      </c>
      <c r="D7972" t="s">
        <v>83</v>
      </c>
      <c r="E7972" t="s">
        <v>154</v>
      </c>
      <c r="F7972" t="s">
        <v>6209</v>
      </c>
      <c r="G7972" t="s">
        <v>156</v>
      </c>
      <c r="H7972" t="s">
        <v>157</v>
      </c>
      <c r="I7972" t="s">
        <v>135</v>
      </c>
      <c r="J7972" t="s">
        <v>136</v>
      </c>
      <c r="K7972" t="s">
        <v>137</v>
      </c>
      <c r="L7972" t="s">
        <v>22466</v>
      </c>
      <c r="M7972" t="s">
        <v>22467</v>
      </c>
      <c r="N7972">
        <v>2.2891666659999999</v>
      </c>
      <c r="O7972">
        <v>0</v>
      </c>
      <c r="P7972">
        <v>11</v>
      </c>
      <c r="Q7972">
        <v>0</v>
      </c>
      <c r="R7972">
        <v>1</v>
      </c>
      <c r="S7972">
        <v>17</v>
      </c>
      <c r="T7972">
        <v>24</v>
      </c>
      <c r="U7972">
        <v>6</v>
      </c>
      <c r="V7972">
        <v>1</v>
      </c>
      <c r="W7972">
        <v>0</v>
      </c>
      <c r="X7972">
        <v>7.3311782800191345</v>
      </c>
      <c r="Y7972">
        <v>0</v>
      </c>
      <c r="Z7972">
        <v>2.5766617467879995</v>
      </c>
      <c r="AA7972">
        <v>327.92743707247269</v>
      </c>
      <c r="AB7972">
        <v>117.30975731067558</v>
      </c>
      <c r="AC7972">
        <v>1037.7195271880375</v>
      </c>
      <c r="AD7972">
        <v>44.302568053068747</v>
      </c>
      <c r="AE7972">
        <v>1537.1671296510619</v>
      </c>
    </row>
    <row r="7973" spans="1:31" x14ac:dyDescent="0.25">
      <c r="A7973">
        <v>1844225</v>
      </c>
      <c r="B7973">
        <v>1</v>
      </c>
      <c r="C7973" t="s">
        <v>80</v>
      </c>
      <c r="D7973" t="s">
        <v>103</v>
      </c>
      <c r="E7973" t="s">
        <v>140</v>
      </c>
      <c r="F7973" t="s">
        <v>22468</v>
      </c>
      <c r="G7973" t="s">
        <v>242</v>
      </c>
      <c r="H7973" t="s">
        <v>134</v>
      </c>
      <c r="I7973" t="s">
        <v>135</v>
      </c>
      <c r="J7973" t="s">
        <v>3</v>
      </c>
      <c r="K7973" t="s">
        <v>137</v>
      </c>
      <c r="L7973" t="s">
        <v>22469</v>
      </c>
      <c r="M7973" t="s">
        <v>22470</v>
      </c>
      <c r="N7973">
        <v>3.4272222220000002</v>
      </c>
      <c r="O7973">
        <v>0</v>
      </c>
      <c r="P7973">
        <v>6</v>
      </c>
      <c r="Q7973">
        <v>0</v>
      </c>
      <c r="R7973">
        <v>0</v>
      </c>
      <c r="S7973">
        <v>0</v>
      </c>
      <c r="T7973">
        <v>1</v>
      </c>
      <c r="U7973">
        <v>0</v>
      </c>
      <c r="V7973">
        <v>0</v>
      </c>
      <c r="W7973">
        <v>0</v>
      </c>
      <c r="X7973">
        <v>3.5854236751157997</v>
      </c>
      <c r="Y7973">
        <v>0</v>
      </c>
      <c r="Z7973">
        <v>0</v>
      </c>
      <c r="AA7973">
        <v>0</v>
      </c>
      <c r="AB7973">
        <v>0.25401501444383334</v>
      </c>
      <c r="AC7973">
        <v>0</v>
      </c>
      <c r="AD7973">
        <v>0</v>
      </c>
      <c r="AE7973">
        <v>3.8394386895596329</v>
      </c>
    </row>
    <row r="7974" spans="1:31" x14ac:dyDescent="0.25">
      <c r="A7974">
        <v>1843784</v>
      </c>
      <c r="B7974">
        <v>1</v>
      </c>
      <c r="C7974" t="s">
        <v>80</v>
      </c>
      <c r="D7974" t="s">
        <v>93</v>
      </c>
      <c r="E7974" t="s">
        <v>252</v>
      </c>
      <c r="F7974" t="s">
        <v>19670</v>
      </c>
      <c r="G7974" t="s">
        <v>150</v>
      </c>
      <c r="H7974" t="s">
        <v>134</v>
      </c>
      <c r="I7974" t="s">
        <v>135</v>
      </c>
      <c r="J7974" t="s">
        <v>136</v>
      </c>
      <c r="K7974" t="s">
        <v>151</v>
      </c>
      <c r="L7974" t="s">
        <v>22471</v>
      </c>
      <c r="M7974" t="s">
        <v>22472</v>
      </c>
      <c r="N7974">
        <v>7.9244916659999998</v>
      </c>
      <c r="O7974">
        <v>0</v>
      </c>
      <c r="P7974">
        <v>160</v>
      </c>
      <c r="Q7974">
        <v>0</v>
      </c>
      <c r="R7974">
        <v>4</v>
      </c>
      <c r="S7974">
        <v>0</v>
      </c>
      <c r="T7974">
        <v>39</v>
      </c>
      <c r="U7974">
        <v>0</v>
      </c>
      <c r="V7974">
        <v>0</v>
      </c>
      <c r="W7974">
        <v>0</v>
      </c>
      <c r="X7974">
        <v>263.06886943942698</v>
      </c>
      <c r="Y7974">
        <v>0</v>
      </c>
      <c r="Z7974">
        <v>122.39847330120659</v>
      </c>
      <c r="AA7974">
        <v>0</v>
      </c>
      <c r="AB7974">
        <v>335.91031265060411</v>
      </c>
      <c r="AC7974">
        <v>0</v>
      </c>
      <c r="AD7974">
        <v>0</v>
      </c>
      <c r="AE7974">
        <v>721.37765539123768</v>
      </c>
    </row>
    <row r="7975" spans="1:31" x14ac:dyDescent="0.25">
      <c r="A7975">
        <v>1844202</v>
      </c>
      <c r="B7975">
        <v>1</v>
      </c>
      <c r="C7975" t="s">
        <v>80</v>
      </c>
      <c r="D7975" t="s">
        <v>82</v>
      </c>
      <c r="E7975" t="s">
        <v>140</v>
      </c>
      <c r="F7975" t="s">
        <v>22473</v>
      </c>
      <c r="G7975" t="s">
        <v>246</v>
      </c>
      <c r="H7975" t="s">
        <v>134</v>
      </c>
      <c r="I7975" t="s">
        <v>135</v>
      </c>
      <c r="J7975" t="s">
        <v>136</v>
      </c>
      <c r="K7975" t="s">
        <v>137</v>
      </c>
      <c r="L7975" t="s">
        <v>22474</v>
      </c>
      <c r="M7975" t="s">
        <v>22475</v>
      </c>
      <c r="N7975">
        <v>1.3805555549999999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1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1.0997993078621335</v>
      </c>
      <c r="AC7975">
        <v>0</v>
      </c>
      <c r="AD7975">
        <v>0</v>
      </c>
      <c r="AE7975">
        <v>1.0997993078621335</v>
      </c>
    </row>
    <row r="7976" spans="1:31" x14ac:dyDescent="0.25">
      <c r="A7976">
        <v>1844033</v>
      </c>
      <c r="B7976">
        <v>1</v>
      </c>
      <c r="C7976" t="s">
        <v>80</v>
      </c>
      <c r="D7976" t="s">
        <v>100</v>
      </c>
      <c r="E7976" t="s">
        <v>140</v>
      </c>
      <c r="F7976" t="s">
        <v>22476</v>
      </c>
      <c r="G7976" t="s">
        <v>142</v>
      </c>
      <c r="H7976" t="s">
        <v>134</v>
      </c>
      <c r="I7976" t="s">
        <v>135</v>
      </c>
      <c r="J7976" t="s">
        <v>136</v>
      </c>
      <c r="K7976" t="s">
        <v>137</v>
      </c>
      <c r="L7976" t="s">
        <v>22477</v>
      </c>
      <c r="M7976" t="s">
        <v>22478</v>
      </c>
      <c r="N7976">
        <v>0.99194444400000004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2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0.626907030368</v>
      </c>
      <c r="AC7976">
        <v>0</v>
      </c>
      <c r="AD7976">
        <v>0</v>
      </c>
      <c r="AE7976">
        <v>0.626907030368</v>
      </c>
    </row>
    <row r="7977" spans="1:31" x14ac:dyDescent="0.25">
      <c r="A7977">
        <v>1844434</v>
      </c>
      <c r="B7977">
        <v>1</v>
      </c>
      <c r="C7977" t="s">
        <v>80</v>
      </c>
      <c r="D7977" t="s">
        <v>98</v>
      </c>
      <c r="E7977" t="s">
        <v>140</v>
      </c>
      <c r="F7977" t="s">
        <v>22479</v>
      </c>
      <c r="G7977" t="s">
        <v>142</v>
      </c>
      <c r="H7977" t="s">
        <v>134</v>
      </c>
      <c r="I7977" t="s">
        <v>135</v>
      </c>
      <c r="J7977" t="s">
        <v>136</v>
      </c>
      <c r="K7977" t="s">
        <v>137</v>
      </c>
      <c r="L7977" t="s">
        <v>22480</v>
      </c>
      <c r="M7977" t="s">
        <v>22481</v>
      </c>
      <c r="N7977">
        <v>2.8397222219999998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2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0.68046548197680001</v>
      </c>
      <c r="AC7977">
        <v>0</v>
      </c>
      <c r="AD7977">
        <v>0</v>
      </c>
      <c r="AE7977">
        <v>0.68046548197680001</v>
      </c>
    </row>
    <row r="7978" spans="1:31" x14ac:dyDescent="0.25">
      <c r="A7978">
        <v>1844285</v>
      </c>
      <c r="B7978">
        <v>1</v>
      </c>
      <c r="C7978" t="s">
        <v>80</v>
      </c>
      <c r="D7978" t="s">
        <v>86</v>
      </c>
      <c r="E7978" t="s">
        <v>140</v>
      </c>
      <c r="F7978" t="s">
        <v>22482</v>
      </c>
      <c r="G7978" t="s">
        <v>246</v>
      </c>
      <c r="H7978" t="s">
        <v>134</v>
      </c>
      <c r="I7978" t="s">
        <v>135</v>
      </c>
      <c r="J7978" t="s">
        <v>136</v>
      </c>
      <c r="K7978" t="s">
        <v>137</v>
      </c>
      <c r="L7978" t="s">
        <v>22483</v>
      </c>
      <c r="M7978" t="s">
        <v>22484</v>
      </c>
      <c r="N7978">
        <v>0.35333333300000003</v>
      </c>
      <c r="O7978">
        <v>0</v>
      </c>
      <c r="P7978">
        <v>2</v>
      </c>
      <c r="Q7978">
        <v>0</v>
      </c>
      <c r="R7978">
        <v>0</v>
      </c>
      <c r="S7978">
        <v>0</v>
      </c>
      <c r="T7978">
        <v>1</v>
      </c>
      <c r="U7978">
        <v>0</v>
      </c>
      <c r="V7978">
        <v>0</v>
      </c>
      <c r="W7978">
        <v>0</v>
      </c>
      <c r="X7978">
        <v>0.24176208375</v>
      </c>
      <c r="Y7978">
        <v>0</v>
      </c>
      <c r="Z7978">
        <v>0</v>
      </c>
      <c r="AA7978">
        <v>0</v>
      </c>
      <c r="AB7978">
        <v>0.62831661724200005</v>
      </c>
      <c r="AC7978">
        <v>0</v>
      </c>
      <c r="AD7978">
        <v>0</v>
      </c>
      <c r="AE7978">
        <v>0.87007870099200002</v>
      </c>
    </row>
    <row r="7979" spans="1:31" x14ac:dyDescent="0.25">
      <c r="A7979">
        <v>1844388</v>
      </c>
      <c r="B7979">
        <v>1</v>
      </c>
      <c r="C7979" t="s">
        <v>80</v>
      </c>
      <c r="D7979" t="s">
        <v>111</v>
      </c>
      <c r="E7979" t="s">
        <v>223</v>
      </c>
      <c r="F7979" t="s">
        <v>22485</v>
      </c>
      <c r="G7979" t="s">
        <v>1055</v>
      </c>
      <c r="H7979" t="s">
        <v>134</v>
      </c>
      <c r="I7979" t="s">
        <v>135</v>
      </c>
      <c r="J7979" t="s">
        <v>136</v>
      </c>
      <c r="K7979" t="s">
        <v>137</v>
      </c>
      <c r="L7979" t="s">
        <v>22486</v>
      </c>
      <c r="M7979" t="s">
        <v>22487</v>
      </c>
      <c r="N7979">
        <v>0.87888888799999998</v>
      </c>
      <c r="O7979">
        <v>0</v>
      </c>
      <c r="P7979">
        <v>89</v>
      </c>
      <c r="Q7979">
        <v>0</v>
      </c>
      <c r="R7979">
        <v>0</v>
      </c>
      <c r="S7979">
        <v>0</v>
      </c>
      <c r="T7979">
        <v>19</v>
      </c>
      <c r="U7979">
        <v>0</v>
      </c>
      <c r="V7979">
        <v>0</v>
      </c>
      <c r="W7979">
        <v>0</v>
      </c>
      <c r="X7979">
        <v>24.347940368328356</v>
      </c>
      <c r="Y7979">
        <v>0</v>
      </c>
      <c r="Z7979">
        <v>0</v>
      </c>
      <c r="AA7979">
        <v>0</v>
      </c>
      <c r="AB7979">
        <v>4.0442980864260889</v>
      </c>
      <c r="AC7979">
        <v>0</v>
      </c>
      <c r="AD7979">
        <v>0</v>
      </c>
      <c r="AE7979">
        <v>28.392238454754445</v>
      </c>
    </row>
    <row r="7980" spans="1:31" x14ac:dyDescent="0.25">
      <c r="A7980">
        <v>1843893</v>
      </c>
      <c r="B7980">
        <v>1</v>
      </c>
      <c r="C7980" t="s">
        <v>80</v>
      </c>
      <c r="D7980" t="s">
        <v>104</v>
      </c>
      <c r="E7980" t="s">
        <v>140</v>
      </c>
      <c r="F7980" t="s">
        <v>22488</v>
      </c>
      <c r="G7980" t="s">
        <v>142</v>
      </c>
      <c r="H7980" t="s">
        <v>134</v>
      </c>
      <c r="I7980" t="s">
        <v>135</v>
      </c>
      <c r="J7980" t="s">
        <v>136</v>
      </c>
      <c r="K7980" t="s">
        <v>137</v>
      </c>
      <c r="L7980" t="s">
        <v>22489</v>
      </c>
      <c r="M7980" t="s">
        <v>22490</v>
      </c>
      <c r="N7980">
        <v>3.753055555</v>
      </c>
      <c r="O7980">
        <v>0</v>
      </c>
      <c r="P7980">
        <v>1</v>
      </c>
      <c r="Q7980">
        <v>0</v>
      </c>
      <c r="R7980">
        <v>0</v>
      </c>
      <c r="S7980">
        <v>0</v>
      </c>
      <c r="T7980">
        <v>1</v>
      </c>
      <c r="U7980">
        <v>0</v>
      </c>
      <c r="V7980">
        <v>0</v>
      </c>
      <c r="W7980">
        <v>0</v>
      </c>
      <c r="X7980">
        <v>0.89196680987486665</v>
      </c>
      <c r="Y7980">
        <v>0</v>
      </c>
      <c r="Z7980">
        <v>0</v>
      </c>
      <c r="AA7980">
        <v>0</v>
      </c>
      <c r="AB7980">
        <v>7.2604550441666667E-4</v>
      </c>
      <c r="AC7980">
        <v>0</v>
      </c>
      <c r="AD7980">
        <v>0</v>
      </c>
      <c r="AE7980">
        <v>0.89269285537928333</v>
      </c>
    </row>
    <row r="7981" spans="1:31" x14ac:dyDescent="0.25">
      <c r="A7981">
        <v>1844534</v>
      </c>
      <c r="B7981">
        <v>1</v>
      </c>
      <c r="C7981" t="s">
        <v>81</v>
      </c>
      <c r="D7981" t="s">
        <v>120</v>
      </c>
      <c r="E7981" t="s">
        <v>252</v>
      </c>
      <c r="F7981" t="s">
        <v>22491</v>
      </c>
      <c r="G7981" t="s">
        <v>279</v>
      </c>
      <c r="H7981" t="s">
        <v>134</v>
      </c>
      <c r="I7981" t="s">
        <v>135</v>
      </c>
      <c r="J7981" t="s">
        <v>136</v>
      </c>
      <c r="K7981" t="s">
        <v>137</v>
      </c>
      <c r="L7981" t="s">
        <v>22492</v>
      </c>
      <c r="M7981" t="s">
        <v>22493</v>
      </c>
      <c r="N7981">
        <v>0.73333333300000003</v>
      </c>
      <c r="O7981">
        <v>0</v>
      </c>
      <c r="P7981">
        <v>291</v>
      </c>
      <c r="Q7981">
        <v>0</v>
      </c>
      <c r="R7981">
        <v>7</v>
      </c>
      <c r="S7981">
        <v>0</v>
      </c>
      <c r="T7981">
        <v>14</v>
      </c>
      <c r="U7981">
        <v>0</v>
      </c>
      <c r="V7981">
        <v>0</v>
      </c>
      <c r="W7981">
        <v>0</v>
      </c>
      <c r="X7981">
        <v>45.344268809602021</v>
      </c>
      <c r="Y7981">
        <v>0</v>
      </c>
      <c r="Z7981">
        <v>0.14205920277100001</v>
      </c>
      <c r="AA7981">
        <v>0</v>
      </c>
      <c r="AB7981">
        <v>5.9422501087749993</v>
      </c>
      <c r="AC7981">
        <v>0</v>
      </c>
      <c r="AD7981">
        <v>0</v>
      </c>
      <c r="AE7981">
        <v>51.428578121148021</v>
      </c>
    </row>
    <row r="7982" spans="1:31" x14ac:dyDescent="0.25">
      <c r="A7982">
        <v>1843910</v>
      </c>
      <c r="B7982">
        <v>1</v>
      </c>
      <c r="C7982" t="s">
        <v>80</v>
      </c>
      <c r="D7982" t="s">
        <v>105</v>
      </c>
      <c r="E7982" t="s">
        <v>154</v>
      </c>
      <c r="F7982" t="s">
        <v>22494</v>
      </c>
      <c r="G7982" t="s">
        <v>955</v>
      </c>
      <c r="H7982" t="s">
        <v>157</v>
      </c>
      <c r="I7982" t="s">
        <v>135</v>
      </c>
      <c r="J7982" t="s">
        <v>136</v>
      </c>
      <c r="K7982" t="s">
        <v>137</v>
      </c>
      <c r="L7982" t="s">
        <v>22495</v>
      </c>
      <c r="M7982" t="s">
        <v>22496</v>
      </c>
      <c r="N7982">
        <v>1.1200000000000001</v>
      </c>
      <c r="O7982">
        <v>0</v>
      </c>
      <c r="P7982">
        <v>3465</v>
      </c>
      <c r="Q7982">
        <v>0</v>
      </c>
      <c r="R7982">
        <v>0</v>
      </c>
      <c r="S7982">
        <v>0</v>
      </c>
      <c r="T7982">
        <v>243</v>
      </c>
      <c r="U7982">
        <v>0</v>
      </c>
      <c r="V7982">
        <v>0</v>
      </c>
      <c r="W7982">
        <v>0</v>
      </c>
      <c r="X7982">
        <v>1066.9341150752098</v>
      </c>
      <c r="Y7982">
        <v>0</v>
      </c>
      <c r="Z7982">
        <v>0</v>
      </c>
      <c r="AA7982">
        <v>0</v>
      </c>
      <c r="AB7982">
        <v>190.17251264895393</v>
      </c>
      <c r="AC7982">
        <v>0</v>
      </c>
      <c r="AD7982">
        <v>0</v>
      </c>
      <c r="AE7982">
        <v>1257.1066277241637</v>
      </c>
    </row>
    <row r="7983" spans="1:31" x14ac:dyDescent="0.25">
      <c r="A7983">
        <v>1844408</v>
      </c>
      <c r="B7983">
        <v>1</v>
      </c>
      <c r="C7983" t="s">
        <v>81</v>
      </c>
      <c r="D7983" t="s">
        <v>118</v>
      </c>
      <c r="E7983" t="s">
        <v>140</v>
      </c>
      <c r="F7983" t="s">
        <v>22497</v>
      </c>
      <c r="G7983" t="s">
        <v>246</v>
      </c>
      <c r="H7983" t="s">
        <v>134</v>
      </c>
      <c r="I7983" t="s">
        <v>135</v>
      </c>
      <c r="J7983" t="s">
        <v>136</v>
      </c>
      <c r="K7983" t="s">
        <v>137</v>
      </c>
      <c r="L7983" t="s">
        <v>22498</v>
      </c>
      <c r="M7983" t="s">
        <v>22499</v>
      </c>
      <c r="N7983">
        <v>1.0247222220000001</v>
      </c>
      <c r="O7983">
        <v>0</v>
      </c>
      <c r="P7983">
        <v>1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6.3707297525650006E-2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6.3707297525650006E-2</v>
      </c>
    </row>
    <row r="7984" spans="1:31" x14ac:dyDescent="0.25">
      <c r="A7984">
        <v>1843887</v>
      </c>
      <c r="B7984">
        <v>1</v>
      </c>
      <c r="C7984" t="s">
        <v>80</v>
      </c>
      <c r="D7984" t="s">
        <v>106</v>
      </c>
      <c r="E7984" t="s">
        <v>154</v>
      </c>
      <c r="F7984" t="s">
        <v>22500</v>
      </c>
      <c r="G7984" t="s">
        <v>175</v>
      </c>
      <c r="H7984" t="s">
        <v>157</v>
      </c>
      <c r="I7984" t="s">
        <v>135</v>
      </c>
      <c r="J7984" t="s">
        <v>136</v>
      </c>
      <c r="K7984" t="s">
        <v>137</v>
      </c>
      <c r="L7984" t="s">
        <v>22501</v>
      </c>
      <c r="M7984" t="s">
        <v>22502</v>
      </c>
      <c r="N7984">
        <v>3.4311111109999999</v>
      </c>
      <c r="O7984">
        <v>0</v>
      </c>
      <c r="P7984">
        <v>0</v>
      </c>
      <c r="Q7984">
        <v>0</v>
      </c>
      <c r="R7984">
        <v>5</v>
      </c>
      <c r="S7984">
        <v>0</v>
      </c>
      <c r="T7984">
        <v>5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15.414285949423823</v>
      </c>
      <c r="AA7984">
        <v>0</v>
      </c>
      <c r="AB7984">
        <v>36.641181450282723</v>
      </c>
      <c r="AC7984">
        <v>0</v>
      </c>
      <c r="AD7984">
        <v>0</v>
      </c>
      <c r="AE7984">
        <v>52.055467399706544</v>
      </c>
    </row>
    <row r="7985" spans="1:31" x14ac:dyDescent="0.25">
      <c r="A7985">
        <v>1844073</v>
      </c>
      <c r="B7985">
        <v>1</v>
      </c>
      <c r="C7985" t="s">
        <v>81</v>
      </c>
      <c r="D7985" t="s">
        <v>112</v>
      </c>
      <c r="E7985" t="s">
        <v>131</v>
      </c>
      <c r="F7985" t="s">
        <v>22503</v>
      </c>
      <c r="G7985" t="s">
        <v>1046</v>
      </c>
      <c r="H7985" t="s">
        <v>134</v>
      </c>
      <c r="I7985" t="s">
        <v>135</v>
      </c>
      <c r="J7985" t="s">
        <v>136</v>
      </c>
      <c r="K7985" t="s">
        <v>137</v>
      </c>
      <c r="L7985" t="s">
        <v>22504</v>
      </c>
      <c r="M7985" t="s">
        <v>22505</v>
      </c>
      <c r="N7985">
        <v>0.74194444400000004</v>
      </c>
      <c r="O7985">
        <v>0</v>
      </c>
      <c r="P7985">
        <v>71</v>
      </c>
      <c r="Q7985">
        <v>0</v>
      </c>
      <c r="R7985">
        <v>0</v>
      </c>
      <c r="S7985">
        <v>0</v>
      </c>
      <c r="T7985">
        <v>24</v>
      </c>
      <c r="U7985">
        <v>0</v>
      </c>
      <c r="V7985">
        <v>0</v>
      </c>
      <c r="W7985">
        <v>0</v>
      </c>
      <c r="X7985">
        <v>7.4235569553757497</v>
      </c>
      <c r="Y7985">
        <v>0</v>
      </c>
      <c r="Z7985">
        <v>0</v>
      </c>
      <c r="AA7985">
        <v>0</v>
      </c>
      <c r="AB7985">
        <v>2.0170998604437087</v>
      </c>
      <c r="AC7985">
        <v>0</v>
      </c>
      <c r="AD7985">
        <v>0</v>
      </c>
      <c r="AE7985">
        <v>9.4406568158194588</v>
      </c>
    </row>
    <row r="7986" spans="1:31" x14ac:dyDescent="0.25">
      <c r="A7986">
        <v>1844428</v>
      </c>
      <c r="B7986">
        <v>1</v>
      </c>
      <c r="C7986" t="s">
        <v>80</v>
      </c>
      <c r="D7986" t="s">
        <v>83</v>
      </c>
      <c r="E7986" t="s">
        <v>202</v>
      </c>
      <c r="F7986" t="s">
        <v>6170</v>
      </c>
      <c r="G7986" t="s">
        <v>156</v>
      </c>
      <c r="H7986" t="s">
        <v>157</v>
      </c>
      <c r="I7986" t="s">
        <v>135</v>
      </c>
      <c r="J7986" t="s">
        <v>136</v>
      </c>
      <c r="K7986" t="s">
        <v>137</v>
      </c>
      <c r="L7986" t="s">
        <v>22506</v>
      </c>
      <c r="M7986" t="s">
        <v>22507</v>
      </c>
      <c r="N7986">
        <v>0.38750000000000001</v>
      </c>
      <c r="O7986">
        <v>0</v>
      </c>
      <c r="P7986">
        <v>0</v>
      </c>
      <c r="Q7986">
        <v>0</v>
      </c>
      <c r="R7986">
        <v>0</v>
      </c>
      <c r="S7986">
        <v>22</v>
      </c>
      <c r="T7986">
        <v>21</v>
      </c>
      <c r="U7986">
        <v>6</v>
      </c>
      <c r="V7986">
        <v>4</v>
      </c>
      <c r="W7986">
        <v>0</v>
      </c>
      <c r="X7986">
        <v>0</v>
      </c>
      <c r="Y7986">
        <v>0</v>
      </c>
      <c r="Z7986">
        <v>0</v>
      </c>
      <c r="AA7986">
        <v>106.22881219785</v>
      </c>
      <c r="AB7986">
        <v>21.288041467910126</v>
      </c>
      <c r="AC7986">
        <v>141.90419234207999</v>
      </c>
      <c r="AD7986">
        <v>5.4460214269259994</v>
      </c>
      <c r="AE7986">
        <v>274.86706743476611</v>
      </c>
    </row>
    <row r="7987" spans="1:31" x14ac:dyDescent="0.25">
      <c r="A7987">
        <v>1843930</v>
      </c>
      <c r="B7987">
        <v>1</v>
      </c>
      <c r="C7987" t="s">
        <v>80</v>
      </c>
      <c r="D7987" t="s">
        <v>107</v>
      </c>
      <c r="E7987" t="s">
        <v>140</v>
      </c>
      <c r="F7987" t="s">
        <v>22508</v>
      </c>
      <c r="G7987" t="s">
        <v>142</v>
      </c>
      <c r="H7987" t="s">
        <v>134</v>
      </c>
      <c r="I7987" t="s">
        <v>135</v>
      </c>
      <c r="J7987" t="s">
        <v>136</v>
      </c>
      <c r="K7987" t="s">
        <v>137</v>
      </c>
      <c r="L7987" t="s">
        <v>22509</v>
      </c>
      <c r="M7987" t="s">
        <v>22510</v>
      </c>
      <c r="N7987">
        <v>1.083611111</v>
      </c>
      <c r="O7987">
        <v>0</v>
      </c>
      <c r="P7987">
        <v>1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0.23859877788933334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0.23859877788933334</v>
      </c>
    </row>
    <row r="7988" spans="1:31" x14ac:dyDescent="0.25">
      <c r="A7988">
        <v>1844451</v>
      </c>
      <c r="B7988">
        <v>1</v>
      </c>
      <c r="C7988" t="s">
        <v>80</v>
      </c>
      <c r="D7988" t="s">
        <v>99</v>
      </c>
      <c r="E7988" t="s">
        <v>140</v>
      </c>
      <c r="F7988" t="s">
        <v>22511</v>
      </c>
      <c r="G7988" t="s">
        <v>142</v>
      </c>
      <c r="H7988" t="s">
        <v>134</v>
      </c>
      <c r="I7988" t="s">
        <v>135</v>
      </c>
      <c r="J7988" t="s">
        <v>136</v>
      </c>
      <c r="K7988" t="s">
        <v>137</v>
      </c>
      <c r="L7988" t="s">
        <v>22512</v>
      </c>
      <c r="M7988" t="s">
        <v>22513</v>
      </c>
      <c r="N7988">
        <v>3.6102777769999999</v>
      </c>
      <c r="O7988">
        <v>0</v>
      </c>
      <c r="P7988">
        <v>1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5.2195586426666675E-4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5.2195586426666675E-4</v>
      </c>
    </row>
    <row r="7989" spans="1:31" x14ac:dyDescent="0.25">
      <c r="A7989">
        <v>1843787</v>
      </c>
      <c r="B7989">
        <v>1</v>
      </c>
      <c r="C7989" t="s">
        <v>81</v>
      </c>
      <c r="D7989" t="s">
        <v>118</v>
      </c>
      <c r="E7989" t="s">
        <v>140</v>
      </c>
      <c r="F7989" t="s">
        <v>22514</v>
      </c>
      <c r="G7989" t="s">
        <v>142</v>
      </c>
      <c r="H7989" t="s">
        <v>134</v>
      </c>
      <c r="I7989" t="s">
        <v>135</v>
      </c>
      <c r="J7989" t="s">
        <v>136</v>
      </c>
      <c r="K7989" t="s">
        <v>137</v>
      </c>
      <c r="L7989" t="s">
        <v>22515</v>
      </c>
      <c r="M7989" t="s">
        <v>22516</v>
      </c>
      <c r="N7989">
        <v>1.9030555549999999</v>
      </c>
      <c r="O7989">
        <v>0</v>
      </c>
      <c r="P7989">
        <v>1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1.2627204113666666E-3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1.2627204113666666E-3</v>
      </c>
    </row>
    <row r="7990" spans="1:31" x14ac:dyDescent="0.25">
      <c r="A7990">
        <v>1844079</v>
      </c>
      <c r="B7990">
        <v>1</v>
      </c>
      <c r="C7990" t="s">
        <v>80</v>
      </c>
      <c r="D7990" t="s">
        <v>85</v>
      </c>
      <c r="E7990" t="s">
        <v>223</v>
      </c>
      <c r="F7990" t="s">
        <v>22517</v>
      </c>
      <c r="G7990" t="s">
        <v>1055</v>
      </c>
      <c r="H7990" t="s">
        <v>134</v>
      </c>
      <c r="I7990" t="s">
        <v>135</v>
      </c>
      <c r="J7990" t="s">
        <v>136</v>
      </c>
      <c r="K7990" t="s">
        <v>137</v>
      </c>
      <c r="L7990" t="s">
        <v>22518</v>
      </c>
      <c r="M7990" t="s">
        <v>22519</v>
      </c>
      <c r="N7990">
        <v>2.841388888</v>
      </c>
      <c r="O7990">
        <v>0</v>
      </c>
      <c r="P7990">
        <v>128</v>
      </c>
      <c r="Q7990">
        <v>0</v>
      </c>
      <c r="R7990">
        <v>0</v>
      </c>
      <c r="S7990">
        <v>0</v>
      </c>
      <c r="T7990">
        <v>14</v>
      </c>
      <c r="U7990">
        <v>0</v>
      </c>
      <c r="V7990">
        <v>0</v>
      </c>
      <c r="W7990">
        <v>0</v>
      </c>
      <c r="X7990">
        <v>86.710650752674965</v>
      </c>
      <c r="Y7990">
        <v>0</v>
      </c>
      <c r="Z7990">
        <v>0</v>
      </c>
      <c r="AA7990">
        <v>0</v>
      </c>
      <c r="AB7990">
        <v>19.201188758552632</v>
      </c>
      <c r="AC7990">
        <v>0</v>
      </c>
      <c r="AD7990">
        <v>0</v>
      </c>
      <c r="AE7990">
        <v>105.9118395112276</v>
      </c>
    </row>
    <row r="7991" spans="1:31" x14ac:dyDescent="0.25">
      <c r="A7991">
        <v>1843761</v>
      </c>
      <c r="B7991">
        <v>1</v>
      </c>
      <c r="C7991" t="s">
        <v>80</v>
      </c>
      <c r="D7991" t="s">
        <v>89</v>
      </c>
      <c r="E7991" t="s">
        <v>202</v>
      </c>
      <c r="F7991" t="s">
        <v>22520</v>
      </c>
      <c r="G7991" t="s">
        <v>156</v>
      </c>
      <c r="H7991" t="s">
        <v>157</v>
      </c>
      <c r="I7991" t="s">
        <v>135</v>
      </c>
      <c r="J7991" t="s">
        <v>136</v>
      </c>
      <c r="K7991" t="s">
        <v>137</v>
      </c>
      <c r="L7991" t="s">
        <v>21930</v>
      </c>
      <c r="M7991" t="s">
        <v>22521</v>
      </c>
      <c r="N7991">
        <v>0.11749999999999999</v>
      </c>
      <c r="O7991">
        <v>0</v>
      </c>
      <c r="P7991">
        <v>844</v>
      </c>
      <c r="Q7991">
        <v>0</v>
      </c>
      <c r="R7991">
        <v>2</v>
      </c>
      <c r="S7991">
        <v>4</v>
      </c>
      <c r="T7991">
        <v>50</v>
      </c>
      <c r="U7991">
        <v>1</v>
      </c>
      <c r="V7991">
        <v>0</v>
      </c>
      <c r="W7991">
        <v>0</v>
      </c>
      <c r="X7991">
        <v>30.209473526052104</v>
      </c>
      <c r="Y7991">
        <v>0</v>
      </c>
      <c r="Z7991">
        <v>0.13924711972500001</v>
      </c>
      <c r="AA7991">
        <v>19.677142405207874</v>
      </c>
      <c r="AB7991">
        <v>4.8231646198502016</v>
      </c>
      <c r="AC7991">
        <v>0.6818240566574999</v>
      </c>
      <c r="AD7991">
        <v>0</v>
      </c>
      <c r="AE7991">
        <v>55.530851727492681</v>
      </c>
    </row>
    <row r="7992" spans="1:31" x14ac:dyDescent="0.25">
      <c r="A7992">
        <v>1843867</v>
      </c>
      <c r="B7992">
        <v>1</v>
      </c>
      <c r="C7992" t="s">
        <v>80</v>
      </c>
      <c r="D7992" t="s">
        <v>85</v>
      </c>
      <c r="E7992" t="s">
        <v>131</v>
      </c>
      <c r="F7992" t="s">
        <v>22522</v>
      </c>
      <c r="G7992" t="s">
        <v>225</v>
      </c>
      <c r="H7992" t="s">
        <v>134</v>
      </c>
      <c r="I7992" t="s">
        <v>135</v>
      </c>
      <c r="J7992" t="s">
        <v>136</v>
      </c>
      <c r="K7992" t="s">
        <v>151</v>
      </c>
      <c r="L7992" t="s">
        <v>22523</v>
      </c>
      <c r="M7992" t="s">
        <v>22524</v>
      </c>
      <c r="N7992">
        <v>0.16601111099999999</v>
      </c>
      <c r="O7992">
        <v>0</v>
      </c>
      <c r="P7992">
        <v>25</v>
      </c>
      <c r="Q7992">
        <v>0</v>
      </c>
      <c r="R7992">
        <v>0</v>
      </c>
      <c r="S7992">
        <v>0</v>
      </c>
      <c r="T7992">
        <v>2</v>
      </c>
      <c r="U7992">
        <v>0</v>
      </c>
      <c r="V7992">
        <v>0</v>
      </c>
      <c r="W7992">
        <v>0</v>
      </c>
      <c r="X7992">
        <v>1.3142863958150335</v>
      </c>
      <c r="Y7992">
        <v>0</v>
      </c>
      <c r="Z7992">
        <v>0</v>
      </c>
      <c r="AA7992">
        <v>0</v>
      </c>
      <c r="AB7992">
        <v>0.61455398759299995</v>
      </c>
      <c r="AC7992">
        <v>0</v>
      </c>
      <c r="AD7992">
        <v>0</v>
      </c>
      <c r="AE7992">
        <v>1.9288403834080334</v>
      </c>
    </row>
    <row r="7993" spans="1:31" x14ac:dyDescent="0.25">
      <c r="A7993">
        <v>1844308</v>
      </c>
      <c r="B7993">
        <v>1</v>
      </c>
      <c r="C7993" t="s">
        <v>80</v>
      </c>
      <c r="D7993" t="s">
        <v>108</v>
      </c>
      <c r="E7993" t="s">
        <v>131</v>
      </c>
      <c r="F7993" t="s">
        <v>22525</v>
      </c>
      <c r="G7993" t="s">
        <v>133</v>
      </c>
      <c r="H7993" t="s">
        <v>134</v>
      </c>
      <c r="I7993" t="s">
        <v>135</v>
      </c>
      <c r="J7993" t="s">
        <v>136</v>
      </c>
      <c r="K7993" t="s">
        <v>137</v>
      </c>
      <c r="L7993" t="s">
        <v>22526</v>
      </c>
      <c r="M7993" t="s">
        <v>22527</v>
      </c>
      <c r="N7993">
        <v>4.4530555549999997</v>
      </c>
      <c r="O7993">
        <v>0</v>
      </c>
      <c r="P7993">
        <v>1</v>
      </c>
      <c r="Q7993">
        <v>0</v>
      </c>
      <c r="R7993">
        <v>2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0.63082800854558341</v>
      </c>
      <c r="Y7993">
        <v>0</v>
      </c>
      <c r="Z7993">
        <v>10.88131713722429</v>
      </c>
      <c r="AA7993">
        <v>0</v>
      </c>
      <c r="AB7993">
        <v>0</v>
      </c>
      <c r="AC7993">
        <v>0</v>
      </c>
      <c r="AD7993">
        <v>0</v>
      </c>
      <c r="AE7993">
        <v>11.512145145769873</v>
      </c>
    </row>
    <row r="7994" spans="1:31" x14ac:dyDescent="0.25">
      <c r="A7994">
        <v>1843618</v>
      </c>
      <c r="B7994">
        <v>1</v>
      </c>
      <c r="C7994" t="s">
        <v>80</v>
      </c>
      <c r="D7994" t="s">
        <v>88</v>
      </c>
      <c r="E7994" t="s">
        <v>154</v>
      </c>
      <c r="F7994" t="s">
        <v>22528</v>
      </c>
      <c r="G7994" t="s">
        <v>156</v>
      </c>
      <c r="H7994" t="s">
        <v>157</v>
      </c>
      <c r="I7994" t="s">
        <v>135</v>
      </c>
      <c r="J7994" t="s">
        <v>136</v>
      </c>
      <c r="K7994" t="s">
        <v>137</v>
      </c>
      <c r="L7994" t="s">
        <v>22529</v>
      </c>
      <c r="M7994" t="s">
        <v>22530</v>
      </c>
      <c r="N7994">
        <v>0.85166666599999996</v>
      </c>
      <c r="O7994">
        <v>0</v>
      </c>
      <c r="P7994">
        <v>1614</v>
      </c>
      <c r="Q7994">
        <v>0</v>
      </c>
      <c r="R7994">
        <v>0</v>
      </c>
      <c r="S7994">
        <v>0</v>
      </c>
      <c r="T7994">
        <v>39</v>
      </c>
      <c r="U7994">
        <v>0</v>
      </c>
      <c r="V7994">
        <v>0</v>
      </c>
      <c r="W7994">
        <v>0</v>
      </c>
      <c r="X7994">
        <v>213.87069330116685</v>
      </c>
      <c r="Y7994">
        <v>0</v>
      </c>
      <c r="Z7994">
        <v>0</v>
      </c>
      <c r="AA7994">
        <v>0</v>
      </c>
      <c r="AB7994">
        <v>21.094064053742962</v>
      </c>
      <c r="AC7994">
        <v>0</v>
      </c>
      <c r="AD7994">
        <v>0</v>
      </c>
      <c r="AE7994">
        <v>234.96475735490981</v>
      </c>
    </row>
    <row r="7995" spans="1:31" x14ac:dyDescent="0.25">
      <c r="A7995">
        <v>1843724</v>
      </c>
      <c r="B7995">
        <v>1</v>
      </c>
      <c r="C7995" t="s">
        <v>80</v>
      </c>
      <c r="D7995" t="s">
        <v>108</v>
      </c>
      <c r="E7995" t="s">
        <v>131</v>
      </c>
      <c r="F7995" t="s">
        <v>22531</v>
      </c>
      <c r="G7995" t="s">
        <v>873</v>
      </c>
      <c r="H7995" t="s">
        <v>134</v>
      </c>
      <c r="I7995" t="s">
        <v>135</v>
      </c>
      <c r="J7995" t="s">
        <v>136</v>
      </c>
      <c r="K7995" t="s">
        <v>137</v>
      </c>
      <c r="L7995" t="s">
        <v>22532</v>
      </c>
      <c r="M7995" t="s">
        <v>22533</v>
      </c>
      <c r="N7995">
        <v>8.0355555550000002</v>
      </c>
      <c r="O7995">
        <v>0</v>
      </c>
      <c r="P7995">
        <v>21</v>
      </c>
      <c r="Q7995">
        <v>0</v>
      </c>
      <c r="R7995">
        <v>5</v>
      </c>
      <c r="S7995">
        <v>0</v>
      </c>
      <c r="T7995">
        <v>4</v>
      </c>
      <c r="U7995">
        <v>0</v>
      </c>
      <c r="V7995">
        <v>0</v>
      </c>
      <c r="W7995">
        <v>0</v>
      </c>
      <c r="X7995">
        <v>31.575862404878382</v>
      </c>
      <c r="Y7995">
        <v>0</v>
      </c>
      <c r="Z7995">
        <v>16.825212686882665</v>
      </c>
      <c r="AA7995">
        <v>0</v>
      </c>
      <c r="AB7995">
        <v>26.466071125721019</v>
      </c>
      <c r="AC7995">
        <v>0</v>
      </c>
      <c r="AD7995">
        <v>0</v>
      </c>
      <c r="AE7995">
        <v>74.867146217482059</v>
      </c>
    </row>
    <row r="7996" spans="1:31" x14ac:dyDescent="0.25">
      <c r="A7996">
        <v>1843873</v>
      </c>
      <c r="B7996">
        <v>1</v>
      </c>
      <c r="C7996" t="s">
        <v>80</v>
      </c>
      <c r="D7996" t="s">
        <v>109</v>
      </c>
      <c r="E7996" t="s">
        <v>140</v>
      </c>
      <c r="F7996" t="s">
        <v>22534</v>
      </c>
      <c r="G7996" t="s">
        <v>142</v>
      </c>
      <c r="H7996" t="s">
        <v>134</v>
      </c>
      <c r="I7996" t="s">
        <v>135</v>
      </c>
      <c r="J7996" t="s">
        <v>136</v>
      </c>
      <c r="K7996" t="s">
        <v>137</v>
      </c>
      <c r="L7996" t="s">
        <v>22535</v>
      </c>
      <c r="M7996" t="s">
        <v>22536</v>
      </c>
      <c r="N7996">
        <v>2.4647222219999998</v>
      </c>
      <c r="O7996">
        <v>0</v>
      </c>
      <c r="P7996">
        <v>5</v>
      </c>
      <c r="Q7996">
        <v>0</v>
      </c>
      <c r="R7996">
        <v>0</v>
      </c>
      <c r="S7996">
        <v>0</v>
      </c>
      <c r="T7996">
        <v>1</v>
      </c>
      <c r="U7996">
        <v>0</v>
      </c>
      <c r="V7996">
        <v>0</v>
      </c>
      <c r="W7996">
        <v>0</v>
      </c>
      <c r="X7996">
        <v>1.7513844131519998</v>
      </c>
      <c r="Y7996">
        <v>0</v>
      </c>
      <c r="Z7996">
        <v>0</v>
      </c>
      <c r="AA7996">
        <v>0</v>
      </c>
      <c r="AB7996">
        <v>1.7609223348917999</v>
      </c>
      <c r="AC7996">
        <v>0</v>
      </c>
      <c r="AD7996">
        <v>0</v>
      </c>
      <c r="AE7996">
        <v>3.5123067480437999</v>
      </c>
    </row>
    <row r="7997" spans="1:31" x14ac:dyDescent="0.25">
      <c r="A7997">
        <v>1844420</v>
      </c>
      <c r="B7997">
        <v>1</v>
      </c>
      <c r="C7997" t="s">
        <v>80</v>
      </c>
      <c r="D7997" t="s">
        <v>96</v>
      </c>
      <c r="E7997" t="s">
        <v>131</v>
      </c>
      <c r="F7997" t="s">
        <v>15131</v>
      </c>
      <c r="G7997" t="s">
        <v>10034</v>
      </c>
      <c r="H7997" t="s">
        <v>134</v>
      </c>
      <c r="I7997" t="s">
        <v>135</v>
      </c>
      <c r="J7997" t="s">
        <v>136</v>
      </c>
      <c r="K7997" t="s">
        <v>137</v>
      </c>
      <c r="L7997" t="s">
        <v>22537</v>
      </c>
      <c r="M7997" t="s">
        <v>22538</v>
      </c>
      <c r="N7997">
        <v>1.0049999999999999</v>
      </c>
      <c r="O7997">
        <v>0</v>
      </c>
      <c r="P7997">
        <v>54</v>
      </c>
      <c r="Q7997">
        <v>0</v>
      </c>
      <c r="R7997">
        <v>0</v>
      </c>
      <c r="S7997">
        <v>0</v>
      </c>
      <c r="T7997">
        <v>4</v>
      </c>
      <c r="U7997">
        <v>0</v>
      </c>
      <c r="V7997">
        <v>0</v>
      </c>
      <c r="W7997">
        <v>0</v>
      </c>
      <c r="X7997">
        <v>13.017965063389701</v>
      </c>
      <c r="Y7997">
        <v>0</v>
      </c>
      <c r="Z7997">
        <v>0</v>
      </c>
      <c r="AA7997">
        <v>0</v>
      </c>
      <c r="AB7997">
        <v>4.1530740235295669</v>
      </c>
      <c r="AC7997">
        <v>0</v>
      </c>
      <c r="AD7997">
        <v>0</v>
      </c>
      <c r="AE7997">
        <v>17.171039086919269</v>
      </c>
    </row>
    <row r="7998" spans="1:31" x14ac:dyDescent="0.25">
      <c r="A7998">
        <v>1844351</v>
      </c>
      <c r="B7998">
        <v>1</v>
      </c>
      <c r="C7998" t="s">
        <v>80</v>
      </c>
      <c r="D7998" t="s">
        <v>84</v>
      </c>
      <c r="E7998" t="s">
        <v>131</v>
      </c>
      <c r="F7998" t="s">
        <v>22539</v>
      </c>
      <c r="G7998" t="s">
        <v>133</v>
      </c>
      <c r="H7998" t="s">
        <v>134</v>
      </c>
      <c r="I7998" t="s">
        <v>135</v>
      </c>
      <c r="J7998" t="s">
        <v>136</v>
      </c>
      <c r="K7998" t="s">
        <v>137</v>
      </c>
      <c r="L7998" t="s">
        <v>22540</v>
      </c>
      <c r="M7998" t="s">
        <v>22541</v>
      </c>
      <c r="N7998">
        <v>2.3458333329999999</v>
      </c>
      <c r="O7998">
        <v>0</v>
      </c>
      <c r="P7998">
        <v>321</v>
      </c>
      <c r="Q7998">
        <v>0</v>
      </c>
      <c r="R7998">
        <v>0</v>
      </c>
      <c r="S7998">
        <v>0</v>
      </c>
      <c r="T7998">
        <v>21</v>
      </c>
      <c r="U7998">
        <v>0</v>
      </c>
      <c r="V7998">
        <v>0</v>
      </c>
      <c r="W7998">
        <v>0</v>
      </c>
      <c r="X7998">
        <v>204.40721764527154</v>
      </c>
      <c r="Y7998">
        <v>0</v>
      </c>
      <c r="Z7998">
        <v>0</v>
      </c>
      <c r="AA7998">
        <v>0</v>
      </c>
      <c r="AB7998">
        <v>20.08405778489934</v>
      </c>
      <c r="AC7998">
        <v>0</v>
      </c>
      <c r="AD7998">
        <v>0</v>
      </c>
      <c r="AE7998">
        <v>224.49127543017087</v>
      </c>
    </row>
    <row r="7999" spans="1:31" x14ac:dyDescent="0.25">
      <c r="A7999">
        <v>1843687</v>
      </c>
      <c r="B7999">
        <v>1</v>
      </c>
      <c r="C7999" t="s">
        <v>81</v>
      </c>
      <c r="D7999" t="s">
        <v>127</v>
      </c>
      <c r="E7999" t="s">
        <v>154</v>
      </c>
      <c r="F7999" t="s">
        <v>22542</v>
      </c>
      <c r="G7999" t="s">
        <v>507</v>
      </c>
      <c r="H7999" t="s">
        <v>157</v>
      </c>
      <c r="I7999" t="s">
        <v>135</v>
      </c>
      <c r="J7999" t="s">
        <v>136</v>
      </c>
      <c r="K7999" t="s">
        <v>137</v>
      </c>
      <c r="L7999" t="s">
        <v>22543</v>
      </c>
      <c r="M7999" t="s">
        <v>22544</v>
      </c>
      <c r="N7999">
        <v>3.9652777769999998</v>
      </c>
      <c r="O7999">
        <v>0</v>
      </c>
      <c r="P7999">
        <v>1</v>
      </c>
      <c r="Q7999">
        <v>0</v>
      </c>
      <c r="R7999">
        <v>9</v>
      </c>
      <c r="S7999">
        <v>0</v>
      </c>
      <c r="T7999">
        <v>1</v>
      </c>
      <c r="U7999">
        <v>0</v>
      </c>
      <c r="V7999">
        <v>0</v>
      </c>
      <c r="W7999">
        <v>0</v>
      </c>
      <c r="X7999">
        <v>2.4513705269566664E-2</v>
      </c>
      <c r="Y7999">
        <v>0</v>
      </c>
      <c r="Z7999">
        <v>30.488242184849895</v>
      </c>
      <c r="AA7999">
        <v>0</v>
      </c>
      <c r="AB7999">
        <v>8.6921714333833333E-2</v>
      </c>
      <c r="AC7999">
        <v>0</v>
      </c>
      <c r="AD7999">
        <v>0</v>
      </c>
      <c r="AE7999">
        <v>30.599677604453294</v>
      </c>
    </row>
    <row r="8000" spans="1:31" x14ac:dyDescent="0.25">
      <c r="A8000">
        <v>1844397</v>
      </c>
      <c r="B8000">
        <v>1</v>
      </c>
      <c r="C8000" t="s">
        <v>81</v>
      </c>
      <c r="D8000" t="s">
        <v>113</v>
      </c>
      <c r="E8000" t="s">
        <v>131</v>
      </c>
      <c r="F8000" t="s">
        <v>22545</v>
      </c>
      <c r="G8000" t="s">
        <v>133</v>
      </c>
      <c r="H8000" t="s">
        <v>134</v>
      </c>
      <c r="I8000" t="s">
        <v>135</v>
      </c>
      <c r="J8000" t="s">
        <v>136</v>
      </c>
      <c r="K8000" t="s">
        <v>137</v>
      </c>
      <c r="L8000" t="s">
        <v>22546</v>
      </c>
      <c r="M8000" t="s">
        <v>22547</v>
      </c>
      <c r="N8000">
        <v>5.2252777769999996</v>
      </c>
      <c r="O8000">
        <v>0</v>
      </c>
      <c r="P8000">
        <v>27</v>
      </c>
      <c r="Q8000">
        <v>0</v>
      </c>
      <c r="R8000">
        <v>0</v>
      </c>
      <c r="S8000">
        <v>0</v>
      </c>
      <c r="T8000">
        <v>3</v>
      </c>
      <c r="U8000">
        <v>0</v>
      </c>
      <c r="V8000">
        <v>0</v>
      </c>
      <c r="W8000">
        <v>0</v>
      </c>
      <c r="X8000">
        <v>43.94375358463391</v>
      </c>
      <c r="Y8000">
        <v>0</v>
      </c>
      <c r="Z8000">
        <v>0</v>
      </c>
      <c r="AA8000">
        <v>0</v>
      </c>
      <c r="AB8000">
        <v>21.140248836194381</v>
      </c>
      <c r="AC8000">
        <v>0</v>
      </c>
      <c r="AD8000">
        <v>0</v>
      </c>
      <c r="AE8000">
        <v>65.084002420828284</v>
      </c>
    </row>
    <row r="8001" spans="1:31" x14ac:dyDescent="0.25">
      <c r="A8001">
        <v>1843564</v>
      </c>
      <c r="B8001">
        <v>1</v>
      </c>
      <c r="C8001" t="s">
        <v>81</v>
      </c>
      <c r="D8001" t="s">
        <v>123</v>
      </c>
      <c r="E8001" t="s">
        <v>131</v>
      </c>
      <c r="F8001" t="s">
        <v>22548</v>
      </c>
      <c r="G8001" t="s">
        <v>133</v>
      </c>
      <c r="H8001" t="s">
        <v>134</v>
      </c>
      <c r="I8001" t="s">
        <v>135</v>
      </c>
      <c r="J8001" t="s">
        <v>136</v>
      </c>
      <c r="K8001" t="s">
        <v>137</v>
      </c>
      <c r="L8001" t="s">
        <v>22549</v>
      </c>
      <c r="M8001" t="s">
        <v>22550</v>
      </c>
      <c r="N8001">
        <v>2.2188888879999999</v>
      </c>
      <c r="O8001">
        <v>0</v>
      </c>
      <c r="P8001">
        <v>19</v>
      </c>
      <c r="Q8001">
        <v>0</v>
      </c>
      <c r="R8001">
        <v>3</v>
      </c>
      <c r="S8001">
        <v>0</v>
      </c>
      <c r="T8001">
        <v>3</v>
      </c>
      <c r="U8001">
        <v>0</v>
      </c>
      <c r="V8001">
        <v>0</v>
      </c>
      <c r="W8001">
        <v>0</v>
      </c>
      <c r="X8001">
        <v>6.514365448551767</v>
      </c>
      <c r="Y8001">
        <v>0</v>
      </c>
      <c r="Z8001">
        <v>4.0039577891495002</v>
      </c>
      <c r="AA8001">
        <v>0</v>
      </c>
      <c r="AB8001">
        <v>0.46462258599119999</v>
      </c>
      <c r="AC8001">
        <v>0</v>
      </c>
      <c r="AD8001">
        <v>0</v>
      </c>
      <c r="AE8001">
        <v>10.982945823692468</v>
      </c>
    </row>
    <row r="8002" spans="1:31" x14ac:dyDescent="0.25">
      <c r="A8002">
        <v>1843733</v>
      </c>
      <c r="B8002">
        <v>1</v>
      </c>
      <c r="C8002" t="s">
        <v>81</v>
      </c>
      <c r="D8002" t="s">
        <v>128</v>
      </c>
      <c r="E8002" t="s">
        <v>154</v>
      </c>
      <c r="F8002" t="s">
        <v>2716</v>
      </c>
      <c r="G8002" t="s">
        <v>156</v>
      </c>
      <c r="H8002" t="s">
        <v>157</v>
      </c>
      <c r="I8002" t="s">
        <v>179</v>
      </c>
      <c r="J8002" t="s">
        <v>136</v>
      </c>
      <c r="K8002" t="s">
        <v>137</v>
      </c>
      <c r="L8002" t="s">
        <v>22551</v>
      </c>
      <c r="M8002" t="s">
        <v>22552</v>
      </c>
      <c r="N8002">
        <v>1.3333332999999999E-2</v>
      </c>
      <c r="O8002">
        <v>0</v>
      </c>
      <c r="P8002">
        <v>497</v>
      </c>
      <c r="Q8002">
        <v>3</v>
      </c>
      <c r="R8002">
        <v>26</v>
      </c>
      <c r="S8002">
        <v>2</v>
      </c>
      <c r="T8002">
        <v>55</v>
      </c>
      <c r="U8002">
        <v>0</v>
      </c>
      <c r="V8002">
        <v>0</v>
      </c>
      <c r="W8002">
        <v>0</v>
      </c>
      <c r="X8002">
        <v>1.1862791589312001</v>
      </c>
      <c r="Y8002">
        <v>9.6625149439866678E-2</v>
      </c>
      <c r="Z8002">
        <v>0.1283950207866667</v>
      </c>
      <c r="AA8002">
        <v>8.2111444480000018E-3</v>
      </c>
      <c r="AB8002">
        <v>0.40474135482346663</v>
      </c>
      <c r="AC8002">
        <v>0</v>
      </c>
      <c r="AD8002">
        <v>0</v>
      </c>
      <c r="AE8002">
        <v>1.8242518284292</v>
      </c>
    </row>
    <row r="8003" spans="1:31" x14ac:dyDescent="0.25">
      <c r="A8003">
        <v>1843710</v>
      </c>
      <c r="B8003">
        <v>1</v>
      </c>
      <c r="C8003" t="s">
        <v>81</v>
      </c>
      <c r="D8003" t="s">
        <v>112</v>
      </c>
      <c r="E8003" t="s">
        <v>131</v>
      </c>
      <c r="F8003" t="s">
        <v>22553</v>
      </c>
      <c r="G8003" t="s">
        <v>873</v>
      </c>
      <c r="H8003" t="s">
        <v>134</v>
      </c>
      <c r="I8003" t="s">
        <v>135</v>
      </c>
      <c r="J8003" t="s">
        <v>136</v>
      </c>
      <c r="K8003" t="s">
        <v>137</v>
      </c>
      <c r="L8003" t="s">
        <v>22554</v>
      </c>
      <c r="M8003" t="s">
        <v>22555</v>
      </c>
      <c r="N8003">
        <v>10.507222221999999</v>
      </c>
      <c r="O8003">
        <v>0</v>
      </c>
      <c r="P8003">
        <v>58</v>
      </c>
      <c r="Q8003">
        <v>0</v>
      </c>
      <c r="R8003">
        <v>14</v>
      </c>
      <c r="S8003">
        <v>0</v>
      </c>
      <c r="T8003">
        <v>8</v>
      </c>
      <c r="U8003">
        <v>0</v>
      </c>
      <c r="V8003">
        <v>0</v>
      </c>
      <c r="W8003">
        <v>0</v>
      </c>
      <c r="X8003">
        <v>113.41532355856434</v>
      </c>
      <c r="Y8003">
        <v>0</v>
      </c>
      <c r="Z8003">
        <v>7.1295857699415199</v>
      </c>
      <c r="AA8003">
        <v>0</v>
      </c>
      <c r="AB8003">
        <v>36.972356143027191</v>
      </c>
      <c r="AC8003">
        <v>0</v>
      </c>
      <c r="AD8003">
        <v>0</v>
      </c>
      <c r="AE8003">
        <v>157.51726547153305</v>
      </c>
    </row>
    <row r="8004" spans="1:31" x14ac:dyDescent="0.25">
      <c r="A8004">
        <v>1844188</v>
      </c>
      <c r="B8004">
        <v>1</v>
      </c>
      <c r="C8004" t="s">
        <v>80</v>
      </c>
      <c r="D8004" t="s">
        <v>82</v>
      </c>
      <c r="E8004" t="s">
        <v>140</v>
      </c>
      <c r="F8004" t="s">
        <v>22556</v>
      </c>
      <c r="G8004" t="s">
        <v>213</v>
      </c>
      <c r="H8004" t="s">
        <v>134</v>
      </c>
      <c r="I8004" t="s">
        <v>135</v>
      </c>
      <c r="J8004" t="s">
        <v>136</v>
      </c>
      <c r="K8004" t="s">
        <v>137</v>
      </c>
      <c r="L8004" t="s">
        <v>22557</v>
      </c>
      <c r="M8004" t="s">
        <v>22558</v>
      </c>
      <c r="N8004">
        <v>1.8391666659999999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1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21.632795573036997</v>
      </c>
      <c r="AC8004">
        <v>0</v>
      </c>
      <c r="AD8004">
        <v>0</v>
      </c>
      <c r="AE8004">
        <v>21.632795573036997</v>
      </c>
    </row>
    <row r="8005" spans="1:31" x14ac:dyDescent="0.25">
      <c r="A8005">
        <v>1843856</v>
      </c>
      <c r="B8005">
        <v>1</v>
      </c>
      <c r="C8005" t="s">
        <v>80</v>
      </c>
      <c r="D8005" t="s">
        <v>108</v>
      </c>
      <c r="E8005" t="s">
        <v>140</v>
      </c>
      <c r="F8005" t="s">
        <v>22559</v>
      </c>
      <c r="G8005" t="s">
        <v>142</v>
      </c>
      <c r="H8005" t="s">
        <v>134</v>
      </c>
      <c r="I8005" t="s">
        <v>135</v>
      </c>
      <c r="J8005" t="s">
        <v>136</v>
      </c>
      <c r="K8005" t="s">
        <v>137</v>
      </c>
      <c r="L8005" t="s">
        <v>22560</v>
      </c>
      <c r="M8005" t="s">
        <v>22561</v>
      </c>
      <c r="N8005">
        <v>8.1411111110000007</v>
      </c>
      <c r="O8005">
        <v>0</v>
      </c>
      <c r="P8005">
        <v>1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0.584095825659525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0.584095825659525</v>
      </c>
    </row>
    <row r="8006" spans="1:31" x14ac:dyDescent="0.25">
      <c r="A8006">
        <v>1843750</v>
      </c>
      <c r="B8006">
        <v>1</v>
      </c>
      <c r="C8006" t="s">
        <v>80</v>
      </c>
      <c r="D8006" t="s">
        <v>103</v>
      </c>
      <c r="E8006" t="s">
        <v>164</v>
      </c>
      <c r="F8006" t="s">
        <v>17467</v>
      </c>
      <c r="G8006" t="s">
        <v>156</v>
      </c>
      <c r="H8006" t="s">
        <v>157</v>
      </c>
      <c r="I8006" t="s">
        <v>135</v>
      </c>
      <c r="J8006" t="s">
        <v>136</v>
      </c>
      <c r="K8006" t="s">
        <v>137</v>
      </c>
      <c r="L8006" t="s">
        <v>22562</v>
      </c>
      <c r="M8006" t="s">
        <v>22563</v>
      </c>
      <c r="N8006">
        <v>0.42416666600000003</v>
      </c>
      <c r="O8006">
        <v>0</v>
      </c>
      <c r="P8006">
        <v>0</v>
      </c>
      <c r="Q8006">
        <v>4</v>
      </c>
      <c r="R8006">
        <v>18</v>
      </c>
      <c r="S8006">
        <v>5</v>
      </c>
      <c r="T8006">
        <v>5</v>
      </c>
      <c r="U8006">
        <v>3</v>
      </c>
      <c r="V8006">
        <v>0</v>
      </c>
      <c r="W8006">
        <v>0</v>
      </c>
      <c r="X8006">
        <v>0</v>
      </c>
      <c r="Y8006">
        <v>9.8765301788066839</v>
      </c>
      <c r="Z8006">
        <v>55.662929545142511</v>
      </c>
      <c r="AA8006">
        <v>19.030598931483503</v>
      </c>
      <c r="AB8006">
        <v>6.9274054334038757</v>
      </c>
      <c r="AC8006">
        <v>29.816400834614754</v>
      </c>
      <c r="AD8006">
        <v>0</v>
      </c>
      <c r="AE8006">
        <v>121.31386492345132</v>
      </c>
    </row>
    <row r="8007" spans="1:31" x14ac:dyDescent="0.25">
      <c r="A8007">
        <v>1843604</v>
      </c>
      <c r="B8007">
        <v>1</v>
      </c>
      <c r="C8007" t="s">
        <v>81</v>
      </c>
      <c r="D8007" t="s">
        <v>118</v>
      </c>
      <c r="E8007" t="s">
        <v>164</v>
      </c>
      <c r="F8007" t="s">
        <v>3911</v>
      </c>
      <c r="G8007" t="s">
        <v>156</v>
      </c>
      <c r="H8007" t="s">
        <v>157</v>
      </c>
      <c r="I8007" t="s">
        <v>135</v>
      </c>
      <c r="J8007" t="s">
        <v>136</v>
      </c>
      <c r="K8007" t="s">
        <v>137</v>
      </c>
      <c r="L8007" t="s">
        <v>22564</v>
      </c>
      <c r="M8007" t="s">
        <v>22565</v>
      </c>
      <c r="N8007">
        <v>1.7441666659999999</v>
      </c>
      <c r="O8007">
        <v>0</v>
      </c>
      <c r="P8007">
        <v>1</v>
      </c>
      <c r="Q8007">
        <v>39</v>
      </c>
      <c r="R8007">
        <v>69</v>
      </c>
      <c r="S8007">
        <v>9</v>
      </c>
      <c r="T8007">
        <v>7</v>
      </c>
      <c r="U8007">
        <v>0</v>
      </c>
      <c r="V8007">
        <v>0</v>
      </c>
      <c r="W8007">
        <v>0</v>
      </c>
      <c r="X8007">
        <v>0.13376036819250001</v>
      </c>
      <c r="Y8007">
        <v>355.81309178835954</v>
      </c>
      <c r="Z8007">
        <v>185.72045820090787</v>
      </c>
      <c r="AA8007">
        <v>41.962982815715776</v>
      </c>
      <c r="AB8007">
        <v>7.0223080165832013</v>
      </c>
      <c r="AC8007">
        <v>0</v>
      </c>
      <c r="AD8007">
        <v>0</v>
      </c>
      <c r="AE8007">
        <v>590.65260118975891</v>
      </c>
    </row>
    <row r="8008" spans="1:31" x14ac:dyDescent="0.25">
      <c r="A8008">
        <v>1844291</v>
      </c>
      <c r="B8008">
        <v>1</v>
      </c>
      <c r="C8008" t="s">
        <v>80</v>
      </c>
      <c r="D8008" t="s">
        <v>83</v>
      </c>
      <c r="E8008" t="s">
        <v>154</v>
      </c>
      <c r="F8008" t="s">
        <v>12634</v>
      </c>
      <c r="G8008" t="s">
        <v>156</v>
      </c>
      <c r="H8008" t="s">
        <v>157</v>
      </c>
      <c r="I8008" t="s">
        <v>135</v>
      </c>
      <c r="J8008" t="s">
        <v>136</v>
      </c>
      <c r="K8008" t="s">
        <v>137</v>
      </c>
      <c r="L8008" t="s">
        <v>22566</v>
      </c>
      <c r="M8008" t="s">
        <v>22567</v>
      </c>
      <c r="N8008">
        <v>1.787222222</v>
      </c>
      <c r="O8008">
        <v>0</v>
      </c>
      <c r="P8008">
        <v>0</v>
      </c>
      <c r="Q8008">
        <v>0</v>
      </c>
      <c r="R8008">
        <v>0</v>
      </c>
      <c r="S8008">
        <v>10</v>
      </c>
      <c r="T8008">
        <v>0</v>
      </c>
      <c r="U8008">
        <v>4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147.52135598190119</v>
      </c>
      <c r="AB8008">
        <v>0</v>
      </c>
      <c r="AC8008">
        <v>115.19524392708126</v>
      </c>
      <c r="AD8008">
        <v>0</v>
      </c>
      <c r="AE8008">
        <v>262.71659990898246</v>
      </c>
    </row>
    <row r="8009" spans="1:31" x14ac:dyDescent="0.25">
      <c r="A8009">
        <v>1844334</v>
      </c>
      <c r="B8009">
        <v>1</v>
      </c>
      <c r="C8009" t="s">
        <v>80</v>
      </c>
      <c r="D8009" t="s">
        <v>85</v>
      </c>
      <c r="E8009" t="s">
        <v>140</v>
      </c>
      <c r="F8009" t="s">
        <v>22568</v>
      </c>
      <c r="G8009" t="s">
        <v>213</v>
      </c>
      <c r="H8009" t="s">
        <v>134</v>
      </c>
      <c r="I8009" t="s">
        <v>135</v>
      </c>
      <c r="J8009" t="s">
        <v>136</v>
      </c>
      <c r="K8009" t="s">
        <v>137</v>
      </c>
      <c r="L8009" t="s">
        <v>22569</v>
      </c>
      <c r="M8009" t="s">
        <v>22570</v>
      </c>
      <c r="N8009">
        <v>5.5374999999999996</v>
      </c>
      <c r="O8009">
        <v>0</v>
      </c>
      <c r="P8009">
        <v>15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24.600538572097253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24.600538572097253</v>
      </c>
    </row>
    <row r="8010" spans="1:31" x14ac:dyDescent="0.25">
      <c r="A8010">
        <v>1843650</v>
      </c>
      <c r="B8010">
        <v>1</v>
      </c>
      <c r="C8010" t="s">
        <v>80</v>
      </c>
      <c r="D8010" t="s">
        <v>103</v>
      </c>
      <c r="E8010" t="s">
        <v>164</v>
      </c>
      <c r="F8010" t="s">
        <v>22571</v>
      </c>
      <c r="G8010" t="s">
        <v>156</v>
      </c>
      <c r="H8010" t="s">
        <v>157</v>
      </c>
      <c r="I8010" t="s">
        <v>135</v>
      </c>
      <c r="J8010" t="s">
        <v>136</v>
      </c>
      <c r="K8010" t="s">
        <v>137</v>
      </c>
      <c r="L8010" t="s">
        <v>22572</v>
      </c>
      <c r="M8010" t="s">
        <v>22573</v>
      </c>
      <c r="N8010">
        <v>1.639444444</v>
      </c>
      <c r="O8010">
        <v>0</v>
      </c>
      <c r="P8010">
        <v>507</v>
      </c>
      <c r="Q8010">
        <v>19</v>
      </c>
      <c r="R8010">
        <v>2</v>
      </c>
      <c r="S8010">
        <v>1</v>
      </c>
      <c r="T8010">
        <v>49</v>
      </c>
      <c r="U8010">
        <v>1</v>
      </c>
      <c r="V8010">
        <v>5</v>
      </c>
      <c r="W8010">
        <v>0</v>
      </c>
      <c r="X8010">
        <v>135.67627835637964</v>
      </c>
      <c r="Y8010">
        <v>78.27596758395137</v>
      </c>
      <c r="Z8010">
        <v>1.2245119367301665</v>
      </c>
      <c r="AA8010">
        <v>102.0876943056204</v>
      </c>
      <c r="AB8010">
        <v>11.861074787953628</v>
      </c>
      <c r="AC8010">
        <v>148.6359838935785</v>
      </c>
      <c r="AD8010">
        <v>162.66325801999022</v>
      </c>
      <c r="AE8010">
        <v>640.4247688842039</v>
      </c>
    </row>
    <row r="8011" spans="1:31" x14ac:dyDescent="0.25">
      <c r="A8011">
        <v>1843647</v>
      </c>
      <c r="B8011">
        <v>1</v>
      </c>
      <c r="C8011" t="s">
        <v>80</v>
      </c>
      <c r="D8011" t="s">
        <v>97</v>
      </c>
      <c r="E8011" t="s">
        <v>202</v>
      </c>
      <c r="F8011" t="s">
        <v>600</v>
      </c>
      <c r="G8011" t="s">
        <v>156</v>
      </c>
      <c r="H8011" t="s">
        <v>157</v>
      </c>
      <c r="I8011" t="s">
        <v>135</v>
      </c>
      <c r="J8011" t="s">
        <v>136</v>
      </c>
      <c r="K8011" t="s">
        <v>137</v>
      </c>
      <c r="L8011" t="s">
        <v>22574</v>
      </c>
      <c r="M8011" t="s">
        <v>22575</v>
      </c>
      <c r="N8011">
        <v>0.46722222200000002</v>
      </c>
      <c r="O8011">
        <v>7</v>
      </c>
      <c r="P8011">
        <v>784</v>
      </c>
      <c r="Q8011">
        <v>13</v>
      </c>
      <c r="R8011">
        <v>625</v>
      </c>
      <c r="S8011">
        <v>21</v>
      </c>
      <c r="T8011">
        <v>226</v>
      </c>
      <c r="U8011">
        <v>3</v>
      </c>
      <c r="V8011">
        <v>0</v>
      </c>
      <c r="W8011">
        <v>22.221759964942645</v>
      </c>
      <c r="X8011">
        <v>105.41373358859943</v>
      </c>
      <c r="Y8011">
        <v>23.954134973230808</v>
      </c>
      <c r="Z8011">
        <v>118.85683275502613</v>
      </c>
      <c r="AA8011">
        <v>39.532762793647059</v>
      </c>
      <c r="AB8011">
        <v>64.822949705048472</v>
      </c>
      <c r="AC8011">
        <v>17.822608653554948</v>
      </c>
      <c r="AD8011">
        <v>0</v>
      </c>
      <c r="AE8011">
        <v>392.62478243404951</v>
      </c>
    </row>
    <row r="8012" spans="1:31" x14ac:dyDescent="0.25">
      <c r="A8012">
        <v>1843896</v>
      </c>
      <c r="B8012">
        <v>1</v>
      </c>
      <c r="C8012" t="s">
        <v>80</v>
      </c>
      <c r="D8012" t="s">
        <v>107</v>
      </c>
      <c r="E8012" t="s">
        <v>140</v>
      </c>
      <c r="F8012" t="s">
        <v>22576</v>
      </c>
      <c r="G8012" t="s">
        <v>246</v>
      </c>
      <c r="H8012" t="s">
        <v>134</v>
      </c>
      <c r="I8012" t="s">
        <v>135</v>
      </c>
      <c r="J8012" t="s">
        <v>136</v>
      </c>
      <c r="K8012" t="s">
        <v>137</v>
      </c>
      <c r="L8012" t="s">
        <v>22577</v>
      </c>
      <c r="M8012" t="s">
        <v>22578</v>
      </c>
      <c r="N8012">
        <v>2.8591666660000001</v>
      </c>
      <c r="O8012">
        <v>0</v>
      </c>
      <c r="P8012">
        <v>9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4.1376340914645002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4.1376340914645002</v>
      </c>
    </row>
    <row r="8013" spans="1:31" x14ac:dyDescent="0.25">
      <c r="A8013">
        <v>1843796</v>
      </c>
      <c r="B8013">
        <v>1</v>
      </c>
      <c r="C8013" t="s">
        <v>81</v>
      </c>
      <c r="D8013" t="s">
        <v>127</v>
      </c>
      <c r="E8013" t="s">
        <v>164</v>
      </c>
      <c r="F8013" t="s">
        <v>762</v>
      </c>
      <c r="G8013" t="s">
        <v>156</v>
      </c>
      <c r="H8013" t="s">
        <v>157</v>
      </c>
      <c r="I8013" t="s">
        <v>135</v>
      </c>
      <c r="J8013" t="s">
        <v>136</v>
      </c>
      <c r="K8013" t="s">
        <v>137</v>
      </c>
      <c r="L8013" t="s">
        <v>22579</v>
      </c>
      <c r="M8013" t="s">
        <v>22580</v>
      </c>
      <c r="N8013">
        <v>1.5052777770000001</v>
      </c>
      <c r="O8013">
        <v>2</v>
      </c>
      <c r="P8013">
        <v>52</v>
      </c>
      <c r="Q8013">
        <v>79</v>
      </c>
      <c r="R8013">
        <v>74</v>
      </c>
      <c r="S8013">
        <v>0</v>
      </c>
      <c r="T8013">
        <v>5</v>
      </c>
      <c r="U8013">
        <v>1</v>
      </c>
      <c r="V8013">
        <v>0</v>
      </c>
      <c r="W8013">
        <v>1.5038953589716999</v>
      </c>
      <c r="X8013">
        <v>18.641249120499975</v>
      </c>
      <c r="Y8013">
        <v>228.78536679354065</v>
      </c>
      <c r="Z8013">
        <v>153.68359015927533</v>
      </c>
      <c r="AA8013">
        <v>0</v>
      </c>
      <c r="AB8013">
        <v>4.4999580101896521</v>
      </c>
      <c r="AC8013">
        <v>326.05097987606086</v>
      </c>
      <c r="AD8013">
        <v>0</v>
      </c>
      <c r="AE8013">
        <v>733.16503931853811</v>
      </c>
    </row>
    <row r="8014" spans="1:31" x14ac:dyDescent="0.25">
      <c r="A8014">
        <v>1844337</v>
      </c>
      <c r="B8014">
        <v>1</v>
      </c>
      <c r="C8014" t="s">
        <v>80</v>
      </c>
      <c r="D8014" t="s">
        <v>88</v>
      </c>
      <c r="E8014" t="s">
        <v>140</v>
      </c>
      <c r="F8014" t="s">
        <v>22581</v>
      </c>
      <c r="G8014" t="s">
        <v>246</v>
      </c>
      <c r="H8014" t="s">
        <v>134</v>
      </c>
      <c r="I8014" t="s">
        <v>135</v>
      </c>
      <c r="J8014" t="s">
        <v>136</v>
      </c>
      <c r="K8014" t="s">
        <v>137</v>
      </c>
      <c r="L8014" t="s">
        <v>22582</v>
      </c>
      <c r="M8014" t="s">
        <v>22583</v>
      </c>
      <c r="N8014">
        <v>1.789722222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1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0.27023318508940003</v>
      </c>
      <c r="AC8014">
        <v>0</v>
      </c>
      <c r="AD8014">
        <v>0</v>
      </c>
      <c r="AE8014">
        <v>0.27023318508940003</v>
      </c>
    </row>
    <row r="8015" spans="1:31" x14ac:dyDescent="0.25">
      <c r="A8015">
        <v>1844042</v>
      </c>
      <c r="B8015">
        <v>1</v>
      </c>
      <c r="C8015" t="s">
        <v>80</v>
      </c>
      <c r="D8015" t="s">
        <v>109</v>
      </c>
      <c r="E8015" t="s">
        <v>140</v>
      </c>
      <c r="F8015" t="s">
        <v>22584</v>
      </c>
      <c r="G8015" t="s">
        <v>142</v>
      </c>
      <c r="H8015" t="s">
        <v>134</v>
      </c>
      <c r="I8015" t="s">
        <v>135</v>
      </c>
      <c r="J8015" t="s">
        <v>136</v>
      </c>
      <c r="K8015" t="s">
        <v>137</v>
      </c>
      <c r="L8015" t="s">
        <v>22585</v>
      </c>
      <c r="M8015" t="s">
        <v>22586</v>
      </c>
      <c r="N8015">
        <v>3.954722222</v>
      </c>
      <c r="O8015">
        <v>0</v>
      </c>
      <c r="P8015">
        <v>1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1.0388596078904166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1.0388596078904166</v>
      </c>
    </row>
    <row r="8016" spans="1:31" x14ac:dyDescent="0.25">
      <c r="A8016">
        <v>1843813</v>
      </c>
      <c r="B8016">
        <v>1</v>
      </c>
      <c r="C8016" t="s">
        <v>80</v>
      </c>
      <c r="D8016" t="s">
        <v>94</v>
      </c>
      <c r="E8016" t="s">
        <v>154</v>
      </c>
      <c r="F8016" t="s">
        <v>22587</v>
      </c>
      <c r="G8016" t="s">
        <v>150</v>
      </c>
      <c r="H8016" t="s">
        <v>157</v>
      </c>
      <c r="I8016" t="s">
        <v>135</v>
      </c>
      <c r="J8016" t="s">
        <v>136</v>
      </c>
      <c r="K8016" t="s">
        <v>151</v>
      </c>
      <c r="L8016" t="s">
        <v>22588</v>
      </c>
      <c r="M8016" t="s">
        <v>22589</v>
      </c>
      <c r="N8016">
        <v>2.3733333330000002</v>
      </c>
      <c r="O8016">
        <v>0</v>
      </c>
      <c r="P8016">
        <v>664</v>
      </c>
      <c r="Q8016">
        <v>0</v>
      </c>
      <c r="R8016">
        <v>0</v>
      </c>
      <c r="S8016">
        <v>0</v>
      </c>
      <c r="T8016">
        <v>37</v>
      </c>
      <c r="U8016">
        <v>0</v>
      </c>
      <c r="V8016">
        <v>0</v>
      </c>
      <c r="W8016">
        <v>0</v>
      </c>
      <c r="X8016">
        <v>419.92957953745326</v>
      </c>
      <c r="Y8016">
        <v>0</v>
      </c>
      <c r="Z8016">
        <v>0</v>
      </c>
      <c r="AA8016">
        <v>0</v>
      </c>
      <c r="AB8016">
        <v>148.40225242536323</v>
      </c>
      <c r="AC8016">
        <v>0</v>
      </c>
      <c r="AD8016">
        <v>0</v>
      </c>
      <c r="AE8016">
        <v>568.33183196281652</v>
      </c>
    </row>
    <row r="8017" spans="1:31" x14ac:dyDescent="0.25">
      <c r="A8017">
        <v>1844503</v>
      </c>
      <c r="B8017">
        <v>1</v>
      </c>
      <c r="C8017" t="s">
        <v>81</v>
      </c>
      <c r="D8017" t="s">
        <v>115</v>
      </c>
      <c r="E8017" t="s">
        <v>131</v>
      </c>
      <c r="F8017" t="s">
        <v>22590</v>
      </c>
      <c r="G8017" t="s">
        <v>133</v>
      </c>
      <c r="H8017" t="s">
        <v>134</v>
      </c>
      <c r="I8017" t="s">
        <v>135</v>
      </c>
      <c r="J8017" t="s">
        <v>136</v>
      </c>
      <c r="K8017" t="s">
        <v>137</v>
      </c>
      <c r="L8017" t="s">
        <v>22591</v>
      </c>
      <c r="M8017" t="s">
        <v>22592</v>
      </c>
      <c r="N8017">
        <v>0.71916666600000001</v>
      </c>
      <c r="O8017">
        <v>0</v>
      </c>
      <c r="P8017">
        <v>21</v>
      </c>
      <c r="Q8017">
        <v>0</v>
      </c>
      <c r="R8017">
        <v>0</v>
      </c>
      <c r="S8017">
        <v>0</v>
      </c>
      <c r="T8017">
        <v>1</v>
      </c>
      <c r="U8017">
        <v>0</v>
      </c>
      <c r="V8017">
        <v>0</v>
      </c>
      <c r="W8017">
        <v>0</v>
      </c>
      <c r="X8017">
        <v>2.8202057079105014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2.8202057079105014</v>
      </c>
    </row>
    <row r="8018" spans="1:31" x14ac:dyDescent="0.25">
      <c r="A8018">
        <v>1844025</v>
      </c>
      <c r="B8018">
        <v>1</v>
      </c>
      <c r="C8018" t="s">
        <v>80</v>
      </c>
      <c r="D8018" t="s">
        <v>98</v>
      </c>
      <c r="E8018" t="s">
        <v>131</v>
      </c>
      <c r="F8018" t="s">
        <v>22593</v>
      </c>
      <c r="G8018" t="s">
        <v>1486</v>
      </c>
      <c r="H8018" t="s">
        <v>134</v>
      </c>
      <c r="I8018" t="s">
        <v>135</v>
      </c>
      <c r="J8018" t="s">
        <v>136</v>
      </c>
      <c r="K8018" t="s">
        <v>137</v>
      </c>
      <c r="L8018" t="s">
        <v>22594</v>
      </c>
      <c r="M8018" t="s">
        <v>22595</v>
      </c>
      <c r="N8018">
        <v>2.8683333329999998</v>
      </c>
      <c r="O8018">
        <v>0</v>
      </c>
      <c r="P8018">
        <v>9</v>
      </c>
      <c r="Q8018">
        <v>0</v>
      </c>
      <c r="R8018">
        <v>3</v>
      </c>
      <c r="S8018">
        <v>0</v>
      </c>
      <c r="T8018">
        <v>8</v>
      </c>
      <c r="U8018">
        <v>0</v>
      </c>
      <c r="V8018">
        <v>0</v>
      </c>
      <c r="W8018">
        <v>0</v>
      </c>
      <c r="X8018">
        <v>2.8106118866813996</v>
      </c>
      <c r="Y8018">
        <v>0</v>
      </c>
      <c r="Z8018">
        <v>0.64203065688460004</v>
      </c>
      <c r="AA8018">
        <v>0</v>
      </c>
      <c r="AB8018">
        <v>21.060357759355199</v>
      </c>
      <c r="AC8018">
        <v>0</v>
      </c>
      <c r="AD8018">
        <v>0</v>
      </c>
      <c r="AE8018">
        <v>24.513000302921199</v>
      </c>
    </row>
    <row r="8019" spans="1:31" x14ac:dyDescent="0.25">
      <c r="A8019">
        <v>1844125</v>
      </c>
      <c r="B8019">
        <v>1</v>
      </c>
      <c r="C8019" t="s">
        <v>80</v>
      </c>
      <c r="D8019" t="s">
        <v>100</v>
      </c>
      <c r="E8019" t="s">
        <v>154</v>
      </c>
      <c r="F8019" t="s">
        <v>22596</v>
      </c>
      <c r="G8019" t="s">
        <v>242</v>
      </c>
      <c r="H8019" t="s">
        <v>157</v>
      </c>
      <c r="I8019" t="s">
        <v>135</v>
      </c>
      <c r="J8019" t="s">
        <v>3</v>
      </c>
      <c r="K8019" t="s">
        <v>137</v>
      </c>
      <c r="L8019" t="s">
        <v>22597</v>
      </c>
      <c r="M8019" t="s">
        <v>22598</v>
      </c>
      <c r="N8019">
        <v>1.0594444439999999</v>
      </c>
      <c r="O8019">
        <v>0</v>
      </c>
      <c r="P8019">
        <v>373</v>
      </c>
      <c r="Q8019">
        <v>0</v>
      </c>
      <c r="R8019">
        <v>3</v>
      </c>
      <c r="S8019">
        <v>0</v>
      </c>
      <c r="T8019">
        <v>16</v>
      </c>
      <c r="U8019">
        <v>0</v>
      </c>
      <c r="V8019">
        <v>0</v>
      </c>
      <c r="W8019">
        <v>0</v>
      </c>
      <c r="X8019">
        <v>101.43886746795293</v>
      </c>
      <c r="Y8019">
        <v>0</v>
      </c>
      <c r="Z8019">
        <v>3.5860723674736281</v>
      </c>
      <c r="AA8019">
        <v>0</v>
      </c>
      <c r="AB8019">
        <v>15.727104388814379</v>
      </c>
      <c r="AC8019">
        <v>0</v>
      </c>
      <c r="AD8019">
        <v>0</v>
      </c>
      <c r="AE8019">
        <v>120.75204422424095</v>
      </c>
    </row>
    <row r="8020" spans="1:31" x14ac:dyDescent="0.25">
      <c r="A8020">
        <v>1844497</v>
      </c>
      <c r="B8020">
        <v>1</v>
      </c>
      <c r="C8020" t="s">
        <v>80</v>
      </c>
      <c r="D8020" t="s">
        <v>98</v>
      </c>
      <c r="E8020" t="s">
        <v>131</v>
      </c>
      <c r="F8020" t="s">
        <v>22599</v>
      </c>
      <c r="G8020" t="s">
        <v>133</v>
      </c>
      <c r="H8020" t="s">
        <v>134</v>
      </c>
      <c r="I8020" t="s">
        <v>135</v>
      </c>
      <c r="J8020" t="s">
        <v>136</v>
      </c>
      <c r="K8020" t="s">
        <v>137</v>
      </c>
      <c r="L8020" t="s">
        <v>22600</v>
      </c>
      <c r="M8020" t="s">
        <v>22601</v>
      </c>
      <c r="N8020">
        <v>1.060277777</v>
      </c>
      <c r="O8020">
        <v>0</v>
      </c>
      <c r="P8020">
        <v>10</v>
      </c>
      <c r="Q8020">
        <v>0</v>
      </c>
      <c r="R8020">
        <v>3</v>
      </c>
      <c r="S8020">
        <v>0</v>
      </c>
      <c r="T8020">
        <v>2</v>
      </c>
      <c r="U8020">
        <v>0</v>
      </c>
      <c r="V8020">
        <v>0</v>
      </c>
      <c r="W8020">
        <v>0</v>
      </c>
      <c r="X8020">
        <v>4.8714211634498659</v>
      </c>
      <c r="Y8020">
        <v>0</v>
      </c>
      <c r="Z8020">
        <v>9.9191079695576008</v>
      </c>
      <c r="AA8020">
        <v>0</v>
      </c>
      <c r="AB8020">
        <v>3.5018733157012005</v>
      </c>
      <c r="AC8020">
        <v>0</v>
      </c>
      <c r="AD8020">
        <v>0</v>
      </c>
      <c r="AE8020">
        <v>18.292402448708668</v>
      </c>
    </row>
    <row r="8021" spans="1:31" x14ac:dyDescent="0.25">
      <c r="A8021">
        <v>1844211</v>
      </c>
      <c r="B8021">
        <v>1</v>
      </c>
      <c r="C8021" t="s">
        <v>80</v>
      </c>
      <c r="D8021" t="s">
        <v>85</v>
      </c>
      <c r="E8021" t="s">
        <v>131</v>
      </c>
      <c r="F8021" t="s">
        <v>22602</v>
      </c>
      <c r="G8021" t="s">
        <v>133</v>
      </c>
      <c r="H8021" t="s">
        <v>134</v>
      </c>
      <c r="I8021" t="s">
        <v>135</v>
      </c>
      <c r="J8021" t="s">
        <v>136</v>
      </c>
      <c r="K8021" t="s">
        <v>137</v>
      </c>
      <c r="L8021" t="s">
        <v>22603</v>
      </c>
      <c r="M8021" t="s">
        <v>22604</v>
      </c>
      <c r="N8021">
        <v>2.2111111110000001</v>
      </c>
      <c r="O8021">
        <v>0</v>
      </c>
      <c r="P8021">
        <v>10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3.8947749352009327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3.8947749352009327</v>
      </c>
    </row>
    <row r="8022" spans="1:31" x14ac:dyDescent="0.25">
      <c r="A8022">
        <v>1843727</v>
      </c>
      <c r="B8022">
        <v>1</v>
      </c>
      <c r="C8022" t="s">
        <v>81</v>
      </c>
      <c r="D8022" t="s">
        <v>118</v>
      </c>
      <c r="E8022" t="s">
        <v>154</v>
      </c>
      <c r="F8022" t="s">
        <v>22605</v>
      </c>
      <c r="G8022" t="s">
        <v>175</v>
      </c>
      <c r="H8022" t="s">
        <v>157</v>
      </c>
      <c r="I8022" t="s">
        <v>135</v>
      </c>
      <c r="J8022" t="s">
        <v>136</v>
      </c>
      <c r="K8022" t="s">
        <v>137</v>
      </c>
      <c r="L8022" t="s">
        <v>22606</v>
      </c>
      <c r="M8022" t="s">
        <v>22607</v>
      </c>
      <c r="N8022">
        <v>1.1274999999999999</v>
      </c>
      <c r="O8022">
        <v>0</v>
      </c>
      <c r="P8022">
        <v>0</v>
      </c>
      <c r="Q8022">
        <v>11</v>
      </c>
      <c r="R8022">
        <v>23</v>
      </c>
      <c r="S8022">
        <v>0</v>
      </c>
      <c r="T8022">
        <v>2</v>
      </c>
      <c r="U8022">
        <v>0</v>
      </c>
      <c r="V8022">
        <v>0</v>
      </c>
      <c r="W8022">
        <v>0</v>
      </c>
      <c r="X8022">
        <v>0</v>
      </c>
      <c r="Y8022">
        <v>38.717703885578182</v>
      </c>
      <c r="Z8022">
        <v>111.95949608064413</v>
      </c>
      <c r="AA8022">
        <v>0</v>
      </c>
      <c r="AB8022">
        <v>16.749308330780252</v>
      </c>
      <c r="AC8022">
        <v>0</v>
      </c>
      <c r="AD8022">
        <v>0</v>
      </c>
      <c r="AE8022">
        <v>167.42650829700256</v>
      </c>
    </row>
    <row r="8023" spans="1:31" x14ac:dyDescent="0.25">
      <c r="A8023">
        <v>1843776</v>
      </c>
      <c r="B8023">
        <v>1</v>
      </c>
      <c r="C8023" t="s">
        <v>80</v>
      </c>
      <c r="D8023" t="s">
        <v>103</v>
      </c>
      <c r="E8023" t="s">
        <v>164</v>
      </c>
      <c r="F8023" t="s">
        <v>22608</v>
      </c>
      <c r="G8023" t="s">
        <v>156</v>
      </c>
      <c r="H8023" t="s">
        <v>157</v>
      </c>
      <c r="I8023" t="s">
        <v>135</v>
      </c>
      <c r="J8023" t="s">
        <v>136</v>
      </c>
      <c r="K8023" t="s">
        <v>137</v>
      </c>
      <c r="L8023" t="s">
        <v>22609</v>
      </c>
      <c r="M8023" t="s">
        <v>22610</v>
      </c>
      <c r="N8023">
        <v>0.54222222200000003</v>
      </c>
      <c r="O8023">
        <v>0</v>
      </c>
      <c r="P8023">
        <v>0</v>
      </c>
      <c r="Q8023">
        <v>3</v>
      </c>
      <c r="R8023">
        <v>1</v>
      </c>
      <c r="S8023">
        <v>1</v>
      </c>
      <c r="T8023">
        <v>0</v>
      </c>
      <c r="U8023">
        <v>6</v>
      </c>
      <c r="V8023">
        <v>1</v>
      </c>
      <c r="W8023">
        <v>0</v>
      </c>
      <c r="X8023">
        <v>0</v>
      </c>
      <c r="Y8023">
        <v>1.3750455485187778</v>
      </c>
      <c r="Z8023">
        <v>0</v>
      </c>
      <c r="AA8023">
        <v>12.214328846976001</v>
      </c>
      <c r="AB8023">
        <v>0</v>
      </c>
      <c r="AC8023">
        <v>339.85919368293116</v>
      </c>
      <c r="AD8023">
        <v>25.910297538242737</v>
      </c>
      <c r="AE8023">
        <v>379.35886561666865</v>
      </c>
    </row>
    <row r="8024" spans="1:31" x14ac:dyDescent="0.25">
      <c r="A8024">
        <v>1843770</v>
      </c>
      <c r="B8024">
        <v>1</v>
      </c>
      <c r="C8024" t="s">
        <v>81</v>
      </c>
      <c r="D8024" t="s">
        <v>113</v>
      </c>
      <c r="E8024" t="s">
        <v>131</v>
      </c>
      <c r="F8024" t="s">
        <v>22611</v>
      </c>
      <c r="G8024" t="s">
        <v>189</v>
      </c>
      <c r="H8024" t="s">
        <v>134</v>
      </c>
      <c r="I8024" t="s">
        <v>135</v>
      </c>
      <c r="J8024" t="s">
        <v>136</v>
      </c>
      <c r="K8024" t="s">
        <v>137</v>
      </c>
      <c r="L8024" t="s">
        <v>22612</v>
      </c>
      <c r="M8024" t="s">
        <v>22613</v>
      </c>
      <c r="N8024">
        <v>10.362500000000001</v>
      </c>
      <c r="O8024">
        <v>0</v>
      </c>
      <c r="P8024">
        <v>13</v>
      </c>
      <c r="Q8024">
        <v>0</v>
      </c>
      <c r="R8024">
        <v>0</v>
      </c>
      <c r="S8024">
        <v>0</v>
      </c>
      <c r="T8024">
        <v>2</v>
      </c>
      <c r="U8024">
        <v>0</v>
      </c>
      <c r="V8024">
        <v>0</v>
      </c>
      <c r="W8024">
        <v>0</v>
      </c>
      <c r="X8024">
        <v>44.608339626114109</v>
      </c>
      <c r="Y8024">
        <v>0</v>
      </c>
      <c r="Z8024">
        <v>0</v>
      </c>
      <c r="AA8024">
        <v>0</v>
      </c>
      <c r="AB8024">
        <v>1.6714552936809002</v>
      </c>
      <c r="AC8024">
        <v>0</v>
      </c>
      <c r="AD8024">
        <v>0</v>
      </c>
      <c r="AE8024">
        <v>46.279794919795009</v>
      </c>
    </row>
    <row r="8025" spans="1:31" x14ac:dyDescent="0.25">
      <c r="A8025">
        <v>1844268</v>
      </c>
      <c r="B8025">
        <v>1</v>
      </c>
      <c r="C8025" t="s">
        <v>80</v>
      </c>
      <c r="D8025" t="s">
        <v>90</v>
      </c>
      <c r="E8025" t="s">
        <v>140</v>
      </c>
      <c r="F8025" t="s">
        <v>22614</v>
      </c>
      <c r="G8025" t="s">
        <v>142</v>
      </c>
      <c r="H8025" t="s">
        <v>134</v>
      </c>
      <c r="I8025" t="s">
        <v>135</v>
      </c>
      <c r="J8025" t="s">
        <v>136</v>
      </c>
      <c r="K8025" t="s">
        <v>137</v>
      </c>
      <c r="L8025" t="s">
        <v>22615</v>
      </c>
      <c r="M8025" t="s">
        <v>22616</v>
      </c>
      <c r="N8025">
        <v>3.634166666</v>
      </c>
      <c r="O8025">
        <v>0</v>
      </c>
      <c r="P8025">
        <v>8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4.8574711455312007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4.8574711455312007</v>
      </c>
    </row>
    <row r="8026" spans="1:31" x14ac:dyDescent="0.25">
      <c r="A8026">
        <v>1844460</v>
      </c>
      <c r="B8026">
        <v>1</v>
      </c>
      <c r="C8026" t="s">
        <v>81</v>
      </c>
      <c r="D8026" t="s">
        <v>119</v>
      </c>
      <c r="E8026" t="s">
        <v>252</v>
      </c>
      <c r="F8026" t="s">
        <v>22617</v>
      </c>
      <c r="G8026" t="s">
        <v>279</v>
      </c>
      <c r="H8026" t="s">
        <v>134</v>
      </c>
      <c r="I8026" t="s">
        <v>135</v>
      </c>
      <c r="J8026" t="s">
        <v>136</v>
      </c>
      <c r="K8026" t="s">
        <v>137</v>
      </c>
      <c r="L8026" t="s">
        <v>22618</v>
      </c>
      <c r="M8026" t="s">
        <v>22619</v>
      </c>
      <c r="N8026">
        <v>0.270277777</v>
      </c>
      <c r="O8026">
        <v>0</v>
      </c>
      <c r="P8026">
        <v>264</v>
      </c>
      <c r="Q8026">
        <v>0</v>
      </c>
      <c r="R8026">
        <v>6</v>
      </c>
      <c r="S8026">
        <v>0</v>
      </c>
      <c r="T8026">
        <v>16</v>
      </c>
      <c r="U8026">
        <v>0</v>
      </c>
      <c r="V8026">
        <v>0</v>
      </c>
      <c r="W8026">
        <v>0</v>
      </c>
      <c r="X8026">
        <v>15.419366682703002</v>
      </c>
      <c r="Y8026">
        <v>0</v>
      </c>
      <c r="Z8026">
        <v>4.1857375855679999</v>
      </c>
      <c r="AA8026">
        <v>0</v>
      </c>
      <c r="AB8026">
        <v>2.8554943863806672</v>
      </c>
      <c r="AC8026">
        <v>0</v>
      </c>
      <c r="AD8026">
        <v>0</v>
      </c>
      <c r="AE8026">
        <v>22.460598654651669</v>
      </c>
    </row>
    <row r="8027" spans="1:31" x14ac:dyDescent="0.25">
      <c r="A8027">
        <v>1843919</v>
      </c>
      <c r="B8027">
        <v>1</v>
      </c>
      <c r="C8027" t="s">
        <v>80</v>
      </c>
      <c r="D8027" t="s">
        <v>103</v>
      </c>
      <c r="E8027" t="s">
        <v>131</v>
      </c>
      <c r="F8027" t="s">
        <v>22620</v>
      </c>
      <c r="G8027" t="s">
        <v>242</v>
      </c>
      <c r="H8027" t="s">
        <v>134</v>
      </c>
      <c r="I8027" t="s">
        <v>135</v>
      </c>
      <c r="J8027" t="s">
        <v>3</v>
      </c>
      <c r="K8027" t="s">
        <v>137</v>
      </c>
      <c r="L8027" t="s">
        <v>22621</v>
      </c>
      <c r="M8027" t="s">
        <v>22622</v>
      </c>
      <c r="N8027">
        <v>2.071666666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1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0.77233640246400004</v>
      </c>
      <c r="AC8027">
        <v>0</v>
      </c>
      <c r="AD8027">
        <v>0</v>
      </c>
      <c r="AE8027">
        <v>0.77233640246400004</v>
      </c>
    </row>
    <row r="8028" spans="1:31" x14ac:dyDescent="0.25">
      <c r="A8028">
        <v>1844039</v>
      </c>
      <c r="B8028">
        <v>1</v>
      </c>
      <c r="C8028" t="s">
        <v>80</v>
      </c>
      <c r="D8028" t="s">
        <v>97</v>
      </c>
      <c r="E8028" t="s">
        <v>131</v>
      </c>
      <c r="F8028" t="s">
        <v>22623</v>
      </c>
      <c r="G8028" t="s">
        <v>340</v>
      </c>
      <c r="H8028" t="s">
        <v>134</v>
      </c>
      <c r="I8028" t="s">
        <v>135</v>
      </c>
      <c r="J8028" t="s">
        <v>136</v>
      </c>
      <c r="K8028" t="s">
        <v>137</v>
      </c>
      <c r="L8028" t="s">
        <v>22624</v>
      </c>
      <c r="M8028" t="s">
        <v>22625</v>
      </c>
      <c r="N8028">
        <v>3.8272222220000001</v>
      </c>
      <c r="O8028">
        <v>0</v>
      </c>
      <c r="P8028">
        <v>13</v>
      </c>
      <c r="Q8028">
        <v>0</v>
      </c>
      <c r="R8028">
        <v>0</v>
      </c>
      <c r="S8028">
        <v>0</v>
      </c>
      <c r="T8028">
        <v>7</v>
      </c>
      <c r="U8028">
        <v>0</v>
      </c>
      <c r="V8028">
        <v>0</v>
      </c>
      <c r="W8028">
        <v>0</v>
      </c>
      <c r="X8028">
        <v>9.1267373192657359</v>
      </c>
      <c r="Y8028">
        <v>0</v>
      </c>
      <c r="Z8028">
        <v>0</v>
      </c>
      <c r="AA8028">
        <v>0</v>
      </c>
      <c r="AB8028">
        <v>20.444148435428552</v>
      </c>
      <c r="AC8028">
        <v>0</v>
      </c>
      <c r="AD8028">
        <v>0</v>
      </c>
      <c r="AE8028">
        <v>29.570885754694288</v>
      </c>
    </row>
    <row r="8029" spans="1:31" x14ac:dyDescent="0.25">
      <c r="A8029">
        <v>1844254</v>
      </c>
      <c r="B8029">
        <v>1</v>
      </c>
      <c r="C8029" t="s">
        <v>80</v>
      </c>
      <c r="D8029" t="s">
        <v>107</v>
      </c>
      <c r="E8029" t="s">
        <v>140</v>
      </c>
      <c r="F8029" t="s">
        <v>22626</v>
      </c>
      <c r="G8029" t="s">
        <v>213</v>
      </c>
      <c r="H8029" t="s">
        <v>134</v>
      </c>
      <c r="I8029" t="s">
        <v>135</v>
      </c>
      <c r="J8029" t="s">
        <v>136</v>
      </c>
      <c r="K8029" t="s">
        <v>137</v>
      </c>
      <c r="L8029" t="s">
        <v>22135</v>
      </c>
      <c r="M8029" t="s">
        <v>22627</v>
      </c>
      <c r="N8029">
        <v>6.7850000000000001</v>
      </c>
      <c r="O8029">
        <v>0</v>
      </c>
      <c r="P8029">
        <v>1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0.110005350850575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0.110005350850575</v>
      </c>
    </row>
    <row r="8030" spans="1:31" x14ac:dyDescent="0.25">
      <c r="A8030">
        <v>1844394</v>
      </c>
      <c r="B8030">
        <v>1</v>
      </c>
      <c r="C8030" t="s">
        <v>81</v>
      </c>
      <c r="D8030" t="s">
        <v>118</v>
      </c>
      <c r="E8030" t="s">
        <v>131</v>
      </c>
      <c r="F8030" t="s">
        <v>15090</v>
      </c>
      <c r="G8030" t="s">
        <v>1046</v>
      </c>
      <c r="H8030" t="s">
        <v>134</v>
      </c>
      <c r="I8030" t="s">
        <v>135</v>
      </c>
      <c r="J8030" t="s">
        <v>136</v>
      </c>
      <c r="K8030" t="s">
        <v>137</v>
      </c>
      <c r="L8030" t="s">
        <v>22628</v>
      </c>
      <c r="M8030" t="s">
        <v>22629</v>
      </c>
      <c r="N8030">
        <v>7.0255555550000004</v>
      </c>
      <c r="O8030">
        <v>0</v>
      </c>
      <c r="P8030">
        <v>26</v>
      </c>
      <c r="Q8030">
        <v>0</v>
      </c>
      <c r="R8030">
        <v>2</v>
      </c>
      <c r="S8030">
        <v>0</v>
      </c>
      <c r="T8030">
        <v>6</v>
      </c>
      <c r="U8030">
        <v>0</v>
      </c>
      <c r="V8030">
        <v>0</v>
      </c>
      <c r="W8030">
        <v>0</v>
      </c>
      <c r="X8030">
        <v>45.267425515101806</v>
      </c>
      <c r="Y8030">
        <v>0</v>
      </c>
      <c r="Z8030">
        <v>16.924843596474968</v>
      </c>
      <c r="AA8030">
        <v>0</v>
      </c>
      <c r="AB8030">
        <v>13.6428325749536</v>
      </c>
      <c r="AC8030">
        <v>0</v>
      </c>
      <c r="AD8030">
        <v>0</v>
      </c>
      <c r="AE8030">
        <v>75.835101686530379</v>
      </c>
    </row>
    <row r="8031" spans="1:31" x14ac:dyDescent="0.25">
      <c r="A8031">
        <v>1844417</v>
      </c>
      <c r="B8031">
        <v>1</v>
      </c>
      <c r="C8031" t="s">
        <v>80</v>
      </c>
      <c r="D8031" t="s">
        <v>108</v>
      </c>
      <c r="E8031" t="s">
        <v>252</v>
      </c>
      <c r="F8031" t="s">
        <v>17512</v>
      </c>
      <c r="G8031" t="s">
        <v>279</v>
      </c>
      <c r="H8031" t="s">
        <v>134</v>
      </c>
      <c r="I8031" t="s">
        <v>135</v>
      </c>
      <c r="J8031" t="s">
        <v>136</v>
      </c>
      <c r="K8031" t="s">
        <v>137</v>
      </c>
      <c r="L8031" t="s">
        <v>22630</v>
      </c>
      <c r="M8031" t="s">
        <v>22631</v>
      </c>
      <c r="N8031">
        <v>1.8305555549999999</v>
      </c>
      <c r="O8031">
        <v>0</v>
      </c>
      <c r="P8031">
        <v>20</v>
      </c>
      <c r="Q8031">
        <v>0</v>
      </c>
      <c r="R8031">
        <v>23</v>
      </c>
      <c r="S8031">
        <v>0</v>
      </c>
      <c r="T8031">
        <v>10</v>
      </c>
      <c r="U8031">
        <v>0</v>
      </c>
      <c r="V8031">
        <v>0</v>
      </c>
      <c r="W8031">
        <v>0</v>
      </c>
      <c r="X8031">
        <v>11.09286148274869</v>
      </c>
      <c r="Y8031">
        <v>0</v>
      </c>
      <c r="Z8031">
        <v>142.85398723977616</v>
      </c>
      <c r="AA8031">
        <v>0</v>
      </c>
      <c r="AB8031">
        <v>23.464439877914501</v>
      </c>
      <c r="AC8031">
        <v>0</v>
      </c>
      <c r="AD8031">
        <v>0</v>
      </c>
      <c r="AE8031">
        <v>177.41128860043938</v>
      </c>
    </row>
    <row r="8032" spans="1:31" x14ac:dyDescent="0.25">
      <c r="A8032">
        <v>1843753</v>
      </c>
      <c r="B8032">
        <v>1</v>
      </c>
      <c r="C8032" t="s">
        <v>80</v>
      </c>
      <c r="D8032" t="s">
        <v>85</v>
      </c>
      <c r="E8032" t="s">
        <v>131</v>
      </c>
      <c r="F8032" t="s">
        <v>22632</v>
      </c>
      <c r="G8032" t="s">
        <v>225</v>
      </c>
      <c r="H8032" t="s">
        <v>134</v>
      </c>
      <c r="I8032" t="s">
        <v>135</v>
      </c>
      <c r="J8032" t="s">
        <v>136</v>
      </c>
      <c r="K8032" t="s">
        <v>151</v>
      </c>
      <c r="L8032" t="s">
        <v>22633</v>
      </c>
      <c r="M8032" t="s">
        <v>22634</v>
      </c>
      <c r="N8032">
        <v>0.59839611100000001</v>
      </c>
      <c r="O8032">
        <v>0</v>
      </c>
      <c r="P8032">
        <v>181</v>
      </c>
      <c r="Q8032">
        <v>0</v>
      </c>
      <c r="R8032">
        <v>0</v>
      </c>
      <c r="S8032">
        <v>0</v>
      </c>
      <c r="T8032">
        <v>12</v>
      </c>
      <c r="U8032">
        <v>0</v>
      </c>
      <c r="V8032">
        <v>0</v>
      </c>
      <c r="W8032">
        <v>0</v>
      </c>
      <c r="X8032">
        <v>21.118990700205256</v>
      </c>
      <c r="Y8032">
        <v>0</v>
      </c>
      <c r="Z8032">
        <v>0</v>
      </c>
      <c r="AA8032">
        <v>0</v>
      </c>
      <c r="AB8032">
        <v>7.1699620717680688</v>
      </c>
      <c r="AC8032">
        <v>0</v>
      </c>
      <c r="AD8032">
        <v>0</v>
      </c>
      <c r="AE8032">
        <v>28.288952771973324</v>
      </c>
    </row>
    <row r="8033" spans="1:31" x14ac:dyDescent="0.25">
      <c r="A8033">
        <v>1844400</v>
      </c>
      <c r="B8033">
        <v>1</v>
      </c>
      <c r="C8033" t="s">
        <v>80</v>
      </c>
      <c r="D8033" t="s">
        <v>103</v>
      </c>
      <c r="E8033" t="s">
        <v>202</v>
      </c>
      <c r="F8033" t="s">
        <v>13263</v>
      </c>
      <c r="G8033" t="s">
        <v>156</v>
      </c>
      <c r="H8033" t="s">
        <v>157</v>
      </c>
      <c r="I8033" t="s">
        <v>135</v>
      </c>
      <c r="J8033" t="s">
        <v>136</v>
      </c>
      <c r="K8033" t="s">
        <v>137</v>
      </c>
      <c r="L8033" t="s">
        <v>22635</v>
      </c>
      <c r="M8033" t="s">
        <v>22636</v>
      </c>
      <c r="N8033">
        <v>0.55305555500000003</v>
      </c>
      <c r="O8033">
        <v>1</v>
      </c>
      <c r="P8033">
        <v>98</v>
      </c>
      <c r="Q8033">
        <v>20</v>
      </c>
      <c r="R8033">
        <v>13</v>
      </c>
      <c r="S8033">
        <v>5</v>
      </c>
      <c r="T8033">
        <v>12</v>
      </c>
      <c r="U8033">
        <v>0</v>
      </c>
      <c r="V8033">
        <v>0</v>
      </c>
      <c r="W8033">
        <v>1.5990801956331999</v>
      </c>
      <c r="X8033">
        <v>13.404553249422225</v>
      </c>
      <c r="Y8033">
        <v>93.354506230059542</v>
      </c>
      <c r="Z8033">
        <v>15.892920148976918</v>
      </c>
      <c r="AA8033">
        <v>57.238637154216143</v>
      </c>
      <c r="AB8033">
        <v>11.764499403176904</v>
      </c>
      <c r="AC8033">
        <v>0</v>
      </c>
      <c r="AD8033">
        <v>0</v>
      </c>
      <c r="AE8033">
        <v>193.25419638148492</v>
      </c>
    </row>
    <row r="8034" spans="1:31" x14ac:dyDescent="0.25">
      <c r="A8034">
        <v>1843939</v>
      </c>
      <c r="B8034">
        <v>1</v>
      </c>
      <c r="C8034" t="s">
        <v>81</v>
      </c>
      <c r="D8034" t="s">
        <v>127</v>
      </c>
      <c r="E8034" t="s">
        <v>140</v>
      </c>
      <c r="F8034" t="s">
        <v>22637</v>
      </c>
      <c r="G8034" t="s">
        <v>142</v>
      </c>
      <c r="H8034" t="s">
        <v>134</v>
      </c>
      <c r="I8034" t="s">
        <v>135</v>
      </c>
      <c r="J8034" t="s">
        <v>136</v>
      </c>
      <c r="K8034" t="s">
        <v>137</v>
      </c>
      <c r="L8034" t="s">
        <v>22638</v>
      </c>
      <c r="M8034" t="s">
        <v>22639</v>
      </c>
      <c r="N8034">
        <v>3.5852777769999999</v>
      </c>
      <c r="O8034">
        <v>0</v>
      </c>
      <c r="P8034">
        <v>1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0.59637710080679995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0.59637710080679995</v>
      </c>
    </row>
    <row r="8035" spans="1:31" x14ac:dyDescent="0.25">
      <c r="A8035">
        <v>1843690</v>
      </c>
      <c r="B8035">
        <v>1</v>
      </c>
      <c r="C8035" t="s">
        <v>81</v>
      </c>
      <c r="D8035" t="s">
        <v>115</v>
      </c>
      <c r="E8035" t="s">
        <v>131</v>
      </c>
      <c r="F8035" t="s">
        <v>22640</v>
      </c>
      <c r="G8035" t="s">
        <v>133</v>
      </c>
      <c r="H8035" t="s">
        <v>134</v>
      </c>
      <c r="I8035" t="s">
        <v>135</v>
      </c>
      <c r="J8035" t="s">
        <v>136</v>
      </c>
      <c r="K8035" t="s">
        <v>137</v>
      </c>
      <c r="L8035" t="s">
        <v>22641</v>
      </c>
      <c r="M8035" t="s">
        <v>22642</v>
      </c>
      <c r="N8035">
        <v>6.0619444439999999</v>
      </c>
      <c r="O8035">
        <v>0</v>
      </c>
      <c r="P8035">
        <v>9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1.3064022910816837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1.3064022910816837</v>
      </c>
    </row>
    <row r="8036" spans="1:31" x14ac:dyDescent="0.25">
      <c r="A8036">
        <v>1844248</v>
      </c>
      <c r="B8036">
        <v>1</v>
      </c>
      <c r="C8036" t="s">
        <v>80</v>
      </c>
      <c r="D8036" t="s">
        <v>82</v>
      </c>
      <c r="E8036" t="s">
        <v>268</v>
      </c>
      <c r="F8036" t="s">
        <v>5759</v>
      </c>
      <c r="G8036" t="s">
        <v>5763</v>
      </c>
      <c r="H8036" t="s">
        <v>157</v>
      </c>
      <c r="I8036" t="s">
        <v>135</v>
      </c>
      <c r="J8036" t="s">
        <v>136</v>
      </c>
      <c r="K8036" t="s">
        <v>137</v>
      </c>
      <c r="L8036" t="s">
        <v>22643</v>
      </c>
      <c r="M8036" t="s">
        <v>22644</v>
      </c>
      <c r="N8036">
        <v>1.3213972220000001</v>
      </c>
      <c r="O8036">
        <v>1</v>
      </c>
      <c r="P8036">
        <v>48</v>
      </c>
      <c r="Q8036">
        <v>0</v>
      </c>
      <c r="R8036">
        <v>0</v>
      </c>
      <c r="S8036">
        <v>33</v>
      </c>
      <c r="T8036">
        <v>385</v>
      </c>
      <c r="U8036">
        <v>0</v>
      </c>
      <c r="V8036">
        <v>2</v>
      </c>
      <c r="W8036">
        <v>0.31296343285848327</v>
      </c>
      <c r="X8036">
        <v>12.082617503319756</v>
      </c>
      <c r="Y8036">
        <v>0</v>
      </c>
      <c r="Z8036">
        <v>0</v>
      </c>
      <c r="AA8036">
        <v>6964.5229321773822</v>
      </c>
      <c r="AB8036">
        <v>696.0578376579233</v>
      </c>
      <c r="AC8036">
        <v>0</v>
      </c>
      <c r="AD8036">
        <v>4.0500266803397169</v>
      </c>
      <c r="AE8036">
        <v>7677.0263774518235</v>
      </c>
    </row>
    <row r="8037" spans="1:31" x14ac:dyDescent="0.25">
      <c r="A8037">
        <v>1844377</v>
      </c>
      <c r="B8037">
        <v>1</v>
      </c>
      <c r="C8037" t="s">
        <v>80</v>
      </c>
      <c r="D8037" t="s">
        <v>93</v>
      </c>
      <c r="E8037" t="s">
        <v>131</v>
      </c>
      <c r="F8037" t="s">
        <v>22645</v>
      </c>
      <c r="G8037" t="s">
        <v>133</v>
      </c>
      <c r="H8037" t="s">
        <v>134</v>
      </c>
      <c r="I8037" t="s">
        <v>135</v>
      </c>
      <c r="J8037" t="s">
        <v>136</v>
      </c>
      <c r="K8037" t="s">
        <v>137</v>
      </c>
      <c r="L8037" t="s">
        <v>22646</v>
      </c>
      <c r="M8037" t="s">
        <v>22647</v>
      </c>
      <c r="N8037">
        <v>0.28333333300000002</v>
      </c>
      <c r="O8037">
        <v>0</v>
      </c>
      <c r="P8037">
        <v>1</v>
      </c>
      <c r="Q8037">
        <v>0</v>
      </c>
      <c r="R8037">
        <v>2</v>
      </c>
      <c r="S8037">
        <v>0</v>
      </c>
      <c r="T8037">
        <v>2</v>
      </c>
      <c r="U8037">
        <v>0</v>
      </c>
      <c r="V8037">
        <v>0</v>
      </c>
      <c r="W8037">
        <v>0</v>
      </c>
      <c r="X8037">
        <v>2.4762084824999999E-2</v>
      </c>
      <c r="Y8037">
        <v>0</v>
      </c>
      <c r="Z8037">
        <v>1.4461400551220001</v>
      </c>
      <c r="AA8037">
        <v>0</v>
      </c>
      <c r="AB8037">
        <v>1.79894730813</v>
      </c>
      <c r="AC8037">
        <v>0</v>
      </c>
      <c r="AD8037">
        <v>0</v>
      </c>
      <c r="AE8037">
        <v>3.2698494480770002</v>
      </c>
    </row>
    <row r="8038" spans="1:31" x14ac:dyDescent="0.25">
      <c r="A8038">
        <v>1844045</v>
      </c>
      <c r="B8038">
        <v>1</v>
      </c>
      <c r="C8038" t="s">
        <v>81</v>
      </c>
      <c r="D8038" t="s">
        <v>118</v>
      </c>
      <c r="E8038" t="s">
        <v>252</v>
      </c>
      <c r="F8038" t="s">
        <v>22648</v>
      </c>
      <c r="G8038" t="s">
        <v>279</v>
      </c>
      <c r="H8038" t="s">
        <v>134</v>
      </c>
      <c r="I8038" t="s">
        <v>135</v>
      </c>
      <c r="J8038" t="s">
        <v>136</v>
      </c>
      <c r="K8038" t="s">
        <v>137</v>
      </c>
      <c r="L8038" t="s">
        <v>22649</v>
      </c>
      <c r="M8038" t="s">
        <v>22650</v>
      </c>
      <c r="N8038">
        <v>14.830555555</v>
      </c>
      <c r="O8038">
        <v>0</v>
      </c>
      <c r="P8038">
        <v>1</v>
      </c>
      <c r="Q8038">
        <v>0</v>
      </c>
      <c r="R8038">
        <v>5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0.34806268874449997</v>
      </c>
      <c r="Y8038">
        <v>0</v>
      </c>
      <c r="Z8038">
        <v>35.377027183348559</v>
      </c>
      <c r="AA8038">
        <v>0</v>
      </c>
      <c r="AB8038">
        <v>0</v>
      </c>
      <c r="AC8038">
        <v>0</v>
      </c>
      <c r="AD8038">
        <v>0</v>
      </c>
      <c r="AE8038">
        <v>35.725089872093058</v>
      </c>
    </row>
    <row r="8039" spans="1:31" x14ac:dyDescent="0.25">
      <c r="A8039">
        <v>1843644</v>
      </c>
      <c r="B8039">
        <v>1</v>
      </c>
      <c r="C8039" t="s">
        <v>80</v>
      </c>
      <c r="D8039" t="s">
        <v>108</v>
      </c>
      <c r="E8039" t="s">
        <v>154</v>
      </c>
      <c r="F8039" t="s">
        <v>22651</v>
      </c>
      <c r="G8039" t="s">
        <v>175</v>
      </c>
      <c r="H8039" t="s">
        <v>157</v>
      </c>
      <c r="I8039" t="s">
        <v>135</v>
      </c>
      <c r="J8039" t="s">
        <v>136</v>
      </c>
      <c r="K8039" t="s">
        <v>137</v>
      </c>
      <c r="L8039" t="s">
        <v>22652</v>
      </c>
      <c r="M8039" t="s">
        <v>22653</v>
      </c>
      <c r="N8039">
        <v>8.9013888879999996</v>
      </c>
      <c r="O8039">
        <v>0</v>
      </c>
      <c r="P8039">
        <v>81</v>
      </c>
      <c r="Q8039">
        <v>0</v>
      </c>
      <c r="R8039">
        <v>9</v>
      </c>
      <c r="S8039">
        <v>0</v>
      </c>
      <c r="T8039">
        <v>21</v>
      </c>
      <c r="U8039">
        <v>0</v>
      </c>
      <c r="V8039">
        <v>0</v>
      </c>
      <c r="W8039">
        <v>0</v>
      </c>
      <c r="X8039">
        <v>138.63028844084627</v>
      </c>
      <c r="Y8039">
        <v>0</v>
      </c>
      <c r="Z8039">
        <v>32.113200549790285</v>
      </c>
      <c r="AA8039">
        <v>0</v>
      </c>
      <c r="AB8039">
        <v>296.86612835632519</v>
      </c>
      <c r="AC8039">
        <v>0</v>
      </c>
      <c r="AD8039">
        <v>0</v>
      </c>
      <c r="AE8039">
        <v>467.60961734696173</v>
      </c>
    </row>
    <row r="8040" spans="1:31" x14ac:dyDescent="0.25">
      <c r="A8040">
        <v>1843999</v>
      </c>
      <c r="B8040">
        <v>1</v>
      </c>
      <c r="C8040" t="s">
        <v>80</v>
      </c>
      <c r="D8040" t="s">
        <v>94</v>
      </c>
      <c r="E8040" t="s">
        <v>223</v>
      </c>
      <c r="F8040" t="s">
        <v>22654</v>
      </c>
      <c r="G8040" t="s">
        <v>133</v>
      </c>
      <c r="H8040" t="s">
        <v>134</v>
      </c>
      <c r="I8040" t="s">
        <v>135</v>
      </c>
      <c r="J8040" t="s">
        <v>136</v>
      </c>
      <c r="K8040" t="s">
        <v>137</v>
      </c>
      <c r="L8040" t="s">
        <v>22655</v>
      </c>
      <c r="M8040" t="s">
        <v>22656</v>
      </c>
      <c r="N8040">
        <v>0.78027777700000001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15</v>
      </c>
      <c r="U8040">
        <v>0</v>
      </c>
      <c r="V8040">
        <v>2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16.618922293193336</v>
      </c>
      <c r="AC8040">
        <v>0</v>
      </c>
      <c r="AD8040">
        <v>10.547843880987594</v>
      </c>
      <c r="AE8040">
        <v>27.166766174180928</v>
      </c>
    </row>
    <row r="8041" spans="1:31" x14ac:dyDescent="0.25">
      <c r="A8041">
        <v>1844440</v>
      </c>
      <c r="B8041">
        <v>1</v>
      </c>
      <c r="C8041" t="s">
        <v>80</v>
      </c>
      <c r="D8041" t="s">
        <v>96</v>
      </c>
      <c r="E8041" t="s">
        <v>223</v>
      </c>
      <c r="F8041" t="s">
        <v>22657</v>
      </c>
      <c r="G8041" t="s">
        <v>2957</v>
      </c>
      <c r="H8041" t="s">
        <v>134</v>
      </c>
      <c r="I8041" t="s">
        <v>135</v>
      </c>
      <c r="J8041" t="s">
        <v>136</v>
      </c>
      <c r="K8041" t="s">
        <v>137</v>
      </c>
      <c r="L8041" t="s">
        <v>22658</v>
      </c>
      <c r="M8041" t="s">
        <v>22659</v>
      </c>
      <c r="N8041">
        <v>1.4936111110000001</v>
      </c>
      <c r="O8041">
        <v>0</v>
      </c>
      <c r="P8041">
        <v>35</v>
      </c>
      <c r="Q8041">
        <v>0</v>
      </c>
      <c r="R8041">
        <v>0</v>
      </c>
      <c r="S8041">
        <v>0</v>
      </c>
      <c r="T8041">
        <v>13</v>
      </c>
      <c r="U8041">
        <v>0</v>
      </c>
      <c r="V8041">
        <v>0</v>
      </c>
      <c r="W8041">
        <v>0</v>
      </c>
      <c r="X8041">
        <v>9.9038627357413347</v>
      </c>
      <c r="Y8041">
        <v>0</v>
      </c>
      <c r="Z8041">
        <v>0</v>
      </c>
      <c r="AA8041">
        <v>0</v>
      </c>
      <c r="AB8041">
        <v>43.091177083399707</v>
      </c>
      <c r="AC8041">
        <v>0</v>
      </c>
      <c r="AD8041">
        <v>0</v>
      </c>
      <c r="AE8041">
        <v>52.995039819141041</v>
      </c>
    </row>
    <row r="8042" spans="1:31" x14ac:dyDescent="0.25">
      <c r="A8042">
        <v>1843793</v>
      </c>
      <c r="B8042">
        <v>1</v>
      </c>
      <c r="C8042" t="s">
        <v>80</v>
      </c>
      <c r="D8042" t="s">
        <v>101</v>
      </c>
      <c r="E8042" t="s">
        <v>131</v>
      </c>
      <c r="F8042" t="s">
        <v>22660</v>
      </c>
      <c r="G8042" t="s">
        <v>133</v>
      </c>
      <c r="H8042" t="s">
        <v>134</v>
      </c>
      <c r="I8042" t="s">
        <v>135</v>
      </c>
      <c r="J8042" t="s">
        <v>136</v>
      </c>
      <c r="K8042" t="s">
        <v>137</v>
      </c>
      <c r="L8042" t="s">
        <v>22661</v>
      </c>
      <c r="M8042" t="s">
        <v>22662</v>
      </c>
      <c r="N8042">
        <v>5.1272222220000003</v>
      </c>
      <c r="O8042">
        <v>0</v>
      </c>
      <c r="P8042">
        <v>67</v>
      </c>
      <c r="Q8042">
        <v>0</v>
      </c>
      <c r="R8042">
        <v>0</v>
      </c>
      <c r="S8042">
        <v>0</v>
      </c>
      <c r="T8042">
        <v>7</v>
      </c>
      <c r="U8042">
        <v>0</v>
      </c>
      <c r="V8042">
        <v>0</v>
      </c>
      <c r="W8042">
        <v>0</v>
      </c>
      <c r="X8042">
        <v>74.511786346122975</v>
      </c>
      <c r="Y8042">
        <v>0</v>
      </c>
      <c r="Z8042">
        <v>0</v>
      </c>
      <c r="AA8042">
        <v>0</v>
      </c>
      <c r="AB8042">
        <v>53.908406452112182</v>
      </c>
      <c r="AC8042">
        <v>0</v>
      </c>
      <c r="AD8042">
        <v>0</v>
      </c>
      <c r="AE8042">
        <v>128.42019279823515</v>
      </c>
    </row>
    <row r="8043" spans="1:31" x14ac:dyDescent="0.25">
      <c r="A8043">
        <v>1843816</v>
      </c>
      <c r="B8043">
        <v>1</v>
      </c>
      <c r="C8043" t="s">
        <v>80</v>
      </c>
      <c r="D8043" t="s">
        <v>83</v>
      </c>
      <c r="E8043" t="s">
        <v>252</v>
      </c>
      <c r="F8043" t="s">
        <v>5693</v>
      </c>
      <c r="G8043" t="s">
        <v>150</v>
      </c>
      <c r="H8043" t="s">
        <v>134</v>
      </c>
      <c r="I8043" t="s">
        <v>135</v>
      </c>
      <c r="J8043" t="s">
        <v>136</v>
      </c>
      <c r="K8043" t="s">
        <v>151</v>
      </c>
      <c r="L8043" t="s">
        <v>22663</v>
      </c>
      <c r="M8043" t="s">
        <v>22664</v>
      </c>
      <c r="N8043">
        <v>0.38</v>
      </c>
      <c r="O8043">
        <v>0</v>
      </c>
      <c r="P8043">
        <v>716</v>
      </c>
      <c r="Q8043">
        <v>0</v>
      </c>
      <c r="R8043">
        <v>0</v>
      </c>
      <c r="S8043">
        <v>0</v>
      </c>
      <c r="T8043">
        <v>16</v>
      </c>
      <c r="U8043">
        <v>0</v>
      </c>
      <c r="V8043">
        <v>0</v>
      </c>
      <c r="W8043">
        <v>0</v>
      </c>
      <c r="X8043">
        <v>54.206948661772273</v>
      </c>
      <c r="Y8043">
        <v>0</v>
      </c>
      <c r="Z8043">
        <v>0</v>
      </c>
      <c r="AA8043">
        <v>0</v>
      </c>
      <c r="AB8043">
        <v>1.1348921931117</v>
      </c>
      <c r="AC8043">
        <v>0</v>
      </c>
      <c r="AD8043">
        <v>0</v>
      </c>
      <c r="AE8043">
        <v>55.341840854883976</v>
      </c>
    </row>
    <row r="8044" spans="1:31" x14ac:dyDescent="0.25">
      <c r="A8044">
        <v>1844171</v>
      </c>
      <c r="B8044">
        <v>1</v>
      </c>
      <c r="C8044" t="s">
        <v>80</v>
      </c>
      <c r="D8044" t="s">
        <v>100</v>
      </c>
      <c r="E8044" t="s">
        <v>223</v>
      </c>
      <c r="F8044" t="s">
        <v>22665</v>
      </c>
      <c r="G8044" t="s">
        <v>189</v>
      </c>
      <c r="H8044" t="s">
        <v>134</v>
      </c>
      <c r="I8044" t="s">
        <v>135</v>
      </c>
      <c r="J8044" t="s">
        <v>136</v>
      </c>
      <c r="K8044" t="s">
        <v>137</v>
      </c>
      <c r="L8044" t="s">
        <v>22666</v>
      </c>
      <c r="M8044" t="s">
        <v>22667</v>
      </c>
      <c r="N8044">
        <v>3.7177777769999998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3</v>
      </c>
      <c r="U8044">
        <v>0</v>
      </c>
      <c r="V8044">
        <v>3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9.6924978808270659</v>
      </c>
      <c r="AC8044">
        <v>0</v>
      </c>
      <c r="AD8044">
        <v>55.554557325019999</v>
      </c>
      <c r="AE8044">
        <v>65.247055205847062</v>
      </c>
    </row>
    <row r="8045" spans="1:31" x14ac:dyDescent="0.25">
      <c r="A8045">
        <v>1844500</v>
      </c>
      <c r="B8045">
        <v>1</v>
      </c>
      <c r="C8045" t="s">
        <v>81</v>
      </c>
      <c r="D8045" t="s">
        <v>118</v>
      </c>
      <c r="E8045" t="s">
        <v>252</v>
      </c>
      <c r="F8045" t="s">
        <v>22668</v>
      </c>
      <c r="G8045" t="s">
        <v>10034</v>
      </c>
      <c r="H8045" t="s">
        <v>134</v>
      </c>
      <c r="I8045" t="s">
        <v>135</v>
      </c>
      <c r="J8045" t="s">
        <v>136</v>
      </c>
      <c r="K8045" t="s">
        <v>137</v>
      </c>
      <c r="L8045" t="s">
        <v>22669</v>
      </c>
      <c r="M8045" t="s">
        <v>22670</v>
      </c>
      <c r="N8045">
        <v>0.91055555499999996</v>
      </c>
      <c r="O8045">
        <v>0</v>
      </c>
      <c r="P8045">
        <v>210</v>
      </c>
      <c r="Q8045">
        <v>0</v>
      </c>
      <c r="R8045">
        <v>4</v>
      </c>
      <c r="S8045">
        <v>0</v>
      </c>
      <c r="T8045">
        <v>30</v>
      </c>
      <c r="U8045">
        <v>0</v>
      </c>
      <c r="V8045">
        <v>0</v>
      </c>
      <c r="W8045">
        <v>0</v>
      </c>
      <c r="X8045">
        <v>51.956414634050134</v>
      </c>
      <c r="Y8045">
        <v>0</v>
      </c>
      <c r="Z8045">
        <v>14.175088667091734</v>
      </c>
      <c r="AA8045">
        <v>0</v>
      </c>
      <c r="AB8045">
        <v>7.4269497361068009</v>
      </c>
      <c r="AC8045">
        <v>0</v>
      </c>
      <c r="AD8045">
        <v>0</v>
      </c>
      <c r="AE8045">
        <v>73.558453037248668</v>
      </c>
    </row>
    <row r="8046" spans="1:31" x14ac:dyDescent="0.25">
      <c r="A8046">
        <v>1843836</v>
      </c>
      <c r="B8046">
        <v>1</v>
      </c>
      <c r="C8046" t="s">
        <v>80</v>
      </c>
      <c r="D8046" t="s">
        <v>85</v>
      </c>
      <c r="E8046" t="s">
        <v>223</v>
      </c>
      <c r="F8046" t="s">
        <v>22671</v>
      </c>
      <c r="G8046" t="s">
        <v>1055</v>
      </c>
      <c r="H8046" t="s">
        <v>134</v>
      </c>
      <c r="I8046" t="s">
        <v>135</v>
      </c>
      <c r="J8046" t="s">
        <v>136</v>
      </c>
      <c r="K8046" t="s">
        <v>137</v>
      </c>
      <c r="L8046" t="s">
        <v>22672</v>
      </c>
      <c r="M8046" t="s">
        <v>22673</v>
      </c>
      <c r="N8046">
        <v>1.0944444440000001</v>
      </c>
      <c r="O8046">
        <v>0</v>
      </c>
      <c r="P8046">
        <v>89</v>
      </c>
      <c r="Q8046">
        <v>0</v>
      </c>
      <c r="R8046">
        <v>0</v>
      </c>
      <c r="S8046">
        <v>0</v>
      </c>
      <c r="T8046">
        <v>3</v>
      </c>
      <c r="U8046">
        <v>0</v>
      </c>
      <c r="V8046">
        <v>0</v>
      </c>
      <c r="W8046">
        <v>0</v>
      </c>
      <c r="X8046">
        <v>23.225428736852049</v>
      </c>
      <c r="Y8046">
        <v>0</v>
      </c>
      <c r="Z8046">
        <v>0</v>
      </c>
      <c r="AA8046">
        <v>0</v>
      </c>
      <c r="AB8046">
        <v>0.98746667526817522</v>
      </c>
      <c r="AC8046">
        <v>0</v>
      </c>
      <c r="AD8046">
        <v>0</v>
      </c>
      <c r="AE8046">
        <v>24.212895412120226</v>
      </c>
    </row>
    <row r="8047" spans="1:31" x14ac:dyDescent="0.25">
      <c r="A8047">
        <v>1844002</v>
      </c>
      <c r="B8047">
        <v>1</v>
      </c>
      <c r="C8047" t="s">
        <v>80</v>
      </c>
      <c r="D8047" t="s">
        <v>97</v>
      </c>
      <c r="E8047" t="s">
        <v>223</v>
      </c>
      <c r="F8047" t="s">
        <v>20661</v>
      </c>
      <c r="G8047" t="s">
        <v>1055</v>
      </c>
      <c r="H8047" t="s">
        <v>134</v>
      </c>
      <c r="I8047" t="s">
        <v>135</v>
      </c>
      <c r="J8047" t="s">
        <v>136</v>
      </c>
      <c r="K8047" t="s">
        <v>137</v>
      </c>
      <c r="L8047" t="s">
        <v>22674</v>
      </c>
      <c r="M8047" t="s">
        <v>22675</v>
      </c>
      <c r="N8047">
        <v>4.9894444440000001</v>
      </c>
      <c r="O8047">
        <v>0</v>
      </c>
      <c r="P8047">
        <v>20</v>
      </c>
      <c r="Q8047">
        <v>0</v>
      </c>
      <c r="R8047">
        <v>0</v>
      </c>
      <c r="S8047">
        <v>0</v>
      </c>
      <c r="T8047">
        <v>8</v>
      </c>
      <c r="U8047">
        <v>0</v>
      </c>
      <c r="V8047">
        <v>0</v>
      </c>
      <c r="W8047">
        <v>0</v>
      </c>
      <c r="X8047">
        <v>16.027150368628472</v>
      </c>
      <c r="Y8047">
        <v>0</v>
      </c>
      <c r="Z8047">
        <v>0</v>
      </c>
      <c r="AA8047">
        <v>0</v>
      </c>
      <c r="AB8047">
        <v>191.96909944058561</v>
      </c>
      <c r="AC8047">
        <v>0</v>
      </c>
      <c r="AD8047">
        <v>0</v>
      </c>
      <c r="AE8047">
        <v>207.99624980921408</v>
      </c>
    </row>
    <row r="8048" spans="1:31" x14ac:dyDescent="0.25">
      <c r="A8048">
        <v>1843979</v>
      </c>
      <c r="B8048">
        <v>1</v>
      </c>
      <c r="C8048" t="s">
        <v>80</v>
      </c>
      <c r="D8048" t="s">
        <v>92</v>
      </c>
      <c r="E8048" t="s">
        <v>140</v>
      </c>
      <c r="F8048" t="s">
        <v>22676</v>
      </c>
      <c r="G8048" t="s">
        <v>246</v>
      </c>
      <c r="H8048" t="s">
        <v>134</v>
      </c>
      <c r="I8048" t="s">
        <v>135</v>
      </c>
      <c r="J8048" t="s">
        <v>136</v>
      </c>
      <c r="K8048" t="s">
        <v>137</v>
      </c>
      <c r="L8048" t="s">
        <v>22677</v>
      </c>
      <c r="M8048" t="s">
        <v>22678</v>
      </c>
      <c r="N8048">
        <v>1.476111111</v>
      </c>
      <c r="O8048">
        <v>0</v>
      </c>
      <c r="P8048">
        <v>7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2.5145617994286997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2.5145617994286997</v>
      </c>
    </row>
    <row r="8049" spans="1:31" x14ac:dyDescent="0.25">
      <c r="A8049">
        <v>1843916</v>
      </c>
      <c r="B8049">
        <v>1</v>
      </c>
      <c r="C8049" t="s">
        <v>80</v>
      </c>
      <c r="D8049" t="s">
        <v>83</v>
      </c>
      <c r="E8049" t="s">
        <v>252</v>
      </c>
      <c r="F8049" t="s">
        <v>1764</v>
      </c>
      <c r="G8049" t="s">
        <v>189</v>
      </c>
      <c r="H8049" t="s">
        <v>134</v>
      </c>
      <c r="I8049" t="s">
        <v>135</v>
      </c>
      <c r="J8049" t="s">
        <v>136</v>
      </c>
      <c r="K8049" t="s">
        <v>137</v>
      </c>
      <c r="L8049" t="s">
        <v>22679</v>
      </c>
      <c r="M8049" t="s">
        <v>22680</v>
      </c>
      <c r="N8049">
        <v>2.3252777770000002</v>
      </c>
      <c r="O8049">
        <v>0</v>
      </c>
      <c r="P8049">
        <v>2</v>
      </c>
      <c r="Q8049">
        <v>0</v>
      </c>
      <c r="R8049">
        <v>0</v>
      </c>
      <c r="S8049">
        <v>0</v>
      </c>
      <c r="T8049">
        <v>10</v>
      </c>
      <c r="U8049">
        <v>0</v>
      </c>
      <c r="V8049">
        <v>1</v>
      </c>
      <c r="W8049">
        <v>0</v>
      </c>
      <c r="X8049">
        <v>1.24351242365625</v>
      </c>
      <c r="Y8049">
        <v>0</v>
      </c>
      <c r="Z8049">
        <v>0</v>
      </c>
      <c r="AA8049">
        <v>0</v>
      </c>
      <c r="AB8049">
        <v>10.776190778437318</v>
      </c>
      <c r="AC8049">
        <v>0</v>
      </c>
      <c r="AD8049">
        <v>15.209606769785456</v>
      </c>
      <c r="AE8049">
        <v>27.229309971879026</v>
      </c>
    </row>
    <row r="8050" spans="1:31" x14ac:dyDescent="0.25">
      <c r="A8050">
        <v>1843630</v>
      </c>
      <c r="B8050">
        <v>1</v>
      </c>
      <c r="C8050" t="s">
        <v>81</v>
      </c>
      <c r="D8050" t="s">
        <v>115</v>
      </c>
      <c r="E8050" t="s">
        <v>202</v>
      </c>
      <c r="F8050" t="s">
        <v>12959</v>
      </c>
      <c r="G8050" t="s">
        <v>156</v>
      </c>
      <c r="H8050" t="s">
        <v>157</v>
      </c>
      <c r="I8050" t="s">
        <v>179</v>
      </c>
      <c r="J8050" t="s">
        <v>136</v>
      </c>
      <c r="K8050" t="s">
        <v>137</v>
      </c>
      <c r="L8050" t="s">
        <v>22681</v>
      </c>
      <c r="M8050" t="s">
        <v>22682</v>
      </c>
      <c r="N8050">
        <v>5.277777E-3</v>
      </c>
      <c r="O8050">
        <v>0</v>
      </c>
      <c r="P8050">
        <v>555</v>
      </c>
      <c r="Q8050">
        <v>14</v>
      </c>
      <c r="R8050">
        <v>187</v>
      </c>
      <c r="S8050">
        <v>1</v>
      </c>
      <c r="T8050">
        <v>29</v>
      </c>
      <c r="U8050">
        <v>1</v>
      </c>
      <c r="V8050">
        <v>0</v>
      </c>
      <c r="W8050">
        <v>0</v>
      </c>
      <c r="X8050">
        <v>0.34338463167375005</v>
      </c>
      <c r="Y8050">
        <v>0.6086000101922</v>
      </c>
      <c r="Z8050">
        <v>0.58812517363959715</v>
      </c>
      <c r="AA8050">
        <v>1.3301795499999999E-3</v>
      </c>
      <c r="AB8050">
        <v>2.9009002069875004E-2</v>
      </c>
      <c r="AC8050">
        <v>0.11242429154400002</v>
      </c>
      <c r="AD8050">
        <v>0</v>
      </c>
      <c r="AE8050">
        <v>1.6828732886694224</v>
      </c>
    </row>
    <row r="8051" spans="1:31" x14ac:dyDescent="0.25">
      <c r="A8051">
        <v>1843667</v>
      </c>
      <c r="B8051">
        <v>1</v>
      </c>
      <c r="C8051" t="s">
        <v>80</v>
      </c>
      <c r="D8051" t="s">
        <v>111</v>
      </c>
      <c r="E8051" t="s">
        <v>140</v>
      </c>
      <c r="F8051" t="s">
        <v>22683</v>
      </c>
      <c r="G8051" t="s">
        <v>3936</v>
      </c>
      <c r="H8051" t="s">
        <v>134</v>
      </c>
      <c r="I8051" t="s">
        <v>135</v>
      </c>
      <c r="J8051" t="s">
        <v>136</v>
      </c>
      <c r="K8051" t="s">
        <v>137</v>
      </c>
      <c r="L8051" t="s">
        <v>22684</v>
      </c>
      <c r="M8051" t="s">
        <v>22685</v>
      </c>
      <c r="N8051">
        <v>1.2838888879999999</v>
      </c>
      <c r="O8051">
        <v>0</v>
      </c>
      <c r="P8051">
        <v>7</v>
      </c>
      <c r="Q8051">
        <v>0</v>
      </c>
      <c r="R8051">
        <v>0</v>
      </c>
      <c r="S8051">
        <v>0</v>
      </c>
      <c r="T8051">
        <v>3</v>
      </c>
      <c r="U8051">
        <v>0</v>
      </c>
      <c r="V8051">
        <v>0</v>
      </c>
      <c r="W8051">
        <v>0</v>
      </c>
      <c r="X8051">
        <v>1.4073809734114</v>
      </c>
      <c r="Y8051">
        <v>0</v>
      </c>
      <c r="Z8051">
        <v>0</v>
      </c>
      <c r="AA8051">
        <v>0</v>
      </c>
      <c r="AB8051">
        <v>0.56165112161270003</v>
      </c>
      <c r="AC8051">
        <v>0</v>
      </c>
      <c r="AD8051">
        <v>0</v>
      </c>
      <c r="AE8051">
        <v>1.9690320950241</v>
      </c>
    </row>
    <row r="8052" spans="1:31" x14ac:dyDescent="0.25">
      <c r="A8052">
        <v>1844314</v>
      </c>
      <c r="B8052">
        <v>1</v>
      </c>
      <c r="C8052" t="s">
        <v>81</v>
      </c>
      <c r="D8052" t="s">
        <v>123</v>
      </c>
      <c r="E8052" t="s">
        <v>131</v>
      </c>
      <c r="F8052" t="s">
        <v>22686</v>
      </c>
      <c r="G8052" t="s">
        <v>133</v>
      </c>
      <c r="H8052" t="s">
        <v>134</v>
      </c>
      <c r="I8052" t="s">
        <v>135</v>
      </c>
      <c r="J8052" t="s">
        <v>136</v>
      </c>
      <c r="K8052" t="s">
        <v>137</v>
      </c>
      <c r="L8052" t="s">
        <v>22687</v>
      </c>
      <c r="M8052" t="s">
        <v>22688</v>
      </c>
      <c r="N8052">
        <v>5.3533333330000001</v>
      </c>
      <c r="O8052">
        <v>0</v>
      </c>
      <c r="P8052">
        <v>80</v>
      </c>
      <c r="Q8052">
        <v>0</v>
      </c>
      <c r="R8052">
        <v>0</v>
      </c>
      <c r="S8052">
        <v>0</v>
      </c>
      <c r="T8052">
        <v>9</v>
      </c>
      <c r="U8052">
        <v>0</v>
      </c>
      <c r="V8052">
        <v>0</v>
      </c>
      <c r="W8052">
        <v>0</v>
      </c>
      <c r="X8052">
        <v>78.187037156586086</v>
      </c>
      <c r="Y8052">
        <v>0</v>
      </c>
      <c r="Z8052">
        <v>0</v>
      </c>
      <c r="AA8052">
        <v>0</v>
      </c>
      <c r="AB8052">
        <v>29.2136366630216</v>
      </c>
      <c r="AC8052">
        <v>0</v>
      </c>
      <c r="AD8052">
        <v>0</v>
      </c>
      <c r="AE8052">
        <v>107.40067381960769</v>
      </c>
    </row>
    <row r="8053" spans="1:31" x14ac:dyDescent="0.25">
      <c r="A8053">
        <v>1843624</v>
      </c>
      <c r="B8053">
        <v>1</v>
      </c>
      <c r="C8053" t="s">
        <v>81</v>
      </c>
      <c r="D8053" t="s">
        <v>123</v>
      </c>
      <c r="E8053" t="s">
        <v>202</v>
      </c>
      <c r="F8053" t="s">
        <v>4326</v>
      </c>
      <c r="G8053" t="s">
        <v>156</v>
      </c>
      <c r="H8053" t="s">
        <v>157</v>
      </c>
      <c r="I8053" t="s">
        <v>135</v>
      </c>
      <c r="J8053" t="s">
        <v>136</v>
      </c>
      <c r="K8053" t="s">
        <v>137</v>
      </c>
      <c r="L8053" t="s">
        <v>22689</v>
      </c>
      <c r="M8053" t="s">
        <v>22690</v>
      </c>
      <c r="N8053">
        <v>1.299722222</v>
      </c>
      <c r="O8053">
        <v>4</v>
      </c>
      <c r="P8053">
        <v>554</v>
      </c>
      <c r="Q8053">
        <v>311</v>
      </c>
      <c r="R8053">
        <v>502</v>
      </c>
      <c r="S8053">
        <v>28</v>
      </c>
      <c r="T8053">
        <v>81</v>
      </c>
      <c r="U8053">
        <v>2</v>
      </c>
      <c r="V8053">
        <v>0</v>
      </c>
      <c r="W8053">
        <v>26.350585178935908</v>
      </c>
      <c r="X8053">
        <v>113.36453886040115</v>
      </c>
      <c r="Y8053">
        <v>617.54495965447097</v>
      </c>
      <c r="Z8053">
        <v>782.35111962789699</v>
      </c>
      <c r="AA8053">
        <v>71.873239009162361</v>
      </c>
      <c r="AB8053">
        <v>70.168671400858145</v>
      </c>
      <c r="AC8053">
        <v>0</v>
      </c>
      <c r="AD8053">
        <v>0</v>
      </c>
      <c r="AE8053">
        <v>1681.6531137317254</v>
      </c>
    </row>
    <row r="8054" spans="1:31" x14ac:dyDescent="0.25">
      <c r="A8054">
        <v>1843756</v>
      </c>
      <c r="B8054">
        <v>1</v>
      </c>
      <c r="C8054" t="s">
        <v>81</v>
      </c>
      <c r="D8054" t="s">
        <v>118</v>
      </c>
      <c r="E8054" t="s">
        <v>131</v>
      </c>
      <c r="F8054" t="s">
        <v>1770</v>
      </c>
      <c r="G8054" t="s">
        <v>133</v>
      </c>
      <c r="H8054" t="s">
        <v>134</v>
      </c>
      <c r="I8054" t="s">
        <v>135</v>
      </c>
      <c r="J8054" t="s">
        <v>136</v>
      </c>
      <c r="K8054" t="s">
        <v>137</v>
      </c>
      <c r="L8054" t="s">
        <v>22691</v>
      </c>
      <c r="M8054" t="s">
        <v>22692</v>
      </c>
      <c r="N8054">
        <v>1.2694444439999999</v>
      </c>
      <c r="O8054">
        <v>0</v>
      </c>
      <c r="P8054">
        <v>11</v>
      </c>
      <c r="Q8054">
        <v>0</v>
      </c>
      <c r="R8054">
        <v>2</v>
      </c>
      <c r="S8054">
        <v>0</v>
      </c>
      <c r="T8054">
        <v>1</v>
      </c>
      <c r="U8054">
        <v>0</v>
      </c>
      <c r="V8054">
        <v>0</v>
      </c>
      <c r="W8054">
        <v>0</v>
      </c>
      <c r="X8054">
        <v>2.2000681479326003</v>
      </c>
      <c r="Y8054">
        <v>0</v>
      </c>
      <c r="Z8054">
        <v>1.1776025418183835</v>
      </c>
      <c r="AA8054">
        <v>0</v>
      </c>
      <c r="AB8054">
        <v>8.0891755141833346E-2</v>
      </c>
      <c r="AC8054">
        <v>0</v>
      </c>
      <c r="AD8054">
        <v>0</v>
      </c>
      <c r="AE8054">
        <v>3.4585624448928169</v>
      </c>
    </row>
    <row r="8055" spans="1:31" x14ac:dyDescent="0.25">
      <c r="A8055">
        <v>1844489</v>
      </c>
      <c r="B8055">
        <v>1</v>
      </c>
      <c r="C8055" t="s">
        <v>81</v>
      </c>
      <c r="D8055" t="s">
        <v>127</v>
      </c>
      <c r="E8055" t="s">
        <v>140</v>
      </c>
      <c r="F8055" t="s">
        <v>22693</v>
      </c>
      <c r="G8055" t="s">
        <v>3936</v>
      </c>
      <c r="H8055" t="s">
        <v>134</v>
      </c>
      <c r="I8055" t="s">
        <v>135</v>
      </c>
      <c r="J8055" t="s">
        <v>136</v>
      </c>
      <c r="K8055" t="s">
        <v>137</v>
      </c>
      <c r="L8055" t="s">
        <v>22694</v>
      </c>
      <c r="M8055" t="s">
        <v>22695</v>
      </c>
      <c r="N8055">
        <v>1.115</v>
      </c>
      <c r="O8055">
        <v>0</v>
      </c>
      <c r="P8055">
        <v>5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1.1517871449305002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1.1517871449305002</v>
      </c>
    </row>
    <row r="8056" spans="1:31" x14ac:dyDescent="0.25">
      <c r="A8056">
        <v>1843825</v>
      </c>
      <c r="B8056">
        <v>1</v>
      </c>
      <c r="C8056" t="s">
        <v>80</v>
      </c>
      <c r="D8056" t="s">
        <v>105</v>
      </c>
      <c r="E8056" t="s">
        <v>268</v>
      </c>
      <c r="F8056" t="s">
        <v>1584</v>
      </c>
      <c r="G8056" t="s">
        <v>156</v>
      </c>
      <c r="H8056" t="s">
        <v>157</v>
      </c>
      <c r="I8056" t="s">
        <v>135</v>
      </c>
      <c r="J8056" t="s">
        <v>136</v>
      </c>
      <c r="K8056" t="s">
        <v>137</v>
      </c>
      <c r="L8056" t="s">
        <v>22696</v>
      </c>
      <c r="M8056" t="s">
        <v>22697</v>
      </c>
      <c r="N8056">
        <v>0.203055555</v>
      </c>
      <c r="O8056">
        <v>1</v>
      </c>
      <c r="P8056">
        <v>4274</v>
      </c>
      <c r="Q8056">
        <v>8</v>
      </c>
      <c r="R8056">
        <v>7</v>
      </c>
      <c r="S8056">
        <v>27</v>
      </c>
      <c r="T8056">
        <v>295</v>
      </c>
      <c r="U8056">
        <v>10</v>
      </c>
      <c r="V8056">
        <v>19</v>
      </c>
      <c r="W8056">
        <v>0.10434800810828332</v>
      </c>
      <c r="X8056">
        <v>216.30844067588441</v>
      </c>
      <c r="Y8056">
        <v>17.837801742792799</v>
      </c>
      <c r="Z8056">
        <v>0.32475257998085</v>
      </c>
      <c r="AA8056">
        <v>76.611821673490937</v>
      </c>
      <c r="AB8056">
        <v>63.807361340181075</v>
      </c>
      <c r="AC8056">
        <v>524.20888524300301</v>
      </c>
      <c r="AD8056">
        <v>127.27947426503255</v>
      </c>
      <c r="AE8056">
        <v>1026.4828855284738</v>
      </c>
    </row>
    <row r="8057" spans="1:31" x14ac:dyDescent="0.25">
      <c r="A8057">
        <v>1844134</v>
      </c>
      <c r="B8057">
        <v>1</v>
      </c>
      <c r="C8057" t="s">
        <v>80</v>
      </c>
      <c r="D8057" t="s">
        <v>96</v>
      </c>
      <c r="E8057" t="s">
        <v>140</v>
      </c>
      <c r="F8057" t="s">
        <v>22698</v>
      </c>
      <c r="G8057" t="s">
        <v>142</v>
      </c>
      <c r="H8057" t="s">
        <v>134</v>
      </c>
      <c r="I8057" t="s">
        <v>135</v>
      </c>
      <c r="J8057" t="s">
        <v>136</v>
      </c>
      <c r="K8057" t="s">
        <v>137</v>
      </c>
      <c r="L8057" t="s">
        <v>22699</v>
      </c>
      <c r="M8057" t="s">
        <v>22700</v>
      </c>
      <c r="N8057">
        <v>4.9797222220000004</v>
      </c>
      <c r="O8057">
        <v>0</v>
      </c>
      <c r="P8057">
        <v>1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4.3032263387625003E-2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4.3032263387625003E-2</v>
      </c>
    </row>
    <row r="8058" spans="1:31" x14ac:dyDescent="0.25">
      <c r="A8058">
        <v>1844303</v>
      </c>
      <c r="B8058">
        <v>1</v>
      </c>
      <c r="C8058" t="s">
        <v>80</v>
      </c>
      <c r="D8058" t="s">
        <v>96</v>
      </c>
      <c r="E8058" t="s">
        <v>252</v>
      </c>
      <c r="F8058" t="s">
        <v>22701</v>
      </c>
      <c r="G8058" t="s">
        <v>279</v>
      </c>
      <c r="H8058" t="s">
        <v>134</v>
      </c>
      <c r="I8058" t="s">
        <v>135</v>
      </c>
      <c r="J8058" t="s">
        <v>136</v>
      </c>
      <c r="K8058" t="s">
        <v>137</v>
      </c>
      <c r="L8058" t="s">
        <v>22702</v>
      </c>
      <c r="M8058" t="s">
        <v>22703</v>
      </c>
      <c r="N8058">
        <v>1.558333333</v>
      </c>
      <c r="O8058">
        <v>0</v>
      </c>
      <c r="P8058">
        <v>156</v>
      </c>
      <c r="Q8058">
        <v>0</v>
      </c>
      <c r="R8058">
        <v>1</v>
      </c>
      <c r="S8058">
        <v>0</v>
      </c>
      <c r="T8058">
        <v>121</v>
      </c>
      <c r="U8058">
        <v>0</v>
      </c>
      <c r="V8058">
        <v>0</v>
      </c>
      <c r="W8058">
        <v>0</v>
      </c>
      <c r="X8058">
        <v>120.6018387705806</v>
      </c>
      <c r="Y8058">
        <v>0</v>
      </c>
      <c r="Z8058">
        <v>0</v>
      </c>
      <c r="AA8058">
        <v>0</v>
      </c>
      <c r="AB8058">
        <v>329.43333677169653</v>
      </c>
      <c r="AC8058">
        <v>0</v>
      </c>
      <c r="AD8058">
        <v>0</v>
      </c>
      <c r="AE8058">
        <v>450.0351755422771</v>
      </c>
    </row>
    <row r="8059" spans="1:31" x14ac:dyDescent="0.25">
      <c r="A8059">
        <v>1844426</v>
      </c>
      <c r="B8059">
        <v>1</v>
      </c>
      <c r="C8059" t="s">
        <v>80</v>
      </c>
      <c r="D8059" t="s">
        <v>85</v>
      </c>
      <c r="E8059" t="s">
        <v>131</v>
      </c>
      <c r="F8059" t="s">
        <v>22704</v>
      </c>
      <c r="G8059" t="s">
        <v>189</v>
      </c>
      <c r="H8059" t="s">
        <v>134</v>
      </c>
      <c r="I8059" t="s">
        <v>135</v>
      </c>
      <c r="J8059" t="s">
        <v>136</v>
      </c>
      <c r="K8059" t="s">
        <v>137</v>
      </c>
      <c r="L8059" t="s">
        <v>22705</v>
      </c>
      <c r="M8059" t="s">
        <v>22706</v>
      </c>
      <c r="N8059">
        <v>1.7116666659999999</v>
      </c>
      <c r="O8059">
        <v>0</v>
      </c>
      <c r="P8059">
        <v>289</v>
      </c>
      <c r="Q8059">
        <v>0</v>
      </c>
      <c r="R8059">
        <v>0</v>
      </c>
      <c r="S8059">
        <v>0</v>
      </c>
      <c r="T8059">
        <v>41</v>
      </c>
      <c r="U8059">
        <v>0</v>
      </c>
      <c r="V8059">
        <v>0</v>
      </c>
      <c r="W8059">
        <v>0</v>
      </c>
      <c r="X8059">
        <v>128.87863944460574</v>
      </c>
      <c r="Y8059">
        <v>0</v>
      </c>
      <c r="Z8059">
        <v>0</v>
      </c>
      <c r="AA8059">
        <v>0</v>
      </c>
      <c r="AB8059">
        <v>64.590120942990254</v>
      </c>
      <c r="AC8059">
        <v>0</v>
      </c>
      <c r="AD8059">
        <v>0</v>
      </c>
      <c r="AE8059">
        <v>193.46876038759598</v>
      </c>
    </row>
    <row r="8060" spans="1:31" x14ac:dyDescent="0.25">
      <c r="A8060">
        <v>1843656</v>
      </c>
      <c r="B8060">
        <v>1</v>
      </c>
      <c r="C8060" t="s">
        <v>80</v>
      </c>
      <c r="D8060" t="s">
        <v>85</v>
      </c>
      <c r="E8060" t="s">
        <v>223</v>
      </c>
      <c r="F8060" t="s">
        <v>22671</v>
      </c>
      <c r="G8060" t="s">
        <v>1055</v>
      </c>
      <c r="H8060" t="s">
        <v>134</v>
      </c>
      <c r="I8060" t="s">
        <v>135</v>
      </c>
      <c r="J8060" t="s">
        <v>136</v>
      </c>
      <c r="K8060" t="s">
        <v>137</v>
      </c>
      <c r="L8060" t="s">
        <v>22707</v>
      </c>
      <c r="M8060" t="s">
        <v>22708</v>
      </c>
      <c r="N8060">
        <v>3.1386111109999999</v>
      </c>
      <c r="O8060">
        <v>0</v>
      </c>
      <c r="P8060">
        <v>89</v>
      </c>
      <c r="Q8060">
        <v>0</v>
      </c>
      <c r="R8060">
        <v>0</v>
      </c>
      <c r="S8060">
        <v>0</v>
      </c>
      <c r="T8060">
        <v>3</v>
      </c>
      <c r="U8060">
        <v>0</v>
      </c>
      <c r="V8060">
        <v>0</v>
      </c>
      <c r="W8060">
        <v>0</v>
      </c>
      <c r="X8060">
        <v>44.966848879383527</v>
      </c>
      <c r="Y8060">
        <v>0</v>
      </c>
      <c r="Z8060">
        <v>0</v>
      </c>
      <c r="AA8060">
        <v>0</v>
      </c>
      <c r="AB8060">
        <v>1.6860085294941747</v>
      </c>
      <c r="AC8060">
        <v>0</v>
      </c>
      <c r="AD8060">
        <v>0</v>
      </c>
      <c r="AE8060">
        <v>46.652857408877701</v>
      </c>
    </row>
    <row r="8061" spans="1:31" x14ac:dyDescent="0.25">
      <c r="A8061">
        <v>1843988</v>
      </c>
      <c r="B8061">
        <v>1</v>
      </c>
      <c r="C8061" t="s">
        <v>80</v>
      </c>
      <c r="D8061" t="s">
        <v>85</v>
      </c>
      <c r="E8061" t="s">
        <v>131</v>
      </c>
      <c r="F8061" t="s">
        <v>18316</v>
      </c>
      <c r="G8061" t="s">
        <v>133</v>
      </c>
      <c r="H8061" t="s">
        <v>134</v>
      </c>
      <c r="I8061" t="s">
        <v>135</v>
      </c>
      <c r="J8061" t="s">
        <v>136</v>
      </c>
      <c r="K8061" t="s">
        <v>137</v>
      </c>
      <c r="L8061" t="s">
        <v>22709</v>
      </c>
      <c r="M8061" t="s">
        <v>22710</v>
      </c>
      <c r="N8061">
        <v>2.1658333330000001</v>
      </c>
      <c r="O8061">
        <v>0</v>
      </c>
      <c r="P8061">
        <v>214</v>
      </c>
      <c r="Q8061">
        <v>0</v>
      </c>
      <c r="R8061">
        <v>0</v>
      </c>
      <c r="S8061">
        <v>0</v>
      </c>
      <c r="T8061">
        <v>34</v>
      </c>
      <c r="U8061">
        <v>0</v>
      </c>
      <c r="V8061">
        <v>0</v>
      </c>
      <c r="W8061">
        <v>0</v>
      </c>
      <c r="X8061">
        <v>100.77536241682951</v>
      </c>
      <c r="Y8061">
        <v>0</v>
      </c>
      <c r="Z8061">
        <v>0</v>
      </c>
      <c r="AA8061">
        <v>0</v>
      </c>
      <c r="AB8061">
        <v>49.123063102538381</v>
      </c>
      <c r="AC8061">
        <v>0</v>
      </c>
      <c r="AD8061">
        <v>0</v>
      </c>
      <c r="AE8061">
        <v>149.89842551936789</v>
      </c>
    </row>
    <row r="8062" spans="1:31" x14ac:dyDescent="0.25">
      <c r="A8062">
        <v>1844234</v>
      </c>
      <c r="B8062">
        <v>1</v>
      </c>
      <c r="C8062" t="s">
        <v>80</v>
      </c>
      <c r="D8062" t="s">
        <v>94</v>
      </c>
      <c r="E8062" t="s">
        <v>131</v>
      </c>
      <c r="F8062" t="s">
        <v>22711</v>
      </c>
      <c r="G8062" t="s">
        <v>133</v>
      </c>
      <c r="H8062" t="s">
        <v>134</v>
      </c>
      <c r="I8062" t="s">
        <v>135</v>
      </c>
      <c r="J8062" t="s">
        <v>136</v>
      </c>
      <c r="K8062" t="s">
        <v>137</v>
      </c>
      <c r="L8062" t="s">
        <v>22712</v>
      </c>
      <c r="M8062" t="s">
        <v>22713</v>
      </c>
      <c r="N8062">
        <v>5.7997222219999998</v>
      </c>
      <c r="O8062">
        <v>0</v>
      </c>
      <c r="P8062">
        <v>0</v>
      </c>
      <c r="Q8062">
        <v>0</v>
      </c>
      <c r="R8062">
        <v>4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1.1781254001238333</v>
      </c>
      <c r="AA8062">
        <v>0</v>
      </c>
      <c r="AB8062">
        <v>0</v>
      </c>
      <c r="AC8062">
        <v>0</v>
      </c>
      <c r="AD8062">
        <v>0</v>
      </c>
      <c r="AE8062">
        <v>1.1781254001238333</v>
      </c>
    </row>
    <row r="8063" spans="1:31" x14ac:dyDescent="0.25">
      <c r="A8063">
        <v>1843739</v>
      </c>
      <c r="B8063">
        <v>1</v>
      </c>
      <c r="C8063" t="s">
        <v>81</v>
      </c>
      <c r="D8063" t="s">
        <v>120</v>
      </c>
      <c r="E8063" t="s">
        <v>252</v>
      </c>
      <c r="F8063" t="s">
        <v>22714</v>
      </c>
      <c r="G8063" t="s">
        <v>1724</v>
      </c>
      <c r="H8063" t="s">
        <v>134</v>
      </c>
      <c r="I8063" t="s">
        <v>135</v>
      </c>
      <c r="J8063" t="s">
        <v>136</v>
      </c>
      <c r="K8063" t="s">
        <v>137</v>
      </c>
      <c r="L8063" t="s">
        <v>22715</v>
      </c>
      <c r="M8063" t="s">
        <v>22716</v>
      </c>
      <c r="N8063">
        <v>1.3477777769999999</v>
      </c>
      <c r="O8063">
        <v>0</v>
      </c>
      <c r="P8063">
        <v>0</v>
      </c>
      <c r="Q8063">
        <v>0</v>
      </c>
      <c r="R8063">
        <v>6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21.679394929198619</v>
      </c>
      <c r="AA8063">
        <v>0</v>
      </c>
      <c r="AB8063">
        <v>0</v>
      </c>
      <c r="AC8063">
        <v>0</v>
      </c>
      <c r="AD8063">
        <v>0</v>
      </c>
      <c r="AE8063">
        <v>21.679394929198619</v>
      </c>
    </row>
    <row r="8064" spans="1:31" x14ac:dyDescent="0.25">
      <c r="A8064">
        <v>1843593</v>
      </c>
      <c r="B8064">
        <v>1</v>
      </c>
      <c r="C8064" t="s">
        <v>80</v>
      </c>
      <c r="D8064" t="s">
        <v>110</v>
      </c>
      <c r="E8064" t="s">
        <v>268</v>
      </c>
      <c r="F8064" t="s">
        <v>22717</v>
      </c>
      <c r="G8064" t="s">
        <v>386</v>
      </c>
      <c r="H8064" t="s">
        <v>1252</v>
      </c>
      <c r="I8064" t="s">
        <v>135</v>
      </c>
      <c r="J8064" t="s">
        <v>136</v>
      </c>
      <c r="K8064" t="s">
        <v>137</v>
      </c>
      <c r="L8064" t="s">
        <v>22718</v>
      </c>
      <c r="M8064" t="s">
        <v>22719</v>
      </c>
      <c r="N8064">
        <v>0.100891666</v>
      </c>
      <c r="O8064">
        <v>0</v>
      </c>
      <c r="P8064">
        <v>6688</v>
      </c>
      <c r="Q8064">
        <v>0</v>
      </c>
      <c r="R8064">
        <v>0</v>
      </c>
      <c r="S8064">
        <v>0</v>
      </c>
      <c r="T8064">
        <v>564</v>
      </c>
      <c r="U8064">
        <v>0</v>
      </c>
      <c r="V8064">
        <v>3</v>
      </c>
      <c r="W8064">
        <v>0</v>
      </c>
      <c r="X8064">
        <v>115.25651586656205</v>
      </c>
      <c r="Y8064">
        <v>0</v>
      </c>
      <c r="Z8064">
        <v>0</v>
      </c>
      <c r="AA8064">
        <v>0</v>
      </c>
      <c r="AB8064">
        <v>38.146972698174984</v>
      </c>
      <c r="AC8064">
        <v>0</v>
      </c>
      <c r="AD8064">
        <v>2.7272966744253999</v>
      </c>
      <c r="AE8064">
        <v>156.13078523916244</v>
      </c>
    </row>
    <row r="8065" spans="1:31" x14ac:dyDescent="0.25">
      <c r="A8065">
        <v>1844343</v>
      </c>
      <c r="B8065">
        <v>1</v>
      </c>
      <c r="C8065" t="s">
        <v>80</v>
      </c>
      <c r="D8065" t="s">
        <v>82</v>
      </c>
      <c r="E8065" t="s">
        <v>154</v>
      </c>
      <c r="F8065" t="s">
        <v>22720</v>
      </c>
      <c r="G8065" t="s">
        <v>156</v>
      </c>
      <c r="H8065" t="s">
        <v>157</v>
      </c>
      <c r="I8065" t="s">
        <v>135</v>
      </c>
      <c r="J8065" t="s">
        <v>136</v>
      </c>
      <c r="K8065" t="s">
        <v>137</v>
      </c>
      <c r="L8065" t="s">
        <v>22721</v>
      </c>
      <c r="M8065" t="s">
        <v>22722</v>
      </c>
      <c r="N8065">
        <v>1.933333333</v>
      </c>
      <c r="O8065">
        <v>0</v>
      </c>
      <c r="P8065">
        <v>4</v>
      </c>
      <c r="Q8065">
        <v>0</v>
      </c>
      <c r="R8065">
        <v>0</v>
      </c>
      <c r="S8065">
        <v>0</v>
      </c>
      <c r="T8065">
        <v>58</v>
      </c>
      <c r="U8065">
        <v>0</v>
      </c>
      <c r="V8065">
        <v>2</v>
      </c>
      <c r="W8065">
        <v>0</v>
      </c>
      <c r="X8065">
        <v>0.57968860207500006</v>
      </c>
      <c r="Y8065">
        <v>0</v>
      </c>
      <c r="Z8065">
        <v>0</v>
      </c>
      <c r="AA8065">
        <v>0</v>
      </c>
      <c r="AB8065">
        <v>101.04462944748541</v>
      </c>
      <c r="AC8065">
        <v>0</v>
      </c>
      <c r="AD8065">
        <v>3.7520562265384996</v>
      </c>
      <c r="AE8065">
        <v>105.3763742760989</v>
      </c>
    </row>
    <row r="8066" spans="1:31" x14ac:dyDescent="0.25">
      <c r="A8066">
        <v>1844380</v>
      </c>
      <c r="B8066">
        <v>1</v>
      </c>
      <c r="C8066" t="s">
        <v>81</v>
      </c>
      <c r="D8066" t="s">
        <v>113</v>
      </c>
      <c r="E8066" t="s">
        <v>252</v>
      </c>
      <c r="F8066" t="s">
        <v>9059</v>
      </c>
      <c r="G8066" t="s">
        <v>279</v>
      </c>
      <c r="H8066" t="s">
        <v>134</v>
      </c>
      <c r="I8066" t="s">
        <v>135</v>
      </c>
      <c r="J8066" t="s">
        <v>136</v>
      </c>
      <c r="K8066" t="s">
        <v>137</v>
      </c>
      <c r="L8066" t="s">
        <v>22723</v>
      </c>
      <c r="M8066" t="s">
        <v>22724</v>
      </c>
      <c r="N8066">
        <v>3.264444444</v>
      </c>
      <c r="O8066">
        <v>0</v>
      </c>
      <c r="P8066">
        <v>160</v>
      </c>
      <c r="Q8066">
        <v>0</v>
      </c>
      <c r="R8066">
        <v>21</v>
      </c>
      <c r="S8066">
        <v>0</v>
      </c>
      <c r="T8066">
        <v>14</v>
      </c>
      <c r="U8066">
        <v>0</v>
      </c>
      <c r="V8066">
        <v>0</v>
      </c>
      <c r="W8066">
        <v>0</v>
      </c>
      <c r="X8066">
        <v>101.99857797954954</v>
      </c>
      <c r="Y8066">
        <v>0</v>
      </c>
      <c r="Z8066">
        <v>57.038668337832227</v>
      </c>
      <c r="AA8066">
        <v>0</v>
      </c>
      <c r="AB8066">
        <v>76.907922622223239</v>
      </c>
      <c r="AC8066">
        <v>0</v>
      </c>
      <c r="AD8066">
        <v>0</v>
      </c>
      <c r="AE8066">
        <v>235.94516893960503</v>
      </c>
    </row>
    <row r="8067" spans="1:31" x14ac:dyDescent="0.25">
      <c r="A8067">
        <v>1844360</v>
      </c>
      <c r="B8067">
        <v>1</v>
      </c>
      <c r="C8067" t="s">
        <v>81</v>
      </c>
      <c r="D8067" t="s">
        <v>126</v>
      </c>
      <c r="E8067" t="s">
        <v>164</v>
      </c>
      <c r="F8067" t="s">
        <v>22725</v>
      </c>
      <c r="G8067" t="s">
        <v>156</v>
      </c>
      <c r="H8067" t="s">
        <v>157</v>
      </c>
      <c r="I8067" t="s">
        <v>179</v>
      </c>
      <c r="J8067" t="s">
        <v>136</v>
      </c>
      <c r="K8067" t="s">
        <v>137</v>
      </c>
      <c r="L8067" t="s">
        <v>22726</v>
      </c>
      <c r="M8067" t="s">
        <v>22727</v>
      </c>
      <c r="N8067">
        <v>6.1111109999999998E-3</v>
      </c>
      <c r="O8067">
        <v>3</v>
      </c>
      <c r="P8067">
        <v>1087</v>
      </c>
      <c r="Q8067">
        <v>60</v>
      </c>
      <c r="R8067">
        <v>327</v>
      </c>
      <c r="S8067">
        <v>12</v>
      </c>
      <c r="T8067">
        <v>62</v>
      </c>
      <c r="U8067">
        <v>0</v>
      </c>
      <c r="V8067">
        <v>0</v>
      </c>
      <c r="W8067">
        <v>7.376360674650001E-3</v>
      </c>
      <c r="X8067">
        <v>0.81840569418190001</v>
      </c>
      <c r="Y8067">
        <v>3.0197164984777389</v>
      </c>
      <c r="Z8067">
        <v>0.7946101316700559</v>
      </c>
      <c r="AA8067">
        <v>0.4607034899739556</v>
      </c>
      <c r="AB8067">
        <v>0.48405705724566667</v>
      </c>
      <c r="AC8067">
        <v>0</v>
      </c>
      <c r="AD8067">
        <v>0</v>
      </c>
      <c r="AE8067">
        <v>5.5848692322239666</v>
      </c>
    </row>
    <row r="8068" spans="1:31" x14ac:dyDescent="0.25">
      <c r="A8068">
        <v>1843696</v>
      </c>
      <c r="B8068">
        <v>1</v>
      </c>
      <c r="C8068" t="s">
        <v>81</v>
      </c>
      <c r="D8068" t="s">
        <v>117</v>
      </c>
      <c r="E8068" t="s">
        <v>131</v>
      </c>
      <c r="F8068" t="s">
        <v>22728</v>
      </c>
      <c r="G8068" t="s">
        <v>133</v>
      </c>
      <c r="H8068" t="s">
        <v>134</v>
      </c>
      <c r="I8068" t="s">
        <v>135</v>
      </c>
      <c r="J8068" t="s">
        <v>136</v>
      </c>
      <c r="K8068" t="s">
        <v>137</v>
      </c>
      <c r="L8068" t="s">
        <v>22729</v>
      </c>
      <c r="M8068" t="s">
        <v>22730</v>
      </c>
      <c r="N8068">
        <v>2.1516666660000001</v>
      </c>
      <c r="O8068">
        <v>0</v>
      </c>
      <c r="P8068">
        <v>8</v>
      </c>
      <c r="Q8068">
        <v>0</v>
      </c>
      <c r="R8068">
        <v>0</v>
      </c>
      <c r="S8068">
        <v>0</v>
      </c>
      <c r="T8068">
        <v>1</v>
      </c>
      <c r="U8068">
        <v>0</v>
      </c>
      <c r="V8068">
        <v>0</v>
      </c>
      <c r="W8068">
        <v>0</v>
      </c>
      <c r="X8068">
        <v>1.6956240978915333</v>
      </c>
      <c r="Y8068">
        <v>0</v>
      </c>
      <c r="Z8068">
        <v>0</v>
      </c>
      <c r="AA8068">
        <v>0</v>
      </c>
      <c r="AB8068">
        <v>8.7552459278966668E-2</v>
      </c>
      <c r="AC8068">
        <v>0</v>
      </c>
      <c r="AD8068">
        <v>0</v>
      </c>
      <c r="AE8068">
        <v>1.7831765571705001</v>
      </c>
    </row>
    <row r="8069" spans="1:31" x14ac:dyDescent="0.25">
      <c r="A8069">
        <v>1843862</v>
      </c>
      <c r="B8069">
        <v>1</v>
      </c>
      <c r="C8069" t="s">
        <v>81</v>
      </c>
      <c r="D8069" t="s">
        <v>120</v>
      </c>
      <c r="E8069" t="s">
        <v>140</v>
      </c>
      <c r="F8069" t="s">
        <v>22731</v>
      </c>
      <c r="G8069" t="s">
        <v>213</v>
      </c>
      <c r="H8069" t="s">
        <v>134</v>
      </c>
      <c r="I8069" t="s">
        <v>135</v>
      </c>
      <c r="J8069" t="s">
        <v>136</v>
      </c>
      <c r="K8069" t="s">
        <v>137</v>
      </c>
      <c r="L8069" t="s">
        <v>22732</v>
      </c>
      <c r="M8069" t="s">
        <v>22733</v>
      </c>
      <c r="N8069">
        <v>4.2586111109999996</v>
      </c>
      <c r="O8069">
        <v>0</v>
      </c>
      <c r="P8069">
        <v>9</v>
      </c>
      <c r="Q8069">
        <v>0</v>
      </c>
      <c r="R8069">
        <v>0</v>
      </c>
      <c r="S8069">
        <v>0</v>
      </c>
      <c r="T8069">
        <v>1</v>
      </c>
      <c r="U8069">
        <v>0</v>
      </c>
      <c r="V8069">
        <v>0</v>
      </c>
      <c r="W8069">
        <v>0</v>
      </c>
      <c r="X8069">
        <v>7.7952515066333348</v>
      </c>
      <c r="Y8069">
        <v>0</v>
      </c>
      <c r="Z8069">
        <v>0</v>
      </c>
      <c r="AA8069">
        <v>0</v>
      </c>
      <c r="AB8069">
        <v>30.440460183926927</v>
      </c>
      <c r="AC8069">
        <v>0</v>
      </c>
      <c r="AD8069">
        <v>0</v>
      </c>
      <c r="AE8069">
        <v>38.235711690560265</v>
      </c>
    </row>
    <row r="8070" spans="1:31" x14ac:dyDescent="0.25">
      <c r="A8070">
        <v>1844552</v>
      </c>
      <c r="B8070">
        <v>1</v>
      </c>
      <c r="C8070" t="s">
        <v>80</v>
      </c>
      <c r="D8070" t="s">
        <v>85</v>
      </c>
      <c r="E8070" t="s">
        <v>140</v>
      </c>
      <c r="F8070" t="s">
        <v>22734</v>
      </c>
      <c r="G8070" t="s">
        <v>142</v>
      </c>
      <c r="H8070" t="s">
        <v>134</v>
      </c>
      <c r="I8070" t="s">
        <v>135</v>
      </c>
      <c r="J8070" t="s">
        <v>136</v>
      </c>
      <c r="K8070" t="s">
        <v>137</v>
      </c>
      <c r="L8070" t="s">
        <v>22735</v>
      </c>
      <c r="M8070" t="s">
        <v>22736</v>
      </c>
      <c r="N8070">
        <v>3.508611111</v>
      </c>
      <c r="O8070">
        <v>0</v>
      </c>
      <c r="P8070">
        <v>1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4.2010641172500002E-2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4.2010641172500002E-2</v>
      </c>
    </row>
    <row r="8071" spans="1:31" x14ac:dyDescent="0.25">
      <c r="A8071">
        <v>1844031</v>
      </c>
      <c r="B8071">
        <v>1</v>
      </c>
      <c r="C8071" t="s">
        <v>80</v>
      </c>
      <c r="D8071" t="s">
        <v>94</v>
      </c>
      <c r="E8071" t="s">
        <v>223</v>
      </c>
      <c r="F8071" t="s">
        <v>18784</v>
      </c>
      <c r="G8071" t="s">
        <v>133</v>
      </c>
      <c r="H8071" t="s">
        <v>134</v>
      </c>
      <c r="I8071" t="s">
        <v>135</v>
      </c>
      <c r="J8071" t="s">
        <v>136</v>
      </c>
      <c r="K8071" t="s">
        <v>137</v>
      </c>
      <c r="L8071" t="s">
        <v>22737</v>
      </c>
      <c r="M8071" t="s">
        <v>22738</v>
      </c>
      <c r="N8071">
        <v>1.5947222219999999</v>
      </c>
      <c r="O8071">
        <v>0</v>
      </c>
      <c r="P8071">
        <v>36</v>
      </c>
      <c r="Q8071">
        <v>0</v>
      </c>
      <c r="R8071">
        <v>0</v>
      </c>
      <c r="S8071">
        <v>0</v>
      </c>
      <c r="T8071">
        <v>9</v>
      </c>
      <c r="U8071">
        <v>0</v>
      </c>
      <c r="V8071">
        <v>0</v>
      </c>
      <c r="W8071">
        <v>0</v>
      </c>
      <c r="X8071">
        <v>12.938600729587282</v>
      </c>
      <c r="Y8071">
        <v>0</v>
      </c>
      <c r="Z8071">
        <v>0</v>
      </c>
      <c r="AA8071">
        <v>0</v>
      </c>
      <c r="AB8071">
        <v>19.767439135560181</v>
      </c>
      <c r="AC8071">
        <v>0</v>
      </c>
      <c r="AD8071">
        <v>0</v>
      </c>
      <c r="AE8071">
        <v>32.70603986514746</v>
      </c>
    </row>
    <row r="8072" spans="1:31" x14ac:dyDescent="0.25">
      <c r="A8072">
        <v>1844366</v>
      </c>
      <c r="B8072">
        <v>1</v>
      </c>
      <c r="C8072" t="s">
        <v>80</v>
      </c>
      <c r="D8072" t="s">
        <v>106</v>
      </c>
      <c r="E8072" t="s">
        <v>131</v>
      </c>
      <c r="F8072" t="s">
        <v>21473</v>
      </c>
      <c r="G8072" t="s">
        <v>133</v>
      </c>
      <c r="H8072" t="s">
        <v>134</v>
      </c>
      <c r="I8072" t="s">
        <v>135</v>
      </c>
      <c r="J8072" t="s">
        <v>136</v>
      </c>
      <c r="K8072" t="s">
        <v>137</v>
      </c>
      <c r="L8072" t="s">
        <v>22739</v>
      </c>
      <c r="M8072" t="s">
        <v>22740</v>
      </c>
      <c r="N8072">
        <v>1.058888888</v>
      </c>
      <c r="O8072">
        <v>0</v>
      </c>
      <c r="P8072">
        <v>11</v>
      </c>
      <c r="Q8072">
        <v>0</v>
      </c>
      <c r="R8072">
        <v>4</v>
      </c>
      <c r="S8072">
        <v>0</v>
      </c>
      <c r="T8072">
        <v>1</v>
      </c>
      <c r="U8072">
        <v>0</v>
      </c>
      <c r="V8072">
        <v>0</v>
      </c>
      <c r="W8072">
        <v>0</v>
      </c>
      <c r="X8072">
        <v>3.9685090870750002</v>
      </c>
      <c r="Y8072">
        <v>0</v>
      </c>
      <c r="Z8072">
        <v>9.2102034016664014</v>
      </c>
      <c r="AA8072">
        <v>0</v>
      </c>
      <c r="AB8072">
        <v>2.835849008E-2</v>
      </c>
      <c r="AC8072">
        <v>0</v>
      </c>
      <c r="AD8072">
        <v>0</v>
      </c>
      <c r="AE8072">
        <v>13.207070978821402</v>
      </c>
    </row>
    <row r="8073" spans="1:31" x14ac:dyDescent="0.25">
      <c r="A8073">
        <v>1844260</v>
      </c>
      <c r="B8073">
        <v>1</v>
      </c>
      <c r="C8073" t="s">
        <v>80</v>
      </c>
      <c r="D8073" t="s">
        <v>96</v>
      </c>
      <c r="E8073" t="s">
        <v>140</v>
      </c>
      <c r="F8073" t="s">
        <v>22741</v>
      </c>
      <c r="G8073" t="s">
        <v>142</v>
      </c>
      <c r="H8073" t="s">
        <v>134</v>
      </c>
      <c r="I8073" t="s">
        <v>135</v>
      </c>
      <c r="J8073" t="s">
        <v>136</v>
      </c>
      <c r="K8073" t="s">
        <v>137</v>
      </c>
      <c r="L8073" t="s">
        <v>22742</v>
      </c>
      <c r="M8073" t="s">
        <v>22743</v>
      </c>
      <c r="N8073">
        <v>3.4455555549999999</v>
      </c>
      <c r="O8073">
        <v>0</v>
      </c>
      <c r="P8073">
        <v>1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1.5454583193109499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1.5454583193109499</v>
      </c>
    </row>
    <row r="8074" spans="1:31" x14ac:dyDescent="0.25">
      <c r="A8074">
        <v>1843945</v>
      </c>
      <c r="B8074">
        <v>1</v>
      </c>
      <c r="C8074" t="s">
        <v>81</v>
      </c>
      <c r="D8074" t="s">
        <v>112</v>
      </c>
      <c r="E8074" t="s">
        <v>131</v>
      </c>
      <c r="F8074" t="s">
        <v>22744</v>
      </c>
      <c r="G8074" t="s">
        <v>133</v>
      </c>
      <c r="H8074" t="s">
        <v>134</v>
      </c>
      <c r="I8074" t="s">
        <v>135</v>
      </c>
      <c r="J8074" t="s">
        <v>136</v>
      </c>
      <c r="K8074" t="s">
        <v>137</v>
      </c>
      <c r="L8074" t="s">
        <v>22745</v>
      </c>
      <c r="M8074" t="s">
        <v>22746</v>
      </c>
      <c r="N8074">
        <v>6.6619444440000004</v>
      </c>
      <c r="O8074">
        <v>0</v>
      </c>
      <c r="P8074">
        <v>3</v>
      </c>
      <c r="Q8074">
        <v>0</v>
      </c>
      <c r="R8074">
        <v>2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3.0227167580964673</v>
      </c>
      <c r="Y8074">
        <v>0</v>
      </c>
      <c r="Z8074">
        <v>2.9056707919536335</v>
      </c>
      <c r="AA8074">
        <v>0</v>
      </c>
      <c r="AB8074">
        <v>0</v>
      </c>
      <c r="AC8074">
        <v>0</v>
      </c>
      <c r="AD8074">
        <v>0</v>
      </c>
      <c r="AE8074">
        <v>5.9283875500501004</v>
      </c>
    </row>
    <row r="8075" spans="1:31" x14ac:dyDescent="0.25">
      <c r="A8075">
        <v>1844277</v>
      </c>
      <c r="B8075">
        <v>1</v>
      </c>
      <c r="C8075" t="s">
        <v>81</v>
      </c>
      <c r="D8075" t="s">
        <v>119</v>
      </c>
      <c r="E8075" t="s">
        <v>140</v>
      </c>
      <c r="F8075" t="s">
        <v>22747</v>
      </c>
      <c r="G8075" t="s">
        <v>142</v>
      </c>
      <c r="H8075" t="s">
        <v>134</v>
      </c>
      <c r="I8075" t="s">
        <v>135</v>
      </c>
      <c r="J8075" t="s">
        <v>136</v>
      </c>
      <c r="K8075" t="s">
        <v>137</v>
      </c>
      <c r="L8075" t="s">
        <v>22748</v>
      </c>
      <c r="M8075" t="s">
        <v>22749</v>
      </c>
      <c r="N8075">
        <v>1.1161111109999999</v>
      </c>
      <c r="O8075">
        <v>0</v>
      </c>
      <c r="P8075">
        <v>1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8.3078759591666675E-4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8.3078759591666675E-4</v>
      </c>
    </row>
    <row r="8076" spans="1:31" x14ac:dyDescent="0.25">
      <c r="A8076">
        <v>1843922</v>
      </c>
      <c r="B8076">
        <v>1</v>
      </c>
      <c r="C8076" t="s">
        <v>80</v>
      </c>
      <c r="D8076" t="s">
        <v>96</v>
      </c>
      <c r="E8076" t="s">
        <v>140</v>
      </c>
      <c r="F8076" t="s">
        <v>22750</v>
      </c>
      <c r="G8076" t="s">
        <v>142</v>
      </c>
      <c r="H8076" t="s">
        <v>134</v>
      </c>
      <c r="I8076" t="s">
        <v>135</v>
      </c>
      <c r="J8076" t="s">
        <v>136</v>
      </c>
      <c r="K8076" t="s">
        <v>137</v>
      </c>
      <c r="L8076" t="s">
        <v>22751</v>
      </c>
      <c r="M8076" t="s">
        <v>22752</v>
      </c>
      <c r="N8076">
        <v>6.4775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2.7137625535363501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2.7137625535363501</v>
      </c>
    </row>
    <row r="8077" spans="1:31" x14ac:dyDescent="0.25">
      <c r="A8077">
        <v>1843736</v>
      </c>
      <c r="B8077">
        <v>1</v>
      </c>
      <c r="C8077" t="s">
        <v>80</v>
      </c>
      <c r="D8077" t="s">
        <v>89</v>
      </c>
      <c r="E8077" t="s">
        <v>202</v>
      </c>
      <c r="F8077" t="s">
        <v>10556</v>
      </c>
      <c r="G8077" t="s">
        <v>156</v>
      </c>
      <c r="H8077" t="s">
        <v>157</v>
      </c>
      <c r="I8077" t="s">
        <v>135</v>
      </c>
      <c r="J8077" t="s">
        <v>136</v>
      </c>
      <c r="K8077" t="s">
        <v>137</v>
      </c>
      <c r="L8077" t="s">
        <v>22753</v>
      </c>
      <c r="M8077" t="s">
        <v>22754</v>
      </c>
      <c r="N8077">
        <v>0.46583333300000002</v>
      </c>
      <c r="O8077">
        <v>1</v>
      </c>
      <c r="P8077">
        <v>272</v>
      </c>
      <c r="Q8077">
        <v>1</v>
      </c>
      <c r="R8077">
        <v>51</v>
      </c>
      <c r="S8077">
        <v>1</v>
      </c>
      <c r="T8077">
        <v>138</v>
      </c>
      <c r="U8077">
        <v>0</v>
      </c>
      <c r="V8077">
        <v>0</v>
      </c>
      <c r="W8077">
        <v>2.8555256723737505</v>
      </c>
      <c r="X8077">
        <v>44.282313776278301</v>
      </c>
      <c r="Y8077">
        <v>2.5397847624132499</v>
      </c>
      <c r="Z8077">
        <v>5.4082798318865981</v>
      </c>
      <c r="AA8077">
        <v>0.40083787854719999</v>
      </c>
      <c r="AB8077">
        <v>52.387625154954975</v>
      </c>
      <c r="AC8077">
        <v>0</v>
      </c>
      <c r="AD8077">
        <v>0</v>
      </c>
      <c r="AE8077">
        <v>107.87436707645406</v>
      </c>
    </row>
    <row r="8078" spans="1:31" x14ac:dyDescent="0.25">
      <c r="A8078">
        <v>1844177</v>
      </c>
      <c r="B8078">
        <v>1</v>
      </c>
      <c r="C8078" t="s">
        <v>80</v>
      </c>
      <c r="D8078" t="s">
        <v>107</v>
      </c>
      <c r="E8078" t="s">
        <v>140</v>
      </c>
      <c r="F8078" t="s">
        <v>22755</v>
      </c>
      <c r="G8078" t="s">
        <v>242</v>
      </c>
      <c r="H8078" t="s">
        <v>134</v>
      </c>
      <c r="I8078" t="s">
        <v>135</v>
      </c>
      <c r="J8078" t="s">
        <v>3</v>
      </c>
      <c r="K8078" t="s">
        <v>137</v>
      </c>
      <c r="L8078" t="s">
        <v>22756</v>
      </c>
      <c r="M8078" t="s">
        <v>22757</v>
      </c>
      <c r="N8078">
        <v>4.5988888880000003</v>
      </c>
      <c r="O8078">
        <v>0</v>
      </c>
      <c r="P8078">
        <v>1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0.64999367764274996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0.64999367764274996</v>
      </c>
    </row>
    <row r="8079" spans="1:31" x14ac:dyDescent="0.25">
      <c r="A8079">
        <v>1843759</v>
      </c>
      <c r="B8079">
        <v>1</v>
      </c>
      <c r="C8079" t="s">
        <v>80</v>
      </c>
      <c r="D8079" t="s">
        <v>95</v>
      </c>
      <c r="E8079" t="s">
        <v>131</v>
      </c>
      <c r="F8079" t="s">
        <v>22758</v>
      </c>
      <c r="G8079" t="s">
        <v>150</v>
      </c>
      <c r="H8079" t="s">
        <v>134</v>
      </c>
      <c r="I8079" t="s">
        <v>135</v>
      </c>
      <c r="J8079" t="s">
        <v>136</v>
      </c>
      <c r="K8079" t="s">
        <v>151</v>
      </c>
      <c r="L8079" t="s">
        <v>22759</v>
      </c>
      <c r="M8079" t="s">
        <v>22760</v>
      </c>
      <c r="N8079">
        <v>8.0500000000000007</v>
      </c>
      <c r="O8079">
        <v>0</v>
      </c>
      <c r="P8079">
        <v>76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115.15467647317892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115.15467647317892</v>
      </c>
    </row>
    <row r="8080" spans="1:31" x14ac:dyDescent="0.25">
      <c r="A8080">
        <v>1844200</v>
      </c>
      <c r="B8080">
        <v>1</v>
      </c>
      <c r="C8080" t="s">
        <v>80</v>
      </c>
      <c r="D8080" t="s">
        <v>93</v>
      </c>
      <c r="E8080" t="s">
        <v>140</v>
      </c>
      <c r="F8080" t="s">
        <v>22761</v>
      </c>
      <c r="G8080" t="s">
        <v>142</v>
      </c>
      <c r="H8080" t="s">
        <v>134</v>
      </c>
      <c r="I8080" t="s">
        <v>135</v>
      </c>
      <c r="J8080" t="s">
        <v>136</v>
      </c>
      <c r="K8080" t="s">
        <v>137</v>
      </c>
      <c r="L8080" t="s">
        <v>22762</v>
      </c>
      <c r="M8080" t="s">
        <v>22763</v>
      </c>
      <c r="N8080">
        <v>3.224444444</v>
      </c>
      <c r="O8080">
        <v>0</v>
      </c>
      <c r="P8080">
        <v>0</v>
      </c>
      <c r="Q8080">
        <v>0</v>
      </c>
      <c r="R8080">
        <v>1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0.44613982252680001</v>
      </c>
      <c r="AA8080">
        <v>0</v>
      </c>
      <c r="AB8080">
        <v>0</v>
      </c>
      <c r="AC8080">
        <v>0</v>
      </c>
      <c r="AD8080">
        <v>0</v>
      </c>
      <c r="AE8080">
        <v>0.44613982252680001</v>
      </c>
    </row>
    <row r="8081" spans="1:31" x14ac:dyDescent="0.25">
      <c r="A8081">
        <v>1843596</v>
      </c>
      <c r="B8081">
        <v>1</v>
      </c>
      <c r="C8081" t="s">
        <v>80</v>
      </c>
      <c r="D8081" t="s">
        <v>110</v>
      </c>
      <c r="E8081" t="s">
        <v>268</v>
      </c>
      <c r="F8081" t="s">
        <v>22764</v>
      </c>
      <c r="G8081" t="s">
        <v>386</v>
      </c>
      <c r="H8081" t="s">
        <v>1252</v>
      </c>
      <c r="I8081" t="s">
        <v>135</v>
      </c>
      <c r="J8081" t="s">
        <v>136</v>
      </c>
      <c r="K8081" t="s">
        <v>137</v>
      </c>
      <c r="L8081" t="s">
        <v>22765</v>
      </c>
      <c r="M8081" t="s">
        <v>22432</v>
      </c>
      <c r="N8081">
        <v>0.11083333300000001</v>
      </c>
      <c r="O8081">
        <v>0</v>
      </c>
      <c r="P8081">
        <v>4558</v>
      </c>
      <c r="Q8081">
        <v>0</v>
      </c>
      <c r="R8081">
        <v>0</v>
      </c>
      <c r="S8081">
        <v>0</v>
      </c>
      <c r="T8081">
        <v>262</v>
      </c>
      <c r="U8081">
        <v>0</v>
      </c>
      <c r="V8081">
        <v>1</v>
      </c>
      <c r="W8081">
        <v>0</v>
      </c>
      <c r="X8081">
        <v>88.285809974767872</v>
      </c>
      <c r="Y8081">
        <v>0</v>
      </c>
      <c r="Z8081">
        <v>0</v>
      </c>
      <c r="AA8081">
        <v>0</v>
      </c>
      <c r="AB8081">
        <v>16.301700027719754</v>
      </c>
      <c r="AC8081">
        <v>0</v>
      </c>
      <c r="AD8081">
        <v>1.8825875567800003</v>
      </c>
      <c r="AE8081">
        <v>106.47009755926761</v>
      </c>
    </row>
    <row r="8082" spans="1:31" x14ac:dyDescent="0.25">
      <c r="A8082">
        <v>1843699</v>
      </c>
      <c r="B8082">
        <v>1</v>
      </c>
      <c r="C8082" t="s">
        <v>81</v>
      </c>
      <c r="D8082" t="s">
        <v>115</v>
      </c>
      <c r="E8082" t="s">
        <v>131</v>
      </c>
      <c r="F8082" t="s">
        <v>22766</v>
      </c>
      <c r="G8082" t="s">
        <v>133</v>
      </c>
      <c r="H8082" t="s">
        <v>134</v>
      </c>
      <c r="I8082" t="s">
        <v>135</v>
      </c>
      <c r="J8082" t="s">
        <v>136</v>
      </c>
      <c r="K8082" t="s">
        <v>137</v>
      </c>
      <c r="L8082" t="s">
        <v>22767</v>
      </c>
      <c r="M8082" t="s">
        <v>22768</v>
      </c>
      <c r="N8082">
        <v>3.963055555</v>
      </c>
      <c r="O8082">
        <v>0</v>
      </c>
      <c r="P8082">
        <v>10</v>
      </c>
      <c r="Q8082">
        <v>0</v>
      </c>
      <c r="R8082">
        <v>1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3.7947540382216509</v>
      </c>
      <c r="Y8082">
        <v>0</v>
      </c>
      <c r="Z8082">
        <v>1.0318960153565835</v>
      </c>
      <c r="AA8082">
        <v>0</v>
      </c>
      <c r="AB8082">
        <v>0</v>
      </c>
      <c r="AC8082">
        <v>0</v>
      </c>
      <c r="AD8082">
        <v>0</v>
      </c>
      <c r="AE8082">
        <v>4.8266500535782342</v>
      </c>
    </row>
    <row r="8083" spans="1:31" x14ac:dyDescent="0.25">
      <c r="A8083">
        <v>1844237</v>
      </c>
      <c r="B8083">
        <v>1</v>
      </c>
      <c r="C8083" t="s">
        <v>81</v>
      </c>
      <c r="D8083" t="s">
        <v>120</v>
      </c>
      <c r="E8083" t="s">
        <v>164</v>
      </c>
      <c r="F8083" t="s">
        <v>22769</v>
      </c>
      <c r="G8083" t="s">
        <v>156</v>
      </c>
      <c r="H8083" t="s">
        <v>157</v>
      </c>
      <c r="I8083" t="s">
        <v>135</v>
      </c>
      <c r="J8083" t="s">
        <v>136</v>
      </c>
      <c r="K8083" t="s">
        <v>137</v>
      </c>
      <c r="L8083" t="s">
        <v>22770</v>
      </c>
      <c r="M8083" t="s">
        <v>22771</v>
      </c>
      <c r="N8083">
        <v>0.53500000000000003</v>
      </c>
      <c r="O8083">
        <v>0</v>
      </c>
      <c r="P8083">
        <v>589</v>
      </c>
      <c r="Q8083">
        <v>7</v>
      </c>
      <c r="R8083">
        <v>12</v>
      </c>
      <c r="S8083">
        <v>3</v>
      </c>
      <c r="T8083">
        <v>59</v>
      </c>
      <c r="U8083">
        <v>2</v>
      </c>
      <c r="V8083">
        <v>0</v>
      </c>
      <c r="W8083">
        <v>0</v>
      </c>
      <c r="X8083">
        <v>64.282000108641697</v>
      </c>
      <c r="Y8083">
        <v>14.913601249360035</v>
      </c>
      <c r="Z8083">
        <v>12.932474061441086</v>
      </c>
      <c r="AA8083">
        <v>3.8737007849215996</v>
      </c>
      <c r="AB8083">
        <v>18.125997531115335</v>
      </c>
      <c r="AC8083">
        <v>152.27438283573488</v>
      </c>
      <c r="AD8083">
        <v>0</v>
      </c>
      <c r="AE8083">
        <v>266.40215657121462</v>
      </c>
    </row>
    <row r="8084" spans="1:31" x14ac:dyDescent="0.25">
      <c r="A8084">
        <v>1844386</v>
      </c>
      <c r="B8084">
        <v>1</v>
      </c>
      <c r="C8084" t="s">
        <v>81</v>
      </c>
      <c r="D8084" t="s">
        <v>127</v>
      </c>
      <c r="E8084" t="s">
        <v>140</v>
      </c>
      <c r="F8084" t="s">
        <v>22772</v>
      </c>
      <c r="G8084" t="s">
        <v>3936</v>
      </c>
      <c r="H8084" t="s">
        <v>134</v>
      </c>
      <c r="I8084" t="s">
        <v>135</v>
      </c>
      <c r="J8084" t="s">
        <v>136</v>
      </c>
      <c r="K8084" t="s">
        <v>137</v>
      </c>
      <c r="L8084" t="s">
        <v>22773</v>
      </c>
      <c r="M8084" t="s">
        <v>22774</v>
      </c>
      <c r="N8084">
        <v>0.91583333300000003</v>
      </c>
      <c r="O8084">
        <v>0</v>
      </c>
      <c r="P8084">
        <v>11</v>
      </c>
      <c r="Q8084">
        <v>0</v>
      </c>
      <c r="R8084">
        <v>0</v>
      </c>
      <c r="S8084">
        <v>0</v>
      </c>
      <c r="T8084">
        <v>2</v>
      </c>
      <c r="U8084">
        <v>0</v>
      </c>
      <c r="V8084">
        <v>0</v>
      </c>
      <c r="W8084">
        <v>0</v>
      </c>
      <c r="X8084">
        <v>1.6276158283331248</v>
      </c>
      <c r="Y8084">
        <v>0</v>
      </c>
      <c r="Z8084">
        <v>0</v>
      </c>
      <c r="AA8084">
        <v>0</v>
      </c>
      <c r="AB8084">
        <v>0.67227093540416671</v>
      </c>
      <c r="AC8084">
        <v>0</v>
      </c>
      <c r="AD8084">
        <v>0</v>
      </c>
      <c r="AE8084">
        <v>2.2998867637372915</v>
      </c>
    </row>
    <row r="8085" spans="1:31" x14ac:dyDescent="0.25">
      <c r="A8085">
        <v>1843845</v>
      </c>
      <c r="B8085">
        <v>1</v>
      </c>
      <c r="C8085" t="s">
        <v>80</v>
      </c>
      <c r="D8085" t="s">
        <v>108</v>
      </c>
      <c r="E8085" t="s">
        <v>131</v>
      </c>
      <c r="F8085" t="s">
        <v>22775</v>
      </c>
      <c r="G8085" t="s">
        <v>6861</v>
      </c>
      <c r="H8085" t="s">
        <v>134</v>
      </c>
      <c r="I8085" t="s">
        <v>135</v>
      </c>
      <c r="J8085" t="s">
        <v>136</v>
      </c>
      <c r="K8085" t="s">
        <v>137</v>
      </c>
      <c r="L8085" t="s">
        <v>22776</v>
      </c>
      <c r="M8085" t="s">
        <v>22777</v>
      </c>
      <c r="N8085">
        <v>11.087222221999999</v>
      </c>
      <c r="O8085">
        <v>0</v>
      </c>
      <c r="P8085">
        <v>11</v>
      </c>
      <c r="Q8085">
        <v>0</v>
      </c>
      <c r="R8085">
        <v>2</v>
      </c>
      <c r="S8085">
        <v>0</v>
      </c>
      <c r="T8085">
        <v>2</v>
      </c>
      <c r="U8085">
        <v>0</v>
      </c>
      <c r="V8085">
        <v>0</v>
      </c>
      <c r="W8085">
        <v>0</v>
      </c>
      <c r="X8085">
        <v>33.175400732409315</v>
      </c>
      <c r="Y8085">
        <v>0</v>
      </c>
      <c r="Z8085">
        <v>13.883826461245649</v>
      </c>
      <c r="AA8085">
        <v>0</v>
      </c>
      <c r="AB8085">
        <v>2.7388022202597</v>
      </c>
      <c r="AC8085">
        <v>0</v>
      </c>
      <c r="AD8085">
        <v>0</v>
      </c>
      <c r="AE8085">
        <v>49.798029413914662</v>
      </c>
    </row>
    <row r="8086" spans="1:31" x14ac:dyDescent="0.25">
      <c r="A8086">
        <v>1844028</v>
      </c>
      <c r="B8086">
        <v>1</v>
      </c>
      <c r="C8086" t="s">
        <v>80</v>
      </c>
      <c r="D8086" t="s">
        <v>98</v>
      </c>
      <c r="E8086" t="s">
        <v>252</v>
      </c>
      <c r="F8086" t="s">
        <v>22778</v>
      </c>
      <c r="G8086" t="s">
        <v>225</v>
      </c>
      <c r="H8086" t="s">
        <v>134</v>
      </c>
      <c r="I8086" t="s">
        <v>135</v>
      </c>
      <c r="J8086" t="s">
        <v>136</v>
      </c>
      <c r="K8086" t="s">
        <v>151</v>
      </c>
      <c r="L8086" t="s">
        <v>22779</v>
      </c>
      <c r="M8086" t="s">
        <v>22780</v>
      </c>
      <c r="N8086">
        <v>2.19686</v>
      </c>
      <c r="O8086">
        <v>0</v>
      </c>
      <c r="P8086">
        <v>35</v>
      </c>
      <c r="Q8086">
        <v>0</v>
      </c>
      <c r="R8086">
        <v>21</v>
      </c>
      <c r="S8086">
        <v>0</v>
      </c>
      <c r="T8086">
        <v>16</v>
      </c>
      <c r="U8086">
        <v>0</v>
      </c>
      <c r="V8086">
        <v>0</v>
      </c>
      <c r="W8086">
        <v>0</v>
      </c>
      <c r="X8086">
        <v>22.797926294442604</v>
      </c>
      <c r="Y8086">
        <v>0</v>
      </c>
      <c r="Z8086">
        <v>26.547272447263062</v>
      </c>
      <c r="AA8086">
        <v>0</v>
      </c>
      <c r="AB8086">
        <v>49.323106610721979</v>
      </c>
      <c r="AC8086">
        <v>0</v>
      </c>
      <c r="AD8086">
        <v>0</v>
      </c>
      <c r="AE8086">
        <v>98.668305352427637</v>
      </c>
    </row>
    <row r="8087" spans="1:31" x14ac:dyDescent="0.25">
      <c r="A8087">
        <v>1844526</v>
      </c>
      <c r="B8087">
        <v>1</v>
      </c>
      <c r="C8087" t="s">
        <v>81</v>
      </c>
      <c r="D8087" t="s">
        <v>123</v>
      </c>
      <c r="E8087" t="s">
        <v>131</v>
      </c>
      <c r="F8087" t="s">
        <v>22781</v>
      </c>
      <c r="G8087" t="s">
        <v>133</v>
      </c>
      <c r="H8087" t="s">
        <v>134</v>
      </c>
      <c r="I8087" t="s">
        <v>135</v>
      </c>
      <c r="J8087" t="s">
        <v>136</v>
      </c>
      <c r="K8087" t="s">
        <v>137</v>
      </c>
      <c r="L8087" t="s">
        <v>22782</v>
      </c>
      <c r="M8087" t="s">
        <v>22783</v>
      </c>
      <c r="N8087">
        <v>2.673611111</v>
      </c>
      <c r="O8087">
        <v>0</v>
      </c>
      <c r="P8087">
        <v>4</v>
      </c>
      <c r="Q8087">
        <v>0</v>
      </c>
      <c r="R8087">
        <v>0</v>
      </c>
      <c r="S8087">
        <v>0</v>
      </c>
      <c r="T8087">
        <v>1</v>
      </c>
      <c r="U8087">
        <v>0</v>
      </c>
      <c r="V8087">
        <v>0</v>
      </c>
      <c r="W8087">
        <v>0</v>
      </c>
      <c r="X8087">
        <v>2.0030927785547998</v>
      </c>
      <c r="Y8087">
        <v>0</v>
      </c>
      <c r="Z8087">
        <v>0</v>
      </c>
      <c r="AA8087">
        <v>0</v>
      </c>
      <c r="AB8087">
        <v>0.27145798109235003</v>
      </c>
      <c r="AC8087">
        <v>0</v>
      </c>
      <c r="AD8087">
        <v>0</v>
      </c>
      <c r="AE8087">
        <v>2.2745507596471497</v>
      </c>
    </row>
    <row r="8088" spans="1:31" x14ac:dyDescent="0.25">
      <c r="A8088">
        <v>1843885</v>
      </c>
      <c r="B8088">
        <v>1</v>
      </c>
      <c r="C8088" t="s">
        <v>80</v>
      </c>
      <c r="D8088" t="s">
        <v>105</v>
      </c>
      <c r="E8088" t="s">
        <v>164</v>
      </c>
      <c r="F8088" t="s">
        <v>22134</v>
      </c>
      <c r="G8088" t="s">
        <v>225</v>
      </c>
      <c r="H8088" t="s">
        <v>157</v>
      </c>
      <c r="I8088" t="s">
        <v>135</v>
      </c>
      <c r="J8088" t="s">
        <v>136</v>
      </c>
      <c r="K8088" t="s">
        <v>151</v>
      </c>
      <c r="L8088" t="s">
        <v>22784</v>
      </c>
      <c r="M8088" t="s">
        <v>22785</v>
      </c>
      <c r="N8088">
        <v>5.2820822219999997</v>
      </c>
      <c r="O8088">
        <v>13</v>
      </c>
      <c r="P8088">
        <v>32</v>
      </c>
      <c r="Q8088">
        <v>5</v>
      </c>
      <c r="R8088">
        <v>65</v>
      </c>
      <c r="S8088">
        <v>10</v>
      </c>
      <c r="T8088">
        <v>20</v>
      </c>
      <c r="U8088">
        <v>1</v>
      </c>
      <c r="V8088">
        <v>0</v>
      </c>
      <c r="W8088">
        <v>42.133557508945842</v>
      </c>
      <c r="X8088">
        <v>55.171780011124831</v>
      </c>
      <c r="Y8088">
        <v>23.966629641085166</v>
      </c>
      <c r="Z8088">
        <v>232.64176575864579</v>
      </c>
      <c r="AA8088">
        <v>290.67539083627167</v>
      </c>
      <c r="AB8088">
        <v>88.470986087071012</v>
      </c>
      <c r="AC8088">
        <v>959.63682333802831</v>
      </c>
      <c r="AD8088">
        <v>0</v>
      </c>
      <c r="AE8088">
        <v>1692.6969331811727</v>
      </c>
    </row>
    <row r="8089" spans="1:31" x14ac:dyDescent="0.25">
      <c r="A8089">
        <v>1844383</v>
      </c>
      <c r="B8089">
        <v>1</v>
      </c>
      <c r="C8089" t="s">
        <v>80</v>
      </c>
      <c r="D8089" t="s">
        <v>90</v>
      </c>
      <c r="E8089" t="s">
        <v>140</v>
      </c>
      <c r="F8089" t="s">
        <v>22786</v>
      </c>
      <c r="G8089" t="s">
        <v>213</v>
      </c>
      <c r="H8089" t="s">
        <v>134</v>
      </c>
      <c r="I8089" t="s">
        <v>135</v>
      </c>
      <c r="J8089" t="s">
        <v>136</v>
      </c>
      <c r="K8089" t="s">
        <v>137</v>
      </c>
      <c r="L8089" t="s">
        <v>22787</v>
      </c>
      <c r="M8089" t="s">
        <v>22788</v>
      </c>
      <c r="N8089">
        <v>8.4622222219999994</v>
      </c>
      <c r="O8089">
        <v>0</v>
      </c>
      <c r="P8089">
        <v>6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12.851852097819153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12.851852097819153</v>
      </c>
    </row>
    <row r="8090" spans="1:31" x14ac:dyDescent="0.25">
      <c r="A8090">
        <v>1843742</v>
      </c>
      <c r="B8090">
        <v>1</v>
      </c>
      <c r="C8090" t="s">
        <v>81</v>
      </c>
      <c r="D8090" t="s">
        <v>127</v>
      </c>
      <c r="E8090" t="s">
        <v>164</v>
      </c>
      <c r="F8090" t="s">
        <v>9244</v>
      </c>
      <c r="G8090" t="s">
        <v>225</v>
      </c>
      <c r="H8090" t="s">
        <v>157</v>
      </c>
      <c r="I8090" t="s">
        <v>135</v>
      </c>
      <c r="J8090" t="s">
        <v>136</v>
      </c>
      <c r="K8090" t="s">
        <v>151</v>
      </c>
      <c r="L8090" t="s">
        <v>22789</v>
      </c>
      <c r="M8090" t="s">
        <v>22790</v>
      </c>
      <c r="N8090">
        <v>7.8549499999999997</v>
      </c>
      <c r="O8090">
        <v>0</v>
      </c>
      <c r="P8090">
        <v>116</v>
      </c>
      <c r="Q8090">
        <v>29</v>
      </c>
      <c r="R8090">
        <v>31</v>
      </c>
      <c r="S8090">
        <v>0</v>
      </c>
      <c r="T8090">
        <v>17</v>
      </c>
      <c r="U8090">
        <v>0</v>
      </c>
      <c r="V8090">
        <v>0</v>
      </c>
      <c r="W8090">
        <v>0</v>
      </c>
      <c r="X8090">
        <v>188.96205529181827</v>
      </c>
      <c r="Y8090">
        <v>391.88725561220264</v>
      </c>
      <c r="Z8090">
        <v>186.94077993454584</v>
      </c>
      <c r="AA8090">
        <v>0</v>
      </c>
      <c r="AB8090">
        <v>94.459739046581348</v>
      </c>
      <c r="AC8090">
        <v>0</v>
      </c>
      <c r="AD8090">
        <v>0</v>
      </c>
      <c r="AE8090">
        <v>862.24982988514819</v>
      </c>
    </row>
    <row r="8091" spans="1:31" x14ac:dyDescent="0.25">
      <c r="A8091">
        <v>1844071</v>
      </c>
      <c r="B8091">
        <v>1</v>
      </c>
      <c r="C8091" t="s">
        <v>80</v>
      </c>
      <c r="D8091" t="s">
        <v>93</v>
      </c>
      <c r="E8091" t="s">
        <v>131</v>
      </c>
      <c r="F8091" t="s">
        <v>22791</v>
      </c>
      <c r="G8091" t="s">
        <v>133</v>
      </c>
      <c r="H8091" t="s">
        <v>134</v>
      </c>
      <c r="I8091" t="s">
        <v>135</v>
      </c>
      <c r="J8091" t="s">
        <v>136</v>
      </c>
      <c r="K8091" t="s">
        <v>137</v>
      </c>
      <c r="L8091" t="s">
        <v>22792</v>
      </c>
      <c r="M8091" t="s">
        <v>22793</v>
      </c>
      <c r="N8091">
        <v>17.925833333</v>
      </c>
      <c r="O8091">
        <v>0</v>
      </c>
      <c r="P8091">
        <v>1</v>
      </c>
      <c r="Q8091">
        <v>0</v>
      </c>
      <c r="R8091">
        <v>1</v>
      </c>
      <c r="S8091">
        <v>0</v>
      </c>
      <c r="T8091">
        <v>2</v>
      </c>
      <c r="U8091">
        <v>0</v>
      </c>
      <c r="V8091">
        <v>0</v>
      </c>
      <c r="W8091">
        <v>0</v>
      </c>
      <c r="X8091">
        <v>1.1681464462589499</v>
      </c>
      <c r="Y8091">
        <v>0</v>
      </c>
      <c r="Z8091">
        <v>28.715502340936872</v>
      </c>
      <c r="AA8091">
        <v>0</v>
      </c>
      <c r="AB8091">
        <v>0.17687211425144994</v>
      </c>
      <c r="AC8091">
        <v>0</v>
      </c>
      <c r="AD8091">
        <v>0</v>
      </c>
      <c r="AE8091">
        <v>30.060520901447273</v>
      </c>
    </row>
    <row r="8092" spans="1:31" x14ac:dyDescent="0.25">
      <c r="A8092">
        <v>1844320</v>
      </c>
      <c r="B8092">
        <v>1</v>
      </c>
      <c r="C8092" t="s">
        <v>81</v>
      </c>
      <c r="D8092" t="s">
        <v>116</v>
      </c>
      <c r="E8092" t="s">
        <v>154</v>
      </c>
      <c r="F8092" t="s">
        <v>22794</v>
      </c>
      <c r="G8092" t="s">
        <v>507</v>
      </c>
      <c r="H8092" t="s">
        <v>157</v>
      </c>
      <c r="I8092" t="s">
        <v>135</v>
      </c>
      <c r="J8092" t="s">
        <v>136</v>
      </c>
      <c r="K8092" t="s">
        <v>137</v>
      </c>
      <c r="L8092" t="s">
        <v>22795</v>
      </c>
      <c r="M8092" t="s">
        <v>22796</v>
      </c>
      <c r="N8092">
        <v>3.1436111109999998</v>
      </c>
      <c r="O8092">
        <v>0</v>
      </c>
      <c r="P8092">
        <v>71</v>
      </c>
      <c r="Q8092">
        <v>0</v>
      </c>
      <c r="R8092">
        <v>0</v>
      </c>
      <c r="S8092">
        <v>0</v>
      </c>
      <c r="T8092">
        <v>6</v>
      </c>
      <c r="U8092">
        <v>0</v>
      </c>
      <c r="V8092">
        <v>0</v>
      </c>
      <c r="W8092">
        <v>0</v>
      </c>
      <c r="X8092">
        <v>30.017943311334996</v>
      </c>
      <c r="Y8092">
        <v>0</v>
      </c>
      <c r="Z8092">
        <v>0</v>
      </c>
      <c r="AA8092">
        <v>0</v>
      </c>
      <c r="AB8092">
        <v>0.60734193402400005</v>
      </c>
      <c r="AC8092">
        <v>0</v>
      </c>
      <c r="AD8092">
        <v>0</v>
      </c>
      <c r="AE8092">
        <v>30.625285245358995</v>
      </c>
    </row>
    <row r="8093" spans="1:31" x14ac:dyDescent="0.25">
      <c r="A8093">
        <v>1844114</v>
      </c>
      <c r="B8093">
        <v>1</v>
      </c>
      <c r="C8093" t="s">
        <v>80</v>
      </c>
      <c r="D8093" t="s">
        <v>107</v>
      </c>
      <c r="E8093" t="s">
        <v>202</v>
      </c>
      <c r="F8093" t="s">
        <v>1036</v>
      </c>
      <c r="G8093" t="s">
        <v>156</v>
      </c>
      <c r="H8093" t="s">
        <v>157</v>
      </c>
      <c r="I8093" t="s">
        <v>179</v>
      </c>
      <c r="J8093" t="s">
        <v>136</v>
      </c>
      <c r="K8093" t="s">
        <v>137</v>
      </c>
      <c r="L8093" t="s">
        <v>22797</v>
      </c>
      <c r="M8093" t="s">
        <v>22798</v>
      </c>
      <c r="N8093">
        <v>8.3333330000000001E-3</v>
      </c>
      <c r="O8093">
        <v>4</v>
      </c>
      <c r="P8093">
        <v>1417</v>
      </c>
      <c r="Q8093">
        <v>3</v>
      </c>
      <c r="R8093">
        <v>11</v>
      </c>
      <c r="S8093">
        <v>10</v>
      </c>
      <c r="T8093">
        <v>142</v>
      </c>
      <c r="U8093">
        <v>0</v>
      </c>
      <c r="V8093">
        <v>1</v>
      </c>
      <c r="W8093">
        <v>0.52160055713100006</v>
      </c>
      <c r="X8093">
        <v>1.8246065528832542</v>
      </c>
      <c r="Y8093">
        <v>4.864966542267001</v>
      </c>
      <c r="Z8093">
        <v>2.4632927103999998E-2</v>
      </c>
      <c r="AA8093">
        <v>4.2794474938800002</v>
      </c>
      <c r="AB8093">
        <v>0.52138195777008312</v>
      </c>
      <c r="AC8093">
        <v>0</v>
      </c>
      <c r="AD8093">
        <v>0.22571910726000002</v>
      </c>
      <c r="AE8093">
        <v>12.262355138295339</v>
      </c>
    </row>
    <row r="8094" spans="1:31" x14ac:dyDescent="0.25">
      <c r="A8094">
        <v>1843865</v>
      </c>
      <c r="B8094">
        <v>1</v>
      </c>
      <c r="C8094" t="s">
        <v>80</v>
      </c>
      <c r="D8094" t="s">
        <v>93</v>
      </c>
      <c r="E8094" t="s">
        <v>140</v>
      </c>
      <c r="F8094" t="s">
        <v>22799</v>
      </c>
      <c r="G8094" t="s">
        <v>142</v>
      </c>
      <c r="H8094" t="s">
        <v>134</v>
      </c>
      <c r="I8094" t="s">
        <v>135</v>
      </c>
      <c r="J8094" t="s">
        <v>136</v>
      </c>
      <c r="K8094" t="s">
        <v>137</v>
      </c>
      <c r="L8094" t="s">
        <v>22800</v>
      </c>
      <c r="M8094" t="s">
        <v>22801</v>
      </c>
      <c r="N8094">
        <v>5.1430555550000001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1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0.17502004088666667</v>
      </c>
      <c r="AC8094">
        <v>0</v>
      </c>
      <c r="AD8094">
        <v>0</v>
      </c>
      <c r="AE8094">
        <v>0.17502004088666667</v>
      </c>
    </row>
    <row r="8095" spans="1:31" x14ac:dyDescent="0.25">
      <c r="A8095">
        <v>1844512</v>
      </c>
      <c r="B8095">
        <v>1</v>
      </c>
      <c r="C8095" t="s">
        <v>81</v>
      </c>
      <c r="D8095" t="s">
        <v>118</v>
      </c>
      <c r="E8095" t="s">
        <v>131</v>
      </c>
      <c r="F8095" t="s">
        <v>22802</v>
      </c>
      <c r="G8095" t="s">
        <v>873</v>
      </c>
      <c r="H8095" t="s">
        <v>134</v>
      </c>
      <c r="I8095" t="s">
        <v>135</v>
      </c>
      <c r="J8095" t="s">
        <v>136</v>
      </c>
      <c r="K8095" t="s">
        <v>137</v>
      </c>
      <c r="L8095" t="s">
        <v>22803</v>
      </c>
      <c r="M8095" t="s">
        <v>22804</v>
      </c>
      <c r="N8095">
        <v>2.460555555</v>
      </c>
      <c r="O8095">
        <v>0</v>
      </c>
      <c r="P8095">
        <v>11</v>
      </c>
      <c r="Q8095">
        <v>0</v>
      </c>
      <c r="R8095">
        <v>1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21.05486543714893</v>
      </c>
      <c r="Y8095">
        <v>0</v>
      </c>
      <c r="Z8095">
        <v>1.1708906051444001</v>
      </c>
      <c r="AA8095">
        <v>0</v>
      </c>
      <c r="AB8095">
        <v>0</v>
      </c>
      <c r="AC8095">
        <v>0</v>
      </c>
      <c r="AD8095">
        <v>0</v>
      </c>
      <c r="AE8095">
        <v>22.22575604229333</v>
      </c>
    </row>
    <row r="8096" spans="1:31" x14ac:dyDescent="0.25">
      <c r="A8096">
        <v>1843965</v>
      </c>
      <c r="B8096">
        <v>1</v>
      </c>
      <c r="C8096" t="s">
        <v>81</v>
      </c>
      <c r="D8096" t="s">
        <v>118</v>
      </c>
      <c r="E8096" t="s">
        <v>154</v>
      </c>
      <c r="F8096" t="s">
        <v>22805</v>
      </c>
      <c r="G8096" t="s">
        <v>175</v>
      </c>
      <c r="H8096" t="s">
        <v>157</v>
      </c>
      <c r="I8096" t="s">
        <v>135</v>
      </c>
      <c r="J8096" t="s">
        <v>136</v>
      </c>
      <c r="K8096" t="s">
        <v>137</v>
      </c>
      <c r="L8096" t="s">
        <v>22806</v>
      </c>
      <c r="M8096" t="s">
        <v>22807</v>
      </c>
      <c r="N8096">
        <v>8.4875000000000007</v>
      </c>
      <c r="O8096">
        <v>0</v>
      </c>
      <c r="P8096">
        <v>2</v>
      </c>
      <c r="Q8096">
        <v>0</v>
      </c>
      <c r="R8096">
        <v>8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6.2647311709440006</v>
      </c>
      <c r="Y8096">
        <v>0</v>
      </c>
      <c r="Z8096">
        <v>51.457482228483236</v>
      </c>
      <c r="AA8096">
        <v>0</v>
      </c>
      <c r="AB8096">
        <v>0</v>
      </c>
      <c r="AC8096">
        <v>0</v>
      </c>
      <c r="AD8096">
        <v>0</v>
      </c>
      <c r="AE8096">
        <v>57.72221339942724</v>
      </c>
    </row>
    <row r="8097" spans="1:31" x14ac:dyDescent="0.25">
      <c r="A8097">
        <v>1843708</v>
      </c>
      <c r="B8097">
        <v>1</v>
      </c>
      <c r="C8097" t="s">
        <v>81</v>
      </c>
      <c r="D8097" t="s">
        <v>118</v>
      </c>
      <c r="E8097" t="s">
        <v>154</v>
      </c>
      <c r="F8097" t="s">
        <v>22808</v>
      </c>
      <c r="G8097" t="s">
        <v>156</v>
      </c>
      <c r="H8097" t="s">
        <v>157</v>
      </c>
      <c r="I8097" t="s">
        <v>135</v>
      </c>
      <c r="J8097" t="s">
        <v>136</v>
      </c>
      <c r="K8097" t="s">
        <v>137</v>
      </c>
      <c r="L8097" t="s">
        <v>22809</v>
      </c>
      <c r="M8097" t="s">
        <v>22810</v>
      </c>
      <c r="N8097">
        <v>1.760277777</v>
      </c>
      <c r="O8097">
        <v>0</v>
      </c>
      <c r="P8097">
        <v>629</v>
      </c>
      <c r="Q8097">
        <v>0</v>
      </c>
      <c r="R8097">
        <v>23</v>
      </c>
      <c r="S8097">
        <v>0</v>
      </c>
      <c r="T8097">
        <v>58</v>
      </c>
      <c r="U8097">
        <v>0</v>
      </c>
      <c r="V8097">
        <v>1</v>
      </c>
      <c r="W8097">
        <v>0</v>
      </c>
      <c r="X8097">
        <v>170.99492156638243</v>
      </c>
      <c r="Y8097">
        <v>0</v>
      </c>
      <c r="Z8097">
        <v>41.769800777130726</v>
      </c>
      <c r="AA8097">
        <v>0</v>
      </c>
      <c r="AB8097">
        <v>47.314855470915042</v>
      </c>
      <c r="AC8097">
        <v>0</v>
      </c>
      <c r="AD8097">
        <v>85.826346392511013</v>
      </c>
      <c r="AE8097">
        <v>345.90592420693923</v>
      </c>
    </row>
    <row r="8098" spans="1:31" x14ac:dyDescent="0.25">
      <c r="A8098">
        <v>1844395</v>
      </c>
      <c r="B8098">
        <v>1</v>
      </c>
      <c r="C8098" t="s">
        <v>80</v>
      </c>
      <c r="D8098" t="s">
        <v>97</v>
      </c>
      <c r="E8098" t="s">
        <v>140</v>
      </c>
      <c r="F8098" t="s">
        <v>22811</v>
      </c>
      <c r="G8098" t="s">
        <v>142</v>
      </c>
      <c r="H8098" t="s">
        <v>134</v>
      </c>
      <c r="I8098" t="s">
        <v>135</v>
      </c>
      <c r="J8098" t="s">
        <v>136</v>
      </c>
      <c r="K8098" t="s">
        <v>137</v>
      </c>
      <c r="L8098" t="s">
        <v>22812</v>
      </c>
      <c r="M8098" t="s">
        <v>22813</v>
      </c>
      <c r="N8098">
        <v>1.1188888880000001</v>
      </c>
      <c r="O8098">
        <v>0</v>
      </c>
      <c r="P8098">
        <v>1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0.69740763962175012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0.69740763962175012</v>
      </c>
    </row>
    <row r="8099" spans="1:31" x14ac:dyDescent="0.25">
      <c r="A8099">
        <v>1844203</v>
      </c>
      <c r="B8099">
        <v>1</v>
      </c>
      <c r="C8099" t="s">
        <v>80</v>
      </c>
      <c r="D8099" t="s">
        <v>92</v>
      </c>
      <c r="E8099" t="s">
        <v>131</v>
      </c>
      <c r="F8099" t="s">
        <v>22814</v>
      </c>
      <c r="G8099" t="s">
        <v>242</v>
      </c>
      <c r="H8099" t="s">
        <v>134</v>
      </c>
      <c r="I8099" t="s">
        <v>135</v>
      </c>
      <c r="J8099" t="s">
        <v>136</v>
      </c>
      <c r="K8099" t="s">
        <v>137</v>
      </c>
      <c r="L8099" t="s">
        <v>22815</v>
      </c>
      <c r="M8099" t="s">
        <v>22816</v>
      </c>
      <c r="N8099">
        <v>2.2222222220000001</v>
      </c>
      <c r="O8099">
        <v>0</v>
      </c>
      <c r="P8099">
        <v>92</v>
      </c>
      <c r="Q8099">
        <v>0</v>
      </c>
      <c r="R8099">
        <v>0</v>
      </c>
      <c r="S8099">
        <v>0</v>
      </c>
      <c r="T8099">
        <v>3</v>
      </c>
      <c r="U8099">
        <v>0</v>
      </c>
      <c r="V8099">
        <v>0</v>
      </c>
      <c r="W8099">
        <v>0</v>
      </c>
      <c r="X8099">
        <v>57.441564582581243</v>
      </c>
      <c r="Y8099">
        <v>0</v>
      </c>
      <c r="Z8099">
        <v>0</v>
      </c>
      <c r="AA8099">
        <v>0</v>
      </c>
      <c r="AB8099">
        <v>3.5892049433583</v>
      </c>
      <c r="AC8099">
        <v>0</v>
      </c>
      <c r="AD8099">
        <v>0</v>
      </c>
      <c r="AE8099">
        <v>61.03076952593954</v>
      </c>
    </row>
    <row r="8100" spans="1:31" x14ac:dyDescent="0.25">
      <c r="A8100">
        <v>1844518</v>
      </c>
      <c r="B8100">
        <v>1</v>
      </c>
      <c r="C8100" t="s">
        <v>80</v>
      </c>
      <c r="D8100" t="s">
        <v>108</v>
      </c>
      <c r="E8100" t="s">
        <v>131</v>
      </c>
      <c r="F8100" t="s">
        <v>22817</v>
      </c>
      <c r="G8100" t="s">
        <v>133</v>
      </c>
      <c r="H8100" t="s">
        <v>134</v>
      </c>
      <c r="I8100" t="s">
        <v>135</v>
      </c>
      <c r="J8100" t="s">
        <v>136</v>
      </c>
      <c r="K8100" t="s">
        <v>137</v>
      </c>
      <c r="L8100" t="s">
        <v>22818</v>
      </c>
      <c r="M8100" t="s">
        <v>22819</v>
      </c>
      <c r="N8100">
        <v>1.349444444</v>
      </c>
      <c r="O8100">
        <v>0</v>
      </c>
      <c r="P8100">
        <v>7</v>
      </c>
      <c r="Q8100">
        <v>0</v>
      </c>
      <c r="R8100">
        <v>4</v>
      </c>
      <c r="S8100">
        <v>0</v>
      </c>
      <c r="T8100">
        <v>2</v>
      </c>
      <c r="U8100">
        <v>0</v>
      </c>
      <c r="V8100">
        <v>0</v>
      </c>
      <c r="W8100">
        <v>0</v>
      </c>
      <c r="X8100">
        <v>1.8967533351368335</v>
      </c>
      <c r="Y8100">
        <v>0</v>
      </c>
      <c r="Z8100">
        <v>15.744114786338001</v>
      </c>
      <c r="AA8100">
        <v>0</v>
      </c>
      <c r="AB8100">
        <v>5.1417196469320006</v>
      </c>
      <c r="AC8100">
        <v>0</v>
      </c>
      <c r="AD8100">
        <v>0</v>
      </c>
      <c r="AE8100">
        <v>22.782587768406835</v>
      </c>
    </row>
    <row r="8101" spans="1:31" x14ac:dyDescent="0.25">
      <c r="A8101">
        <v>1844326</v>
      </c>
      <c r="B8101">
        <v>1</v>
      </c>
      <c r="C8101" t="s">
        <v>80</v>
      </c>
      <c r="D8101" t="s">
        <v>82</v>
      </c>
      <c r="E8101" t="s">
        <v>140</v>
      </c>
      <c r="F8101" t="s">
        <v>22820</v>
      </c>
      <c r="G8101" t="s">
        <v>246</v>
      </c>
      <c r="H8101" t="s">
        <v>134</v>
      </c>
      <c r="I8101" t="s">
        <v>135</v>
      </c>
      <c r="J8101" t="s">
        <v>136</v>
      </c>
      <c r="K8101" t="s">
        <v>137</v>
      </c>
      <c r="L8101" t="s">
        <v>22821</v>
      </c>
      <c r="M8101" t="s">
        <v>22822</v>
      </c>
      <c r="N8101">
        <v>1.796944444</v>
      </c>
      <c r="O8101">
        <v>0</v>
      </c>
      <c r="P8101">
        <v>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2.8778662549999999E-4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2.8778662549999999E-4</v>
      </c>
    </row>
    <row r="8102" spans="1:31" x14ac:dyDescent="0.25">
      <c r="A8102">
        <v>1843662</v>
      </c>
      <c r="B8102">
        <v>1</v>
      </c>
      <c r="C8102" t="s">
        <v>80</v>
      </c>
      <c r="D8102" t="s">
        <v>89</v>
      </c>
      <c r="E8102" t="s">
        <v>140</v>
      </c>
      <c r="F8102" t="s">
        <v>22029</v>
      </c>
      <c r="G8102" t="s">
        <v>217</v>
      </c>
      <c r="H8102" t="s">
        <v>134</v>
      </c>
      <c r="I8102" t="s">
        <v>135</v>
      </c>
      <c r="J8102" t="s">
        <v>136</v>
      </c>
      <c r="K8102" t="s">
        <v>137</v>
      </c>
      <c r="L8102" t="s">
        <v>22823</v>
      </c>
      <c r="M8102" t="s">
        <v>22824</v>
      </c>
      <c r="N8102">
        <v>1.026944444</v>
      </c>
      <c r="O8102">
        <v>0</v>
      </c>
      <c r="P8102">
        <v>1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4.3120951131408333E-2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4.3120951131408333E-2</v>
      </c>
    </row>
    <row r="8103" spans="1:31" x14ac:dyDescent="0.25">
      <c r="A8103">
        <v>1844249</v>
      </c>
      <c r="B8103">
        <v>1</v>
      </c>
      <c r="C8103" t="s">
        <v>81</v>
      </c>
      <c r="D8103" t="s">
        <v>118</v>
      </c>
      <c r="E8103" t="s">
        <v>252</v>
      </c>
      <c r="F8103" t="s">
        <v>22825</v>
      </c>
      <c r="G8103" t="s">
        <v>1510</v>
      </c>
      <c r="H8103" t="s">
        <v>134</v>
      </c>
      <c r="I8103" t="s">
        <v>135</v>
      </c>
      <c r="J8103" t="s">
        <v>136</v>
      </c>
      <c r="K8103" t="s">
        <v>137</v>
      </c>
      <c r="L8103" t="s">
        <v>22826</v>
      </c>
      <c r="M8103" t="s">
        <v>22827</v>
      </c>
      <c r="N8103">
        <v>1.7324999999999999</v>
      </c>
      <c r="O8103">
        <v>0</v>
      </c>
      <c r="P8103">
        <v>93</v>
      </c>
      <c r="Q8103">
        <v>0</v>
      </c>
      <c r="R8103">
        <v>3</v>
      </c>
      <c r="S8103">
        <v>0</v>
      </c>
      <c r="T8103">
        <v>5</v>
      </c>
      <c r="U8103">
        <v>0</v>
      </c>
      <c r="V8103">
        <v>0</v>
      </c>
      <c r="W8103">
        <v>0</v>
      </c>
      <c r="X8103">
        <v>33.213278691324874</v>
      </c>
      <c r="Y8103">
        <v>0</v>
      </c>
      <c r="Z8103">
        <v>1.8410735507704166</v>
      </c>
      <c r="AA8103">
        <v>0</v>
      </c>
      <c r="AB8103">
        <v>0.83809375503753336</v>
      </c>
      <c r="AC8103">
        <v>0</v>
      </c>
      <c r="AD8103">
        <v>0</v>
      </c>
      <c r="AE8103">
        <v>35.892445997132825</v>
      </c>
    </row>
    <row r="8104" spans="1:31" x14ac:dyDescent="0.25">
      <c r="A8104">
        <v>1844349</v>
      </c>
      <c r="B8104">
        <v>1</v>
      </c>
      <c r="C8104" t="s">
        <v>80</v>
      </c>
      <c r="D8104" t="s">
        <v>93</v>
      </c>
      <c r="E8104" t="s">
        <v>131</v>
      </c>
      <c r="F8104" t="s">
        <v>22828</v>
      </c>
      <c r="G8104" t="s">
        <v>133</v>
      </c>
      <c r="H8104" t="s">
        <v>134</v>
      </c>
      <c r="I8104" t="s">
        <v>135</v>
      </c>
      <c r="J8104" t="s">
        <v>136</v>
      </c>
      <c r="K8104" t="s">
        <v>137</v>
      </c>
      <c r="L8104" t="s">
        <v>22829</v>
      </c>
      <c r="M8104" t="s">
        <v>22830</v>
      </c>
      <c r="N8104">
        <v>1.2727777769999999</v>
      </c>
      <c r="O8104">
        <v>0</v>
      </c>
      <c r="P8104">
        <v>2</v>
      </c>
      <c r="Q8104">
        <v>0</v>
      </c>
      <c r="R8104">
        <v>6</v>
      </c>
      <c r="S8104">
        <v>0</v>
      </c>
      <c r="T8104">
        <v>4</v>
      </c>
      <c r="U8104">
        <v>0</v>
      </c>
      <c r="V8104">
        <v>0</v>
      </c>
      <c r="W8104">
        <v>0</v>
      </c>
      <c r="X8104">
        <v>0.87386699948008317</v>
      </c>
      <c r="Y8104">
        <v>0</v>
      </c>
      <c r="Z8104">
        <v>6.0168969822658678</v>
      </c>
      <c r="AA8104">
        <v>0</v>
      </c>
      <c r="AB8104">
        <v>2.3899562963770333</v>
      </c>
      <c r="AC8104">
        <v>0</v>
      </c>
      <c r="AD8104">
        <v>0</v>
      </c>
      <c r="AE8104">
        <v>9.2807202781229847</v>
      </c>
    </row>
    <row r="8105" spans="1:31" x14ac:dyDescent="0.25">
      <c r="A8105">
        <v>1844472</v>
      </c>
      <c r="B8105">
        <v>1</v>
      </c>
      <c r="C8105" t="s">
        <v>80</v>
      </c>
      <c r="D8105" t="s">
        <v>106</v>
      </c>
      <c r="E8105" t="s">
        <v>154</v>
      </c>
      <c r="F8105" t="s">
        <v>22831</v>
      </c>
      <c r="G8105" t="s">
        <v>175</v>
      </c>
      <c r="H8105" t="s">
        <v>157</v>
      </c>
      <c r="I8105" t="s">
        <v>135</v>
      </c>
      <c r="J8105" t="s">
        <v>136</v>
      </c>
      <c r="K8105" t="s">
        <v>137</v>
      </c>
      <c r="L8105" t="s">
        <v>22832</v>
      </c>
      <c r="M8105" t="s">
        <v>22833</v>
      </c>
      <c r="N8105">
        <v>2.6349999999999998</v>
      </c>
      <c r="O8105">
        <v>0</v>
      </c>
      <c r="P8105">
        <v>3</v>
      </c>
      <c r="Q8105">
        <v>0</v>
      </c>
      <c r="R8105">
        <v>13</v>
      </c>
      <c r="S8105">
        <v>0</v>
      </c>
      <c r="T8105">
        <v>2</v>
      </c>
      <c r="U8105">
        <v>0</v>
      </c>
      <c r="V8105">
        <v>0</v>
      </c>
      <c r="W8105">
        <v>0</v>
      </c>
      <c r="X8105">
        <v>21.990783639420901</v>
      </c>
      <c r="Y8105">
        <v>0</v>
      </c>
      <c r="Z8105">
        <v>61.595072440067099</v>
      </c>
      <c r="AA8105">
        <v>0</v>
      </c>
      <c r="AB8105">
        <v>5.3969600660735999</v>
      </c>
      <c r="AC8105">
        <v>0</v>
      </c>
      <c r="AD8105">
        <v>0</v>
      </c>
      <c r="AE8105">
        <v>88.9828161455616</v>
      </c>
    </row>
    <row r="8106" spans="1:31" x14ac:dyDescent="0.25">
      <c r="A8106">
        <v>1843685</v>
      </c>
      <c r="B8106">
        <v>1</v>
      </c>
      <c r="C8106" t="s">
        <v>81</v>
      </c>
      <c r="D8106" t="s">
        <v>112</v>
      </c>
      <c r="E8106" t="s">
        <v>202</v>
      </c>
      <c r="F8106" t="s">
        <v>3544</v>
      </c>
      <c r="G8106" t="s">
        <v>156</v>
      </c>
      <c r="H8106" t="s">
        <v>157</v>
      </c>
      <c r="I8106" t="s">
        <v>135</v>
      </c>
      <c r="J8106" t="s">
        <v>136</v>
      </c>
      <c r="K8106" t="s">
        <v>137</v>
      </c>
      <c r="L8106" t="s">
        <v>22834</v>
      </c>
      <c r="M8106" t="s">
        <v>22835</v>
      </c>
      <c r="N8106">
        <v>2.31</v>
      </c>
      <c r="O8106">
        <v>0</v>
      </c>
      <c r="P8106">
        <v>3</v>
      </c>
      <c r="Q8106">
        <v>8</v>
      </c>
      <c r="R8106">
        <v>53</v>
      </c>
      <c r="S8106">
        <v>5</v>
      </c>
      <c r="T8106">
        <v>3</v>
      </c>
      <c r="U8106">
        <v>0</v>
      </c>
      <c r="V8106">
        <v>0</v>
      </c>
      <c r="W8106">
        <v>0</v>
      </c>
      <c r="X8106">
        <v>1.0944985260864</v>
      </c>
      <c r="Y8106">
        <v>1181.5202625922509</v>
      </c>
      <c r="Z8106">
        <v>263.48297906162242</v>
      </c>
      <c r="AA8106">
        <v>130.02946727876687</v>
      </c>
      <c r="AB8106">
        <v>30.004524834839252</v>
      </c>
      <c r="AC8106">
        <v>0</v>
      </c>
      <c r="AD8106">
        <v>0</v>
      </c>
      <c r="AE8106">
        <v>1606.1317322935658</v>
      </c>
    </row>
    <row r="8107" spans="1:31" x14ac:dyDescent="0.25">
      <c r="A8107">
        <v>1844226</v>
      </c>
      <c r="B8107">
        <v>1</v>
      </c>
      <c r="C8107" t="s">
        <v>80</v>
      </c>
      <c r="D8107" t="s">
        <v>100</v>
      </c>
      <c r="E8107" t="s">
        <v>164</v>
      </c>
      <c r="F8107" t="s">
        <v>22836</v>
      </c>
      <c r="G8107" t="s">
        <v>156</v>
      </c>
      <c r="H8107" t="s">
        <v>157</v>
      </c>
      <c r="I8107" t="s">
        <v>135</v>
      </c>
      <c r="J8107" t="s">
        <v>136</v>
      </c>
      <c r="K8107" t="s">
        <v>137</v>
      </c>
      <c r="L8107" t="s">
        <v>22837</v>
      </c>
      <c r="M8107" t="s">
        <v>22838</v>
      </c>
      <c r="N8107">
        <v>0.80444444400000004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31</v>
      </c>
      <c r="U8107">
        <v>0</v>
      </c>
      <c r="V8107">
        <v>3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42.029554957328088</v>
      </c>
      <c r="AC8107">
        <v>0</v>
      </c>
      <c r="AD8107">
        <v>20.411272019004532</v>
      </c>
      <c r="AE8107">
        <v>62.440826976332616</v>
      </c>
    </row>
    <row r="8108" spans="1:31" x14ac:dyDescent="0.25">
      <c r="A8108">
        <v>1843702</v>
      </c>
      <c r="B8108">
        <v>1</v>
      </c>
      <c r="C8108" t="s">
        <v>80</v>
      </c>
      <c r="D8108" t="s">
        <v>104</v>
      </c>
      <c r="E8108" t="s">
        <v>164</v>
      </c>
      <c r="F8108" t="s">
        <v>5601</v>
      </c>
      <c r="G8108" t="s">
        <v>156</v>
      </c>
      <c r="H8108" t="s">
        <v>157</v>
      </c>
      <c r="I8108" t="s">
        <v>135</v>
      </c>
      <c r="J8108" t="s">
        <v>136</v>
      </c>
      <c r="K8108" t="s">
        <v>137</v>
      </c>
      <c r="L8108" t="s">
        <v>22839</v>
      </c>
      <c r="M8108" t="s">
        <v>22840</v>
      </c>
      <c r="N8108">
        <v>1.3658333330000001</v>
      </c>
      <c r="O8108">
        <v>0</v>
      </c>
      <c r="P8108">
        <v>336</v>
      </c>
      <c r="Q8108">
        <v>7</v>
      </c>
      <c r="R8108">
        <v>1</v>
      </c>
      <c r="S8108">
        <v>14</v>
      </c>
      <c r="T8108">
        <v>30</v>
      </c>
      <c r="U8108">
        <v>4</v>
      </c>
      <c r="V8108">
        <v>0</v>
      </c>
      <c r="W8108">
        <v>0</v>
      </c>
      <c r="X8108">
        <v>100.64412340772093</v>
      </c>
      <c r="Y8108">
        <v>171.22621507529516</v>
      </c>
      <c r="Z8108">
        <v>0.15417706306693335</v>
      </c>
      <c r="AA8108">
        <v>253.62906522339898</v>
      </c>
      <c r="AB8108">
        <v>18.815372370615052</v>
      </c>
      <c r="AC8108">
        <v>545.88841439601572</v>
      </c>
      <c r="AD8108">
        <v>0</v>
      </c>
      <c r="AE8108">
        <v>1090.3573675361126</v>
      </c>
    </row>
    <row r="8109" spans="1:31" x14ac:dyDescent="0.25">
      <c r="A8109">
        <v>1844389</v>
      </c>
      <c r="B8109">
        <v>1</v>
      </c>
      <c r="C8109" t="s">
        <v>81</v>
      </c>
      <c r="D8109" t="s">
        <v>123</v>
      </c>
      <c r="E8109" t="s">
        <v>131</v>
      </c>
      <c r="F8109" t="s">
        <v>22841</v>
      </c>
      <c r="G8109" t="s">
        <v>133</v>
      </c>
      <c r="H8109" t="s">
        <v>134</v>
      </c>
      <c r="I8109" t="s">
        <v>135</v>
      </c>
      <c r="J8109" t="s">
        <v>136</v>
      </c>
      <c r="K8109" t="s">
        <v>137</v>
      </c>
      <c r="L8109" t="s">
        <v>22842</v>
      </c>
      <c r="M8109" t="s">
        <v>22843</v>
      </c>
      <c r="N8109">
        <v>8.1772222219999993</v>
      </c>
      <c r="O8109">
        <v>0</v>
      </c>
      <c r="P8109">
        <v>277</v>
      </c>
      <c r="Q8109">
        <v>0</v>
      </c>
      <c r="R8109">
        <v>0</v>
      </c>
      <c r="S8109">
        <v>0</v>
      </c>
      <c r="T8109">
        <v>25</v>
      </c>
      <c r="U8109">
        <v>0</v>
      </c>
      <c r="V8109">
        <v>0</v>
      </c>
      <c r="W8109">
        <v>0</v>
      </c>
      <c r="X8109">
        <v>465.13710353434499</v>
      </c>
      <c r="Y8109">
        <v>0</v>
      </c>
      <c r="Z8109">
        <v>0</v>
      </c>
      <c r="AA8109">
        <v>0</v>
      </c>
      <c r="AB8109">
        <v>57.189373738577267</v>
      </c>
      <c r="AC8109">
        <v>0</v>
      </c>
      <c r="AD8109">
        <v>0</v>
      </c>
      <c r="AE8109">
        <v>522.32647727292226</v>
      </c>
    </row>
    <row r="8110" spans="1:31" x14ac:dyDescent="0.25">
      <c r="A8110">
        <v>1844332</v>
      </c>
      <c r="B8110">
        <v>1</v>
      </c>
      <c r="C8110" t="s">
        <v>80</v>
      </c>
      <c r="D8110" t="s">
        <v>93</v>
      </c>
      <c r="E8110" t="s">
        <v>202</v>
      </c>
      <c r="F8110" t="s">
        <v>3808</v>
      </c>
      <c r="G8110" t="s">
        <v>156</v>
      </c>
      <c r="H8110" t="s">
        <v>157</v>
      </c>
      <c r="I8110" t="s">
        <v>135</v>
      </c>
      <c r="J8110" t="s">
        <v>136</v>
      </c>
      <c r="K8110" t="s">
        <v>137</v>
      </c>
      <c r="L8110" t="s">
        <v>22844</v>
      </c>
      <c r="M8110" t="s">
        <v>22507</v>
      </c>
      <c r="N8110">
        <v>2.4766666659999999</v>
      </c>
      <c r="O8110">
        <v>0</v>
      </c>
      <c r="P8110">
        <v>8</v>
      </c>
      <c r="Q8110">
        <v>29</v>
      </c>
      <c r="R8110">
        <v>94</v>
      </c>
      <c r="S8110">
        <v>6</v>
      </c>
      <c r="T8110">
        <v>15</v>
      </c>
      <c r="U8110">
        <v>0</v>
      </c>
      <c r="V8110">
        <v>0</v>
      </c>
      <c r="W8110">
        <v>0</v>
      </c>
      <c r="X8110">
        <v>6.3713539040208005</v>
      </c>
      <c r="Y8110">
        <v>171.34803719817492</v>
      </c>
      <c r="Z8110">
        <v>403.6715007855139</v>
      </c>
      <c r="AA8110">
        <v>366.43100210049982</v>
      </c>
      <c r="AB8110">
        <v>67.53092596265941</v>
      </c>
      <c r="AC8110">
        <v>0</v>
      </c>
      <c r="AD8110">
        <v>0</v>
      </c>
      <c r="AE8110">
        <v>1015.3528199508689</v>
      </c>
    </row>
    <row r="8111" spans="1:31" x14ac:dyDescent="0.25">
      <c r="A8111">
        <v>1844535</v>
      </c>
      <c r="B8111">
        <v>1</v>
      </c>
      <c r="C8111" t="s">
        <v>81</v>
      </c>
      <c r="D8111" t="s">
        <v>112</v>
      </c>
      <c r="E8111" t="s">
        <v>131</v>
      </c>
      <c r="F8111" t="s">
        <v>22845</v>
      </c>
      <c r="G8111" t="s">
        <v>133</v>
      </c>
      <c r="H8111" t="s">
        <v>134</v>
      </c>
      <c r="I8111" t="s">
        <v>135</v>
      </c>
      <c r="J8111" t="s">
        <v>136</v>
      </c>
      <c r="K8111" t="s">
        <v>137</v>
      </c>
      <c r="L8111" t="s">
        <v>22846</v>
      </c>
      <c r="M8111" t="s">
        <v>22847</v>
      </c>
      <c r="N8111">
        <v>0.43888888799999998</v>
      </c>
      <c r="O8111">
        <v>0</v>
      </c>
      <c r="P8111">
        <v>118</v>
      </c>
      <c r="Q8111">
        <v>0</v>
      </c>
      <c r="R8111">
        <v>0</v>
      </c>
      <c r="S8111">
        <v>0</v>
      </c>
      <c r="T8111">
        <v>7</v>
      </c>
      <c r="U8111">
        <v>0</v>
      </c>
      <c r="V8111">
        <v>0</v>
      </c>
      <c r="W8111">
        <v>0</v>
      </c>
      <c r="X8111">
        <v>6.4752096717573346</v>
      </c>
      <c r="Y8111">
        <v>0</v>
      </c>
      <c r="Z8111">
        <v>0</v>
      </c>
      <c r="AA8111">
        <v>0</v>
      </c>
      <c r="AB8111">
        <v>0.757166643468</v>
      </c>
      <c r="AC8111">
        <v>0</v>
      </c>
      <c r="AD8111">
        <v>0</v>
      </c>
      <c r="AE8111">
        <v>7.2323763152253342</v>
      </c>
    </row>
    <row r="8112" spans="1:31" x14ac:dyDescent="0.25">
      <c r="A8112">
        <v>1843848</v>
      </c>
      <c r="B8112">
        <v>1</v>
      </c>
      <c r="C8112" t="s">
        <v>81</v>
      </c>
      <c r="D8112" t="s">
        <v>123</v>
      </c>
      <c r="E8112" t="s">
        <v>164</v>
      </c>
      <c r="F8112" t="s">
        <v>1840</v>
      </c>
      <c r="G8112" t="s">
        <v>156</v>
      </c>
      <c r="H8112" t="s">
        <v>157</v>
      </c>
      <c r="I8112" t="s">
        <v>135</v>
      </c>
      <c r="J8112" t="s">
        <v>136</v>
      </c>
      <c r="K8112" t="s">
        <v>137</v>
      </c>
      <c r="L8112" t="s">
        <v>22094</v>
      </c>
      <c r="M8112" t="s">
        <v>22848</v>
      </c>
      <c r="N8112">
        <v>2.523055555</v>
      </c>
      <c r="O8112">
        <v>3</v>
      </c>
      <c r="P8112">
        <v>531</v>
      </c>
      <c r="Q8112">
        <v>231</v>
      </c>
      <c r="R8112">
        <v>97</v>
      </c>
      <c r="S8112">
        <v>16</v>
      </c>
      <c r="T8112">
        <v>50</v>
      </c>
      <c r="U8112">
        <v>0</v>
      </c>
      <c r="V8112">
        <v>0</v>
      </c>
      <c r="W8112">
        <v>84.402991253530956</v>
      </c>
      <c r="X8112">
        <v>328.99278024137686</v>
      </c>
      <c r="Y8112">
        <v>1286.7544747890174</v>
      </c>
      <c r="Z8112">
        <v>642.8697534301125</v>
      </c>
      <c r="AA8112">
        <v>148.1607016428988</v>
      </c>
      <c r="AB8112">
        <v>192.90706931891128</v>
      </c>
      <c r="AC8112">
        <v>0</v>
      </c>
      <c r="AD8112">
        <v>0</v>
      </c>
      <c r="AE8112">
        <v>2684.0877706758483</v>
      </c>
    </row>
    <row r="8113" spans="1:31" x14ac:dyDescent="0.25">
      <c r="A8113">
        <v>1844186</v>
      </c>
      <c r="B8113">
        <v>1</v>
      </c>
      <c r="C8113" t="s">
        <v>80</v>
      </c>
      <c r="D8113" t="s">
        <v>107</v>
      </c>
      <c r="E8113" t="s">
        <v>131</v>
      </c>
      <c r="F8113" t="s">
        <v>22849</v>
      </c>
      <c r="G8113" t="s">
        <v>133</v>
      </c>
      <c r="H8113" t="s">
        <v>134</v>
      </c>
      <c r="I8113" t="s">
        <v>135</v>
      </c>
      <c r="J8113" t="s">
        <v>136</v>
      </c>
      <c r="K8113" t="s">
        <v>137</v>
      </c>
      <c r="L8113" t="s">
        <v>22850</v>
      </c>
      <c r="M8113" t="s">
        <v>22851</v>
      </c>
      <c r="N8113">
        <v>2.096944444</v>
      </c>
      <c r="O8113">
        <v>0</v>
      </c>
      <c r="P8113">
        <v>16</v>
      </c>
      <c r="Q8113">
        <v>0</v>
      </c>
      <c r="R8113">
        <v>0</v>
      </c>
      <c r="S8113">
        <v>0</v>
      </c>
      <c r="T8113">
        <v>3</v>
      </c>
      <c r="U8113">
        <v>0</v>
      </c>
      <c r="V8113">
        <v>0</v>
      </c>
      <c r="W8113">
        <v>0</v>
      </c>
      <c r="X8113">
        <v>6.6683156410796993</v>
      </c>
      <c r="Y8113">
        <v>0</v>
      </c>
      <c r="Z8113">
        <v>0</v>
      </c>
      <c r="AA8113">
        <v>0</v>
      </c>
      <c r="AB8113">
        <v>10.461453995915646</v>
      </c>
      <c r="AC8113">
        <v>0</v>
      </c>
      <c r="AD8113">
        <v>0</v>
      </c>
      <c r="AE8113">
        <v>17.129769636995345</v>
      </c>
    </row>
    <row r="8114" spans="1:31" x14ac:dyDescent="0.25">
      <c r="A8114">
        <v>1843748</v>
      </c>
      <c r="B8114">
        <v>1</v>
      </c>
      <c r="C8114" t="s">
        <v>81</v>
      </c>
      <c r="D8114" t="s">
        <v>113</v>
      </c>
      <c r="E8114" t="s">
        <v>202</v>
      </c>
      <c r="F8114" t="s">
        <v>22852</v>
      </c>
      <c r="G8114" t="s">
        <v>150</v>
      </c>
      <c r="H8114" t="s">
        <v>157</v>
      </c>
      <c r="I8114" t="s">
        <v>135</v>
      </c>
      <c r="J8114" t="s">
        <v>136</v>
      </c>
      <c r="K8114" t="s">
        <v>151</v>
      </c>
      <c r="L8114" t="s">
        <v>22853</v>
      </c>
      <c r="M8114" t="s">
        <v>22854</v>
      </c>
      <c r="N8114">
        <v>7.8477369440000002</v>
      </c>
      <c r="O8114">
        <v>0</v>
      </c>
      <c r="P8114">
        <v>235</v>
      </c>
      <c r="Q8114">
        <v>54</v>
      </c>
      <c r="R8114">
        <v>156</v>
      </c>
      <c r="S8114">
        <v>2</v>
      </c>
      <c r="T8114">
        <v>13</v>
      </c>
      <c r="U8114">
        <v>0</v>
      </c>
      <c r="V8114">
        <v>0</v>
      </c>
      <c r="W8114">
        <v>0</v>
      </c>
      <c r="X8114">
        <v>501.23827307241532</v>
      </c>
      <c r="Y8114">
        <v>1706.5581949002783</v>
      </c>
      <c r="Z8114">
        <v>3938.0486056898612</v>
      </c>
      <c r="AA8114">
        <v>29.702723878618993</v>
      </c>
      <c r="AB8114">
        <v>153.58564531315426</v>
      </c>
      <c r="AC8114">
        <v>0</v>
      </c>
      <c r="AD8114">
        <v>0</v>
      </c>
      <c r="AE8114">
        <v>6329.1334428543278</v>
      </c>
    </row>
    <row r="8115" spans="1:31" x14ac:dyDescent="0.25">
      <c r="A8115">
        <v>1843599</v>
      </c>
      <c r="B8115">
        <v>1</v>
      </c>
      <c r="C8115" t="s">
        <v>80</v>
      </c>
      <c r="D8115" t="s">
        <v>110</v>
      </c>
      <c r="E8115" t="s">
        <v>268</v>
      </c>
      <c r="F8115" t="s">
        <v>22855</v>
      </c>
      <c r="G8115" t="s">
        <v>386</v>
      </c>
      <c r="H8115" t="s">
        <v>1252</v>
      </c>
      <c r="I8115" t="s">
        <v>135</v>
      </c>
      <c r="J8115" t="s">
        <v>136</v>
      </c>
      <c r="K8115" t="s">
        <v>137</v>
      </c>
      <c r="L8115" t="s">
        <v>22856</v>
      </c>
      <c r="M8115" t="s">
        <v>22857</v>
      </c>
      <c r="N8115">
        <v>9.3055554999999998E-2</v>
      </c>
      <c r="O8115">
        <v>0</v>
      </c>
      <c r="P8115">
        <v>908</v>
      </c>
      <c r="Q8115">
        <v>0</v>
      </c>
      <c r="R8115">
        <v>0</v>
      </c>
      <c r="S8115">
        <v>3</v>
      </c>
      <c r="T8115">
        <v>69</v>
      </c>
      <c r="U8115">
        <v>2</v>
      </c>
      <c r="V8115">
        <v>0</v>
      </c>
      <c r="W8115">
        <v>0</v>
      </c>
      <c r="X8115">
        <v>13.624482389740193</v>
      </c>
      <c r="Y8115">
        <v>0</v>
      </c>
      <c r="Z8115">
        <v>0</v>
      </c>
      <c r="AA8115">
        <v>3.7125037554933336</v>
      </c>
      <c r="AB8115">
        <v>4.0279140127365833</v>
      </c>
      <c r="AC8115">
        <v>7.2681336687822515</v>
      </c>
      <c r="AD8115">
        <v>0</v>
      </c>
      <c r="AE8115">
        <v>28.63303382675236</v>
      </c>
    </row>
    <row r="8116" spans="1:31" x14ac:dyDescent="0.25">
      <c r="A8116">
        <v>1843894</v>
      </c>
      <c r="B8116">
        <v>1</v>
      </c>
      <c r="C8116" t="s">
        <v>80</v>
      </c>
      <c r="D8116" t="s">
        <v>105</v>
      </c>
      <c r="E8116" t="s">
        <v>202</v>
      </c>
      <c r="F8116" t="s">
        <v>22858</v>
      </c>
      <c r="G8116" t="s">
        <v>156</v>
      </c>
      <c r="H8116" t="s">
        <v>157</v>
      </c>
      <c r="I8116" t="s">
        <v>135</v>
      </c>
      <c r="J8116" t="s">
        <v>136</v>
      </c>
      <c r="K8116" t="s">
        <v>137</v>
      </c>
      <c r="L8116" t="s">
        <v>22859</v>
      </c>
      <c r="M8116" t="s">
        <v>22860</v>
      </c>
      <c r="N8116">
        <v>0.43722222199999999</v>
      </c>
      <c r="O8116">
        <v>0</v>
      </c>
      <c r="P8116">
        <v>1988</v>
      </c>
      <c r="Q8116">
        <v>0</v>
      </c>
      <c r="R8116">
        <v>0</v>
      </c>
      <c r="S8116">
        <v>0</v>
      </c>
      <c r="T8116">
        <v>174</v>
      </c>
      <c r="U8116">
        <v>0</v>
      </c>
      <c r="V8116">
        <v>0</v>
      </c>
      <c r="W8116">
        <v>0</v>
      </c>
      <c r="X8116">
        <v>223.93589044606068</v>
      </c>
      <c r="Y8116">
        <v>0</v>
      </c>
      <c r="Z8116">
        <v>0</v>
      </c>
      <c r="AA8116">
        <v>0</v>
      </c>
      <c r="AB8116">
        <v>63.219697136249835</v>
      </c>
      <c r="AC8116">
        <v>0</v>
      </c>
      <c r="AD8116">
        <v>0</v>
      </c>
      <c r="AE8116">
        <v>287.15558758231055</v>
      </c>
    </row>
    <row r="8117" spans="1:31" x14ac:dyDescent="0.25">
      <c r="A8117">
        <v>1844123</v>
      </c>
      <c r="B8117">
        <v>1</v>
      </c>
      <c r="C8117" t="s">
        <v>80</v>
      </c>
      <c r="D8117" t="s">
        <v>83</v>
      </c>
      <c r="E8117" t="s">
        <v>268</v>
      </c>
      <c r="F8117" t="s">
        <v>22194</v>
      </c>
      <c r="G8117" t="s">
        <v>5763</v>
      </c>
      <c r="H8117" t="s">
        <v>157</v>
      </c>
      <c r="I8117" t="s">
        <v>135</v>
      </c>
      <c r="J8117" t="s">
        <v>136</v>
      </c>
      <c r="K8117" t="s">
        <v>137</v>
      </c>
      <c r="L8117" t="s">
        <v>22861</v>
      </c>
      <c r="M8117" t="s">
        <v>22862</v>
      </c>
      <c r="N8117">
        <v>1.3319444439999999</v>
      </c>
      <c r="O8117">
        <v>0</v>
      </c>
      <c r="P8117">
        <v>300</v>
      </c>
      <c r="Q8117">
        <v>1</v>
      </c>
      <c r="R8117">
        <v>0</v>
      </c>
      <c r="S8117">
        <v>29</v>
      </c>
      <c r="T8117">
        <v>49</v>
      </c>
      <c r="U8117">
        <v>7</v>
      </c>
      <c r="V8117">
        <v>3</v>
      </c>
      <c r="W8117">
        <v>0</v>
      </c>
      <c r="X8117">
        <v>90.804645398093328</v>
      </c>
      <c r="Y8117">
        <v>150.11368078052669</v>
      </c>
      <c r="Z8117">
        <v>0</v>
      </c>
      <c r="AA8117">
        <v>1825.0801528620068</v>
      </c>
      <c r="AB8117">
        <v>177.8595735005396</v>
      </c>
      <c r="AC8117">
        <v>5011.297448458532</v>
      </c>
      <c r="AD8117">
        <v>34.837856979134997</v>
      </c>
      <c r="AE8117">
        <v>7289.993357978834</v>
      </c>
    </row>
    <row r="8118" spans="1:31" x14ac:dyDescent="0.25">
      <c r="A8118">
        <v>1844289</v>
      </c>
      <c r="B8118">
        <v>1</v>
      </c>
      <c r="C8118" t="s">
        <v>81</v>
      </c>
      <c r="D8118" t="s">
        <v>112</v>
      </c>
      <c r="E8118" t="s">
        <v>202</v>
      </c>
      <c r="F8118" t="s">
        <v>1030</v>
      </c>
      <c r="G8118" t="s">
        <v>225</v>
      </c>
      <c r="H8118" t="s">
        <v>157</v>
      </c>
      <c r="I8118" t="s">
        <v>135</v>
      </c>
      <c r="J8118" t="s">
        <v>136</v>
      </c>
      <c r="K8118" t="s">
        <v>151</v>
      </c>
      <c r="L8118" t="s">
        <v>22863</v>
      </c>
      <c r="M8118" t="s">
        <v>22864</v>
      </c>
      <c r="N8118">
        <v>0.49083333299999998</v>
      </c>
      <c r="O8118">
        <v>0</v>
      </c>
      <c r="P8118">
        <v>15556</v>
      </c>
      <c r="Q8118">
        <v>28</v>
      </c>
      <c r="R8118">
        <v>638</v>
      </c>
      <c r="S8118">
        <v>42</v>
      </c>
      <c r="T8118">
        <v>1756</v>
      </c>
      <c r="U8118">
        <v>8</v>
      </c>
      <c r="V8118">
        <v>3</v>
      </c>
      <c r="W8118">
        <v>0</v>
      </c>
      <c r="X8118">
        <v>950.99314603790356</v>
      </c>
      <c r="Y8118">
        <v>90.197172800147612</v>
      </c>
      <c r="Z8118">
        <v>169.74844258745867</v>
      </c>
      <c r="AA8118">
        <v>86.261066115194026</v>
      </c>
      <c r="AB8118">
        <v>368.77250487652088</v>
      </c>
      <c r="AC8118">
        <v>91.898606621837601</v>
      </c>
      <c r="AD8118">
        <v>5.1874298285497495</v>
      </c>
      <c r="AE8118">
        <v>1763.058368867612</v>
      </c>
    </row>
    <row r="8119" spans="1:31" x14ac:dyDescent="0.25">
      <c r="A8119">
        <v>1843768</v>
      </c>
      <c r="B8119">
        <v>1</v>
      </c>
      <c r="C8119" t="s">
        <v>81</v>
      </c>
      <c r="D8119" t="s">
        <v>113</v>
      </c>
      <c r="E8119" t="s">
        <v>131</v>
      </c>
      <c r="F8119" t="s">
        <v>22865</v>
      </c>
      <c r="G8119" t="s">
        <v>873</v>
      </c>
      <c r="H8119" t="s">
        <v>134</v>
      </c>
      <c r="I8119" t="s">
        <v>135</v>
      </c>
      <c r="J8119" t="s">
        <v>136</v>
      </c>
      <c r="K8119" t="s">
        <v>137</v>
      </c>
      <c r="L8119" t="s">
        <v>22866</v>
      </c>
      <c r="M8119" t="s">
        <v>22867</v>
      </c>
      <c r="N8119">
        <v>0.98166666599999997</v>
      </c>
      <c r="O8119">
        <v>0</v>
      </c>
      <c r="P8119">
        <v>14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2.5314789195895004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2.5314789195895004</v>
      </c>
    </row>
    <row r="8120" spans="1:31" x14ac:dyDescent="0.25">
      <c r="A8120">
        <v>1843911</v>
      </c>
      <c r="B8120">
        <v>1</v>
      </c>
      <c r="C8120" t="s">
        <v>81</v>
      </c>
      <c r="D8120" t="s">
        <v>113</v>
      </c>
      <c r="E8120" t="s">
        <v>131</v>
      </c>
      <c r="F8120" t="s">
        <v>22868</v>
      </c>
      <c r="G8120" t="s">
        <v>873</v>
      </c>
      <c r="H8120" t="s">
        <v>134</v>
      </c>
      <c r="I8120" t="s">
        <v>135</v>
      </c>
      <c r="J8120" t="s">
        <v>136</v>
      </c>
      <c r="K8120" t="s">
        <v>137</v>
      </c>
      <c r="L8120" t="s">
        <v>22869</v>
      </c>
      <c r="M8120" t="s">
        <v>22870</v>
      </c>
      <c r="N8120">
        <v>2.3647222220000002</v>
      </c>
      <c r="O8120">
        <v>0</v>
      </c>
      <c r="P8120">
        <v>3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2.7411062504559496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2.7411062504559496</v>
      </c>
    </row>
    <row r="8121" spans="1:31" x14ac:dyDescent="0.25">
      <c r="A8121">
        <v>1844097</v>
      </c>
      <c r="B8121">
        <v>1</v>
      </c>
      <c r="C8121" t="s">
        <v>80</v>
      </c>
      <c r="D8121" t="s">
        <v>94</v>
      </c>
      <c r="E8121" t="s">
        <v>252</v>
      </c>
      <c r="F8121" t="s">
        <v>22871</v>
      </c>
      <c r="G8121" t="s">
        <v>279</v>
      </c>
      <c r="H8121" t="s">
        <v>134</v>
      </c>
      <c r="I8121" t="s">
        <v>135</v>
      </c>
      <c r="J8121" t="s">
        <v>136</v>
      </c>
      <c r="K8121" t="s">
        <v>137</v>
      </c>
      <c r="L8121" t="s">
        <v>22872</v>
      </c>
      <c r="M8121" t="s">
        <v>22873</v>
      </c>
      <c r="N8121">
        <v>1.765833333</v>
      </c>
      <c r="O8121">
        <v>0</v>
      </c>
      <c r="P8121">
        <v>0</v>
      </c>
      <c r="Q8121">
        <v>0</v>
      </c>
      <c r="R8121">
        <v>10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15.561466007789763</v>
      </c>
      <c r="AA8121">
        <v>0</v>
      </c>
      <c r="AB8121">
        <v>0</v>
      </c>
      <c r="AC8121">
        <v>0</v>
      </c>
      <c r="AD8121">
        <v>0</v>
      </c>
      <c r="AE8121">
        <v>15.561466007789763</v>
      </c>
    </row>
    <row r="8122" spans="1:31" x14ac:dyDescent="0.25">
      <c r="A8122">
        <v>1844452</v>
      </c>
      <c r="B8122">
        <v>1</v>
      </c>
      <c r="C8122" t="s">
        <v>80</v>
      </c>
      <c r="D8122" t="s">
        <v>93</v>
      </c>
      <c r="E8122" t="s">
        <v>131</v>
      </c>
      <c r="F8122" t="s">
        <v>22874</v>
      </c>
      <c r="G8122" t="s">
        <v>133</v>
      </c>
      <c r="H8122" t="s">
        <v>134</v>
      </c>
      <c r="I8122" t="s">
        <v>135</v>
      </c>
      <c r="J8122" t="s">
        <v>136</v>
      </c>
      <c r="K8122" t="s">
        <v>137</v>
      </c>
      <c r="L8122" t="s">
        <v>22875</v>
      </c>
      <c r="M8122" t="s">
        <v>22876</v>
      </c>
      <c r="N8122">
        <v>3.2822222220000001</v>
      </c>
      <c r="O8122">
        <v>0</v>
      </c>
      <c r="P8122">
        <v>4</v>
      </c>
      <c r="Q8122">
        <v>0</v>
      </c>
      <c r="R8122">
        <v>3</v>
      </c>
      <c r="S8122">
        <v>0</v>
      </c>
      <c r="T8122">
        <v>2</v>
      </c>
      <c r="U8122">
        <v>0</v>
      </c>
      <c r="V8122">
        <v>0</v>
      </c>
      <c r="W8122">
        <v>0</v>
      </c>
      <c r="X8122">
        <v>3.6202490513675505</v>
      </c>
      <c r="Y8122">
        <v>0</v>
      </c>
      <c r="Z8122">
        <v>4.4709203789194003</v>
      </c>
      <c r="AA8122">
        <v>0</v>
      </c>
      <c r="AB8122">
        <v>1.6908009194873834</v>
      </c>
      <c r="AC8122">
        <v>0</v>
      </c>
      <c r="AD8122">
        <v>0</v>
      </c>
      <c r="AE8122">
        <v>9.7819703497743333</v>
      </c>
    </row>
    <row r="8123" spans="1:31" x14ac:dyDescent="0.25">
      <c r="A8123">
        <v>1843954</v>
      </c>
      <c r="B8123">
        <v>1</v>
      </c>
      <c r="C8123" t="s">
        <v>80</v>
      </c>
      <c r="D8123" t="s">
        <v>93</v>
      </c>
      <c r="E8123" t="s">
        <v>140</v>
      </c>
      <c r="F8123" t="s">
        <v>22877</v>
      </c>
      <c r="G8123" t="s">
        <v>142</v>
      </c>
      <c r="H8123" t="s">
        <v>134</v>
      </c>
      <c r="I8123" t="s">
        <v>135</v>
      </c>
      <c r="J8123" t="s">
        <v>136</v>
      </c>
      <c r="K8123" t="s">
        <v>137</v>
      </c>
      <c r="L8123" t="s">
        <v>22878</v>
      </c>
      <c r="M8123" t="s">
        <v>22879</v>
      </c>
      <c r="N8123">
        <v>2.5211111110000002</v>
      </c>
      <c r="O8123">
        <v>0</v>
      </c>
      <c r="P8123">
        <v>1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0.19735987633833332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0.19735987633833332</v>
      </c>
    </row>
    <row r="8124" spans="1:31" x14ac:dyDescent="0.25">
      <c r="A8124">
        <v>1843811</v>
      </c>
      <c r="B8124">
        <v>1</v>
      </c>
      <c r="C8124" t="s">
        <v>81</v>
      </c>
      <c r="D8124" t="s">
        <v>115</v>
      </c>
      <c r="E8124" t="s">
        <v>131</v>
      </c>
      <c r="F8124" t="s">
        <v>22880</v>
      </c>
      <c r="G8124" t="s">
        <v>133</v>
      </c>
      <c r="H8124" t="s">
        <v>134</v>
      </c>
      <c r="I8124" t="s">
        <v>135</v>
      </c>
      <c r="J8124" t="s">
        <v>136</v>
      </c>
      <c r="K8124" t="s">
        <v>137</v>
      </c>
      <c r="L8124" t="s">
        <v>22881</v>
      </c>
      <c r="M8124" t="s">
        <v>22882</v>
      </c>
      <c r="N8124">
        <v>1.4188888879999999</v>
      </c>
      <c r="O8124">
        <v>0</v>
      </c>
      <c r="P8124">
        <v>1</v>
      </c>
      <c r="Q8124">
        <v>0</v>
      </c>
      <c r="R8124">
        <v>4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0.38347784919526667</v>
      </c>
      <c r="Y8124">
        <v>0</v>
      </c>
      <c r="Z8124">
        <v>7.2225240734160332</v>
      </c>
      <c r="AA8124">
        <v>0</v>
      </c>
      <c r="AB8124">
        <v>0</v>
      </c>
      <c r="AC8124">
        <v>0</v>
      </c>
      <c r="AD8124">
        <v>0</v>
      </c>
      <c r="AE8124">
        <v>7.6060019226113003</v>
      </c>
    </row>
    <row r="8125" spans="1:31" x14ac:dyDescent="0.25">
      <c r="A8125">
        <v>1843868</v>
      </c>
      <c r="B8125">
        <v>1</v>
      </c>
      <c r="C8125" t="s">
        <v>81</v>
      </c>
      <c r="D8125" t="s">
        <v>127</v>
      </c>
      <c r="E8125" t="s">
        <v>252</v>
      </c>
      <c r="F8125" t="s">
        <v>22883</v>
      </c>
      <c r="G8125" t="s">
        <v>279</v>
      </c>
      <c r="H8125" t="s">
        <v>134</v>
      </c>
      <c r="I8125" t="s">
        <v>135</v>
      </c>
      <c r="J8125" t="s">
        <v>136</v>
      </c>
      <c r="K8125" t="s">
        <v>137</v>
      </c>
      <c r="L8125" t="s">
        <v>22884</v>
      </c>
      <c r="M8125" t="s">
        <v>22885</v>
      </c>
      <c r="N8125">
        <v>4.1263888880000001</v>
      </c>
      <c r="O8125">
        <v>0</v>
      </c>
      <c r="P8125">
        <v>0</v>
      </c>
      <c r="Q8125">
        <v>0</v>
      </c>
      <c r="R8125">
        <v>6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96.743846808901651</v>
      </c>
      <c r="AA8125">
        <v>0</v>
      </c>
      <c r="AB8125">
        <v>0</v>
      </c>
      <c r="AC8125">
        <v>0</v>
      </c>
      <c r="AD8125">
        <v>0</v>
      </c>
      <c r="AE8125">
        <v>96.743846808901651</v>
      </c>
    </row>
    <row r="8126" spans="1:31" x14ac:dyDescent="0.25">
      <c r="A8126">
        <v>1843725</v>
      </c>
      <c r="B8126">
        <v>1</v>
      </c>
      <c r="C8126" t="s">
        <v>80</v>
      </c>
      <c r="D8126" t="s">
        <v>105</v>
      </c>
      <c r="E8126" t="s">
        <v>154</v>
      </c>
      <c r="F8126" t="s">
        <v>1264</v>
      </c>
      <c r="G8126" t="s">
        <v>514</v>
      </c>
      <c r="H8126" t="s">
        <v>157</v>
      </c>
      <c r="I8126" t="s">
        <v>135</v>
      </c>
      <c r="J8126" t="s">
        <v>136</v>
      </c>
      <c r="K8126" t="s">
        <v>137</v>
      </c>
      <c r="L8126" t="s">
        <v>22886</v>
      </c>
      <c r="M8126" t="s">
        <v>22887</v>
      </c>
      <c r="N8126">
        <v>1.622777777</v>
      </c>
      <c r="O8126">
        <v>1</v>
      </c>
      <c r="P8126">
        <v>0</v>
      </c>
      <c r="Q8126">
        <v>7</v>
      </c>
      <c r="R8126">
        <v>0</v>
      </c>
      <c r="S8126">
        <v>5</v>
      </c>
      <c r="T8126">
        <v>0</v>
      </c>
      <c r="U8126">
        <v>0</v>
      </c>
      <c r="V8126">
        <v>0</v>
      </c>
      <c r="W8126">
        <v>0.77938549370779997</v>
      </c>
      <c r="X8126">
        <v>0</v>
      </c>
      <c r="Y8126">
        <v>11.671296877997467</v>
      </c>
      <c r="Z8126">
        <v>0</v>
      </c>
      <c r="AA8126">
        <v>30.581045940217603</v>
      </c>
      <c r="AB8126">
        <v>0</v>
      </c>
      <c r="AC8126">
        <v>0</v>
      </c>
      <c r="AD8126">
        <v>0</v>
      </c>
      <c r="AE8126">
        <v>43.031728311922869</v>
      </c>
    </row>
    <row r="8127" spans="1:31" x14ac:dyDescent="0.25">
      <c r="A8127">
        <v>1844223</v>
      </c>
      <c r="B8127">
        <v>1</v>
      </c>
      <c r="C8127" t="s">
        <v>81</v>
      </c>
      <c r="D8127" t="s">
        <v>117</v>
      </c>
      <c r="E8127" t="s">
        <v>164</v>
      </c>
      <c r="F8127" t="s">
        <v>5613</v>
      </c>
      <c r="G8127" t="s">
        <v>156</v>
      </c>
      <c r="H8127" t="s">
        <v>157</v>
      </c>
      <c r="I8127" t="s">
        <v>179</v>
      </c>
      <c r="J8127" t="s">
        <v>136</v>
      </c>
      <c r="K8127" t="s">
        <v>137</v>
      </c>
      <c r="L8127" t="s">
        <v>22888</v>
      </c>
      <c r="M8127" t="s">
        <v>22889</v>
      </c>
      <c r="N8127">
        <v>8.3333330000000001E-3</v>
      </c>
      <c r="O8127">
        <v>0</v>
      </c>
      <c r="P8127">
        <v>959</v>
      </c>
      <c r="Q8127">
        <v>8</v>
      </c>
      <c r="R8127">
        <v>49</v>
      </c>
      <c r="S8127">
        <v>5</v>
      </c>
      <c r="T8127">
        <v>102</v>
      </c>
      <c r="U8127">
        <v>2</v>
      </c>
      <c r="V8127">
        <v>0</v>
      </c>
      <c r="W8127">
        <v>0</v>
      </c>
      <c r="X8127">
        <v>1.1726110375797509</v>
      </c>
      <c r="Y8127">
        <v>1.0517191348614998</v>
      </c>
      <c r="Z8127">
        <v>0.12306564088550002</v>
      </c>
      <c r="AA8127">
        <v>0.12958940181724998</v>
      </c>
      <c r="AB8127">
        <v>0.59489052389074981</v>
      </c>
      <c r="AC8127">
        <v>0.80192311612</v>
      </c>
      <c r="AD8127">
        <v>0</v>
      </c>
      <c r="AE8127">
        <v>3.8737988551547504</v>
      </c>
    </row>
    <row r="8128" spans="1:31" x14ac:dyDescent="0.25">
      <c r="A8128">
        <v>1844415</v>
      </c>
      <c r="B8128">
        <v>1</v>
      </c>
      <c r="C8128" t="s">
        <v>81</v>
      </c>
      <c r="D8128" t="s">
        <v>125</v>
      </c>
      <c r="E8128" t="s">
        <v>252</v>
      </c>
      <c r="F8128" t="s">
        <v>22890</v>
      </c>
      <c r="G8128" t="s">
        <v>279</v>
      </c>
      <c r="H8128" t="s">
        <v>134</v>
      </c>
      <c r="I8128" t="s">
        <v>135</v>
      </c>
      <c r="J8128" t="s">
        <v>136</v>
      </c>
      <c r="K8128" t="s">
        <v>137</v>
      </c>
      <c r="L8128" t="s">
        <v>22891</v>
      </c>
      <c r="M8128" t="s">
        <v>22892</v>
      </c>
      <c r="N8128">
        <v>2.7258333330000002</v>
      </c>
      <c r="O8128">
        <v>0</v>
      </c>
      <c r="P8128">
        <v>0</v>
      </c>
      <c r="Q8128">
        <v>0</v>
      </c>
      <c r="R8128">
        <v>6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4.4730135823432509</v>
      </c>
      <c r="AA8128">
        <v>0</v>
      </c>
      <c r="AB8128">
        <v>0</v>
      </c>
      <c r="AC8128">
        <v>0</v>
      </c>
      <c r="AD8128">
        <v>0</v>
      </c>
      <c r="AE8128">
        <v>4.4730135823432509</v>
      </c>
    </row>
    <row r="8129" spans="1:31" x14ac:dyDescent="0.25">
      <c r="A8129">
        <v>1843974</v>
      </c>
      <c r="B8129">
        <v>1</v>
      </c>
      <c r="C8129" t="s">
        <v>80</v>
      </c>
      <c r="D8129" t="s">
        <v>106</v>
      </c>
      <c r="E8129" t="s">
        <v>252</v>
      </c>
      <c r="F8129" t="s">
        <v>22893</v>
      </c>
      <c r="G8129" t="s">
        <v>279</v>
      </c>
      <c r="H8129" t="s">
        <v>134</v>
      </c>
      <c r="I8129" t="s">
        <v>135</v>
      </c>
      <c r="J8129" t="s">
        <v>136</v>
      </c>
      <c r="K8129" t="s">
        <v>137</v>
      </c>
      <c r="L8129" t="s">
        <v>22894</v>
      </c>
      <c r="M8129" t="s">
        <v>22895</v>
      </c>
      <c r="N8129">
        <v>1.3630555550000001</v>
      </c>
      <c r="O8129">
        <v>0</v>
      </c>
      <c r="P8129">
        <v>0</v>
      </c>
      <c r="Q8129">
        <v>0</v>
      </c>
      <c r="R8129">
        <v>10</v>
      </c>
      <c r="S8129">
        <v>0</v>
      </c>
      <c r="T8129">
        <v>2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52.499028549057343</v>
      </c>
      <c r="AA8129">
        <v>0</v>
      </c>
      <c r="AB8129">
        <v>8.1002053988118004</v>
      </c>
      <c r="AC8129">
        <v>0</v>
      </c>
      <c r="AD8129">
        <v>0</v>
      </c>
      <c r="AE8129">
        <v>60.599233947869145</v>
      </c>
    </row>
    <row r="8130" spans="1:31" x14ac:dyDescent="0.25">
      <c r="A8130">
        <v>1844309</v>
      </c>
      <c r="B8130">
        <v>1</v>
      </c>
      <c r="C8130" t="s">
        <v>80</v>
      </c>
      <c r="D8130" t="s">
        <v>97</v>
      </c>
      <c r="E8130" t="s">
        <v>140</v>
      </c>
      <c r="F8130" t="s">
        <v>22896</v>
      </c>
      <c r="G8130" t="s">
        <v>242</v>
      </c>
      <c r="H8130" t="s">
        <v>134</v>
      </c>
      <c r="I8130" t="s">
        <v>135</v>
      </c>
      <c r="J8130" t="s">
        <v>136</v>
      </c>
      <c r="K8130" t="s">
        <v>137</v>
      </c>
      <c r="L8130" t="s">
        <v>22897</v>
      </c>
      <c r="M8130" t="s">
        <v>22898</v>
      </c>
      <c r="N8130">
        <v>1.361111111</v>
      </c>
      <c r="O8130">
        <v>0</v>
      </c>
      <c r="P8130">
        <v>4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0.43874425368750003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0.43874425368750003</v>
      </c>
    </row>
    <row r="8131" spans="1:31" x14ac:dyDescent="0.25">
      <c r="A8131">
        <v>1844409</v>
      </c>
      <c r="B8131">
        <v>1</v>
      </c>
      <c r="C8131" t="s">
        <v>80</v>
      </c>
      <c r="D8131" t="s">
        <v>100</v>
      </c>
      <c r="E8131" t="s">
        <v>252</v>
      </c>
      <c r="F8131" t="s">
        <v>21957</v>
      </c>
      <c r="G8131" t="s">
        <v>279</v>
      </c>
      <c r="H8131" t="s">
        <v>134</v>
      </c>
      <c r="I8131" t="s">
        <v>135</v>
      </c>
      <c r="J8131" t="s">
        <v>136</v>
      </c>
      <c r="K8131" t="s">
        <v>137</v>
      </c>
      <c r="L8131" t="s">
        <v>22899</v>
      </c>
      <c r="M8131" t="s">
        <v>22900</v>
      </c>
      <c r="N8131">
        <v>1.3941666660000001</v>
      </c>
      <c r="O8131">
        <v>0</v>
      </c>
      <c r="P8131">
        <v>88</v>
      </c>
      <c r="Q8131">
        <v>0</v>
      </c>
      <c r="R8131">
        <v>7</v>
      </c>
      <c r="S8131">
        <v>0</v>
      </c>
      <c r="T8131">
        <v>1</v>
      </c>
      <c r="U8131">
        <v>0</v>
      </c>
      <c r="V8131">
        <v>0</v>
      </c>
      <c r="W8131">
        <v>0</v>
      </c>
      <c r="X8131">
        <v>31.845392609759717</v>
      </c>
      <c r="Y8131">
        <v>0</v>
      </c>
      <c r="Z8131">
        <v>61.143672847243032</v>
      </c>
      <c r="AA8131">
        <v>0</v>
      </c>
      <c r="AB8131">
        <v>0.12202611150516668</v>
      </c>
      <c r="AC8131">
        <v>0</v>
      </c>
      <c r="AD8131">
        <v>0</v>
      </c>
      <c r="AE8131">
        <v>93.111091568507916</v>
      </c>
    </row>
    <row r="8132" spans="1:31" x14ac:dyDescent="0.25">
      <c r="A8132">
        <v>1844166</v>
      </c>
      <c r="B8132">
        <v>1</v>
      </c>
      <c r="C8132" t="s">
        <v>80</v>
      </c>
      <c r="D8132" t="s">
        <v>110</v>
      </c>
      <c r="E8132" t="s">
        <v>140</v>
      </c>
      <c r="F8132" t="s">
        <v>22901</v>
      </c>
      <c r="G8132" t="s">
        <v>142</v>
      </c>
      <c r="H8132" t="s">
        <v>134</v>
      </c>
      <c r="I8132" t="s">
        <v>135</v>
      </c>
      <c r="J8132" t="s">
        <v>136</v>
      </c>
      <c r="K8132" t="s">
        <v>137</v>
      </c>
      <c r="L8132" t="s">
        <v>22902</v>
      </c>
      <c r="M8132" t="s">
        <v>22903</v>
      </c>
      <c r="N8132">
        <v>1.578333333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1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2.6800995826896004</v>
      </c>
      <c r="AC8132">
        <v>0</v>
      </c>
      <c r="AD8132">
        <v>0</v>
      </c>
      <c r="AE8132">
        <v>2.6800995826896004</v>
      </c>
    </row>
    <row r="8133" spans="1:31" x14ac:dyDescent="0.25">
      <c r="A8133">
        <v>1844206</v>
      </c>
      <c r="B8133">
        <v>1</v>
      </c>
      <c r="C8133" t="s">
        <v>81</v>
      </c>
      <c r="D8133" t="s">
        <v>128</v>
      </c>
      <c r="E8133" t="s">
        <v>131</v>
      </c>
      <c r="F8133" t="s">
        <v>22904</v>
      </c>
      <c r="G8133" t="s">
        <v>10886</v>
      </c>
      <c r="H8133" t="s">
        <v>134</v>
      </c>
      <c r="I8133" t="s">
        <v>135</v>
      </c>
      <c r="J8133" t="s">
        <v>136</v>
      </c>
      <c r="K8133" t="s">
        <v>137</v>
      </c>
      <c r="L8133" t="s">
        <v>22905</v>
      </c>
      <c r="M8133" t="s">
        <v>22906</v>
      </c>
      <c r="N8133">
        <v>4.2508333330000001</v>
      </c>
      <c r="O8133">
        <v>0</v>
      </c>
      <c r="P8133">
        <v>85</v>
      </c>
      <c r="Q8133">
        <v>0</v>
      </c>
      <c r="R8133">
        <v>0</v>
      </c>
      <c r="S8133">
        <v>0</v>
      </c>
      <c r="T8133">
        <v>27</v>
      </c>
      <c r="U8133">
        <v>0</v>
      </c>
      <c r="V8133">
        <v>0</v>
      </c>
      <c r="W8133">
        <v>0</v>
      </c>
      <c r="X8133">
        <v>56.401221221190298</v>
      </c>
      <c r="Y8133">
        <v>0</v>
      </c>
      <c r="Z8133">
        <v>0</v>
      </c>
      <c r="AA8133">
        <v>0</v>
      </c>
      <c r="AB8133">
        <v>18.66026876457347</v>
      </c>
      <c r="AC8133">
        <v>0</v>
      </c>
      <c r="AD8133">
        <v>0</v>
      </c>
      <c r="AE8133">
        <v>75.061489985763771</v>
      </c>
    </row>
    <row r="8134" spans="1:31" x14ac:dyDescent="0.25">
      <c r="A8134">
        <v>1844538</v>
      </c>
      <c r="B8134">
        <v>1</v>
      </c>
      <c r="C8134" t="s">
        <v>80</v>
      </c>
      <c r="D8134" t="s">
        <v>100</v>
      </c>
      <c r="E8134" t="s">
        <v>140</v>
      </c>
      <c r="F8134" t="s">
        <v>22907</v>
      </c>
      <c r="G8134" t="s">
        <v>142</v>
      </c>
      <c r="H8134" t="s">
        <v>134</v>
      </c>
      <c r="I8134" t="s">
        <v>135</v>
      </c>
      <c r="J8134" t="s">
        <v>136</v>
      </c>
      <c r="K8134" t="s">
        <v>137</v>
      </c>
      <c r="L8134" t="s">
        <v>22908</v>
      </c>
      <c r="M8134" t="s">
        <v>22909</v>
      </c>
      <c r="N8134">
        <v>0.86138888800000002</v>
      </c>
      <c r="O8134">
        <v>0</v>
      </c>
      <c r="P8134">
        <v>1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0.13797155280673334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0.13797155280673334</v>
      </c>
    </row>
    <row r="8135" spans="1:31" x14ac:dyDescent="0.25">
      <c r="A8135">
        <v>1843874</v>
      </c>
      <c r="B8135">
        <v>1</v>
      </c>
      <c r="C8135" t="s">
        <v>81</v>
      </c>
      <c r="D8135" t="s">
        <v>127</v>
      </c>
      <c r="E8135" t="s">
        <v>140</v>
      </c>
      <c r="F8135" t="s">
        <v>22910</v>
      </c>
      <c r="G8135" t="s">
        <v>217</v>
      </c>
      <c r="H8135" t="s">
        <v>134</v>
      </c>
      <c r="I8135" t="s">
        <v>135</v>
      </c>
      <c r="J8135" t="s">
        <v>136</v>
      </c>
      <c r="K8135" t="s">
        <v>137</v>
      </c>
      <c r="L8135" t="s">
        <v>22911</v>
      </c>
      <c r="M8135" t="s">
        <v>22912</v>
      </c>
      <c r="N8135">
        <v>4.7997222219999998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1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8.8587382871577329</v>
      </c>
      <c r="AC8135">
        <v>0</v>
      </c>
      <c r="AD8135">
        <v>0</v>
      </c>
      <c r="AE8135">
        <v>8.8587382871577329</v>
      </c>
    </row>
    <row r="8136" spans="1:31" x14ac:dyDescent="0.25">
      <c r="A8136">
        <v>1844492</v>
      </c>
      <c r="B8136">
        <v>1</v>
      </c>
      <c r="C8136" t="s">
        <v>80</v>
      </c>
      <c r="D8136" t="s">
        <v>98</v>
      </c>
      <c r="E8136" t="s">
        <v>131</v>
      </c>
      <c r="F8136" t="s">
        <v>22913</v>
      </c>
      <c r="G8136" t="s">
        <v>133</v>
      </c>
      <c r="H8136" t="s">
        <v>134</v>
      </c>
      <c r="I8136" t="s">
        <v>135</v>
      </c>
      <c r="J8136" t="s">
        <v>136</v>
      </c>
      <c r="K8136" t="s">
        <v>137</v>
      </c>
      <c r="L8136" t="s">
        <v>22914</v>
      </c>
      <c r="M8136" t="s">
        <v>22915</v>
      </c>
      <c r="N8136">
        <v>3.3877777770000002</v>
      </c>
      <c r="O8136">
        <v>0</v>
      </c>
      <c r="P8136">
        <v>11</v>
      </c>
      <c r="Q8136">
        <v>0</v>
      </c>
      <c r="R8136">
        <v>14</v>
      </c>
      <c r="S8136">
        <v>0</v>
      </c>
      <c r="T8136">
        <v>6</v>
      </c>
      <c r="U8136">
        <v>0</v>
      </c>
      <c r="V8136">
        <v>0</v>
      </c>
      <c r="W8136">
        <v>0</v>
      </c>
      <c r="X8136">
        <v>13.326703415823463</v>
      </c>
      <c r="Y8136">
        <v>0</v>
      </c>
      <c r="Z8136">
        <v>35.630300225677587</v>
      </c>
      <c r="AA8136">
        <v>0</v>
      </c>
      <c r="AB8136">
        <v>27.385272203187426</v>
      </c>
      <c r="AC8136">
        <v>0</v>
      </c>
      <c r="AD8136">
        <v>0</v>
      </c>
      <c r="AE8136">
        <v>76.342275844688473</v>
      </c>
    </row>
    <row r="8137" spans="1:31" x14ac:dyDescent="0.25">
      <c r="A8137">
        <v>1843851</v>
      </c>
      <c r="B8137">
        <v>1</v>
      </c>
      <c r="C8137" t="s">
        <v>80</v>
      </c>
      <c r="D8137" t="s">
        <v>104</v>
      </c>
      <c r="E8137" t="s">
        <v>164</v>
      </c>
      <c r="F8137" t="s">
        <v>5601</v>
      </c>
      <c r="G8137" t="s">
        <v>156</v>
      </c>
      <c r="H8137" t="s">
        <v>157</v>
      </c>
      <c r="I8137" t="s">
        <v>135</v>
      </c>
      <c r="J8137" t="s">
        <v>136</v>
      </c>
      <c r="K8137" t="s">
        <v>137</v>
      </c>
      <c r="L8137" t="s">
        <v>22916</v>
      </c>
      <c r="M8137" t="s">
        <v>22917</v>
      </c>
      <c r="N8137">
        <v>2.2149999999999999</v>
      </c>
      <c r="O8137">
        <v>0</v>
      </c>
      <c r="P8137">
        <v>336</v>
      </c>
      <c r="Q8137">
        <v>7</v>
      </c>
      <c r="R8137">
        <v>1</v>
      </c>
      <c r="S8137">
        <v>14</v>
      </c>
      <c r="T8137">
        <v>30</v>
      </c>
      <c r="U8137">
        <v>4</v>
      </c>
      <c r="V8137">
        <v>0</v>
      </c>
      <c r="W8137">
        <v>0</v>
      </c>
      <c r="X8137">
        <v>188.76933413874357</v>
      </c>
      <c r="Y8137">
        <v>299.22308332730762</v>
      </c>
      <c r="Z8137">
        <v>0.27877315130183333</v>
      </c>
      <c r="AA8137">
        <v>465.25488130951442</v>
      </c>
      <c r="AB8137">
        <v>36.066821576567783</v>
      </c>
      <c r="AC8137">
        <v>957.07927937279089</v>
      </c>
      <c r="AD8137">
        <v>0</v>
      </c>
      <c r="AE8137">
        <v>1946.6721728762261</v>
      </c>
    </row>
    <row r="8138" spans="1:31" x14ac:dyDescent="0.25">
      <c r="A8138">
        <v>1844369</v>
      </c>
      <c r="B8138">
        <v>1</v>
      </c>
      <c r="C8138" t="s">
        <v>81</v>
      </c>
      <c r="D8138" t="s">
        <v>113</v>
      </c>
      <c r="E8138" t="s">
        <v>252</v>
      </c>
      <c r="F8138" t="s">
        <v>22918</v>
      </c>
      <c r="G8138" t="s">
        <v>279</v>
      </c>
      <c r="H8138" t="s">
        <v>134</v>
      </c>
      <c r="I8138" t="s">
        <v>135</v>
      </c>
      <c r="J8138" t="s">
        <v>136</v>
      </c>
      <c r="K8138" t="s">
        <v>137</v>
      </c>
      <c r="L8138" t="s">
        <v>22919</v>
      </c>
      <c r="M8138" t="s">
        <v>22920</v>
      </c>
      <c r="N8138">
        <v>1.071666666</v>
      </c>
      <c r="O8138">
        <v>0</v>
      </c>
      <c r="P8138">
        <v>24</v>
      </c>
      <c r="Q8138">
        <v>0</v>
      </c>
      <c r="R8138">
        <v>4</v>
      </c>
      <c r="S8138">
        <v>0</v>
      </c>
      <c r="T8138">
        <v>1</v>
      </c>
      <c r="U8138">
        <v>0</v>
      </c>
      <c r="V8138">
        <v>0</v>
      </c>
      <c r="W8138">
        <v>0</v>
      </c>
      <c r="X8138">
        <v>4.2350442087440001</v>
      </c>
      <c r="Y8138">
        <v>0</v>
      </c>
      <c r="Z8138">
        <v>1.8851468231048001</v>
      </c>
      <c r="AA8138">
        <v>0</v>
      </c>
      <c r="AB8138">
        <v>0.20702600526290002</v>
      </c>
      <c r="AC8138">
        <v>0</v>
      </c>
      <c r="AD8138">
        <v>0</v>
      </c>
      <c r="AE8138">
        <v>6.3272170371117005</v>
      </c>
    </row>
    <row r="8139" spans="1:31" x14ac:dyDescent="0.25">
      <c r="A8139">
        <v>1843705</v>
      </c>
      <c r="B8139">
        <v>1</v>
      </c>
      <c r="C8139" t="s">
        <v>80</v>
      </c>
      <c r="D8139" t="s">
        <v>106</v>
      </c>
      <c r="E8139" t="s">
        <v>154</v>
      </c>
      <c r="F8139" t="s">
        <v>22921</v>
      </c>
      <c r="G8139" t="s">
        <v>175</v>
      </c>
      <c r="H8139" t="s">
        <v>157</v>
      </c>
      <c r="I8139" t="s">
        <v>135</v>
      </c>
      <c r="J8139" t="s">
        <v>136</v>
      </c>
      <c r="K8139" t="s">
        <v>137</v>
      </c>
      <c r="L8139" t="s">
        <v>22922</v>
      </c>
      <c r="M8139" t="s">
        <v>22923</v>
      </c>
      <c r="N8139">
        <v>1.564166666</v>
      </c>
      <c r="O8139">
        <v>0</v>
      </c>
      <c r="P8139">
        <v>0</v>
      </c>
      <c r="Q8139">
        <v>0</v>
      </c>
      <c r="R8139">
        <v>4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7.7768664807305994</v>
      </c>
      <c r="AA8139">
        <v>0</v>
      </c>
      <c r="AB8139">
        <v>0</v>
      </c>
      <c r="AC8139">
        <v>0</v>
      </c>
      <c r="AD8139">
        <v>0</v>
      </c>
      <c r="AE8139">
        <v>7.7768664807305994</v>
      </c>
    </row>
    <row r="8140" spans="1:31" x14ac:dyDescent="0.25">
      <c r="A8140">
        <v>1844346</v>
      </c>
      <c r="B8140">
        <v>1</v>
      </c>
      <c r="C8140" t="s">
        <v>80</v>
      </c>
      <c r="D8140" t="s">
        <v>103</v>
      </c>
      <c r="E8140" t="s">
        <v>154</v>
      </c>
      <c r="F8140" t="s">
        <v>22924</v>
      </c>
      <c r="G8140" t="s">
        <v>175</v>
      </c>
      <c r="H8140" t="s">
        <v>157</v>
      </c>
      <c r="I8140" t="s">
        <v>135</v>
      </c>
      <c r="J8140" t="s">
        <v>136</v>
      </c>
      <c r="K8140" t="s">
        <v>137</v>
      </c>
      <c r="L8140" t="s">
        <v>22925</v>
      </c>
      <c r="M8140" t="s">
        <v>22926</v>
      </c>
      <c r="N8140">
        <v>1.634166666</v>
      </c>
      <c r="O8140">
        <v>0</v>
      </c>
      <c r="P8140">
        <v>98</v>
      </c>
      <c r="Q8140">
        <v>0</v>
      </c>
      <c r="R8140">
        <v>8</v>
      </c>
      <c r="S8140">
        <v>0</v>
      </c>
      <c r="T8140">
        <v>9</v>
      </c>
      <c r="U8140">
        <v>0</v>
      </c>
      <c r="V8140">
        <v>0</v>
      </c>
      <c r="W8140">
        <v>0</v>
      </c>
      <c r="X8140">
        <v>38.805765792186797</v>
      </c>
      <c r="Y8140">
        <v>0</v>
      </c>
      <c r="Z8140">
        <v>26.040544221957919</v>
      </c>
      <c r="AA8140">
        <v>0</v>
      </c>
      <c r="AB8140">
        <v>19.501468165048333</v>
      </c>
      <c r="AC8140">
        <v>0</v>
      </c>
      <c r="AD8140">
        <v>0</v>
      </c>
      <c r="AE8140">
        <v>84.347778179193057</v>
      </c>
    </row>
    <row r="8141" spans="1:31" x14ac:dyDescent="0.25">
      <c r="A8141">
        <v>1843805</v>
      </c>
      <c r="B8141">
        <v>1</v>
      </c>
      <c r="C8141" t="s">
        <v>80</v>
      </c>
      <c r="D8141" t="s">
        <v>93</v>
      </c>
      <c r="E8141" t="s">
        <v>252</v>
      </c>
      <c r="F8141" t="s">
        <v>22927</v>
      </c>
      <c r="G8141" t="s">
        <v>279</v>
      </c>
      <c r="H8141" t="s">
        <v>134</v>
      </c>
      <c r="I8141" t="s">
        <v>135</v>
      </c>
      <c r="J8141" t="s">
        <v>136</v>
      </c>
      <c r="K8141" t="s">
        <v>137</v>
      </c>
      <c r="L8141" t="s">
        <v>22928</v>
      </c>
      <c r="M8141" t="s">
        <v>22929</v>
      </c>
      <c r="N8141">
        <v>2.0977777770000001</v>
      </c>
      <c r="O8141">
        <v>0</v>
      </c>
      <c r="P8141">
        <v>2</v>
      </c>
      <c r="Q8141">
        <v>0</v>
      </c>
      <c r="R8141">
        <v>9</v>
      </c>
      <c r="S8141">
        <v>0</v>
      </c>
      <c r="T8141">
        <v>1</v>
      </c>
      <c r="U8141">
        <v>0</v>
      </c>
      <c r="V8141">
        <v>0</v>
      </c>
      <c r="W8141">
        <v>0</v>
      </c>
      <c r="X8141">
        <v>0.83855928734853336</v>
      </c>
      <c r="Y8141">
        <v>0</v>
      </c>
      <c r="Z8141">
        <v>70.421503659491719</v>
      </c>
      <c r="AA8141">
        <v>0</v>
      </c>
      <c r="AB8141">
        <v>22.514540466890502</v>
      </c>
      <c r="AC8141">
        <v>0</v>
      </c>
      <c r="AD8141">
        <v>0</v>
      </c>
      <c r="AE8141">
        <v>93.774603413730745</v>
      </c>
    </row>
    <row r="8142" spans="1:31" x14ac:dyDescent="0.25">
      <c r="A8142">
        <v>1844352</v>
      </c>
      <c r="B8142">
        <v>1</v>
      </c>
      <c r="C8142" t="s">
        <v>80</v>
      </c>
      <c r="D8142" t="s">
        <v>106</v>
      </c>
      <c r="E8142" t="s">
        <v>202</v>
      </c>
      <c r="F8142" t="s">
        <v>6953</v>
      </c>
      <c r="G8142" t="s">
        <v>156</v>
      </c>
      <c r="H8142" t="s">
        <v>157</v>
      </c>
      <c r="I8142" t="s">
        <v>135</v>
      </c>
      <c r="J8142" t="s">
        <v>136</v>
      </c>
      <c r="K8142" t="s">
        <v>137</v>
      </c>
      <c r="L8142" t="s">
        <v>22930</v>
      </c>
      <c r="M8142" t="s">
        <v>22931</v>
      </c>
      <c r="N8142">
        <v>0.19916666599999999</v>
      </c>
      <c r="O8142">
        <v>7</v>
      </c>
      <c r="P8142">
        <v>2139</v>
      </c>
      <c r="Q8142">
        <v>58</v>
      </c>
      <c r="R8142">
        <v>236</v>
      </c>
      <c r="S8142">
        <v>24</v>
      </c>
      <c r="T8142">
        <v>303</v>
      </c>
      <c r="U8142">
        <v>0</v>
      </c>
      <c r="V8142">
        <v>0</v>
      </c>
      <c r="W8142">
        <v>0.46671799860674995</v>
      </c>
      <c r="X8142">
        <v>71.139315418255038</v>
      </c>
      <c r="Y8142">
        <v>61.507972949667739</v>
      </c>
      <c r="Z8142">
        <v>84.105208639779875</v>
      </c>
      <c r="AA8142">
        <v>27.610931230623251</v>
      </c>
      <c r="AB8142">
        <v>52.920520679721541</v>
      </c>
      <c r="AC8142">
        <v>0</v>
      </c>
      <c r="AD8142">
        <v>0</v>
      </c>
      <c r="AE8142">
        <v>297.75066691665421</v>
      </c>
    </row>
    <row r="8143" spans="1:31" x14ac:dyDescent="0.25">
      <c r="A8143">
        <v>1843682</v>
      </c>
      <c r="B8143">
        <v>1</v>
      </c>
      <c r="C8143" t="s">
        <v>80</v>
      </c>
      <c r="D8143" t="s">
        <v>93</v>
      </c>
      <c r="E8143" t="s">
        <v>131</v>
      </c>
      <c r="F8143" t="s">
        <v>22932</v>
      </c>
      <c r="G8143" t="s">
        <v>133</v>
      </c>
      <c r="H8143" t="s">
        <v>134</v>
      </c>
      <c r="I8143" t="s">
        <v>135</v>
      </c>
      <c r="J8143" t="s">
        <v>136</v>
      </c>
      <c r="K8143" t="s">
        <v>137</v>
      </c>
      <c r="L8143" t="s">
        <v>22933</v>
      </c>
      <c r="M8143" t="s">
        <v>22934</v>
      </c>
      <c r="N8143">
        <v>4.0952777769999997</v>
      </c>
      <c r="O8143">
        <v>0</v>
      </c>
      <c r="P8143">
        <v>0</v>
      </c>
      <c r="Q8143">
        <v>0</v>
      </c>
      <c r="R8143">
        <v>1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2.771126568781667E-2</v>
      </c>
      <c r="AA8143">
        <v>0</v>
      </c>
      <c r="AB8143">
        <v>0</v>
      </c>
      <c r="AC8143">
        <v>0</v>
      </c>
      <c r="AD8143">
        <v>0</v>
      </c>
      <c r="AE8143">
        <v>2.771126568781667E-2</v>
      </c>
    </row>
    <row r="8144" spans="1:31" x14ac:dyDescent="0.25">
      <c r="A8144">
        <v>1843951</v>
      </c>
      <c r="B8144">
        <v>1</v>
      </c>
      <c r="C8144" t="s">
        <v>81</v>
      </c>
      <c r="D8144" t="s">
        <v>120</v>
      </c>
      <c r="E8144" t="s">
        <v>140</v>
      </c>
      <c r="F8144" t="s">
        <v>22935</v>
      </c>
      <c r="G8144" t="s">
        <v>142</v>
      </c>
      <c r="H8144" t="s">
        <v>134</v>
      </c>
      <c r="I8144" t="s">
        <v>135</v>
      </c>
      <c r="J8144" t="s">
        <v>136</v>
      </c>
      <c r="K8144" t="s">
        <v>137</v>
      </c>
      <c r="L8144" t="s">
        <v>22936</v>
      </c>
      <c r="M8144" t="s">
        <v>22937</v>
      </c>
      <c r="N8144">
        <v>1.4302777769999999</v>
      </c>
      <c r="O8144">
        <v>0</v>
      </c>
      <c r="P8144">
        <v>1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</row>
    <row r="8145" spans="1:31" x14ac:dyDescent="0.25">
      <c r="A8145">
        <v>1843937</v>
      </c>
      <c r="B8145">
        <v>1</v>
      </c>
      <c r="C8145" t="s">
        <v>81</v>
      </c>
      <c r="D8145" t="s">
        <v>127</v>
      </c>
      <c r="E8145" t="s">
        <v>252</v>
      </c>
      <c r="F8145" t="s">
        <v>22938</v>
      </c>
      <c r="G8145" t="s">
        <v>189</v>
      </c>
      <c r="H8145" t="s">
        <v>134</v>
      </c>
      <c r="I8145" t="s">
        <v>135</v>
      </c>
      <c r="J8145" t="s">
        <v>136</v>
      </c>
      <c r="K8145" t="s">
        <v>137</v>
      </c>
      <c r="L8145" t="s">
        <v>22939</v>
      </c>
      <c r="M8145" t="s">
        <v>22940</v>
      </c>
      <c r="N8145">
        <v>8.7949999999999999</v>
      </c>
      <c r="O8145">
        <v>0</v>
      </c>
      <c r="P8145">
        <v>112</v>
      </c>
      <c r="Q8145">
        <v>0</v>
      </c>
      <c r="R8145">
        <v>11</v>
      </c>
      <c r="S8145">
        <v>0</v>
      </c>
      <c r="T8145">
        <v>4</v>
      </c>
      <c r="U8145">
        <v>0</v>
      </c>
      <c r="V8145">
        <v>0</v>
      </c>
      <c r="W8145">
        <v>0</v>
      </c>
      <c r="X8145">
        <v>213.96883033020075</v>
      </c>
      <c r="Y8145">
        <v>0</v>
      </c>
      <c r="Z8145">
        <v>110.02642987352208</v>
      </c>
      <c r="AA8145">
        <v>0</v>
      </c>
      <c r="AB8145">
        <v>3.5869122979184245</v>
      </c>
      <c r="AC8145">
        <v>0</v>
      </c>
      <c r="AD8145">
        <v>0</v>
      </c>
      <c r="AE8145">
        <v>327.58217250164125</v>
      </c>
    </row>
    <row r="8146" spans="1:31" x14ac:dyDescent="0.25">
      <c r="A8146">
        <v>1844392</v>
      </c>
      <c r="B8146">
        <v>1</v>
      </c>
      <c r="C8146" t="s">
        <v>80</v>
      </c>
      <c r="D8146" t="s">
        <v>91</v>
      </c>
      <c r="E8146" t="s">
        <v>223</v>
      </c>
      <c r="F8146" t="s">
        <v>22941</v>
      </c>
      <c r="G8146" t="s">
        <v>246</v>
      </c>
      <c r="H8146" t="s">
        <v>134</v>
      </c>
      <c r="I8146" t="s">
        <v>135</v>
      </c>
      <c r="J8146" t="s">
        <v>136</v>
      </c>
      <c r="K8146" t="s">
        <v>137</v>
      </c>
      <c r="L8146" t="s">
        <v>22942</v>
      </c>
      <c r="M8146" t="s">
        <v>22943</v>
      </c>
      <c r="N8146">
        <v>0.74166666599999997</v>
      </c>
      <c r="O8146">
        <v>0</v>
      </c>
      <c r="P8146">
        <v>68</v>
      </c>
      <c r="Q8146">
        <v>0</v>
      </c>
      <c r="R8146">
        <v>0</v>
      </c>
      <c r="S8146">
        <v>0</v>
      </c>
      <c r="T8146">
        <v>11</v>
      </c>
      <c r="U8146">
        <v>0</v>
      </c>
      <c r="V8146">
        <v>0</v>
      </c>
      <c r="W8146">
        <v>0</v>
      </c>
      <c r="X8146">
        <v>12.612166269596248</v>
      </c>
      <c r="Y8146">
        <v>0</v>
      </c>
      <c r="Z8146">
        <v>0</v>
      </c>
      <c r="AA8146">
        <v>0</v>
      </c>
      <c r="AB8146">
        <v>4.9194309612424991</v>
      </c>
      <c r="AC8146">
        <v>0</v>
      </c>
      <c r="AD8146">
        <v>0</v>
      </c>
      <c r="AE8146">
        <v>17.531597230838749</v>
      </c>
    </row>
    <row r="8147" spans="1:31" x14ac:dyDescent="0.25">
      <c r="A8147">
        <v>1844037</v>
      </c>
      <c r="B8147">
        <v>1</v>
      </c>
      <c r="C8147" t="s">
        <v>80</v>
      </c>
      <c r="D8147" t="s">
        <v>107</v>
      </c>
      <c r="E8147" t="s">
        <v>140</v>
      </c>
      <c r="F8147" t="s">
        <v>22944</v>
      </c>
      <c r="G8147" t="s">
        <v>142</v>
      </c>
      <c r="H8147" t="s">
        <v>134</v>
      </c>
      <c r="I8147" t="s">
        <v>135</v>
      </c>
      <c r="J8147" t="s">
        <v>136</v>
      </c>
      <c r="K8147" t="s">
        <v>137</v>
      </c>
      <c r="L8147" t="s">
        <v>22945</v>
      </c>
      <c r="M8147" t="s">
        <v>22946</v>
      </c>
      <c r="N8147">
        <v>0.79444444400000003</v>
      </c>
      <c r="O8147">
        <v>0</v>
      </c>
      <c r="P8147">
        <v>0</v>
      </c>
      <c r="Q8147">
        <v>0</v>
      </c>
      <c r="R8147">
        <v>1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0.76347401129999992</v>
      </c>
      <c r="AA8147">
        <v>0</v>
      </c>
      <c r="AB8147">
        <v>0</v>
      </c>
      <c r="AC8147">
        <v>0</v>
      </c>
      <c r="AD8147">
        <v>0</v>
      </c>
      <c r="AE8147">
        <v>0.76347401129999992</v>
      </c>
    </row>
    <row r="8148" spans="1:31" x14ac:dyDescent="0.25">
      <c r="A8148">
        <v>1844143</v>
      </c>
      <c r="B8148">
        <v>1</v>
      </c>
      <c r="C8148" t="s">
        <v>80</v>
      </c>
      <c r="D8148" t="s">
        <v>99</v>
      </c>
      <c r="E8148" t="s">
        <v>154</v>
      </c>
      <c r="F8148" t="s">
        <v>22947</v>
      </c>
      <c r="G8148" t="s">
        <v>156</v>
      </c>
      <c r="H8148" t="s">
        <v>157</v>
      </c>
      <c r="I8148" t="s">
        <v>135</v>
      </c>
      <c r="J8148" t="s">
        <v>136</v>
      </c>
      <c r="K8148" t="s">
        <v>137</v>
      </c>
      <c r="L8148" t="s">
        <v>22948</v>
      </c>
      <c r="M8148" t="s">
        <v>22949</v>
      </c>
      <c r="N8148">
        <v>2.8908333329999998</v>
      </c>
      <c r="O8148">
        <v>0</v>
      </c>
      <c r="P8148">
        <v>0</v>
      </c>
      <c r="Q8148">
        <v>0</v>
      </c>
      <c r="R8148">
        <v>0</v>
      </c>
      <c r="S8148">
        <v>2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530.50579673560912</v>
      </c>
      <c r="AB8148">
        <v>0</v>
      </c>
      <c r="AC8148">
        <v>0</v>
      </c>
      <c r="AD8148">
        <v>0</v>
      </c>
      <c r="AE8148">
        <v>530.50579673560912</v>
      </c>
    </row>
    <row r="8149" spans="1:31" x14ac:dyDescent="0.25">
      <c r="A8149">
        <v>1843745</v>
      </c>
      <c r="B8149">
        <v>1</v>
      </c>
      <c r="C8149" t="s">
        <v>80</v>
      </c>
      <c r="D8149" t="s">
        <v>105</v>
      </c>
      <c r="E8149" t="s">
        <v>164</v>
      </c>
      <c r="F8149" t="s">
        <v>9786</v>
      </c>
      <c r="G8149" t="s">
        <v>156</v>
      </c>
      <c r="H8149" t="s">
        <v>157</v>
      </c>
      <c r="I8149" t="s">
        <v>179</v>
      </c>
      <c r="J8149" t="s">
        <v>136</v>
      </c>
      <c r="K8149" t="s">
        <v>137</v>
      </c>
      <c r="L8149" t="s">
        <v>22950</v>
      </c>
      <c r="M8149" t="s">
        <v>22951</v>
      </c>
      <c r="N8149">
        <v>8.3333330000000001E-3</v>
      </c>
      <c r="O8149">
        <v>4</v>
      </c>
      <c r="P8149">
        <v>705</v>
      </c>
      <c r="Q8149">
        <v>14</v>
      </c>
      <c r="R8149">
        <v>144</v>
      </c>
      <c r="S8149">
        <v>6</v>
      </c>
      <c r="T8149">
        <v>69</v>
      </c>
      <c r="U8149">
        <v>0</v>
      </c>
      <c r="V8149">
        <v>0</v>
      </c>
      <c r="W8149">
        <v>7.3896529760000005E-3</v>
      </c>
      <c r="X8149">
        <v>1.0641212475795014</v>
      </c>
      <c r="Y8149">
        <v>0.69017834815325008</v>
      </c>
      <c r="Z8149">
        <v>0.33433013844999998</v>
      </c>
      <c r="AA8149">
        <v>9.9274337410833358E-2</v>
      </c>
      <c r="AB8149">
        <v>0.3060048163839999</v>
      </c>
      <c r="AC8149">
        <v>0</v>
      </c>
      <c r="AD8149">
        <v>0</v>
      </c>
      <c r="AE8149">
        <v>2.5012985409535844</v>
      </c>
    </row>
    <row r="8150" spans="1:31" x14ac:dyDescent="0.25">
      <c r="A8150">
        <v>1844455</v>
      </c>
      <c r="B8150">
        <v>1</v>
      </c>
      <c r="C8150" t="s">
        <v>81</v>
      </c>
      <c r="D8150" t="s">
        <v>128</v>
      </c>
      <c r="E8150" t="s">
        <v>131</v>
      </c>
      <c r="F8150" t="s">
        <v>22952</v>
      </c>
      <c r="G8150" t="s">
        <v>133</v>
      </c>
      <c r="H8150" t="s">
        <v>134</v>
      </c>
      <c r="I8150" t="s">
        <v>135</v>
      </c>
      <c r="J8150" t="s">
        <v>136</v>
      </c>
      <c r="K8150" t="s">
        <v>137</v>
      </c>
      <c r="L8150" t="s">
        <v>22953</v>
      </c>
      <c r="M8150" t="s">
        <v>22954</v>
      </c>
      <c r="N8150">
        <v>3.3461111109999999</v>
      </c>
      <c r="O8150">
        <v>0</v>
      </c>
      <c r="P8150">
        <v>78</v>
      </c>
      <c r="Q8150">
        <v>0</v>
      </c>
      <c r="R8150">
        <v>6</v>
      </c>
      <c r="S8150">
        <v>0</v>
      </c>
      <c r="T8150">
        <v>9</v>
      </c>
      <c r="U8150">
        <v>0</v>
      </c>
      <c r="V8150">
        <v>0</v>
      </c>
      <c r="W8150">
        <v>0</v>
      </c>
      <c r="X8150">
        <v>64.205512380307468</v>
      </c>
      <c r="Y8150">
        <v>0</v>
      </c>
      <c r="Z8150">
        <v>4.5813572243161493</v>
      </c>
      <c r="AA8150">
        <v>0</v>
      </c>
      <c r="AB8150">
        <v>11.999281894444001</v>
      </c>
      <c r="AC8150">
        <v>0</v>
      </c>
      <c r="AD8150">
        <v>0</v>
      </c>
      <c r="AE8150">
        <v>80.786151499067614</v>
      </c>
    </row>
    <row r="8151" spans="1:31" x14ac:dyDescent="0.25">
      <c r="A8151">
        <v>1843957</v>
      </c>
      <c r="B8151">
        <v>1</v>
      </c>
      <c r="C8151" t="s">
        <v>80</v>
      </c>
      <c r="D8151" t="s">
        <v>85</v>
      </c>
      <c r="E8151" t="s">
        <v>140</v>
      </c>
      <c r="F8151" t="s">
        <v>22955</v>
      </c>
      <c r="G8151" t="s">
        <v>142</v>
      </c>
      <c r="H8151" t="s">
        <v>134</v>
      </c>
      <c r="I8151" t="s">
        <v>135</v>
      </c>
      <c r="J8151" t="s">
        <v>136</v>
      </c>
      <c r="K8151" t="s">
        <v>137</v>
      </c>
      <c r="L8151" t="s">
        <v>22956</v>
      </c>
      <c r="M8151" t="s">
        <v>22957</v>
      </c>
      <c r="N8151">
        <v>0.83388888800000005</v>
      </c>
      <c r="O8151">
        <v>0</v>
      </c>
      <c r="P8151">
        <v>4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0.94055135365530007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0.94055135365530007</v>
      </c>
    </row>
    <row r="8152" spans="1:31" x14ac:dyDescent="0.25">
      <c r="A8152">
        <v>1844432</v>
      </c>
      <c r="B8152">
        <v>1</v>
      </c>
      <c r="C8152" t="s">
        <v>80</v>
      </c>
      <c r="D8152" t="s">
        <v>108</v>
      </c>
      <c r="E8152" t="s">
        <v>131</v>
      </c>
      <c r="F8152" t="s">
        <v>22958</v>
      </c>
      <c r="G8152" t="s">
        <v>133</v>
      </c>
      <c r="H8152" t="s">
        <v>134</v>
      </c>
      <c r="I8152" t="s">
        <v>135</v>
      </c>
      <c r="J8152" t="s">
        <v>136</v>
      </c>
      <c r="K8152" t="s">
        <v>137</v>
      </c>
      <c r="L8152" t="s">
        <v>22959</v>
      </c>
      <c r="M8152" t="s">
        <v>22960</v>
      </c>
      <c r="N8152">
        <v>1.463333333</v>
      </c>
      <c r="O8152">
        <v>0</v>
      </c>
      <c r="P8152">
        <v>11</v>
      </c>
      <c r="Q8152">
        <v>0</v>
      </c>
      <c r="R8152">
        <v>0</v>
      </c>
      <c r="S8152">
        <v>0</v>
      </c>
      <c r="T8152">
        <v>1</v>
      </c>
      <c r="U8152">
        <v>0</v>
      </c>
      <c r="V8152">
        <v>0</v>
      </c>
      <c r="W8152">
        <v>0</v>
      </c>
      <c r="X8152">
        <v>1.3858480347677999</v>
      </c>
      <c r="Y8152">
        <v>0</v>
      </c>
      <c r="Z8152">
        <v>0</v>
      </c>
      <c r="AA8152">
        <v>0</v>
      </c>
      <c r="AB8152">
        <v>2.7672664346600005E-2</v>
      </c>
      <c r="AC8152">
        <v>0</v>
      </c>
      <c r="AD8152">
        <v>0</v>
      </c>
      <c r="AE8152">
        <v>1.4135206991144</v>
      </c>
    </row>
    <row r="8153" spans="1:31" x14ac:dyDescent="0.25">
      <c r="A8153">
        <v>1844100</v>
      </c>
      <c r="B8153">
        <v>1</v>
      </c>
      <c r="C8153" t="s">
        <v>80</v>
      </c>
      <c r="D8153" t="s">
        <v>109</v>
      </c>
      <c r="E8153" t="s">
        <v>131</v>
      </c>
      <c r="F8153" t="s">
        <v>22961</v>
      </c>
      <c r="G8153" t="s">
        <v>6861</v>
      </c>
      <c r="H8153" t="s">
        <v>134</v>
      </c>
      <c r="I8153" t="s">
        <v>135</v>
      </c>
      <c r="J8153" t="s">
        <v>136</v>
      </c>
      <c r="K8153" t="s">
        <v>137</v>
      </c>
      <c r="L8153" t="s">
        <v>22962</v>
      </c>
      <c r="M8153" t="s">
        <v>22963</v>
      </c>
      <c r="N8153">
        <v>1.8305555549999999</v>
      </c>
      <c r="O8153">
        <v>0</v>
      </c>
      <c r="P8153">
        <v>62</v>
      </c>
      <c r="Q8153">
        <v>0</v>
      </c>
      <c r="R8153">
        <v>4</v>
      </c>
      <c r="S8153">
        <v>0</v>
      </c>
      <c r="T8153">
        <v>9</v>
      </c>
      <c r="U8153">
        <v>0</v>
      </c>
      <c r="V8153">
        <v>0</v>
      </c>
      <c r="W8153">
        <v>0</v>
      </c>
      <c r="X8153">
        <v>14.590976183935837</v>
      </c>
      <c r="Y8153">
        <v>0</v>
      </c>
      <c r="Z8153">
        <v>2.4571439220290001</v>
      </c>
      <c r="AA8153">
        <v>0</v>
      </c>
      <c r="AB8153">
        <v>4.4744144191066111</v>
      </c>
      <c r="AC8153">
        <v>0</v>
      </c>
      <c r="AD8153">
        <v>0</v>
      </c>
      <c r="AE8153">
        <v>21.52253452507145</v>
      </c>
    </row>
    <row r="8154" spans="1:31" x14ac:dyDescent="0.25">
      <c r="A8154">
        <v>1843602</v>
      </c>
      <c r="B8154">
        <v>1</v>
      </c>
      <c r="C8154" t="s">
        <v>80</v>
      </c>
      <c r="D8154" t="s">
        <v>110</v>
      </c>
      <c r="E8154" t="s">
        <v>268</v>
      </c>
      <c r="F8154" t="s">
        <v>22964</v>
      </c>
      <c r="G8154" t="s">
        <v>386</v>
      </c>
      <c r="H8154" t="s">
        <v>1252</v>
      </c>
      <c r="I8154" t="s">
        <v>135</v>
      </c>
      <c r="J8154" t="s">
        <v>136</v>
      </c>
      <c r="K8154" t="s">
        <v>137</v>
      </c>
      <c r="L8154" t="s">
        <v>22146</v>
      </c>
      <c r="M8154" t="s">
        <v>22965</v>
      </c>
      <c r="N8154">
        <v>0.11333333299999999</v>
      </c>
      <c r="O8154">
        <v>0</v>
      </c>
      <c r="P8154">
        <v>532</v>
      </c>
      <c r="Q8154">
        <v>0</v>
      </c>
      <c r="R8154">
        <v>0</v>
      </c>
      <c r="S8154">
        <v>0</v>
      </c>
      <c r="T8154">
        <v>105</v>
      </c>
      <c r="U8154">
        <v>0</v>
      </c>
      <c r="V8154">
        <v>0</v>
      </c>
      <c r="W8154">
        <v>0</v>
      </c>
      <c r="X8154">
        <v>9.9566487767608098</v>
      </c>
      <c r="Y8154">
        <v>0</v>
      </c>
      <c r="Z8154">
        <v>0</v>
      </c>
      <c r="AA8154">
        <v>0</v>
      </c>
      <c r="AB8154">
        <v>7.9633728010123983</v>
      </c>
      <c r="AC8154">
        <v>0</v>
      </c>
      <c r="AD8154">
        <v>0</v>
      </c>
      <c r="AE8154">
        <v>17.920021577773209</v>
      </c>
    </row>
    <row r="8155" spans="1:31" x14ac:dyDescent="0.25">
      <c r="A8155">
        <v>1844243</v>
      </c>
      <c r="B8155">
        <v>1</v>
      </c>
      <c r="C8155" t="s">
        <v>80</v>
      </c>
      <c r="D8155" t="s">
        <v>87</v>
      </c>
      <c r="E8155" t="s">
        <v>140</v>
      </c>
      <c r="F8155" t="s">
        <v>22966</v>
      </c>
      <c r="G8155" t="s">
        <v>246</v>
      </c>
      <c r="H8155" t="s">
        <v>134</v>
      </c>
      <c r="I8155" t="s">
        <v>135</v>
      </c>
      <c r="J8155" t="s">
        <v>136</v>
      </c>
      <c r="K8155" t="s">
        <v>137</v>
      </c>
      <c r="L8155" t="s">
        <v>22967</v>
      </c>
      <c r="M8155" t="s">
        <v>22968</v>
      </c>
      <c r="N8155">
        <v>2.2400000000000002</v>
      </c>
      <c r="O8155">
        <v>0</v>
      </c>
      <c r="P8155">
        <v>13</v>
      </c>
      <c r="Q8155">
        <v>0</v>
      </c>
      <c r="R8155">
        <v>0</v>
      </c>
      <c r="S8155">
        <v>0</v>
      </c>
      <c r="T8155">
        <v>3</v>
      </c>
      <c r="U8155">
        <v>0</v>
      </c>
      <c r="V8155">
        <v>0</v>
      </c>
      <c r="W8155">
        <v>0</v>
      </c>
      <c r="X8155">
        <v>9.400782984951336</v>
      </c>
      <c r="Y8155">
        <v>0</v>
      </c>
      <c r="Z8155">
        <v>0</v>
      </c>
      <c r="AA8155">
        <v>0</v>
      </c>
      <c r="AB8155">
        <v>1.1843573067613835</v>
      </c>
      <c r="AC8155">
        <v>0</v>
      </c>
      <c r="AD8155">
        <v>0</v>
      </c>
      <c r="AE8155">
        <v>10.585140291712719</v>
      </c>
    </row>
    <row r="8156" spans="1:31" x14ac:dyDescent="0.25">
      <c r="A8156">
        <v>1844498</v>
      </c>
      <c r="B8156">
        <v>1</v>
      </c>
      <c r="C8156" t="s">
        <v>80</v>
      </c>
      <c r="D8156" t="s">
        <v>87</v>
      </c>
      <c r="E8156" t="s">
        <v>140</v>
      </c>
      <c r="F8156" t="s">
        <v>22969</v>
      </c>
      <c r="G8156" t="s">
        <v>142</v>
      </c>
      <c r="H8156" t="s">
        <v>134</v>
      </c>
      <c r="I8156" t="s">
        <v>135</v>
      </c>
      <c r="J8156" t="s">
        <v>136</v>
      </c>
      <c r="K8156" t="s">
        <v>137</v>
      </c>
      <c r="L8156" t="s">
        <v>22970</v>
      </c>
      <c r="M8156" t="s">
        <v>22971</v>
      </c>
      <c r="N8156">
        <v>0.98972222200000004</v>
      </c>
      <c r="O8156">
        <v>0</v>
      </c>
      <c r="P8156">
        <v>2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0.60302752575480001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0.60302752575480001</v>
      </c>
    </row>
    <row r="8157" spans="1:31" x14ac:dyDescent="0.25">
      <c r="A8157">
        <v>1844555</v>
      </c>
      <c r="B8157">
        <v>1</v>
      </c>
      <c r="C8157" t="s">
        <v>81</v>
      </c>
      <c r="D8157" t="s">
        <v>121</v>
      </c>
      <c r="E8157" t="s">
        <v>140</v>
      </c>
      <c r="F8157" t="s">
        <v>22972</v>
      </c>
      <c r="G8157" t="s">
        <v>142</v>
      </c>
      <c r="H8157" t="s">
        <v>134</v>
      </c>
      <c r="I8157" t="s">
        <v>135</v>
      </c>
      <c r="J8157" t="s">
        <v>136</v>
      </c>
      <c r="K8157" t="s">
        <v>137</v>
      </c>
      <c r="L8157" t="s">
        <v>22973</v>
      </c>
      <c r="M8157" t="s">
        <v>22974</v>
      </c>
      <c r="N8157">
        <v>1.5222222219999999</v>
      </c>
      <c r="O8157">
        <v>0</v>
      </c>
      <c r="P8157">
        <v>1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0.21939903749826664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0.21939903749826664</v>
      </c>
    </row>
    <row r="8158" spans="1:31" x14ac:dyDescent="0.25">
      <c r="A8158">
        <v>1843914</v>
      </c>
      <c r="B8158">
        <v>1</v>
      </c>
      <c r="C8158" t="s">
        <v>80</v>
      </c>
      <c r="D8158" t="s">
        <v>93</v>
      </c>
      <c r="E8158" t="s">
        <v>252</v>
      </c>
      <c r="F8158" t="s">
        <v>22975</v>
      </c>
      <c r="G8158" t="s">
        <v>133</v>
      </c>
      <c r="H8158" t="s">
        <v>134</v>
      </c>
      <c r="I8158" t="s">
        <v>135</v>
      </c>
      <c r="J8158" t="s">
        <v>136</v>
      </c>
      <c r="K8158" t="s">
        <v>137</v>
      </c>
      <c r="L8158" t="s">
        <v>22976</v>
      </c>
      <c r="M8158" t="s">
        <v>22977</v>
      </c>
      <c r="N8158">
        <v>10.351944444000001</v>
      </c>
      <c r="O8158">
        <v>0</v>
      </c>
      <c r="P8158">
        <v>0</v>
      </c>
      <c r="Q8158">
        <v>0</v>
      </c>
      <c r="R8158">
        <v>1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141.41027506970283</v>
      </c>
      <c r="AA8158">
        <v>0</v>
      </c>
      <c r="AB8158">
        <v>0</v>
      </c>
      <c r="AC8158">
        <v>0</v>
      </c>
      <c r="AD8158">
        <v>0</v>
      </c>
      <c r="AE8158">
        <v>141.41027506970283</v>
      </c>
    </row>
    <row r="8159" spans="1:31" x14ac:dyDescent="0.25">
      <c r="A8159">
        <v>1844306</v>
      </c>
      <c r="B8159">
        <v>1</v>
      </c>
      <c r="C8159" t="s">
        <v>80</v>
      </c>
      <c r="D8159" t="s">
        <v>86</v>
      </c>
      <c r="E8159" t="s">
        <v>131</v>
      </c>
      <c r="F8159" t="s">
        <v>22978</v>
      </c>
      <c r="G8159" t="s">
        <v>133</v>
      </c>
      <c r="H8159" t="s">
        <v>134</v>
      </c>
      <c r="I8159" t="s">
        <v>135</v>
      </c>
      <c r="J8159" t="s">
        <v>136</v>
      </c>
      <c r="K8159" t="s">
        <v>137</v>
      </c>
      <c r="L8159" t="s">
        <v>22979</v>
      </c>
      <c r="M8159" t="s">
        <v>22980</v>
      </c>
      <c r="N8159">
        <v>1.072777777</v>
      </c>
      <c r="O8159">
        <v>0</v>
      </c>
      <c r="P8159">
        <v>110</v>
      </c>
      <c r="Q8159">
        <v>0</v>
      </c>
      <c r="R8159">
        <v>0</v>
      </c>
      <c r="S8159">
        <v>0</v>
      </c>
      <c r="T8159">
        <v>10</v>
      </c>
      <c r="U8159">
        <v>0</v>
      </c>
      <c r="V8159">
        <v>0</v>
      </c>
      <c r="W8159">
        <v>0</v>
      </c>
      <c r="X8159">
        <v>42.3247204607245</v>
      </c>
      <c r="Y8159">
        <v>0</v>
      </c>
      <c r="Z8159">
        <v>0</v>
      </c>
      <c r="AA8159">
        <v>0</v>
      </c>
      <c r="AB8159">
        <v>60.870880287598936</v>
      </c>
      <c r="AC8159">
        <v>0</v>
      </c>
      <c r="AD8159">
        <v>0</v>
      </c>
      <c r="AE8159">
        <v>103.19560074832344</v>
      </c>
    </row>
    <row r="8160" spans="1:31" x14ac:dyDescent="0.25">
      <c r="A8160">
        <v>1843728</v>
      </c>
      <c r="B8160">
        <v>1</v>
      </c>
      <c r="C8160" t="s">
        <v>80</v>
      </c>
      <c r="D8160" t="s">
        <v>97</v>
      </c>
      <c r="E8160" t="s">
        <v>140</v>
      </c>
      <c r="F8160" t="s">
        <v>22981</v>
      </c>
      <c r="G8160" t="s">
        <v>246</v>
      </c>
      <c r="H8160" t="s">
        <v>134</v>
      </c>
      <c r="I8160" t="s">
        <v>135</v>
      </c>
      <c r="J8160" t="s">
        <v>136</v>
      </c>
      <c r="K8160" t="s">
        <v>137</v>
      </c>
      <c r="L8160" t="s">
        <v>22982</v>
      </c>
      <c r="M8160" t="s">
        <v>22983</v>
      </c>
      <c r="N8160">
        <v>1.1855555550000001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1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3.8991565328696671</v>
      </c>
      <c r="AC8160">
        <v>0</v>
      </c>
      <c r="AD8160">
        <v>0</v>
      </c>
      <c r="AE8160">
        <v>3.8991565328696671</v>
      </c>
    </row>
    <row r="8161" spans="1:31" x14ac:dyDescent="0.25">
      <c r="A8161">
        <v>1843871</v>
      </c>
      <c r="B8161">
        <v>1</v>
      </c>
      <c r="C8161" t="s">
        <v>80</v>
      </c>
      <c r="D8161" t="s">
        <v>103</v>
      </c>
      <c r="E8161" t="s">
        <v>140</v>
      </c>
      <c r="F8161" t="s">
        <v>22984</v>
      </c>
      <c r="G8161" t="s">
        <v>242</v>
      </c>
      <c r="H8161" t="s">
        <v>134</v>
      </c>
      <c r="I8161" t="s">
        <v>135</v>
      </c>
      <c r="J8161" t="s">
        <v>3</v>
      </c>
      <c r="K8161" t="s">
        <v>137</v>
      </c>
      <c r="L8161" t="s">
        <v>22985</v>
      </c>
      <c r="M8161" t="s">
        <v>22986</v>
      </c>
      <c r="N8161">
        <v>4.699166666</v>
      </c>
      <c r="O8161">
        <v>0</v>
      </c>
      <c r="P8161">
        <v>6</v>
      </c>
      <c r="Q8161">
        <v>0</v>
      </c>
      <c r="R8161">
        <v>0</v>
      </c>
      <c r="S8161">
        <v>0</v>
      </c>
      <c r="T8161">
        <v>1</v>
      </c>
      <c r="U8161">
        <v>0</v>
      </c>
      <c r="V8161">
        <v>0</v>
      </c>
      <c r="W8161">
        <v>0</v>
      </c>
      <c r="X8161">
        <v>2.2393503375140251</v>
      </c>
      <c r="Y8161">
        <v>0</v>
      </c>
      <c r="Z8161">
        <v>0</v>
      </c>
      <c r="AA8161">
        <v>0</v>
      </c>
      <c r="AB8161">
        <v>7.8445861203034672</v>
      </c>
      <c r="AC8161">
        <v>0</v>
      </c>
      <c r="AD8161">
        <v>0</v>
      </c>
      <c r="AE8161">
        <v>10.083936457817492</v>
      </c>
    </row>
    <row r="8162" spans="1:31" x14ac:dyDescent="0.25">
      <c r="A8162">
        <v>1844163</v>
      </c>
      <c r="B8162">
        <v>1</v>
      </c>
      <c r="C8162" t="s">
        <v>80</v>
      </c>
      <c r="D8162" t="s">
        <v>85</v>
      </c>
      <c r="E8162" t="s">
        <v>140</v>
      </c>
      <c r="F8162" t="s">
        <v>22987</v>
      </c>
      <c r="G8162" t="s">
        <v>246</v>
      </c>
      <c r="H8162" t="s">
        <v>134</v>
      </c>
      <c r="I8162" t="s">
        <v>135</v>
      </c>
      <c r="J8162" t="s">
        <v>136</v>
      </c>
      <c r="K8162" t="s">
        <v>137</v>
      </c>
      <c r="L8162" t="s">
        <v>22988</v>
      </c>
      <c r="M8162" t="s">
        <v>22989</v>
      </c>
      <c r="N8162">
        <v>4.000555555</v>
      </c>
      <c r="O8162">
        <v>0</v>
      </c>
      <c r="P8162">
        <v>4</v>
      </c>
      <c r="Q8162">
        <v>0</v>
      </c>
      <c r="R8162">
        <v>0</v>
      </c>
      <c r="S8162">
        <v>0</v>
      </c>
      <c r="T8162">
        <v>2</v>
      </c>
      <c r="U8162">
        <v>0</v>
      </c>
      <c r="V8162">
        <v>0</v>
      </c>
      <c r="W8162">
        <v>0</v>
      </c>
      <c r="X8162">
        <v>1.2242249553354165</v>
      </c>
      <c r="Y8162">
        <v>0</v>
      </c>
      <c r="Z8162">
        <v>0</v>
      </c>
      <c r="AA8162">
        <v>0</v>
      </c>
      <c r="AB8162">
        <v>2.2728425027151999</v>
      </c>
      <c r="AC8162">
        <v>0</v>
      </c>
      <c r="AD8162">
        <v>0</v>
      </c>
      <c r="AE8162">
        <v>3.4970674580506165</v>
      </c>
    </row>
    <row r="8163" spans="1:31" x14ac:dyDescent="0.25">
      <c r="A8163">
        <v>1844412</v>
      </c>
      <c r="B8163">
        <v>1</v>
      </c>
      <c r="C8163" t="s">
        <v>80</v>
      </c>
      <c r="D8163" t="s">
        <v>93</v>
      </c>
      <c r="E8163" t="s">
        <v>252</v>
      </c>
      <c r="F8163" t="s">
        <v>22990</v>
      </c>
      <c r="G8163" t="s">
        <v>279</v>
      </c>
      <c r="H8163" t="s">
        <v>134</v>
      </c>
      <c r="I8163" t="s">
        <v>135</v>
      </c>
      <c r="J8163" t="s">
        <v>136</v>
      </c>
      <c r="K8163" t="s">
        <v>137</v>
      </c>
      <c r="L8163" t="s">
        <v>22991</v>
      </c>
      <c r="M8163" t="s">
        <v>22992</v>
      </c>
      <c r="N8163">
        <v>1.1627777770000001</v>
      </c>
      <c r="O8163">
        <v>0</v>
      </c>
      <c r="P8163">
        <v>77</v>
      </c>
      <c r="Q8163">
        <v>0</v>
      </c>
      <c r="R8163">
        <v>15</v>
      </c>
      <c r="S8163">
        <v>0</v>
      </c>
      <c r="T8163">
        <v>18</v>
      </c>
      <c r="U8163">
        <v>0</v>
      </c>
      <c r="V8163">
        <v>0</v>
      </c>
      <c r="W8163">
        <v>0</v>
      </c>
      <c r="X8163">
        <v>19.070041092947168</v>
      </c>
      <c r="Y8163">
        <v>0</v>
      </c>
      <c r="Z8163">
        <v>22.397263646107284</v>
      </c>
      <c r="AA8163">
        <v>0</v>
      </c>
      <c r="AB8163">
        <v>20.507436094449726</v>
      </c>
      <c r="AC8163">
        <v>0</v>
      </c>
      <c r="AD8163">
        <v>0</v>
      </c>
      <c r="AE8163">
        <v>61.974740833504185</v>
      </c>
    </row>
    <row r="8164" spans="1:31" x14ac:dyDescent="0.25">
      <c r="A8164">
        <v>1843722</v>
      </c>
      <c r="B8164">
        <v>1</v>
      </c>
      <c r="C8164" t="s">
        <v>80</v>
      </c>
      <c r="D8164" t="s">
        <v>85</v>
      </c>
      <c r="E8164" t="s">
        <v>252</v>
      </c>
      <c r="F8164" t="s">
        <v>22993</v>
      </c>
      <c r="G8164" t="s">
        <v>150</v>
      </c>
      <c r="H8164" t="s">
        <v>134</v>
      </c>
      <c r="I8164" t="s">
        <v>135</v>
      </c>
      <c r="J8164" t="s">
        <v>136</v>
      </c>
      <c r="K8164" t="s">
        <v>151</v>
      </c>
      <c r="L8164" t="s">
        <v>22994</v>
      </c>
      <c r="M8164" t="s">
        <v>22995</v>
      </c>
      <c r="N8164">
        <v>0.505833333</v>
      </c>
      <c r="O8164">
        <v>0</v>
      </c>
      <c r="P8164">
        <v>498</v>
      </c>
      <c r="Q8164">
        <v>0</v>
      </c>
      <c r="R8164">
        <v>0</v>
      </c>
      <c r="S8164">
        <v>0</v>
      </c>
      <c r="T8164">
        <v>64</v>
      </c>
      <c r="U8164">
        <v>0</v>
      </c>
      <c r="V8164">
        <v>0</v>
      </c>
      <c r="W8164">
        <v>0</v>
      </c>
      <c r="X8164">
        <v>51.318371942414487</v>
      </c>
      <c r="Y8164">
        <v>0</v>
      </c>
      <c r="Z8164">
        <v>0</v>
      </c>
      <c r="AA8164">
        <v>0</v>
      </c>
      <c r="AB8164">
        <v>21.518924590045739</v>
      </c>
      <c r="AC8164">
        <v>0</v>
      </c>
      <c r="AD8164">
        <v>0</v>
      </c>
      <c r="AE8164">
        <v>72.837296532460229</v>
      </c>
    </row>
    <row r="8165" spans="1:31" x14ac:dyDescent="0.25">
      <c r="A8165">
        <v>1844278</v>
      </c>
      <c r="B8165">
        <v>1</v>
      </c>
      <c r="C8165" t="s">
        <v>80</v>
      </c>
      <c r="D8165" t="s">
        <v>106</v>
      </c>
      <c r="E8165" t="s">
        <v>140</v>
      </c>
      <c r="F8165" t="s">
        <v>22996</v>
      </c>
      <c r="G8165" t="s">
        <v>142</v>
      </c>
      <c r="H8165" t="s">
        <v>134</v>
      </c>
      <c r="I8165" t="s">
        <v>135</v>
      </c>
      <c r="J8165" t="s">
        <v>136</v>
      </c>
      <c r="K8165" t="s">
        <v>137</v>
      </c>
      <c r="L8165" t="s">
        <v>22997</v>
      </c>
      <c r="M8165" t="s">
        <v>22998</v>
      </c>
      <c r="N8165">
        <v>5.9630555550000004</v>
      </c>
      <c r="O8165">
        <v>0</v>
      </c>
      <c r="P8165">
        <v>1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0.50569773752299996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0.50569773752299996</v>
      </c>
    </row>
    <row r="8166" spans="1:31" x14ac:dyDescent="0.25">
      <c r="A8166">
        <v>1843754</v>
      </c>
      <c r="B8166">
        <v>1</v>
      </c>
      <c r="C8166" t="s">
        <v>81</v>
      </c>
      <c r="D8166" t="s">
        <v>112</v>
      </c>
      <c r="E8166" t="s">
        <v>268</v>
      </c>
      <c r="F8166" t="s">
        <v>11818</v>
      </c>
      <c r="G8166" t="s">
        <v>225</v>
      </c>
      <c r="H8166" t="s">
        <v>157</v>
      </c>
      <c r="I8166" t="s">
        <v>135</v>
      </c>
      <c r="J8166" t="s">
        <v>136</v>
      </c>
      <c r="K8166" t="s">
        <v>151</v>
      </c>
      <c r="L8166" t="s">
        <v>22999</v>
      </c>
      <c r="M8166" t="s">
        <v>23000</v>
      </c>
      <c r="N8166">
        <v>1.3394563880000001</v>
      </c>
      <c r="O8166">
        <v>1</v>
      </c>
      <c r="P8166">
        <v>18037</v>
      </c>
      <c r="Q8166">
        <v>41</v>
      </c>
      <c r="R8166">
        <v>744</v>
      </c>
      <c r="S8166">
        <v>57</v>
      </c>
      <c r="T8166">
        <v>1887</v>
      </c>
      <c r="U8166">
        <v>13</v>
      </c>
      <c r="V8166">
        <v>3</v>
      </c>
      <c r="W8166">
        <v>4.4468098896419335</v>
      </c>
      <c r="X8166">
        <v>2791.3628293730058</v>
      </c>
      <c r="Y8166">
        <v>334.60018672426878</v>
      </c>
      <c r="Z8166">
        <v>575.36775028549437</v>
      </c>
      <c r="AA8166">
        <v>331.16476795145303</v>
      </c>
      <c r="AB8166">
        <v>1076.0353269455259</v>
      </c>
      <c r="AC8166">
        <v>1398.6341465751043</v>
      </c>
      <c r="AD8166">
        <v>15.88177588922146</v>
      </c>
      <c r="AE8166">
        <v>6527.493593633717</v>
      </c>
    </row>
    <row r="8167" spans="1:31" x14ac:dyDescent="0.25">
      <c r="A8167">
        <v>1843923</v>
      </c>
      <c r="B8167">
        <v>1</v>
      </c>
      <c r="C8167" t="s">
        <v>81</v>
      </c>
      <c r="D8167" t="s">
        <v>117</v>
      </c>
      <c r="E8167" t="s">
        <v>164</v>
      </c>
      <c r="F8167" t="s">
        <v>2338</v>
      </c>
      <c r="G8167" t="s">
        <v>156</v>
      </c>
      <c r="H8167" t="s">
        <v>157</v>
      </c>
      <c r="I8167" t="s">
        <v>179</v>
      </c>
      <c r="J8167" t="s">
        <v>136</v>
      </c>
      <c r="K8167" t="s">
        <v>137</v>
      </c>
      <c r="L8167" t="s">
        <v>23001</v>
      </c>
      <c r="M8167" t="s">
        <v>23002</v>
      </c>
      <c r="N8167">
        <v>8.3333330000000001E-3</v>
      </c>
      <c r="O8167">
        <v>1</v>
      </c>
      <c r="P8167">
        <v>284</v>
      </c>
      <c r="Q8167">
        <v>48</v>
      </c>
      <c r="R8167">
        <v>57</v>
      </c>
      <c r="S8167">
        <v>3</v>
      </c>
      <c r="T8167">
        <v>14</v>
      </c>
      <c r="U8167">
        <v>0</v>
      </c>
      <c r="V8167">
        <v>0</v>
      </c>
      <c r="W8167">
        <v>6.2314123950000003E-4</v>
      </c>
      <c r="X8167">
        <v>0.4366285744865</v>
      </c>
      <c r="Y8167">
        <v>1.7395589559189999</v>
      </c>
      <c r="Z8167">
        <v>0.35706866836983331</v>
      </c>
      <c r="AA8167">
        <v>0.237886706148</v>
      </c>
      <c r="AB8167">
        <v>7.9398443789250012E-2</v>
      </c>
      <c r="AC8167">
        <v>0</v>
      </c>
      <c r="AD8167">
        <v>0</v>
      </c>
      <c r="AE8167">
        <v>2.8511644899520832</v>
      </c>
    </row>
    <row r="8168" spans="1:31" x14ac:dyDescent="0.25">
      <c r="A8168">
        <v>1843591</v>
      </c>
      <c r="B8168">
        <v>1</v>
      </c>
      <c r="C8168" t="s">
        <v>80</v>
      </c>
      <c r="D8168" t="s">
        <v>110</v>
      </c>
      <c r="E8168" t="s">
        <v>268</v>
      </c>
      <c r="F8168" t="s">
        <v>23003</v>
      </c>
      <c r="G8168" t="s">
        <v>386</v>
      </c>
      <c r="H8168" t="s">
        <v>1252</v>
      </c>
      <c r="I8168" t="s">
        <v>135</v>
      </c>
      <c r="J8168" t="s">
        <v>136</v>
      </c>
      <c r="K8168" t="s">
        <v>137</v>
      </c>
      <c r="L8168" t="s">
        <v>23004</v>
      </c>
      <c r="M8168" t="s">
        <v>23005</v>
      </c>
      <c r="N8168">
        <v>0.117222222</v>
      </c>
      <c r="O8168">
        <v>0</v>
      </c>
      <c r="P8168">
        <v>2134</v>
      </c>
      <c r="Q8168">
        <v>0</v>
      </c>
      <c r="R8168">
        <v>0</v>
      </c>
      <c r="S8168">
        <v>0</v>
      </c>
      <c r="T8168">
        <v>218</v>
      </c>
      <c r="U8168">
        <v>0</v>
      </c>
      <c r="V8168">
        <v>0</v>
      </c>
      <c r="W8168">
        <v>0</v>
      </c>
      <c r="X8168">
        <v>44.350017379992678</v>
      </c>
      <c r="Y8168">
        <v>0</v>
      </c>
      <c r="Z8168">
        <v>0</v>
      </c>
      <c r="AA8168">
        <v>0</v>
      </c>
      <c r="AB8168">
        <v>8.8720416886916684</v>
      </c>
      <c r="AC8168">
        <v>0</v>
      </c>
      <c r="AD8168">
        <v>0</v>
      </c>
      <c r="AE8168">
        <v>53.222059068684345</v>
      </c>
    </row>
    <row r="8169" spans="1:31" x14ac:dyDescent="0.25">
      <c r="A8169">
        <v>1843900</v>
      </c>
      <c r="B8169">
        <v>1</v>
      </c>
      <c r="C8169" t="s">
        <v>80</v>
      </c>
      <c r="D8169" t="s">
        <v>105</v>
      </c>
      <c r="E8169" t="s">
        <v>140</v>
      </c>
      <c r="F8169" t="s">
        <v>23006</v>
      </c>
      <c r="G8169" t="s">
        <v>246</v>
      </c>
      <c r="H8169" t="s">
        <v>134</v>
      </c>
      <c r="I8169" t="s">
        <v>135</v>
      </c>
      <c r="J8169" t="s">
        <v>136</v>
      </c>
      <c r="K8169" t="s">
        <v>137</v>
      </c>
      <c r="L8169" t="s">
        <v>23007</v>
      </c>
      <c r="M8169" t="s">
        <v>23008</v>
      </c>
      <c r="N8169">
        <v>3.8816666660000001</v>
      </c>
      <c r="O8169">
        <v>0</v>
      </c>
      <c r="P8169">
        <v>1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1.0049946602000001E-3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1.0049946602000001E-3</v>
      </c>
    </row>
    <row r="8170" spans="1:31" x14ac:dyDescent="0.25">
      <c r="A8170">
        <v>1844109</v>
      </c>
      <c r="B8170">
        <v>1</v>
      </c>
      <c r="C8170" t="s">
        <v>80</v>
      </c>
      <c r="D8170" t="s">
        <v>93</v>
      </c>
      <c r="E8170" t="s">
        <v>131</v>
      </c>
      <c r="F8170" t="s">
        <v>23009</v>
      </c>
      <c r="G8170" t="s">
        <v>1724</v>
      </c>
      <c r="H8170" t="s">
        <v>134</v>
      </c>
      <c r="I8170" t="s">
        <v>135</v>
      </c>
      <c r="J8170" t="s">
        <v>136</v>
      </c>
      <c r="K8170" t="s">
        <v>137</v>
      </c>
      <c r="L8170" t="s">
        <v>23010</v>
      </c>
      <c r="M8170" t="s">
        <v>23011</v>
      </c>
      <c r="N8170">
        <v>2.5783333329999998</v>
      </c>
      <c r="O8170">
        <v>0</v>
      </c>
      <c r="P8170">
        <v>13</v>
      </c>
      <c r="Q8170">
        <v>0</v>
      </c>
      <c r="R8170">
        <v>0</v>
      </c>
      <c r="S8170">
        <v>0</v>
      </c>
      <c r="T8170">
        <v>3</v>
      </c>
      <c r="U8170">
        <v>0</v>
      </c>
      <c r="V8170">
        <v>0</v>
      </c>
      <c r="W8170">
        <v>0</v>
      </c>
      <c r="X8170">
        <v>11.046199816981499</v>
      </c>
      <c r="Y8170">
        <v>0</v>
      </c>
      <c r="Z8170">
        <v>0</v>
      </c>
      <c r="AA8170">
        <v>0</v>
      </c>
      <c r="AB8170">
        <v>1.8179114912478</v>
      </c>
      <c r="AC8170">
        <v>0</v>
      </c>
      <c r="AD8170">
        <v>0</v>
      </c>
      <c r="AE8170">
        <v>12.864111308229299</v>
      </c>
    </row>
    <row r="8171" spans="1:31" x14ac:dyDescent="0.25">
      <c r="A8171">
        <v>1844541</v>
      </c>
      <c r="B8171">
        <v>1</v>
      </c>
      <c r="C8171" t="s">
        <v>80</v>
      </c>
      <c r="D8171" t="s">
        <v>100</v>
      </c>
      <c r="E8171" t="s">
        <v>131</v>
      </c>
      <c r="F8171" t="s">
        <v>23012</v>
      </c>
      <c r="G8171" t="s">
        <v>133</v>
      </c>
      <c r="H8171" t="s">
        <v>134</v>
      </c>
      <c r="I8171" t="s">
        <v>135</v>
      </c>
      <c r="J8171" t="s">
        <v>136</v>
      </c>
      <c r="K8171" t="s">
        <v>137</v>
      </c>
      <c r="L8171" t="s">
        <v>23013</v>
      </c>
      <c r="M8171" t="s">
        <v>23014</v>
      </c>
      <c r="N8171">
        <v>0.819722222</v>
      </c>
      <c r="O8171">
        <v>0</v>
      </c>
      <c r="P8171">
        <v>5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2.5155823179804169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2.5155823179804169</v>
      </c>
    </row>
    <row r="8172" spans="1:31" x14ac:dyDescent="0.25">
      <c r="A8172">
        <v>1844378</v>
      </c>
      <c r="B8172">
        <v>1</v>
      </c>
      <c r="C8172" t="s">
        <v>80</v>
      </c>
      <c r="D8172" t="s">
        <v>98</v>
      </c>
      <c r="E8172" t="s">
        <v>131</v>
      </c>
      <c r="F8172" t="s">
        <v>23015</v>
      </c>
      <c r="G8172" t="s">
        <v>133</v>
      </c>
      <c r="H8172" t="s">
        <v>134</v>
      </c>
      <c r="I8172" t="s">
        <v>135</v>
      </c>
      <c r="J8172" t="s">
        <v>136</v>
      </c>
      <c r="K8172" t="s">
        <v>137</v>
      </c>
      <c r="L8172" t="s">
        <v>23016</v>
      </c>
      <c r="M8172" t="s">
        <v>23017</v>
      </c>
      <c r="N8172">
        <v>0.92888888800000002</v>
      </c>
      <c r="O8172">
        <v>0</v>
      </c>
      <c r="P8172">
        <v>18</v>
      </c>
      <c r="Q8172">
        <v>0</v>
      </c>
      <c r="R8172">
        <v>0</v>
      </c>
      <c r="S8172">
        <v>0</v>
      </c>
      <c r="T8172">
        <v>2</v>
      </c>
      <c r="U8172">
        <v>0</v>
      </c>
      <c r="V8172">
        <v>0</v>
      </c>
      <c r="W8172">
        <v>0</v>
      </c>
      <c r="X8172">
        <v>4.4702104343086662</v>
      </c>
      <c r="Y8172">
        <v>0</v>
      </c>
      <c r="Z8172">
        <v>0</v>
      </c>
      <c r="AA8172">
        <v>0</v>
      </c>
      <c r="AB8172">
        <v>0.37319592345199992</v>
      </c>
      <c r="AC8172">
        <v>0</v>
      </c>
      <c r="AD8172">
        <v>0</v>
      </c>
      <c r="AE8172">
        <v>4.8434063577606663</v>
      </c>
    </row>
    <row r="8173" spans="1:31" x14ac:dyDescent="0.25">
      <c r="A8173">
        <v>1843608</v>
      </c>
      <c r="B8173">
        <v>1</v>
      </c>
      <c r="C8173" t="s">
        <v>80</v>
      </c>
      <c r="D8173" t="s">
        <v>110</v>
      </c>
      <c r="E8173" t="s">
        <v>268</v>
      </c>
      <c r="F8173" t="s">
        <v>23018</v>
      </c>
      <c r="G8173" t="s">
        <v>5763</v>
      </c>
      <c r="H8173" t="s">
        <v>157</v>
      </c>
      <c r="I8173" t="s">
        <v>135</v>
      </c>
      <c r="J8173" t="s">
        <v>136</v>
      </c>
      <c r="K8173" t="s">
        <v>137</v>
      </c>
      <c r="L8173" t="s">
        <v>23019</v>
      </c>
      <c r="M8173" t="s">
        <v>23020</v>
      </c>
      <c r="N8173">
        <v>1.323611111</v>
      </c>
      <c r="O8173">
        <v>0</v>
      </c>
      <c r="P8173">
        <v>3576</v>
      </c>
      <c r="Q8173">
        <v>0</v>
      </c>
      <c r="R8173">
        <v>0</v>
      </c>
      <c r="S8173">
        <v>0</v>
      </c>
      <c r="T8173">
        <v>506</v>
      </c>
      <c r="U8173">
        <v>0</v>
      </c>
      <c r="V8173">
        <v>1</v>
      </c>
      <c r="W8173">
        <v>0</v>
      </c>
      <c r="X8173">
        <v>885.71000855872683</v>
      </c>
      <c r="Y8173">
        <v>0</v>
      </c>
      <c r="Z8173">
        <v>0</v>
      </c>
      <c r="AA8173">
        <v>0</v>
      </c>
      <c r="AB8173">
        <v>449.98735805658464</v>
      </c>
      <c r="AC8173">
        <v>0</v>
      </c>
      <c r="AD8173">
        <v>3.1881823116396664</v>
      </c>
      <c r="AE8173">
        <v>1338.8855489269511</v>
      </c>
    </row>
    <row r="8174" spans="1:31" x14ac:dyDescent="0.25">
      <c r="A8174">
        <v>1844000</v>
      </c>
      <c r="B8174">
        <v>1</v>
      </c>
      <c r="C8174" t="s">
        <v>80</v>
      </c>
      <c r="D8174" t="s">
        <v>106</v>
      </c>
      <c r="E8174" t="s">
        <v>140</v>
      </c>
      <c r="F8174" t="s">
        <v>22996</v>
      </c>
      <c r="G8174" t="s">
        <v>142</v>
      </c>
      <c r="H8174" t="s">
        <v>134</v>
      </c>
      <c r="I8174" t="s">
        <v>135</v>
      </c>
      <c r="J8174" t="s">
        <v>136</v>
      </c>
      <c r="K8174" t="s">
        <v>137</v>
      </c>
      <c r="L8174" t="s">
        <v>23021</v>
      </c>
      <c r="M8174" t="s">
        <v>23022</v>
      </c>
      <c r="N8174">
        <v>2.491666666</v>
      </c>
      <c r="O8174">
        <v>0</v>
      </c>
      <c r="P8174">
        <v>1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0.18897808673700001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0.18897808673700001</v>
      </c>
    </row>
    <row r="8175" spans="1:31" x14ac:dyDescent="0.25">
      <c r="A8175">
        <v>1843691</v>
      </c>
      <c r="B8175">
        <v>1</v>
      </c>
      <c r="C8175" t="s">
        <v>80</v>
      </c>
      <c r="D8175" t="s">
        <v>93</v>
      </c>
      <c r="E8175" t="s">
        <v>131</v>
      </c>
      <c r="F8175" t="s">
        <v>23023</v>
      </c>
      <c r="G8175" t="s">
        <v>133</v>
      </c>
      <c r="H8175" t="s">
        <v>134</v>
      </c>
      <c r="I8175" t="s">
        <v>135</v>
      </c>
      <c r="J8175" t="s">
        <v>136</v>
      </c>
      <c r="K8175" t="s">
        <v>137</v>
      </c>
      <c r="L8175" t="s">
        <v>23024</v>
      </c>
      <c r="M8175" t="s">
        <v>23025</v>
      </c>
      <c r="N8175">
        <v>1.371111111</v>
      </c>
      <c r="O8175">
        <v>0</v>
      </c>
      <c r="P8175">
        <v>10</v>
      </c>
      <c r="Q8175">
        <v>0</v>
      </c>
      <c r="R8175">
        <v>4</v>
      </c>
      <c r="S8175">
        <v>0</v>
      </c>
      <c r="T8175">
        <v>2</v>
      </c>
      <c r="U8175">
        <v>0</v>
      </c>
      <c r="V8175">
        <v>0</v>
      </c>
      <c r="W8175">
        <v>0</v>
      </c>
      <c r="X8175">
        <v>3.3812468206623336</v>
      </c>
      <c r="Y8175">
        <v>0</v>
      </c>
      <c r="Z8175">
        <v>16.197708138511832</v>
      </c>
      <c r="AA8175">
        <v>0</v>
      </c>
      <c r="AB8175">
        <v>36.722810578114832</v>
      </c>
      <c r="AC8175">
        <v>0</v>
      </c>
      <c r="AD8175">
        <v>0</v>
      </c>
      <c r="AE8175">
        <v>56.301765537289</v>
      </c>
    </row>
    <row r="8176" spans="1:31" x14ac:dyDescent="0.25">
      <c r="A8176">
        <v>1844481</v>
      </c>
      <c r="B8176">
        <v>1</v>
      </c>
      <c r="C8176" t="s">
        <v>81</v>
      </c>
      <c r="D8176" t="s">
        <v>113</v>
      </c>
      <c r="E8176" t="s">
        <v>252</v>
      </c>
      <c r="F8176" t="s">
        <v>23026</v>
      </c>
      <c r="G8176" t="s">
        <v>279</v>
      </c>
      <c r="H8176" t="s">
        <v>134</v>
      </c>
      <c r="I8176" t="s">
        <v>135</v>
      </c>
      <c r="J8176" t="s">
        <v>136</v>
      </c>
      <c r="K8176" t="s">
        <v>137</v>
      </c>
      <c r="L8176" t="s">
        <v>23027</v>
      </c>
      <c r="M8176" t="s">
        <v>23028</v>
      </c>
      <c r="N8176">
        <v>1.300277777</v>
      </c>
      <c r="O8176">
        <v>0</v>
      </c>
      <c r="P8176">
        <v>55</v>
      </c>
      <c r="Q8176">
        <v>0</v>
      </c>
      <c r="R8176">
        <v>39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11.039562855100435</v>
      </c>
      <c r="Y8176">
        <v>0</v>
      </c>
      <c r="Z8176">
        <v>20.619903098136845</v>
      </c>
      <c r="AA8176">
        <v>0</v>
      </c>
      <c r="AB8176">
        <v>0</v>
      </c>
      <c r="AC8176">
        <v>0</v>
      </c>
      <c r="AD8176">
        <v>0</v>
      </c>
      <c r="AE8176">
        <v>31.65946595323728</v>
      </c>
    </row>
    <row r="8177" spans="1:31" x14ac:dyDescent="0.25">
      <c r="A8177">
        <v>1844192</v>
      </c>
      <c r="B8177">
        <v>1</v>
      </c>
      <c r="C8177" t="s">
        <v>80</v>
      </c>
      <c r="D8177" t="s">
        <v>105</v>
      </c>
      <c r="E8177" t="s">
        <v>140</v>
      </c>
      <c r="F8177" t="s">
        <v>23029</v>
      </c>
      <c r="G8177" t="s">
        <v>142</v>
      </c>
      <c r="H8177" t="s">
        <v>134</v>
      </c>
      <c r="I8177" t="s">
        <v>135</v>
      </c>
      <c r="J8177" t="s">
        <v>136</v>
      </c>
      <c r="K8177" t="s">
        <v>137</v>
      </c>
      <c r="L8177" t="s">
        <v>23030</v>
      </c>
      <c r="M8177" t="s">
        <v>23031</v>
      </c>
      <c r="N8177">
        <v>3.1755555549999999</v>
      </c>
      <c r="O8177">
        <v>0</v>
      </c>
      <c r="P8177">
        <v>1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1.8559821595032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1.8559821595032</v>
      </c>
    </row>
    <row r="8178" spans="1:31" x14ac:dyDescent="0.25">
      <c r="A8178">
        <v>1844501</v>
      </c>
      <c r="B8178">
        <v>1</v>
      </c>
      <c r="C8178" t="s">
        <v>80</v>
      </c>
      <c r="D8178" t="s">
        <v>85</v>
      </c>
      <c r="E8178" t="s">
        <v>252</v>
      </c>
      <c r="F8178" t="s">
        <v>22442</v>
      </c>
      <c r="G8178" t="s">
        <v>217</v>
      </c>
      <c r="H8178" t="s">
        <v>134</v>
      </c>
      <c r="I8178" t="s">
        <v>135</v>
      </c>
      <c r="J8178" t="s">
        <v>136</v>
      </c>
      <c r="K8178" t="s">
        <v>137</v>
      </c>
      <c r="L8178" t="s">
        <v>23032</v>
      </c>
      <c r="M8178" t="s">
        <v>23033</v>
      </c>
      <c r="N8178">
        <v>0.27972222200000002</v>
      </c>
      <c r="O8178">
        <v>0</v>
      </c>
      <c r="P8178">
        <v>574</v>
      </c>
      <c r="Q8178">
        <v>0</v>
      </c>
      <c r="R8178">
        <v>0</v>
      </c>
      <c r="S8178">
        <v>0</v>
      </c>
      <c r="T8178">
        <v>64</v>
      </c>
      <c r="U8178">
        <v>0</v>
      </c>
      <c r="V8178">
        <v>0</v>
      </c>
      <c r="W8178">
        <v>0</v>
      </c>
      <c r="X8178">
        <v>43.907861825824639</v>
      </c>
      <c r="Y8178">
        <v>0</v>
      </c>
      <c r="Z8178">
        <v>0</v>
      </c>
      <c r="AA8178">
        <v>0</v>
      </c>
      <c r="AB8178">
        <v>13.403674129643534</v>
      </c>
      <c r="AC8178">
        <v>0</v>
      </c>
      <c r="AD8178">
        <v>0</v>
      </c>
      <c r="AE8178">
        <v>57.311535955468173</v>
      </c>
    </row>
    <row r="8179" spans="1:31" x14ac:dyDescent="0.25">
      <c r="A8179">
        <v>1844172</v>
      </c>
      <c r="B8179">
        <v>1</v>
      </c>
      <c r="C8179" t="s">
        <v>80</v>
      </c>
      <c r="D8179" t="s">
        <v>97</v>
      </c>
      <c r="E8179" t="s">
        <v>131</v>
      </c>
      <c r="F8179" t="s">
        <v>23034</v>
      </c>
      <c r="G8179" t="s">
        <v>340</v>
      </c>
      <c r="H8179" t="s">
        <v>134</v>
      </c>
      <c r="I8179" t="s">
        <v>135</v>
      </c>
      <c r="J8179" t="s">
        <v>136</v>
      </c>
      <c r="K8179" t="s">
        <v>137</v>
      </c>
      <c r="L8179" t="s">
        <v>23035</v>
      </c>
      <c r="M8179" t="s">
        <v>23036</v>
      </c>
      <c r="N8179">
        <v>1.740277777</v>
      </c>
      <c r="O8179">
        <v>0</v>
      </c>
      <c r="P8179">
        <v>36</v>
      </c>
      <c r="Q8179">
        <v>0</v>
      </c>
      <c r="R8179">
        <v>0</v>
      </c>
      <c r="S8179">
        <v>0</v>
      </c>
      <c r="T8179">
        <v>42</v>
      </c>
      <c r="U8179">
        <v>0</v>
      </c>
      <c r="V8179">
        <v>1</v>
      </c>
      <c r="W8179">
        <v>0</v>
      </c>
      <c r="X8179">
        <v>17.666066680983459</v>
      </c>
      <c r="Y8179">
        <v>0</v>
      </c>
      <c r="Z8179">
        <v>0</v>
      </c>
      <c r="AA8179">
        <v>0</v>
      </c>
      <c r="AB8179">
        <v>59.194498480853774</v>
      </c>
      <c r="AC8179">
        <v>0</v>
      </c>
      <c r="AD8179">
        <v>281.86942569349367</v>
      </c>
      <c r="AE8179">
        <v>358.72999085533093</v>
      </c>
    </row>
    <row r="8180" spans="1:31" x14ac:dyDescent="0.25">
      <c r="A8180">
        <v>1844146</v>
      </c>
      <c r="B8180">
        <v>1</v>
      </c>
      <c r="C8180" t="s">
        <v>80</v>
      </c>
      <c r="D8180" t="s">
        <v>104</v>
      </c>
      <c r="E8180" t="s">
        <v>164</v>
      </c>
      <c r="F8180" t="s">
        <v>9217</v>
      </c>
      <c r="G8180" t="s">
        <v>156</v>
      </c>
      <c r="H8180" t="s">
        <v>157</v>
      </c>
      <c r="I8180" t="s">
        <v>135</v>
      </c>
      <c r="J8180" t="s">
        <v>136</v>
      </c>
      <c r="K8180" t="s">
        <v>137</v>
      </c>
      <c r="L8180" t="s">
        <v>23037</v>
      </c>
      <c r="M8180" t="s">
        <v>23038</v>
      </c>
      <c r="N8180">
        <v>0.70972222200000001</v>
      </c>
      <c r="O8180">
        <v>2</v>
      </c>
      <c r="P8180">
        <v>397</v>
      </c>
      <c r="Q8180">
        <v>4</v>
      </c>
      <c r="R8180">
        <v>26</v>
      </c>
      <c r="S8180">
        <v>7</v>
      </c>
      <c r="T8180">
        <v>68</v>
      </c>
      <c r="U8180">
        <v>0</v>
      </c>
      <c r="V8180">
        <v>0</v>
      </c>
      <c r="W8180">
        <v>1.254800532859625</v>
      </c>
      <c r="X8180">
        <v>56.179123948636104</v>
      </c>
      <c r="Y8180">
        <v>3.6674307336109999</v>
      </c>
      <c r="Z8180">
        <v>8.9671034350924597</v>
      </c>
      <c r="AA8180">
        <v>22.453585961525611</v>
      </c>
      <c r="AB8180">
        <v>38.842738402969282</v>
      </c>
      <c r="AC8180">
        <v>0</v>
      </c>
      <c r="AD8180">
        <v>0</v>
      </c>
      <c r="AE8180">
        <v>131.36478301469407</v>
      </c>
    </row>
    <row r="8181" spans="1:31" x14ac:dyDescent="0.25">
      <c r="A8181">
        <v>1843980</v>
      </c>
      <c r="B8181">
        <v>1</v>
      </c>
      <c r="C8181" t="s">
        <v>81</v>
      </c>
      <c r="D8181" t="s">
        <v>128</v>
      </c>
      <c r="E8181" t="s">
        <v>164</v>
      </c>
      <c r="F8181" t="s">
        <v>1977</v>
      </c>
      <c r="G8181" t="s">
        <v>156</v>
      </c>
      <c r="H8181" t="s">
        <v>157</v>
      </c>
      <c r="I8181" t="s">
        <v>135</v>
      </c>
      <c r="J8181" t="s">
        <v>136</v>
      </c>
      <c r="K8181" t="s">
        <v>137</v>
      </c>
      <c r="L8181" t="s">
        <v>23039</v>
      </c>
      <c r="M8181" t="s">
        <v>23040</v>
      </c>
      <c r="N8181">
        <v>1.4288888879999999</v>
      </c>
      <c r="O8181">
        <v>0</v>
      </c>
      <c r="P8181">
        <v>1148</v>
      </c>
      <c r="Q8181">
        <v>4</v>
      </c>
      <c r="R8181">
        <v>1</v>
      </c>
      <c r="S8181">
        <v>3</v>
      </c>
      <c r="T8181">
        <v>79</v>
      </c>
      <c r="U8181">
        <v>0</v>
      </c>
      <c r="V8181">
        <v>0</v>
      </c>
      <c r="W8181">
        <v>0</v>
      </c>
      <c r="X8181">
        <v>203.33324697863955</v>
      </c>
      <c r="Y8181">
        <v>10.031252293190402</v>
      </c>
      <c r="Z8181">
        <v>8.7810567413333346E-2</v>
      </c>
      <c r="AA8181">
        <v>38.326728544274005</v>
      </c>
      <c r="AB8181">
        <v>23.666261180029661</v>
      </c>
      <c r="AC8181">
        <v>0</v>
      </c>
      <c r="AD8181">
        <v>0</v>
      </c>
      <c r="AE8181">
        <v>275.44529956354694</v>
      </c>
    </row>
    <row r="8182" spans="1:31" x14ac:dyDescent="0.25">
      <c r="A8182">
        <v>1843631</v>
      </c>
      <c r="B8182">
        <v>1</v>
      </c>
      <c r="C8182" t="s">
        <v>80</v>
      </c>
      <c r="D8182" t="s">
        <v>100</v>
      </c>
      <c r="E8182" t="s">
        <v>164</v>
      </c>
      <c r="F8182" t="s">
        <v>23041</v>
      </c>
      <c r="G8182" t="s">
        <v>156</v>
      </c>
      <c r="H8182" t="s">
        <v>157</v>
      </c>
      <c r="I8182" t="s">
        <v>135</v>
      </c>
      <c r="J8182" t="s">
        <v>136</v>
      </c>
      <c r="K8182" t="s">
        <v>137</v>
      </c>
      <c r="L8182" t="s">
        <v>23042</v>
      </c>
      <c r="M8182" t="s">
        <v>23043</v>
      </c>
      <c r="N8182">
        <v>1.5772222220000001</v>
      </c>
      <c r="O8182">
        <v>1</v>
      </c>
      <c r="P8182">
        <v>13</v>
      </c>
      <c r="Q8182">
        <v>3</v>
      </c>
      <c r="R8182">
        <v>29</v>
      </c>
      <c r="S8182">
        <v>11</v>
      </c>
      <c r="T8182">
        <v>6</v>
      </c>
      <c r="U8182">
        <v>1</v>
      </c>
      <c r="V8182">
        <v>0</v>
      </c>
      <c r="W8182">
        <v>0.23175708087523333</v>
      </c>
      <c r="X8182">
        <v>5.2879140499313992</v>
      </c>
      <c r="Y8182">
        <v>3.3760263234319994</v>
      </c>
      <c r="Z8182">
        <v>35.751363405991718</v>
      </c>
      <c r="AA8182">
        <v>76.145277210393644</v>
      </c>
      <c r="AB8182">
        <v>4.1291251256829105</v>
      </c>
      <c r="AC8182">
        <v>15.442102050112002</v>
      </c>
      <c r="AD8182">
        <v>0</v>
      </c>
      <c r="AE8182">
        <v>140.36356524641891</v>
      </c>
    </row>
    <row r="8183" spans="1:31" x14ac:dyDescent="0.25">
      <c r="A8183">
        <v>1843880</v>
      </c>
      <c r="B8183">
        <v>1</v>
      </c>
      <c r="C8183" t="s">
        <v>80</v>
      </c>
      <c r="D8183" t="s">
        <v>109</v>
      </c>
      <c r="E8183" t="s">
        <v>140</v>
      </c>
      <c r="F8183" t="s">
        <v>23044</v>
      </c>
      <c r="G8183" t="s">
        <v>213</v>
      </c>
      <c r="H8183" t="s">
        <v>134</v>
      </c>
      <c r="I8183" t="s">
        <v>135</v>
      </c>
      <c r="J8183" t="s">
        <v>136</v>
      </c>
      <c r="K8183" t="s">
        <v>137</v>
      </c>
      <c r="L8183" t="s">
        <v>23045</v>
      </c>
      <c r="M8183" t="s">
        <v>23046</v>
      </c>
      <c r="N8183">
        <v>5.4291666660000004</v>
      </c>
      <c r="O8183">
        <v>0</v>
      </c>
      <c r="P8183">
        <v>3</v>
      </c>
      <c r="Q8183">
        <v>0</v>
      </c>
      <c r="R8183">
        <v>0</v>
      </c>
      <c r="S8183">
        <v>0</v>
      </c>
      <c r="T8183">
        <v>1</v>
      </c>
      <c r="U8183">
        <v>0</v>
      </c>
      <c r="V8183">
        <v>0</v>
      </c>
      <c r="W8183">
        <v>0</v>
      </c>
      <c r="X8183">
        <v>0.77118268346637509</v>
      </c>
      <c r="Y8183">
        <v>0</v>
      </c>
      <c r="Z8183">
        <v>0</v>
      </c>
      <c r="AA8183">
        <v>0</v>
      </c>
      <c r="AB8183">
        <v>0.47174288433312495</v>
      </c>
      <c r="AC8183">
        <v>0</v>
      </c>
      <c r="AD8183">
        <v>0</v>
      </c>
      <c r="AE8183">
        <v>1.2429255677994999</v>
      </c>
    </row>
    <row r="8184" spans="1:31" x14ac:dyDescent="0.25">
      <c r="A8184">
        <v>1844272</v>
      </c>
      <c r="B8184">
        <v>1</v>
      </c>
      <c r="C8184" t="s">
        <v>80</v>
      </c>
      <c r="D8184" t="s">
        <v>93</v>
      </c>
      <c r="E8184" t="s">
        <v>131</v>
      </c>
      <c r="F8184" t="s">
        <v>18602</v>
      </c>
      <c r="G8184" t="s">
        <v>133</v>
      </c>
      <c r="H8184" t="s">
        <v>134</v>
      </c>
      <c r="I8184" t="s">
        <v>135</v>
      </c>
      <c r="J8184" t="s">
        <v>136</v>
      </c>
      <c r="K8184" t="s">
        <v>137</v>
      </c>
      <c r="L8184" t="s">
        <v>23047</v>
      </c>
      <c r="M8184" t="s">
        <v>23048</v>
      </c>
      <c r="N8184">
        <v>12.873333333</v>
      </c>
      <c r="O8184">
        <v>0</v>
      </c>
      <c r="P8184">
        <v>6</v>
      </c>
      <c r="Q8184">
        <v>0</v>
      </c>
      <c r="R8184">
        <v>7</v>
      </c>
      <c r="S8184">
        <v>0</v>
      </c>
      <c r="T8184">
        <v>3</v>
      </c>
      <c r="U8184">
        <v>0</v>
      </c>
      <c r="V8184">
        <v>0</v>
      </c>
      <c r="W8184">
        <v>0</v>
      </c>
      <c r="X8184">
        <v>9.2297541279933029</v>
      </c>
      <c r="Y8184">
        <v>0</v>
      </c>
      <c r="Z8184">
        <v>244.73798746091424</v>
      </c>
      <c r="AA8184">
        <v>0</v>
      </c>
      <c r="AB8184">
        <v>109.00334045428836</v>
      </c>
      <c r="AC8184">
        <v>0</v>
      </c>
      <c r="AD8184">
        <v>0</v>
      </c>
      <c r="AE8184">
        <v>362.97108204319591</v>
      </c>
    </row>
    <row r="8185" spans="1:31" x14ac:dyDescent="0.25">
      <c r="A8185">
        <v>1843774</v>
      </c>
      <c r="B8185">
        <v>1</v>
      </c>
      <c r="C8185" t="s">
        <v>80</v>
      </c>
      <c r="D8185" t="s">
        <v>108</v>
      </c>
      <c r="E8185" t="s">
        <v>131</v>
      </c>
      <c r="F8185" t="s">
        <v>23049</v>
      </c>
      <c r="G8185" t="s">
        <v>6861</v>
      </c>
      <c r="H8185" t="s">
        <v>134</v>
      </c>
      <c r="I8185" t="s">
        <v>135</v>
      </c>
      <c r="J8185" t="s">
        <v>136</v>
      </c>
      <c r="K8185" t="s">
        <v>137</v>
      </c>
      <c r="L8185" t="s">
        <v>23050</v>
      </c>
      <c r="M8185" t="s">
        <v>23051</v>
      </c>
      <c r="N8185">
        <v>7.2255555549999997</v>
      </c>
      <c r="O8185">
        <v>0</v>
      </c>
      <c r="P8185">
        <v>8</v>
      </c>
      <c r="Q8185">
        <v>0</v>
      </c>
      <c r="R8185">
        <v>6</v>
      </c>
      <c r="S8185">
        <v>0</v>
      </c>
      <c r="T8185">
        <v>1</v>
      </c>
      <c r="U8185">
        <v>0</v>
      </c>
      <c r="V8185">
        <v>0</v>
      </c>
      <c r="W8185">
        <v>0</v>
      </c>
      <c r="X8185">
        <v>10.269076339836005</v>
      </c>
      <c r="Y8185">
        <v>0</v>
      </c>
      <c r="Z8185">
        <v>16.475512829578399</v>
      </c>
      <c r="AA8185">
        <v>0</v>
      </c>
      <c r="AB8185">
        <v>0.15678337620759997</v>
      </c>
      <c r="AC8185">
        <v>0</v>
      </c>
      <c r="AD8185">
        <v>0</v>
      </c>
      <c r="AE8185">
        <v>26.901372545622003</v>
      </c>
    </row>
    <row r="8186" spans="1:31" x14ac:dyDescent="0.25">
      <c r="A8186">
        <v>1844401</v>
      </c>
      <c r="B8186">
        <v>1</v>
      </c>
      <c r="C8186" t="s">
        <v>80</v>
      </c>
      <c r="D8186" t="s">
        <v>85</v>
      </c>
      <c r="E8186" t="s">
        <v>140</v>
      </c>
      <c r="F8186" t="s">
        <v>23052</v>
      </c>
      <c r="G8186" t="s">
        <v>213</v>
      </c>
      <c r="H8186" t="s">
        <v>134</v>
      </c>
      <c r="I8186" t="s">
        <v>135</v>
      </c>
      <c r="J8186" t="s">
        <v>136</v>
      </c>
      <c r="K8186" t="s">
        <v>137</v>
      </c>
      <c r="L8186" t="s">
        <v>23053</v>
      </c>
      <c r="M8186" t="s">
        <v>23054</v>
      </c>
      <c r="N8186">
        <v>7.6602777770000001</v>
      </c>
      <c r="O8186">
        <v>0</v>
      </c>
      <c r="P8186">
        <v>11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19.946277227651429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19.946277227651429</v>
      </c>
    </row>
    <row r="8187" spans="1:31" x14ac:dyDescent="0.25">
      <c r="A8187">
        <v>1844209</v>
      </c>
      <c r="B8187">
        <v>1</v>
      </c>
      <c r="C8187" t="s">
        <v>80</v>
      </c>
      <c r="D8187" t="s">
        <v>90</v>
      </c>
      <c r="E8187" t="s">
        <v>140</v>
      </c>
      <c r="F8187" t="s">
        <v>23055</v>
      </c>
      <c r="G8187" t="s">
        <v>246</v>
      </c>
      <c r="H8187" t="s">
        <v>134</v>
      </c>
      <c r="I8187" t="s">
        <v>135</v>
      </c>
      <c r="J8187" t="s">
        <v>136</v>
      </c>
      <c r="K8187" t="s">
        <v>137</v>
      </c>
      <c r="L8187" t="s">
        <v>23056</v>
      </c>
      <c r="M8187" t="s">
        <v>21984</v>
      </c>
      <c r="N8187">
        <v>1.6463888879999999</v>
      </c>
      <c r="O8187">
        <v>0</v>
      </c>
      <c r="P8187">
        <v>3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0.82037021850815006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0.82037021850815006</v>
      </c>
    </row>
    <row r="8188" spans="1:31" x14ac:dyDescent="0.25">
      <c r="A8188">
        <v>1844358</v>
      </c>
      <c r="B8188">
        <v>1</v>
      </c>
      <c r="C8188" t="s">
        <v>80</v>
      </c>
      <c r="D8188" t="s">
        <v>96</v>
      </c>
      <c r="E8188" t="s">
        <v>252</v>
      </c>
      <c r="F8188" t="s">
        <v>23057</v>
      </c>
      <c r="G8188" t="s">
        <v>279</v>
      </c>
      <c r="H8188" t="s">
        <v>134</v>
      </c>
      <c r="I8188" t="s">
        <v>135</v>
      </c>
      <c r="J8188" t="s">
        <v>136</v>
      </c>
      <c r="K8188" t="s">
        <v>137</v>
      </c>
      <c r="L8188" t="s">
        <v>23058</v>
      </c>
      <c r="M8188" t="s">
        <v>23059</v>
      </c>
      <c r="N8188">
        <v>1.7749999999999999</v>
      </c>
      <c r="O8188">
        <v>0</v>
      </c>
      <c r="P8188">
        <v>82</v>
      </c>
      <c r="Q8188">
        <v>0</v>
      </c>
      <c r="R8188">
        <v>3</v>
      </c>
      <c r="S8188">
        <v>0</v>
      </c>
      <c r="T8188">
        <v>9</v>
      </c>
      <c r="U8188">
        <v>0</v>
      </c>
      <c r="V8188">
        <v>0</v>
      </c>
      <c r="W8188">
        <v>0</v>
      </c>
      <c r="X8188">
        <v>53.953175083977399</v>
      </c>
      <c r="Y8188">
        <v>0</v>
      </c>
      <c r="Z8188">
        <v>1.5819571692549999</v>
      </c>
      <c r="AA8188">
        <v>0</v>
      </c>
      <c r="AB8188">
        <v>7.7002938921108655</v>
      </c>
      <c r="AC8188">
        <v>0</v>
      </c>
      <c r="AD8188">
        <v>0</v>
      </c>
      <c r="AE8188">
        <v>63.235426145343261</v>
      </c>
    </row>
    <row r="8189" spans="1:31" x14ac:dyDescent="0.25">
      <c r="A8189">
        <v>1844315</v>
      </c>
      <c r="B8189">
        <v>1</v>
      </c>
      <c r="C8189" t="s">
        <v>81</v>
      </c>
      <c r="D8189" t="s">
        <v>128</v>
      </c>
      <c r="E8189" t="s">
        <v>131</v>
      </c>
      <c r="F8189" t="s">
        <v>23060</v>
      </c>
      <c r="G8189" t="s">
        <v>133</v>
      </c>
      <c r="H8189" t="s">
        <v>134</v>
      </c>
      <c r="I8189" t="s">
        <v>135</v>
      </c>
      <c r="J8189" t="s">
        <v>136</v>
      </c>
      <c r="K8189" t="s">
        <v>137</v>
      </c>
      <c r="L8189" t="s">
        <v>23061</v>
      </c>
      <c r="M8189" t="s">
        <v>23062</v>
      </c>
      <c r="N8189">
        <v>1.120833333</v>
      </c>
      <c r="O8189">
        <v>0</v>
      </c>
      <c r="P8189">
        <v>41</v>
      </c>
      <c r="Q8189">
        <v>0</v>
      </c>
      <c r="R8189">
        <v>0</v>
      </c>
      <c r="S8189">
        <v>0</v>
      </c>
      <c r="T8189">
        <v>3</v>
      </c>
      <c r="U8189">
        <v>0</v>
      </c>
      <c r="V8189">
        <v>0</v>
      </c>
      <c r="W8189">
        <v>0</v>
      </c>
      <c r="X8189">
        <v>9.2557413396799983</v>
      </c>
      <c r="Y8189">
        <v>0</v>
      </c>
      <c r="Z8189">
        <v>0</v>
      </c>
      <c r="AA8189">
        <v>0</v>
      </c>
      <c r="AB8189">
        <v>2.00618880551075</v>
      </c>
      <c r="AC8189">
        <v>0</v>
      </c>
      <c r="AD8189">
        <v>0</v>
      </c>
      <c r="AE8189">
        <v>11.261930145190748</v>
      </c>
    </row>
    <row r="8190" spans="1:31" x14ac:dyDescent="0.25">
      <c r="A8190">
        <v>1843674</v>
      </c>
      <c r="B8190">
        <v>1</v>
      </c>
      <c r="C8190" t="s">
        <v>81</v>
      </c>
      <c r="D8190" t="s">
        <v>127</v>
      </c>
      <c r="E8190" t="s">
        <v>252</v>
      </c>
      <c r="F8190" t="s">
        <v>23063</v>
      </c>
      <c r="G8190" t="s">
        <v>279</v>
      </c>
      <c r="H8190" t="s">
        <v>134</v>
      </c>
      <c r="I8190" t="s">
        <v>135</v>
      </c>
      <c r="J8190" t="s">
        <v>136</v>
      </c>
      <c r="K8190" t="s">
        <v>137</v>
      </c>
      <c r="L8190" t="s">
        <v>23064</v>
      </c>
      <c r="M8190" t="s">
        <v>23065</v>
      </c>
      <c r="N8190">
        <v>5.6950000000000003</v>
      </c>
      <c r="O8190">
        <v>0</v>
      </c>
      <c r="P8190">
        <v>24</v>
      </c>
      <c r="Q8190">
        <v>0</v>
      </c>
      <c r="R8190">
        <v>2</v>
      </c>
      <c r="S8190">
        <v>0</v>
      </c>
      <c r="T8190">
        <v>3</v>
      </c>
      <c r="U8190">
        <v>0</v>
      </c>
      <c r="V8190">
        <v>0</v>
      </c>
      <c r="W8190">
        <v>0</v>
      </c>
      <c r="X8190">
        <v>47.52875511152051</v>
      </c>
      <c r="Y8190">
        <v>0</v>
      </c>
      <c r="Z8190">
        <v>1.0671312230459999</v>
      </c>
      <c r="AA8190">
        <v>0</v>
      </c>
      <c r="AB8190">
        <v>3.9880149254400004</v>
      </c>
      <c r="AC8190">
        <v>0</v>
      </c>
      <c r="AD8190">
        <v>0</v>
      </c>
      <c r="AE8190">
        <v>52.583901260006506</v>
      </c>
    </row>
    <row r="8191" spans="1:31" x14ac:dyDescent="0.25">
      <c r="A8191">
        <v>1844229</v>
      </c>
      <c r="B8191">
        <v>1</v>
      </c>
      <c r="C8191" t="s">
        <v>80</v>
      </c>
      <c r="D8191" t="s">
        <v>97</v>
      </c>
      <c r="E8191" t="s">
        <v>131</v>
      </c>
      <c r="F8191" t="s">
        <v>23066</v>
      </c>
      <c r="G8191" t="s">
        <v>225</v>
      </c>
      <c r="H8191" t="s">
        <v>134</v>
      </c>
      <c r="I8191" t="s">
        <v>135</v>
      </c>
      <c r="J8191" t="s">
        <v>136</v>
      </c>
      <c r="K8191" t="s">
        <v>151</v>
      </c>
      <c r="L8191" t="s">
        <v>23067</v>
      </c>
      <c r="M8191" t="s">
        <v>23068</v>
      </c>
      <c r="N8191">
        <v>2.6079433330000001</v>
      </c>
      <c r="O8191">
        <v>0</v>
      </c>
      <c r="P8191">
        <v>24</v>
      </c>
      <c r="Q8191">
        <v>0</v>
      </c>
      <c r="R8191">
        <v>9</v>
      </c>
      <c r="S8191">
        <v>0</v>
      </c>
      <c r="T8191">
        <v>2</v>
      </c>
      <c r="U8191">
        <v>0</v>
      </c>
      <c r="V8191">
        <v>0</v>
      </c>
      <c r="W8191">
        <v>0</v>
      </c>
      <c r="X8191">
        <v>42.923973502543411</v>
      </c>
      <c r="Y8191">
        <v>0</v>
      </c>
      <c r="Z8191">
        <v>21.163547445695276</v>
      </c>
      <c r="AA8191">
        <v>0</v>
      </c>
      <c r="AB8191">
        <v>5.2531895544459299</v>
      </c>
      <c r="AC8191">
        <v>0</v>
      </c>
      <c r="AD8191">
        <v>0</v>
      </c>
      <c r="AE8191">
        <v>69.340710502684615</v>
      </c>
    </row>
    <row r="8192" spans="1:31" x14ac:dyDescent="0.25">
      <c r="A8192">
        <v>1843897</v>
      </c>
      <c r="B8192">
        <v>1</v>
      </c>
      <c r="C8192" t="s">
        <v>80</v>
      </c>
      <c r="D8192" t="s">
        <v>98</v>
      </c>
      <c r="E8192" t="s">
        <v>131</v>
      </c>
      <c r="F8192" t="s">
        <v>23069</v>
      </c>
      <c r="G8192" t="s">
        <v>133</v>
      </c>
      <c r="H8192" t="s">
        <v>134</v>
      </c>
      <c r="I8192" t="s">
        <v>135</v>
      </c>
      <c r="J8192" t="s">
        <v>136</v>
      </c>
      <c r="K8192" t="s">
        <v>137</v>
      </c>
      <c r="L8192" t="s">
        <v>23070</v>
      </c>
      <c r="M8192" t="s">
        <v>23071</v>
      </c>
      <c r="N8192">
        <v>1.035555555</v>
      </c>
      <c r="O8192">
        <v>0</v>
      </c>
      <c r="P8192">
        <v>0</v>
      </c>
      <c r="Q8192">
        <v>0</v>
      </c>
      <c r="R8192">
        <v>5</v>
      </c>
      <c r="S8192">
        <v>0</v>
      </c>
      <c r="T8192">
        <v>1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8.7246285553500003E-3</v>
      </c>
      <c r="AA8192">
        <v>0</v>
      </c>
      <c r="AB8192">
        <v>0</v>
      </c>
      <c r="AC8192">
        <v>0</v>
      </c>
      <c r="AD8192">
        <v>0</v>
      </c>
      <c r="AE8192">
        <v>8.7246285553500003E-3</v>
      </c>
    </row>
    <row r="8193" spans="1:31" x14ac:dyDescent="0.25">
      <c r="A8193">
        <v>1844375</v>
      </c>
      <c r="B8193">
        <v>1</v>
      </c>
      <c r="C8193" t="s">
        <v>80</v>
      </c>
      <c r="D8193" t="s">
        <v>108</v>
      </c>
      <c r="E8193" t="s">
        <v>131</v>
      </c>
      <c r="F8193" t="s">
        <v>23072</v>
      </c>
      <c r="G8193" t="s">
        <v>133</v>
      </c>
      <c r="H8193" t="s">
        <v>134</v>
      </c>
      <c r="I8193" t="s">
        <v>135</v>
      </c>
      <c r="J8193" t="s">
        <v>136</v>
      </c>
      <c r="K8193" t="s">
        <v>137</v>
      </c>
      <c r="L8193" t="s">
        <v>23073</v>
      </c>
      <c r="M8193" t="s">
        <v>23074</v>
      </c>
      <c r="N8193">
        <v>3.8925000000000001</v>
      </c>
      <c r="O8193">
        <v>0</v>
      </c>
      <c r="P8193">
        <v>25</v>
      </c>
      <c r="Q8193">
        <v>0</v>
      </c>
      <c r="R8193">
        <v>1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13.625765979811826</v>
      </c>
      <c r="Y8193">
        <v>0</v>
      </c>
      <c r="Z8193">
        <v>1.0036733124894002</v>
      </c>
      <c r="AA8193">
        <v>0</v>
      </c>
      <c r="AB8193">
        <v>0</v>
      </c>
      <c r="AC8193">
        <v>0</v>
      </c>
      <c r="AD8193">
        <v>0</v>
      </c>
      <c r="AE8193">
        <v>14.629439292301226</v>
      </c>
    </row>
    <row r="8194" spans="1:31" x14ac:dyDescent="0.25">
      <c r="A8194">
        <v>1843711</v>
      </c>
      <c r="B8194">
        <v>1</v>
      </c>
      <c r="C8194" t="s">
        <v>80</v>
      </c>
      <c r="D8194" t="s">
        <v>96</v>
      </c>
      <c r="E8194" t="s">
        <v>140</v>
      </c>
      <c r="F8194" t="s">
        <v>23075</v>
      </c>
      <c r="G8194" t="s">
        <v>142</v>
      </c>
      <c r="H8194" t="s">
        <v>134</v>
      </c>
      <c r="I8194" t="s">
        <v>135</v>
      </c>
      <c r="J8194" t="s">
        <v>136</v>
      </c>
      <c r="K8194" t="s">
        <v>137</v>
      </c>
      <c r="L8194" t="s">
        <v>23076</v>
      </c>
      <c r="M8194" t="s">
        <v>23077</v>
      </c>
      <c r="N8194">
        <v>1.6377777769999999</v>
      </c>
      <c r="O8194">
        <v>0</v>
      </c>
      <c r="P8194">
        <v>9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1.6645372030261336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1.6645372030261336</v>
      </c>
    </row>
    <row r="8195" spans="1:31" x14ac:dyDescent="0.25">
      <c r="A8195">
        <v>1844298</v>
      </c>
      <c r="B8195">
        <v>1</v>
      </c>
      <c r="C8195" t="s">
        <v>80</v>
      </c>
      <c r="D8195" t="s">
        <v>107</v>
      </c>
      <c r="E8195" t="s">
        <v>223</v>
      </c>
      <c r="F8195" t="s">
        <v>23078</v>
      </c>
      <c r="G8195" t="s">
        <v>242</v>
      </c>
      <c r="H8195" t="s">
        <v>134</v>
      </c>
      <c r="I8195" t="s">
        <v>135</v>
      </c>
      <c r="J8195" t="s">
        <v>3</v>
      </c>
      <c r="K8195" t="s">
        <v>137</v>
      </c>
      <c r="L8195" t="s">
        <v>22205</v>
      </c>
      <c r="M8195" t="s">
        <v>23079</v>
      </c>
      <c r="N8195">
        <v>1.1344444440000001</v>
      </c>
      <c r="O8195">
        <v>0</v>
      </c>
      <c r="P8195">
        <v>28</v>
      </c>
      <c r="Q8195">
        <v>0</v>
      </c>
      <c r="R8195">
        <v>0</v>
      </c>
      <c r="S8195">
        <v>0</v>
      </c>
      <c r="T8195">
        <v>16</v>
      </c>
      <c r="U8195">
        <v>0</v>
      </c>
      <c r="V8195">
        <v>0</v>
      </c>
      <c r="W8195">
        <v>0</v>
      </c>
      <c r="X8195">
        <v>5.6691167305653982</v>
      </c>
      <c r="Y8195">
        <v>0</v>
      </c>
      <c r="Z8195">
        <v>0</v>
      </c>
      <c r="AA8195">
        <v>0</v>
      </c>
      <c r="AB8195">
        <v>11.178722084554602</v>
      </c>
      <c r="AC8195">
        <v>0</v>
      </c>
      <c r="AD8195">
        <v>0</v>
      </c>
      <c r="AE8195">
        <v>16.847838815119999</v>
      </c>
    </row>
    <row r="8196" spans="1:31" x14ac:dyDescent="0.25">
      <c r="A8196">
        <v>1843688</v>
      </c>
      <c r="B8196">
        <v>1</v>
      </c>
      <c r="C8196" t="s">
        <v>81</v>
      </c>
      <c r="D8196" t="s">
        <v>113</v>
      </c>
      <c r="E8196" t="s">
        <v>131</v>
      </c>
      <c r="F8196" t="s">
        <v>18999</v>
      </c>
      <c r="G8196" t="s">
        <v>133</v>
      </c>
      <c r="H8196" t="s">
        <v>134</v>
      </c>
      <c r="I8196" t="s">
        <v>135</v>
      </c>
      <c r="J8196" t="s">
        <v>136</v>
      </c>
      <c r="K8196" t="s">
        <v>137</v>
      </c>
      <c r="L8196" t="s">
        <v>23080</v>
      </c>
      <c r="M8196" t="s">
        <v>23081</v>
      </c>
      <c r="N8196">
        <v>2.3936111109999998</v>
      </c>
      <c r="O8196">
        <v>0</v>
      </c>
      <c r="P8196">
        <v>2</v>
      </c>
      <c r="Q8196">
        <v>0</v>
      </c>
      <c r="R8196">
        <v>4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0.35602534921343332</v>
      </c>
      <c r="Y8196">
        <v>0</v>
      </c>
      <c r="Z8196">
        <v>122.85848093116596</v>
      </c>
      <c r="AA8196">
        <v>0</v>
      </c>
      <c r="AB8196">
        <v>0</v>
      </c>
      <c r="AC8196">
        <v>0</v>
      </c>
      <c r="AD8196">
        <v>0</v>
      </c>
      <c r="AE8196">
        <v>123.2145062803794</v>
      </c>
    </row>
    <row r="8197" spans="1:31" x14ac:dyDescent="0.25">
      <c r="A8197">
        <v>1844252</v>
      </c>
      <c r="B8197">
        <v>1</v>
      </c>
      <c r="C8197" t="s">
        <v>80</v>
      </c>
      <c r="D8197" t="s">
        <v>98</v>
      </c>
      <c r="E8197" t="s">
        <v>140</v>
      </c>
      <c r="F8197" t="s">
        <v>23082</v>
      </c>
      <c r="G8197" t="s">
        <v>142</v>
      </c>
      <c r="H8197" t="s">
        <v>134</v>
      </c>
      <c r="I8197" t="s">
        <v>135</v>
      </c>
      <c r="J8197" t="s">
        <v>136</v>
      </c>
      <c r="K8197" t="s">
        <v>137</v>
      </c>
      <c r="L8197" t="s">
        <v>23083</v>
      </c>
      <c r="M8197" t="s">
        <v>23084</v>
      </c>
      <c r="N8197">
        <v>6.1836111110000003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1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0.76669756378546672</v>
      </c>
      <c r="AC8197">
        <v>0</v>
      </c>
      <c r="AD8197">
        <v>0</v>
      </c>
      <c r="AE8197">
        <v>0.76669756378546672</v>
      </c>
    </row>
    <row r="8198" spans="1:31" x14ac:dyDescent="0.25">
      <c r="A8198">
        <v>1843757</v>
      </c>
      <c r="B8198">
        <v>1</v>
      </c>
      <c r="C8198" t="s">
        <v>80</v>
      </c>
      <c r="D8198" t="s">
        <v>93</v>
      </c>
      <c r="E8198" t="s">
        <v>131</v>
      </c>
      <c r="F8198" t="s">
        <v>23085</v>
      </c>
      <c r="G8198" t="s">
        <v>133</v>
      </c>
      <c r="H8198" t="s">
        <v>134</v>
      </c>
      <c r="I8198" t="s">
        <v>135</v>
      </c>
      <c r="J8198" t="s">
        <v>136</v>
      </c>
      <c r="K8198" t="s">
        <v>137</v>
      </c>
      <c r="L8198" t="s">
        <v>23086</v>
      </c>
      <c r="M8198" t="s">
        <v>23087</v>
      </c>
      <c r="N8198">
        <v>1.6588888879999999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52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37.019303586430951</v>
      </c>
      <c r="AC8198">
        <v>0</v>
      </c>
      <c r="AD8198">
        <v>0</v>
      </c>
      <c r="AE8198">
        <v>37.019303586430951</v>
      </c>
    </row>
    <row r="8199" spans="1:31" x14ac:dyDescent="0.25">
      <c r="A8199">
        <v>1844275</v>
      </c>
      <c r="B8199">
        <v>1</v>
      </c>
      <c r="C8199" t="s">
        <v>80</v>
      </c>
      <c r="D8199" t="s">
        <v>98</v>
      </c>
      <c r="E8199" t="s">
        <v>131</v>
      </c>
      <c r="F8199" t="s">
        <v>23088</v>
      </c>
      <c r="G8199" t="s">
        <v>133</v>
      </c>
      <c r="H8199" t="s">
        <v>134</v>
      </c>
      <c r="I8199" t="s">
        <v>135</v>
      </c>
      <c r="J8199" t="s">
        <v>136</v>
      </c>
      <c r="K8199" t="s">
        <v>137</v>
      </c>
      <c r="L8199" t="s">
        <v>23089</v>
      </c>
      <c r="M8199" t="s">
        <v>23090</v>
      </c>
      <c r="N8199">
        <v>1.3833333329999999</v>
      </c>
      <c r="O8199">
        <v>0</v>
      </c>
      <c r="P8199">
        <v>90</v>
      </c>
      <c r="Q8199">
        <v>0</v>
      </c>
      <c r="R8199">
        <v>3</v>
      </c>
      <c r="S8199">
        <v>0</v>
      </c>
      <c r="T8199">
        <v>9</v>
      </c>
      <c r="U8199">
        <v>0</v>
      </c>
      <c r="V8199">
        <v>0</v>
      </c>
      <c r="W8199">
        <v>0</v>
      </c>
      <c r="X8199">
        <v>27.523937938180072</v>
      </c>
      <c r="Y8199">
        <v>0</v>
      </c>
      <c r="Z8199">
        <v>2.3539083079182088</v>
      </c>
      <c r="AA8199">
        <v>0</v>
      </c>
      <c r="AB8199">
        <v>18.591187249094851</v>
      </c>
      <c r="AC8199">
        <v>0</v>
      </c>
      <c r="AD8199">
        <v>0</v>
      </c>
      <c r="AE8199">
        <v>48.469033495193131</v>
      </c>
    </row>
    <row r="8200" spans="1:31" x14ac:dyDescent="0.25">
      <c r="A8200">
        <v>1843611</v>
      </c>
      <c r="B8200">
        <v>1</v>
      </c>
      <c r="C8200" t="s">
        <v>80</v>
      </c>
      <c r="D8200" t="s">
        <v>88</v>
      </c>
      <c r="E8200" t="s">
        <v>154</v>
      </c>
      <c r="F8200" t="s">
        <v>23091</v>
      </c>
      <c r="G8200" t="s">
        <v>156</v>
      </c>
      <c r="H8200" t="s">
        <v>157</v>
      </c>
      <c r="I8200" t="s">
        <v>135</v>
      </c>
      <c r="J8200" t="s">
        <v>136</v>
      </c>
      <c r="K8200" t="s">
        <v>137</v>
      </c>
      <c r="L8200" t="s">
        <v>23092</v>
      </c>
      <c r="M8200" t="s">
        <v>23093</v>
      </c>
      <c r="N8200">
        <v>1.091111111</v>
      </c>
      <c r="O8200">
        <v>0</v>
      </c>
      <c r="P8200">
        <v>584</v>
      </c>
      <c r="Q8200">
        <v>0</v>
      </c>
      <c r="R8200">
        <v>0</v>
      </c>
      <c r="S8200">
        <v>0</v>
      </c>
      <c r="T8200">
        <v>10</v>
      </c>
      <c r="U8200">
        <v>0</v>
      </c>
      <c r="V8200">
        <v>0</v>
      </c>
      <c r="W8200">
        <v>0</v>
      </c>
      <c r="X8200">
        <v>109.56262211777047</v>
      </c>
      <c r="Y8200">
        <v>0</v>
      </c>
      <c r="Z8200">
        <v>0</v>
      </c>
      <c r="AA8200">
        <v>0</v>
      </c>
      <c r="AB8200">
        <v>6.5652311010217774</v>
      </c>
      <c r="AC8200">
        <v>0</v>
      </c>
      <c r="AD8200">
        <v>0</v>
      </c>
      <c r="AE8200">
        <v>116.12785321879225</v>
      </c>
    </row>
    <row r="8201" spans="1:31" x14ac:dyDescent="0.25">
      <c r="A8201">
        <v>1843903</v>
      </c>
      <c r="B8201">
        <v>1</v>
      </c>
      <c r="C8201" t="s">
        <v>80</v>
      </c>
      <c r="D8201" t="s">
        <v>106</v>
      </c>
      <c r="E8201" t="s">
        <v>131</v>
      </c>
      <c r="F8201" t="s">
        <v>21473</v>
      </c>
      <c r="G8201" t="s">
        <v>133</v>
      </c>
      <c r="H8201" t="s">
        <v>134</v>
      </c>
      <c r="I8201" t="s">
        <v>135</v>
      </c>
      <c r="J8201" t="s">
        <v>136</v>
      </c>
      <c r="K8201" t="s">
        <v>137</v>
      </c>
      <c r="L8201" t="s">
        <v>23094</v>
      </c>
      <c r="M8201" t="s">
        <v>23095</v>
      </c>
      <c r="N8201">
        <v>1.5127777769999999</v>
      </c>
      <c r="O8201">
        <v>0</v>
      </c>
      <c r="P8201">
        <v>11</v>
      </c>
      <c r="Q8201">
        <v>0</v>
      </c>
      <c r="R8201">
        <v>4</v>
      </c>
      <c r="S8201">
        <v>0</v>
      </c>
      <c r="T8201">
        <v>1</v>
      </c>
      <c r="U8201">
        <v>0</v>
      </c>
      <c r="V8201">
        <v>0</v>
      </c>
      <c r="W8201">
        <v>0</v>
      </c>
      <c r="X8201">
        <v>5.1880099308050003</v>
      </c>
      <c r="Y8201">
        <v>0</v>
      </c>
      <c r="Z8201">
        <v>15.619606291285603</v>
      </c>
      <c r="AA8201">
        <v>0</v>
      </c>
      <c r="AB8201">
        <v>5.0087043019733338E-2</v>
      </c>
      <c r="AC8201">
        <v>0</v>
      </c>
      <c r="AD8201">
        <v>0</v>
      </c>
      <c r="AE8201">
        <v>20.857703265110334</v>
      </c>
    </row>
    <row r="8202" spans="1:31" x14ac:dyDescent="0.25">
      <c r="A8202">
        <v>1844438</v>
      </c>
      <c r="B8202">
        <v>1</v>
      </c>
      <c r="C8202" t="s">
        <v>81</v>
      </c>
      <c r="D8202" t="s">
        <v>118</v>
      </c>
      <c r="E8202" t="s">
        <v>252</v>
      </c>
      <c r="F8202" t="s">
        <v>23096</v>
      </c>
      <c r="G8202" t="s">
        <v>640</v>
      </c>
      <c r="H8202" t="s">
        <v>157</v>
      </c>
      <c r="I8202" t="s">
        <v>135</v>
      </c>
      <c r="J8202" t="s">
        <v>136</v>
      </c>
      <c r="K8202" t="s">
        <v>137</v>
      </c>
      <c r="L8202" t="s">
        <v>23097</v>
      </c>
      <c r="M8202" t="s">
        <v>23098</v>
      </c>
      <c r="N8202">
        <v>2.9297222220000001</v>
      </c>
      <c r="O8202">
        <v>0</v>
      </c>
      <c r="P8202">
        <v>1</v>
      </c>
      <c r="Q8202">
        <v>0</v>
      </c>
      <c r="R8202">
        <v>4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0.41269948482029994</v>
      </c>
      <c r="Y8202">
        <v>0</v>
      </c>
      <c r="Z8202">
        <v>5.9038014223561994</v>
      </c>
      <c r="AA8202">
        <v>0</v>
      </c>
      <c r="AB8202">
        <v>0</v>
      </c>
      <c r="AC8202">
        <v>0</v>
      </c>
      <c r="AD8202">
        <v>0</v>
      </c>
      <c r="AE8202">
        <v>6.3165009071764997</v>
      </c>
    </row>
    <row r="8203" spans="1:31" x14ac:dyDescent="0.25">
      <c r="A8203">
        <v>1843751</v>
      </c>
      <c r="B8203">
        <v>1</v>
      </c>
      <c r="C8203" t="s">
        <v>81</v>
      </c>
      <c r="D8203" t="s">
        <v>112</v>
      </c>
      <c r="E8203" t="s">
        <v>202</v>
      </c>
      <c r="F8203" t="s">
        <v>6081</v>
      </c>
      <c r="G8203" t="s">
        <v>386</v>
      </c>
      <c r="H8203" t="s">
        <v>157</v>
      </c>
      <c r="I8203" t="s">
        <v>135</v>
      </c>
      <c r="J8203" t="s">
        <v>136</v>
      </c>
      <c r="K8203" t="s">
        <v>151</v>
      </c>
      <c r="L8203" t="s">
        <v>23099</v>
      </c>
      <c r="M8203" t="s">
        <v>23100</v>
      </c>
      <c r="N8203">
        <v>1.473333333</v>
      </c>
      <c r="O8203">
        <v>0</v>
      </c>
      <c r="P8203">
        <v>15556</v>
      </c>
      <c r="Q8203">
        <v>28</v>
      </c>
      <c r="R8203">
        <v>638</v>
      </c>
      <c r="S8203">
        <v>42</v>
      </c>
      <c r="T8203">
        <v>1756</v>
      </c>
      <c r="U8203">
        <v>8</v>
      </c>
      <c r="V8203">
        <v>3</v>
      </c>
      <c r="W8203">
        <v>0</v>
      </c>
      <c r="X8203">
        <v>2718.8144063551299</v>
      </c>
      <c r="Y8203">
        <v>282.03153178763154</v>
      </c>
      <c r="Z8203">
        <v>571.86898430678639</v>
      </c>
      <c r="AA8203">
        <v>278.22295204057616</v>
      </c>
      <c r="AB8203">
        <v>1086.0568723231183</v>
      </c>
      <c r="AC8203">
        <v>341.19710858034887</v>
      </c>
      <c r="AD8203">
        <v>17.508515461571001</v>
      </c>
      <c r="AE8203">
        <v>5295.700370855162</v>
      </c>
    </row>
    <row r="8204" spans="1:31" x14ac:dyDescent="0.25">
      <c r="A8204">
        <v>1843605</v>
      </c>
      <c r="B8204">
        <v>1</v>
      </c>
      <c r="C8204" t="s">
        <v>80</v>
      </c>
      <c r="D8204" t="s">
        <v>108</v>
      </c>
      <c r="E8204" t="s">
        <v>252</v>
      </c>
      <c r="F8204" t="s">
        <v>23101</v>
      </c>
      <c r="G8204" t="s">
        <v>1510</v>
      </c>
      <c r="H8204" t="s">
        <v>134</v>
      </c>
      <c r="I8204" t="s">
        <v>135</v>
      </c>
      <c r="J8204" t="s">
        <v>136</v>
      </c>
      <c r="K8204" t="s">
        <v>137</v>
      </c>
      <c r="L8204" t="s">
        <v>23102</v>
      </c>
      <c r="M8204" t="s">
        <v>23103</v>
      </c>
      <c r="N8204">
        <v>2.3533333330000001</v>
      </c>
      <c r="O8204">
        <v>0</v>
      </c>
      <c r="P8204">
        <v>125</v>
      </c>
      <c r="Q8204">
        <v>0</v>
      </c>
      <c r="R8204">
        <v>32</v>
      </c>
      <c r="S8204">
        <v>0</v>
      </c>
      <c r="T8204">
        <v>14</v>
      </c>
      <c r="U8204">
        <v>0</v>
      </c>
      <c r="V8204">
        <v>0</v>
      </c>
      <c r="W8204">
        <v>0</v>
      </c>
      <c r="X8204">
        <v>57.936782964657588</v>
      </c>
      <c r="Y8204">
        <v>0</v>
      </c>
      <c r="Z8204">
        <v>67.070928676137967</v>
      </c>
      <c r="AA8204">
        <v>0</v>
      </c>
      <c r="AB8204">
        <v>21.123510468668446</v>
      </c>
      <c r="AC8204">
        <v>0</v>
      </c>
      <c r="AD8204">
        <v>0</v>
      </c>
      <c r="AE8204">
        <v>146.13122210946401</v>
      </c>
    </row>
    <row r="8205" spans="1:31" x14ac:dyDescent="0.25">
      <c r="A8205">
        <v>1844292</v>
      </c>
      <c r="B8205">
        <v>1</v>
      </c>
      <c r="C8205" t="s">
        <v>80</v>
      </c>
      <c r="D8205" t="s">
        <v>85</v>
      </c>
      <c r="E8205" t="s">
        <v>223</v>
      </c>
      <c r="F8205" t="s">
        <v>23104</v>
      </c>
      <c r="G8205" t="s">
        <v>1055</v>
      </c>
      <c r="H8205" t="s">
        <v>134</v>
      </c>
      <c r="I8205" t="s">
        <v>135</v>
      </c>
      <c r="J8205" t="s">
        <v>136</v>
      </c>
      <c r="K8205" t="s">
        <v>137</v>
      </c>
      <c r="L8205" t="s">
        <v>23105</v>
      </c>
      <c r="M8205" t="s">
        <v>23106</v>
      </c>
      <c r="N8205">
        <v>1.8161111109999999</v>
      </c>
      <c r="O8205">
        <v>0</v>
      </c>
      <c r="P8205">
        <v>21</v>
      </c>
      <c r="Q8205">
        <v>0</v>
      </c>
      <c r="R8205">
        <v>0</v>
      </c>
      <c r="S8205">
        <v>0</v>
      </c>
      <c r="T8205">
        <v>1</v>
      </c>
      <c r="U8205">
        <v>0</v>
      </c>
      <c r="V8205">
        <v>0</v>
      </c>
      <c r="W8205">
        <v>0</v>
      </c>
      <c r="X8205">
        <v>6.9838875244589582</v>
      </c>
      <c r="Y8205">
        <v>0</v>
      </c>
      <c r="Z8205">
        <v>0</v>
      </c>
      <c r="AA8205">
        <v>0</v>
      </c>
      <c r="AB8205">
        <v>0.10832153622400001</v>
      </c>
      <c r="AC8205">
        <v>0</v>
      </c>
      <c r="AD8205">
        <v>0</v>
      </c>
      <c r="AE8205">
        <v>7.0922090606829586</v>
      </c>
    </row>
    <row r="8206" spans="1:31" x14ac:dyDescent="0.25">
      <c r="A8206">
        <v>1844043</v>
      </c>
      <c r="B8206">
        <v>1</v>
      </c>
      <c r="C8206" t="s">
        <v>80</v>
      </c>
      <c r="D8206" t="s">
        <v>93</v>
      </c>
      <c r="E8206" t="s">
        <v>252</v>
      </c>
      <c r="F8206" t="s">
        <v>23107</v>
      </c>
      <c r="G8206" t="s">
        <v>150</v>
      </c>
      <c r="H8206" t="s">
        <v>134</v>
      </c>
      <c r="I8206" t="s">
        <v>135</v>
      </c>
      <c r="J8206" t="s">
        <v>136</v>
      </c>
      <c r="K8206" t="s">
        <v>151</v>
      </c>
      <c r="L8206" t="s">
        <v>23108</v>
      </c>
      <c r="M8206" t="s">
        <v>23109</v>
      </c>
      <c r="N8206">
        <v>4.481725</v>
      </c>
      <c r="O8206">
        <v>0</v>
      </c>
      <c r="P8206">
        <v>82</v>
      </c>
      <c r="Q8206">
        <v>0</v>
      </c>
      <c r="R8206">
        <v>5</v>
      </c>
      <c r="S8206">
        <v>0</v>
      </c>
      <c r="T8206">
        <v>15</v>
      </c>
      <c r="U8206">
        <v>0</v>
      </c>
      <c r="V8206">
        <v>1</v>
      </c>
      <c r="W8206">
        <v>0</v>
      </c>
      <c r="X8206">
        <v>69.741304985612132</v>
      </c>
      <c r="Y8206">
        <v>0</v>
      </c>
      <c r="Z8206">
        <v>22.807586465805297</v>
      </c>
      <c r="AA8206">
        <v>0</v>
      </c>
      <c r="AB8206">
        <v>84.569520162673356</v>
      </c>
      <c r="AC8206">
        <v>0</v>
      </c>
      <c r="AD8206">
        <v>121.6829209267099</v>
      </c>
      <c r="AE8206">
        <v>298.80133254080067</v>
      </c>
    </row>
    <row r="8207" spans="1:31" x14ac:dyDescent="0.25">
      <c r="A8207">
        <v>1844381</v>
      </c>
      <c r="B8207">
        <v>1</v>
      </c>
      <c r="C8207" t="s">
        <v>80</v>
      </c>
      <c r="D8207" t="s">
        <v>98</v>
      </c>
      <c r="E8207" t="s">
        <v>140</v>
      </c>
      <c r="F8207" t="s">
        <v>23110</v>
      </c>
      <c r="G8207" t="s">
        <v>142</v>
      </c>
      <c r="H8207" t="s">
        <v>134</v>
      </c>
      <c r="I8207" t="s">
        <v>135</v>
      </c>
      <c r="J8207" t="s">
        <v>136</v>
      </c>
      <c r="K8207" t="s">
        <v>137</v>
      </c>
      <c r="L8207" t="s">
        <v>23111</v>
      </c>
      <c r="M8207" t="s">
        <v>22669</v>
      </c>
      <c r="N8207">
        <v>2.3811111110000001</v>
      </c>
      <c r="O8207">
        <v>0</v>
      </c>
      <c r="P8207">
        <v>1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0.44401630954589999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0.44401630954589999</v>
      </c>
    </row>
    <row r="8208" spans="1:31" x14ac:dyDescent="0.25">
      <c r="A8208">
        <v>1843651</v>
      </c>
      <c r="B8208">
        <v>1</v>
      </c>
      <c r="C8208" t="s">
        <v>80</v>
      </c>
      <c r="D8208" t="s">
        <v>93</v>
      </c>
      <c r="E8208" t="s">
        <v>131</v>
      </c>
      <c r="F8208" t="s">
        <v>23112</v>
      </c>
      <c r="G8208" t="s">
        <v>133</v>
      </c>
      <c r="H8208" t="s">
        <v>134</v>
      </c>
      <c r="I8208" t="s">
        <v>135</v>
      </c>
      <c r="J8208" t="s">
        <v>136</v>
      </c>
      <c r="K8208" t="s">
        <v>137</v>
      </c>
      <c r="L8208" t="s">
        <v>23113</v>
      </c>
      <c r="M8208" t="s">
        <v>23114</v>
      </c>
      <c r="N8208">
        <v>4.670555555</v>
      </c>
      <c r="O8208">
        <v>0</v>
      </c>
      <c r="P8208">
        <v>0</v>
      </c>
      <c r="Q8208">
        <v>0</v>
      </c>
      <c r="R8208">
        <v>3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37.772054463238163</v>
      </c>
      <c r="AA8208">
        <v>0</v>
      </c>
      <c r="AB8208">
        <v>0</v>
      </c>
      <c r="AC8208">
        <v>0</v>
      </c>
      <c r="AD8208">
        <v>0</v>
      </c>
      <c r="AE8208">
        <v>37.772054463238163</v>
      </c>
    </row>
    <row r="8209" spans="1:31" x14ac:dyDescent="0.25">
      <c r="A8209">
        <v>1843694</v>
      </c>
      <c r="B8209">
        <v>1</v>
      </c>
      <c r="C8209" t="s">
        <v>81</v>
      </c>
      <c r="D8209" t="s">
        <v>127</v>
      </c>
      <c r="E8209" t="s">
        <v>252</v>
      </c>
      <c r="F8209" t="s">
        <v>23115</v>
      </c>
      <c r="G8209" t="s">
        <v>873</v>
      </c>
      <c r="H8209" t="s">
        <v>134</v>
      </c>
      <c r="I8209" t="s">
        <v>135</v>
      </c>
      <c r="J8209" t="s">
        <v>136</v>
      </c>
      <c r="K8209" t="s">
        <v>137</v>
      </c>
      <c r="L8209" t="s">
        <v>23116</v>
      </c>
      <c r="M8209" t="s">
        <v>23117</v>
      </c>
      <c r="N8209">
        <v>11.004166666</v>
      </c>
      <c r="O8209">
        <v>0</v>
      </c>
      <c r="P8209">
        <v>0</v>
      </c>
      <c r="Q8209">
        <v>0</v>
      </c>
      <c r="R8209">
        <v>7</v>
      </c>
      <c r="S8209">
        <v>0</v>
      </c>
      <c r="T8209">
        <v>1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70.870717652822719</v>
      </c>
      <c r="AA8209">
        <v>0</v>
      </c>
      <c r="AB8209">
        <v>40.830185481739726</v>
      </c>
      <c r="AC8209">
        <v>0</v>
      </c>
      <c r="AD8209">
        <v>0</v>
      </c>
      <c r="AE8209">
        <v>111.70090313456245</v>
      </c>
    </row>
    <row r="8210" spans="1:31" x14ac:dyDescent="0.25">
      <c r="A8210">
        <v>1844189</v>
      </c>
      <c r="B8210">
        <v>1</v>
      </c>
      <c r="C8210" t="s">
        <v>80</v>
      </c>
      <c r="D8210" t="s">
        <v>106</v>
      </c>
      <c r="E8210" t="s">
        <v>154</v>
      </c>
      <c r="F8210" t="s">
        <v>23118</v>
      </c>
      <c r="G8210" t="s">
        <v>175</v>
      </c>
      <c r="H8210" t="s">
        <v>157</v>
      </c>
      <c r="I8210" t="s">
        <v>135</v>
      </c>
      <c r="J8210" t="s">
        <v>136</v>
      </c>
      <c r="K8210" t="s">
        <v>137</v>
      </c>
      <c r="L8210" t="s">
        <v>23119</v>
      </c>
      <c r="M8210" t="s">
        <v>23120</v>
      </c>
      <c r="N8210">
        <v>4.5219444439999998</v>
      </c>
      <c r="O8210">
        <v>0</v>
      </c>
      <c r="P8210">
        <v>0</v>
      </c>
      <c r="Q8210">
        <v>0</v>
      </c>
      <c r="R8210">
        <v>0</v>
      </c>
      <c r="S8210">
        <v>1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47.417424733119987</v>
      </c>
      <c r="AB8210">
        <v>0</v>
      </c>
      <c r="AC8210">
        <v>0</v>
      </c>
      <c r="AD8210">
        <v>0</v>
      </c>
      <c r="AE8210">
        <v>47.417424733119987</v>
      </c>
    </row>
    <row r="8211" spans="1:31" x14ac:dyDescent="0.25">
      <c r="A8211">
        <v>1843983</v>
      </c>
      <c r="B8211">
        <v>1</v>
      </c>
      <c r="C8211" t="s">
        <v>80</v>
      </c>
      <c r="D8211" t="s">
        <v>85</v>
      </c>
      <c r="E8211" t="s">
        <v>140</v>
      </c>
      <c r="F8211" t="s">
        <v>23121</v>
      </c>
      <c r="G8211" t="s">
        <v>246</v>
      </c>
      <c r="H8211" t="s">
        <v>134</v>
      </c>
      <c r="I8211" t="s">
        <v>135</v>
      </c>
      <c r="J8211" t="s">
        <v>136</v>
      </c>
      <c r="K8211" t="s">
        <v>137</v>
      </c>
      <c r="L8211" t="s">
        <v>23122</v>
      </c>
      <c r="M8211" t="s">
        <v>23123</v>
      </c>
      <c r="N8211">
        <v>1.4186111109999999</v>
      </c>
      <c r="O8211">
        <v>0</v>
      </c>
      <c r="P8211">
        <v>2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0.42280035096583335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0.42280035096583335</v>
      </c>
    </row>
    <row r="8212" spans="1:31" x14ac:dyDescent="0.25">
      <c r="A8212">
        <v>1844524</v>
      </c>
      <c r="B8212">
        <v>1</v>
      </c>
      <c r="C8212" t="s">
        <v>81</v>
      </c>
      <c r="D8212" t="s">
        <v>127</v>
      </c>
      <c r="E8212" t="s">
        <v>131</v>
      </c>
      <c r="F8212" t="s">
        <v>23124</v>
      </c>
      <c r="G8212" t="s">
        <v>133</v>
      </c>
      <c r="H8212" t="s">
        <v>134</v>
      </c>
      <c r="I8212" t="s">
        <v>135</v>
      </c>
      <c r="J8212" t="s">
        <v>136</v>
      </c>
      <c r="K8212" t="s">
        <v>137</v>
      </c>
      <c r="L8212" t="s">
        <v>23125</v>
      </c>
      <c r="M8212" t="s">
        <v>23126</v>
      </c>
      <c r="N8212">
        <v>3.0980555550000002</v>
      </c>
      <c r="O8212">
        <v>0</v>
      </c>
      <c r="P8212">
        <v>34</v>
      </c>
      <c r="Q8212">
        <v>0</v>
      </c>
      <c r="R8212">
        <v>1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17.197108203036233</v>
      </c>
      <c r="Y8212">
        <v>0</v>
      </c>
      <c r="Z8212">
        <v>0.46584490081600005</v>
      </c>
      <c r="AA8212">
        <v>0</v>
      </c>
      <c r="AB8212">
        <v>0</v>
      </c>
      <c r="AC8212">
        <v>0</v>
      </c>
      <c r="AD8212">
        <v>0</v>
      </c>
      <c r="AE8212">
        <v>17.662953103852232</v>
      </c>
    </row>
    <row r="8213" spans="1:31" x14ac:dyDescent="0.25">
      <c r="A8213">
        <v>1844006</v>
      </c>
      <c r="B8213">
        <v>1</v>
      </c>
      <c r="C8213" t="s">
        <v>81</v>
      </c>
      <c r="D8213" t="s">
        <v>122</v>
      </c>
      <c r="E8213" t="s">
        <v>164</v>
      </c>
      <c r="F8213" t="s">
        <v>6787</v>
      </c>
      <c r="G8213" t="s">
        <v>156</v>
      </c>
      <c r="H8213" t="s">
        <v>157</v>
      </c>
      <c r="I8213" t="s">
        <v>135</v>
      </c>
      <c r="J8213" t="s">
        <v>136</v>
      </c>
      <c r="K8213" t="s">
        <v>137</v>
      </c>
      <c r="L8213" t="s">
        <v>23127</v>
      </c>
      <c r="M8213" t="s">
        <v>23128</v>
      </c>
      <c r="N8213">
        <v>1.0925</v>
      </c>
      <c r="O8213">
        <v>1</v>
      </c>
      <c r="P8213">
        <v>462</v>
      </c>
      <c r="Q8213">
        <v>4</v>
      </c>
      <c r="R8213">
        <v>0</v>
      </c>
      <c r="S8213">
        <v>2</v>
      </c>
      <c r="T8213">
        <v>18</v>
      </c>
      <c r="U8213">
        <v>0</v>
      </c>
      <c r="V8213">
        <v>0</v>
      </c>
      <c r="W8213">
        <v>9.6364658424999999E-2</v>
      </c>
      <c r="X8213">
        <v>53.537004387257404</v>
      </c>
      <c r="Y8213">
        <v>2.787480441713067</v>
      </c>
      <c r="Z8213">
        <v>0</v>
      </c>
      <c r="AA8213">
        <v>9.7629853274131158</v>
      </c>
      <c r="AB8213">
        <v>2.3254601493936833</v>
      </c>
      <c r="AC8213">
        <v>0</v>
      </c>
      <c r="AD8213">
        <v>0</v>
      </c>
      <c r="AE8213">
        <v>68.509294964202269</v>
      </c>
    </row>
    <row r="8214" spans="1:31" x14ac:dyDescent="0.25">
      <c r="A8214">
        <v>1844355</v>
      </c>
      <c r="B8214">
        <v>1</v>
      </c>
      <c r="C8214" t="s">
        <v>80</v>
      </c>
      <c r="D8214" t="s">
        <v>90</v>
      </c>
      <c r="E8214" t="s">
        <v>131</v>
      </c>
      <c r="F8214" t="s">
        <v>23129</v>
      </c>
      <c r="G8214" t="s">
        <v>753</v>
      </c>
      <c r="H8214" t="s">
        <v>134</v>
      </c>
      <c r="I8214" t="s">
        <v>135</v>
      </c>
      <c r="J8214" t="s">
        <v>136</v>
      </c>
      <c r="K8214" t="s">
        <v>137</v>
      </c>
      <c r="L8214" t="s">
        <v>23130</v>
      </c>
      <c r="M8214" t="s">
        <v>23131</v>
      </c>
      <c r="N8214">
        <v>2.2458333330000002</v>
      </c>
      <c r="O8214">
        <v>0</v>
      </c>
      <c r="P8214">
        <v>138</v>
      </c>
      <c r="Q8214">
        <v>0</v>
      </c>
      <c r="R8214">
        <v>0</v>
      </c>
      <c r="S8214">
        <v>0</v>
      </c>
      <c r="T8214">
        <v>4</v>
      </c>
      <c r="U8214">
        <v>0</v>
      </c>
      <c r="V8214">
        <v>0</v>
      </c>
      <c r="W8214">
        <v>0</v>
      </c>
      <c r="X8214">
        <v>72.496900924236044</v>
      </c>
      <c r="Y8214">
        <v>0</v>
      </c>
      <c r="Z8214">
        <v>0</v>
      </c>
      <c r="AA8214">
        <v>0</v>
      </c>
      <c r="AB8214">
        <v>0.92558801345010011</v>
      </c>
      <c r="AC8214">
        <v>0</v>
      </c>
      <c r="AD8214">
        <v>0</v>
      </c>
      <c r="AE8214">
        <v>73.42248893768614</v>
      </c>
    </row>
    <row r="8215" spans="1:31" x14ac:dyDescent="0.25">
      <c r="A8215">
        <v>1843628</v>
      </c>
      <c r="B8215">
        <v>1</v>
      </c>
      <c r="C8215" t="s">
        <v>80</v>
      </c>
      <c r="D8215" t="s">
        <v>93</v>
      </c>
      <c r="E8215" t="s">
        <v>140</v>
      </c>
      <c r="F8215" t="s">
        <v>23132</v>
      </c>
      <c r="G8215" t="s">
        <v>213</v>
      </c>
      <c r="H8215" t="s">
        <v>134</v>
      </c>
      <c r="I8215" t="s">
        <v>135</v>
      </c>
      <c r="J8215" t="s">
        <v>136</v>
      </c>
      <c r="K8215" t="s">
        <v>137</v>
      </c>
      <c r="L8215" t="s">
        <v>23133</v>
      </c>
      <c r="M8215" t="s">
        <v>23134</v>
      </c>
      <c r="N8215">
        <v>1.687777777</v>
      </c>
      <c r="O8215">
        <v>0</v>
      </c>
      <c r="P8215">
        <v>4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0.45254707302243335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0.45254707302243335</v>
      </c>
    </row>
    <row r="8216" spans="1:31" x14ac:dyDescent="0.25">
      <c r="A8216">
        <v>1843671</v>
      </c>
      <c r="B8216">
        <v>1</v>
      </c>
      <c r="C8216" t="s">
        <v>80</v>
      </c>
      <c r="D8216" t="s">
        <v>98</v>
      </c>
      <c r="E8216" t="s">
        <v>131</v>
      </c>
      <c r="F8216" t="s">
        <v>19074</v>
      </c>
      <c r="G8216" t="s">
        <v>133</v>
      </c>
      <c r="H8216" t="s">
        <v>134</v>
      </c>
      <c r="I8216" t="s">
        <v>135</v>
      </c>
      <c r="J8216" t="s">
        <v>136</v>
      </c>
      <c r="K8216" t="s">
        <v>137</v>
      </c>
      <c r="L8216" t="s">
        <v>23135</v>
      </c>
      <c r="M8216" t="s">
        <v>23136</v>
      </c>
      <c r="N8216">
        <v>2.8369444439999998</v>
      </c>
      <c r="O8216">
        <v>0</v>
      </c>
      <c r="P8216">
        <v>0</v>
      </c>
      <c r="Q8216">
        <v>0</v>
      </c>
      <c r="R8216">
        <v>2</v>
      </c>
      <c r="S8216">
        <v>0</v>
      </c>
      <c r="T8216">
        <v>1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4.2785948801003757</v>
      </c>
      <c r="AA8216">
        <v>0</v>
      </c>
      <c r="AB8216">
        <v>0.40766210938500003</v>
      </c>
      <c r="AC8216">
        <v>0</v>
      </c>
      <c r="AD8216">
        <v>0</v>
      </c>
      <c r="AE8216">
        <v>4.6862569894853756</v>
      </c>
    </row>
    <row r="8217" spans="1:31" x14ac:dyDescent="0.25">
      <c r="A8217">
        <v>1843771</v>
      </c>
      <c r="B8217">
        <v>1</v>
      </c>
      <c r="C8217" t="s">
        <v>80</v>
      </c>
      <c r="D8217" t="s">
        <v>92</v>
      </c>
      <c r="E8217" t="s">
        <v>202</v>
      </c>
      <c r="F8217" t="s">
        <v>7177</v>
      </c>
      <c r="G8217" t="s">
        <v>225</v>
      </c>
      <c r="H8217" t="s">
        <v>157</v>
      </c>
      <c r="I8217" t="s">
        <v>135</v>
      </c>
      <c r="J8217" t="s">
        <v>136</v>
      </c>
      <c r="K8217" t="s">
        <v>151</v>
      </c>
      <c r="L8217" t="s">
        <v>22521</v>
      </c>
      <c r="M8217" t="s">
        <v>23137</v>
      </c>
      <c r="N8217">
        <v>1.6147222219999999</v>
      </c>
      <c r="O8217">
        <v>0</v>
      </c>
      <c r="P8217">
        <v>261</v>
      </c>
      <c r="Q8217">
        <v>6</v>
      </c>
      <c r="R8217">
        <v>34</v>
      </c>
      <c r="S8217">
        <v>5</v>
      </c>
      <c r="T8217">
        <v>9</v>
      </c>
      <c r="U8217">
        <v>0</v>
      </c>
      <c r="V8217">
        <v>0</v>
      </c>
      <c r="W8217">
        <v>0</v>
      </c>
      <c r="X8217">
        <v>123.78289060197176</v>
      </c>
      <c r="Y8217">
        <v>9.0223824025412256</v>
      </c>
      <c r="Z8217">
        <v>57.582319728833497</v>
      </c>
      <c r="AA8217">
        <v>83.805937875626753</v>
      </c>
      <c r="AB8217">
        <v>16.382739430362076</v>
      </c>
      <c r="AC8217">
        <v>0</v>
      </c>
      <c r="AD8217">
        <v>0</v>
      </c>
      <c r="AE8217">
        <v>290.57627003933527</v>
      </c>
    </row>
    <row r="8218" spans="1:31" x14ac:dyDescent="0.25">
      <c r="A8218">
        <v>1843820</v>
      </c>
      <c r="B8218">
        <v>1</v>
      </c>
      <c r="C8218" t="s">
        <v>80</v>
      </c>
      <c r="D8218" t="s">
        <v>97</v>
      </c>
      <c r="E8218" t="s">
        <v>140</v>
      </c>
      <c r="F8218" t="s">
        <v>23138</v>
      </c>
      <c r="G8218" t="s">
        <v>213</v>
      </c>
      <c r="H8218" t="s">
        <v>134</v>
      </c>
      <c r="I8218" t="s">
        <v>135</v>
      </c>
      <c r="J8218" t="s">
        <v>136</v>
      </c>
      <c r="K8218" t="s">
        <v>137</v>
      </c>
      <c r="L8218" t="s">
        <v>23139</v>
      </c>
      <c r="M8218" t="s">
        <v>23140</v>
      </c>
      <c r="N8218">
        <v>3.0433333330000001</v>
      </c>
      <c r="O8218">
        <v>0</v>
      </c>
      <c r="P8218">
        <v>1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0.13957094052839999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0.13957094052839999</v>
      </c>
    </row>
    <row r="8219" spans="1:31" x14ac:dyDescent="0.25">
      <c r="A8219">
        <v>1845320</v>
      </c>
      <c r="B8219">
        <v>1</v>
      </c>
      <c r="C8219" t="s">
        <v>80</v>
      </c>
      <c r="D8219" t="s">
        <v>108</v>
      </c>
      <c r="E8219" t="s">
        <v>252</v>
      </c>
      <c r="F8219" t="s">
        <v>1310</v>
      </c>
      <c r="G8219" t="s">
        <v>279</v>
      </c>
      <c r="H8219" t="s">
        <v>134</v>
      </c>
      <c r="I8219" t="s">
        <v>135</v>
      </c>
      <c r="J8219" t="s">
        <v>136</v>
      </c>
      <c r="K8219" t="s">
        <v>137</v>
      </c>
      <c r="L8219" t="s">
        <v>23141</v>
      </c>
      <c r="M8219" t="s">
        <v>23142</v>
      </c>
      <c r="N8219">
        <v>4.0502777769999998</v>
      </c>
      <c r="O8219">
        <v>0</v>
      </c>
      <c r="P8219">
        <v>19</v>
      </c>
      <c r="Q8219">
        <v>0</v>
      </c>
      <c r="R8219">
        <v>39</v>
      </c>
      <c r="S8219">
        <v>0</v>
      </c>
      <c r="T8219">
        <v>11</v>
      </c>
      <c r="U8219">
        <v>0</v>
      </c>
      <c r="V8219">
        <v>0</v>
      </c>
      <c r="W8219">
        <v>0</v>
      </c>
      <c r="X8219">
        <v>14.962014871385728</v>
      </c>
      <c r="Y8219">
        <v>0</v>
      </c>
      <c r="Z8219">
        <v>168.35142051412947</v>
      </c>
      <c r="AA8219">
        <v>0</v>
      </c>
      <c r="AB8219">
        <v>35.531126306428952</v>
      </c>
      <c r="AC8219">
        <v>0</v>
      </c>
      <c r="AD8219">
        <v>0</v>
      </c>
      <c r="AE8219">
        <v>218.84456169194414</v>
      </c>
    </row>
    <row r="8220" spans="1:31" x14ac:dyDescent="0.25">
      <c r="A8220">
        <v>1846245</v>
      </c>
      <c r="B8220">
        <v>1</v>
      </c>
      <c r="C8220" t="s">
        <v>80</v>
      </c>
      <c r="D8220" t="s">
        <v>90</v>
      </c>
      <c r="E8220" t="s">
        <v>131</v>
      </c>
      <c r="F8220" t="s">
        <v>23143</v>
      </c>
      <c r="G8220" t="s">
        <v>189</v>
      </c>
      <c r="H8220" t="s">
        <v>134</v>
      </c>
      <c r="I8220" t="s">
        <v>135</v>
      </c>
      <c r="J8220" t="s">
        <v>136</v>
      </c>
      <c r="K8220" t="s">
        <v>137</v>
      </c>
      <c r="L8220" t="s">
        <v>23144</v>
      </c>
      <c r="M8220" t="s">
        <v>23145</v>
      </c>
      <c r="N8220">
        <v>1.997222222</v>
      </c>
      <c r="O8220">
        <v>0</v>
      </c>
      <c r="P8220">
        <v>78</v>
      </c>
      <c r="Q8220">
        <v>0</v>
      </c>
      <c r="R8220">
        <v>0</v>
      </c>
      <c r="S8220">
        <v>0</v>
      </c>
      <c r="T8220">
        <v>8</v>
      </c>
      <c r="U8220">
        <v>0</v>
      </c>
      <c r="V8220">
        <v>0</v>
      </c>
      <c r="W8220">
        <v>0</v>
      </c>
      <c r="X8220">
        <v>43.392046893847322</v>
      </c>
      <c r="Y8220">
        <v>0</v>
      </c>
      <c r="Z8220">
        <v>0</v>
      </c>
      <c r="AA8220">
        <v>0</v>
      </c>
      <c r="AB8220">
        <v>42.815493122300893</v>
      </c>
      <c r="AC8220">
        <v>0</v>
      </c>
      <c r="AD8220">
        <v>0</v>
      </c>
      <c r="AE8220">
        <v>86.207540016148215</v>
      </c>
    </row>
    <row r="8221" spans="1:31" x14ac:dyDescent="0.25">
      <c r="A8221">
        <v>1849162</v>
      </c>
      <c r="B8221">
        <v>1</v>
      </c>
      <c r="C8221" t="s">
        <v>80</v>
      </c>
      <c r="D8221" t="s">
        <v>93</v>
      </c>
      <c r="E8221" t="s">
        <v>202</v>
      </c>
      <c r="F8221" t="s">
        <v>513</v>
      </c>
      <c r="G8221" t="s">
        <v>156</v>
      </c>
      <c r="H8221" t="s">
        <v>157</v>
      </c>
      <c r="I8221" t="s">
        <v>135</v>
      </c>
      <c r="J8221" t="s">
        <v>136</v>
      </c>
      <c r="K8221" t="s">
        <v>137</v>
      </c>
      <c r="L8221" t="s">
        <v>23146</v>
      </c>
      <c r="M8221" t="s">
        <v>23147</v>
      </c>
      <c r="N8221">
        <v>1.8533333329999999</v>
      </c>
      <c r="O8221">
        <v>2</v>
      </c>
      <c r="P8221">
        <v>291</v>
      </c>
      <c r="Q8221">
        <v>9</v>
      </c>
      <c r="R8221">
        <v>243</v>
      </c>
      <c r="S8221">
        <v>2</v>
      </c>
      <c r="T8221">
        <v>84</v>
      </c>
      <c r="U8221">
        <v>0</v>
      </c>
      <c r="V8221">
        <v>0</v>
      </c>
      <c r="W8221">
        <v>10.365874027998752</v>
      </c>
      <c r="X8221">
        <v>66.145790867621159</v>
      </c>
      <c r="Y8221">
        <v>81.490086462816777</v>
      </c>
      <c r="Z8221">
        <v>169.51939593587602</v>
      </c>
      <c r="AA8221">
        <v>7.3604460274415997</v>
      </c>
      <c r="AB8221">
        <v>118.87163566999256</v>
      </c>
      <c r="AC8221">
        <v>0</v>
      </c>
      <c r="AD8221">
        <v>0</v>
      </c>
      <c r="AE8221">
        <v>453.75322899174688</v>
      </c>
    </row>
    <row r="8222" spans="1:31" x14ac:dyDescent="0.25">
      <c r="A8222">
        <v>1844917</v>
      </c>
      <c r="B8222">
        <v>1</v>
      </c>
      <c r="C8222" t="s">
        <v>80</v>
      </c>
      <c r="D8222" t="s">
        <v>111</v>
      </c>
      <c r="E8222" t="s">
        <v>140</v>
      </c>
      <c r="F8222" t="s">
        <v>23148</v>
      </c>
      <c r="G8222" t="s">
        <v>213</v>
      </c>
      <c r="H8222" t="s">
        <v>134</v>
      </c>
      <c r="I8222" t="s">
        <v>135</v>
      </c>
      <c r="J8222" t="s">
        <v>136</v>
      </c>
      <c r="K8222" t="s">
        <v>137</v>
      </c>
      <c r="L8222" t="s">
        <v>23149</v>
      </c>
      <c r="M8222" t="s">
        <v>23150</v>
      </c>
      <c r="N8222">
        <v>2.0938888879999999</v>
      </c>
      <c r="O8222">
        <v>0</v>
      </c>
      <c r="P8222">
        <v>1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0.47473609865781657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0.47473609865781657</v>
      </c>
    </row>
    <row r="8223" spans="1:31" x14ac:dyDescent="0.25">
      <c r="A8223">
        <v>1845535</v>
      </c>
      <c r="B8223">
        <v>1</v>
      </c>
      <c r="C8223" t="s">
        <v>80</v>
      </c>
      <c r="D8223" t="s">
        <v>83</v>
      </c>
      <c r="E8223" t="s">
        <v>164</v>
      </c>
      <c r="F8223" t="s">
        <v>4188</v>
      </c>
      <c r="G8223" t="s">
        <v>156</v>
      </c>
      <c r="H8223" t="s">
        <v>157</v>
      </c>
      <c r="I8223" t="s">
        <v>135</v>
      </c>
      <c r="J8223" t="s">
        <v>136</v>
      </c>
      <c r="K8223" t="s">
        <v>137</v>
      </c>
      <c r="L8223" t="s">
        <v>23151</v>
      </c>
      <c r="M8223" t="s">
        <v>23152</v>
      </c>
      <c r="N8223">
        <v>0.14444444400000001</v>
      </c>
      <c r="O8223">
        <v>0</v>
      </c>
      <c r="P8223">
        <v>2601</v>
      </c>
      <c r="Q8223">
        <v>0</v>
      </c>
      <c r="R8223">
        <v>22</v>
      </c>
      <c r="S8223">
        <v>9</v>
      </c>
      <c r="T8223">
        <v>357</v>
      </c>
      <c r="U8223">
        <v>1</v>
      </c>
      <c r="V8223">
        <v>7</v>
      </c>
      <c r="W8223">
        <v>0</v>
      </c>
      <c r="X8223">
        <v>114.31375318431466</v>
      </c>
      <c r="Y8223">
        <v>0</v>
      </c>
      <c r="Z8223">
        <v>3.2592141725982224</v>
      </c>
      <c r="AA8223">
        <v>21.52905645724022</v>
      </c>
      <c r="AB8223">
        <v>48.339381012242718</v>
      </c>
      <c r="AC8223">
        <v>1.2963161003519998</v>
      </c>
      <c r="AD8223">
        <v>17.330209725291663</v>
      </c>
      <c r="AE8223">
        <v>206.06793065203948</v>
      </c>
    </row>
    <row r="8224" spans="1:31" x14ac:dyDescent="0.25">
      <c r="A8224">
        <v>1848406</v>
      </c>
      <c r="B8224">
        <v>1</v>
      </c>
      <c r="C8224" t="s">
        <v>80</v>
      </c>
      <c r="D8224" t="s">
        <v>105</v>
      </c>
      <c r="E8224" t="s">
        <v>223</v>
      </c>
      <c r="F8224" t="s">
        <v>23153</v>
      </c>
      <c r="G8224" t="s">
        <v>753</v>
      </c>
      <c r="H8224" t="s">
        <v>134</v>
      </c>
      <c r="I8224" t="s">
        <v>135</v>
      </c>
      <c r="J8224" t="s">
        <v>136</v>
      </c>
      <c r="K8224" t="s">
        <v>137</v>
      </c>
      <c r="L8224" t="s">
        <v>23154</v>
      </c>
      <c r="M8224" t="s">
        <v>23155</v>
      </c>
      <c r="N8224">
        <v>11.828888888</v>
      </c>
      <c r="O8224">
        <v>0</v>
      </c>
      <c r="P8224">
        <v>120</v>
      </c>
      <c r="Q8224">
        <v>0</v>
      </c>
      <c r="R8224">
        <v>0</v>
      </c>
      <c r="S8224">
        <v>0</v>
      </c>
      <c r="T8224">
        <v>14</v>
      </c>
      <c r="U8224">
        <v>0</v>
      </c>
      <c r="V8224">
        <v>0</v>
      </c>
      <c r="W8224">
        <v>0</v>
      </c>
      <c r="X8224">
        <v>345.5357270659315</v>
      </c>
      <c r="Y8224">
        <v>0</v>
      </c>
      <c r="Z8224">
        <v>0</v>
      </c>
      <c r="AA8224">
        <v>0</v>
      </c>
      <c r="AB8224">
        <v>209.54261896203636</v>
      </c>
      <c r="AC8224">
        <v>0</v>
      </c>
      <c r="AD8224">
        <v>0</v>
      </c>
      <c r="AE8224">
        <v>555.07834602796788</v>
      </c>
    </row>
    <row r="8225" spans="1:31" x14ac:dyDescent="0.25">
      <c r="A8225">
        <v>1855568</v>
      </c>
      <c r="B8225">
        <v>1</v>
      </c>
      <c r="C8225" t="s">
        <v>80</v>
      </c>
      <c r="D8225" t="s">
        <v>107</v>
      </c>
      <c r="E8225" t="s">
        <v>131</v>
      </c>
      <c r="F8225" t="s">
        <v>23156</v>
      </c>
      <c r="G8225" t="s">
        <v>133</v>
      </c>
      <c r="H8225" t="s">
        <v>134</v>
      </c>
      <c r="I8225" t="s">
        <v>135</v>
      </c>
      <c r="J8225" t="s">
        <v>136</v>
      </c>
      <c r="K8225" t="s">
        <v>137</v>
      </c>
      <c r="L8225" t="s">
        <v>23157</v>
      </c>
      <c r="M8225" t="s">
        <v>23158</v>
      </c>
      <c r="N8225">
        <v>2.707222222</v>
      </c>
      <c r="O8225">
        <v>0</v>
      </c>
      <c r="P8225">
        <v>0</v>
      </c>
      <c r="Q8225">
        <v>0</v>
      </c>
      <c r="R8225">
        <v>1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1.0191761862669335</v>
      </c>
      <c r="AA8225">
        <v>0</v>
      </c>
      <c r="AB8225">
        <v>0</v>
      </c>
      <c r="AC8225">
        <v>0</v>
      </c>
      <c r="AD8225">
        <v>0</v>
      </c>
      <c r="AE8225">
        <v>1.0191761862669335</v>
      </c>
    </row>
    <row r="8226" spans="1:31" x14ac:dyDescent="0.25">
      <c r="A8226">
        <v>1855591</v>
      </c>
      <c r="B8226">
        <v>1</v>
      </c>
      <c r="C8226" t="s">
        <v>80</v>
      </c>
      <c r="D8226" t="s">
        <v>100</v>
      </c>
      <c r="E8226" t="s">
        <v>140</v>
      </c>
      <c r="F8226" t="s">
        <v>13666</v>
      </c>
      <c r="G8226" t="s">
        <v>142</v>
      </c>
      <c r="H8226" t="s">
        <v>134</v>
      </c>
      <c r="I8226" t="s">
        <v>135</v>
      </c>
      <c r="J8226" t="s">
        <v>136</v>
      </c>
      <c r="K8226" t="s">
        <v>137</v>
      </c>
      <c r="L8226" t="s">
        <v>23159</v>
      </c>
      <c r="M8226" t="s">
        <v>23160</v>
      </c>
      <c r="N8226">
        <v>1.564444444</v>
      </c>
      <c r="O8226">
        <v>0</v>
      </c>
      <c r="P8226">
        <v>1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0.63032913526154999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0.63032913526154999</v>
      </c>
    </row>
    <row r="8227" spans="1:31" x14ac:dyDescent="0.25">
      <c r="A8227">
        <v>1845458</v>
      </c>
      <c r="B8227">
        <v>1</v>
      </c>
      <c r="C8227" t="s">
        <v>81</v>
      </c>
      <c r="D8227" t="s">
        <v>128</v>
      </c>
      <c r="E8227" t="s">
        <v>202</v>
      </c>
      <c r="F8227" t="s">
        <v>2747</v>
      </c>
      <c r="G8227" t="s">
        <v>156</v>
      </c>
      <c r="H8227" t="s">
        <v>157</v>
      </c>
      <c r="I8227" t="s">
        <v>135</v>
      </c>
      <c r="J8227" t="s">
        <v>136</v>
      </c>
      <c r="K8227" t="s">
        <v>137</v>
      </c>
      <c r="L8227" t="s">
        <v>23161</v>
      </c>
      <c r="M8227" t="s">
        <v>23162</v>
      </c>
      <c r="N8227">
        <v>8.6666666000000003E-2</v>
      </c>
      <c r="O8227">
        <v>7</v>
      </c>
      <c r="P8227">
        <v>71</v>
      </c>
      <c r="Q8227">
        <v>34</v>
      </c>
      <c r="R8227">
        <v>7</v>
      </c>
      <c r="S8227">
        <v>4</v>
      </c>
      <c r="T8227">
        <v>6</v>
      </c>
      <c r="U8227">
        <v>0</v>
      </c>
      <c r="V8227">
        <v>0</v>
      </c>
      <c r="W8227">
        <v>0.188667865529</v>
      </c>
      <c r="X8227">
        <v>1.0521615706029999</v>
      </c>
      <c r="Y8227">
        <v>2.4607639298268005</v>
      </c>
      <c r="Z8227">
        <v>0.82750395866320015</v>
      </c>
      <c r="AA8227">
        <v>1.9323516266964003</v>
      </c>
      <c r="AB8227">
        <v>0.27478888572026666</v>
      </c>
      <c r="AC8227">
        <v>0</v>
      </c>
      <c r="AD8227">
        <v>0</v>
      </c>
      <c r="AE8227">
        <v>6.7362378370386677</v>
      </c>
    </row>
    <row r="8228" spans="1:31" x14ac:dyDescent="0.25">
      <c r="A8228">
        <v>1855614</v>
      </c>
      <c r="B8228">
        <v>1</v>
      </c>
      <c r="C8228" t="s">
        <v>80</v>
      </c>
      <c r="D8228" t="s">
        <v>84</v>
      </c>
      <c r="E8228" t="s">
        <v>252</v>
      </c>
      <c r="F8228" t="s">
        <v>8789</v>
      </c>
      <c r="G8228" t="s">
        <v>279</v>
      </c>
      <c r="H8228" t="s">
        <v>134</v>
      </c>
      <c r="I8228" t="s">
        <v>135</v>
      </c>
      <c r="J8228" t="s">
        <v>136</v>
      </c>
      <c r="K8228" t="s">
        <v>137</v>
      </c>
      <c r="L8228" t="s">
        <v>23163</v>
      </c>
      <c r="M8228" t="s">
        <v>23164</v>
      </c>
      <c r="N8228">
        <v>4.0888888879999996</v>
      </c>
      <c r="O8228">
        <v>0</v>
      </c>
      <c r="P8228">
        <v>1383</v>
      </c>
      <c r="Q8228">
        <v>0</v>
      </c>
      <c r="R8228">
        <v>0</v>
      </c>
      <c r="S8228">
        <v>0</v>
      </c>
      <c r="T8228">
        <v>62</v>
      </c>
      <c r="U8228">
        <v>0</v>
      </c>
      <c r="V8228">
        <v>0</v>
      </c>
      <c r="W8228">
        <v>0</v>
      </c>
      <c r="X8228">
        <v>1603.3446403543223</v>
      </c>
      <c r="Y8228">
        <v>0</v>
      </c>
      <c r="Z8228">
        <v>0</v>
      </c>
      <c r="AA8228">
        <v>0</v>
      </c>
      <c r="AB8228">
        <v>104.72810923110926</v>
      </c>
      <c r="AC8228">
        <v>0</v>
      </c>
      <c r="AD8228">
        <v>0</v>
      </c>
      <c r="AE8228">
        <v>1708.0727495854317</v>
      </c>
    </row>
    <row r="8229" spans="1:31" x14ac:dyDescent="0.25">
      <c r="A8229">
        <v>1855760</v>
      </c>
      <c r="B8229">
        <v>1</v>
      </c>
      <c r="C8229" t="s">
        <v>81</v>
      </c>
      <c r="D8229" t="s">
        <v>112</v>
      </c>
      <c r="E8229" t="s">
        <v>154</v>
      </c>
      <c r="F8229" t="s">
        <v>23165</v>
      </c>
      <c r="G8229" t="s">
        <v>175</v>
      </c>
      <c r="H8229" t="s">
        <v>157</v>
      </c>
      <c r="I8229" t="s">
        <v>135</v>
      </c>
      <c r="J8229" t="s">
        <v>136</v>
      </c>
      <c r="K8229" t="s">
        <v>137</v>
      </c>
      <c r="L8229" t="s">
        <v>23166</v>
      </c>
      <c r="M8229" t="s">
        <v>23167</v>
      </c>
      <c r="N8229">
        <v>3.3275000000000001</v>
      </c>
      <c r="O8229">
        <v>0</v>
      </c>
      <c r="P8229">
        <v>72</v>
      </c>
      <c r="Q8229">
        <v>0</v>
      </c>
      <c r="R8229">
        <v>0</v>
      </c>
      <c r="S8229">
        <v>0</v>
      </c>
      <c r="T8229">
        <v>6</v>
      </c>
      <c r="U8229">
        <v>0</v>
      </c>
      <c r="V8229">
        <v>0</v>
      </c>
      <c r="W8229">
        <v>0</v>
      </c>
      <c r="X8229">
        <v>22.792182396716861</v>
      </c>
      <c r="Y8229">
        <v>0</v>
      </c>
      <c r="Z8229">
        <v>0</v>
      </c>
      <c r="AA8229">
        <v>0</v>
      </c>
      <c r="AB8229">
        <v>1.6497861013666499</v>
      </c>
      <c r="AC8229">
        <v>0</v>
      </c>
      <c r="AD8229">
        <v>0</v>
      </c>
      <c r="AE8229">
        <v>24.441968498083511</v>
      </c>
    </row>
    <row r="8230" spans="1:31" x14ac:dyDescent="0.25">
      <c r="A8230">
        <v>1846145</v>
      </c>
      <c r="B8230">
        <v>1</v>
      </c>
      <c r="C8230" t="s">
        <v>80</v>
      </c>
      <c r="D8230" t="s">
        <v>103</v>
      </c>
      <c r="E8230" t="s">
        <v>202</v>
      </c>
      <c r="F8230" t="s">
        <v>14567</v>
      </c>
      <c r="G8230" t="s">
        <v>156</v>
      </c>
      <c r="H8230" t="s">
        <v>157</v>
      </c>
      <c r="I8230" t="s">
        <v>135</v>
      </c>
      <c r="J8230" t="s">
        <v>136</v>
      </c>
      <c r="K8230" t="s">
        <v>137</v>
      </c>
      <c r="L8230" t="s">
        <v>23168</v>
      </c>
      <c r="M8230" t="s">
        <v>23169</v>
      </c>
      <c r="N8230">
        <v>1.095</v>
      </c>
      <c r="O8230">
        <v>0</v>
      </c>
      <c r="P8230">
        <v>609</v>
      </c>
      <c r="Q8230">
        <v>10</v>
      </c>
      <c r="R8230">
        <v>27</v>
      </c>
      <c r="S8230">
        <v>8</v>
      </c>
      <c r="T8230">
        <v>64</v>
      </c>
      <c r="U8230">
        <v>3</v>
      </c>
      <c r="V8230">
        <v>0</v>
      </c>
      <c r="W8230">
        <v>0</v>
      </c>
      <c r="X8230">
        <v>218.31632115527597</v>
      </c>
      <c r="Y8230">
        <v>65.4608217860293</v>
      </c>
      <c r="Z8230">
        <v>82.881789843915556</v>
      </c>
      <c r="AA8230">
        <v>32.611400948497042</v>
      </c>
      <c r="AB8230">
        <v>108.55911247387263</v>
      </c>
      <c r="AC8230">
        <v>348.06331137590246</v>
      </c>
      <c r="AD8230">
        <v>0</v>
      </c>
      <c r="AE8230">
        <v>855.89275758349299</v>
      </c>
    </row>
    <row r="8231" spans="1:31" x14ac:dyDescent="0.25">
      <c r="A8231">
        <v>1848383</v>
      </c>
      <c r="B8231">
        <v>1</v>
      </c>
      <c r="C8231" t="s">
        <v>80</v>
      </c>
      <c r="D8231" t="s">
        <v>94</v>
      </c>
      <c r="E8231" t="s">
        <v>140</v>
      </c>
      <c r="F8231" t="s">
        <v>23170</v>
      </c>
      <c r="G8231" t="s">
        <v>213</v>
      </c>
      <c r="H8231" t="s">
        <v>134</v>
      </c>
      <c r="I8231" t="s">
        <v>135</v>
      </c>
      <c r="J8231" t="s">
        <v>136</v>
      </c>
      <c r="K8231" t="s">
        <v>137</v>
      </c>
      <c r="L8231" t="s">
        <v>23171</v>
      </c>
      <c r="M8231" t="s">
        <v>23172</v>
      </c>
      <c r="N8231">
        <v>2.0208333330000001</v>
      </c>
      <c r="O8231">
        <v>0</v>
      </c>
      <c r="P8231">
        <v>8</v>
      </c>
      <c r="Q8231">
        <v>0</v>
      </c>
      <c r="R8231">
        <v>0</v>
      </c>
      <c r="S8231">
        <v>0</v>
      </c>
      <c r="T8231">
        <v>1</v>
      </c>
      <c r="U8231">
        <v>0</v>
      </c>
      <c r="V8231">
        <v>0</v>
      </c>
      <c r="W8231">
        <v>0</v>
      </c>
      <c r="X8231">
        <v>3.3231829835183335</v>
      </c>
      <c r="Y8231">
        <v>0</v>
      </c>
      <c r="Z8231">
        <v>0</v>
      </c>
      <c r="AA8231">
        <v>0</v>
      </c>
      <c r="AB8231">
        <v>0.30740387328546664</v>
      </c>
      <c r="AC8231">
        <v>0</v>
      </c>
      <c r="AD8231">
        <v>0</v>
      </c>
      <c r="AE8231">
        <v>3.6305868568038</v>
      </c>
    </row>
    <row r="8232" spans="1:31" x14ac:dyDescent="0.25">
      <c r="A8232">
        <v>1844625</v>
      </c>
      <c r="B8232">
        <v>1</v>
      </c>
      <c r="C8232" t="s">
        <v>80</v>
      </c>
      <c r="D8232" t="s">
        <v>100</v>
      </c>
      <c r="E8232" t="s">
        <v>154</v>
      </c>
      <c r="F8232" t="s">
        <v>10550</v>
      </c>
      <c r="G8232" t="s">
        <v>156</v>
      </c>
      <c r="H8232" t="s">
        <v>157</v>
      </c>
      <c r="I8232" t="s">
        <v>135</v>
      </c>
      <c r="J8232" t="s">
        <v>136</v>
      </c>
      <c r="K8232" t="s">
        <v>137</v>
      </c>
      <c r="L8232" t="s">
        <v>23173</v>
      </c>
      <c r="M8232" t="s">
        <v>23174</v>
      </c>
      <c r="N8232">
        <v>0.70444444399999995</v>
      </c>
      <c r="O8232">
        <v>0</v>
      </c>
      <c r="P8232">
        <v>781</v>
      </c>
      <c r="Q8232">
        <v>0</v>
      </c>
      <c r="R8232">
        <v>114</v>
      </c>
      <c r="S8232">
        <v>0</v>
      </c>
      <c r="T8232">
        <v>82</v>
      </c>
      <c r="U8232">
        <v>0</v>
      </c>
      <c r="V8232">
        <v>0</v>
      </c>
      <c r="W8232">
        <v>0</v>
      </c>
      <c r="X8232">
        <v>126.63797758315387</v>
      </c>
      <c r="Y8232">
        <v>0</v>
      </c>
      <c r="Z8232">
        <v>48.503344251518428</v>
      </c>
      <c r="AA8232">
        <v>0</v>
      </c>
      <c r="AB8232">
        <v>23.879010027301291</v>
      </c>
      <c r="AC8232">
        <v>0</v>
      </c>
      <c r="AD8232">
        <v>0</v>
      </c>
      <c r="AE8232">
        <v>199.02033186197357</v>
      </c>
    </row>
    <row r="8233" spans="1:31" x14ac:dyDescent="0.25">
      <c r="A8233">
        <v>1853687</v>
      </c>
      <c r="B8233">
        <v>1</v>
      </c>
      <c r="C8233" t="s">
        <v>80</v>
      </c>
      <c r="D8233" t="s">
        <v>104</v>
      </c>
      <c r="E8233" t="s">
        <v>131</v>
      </c>
      <c r="F8233" t="s">
        <v>15904</v>
      </c>
      <c r="G8233" t="s">
        <v>189</v>
      </c>
      <c r="H8233" t="s">
        <v>134</v>
      </c>
      <c r="I8233" t="s">
        <v>135</v>
      </c>
      <c r="J8233" t="s">
        <v>136</v>
      </c>
      <c r="K8233" t="s">
        <v>137</v>
      </c>
      <c r="L8233" t="s">
        <v>23175</v>
      </c>
      <c r="M8233" t="s">
        <v>23176</v>
      </c>
      <c r="N8233">
        <v>12.638888888</v>
      </c>
      <c r="O8233">
        <v>0</v>
      </c>
      <c r="P8233">
        <v>88</v>
      </c>
      <c r="Q8233">
        <v>0</v>
      </c>
      <c r="R8233">
        <v>0</v>
      </c>
      <c r="S8233">
        <v>0</v>
      </c>
      <c r="T8233">
        <v>2</v>
      </c>
      <c r="U8233">
        <v>0</v>
      </c>
      <c r="V8233">
        <v>0</v>
      </c>
      <c r="W8233">
        <v>0</v>
      </c>
      <c r="X8233">
        <v>270.2871777093992</v>
      </c>
      <c r="Y8233">
        <v>0</v>
      </c>
      <c r="Z8233">
        <v>0</v>
      </c>
      <c r="AA8233">
        <v>0</v>
      </c>
      <c r="AB8233">
        <v>0.17284666386600001</v>
      </c>
      <c r="AC8233">
        <v>0</v>
      </c>
      <c r="AD8233">
        <v>0</v>
      </c>
      <c r="AE8233">
        <v>270.46002437326518</v>
      </c>
    </row>
    <row r="8234" spans="1:31" x14ac:dyDescent="0.25">
      <c r="A8234">
        <v>1845266</v>
      </c>
      <c r="B8234">
        <v>1</v>
      </c>
      <c r="C8234" t="s">
        <v>81</v>
      </c>
      <c r="D8234" t="s">
        <v>120</v>
      </c>
      <c r="E8234" t="s">
        <v>164</v>
      </c>
      <c r="F8234" t="s">
        <v>11379</v>
      </c>
      <c r="G8234" t="s">
        <v>156</v>
      </c>
      <c r="H8234" t="s">
        <v>157</v>
      </c>
      <c r="I8234" t="s">
        <v>135</v>
      </c>
      <c r="J8234" t="s">
        <v>136</v>
      </c>
      <c r="K8234" t="s">
        <v>137</v>
      </c>
      <c r="L8234" t="s">
        <v>23177</v>
      </c>
      <c r="M8234" t="s">
        <v>23178</v>
      </c>
      <c r="N8234">
        <v>1.3791666659999999</v>
      </c>
      <c r="O8234">
        <v>0</v>
      </c>
      <c r="P8234">
        <v>0</v>
      </c>
      <c r="Q8234">
        <v>32</v>
      </c>
      <c r="R8234">
        <v>31</v>
      </c>
      <c r="S8234">
        <v>3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267.83451822791346</v>
      </c>
      <c r="Z8234">
        <v>229.00983459111626</v>
      </c>
      <c r="AA8234">
        <v>13.125552243806101</v>
      </c>
      <c r="AB8234">
        <v>0</v>
      </c>
      <c r="AC8234">
        <v>0</v>
      </c>
      <c r="AD8234">
        <v>0</v>
      </c>
      <c r="AE8234">
        <v>509.96990506283583</v>
      </c>
    </row>
    <row r="8235" spans="1:31" x14ac:dyDescent="0.25">
      <c r="A8235">
        <v>1844925</v>
      </c>
      <c r="B8235">
        <v>1</v>
      </c>
      <c r="C8235" t="s">
        <v>81</v>
      </c>
      <c r="D8235" t="s">
        <v>120</v>
      </c>
      <c r="E8235" t="s">
        <v>202</v>
      </c>
      <c r="F8235" t="s">
        <v>23179</v>
      </c>
      <c r="G8235" t="s">
        <v>156</v>
      </c>
      <c r="H8235" t="s">
        <v>157</v>
      </c>
      <c r="I8235" t="s">
        <v>135</v>
      </c>
      <c r="J8235" t="s">
        <v>136</v>
      </c>
      <c r="K8235" t="s">
        <v>137</v>
      </c>
      <c r="L8235" t="s">
        <v>23180</v>
      </c>
      <c r="M8235" t="s">
        <v>23181</v>
      </c>
      <c r="N8235">
        <v>1.7713888879999999</v>
      </c>
      <c r="O8235">
        <v>1</v>
      </c>
      <c r="P8235">
        <v>294</v>
      </c>
      <c r="Q8235">
        <v>73</v>
      </c>
      <c r="R8235">
        <v>3</v>
      </c>
      <c r="S8235">
        <v>15</v>
      </c>
      <c r="T8235">
        <v>34</v>
      </c>
      <c r="U8235">
        <v>2</v>
      </c>
      <c r="V8235">
        <v>0</v>
      </c>
      <c r="W8235">
        <v>32.217256374046052</v>
      </c>
      <c r="X8235">
        <v>121.20832435556463</v>
      </c>
      <c r="Y8235">
        <v>593.29869013597886</v>
      </c>
      <c r="Z8235">
        <v>4.9388849034865752</v>
      </c>
      <c r="AA8235">
        <v>61.896331245956823</v>
      </c>
      <c r="AB8235">
        <v>11.073783217130343</v>
      </c>
      <c r="AC8235">
        <v>13.479163632408833</v>
      </c>
      <c r="AD8235">
        <v>0</v>
      </c>
      <c r="AE8235">
        <v>838.11243386457215</v>
      </c>
    </row>
    <row r="8236" spans="1:31" x14ac:dyDescent="0.25">
      <c r="A8236">
        <v>1845466</v>
      </c>
      <c r="B8236">
        <v>1</v>
      </c>
      <c r="C8236" t="s">
        <v>80</v>
      </c>
      <c r="D8236" t="s">
        <v>84</v>
      </c>
      <c r="E8236" t="s">
        <v>131</v>
      </c>
      <c r="F8236" t="s">
        <v>23182</v>
      </c>
      <c r="G8236" t="s">
        <v>189</v>
      </c>
      <c r="H8236" t="s">
        <v>134</v>
      </c>
      <c r="I8236" t="s">
        <v>135</v>
      </c>
      <c r="J8236" t="s">
        <v>136</v>
      </c>
      <c r="K8236" t="s">
        <v>137</v>
      </c>
      <c r="L8236" t="s">
        <v>23183</v>
      </c>
      <c r="M8236" t="s">
        <v>23184</v>
      </c>
      <c r="N8236">
        <v>1.0008333330000001</v>
      </c>
      <c r="O8236">
        <v>0</v>
      </c>
      <c r="P8236">
        <v>18</v>
      </c>
      <c r="Q8236">
        <v>0</v>
      </c>
      <c r="R8236">
        <v>0</v>
      </c>
      <c r="S8236">
        <v>0</v>
      </c>
      <c r="T8236">
        <v>50</v>
      </c>
      <c r="U8236">
        <v>0</v>
      </c>
      <c r="V8236">
        <v>0</v>
      </c>
      <c r="W8236">
        <v>0</v>
      </c>
      <c r="X8236">
        <v>5.0876069746078585</v>
      </c>
      <c r="Y8236">
        <v>0</v>
      </c>
      <c r="Z8236">
        <v>0</v>
      </c>
      <c r="AA8236">
        <v>0</v>
      </c>
      <c r="AB8236">
        <v>38.535305542675488</v>
      </c>
      <c r="AC8236">
        <v>0</v>
      </c>
      <c r="AD8236">
        <v>0</v>
      </c>
      <c r="AE8236">
        <v>43.622912517283346</v>
      </c>
    </row>
    <row r="8237" spans="1:31" x14ac:dyDescent="0.25">
      <c r="A8237">
        <v>1845861</v>
      </c>
      <c r="B8237">
        <v>1</v>
      </c>
      <c r="C8237" t="s">
        <v>80</v>
      </c>
      <c r="D8237" t="s">
        <v>85</v>
      </c>
      <c r="E8237" t="s">
        <v>131</v>
      </c>
      <c r="F8237" t="s">
        <v>23185</v>
      </c>
      <c r="G8237" t="s">
        <v>133</v>
      </c>
      <c r="H8237" t="s">
        <v>134</v>
      </c>
      <c r="I8237" t="s">
        <v>135</v>
      </c>
      <c r="J8237" t="s">
        <v>136</v>
      </c>
      <c r="K8237" t="s">
        <v>137</v>
      </c>
      <c r="L8237" t="s">
        <v>23186</v>
      </c>
      <c r="M8237" t="s">
        <v>23187</v>
      </c>
      <c r="N8237">
        <v>5.9175000000000004</v>
      </c>
      <c r="O8237">
        <v>0</v>
      </c>
      <c r="P8237">
        <v>68</v>
      </c>
      <c r="Q8237">
        <v>0</v>
      </c>
      <c r="R8237">
        <v>0</v>
      </c>
      <c r="S8237">
        <v>0</v>
      </c>
      <c r="T8237">
        <v>4</v>
      </c>
      <c r="U8237">
        <v>0</v>
      </c>
      <c r="V8237">
        <v>0</v>
      </c>
      <c r="W8237">
        <v>0</v>
      </c>
      <c r="X8237">
        <v>126.58278089387966</v>
      </c>
      <c r="Y8237">
        <v>0</v>
      </c>
      <c r="Z8237">
        <v>0</v>
      </c>
      <c r="AA8237">
        <v>0</v>
      </c>
      <c r="AB8237">
        <v>0.27984050276962502</v>
      </c>
      <c r="AC8237">
        <v>0</v>
      </c>
      <c r="AD8237">
        <v>0</v>
      </c>
      <c r="AE8237">
        <v>126.86262139664929</v>
      </c>
    </row>
    <row r="8238" spans="1:31" x14ac:dyDescent="0.25">
      <c r="A8238">
        <v>1844905</v>
      </c>
      <c r="B8238">
        <v>1</v>
      </c>
      <c r="C8238" t="s">
        <v>81</v>
      </c>
      <c r="D8238" t="s">
        <v>121</v>
      </c>
      <c r="E8238" t="s">
        <v>154</v>
      </c>
      <c r="F8238" t="s">
        <v>23188</v>
      </c>
      <c r="G8238" t="s">
        <v>156</v>
      </c>
      <c r="H8238" t="s">
        <v>157</v>
      </c>
      <c r="I8238" t="s">
        <v>135</v>
      </c>
      <c r="J8238" t="s">
        <v>136</v>
      </c>
      <c r="K8238" t="s">
        <v>137</v>
      </c>
      <c r="L8238" t="s">
        <v>23189</v>
      </c>
      <c r="M8238" t="s">
        <v>23190</v>
      </c>
      <c r="N8238">
        <v>0.45694444400000001</v>
      </c>
      <c r="O8238">
        <v>0</v>
      </c>
      <c r="P8238">
        <v>1511</v>
      </c>
      <c r="Q8238">
        <v>0</v>
      </c>
      <c r="R8238">
        <v>16</v>
      </c>
      <c r="S8238">
        <v>5</v>
      </c>
      <c r="T8238">
        <v>282</v>
      </c>
      <c r="U8238">
        <v>0</v>
      </c>
      <c r="V8238">
        <v>0</v>
      </c>
      <c r="W8238">
        <v>0</v>
      </c>
      <c r="X8238">
        <v>89.619469245146263</v>
      </c>
      <c r="Y8238">
        <v>0</v>
      </c>
      <c r="Z8238">
        <v>1.3217555039569999</v>
      </c>
      <c r="AA8238">
        <v>26.013297411313332</v>
      </c>
      <c r="AB8238">
        <v>31.629547745176804</v>
      </c>
      <c r="AC8238">
        <v>0</v>
      </c>
      <c r="AD8238">
        <v>0</v>
      </c>
      <c r="AE8238">
        <v>148.5840699055934</v>
      </c>
    </row>
    <row r="8239" spans="1:31" x14ac:dyDescent="0.25">
      <c r="A8239">
        <v>1855694</v>
      </c>
      <c r="B8239">
        <v>1</v>
      </c>
      <c r="C8239" t="s">
        <v>81</v>
      </c>
      <c r="D8239" t="s">
        <v>122</v>
      </c>
      <c r="E8239" t="s">
        <v>154</v>
      </c>
      <c r="F8239" t="s">
        <v>23191</v>
      </c>
      <c r="G8239" t="s">
        <v>175</v>
      </c>
      <c r="H8239" t="s">
        <v>157</v>
      </c>
      <c r="I8239" t="s">
        <v>135</v>
      </c>
      <c r="J8239" t="s">
        <v>136</v>
      </c>
      <c r="K8239" t="s">
        <v>137</v>
      </c>
      <c r="L8239" t="s">
        <v>23192</v>
      </c>
      <c r="M8239" t="s">
        <v>23193</v>
      </c>
      <c r="N8239">
        <v>2.2813888879999999</v>
      </c>
      <c r="O8239">
        <v>0</v>
      </c>
      <c r="P8239">
        <v>648</v>
      </c>
      <c r="Q8239">
        <v>0</v>
      </c>
      <c r="R8239">
        <v>13</v>
      </c>
      <c r="S8239">
        <v>2</v>
      </c>
      <c r="T8239">
        <v>42</v>
      </c>
      <c r="U8239">
        <v>1</v>
      </c>
      <c r="V8239">
        <v>0</v>
      </c>
      <c r="W8239">
        <v>0</v>
      </c>
      <c r="X8239">
        <v>230.71846768837725</v>
      </c>
      <c r="Y8239">
        <v>0</v>
      </c>
      <c r="Z8239">
        <v>3.5274623475992666</v>
      </c>
      <c r="AA8239">
        <v>119.56019480841778</v>
      </c>
      <c r="AB8239">
        <v>21.127436607053003</v>
      </c>
      <c r="AC8239">
        <v>1.5747043176242665</v>
      </c>
      <c r="AD8239">
        <v>0</v>
      </c>
      <c r="AE8239">
        <v>376.50826576907156</v>
      </c>
    </row>
    <row r="8240" spans="1:31" x14ac:dyDescent="0.25">
      <c r="A8240">
        <v>1855717</v>
      </c>
      <c r="B8240">
        <v>1</v>
      </c>
      <c r="C8240" t="s">
        <v>80</v>
      </c>
      <c r="D8240" t="s">
        <v>100</v>
      </c>
      <c r="E8240" t="s">
        <v>131</v>
      </c>
      <c r="F8240" t="s">
        <v>23194</v>
      </c>
      <c r="G8240" t="s">
        <v>133</v>
      </c>
      <c r="H8240" t="s">
        <v>134</v>
      </c>
      <c r="I8240" t="s">
        <v>135</v>
      </c>
      <c r="J8240" t="s">
        <v>136</v>
      </c>
      <c r="K8240" t="s">
        <v>137</v>
      </c>
      <c r="L8240" t="s">
        <v>23195</v>
      </c>
      <c r="M8240" t="s">
        <v>23196</v>
      </c>
      <c r="N8240">
        <v>3.6502777769999999</v>
      </c>
      <c r="O8240">
        <v>0</v>
      </c>
      <c r="P8240">
        <v>56</v>
      </c>
      <c r="Q8240">
        <v>0</v>
      </c>
      <c r="R8240">
        <v>3</v>
      </c>
      <c r="S8240">
        <v>0</v>
      </c>
      <c r="T8240">
        <v>9</v>
      </c>
      <c r="U8240">
        <v>0</v>
      </c>
      <c r="V8240">
        <v>0</v>
      </c>
      <c r="W8240">
        <v>0</v>
      </c>
      <c r="X8240">
        <v>61.927183990038372</v>
      </c>
      <c r="Y8240">
        <v>0</v>
      </c>
      <c r="Z8240">
        <v>1.4136014228100497</v>
      </c>
      <c r="AA8240">
        <v>0</v>
      </c>
      <c r="AB8240">
        <v>23.419829878946977</v>
      </c>
      <c r="AC8240">
        <v>0</v>
      </c>
      <c r="AD8240">
        <v>0</v>
      </c>
      <c r="AE8240">
        <v>86.760615291795403</v>
      </c>
    </row>
    <row r="8241" spans="1:31" x14ac:dyDescent="0.25">
      <c r="A8241">
        <v>1855176</v>
      </c>
      <c r="B8241">
        <v>1</v>
      </c>
      <c r="C8241" t="s">
        <v>80</v>
      </c>
      <c r="D8241" t="s">
        <v>103</v>
      </c>
      <c r="E8241" t="s">
        <v>252</v>
      </c>
      <c r="F8241" t="s">
        <v>23197</v>
      </c>
      <c r="G8241" t="s">
        <v>279</v>
      </c>
      <c r="H8241" t="s">
        <v>134</v>
      </c>
      <c r="I8241" t="s">
        <v>135</v>
      </c>
      <c r="J8241" t="s">
        <v>136</v>
      </c>
      <c r="K8241" t="s">
        <v>137</v>
      </c>
      <c r="L8241" t="s">
        <v>23198</v>
      </c>
      <c r="M8241" t="s">
        <v>23199</v>
      </c>
      <c r="N8241">
        <v>3.1663888880000002</v>
      </c>
      <c r="O8241">
        <v>0</v>
      </c>
      <c r="P8241">
        <v>262</v>
      </c>
      <c r="Q8241">
        <v>0</v>
      </c>
      <c r="R8241">
        <v>2</v>
      </c>
      <c r="S8241">
        <v>0</v>
      </c>
      <c r="T8241">
        <v>23</v>
      </c>
      <c r="U8241">
        <v>0</v>
      </c>
      <c r="V8241">
        <v>0</v>
      </c>
      <c r="W8241">
        <v>0</v>
      </c>
      <c r="X8241">
        <v>205.35542512010099</v>
      </c>
      <c r="Y8241">
        <v>0</v>
      </c>
      <c r="Z8241">
        <v>0.63170271616110008</v>
      </c>
      <c r="AA8241">
        <v>0</v>
      </c>
      <c r="AB8241">
        <v>91.460586892015897</v>
      </c>
      <c r="AC8241">
        <v>0</v>
      </c>
      <c r="AD8241">
        <v>0</v>
      </c>
      <c r="AE8241">
        <v>297.44771472827802</v>
      </c>
    </row>
    <row r="8242" spans="1:31" x14ac:dyDescent="0.25">
      <c r="A8242">
        <v>1845758</v>
      </c>
      <c r="B8242">
        <v>1</v>
      </c>
      <c r="C8242" t="s">
        <v>80</v>
      </c>
      <c r="D8242" t="s">
        <v>94</v>
      </c>
      <c r="E8242" t="s">
        <v>131</v>
      </c>
      <c r="F8242" t="s">
        <v>23200</v>
      </c>
      <c r="G8242" t="s">
        <v>133</v>
      </c>
      <c r="H8242" t="s">
        <v>134</v>
      </c>
      <c r="I8242" t="s">
        <v>135</v>
      </c>
      <c r="J8242" t="s">
        <v>136</v>
      </c>
      <c r="K8242" t="s">
        <v>137</v>
      </c>
      <c r="L8242" t="s">
        <v>23201</v>
      </c>
      <c r="M8242" t="s">
        <v>23202</v>
      </c>
      <c r="N8242">
        <v>2.5291666660000001</v>
      </c>
      <c r="O8242">
        <v>0</v>
      </c>
      <c r="P8242">
        <v>145</v>
      </c>
      <c r="Q8242">
        <v>0</v>
      </c>
      <c r="R8242">
        <v>0</v>
      </c>
      <c r="S8242">
        <v>0</v>
      </c>
      <c r="T8242">
        <v>10</v>
      </c>
      <c r="U8242">
        <v>0</v>
      </c>
      <c r="V8242">
        <v>0</v>
      </c>
      <c r="W8242">
        <v>0</v>
      </c>
      <c r="X8242">
        <v>78.63720525033753</v>
      </c>
      <c r="Y8242">
        <v>0</v>
      </c>
      <c r="Z8242">
        <v>0</v>
      </c>
      <c r="AA8242">
        <v>0</v>
      </c>
      <c r="AB8242">
        <v>8.1599448770126664</v>
      </c>
      <c r="AC8242">
        <v>0</v>
      </c>
      <c r="AD8242">
        <v>0</v>
      </c>
      <c r="AE8242">
        <v>86.797150127350193</v>
      </c>
    </row>
    <row r="8243" spans="1:31" x14ac:dyDescent="0.25">
      <c r="A8243">
        <v>1844576</v>
      </c>
      <c r="B8243">
        <v>1</v>
      </c>
      <c r="C8243" t="s">
        <v>80</v>
      </c>
      <c r="D8243" t="s">
        <v>89</v>
      </c>
      <c r="E8243" t="s">
        <v>140</v>
      </c>
      <c r="F8243" t="s">
        <v>23203</v>
      </c>
      <c r="G8243" t="s">
        <v>246</v>
      </c>
      <c r="H8243" t="s">
        <v>134</v>
      </c>
      <c r="I8243" t="s">
        <v>135</v>
      </c>
      <c r="J8243" t="s">
        <v>136</v>
      </c>
      <c r="K8243" t="s">
        <v>137</v>
      </c>
      <c r="L8243" t="s">
        <v>23204</v>
      </c>
      <c r="M8243" t="s">
        <v>23205</v>
      </c>
      <c r="N8243">
        <v>0.54249999999999998</v>
      </c>
      <c r="O8243">
        <v>0</v>
      </c>
      <c r="P8243">
        <v>6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0.6997829109868916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0.6997829109868916</v>
      </c>
    </row>
    <row r="8244" spans="1:31" x14ac:dyDescent="0.25">
      <c r="A8244">
        <v>1845432</v>
      </c>
      <c r="B8244">
        <v>1</v>
      </c>
      <c r="C8244" t="s">
        <v>81</v>
      </c>
      <c r="D8244" t="s">
        <v>112</v>
      </c>
      <c r="E8244" t="s">
        <v>154</v>
      </c>
      <c r="F8244" t="s">
        <v>23206</v>
      </c>
      <c r="G8244" t="s">
        <v>175</v>
      </c>
      <c r="H8244" t="s">
        <v>157</v>
      </c>
      <c r="I8244" t="s">
        <v>135</v>
      </c>
      <c r="J8244" t="s">
        <v>136</v>
      </c>
      <c r="K8244" t="s">
        <v>137</v>
      </c>
      <c r="L8244" t="s">
        <v>23207</v>
      </c>
      <c r="M8244" t="s">
        <v>23208</v>
      </c>
      <c r="N8244">
        <v>3.1713888880000001</v>
      </c>
      <c r="O8244">
        <v>0</v>
      </c>
      <c r="P8244">
        <v>59</v>
      </c>
      <c r="Q8244">
        <v>0</v>
      </c>
      <c r="R8244">
        <v>60</v>
      </c>
      <c r="S8244">
        <v>0</v>
      </c>
      <c r="T8244">
        <v>4</v>
      </c>
      <c r="U8244">
        <v>0</v>
      </c>
      <c r="V8244">
        <v>0</v>
      </c>
      <c r="W8244">
        <v>0</v>
      </c>
      <c r="X8244">
        <v>28.108946600606984</v>
      </c>
      <c r="Y8244">
        <v>0</v>
      </c>
      <c r="Z8244">
        <v>35.444928358187134</v>
      </c>
      <c r="AA8244">
        <v>0</v>
      </c>
      <c r="AB8244">
        <v>2.0521500269572082</v>
      </c>
      <c r="AC8244">
        <v>0</v>
      </c>
      <c r="AD8244">
        <v>0</v>
      </c>
      <c r="AE8244">
        <v>65.606024985751333</v>
      </c>
    </row>
    <row r="8245" spans="1:31" x14ac:dyDescent="0.25">
      <c r="A8245">
        <v>1847745</v>
      </c>
      <c r="B8245">
        <v>1</v>
      </c>
      <c r="C8245" t="s">
        <v>80</v>
      </c>
      <c r="D8245" t="s">
        <v>96</v>
      </c>
      <c r="E8245" t="s">
        <v>131</v>
      </c>
      <c r="F8245" t="s">
        <v>19930</v>
      </c>
      <c r="G8245" t="s">
        <v>133</v>
      </c>
      <c r="H8245" t="s">
        <v>134</v>
      </c>
      <c r="I8245" t="s">
        <v>135</v>
      </c>
      <c r="J8245" t="s">
        <v>136</v>
      </c>
      <c r="K8245" t="s">
        <v>137</v>
      </c>
      <c r="L8245" t="s">
        <v>23209</v>
      </c>
      <c r="M8245" t="s">
        <v>23210</v>
      </c>
      <c r="N8245">
        <v>5.2744444440000002</v>
      </c>
      <c r="O8245">
        <v>0</v>
      </c>
      <c r="P8245">
        <v>66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94.140208297755862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94.140208297755862</v>
      </c>
    </row>
    <row r="8246" spans="1:31" x14ac:dyDescent="0.25">
      <c r="A8246">
        <v>1848349</v>
      </c>
      <c r="B8246">
        <v>1</v>
      </c>
      <c r="C8246" t="s">
        <v>81</v>
      </c>
      <c r="D8246" t="s">
        <v>128</v>
      </c>
      <c r="E8246" t="s">
        <v>252</v>
      </c>
      <c r="F8246" t="s">
        <v>23211</v>
      </c>
      <c r="G8246" t="s">
        <v>279</v>
      </c>
      <c r="H8246" t="s">
        <v>134</v>
      </c>
      <c r="I8246" t="s">
        <v>135</v>
      </c>
      <c r="J8246" t="s">
        <v>136</v>
      </c>
      <c r="K8246" t="s">
        <v>137</v>
      </c>
      <c r="L8246" t="s">
        <v>23212</v>
      </c>
      <c r="M8246" t="s">
        <v>23213</v>
      </c>
      <c r="N8246">
        <v>0.99138888800000002</v>
      </c>
      <c r="O8246">
        <v>0</v>
      </c>
      <c r="P8246">
        <v>47</v>
      </c>
      <c r="Q8246">
        <v>0</v>
      </c>
      <c r="R8246">
        <v>5</v>
      </c>
      <c r="S8246">
        <v>0</v>
      </c>
      <c r="T8246">
        <v>10</v>
      </c>
      <c r="U8246">
        <v>0</v>
      </c>
      <c r="V8246">
        <v>0</v>
      </c>
      <c r="W8246">
        <v>0</v>
      </c>
      <c r="X8246">
        <v>12.334536595609014</v>
      </c>
      <c r="Y8246">
        <v>0</v>
      </c>
      <c r="Z8246">
        <v>2.9691093575452676</v>
      </c>
      <c r="AA8246">
        <v>0</v>
      </c>
      <c r="AB8246">
        <v>4.1612510112713341</v>
      </c>
      <c r="AC8246">
        <v>0</v>
      </c>
      <c r="AD8246">
        <v>0</v>
      </c>
      <c r="AE8246">
        <v>19.464896964425616</v>
      </c>
    </row>
    <row r="8247" spans="1:31" x14ac:dyDescent="0.25">
      <c r="A8247">
        <v>1844897</v>
      </c>
      <c r="B8247">
        <v>1</v>
      </c>
      <c r="C8247" t="s">
        <v>81</v>
      </c>
      <c r="D8247" t="s">
        <v>112</v>
      </c>
      <c r="E8247" t="s">
        <v>140</v>
      </c>
      <c r="F8247" t="s">
        <v>23214</v>
      </c>
      <c r="G8247" t="s">
        <v>142</v>
      </c>
      <c r="H8247" t="s">
        <v>134</v>
      </c>
      <c r="I8247" t="s">
        <v>135</v>
      </c>
      <c r="J8247" t="s">
        <v>136</v>
      </c>
      <c r="K8247" t="s">
        <v>137</v>
      </c>
      <c r="L8247" t="s">
        <v>23215</v>
      </c>
      <c r="M8247" t="s">
        <v>23216</v>
      </c>
      <c r="N8247">
        <v>6.4375</v>
      </c>
      <c r="O8247">
        <v>0</v>
      </c>
      <c r="P8247">
        <v>1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0.66944621301000007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0.66944621301000007</v>
      </c>
    </row>
    <row r="8248" spans="1:31" x14ac:dyDescent="0.25">
      <c r="A8248">
        <v>1844997</v>
      </c>
      <c r="B8248">
        <v>1</v>
      </c>
      <c r="C8248" t="s">
        <v>80</v>
      </c>
      <c r="D8248" t="s">
        <v>98</v>
      </c>
      <c r="E8248" t="s">
        <v>252</v>
      </c>
      <c r="F8248" t="s">
        <v>23217</v>
      </c>
      <c r="G8248" t="s">
        <v>4083</v>
      </c>
      <c r="H8248" t="s">
        <v>134</v>
      </c>
      <c r="I8248" t="s">
        <v>135</v>
      </c>
      <c r="J8248" t="s">
        <v>136</v>
      </c>
      <c r="K8248" t="s">
        <v>137</v>
      </c>
      <c r="L8248" t="s">
        <v>23218</v>
      </c>
      <c r="M8248" t="s">
        <v>23219</v>
      </c>
      <c r="N8248">
        <v>0.83805555499999995</v>
      </c>
      <c r="O8248">
        <v>0</v>
      </c>
      <c r="P8248">
        <v>4</v>
      </c>
      <c r="Q8248">
        <v>0</v>
      </c>
      <c r="R8248">
        <v>14</v>
      </c>
      <c r="S8248">
        <v>0</v>
      </c>
      <c r="T8248">
        <v>46</v>
      </c>
      <c r="U8248">
        <v>0</v>
      </c>
      <c r="V8248">
        <v>0</v>
      </c>
      <c r="W8248">
        <v>0</v>
      </c>
      <c r="X8248">
        <v>0.98793949885526677</v>
      </c>
      <c r="Y8248">
        <v>0</v>
      </c>
      <c r="Z8248">
        <v>13.027074513110168</v>
      </c>
      <c r="AA8248">
        <v>0</v>
      </c>
      <c r="AB8248">
        <v>26.669564415716547</v>
      </c>
      <c r="AC8248">
        <v>0</v>
      </c>
      <c r="AD8248">
        <v>0</v>
      </c>
      <c r="AE8248">
        <v>40.684578427681984</v>
      </c>
    </row>
    <row r="8249" spans="1:31" x14ac:dyDescent="0.25">
      <c r="A8249">
        <v>1845489</v>
      </c>
      <c r="B8249">
        <v>1</v>
      </c>
      <c r="C8249" t="s">
        <v>80</v>
      </c>
      <c r="D8249" t="s">
        <v>88</v>
      </c>
      <c r="E8249" t="s">
        <v>252</v>
      </c>
      <c r="F8249" t="s">
        <v>23220</v>
      </c>
      <c r="G8249" t="s">
        <v>279</v>
      </c>
      <c r="H8249" t="s">
        <v>134</v>
      </c>
      <c r="I8249" t="s">
        <v>135</v>
      </c>
      <c r="J8249" t="s">
        <v>136</v>
      </c>
      <c r="K8249" t="s">
        <v>137</v>
      </c>
      <c r="L8249" t="s">
        <v>23221</v>
      </c>
      <c r="M8249" t="s">
        <v>23222</v>
      </c>
      <c r="N8249">
        <v>2.1408333329999998</v>
      </c>
      <c r="O8249">
        <v>0</v>
      </c>
      <c r="P8249">
        <v>415</v>
      </c>
      <c r="Q8249">
        <v>0</v>
      </c>
      <c r="R8249">
        <v>0</v>
      </c>
      <c r="S8249">
        <v>0</v>
      </c>
      <c r="T8249">
        <v>16</v>
      </c>
      <c r="U8249">
        <v>0</v>
      </c>
      <c r="V8249">
        <v>0</v>
      </c>
      <c r="W8249">
        <v>0</v>
      </c>
      <c r="X8249">
        <v>264.89397513263418</v>
      </c>
      <c r="Y8249">
        <v>0</v>
      </c>
      <c r="Z8249">
        <v>0</v>
      </c>
      <c r="AA8249">
        <v>0</v>
      </c>
      <c r="AB8249">
        <v>18.128028210179714</v>
      </c>
      <c r="AC8249">
        <v>0</v>
      </c>
      <c r="AD8249">
        <v>0</v>
      </c>
      <c r="AE8249">
        <v>283.02200334281389</v>
      </c>
    </row>
    <row r="8250" spans="1:31" x14ac:dyDescent="0.25">
      <c r="A8250">
        <v>1845446</v>
      </c>
      <c r="B8250">
        <v>1</v>
      </c>
      <c r="C8250" t="s">
        <v>80</v>
      </c>
      <c r="D8250" t="s">
        <v>85</v>
      </c>
      <c r="E8250" t="s">
        <v>223</v>
      </c>
      <c r="F8250" t="s">
        <v>23223</v>
      </c>
      <c r="G8250" t="s">
        <v>1055</v>
      </c>
      <c r="H8250" t="s">
        <v>134</v>
      </c>
      <c r="I8250" t="s">
        <v>135</v>
      </c>
      <c r="J8250" t="s">
        <v>136</v>
      </c>
      <c r="K8250" t="s">
        <v>137</v>
      </c>
      <c r="L8250" t="s">
        <v>23224</v>
      </c>
      <c r="M8250" t="s">
        <v>23225</v>
      </c>
      <c r="N8250">
        <v>3.6777777770000002</v>
      </c>
      <c r="O8250">
        <v>0</v>
      </c>
      <c r="P8250">
        <v>71</v>
      </c>
      <c r="Q8250">
        <v>0</v>
      </c>
      <c r="R8250">
        <v>0</v>
      </c>
      <c r="S8250">
        <v>0</v>
      </c>
      <c r="T8250">
        <v>6</v>
      </c>
      <c r="U8250">
        <v>0</v>
      </c>
      <c r="V8250">
        <v>0</v>
      </c>
      <c r="W8250">
        <v>0</v>
      </c>
      <c r="X8250">
        <v>69.029257618240806</v>
      </c>
      <c r="Y8250">
        <v>0</v>
      </c>
      <c r="Z8250">
        <v>0</v>
      </c>
      <c r="AA8250">
        <v>0</v>
      </c>
      <c r="AB8250">
        <v>9.4637012912623906</v>
      </c>
      <c r="AC8250">
        <v>0</v>
      </c>
      <c r="AD8250">
        <v>0</v>
      </c>
      <c r="AE8250">
        <v>78.492958909503201</v>
      </c>
    </row>
    <row r="8251" spans="1:31" x14ac:dyDescent="0.25">
      <c r="A8251">
        <v>1847407</v>
      </c>
      <c r="B8251">
        <v>1</v>
      </c>
      <c r="C8251" t="s">
        <v>80</v>
      </c>
      <c r="D8251" t="s">
        <v>105</v>
      </c>
      <c r="E8251" t="s">
        <v>131</v>
      </c>
      <c r="F8251" t="s">
        <v>23226</v>
      </c>
      <c r="G8251" t="s">
        <v>753</v>
      </c>
      <c r="H8251" t="s">
        <v>134</v>
      </c>
      <c r="I8251" t="s">
        <v>135</v>
      </c>
      <c r="J8251" t="s">
        <v>136</v>
      </c>
      <c r="K8251" t="s">
        <v>137</v>
      </c>
      <c r="L8251" t="s">
        <v>23227</v>
      </c>
      <c r="M8251" t="s">
        <v>23228</v>
      </c>
      <c r="N8251">
        <v>21.348333332999999</v>
      </c>
      <c r="O8251">
        <v>0</v>
      </c>
      <c r="P8251">
        <v>58</v>
      </c>
      <c r="Q8251">
        <v>0</v>
      </c>
      <c r="R8251">
        <v>4</v>
      </c>
      <c r="S8251">
        <v>0</v>
      </c>
      <c r="T8251">
        <v>5</v>
      </c>
      <c r="U8251">
        <v>0</v>
      </c>
      <c r="V8251">
        <v>0</v>
      </c>
      <c r="W8251">
        <v>0</v>
      </c>
      <c r="X8251">
        <v>263.67703679910926</v>
      </c>
      <c r="Y8251">
        <v>0</v>
      </c>
      <c r="Z8251">
        <v>17.981439870724198</v>
      </c>
      <c r="AA8251">
        <v>0</v>
      </c>
      <c r="AB8251">
        <v>2.7523665221398512</v>
      </c>
      <c r="AC8251">
        <v>0</v>
      </c>
      <c r="AD8251">
        <v>0</v>
      </c>
      <c r="AE8251">
        <v>284.4108431919733</v>
      </c>
    </row>
    <row r="8252" spans="1:31" x14ac:dyDescent="0.25">
      <c r="A8252">
        <v>1845486</v>
      </c>
      <c r="B8252">
        <v>1</v>
      </c>
      <c r="C8252" t="s">
        <v>80</v>
      </c>
      <c r="D8252" t="s">
        <v>83</v>
      </c>
      <c r="E8252" t="s">
        <v>131</v>
      </c>
      <c r="F8252" t="s">
        <v>23229</v>
      </c>
      <c r="G8252" t="s">
        <v>189</v>
      </c>
      <c r="H8252" t="s">
        <v>134</v>
      </c>
      <c r="I8252" t="s">
        <v>135</v>
      </c>
      <c r="J8252" t="s">
        <v>136</v>
      </c>
      <c r="K8252" t="s">
        <v>137</v>
      </c>
      <c r="L8252" t="s">
        <v>23230</v>
      </c>
      <c r="M8252" t="s">
        <v>23231</v>
      </c>
      <c r="N8252">
        <v>6.1769444440000001</v>
      </c>
      <c r="O8252">
        <v>0</v>
      </c>
      <c r="P8252">
        <v>218</v>
      </c>
      <c r="Q8252">
        <v>0</v>
      </c>
      <c r="R8252">
        <v>0</v>
      </c>
      <c r="S8252">
        <v>0</v>
      </c>
      <c r="T8252">
        <v>25</v>
      </c>
      <c r="U8252">
        <v>0</v>
      </c>
      <c r="V8252">
        <v>0</v>
      </c>
      <c r="W8252">
        <v>0</v>
      </c>
      <c r="X8252">
        <v>322.53185503241491</v>
      </c>
      <c r="Y8252">
        <v>0</v>
      </c>
      <c r="Z8252">
        <v>0</v>
      </c>
      <c r="AA8252">
        <v>0</v>
      </c>
      <c r="AB8252">
        <v>154.21539750577199</v>
      </c>
      <c r="AC8252">
        <v>0</v>
      </c>
      <c r="AD8252">
        <v>0</v>
      </c>
      <c r="AE8252">
        <v>476.7472525381869</v>
      </c>
    </row>
    <row r="8253" spans="1:31" x14ac:dyDescent="0.25">
      <c r="A8253">
        <v>1855565</v>
      </c>
      <c r="B8253">
        <v>1</v>
      </c>
      <c r="C8253" t="s">
        <v>81</v>
      </c>
      <c r="D8253" t="s">
        <v>118</v>
      </c>
      <c r="E8253" t="s">
        <v>131</v>
      </c>
      <c r="F8253" t="s">
        <v>23232</v>
      </c>
      <c r="G8253" t="s">
        <v>873</v>
      </c>
      <c r="H8253" t="s">
        <v>134</v>
      </c>
      <c r="I8253" t="s">
        <v>135</v>
      </c>
      <c r="J8253" t="s">
        <v>136</v>
      </c>
      <c r="K8253" t="s">
        <v>137</v>
      </c>
      <c r="L8253" t="s">
        <v>23233</v>
      </c>
      <c r="M8253" t="s">
        <v>23234</v>
      </c>
      <c r="N8253">
        <v>4.1369444440000001</v>
      </c>
      <c r="O8253">
        <v>0</v>
      </c>
      <c r="P8253">
        <v>5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2.7324628035837746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2.7324628035837746</v>
      </c>
    </row>
    <row r="8254" spans="1:31" x14ac:dyDescent="0.25">
      <c r="A8254">
        <v>1848403</v>
      </c>
      <c r="B8254">
        <v>1</v>
      </c>
      <c r="C8254" t="s">
        <v>81</v>
      </c>
      <c r="D8254" t="s">
        <v>127</v>
      </c>
      <c r="E8254" t="s">
        <v>131</v>
      </c>
      <c r="F8254" t="s">
        <v>23235</v>
      </c>
      <c r="G8254" t="s">
        <v>133</v>
      </c>
      <c r="H8254" t="s">
        <v>134</v>
      </c>
      <c r="I8254" t="s">
        <v>135</v>
      </c>
      <c r="J8254" t="s">
        <v>136</v>
      </c>
      <c r="K8254" t="s">
        <v>137</v>
      </c>
      <c r="L8254" t="s">
        <v>23236</v>
      </c>
      <c r="M8254" t="s">
        <v>23237</v>
      </c>
      <c r="N8254">
        <v>1.440833333</v>
      </c>
      <c r="O8254">
        <v>0</v>
      </c>
      <c r="P8254">
        <v>57</v>
      </c>
      <c r="Q8254">
        <v>0</v>
      </c>
      <c r="R8254">
        <v>0</v>
      </c>
      <c r="S8254">
        <v>0</v>
      </c>
      <c r="T8254">
        <v>3</v>
      </c>
      <c r="U8254">
        <v>0</v>
      </c>
      <c r="V8254">
        <v>0</v>
      </c>
      <c r="W8254">
        <v>0</v>
      </c>
      <c r="X8254">
        <v>25.65256635715739</v>
      </c>
      <c r="Y8254">
        <v>0</v>
      </c>
      <c r="Z8254">
        <v>0</v>
      </c>
      <c r="AA8254">
        <v>0</v>
      </c>
      <c r="AB8254">
        <v>5.2512540080000003E-3</v>
      </c>
      <c r="AC8254">
        <v>0</v>
      </c>
      <c r="AD8254">
        <v>0</v>
      </c>
      <c r="AE8254">
        <v>25.657817611165392</v>
      </c>
    </row>
    <row r="8255" spans="1:31" x14ac:dyDescent="0.25">
      <c r="A8255">
        <v>1855542</v>
      </c>
      <c r="B8255">
        <v>1</v>
      </c>
      <c r="C8255" t="s">
        <v>80</v>
      </c>
      <c r="D8255" t="s">
        <v>105</v>
      </c>
      <c r="E8255" t="s">
        <v>154</v>
      </c>
      <c r="F8255" t="s">
        <v>23238</v>
      </c>
      <c r="G8255" t="s">
        <v>175</v>
      </c>
      <c r="H8255" t="s">
        <v>157</v>
      </c>
      <c r="I8255" t="s">
        <v>135</v>
      </c>
      <c r="J8255" t="s">
        <v>136</v>
      </c>
      <c r="K8255" t="s">
        <v>137</v>
      </c>
      <c r="L8255" t="s">
        <v>23239</v>
      </c>
      <c r="M8255" t="s">
        <v>23240</v>
      </c>
      <c r="N8255">
        <v>22.654444443999999</v>
      </c>
      <c r="O8255">
        <v>0</v>
      </c>
      <c r="P8255">
        <v>14</v>
      </c>
      <c r="Q8255">
        <v>0</v>
      </c>
      <c r="R8255">
        <v>23</v>
      </c>
      <c r="S8255">
        <v>0</v>
      </c>
      <c r="T8255">
        <v>4</v>
      </c>
      <c r="U8255">
        <v>0</v>
      </c>
      <c r="V8255">
        <v>0</v>
      </c>
      <c r="W8255">
        <v>0</v>
      </c>
      <c r="X8255">
        <v>66.113413158052168</v>
      </c>
      <c r="Y8255">
        <v>0</v>
      </c>
      <c r="Z8255">
        <v>202.30287264872658</v>
      </c>
      <c r="AA8255">
        <v>0</v>
      </c>
      <c r="AB8255">
        <v>82.639319871196463</v>
      </c>
      <c r="AC8255">
        <v>0</v>
      </c>
      <c r="AD8255">
        <v>0</v>
      </c>
      <c r="AE8255">
        <v>351.05560567797522</v>
      </c>
    </row>
    <row r="8256" spans="1:31" x14ac:dyDescent="0.25">
      <c r="A8256">
        <v>1848380</v>
      </c>
      <c r="B8256">
        <v>1</v>
      </c>
      <c r="C8256" t="s">
        <v>81</v>
      </c>
      <c r="D8256" t="s">
        <v>118</v>
      </c>
      <c r="E8256" t="s">
        <v>131</v>
      </c>
      <c r="F8256" t="s">
        <v>23241</v>
      </c>
      <c r="G8256" t="s">
        <v>133</v>
      </c>
      <c r="H8256" t="s">
        <v>134</v>
      </c>
      <c r="I8256" t="s">
        <v>135</v>
      </c>
      <c r="J8256" t="s">
        <v>136</v>
      </c>
      <c r="K8256" t="s">
        <v>137</v>
      </c>
      <c r="L8256" t="s">
        <v>23242</v>
      </c>
      <c r="M8256" t="s">
        <v>23243</v>
      </c>
      <c r="N8256">
        <v>2.5249999999999999</v>
      </c>
      <c r="O8256">
        <v>0</v>
      </c>
      <c r="P8256">
        <v>26</v>
      </c>
      <c r="Q8256">
        <v>0</v>
      </c>
      <c r="R8256">
        <v>0</v>
      </c>
      <c r="S8256">
        <v>0</v>
      </c>
      <c r="T8256">
        <v>1</v>
      </c>
      <c r="U8256">
        <v>0</v>
      </c>
      <c r="V8256">
        <v>0</v>
      </c>
      <c r="W8256">
        <v>0</v>
      </c>
      <c r="X8256">
        <v>19.57887561433667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19.57887561433667</v>
      </c>
    </row>
    <row r="8257" spans="1:31" x14ac:dyDescent="0.25">
      <c r="A8257">
        <v>1845392</v>
      </c>
      <c r="B8257">
        <v>1</v>
      </c>
      <c r="C8257" t="s">
        <v>81</v>
      </c>
      <c r="D8257" t="s">
        <v>128</v>
      </c>
      <c r="E8257" t="s">
        <v>140</v>
      </c>
      <c r="F8257" t="s">
        <v>23244</v>
      </c>
      <c r="G8257" t="s">
        <v>246</v>
      </c>
      <c r="H8257" t="s">
        <v>134</v>
      </c>
      <c r="I8257" t="s">
        <v>135</v>
      </c>
      <c r="J8257" t="s">
        <v>136</v>
      </c>
      <c r="K8257" t="s">
        <v>137</v>
      </c>
      <c r="L8257" t="s">
        <v>23245</v>
      </c>
      <c r="M8257" t="s">
        <v>23246</v>
      </c>
      <c r="N8257">
        <v>1.25</v>
      </c>
      <c r="O8257">
        <v>0</v>
      </c>
      <c r="P8257">
        <v>48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17.232783665375102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17.232783665375102</v>
      </c>
    </row>
    <row r="8258" spans="1:31" x14ac:dyDescent="0.25">
      <c r="A8258">
        <v>1845177</v>
      </c>
      <c r="B8258">
        <v>1</v>
      </c>
      <c r="C8258" t="s">
        <v>80</v>
      </c>
      <c r="D8258" t="s">
        <v>82</v>
      </c>
      <c r="E8258" t="s">
        <v>223</v>
      </c>
      <c r="F8258" t="s">
        <v>23247</v>
      </c>
      <c r="G8258" t="s">
        <v>1055</v>
      </c>
      <c r="H8258" t="s">
        <v>134</v>
      </c>
      <c r="I8258" t="s">
        <v>135</v>
      </c>
      <c r="J8258" t="s">
        <v>136</v>
      </c>
      <c r="K8258" t="s">
        <v>137</v>
      </c>
      <c r="L8258" t="s">
        <v>23248</v>
      </c>
      <c r="M8258" t="s">
        <v>23249</v>
      </c>
      <c r="N8258">
        <v>3.5991666659999999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47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34.985059482376265</v>
      </c>
      <c r="AC8258">
        <v>0</v>
      </c>
      <c r="AD8258">
        <v>0</v>
      </c>
      <c r="AE8258">
        <v>34.985059482376265</v>
      </c>
    </row>
    <row r="8259" spans="1:31" x14ac:dyDescent="0.25">
      <c r="A8259">
        <v>1855519</v>
      </c>
      <c r="B8259">
        <v>1</v>
      </c>
      <c r="C8259" t="s">
        <v>81</v>
      </c>
      <c r="D8259" t="s">
        <v>127</v>
      </c>
      <c r="E8259" t="s">
        <v>154</v>
      </c>
      <c r="F8259" t="s">
        <v>18047</v>
      </c>
      <c r="G8259" t="s">
        <v>175</v>
      </c>
      <c r="H8259" t="s">
        <v>157</v>
      </c>
      <c r="I8259" t="s">
        <v>135</v>
      </c>
      <c r="J8259" t="s">
        <v>136</v>
      </c>
      <c r="K8259" t="s">
        <v>137</v>
      </c>
      <c r="L8259" t="s">
        <v>23250</v>
      </c>
      <c r="M8259" t="s">
        <v>23251</v>
      </c>
      <c r="N8259">
        <v>2.676388888</v>
      </c>
      <c r="O8259">
        <v>0</v>
      </c>
      <c r="P8259">
        <v>0</v>
      </c>
      <c r="Q8259">
        <v>0</v>
      </c>
      <c r="R8259">
        <v>0</v>
      </c>
      <c r="S8259">
        <v>1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120.02455533249407</v>
      </c>
      <c r="AB8259">
        <v>0</v>
      </c>
      <c r="AC8259">
        <v>0</v>
      </c>
      <c r="AD8259">
        <v>0</v>
      </c>
      <c r="AE8259">
        <v>120.02455533249407</v>
      </c>
    </row>
    <row r="8260" spans="1:31" x14ac:dyDescent="0.25">
      <c r="A8260">
        <v>1848094</v>
      </c>
      <c r="B8260">
        <v>1</v>
      </c>
      <c r="C8260" t="s">
        <v>80</v>
      </c>
      <c r="D8260" t="s">
        <v>83</v>
      </c>
      <c r="E8260" t="s">
        <v>131</v>
      </c>
      <c r="F8260" t="s">
        <v>23252</v>
      </c>
      <c r="G8260" t="s">
        <v>753</v>
      </c>
      <c r="H8260" t="s">
        <v>134</v>
      </c>
      <c r="I8260" t="s">
        <v>135</v>
      </c>
      <c r="J8260" t="s">
        <v>3</v>
      </c>
      <c r="K8260" t="s">
        <v>137</v>
      </c>
      <c r="L8260" t="s">
        <v>23253</v>
      </c>
      <c r="M8260" t="s">
        <v>23254</v>
      </c>
      <c r="N8260">
        <v>1.490555555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3</v>
      </c>
      <c r="U8260">
        <v>0</v>
      </c>
      <c r="V8260">
        <v>2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39.195387076686195</v>
      </c>
      <c r="AC8260">
        <v>0</v>
      </c>
      <c r="AD8260">
        <v>44.572458814996004</v>
      </c>
      <c r="AE8260">
        <v>83.7678458916822</v>
      </c>
    </row>
    <row r="8261" spans="1:31" x14ac:dyDescent="0.25">
      <c r="A8261">
        <v>1845655</v>
      </c>
      <c r="B8261">
        <v>1</v>
      </c>
      <c r="C8261" t="s">
        <v>80</v>
      </c>
      <c r="D8261" t="s">
        <v>97</v>
      </c>
      <c r="E8261" t="s">
        <v>131</v>
      </c>
      <c r="F8261" t="s">
        <v>23255</v>
      </c>
      <c r="G8261" t="s">
        <v>133</v>
      </c>
      <c r="H8261" t="s">
        <v>134</v>
      </c>
      <c r="I8261" t="s">
        <v>135</v>
      </c>
      <c r="J8261" t="s">
        <v>136</v>
      </c>
      <c r="K8261" t="s">
        <v>137</v>
      </c>
      <c r="L8261" t="s">
        <v>23256</v>
      </c>
      <c r="M8261" t="s">
        <v>23257</v>
      </c>
      <c r="N8261">
        <v>6.2716666659999998</v>
      </c>
      <c r="O8261">
        <v>0</v>
      </c>
      <c r="P8261">
        <v>3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1.1925952282492001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1.1925952282492001</v>
      </c>
    </row>
    <row r="8262" spans="1:31" x14ac:dyDescent="0.25">
      <c r="A8262">
        <v>1844914</v>
      </c>
      <c r="B8262">
        <v>1</v>
      </c>
      <c r="C8262" t="s">
        <v>80</v>
      </c>
      <c r="D8262" t="s">
        <v>82</v>
      </c>
      <c r="E8262" t="s">
        <v>140</v>
      </c>
      <c r="F8262" t="s">
        <v>23258</v>
      </c>
      <c r="G8262" t="s">
        <v>142</v>
      </c>
      <c r="H8262" t="s">
        <v>134</v>
      </c>
      <c r="I8262" t="s">
        <v>135</v>
      </c>
      <c r="J8262" t="s">
        <v>136</v>
      </c>
      <c r="K8262" t="s">
        <v>137</v>
      </c>
      <c r="L8262" t="s">
        <v>23259</v>
      </c>
      <c r="M8262" t="s">
        <v>23260</v>
      </c>
      <c r="N8262">
        <v>4.0369444440000004</v>
      </c>
      <c r="O8262">
        <v>0</v>
      </c>
      <c r="P8262">
        <v>2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2.2158537422602498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2.2158537422602498</v>
      </c>
    </row>
    <row r="8263" spans="1:31" x14ac:dyDescent="0.25">
      <c r="A8263">
        <v>1855757</v>
      </c>
      <c r="B8263">
        <v>1</v>
      </c>
      <c r="C8263" t="s">
        <v>80</v>
      </c>
      <c r="D8263" t="s">
        <v>104</v>
      </c>
      <c r="E8263" t="s">
        <v>223</v>
      </c>
      <c r="F8263" t="s">
        <v>23261</v>
      </c>
      <c r="G8263" t="s">
        <v>23262</v>
      </c>
      <c r="H8263" t="s">
        <v>134</v>
      </c>
      <c r="I8263" t="s">
        <v>135</v>
      </c>
      <c r="J8263" t="s">
        <v>136</v>
      </c>
      <c r="K8263" t="s">
        <v>137</v>
      </c>
      <c r="L8263" t="s">
        <v>23263</v>
      </c>
      <c r="M8263" t="s">
        <v>23264</v>
      </c>
      <c r="N8263">
        <v>3.3997222219999998</v>
      </c>
      <c r="O8263">
        <v>0</v>
      </c>
      <c r="P8263">
        <v>70</v>
      </c>
      <c r="Q8263">
        <v>0</v>
      </c>
      <c r="R8263">
        <v>0</v>
      </c>
      <c r="S8263">
        <v>0</v>
      </c>
      <c r="T8263">
        <v>8</v>
      </c>
      <c r="U8263">
        <v>0</v>
      </c>
      <c r="V8263">
        <v>0</v>
      </c>
      <c r="W8263">
        <v>0</v>
      </c>
      <c r="X8263">
        <v>60.088525336918266</v>
      </c>
      <c r="Y8263">
        <v>0</v>
      </c>
      <c r="Z8263">
        <v>0</v>
      </c>
      <c r="AA8263">
        <v>0</v>
      </c>
      <c r="AB8263">
        <v>16.558104751084226</v>
      </c>
      <c r="AC8263">
        <v>0</v>
      </c>
      <c r="AD8263">
        <v>0</v>
      </c>
      <c r="AE8263">
        <v>76.646630088002496</v>
      </c>
    </row>
    <row r="8264" spans="1:31" x14ac:dyDescent="0.25">
      <c r="A8264">
        <v>1844968</v>
      </c>
      <c r="B8264">
        <v>1</v>
      </c>
      <c r="C8264" t="s">
        <v>80</v>
      </c>
      <c r="D8264" t="s">
        <v>82</v>
      </c>
      <c r="E8264" t="s">
        <v>140</v>
      </c>
      <c r="F8264" t="s">
        <v>23265</v>
      </c>
      <c r="G8264" t="s">
        <v>142</v>
      </c>
      <c r="H8264" t="s">
        <v>134</v>
      </c>
      <c r="I8264" t="s">
        <v>135</v>
      </c>
      <c r="J8264" t="s">
        <v>136</v>
      </c>
      <c r="K8264" t="s">
        <v>137</v>
      </c>
      <c r="L8264" t="s">
        <v>23266</v>
      </c>
      <c r="M8264" t="s">
        <v>23267</v>
      </c>
      <c r="N8264">
        <v>1.353611111</v>
      </c>
      <c r="O8264">
        <v>0</v>
      </c>
      <c r="P8264">
        <v>3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1.4203883219075499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1.4203883219075499</v>
      </c>
    </row>
    <row r="8265" spans="1:31" x14ac:dyDescent="0.25">
      <c r="A8265">
        <v>1855711</v>
      </c>
      <c r="B8265">
        <v>1</v>
      </c>
      <c r="C8265" t="s">
        <v>80</v>
      </c>
      <c r="D8265" t="s">
        <v>103</v>
      </c>
      <c r="E8265" t="s">
        <v>252</v>
      </c>
      <c r="F8265" t="s">
        <v>23268</v>
      </c>
      <c r="G8265" t="s">
        <v>753</v>
      </c>
      <c r="H8265" t="s">
        <v>134</v>
      </c>
      <c r="I8265" t="s">
        <v>135</v>
      </c>
      <c r="J8265" t="s">
        <v>136</v>
      </c>
      <c r="K8265" t="s">
        <v>137</v>
      </c>
      <c r="L8265" t="s">
        <v>23269</v>
      </c>
      <c r="M8265" t="s">
        <v>23270</v>
      </c>
      <c r="N8265">
        <v>11.084444444000001</v>
      </c>
      <c r="O8265">
        <v>0</v>
      </c>
      <c r="P8265">
        <v>536</v>
      </c>
      <c r="Q8265">
        <v>0</v>
      </c>
      <c r="R8265">
        <v>4</v>
      </c>
      <c r="S8265">
        <v>0</v>
      </c>
      <c r="T8265">
        <v>21</v>
      </c>
      <c r="U8265">
        <v>0</v>
      </c>
      <c r="V8265">
        <v>0</v>
      </c>
      <c r="W8265">
        <v>0</v>
      </c>
      <c r="X8265">
        <v>1411.1551535208623</v>
      </c>
      <c r="Y8265">
        <v>0</v>
      </c>
      <c r="Z8265">
        <v>81.769274884063165</v>
      </c>
      <c r="AA8265">
        <v>0</v>
      </c>
      <c r="AB8265">
        <v>127.96991650781897</v>
      </c>
      <c r="AC8265">
        <v>0</v>
      </c>
      <c r="AD8265">
        <v>0</v>
      </c>
      <c r="AE8265">
        <v>1620.8943449127444</v>
      </c>
    </row>
    <row r="8266" spans="1:31" x14ac:dyDescent="0.25">
      <c r="A8266">
        <v>1855588</v>
      </c>
      <c r="B8266">
        <v>1</v>
      </c>
      <c r="C8266" t="s">
        <v>80</v>
      </c>
      <c r="D8266" t="s">
        <v>100</v>
      </c>
      <c r="E8266" t="s">
        <v>131</v>
      </c>
      <c r="F8266" t="s">
        <v>23271</v>
      </c>
      <c r="G8266" t="s">
        <v>133</v>
      </c>
      <c r="H8266" t="s">
        <v>134</v>
      </c>
      <c r="I8266" t="s">
        <v>135</v>
      </c>
      <c r="J8266" t="s">
        <v>136</v>
      </c>
      <c r="K8266" t="s">
        <v>137</v>
      </c>
      <c r="L8266" t="s">
        <v>23272</v>
      </c>
      <c r="M8266" t="s">
        <v>23273</v>
      </c>
      <c r="N8266">
        <v>2.611111111</v>
      </c>
      <c r="O8266">
        <v>0</v>
      </c>
      <c r="P8266">
        <v>35</v>
      </c>
      <c r="Q8266">
        <v>0</v>
      </c>
      <c r="R8266">
        <v>2</v>
      </c>
      <c r="S8266">
        <v>0</v>
      </c>
      <c r="T8266">
        <v>1</v>
      </c>
      <c r="U8266">
        <v>0</v>
      </c>
      <c r="V8266">
        <v>0</v>
      </c>
      <c r="W8266">
        <v>0</v>
      </c>
      <c r="X8266">
        <v>26.688288230619072</v>
      </c>
      <c r="Y8266">
        <v>0</v>
      </c>
      <c r="Z8266">
        <v>0.463919546644875</v>
      </c>
      <c r="AA8266">
        <v>0</v>
      </c>
      <c r="AB8266">
        <v>0.2084037518935167</v>
      </c>
      <c r="AC8266">
        <v>0</v>
      </c>
      <c r="AD8266">
        <v>0</v>
      </c>
      <c r="AE8266">
        <v>27.360611529157463</v>
      </c>
    </row>
    <row r="8267" spans="1:31" x14ac:dyDescent="0.25">
      <c r="A8267">
        <v>1844874</v>
      </c>
      <c r="B8267">
        <v>1</v>
      </c>
      <c r="C8267" t="s">
        <v>81</v>
      </c>
      <c r="D8267" t="s">
        <v>128</v>
      </c>
      <c r="E8267" t="s">
        <v>223</v>
      </c>
      <c r="F8267" t="s">
        <v>23274</v>
      </c>
      <c r="G8267" t="s">
        <v>133</v>
      </c>
      <c r="H8267" t="s">
        <v>134</v>
      </c>
      <c r="I8267" t="s">
        <v>135</v>
      </c>
      <c r="J8267" t="s">
        <v>136</v>
      </c>
      <c r="K8267" t="s">
        <v>137</v>
      </c>
      <c r="L8267" t="s">
        <v>23275</v>
      </c>
      <c r="M8267" t="s">
        <v>23276</v>
      </c>
      <c r="N8267">
        <v>4.4550000000000001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1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7.7320698710123938</v>
      </c>
      <c r="AC8267">
        <v>0</v>
      </c>
      <c r="AD8267">
        <v>0</v>
      </c>
      <c r="AE8267">
        <v>7.7320698710123938</v>
      </c>
    </row>
    <row r="8268" spans="1:31" x14ac:dyDescent="0.25">
      <c r="A8268">
        <v>1855605</v>
      </c>
      <c r="B8268">
        <v>1</v>
      </c>
      <c r="C8268" t="s">
        <v>80</v>
      </c>
      <c r="D8268" t="s">
        <v>87</v>
      </c>
      <c r="E8268" t="s">
        <v>131</v>
      </c>
      <c r="F8268" t="s">
        <v>23277</v>
      </c>
      <c r="G8268" t="s">
        <v>189</v>
      </c>
      <c r="H8268" t="s">
        <v>134</v>
      </c>
      <c r="I8268" t="s">
        <v>135</v>
      </c>
      <c r="J8268" t="s">
        <v>136</v>
      </c>
      <c r="K8268" t="s">
        <v>137</v>
      </c>
      <c r="L8268" t="s">
        <v>23278</v>
      </c>
      <c r="M8268" t="s">
        <v>23279</v>
      </c>
      <c r="N8268">
        <v>1.5766666659999999</v>
      </c>
      <c r="O8268">
        <v>0</v>
      </c>
      <c r="P8268">
        <v>126</v>
      </c>
      <c r="Q8268">
        <v>0</v>
      </c>
      <c r="R8268">
        <v>0</v>
      </c>
      <c r="S8268">
        <v>0</v>
      </c>
      <c r="T8268">
        <v>43</v>
      </c>
      <c r="U8268">
        <v>0</v>
      </c>
      <c r="V8268">
        <v>0</v>
      </c>
      <c r="W8268">
        <v>0</v>
      </c>
      <c r="X8268">
        <v>49.170119261980162</v>
      </c>
      <c r="Y8268">
        <v>0</v>
      </c>
      <c r="Z8268">
        <v>0</v>
      </c>
      <c r="AA8268">
        <v>0</v>
      </c>
      <c r="AB8268">
        <v>20.725450712602573</v>
      </c>
      <c r="AC8268">
        <v>0</v>
      </c>
      <c r="AD8268">
        <v>0</v>
      </c>
      <c r="AE8268">
        <v>69.895569974582742</v>
      </c>
    </row>
    <row r="8269" spans="1:31" x14ac:dyDescent="0.25">
      <c r="A8269">
        <v>1848363</v>
      </c>
      <c r="B8269">
        <v>1</v>
      </c>
      <c r="C8269" t="s">
        <v>80</v>
      </c>
      <c r="D8269" t="s">
        <v>85</v>
      </c>
      <c r="E8269" t="s">
        <v>131</v>
      </c>
      <c r="F8269" t="s">
        <v>23280</v>
      </c>
      <c r="G8269" t="s">
        <v>133</v>
      </c>
      <c r="H8269" t="s">
        <v>134</v>
      </c>
      <c r="I8269" t="s">
        <v>135</v>
      </c>
      <c r="J8269" t="s">
        <v>136</v>
      </c>
      <c r="K8269" t="s">
        <v>137</v>
      </c>
      <c r="L8269" t="s">
        <v>23281</v>
      </c>
      <c r="M8269" t="s">
        <v>23282</v>
      </c>
      <c r="N8269">
        <v>2.5663888880000001</v>
      </c>
      <c r="O8269">
        <v>0</v>
      </c>
      <c r="P8269">
        <v>188</v>
      </c>
      <c r="Q8269">
        <v>0</v>
      </c>
      <c r="R8269">
        <v>0</v>
      </c>
      <c r="S8269">
        <v>0</v>
      </c>
      <c r="T8269">
        <v>21</v>
      </c>
      <c r="U8269">
        <v>0</v>
      </c>
      <c r="V8269">
        <v>0</v>
      </c>
      <c r="W8269">
        <v>0</v>
      </c>
      <c r="X8269">
        <v>124.69666026080812</v>
      </c>
      <c r="Y8269">
        <v>0</v>
      </c>
      <c r="Z8269">
        <v>0</v>
      </c>
      <c r="AA8269">
        <v>0</v>
      </c>
      <c r="AB8269">
        <v>23.676007572280792</v>
      </c>
      <c r="AC8269">
        <v>0</v>
      </c>
      <c r="AD8269">
        <v>0</v>
      </c>
      <c r="AE8269">
        <v>148.37266783308891</v>
      </c>
    </row>
    <row r="8270" spans="1:31" x14ac:dyDescent="0.25">
      <c r="A8270">
        <v>1855651</v>
      </c>
      <c r="B8270">
        <v>1</v>
      </c>
      <c r="C8270" t="s">
        <v>80</v>
      </c>
      <c r="D8270" t="s">
        <v>90</v>
      </c>
      <c r="E8270" t="s">
        <v>140</v>
      </c>
      <c r="F8270" t="s">
        <v>23283</v>
      </c>
      <c r="G8270" t="s">
        <v>142</v>
      </c>
      <c r="H8270" t="s">
        <v>134</v>
      </c>
      <c r="I8270" t="s">
        <v>135</v>
      </c>
      <c r="J8270" t="s">
        <v>136</v>
      </c>
      <c r="K8270" t="s">
        <v>137</v>
      </c>
      <c r="L8270" t="s">
        <v>23284</v>
      </c>
      <c r="M8270" t="s">
        <v>23285</v>
      </c>
      <c r="N8270">
        <v>1.6975</v>
      </c>
      <c r="O8270">
        <v>0</v>
      </c>
      <c r="P8270">
        <v>2</v>
      </c>
      <c r="Q8270">
        <v>0</v>
      </c>
      <c r="R8270">
        <v>0</v>
      </c>
      <c r="S8270">
        <v>0</v>
      </c>
      <c r="T8270">
        <v>1</v>
      </c>
      <c r="U8270">
        <v>0</v>
      </c>
      <c r="V8270">
        <v>0</v>
      </c>
      <c r="W8270">
        <v>0</v>
      </c>
      <c r="X8270">
        <v>0.53492774369820006</v>
      </c>
      <c r="Y8270">
        <v>0</v>
      </c>
      <c r="Z8270">
        <v>0</v>
      </c>
      <c r="AA8270">
        <v>0</v>
      </c>
      <c r="AB8270">
        <v>1.7755352744916665E-2</v>
      </c>
      <c r="AC8270">
        <v>0</v>
      </c>
      <c r="AD8270">
        <v>0</v>
      </c>
      <c r="AE8270">
        <v>0.55268309644311675</v>
      </c>
    </row>
    <row r="8271" spans="1:31" x14ac:dyDescent="0.25">
      <c r="A8271">
        <v>1847831</v>
      </c>
      <c r="B8271">
        <v>1</v>
      </c>
      <c r="C8271" t="s">
        <v>80</v>
      </c>
      <c r="D8271" t="s">
        <v>95</v>
      </c>
      <c r="E8271" t="s">
        <v>131</v>
      </c>
      <c r="F8271" t="s">
        <v>23286</v>
      </c>
      <c r="G8271" t="s">
        <v>133</v>
      </c>
      <c r="H8271" t="s">
        <v>134</v>
      </c>
      <c r="I8271" t="s">
        <v>135</v>
      </c>
      <c r="J8271" t="s">
        <v>136</v>
      </c>
      <c r="K8271" t="s">
        <v>137</v>
      </c>
      <c r="L8271" t="s">
        <v>23287</v>
      </c>
      <c r="M8271" t="s">
        <v>23288</v>
      </c>
      <c r="N8271">
        <v>2.227777777</v>
      </c>
      <c r="O8271">
        <v>0</v>
      </c>
      <c r="P8271">
        <v>71</v>
      </c>
      <c r="Q8271">
        <v>0</v>
      </c>
      <c r="R8271">
        <v>0</v>
      </c>
      <c r="S8271">
        <v>0</v>
      </c>
      <c r="T8271">
        <v>4</v>
      </c>
      <c r="U8271">
        <v>0</v>
      </c>
      <c r="V8271">
        <v>0</v>
      </c>
      <c r="W8271">
        <v>0</v>
      </c>
      <c r="X8271">
        <v>35.533004799548621</v>
      </c>
      <c r="Y8271">
        <v>0</v>
      </c>
      <c r="Z8271">
        <v>0</v>
      </c>
      <c r="AA8271">
        <v>0</v>
      </c>
      <c r="AB8271">
        <v>9.2251998924793348</v>
      </c>
      <c r="AC8271">
        <v>0</v>
      </c>
      <c r="AD8271">
        <v>0</v>
      </c>
      <c r="AE8271">
        <v>44.758204692027959</v>
      </c>
    </row>
    <row r="8272" spans="1:31" x14ac:dyDescent="0.25">
      <c r="A8272">
        <v>1855456</v>
      </c>
      <c r="B8272">
        <v>1</v>
      </c>
      <c r="C8272" t="s">
        <v>80</v>
      </c>
      <c r="D8272" t="s">
        <v>94</v>
      </c>
      <c r="E8272" t="s">
        <v>202</v>
      </c>
      <c r="F8272" t="s">
        <v>23289</v>
      </c>
      <c r="G8272" t="s">
        <v>156</v>
      </c>
      <c r="H8272" t="s">
        <v>157</v>
      </c>
      <c r="I8272" t="s">
        <v>135</v>
      </c>
      <c r="J8272" t="s">
        <v>136</v>
      </c>
      <c r="K8272" t="s">
        <v>137</v>
      </c>
      <c r="L8272" t="s">
        <v>23290</v>
      </c>
      <c r="M8272" t="s">
        <v>23291</v>
      </c>
      <c r="N8272">
        <v>0.37055555499999998</v>
      </c>
      <c r="O8272">
        <v>0</v>
      </c>
      <c r="P8272">
        <v>0</v>
      </c>
      <c r="Q8272">
        <v>15</v>
      </c>
      <c r="R8272">
        <v>4</v>
      </c>
      <c r="S8272">
        <v>7</v>
      </c>
      <c r="T8272">
        <v>0</v>
      </c>
      <c r="U8272">
        <v>4</v>
      </c>
      <c r="V8272">
        <v>0</v>
      </c>
      <c r="W8272">
        <v>0</v>
      </c>
      <c r="X8272">
        <v>0</v>
      </c>
      <c r="Y8272">
        <v>123.72295489526655</v>
      </c>
      <c r="Z8272">
        <v>7.2071606095039344</v>
      </c>
      <c r="AA8272">
        <v>18.682693910215797</v>
      </c>
      <c r="AB8272">
        <v>0</v>
      </c>
      <c r="AC8272">
        <v>194.42369696907332</v>
      </c>
      <c r="AD8272">
        <v>0</v>
      </c>
      <c r="AE8272">
        <v>344.03650638405963</v>
      </c>
    </row>
    <row r="8273" spans="1:31" x14ac:dyDescent="0.25">
      <c r="A8273">
        <v>1848466</v>
      </c>
      <c r="B8273">
        <v>1</v>
      </c>
      <c r="C8273" t="s">
        <v>80</v>
      </c>
      <c r="D8273" t="s">
        <v>103</v>
      </c>
      <c r="E8273" t="s">
        <v>202</v>
      </c>
      <c r="F8273" t="s">
        <v>1395</v>
      </c>
      <c r="G8273" t="s">
        <v>156</v>
      </c>
      <c r="H8273" t="s">
        <v>157</v>
      </c>
      <c r="I8273" t="s">
        <v>135</v>
      </c>
      <c r="J8273" t="s">
        <v>136</v>
      </c>
      <c r="K8273" t="s">
        <v>137</v>
      </c>
      <c r="L8273" t="s">
        <v>23292</v>
      </c>
      <c r="M8273" t="s">
        <v>23293</v>
      </c>
      <c r="N8273">
        <v>8.2777776999999997E-2</v>
      </c>
      <c r="O8273">
        <v>38</v>
      </c>
      <c r="P8273">
        <v>15402</v>
      </c>
      <c r="Q8273">
        <v>31</v>
      </c>
      <c r="R8273">
        <v>323</v>
      </c>
      <c r="S8273">
        <v>39</v>
      </c>
      <c r="T8273">
        <v>1295</v>
      </c>
      <c r="U8273">
        <v>6</v>
      </c>
      <c r="V8273">
        <v>0</v>
      </c>
      <c r="W8273">
        <v>2.0454240592868671</v>
      </c>
      <c r="X8273">
        <v>334.15004628314409</v>
      </c>
      <c r="Y8273">
        <v>34.690989706643094</v>
      </c>
      <c r="Z8273">
        <v>13.630300984462256</v>
      </c>
      <c r="AA8273">
        <v>31.68981539574607</v>
      </c>
      <c r="AB8273">
        <v>75.324925767004899</v>
      </c>
      <c r="AC8273">
        <v>24.092221621063796</v>
      </c>
      <c r="AD8273">
        <v>0</v>
      </c>
      <c r="AE8273">
        <v>515.62372381735111</v>
      </c>
    </row>
    <row r="8274" spans="1:31" x14ac:dyDescent="0.25">
      <c r="A8274">
        <v>1844636</v>
      </c>
      <c r="B8274">
        <v>1</v>
      </c>
      <c r="C8274" t="s">
        <v>80</v>
      </c>
      <c r="D8274" t="s">
        <v>99</v>
      </c>
      <c r="E8274" t="s">
        <v>154</v>
      </c>
      <c r="F8274" t="s">
        <v>23294</v>
      </c>
      <c r="G8274" t="s">
        <v>175</v>
      </c>
      <c r="H8274" t="s">
        <v>157</v>
      </c>
      <c r="I8274" t="s">
        <v>135</v>
      </c>
      <c r="J8274" t="s">
        <v>136</v>
      </c>
      <c r="K8274" t="s">
        <v>137</v>
      </c>
      <c r="L8274" t="s">
        <v>23295</v>
      </c>
      <c r="M8274" t="s">
        <v>23296</v>
      </c>
      <c r="N8274">
        <v>2.3263888879999999</v>
      </c>
      <c r="O8274">
        <v>0</v>
      </c>
      <c r="P8274">
        <v>70</v>
      </c>
      <c r="Q8274">
        <v>0</v>
      </c>
      <c r="R8274">
        <v>0</v>
      </c>
      <c r="S8274">
        <v>0</v>
      </c>
      <c r="T8274">
        <v>4</v>
      </c>
      <c r="U8274">
        <v>0</v>
      </c>
      <c r="V8274">
        <v>0</v>
      </c>
      <c r="W8274">
        <v>0</v>
      </c>
      <c r="X8274">
        <v>18.350610140481994</v>
      </c>
      <c r="Y8274">
        <v>0</v>
      </c>
      <c r="Z8274">
        <v>0</v>
      </c>
      <c r="AA8274">
        <v>0</v>
      </c>
      <c r="AB8274">
        <v>0.38738046759129163</v>
      </c>
      <c r="AC8274">
        <v>0</v>
      </c>
      <c r="AD8274">
        <v>0</v>
      </c>
      <c r="AE8274">
        <v>18.737990608073286</v>
      </c>
    </row>
    <row r="8275" spans="1:31" x14ac:dyDescent="0.25">
      <c r="A8275">
        <v>1845223</v>
      </c>
      <c r="B8275">
        <v>1</v>
      </c>
      <c r="C8275" t="s">
        <v>80</v>
      </c>
      <c r="D8275" t="s">
        <v>97</v>
      </c>
      <c r="E8275" t="s">
        <v>140</v>
      </c>
      <c r="F8275" t="s">
        <v>23297</v>
      </c>
      <c r="G8275" t="s">
        <v>142</v>
      </c>
      <c r="H8275" t="s">
        <v>134</v>
      </c>
      <c r="I8275" t="s">
        <v>135</v>
      </c>
      <c r="J8275" t="s">
        <v>136</v>
      </c>
      <c r="K8275" t="s">
        <v>137</v>
      </c>
      <c r="L8275" t="s">
        <v>23298</v>
      </c>
      <c r="M8275" t="s">
        <v>23299</v>
      </c>
      <c r="N8275">
        <v>3.7908333330000001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1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0.93916401297675001</v>
      </c>
      <c r="AC8275">
        <v>0</v>
      </c>
      <c r="AD8275">
        <v>0</v>
      </c>
      <c r="AE8275">
        <v>0.93916401297675001</v>
      </c>
    </row>
    <row r="8276" spans="1:31" x14ac:dyDescent="0.25">
      <c r="A8276">
        <v>1848764</v>
      </c>
      <c r="B8276">
        <v>1</v>
      </c>
      <c r="C8276" t="s">
        <v>80</v>
      </c>
      <c r="D8276" t="s">
        <v>105</v>
      </c>
      <c r="E8276" t="s">
        <v>131</v>
      </c>
      <c r="F8276" t="s">
        <v>8444</v>
      </c>
      <c r="G8276" t="s">
        <v>133</v>
      </c>
      <c r="H8276" t="s">
        <v>134</v>
      </c>
      <c r="I8276" t="s">
        <v>135</v>
      </c>
      <c r="J8276" t="s">
        <v>136</v>
      </c>
      <c r="K8276" t="s">
        <v>137</v>
      </c>
      <c r="L8276" t="s">
        <v>23300</v>
      </c>
      <c r="M8276" t="s">
        <v>23301</v>
      </c>
      <c r="N8276">
        <v>18.304722221999999</v>
      </c>
      <c r="O8276">
        <v>0</v>
      </c>
      <c r="P8276">
        <v>27</v>
      </c>
      <c r="Q8276">
        <v>0</v>
      </c>
      <c r="R8276">
        <v>0</v>
      </c>
      <c r="S8276">
        <v>0</v>
      </c>
      <c r="T8276">
        <v>3</v>
      </c>
      <c r="U8276">
        <v>0</v>
      </c>
      <c r="V8276">
        <v>1</v>
      </c>
      <c r="W8276">
        <v>0</v>
      </c>
      <c r="X8276">
        <v>118.72634907197781</v>
      </c>
      <c r="Y8276">
        <v>0</v>
      </c>
      <c r="Z8276">
        <v>0</v>
      </c>
      <c r="AA8276">
        <v>0</v>
      </c>
      <c r="AB8276">
        <v>40.333096979675922</v>
      </c>
      <c r="AC8276">
        <v>0</v>
      </c>
      <c r="AD8276">
        <v>55.187126902120397</v>
      </c>
      <c r="AE8276">
        <v>214.24657295377415</v>
      </c>
    </row>
    <row r="8277" spans="1:31" x14ac:dyDescent="0.25">
      <c r="A8277">
        <v>1844977</v>
      </c>
      <c r="B8277">
        <v>1</v>
      </c>
      <c r="C8277" t="s">
        <v>80</v>
      </c>
      <c r="D8277" t="s">
        <v>103</v>
      </c>
      <c r="E8277" t="s">
        <v>140</v>
      </c>
      <c r="F8277" t="s">
        <v>23302</v>
      </c>
      <c r="G8277" t="s">
        <v>142</v>
      </c>
      <c r="H8277" t="s">
        <v>134</v>
      </c>
      <c r="I8277" t="s">
        <v>135</v>
      </c>
      <c r="J8277" t="s">
        <v>136</v>
      </c>
      <c r="K8277" t="s">
        <v>137</v>
      </c>
      <c r="L8277" t="s">
        <v>23303</v>
      </c>
      <c r="M8277" t="s">
        <v>23304</v>
      </c>
      <c r="N8277">
        <v>2.2861111109999999</v>
      </c>
      <c r="O8277">
        <v>0</v>
      </c>
      <c r="P8277">
        <v>2</v>
      </c>
      <c r="Q8277">
        <v>0</v>
      </c>
      <c r="R8277">
        <v>2</v>
      </c>
      <c r="S8277">
        <v>0</v>
      </c>
      <c r="T8277">
        <v>2</v>
      </c>
      <c r="U8277">
        <v>0</v>
      </c>
      <c r="V8277">
        <v>0</v>
      </c>
      <c r="W8277">
        <v>0</v>
      </c>
      <c r="X8277">
        <v>0.92769041854887513</v>
      </c>
      <c r="Y8277">
        <v>0</v>
      </c>
      <c r="Z8277">
        <v>13.990160080265783</v>
      </c>
      <c r="AA8277">
        <v>0</v>
      </c>
      <c r="AB8277">
        <v>53.718337102365993</v>
      </c>
      <c r="AC8277">
        <v>0</v>
      </c>
      <c r="AD8277">
        <v>0</v>
      </c>
      <c r="AE8277">
        <v>68.636187601180652</v>
      </c>
    </row>
    <row r="8278" spans="1:31" x14ac:dyDescent="0.25">
      <c r="A8278">
        <v>1845498</v>
      </c>
      <c r="B8278">
        <v>1</v>
      </c>
      <c r="C8278" t="s">
        <v>80</v>
      </c>
      <c r="D8278" t="s">
        <v>87</v>
      </c>
      <c r="E8278" t="s">
        <v>131</v>
      </c>
      <c r="F8278" t="s">
        <v>23305</v>
      </c>
      <c r="G8278" t="s">
        <v>133</v>
      </c>
      <c r="H8278" t="s">
        <v>134</v>
      </c>
      <c r="I8278" t="s">
        <v>135</v>
      </c>
      <c r="J8278" t="s">
        <v>136</v>
      </c>
      <c r="K8278" t="s">
        <v>137</v>
      </c>
      <c r="L8278" t="s">
        <v>23306</v>
      </c>
      <c r="M8278" t="s">
        <v>23307</v>
      </c>
      <c r="N8278">
        <v>5.0861111110000001</v>
      </c>
      <c r="O8278">
        <v>0</v>
      </c>
      <c r="P8278">
        <v>138</v>
      </c>
      <c r="Q8278">
        <v>0</v>
      </c>
      <c r="R8278">
        <v>0</v>
      </c>
      <c r="S8278">
        <v>0</v>
      </c>
      <c r="T8278">
        <v>28</v>
      </c>
      <c r="U8278">
        <v>0</v>
      </c>
      <c r="V8278">
        <v>0</v>
      </c>
      <c r="W8278">
        <v>0</v>
      </c>
      <c r="X8278">
        <v>205.9054725604141</v>
      </c>
      <c r="Y8278">
        <v>0</v>
      </c>
      <c r="Z8278">
        <v>0</v>
      </c>
      <c r="AA8278">
        <v>0</v>
      </c>
      <c r="AB8278">
        <v>24.51671940409512</v>
      </c>
      <c r="AC8278">
        <v>0</v>
      </c>
      <c r="AD8278">
        <v>0</v>
      </c>
      <c r="AE8278">
        <v>230.42219196450921</v>
      </c>
    </row>
    <row r="8279" spans="1:31" x14ac:dyDescent="0.25">
      <c r="A8279">
        <v>1844573</v>
      </c>
      <c r="B8279">
        <v>1</v>
      </c>
      <c r="C8279" t="s">
        <v>81</v>
      </c>
      <c r="D8279" t="s">
        <v>112</v>
      </c>
      <c r="E8279" t="s">
        <v>131</v>
      </c>
      <c r="F8279" t="s">
        <v>22503</v>
      </c>
      <c r="G8279" t="s">
        <v>1046</v>
      </c>
      <c r="H8279" t="s">
        <v>134</v>
      </c>
      <c r="I8279" t="s">
        <v>135</v>
      </c>
      <c r="J8279" t="s">
        <v>136</v>
      </c>
      <c r="K8279" t="s">
        <v>137</v>
      </c>
      <c r="L8279" t="s">
        <v>23308</v>
      </c>
      <c r="M8279" t="s">
        <v>23309</v>
      </c>
      <c r="N8279">
        <v>0.89500000000000002</v>
      </c>
      <c r="O8279">
        <v>0</v>
      </c>
      <c r="P8279">
        <v>71</v>
      </c>
      <c r="Q8279">
        <v>0</v>
      </c>
      <c r="R8279">
        <v>0</v>
      </c>
      <c r="S8279">
        <v>0</v>
      </c>
      <c r="T8279">
        <v>24</v>
      </c>
      <c r="U8279">
        <v>0</v>
      </c>
      <c r="V8279">
        <v>0</v>
      </c>
      <c r="W8279">
        <v>0</v>
      </c>
      <c r="X8279">
        <v>7.0251940091038021</v>
      </c>
      <c r="Y8279">
        <v>0</v>
      </c>
      <c r="Z8279">
        <v>0</v>
      </c>
      <c r="AA8279">
        <v>0</v>
      </c>
      <c r="AB8279">
        <v>1.1656144035542499</v>
      </c>
      <c r="AC8279">
        <v>0</v>
      </c>
      <c r="AD8279">
        <v>0</v>
      </c>
      <c r="AE8279">
        <v>8.1908084126580523</v>
      </c>
    </row>
    <row r="8280" spans="1:31" x14ac:dyDescent="0.25">
      <c r="A8280">
        <v>1855863</v>
      </c>
      <c r="B8280">
        <v>1</v>
      </c>
      <c r="C8280" t="s">
        <v>80</v>
      </c>
      <c r="D8280" t="s">
        <v>105</v>
      </c>
      <c r="E8280" t="s">
        <v>131</v>
      </c>
      <c r="F8280" t="s">
        <v>23310</v>
      </c>
      <c r="G8280" t="s">
        <v>133</v>
      </c>
      <c r="H8280" t="s">
        <v>134</v>
      </c>
      <c r="I8280" t="s">
        <v>135</v>
      </c>
      <c r="J8280" t="s">
        <v>136</v>
      </c>
      <c r="K8280" t="s">
        <v>137</v>
      </c>
      <c r="L8280" t="s">
        <v>23311</v>
      </c>
      <c r="M8280" t="s">
        <v>23312</v>
      </c>
      <c r="N8280">
        <v>21.976666666</v>
      </c>
      <c r="O8280">
        <v>0</v>
      </c>
      <c r="P8280">
        <v>1</v>
      </c>
      <c r="Q8280">
        <v>0</v>
      </c>
      <c r="R8280">
        <v>18</v>
      </c>
      <c r="S8280">
        <v>0</v>
      </c>
      <c r="T8280">
        <v>1</v>
      </c>
      <c r="U8280">
        <v>0</v>
      </c>
      <c r="V8280">
        <v>0</v>
      </c>
      <c r="W8280">
        <v>0</v>
      </c>
      <c r="X8280">
        <v>87.849325783865581</v>
      </c>
      <c r="Y8280">
        <v>0</v>
      </c>
      <c r="Z8280">
        <v>36.46184751877329</v>
      </c>
      <c r="AA8280">
        <v>0</v>
      </c>
      <c r="AB8280">
        <v>23.660066431414108</v>
      </c>
      <c r="AC8280">
        <v>0</v>
      </c>
      <c r="AD8280">
        <v>0</v>
      </c>
      <c r="AE8280">
        <v>147.97123973405297</v>
      </c>
    </row>
    <row r="8281" spans="1:31" x14ac:dyDescent="0.25">
      <c r="A8281">
        <v>1845478</v>
      </c>
      <c r="B8281">
        <v>1</v>
      </c>
      <c r="C8281" t="s">
        <v>80</v>
      </c>
      <c r="D8281" t="s">
        <v>95</v>
      </c>
      <c r="E8281" t="s">
        <v>131</v>
      </c>
      <c r="F8281" t="s">
        <v>23313</v>
      </c>
      <c r="G8281" t="s">
        <v>189</v>
      </c>
      <c r="H8281" t="s">
        <v>134</v>
      </c>
      <c r="I8281" t="s">
        <v>135</v>
      </c>
      <c r="J8281" t="s">
        <v>136</v>
      </c>
      <c r="K8281" t="s">
        <v>137</v>
      </c>
      <c r="L8281" t="s">
        <v>23314</v>
      </c>
      <c r="M8281" t="s">
        <v>23315</v>
      </c>
      <c r="N8281">
        <v>3.2597222220000002</v>
      </c>
      <c r="O8281">
        <v>0</v>
      </c>
      <c r="P8281">
        <v>77</v>
      </c>
      <c r="Q8281">
        <v>0</v>
      </c>
      <c r="R8281">
        <v>0</v>
      </c>
      <c r="S8281">
        <v>0</v>
      </c>
      <c r="T8281">
        <v>3</v>
      </c>
      <c r="U8281">
        <v>0</v>
      </c>
      <c r="V8281">
        <v>0</v>
      </c>
      <c r="W8281">
        <v>0</v>
      </c>
      <c r="X8281">
        <v>51.70929446976249</v>
      </c>
      <c r="Y8281">
        <v>0</v>
      </c>
      <c r="Z8281">
        <v>0</v>
      </c>
      <c r="AA8281">
        <v>0</v>
      </c>
      <c r="AB8281">
        <v>26.37444103216</v>
      </c>
      <c r="AC8281">
        <v>0</v>
      </c>
      <c r="AD8281">
        <v>0</v>
      </c>
      <c r="AE8281">
        <v>78.08373550192249</v>
      </c>
    </row>
    <row r="8282" spans="1:31" x14ac:dyDescent="0.25">
      <c r="A8282">
        <v>1845286</v>
      </c>
      <c r="B8282">
        <v>1</v>
      </c>
      <c r="C8282" t="s">
        <v>80</v>
      </c>
      <c r="D8282" t="s">
        <v>94</v>
      </c>
      <c r="E8282" t="s">
        <v>131</v>
      </c>
      <c r="F8282" t="s">
        <v>23316</v>
      </c>
      <c r="G8282" t="s">
        <v>189</v>
      </c>
      <c r="H8282" t="s">
        <v>134</v>
      </c>
      <c r="I8282" t="s">
        <v>135</v>
      </c>
      <c r="J8282" t="s">
        <v>136</v>
      </c>
      <c r="K8282" t="s">
        <v>137</v>
      </c>
      <c r="L8282" t="s">
        <v>23317</v>
      </c>
      <c r="M8282" t="s">
        <v>23318</v>
      </c>
      <c r="N8282">
        <v>1.311388888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5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0.24857915898206664</v>
      </c>
      <c r="AC8282">
        <v>0</v>
      </c>
      <c r="AD8282">
        <v>0</v>
      </c>
      <c r="AE8282">
        <v>0.24857915898206664</v>
      </c>
    </row>
    <row r="8283" spans="1:31" x14ac:dyDescent="0.25">
      <c r="A8283">
        <v>1845455</v>
      </c>
      <c r="B8283">
        <v>1</v>
      </c>
      <c r="C8283" t="s">
        <v>81</v>
      </c>
      <c r="D8283" t="s">
        <v>128</v>
      </c>
      <c r="E8283" t="s">
        <v>202</v>
      </c>
      <c r="F8283" t="s">
        <v>6917</v>
      </c>
      <c r="G8283" t="s">
        <v>156</v>
      </c>
      <c r="H8283" t="s">
        <v>157</v>
      </c>
      <c r="I8283" t="s">
        <v>135</v>
      </c>
      <c r="J8283" t="s">
        <v>136</v>
      </c>
      <c r="K8283" t="s">
        <v>137</v>
      </c>
      <c r="L8283" t="s">
        <v>23319</v>
      </c>
      <c r="M8283" t="s">
        <v>23320</v>
      </c>
      <c r="N8283">
        <v>0.102777777</v>
      </c>
      <c r="O8283">
        <v>0</v>
      </c>
      <c r="P8283">
        <v>507</v>
      </c>
      <c r="Q8283">
        <v>1</v>
      </c>
      <c r="R8283">
        <v>63</v>
      </c>
      <c r="S8283">
        <v>3</v>
      </c>
      <c r="T8283">
        <v>106</v>
      </c>
      <c r="U8283">
        <v>1</v>
      </c>
      <c r="V8283">
        <v>0</v>
      </c>
      <c r="W8283">
        <v>0</v>
      </c>
      <c r="X8283">
        <v>11.800948890600834</v>
      </c>
      <c r="Y8283">
        <v>4.03881248513175</v>
      </c>
      <c r="Z8283">
        <v>2.3624448688852224</v>
      </c>
      <c r="AA8283">
        <v>0.76152918671316683</v>
      </c>
      <c r="AB8283">
        <v>4.3265183761953621</v>
      </c>
      <c r="AC8283">
        <v>2.1693948062785835</v>
      </c>
      <c r="AD8283">
        <v>0</v>
      </c>
      <c r="AE8283">
        <v>25.459648613804916</v>
      </c>
    </row>
    <row r="8284" spans="1:31" x14ac:dyDescent="0.25">
      <c r="A8284">
        <v>1846760</v>
      </c>
      <c r="B8284">
        <v>1</v>
      </c>
      <c r="C8284" t="s">
        <v>80</v>
      </c>
      <c r="D8284" t="s">
        <v>106</v>
      </c>
      <c r="E8284" t="s">
        <v>164</v>
      </c>
      <c r="F8284" t="s">
        <v>23321</v>
      </c>
      <c r="G8284" t="s">
        <v>156</v>
      </c>
      <c r="H8284" t="s">
        <v>157</v>
      </c>
      <c r="I8284" t="s">
        <v>135</v>
      </c>
      <c r="J8284" t="s">
        <v>136</v>
      </c>
      <c r="K8284" t="s">
        <v>137</v>
      </c>
      <c r="L8284" t="s">
        <v>23322</v>
      </c>
      <c r="M8284" t="s">
        <v>23323</v>
      </c>
      <c r="N8284">
        <v>1.2952777769999999</v>
      </c>
      <c r="O8284">
        <v>2</v>
      </c>
      <c r="P8284">
        <v>694</v>
      </c>
      <c r="Q8284">
        <v>84</v>
      </c>
      <c r="R8284">
        <v>154</v>
      </c>
      <c r="S8284">
        <v>8</v>
      </c>
      <c r="T8284">
        <v>92</v>
      </c>
      <c r="U8284">
        <v>1</v>
      </c>
      <c r="V8284">
        <v>0</v>
      </c>
      <c r="W8284">
        <v>0.86320180920591671</v>
      </c>
      <c r="X8284">
        <v>185.1128349771794</v>
      </c>
      <c r="Y8284">
        <v>592.96769749072564</v>
      </c>
      <c r="Z8284">
        <v>491.24868538485367</v>
      </c>
      <c r="AA8284">
        <v>32.952109397244321</v>
      </c>
      <c r="AB8284">
        <v>146.49022166789482</v>
      </c>
      <c r="AC8284">
        <v>0.63629270473319999</v>
      </c>
      <c r="AD8284">
        <v>0</v>
      </c>
      <c r="AE8284">
        <v>1450.2710434318369</v>
      </c>
    </row>
    <row r="8285" spans="1:31" x14ac:dyDescent="0.25">
      <c r="A8285">
        <v>1845243</v>
      </c>
      <c r="B8285">
        <v>1</v>
      </c>
      <c r="C8285" t="s">
        <v>80</v>
      </c>
      <c r="D8285" t="s">
        <v>97</v>
      </c>
      <c r="E8285" t="s">
        <v>131</v>
      </c>
      <c r="F8285" t="s">
        <v>23324</v>
      </c>
      <c r="G8285" t="s">
        <v>12240</v>
      </c>
      <c r="H8285" t="s">
        <v>134</v>
      </c>
      <c r="I8285" t="s">
        <v>135</v>
      </c>
      <c r="J8285" t="s">
        <v>136</v>
      </c>
      <c r="K8285" t="s">
        <v>137</v>
      </c>
      <c r="L8285" t="s">
        <v>23325</v>
      </c>
      <c r="M8285" t="s">
        <v>23326</v>
      </c>
      <c r="N8285">
        <v>1.324166666</v>
      </c>
      <c r="O8285">
        <v>0</v>
      </c>
      <c r="P8285">
        <v>8</v>
      </c>
      <c r="Q8285">
        <v>0</v>
      </c>
      <c r="R8285">
        <v>2</v>
      </c>
      <c r="S8285">
        <v>0</v>
      </c>
      <c r="T8285">
        <v>1</v>
      </c>
      <c r="U8285">
        <v>0</v>
      </c>
      <c r="V8285">
        <v>0</v>
      </c>
      <c r="W8285">
        <v>0</v>
      </c>
      <c r="X8285">
        <v>6.8397090334447022</v>
      </c>
      <c r="Y8285">
        <v>0</v>
      </c>
      <c r="Z8285">
        <v>0.61673116461592492</v>
      </c>
      <c r="AA8285">
        <v>0</v>
      </c>
      <c r="AB8285">
        <v>1.2311071060749999E-3</v>
      </c>
      <c r="AC8285">
        <v>0</v>
      </c>
      <c r="AD8285">
        <v>0</v>
      </c>
      <c r="AE8285">
        <v>7.4576713051667021</v>
      </c>
    </row>
    <row r="8286" spans="1:31" x14ac:dyDescent="0.25">
      <c r="A8286">
        <v>1844851</v>
      </c>
      <c r="B8286">
        <v>1</v>
      </c>
      <c r="C8286" t="s">
        <v>80</v>
      </c>
      <c r="D8286" t="s">
        <v>95</v>
      </c>
      <c r="E8286" t="s">
        <v>268</v>
      </c>
      <c r="F8286" t="s">
        <v>7608</v>
      </c>
      <c r="G8286" t="s">
        <v>156</v>
      </c>
      <c r="H8286" t="s">
        <v>157</v>
      </c>
      <c r="I8286" t="s">
        <v>135</v>
      </c>
      <c r="J8286" t="s">
        <v>136</v>
      </c>
      <c r="K8286" t="s">
        <v>137</v>
      </c>
      <c r="L8286" t="s">
        <v>23327</v>
      </c>
      <c r="M8286" t="s">
        <v>23328</v>
      </c>
      <c r="N8286">
        <v>0.20361111100000001</v>
      </c>
      <c r="O8286">
        <v>45</v>
      </c>
      <c r="P8286">
        <v>58</v>
      </c>
      <c r="Q8286">
        <v>46</v>
      </c>
      <c r="R8286">
        <v>111</v>
      </c>
      <c r="S8286">
        <v>52</v>
      </c>
      <c r="T8286">
        <v>33</v>
      </c>
      <c r="U8286">
        <v>7</v>
      </c>
      <c r="V8286">
        <v>0</v>
      </c>
      <c r="W8286">
        <v>4.096980367654699</v>
      </c>
      <c r="X8286">
        <v>4.590619972876814</v>
      </c>
      <c r="Y8286">
        <v>31.35678418379004</v>
      </c>
      <c r="Z8286">
        <v>11.272774758353618</v>
      </c>
      <c r="AA8286">
        <v>28.987421180302587</v>
      </c>
      <c r="AB8286">
        <v>5.252697700480609</v>
      </c>
      <c r="AC8286">
        <v>89.154474994422785</v>
      </c>
      <c r="AD8286">
        <v>0</v>
      </c>
      <c r="AE8286">
        <v>174.71175315788116</v>
      </c>
    </row>
    <row r="8287" spans="1:31" x14ac:dyDescent="0.25">
      <c r="A8287">
        <v>1855714</v>
      </c>
      <c r="B8287">
        <v>1</v>
      </c>
      <c r="C8287" t="s">
        <v>80</v>
      </c>
      <c r="D8287" t="s">
        <v>95</v>
      </c>
      <c r="E8287" t="s">
        <v>131</v>
      </c>
      <c r="F8287" t="s">
        <v>23329</v>
      </c>
      <c r="G8287" t="s">
        <v>133</v>
      </c>
      <c r="H8287" t="s">
        <v>134</v>
      </c>
      <c r="I8287" t="s">
        <v>135</v>
      </c>
      <c r="J8287" t="s">
        <v>136</v>
      </c>
      <c r="K8287" t="s">
        <v>137</v>
      </c>
      <c r="L8287" t="s">
        <v>23330</v>
      </c>
      <c r="M8287" t="s">
        <v>23331</v>
      </c>
      <c r="N8287">
        <v>6.0205555549999996</v>
      </c>
      <c r="O8287">
        <v>0</v>
      </c>
      <c r="P8287">
        <v>32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36.228582756242915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36.228582756242915</v>
      </c>
    </row>
    <row r="8288" spans="1:31" x14ac:dyDescent="0.25">
      <c r="A8288">
        <v>1845349</v>
      </c>
      <c r="B8288">
        <v>1</v>
      </c>
      <c r="C8288" t="s">
        <v>80</v>
      </c>
      <c r="D8288" t="s">
        <v>83</v>
      </c>
      <c r="E8288" t="s">
        <v>140</v>
      </c>
      <c r="F8288" t="s">
        <v>23332</v>
      </c>
      <c r="G8288" t="s">
        <v>142</v>
      </c>
      <c r="H8288" t="s">
        <v>134</v>
      </c>
      <c r="I8288" t="s">
        <v>135</v>
      </c>
      <c r="J8288" t="s">
        <v>136</v>
      </c>
      <c r="K8288" t="s">
        <v>137</v>
      </c>
      <c r="L8288" t="s">
        <v>23333</v>
      </c>
      <c r="M8288" t="s">
        <v>23334</v>
      </c>
      <c r="N8288">
        <v>7.8075000000000001</v>
      </c>
      <c r="O8288">
        <v>0</v>
      </c>
      <c r="P8288">
        <v>1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1.5945076208355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1.5945076208355</v>
      </c>
    </row>
    <row r="8289" spans="1:31" x14ac:dyDescent="0.25">
      <c r="A8289">
        <v>1855522</v>
      </c>
      <c r="B8289">
        <v>1</v>
      </c>
      <c r="C8289" t="s">
        <v>80</v>
      </c>
      <c r="D8289" t="s">
        <v>104</v>
      </c>
      <c r="E8289" t="s">
        <v>252</v>
      </c>
      <c r="F8289" t="s">
        <v>23335</v>
      </c>
      <c r="G8289" t="s">
        <v>753</v>
      </c>
      <c r="H8289" t="s">
        <v>134</v>
      </c>
      <c r="I8289" t="s">
        <v>135</v>
      </c>
      <c r="J8289" t="s">
        <v>136</v>
      </c>
      <c r="K8289" t="s">
        <v>137</v>
      </c>
      <c r="L8289" t="s">
        <v>23336</v>
      </c>
      <c r="M8289" t="s">
        <v>23337</v>
      </c>
      <c r="N8289">
        <v>48.802500000000002</v>
      </c>
      <c r="O8289">
        <v>0</v>
      </c>
      <c r="P8289">
        <v>8</v>
      </c>
      <c r="Q8289">
        <v>0</v>
      </c>
      <c r="R8289">
        <v>2</v>
      </c>
      <c r="S8289">
        <v>0</v>
      </c>
      <c r="T8289">
        <v>1</v>
      </c>
      <c r="U8289">
        <v>0</v>
      </c>
      <c r="V8289">
        <v>0</v>
      </c>
      <c r="W8289">
        <v>0</v>
      </c>
      <c r="X8289">
        <v>283.76015183994565</v>
      </c>
      <c r="Y8289">
        <v>0</v>
      </c>
      <c r="Z8289">
        <v>58.091037762299401</v>
      </c>
      <c r="AA8289">
        <v>0</v>
      </c>
      <c r="AB8289">
        <v>55.500634649587255</v>
      </c>
      <c r="AC8289">
        <v>0</v>
      </c>
      <c r="AD8289">
        <v>0</v>
      </c>
      <c r="AE8289">
        <v>397.35182425183228</v>
      </c>
    </row>
    <row r="8290" spans="1:31" x14ac:dyDescent="0.25">
      <c r="A8290">
        <v>1844616</v>
      </c>
      <c r="B8290">
        <v>1</v>
      </c>
      <c r="C8290" t="s">
        <v>80</v>
      </c>
      <c r="D8290" t="s">
        <v>93</v>
      </c>
      <c r="E8290" t="s">
        <v>131</v>
      </c>
      <c r="F8290" t="s">
        <v>23338</v>
      </c>
      <c r="G8290" t="s">
        <v>133</v>
      </c>
      <c r="H8290" t="s">
        <v>134</v>
      </c>
      <c r="I8290" t="s">
        <v>135</v>
      </c>
      <c r="J8290" t="s">
        <v>136</v>
      </c>
      <c r="K8290" t="s">
        <v>137</v>
      </c>
      <c r="L8290" t="s">
        <v>23339</v>
      </c>
      <c r="M8290" t="s">
        <v>23340</v>
      </c>
      <c r="N8290">
        <v>4.858333333</v>
      </c>
      <c r="O8290">
        <v>0</v>
      </c>
      <c r="P8290">
        <v>0</v>
      </c>
      <c r="Q8290">
        <v>0</v>
      </c>
      <c r="R8290">
        <v>3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48.322437826458675</v>
      </c>
      <c r="AA8290">
        <v>0</v>
      </c>
      <c r="AB8290">
        <v>0</v>
      </c>
      <c r="AC8290">
        <v>0</v>
      </c>
      <c r="AD8290">
        <v>0</v>
      </c>
      <c r="AE8290">
        <v>48.322437826458675</v>
      </c>
    </row>
    <row r="8291" spans="1:31" x14ac:dyDescent="0.25">
      <c r="A8291">
        <v>1844945</v>
      </c>
      <c r="B8291">
        <v>1</v>
      </c>
      <c r="C8291" t="s">
        <v>80</v>
      </c>
      <c r="D8291" t="s">
        <v>96</v>
      </c>
      <c r="E8291" t="s">
        <v>140</v>
      </c>
      <c r="F8291" t="s">
        <v>23341</v>
      </c>
      <c r="G8291" t="s">
        <v>213</v>
      </c>
      <c r="H8291" t="s">
        <v>134</v>
      </c>
      <c r="I8291" t="s">
        <v>135</v>
      </c>
      <c r="J8291" t="s">
        <v>136</v>
      </c>
      <c r="K8291" t="s">
        <v>137</v>
      </c>
      <c r="L8291" t="s">
        <v>23342</v>
      </c>
      <c r="M8291" t="s">
        <v>23343</v>
      </c>
      <c r="N8291">
        <v>9.619722222</v>
      </c>
      <c r="O8291">
        <v>0</v>
      </c>
      <c r="P8291">
        <v>1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</row>
    <row r="8292" spans="1:31" x14ac:dyDescent="0.25">
      <c r="A8292">
        <v>1849877</v>
      </c>
      <c r="B8292">
        <v>1</v>
      </c>
      <c r="C8292" t="s">
        <v>80</v>
      </c>
      <c r="D8292" t="s">
        <v>83</v>
      </c>
      <c r="E8292" t="s">
        <v>131</v>
      </c>
      <c r="F8292" t="s">
        <v>23344</v>
      </c>
      <c r="G8292" t="s">
        <v>753</v>
      </c>
      <c r="H8292" t="s">
        <v>134</v>
      </c>
      <c r="I8292" t="s">
        <v>135</v>
      </c>
      <c r="J8292" t="s">
        <v>136</v>
      </c>
      <c r="K8292" t="s">
        <v>137</v>
      </c>
      <c r="L8292" t="s">
        <v>23345</v>
      </c>
      <c r="M8292" t="s">
        <v>23346</v>
      </c>
      <c r="N8292">
        <v>5.9416666659999997</v>
      </c>
      <c r="O8292">
        <v>0</v>
      </c>
      <c r="P8292">
        <v>48</v>
      </c>
      <c r="Q8292">
        <v>0</v>
      </c>
      <c r="R8292">
        <v>0</v>
      </c>
      <c r="S8292">
        <v>0</v>
      </c>
      <c r="T8292">
        <v>19</v>
      </c>
      <c r="U8292">
        <v>0</v>
      </c>
      <c r="V8292">
        <v>0</v>
      </c>
      <c r="W8292">
        <v>0</v>
      </c>
      <c r="X8292">
        <v>87.448909728060514</v>
      </c>
      <c r="Y8292">
        <v>0</v>
      </c>
      <c r="Z8292">
        <v>0</v>
      </c>
      <c r="AA8292">
        <v>0</v>
      </c>
      <c r="AB8292">
        <v>93.865931015206129</v>
      </c>
      <c r="AC8292">
        <v>0</v>
      </c>
      <c r="AD8292">
        <v>0</v>
      </c>
      <c r="AE8292">
        <v>181.31484074326664</v>
      </c>
    </row>
    <row r="8293" spans="1:31" x14ac:dyDescent="0.25">
      <c r="A8293">
        <v>1846325</v>
      </c>
      <c r="B8293">
        <v>1</v>
      </c>
      <c r="C8293" t="s">
        <v>80</v>
      </c>
      <c r="D8293" t="s">
        <v>107</v>
      </c>
      <c r="E8293" t="s">
        <v>164</v>
      </c>
      <c r="F8293" t="s">
        <v>23347</v>
      </c>
      <c r="G8293" t="s">
        <v>156</v>
      </c>
      <c r="H8293" t="s">
        <v>157</v>
      </c>
      <c r="I8293" t="s">
        <v>135</v>
      </c>
      <c r="J8293" t="s">
        <v>136</v>
      </c>
      <c r="K8293" t="s">
        <v>137</v>
      </c>
      <c r="L8293" t="s">
        <v>23348</v>
      </c>
      <c r="M8293" t="s">
        <v>23349</v>
      </c>
      <c r="N8293">
        <v>1.6586111109999999</v>
      </c>
      <c r="O8293">
        <v>1</v>
      </c>
      <c r="P8293">
        <v>1</v>
      </c>
      <c r="Q8293">
        <v>35</v>
      </c>
      <c r="R8293">
        <v>22</v>
      </c>
      <c r="S8293">
        <v>10</v>
      </c>
      <c r="T8293">
        <v>3</v>
      </c>
      <c r="U8293">
        <v>1</v>
      </c>
      <c r="V8293">
        <v>0</v>
      </c>
      <c r="W8293">
        <v>0.82153689603262514</v>
      </c>
      <c r="X8293">
        <v>0.29076542367847502</v>
      </c>
      <c r="Y8293">
        <v>38.440790075937613</v>
      </c>
      <c r="Z8293">
        <v>12.901662873083092</v>
      </c>
      <c r="AA8293">
        <v>41.773759032423271</v>
      </c>
      <c r="AB8293">
        <v>1.9838637421212</v>
      </c>
      <c r="AC8293">
        <v>70.406304515113135</v>
      </c>
      <c r="AD8293">
        <v>0</v>
      </c>
      <c r="AE8293">
        <v>166.61868255838942</v>
      </c>
    </row>
    <row r="8294" spans="1:31" x14ac:dyDescent="0.25">
      <c r="A8294">
        <v>1855628</v>
      </c>
      <c r="B8294">
        <v>1</v>
      </c>
      <c r="C8294" t="s">
        <v>80</v>
      </c>
      <c r="D8294" t="s">
        <v>84</v>
      </c>
      <c r="E8294" t="s">
        <v>131</v>
      </c>
      <c r="F8294" t="s">
        <v>23350</v>
      </c>
      <c r="G8294" t="s">
        <v>133</v>
      </c>
      <c r="H8294" t="s">
        <v>134</v>
      </c>
      <c r="I8294" t="s">
        <v>135</v>
      </c>
      <c r="J8294" t="s">
        <v>136</v>
      </c>
      <c r="K8294" t="s">
        <v>137</v>
      </c>
      <c r="L8294" t="s">
        <v>23351</v>
      </c>
      <c r="M8294" t="s">
        <v>23352</v>
      </c>
      <c r="N8294">
        <v>5.4191666659999997</v>
      </c>
      <c r="O8294">
        <v>0</v>
      </c>
      <c r="P8294">
        <v>210</v>
      </c>
      <c r="Q8294">
        <v>0</v>
      </c>
      <c r="R8294">
        <v>0</v>
      </c>
      <c r="S8294">
        <v>0</v>
      </c>
      <c r="T8294">
        <v>8</v>
      </c>
      <c r="U8294">
        <v>0</v>
      </c>
      <c r="V8294">
        <v>0</v>
      </c>
      <c r="W8294">
        <v>0</v>
      </c>
      <c r="X8294">
        <v>310.70257069997984</v>
      </c>
      <c r="Y8294">
        <v>0</v>
      </c>
      <c r="Z8294">
        <v>0</v>
      </c>
      <c r="AA8294">
        <v>0</v>
      </c>
      <c r="AB8294">
        <v>19.909525342134803</v>
      </c>
      <c r="AC8294">
        <v>0</v>
      </c>
      <c r="AD8294">
        <v>0</v>
      </c>
      <c r="AE8294">
        <v>330.61209604211467</v>
      </c>
    </row>
    <row r="8295" spans="1:31" x14ac:dyDescent="0.25">
      <c r="A8295">
        <v>1845051</v>
      </c>
      <c r="B8295">
        <v>1</v>
      </c>
      <c r="C8295" t="s">
        <v>80</v>
      </c>
      <c r="D8295" t="s">
        <v>106</v>
      </c>
      <c r="E8295" t="s">
        <v>252</v>
      </c>
      <c r="F8295" t="s">
        <v>23353</v>
      </c>
      <c r="G8295" t="s">
        <v>279</v>
      </c>
      <c r="H8295" t="s">
        <v>134</v>
      </c>
      <c r="I8295" t="s">
        <v>135</v>
      </c>
      <c r="J8295" t="s">
        <v>136</v>
      </c>
      <c r="K8295" t="s">
        <v>137</v>
      </c>
      <c r="L8295" t="s">
        <v>23354</v>
      </c>
      <c r="M8295" t="s">
        <v>23355</v>
      </c>
      <c r="N8295">
        <v>3.3591666660000001</v>
      </c>
      <c r="O8295">
        <v>0</v>
      </c>
      <c r="P8295">
        <v>330</v>
      </c>
      <c r="Q8295">
        <v>0</v>
      </c>
      <c r="R8295">
        <v>0</v>
      </c>
      <c r="S8295">
        <v>0</v>
      </c>
      <c r="T8295">
        <v>15</v>
      </c>
      <c r="U8295">
        <v>0</v>
      </c>
      <c r="V8295">
        <v>0</v>
      </c>
      <c r="W8295">
        <v>0</v>
      </c>
      <c r="X8295">
        <v>201.78232799049815</v>
      </c>
      <c r="Y8295">
        <v>0</v>
      </c>
      <c r="Z8295">
        <v>0</v>
      </c>
      <c r="AA8295">
        <v>0</v>
      </c>
      <c r="AB8295">
        <v>24.82793578804328</v>
      </c>
      <c r="AC8295">
        <v>0</v>
      </c>
      <c r="AD8295">
        <v>0</v>
      </c>
      <c r="AE8295">
        <v>226.61026377854142</v>
      </c>
    </row>
    <row r="8296" spans="1:31" x14ac:dyDescent="0.25">
      <c r="A8296">
        <v>1845249</v>
      </c>
      <c r="B8296">
        <v>1</v>
      </c>
      <c r="C8296" t="s">
        <v>80</v>
      </c>
      <c r="D8296" t="s">
        <v>108</v>
      </c>
      <c r="E8296" t="s">
        <v>131</v>
      </c>
      <c r="F8296" t="s">
        <v>23356</v>
      </c>
      <c r="G8296" t="s">
        <v>753</v>
      </c>
      <c r="H8296" t="s">
        <v>134</v>
      </c>
      <c r="I8296" t="s">
        <v>135</v>
      </c>
      <c r="J8296" t="s">
        <v>136</v>
      </c>
      <c r="K8296" t="s">
        <v>137</v>
      </c>
      <c r="L8296" t="s">
        <v>23357</v>
      </c>
      <c r="M8296" t="s">
        <v>23358</v>
      </c>
      <c r="N8296">
        <v>7.1869444439999999</v>
      </c>
      <c r="O8296">
        <v>0</v>
      </c>
      <c r="P8296">
        <v>0</v>
      </c>
      <c r="Q8296">
        <v>0</v>
      </c>
      <c r="R8296">
        <v>6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16.375403953632965</v>
      </c>
      <c r="AA8296">
        <v>0</v>
      </c>
      <c r="AB8296">
        <v>0</v>
      </c>
      <c r="AC8296">
        <v>0</v>
      </c>
      <c r="AD8296">
        <v>0</v>
      </c>
      <c r="AE8296">
        <v>16.375403953632965</v>
      </c>
    </row>
    <row r="8297" spans="1:31" x14ac:dyDescent="0.25">
      <c r="A8297">
        <v>1845675</v>
      </c>
      <c r="B8297">
        <v>1</v>
      </c>
      <c r="C8297" t="s">
        <v>81</v>
      </c>
      <c r="D8297" t="s">
        <v>127</v>
      </c>
      <c r="E8297" t="s">
        <v>252</v>
      </c>
      <c r="F8297" t="s">
        <v>12532</v>
      </c>
      <c r="G8297" t="s">
        <v>279</v>
      </c>
      <c r="H8297" t="s">
        <v>134</v>
      </c>
      <c r="I8297" t="s">
        <v>135</v>
      </c>
      <c r="J8297" t="s">
        <v>136</v>
      </c>
      <c r="K8297" t="s">
        <v>137</v>
      </c>
      <c r="L8297" t="s">
        <v>23359</v>
      </c>
      <c r="M8297" t="s">
        <v>23360</v>
      </c>
      <c r="N8297">
        <v>4.7263888879999998</v>
      </c>
      <c r="O8297">
        <v>0</v>
      </c>
      <c r="P8297">
        <v>113</v>
      </c>
      <c r="Q8297">
        <v>0</v>
      </c>
      <c r="R8297">
        <v>0</v>
      </c>
      <c r="S8297">
        <v>0</v>
      </c>
      <c r="T8297">
        <v>13</v>
      </c>
      <c r="U8297">
        <v>0</v>
      </c>
      <c r="V8297">
        <v>0</v>
      </c>
      <c r="W8297">
        <v>0</v>
      </c>
      <c r="X8297">
        <v>177.1908767594233</v>
      </c>
      <c r="Y8297">
        <v>0</v>
      </c>
      <c r="Z8297">
        <v>0</v>
      </c>
      <c r="AA8297">
        <v>0</v>
      </c>
      <c r="AB8297">
        <v>29.090414383451296</v>
      </c>
      <c r="AC8297">
        <v>0</v>
      </c>
      <c r="AD8297">
        <v>0</v>
      </c>
      <c r="AE8297">
        <v>206.28129114287461</v>
      </c>
    </row>
    <row r="8298" spans="1:31" x14ac:dyDescent="0.25">
      <c r="A8298">
        <v>1855708</v>
      </c>
      <c r="B8298">
        <v>1</v>
      </c>
      <c r="C8298" t="s">
        <v>80</v>
      </c>
      <c r="D8298" t="s">
        <v>92</v>
      </c>
      <c r="E8298" t="s">
        <v>154</v>
      </c>
      <c r="F8298" t="s">
        <v>23361</v>
      </c>
      <c r="G8298" t="s">
        <v>175</v>
      </c>
      <c r="H8298" t="s">
        <v>157</v>
      </c>
      <c r="I8298" t="s">
        <v>135</v>
      </c>
      <c r="J8298" t="s">
        <v>136</v>
      </c>
      <c r="K8298" t="s">
        <v>137</v>
      </c>
      <c r="L8298" t="s">
        <v>23362</v>
      </c>
      <c r="M8298" t="s">
        <v>23363</v>
      </c>
      <c r="N8298">
        <v>0.59944444399999997</v>
      </c>
      <c r="O8298">
        <v>0</v>
      </c>
      <c r="P8298">
        <v>0</v>
      </c>
      <c r="Q8298">
        <v>1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0.84782107195426659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0.84782107195426659</v>
      </c>
    </row>
    <row r="8299" spans="1:31" x14ac:dyDescent="0.25">
      <c r="A8299">
        <v>1855777</v>
      </c>
      <c r="B8299">
        <v>1</v>
      </c>
      <c r="C8299" t="s">
        <v>80</v>
      </c>
      <c r="D8299" t="s">
        <v>103</v>
      </c>
      <c r="E8299" t="s">
        <v>154</v>
      </c>
      <c r="F8299" t="s">
        <v>23364</v>
      </c>
      <c r="G8299" t="s">
        <v>175</v>
      </c>
      <c r="H8299" t="s">
        <v>157</v>
      </c>
      <c r="I8299" t="s">
        <v>135</v>
      </c>
      <c r="J8299" t="s">
        <v>136</v>
      </c>
      <c r="K8299" t="s">
        <v>137</v>
      </c>
      <c r="L8299" t="s">
        <v>23365</v>
      </c>
      <c r="M8299" t="s">
        <v>23366</v>
      </c>
      <c r="N8299">
        <v>3.7374999999999998</v>
      </c>
      <c r="O8299">
        <v>0</v>
      </c>
      <c r="P8299">
        <v>177</v>
      </c>
      <c r="Q8299">
        <v>0</v>
      </c>
      <c r="R8299">
        <v>9</v>
      </c>
      <c r="S8299">
        <v>0</v>
      </c>
      <c r="T8299">
        <v>20</v>
      </c>
      <c r="U8299">
        <v>0</v>
      </c>
      <c r="V8299">
        <v>0</v>
      </c>
      <c r="W8299">
        <v>0</v>
      </c>
      <c r="X8299">
        <v>113.14738044992443</v>
      </c>
      <c r="Y8299">
        <v>0</v>
      </c>
      <c r="Z8299">
        <v>6.7203704491085547</v>
      </c>
      <c r="AA8299">
        <v>0</v>
      </c>
      <c r="AB8299">
        <v>18.985294055996004</v>
      </c>
      <c r="AC8299">
        <v>0</v>
      </c>
      <c r="AD8299">
        <v>0</v>
      </c>
      <c r="AE8299">
        <v>138.85304495502899</v>
      </c>
    </row>
    <row r="8300" spans="1:31" x14ac:dyDescent="0.25">
      <c r="A8300">
        <v>1850991</v>
      </c>
      <c r="B8300">
        <v>1</v>
      </c>
      <c r="C8300" t="s">
        <v>80</v>
      </c>
      <c r="D8300" t="s">
        <v>107</v>
      </c>
      <c r="E8300" t="s">
        <v>131</v>
      </c>
      <c r="F8300" t="s">
        <v>23367</v>
      </c>
      <c r="G8300" t="s">
        <v>133</v>
      </c>
      <c r="H8300" t="s">
        <v>134</v>
      </c>
      <c r="I8300" t="s">
        <v>135</v>
      </c>
      <c r="J8300" t="s">
        <v>136</v>
      </c>
      <c r="K8300" t="s">
        <v>137</v>
      </c>
      <c r="L8300" t="s">
        <v>23368</v>
      </c>
      <c r="M8300" t="s">
        <v>23369</v>
      </c>
      <c r="N8300">
        <v>1.0066666660000001</v>
      </c>
      <c r="O8300">
        <v>0</v>
      </c>
      <c r="P8300">
        <v>41</v>
      </c>
      <c r="Q8300">
        <v>0</v>
      </c>
      <c r="R8300">
        <v>0</v>
      </c>
      <c r="S8300">
        <v>0</v>
      </c>
      <c r="T8300">
        <v>4</v>
      </c>
      <c r="U8300">
        <v>0</v>
      </c>
      <c r="V8300">
        <v>0</v>
      </c>
      <c r="W8300">
        <v>0</v>
      </c>
      <c r="X8300">
        <v>4.3849618081416653</v>
      </c>
      <c r="Y8300">
        <v>0</v>
      </c>
      <c r="Z8300">
        <v>0</v>
      </c>
      <c r="AA8300">
        <v>0</v>
      </c>
      <c r="AB8300">
        <v>0.30495084633053338</v>
      </c>
      <c r="AC8300">
        <v>0</v>
      </c>
      <c r="AD8300">
        <v>0</v>
      </c>
      <c r="AE8300">
        <v>4.6899126544721987</v>
      </c>
    </row>
    <row r="8301" spans="1:31" x14ac:dyDescent="0.25">
      <c r="A8301">
        <v>1855585</v>
      </c>
      <c r="B8301">
        <v>1</v>
      </c>
      <c r="C8301" t="s">
        <v>80</v>
      </c>
      <c r="D8301" t="s">
        <v>100</v>
      </c>
      <c r="E8301" t="s">
        <v>154</v>
      </c>
      <c r="F8301" t="s">
        <v>23370</v>
      </c>
      <c r="G8301" t="s">
        <v>156</v>
      </c>
      <c r="H8301" t="s">
        <v>157</v>
      </c>
      <c r="I8301" t="s">
        <v>135</v>
      </c>
      <c r="J8301" t="s">
        <v>136</v>
      </c>
      <c r="K8301" t="s">
        <v>137</v>
      </c>
      <c r="L8301" t="s">
        <v>23371</v>
      </c>
      <c r="M8301" t="s">
        <v>23372</v>
      </c>
      <c r="N8301">
        <v>1.5349999999999999</v>
      </c>
      <c r="O8301">
        <v>0</v>
      </c>
      <c r="P8301">
        <v>10</v>
      </c>
      <c r="Q8301">
        <v>0</v>
      </c>
      <c r="R8301">
        <v>6</v>
      </c>
      <c r="S8301">
        <v>0</v>
      </c>
      <c r="T8301">
        <v>4</v>
      </c>
      <c r="U8301">
        <v>0</v>
      </c>
      <c r="V8301">
        <v>0</v>
      </c>
      <c r="W8301">
        <v>0</v>
      </c>
      <c r="X8301">
        <v>8.0517508149836683</v>
      </c>
      <c r="Y8301">
        <v>0</v>
      </c>
      <c r="Z8301">
        <v>7.0875539576644826</v>
      </c>
      <c r="AA8301">
        <v>0</v>
      </c>
      <c r="AB8301">
        <v>13.119783434642681</v>
      </c>
      <c r="AC8301">
        <v>0</v>
      </c>
      <c r="AD8301">
        <v>0</v>
      </c>
      <c r="AE8301">
        <v>28.25908820729083</v>
      </c>
    </row>
    <row r="8302" spans="1:31" x14ac:dyDescent="0.25">
      <c r="A8302">
        <v>1855685</v>
      </c>
      <c r="B8302">
        <v>1</v>
      </c>
      <c r="C8302" t="s">
        <v>80</v>
      </c>
      <c r="D8302" t="s">
        <v>100</v>
      </c>
      <c r="E8302" t="s">
        <v>131</v>
      </c>
      <c r="F8302" t="s">
        <v>23373</v>
      </c>
      <c r="G8302" t="s">
        <v>133</v>
      </c>
      <c r="H8302" t="s">
        <v>134</v>
      </c>
      <c r="I8302" t="s">
        <v>135</v>
      </c>
      <c r="J8302" t="s">
        <v>136</v>
      </c>
      <c r="K8302" t="s">
        <v>137</v>
      </c>
      <c r="L8302" t="s">
        <v>23374</v>
      </c>
      <c r="M8302" t="s">
        <v>23375</v>
      </c>
      <c r="N8302">
        <v>2.1061111110000001</v>
      </c>
      <c r="O8302">
        <v>0</v>
      </c>
      <c r="P8302">
        <v>16</v>
      </c>
      <c r="Q8302">
        <v>0</v>
      </c>
      <c r="R8302">
        <v>5</v>
      </c>
      <c r="S8302">
        <v>0</v>
      </c>
      <c r="T8302">
        <v>9</v>
      </c>
      <c r="U8302">
        <v>0</v>
      </c>
      <c r="V8302">
        <v>0</v>
      </c>
      <c r="W8302">
        <v>0</v>
      </c>
      <c r="X8302">
        <v>9.7825198560556039</v>
      </c>
      <c r="Y8302">
        <v>0</v>
      </c>
      <c r="Z8302">
        <v>1.3347345772288002</v>
      </c>
      <c r="AA8302">
        <v>0</v>
      </c>
      <c r="AB8302">
        <v>4.5579557492100014</v>
      </c>
      <c r="AC8302">
        <v>0</v>
      </c>
      <c r="AD8302">
        <v>0</v>
      </c>
      <c r="AE8302">
        <v>15.675210182494407</v>
      </c>
    </row>
    <row r="8303" spans="1:31" x14ac:dyDescent="0.25">
      <c r="A8303">
        <v>1845111</v>
      </c>
      <c r="B8303">
        <v>1</v>
      </c>
      <c r="C8303" t="s">
        <v>80</v>
      </c>
      <c r="D8303" t="s">
        <v>83</v>
      </c>
      <c r="E8303" t="s">
        <v>131</v>
      </c>
      <c r="F8303" t="s">
        <v>23376</v>
      </c>
      <c r="G8303" t="s">
        <v>133</v>
      </c>
      <c r="H8303" t="s">
        <v>134</v>
      </c>
      <c r="I8303" t="s">
        <v>135</v>
      </c>
      <c r="J8303" t="s">
        <v>136</v>
      </c>
      <c r="K8303" t="s">
        <v>137</v>
      </c>
      <c r="L8303" t="s">
        <v>23377</v>
      </c>
      <c r="M8303" t="s">
        <v>23378</v>
      </c>
      <c r="N8303">
        <v>4.1411111109999998</v>
      </c>
      <c r="O8303">
        <v>0</v>
      </c>
      <c r="P8303">
        <v>9</v>
      </c>
      <c r="Q8303">
        <v>0</v>
      </c>
      <c r="R8303">
        <v>0</v>
      </c>
      <c r="S8303">
        <v>0</v>
      </c>
      <c r="T8303">
        <v>138</v>
      </c>
      <c r="U8303">
        <v>0</v>
      </c>
      <c r="V8303">
        <v>1</v>
      </c>
      <c r="W8303">
        <v>0</v>
      </c>
      <c r="X8303">
        <v>9.7061075925590803</v>
      </c>
      <c r="Y8303">
        <v>0</v>
      </c>
      <c r="Z8303">
        <v>0</v>
      </c>
      <c r="AA8303">
        <v>0</v>
      </c>
      <c r="AB8303">
        <v>415.71264764779755</v>
      </c>
      <c r="AC8303">
        <v>0</v>
      </c>
      <c r="AD8303">
        <v>76.470772243282511</v>
      </c>
      <c r="AE8303">
        <v>501.88952748363914</v>
      </c>
    </row>
    <row r="8304" spans="1:31" x14ac:dyDescent="0.25">
      <c r="A8304">
        <v>1844965</v>
      </c>
      <c r="B8304">
        <v>1</v>
      </c>
      <c r="C8304" t="s">
        <v>80</v>
      </c>
      <c r="D8304" t="s">
        <v>93</v>
      </c>
      <c r="E8304" t="s">
        <v>140</v>
      </c>
      <c r="F8304" t="s">
        <v>23379</v>
      </c>
      <c r="G8304" t="s">
        <v>142</v>
      </c>
      <c r="H8304" t="s">
        <v>134</v>
      </c>
      <c r="I8304" t="s">
        <v>135</v>
      </c>
      <c r="J8304" t="s">
        <v>136</v>
      </c>
      <c r="K8304" t="s">
        <v>137</v>
      </c>
      <c r="L8304" t="s">
        <v>23380</v>
      </c>
      <c r="M8304" t="s">
        <v>23381</v>
      </c>
      <c r="N8304">
        <v>5.6158333330000003</v>
      </c>
      <c r="O8304">
        <v>0</v>
      </c>
      <c r="P8304">
        <v>1</v>
      </c>
      <c r="Q8304">
        <v>0</v>
      </c>
      <c r="R8304">
        <v>0</v>
      </c>
      <c r="S8304">
        <v>0</v>
      </c>
      <c r="T8304">
        <v>1</v>
      </c>
      <c r="U8304">
        <v>0</v>
      </c>
      <c r="V8304">
        <v>0</v>
      </c>
      <c r="W8304">
        <v>0</v>
      </c>
      <c r="X8304">
        <v>1.67328145946E-2</v>
      </c>
      <c r="Y8304">
        <v>0</v>
      </c>
      <c r="Z8304">
        <v>0</v>
      </c>
      <c r="AA8304">
        <v>0</v>
      </c>
      <c r="AB8304">
        <v>7.3009934957828007</v>
      </c>
      <c r="AC8304">
        <v>0</v>
      </c>
      <c r="AD8304">
        <v>0</v>
      </c>
      <c r="AE8304">
        <v>7.3177263103774006</v>
      </c>
    </row>
    <row r="8305" spans="1:31" x14ac:dyDescent="0.25">
      <c r="A8305">
        <v>1855662</v>
      </c>
      <c r="B8305">
        <v>1</v>
      </c>
      <c r="C8305" t="s">
        <v>81</v>
      </c>
      <c r="D8305" t="s">
        <v>123</v>
      </c>
      <c r="E8305" t="s">
        <v>252</v>
      </c>
      <c r="F8305" t="s">
        <v>23382</v>
      </c>
      <c r="G8305" t="s">
        <v>279</v>
      </c>
      <c r="H8305" t="s">
        <v>134</v>
      </c>
      <c r="I8305" t="s">
        <v>135</v>
      </c>
      <c r="J8305" t="s">
        <v>136</v>
      </c>
      <c r="K8305" t="s">
        <v>137</v>
      </c>
      <c r="L8305" t="s">
        <v>23383</v>
      </c>
      <c r="M8305" t="s">
        <v>23384</v>
      </c>
      <c r="N8305">
        <v>1.9827777769999999</v>
      </c>
      <c r="O8305">
        <v>0</v>
      </c>
      <c r="P8305">
        <v>846</v>
      </c>
      <c r="Q8305">
        <v>0</v>
      </c>
      <c r="R8305">
        <v>0</v>
      </c>
      <c r="S8305">
        <v>0</v>
      </c>
      <c r="T8305">
        <v>20</v>
      </c>
      <c r="U8305">
        <v>0</v>
      </c>
      <c r="V8305">
        <v>0</v>
      </c>
      <c r="W8305">
        <v>0</v>
      </c>
      <c r="X8305">
        <v>411.66978382707049</v>
      </c>
      <c r="Y8305">
        <v>0</v>
      </c>
      <c r="Z8305">
        <v>0</v>
      </c>
      <c r="AA8305">
        <v>0</v>
      </c>
      <c r="AB8305">
        <v>17.496208480274028</v>
      </c>
      <c r="AC8305">
        <v>0</v>
      </c>
      <c r="AD8305">
        <v>0</v>
      </c>
      <c r="AE8305">
        <v>429.16599230734454</v>
      </c>
    </row>
    <row r="8306" spans="1:31" x14ac:dyDescent="0.25">
      <c r="A8306">
        <v>1855808</v>
      </c>
      <c r="B8306">
        <v>1</v>
      </c>
      <c r="C8306" t="s">
        <v>80</v>
      </c>
      <c r="D8306" t="s">
        <v>93</v>
      </c>
      <c r="E8306" t="s">
        <v>202</v>
      </c>
      <c r="F8306" t="s">
        <v>5023</v>
      </c>
      <c r="G8306" t="s">
        <v>156</v>
      </c>
      <c r="H8306" t="s">
        <v>157</v>
      </c>
      <c r="I8306" t="s">
        <v>135</v>
      </c>
      <c r="J8306" t="s">
        <v>136</v>
      </c>
      <c r="K8306" t="s">
        <v>137</v>
      </c>
      <c r="L8306" t="s">
        <v>23385</v>
      </c>
      <c r="M8306" t="s">
        <v>23386</v>
      </c>
      <c r="N8306">
        <v>0.14972222199999999</v>
      </c>
      <c r="O8306">
        <v>0</v>
      </c>
      <c r="P8306">
        <v>388</v>
      </c>
      <c r="Q8306">
        <v>46</v>
      </c>
      <c r="R8306">
        <v>320</v>
      </c>
      <c r="S8306">
        <v>13</v>
      </c>
      <c r="T8306">
        <v>196</v>
      </c>
      <c r="U8306">
        <v>0</v>
      </c>
      <c r="V8306">
        <v>0</v>
      </c>
      <c r="W8306">
        <v>0</v>
      </c>
      <c r="X8306">
        <v>12.942344272536621</v>
      </c>
      <c r="Y8306">
        <v>6.1940383416442515</v>
      </c>
      <c r="Z8306">
        <v>41.922116186805354</v>
      </c>
      <c r="AA8306">
        <v>16.591061186537502</v>
      </c>
      <c r="AB8306">
        <v>30.840959088956375</v>
      </c>
      <c r="AC8306">
        <v>0</v>
      </c>
      <c r="AD8306">
        <v>0</v>
      </c>
      <c r="AE8306">
        <v>108.4905190764801</v>
      </c>
    </row>
    <row r="8307" spans="1:31" x14ac:dyDescent="0.25">
      <c r="A8307">
        <v>1855654</v>
      </c>
      <c r="B8307">
        <v>1</v>
      </c>
      <c r="C8307" t="s">
        <v>80</v>
      </c>
      <c r="D8307" t="s">
        <v>98</v>
      </c>
      <c r="E8307" t="s">
        <v>154</v>
      </c>
      <c r="F8307" t="s">
        <v>6014</v>
      </c>
      <c r="G8307" t="s">
        <v>175</v>
      </c>
      <c r="H8307" t="s">
        <v>157</v>
      </c>
      <c r="I8307" t="s">
        <v>135</v>
      </c>
      <c r="J8307" t="s">
        <v>136</v>
      </c>
      <c r="K8307" t="s">
        <v>137</v>
      </c>
      <c r="L8307" t="s">
        <v>23387</v>
      </c>
      <c r="M8307" t="s">
        <v>23388</v>
      </c>
      <c r="N8307">
        <v>6.2380555549999999</v>
      </c>
      <c r="O8307">
        <v>0</v>
      </c>
      <c r="P8307">
        <v>27</v>
      </c>
      <c r="Q8307">
        <v>0</v>
      </c>
      <c r="R8307">
        <v>3</v>
      </c>
      <c r="S8307">
        <v>0</v>
      </c>
      <c r="T8307">
        <v>9</v>
      </c>
      <c r="U8307">
        <v>0</v>
      </c>
      <c r="V8307">
        <v>0</v>
      </c>
      <c r="W8307">
        <v>0</v>
      </c>
      <c r="X8307">
        <v>56.179997382748283</v>
      </c>
      <c r="Y8307">
        <v>0</v>
      </c>
      <c r="Z8307">
        <v>26.904464113929784</v>
      </c>
      <c r="AA8307">
        <v>0</v>
      </c>
      <c r="AB8307">
        <v>12.219096624898796</v>
      </c>
      <c r="AC8307">
        <v>0</v>
      </c>
      <c r="AD8307">
        <v>0</v>
      </c>
      <c r="AE8307">
        <v>95.30355812157687</v>
      </c>
    </row>
    <row r="8308" spans="1:31" x14ac:dyDescent="0.25">
      <c r="A8308">
        <v>1844888</v>
      </c>
      <c r="B8308">
        <v>1</v>
      </c>
      <c r="C8308" t="s">
        <v>80</v>
      </c>
      <c r="D8308" t="s">
        <v>92</v>
      </c>
      <c r="E8308" t="s">
        <v>154</v>
      </c>
      <c r="F8308" t="s">
        <v>23389</v>
      </c>
      <c r="G8308" t="s">
        <v>175</v>
      </c>
      <c r="H8308" t="s">
        <v>157</v>
      </c>
      <c r="I8308" t="s">
        <v>135</v>
      </c>
      <c r="J8308" t="s">
        <v>136</v>
      </c>
      <c r="K8308" t="s">
        <v>137</v>
      </c>
      <c r="L8308" t="s">
        <v>23390</v>
      </c>
      <c r="M8308" t="s">
        <v>23391</v>
      </c>
      <c r="N8308">
        <v>1.1627777770000001</v>
      </c>
      <c r="O8308">
        <v>0</v>
      </c>
      <c r="P8308">
        <v>100</v>
      </c>
      <c r="Q8308">
        <v>0</v>
      </c>
      <c r="R8308">
        <v>4</v>
      </c>
      <c r="S8308">
        <v>0</v>
      </c>
      <c r="T8308">
        <v>8</v>
      </c>
      <c r="U8308">
        <v>0</v>
      </c>
      <c r="V8308">
        <v>0</v>
      </c>
      <c r="W8308">
        <v>0</v>
      </c>
      <c r="X8308">
        <v>26.273650847694256</v>
      </c>
      <c r="Y8308">
        <v>0</v>
      </c>
      <c r="Z8308">
        <v>3.9029567574629338</v>
      </c>
      <c r="AA8308">
        <v>0</v>
      </c>
      <c r="AB8308">
        <v>1.9593726813371668</v>
      </c>
      <c r="AC8308">
        <v>0</v>
      </c>
      <c r="AD8308">
        <v>0</v>
      </c>
      <c r="AE8308">
        <v>32.135980286494359</v>
      </c>
    </row>
    <row r="8309" spans="1:31" x14ac:dyDescent="0.25">
      <c r="A8309">
        <v>1855608</v>
      </c>
      <c r="B8309">
        <v>1</v>
      </c>
      <c r="C8309" t="s">
        <v>80</v>
      </c>
      <c r="D8309" t="s">
        <v>93</v>
      </c>
      <c r="E8309" t="s">
        <v>131</v>
      </c>
      <c r="F8309" t="s">
        <v>23392</v>
      </c>
      <c r="G8309" t="s">
        <v>133</v>
      </c>
      <c r="H8309" t="s">
        <v>134</v>
      </c>
      <c r="I8309" t="s">
        <v>135</v>
      </c>
      <c r="J8309" t="s">
        <v>136</v>
      </c>
      <c r="K8309" t="s">
        <v>137</v>
      </c>
      <c r="L8309" t="s">
        <v>23393</v>
      </c>
      <c r="M8309" t="s">
        <v>23394</v>
      </c>
      <c r="N8309">
        <v>6.5080555550000003</v>
      </c>
      <c r="O8309">
        <v>0</v>
      </c>
      <c r="P8309">
        <v>1</v>
      </c>
      <c r="Q8309">
        <v>0</v>
      </c>
      <c r="R8309">
        <v>9</v>
      </c>
      <c r="S8309">
        <v>0</v>
      </c>
      <c r="T8309">
        <v>2</v>
      </c>
      <c r="U8309">
        <v>0</v>
      </c>
      <c r="V8309">
        <v>0</v>
      </c>
      <c r="W8309">
        <v>0</v>
      </c>
      <c r="X8309">
        <v>2.1756666762821002</v>
      </c>
      <c r="Y8309">
        <v>0</v>
      </c>
      <c r="Z8309">
        <v>54.6463255297746</v>
      </c>
      <c r="AA8309">
        <v>0</v>
      </c>
      <c r="AB8309">
        <v>6.51020632720995</v>
      </c>
      <c r="AC8309">
        <v>0</v>
      </c>
      <c r="AD8309">
        <v>0</v>
      </c>
      <c r="AE8309">
        <v>63.332198533266649</v>
      </c>
    </row>
    <row r="8310" spans="1:31" x14ac:dyDescent="0.25">
      <c r="A8310">
        <v>1845280</v>
      </c>
      <c r="B8310">
        <v>1</v>
      </c>
      <c r="C8310" t="s">
        <v>81</v>
      </c>
      <c r="D8310" t="s">
        <v>112</v>
      </c>
      <c r="E8310" t="s">
        <v>140</v>
      </c>
      <c r="F8310" t="s">
        <v>23395</v>
      </c>
      <c r="G8310" t="s">
        <v>142</v>
      </c>
      <c r="H8310" t="s">
        <v>134</v>
      </c>
      <c r="I8310" t="s">
        <v>135</v>
      </c>
      <c r="J8310" t="s">
        <v>136</v>
      </c>
      <c r="K8310" t="s">
        <v>137</v>
      </c>
      <c r="L8310" t="s">
        <v>23396</v>
      </c>
      <c r="M8310" t="s">
        <v>23397</v>
      </c>
      <c r="N8310">
        <v>0.59499999999999997</v>
      </c>
      <c r="O8310">
        <v>0</v>
      </c>
      <c r="P8310">
        <v>1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0.13325095641375001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0.13325095641375001</v>
      </c>
    </row>
    <row r="8311" spans="1:31" x14ac:dyDescent="0.25">
      <c r="A8311">
        <v>1844934</v>
      </c>
      <c r="B8311">
        <v>1</v>
      </c>
      <c r="C8311" t="s">
        <v>80</v>
      </c>
      <c r="D8311" t="s">
        <v>103</v>
      </c>
      <c r="E8311" t="s">
        <v>154</v>
      </c>
      <c r="F8311" t="s">
        <v>23398</v>
      </c>
      <c r="G8311" t="s">
        <v>514</v>
      </c>
      <c r="H8311" t="s">
        <v>157</v>
      </c>
      <c r="I8311" t="s">
        <v>135</v>
      </c>
      <c r="J8311" t="s">
        <v>136</v>
      </c>
      <c r="K8311" t="s">
        <v>137</v>
      </c>
      <c r="L8311" t="s">
        <v>23399</v>
      </c>
      <c r="M8311" t="s">
        <v>23400</v>
      </c>
      <c r="N8311">
        <v>1.910555555</v>
      </c>
      <c r="O8311">
        <v>0</v>
      </c>
      <c r="P8311">
        <v>80</v>
      </c>
      <c r="Q8311">
        <v>0</v>
      </c>
      <c r="R8311">
        <v>0</v>
      </c>
      <c r="S8311">
        <v>0</v>
      </c>
      <c r="T8311">
        <v>18</v>
      </c>
      <c r="U8311">
        <v>0</v>
      </c>
      <c r="V8311">
        <v>1</v>
      </c>
      <c r="W8311">
        <v>0</v>
      </c>
      <c r="X8311">
        <v>39.868087938153032</v>
      </c>
      <c r="Y8311">
        <v>0</v>
      </c>
      <c r="Z8311">
        <v>0</v>
      </c>
      <c r="AA8311">
        <v>0</v>
      </c>
      <c r="AB8311">
        <v>14.590122119067118</v>
      </c>
      <c r="AC8311">
        <v>0</v>
      </c>
      <c r="AD8311">
        <v>0.21582128046370003</v>
      </c>
      <c r="AE8311">
        <v>54.67403133768385</v>
      </c>
    </row>
    <row r="8312" spans="1:31" x14ac:dyDescent="0.25">
      <c r="A8312">
        <v>1844639</v>
      </c>
      <c r="B8312">
        <v>1</v>
      </c>
      <c r="C8312" t="s">
        <v>81</v>
      </c>
      <c r="D8312" t="s">
        <v>125</v>
      </c>
      <c r="E8312" t="s">
        <v>164</v>
      </c>
      <c r="F8312" t="s">
        <v>23401</v>
      </c>
      <c r="G8312" t="s">
        <v>156</v>
      </c>
      <c r="H8312" t="s">
        <v>157</v>
      </c>
      <c r="I8312" t="s">
        <v>135</v>
      </c>
      <c r="J8312" t="s">
        <v>136</v>
      </c>
      <c r="K8312" t="s">
        <v>137</v>
      </c>
      <c r="L8312" t="s">
        <v>23402</v>
      </c>
      <c r="M8312" t="s">
        <v>23403</v>
      </c>
      <c r="N8312">
        <v>2.0733333329999999</v>
      </c>
      <c r="O8312">
        <v>0</v>
      </c>
      <c r="P8312">
        <v>0</v>
      </c>
      <c r="Q8312">
        <v>39</v>
      </c>
      <c r="R8312">
        <v>24</v>
      </c>
      <c r="S8312">
        <v>2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138.69968096672139</v>
      </c>
      <c r="Z8312">
        <v>153.86730834534427</v>
      </c>
      <c r="AA8312">
        <v>46.287147206434604</v>
      </c>
      <c r="AB8312">
        <v>0</v>
      </c>
      <c r="AC8312">
        <v>0</v>
      </c>
      <c r="AD8312">
        <v>0</v>
      </c>
      <c r="AE8312">
        <v>338.85413651850024</v>
      </c>
    </row>
    <row r="8313" spans="1:31" x14ac:dyDescent="0.25">
      <c r="A8313">
        <v>1844980</v>
      </c>
      <c r="B8313">
        <v>1</v>
      </c>
      <c r="C8313" t="s">
        <v>80</v>
      </c>
      <c r="D8313" t="s">
        <v>93</v>
      </c>
      <c r="E8313" t="s">
        <v>202</v>
      </c>
      <c r="F8313" t="s">
        <v>3808</v>
      </c>
      <c r="G8313" t="s">
        <v>156</v>
      </c>
      <c r="H8313" t="s">
        <v>157</v>
      </c>
      <c r="I8313" t="s">
        <v>135</v>
      </c>
      <c r="J8313" t="s">
        <v>136</v>
      </c>
      <c r="K8313" t="s">
        <v>137</v>
      </c>
      <c r="L8313" t="s">
        <v>23404</v>
      </c>
      <c r="M8313" t="s">
        <v>23405</v>
      </c>
      <c r="N8313">
        <v>0.94527777700000004</v>
      </c>
      <c r="O8313">
        <v>0</v>
      </c>
      <c r="P8313">
        <v>8</v>
      </c>
      <c r="Q8313">
        <v>29</v>
      </c>
      <c r="R8313">
        <v>94</v>
      </c>
      <c r="S8313">
        <v>6</v>
      </c>
      <c r="T8313">
        <v>15</v>
      </c>
      <c r="U8313">
        <v>0</v>
      </c>
      <c r="V8313">
        <v>0</v>
      </c>
      <c r="W8313">
        <v>0</v>
      </c>
      <c r="X8313">
        <v>2.3051685875192001</v>
      </c>
      <c r="Y8313">
        <v>71.518797854418551</v>
      </c>
      <c r="Z8313">
        <v>161.83124444432897</v>
      </c>
      <c r="AA8313">
        <v>132.38626931764924</v>
      </c>
      <c r="AB8313">
        <v>23.64695177602534</v>
      </c>
      <c r="AC8313">
        <v>0</v>
      </c>
      <c r="AD8313">
        <v>0</v>
      </c>
      <c r="AE8313">
        <v>391.6884319799413</v>
      </c>
    </row>
    <row r="8314" spans="1:31" x14ac:dyDescent="0.25">
      <c r="A8314">
        <v>1847533</v>
      </c>
      <c r="B8314">
        <v>1</v>
      </c>
      <c r="C8314" t="s">
        <v>81</v>
      </c>
      <c r="D8314" t="s">
        <v>112</v>
      </c>
      <c r="E8314" t="s">
        <v>202</v>
      </c>
      <c r="F8314" t="s">
        <v>15485</v>
      </c>
      <c r="G8314" t="s">
        <v>156</v>
      </c>
      <c r="H8314" t="s">
        <v>157</v>
      </c>
      <c r="I8314" t="s">
        <v>135</v>
      </c>
      <c r="J8314" t="s">
        <v>136</v>
      </c>
      <c r="K8314" t="s">
        <v>137</v>
      </c>
      <c r="L8314" t="s">
        <v>23406</v>
      </c>
      <c r="M8314" t="s">
        <v>23407</v>
      </c>
      <c r="N8314">
        <v>0.13638888800000001</v>
      </c>
      <c r="O8314">
        <v>0</v>
      </c>
      <c r="P8314">
        <v>828</v>
      </c>
      <c r="Q8314">
        <v>2</v>
      </c>
      <c r="R8314">
        <v>57</v>
      </c>
      <c r="S8314">
        <v>4</v>
      </c>
      <c r="T8314">
        <v>28</v>
      </c>
      <c r="U8314">
        <v>0</v>
      </c>
      <c r="V8314">
        <v>0</v>
      </c>
      <c r="W8314">
        <v>0</v>
      </c>
      <c r="X8314">
        <v>10.161848165769362</v>
      </c>
      <c r="Y8314">
        <v>1.03607694791675</v>
      </c>
      <c r="Z8314">
        <v>0.7632240534759942</v>
      </c>
      <c r="AA8314">
        <v>1.9080458301013246</v>
      </c>
      <c r="AB8314">
        <v>1.0013971592747668</v>
      </c>
      <c r="AC8314">
        <v>0</v>
      </c>
      <c r="AD8314">
        <v>0</v>
      </c>
      <c r="AE8314">
        <v>14.870592156538196</v>
      </c>
    </row>
    <row r="8315" spans="1:31" x14ac:dyDescent="0.25">
      <c r="A8315">
        <v>1847490</v>
      </c>
      <c r="B8315">
        <v>1</v>
      </c>
      <c r="C8315" t="s">
        <v>81</v>
      </c>
      <c r="D8315" t="s">
        <v>127</v>
      </c>
      <c r="E8315" t="s">
        <v>164</v>
      </c>
      <c r="F8315" t="s">
        <v>12796</v>
      </c>
      <c r="G8315" t="s">
        <v>175</v>
      </c>
      <c r="H8315" t="s">
        <v>157</v>
      </c>
      <c r="I8315" t="s">
        <v>135</v>
      </c>
      <c r="J8315" t="s">
        <v>136</v>
      </c>
      <c r="K8315" t="s">
        <v>137</v>
      </c>
      <c r="L8315" t="s">
        <v>23408</v>
      </c>
      <c r="M8315" t="s">
        <v>23409</v>
      </c>
      <c r="N8315">
        <v>11.120555554999999</v>
      </c>
      <c r="O8315">
        <v>2</v>
      </c>
      <c r="P8315">
        <v>8</v>
      </c>
      <c r="Q8315">
        <v>172</v>
      </c>
      <c r="R8315">
        <v>100</v>
      </c>
      <c r="S8315">
        <v>14</v>
      </c>
      <c r="T8315">
        <v>4</v>
      </c>
      <c r="U8315">
        <v>2</v>
      </c>
      <c r="V8315">
        <v>0</v>
      </c>
      <c r="W8315">
        <v>26.844110752819969</v>
      </c>
      <c r="X8315">
        <v>8.0902198109785655</v>
      </c>
      <c r="Y8315">
        <v>3193.2789354358124</v>
      </c>
      <c r="Z8315">
        <v>546.16270710754975</v>
      </c>
      <c r="AA8315">
        <v>410.8758418981119</v>
      </c>
      <c r="AB8315">
        <v>39.989665055613159</v>
      </c>
      <c r="AC8315">
        <v>440.22257138880622</v>
      </c>
      <c r="AD8315">
        <v>0</v>
      </c>
      <c r="AE8315">
        <v>4665.4640514496914</v>
      </c>
    </row>
    <row r="8316" spans="1:31" x14ac:dyDescent="0.25">
      <c r="A8316">
        <v>1845403</v>
      </c>
      <c r="B8316">
        <v>1</v>
      </c>
      <c r="C8316" t="s">
        <v>80</v>
      </c>
      <c r="D8316" t="s">
        <v>107</v>
      </c>
      <c r="E8316" t="s">
        <v>202</v>
      </c>
      <c r="F8316" t="s">
        <v>23410</v>
      </c>
      <c r="G8316" t="s">
        <v>156</v>
      </c>
      <c r="H8316" t="s">
        <v>157</v>
      </c>
      <c r="I8316" t="s">
        <v>135</v>
      </c>
      <c r="J8316" t="s">
        <v>136</v>
      </c>
      <c r="K8316" t="s">
        <v>137</v>
      </c>
      <c r="L8316" t="s">
        <v>23411</v>
      </c>
      <c r="M8316" t="s">
        <v>23412</v>
      </c>
      <c r="N8316">
        <v>2.5383333330000002</v>
      </c>
      <c r="O8316">
        <v>2</v>
      </c>
      <c r="P8316">
        <v>1079</v>
      </c>
      <c r="Q8316">
        <v>27</v>
      </c>
      <c r="R8316">
        <v>76</v>
      </c>
      <c r="S8316">
        <v>4</v>
      </c>
      <c r="T8316">
        <v>29</v>
      </c>
      <c r="U8316">
        <v>0</v>
      </c>
      <c r="V8316">
        <v>3</v>
      </c>
      <c r="W8316">
        <v>162.46189479660779</v>
      </c>
      <c r="X8316">
        <v>406.8685845302436</v>
      </c>
      <c r="Y8316">
        <v>1028.7133657812669</v>
      </c>
      <c r="Z8316">
        <v>100.58159118448435</v>
      </c>
      <c r="AA8316">
        <v>80.914554300159779</v>
      </c>
      <c r="AB8316">
        <v>190.69138269426568</v>
      </c>
      <c r="AC8316">
        <v>0</v>
      </c>
      <c r="AD8316">
        <v>39.612915391706366</v>
      </c>
      <c r="AE8316">
        <v>2009.8442886787345</v>
      </c>
    </row>
    <row r="8317" spans="1:31" x14ac:dyDescent="0.25">
      <c r="A8317">
        <v>1848392</v>
      </c>
      <c r="B8317">
        <v>1</v>
      </c>
      <c r="C8317" t="s">
        <v>80</v>
      </c>
      <c r="D8317" t="s">
        <v>104</v>
      </c>
      <c r="E8317" t="s">
        <v>252</v>
      </c>
      <c r="F8317" t="s">
        <v>23413</v>
      </c>
      <c r="G8317" t="s">
        <v>1510</v>
      </c>
      <c r="H8317" t="s">
        <v>134</v>
      </c>
      <c r="I8317" t="s">
        <v>135</v>
      </c>
      <c r="J8317" t="s">
        <v>136</v>
      </c>
      <c r="K8317" t="s">
        <v>137</v>
      </c>
      <c r="L8317" t="s">
        <v>23414</v>
      </c>
      <c r="M8317" t="s">
        <v>23415</v>
      </c>
      <c r="N8317">
        <v>3.2819444440000001</v>
      </c>
      <c r="O8317">
        <v>0</v>
      </c>
      <c r="P8317">
        <v>873</v>
      </c>
      <c r="Q8317">
        <v>0</v>
      </c>
      <c r="R8317">
        <v>2</v>
      </c>
      <c r="S8317">
        <v>0</v>
      </c>
      <c r="T8317">
        <v>47</v>
      </c>
      <c r="U8317">
        <v>0</v>
      </c>
      <c r="V8317">
        <v>0</v>
      </c>
      <c r="W8317">
        <v>0</v>
      </c>
      <c r="X8317">
        <v>715.59979544420628</v>
      </c>
      <c r="Y8317">
        <v>0</v>
      </c>
      <c r="Z8317">
        <v>14.453627109536669</v>
      </c>
      <c r="AA8317">
        <v>0</v>
      </c>
      <c r="AB8317">
        <v>223.77227195121657</v>
      </c>
      <c r="AC8317">
        <v>0</v>
      </c>
      <c r="AD8317">
        <v>0</v>
      </c>
      <c r="AE8317">
        <v>953.82569450495953</v>
      </c>
    </row>
    <row r="8318" spans="1:31" x14ac:dyDescent="0.25">
      <c r="A8318">
        <v>1845452</v>
      </c>
      <c r="B8318">
        <v>1</v>
      </c>
      <c r="C8318" t="s">
        <v>80</v>
      </c>
      <c r="D8318" t="s">
        <v>110</v>
      </c>
      <c r="E8318" t="s">
        <v>154</v>
      </c>
      <c r="F8318" t="s">
        <v>23416</v>
      </c>
      <c r="G8318" t="s">
        <v>156</v>
      </c>
      <c r="H8318" t="s">
        <v>157</v>
      </c>
      <c r="I8318" t="s">
        <v>135</v>
      </c>
      <c r="J8318" t="s">
        <v>136</v>
      </c>
      <c r="K8318" t="s">
        <v>137</v>
      </c>
      <c r="L8318" t="s">
        <v>23417</v>
      </c>
      <c r="M8318" t="s">
        <v>23418</v>
      </c>
      <c r="N8318">
        <v>0.52</v>
      </c>
      <c r="O8318">
        <v>0</v>
      </c>
      <c r="P8318">
        <v>756</v>
      </c>
      <c r="Q8318">
        <v>0</v>
      </c>
      <c r="R8318">
        <v>6</v>
      </c>
      <c r="S8318">
        <v>0</v>
      </c>
      <c r="T8318">
        <v>68</v>
      </c>
      <c r="U8318">
        <v>0</v>
      </c>
      <c r="V8318">
        <v>0</v>
      </c>
      <c r="W8318">
        <v>0</v>
      </c>
      <c r="X8318">
        <v>139.20534124650754</v>
      </c>
      <c r="Y8318">
        <v>0</v>
      </c>
      <c r="Z8318">
        <v>2.5371612254336</v>
      </c>
      <c r="AA8318">
        <v>0</v>
      </c>
      <c r="AB8318">
        <v>28.082485106419952</v>
      </c>
      <c r="AC8318">
        <v>0</v>
      </c>
      <c r="AD8318">
        <v>0</v>
      </c>
      <c r="AE8318">
        <v>169.82498757836112</v>
      </c>
    </row>
    <row r="8319" spans="1:31" x14ac:dyDescent="0.25">
      <c r="A8319">
        <v>1855531</v>
      </c>
      <c r="B8319">
        <v>1</v>
      </c>
      <c r="C8319" t="s">
        <v>80</v>
      </c>
      <c r="D8319" t="s">
        <v>105</v>
      </c>
      <c r="E8319" t="s">
        <v>131</v>
      </c>
      <c r="F8319" t="s">
        <v>23419</v>
      </c>
      <c r="G8319" t="s">
        <v>133</v>
      </c>
      <c r="H8319" t="s">
        <v>134</v>
      </c>
      <c r="I8319" t="s">
        <v>135</v>
      </c>
      <c r="J8319" t="s">
        <v>136</v>
      </c>
      <c r="K8319" t="s">
        <v>137</v>
      </c>
      <c r="L8319" t="s">
        <v>23420</v>
      </c>
      <c r="M8319" t="s">
        <v>23421</v>
      </c>
      <c r="N8319">
        <v>25.138055555000001</v>
      </c>
      <c r="O8319">
        <v>0</v>
      </c>
      <c r="P8319">
        <v>67</v>
      </c>
      <c r="Q8319">
        <v>0</v>
      </c>
      <c r="R8319">
        <v>0</v>
      </c>
      <c r="S8319">
        <v>0</v>
      </c>
      <c r="T8319">
        <v>7</v>
      </c>
      <c r="U8319">
        <v>0</v>
      </c>
      <c r="V8319">
        <v>0</v>
      </c>
      <c r="W8319">
        <v>0</v>
      </c>
      <c r="X8319">
        <v>353.10963695681767</v>
      </c>
      <c r="Y8319">
        <v>0</v>
      </c>
      <c r="Z8319">
        <v>0</v>
      </c>
      <c r="AA8319">
        <v>0</v>
      </c>
      <c r="AB8319">
        <v>94.753923566093846</v>
      </c>
      <c r="AC8319">
        <v>0</v>
      </c>
      <c r="AD8319">
        <v>0</v>
      </c>
      <c r="AE8319">
        <v>447.86356052291148</v>
      </c>
    </row>
    <row r="8320" spans="1:31" x14ac:dyDescent="0.25">
      <c r="A8320">
        <v>1845475</v>
      </c>
      <c r="B8320">
        <v>1</v>
      </c>
      <c r="C8320" t="s">
        <v>81</v>
      </c>
      <c r="D8320" t="s">
        <v>117</v>
      </c>
      <c r="E8320" t="s">
        <v>202</v>
      </c>
      <c r="F8320" t="s">
        <v>19745</v>
      </c>
      <c r="G8320" t="s">
        <v>235</v>
      </c>
      <c r="H8320" t="s">
        <v>157</v>
      </c>
      <c r="I8320" t="s">
        <v>135</v>
      </c>
      <c r="J8320" t="s">
        <v>3</v>
      </c>
      <c r="K8320" t="s">
        <v>137</v>
      </c>
      <c r="L8320" t="s">
        <v>23422</v>
      </c>
      <c r="M8320" t="s">
        <v>23423</v>
      </c>
      <c r="N8320">
        <v>0.24944444399999999</v>
      </c>
      <c r="O8320">
        <v>0</v>
      </c>
      <c r="P8320">
        <v>4930</v>
      </c>
      <c r="Q8320">
        <v>1</v>
      </c>
      <c r="R8320">
        <v>52</v>
      </c>
      <c r="S8320">
        <v>2</v>
      </c>
      <c r="T8320">
        <v>1196</v>
      </c>
      <c r="U8320">
        <v>2</v>
      </c>
      <c r="V8320">
        <v>10</v>
      </c>
      <c r="W8320">
        <v>0</v>
      </c>
      <c r="X8320">
        <v>256.55415563658227</v>
      </c>
      <c r="Y8320">
        <v>1.733248189692</v>
      </c>
      <c r="Z8320">
        <v>6.1795275915249501</v>
      </c>
      <c r="AA8320">
        <v>7.3213573425951344</v>
      </c>
      <c r="AB8320">
        <v>152.47679693856381</v>
      </c>
      <c r="AC8320">
        <v>33.840884828732797</v>
      </c>
      <c r="AD8320">
        <v>47.019561192298234</v>
      </c>
      <c r="AE8320">
        <v>505.12553171998917</v>
      </c>
    </row>
    <row r="8321" spans="1:31" x14ac:dyDescent="0.25">
      <c r="A8321">
        <v>1845993</v>
      </c>
      <c r="B8321">
        <v>1</v>
      </c>
      <c r="C8321" t="s">
        <v>80</v>
      </c>
      <c r="D8321" t="s">
        <v>96</v>
      </c>
      <c r="E8321" t="s">
        <v>131</v>
      </c>
      <c r="F8321" t="s">
        <v>17624</v>
      </c>
      <c r="G8321" t="s">
        <v>133</v>
      </c>
      <c r="H8321" t="s">
        <v>134</v>
      </c>
      <c r="I8321" t="s">
        <v>135</v>
      </c>
      <c r="J8321" t="s">
        <v>136</v>
      </c>
      <c r="K8321" t="s">
        <v>137</v>
      </c>
      <c r="L8321" t="s">
        <v>23424</v>
      </c>
      <c r="M8321" t="s">
        <v>23425</v>
      </c>
      <c r="N8321">
        <v>0.53444444400000002</v>
      </c>
      <c r="O8321">
        <v>0</v>
      </c>
      <c r="P8321">
        <v>252</v>
      </c>
      <c r="Q8321">
        <v>0</v>
      </c>
      <c r="R8321">
        <v>0</v>
      </c>
      <c r="S8321">
        <v>0</v>
      </c>
      <c r="T8321">
        <v>9</v>
      </c>
      <c r="U8321">
        <v>0</v>
      </c>
      <c r="V8321">
        <v>0</v>
      </c>
      <c r="W8321">
        <v>0</v>
      </c>
      <c r="X8321">
        <v>31.789322271444405</v>
      </c>
      <c r="Y8321">
        <v>0</v>
      </c>
      <c r="Z8321">
        <v>0</v>
      </c>
      <c r="AA8321">
        <v>0</v>
      </c>
      <c r="AB8321">
        <v>8.700428224046</v>
      </c>
      <c r="AC8321">
        <v>0</v>
      </c>
      <c r="AD8321">
        <v>0</v>
      </c>
      <c r="AE8321">
        <v>40.489750495490405</v>
      </c>
    </row>
    <row r="8322" spans="1:31" x14ac:dyDescent="0.25">
      <c r="A8322">
        <v>1844642</v>
      </c>
      <c r="B8322">
        <v>1</v>
      </c>
      <c r="C8322" t="s">
        <v>81</v>
      </c>
      <c r="D8322" t="s">
        <v>125</v>
      </c>
      <c r="E8322" t="s">
        <v>131</v>
      </c>
      <c r="F8322" t="s">
        <v>23426</v>
      </c>
      <c r="G8322" t="s">
        <v>189</v>
      </c>
      <c r="H8322" t="s">
        <v>134</v>
      </c>
      <c r="I8322" t="s">
        <v>135</v>
      </c>
      <c r="J8322" t="s">
        <v>136</v>
      </c>
      <c r="K8322" t="s">
        <v>137</v>
      </c>
      <c r="L8322" t="s">
        <v>23427</v>
      </c>
      <c r="M8322" t="s">
        <v>23428</v>
      </c>
      <c r="N8322">
        <v>5.1352777769999998</v>
      </c>
      <c r="O8322">
        <v>0</v>
      </c>
      <c r="P8322">
        <v>0</v>
      </c>
      <c r="Q8322">
        <v>0</v>
      </c>
      <c r="R8322">
        <v>3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2.7243553623253338</v>
      </c>
      <c r="AA8322">
        <v>0</v>
      </c>
      <c r="AB8322">
        <v>5.2245389707400447</v>
      </c>
      <c r="AC8322">
        <v>0</v>
      </c>
      <c r="AD8322">
        <v>0</v>
      </c>
      <c r="AE8322">
        <v>7.948894333065379</v>
      </c>
    </row>
    <row r="8323" spans="1:31" x14ac:dyDescent="0.25">
      <c r="A8323">
        <v>1855788</v>
      </c>
      <c r="B8323">
        <v>1</v>
      </c>
      <c r="C8323" t="s">
        <v>80</v>
      </c>
      <c r="D8323" t="s">
        <v>103</v>
      </c>
      <c r="E8323" t="s">
        <v>131</v>
      </c>
      <c r="F8323" t="s">
        <v>23429</v>
      </c>
      <c r="G8323" t="s">
        <v>133</v>
      </c>
      <c r="H8323" t="s">
        <v>134</v>
      </c>
      <c r="I8323" t="s">
        <v>135</v>
      </c>
      <c r="J8323" t="s">
        <v>136</v>
      </c>
      <c r="K8323" t="s">
        <v>137</v>
      </c>
      <c r="L8323" t="s">
        <v>23430</v>
      </c>
      <c r="M8323" t="s">
        <v>23431</v>
      </c>
      <c r="N8323">
        <v>8.5772222219999996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1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35.042952130929315</v>
      </c>
      <c r="AC8323">
        <v>0</v>
      </c>
      <c r="AD8323">
        <v>0</v>
      </c>
      <c r="AE8323">
        <v>35.042952130929315</v>
      </c>
    </row>
    <row r="8324" spans="1:31" x14ac:dyDescent="0.25">
      <c r="A8324">
        <v>1844619</v>
      </c>
      <c r="B8324">
        <v>1</v>
      </c>
      <c r="C8324" t="s">
        <v>81</v>
      </c>
      <c r="D8324" t="s">
        <v>126</v>
      </c>
      <c r="E8324" t="s">
        <v>164</v>
      </c>
      <c r="F8324" t="s">
        <v>2093</v>
      </c>
      <c r="G8324" t="s">
        <v>156</v>
      </c>
      <c r="H8324" t="s">
        <v>157</v>
      </c>
      <c r="I8324" t="s">
        <v>179</v>
      </c>
      <c r="J8324" t="s">
        <v>136</v>
      </c>
      <c r="K8324" t="s">
        <v>137</v>
      </c>
      <c r="L8324" t="s">
        <v>23432</v>
      </c>
      <c r="M8324" t="s">
        <v>23433</v>
      </c>
      <c r="N8324">
        <v>6.3888879999999997E-3</v>
      </c>
      <c r="O8324">
        <v>0</v>
      </c>
      <c r="P8324">
        <v>757</v>
      </c>
      <c r="Q8324">
        <v>36</v>
      </c>
      <c r="R8324">
        <v>104</v>
      </c>
      <c r="S8324">
        <v>9</v>
      </c>
      <c r="T8324">
        <v>45</v>
      </c>
      <c r="U8324">
        <v>0</v>
      </c>
      <c r="V8324">
        <v>0</v>
      </c>
      <c r="W8324">
        <v>0</v>
      </c>
      <c r="X8324">
        <v>0.39842546291203346</v>
      </c>
      <c r="Y8324">
        <v>0.92500255241533891</v>
      </c>
      <c r="Z8324">
        <v>0.14460606818544444</v>
      </c>
      <c r="AA8324">
        <v>0.12767721464419998</v>
      </c>
      <c r="AB8324">
        <v>9.6599290499833318E-2</v>
      </c>
      <c r="AC8324">
        <v>0</v>
      </c>
      <c r="AD8324">
        <v>0</v>
      </c>
      <c r="AE8324">
        <v>1.6923105886568501</v>
      </c>
    </row>
    <row r="8325" spans="1:31" x14ac:dyDescent="0.25">
      <c r="A8325">
        <v>1845283</v>
      </c>
      <c r="B8325">
        <v>1</v>
      </c>
      <c r="C8325" t="s">
        <v>81</v>
      </c>
      <c r="D8325" t="s">
        <v>112</v>
      </c>
      <c r="E8325" t="s">
        <v>252</v>
      </c>
      <c r="F8325" t="s">
        <v>23434</v>
      </c>
      <c r="G8325" t="s">
        <v>4083</v>
      </c>
      <c r="H8325" t="s">
        <v>134</v>
      </c>
      <c r="I8325" t="s">
        <v>135</v>
      </c>
      <c r="J8325" t="s">
        <v>136</v>
      </c>
      <c r="K8325" t="s">
        <v>137</v>
      </c>
      <c r="L8325" t="s">
        <v>23435</v>
      </c>
      <c r="M8325" t="s">
        <v>23436</v>
      </c>
      <c r="N8325">
        <v>1.8319444439999999</v>
      </c>
      <c r="O8325">
        <v>0</v>
      </c>
      <c r="P8325">
        <v>135</v>
      </c>
      <c r="Q8325">
        <v>0</v>
      </c>
      <c r="R8325">
        <v>20</v>
      </c>
      <c r="S8325">
        <v>0</v>
      </c>
      <c r="T8325">
        <v>31</v>
      </c>
      <c r="U8325">
        <v>0</v>
      </c>
      <c r="V8325">
        <v>0</v>
      </c>
      <c r="W8325">
        <v>0</v>
      </c>
      <c r="X8325">
        <v>63.983542176933867</v>
      </c>
      <c r="Y8325">
        <v>0</v>
      </c>
      <c r="Z8325">
        <v>30.878988957273144</v>
      </c>
      <c r="AA8325">
        <v>0</v>
      </c>
      <c r="AB8325">
        <v>32.601721500777003</v>
      </c>
      <c r="AC8325">
        <v>0</v>
      </c>
      <c r="AD8325">
        <v>0</v>
      </c>
      <c r="AE8325">
        <v>127.46425263498402</v>
      </c>
    </row>
    <row r="8326" spans="1:31" x14ac:dyDescent="0.25">
      <c r="A8326">
        <v>1852322</v>
      </c>
      <c r="B8326">
        <v>1</v>
      </c>
      <c r="C8326" t="s">
        <v>80</v>
      </c>
      <c r="D8326" t="s">
        <v>95</v>
      </c>
      <c r="E8326" t="s">
        <v>202</v>
      </c>
      <c r="F8326" t="s">
        <v>2108</v>
      </c>
      <c r="G8326" t="s">
        <v>156</v>
      </c>
      <c r="H8326" t="s">
        <v>157</v>
      </c>
      <c r="I8326" t="s">
        <v>135</v>
      </c>
      <c r="J8326" t="s">
        <v>136</v>
      </c>
      <c r="K8326" t="s">
        <v>137</v>
      </c>
      <c r="L8326" t="s">
        <v>23437</v>
      </c>
      <c r="M8326" t="s">
        <v>23438</v>
      </c>
      <c r="N8326">
        <v>0.82499999999999996</v>
      </c>
      <c r="O8326">
        <v>3</v>
      </c>
      <c r="P8326">
        <v>644</v>
      </c>
      <c r="Q8326">
        <v>23</v>
      </c>
      <c r="R8326">
        <v>7</v>
      </c>
      <c r="S8326">
        <v>29</v>
      </c>
      <c r="T8326">
        <v>33</v>
      </c>
      <c r="U8326">
        <v>0</v>
      </c>
      <c r="V8326">
        <v>0</v>
      </c>
      <c r="W8326">
        <v>1.9782292845600002</v>
      </c>
      <c r="X8326">
        <v>132.89378012316644</v>
      </c>
      <c r="Y8326">
        <v>84.848505739062745</v>
      </c>
      <c r="Z8326">
        <v>2.5968623011200003</v>
      </c>
      <c r="AA8326">
        <v>369.71968271203946</v>
      </c>
      <c r="AB8326">
        <v>9.9820698192900021</v>
      </c>
      <c r="AC8326">
        <v>0</v>
      </c>
      <c r="AD8326">
        <v>0</v>
      </c>
      <c r="AE8326">
        <v>602.01912997923864</v>
      </c>
    </row>
    <row r="8327" spans="1:31" x14ac:dyDescent="0.25">
      <c r="A8327">
        <v>1844911</v>
      </c>
      <c r="B8327">
        <v>1</v>
      </c>
      <c r="C8327" t="s">
        <v>81</v>
      </c>
      <c r="D8327" t="s">
        <v>120</v>
      </c>
      <c r="E8327" t="s">
        <v>202</v>
      </c>
      <c r="F8327" t="s">
        <v>23439</v>
      </c>
      <c r="G8327" t="s">
        <v>156</v>
      </c>
      <c r="H8327" t="s">
        <v>157</v>
      </c>
      <c r="I8327" t="s">
        <v>135</v>
      </c>
      <c r="J8327" t="s">
        <v>136</v>
      </c>
      <c r="K8327" t="s">
        <v>137</v>
      </c>
      <c r="L8327" t="s">
        <v>23440</v>
      </c>
      <c r="M8327" t="s">
        <v>23441</v>
      </c>
      <c r="N8327">
        <v>1.7041666660000001</v>
      </c>
      <c r="O8327">
        <v>1</v>
      </c>
      <c r="P8327">
        <v>778</v>
      </c>
      <c r="Q8327">
        <v>69</v>
      </c>
      <c r="R8327">
        <v>111</v>
      </c>
      <c r="S8327">
        <v>9</v>
      </c>
      <c r="T8327">
        <v>57</v>
      </c>
      <c r="U8327">
        <v>0</v>
      </c>
      <c r="V8327">
        <v>0</v>
      </c>
      <c r="W8327">
        <v>0.11663905734708334</v>
      </c>
      <c r="X8327">
        <v>283.1107861833782</v>
      </c>
      <c r="Y8327">
        <v>344.48811552358745</v>
      </c>
      <c r="Z8327">
        <v>442.80433743445752</v>
      </c>
      <c r="AA8327">
        <v>104.87912171502208</v>
      </c>
      <c r="AB8327">
        <v>44.658054792027258</v>
      </c>
      <c r="AC8327">
        <v>0</v>
      </c>
      <c r="AD8327">
        <v>0</v>
      </c>
      <c r="AE8327">
        <v>1220.0570547058196</v>
      </c>
    </row>
    <row r="8328" spans="1:31" x14ac:dyDescent="0.25">
      <c r="A8328">
        <v>1855582</v>
      </c>
      <c r="B8328">
        <v>1</v>
      </c>
      <c r="C8328" t="s">
        <v>80</v>
      </c>
      <c r="D8328" t="s">
        <v>103</v>
      </c>
      <c r="E8328" t="s">
        <v>131</v>
      </c>
      <c r="F8328" t="s">
        <v>23442</v>
      </c>
      <c r="G8328" t="s">
        <v>189</v>
      </c>
      <c r="H8328" t="s">
        <v>134</v>
      </c>
      <c r="I8328" t="s">
        <v>135</v>
      </c>
      <c r="J8328" t="s">
        <v>136</v>
      </c>
      <c r="K8328" t="s">
        <v>137</v>
      </c>
      <c r="L8328" t="s">
        <v>23443</v>
      </c>
      <c r="M8328" t="s">
        <v>23444</v>
      </c>
      <c r="N8328">
        <v>9.170555555</v>
      </c>
      <c r="O8328">
        <v>0</v>
      </c>
      <c r="P8328">
        <v>31</v>
      </c>
      <c r="Q8328">
        <v>0</v>
      </c>
      <c r="R8328">
        <v>10</v>
      </c>
      <c r="S8328">
        <v>0</v>
      </c>
      <c r="T8328">
        <v>4</v>
      </c>
      <c r="U8328">
        <v>0</v>
      </c>
      <c r="V8328">
        <v>0</v>
      </c>
      <c r="W8328">
        <v>0</v>
      </c>
      <c r="X8328">
        <v>90.121012659704249</v>
      </c>
      <c r="Y8328">
        <v>0</v>
      </c>
      <c r="Z8328">
        <v>221.78441601834467</v>
      </c>
      <c r="AA8328">
        <v>0</v>
      </c>
      <c r="AB8328">
        <v>3.7500951761378665</v>
      </c>
      <c r="AC8328">
        <v>0</v>
      </c>
      <c r="AD8328">
        <v>0</v>
      </c>
      <c r="AE8328">
        <v>315.65552385418675</v>
      </c>
    </row>
    <row r="8329" spans="1:31" x14ac:dyDescent="0.25">
      <c r="A8329">
        <v>1845303</v>
      </c>
      <c r="B8329">
        <v>1</v>
      </c>
      <c r="C8329" t="s">
        <v>81</v>
      </c>
      <c r="D8329" t="s">
        <v>123</v>
      </c>
      <c r="E8329" t="s">
        <v>154</v>
      </c>
      <c r="F8329" t="s">
        <v>23445</v>
      </c>
      <c r="G8329" t="s">
        <v>156</v>
      </c>
      <c r="H8329" t="s">
        <v>157</v>
      </c>
      <c r="I8329" t="s">
        <v>135</v>
      </c>
      <c r="J8329" t="s">
        <v>136</v>
      </c>
      <c r="K8329" t="s">
        <v>137</v>
      </c>
      <c r="L8329" t="s">
        <v>23446</v>
      </c>
      <c r="M8329" t="s">
        <v>23447</v>
      </c>
      <c r="N8329">
        <v>3.2149999999999999</v>
      </c>
      <c r="O8329">
        <v>0</v>
      </c>
      <c r="P8329">
        <v>632</v>
      </c>
      <c r="Q8329">
        <v>0</v>
      </c>
      <c r="R8329">
        <v>0</v>
      </c>
      <c r="S8329">
        <v>0</v>
      </c>
      <c r="T8329">
        <v>31</v>
      </c>
      <c r="U8329">
        <v>0</v>
      </c>
      <c r="V8329">
        <v>0</v>
      </c>
      <c r="W8329">
        <v>0</v>
      </c>
      <c r="X8329">
        <v>435.12248125432825</v>
      </c>
      <c r="Y8329">
        <v>0</v>
      </c>
      <c r="Z8329">
        <v>0</v>
      </c>
      <c r="AA8329">
        <v>0</v>
      </c>
      <c r="AB8329">
        <v>24.02255158394</v>
      </c>
      <c r="AC8329">
        <v>0</v>
      </c>
      <c r="AD8329">
        <v>0</v>
      </c>
      <c r="AE8329">
        <v>459.14503283826826</v>
      </c>
    </row>
    <row r="8330" spans="1:31" x14ac:dyDescent="0.25">
      <c r="A8330">
        <v>1847161</v>
      </c>
      <c r="B8330">
        <v>1</v>
      </c>
      <c r="C8330" t="s">
        <v>80</v>
      </c>
      <c r="D8330" t="s">
        <v>84</v>
      </c>
      <c r="E8330" t="s">
        <v>131</v>
      </c>
      <c r="F8330" t="s">
        <v>23448</v>
      </c>
      <c r="G8330" t="s">
        <v>133</v>
      </c>
      <c r="H8330" t="s">
        <v>134</v>
      </c>
      <c r="I8330" t="s">
        <v>135</v>
      </c>
      <c r="J8330" t="s">
        <v>136</v>
      </c>
      <c r="K8330" t="s">
        <v>137</v>
      </c>
      <c r="L8330" t="s">
        <v>23449</v>
      </c>
      <c r="M8330" t="s">
        <v>23450</v>
      </c>
      <c r="N8330">
        <v>8.1297222219999998</v>
      </c>
      <c r="O8330">
        <v>0</v>
      </c>
      <c r="P8330">
        <v>238</v>
      </c>
      <c r="Q8330">
        <v>0</v>
      </c>
      <c r="R8330">
        <v>0</v>
      </c>
      <c r="S8330">
        <v>0</v>
      </c>
      <c r="T8330">
        <v>22</v>
      </c>
      <c r="U8330">
        <v>0</v>
      </c>
      <c r="V8330">
        <v>0</v>
      </c>
      <c r="W8330">
        <v>0</v>
      </c>
      <c r="X8330">
        <v>491.52790116647816</v>
      </c>
      <c r="Y8330">
        <v>0</v>
      </c>
      <c r="Z8330">
        <v>0</v>
      </c>
      <c r="AA8330">
        <v>0</v>
      </c>
      <c r="AB8330">
        <v>72.014237034836967</v>
      </c>
      <c r="AC8330">
        <v>0</v>
      </c>
      <c r="AD8330">
        <v>0</v>
      </c>
      <c r="AE8330">
        <v>563.54213820131508</v>
      </c>
    </row>
    <row r="8331" spans="1:31" x14ac:dyDescent="0.25">
      <c r="A8331">
        <v>1845495</v>
      </c>
      <c r="B8331">
        <v>1</v>
      </c>
      <c r="C8331" t="s">
        <v>80</v>
      </c>
      <c r="D8331" t="s">
        <v>97</v>
      </c>
      <c r="E8331" t="s">
        <v>131</v>
      </c>
      <c r="F8331" t="s">
        <v>23451</v>
      </c>
      <c r="G8331" t="s">
        <v>189</v>
      </c>
      <c r="H8331" t="s">
        <v>134</v>
      </c>
      <c r="I8331" t="s">
        <v>135</v>
      </c>
      <c r="J8331" t="s">
        <v>136</v>
      </c>
      <c r="K8331" t="s">
        <v>137</v>
      </c>
      <c r="L8331" t="s">
        <v>23452</v>
      </c>
      <c r="M8331" t="s">
        <v>23453</v>
      </c>
      <c r="N8331">
        <v>7.6069444439999998</v>
      </c>
      <c r="O8331">
        <v>0</v>
      </c>
      <c r="P8331">
        <v>138</v>
      </c>
      <c r="Q8331">
        <v>0</v>
      </c>
      <c r="R8331">
        <v>0</v>
      </c>
      <c r="S8331">
        <v>0</v>
      </c>
      <c r="T8331">
        <v>8</v>
      </c>
      <c r="U8331">
        <v>0</v>
      </c>
      <c r="V8331">
        <v>0</v>
      </c>
      <c r="W8331">
        <v>0</v>
      </c>
      <c r="X8331">
        <v>193.15917961021711</v>
      </c>
      <c r="Y8331">
        <v>0</v>
      </c>
      <c r="Z8331">
        <v>0</v>
      </c>
      <c r="AA8331">
        <v>0</v>
      </c>
      <c r="AB8331">
        <v>41.272506825046754</v>
      </c>
      <c r="AC8331">
        <v>0</v>
      </c>
      <c r="AD8331">
        <v>0</v>
      </c>
      <c r="AE8331">
        <v>234.43168643526386</v>
      </c>
    </row>
    <row r="8332" spans="1:31" x14ac:dyDescent="0.25">
      <c r="A8332">
        <v>1845246</v>
      </c>
      <c r="B8332">
        <v>1</v>
      </c>
      <c r="C8332" t="s">
        <v>80</v>
      </c>
      <c r="D8332" t="s">
        <v>108</v>
      </c>
      <c r="E8332" t="s">
        <v>131</v>
      </c>
      <c r="F8332" t="s">
        <v>23454</v>
      </c>
      <c r="G8332" t="s">
        <v>133</v>
      </c>
      <c r="H8332" t="s">
        <v>134</v>
      </c>
      <c r="I8332" t="s">
        <v>135</v>
      </c>
      <c r="J8332" t="s">
        <v>136</v>
      </c>
      <c r="K8332" t="s">
        <v>137</v>
      </c>
      <c r="L8332" t="s">
        <v>23455</v>
      </c>
      <c r="M8332" t="s">
        <v>23456</v>
      </c>
      <c r="N8332">
        <v>15.008611111</v>
      </c>
      <c r="O8332">
        <v>0</v>
      </c>
      <c r="P8332">
        <v>1</v>
      </c>
      <c r="Q8332">
        <v>0</v>
      </c>
      <c r="R8332">
        <v>1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2.2497487578400004</v>
      </c>
      <c r="Y8332">
        <v>0</v>
      </c>
      <c r="Z8332">
        <v>5.0734907895236168</v>
      </c>
      <c r="AA8332">
        <v>0</v>
      </c>
      <c r="AB8332">
        <v>0</v>
      </c>
      <c r="AC8332">
        <v>0</v>
      </c>
      <c r="AD8332">
        <v>0</v>
      </c>
      <c r="AE8332">
        <v>7.3232395473636167</v>
      </c>
    </row>
    <row r="8333" spans="1:31" x14ac:dyDescent="0.25">
      <c r="A8333">
        <v>1848400</v>
      </c>
      <c r="B8333">
        <v>1</v>
      </c>
      <c r="C8333" t="s">
        <v>80</v>
      </c>
      <c r="D8333" t="s">
        <v>83</v>
      </c>
      <c r="E8333" t="s">
        <v>131</v>
      </c>
      <c r="F8333" t="s">
        <v>23457</v>
      </c>
      <c r="G8333" t="s">
        <v>133</v>
      </c>
      <c r="H8333" t="s">
        <v>134</v>
      </c>
      <c r="I8333" t="s">
        <v>135</v>
      </c>
      <c r="J8333" t="s">
        <v>136</v>
      </c>
      <c r="K8333" t="s">
        <v>137</v>
      </c>
      <c r="L8333" t="s">
        <v>23458</v>
      </c>
      <c r="M8333" t="s">
        <v>23459</v>
      </c>
      <c r="N8333">
        <v>6.704722222</v>
      </c>
      <c r="O8333">
        <v>0</v>
      </c>
      <c r="P8333">
        <v>108</v>
      </c>
      <c r="Q8333">
        <v>0</v>
      </c>
      <c r="R8333">
        <v>0</v>
      </c>
      <c r="S8333">
        <v>0</v>
      </c>
      <c r="T8333">
        <v>4</v>
      </c>
      <c r="U8333">
        <v>0</v>
      </c>
      <c r="V8333">
        <v>0</v>
      </c>
      <c r="W8333">
        <v>0</v>
      </c>
      <c r="X8333">
        <v>197.18016824052276</v>
      </c>
      <c r="Y8333">
        <v>0</v>
      </c>
      <c r="Z8333">
        <v>0</v>
      </c>
      <c r="AA8333">
        <v>0</v>
      </c>
      <c r="AB8333">
        <v>3.4887292366139997</v>
      </c>
      <c r="AC8333">
        <v>0</v>
      </c>
      <c r="AD8333">
        <v>0</v>
      </c>
      <c r="AE8333">
        <v>200.66889747713677</v>
      </c>
    </row>
    <row r="8334" spans="1:31" x14ac:dyDescent="0.25">
      <c r="A8334">
        <v>1844954</v>
      </c>
      <c r="B8334">
        <v>1</v>
      </c>
      <c r="C8334" t="s">
        <v>81</v>
      </c>
      <c r="D8334" t="s">
        <v>112</v>
      </c>
      <c r="E8334" t="s">
        <v>202</v>
      </c>
      <c r="F8334" t="s">
        <v>2885</v>
      </c>
      <c r="G8334" t="s">
        <v>156</v>
      </c>
      <c r="H8334" t="s">
        <v>157</v>
      </c>
      <c r="I8334" t="s">
        <v>135</v>
      </c>
      <c r="J8334" t="s">
        <v>136</v>
      </c>
      <c r="K8334" t="s">
        <v>137</v>
      </c>
      <c r="L8334" t="s">
        <v>23460</v>
      </c>
      <c r="M8334" t="s">
        <v>23461</v>
      </c>
      <c r="N8334">
        <v>0.31</v>
      </c>
      <c r="O8334">
        <v>2</v>
      </c>
      <c r="P8334">
        <v>213</v>
      </c>
      <c r="Q8334">
        <v>111</v>
      </c>
      <c r="R8334">
        <v>302</v>
      </c>
      <c r="S8334">
        <v>7</v>
      </c>
      <c r="T8334">
        <v>26</v>
      </c>
      <c r="U8334">
        <v>4</v>
      </c>
      <c r="V8334">
        <v>1</v>
      </c>
      <c r="W8334">
        <v>1.44336761856E-2</v>
      </c>
      <c r="X8334">
        <v>12.198665098466996</v>
      </c>
      <c r="Y8334">
        <v>17.918812350777802</v>
      </c>
      <c r="Z8334">
        <v>21.891587442678397</v>
      </c>
      <c r="AA8334">
        <v>3.7341478192956004</v>
      </c>
      <c r="AB8334">
        <v>8.7705561710604023</v>
      </c>
      <c r="AC8334">
        <v>59.502596196224999</v>
      </c>
      <c r="AD8334">
        <v>3.2546528428202999</v>
      </c>
      <c r="AE8334">
        <v>127.2854515975101</v>
      </c>
    </row>
    <row r="8335" spans="1:31" x14ac:dyDescent="0.25">
      <c r="A8335">
        <v>1855674</v>
      </c>
      <c r="B8335">
        <v>1</v>
      </c>
      <c r="C8335" t="s">
        <v>80</v>
      </c>
      <c r="D8335" t="s">
        <v>94</v>
      </c>
      <c r="E8335" t="s">
        <v>252</v>
      </c>
      <c r="F8335" t="s">
        <v>23462</v>
      </c>
      <c r="G8335" t="s">
        <v>146</v>
      </c>
      <c r="H8335" t="s">
        <v>134</v>
      </c>
      <c r="I8335" t="s">
        <v>135</v>
      </c>
      <c r="J8335" t="s">
        <v>136</v>
      </c>
      <c r="K8335" t="s">
        <v>137</v>
      </c>
      <c r="L8335" t="s">
        <v>23463</v>
      </c>
      <c r="M8335" t="s">
        <v>23464</v>
      </c>
      <c r="N8335">
        <v>0.92666666600000003</v>
      </c>
      <c r="O8335">
        <v>0</v>
      </c>
      <c r="P8335">
        <v>136</v>
      </c>
      <c r="Q8335">
        <v>0</v>
      </c>
      <c r="R8335">
        <v>1</v>
      </c>
      <c r="S8335">
        <v>0</v>
      </c>
      <c r="T8335">
        <v>19</v>
      </c>
      <c r="U8335">
        <v>0</v>
      </c>
      <c r="V8335">
        <v>0</v>
      </c>
      <c r="W8335">
        <v>0</v>
      </c>
      <c r="X8335">
        <v>21.115673346399394</v>
      </c>
      <c r="Y8335">
        <v>0</v>
      </c>
      <c r="Z8335">
        <v>9.3981937348000012E-3</v>
      </c>
      <c r="AA8335">
        <v>0</v>
      </c>
      <c r="AB8335">
        <v>7.0750149587075981</v>
      </c>
      <c r="AC8335">
        <v>0</v>
      </c>
      <c r="AD8335">
        <v>0</v>
      </c>
      <c r="AE8335">
        <v>28.200086498841792</v>
      </c>
    </row>
    <row r="8336" spans="1:31" x14ac:dyDescent="0.25">
      <c r="A8336">
        <v>1847762</v>
      </c>
      <c r="B8336">
        <v>1</v>
      </c>
      <c r="C8336" t="s">
        <v>80</v>
      </c>
      <c r="D8336" t="s">
        <v>82</v>
      </c>
      <c r="E8336" t="s">
        <v>131</v>
      </c>
      <c r="F8336" t="s">
        <v>23465</v>
      </c>
      <c r="G8336" t="s">
        <v>189</v>
      </c>
      <c r="H8336" t="s">
        <v>134</v>
      </c>
      <c r="I8336" t="s">
        <v>135</v>
      </c>
      <c r="J8336" t="s">
        <v>136</v>
      </c>
      <c r="K8336" t="s">
        <v>137</v>
      </c>
      <c r="L8336" t="s">
        <v>23466</v>
      </c>
      <c r="M8336" t="s">
        <v>23467</v>
      </c>
      <c r="N8336">
        <v>3.3361111110000001</v>
      </c>
      <c r="O8336">
        <v>0</v>
      </c>
      <c r="P8336">
        <v>242</v>
      </c>
      <c r="Q8336">
        <v>0</v>
      </c>
      <c r="R8336">
        <v>0</v>
      </c>
      <c r="S8336">
        <v>0</v>
      </c>
      <c r="T8336">
        <v>13</v>
      </c>
      <c r="U8336">
        <v>0</v>
      </c>
      <c r="V8336">
        <v>0</v>
      </c>
      <c r="W8336">
        <v>0</v>
      </c>
      <c r="X8336">
        <v>217.57188026240956</v>
      </c>
      <c r="Y8336">
        <v>0</v>
      </c>
      <c r="Z8336">
        <v>0</v>
      </c>
      <c r="AA8336">
        <v>0</v>
      </c>
      <c r="AB8336">
        <v>35.236760736410098</v>
      </c>
      <c r="AC8336">
        <v>0</v>
      </c>
      <c r="AD8336">
        <v>0</v>
      </c>
      <c r="AE8336">
        <v>252.80864099881967</v>
      </c>
    </row>
    <row r="8337" spans="1:31" x14ac:dyDescent="0.25">
      <c r="A8337">
        <v>1845438</v>
      </c>
      <c r="B8337">
        <v>1</v>
      </c>
      <c r="C8337" t="s">
        <v>80</v>
      </c>
      <c r="D8337" t="s">
        <v>103</v>
      </c>
      <c r="E8337" t="s">
        <v>154</v>
      </c>
      <c r="F8337" t="s">
        <v>22924</v>
      </c>
      <c r="G8337" t="s">
        <v>175</v>
      </c>
      <c r="H8337" t="s">
        <v>157</v>
      </c>
      <c r="I8337" t="s">
        <v>135</v>
      </c>
      <c r="J8337" t="s">
        <v>136</v>
      </c>
      <c r="K8337" t="s">
        <v>137</v>
      </c>
      <c r="L8337" t="s">
        <v>23468</v>
      </c>
      <c r="M8337" t="s">
        <v>23469</v>
      </c>
      <c r="N8337">
        <v>9.1527777770000007</v>
      </c>
      <c r="O8337">
        <v>0</v>
      </c>
      <c r="P8337">
        <v>98</v>
      </c>
      <c r="Q8337">
        <v>0</v>
      </c>
      <c r="R8337">
        <v>8</v>
      </c>
      <c r="S8337">
        <v>0</v>
      </c>
      <c r="T8337">
        <v>9</v>
      </c>
      <c r="U8337">
        <v>0</v>
      </c>
      <c r="V8337">
        <v>0</v>
      </c>
      <c r="W8337">
        <v>0</v>
      </c>
      <c r="X8337">
        <v>227.00311780862236</v>
      </c>
      <c r="Y8337">
        <v>0</v>
      </c>
      <c r="Z8337">
        <v>143.3306447937338</v>
      </c>
      <c r="AA8337">
        <v>0</v>
      </c>
      <c r="AB8337">
        <v>96.458440015585282</v>
      </c>
      <c r="AC8337">
        <v>0</v>
      </c>
      <c r="AD8337">
        <v>0</v>
      </c>
      <c r="AE8337">
        <v>466.79220261794143</v>
      </c>
    </row>
    <row r="8338" spans="1:31" x14ac:dyDescent="0.25">
      <c r="A8338">
        <v>1844991</v>
      </c>
      <c r="B8338">
        <v>1</v>
      </c>
      <c r="C8338" t="s">
        <v>81</v>
      </c>
      <c r="D8338" t="s">
        <v>112</v>
      </c>
      <c r="E8338" t="s">
        <v>131</v>
      </c>
      <c r="F8338" t="s">
        <v>23470</v>
      </c>
      <c r="G8338" t="s">
        <v>133</v>
      </c>
      <c r="H8338" t="s">
        <v>134</v>
      </c>
      <c r="I8338" t="s">
        <v>135</v>
      </c>
      <c r="J8338" t="s">
        <v>136</v>
      </c>
      <c r="K8338" t="s">
        <v>137</v>
      </c>
      <c r="L8338" t="s">
        <v>23471</v>
      </c>
      <c r="M8338" t="s">
        <v>23472</v>
      </c>
      <c r="N8338">
        <v>4.0049999999999999</v>
      </c>
      <c r="O8338">
        <v>0</v>
      </c>
      <c r="P8338">
        <v>9</v>
      </c>
      <c r="Q8338">
        <v>0</v>
      </c>
      <c r="R8338">
        <v>1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0.99245492282999992</v>
      </c>
      <c r="Y8338">
        <v>0</v>
      </c>
      <c r="Z8338">
        <v>2.6294225216175002E-2</v>
      </c>
      <c r="AA8338">
        <v>0</v>
      </c>
      <c r="AB8338">
        <v>0</v>
      </c>
      <c r="AC8338">
        <v>0</v>
      </c>
      <c r="AD8338">
        <v>0</v>
      </c>
      <c r="AE8338">
        <v>1.018749148046175</v>
      </c>
    </row>
    <row r="8339" spans="1:31" x14ac:dyDescent="0.25">
      <c r="A8339">
        <v>1855634</v>
      </c>
      <c r="B8339">
        <v>1</v>
      </c>
      <c r="C8339" t="s">
        <v>80</v>
      </c>
      <c r="D8339" t="s">
        <v>106</v>
      </c>
      <c r="E8339" t="s">
        <v>131</v>
      </c>
      <c r="F8339" t="s">
        <v>23473</v>
      </c>
      <c r="G8339" t="s">
        <v>133</v>
      </c>
      <c r="H8339" t="s">
        <v>134</v>
      </c>
      <c r="I8339" t="s">
        <v>135</v>
      </c>
      <c r="J8339" t="s">
        <v>136</v>
      </c>
      <c r="K8339" t="s">
        <v>137</v>
      </c>
      <c r="L8339" t="s">
        <v>23474</v>
      </c>
      <c r="M8339" t="s">
        <v>23475</v>
      </c>
      <c r="N8339">
        <v>2.3397222219999998</v>
      </c>
      <c r="O8339">
        <v>0</v>
      </c>
      <c r="P8339">
        <v>25</v>
      </c>
      <c r="Q8339">
        <v>0</v>
      </c>
      <c r="R8339">
        <v>3</v>
      </c>
      <c r="S8339">
        <v>0</v>
      </c>
      <c r="T8339">
        <v>3</v>
      </c>
      <c r="U8339">
        <v>0</v>
      </c>
      <c r="V8339">
        <v>0</v>
      </c>
      <c r="W8339">
        <v>0</v>
      </c>
      <c r="X8339">
        <v>11.294199118855799</v>
      </c>
      <c r="Y8339">
        <v>0</v>
      </c>
      <c r="Z8339">
        <v>8.8538421358989989</v>
      </c>
      <c r="AA8339">
        <v>0</v>
      </c>
      <c r="AB8339">
        <v>0.91453969873360841</v>
      </c>
      <c r="AC8339">
        <v>0</v>
      </c>
      <c r="AD8339">
        <v>0</v>
      </c>
      <c r="AE8339">
        <v>21.062580953488407</v>
      </c>
    </row>
    <row r="8340" spans="1:31" x14ac:dyDescent="0.25">
      <c r="A8340">
        <v>1855611</v>
      </c>
      <c r="B8340">
        <v>1</v>
      </c>
      <c r="C8340" t="s">
        <v>80</v>
      </c>
      <c r="D8340" t="s">
        <v>96</v>
      </c>
      <c r="E8340" t="s">
        <v>154</v>
      </c>
      <c r="F8340" t="s">
        <v>23476</v>
      </c>
      <c r="G8340" t="s">
        <v>630</v>
      </c>
      <c r="H8340" t="s">
        <v>157</v>
      </c>
      <c r="I8340" t="s">
        <v>135</v>
      </c>
      <c r="J8340" t="s">
        <v>136</v>
      </c>
      <c r="K8340" t="s">
        <v>137</v>
      </c>
      <c r="L8340" t="s">
        <v>23477</v>
      </c>
      <c r="M8340" t="s">
        <v>23478</v>
      </c>
      <c r="N8340">
        <v>2.824166666</v>
      </c>
      <c r="O8340">
        <v>0</v>
      </c>
      <c r="P8340">
        <v>36</v>
      </c>
      <c r="Q8340">
        <v>0</v>
      </c>
      <c r="R8340">
        <v>1</v>
      </c>
      <c r="S8340">
        <v>0</v>
      </c>
      <c r="T8340">
        <v>11</v>
      </c>
      <c r="U8340">
        <v>0</v>
      </c>
      <c r="V8340">
        <v>0</v>
      </c>
      <c r="W8340">
        <v>0</v>
      </c>
      <c r="X8340">
        <v>113.74233378097257</v>
      </c>
      <c r="Y8340">
        <v>0</v>
      </c>
      <c r="Z8340">
        <v>1.4772661624999999E-2</v>
      </c>
      <c r="AA8340">
        <v>0</v>
      </c>
      <c r="AB8340">
        <v>81.102097702672708</v>
      </c>
      <c r="AC8340">
        <v>0</v>
      </c>
      <c r="AD8340">
        <v>0</v>
      </c>
      <c r="AE8340">
        <v>194.85920414527027</v>
      </c>
    </row>
    <row r="8341" spans="1:31" x14ac:dyDescent="0.25">
      <c r="A8341">
        <v>1853498</v>
      </c>
      <c r="B8341">
        <v>1</v>
      </c>
      <c r="C8341" t="s">
        <v>80</v>
      </c>
      <c r="D8341" t="s">
        <v>93</v>
      </c>
      <c r="E8341" t="s">
        <v>131</v>
      </c>
      <c r="F8341" t="s">
        <v>23479</v>
      </c>
      <c r="G8341" t="s">
        <v>146</v>
      </c>
      <c r="H8341" t="s">
        <v>134</v>
      </c>
      <c r="I8341" t="s">
        <v>135</v>
      </c>
      <c r="J8341" t="s">
        <v>136</v>
      </c>
      <c r="K8341" t="s">
        <v>137</v>
      </c>
      <c r="L8341" t="s">
        <v>23480</v>
      </c>
      <c r="M8341" t="s">
        <v>23481</v>
      </c>
      <c r="N8341">
        <v>2.9569444439999999</v>
      </c>
      <c r="O8341">
        <v>0</v>
      </c>
      <c r="P8341">
        <v>10</v>
      </c>
      <c r="Q8341">
        <v>0</v>
      </c>
      <c r="R8341">
        <v>1</v>
      </c>
      <c r="S8341">
        <v>0</v>
      </c>
      <c r="T8341">
        <v>3</v>
      </c>
      <c r="U8341">
        <v>0</v>
      </c>
      <c r="V8341">
        <v>0</v>
      </c>
      <c r="W8341">
        <v>0</v>
      </c>
      <c r="X8341">
        <v>5.4767669392572511</v>
      </c>
      <c r="Y8341">
        <v>0</v>
      </c>
      <c r="Z8341">
        <v>7.6984162426499997E-2</v>
      </c>
      <c r="AA8341">
        <v>0</v>
      </c>
      <c r="AB8341">
        <v>20.875581147266086</v>
      </c>
      <c r="AC8341">
        <v>0</v>
      </c>
      <c r="AD8341">
        <v>0</v>
      </c>
      <c r="AE8341">
        <v>26.429332248949837</v>
      </c>
    </row>
    <row r="8342" spans="1:31" x14ac:dyDescent="0.25">
      <c r="A8342">
        <v>1855559</v>
      </c>
      <c r="B8342">
        <v>1</v>
      </c>
      <c r="C8342" t="s">
        <v>80</v>
      </c>
      <c r="D8342" t="s">
        <v>93</v>
      </c>
      <c r="E8342" t="s">
        <v>202</v>
      </c>
      <c r="F8342" t="s">
        <v>3808</v>
      </c>
      <c r="G8342" t="s">
        <v>156</v>
      </c>
      <c r="H8342" t="s">
        <v>157</v>
      </c>
      <c r="I8342" t="s">
        <v>135</v>
      </c>
      <c r="J8342" t="s">
        <v>136</v>
      </c>
      <c r="K8342" t="s">
        <v>137</v>
      </c>
      <c r="L8342" t="s">
        <v>23482</v>
      </c>
      <c r="M8342" t="s">
        <v>23483</v>
      </c>
      <c r="N8342">
        <v>0.98027777699999996</v>
      </c>
      <c r="O8342">
        <v>0</v>
      </c>
      <c r="P8342">
        <v>8</v>
      </c>
      <c r="Q8342">
        <v>29</v>
      </c>
      <c r="R8342">
        <v>94</v>
      </c>
      <c r="S8342">
        <v>6</v>
      </c>
      <c r="T8342">
        <v>15</v>
      </c>
      <c r="U8342">
        <v>0</v>
      </c>
      <c r="V8342">
        <v>0</v>
      </c>
      <c r="W8342">
        <v>0</v>
      </c>
      <c r="X8342">
        <v>2.7606363267144003</v>
      </c>
      <c r="Y8342">
        <v>71.253342937522135</v>
      </c>
      <c r="Z8342">
        <v>175.02104063140473</v>
      </c>
      <c r="AA8342">
        <v>138.91098946538389</v>
      </c>
      <c r="AB8342">
        <v>25.329161123523019</v>
      </c>
      <c r="AC8342">
        <v>0</v>
      </c>
      <c r="AD8342">
        <v>0</v>
      </c>
      <c r="AE8342">
        <v>413.2751704845482</v>
      </c>
    </row>
    <row r="8343" spans="1:31" x14ac:dyDescent="0.25">
      <c r="A8343">
        <v>1845409</v>
      </c>
      <c r="B8343">
        <v>1</v>
      </c>
      <c r="C8343" t="s">
        <v>80</v>
      </c>
      <c r="D8343" t="s">
        <v>94</v>
      </c>
      <c r="E8343" t="s">
        <v>131</v>
      </c>
      <c r="F8343" t="s">
        <v>23484</v>
      </c>
      <c r="G8343" t="s">
        <v>146</v>
      </c>
      <c r="H8343" t="s">
        <v>134</v>
      </c>
      <c r="I8343" t="s">
        <v>135</v>
      </c>
      <c r="J8343" t="s">
        <v>136</v>
      </c>
      <c r="K8343" t="s">
        <v>137</v>
      </c>
      <c r="L8343" t="s">
        <v>23485</v>
      </c>
      <c r="M8343" t="s">
        <v>23486</v>
      </c>
      <c r="N8343">
        <v>2.9244444440000001</v>
      </c>
      <c r="O8343">
        <v>0</v>
      </c>
      <c r="P8343">
        <v>53</v>
      </c>
      <c r="Q8343">
        <v>0</v>
      </c>
      <c r="R8343">
        <v>1</v>
      </c>
      <c r="S8343">
        <v>0</v>
      </c>
      <c r="T8343">
        <v>9</v>
      </c>
      <c r="U8343">
        <v>0</v>
      </c>
      <c r="V8343">
        <v>0</v>
      </c>
      <c r="W8343">
        <v>0</v>
      </c>
      <c r="X8343">
        <v>27.952944726797792</v>
      </c>
      <c r="Y8343">
        <v>0</v>
      </c>
      <c r="Z8343">
        <v>1.8572693088366666E-2</v>
      </c>
      <c r="AA8343">
        <v>0</v>
      </c>
      <c r="AB8343">
        <v>9.0315938902968469</v>
      </c>
      <c r="AC8343">
        <v>0</v>
      </c>
      <c r="AD8343">
        <v>0</v>
      </c>
      <c r="AE8343">
        <v>37.003111310183002</v>
      </c>
    </row>
    <row r="8344" spans="1:31" x14ac:dyDescent="0.25">
      <c r="A8344">
        <v>1855642</v>
      </c>
      <c r="B8344">
        <v>1</v>
      </c>
      <c r="C8344" t="s">
        <v>80</v>
      </c>
      <c r="D8344" t="s">
        <v>100</v>
      </c>
      <c r="E8344" t="s">
        <v>252</v>
      </c>
      <c r="F8344" t="s">
        <v>23487</v>
      </c>
      <c r="G8344" t="s">
        <v>2957</v>
      </c>
      <c r="H8344" t="s">
        <v>134</v>
      </c>
      <c r="I8344" t="s">
        <v>135</v>
      </c>
      <c r="J8344" t="s">
        <v>136</v>
      </c>
      <c r="K8344" t="s">
        <v>137</v>
      </c>
      <c r="L8344" t="s">
        <v>23488</v>
      </c>
      <c r="M8344" t="s">
        <v>23489</v>
      </c>
      <c r="N8344">
        <v>1.6430555549999999</v>
      </c>
      <c r="O8344">
        <v>0</v>
      </c>
      <c r="P8344">
        <v>73</v>
      </c>
      <c r="Q8344">
        <v>0</v>
      </c>
      <c r="R8344">
        <v>15</v>
      </c>
      <c r="S8344">
        <v>0</v>
      </c>
      <c r="T8344">
        <v>22</v>
      </c>
      <c r="U8344">
        <v>0</v>
      </c>
      <c r="V8344">
        <v>0</v>
      </c>
      <c r="W8344">
        <v>0</v>
      </c>
      <c r="X8344">
        <v>28.116912706148522</v>
      </c>
      <c r="Y8344">
        <v>0</v>
      </c>
      <c r="Z8344">
        <v>6.0047829390576197</v>
      </c>
      <c r="AA8344">
        <v>0</v>
      </c>
      <c r="AB8344">
        <v>78.579218911812717</v>
      </c>
      <c r="AC8344">
        <v>0</v>
      </c>
      <c r="AD8344">
        <v>0</v>
      </c>
      <c r="AE8344">
        <v>112.70091455701886</v>
      </c>
    </row>
    <row r="8345" spans="1:31" x14ac:dyDescent="0.25">
      <c r="A8345">
        <v>1846405</v>
      </c>
      <c r="B8345">
        <v>1</v>
      </c>
      <c r="C8345" t="s">
        <v>80</v>
      </c>
      <c r="D8345" t="s">
        <v>90</v>
      </c>
      <c r="E8345" t="s">
        <v>131</v>
      </c>
      <c r="F8345" t="s">
        <v>23490</v>
      </c>
      <c r="G8345" t="s">
        <v>873</v>
      </c>
      <c r="H8345" t="s">
        <v>134</v>
      </c>
      <c r="I8345" t="s">
        <v>135</v>
      </c>
      <c r="J8345" t="s">
        <v>136</v>
      </c>
      <c r="K8345" t="s">
        <v>137</v>
      </c>
      <c r="L8345" t="s">
        <v>23491</v>
      </c>
      <c r="M8345" t="s">
        <v>23492</v>
      </c>
      <c r="N8345">
        <v>5.676111111</v>
      </c>
      <c r="O8345">
        <v>0</v>
      </c>
      <c r="P8345">
        <v>117</v>
      </c>
      <c r="Q8345">
        <v>0</v>
      </c>
      <c r="R8345">
        <v>0</v>
      </c>
      <c r="S8345">
        <v>0</v>
      </c>
      <c r="T8345">
        <v>7</v>
      </c>
      <c r="U8345">
        <v>0</v>
      </c>
      <c r="V8345">
        <v>0</v>
      </c>
      <c r="W8345">
        <v>0</v>
      </c>
      <c r="X8345">
        <v>244.82768756860597</v>
      </c>
      <c r="Y8345">
        <v>0</v>
      </c>
      <c r="Z8345">
        <v>0</v>
      </c>
      <c r="AA8345">
        <v>0</v>
      </c>
      <c r="AB8345">
        <v>24.481022883966705</v>
      </c>
      <c r="AC8345">
        <v>0</v>
      </c>
      <c r="AD8345">
        <v>0</v>
      </c>
      <c r="AE8345">
        <v>269.30871045257265</v>
      </c>
    </row>
    <row r="8346" spans="1:31" x14ac:dyDescent="0.25">
      <c r="A8346">
        <v>1848409</v>
      </c>
      <c r="B8346">
        <v>1</v>
      </c>
      <c r="C8346" t="s">
        <v>80</v>
      </c>
      <c r="D8346" t="s">
        <v>83</v>
      </c>
      <c r="E8346" t="s">
        <v>131</v>
      </c>
      <c r="F8346" t="s">
        <v>23493</v>
      </c>
      <c r="G8346" t="s">
        <v>133</v>
      </c>
      <c r="H8346" t="s">
        <v>134</v>
      </c>
      <c r="I8346" t="s">
        <v>135</v>
      </c>
      <c r="J8346" t="s">
        <v>136</v>
      </c>
      <c r="K8346" t="s">
        <v>137</v>
      </c>
      <c r="L8346" t="s">
        <v>23494</v>
      </c>
      <c r="M8346" t="s">
        <v>23495</v>
      </c>
      <c r="N8346">
        <v>6.1863888879999998</v>
      </c>
      <c r="O8346">
        <v>0</v>
      </c>
      <c r="P8346">
        <v>48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74.6573627392182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74.6573627392182</v>
      </c>
    </row>
    <row r="8347" spans="1:31" x14ac:dyDescent="0.25">
      <c r="A8347">
        <v>1845515</v>
      </c>
      <c r="B8347">
        <v>1</v>
      </c>
      <c r="C8347" t="s">
        <v>80</v>
      </c>
      <c r="D8347" t="s">
        <v>104</v>
      </c>
      <c r="E8347" t="s">
        <v>268</v>
      </c>
      <c r="F8347" t="s">
        <v>23496</v>
      </c>
      <c r="G8347" t="s">
        <v>156</v>
      </c>
      <c r="H8347" t="s">
        <v>157</v>
      </c>
      <c r="I8347" t="s">
        <v>135</v>
      </c>
      <c r="J8347" t="s">
        <v>136</v>
      </c>
      <c r="K8347" t="s">
        <v>137</v>
      </c>
      <c r="L8347" t="s">
        <v>23418</v>
      </c>
      <c r="M8347" t="s">
        <v>23497</v>
      </c>
      <c r="N8347">
        <v>0.516666666</v>
      </c>
      <c r="O8347">
        <v>5</v>
      </c>
      <c r="P8347">
        <v>137</v>
      </c>
      <c r="Q8347">
        <v>19</v>
      </c>
      <c r="R8347">
        <v>289</v>
      </c>
      <c r="S8347">
        <v>42</v>
      </c>
      <c r="T8347">
        <v>62</v>
      </c>
      <c r="U8347">
        <v>20</v>
      </c>
      <c r="V8347">
        <v>0</v>
      </c>
      <c r="W8347">
        <v>11.699052615426002</v>
      </c>
      <c r="X8347">
        <v>23.346882691596029</v>
      </c>
      <c r="Y8347">
        <v>27.5931226149495</v>
      </c>
      <c r="Z8347">
        <v>75.104730148124673</v>
      </c>
      <c r="AA8347">
        <v>458.61295573575148</v>
      </c>
      <c r="AB8347">
        <v>26.592960835795989</v>
      </c>
      <c r="AC8347">
        <v>1745.9555659475147</v>
      </c>
      <c r="AD8347">
        <v>0</v>
      </c>
      <c r="AE8347">
        <v>2368.9052705891586</v>
      </c>
    </row>
    <row r="8348" spans="1:31" x14ac:dyDescent="0.25">
      <c r="A8348">
        <v>1849213</v>
      </c>
      <c r="B8348">
        <v>1</v>
      </c>
      <c r="C8348" t="s">
        <v>80</v>
      </c>
      <c r="D8348" t="s">
        <v>100</v>
      </c>
      <c r="E8348" t="s">
        <v>164</v>
      </c>
      <c r="F8348" t="s">
        <v>6870</v>
      </c>
      <c r="G8348" t="s">
        <v>156</v>
      </c>
      <c r="H8348" t="s">
        <v>157</v>
      </c>
      <c r="I8348" t="s">
        <v>135</v>
      </c>
      <c r="J8348" t="s">
        <v>136</v>
      </c>
      <c r="K8348" t="s">
        <v>137</v>
      </c>
      <c r="L8348" t="s">
        <v>23498</v>
      </c>
      <c r="M8348" t="s">
        <v>23499</v>
      </c>
      <c r="N8348">
        <v>0.401388888</v>
      </c>
      <c r="O8348">
        <v>0</v>
      </c>
      <c r="P8348">
        <v>2</v>
      </c>
      <c r="Q8348">
        <v>50</v>
      </c>
      <c r="R8348">
        <v>71</v>
      </c>
      <c r="S8348">
        <v>3</v>
      </c>
      <c r="T8348">
        <v>5</v>
      </c>
      <c r="U8348">
        <v>0</v>
      </c>
      <c r="V8348">
        <v>0</v>
      </c>
      <c r="W8348">
        <v>0</v>
      </c>
      <c r="X8348">
        <v>0.62086433068333335</v>
      </c>
      <c r="Y8348">
        <v>96.230022857960023</v>
      </c>
      <c r="Z8348">
        <v>121.62932228060127</v>
      </c>
      <c r="AA8348">
        <v>31.015414074331503</v>
      </c>
      <c r="AB8348">
        <v>2.9179652538081111</v>
      </c>
      <c r="AC8348">
        <v>0</v>
      </c>
      <c r="AD8348">
        <v>0</v>
      </c>
      <c r="AE8348">
        <v>252.41358879738425</v>
      </c>
    </row>
    <row r="8349" spans="1:31" x14ac:dyDescent="0.25">
      <c r="A8349">
        <v>1845229</v>
      </c>
      <c r="B8349">
        <v>1</v>
      </c>
      <c r="C8349" t="s">
        <v>80</v>
      </c>
      <c r="D8349" t="s">
        <v>105</v>
      </c>
      <c r="E8349" t="s">
        <v>202</v>
      </c>
      <c r="F8349" t="s">
        <v>23500</v>
      </c>
      <c r="G8349" t="s">
        <v>1021</v>
      </c>
      <c r="H8349" t="s">
        <v>157</v>
      </c>
      <c r="I8349" t="s">
        <v>135</v>
      </c>
      <c r="J8349" t="s">
        <v>136</v>
      </c>
      <c r="K8349" t="s">
        <v>137</v>
      </c>
      <c r="L8349" t="s">
        <v>23501</v>
      </c>
      <c r="M8349" t="s">
        <v>23502</v>
      </c>
      <c r="N8349">
        <v>1.3244444440000001</v>
      </c>
      <c r="O8349">
        <v>0</v>
      </c>
      <c r="P8349">
        <v>304</v>
      </c>
      <c r="Q8349">
        <v>0</v>
      </c>
      <c r="R8349">
        <v>0</v>
      </c>
      <c r="S8349">
        <v>0</v>
      </c>
      <c r="T8349">
        <v>16</v>
      </c>
      <c r="U8349">
        <v>0</v>
      </c>
      <c r="V8349">
        <v>0</v>
      </c>
      <c r="W8349">
        <v>0</v>
      </c>
      <c r="X8349">
        <v>114.9627294837037</v>
      </c>
      <c r="Y8349">
        <v>0</v>
      </c>
      <c r="Z8349">
        <v>0</v>
      </c>
      <c r="AA8349">
        <v>0</v>
      </c>
      <c r="AB8349">
        <v>26.336867470286101</v>
      </c>
      <c r="AC8349">
        <v>0</v>
      </c>
      <c r="AD8349">
        <v>0</v>
      </c>
      <c r="AE8349">
        <v>141.29959695398981</v>
      </c>
    </row>
    <row r="8350" spans="1:31" x14ac:dyDescent="0.25">
      <c r="A8350">
        <v>1844931</v>
      </c>
      <c r="B8350">
        <v>1</v>
      </c>
      <c r="C8350" t="s">
        <v>80</v>
      </c>
      <c r="D8350" t="s">
        <v>108</v>
      </c>
      <c r="E8350" t="s">
        <v>252</v>
      </c>
      <c r="F8350" t="s">
        <v>17512</v>
      </c>
      <c r="G8350" t="s">
        <v>279</v>
      </c>
      <c r="H8350" t="s">
        <v>134</v>
      </c>
      <c r="I8350" t="s">
        <v>135</v>
      </c>
      <c r="J8350" t="s">
        <v>136</v>
      </c>
      <c r="K8350" t="s">
        <v>137</v>
      </c>
      <c r="L8350" t="s">
        <v>23503</v>
      </c>
      <c r="M8350" t="s">
        <v>23504</v>
      </c>
      <c r="N8350">
        <v>1.0394444439999999</v>
      </c>
      <c r="O8350">
        <v>0</v>
      </c>
      <c r="P8350">
        <v>20</v>
      </c>
      <c r="Q8350">
        <v>0</v>
      </c>
      <c r="R8350">
        <v>23</v>
      </c>
      <c r="S8350">
        <v>0</v>
      </c>
      <c r="T8350">
        <v>10</v>
      </c>
      <c r="U8350">
        <v>0</v>
      </c>
      <c r="V8350">
        <v>0</v>
      </c>
      <c r="W8350">
        <v>0</v>
      </c>
      <c r="X8350">
        <v>5.5683596273400742</v>
      </c>
      <c r="Y8350">
        <v>0</v>
      </c>
      <c r="Z8350">
        <v>88.830158182177442</v>
      </c>
      <c r="AA8350">
        <v>0</v>
      </c>
      <c r="AB8350">
        <v>12.837125303487166</v>
      </c>
      <c r="AC8350">
        <v>0</v>
      </c>
      <c r="AD8350">
        <v>0</v>
      </c>
      <c r="AE8350">
        <v>107.23564311300468</v>
      </c>
    </row>
    <row r="8351" spans="1:31" x14ac:dyDescent="0.25">
      <c r="A8351">
        <v>1845810</v>
      </c>
      <c r="B8351">
        <v>1</v>
      </c>
      <c r="C8351" t="s">
        <v>80</v>
      </c>
      <c r="D8351" t="s">
        <v>102</v>
      </c>
      <c r="E8351" t="s">
        <v>252</v>
      </c>
      <c r="F8351" t="s">
        <v>23505</v>
      </c>
      <c r="G8351" t="s">
        <v>279</v>
      </c>
      <c r="H8351" t="s">
        <v>134</v>
      </c>
      <c r="I8351" t="s">
        <v>135</v>
      </c>
      <c r="J8351" t="s">
        <v>136</v>
      </c>
      <c r="K8351" t="s">
        <v>137</v>
      </c>
      <c r="L8351" t="s">
        <v>23506</v>
      </c>
      <c r="M8351" t="s">
        <v>23507</v>
      </c>
      <c r="N8351">
        <v>2.0302777769999998</v>
      </c>
      <c r="O8351">
        <v>0</v>
      </c>
      <c r="P8351">
        <v>8</v>
      </c>
      <c r="Q8351">
        <v>0</v>
      </c>
      <c r="R8351">
        <v>42</v>
      </c>
      <c r="S8351">
        <v>0</v>
      </c>
      <c r="T8351">
        <v>11</v>
      </c>
      <c r="U8351">
        <v>0</v>
      </c>
      <c r="V8351">
        <v>0</v>
      </c>
      <c r="W8351">
        <v>0</v>
      </c>
      <c r="X8351">
        <v>2.9007145449363998</v>
      </c>
      <c r="Y8351">
        <v>0</v>
      </c>
      <c r="Z8351">
        <v>87.818181382655382</v>
      </c>
      <c r="AA8351">
        <v>0</v>
      </c>
      <c r="AB8351">
        <v>40.509634239373305</v>
      </c>
      <c r="AC8351">
        <v>0</v>
      </c>
      <c r="AD8351">
        <v>0</v>
      </c>
      <c r="AE8351">
        <v>131.2285301669651</v>
      </c>
    </row>
    <row r="8352" spans="1:31" x14ac:dyDescent="0.25">
      <c r="A8352">
        <v>1845269</v>
      </c>
      <c r="B8352">
        <v>1</v>
      </c>
      <c r="C8352" t="s">
        <v>80</v>
      </c>
      <c r="D8352" t="s">
        <v>100</v>
      </c>
      <c r="E8352" t="s">
        <v>202</v>
      </c>
      <c r="F8352" t="s">
        <v>1167</v>
      </c>
      <c r="G8352" t="s">
        <v>156</v>
      </c>
      <c r="H8352" t="s">
        <v>157</v>
      </c>
      <c r="I8352" t="s">
        <v>135</v>
      </c>
      <c r="J8352" t="s">
        <v>136</v>
      </c>
      <c r="K8352" t="s">
        <v>137</v>
      </c>
      <c r="L8352" t="s">
        <v>23508</v>
      </c>
      <c r="M8352" t="s">
        <v>23509</v>
      </c>
      <c r="N8352">
        <v>9.1666665999999994E-2</v>
      </c>
      <c r="O8352">
        <v>4</v>
      </c>
      <c r="P8352">
        <v>1563</v>
      </c>
      <c r="Q8352">
        <v>4</v>
      </c>
      <c r="R8352">
        <v>85</v>
      </c>
      <c r="S8352">
        <v>9</v>
      </c>
      <c r="T8352">
        <v>58</v>
      </c>
      <c r="U8352">
        <v>0</v>
      </c>
      <c r="V8352">
        <v>0</v>
      </c>
      <c r="W8352">
        <v>10.4328396414165</v>
      </c>
      <c r="X8352">
        <v>25.642532069327249</v>
      </c>
      <c r="Y8352">
        <v>1.2523074584790002</v>
      </c>
      <c r="Z8352">
        <v>2.9464843991962502</v>
      </c>
      <c r="AA8352">
        <v>22.504993158117248</v>
      </c>
      <c r="AB8352">
        <v>3.1445180190719157</v>
      </c>
      <c r="AC8352">
        <v>0</v>
      </c>
      <c r="AD8352">
        <v>0</v>
      </c>
      <c r="AE8352">
        <v>65.923674745608167</v>
      </c>
    </row>
    <row r="8353" spans="1:31" x14ac:dyDescent="0.25">
      <c r="A8353">
        <v>1852800</v>
      </c>
      <c r="B8353">
        <v>1</v>
      </c>
      <c r="C8353" t="s">
        <v>80</v>
      </c>
      <c r="D8353" t="s">
        <v>83</v>
      </c>
      <c r="E8353" t="s">
        <v>140</v>
      </c>
      <c r="F8353" t="s">
        <v>23510</v>
      </c>
      <c r="G8353" t="s">
        <v>142</v>
      </c>
      <c r="H8353" t="s">
        <v>134</v>
      </c>
      <c r="I8353" t="s">
        <v>135</v>
      </c>
      <c r="J8353" t="s">
        <v>136</v>
      </c>
      <c r="K8353" t="s">
        <v>137</v>
      </c>
      <c r="L8353" t="s">
        <v>23511</v>
      </c>
      <c r="M8353" t="s">
        <v>23512</v>
      </c>
      <c r="N8353">
        <v>8.2316666660000006</v>
      </c>
      <c r="O8353">
        <v>0</v>
      </c>
      <c r="P8353">
        <v>1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1.5240216279311336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1.5240216279311336</v>
      </c>
    </row>
    <row r="8354" spans="1:31" x14ac:dyDescent="0.25">
      <c r="A8354">
        <v>1855697</v>
      </c>
      <c r="B8354">
        <v>1</v>
      </c>
      <c r="C8354" t="s">
        <v>80</v>
      </c>
      <c r="D8354" t="s">
        <v>103</v>
      </c>
      <c r="E8354" t="s">
        <v>154</v>
      </c>
      <c r="F8354" t="s">
        <v>23513</v>
      </c>
      <c r="G8354" t="s">
        <v>175</v>
      </c>
      <c r="H8354" t="s">
        <v>157</v>
      </c>
      <c r="I8354" t="s">
        <v>135</v>
      </c>
      <c r="J8354" t="s">
        <v>136</v>
      </c>
      <c r="K8354" t="s">
        <v>137</v>
      </c>
      <c r="L8354" t="s">
        <v>23514</v>
      </c>
      <c r="M8354" t="s">
        <v>23515</v>
      </c>
      <c r="N8354">
        <v>9.6927777769999999</v>
      </c>
      <c r="O8354">
        <v>0</v>
      </c>
      <c r="P8354">
        <v>447</v>
      </c>
      <c r="Q8354">
        <v>0</v>
      </c>
      <c r="R8354">
        <v>0</v>
      </c>
      <c r="S8354">
        <v>0</v>
      </c>
      <c r="T8354">
        <v>10</v>
      </c>
      <c r="U8354">
        <v>0</v>
      </c>
      <c r="V8354">
        <v>0</v>
      </c>
      <c r="W8354">
        <v>0</v>
      </c>
      <c r="X8354">
        <v>951.2510587924354</v>
      </c>
      <c r="Y8354">
        <v>0</v>
      </c>
      <c r="Z8354">
        <v>0</v>
      </c>
      <c r="AA8354">
        <v>0</v>
      </c>
      <c r="AB8354">
        <v>123.09413838711768</v>
      </c>
      <c r="AC8354">
        <v>0</v>
      </c>
      <c r="AD8354">
        <v>0</v>
      </c>
      <c r="AE8354">
        <v>1074.345197179553</v>
      </c>
    </row>
    <row r="8355" spans="1:31" x14ac:dyDescent="0.25">
      <c r="A8355">
        <v>1845469</v>
      </c>
      <c r="B8355">
        <v>1</v>
      </c>
      <c r="C8355" t="s">
        <v>80</v>
      </c>
      <c r="D8355" t="s">
        <v>105</v>
      </c>
      <c r="E8355" t="s">
        <v>202</v>
      </c>
      <c r="F8355" t="s">
        <v>9214</v>
      </c>
      <c r="G8355" t="s">
        <v>156</v>
      </c>
      <c r="H8355" t="s">
        <v>157</v>
      </c>
      <c r="I8355" t="s">
        <v>135</v>
      </c>
      <c r="J8355" t="s">
        <v>136</v>
      </c>
      <c r="K8355" t="s">
        <v>137</v>
      </c>
      <c r="L8355" t="s">
        <v>23516</v>
      </c>
      <c r="M8355" t="s">
        <v>23517</v>
      </c>
      <c r="N8355">
        <v>0.72305555499999996</v>
      </c>
      <c r="O8355">
        <v>7</v>
      </c>
      <c r="P8355">
        <v>1034</v>
      </c>
      <c r="Q8355">
        <v>19</v>
      </c>
      <c r="R8355">
        <v>632</v>
      </c>
      <c r="S8355">
        <v>15</v>
      </c>
      <c r="T8355">
        <v>116</v>
      </c>
      <c r="U8355">
        <v>0</v>
      </c>
      <c r="V8355">
        <v>1</v>
      </c>
      <c r="W8355">
        <v>1.3113351446689996</v>
      </c>
      <c r="X8355">
        <v>173.85243613180651</v>
      </c>
      <c r="Y8355">
        <v>65.835300390522278</v>
      </c>
      <c r="Z8355">
        <v>102.27677937403152</v>
      </c>
      <c r="AA8355">
        <v>35.63668377543403</v>
      </c>
      <c r="AB8355">
        <v>53.581194113583393</v>
      </c>
      <c r="AC8355">
        <v>0</v>
      </c>
      <c r="AD8355">
        <v>2.7436678907463916</v>
      </c>
      <c r="AE8355">
        <v>435.23739682079321</v>
      </c>
    </row>
    <row r="8356" spans="1:31" x14ac:dyDescent="0.25">
      <c r="A8356">
        <v>1848961</v>
      </c>
      <c r="B8356">
        <v>1</v>
      </c>
      <c r="C8356" t="s">
        <v>80</v>
      </c>
      <c r="D8356" t="s">
        <v>96</v>
      </c>
      <c r="E8356" t="s">
        <v>252</v>
      </c>
      <c r="F8356" t="s">
        <v>23518</v>
      </c>
      <c r="G8356" t="s">
        <v>340</v>
      </c>
      <c r="H8356" t="s">
        <v>134</v>
      </c>
      <c r="I8356" t="s">
        <v>135</v>
      </c>
      <c r="J8356" t="s">
        <v>136</v>
      </c>
      <c r="K8356" t="s">
        <v>137</v>
      </c>
      <c r="L8356" t="s">
        <v>23519</v>
      </c>
      <c r="M8356" t="s">
        <v>23520</v>
      </c>
      <c r="N8356">
        <v>7.8491666660000003</v>
      </c>
      <c r="O8356">
        <v>0</v>
      </c>
      <c r="P8356">
        <v>3</v>
      </c>
      <c r="Q8356">
        <v>0</v>
      </c>
      <c r="R8356">
        <v>0</v>
      </c>
      <c r="S8356">
        <v>0</v>
      </c>
      <c r="T8356">
        <v>17</v>
      </c>
      <c r="U8356">
        <v>0</v>
      </c>
      <c r="V8356">
        <v>0</v>
      </c>
      <c r="W8356">
        <v>0</v>
      </c>
      <c r="X8356">
        <v>42.027562676032524</v>
      </c>
      <c r="Y8356">
        <v>0</v>
      </c>
      <c r="Z8356">
        <v>0</v>
      </c>
      <c r="AA8356">
        <v>0</v>
      </c>
      <c r="AB8356">
        <v>445.09282568932491</v>
      </c>
      <c r="AC8356">
        <v>0</v>
      </c>
      <c r="AD8356">
        <v>0</v>
      </c>
      <c r="AE8356">
        <v>487.12038836535743</v>
      </c>
    </row>
    <row r="8357" spans="1:31" x14ac:dyDescent="0.25">
      <c r="A8357">
        <v>1852992</v>
      </c>
      <c r="B8357">
        <v>1</v>
      </c>
      <c r="C8357" t="s">
        <v>80</v>
      </c>
      <c r="D8357" t="s">
        <v>93</v>
      </c>
      <c r="E8357" t="s">
        <v>131</v>
      </c>
      <c r="F8357" t="s">
        <v>23521</v>
      </c>
      <c r="G8357" t="s">
        <v>133</v>
      </c>
      <c r="H8357" t="s">
        <v>134</v>
      </c>
      <c r="I8357" t="s">
        <v>135</v>
      </c>
      <c r="J8357" t="s">
        <v>136</v>
      </c>
      <c r="K8357" t="s">
        <v>137</v>
      </c>
      <c r="L8357" t="s">
        <v>23522</v>
      </c>
      <c r="M8357" t="s">
        <v>23523</v>
      </c>
      <c r="N8357">
        <v>9.3138888879999993</v>
      </c>
      <c r="O8357">
        <v>0</v>
      </c>
      <c r="P8357">
        <v>1</v>
      </c>
      <c r="Q8357">
        <v>0</v>
      </c>
      <c r="R8357">
        <v>0</v>
      </c>
      <c r="S8357">
        <v>0</v>
      </c>
      <c r="T8357">
        <v>2</v>
      </c>
      <c r="U8357">
        <v>0</v>
      </c>
      <c r="V8357">
        <v>0</v>
      </c>
      <c r="W8357">
        <v>0</v>
      </c>
      <c r="X8357">
        <v>1.4523400841596668</v>
      </c>
      <c r="Y8357">
        <v>0</v>
      </c>
      <c r="Z8357">
        <v>0</v>
      </c>
      <c r="AA8357">
        <v>0</v>
      </c>
      <c r="AB8357">
        <v>41.956050778152537</v>
      </c>
      <c r="AC8357">
        <v>0</v>
      </c>
      <c r="AD8357">
        <v>0</v>
      </c>
      <c r="AE8357">
        <v>43.408390862312203</v>
      </c>
    </row>
    <row r="8358" spans="1:31" x14ac:dyDescent="0.25">
      <c r="A8358">
        <v>1845355</v>
      </c>
      <c r="B8358">
        <v>1</v>
      </c>
      <c r="C8358" t="s">
        <v>80</v>
      </c>
      <c r="D8358" t="s">
        <v>96</v>
      </c>
      <c r="E8358" t="s">
        <v>140</v>
      </c>
      <c r="F8358" t="s">
        <v>10242</v>
      </c>
      <c r="G8358" t="s">
        <v>142</v>
      </c>
      <c r="H8358" t="s">
        <v>134</v>
      </c>
      <c r="I8358" t="s">
        <v>135</v>
      </c>
      <c r="J8358" t="s">
        <v>136</v>
      </c>
      <c r="K8358" t="s">
        <v>137</v>
      </c>
      <c r="L8358" t="s">
        <v>23524</v>
      </c>
      <c r="M8358" t="s">
        <v>23525</v>
      </c>
      <c r="N8358">
        <v>7.3602777770000003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1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1.6745141802096586</v>
      </c>
      <c r="AC8358">
        <v>0</v>
      </c>
      <c r="AD8358">
        <v>0</v>
      </c>
      <c r="AE8358">
        <v>1.6745141802096586</v>
      </c>
    </row>
    <row r="8359" spans="1:31" x14ac:dyDescent="0.25">
      <c r="A8359">
        <v>1848366</v>
      </c>
      <c r="B8359">
        <v>1</v>
      </c>
      <c r="C8359" t="s">
        <v>80</v>
      </c>
      <c r="D8359" t="s">
        <v>110</v>
      </c>
      <c r="E8359" t="s">
        <v>140</v>
      </c>
      <c r="F8359" t="s">
        <v>23526</v>
      </c>
      <c r="G8359" t="s">
        <v>246</v>
      </c>
      <c r="H8359" t="s">
        <v>134</v>
      </c>
      <c r="I8359" t="s">
        <v>135</v>
      </c>
      <c r="J8359" t="s">
        <v>136</v>
      </c>
      <c r="K8359" t="s">
        <v>137</v>
      </c>
      <c r="L8359" t="s">
        <v>23527</v>
      </c>
      <c r="M8359" t="s">
        <v>23528</v>
      </c>
      <c r="N8359">
        <v>4.6347222219999997</v>
      </c>
      <c r="O8359">
        <v>0</v>
      </c>
      <c r="P8359">
        <v>15</v>
      </c>
      <c r="Q8359">
        <v>0</v>
      </c>
      <c r="R8359">
        <v>0</v>
      </c>
      <c r="S8359">
        <v>0</v>
      </c>
      <c r="T8359">
        <v>8</v>
      </c>
      <c r="U8359">
        <v>0</v>
      </c>
      <c r="V8359">
        <v>0</v>
      </c>
      <c r="W8359">
        <v>0</v>
      </c>
      <c r="X8359">
        <v>21.096580437988337</v>
      </c>
      <c r="Y8359">
        <v>0</v>
      </c>
      <c r="Z8359">
        <v>0</v>
      </c>
      <c r="AA8359">
        <v>0</v>
      </c>
      <c r="AB8359">
        <v>64.019234914905994</v>
      </c>
      <c r="AC8359">
        <v>0</v>
      </c>
      <c r="AD8359">
        <v>0</v>
      </c>
      <c r="AE8359">
        <v>85.11581535289433</v>
      </c>
    </row>
    <row r="8360" spans="1:31" x14ac:dyDescent="0.25">
      <c r="A8360">
        <v>1845449</v>
      </c>
      <c r="B8360">
        <v>1</v>
      </c>
      <c r="C8360" t="s">
        <v>80</v>
      </c>
      <c r="D8360" t="s">
        <v>105</v>
      </c>
      <c r="E8360" t="s">
        <v>164</v>
      </c>
      <c r="F8360" t="s">
        <v>178</v>
      </c>
      <c r="G8360" t="s">
        <v>156</v>
      </c>
      <c r="H8360" t="s">
        <v>157</v>
      </c>
      <c r="I8360" t="s">
        <v>135</v>
      </c>
      <c r="J8360" t="s">
        <v>136</v>
      </c>
      <c r="K8360" t="s">
        <v>137</v>
      </c>
      <c r="L8360" t="s">
        <v>23529</v>
      </c>
      <c r="M8360" t="s">
        <v>23530</v>
      </c>
      <c r="N8360">
        <v>0.53416666599999996</v>
      </c>
      <c r="O8360">
        <v>4</v>
      </c>
      <c r="P8360">
        <v>2019</v>
      </c>
      <c r="Q8360">
        <v>5</v>
      </c>
      <c r="R8360">
        <v>13</v>
      </c>
      <c r="S8360">
        <v>21</v>
      </c>
      <c r="T8360">
        <v>224</v>
      </c>
      <c r="U8360">
        <v>3</v>
      </c>
      <c r="V8360">
        <v>0</v>
      </c>
      <c r="W8360">
        <v>4.2743759694866998</v>
      </c>
      <c r="X8360">
        <v>256.42952876419724</v>
      </c>
      <c r="Y8360">
        <v>31.3845549714291</v>
      </c>
      <c r="Z8360">
        <v>2.1201861059826004</v>
      </c>
      <c r="AA8360">
        <v>55.434852995409912</v>
      </c>
      <c r="AB8360">
        <v>102.25541709984797</v>
      </c>
      <c r="AC8360">
        <v>121.36624290060399</v>
      </c>
      <c r="AD8360">
        <v>0</v>
      </c>
      <c r="AE8360">
        <v>573.26515880695752</v>
      </c>
    </row>
    <row r="8361" spans="1:31" x14ac:dyDescent="0.25">
      <c r="A8361">
        <v>1846139</v>
      </c>
      <c r="B8361">
        <v>1</v>
      </c>
      <c r="C8361" t="s">
        <v>80</v>
      </c>
      <c r="D8361" t="s">
        <v>87</v>
      </c>
      <c r="E8361" t="s">
        <v>252</v>
      </c>
      <c r="F8361" t="s">
        <v>23531</v>
      </c>
      <c r="G8361" t="s">
        <v>189</v>
      </c>
      <c r="H8361" t="s">
        <v>134</v>
      </c>
      <c r="I8361" t="s">
        <v>135</v>
      </c>
      <c r="J8361" t="s">
        <v>136</v>
      </c>
      <c r="K8361" t="s">
        <v>137</v>
      </c>
      <c r="L8361" t="s">
        <v>23532</v>
      </c>
      <c r="M8361" t="s">
        <v>23533</v>
      </c>
      <c r="N8361">
        <v>0.83805555499999995</v>
      </c>
      <c r="O8361">
        <v>0</v>
      </c>
      <c r="P8361">
        <v>168</v>
      </c>
      <c r="Q8361">
        <v>0</v>
      </c>
      <c r="R8361">
        <v>0</v>
      </c>
      <c r="S8361">
        <v>0</v>
      </c>
      <c r="T8361">
        <v>69</v>
      </c>
      <c r="U8361">
        <v>0</v>
      </c>
      <c r="V8361">
        <v>0</v>
      </c>
      <c r="W8361">
        <v>0</v>
      </c>
      <c r="X8361">
        <v>31.078276883702152</v>
      </c>
      <c r="Y8361">
        <v>0</v>
      </c>
      <c r="Z8361">
        <v>0</v>
      </c>
      <c r="AA8361">
        <v>0</v>
      </c>
      <c r="AB8361">
        <v>17.235773498603194</v>
      </c>
      <c r="AC8361">
        <v>0</v>
      </c>
      <c r="AD8361">
        <v>0</v>
      </c>
      <c r="AE8361">
        <v>48.314050382305346</v>
      </c>
    </row>
    <row r="8362" spans="1:31" x14ac:dyDescent="0.25">
      <c r="A8362">
        <v>1847135</v>
      </c>
      <c r="B8362">
        <v>1</v>
      </c>
      <c r="C8362" t="s">
        <v>80</v>
      </c>
      <c r="D8362" t="s">
        <v>104</v>
      </c>
      <c r="E8362" t="s">
        <v>202</v>
      </c>
      <c r="F8362" t="s">
        <v>8971</v>
      </c>
      <c r="G8362" t="s">
        <v>156</v>
      </c>
      <c r="H8362" t="s">
        <v>157</v>
      </c>
      <c r="I8362" t="s">
        <v>135</v>
      </c>
      <c r="J8362" t="s">
        <v>136</v>
      </c>
      <c r="K8362" t="s">
        <v>137</v>
      </c>
      <c r="L8362" t="s">
        <v>23534</v>
      </c>
      <c r="M8362" t="s">
        <v>23535</v>
      </c>
      <c r="N8362">
        <v>1.029722222</v>
      </c>
      <c r="O8362">
        <v>8</v>
      </c>
      <c r="P8362">
        <v>168</v>
      </c>
      <c r="Q8362">
        <v>10</v>
      </c>
      <c r="R8362">
        <v>27</v>
      </c>
      <c r="S8362">
        <v>11</v>
      </c>
      <c r="T8362">
        <v>60</v>
      </c>
      <c r="U8362">
        <v>1</v>
      </c>
      <c r="V8362">
        <v>0</v>
      </c>
      <c r="W8362">
        <v>26.049256525041105</v>
      </c>
      <c r="X8362">
        <v>80.667000688610031</v>
      </c>
      <c r="Y8362">
        <v>15.491148247114918</v>
      </c>
      <c r="Z8362">
        <v>28.950283866115591</v>
      </c>
      <c r="AA8362">
        <v>60.006577545068765</v>
      </c>
      <c r="AB8362">
        <v>113.70948422620124</v>
      </c>
      <c r="AC8362">
        <v>13.471224335277</v>
      </c>
      <c r="AD8362">
        <v>0</v>
      </c>
      <c r="AE8362">
        <v>338.34497543342866</v>
      </c>
    </row>
    <row r="8363" spans="1:31" x14ac:dyDescent="0.25">
      <c r="A8363">
        <v>1853086</v>
      </c>
      <c r="B8363">
        <v>1</v>
      </c>
      <c r="C8363" t="s">
        <v>80</v>
      </c>
      <c r="D8363" t="s">
        <v>84</v>
      </c>
      <c r="E8363" t="s">
        <v>131</v>
      </c>
      <c r="F8363" t="s">
        <v>23536</v>
      </c>
      <c r="G8363" t="s">
        <v>133</v>
      </c>
      <c r="H8363" t="s">
        <v>134</v>
      </c>
      <c r="I8363" t="s">
        <v>135</v>
      </c>
      <c r="J8363" t="s">
        <v>136</v>
      </c>
      <c r="K8363" t="s">
        <v>137</v>
      </c>
      <c r="L8363" t="s">
        <v>23537</v>
      </c>
      <c r="M8363" t="s">
        <v>23538</v>
      </c>
      <c r="N8363">
        <v>8.3408333330000008</v>
      </c>
      <c r="O8363">
        <v>0</v>
      </c>
      <c r="P8363">
        <v>5</v>
      </c>
      <c r="Q8363">
        <v>0</v>
      </c>
      <c r="R8363">
        <v>7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13.673778711195091</v>
      </c>
      <c r="Y8363">
        <v>0</v>
      </c>
      <c r="Z8363">
        <v>32.506141151151802</v>
      </c>
      <c r="AA8363">
        <v>0</v>
      </c>
      <c r="AB8363">
        <v>0</v>
      </c>
      <c r="AC8363">
        <v>0</v>
      </c>
      <c r="AD8363">
        <v>0</v>
      </c>
      <c r="AE8363">
        <v>46.179919862346893</v>
      </c>
    </row>
    <row r="8364" spans="1:31" x14ac:dyDescent="0.25">
      <c r="A8364">
        <v>1848483</v>
      </c>
      <c r="B8364">
        <v>1</v>
      </c>
      <c r="C8364" t="s">
        <v>80</v>
      </c>
      <c r="D8364" t="s">
        <v>84</v>
      </c>
      <c r="E8364" t="s">
        <v>202</v>
      </c>
      <c r="F8364" t="s">
        <v>23539</v>
      </c>
      <c r="G8364" t="s">
        <v>156</v>
      </c>
      <c r="H8364" t="s">
        <v>157</v>
      </c>
      <c r="I8364" t="s">
        <v>135</v>
      </c>
      <c r="J8364" t="s">
        <v>136</v>
      </c>
      <c r="K8364" t="s">
        <v>137</v>
      </c>
      <c r="L8364" t="s">
        <v>23540</v>
      </c>
      <c r="M8364" t="s">
        <v>23541</v>
      </c>
      <c r="N8364">
        <v>0.36083333299999998</v>
      </c>
      <c r="O8364">
        <v>0</v>
      </c>
      <c r="P8364">
        <v>15477</v>
      </c>
      <c r="Q8364">
        <v>0</v>
      </c>
      <c r="R8364">
        <v>0</v>
      </c>
      <c r="S8364">
        <v>1</v>
      </c>
      <c r="T8364">
        <v>1376</v>
      </c>
      <c r="U8364">
        <v>0</v>
      </c>
      <c r="V8364">
        <v>3</v>
      </c>
      <c r="W8364">
        <v>0</v>
      </c>
      <c r="X8364">
        <v>1944.4103481955253</v>
      </c>
      <c r="Y8364">
        <v>0</v>
      </c>
      <c r="Z8364">
        <v>0</v>
      </c>
      <c r="AA8364">
        <v>1.8546022460489997</v>
      </c>
      <c r="AB8364">
        <v>314.01072491432075</v>
      </c>
      <c r="AC8364">
        <v>0</v>
      </c>
      <c r="AD8364">
        <v>6.9683322879358993</v>
      </c>
      <c r="AE8364">
        <v>2267.2440076438311</v>
      </c>
    </row>
    <row r="8365" spans="1:31" x14ac:dyDescent="0.25">
      <c r="A8365">
        <v>1845406</v>
      </c>
      <c r="B8365">
        <v>1</v>
      </c>
      <c r="C8365" t="s">
        <v>80</v>
      </c>
      <c r="D8365" t="s">
        <v>111</v>
      </c>
      <c r="E8365" t="s">
        <v>223</v>
      </c>
      <c r="F8365" t="s">
        <v>23542</v>
      </c>
      <c r="G8365" t="s">
        <v>1055</v>
      </c>
      <c r="H8365" t="s">
        <v>134</v>
      </c>
      <c r="I8365" t="s">
        <v>135</v>
      </c>
      <c r="J8365" t="s">
        <v>136</v>
      </c>
      <c r="K8365" t="s">
        <v>137</v>
      </c>
      <c r="L8365" t="s">
        <v>23543</v>
      </c>
      <c r="M8365" t="s">
        <v>23544</v>
      </c>
      <c r="N8365">
        <v>0.79972222199999998</v>
      </c>
      <c r="O8365">
        <v>0</v>
      </c>
      <c r="P8365">
        <v>92</v>
      </c>
      <c r="Q8365">
        <v>0</v>
      </c>
      <c r="R8365">
        <v>0</v>
      </c>
      <c r="S8365">
        <v>0</v>
      </c>
      <c r="T8365">
        <v>26</v>
      </c>
      <c r="U8365">
        <v>0</v>
      </c>
      <c r="V8365">
        <v>1</v>
      </c>
      <c r="W8365">
        <v>0</v>
      </c>
      <c r="X8365">
        <v>25.919833811096929</v>
      </c>
      <c r="Y8365">
        <v>0</v>
      </c>
      <c r="Z8365">
        <v>0</v>
      </c>
      <c r="AA8365">
        <v>0</v>
      </c>
      <c r="AB8365">
        <v>16.285326354970675</v>
      </c>
      <c r="AC8365">
        <v>0</v>
      </c>
      <c r="AD8365">
        <v>9.893928530815451</v>
      </c>
      <c r="AE8365">
        <v>52.099088696883051</v>
      </c>
    </row>
    <row r="8366" spans="1:31" x14ac:dyDescent="0.25">
      <c r="A8366">
        <v>1845312</v>
      </c>
      <c r="B8366">
        <v>1</v>
      </c>
      <c r="C8366" t="s">
        <v>80</v>
      </c>
      <c r="D8366" t="s">
        <v>105</v>
      </c>
      <c r="E8366" t="s">
        <v>164</v>
      </c>
      <c r="F8366" t="s">
        <v>23545</v>
      </c>
      <c r="G8366" t="s">
        <v>156</v>
      </c>
      <c r="H8366" t="s">
        <v>157</v>
      </c>
      <c r="I8366" t="s">
        <v>135</v>
      </c>
      <c r="J8366" t="s">
        <v>136</v>
      </c>
      <c r="K8366" t="s">
        <v>137</v>
      </c>
      <c r="L8366" t="s">
        <v>23546</v>
      </c>
      <c r="M8366" t="s">
        <v>23547</v>
      </c>
      <c r="N8366">
        <v>0.71916666600000001</v>
      </c>
      <c r="O8366">
        <v>0</v>
      </c>
      <c r="P8366">
        <v>3739</v>
      </c>
      <c r="Q8366">
        <v>0</v>
      </c>
      <c r="R8366">
        <v>0</v>
      </c>
      <c r="S8366">
        <v>1</v>
      </c>
      <c r="T8366">
        <v>153</v>
      </c>
      <c r="U8366">
        <v>0</v>
      </c>
      <c r="V8366">
        <v>2</v>
      </c>
      <c r="W8366">
        <v>0</v>
      </c>
      <c r="X8366">
        <v>611.71583376809656</v>
      </c>
      <c r="Y8366">
        <v>0</v>
      </c>
      <c r="Z8366">
        <v>0</v>
      </c>
      <c r="AA8366">
        <v>23.820346648494002</v>
      </c>
      <c r="AB8366">
        <v>133.48043047137739</v>
      </c>
      <c r="AC8366">
        <v>0</v>
      </c>
      <c r="AD8366">
        <v>2.2219826077600002</v>
      </c>
      <c r="AE8366">
        <v>771.23859349572797</v>
      </c>
    </row>
    <row r="8367" spans="1:31" x14ac:dyDescent="0.25">
      <c r="A8367">
        <v>1844645</v>
      </c>
      <c r="B8367">
        <v>1</v>
      </c>
      <c r="C8367" t="s">
        <v>80</v>
      </c>
      <c r="D8367" t="s">
        <v>108</v>
      </c>
      <c r="E8367" t="s">
        <v>154</v>
      </c>
      <c r="F8367" t="s">
        <v>23548</v>
      </c>
      <c r="G8367" t="s">
        <v>175</v>
      </c>
      <c r="H8367" t="s">
        <v>157</v>
      </c>
      <c r="I8367" t="s">
        <v>135</v>
      </c>
      <c r="J8367" t="s">
        <v>136</v>
      </c>
      <c r="K8367" t="s">
        <v>137</v>
      </c>
      <c r="L8367" t="s">
        <v>23549</v>
      </c>
      <c r="M8367" t="s">
        <v>23550</v>
      </c>
      <c r="N8367">
        <v>6.6494444440000002</v>
      </c>
      <c r="O8367">
        <v>0</v>
      </c>
      <c r="P8367">
        <v>38</v>
      </c>
      <c r="Q8367">
        <v>0</v>
      </c>
      <c r="R8367">
        <v>0</v>
      </c>
      <c r="S8367">
        <v>0</v>
      </c>
      <c r="T8367">
        <v>3</v>
      </c>
      <c r="U8367">
        <v>0</v>
      </c>
      <c r="V8367">
        <v>0</v>
      </c>
      <c r="W8367">
        <v>0</v>
      </c>
      <c r="X8367">
        <v>30.366396678989485</v>
      </c>
      <c r="Y8367">
        <v>0</v>
      </c>
      <c r="Z8367">
        <v>0</v>
      </c>
      <c r="AA8367">
        <v>0</v>
      </c>
      <c r="AB8367">
        <v>8.1403636756771718</v>
      </c>
      <c r="AC8367">
        <v>0</v>
      </c>
      <c r="AD8367">
        <v>0</v>
      </c>
      <c r="AE8367">
        <v>38.506760354666653</v>
      </c>
    </row>
    <row r="8368" spans="1:31" x14ac:dyDescent="0.25">
      <c r="A8368">
        <v>1855834</v>
      </c>
      <c r="B8368">
        <v>1</v>
      </c>
      <c r="C8368" t="s">
        <v>80</v>
      </c>
      <c r="D8368" t="s">
        <v>110</v>
      </c>
      <c r="E8368" t="s">
        <v>131</v>
      </c>
      <c r="F8368" t="s">
        <v>23551</v>
      </c>
      <c r="G8368" t="s">
        <v>133</v>
      </c>
      <c r="H8368" t="s">
        <v>134</v>
      </c>
      <c r="I8368" t="s">
        <v>135</v>
      </c>
      <c r="J8368" t="s">
        <v>136</v>
      </c>
      <c r="K8368" t="s">
        <v>137</v>
      </c>
      <c r="L8368" t="s">
        <v>23552</v>
      </c>
      <c r="M8368" t="s">
        <v>23553</v>
      </c>
      <c r="N8368">
        <v>8.4244444440000006</v>
      </c>
      <c r="O8368">
        <v>0</v>
      </c>
      <c r="P8368">
        <v>54</v>
      </c>
      <c r="Q8368">
        <v>0</v>
      </c>
      <c r="R8368">
        <v>0</v>
      </c>
      <c r="S8368">
        <v>0</v>
      </c>
      <c r="T8368">
        <v>11</v>
      </c>
      <c r="U8368">
        <v>0</v>
      </c>
      <c r="V8368">
        <v>0</v>
      </c>
      <c r="W8368">
        <v>0</v>
      </c>
      <c r="X8368">
        <v>106.241253769617</v>
      </c>
      <c r="Y8368">
        <v>0</v>
      </c>
      <c r="Z8368">
        <v>0</v>
      </c>
      <c r="AA8368">
        <v>0</v>
      </c>
      <c r="AB8368">
        <v>4.8040458031279174</v>
      </c>
      <c r="AC8368">
        <v>0</v>
      </c>
      <c r="AD8368">
        <v>0</v>
      </c>
      <c r="AE8368">
        <v>111.04529957274492</v>
      </c>
    </row>
    <row r="8369" spans="1:31" x14ac:dyDescent="0.25">
      <c r="A8369">
        <v>1845492</v>
      </c>
      <c r="B8369">
        <v>1</v>
      </c>
      <c r="C8369" t="s">
        <v>81</v>
      </c>
      <c r="D8369" t="s">
        <v>128</v>
      </c>
      <c r="E8369" t="s">
        <v>252</v>
      </c>
      <c r="F8369" t="s">
        <v>23554</v>
      </c>
      <c r="G8369" t="s">
        <v>279</v>
      </c>
      <c r="H8369" t="s">
        <v>134</v>
      </c>
      <c r="I8369" t="s">
        <v>135</v>
      </c>
      <c r="J8369" t="s">
        <v>136</v>
      </c>
      <c r="K8369" t="s">
        <v>137</v>
      </c>
      <c r="L8369" t="s">
        <v>23555</v>
      </c>
      <c r="M8369" t="s">
        <v>23556</v>
      </c>
      <c r="N8369">
        <v>0.79055555499999997</v>
      </c>
      <c r="O8369">
        <v>0</v>
      </c>
      <c r="P8369">
        <v>114</v>
      </c>
      <c r="Q8369">
        <v>0</v>
      </c>
      <c r="R8369">
        <v>0</v>
      </c>
      <c r="S8369">
        <v>0</v>
      </c>
      <c r="T8369">
        <v>10</v>
      </c>
      <c r="U8369">
        <v>0</v>
      </c>
      <c r="V8369">
        <v>0</v>
      </c>
      <c r="W8369">
        <v>0</v>
      </c>
      <c r="X8369">
        <v>18.83193576288031</v>
      </c>
      <c r="Y8369">
        <v>0</v>
      </c>
      <c r="Z8369">
        <v>0</v>
      </c>
      <c r="AA8369">
        <v>0</v>
      </c>
      <c r="AB8369">
        <v>13.906670826451267</v>
      </c>
      <c r="AC8369">
        <v>0</v>
      </c>
      <c r="AD8369">
        <v>0</v>
      </c>
      <c r="AE8369">
        <v>32.738606589331575</v>
      </c>
    </row>
    <row r="8370" spans="1:31" x14ac:dyDescent="0.25">
      <c r="A8370">
        <v>1844994</v>
      </c>
      <c r="B8370">
        <v>1</v>
      </c>
      <c r="C8370" t="s">
        <v>80</v>
      </c>
      <c r="D8370" t="s">
        <v>103</v>
      </c>
      <c r="E8370" t="s">
        <v>202</v>
      </c>
      <c r="F8370" t="s">
        <v>23557</v>
      </c>
      <c r="G8370" t="s">
        <v>390</v>
      </c>
      <c r="H8370" t="s">
        <v>157</v>
      </c>
      <c r="I8370" t="s">
        <v>135</v>
      </c>
      <c r="J8370" t="s">
        <v>136</v>
      </c>
      <c r="K8370" t="s">
        <v>137</v>
      </c>
      <c r="L8370" t="s">
        <v>23558</v>
      </c>
      <c r="M8370" t="s">
        <v>23559</v>
      </c>
      <c r="N8370">
        <v>0.59472222200000002</v>
      </c>
      <c r="O8370">
        <v>0</v>
      </c>
      <c r="P8370">
        <v>1707</v>
      </c>
      <c r="Q8370">
        <v>0</v>
      </c>
      <c r="R8370">
        <v>16</v>
      </c>
      <c r="S8370">
        <v>9</v>
      </c>
      <c r="T8370">
        <v>169</v>
      </c>
      <c r="U8370">
        <v>17</v>
      </c>
      <c r="V8370">
        <v>4</v>
      </c>
      <c r="W8370">
        <v>0</v>
      </c>
      <c r="X8370">
        <v>251.6072080882399</v>
      </c>
      <c r="Y8370">
        <v>0</v>
      </c>
      <c r="Z8370">
        <v>2.1481550387304003</v>
      </c>
      <c r="AA8370">
        <v>215.48314110354147</v>
      </c>
      <c r="AB8370">
        <v>48.378481511013874</v>
      </c>
      <c r="AC8370">
        <v>1986.7618133380065</v>
      </c>
      <c r="AD8370">
        <v>23.655300637526246</v>
      </c>
      <c r="AE8370">
        <v>2528.0340997170583</v>
      </c>
    </row>
    <row r="8371" spans="1:31" x14ac:dyDescent="0.25">
      <c r="A8371">
        <v>1855665</v>
      </c>
      <c r="B8371">
        <v>1</v>
      </c>
      <c r="C8371" t="s">
        <v>80</v>
      </c>
      <c r="D8371" t="s">
        <v>90</v>
      </c>
      <c r="E8371" t="s">
        <v>131</v>
      </c>
      <c r="F8371" t="s">
        <v>23560</v>
      </c>
      <c r="G8371" t="s">
        <v>1046</v>
      </c>
      <c r="H8371" t="s">
        <v>134</v>
      </c>
      <c r="I8371" t="s">
        <v>135</v>
      </c>
      <c r="J8371" t="s">
        <v>136</v>
      </c>
      <c r="K8371" t="s">
        <v>137</v>
      </c>
      <c r="L8371" t="s">
        <v>23561</v>
      </c>
      <c r="M8371" t="s">
        <v>23562</v>
      </c>
      <c r="N8371">
        <v>0.96166666599999995</v>
      </c>
      <c r="O8371">
        <v>0</v>
      </c>
      <c r="P8371">
        <v>133</v>
      </c>
      <c r="Q8371">
        <v>0</v>
      </c>
      <c r="R8371">
        <v>0</v>
      </c>
      <c r="S8371">
        <v>0</v>
      </c>
      <c r="T8371">
        <v>3</v>
      </c>
      <c r="U8371">
        <v>0</v>
      </c>
      <c r="V8371">
        <v>0</v>
      </c>
      <c r="W8371">
        <v>0</v>
      </c>
      <c r="X8371">
        <v>46.469869352238589</v>
      </c>
      <c r="Y8371">
        <v>0</v>
      </c>
      <c r="Z8371">
        <v>0</v>
      </c>
      <c r="AA8371">
        <v>0</v>
      </c>
      <c r="AB8371">
        <v>4.9312126636291609</v>
      </c>
      <c r="AC8371">
        <v>0</v>
      </c>
      <c r="AD8371">
        <v>0</v>
      </c>
      <c r="AE8371">
        <v>51.40108201586775</v>
      </c>
    </row>
    <row r="8372" spans="1:31" x14ac:dyDescent="0.25">
      <c r="A8372">
        <v>1845292</v>
      </c>
      <c r="B8372">
        <v>1</v>
      </c>
      <c r="C8372" t="s">
        <v>81</v>
      </c>
      <c r="D8372" t="s">
        <v>112</v>
      </c>
      <c r="E8372" t="s">
        <v>131</v>
      </c>
      <c r="F8372" t="s">
        <v>23563</v>
      </c>
      <c r="G8372" t="s">
        <v>133</v>
      </c>
      <c r="H8372" t="s">
        <v>134</v>
      </c>
      <c r="I8372" t="s">
        <v>135</v>
      </c>
      <c r="J8372" t="s">
        <v>136</v>
      </c>
      <c r="K8372" t="s">
        <v>137</v>
      </c>
      <c r="L8372" t="s">
        <v>23564</v>
      </c>
      <c r="M8372" t="s">
        <v>23565</v>
      </c>
      <c r="N8372">
        <v>6.0519444440000001</v>
      </c>
      <c r="O8372">
        <v>0</v>
      </c>
      <c r="P8372">
        <v>141</v>
      </c>
      <c r="Q8372">
        <v>0</v>
      </c>
      <c r="R8372">
        <v>3</v>
      </c>
      <c r="S8372">
        <v>0</v>
      </c>
      <c r="T8372">
        <v>28</v>
      </c>
      <c r="U8372">
        <v>0</v>
      </c>
      <c r="V8372">
        <v>0</v>
      </c>
      <c r="W8372">
        <v>0</v>
      </c>
      <c r="X8372">
        <v>167.96028702442712</v>
      </c>
      <c r="Y8372">
        <v>0</v>
      </c>
      <c r="Z8372">
        <v>0.19227918967482502</v>
      </c>
      <c r="AA8372">
        <v>0</v>
      </c>
      <c r="AB8372">
        <v>17.544865127556953</v>
      </c>
      <c r="AC8372">
        <v>0</v>
      </c>
      <c r="AD8372">
        <v>0</v>
      </c>
      <c r="AE8372">
        <v>185.6974313416589</v>
      </c>
    </row>
    <row r="8373" spans="1:31" x14ac:dyDescent="0.25">
      <c r="A8373">
        <v>1844908</v>
      </c>
      <c r="B8373">
        <v>1</v>
      </c>
      <c r="C8373" t="s">
        <v>80</v>
      </c>
      <c r="D8373" t="s">
        <v>83</v>
      </c>
      <c r="E8373" t="s">
        <v>268</v>
      </c>
      <c r="F8373" t="s">
        <v>23566</v>
      </c>
      <c r="G8373" t="s">
        <v>386</v>
      </c>
      <c r="H8373" t="s">
        <v>157</v>
      </c>
      <c r="I8373" t="s">
        <v>135</v>
      </c>
      <c r="J8373" t="s">
        <v>136</v>
      </c>
      <c r="K8373" t="s">
        <v>137</v>
      </c>
      <c r="L8373" t="s">
        <v>23567</v>
      </c>
      <c r="M8373" t="s">
        <v>23568</v>
      </c>
      <c r="N8373">
        <v>1.497222222</v>
      </c>
      <c r="O8373">
        <v>0</v>
      </c>
      <c r="P8373">
        <v>0</v>
      </c>
      <c r="Q8373">
        <v>1</v>
      </c>
      <c r="R8373">
        <v>0</v>
      </c>
      <c r="S8373">
        <v>7</v>
      </c>
      <c r="T8373">
        <v>10</v>
      </c>
      <c r="U8373">
        <v>11</v>
      </c>
      <c r="V8373">
        <v>5</v>
      </c>
      <c r="W8373">
        <v>0</v>
      </c>
      <c r="X8373">
        <v>0</v>
      </c>
      <c r="Y8373">
        <v>0.19105527183983331</v>
      </c>
      <c r="Z8373">
        <v>0</v>
      </c>
      <c r="AA8373">
        <v>1010.4948810400173</v>
      </c>
      <c r="AB8373">
        <v>46.10740523270492</v>
      </c>
      <c r="AC8373">
        <v>6397.9077888648744</v>
      </c>
      <c r="AD8373">
        <v>136.63383730256703</v>
      </c>
      <c r="AE8373">
        <v>7591.3349677120041</v>
      </c>
    </row>
    <row r="8374" spans="1:31" x14ac:dyDescent="0.25">
      <c r="A8374">
        <v>1855622</v>
      </c>
      <c r="B8374">
        <v>1</v>
      </c>
      <c r="C8374" t="s">
        <v>81</v>
      </c>
      <c r="D8374" t="s">
        <v>123</v>
      </c>
      <c r="E8374" t="s">
        <v>164</v>
      </c>
      <c r="F8374" t="s">
        <v>23569</v>
      </c>
      <c r="G8374" t="s">
        <v>156</v>
      </c>
      <c r="H8374" t="s">
        <v>157</v>
      </c>
      <c r="I8374" t="s">
        <v>135</v>
      </c>
      <c r="J8374" t="s">
        <v>136</v>
      </c>
      <c r="K8374" t="s">
        <v>137</v>
      </c>
      <c r="L8374" t="s">
        <v>23570</v>
      </c>
      <c r="M8374" t="s">
        <v>23571</v>
      </c>
      <c r="N8374">
        <v>2.3208333329999999</v>
      </c>
      <c r="O8374">
        <v>0</v>
      </c>
      <c r="P8374">
        <v>1</v>
      </c>
      <c r="Q8374">
        <v>1</v>
      </c>
      <c r="R8374">
        <v>35</v>
      </c>
      <c r="S8374">
        <v>0</v>
      </c>
      <c r="T8374">
        <v>4</v>
      </c>
      <c r="U8374">
        <v>0</v>
      </c>
      <c r="V8374">
        <v>0</v>
      </c>
      <c r="W8374">
        <v>0</v>
      </c>
      <c r="X8374">
        <v>0.52823631853520003</v>
      </c>
      <c r="Y8374">
        <v>15.364239452876667</v>
      </c>
      <c r="Z8374">
        <v>70.468348388751863</v>
      </c>
      <c r="AA8374">
        <v>0</v>
      </c>
      <c r="AB8374">
        <v>16.593761291838565</v>
      </c>
      <c r="AC8374">
        <v>0</v>
      </c>
      <c r="AD8374">
        <v>0</v>
      </c>
      <c r="AE8374">
        <v>102.95458545200229</v>
      </c>
    </row>
    <row r="8375" spans="1:31" x14ac:dyDescent="0.25">
      <c r="A8375">
        <v>1845300</v>
      </c>
      <c r="B8375">
        <v>1</v>
      </c>
      <c r="C8375" t="s">
        <v>80</v>
      </c>
      <c r="D8375" t="s">
        <v>104</v>
      </c>
      <c r="E8375" t="s">
        <v>140</v>
      </c>
      <c r="F8375" t="s">
        <v>23572</v>
      </c>
      <c r="G8375" t="s">
        <v>142</v>
      </c>
      <c r="H8375" t="s">
        <v>134</v>
      </c>
      <c r="I8375" t="s">
        <v>135</v>
      </c>
      <c r="J8375" t="s">
        <v>136</v>
      </c>
      <c r="K8375" t="s">
        <v>137</v>
      </c>
      <c r="L8375" t="s">
        <v>23573</v>
      </c>
      <c r="M8375" t="s">
        <v>23574</v>
      </c>
      <c r="N8375">
        <v>3.063055555</v>
      </c>
      <c r="O8375">
        <v>0</v>
      </c>
      <c r="P8375">
        <v>1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0.53869112189895008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0.53869112189895008</v>
      </c>
    </row>
    <row r="8376" spans="1:31" x14ac:dyDescent="0.25">
      <c r="A8376">
        <v>1844951</v>
      </c>
      <c r="B8376">
        <v>1</v>
      </c>
      <c r="C8376" t="s">
        <v>81</v>
      </c>
      <c r="D8376" t="s">
        <v>118</v>
      </c>
      <c r="E8376" t="s">
        <v>154</v>
      </c>
      <c r="F8376" t="s">
        <v>23575</v>
      </c>
      <c r="G8376" t="s">
        <v>386</v>
      </c>
      <c r="H8376" t="s">
        <v>157</v>
      </c>
      <c r="I8376" t="s">
        <v>135</v>
      </c>
      <c r="J8376" t="s">
        <v>136</v>
      </c>
      <c r="K8376" t="s">
        <v>137</v>
      </c>
      <c r="L8376" t="s">
        <v>23576</v>
      </c>
      <c r="M8376" t="s">
        <v>23577</v>
      </c>
      <c r="N8376">
        <v>3.2619444440000001</v>
      </c>
      <c r="O8376">
        <v>0</v>
      </c>
      <c r="P8376">
        <v>5</v>
      </c>
      <c r="Q8376">
        <v>0</v>
      </c>
      <c r="R8376">
        <v>0</v>
      </c>
      <c r="S8376">
        <v>0</v>
      </c>
      <c r="T8376">
        <v>3</v>
      </c>
      <c r="U8376">
        <v>0</v>
      </c>
      <c r="V8376">
        <v>0</v>
      </c>
      <c r="W8376">
        <v>0</v>
      </c>
      <c r="X8376">
        <v>1.5126212715096836</v>
      </c>
      <c r="Y8376">
        <v>0</v>
      </c>
      <c r="Z8376">
        <v>0</v>
      </c>
      <c r="AA8376">
        <v>0</v>
      </c>
      <c r="AB8376">
        <v>15.342421077149799</v>
      </c>
      <c r="AC8376">
        <v>0</v>
      </c>
      <c r="AD8376">
        <v>0</v>
      </c>
      <c r="AE8376">
        <v>16.855042348659484</v>
      </c>
    </row>
    <row r="8377" spans="1:31" x14ac:dyDescent="0.25">
      <c r="A8377">
        <v>1855771</v>
      </c>
      <c r="B8377">
        <v>1</v>
      </c>
      <c r="C8377" t="s">
        <v>80</v>
      </c>
      <c r="D8377" t="s">
        <v>107</v>
      </c>
      <c r="E8377" t="s">
        <v>131</v>
      </c>
      <c r="F8377" t="s">
        <v>23578</v>
      </c>
      <c r="G8377" t="s">
        <v>873</v>
      </c>
      <c r="H8377" t="s">
        <v>134</v>
      </c>
      <c r="I8377" t="s">
        <v>135</v>
      </c>
      <c r="J8377" t="s">
        <v>136</v>
      </c>
      <c r="K8377" t="s">
        <v>137</v>
      </c>
      <c r="L8377" t="s">
        <v>23579</v>
      </c>
      <c r="M8377" t="s">
        <v>23580</v>
      </c>
      <c r="N8377">
        <v>7.875555555</v>
      </c>
      <c r="O8377">
        <v>0</v>
      </c>
      <c r="P8377">
        <v>0</v>
      </c>
      <c r="Q8377">
        <v>0</v>
      </c>
      <c r="R8377">
        <v>1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4.2327659683911012</v>
      </c>
      <c r="AA8377">
        <v>0</v>
      </c>
      <c r="AB8377">
        <v>0</v>
      </c>
      <c r="AC8377">
        <v>0</v>
      </c>
      <c r="AD8377">
        <v>0</v>
      </c>
      <c r="AE8377">
        <v>4.2327659683911012</v>
      </c>
    </row>
    <row r="8378" spans="1:31" x14ac:dyDescent="0.25">
      <c r="A8378">
        <v>1848346</v>
      </c>
      <c r="B8378">
        <v>1</v>
      </c>
      <c r="C8378" t="s">
        <v>80</v>
      </c>
      <c r="D8378" t="s">
        <v>83</v>
      </c>
      <c r="E8378" t="s">
        <v>252</v>
      </c>
      <c r="F8378" t="s">
        <v>23581</v>
      </c>
      <c r="G8378" t="s">
        <v>279</v>
      </c>
      <c r="H8378" t="s">
        <v>134</v>
      </c>
      <c r="I8378" t="s">
        <v>135</v>
      </c>
      <c r="J8378" t="s">
        <v>136</v>
      </c>
      <c r="K8378" t="s">
        <v>137</v>
      </c>
      <c r="L8378" t="s">
        <v>23582</v>
      </c>
      <c r="M8378" t="s">
        <v>23583</v>
      </c>
      <c r="N8378">
        <v>4.090833333</v>
      </c>
      <c r="O8378">
        <v>0</v>
      </c>
      <c r="P8378">
        <v>547</v>
      </c>
      <c r="Q8378">
        <v>0</v>
      </c>
      <c r="R8378">
        <v>0</v>
      </c>
      <c r="S8378">
        <v>0</v>
      </c>
      <c r="T8378">
        <v>13</v>
      </c>
      <c r="U8378">
        <v>0</v>
      </c>
      <c r="V8378">
        <v>0</v>
      </c>
      <c r="W8378">
        <v>0</v>
      </c>
      <c r="X8378">
        <v>739.1552323688021</v>
      </c>
      <c r="Y8378">
        <v>0</v>
      </c>
      <c r="Z8378">
        <v>0</v>
      </c>
      <c r="AA8378">
        <v>0</v>
      </c>
      <c r="AB8378">
        <v>18.184753484668345</v>
      </c>
      <c r="AC8378">
        <v>0</v>
      </c>
      <c r="AD8378">
        <v>0</v>
      </c>
      <c r="AE8378">
        <v>757.33998585347047</v>
      </c>
    </row>
    <row r="8379" spans="1:31" x14ac:dyDescent="0.25">
      <c r="A8379">
        <v>1844559</v>
      </c>
      <c r="B8379">
        <v>1</v>
      </c>
      <c r="C8379" t="s">
        <v>80</v>
      </c>
      <c r="D8379" t="s">
        <v>82</v>
      </c>
      <c r="E8379" t="s">
        <v>140</v>
      </c>
      <c r="F8379" t="s">
        <v>23584</v>
      </c>
      <c r="G8379" t="s">
        <v>246</v>
      </c>
      <c r="H8379" t="s">
        <v>134</v>
      </c>
      <c r="I8379" t="s">
        <v>135</v>
      </c>
      <c r="J8379" t="s">
        <v>136</v>
      </c>
      <c r="K8379" t="s">
        <v>137</v>
      </c>
      <c r="L8379" t="s">
        <v>23585</v>
      </c>
      <c r="M8379" t="s">
        <v>23586</v>
      </c>
      <c r="N8379">
        <v>0.55777777699999997</v>
      </c>
      <c r="O8379">
        <v>0</v>
      </c>
      <c r="P8379">
        <v>10</v>
      </c>
      <c r="Q8379">
        <v>0</v>
      </c>
      <c r="R8379">
        <v>0</v>
      </c>
      <c r="S8379">
        <v>0</v>
      </c>
      <c r="T8379">
        <v>2</v>
      </c>
      <c r="U8379">
        <v>0</v>
      </c>
      <c r="V8379">
        <v>0</v>
      </c>
      <c r="W8379">
        <v>0</v>
      </c>
      <c r="X8379">
        <v>0.89839787760822487</v>
      </c>
      <c r="Y8379">
        <v>0</v>
      </c>
      <c r="Z8379">
        <v>0</v>
      </c>
      <c r="AA8379">
        <v>0</v>
      </c>
      <c r="AB8379">
        <v>0.17436379098270002</v>
      </c>
      <c r="AC8379">
        <v>0</v>
      </c>
      <c r="AD8379">
        <v>0</v>
      </c>
      <c r="AE8379">
        <v>1.0727616685909249</v>
      </c>
    </row>
    <row r="8380" spans="1:31" x14ac:dyDescent="0.25">
      <c r="A8380">
        <v>1853215</v>
      </c>
      <c r="B8380">
        <v>1</v>
      </c>
      <c r="C8380" t="s">
        <v>81</v>
      </c>
      <c r="D8380" t="s">
        <v>113</v>
      </c>
      <c r="E8380" t="s">
        <v>164</v>
      </c>
      <c r="F8380" t="s">
        <v>2426</v>
      </c>
      <c r="G8380" t="s">
        <v>156</v>
      </c>
      <c r="H8380" t="s">
        <v>157</v>
      </c>
      <c r="I8380" t="s">
        <v>179</v>
      </c>
      <c r="J8380" t="s">
        <v>136</v>
      </c>
      <c r="K8380" t="s">
        <v>137</v>
      </c>
      <c r="L8380" t="s">
        <v>23587</v>
      </c>
      <c r="M8380" t="s">
        <v>23588</v>
      </c>
      <c r="N8380">
        <v>6.3888879999999997E-3</v>
      </c>
      <c r="O8380">
        <v>1</v>
      </c>
      <c r="P8380">
        <v>1502</v>
      </c>
      <c r="Q8380">
        <v>15</v>
      </c>
      <c r="R8380">
        <v>377</v>
      </c>
      <c r="S8380">
        <v>4</v>
      </c>
      <c r="T8380">
        <v>104</v>
      </c>
      <c r="U8380">
        <v>0</v>
      </c>
      <c r="V8380">
        <v>1</v>
      </c>
      <c r="W8380">
        <v>5.1083463526666673E-3</v>
      </c>
      <c r="X8380">
        <v>2.2459841672653273</v>
      </c>
      <c r="Y8380">
        <v>0.24190388555373335</v>
      </c>
      <c r="Z8380">
        <v>3.2127898737371581</v>
      </c>
      <c r="AA8380">
        <v>0.18846038624793335</v>
      </c>
      <c r="AB8380">
        <v>0.32539285159831666</v>
      </c>
      <c r="AC8380">
        <v>0</v>
      </c>
      <c r="AD8380">
        <v>1.6815955448249999E-3</v>
      </c>
      <c r="AE8380">
        <v>6.2213211062999596</v>
      </c>
    </row>
    <row r="8381" spans="1:31" x14ac:dyDescent="0.25">
      <c r="A8381">
        <v>1845100</v>
      </c>
      <c r="B8381">
        <v>1</v>
      </c>
      <c r="C8381" t="s">
        <v>80</v>
      </c>
      <c r="D8381" t="s">
        <v>98</v>
      </c>
      <c r="E8381" t="s">
        <v>252</v>
      </c>
      <c r="F8381" t="s">
        <v>23589</v>
      </c>
      <c r="G8381" t="s">
        <v>10034</v>
      </c>
      <c r="H8381" t="s">
        <v>134</v>
      </c>
      <c r="I8381" t="s">
        <v>135</v>
      </c>
      <c r="J8381" t="s">
        <v>136</v>
      </c>
      <c r="K8381" t="s">
        <v>137</v>
      </c>
      <c r="L8381" t="s">
        <v>23590</v>
      </c>
      <c r="M8381" t="s">
        <v>23591</v>
      </c>
      <c r="N8381">
        <v>4.8116666659999998</v>
      </c>
      <c r="O8381">
        <v>0</v>
      </c>
      <c r="P8381">
        <v>114</v>
      </c>
      <c r="Q8381">
        <v>0</v>
      </c>
      <c r="R8381">
        <v>2</v>
      </c>
      <c r="S8381">
        <v>0</v>
      </c>
      <c r="T8381">
        <v>20</v>
      </c>
      <c r="U8381">
        <v>0</v>
      </c>
      <c r="V8381">
        <v>0</v>
      </c>
      <c r="W8381">
        <v>0</v>
      </c>
      <c r="X8381">
        <v>134.29982222690961</v>
      </c>
      <c r="Y8381">
        <v>0</v>
      </c>
      <c r="Z8381">
        <v>4.989898935698716</v>
      </c>
      <c r="AA8381">
        <v>0</v>
      </c>
      <c r="AB8381">
        <v>178.93556918970546</v>
      </c>
      <c r="AC8381">
        <v>0</v>
      </c>
      <c r="AD8381">
        <v>0</v>
      </c>
      <c r="AE8381">
        <v>318.22529035231378</v>
      </c>
    </row>
    <row r="8382" spans="1:31" x14ac:dyDescent="0.25">
      <c r="A8382">
        <v>1855683</v>
      </c>
      <c r="B8382">
        <v>1</v>
      </c>
      <c r="C8382" t="s">
        <v>80</v>
      </c>
      <c r="D8382" t="s">
        <v>97</v>
      </c>
      <c r="E8382" t="s">
        <v>140</v>
      </c>
      <c r="F8382" t="s">
        <v>23592</v>
      </c>
      <c r="G8382" t="s">
        <v>142</v>
      </c>
      <c r="H8382" t="s">
        <v>134</v>
      </c>
      <c r="I8382" t="s">
        <v>135</v>
      </c>
      <c r="J8382" t="s">
        <v>136</v>
      </c>
      <c r="K8382" t="s">
        <v>137</v>
      </c>
      <c r="L8382" t="s">
        <v>23593</v>
      </c>
      <c r="M8382" t="s">
        <v>23594</v>
      </c>
      <c r="N8382">
        <v>2.3149999999999999</v>
      </c>
      <c r="O8382">
        <v>0</v>
      </c>
      <c r="P8382">
        <v>1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0.65440790993868325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0.65440790993868325</v>
      </c>
    </row>
    <row r="8383" spans="1:31" x14ac:dyDescent="0.25">
      <c r="A8383">
        <v>1855806</v>
      </c>
      <c r="B8383">
        <v>1</v>
      </c>
      <c r="C8383" t="s">
        <v>80</v>
      </c>
      <c r="D8383" t="s">
        <v>95</v>
      </c>
      <c r="E8383" t="s">
        <v>268</v>
      </c>
      <c r="F8383" t="s">
        <v>588</v>
      </c>
      <c r="G8383" t="s">
        <v>156</v>
      </c>
      <c r="H8383" t="s">
        <v>157</v>
      </c>
      <c r="I8383" t="s">
        <v>135</v>
      </c>
      <c r="J8383" t="s">
        <v>136</v>
      </c>
      <c r="K8383" t="s">
        <v>137</v>
      </c>
      <c r="L8383" t="s">
        <v>23595</v>
      </c>
      <c r="M8383" t="s">
        <v>23596</v>
      </c>
      <c r="N8383">
        <v>0.299917777</v>
      </c>
      <c r="O8383">
        <v>7</v>
      </c>
      <c r="P8383">
        <v>3934</v>
      </c>
      <c r="Q8383">
        <v>2</v>
      </c>
      <c r="R8383">
        <v>43</v>
      </c>
      <c r="S8383">
        <v>17</v>
      </c>
      <c r="T8383">
        <v>234</v>
      </c>
      <c r="U8383">
        <v>3</v>
      </c>
      <c r="V8383">
        <v>1</v>
      </c>
      <c r="W8383">
        <v>5.9879740728771162</v>
      </c>
      <c r="X8383">
        <v>254.55413111392483</v>
      </c>
      <c r="Y8383">
        <v>0.20423801244383333</v>
      </c>
      <c r="Z8383">
        <v>3.0726978375755274</v>
      </c>
      <c r="AA8383">
        <v>20.862285688643606</v>
      </c>
      <c r="AB8383">
        <v>44.839313793696178</v>
      </c>
      <c r="AC8383">
        <v>38.520310863805335</v>
      </c>
      <c r="AD8383">
        <v>3.2509538651849995E-2</v>
      </c>
      <c r="AE8383">
        <v>368.07346092161828</v>
      </c>
    </row>
    <row r="8384" spans="1:31" x14ac:dyDescent="0.25">
      <c r="A8384">
        <v>1851135</v>
      </c>
      <c r="B8384">
        <v>1</v>
      </c>
      <c r="C8384" t="s">
        <v>81</v>
      </c>
      <c r="D8384" t="s">
        <v>123</v>
      </c>
      <c r="E8384" t="s">
        <v>252</v>
      </c>
      <c r="F8384" t="s">
        <v>23597</v>
      </c>
      <c r="G8384" t="s">
        <v>279</v>
      </c>
      <c r="H8384" t="s">
        <v>134</v>
      </c>
      <c r="I8384" t="s">
        <v>135</v>
      </c>
      <c r="J8384" t="s">
        <v>136</v>
      </c>
      <c r="K8384" t="s">
        <v>137</v>
      </c>
      <c r="L8384" t="s">
        <v>23598</v>
      </c>
      <c r="M8384" t="s">
        <v>23160</v>
      </c>
      <c r="N8384">
        <v>3.0861111110000001</v>
      </c>
      <c r="O8384">
        <v>0</v>
      </c>
      <c r="P8384">
        <v>699</v>
      </c>
      <c r="Q8384">
        <v>0</v>
      </c>
      <c r="R8384">
        <v>0</v>
      </c>
      <c r="S8384">
        <v>0</v>
      </c>
      <c r="T8384">
        <v>45</v>
      </c>
      <c r="U8384">
        <v>0</v>
      </c>
      <c r="V8384">
        <v>0</v>
      </c>
      <c r="W8384">
        <v>0</v>
      </c>
      <c r="X8384">
        <v>428.38979581176193</v>
      </c>
      <c r="Y8384">
        <v>0</v>
      </c>
      <c r="Z8384">
        <v>0</v>
      </c>
      <c r="AA8384">
        <v>0</v>
      </c>
      <c r="AB8384">
        <v>83.915987642041586</v>
      </c>
      <c r="AC8384">
        <v>0</v>
      </c>
      <c r="AD8384">
        <v>0</v>
      </c>
      <c r="AE8384">
        <v>512.30578345380354</v>
      </c>
    </row>
    <row r="8385" spans="1:31" x14ac:dyDescent="0.25">
      <c r="A8385">
        <v>1844963</v>
      </c>
      <c r="B8385">
        <v>1</v>
      </c>
      <c r="C8385" t="s">
        <v>81</v>
      </c>
      <c r="D8385" t="s">
        <v>115</v>
      </c>
      <c r="E8385" t="s">
        <v>140</v>
      </c>
      <c r="F8385" t="s">
        <v>23599</v>
      </c>
      <c r="G8385" t="s">
        <v>213</v>
      </c>
      <c r="H8385" t="s">
        <v>134</v>
      </c>
      <c r="I8385" t="s">
        <v>135</v>
      </c>
      <c r="J8385" t="s">
        <v>136</v>
      </c>
      <c r="K8385" t="s">
        <v>137</v>
      </c>
      <c r="L8385" t="s">
        <v>23600</v>
      </c>
      <c r="M8385" t="s">
        <v>23601</v>
      </c>
      <c r="N8385">
        <v>3.7</v>
      </c>
      <c r="O8385">
        <v>0</v>
      </c>
      <c r="P8385">
        <v>2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0.68990433371999993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0.68990433371999993</v>
      </c>
    </row>
    <row r="8386" spans="1:31" x14ac:dyDescent="0.25">
      <c r="A8386">
        <v>1845481</v>
      </c>
      <c r="B8386">
        <v>1</v>
      </c>
      <c r="C8386" t="s">
        <v>80</v>
      </c>
      <c r="D8386" t="s">
        <v>88</v>
      </c>
      <c r="E8386" t="s">
        <v>154</v>
      </c>
      <c r="F8386" t="s">
        <v>23602</v>
      </c>
      <c r="G8386" t="s">
        <v>955</v>
      </c>
      <c r="H8386" t="s">
        <v>157</v>
      </c>
      <c r="I8386" t="s">
        <v>135</v>
      </c>
      <c r="J8386" t="s">
        <v>136</v>
      </c>
      <c r="K8386" t="s">
        <v>137</v>
      </c>
      <c r="L8386" t="s">
        <v>23603</v>
      </c>
      <c r="M8386" t="s">
        <v>23604</v>
      </c>
      <c r="N8386">
        <v>4.6236111109999998</v>
      </c>
      <c r="O8386">
        <v>0</v>
      </c>
      <c r="P8386">
        <v>141</v>
      </c>
      <c r="Q8386">
        <v>0</v>
      </c>
      <c r="R8386">
        <v>0</v>
      </c>
      <c r="S8386">
        <v>0</v>
      </c>
      <c r="T8386">
        <v>47</v>
      </c>
      <c r="U8386">
        <v>0</v>
      </c>
      <c r="V8386">
        <v>0</v>
      </c>
      <c r="W8386">
        <v>0</v>
      </c>
      <c r="X8386">
        <v>184.16087646368655</v>
      </c>
      <c r="Y8386">
        <v>0</v>
      </c>
      <c r="Z8386">
        <v>0</v>
      </c>
      <c r="AA8386">
        <v>0</v>
      </c>
      <c r="AB8386">
        <v>194.99065191375956</v>
      </c>
      <c r="AC8386">
        <v>0</v>
      </c>
      <c r="AD8386">
        <v>0</v>
      </c>
      <c r="AE8386">
        <v>379.15152837744608</v>
      </c>
    </row>
    <row r="8387" spans="1:31" x14ac:dyDescent="0.25">
      <c r="A8387">
        <v>1855637</v>
      </c>
      <c r="B8387">
        <v>1</v>
      </c>
      <c r="C8387" t="s">
        <v>81</v>
      </c>
      <c r="D8387" t="s">
        <v>127</v>
      </c>
      <c r="E8387" t="s">
        <v>154</v>
      </c>
      <c r="F8387" t="s">
        <v>23605</v>
      </c>
      <c r="G8387" t="s">
        <v>507</v>
      </c>
      <c r="H8387" t="s">
        <v>157</v>
      </c>
      <c r="I8387" t="s">
        <v>135</v>
      </c>
      <c r="J8387" t="s">
        <v>136</v>
      </c>
      <c r="K8387" t="s">
        <v>137</v>
      </c>
      <c r="L8387" t="s">
        <v>23606</v>
      </c>
      <c r="M8387" t="s">
        <v>23607</v>
      </c>
      <c r="N8387">
        <v>13.569722221999999</v>
      </c>
      <c r="O8387">
        <v>0</v>
      </c>
      <c r="P8387">
        <v>2</v>
      </c>
      <c r="Q8387">
        <v>0</v>
      </c>
      <c r="R8387">
        <v>1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7.1294828625897759</v>
      </c>
      <c r="Y8387">
        <v>0</v>
      </c>
      <c r="Z8387">
        <v>11.159012134355379</v>
      </c>
      <c r="AA8387">
        <v>0</v>
      </c>
      <c r="AB8387">
        <v>0</v>
      </c>
      <c r="AC8387">
        <v>0</v>
      </c>
      <c r="AD8387">
        <v>0</v>
      </c>
      <c r="AE8387">
        <v>18.288494996945154</v>
      </c>
    </row>
    <row r="8388" spans="1:31" x14ac:dyDescent="0.25">
      <c r="A8388">
        <v>1845516</v>
      </c>
      <c r="B8388">
        <v>1</v>
      </c>
      <c r="C8388" t="s">
        <v>80</v>
      </c>
      <c r="D8388" t="s">
        <v>104</v>
      </c>
      <c r="E8388" t="s">
        <v>268</v>
      </c>
      <c r="F8388" t="s">
        <v>7550</v>
      </c>
      <c r="G8388" t="s">
        <v>242</v>
      </c>
      <c r="H8388" t="s">
        <v>157</v>
      </c>
      <c r="I8388" t="s">
        <v>135</v>
      </c>
      <c r="J8388" t="s">
        <v>3</v>
      </c>
      <c r="K8388" t="s">
        <v>137</v>
      </c>
      <c r="L8388" t="s">
        <v>23608</v>
      </c>
      <c r="M8388" t="s">
        <v>23609</v>
      </c>
      <c r="N8388">
        <v>0.35527777700000002</v>
      </c>
      <c r="O8388">
        <v>8</v>
      </c>
      <c r="P8388">
        <v>18802</v>
      </c>
      <c r="Q8388">
        <v>6</v>
      </c>
      <c r="R8388">
        <v>84</v>
      </c>
      <c r="S8388">
        <v>11</v>
      </c>
      <c r="T8388">
        <v>2253</v>
      </c>
      <c r="U8388">
        <v>5</v>
      </c>
      <c r="V8388">
        <v>5</v>
      </c>
      <c r="W8388">
        <v>0.91824008691396675</v>
      </c>
      <c r="X8388">
        <v>1585.2569885467597</v>
      </c>
      <c r="Y8388">
        <v>1.9123701005433809</v>
      </c>
      <c r="Z8388">
        <v>19.79622606266452</v>
      </c>
      <c r="AA8388">
        <v>87.988056736767504</v>
      </c>
      <c r="AB8388">
        <v>587.64989467863802</v>
      </c>
      <c r="AC8388">
        <v>238.89540356440324</v>
      </c>
      <c r="AD8388">
        <v>37.120397236678826</v>
      </c>
      <c r="AE8388">
        <v>2559.5375770133692</v>
      </c>
    </row>
    <row r="8389" spans="1:31" x14ac:dyDescent="0.25">
      <c r="A8389">
        <v>1844591</v>
      </c>
      <c r="B8389">
        <v>1</v>
      </c>
      <c r="C8389" t="s">
        <v>80</v>
      </c>
      <c r="D8389" t="s">
        <v>96</v>
      </c>
      <c r="E8389" t="s">
        <v>140</v>
      </c>
      <c r="F8389" t="s">
        <v>23610</v>
      </c>
      <c r="G8389" t="s">
        <v>213</v>
      </c>
      <c r="H8389" t="s">
        <v>134</v>
      </c>
      <c r="I8389" t="s">
        <v>135</v>
      </c>
      <c r="J8389" t="s">
        <v>136</v>
      </c>
      <c r="K8389" t="s">
        <v>137</v>
      </c>
      <c r="L8389" t="s">
        <v>23611</v>
      </c>
      <c r="M8389" t="s">
        <v>23612</v>
      </c>
      <c r="N8389">
        <v>5.8647222220000002</v>
      </c>
      <c r="O8389">
        <v>0</v>
      </c>
      <c r="P8389">
        <v>1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1.9873385150963001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1.9873385150963001</v>
      </c>
    </row>
    <row r="8390" spans="1:31" x14ac:dyDescent="0.25">
      <c r="A8390">
        <v>1854670</v>
      </c>
      <c r="B8390">
        <v>1</v>
      </c>
      <c r="C8390" t="s">
        <v>81</v>
      </c>
      <c r="D8390" t="s">
        <v>128</v>
      </c>
      <c r="E8390" t="s">
        <v>131</v>
      </c>
      <c r="F8390" t="s">
        <v>23613</v>
      </c>
      <c r="G8390" t="s">
        <v>10886</v>
      </c>
      <c r="H8390" t="s">
        <v>134</v>
      </c>
      <c r="I8390" t="s">
        <v>135</v>
      </c>
      <c r="J8390" t="s">
        <v>136</v>
      </c>
      <c r="K8390" t="s">
        <v>137</v>
      </c>
      <c r="L8390" t="s">
        <v>23614</v>
      </c>
      <c r="M8390" t="s">
        <v>23615</v>
      </c>
      <c r="N8390">
        <v>4.9694444439999996</v>
      </c>
      <c r="O8390">
        <v>0</v>
      </c>
      <c r="P8390">
        <v>27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25.139356559954336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25.139356559954336</v>
      </c>
    </row>
    <row r="8391" spans="1:31" x14ac:dyDescent="0.25">
      <c r="A8391">
        <v>1844637</v>
      </c>
      <c r="B8391">
        <v>1</v>
      </c>
      <c r="C8391" t="s">
        <v>80</v>
      </c>
      <c r="D8391" t="s">
        <v>95</v>
      </c>
      <c r="E8391" t="s">
        <v>202</v>
      </c>
      <c r="F8391" t="s">
        <v>2108</v>
      </c>
      <c r="G8391" t="s">
        <v>156</v>
      </c>
      <c r="H8391" t="s">
        <v>157</v>
      </c>
      <c r="I8391" t="s">
        <v>135</v>
      </c>
      <c r="J8391" t="s">
        <v>136</v>
      </c>
      <c r="K8391" t="s">
        <v>137</v>
      </c>
      <c r="L8391" t="s">
        <v>23616</v>
      </c>
      <c r="M8391" t="s">
        <v>23617</v>
      </c>
      <c r="N8391">
        <v>0.52777777699999995</v>
      </c>
      <c r="O8391">
        <v>3</v>
      </c>
      <c r="P8391">
        <v>644</v>
      </c>
      <c r="Q8391">
        <v>23</v>
      </c>
      <c r="R8391">
        <v>7</v>
      </c>
      <c r="S8391">
        <v>29</v>
      </c>
      <c r="T8391">
        <v>33</v>
      </c>
      <c r="U8391">
        <v>0</v>
      </c>
      <c r="V8391">
        <v>0</v>
      </c>
      <c r="W8391">
        <v>0.70709844563520008</v>
      </c>
      <c r="X8391">
        <v>47.594589549995156</v>
      </c>
      <c r="Y8391">
        <v>39.535902913435166</v>
      </c>
      <c r="Z8391">
        <v>1.2530902088089999</v>
      </c>
      <c r="AA8391">
        <v>169.88513257291294</v>
      </c>
      <c r="AB8391">
        <v>3.8664617995922348</v>
      </c>
      <c r="AC8391">
        <v>0</v>
      </c>
      <c r="AD8391">
        <v>0</v>
      </c>
      <c r="AE8391">
        <v>262.84227549037968</v>
      </c>
    </row>
    <row r="8392" spans="1:31" x14ac:dyDescent="0.25">
      <c r="A8392">
        <v>1845032</v>
      </c>
      <c r="B8392">
        <v>1</v>
      </c>
      <c r="C8392" t="s">
        <v>80</v>
      </c>
      <c r="D8392" t="s">
        <v>99</v>
      </c>
      <c r="E8392" t="s">
        <v>140</v>
      </c>
      <c r="F8392" t="s">
        <v>23618</v>
      </c>
      <c r="G8392" t="s">
        <v>217</v>
      </c>
      <c r="H8392" t="s">
        <v>134</v>
      </c>
      <c r="I8392" t="s">
        <v>135</v>
      </c>
      <c r="J8392" t="s">
        <v>136</v>
      </c>
      <c r="K8392" t="s">
        <v>137</v>
      </c>
      <c r="L8392" t="s">
        <v>23619</v>
      </c>
      <c r="M8392" t="s">
        <v>23620</v>
      </c>
      <c r="N8392">
        <v>3.2513888880000001</v>
      </c>
      <c r="O8392">
        <v>0</v>
      </c>
      <c r="P8392">
        <v>1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0.48507818891275006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0.48507818891275006</v>
      </c>
    </row>
    <row r="8393" spans="1:31" x14ac:dyDescent="0.25">
      <c r="A8393">
        <v>1845424</v>
      </c>
      <c r="B8393">
        <v>1</v>
      </c>
      <c r="C8393" t="s">
        <v>80</v>
      </c>
      <c r="D8393" t="s">
        <v>94</v>
      </c>
      <c r="E8393" t="s">
        <v>202</v>
      </c>
      <c r="F8393" t="s">
        <v>2090</v>
      </c>
      <c r="G8393" t="s">
        <v>156</v>
      </c>
      <c r="H8393" t="s">
        <v>157</v>
      </c>
      <c r="I8393" t="s">
        <v>135</v>
      </c>
      <c r="J8393" t="s">
        <v>136</v>
      </c>
      <c r="K8393" t="s">
        <v>137</v>
      </c>
      <c r="L8393" t="s">
        <v>23621</v>
      </c>
      <c r="M8393" t="s">
        <v>23622</v>
      </c>
      <c r="N8393">
        <v>1.4175</v>
      </c>
      <c r="O8393">
        <v>0</v>
      </c>
      <c r="P8393">
        <v>0</v>
      </c>
      <c r="Q8393">
        <v>14</v>
      </c>
      <c r="R8393">
        <v>45</v>
      </c>
      <c r="S8393">
        <v>1</v>
      </c>
      <c r="T8393">
        <v>1</v>
      </c>
      <c r="U8393">
        <v>1</v>
      </c>
      <c r="V8393">
        <v>0</v>
      </c>
      <c r="W8393">
        <v>0</v>
      </c>
      <c r="X8393">
        <v>0</v>
      </c>
      <c r="Y8393">
        <v>58.911632175876107</v>
      </c>
      <c r="Z8393">
        <v>83.364635394506877</v>
      </c>
      <c r="AA8393">
        <v>0</v>
      </c>
      <c r="AB8393">
        <v>1.9594816956662222</v>
      </c>
      <c r="AC8393">
        <v>9.8412862507690004</v>
      </c>
      <c r="AD8393">
        <v>0</v>
      </c>
      <c r="AE8393">
        <v>154.0770355168182</v>
      </c>
    </row>
    <row r="8394" spans="1:31" x14ac:dyDescent="0.25">
      <c r="A8394">
        <v>1844932</v>
      </c>
      <c r="B8394">
        <v>1</v>
      </c>
      <c r="C8394" t="s">
        <v>80</v>
      </c>
      <c r="D8394" t="s">
        <v>82</v>
      </c>
      <c r="E8394" t="s">
        <v>140</v>
      </c>
      <c r="F8394" t="s">
        <v>23623</v>
      </c>
      <c r="G8394" t="s">
        <v>246</v>
      </c>
      <c r="H8394" t="s">
        <v>134</v>
      </c>
      <c r="I8394" t="s">
        <v>135</v>
      </c>
      <c r="J8394" t="s">
        <v>136</v>
      </c>
      <c r="K8394" t="s">
        <v>137</v>
      </c>
      <c r="L8394" t="s">
        <v>23624</v>
      </c>
      <c r="M8394" t="s">
        <v>23625</v>
      </c>
      <c r="N8394">
        <v>4.5075000000000003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1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0.39484854655955004</v>
      </c>
      <c r="AC8394">
        <v>0</v>
      </c>
      <c r="AD8394">
        <v>0</v>
      </c>
      <c r="AE8394">
        <v>0.39484854655955004</v>
      </c>
    </row>
    <row r="8395" spans="1:31" x14ac:dyDescent="0.25">
      <c r="A8395">
        <v>1845470</v>
      </c>
      <c r="B8395">
        <v>1</v>
      </c>
      <c r="C8395" t="s">
        <v>80</v>
      </c>
      <c r="D8395" t="s">
        <v>97</v>
      </c>
      <c r="E8395" t="s">
        <v>131</v>
      </c>
      <c r="F8395" t="s">
        <v>1611</v>
      </c>
      <c r="G8395" t="s">
        <v>189</v>
      </c>
      <c r="H8395" t="s">
        <v>134</v>
      </c>
      <c r="I8395" t="s">
        <v>135</v>
      </c>
      <c r="J8395" t="s">
        <v>136</v>
      </c>
      <c r="K8395" t="s">
        <v>137</v>
      </c>
      <c r="L8395" t="s">
        <v>23626</v>
      </c>
      <c r="M8395" t="s">
        <v>23627</v>
      </c>
      <c r="N8395">
        <v>2.650555555</v>
      </c>
      <c r="O8395">
        <v>0</v>
      </c>
      <c r="P8395">
        <v>142</v>
      </c>
      <c r="Q8395">
        <v>0</v>
      </c>
      <c r="R8395">
        <v>3</v>
      </c>
      <c r="S8395">
        <v>0</v>
      </c>
      <c r="T8395">
        <v>11</v>
      </c>
      <c r="U8395">
        <v>0</v>
      </c>
      <c r="V8395">
        <v>0</v>
      </c>
      <c r="W8395">
        <v>0</v>
      </c>
      <c r="X8395">
        <v>89.768396519989707</v>
      </c>
      <c r="Y8395">
        <v>0</v>
      </c>
      <c r="Z8395">
        <v>0.92840716891492503</v>
      </c>
      <c r="AA8395">
        <v>0</v>
      </c>
      <c r="AB8395">
        <v>16.845816455214525</v>
      </c>
      <c r="AC8395">
        <v>0</v>
      </c>
      <c r="AD8395">
        <v>0</v>
      </c>
      <c r="AE8395">
        <v>107.54262014411916</v>
      </c>
    </row>
    <row r="8396" spans="1:31" x14ac:dyDescent="0.25">
      <c r="A8396">
        <v>1845473</v>
      </c>
      <c r="B8396">
        <v>1</v>
      </c>
      <c r="C8396" t="s">
        <v>80</v>
      </c>
      <c r="D8396" t="s">
        <v>100</v>
      </c>
      <c r="E8396" t="s">
        <v>131</v>
      </c>
      <c r="F8396" t="s">
        <v>23628</v>
      </c>
      <c r="G8396" t="s">
        <v>133</v>
      </c>
      <c r="H8396" t="s">
        <v>134</v>
      </c>
      <c r="I8396" t="s">
        <v>135</v>
      </c>
      <c r="J8396" t="s">
        <v>136</v>
      </c>
      <c r="K8396" t="s">
        <v>137</v>
      </c>
      <c r="L8396" t="s">
        <v>23629</v>
      </c>
      <c r="M8396" t="s">
        <v>23630</v>
      </c>
      <c r="N8396">
        <v>1.0094444440000001</v>
      </c>
      <c r="O8396">
        <v>0</v>
      </c>
      <c r="P8396">
        <v>80</v>
      </c>
      <c r="Q8396">
        <v>0</v>
      </c>
      <c r="R8396">
        <v>1</v>
      </c>
      <c r="S8396">
        <v>0</v>
      </c>
      <c r="T8396">
        <v>12</v>
      </c>
      <c r="U8396">
        <v>0</v>
      </c>
      <c r="V8396">
        <v>0</v>
      </c>
      <c r="W8396">
        <v>0</v>
      </c>
      <c r="X8396">
        <v>21.753011980268159</v>
      </c>
      <c r="Y8396">
        <v>0</v>
      </c>
      <c r="Z8396">
        <v>2.0848406246034998</v>
      </c>
      <c r="AA8396">
        <v>0</v>
      </c>
      <c r="AB8396">
        <v>8.5381156216835876</v>
      </c>
      <c r="AC8396">
        <v>0</v>
      </c>
      <c r="AD8396">
        <v>0</v>
      </c>
      <c r="AE8396">
        <v>32.375968226555244</v>
      </c>
    </row>
    <row r="8397" spans="1:31" x14ac:dyDescent="0.25">
      <c r="A8397">
        <v>1845450</v>
      </c>
      <c r="B8397">
        <v>1</v>
      </c>
      <c r="C8397" t="s">
        <v>80</v>
      </c>
      <c r="D8397" t="s">
        <v>97</v>
      </c>
      <c r="E8397" t="s">
        <v>154</v>
      </c>
      <c r="F8397" t="s">
        <v>1211</v>
      </c>
      <c r="G8397" t="s">
        <v>156</v>
      </c>
      <c r="H8397" t="s">
        <v>157</v>
      </c>
      <c r="I8397" t="s">
        <v>135</v>
      </c>
      <c r="J8397" t="s">
        <v>136</v>
      </c>
      <c r="K8397" t="s">
        <v>137</v>
      </c>
      <c r="L8397" t="s">
        <v>23631</v>
      </c>
      <c r="M8397" t="s">
        <v>23632</v>
      </c>
      <c r="N8397">
        <v>2.17</v>
      </c>
      <c r="O8397">
        <v>7</v>
      </c>
      <c r="P8397">
        <v>528</v>
      </c>
      <c r="Q8397">
        <v>12</v>
      </c>
      <c r="R8397">
        <v>345</v>
      </c>
      <c r="S8397">
        <v>17</v>
      </c>
      <c r="T8397">
        <v>152</v>
      </c>
      <c r="U8397">
        <v>2</v>
      </c>
      <c r="V8397">
        <v>0</v>
      </c>
      <c r="W8397">
        <v>179.57442330532109</v>
      </c>
      <c r="X8397">
        <v>567.55635919233771</v>
      </c>
      <c r="Y8397">
        <v>146.38839954490749</v>
      </c>
      <c r="Z8397">
        <v>421.77448269846343</v>
      </c>
      <c r="AA8397">
        <v>213.00918146550077</v>
      </c>
      <c r="AB8397">
        <v>328.8322341911753</v>
      </c>
      <c r="AC8397">
        <v>91.457356570685889</v>
      </c>
      <c r="AD8397">
        <v>0</v>
      </c>
      <c r="AE8397">
        <v>1948.5924369683917</v>
      </c>
    </row>
    <row r="8398" spans="1:31" x14ac:dyDescent="0.25">
      <c r="A8398">
        <v>1845501</v>
      </c>
      <c r="B8398">
        <v>1</v>
      </c>
      <c r="C8398" t="s">
        <v>80</v>
      </c>
      <c r="D8398" t="s">
        <v>90</v>
      </c>
      <c r="E8398" t="s">
        <v>131</v>
      </c>
      <c r="F8398" t="s">
        <v>23560</v>
      </c>
      <c r="G8398" t="s">
        <v>133</v>
      </c>
      <c r="H8398" t="s">
        <v>134</v>
      </c>
      <c r="I8398" t="s">
        <v>135</v>
      </c>
      <c r="J8398" t="s">
        <v>136</v>
      </c>
      <c r="K8398" t="s">
        <v>137</v>
      </c>
      <c r="L8398" t="s">
        <v>23633</v>
      </c>
      <c r="M8398" t="s">
        <v>23634</v>
      </c>
      <c r="N8398">
        <v>4.9583333329999997</v>
      </c>
      <c r="O8398">
        <v>0</v>
      </c>
      <c r="P8398">
        <v>133</v>
      </c>
      <c r="Q8398">
        <v>0</v>
      </c>
      <c r="R8398">
        <v>0</v>
      </c>
      <c r="S8398">
        <v>0</v>
      </c>
      <c r="T8398">
        <v>3</v>
      </c>
      <c r="U8398">
        <v>0</v>
      </c>
      <c r="V8398">
        <v>0</v>
      </c>
      <c r="W8398">
        <v>0</v>
      </c>
      <c r="X8398">
        <v>215.84496216099751</v>
      </c>
      <c r="Y8398">
        <v>0</v>
      </c>
      <c r="Z8398">
        <v>0</v>
      </c>
      <c r="AA8398">
        <v>0</v>
      </c>
      <c r="AB8398">
        <v>30.389298304667008</v>
      </c>
      <c r="AC8398">
        <v>0</v>
      </c>
      <c r="AD8398">
        <v>0</v>
      </c>
      <c r="AE8398">
        <v>246.23426046566453</v>
      </c>
    </row>
    <row r="8399" spans="1:31" x14ac:dyDescent="0.25">
      <c r="A8399">
        <v>1844648</v>
      </c>
      <c r="B8399">
        <v>1</v>
      </c>
      <c r="C8399" t="s">
        <v>80</v>
      </c>
      <c r="D8399" t="s">
        <v>106</v>
      </c>
      <c r="E8399" t="s">
        <v>131</v>
      </c>
      <c r="F8399" t="s">
        <v>22378</v>
      </c>
      <c r="G8399" t="s">
        <v>133</v>
      </c>
      <c r="H8399" t="s">
        <v>134</v>
      </c>
      <c r="I8399" t="s">
        <v>135</v>
      </c>
      <c r="J8399" t="s">
        <v>136</v>
      </c>
      <c r="K8399" t="s">
        <v>137</v>
      </c>
      <c r="L8399" t="s">
        <v>23635</v>
      </c>
      <c r="M8399" t="s">
        <v>23636</v>
      </c>
      <c r="N8399">
        <v>1.82</v>
      </c>
      <c r="O8399">
        <v>0</v>
      </c>
      <c r="P8399">
        <v>27</v>
      </c>
      <c r="Q8399">
        <v>0</v>
      </c>
      <c r="R8399">
        <v>5</v>
      </c>
      <c r="S8399">
        <v>0</v>
      </c>
      <c r="T8399">
        <v>7</v>
      </c>
      <c r="U8399">
        <v>0</v>
      </c>
      <c r="V8399">
        <v>0</v>
      </c>
      <c r="W8399">
        <v>0</v>
      </c>
      <c r="X8399">
        <v>8.0076497836044656</v>
      </c>
      <c r="Y8399">
        <v>0</v>
      </c>
      <c r="Z8399">
        <v>7.0009761392907999</v>
      </c>
      <c r="AA8399">
        <v>0</v>
      </c>
      <c r="AB8399">
        <v>2.7088837750715999</v>
      </c>
      <c r="AC8399">
        <v>0</v>
      </c>
      <c r="AD8399">
        <v>0</v>
      </c>
      <c r="AE8399">
        <v>17.717509697966868</v>
      </c>
    </row>
    <row r="8400" spans="1:31" x14ac:dyDescent="0.25">
      <c r="A8400">
        <v>1845381</v>
      </c>
      <c r="B8400">
        <v>1</v>
      </c>
      <c r="C8400" t="s">
        <v>80</v>
      </c>
      <c r="D8400" t="s">
        <v>87</v>
      </c>
      <c r="E8400" t="s">
        <v>202</v>
      </c>
      <c r="F8400" t="s">
        <v>8147</v>
      </c>
      <c r="G8400" t="s">
        <v>156</v>
      </c>
      <c r="H8400" t="s">
        <v>157</v>
      </c>
      <c r="I8400" t="s">
        <v>135</v>
      </c>
      <c r="J8400" t="s">
        <v>136</v>
      </c>
      <c r="K8400" t="s">
        <v>137</v>
      </c>
      <c r="L8400" t="s">
        <v>23637</v>
      </c>
      <c r="M8400" t="s">
        <v>23638</v>
      </c>
      <c r="N8400">
        <v>0.22277777700000001</v>
      </c>
      <c r="O8400">
        <v>2</v>
      </c>
      <c r="P8400">
        <v>947</v>
      </c>
      <c r="Q8400">
        <v>2</v>
      </c>
      <c r="R8400">
        <v>24</v>
      </c>
      <c r="S8400">
        <v>20</v>
      </c>
      <c r="T8400">
        <v>98</v>
      </c>
      <c r="U8400">
        <v>9</v>
      </c>
      <c r="V8400">
        <v>1</v>
      </c>
      <c r="W8400">
        <v>8.5024318719999992E-2</v>
      </c>
      <c r="X8400">
        <v>68.774010609137378</v>
      </c>
      <c r="Y8400">
        <v>0.34030818969209997</v>
      </c>
      <c r="Z8400">
        <v>2.16323708056595</v>
      </c>
      <c r="AA8400">
        <v>51.086870399821308</v>
      </c>
      <c r="AB8400">
        <v>20.713650676738798</v>
      </c>
      <c r="AC8400">
        <v>64.219240792248996</v>
      </c>
      <c r="AD8400">
        <v>4.6414060200035001</v>
      </c>
      <c r="AE8400">
        <v>212.02374808692804</v>
      </c>
    </row>
    <row r="8401" spans="1:31" x14ac:dyDescent="0.25">
      <c r="A8401">
        <v>1855786</v>
      </c>
      <c r="B8401">
        <v>1</v>
      </c>
      <c r="C8401" t="s">
        <v>80</v>
      </c>
      <c r="D8401" t="s">
        <v>93</v>
      </c>
      <c r="E8401" t="s">
        <v>154</v>
      </c>
      <c r="F8401" t="s">
        <v>23639</v>
      </c>
      <c r="G8401" t="s">
        <v>507</v>
      </c>
      <c r="H8401" t="s">
        <v>157</v>
      </c>
      <c r="I8401" t="s">
        <v>135</v>
      </c>
      <c r="J8401" t="s">
        <v>136</v>
      </c>
      <c r="K8401" t="s">
        <v>137</v>
      </c>
      <c r="L8401" t="s">
        <v>23640</v>
      </c>
      <c r="M8401" t="s">
        <v>23641</v>
      </c>
      <c r="N8401">
        <v>1.2427777769999999</v>
      </c>
      <c r="O8401">
        <v>0</v>
      </c>
      <c r="P8401">
        <v>2</v>
      </c>
      <c r="Q8401">
        <v>0</v>
      </c>
      <c r="R8401">
        <v>36</v>
      </c>
      <c r="S8401">
        <v>0</v>
      </c>
      <c r="T8401">
        <v>5</v>
      </c>
      <c r="U8401">
        <v>0</v>
      </c>
      <c r="V8401">
        <v>0</v>
      </c>
      <c r="W8401">
        <v>0</v>
      </c>
      <c r="X8401">
        <v>1.8136957296103837</v>
      </c>
      <c r="Y8401">
        <v>0</v>
      </c>
      <c r="Z8401">
        <v>22.619059623451282</v>
      </c>
      <c r="AA8401">
        <v>0</v>
      </c>
      <c r="AB8401">
        <v>3.5067620325236</v>
      </c>
      <c r="AC8401">
        <v>0</v>
      </c>
      <c r="AD8401">
        <v>0</v>
      </c>
      <c r="AE8401">
        <v>27.939517385585265</v>
      </c>
    </row>
    <row r="8402" spans="1:31" x14ac:dyDescent="0.25">
      <c r="A8402">
        <v>1844717</v>
      </c>
      <c r="B8402">
        <v>1</v>
      </c>
      <c r="C8402" t="s">
        <v>80</v>
      </c>
      <c r="D8402" t="s">
        <v>105</v>
      </c>
      <c r="E8402" t="s">
        <v>154</v>
      </c>
      <c r="F8402" t="s">
        <v>23642</v>
      </c>
      <c r="G8402" t="s">
        <v>175</v>
      </c>
      <c r="H8402" t="s">
        <v>157</v>
      </c>
      <c r="I8402" t="s">
        <v>135</v>
      </c>
      <c r="J8402" t="s">
        <v>136</v>
      </c>
      <c r="K8402" t="s">
        <v>137</v>
      </c>
      <c r="L8402" t="s">
        <v>23643</v>
      </c>
      <c r="M8402" t="s">
        <v>23644</v>
      </c>
      <c r="N8402">
        <v>3.8374999999999999</v>
      </c>
      <c r="O8402">
        <v>0</v>
      </c>
      <c r="P8402">
        <v>0</v>
      </c>
      <c r="Q8402">
        <v>0</v>
      </c>
      <c r="R8402">
        <v>0</v>
      </c>
      <c r="S8402">
        <v>1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540.74498656866604</v>
      </c>
      <c r="AB8402">
        <v>0</v>
      </c>
      <c r="AC8402">
        <v>0</v>
      </c>
      <c r="AD8402">
        <v>0</v>
      </c>
      <c r="AE8402">
        <v>540.74498656866604</v>
      </c>
    </row>
    <row r="8403" spans="1:31" x14ac:dyDescent="0.25">
      <c r="A8403">
        <v>1855617</v>
      </c>
      <c r="B8403">
        <v>1</v>
      </c>
      <c r="C8403" t="s">
        <v>80</v>
      </c>
      <c r="D8403" t="s">
        <v>96</v>
      </c>
      <c r="E8403" t="s">
        <v>140</v>
      </c>
      <c r="F8403" t="s">
        <v>23645</v>
      </c>
      <c r="G8403" t="s">
        <v>246</v>
      </c>
      <c r="H8403" t="s">
        <v>134</v>
      </c>
      <c r="I8403" t="s">
        <v>135</v>
      </c>
      <c r="J8403" t="s">
        <v>136</v>
      </c>
      <c r="K8403" t="s">
        <v>137</v>
      </c>
      <c r="L8403" t="s">
        <v>23646</v>
      </c>
      <c r="M8403" t="s">
        <v>23647</v>
      </c>
      <c r="N8403">
        <v>5.9133333329999997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1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23.465351962601979</v>
      </c>
      <c r="AC8403">
        <v>0</v>
      </c>
      <c r="AD8403">
        <v>0</v>
      </c>
      <c r="AE8403">
        <v>23.465351962601979</v>
      </c>
    </row>
    <row r="8404" spans="1:31" x14ac:dyDescent="0.25">
      <c r="A8404">
        <v>1844960</v>
      </c>
      <c r="B8404">
        <v>1</v>
      </c>
      <c r="C8404" t="s">
        <v>80</v>
      </c>
      <c r="D8404" t="s">
        <v>108</v>
      </c>
      <c r="E8404" t="s">
        <v>154</v>
      </c>
      <c r="F8404" t="s">
        <v>23648</v>
      </c>
      <c r="G8404" t="s">
        <v>1147</v>
      </c>
      <c r="H8404" t="s">
        <v>157</v>
      </c>
      <c r="I8404" t="s">
        <v>135</v>
      </c>
      <c r="J8404" t="s">
        <v>136</v>
      </c>
      <c r="K8404" t="s">
        <v>137</v>
      </c>
      <c r="L8404" t="s">
        <v>23649</v>
      </c>
      <c r="M8404" t="s">
        <v>23650</v>
      </c>
      <c r="N8404">
        <v>7.8386111109999996</v>
      </c>
      <c r="O8404">
        <v>0</v>
      </c>
      <c r="P8404">
        <v>20</v>
      </c>
      <c r="Q8404">
        <v>0</v>
      </c>
      <c r="R8404">
        <v>4</v>
      </c>
      <c r="S8404">
        <v>0</v>
      </c>
      <c r="T8404">
        <v>9</v>
      </c>
      <c r="U8404">
        <v>0</v>
      </c>
      <c r="V8404">
        <v>0</v>
      </c>
      <c r="W8404">
        <v>0</v>
      </c>
      <c r="X8404">
        <v>34.074706385068858</v>
      </c>
      <c r="Y8404">
        <v>0</v>
      </c>
      <c r="Z8404">
        <v>3.5410778771516838</v>
      </c>
      <c r="AA8404">
        <v>0</v>
      </c>
      <c r="AB8404">
        <v>22.872576060776868</v>
      </c>
      <c r="AC8404">
        <v>0</v>
      </c>
      <c r="AD8404">
        <v>0</v>
      </c>
      <c r="AE8404">
        <v>60.488360322997409</v>
      </c>
    </row>
    <row r="8405" spans="1:31" x14ac:dyDescent="0.25">
      <c r="A8405">
        <v>1855680</v>
      </c>
      <c r="B8405">
        <v>1</v>
      </c>
      <c r="C8405" t="s">
        <v>80</v>
      </c>
      <c r="D8405" t="s">
        <v>93</v>
      </c>
      <c r="E8405" t="s">
        <v>131</v>
      </c>
      <c r="F8405" t="s">
        <v>23651</v>
      </c>
      <c r="G8405" t="s">
        <v>133</v>
      </c>
      <c r="H8405" t="s">
        <v>134</v>
      </c>
      <c r="I8405" t="s">
        <v>135</v>
      </c>
      <c r="J8405" t="s">
        <v>136</v>
      </c>
      <c r="K8405" t="s">
        <v>137</v>
      </c>
      <c r="L8405" t="s">
        <v>23652</v>
      </c>
      <c r="M8405" t="s">
        <v>23653</v>
      </c>
      <c r="N8405">
        <v>1.048333333</v>
      </c>
      <c r="O8405">
        <v>0</v>
      </c>
      <c r="P8405">
        <v>1</v>
      </c>
      <c r="Q8405">
        <v>0</v>
      </c>
      <c r="R8405">
        <v>1</v>
      </c>
      <c r="S8405">
        <v>0</v>
      </c>
      <c r="T8405">
        <v>1</v>
      </c>
      <c r="U8405">
        <v>0</v>
      </c>
      <c r="V8405">
        <v>0</v>
      </c>
      <c r="W8405">
        <v>0</v>
      </c>
      <c r="X8405">
        <v>5.7716298099600008E-2</v>
      </c>
      <c r="Y8405">
        <v>0</v>
      </c>
      <c r="Z8405">
        <v>6.2488335933900005E-2</v>
      </c>
      <c r="AA8405">
        <v>0</v>
      </c>
      <c r="AB8405">
        <v>9.8875815684000001E-3</v>
      </c>
      <c r="AC8405">
        <v>0</v>
      </c>
      <c r="AD8405">
        <v>0</v>
      </c>
      <c r="AE8405">
        <v>0.13009221560190001</v>
      </c>
    </row>
    <row r="8406" spans="1:31" x14ac:dyDescent="0.25">
      <c r="A8406">
        <v>1855580</v>
      </c>
      <c r="B8406">
        <v>1</v>
      </c>
      <c r="C8406" t="s">
        <v>80</v>
      </c>
      <c r="D8406" t="s">
        <v>100</v>
      </c>
      <c r="E8406" t="s">
        <v>164</v>
      </c>
      <c r="F8406" t="s">
        <v>11483</v>
      </c>
      <c r="G8406" t="s">
        <v>156</v>
      </c>
      <c r="H8406" t="s">
        <v>157</v>
      </c>
      <c r="I8406" t="s">
        <v>135</v>
      </c>
      <c r="J8406" t="s">
        <v>136</v>
      </c>
      <c r="K8406" t="s">
        <v>137</v>
      </c>
      <c r="L8406" t="s">
        <v>23654</v>
      </c>
      <c r="M8406" t="s">
        <v>23655</v>
      </c>
      <c r="N8406">
        <v>1.6755555550000001</v>
      </c>
      <c r="O8406">
        <v>0</v>
      </c>
      <c r="P8406">
        <v>0</v>
      </c>
      <c r="Q8406">
        <v>13</v>
      </c>
      <c r="R8406">
        <v>63</v>
      </c>
      <c r="S8406">
        <v>0</v>
      </c>
      <c r="T8406">
        <v>4</v>
      </c>
      <c r="U8406">
        <v>0</v>
      </c>
      <c r="V8406">
        <v>0</v>
      </c>
      <c r="W8406">
        <v>0</v>
      </c>
      <c r="X8406">
        <v>0</v>
      </c>
      <c r="Y8406">
        <v>236.81545156426765</v>
      </c>
      <c r="Z8406">
        <v>391.66348904781438</v>
      </c>
      <c r="AA8406">
        <v>0</v>
      </c>
      <c r="AB8406">
        <v>6.5059706661615833</v>
      </c>
      <c r="AC8406">
        <v>0</v>
      </c>
      <c r="AD8406">
        <v>0</v>
      </c>
      <c r="AE8406">
        <v>634.98491127824366</v>
      </c>
    </row>
    <row r="8407" spans="1:31" x14ac:dyDescent="0.25">
      <c r="A8407">
        <v>1845493</v>
      </c>
      <c r="B8407">
        <v>1</v>
      </c>
      <c r="C8407" t="s">
        <v>81</v>
      </c>
      <c r="D8407" t="s">
        <v>127</v>
      </c>
      <c r="E8407" t="s">
        <v>164</v>
      </c>
      <c r="F8407" t="s">
        <v>762</v>
      </c>
      <c r="G8407" t="s">
        <v>156</v>
      </c>
      <c r="H8407" t="s">
        <v>157</v>
      </c>
      <c r="I8407" t="s">
        <v>135</v>
      </c>
      <c r="J8407" t="s">
        <v>136</v>
      </c>
      <c r="K8407" t="s">
        <v>137</v>
      </c>
      <c r="L8407" t="s">
        <v>23656</v>
      </c>
      <c r="M8407" t="s">
        <v>23657</v>
      </c>
      <c r="N8407">
        <v>6.767222222</v>
      </c>
      <c r="O8407">
        <v>2</v>
      </c>
      <c r="P8407">
        <v>52</v>
      </c>
      <c r="Q8407">
        <v>79</v>
      </c>
      <c r="R8407">
        <v>74</v>
      </c>
      <c r="S8407">
        <v>0</v>
      </c>
      <c r="T8407">
        <v>5</v>
      </c>
      <c r="U8407">
        <v>1</v>
      </c>
      <c r="V8407">
        <v>0</v>
      </c>
      <c r="W8407">
        <v>8.0199049374853004</v>
      </c>
      <c r="X8407">
        <v>99.388308437061553</v>
      </c>
      <c r="Y8407">
        <v>971.46067661962172</v>
      </c>
      <c r="Z8407">
        <v>634.25550118012245</v>
      </c>
      <c r="AA8407">
        <v>0</v>
      </c>
      <c r="AB8407">
        <v>16.245411211081446</v>
      </c>
      <c r="AC8407">
        <v>738.4320114603687</v>
      </c>
      <c r="AD8407">
        <v>0</v>
      </c>
      <c r="AE8407">
        <v>2467.801813845741</v>
      </c>
    </row>
    <row r="8408" spans="1:31" x14ac:dyDescent="0.25">
      <c r="A8408">
        <v>1855231</v>
      </c>
      <c r="B8408">
        <v>1</v>
      </c>
      <c r="C8408" t="s">
        <v>80</v>
      </c>
      <c r="D8408" t="s">
        <v>109</v>
      </c>
      <c r="E8408" t="s">
        <v>131</v>
      </c>
      <c r="F8408" t="s">
        <v>23658</v>
      </c>
      <c r="G8408" t="s">
        <v>133</v>
      </c>
      <c r="H8408" t="s">
        <v>134</v>
      </c>
      <c r="I8408" t="s">
        <v>135</v>
      </c>
      <c r="J8408" t="s">
        <v>136</v>
      </c>
      <c r="K8408" t="s">
        <v>137</v>
      </c>
      <c r="L8408" t="s">
        <v>23659</v>
      </c>
      <c r="M8408" t="s">
        <v>23660</v>
      </c>
      <c r="N8408">
        <v>4.1863888879999998</v>
      </c>
      <c r="O8408">
        <v>0</v>
      </c>
      <c r="P8408">
        <v>9</v>
      </c>
      <c r="Q8408">
        <v>0</v>
      </c>
      <c r="R8408">
        <v>0</v>
      </c>
      <c r="S8408">
        <v>0</v>
      </c>
      <c r="T8408">
        <v>3</v>
      </c>
      <c r="U8408">
        <v>0</v>
      </c>
      <c r="V8408">
        <v>0</v>
      </c>
      <c r="W8408">
        <v>0</v>
      </c>
      <c r="X8408">
        <v>7.9958245773927645</v>
      </c>
      <c r="Y8408">
        <v>0</v>
      </c>
      <c r="Z8408">
        <v>0</v>
      </c>
      <c r="AA8408">
        <v>0</v>
      </c>
      <c r="AB8408">
        <v>1.3315495262588999</v>
      </c>
      <c r="AC8408">
        <v>0</v>
      </c>
      <c r="AD8408">
        <v>0</v>
      </c>
      <c r="AE8408">
        <v>9.327374103651664</v>
      </c>
    </row>
    <row r="8409" spans="1:31" x14ac:dyDescent="0.25">
      <c r="A8409">
        <v>1844952</v>
      </c>
      <c r="B8409">
        <v>1</v>
      </c>
      <c r="C8409" t="s">
        <v>80</v>
      </c>
      <c r="D8409" t="s">
        <v>105</v>
      </c>
      <c r="E8409" t="s">
        <v>202</v>
      </c>
      <c r="F8409" t="s">
        <v>14790</v>
      </c>
      <c r="G8409" t="s">
        <v>175</v>
      </c>
      <c r="H8409" t="s">
        <v>157</v>
      </c>
      <c r="I8409" t="s">
        <v>135</v>
      </c>
      <c r="J8409" t="s">
        <v>136</v>
      </c>
      <c r="K8409" t="s">
        <v>137</v>
      </c>
      <c r="L8409" t="s">
        <v>23661</v>
      </c>
      <c r="M8409" t="s">
        <v>23662</v>
      </c>
      <c r="N8409">
        <v>2.2461111109999998</v>
      </c>
      <c r="O8409">
        <v>0</v>
      </c>
      <c r="P8409">
        <v>179</v>
      </c>
      <c r="Q8409">
        <v>0</v>
      </c>
      <c r="R8409">
        <v>0</v>
      </c>
      <c r="S8409">
        <v>0</v>
      </c>
      <c r="T8409">
        <v>19</v>
      </c>
      <c r="U8409">
        <v>0</v>
      </c>
      <c r="V8409">
        <v>0</v>
      </c>
      <c r="W8409">
        <v>0</v>
      </c>
      <c r="X8409">
        <v>133.73670439388931</v>
      </c>
      <c r="Y8409">
        <v>0</v>
      </c>
      <c r="Z8409">
        <v>0</v>
      </c>
      <c r="AA8409">
        <v>0</v>
      </c>
      <c r="AB8409">
        <v>51.806897376960848</v>
      </c>
      <c r="AC8409">
        <v>0</v>
      </c>
      <c r="AD8409">
        <v>0</v>
      </c>
      <c r="AE8409">
        <v>185.54360177085016</v>
      </c>
    </row>
    <row r="8410" spans="1:31" x14ac:dyDescent="0.25">
      <c r="A8410">
        <v>1855772</v>
      </c>
      <c r="B8410">
        <v>1</v>
      </c>
      <c r="C8410" t="s">
        <v>80</v>
      </c>
      <c r="D8410" t="s">
        <v>100</v>
      </c>
      <c r="E8410" t="s">
        <v>202</v>
      </c>
      <c r="F8410" t="s">
        <v>23663</v>
      </c>
      <c r="G8410" t="s">
        <v>156</v>
      </c>
      <c r="H8410" t="s">
        <v>157</v>
      </c>
      <c r="I8410" t="s">
        <v>135</v>
      </c>
      <c r="J8410" t="s">
        <v>136</v>
      </c>
      <c r="K8410" t="s">
        <v>137</v>
      </c>
      <c r="L8410" t="s">
        <v>23664</v>
      </c>
      <c r="M8410" t="s">
        <v>23665</v>
      </c>
      <c r="N8410">
        <v>2.2708333330000001</v>
      </c>
      <c r="O8410">
        <v>0</v>
      </c>
      <c r="P8410">
        <v>0</v>
      </c>
      <c r="Q8410">
        <v>14</v>
      </c>
      <c r="R8410">
        <v>9</v>
      </c>
      <c r="S8410">
        <v>0</v>
      </c>
      <c r="T8410">
        <v>1</v>
      </c>
      <c r="U8410">
        <v>0</v>
      </c>
      <c r="V8410">
        <v>0</v>
      </c>
      <c r="W8410">
        <v>0</v>
      </c>
      <c r="X8410">
        <v>0</v>
      </c>
      <c r="Y8410">
        <v>212.45041195799203</v>
      </c>
      <c r="Z8410">
        <v>21.918072732181265</v>
      </c>
      <c r="AA8410">
        <v>0</v>
      </c>
      <c r="AB8410">
        <v>0.17027617889430835</v>
      </c>
      <c r="AC8410">
        <v>0</v>
      </c>
      <c r="AD8410">
        <v>0</v>
      </c>
      <c r="AE8410">
        <v>234.5387608690676</v>
      </c>
    </row>
    <row r="8411" spans="1:31" x14ac:dyDescent="0.25">
      <c r="A8411">
        <v>1847336</v>
      </c>
      <c r="B8411">
        <v>1</v>
      </c>
      <c r="C8411" t="s">
        <v>80</v>
      </c>
      <c r="D8411" t="s">
        <v>110</v>
      </c>
      <c r="E8411" t="s">
        <v>131</v>
      </c>
      <c r="F8411" t="s">
        <v>23666</v>
      </c>
      <c r="G8411" t="s">
        <v>133</v>
      </c>
      <c r="H8411" t="s">
        <v>134</v>
      </c>
      <c r="I8411" t="s">
        <v>135</v>
      </c>
      <c r="J8411" t="s">
        <v>136</v>
      </c>
      <c r="K8411" t="s">
        <v>137</v>
      </c>
      <c r="L8411" t="s">
        <v>23667</v>
      </c>
      <c r="M8411" t="s">
        <v>23668</v>
      </c>
      <c r="N8411">
        <v>6.1574999999999998</v>
      </c>
      <c r="O8411">
        <v>0</v>
      </c>
      <c r="P8411">
        <v>98</v>
      </c>
      <c r="Q8411">
        <v>0</v>
      </c>
      <c r="R8411">
        <v>0</v>
      </c>
      <c r="S8411">
        <v>0</v>
      </c>
      <c r="T8411">
        <v>1</v>
      </c>
      <c r="U8411">
        <v>0</v>
      </c>
      <c r="V8411">
        <v>0</v>
      </c>
      <c r="W8411">
        <v>0</v>
      </c>
      <c r="X8411">
        <v>226.59270998823686</v>
      </c>
      <c r="Y8411">
        <v>0</v>
      </c>
      <c r="Z8411">
        <v>0</v>
      </c>
      <c r="AA8411">
        <v>0</v>
      </c>
      <c r="AB8411">
        <v>1.9169897627686669</v>
      </c>
      <c r="AC8411">
        <v>0</v>
      </c>
      <c r="AD8411">
        <v>0</v>
      </c>
      <c r="AE8411">
        <v>228.50969975100554</v>
      </c>
    </row>
    <row r="8412" spans="1:31" x14ac:dyDescent="0.25">
      <c r="A8412">
        <v>1852174</v>
      </c>
      <c r="B8412">
        <v>1</v>
      </c>
      <c r="C8412" t="s">
        <v>80</v>
      </c>
      <c r="D8412" t="s">
        <v>92</v>
      </c>
      <c r="E8412" t="s">
        <v>131</v>
      </c>
      <c r="F8412" t="s">
        <v>23669</v>
      </c>
      <c r="G8412" t="s">
        <v>133</v>
      </c>
      <c r="H8412" t="s">
        <v>134</v>
      </c>
      <c r="I8412" t="s">
        <v>135</v>
      </c>
      <c r="J8412" t="s">
        <v>136</v>
      </c>
      <c r="K8412" t="s">
        <v>137</v>
      </c>
      <c r="L8412" t="s">
        <v>23670</v>
      </c>
      <c r="M8412" t="s">
        <v>23671</v>
      </c>
      <c r="N8412">
        <v>4.8761111110000002</v>
      </c>
      <c r="O8412">
        <v>0</v>
      </c>
      <c r="P8412">
        <v>66</v>
      </c>
      <c r="Q8412">
        <v>0</v>
      </c>
      <c r="R8412">
        <v>0</v>
      </c>
      <c r="S8412">
        <v>0</v>
      </c>
      <c r="T8412">
        <v>1</v>
      </c>
      <c r="U8412">
        <v>0</v>
      </c>
      <c r="V8412">
        <v>0</v>
      </c>
      <c r="W8412">
        <v>0</v>
      </c>
      <c r="X8412">
        <v>33.09711222429754</v>
      </c>
      <c r="Y8412">
        <v>0</v>
      </c>
      <c r="Z8412">
        <v>0</v>
      </c>
      <c r="AA8412">
        <v>0</v>
      </c>
      <c r="AB8412">
        <v>6.2822563844757342</v>
      </c>
      <c r="AC8412">
        <v>0</v>
      </c>
      <c r="AD8412">
        <v>0</v>
      </c>
      <c r="AE8412">
        <v>39.379368608773277</v>
      </c>
    </row>
    <row r="8413" spans="1:31" x14ac:dyDescent="0.25">
      <c r="A8413">
        <v>1849211</v>
      </c>
      <c r="B8413">
        <v>1</v>
      </c>
      <c r="C8413" t="s">
        <v>80</v>
      </c>
      <c r="D8413" t="s">
        <v>94</v>
      </c>
      <c r="E8413" t="s">
        <v>140</v>
      </c>
      <c r="F8413" t="s">
        <v>23672</v>
      </c>
      <c r="G8413" t="s">
        <v>142</v>
      </c>
      <c r="H8413" t="s">
        <v>134</v>
      </c>
      <c r="I8413" t="s">
        <v>135</v>
      </c>
      <c r="J8413" t="s">
        <v>136</v>
      </c>
      <c r="K8413" t="s">
        <v>137</v>
      </c>
      <c r="L8413" t="s">
        <v>23673</v>
      </c>
      <c r="M8413" t="s">
        <v>23674</v>
      </c>
      <c r="N8413">
        <v>10.007222221999999</v>
      </c>
      <c r="O8413">
        <v>0</v>
      </c>
      <c r="P8413">
        <v>1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4.8287573068012009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4.8287573068012009</v>
      </c>
    </row>
    <row r="8414" spans="1:31" x14ac:dyDescent="0.25">
      <c r="A8414">
        <v>1847196</v>
      </c>
      <c r="B8414">
        <v>1</v>
      </c>
      <c r="C8414" t="s">
        <v>80</v>
      </c>
      <c r="D8414" t="s">
        <v>101</v>
      </c>
      <c r="E8414" t="s">
        <v>131</v>
      </c>
      <c r="F8414" t="s">
        <v>7145</v>
      </c>
      <c r="G8414" t="s">
        <v>133</v>
      </c>
      <c r="H8414" t="s">
        <v>134</v>
      </c>
      <c r="I8414" t="s">
        <v>135</v>
      </c>
      <c r="J8414" t="s">
        <v>136</v>
      </c>
      <c r="K8414" t="s">
        <v>137</v>
      </c>
      <c r="L8414" t="s">
        <v>23675</v>
      </c>
      <c r="M8414" t="s">
        <v>23676</v>
      </c>
      <c r="N8414">
        <v>2.5008333330000001</v>
      </c>
      <c r="O8414">
        <v>0</v>
      </c>
      <c r="P8414">
        <v>3</v>
      </c>
      <c r="Q8414">
        <v>0</v>
      </c>
      <c r="R8414">
        <v>0</v>
      </c>
      <c r="S8414">
        <v>0</v>
      </c>
      <c r="T8414">
        <v>3</v>
      </c>
      <c r="U8414">
        <v>0</v>
      </c>
      <c r="V8414">
        <v>0</v>
      </c>
      <c r="W8414">
        <v>0</v>
      </c>
      <c r="X8414">
        <v>2.9418406828781247</v>
      </c>
      <c r="Y8414">
        <v>0</v>
      </c>
      <c r="Z8414">
        <v>0</v>
      </c>
      <c r="AA8414">
        <v>0</v>
      </c>
      <c r="AB8414">
        <v>1.0166998752144003</v>
      </c>
      <c r="AC8414">
        <v>0</v>
      </c>
      <c r="AD8414">
        <v>0</v>
      </c>
      <c r="AE8414">
        <v>3.9585405580925253</v>
      </c>
    </row>
    <row r="8415" spans="1:31" x14ac:dyDescent="0.25">
      <c r="A8415">
        <v>1855609</v>
      </c>
      <c r="B8415">
        <v>1</v>
      </c>
      <c r="C8415" t="s">
        <v>80</v>
      </c>
      <c r="D8415" t="s">
        <v>102</v>
      </c>
      <c r="E8415" t="s">
        <v>131</v>
      </c>
      <c r="F8415" t="s">
        <v>23677</v>
      </c>
      <c r="G8415" t="s">
        <v>133</v>
      </c>
      <c r="H8415" t="s">
        <v>134</v>
      </c>
      <c r="I8415" t="s">
        <v>135</v>
      </c>
      <c r="J8415" t="s">
        <v>136</v>
      </c>
      <c r="K8415" t="s">
        <v>137</v>
      </c>
      <c r="L8415" t="s">
        <v>23678</v>
      </c>
      <c r="M8415" t="s">
        <v>23679</v>
      </c>
      <c r="N8415">
        <v>2.0813888880000002</v>
      </c>
      <c r="O8415">
        <v>0</v>
      </c>
      <c r="P8415">
        <v>10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2.6166003889946672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2.6166003889946672</v>
      </c>
    </row>
    <row r="8416" spans="1:31" x14ac:dyDescent="0.25">
      <c r="A8416">
        <v>1845553</v>
      </c>
      <c r="B8416">
        <v>1</v>
      </c>
      <c r="C8416" t="s">
        <v>81</v>
      </c>
      <c r="D8416" t="s">
        <v>128</v>
      </c>
      <c r="E8416" t="s">
        <v>252</v>
      </c>
      <c r="F8416" t="s">
        <v>23680</v>
      </c>
      <c r="G8416" t="s">
        <v>279</v>
      </c>
      <c r="H8416" t="s">
        <v>134</v>
      </c>
      <c r="I8416" t="s">
        <v>135</v>
      </c>
      <c r="J8416" t="s">
        <v>136</v>
      </c>
      <c r="K8416" t="s">
        <v>137</v>
      </c>
      <c r="L8416" t="s">
        <v>23681</v>
      </c>
      <c r="M8416" t="s">
        <v>23682</v>
      </c>
      <c r="N8416">
        <v>1.7069444439999999</v>
      </c>
      <c r="O8416">
        <v>0</v>
      </c>
      <c r="P8416">
        <v>358</v>
      </c>
      <c r="Q8416">
        <v>0</v>
      </c>
      <c r="R8416">
        <v>0</v>
      </c>
      <c r="S8416">
        <v>1</v>
      </c>
      <c r="T8416">
        <v>2</v>
      </c>
      <c r="U8416">
        <v>0</v>
      </c>
      <c r="V8416">
        <v>0</v>
      </c>
      <c r="W8416">
        <v>0</v>
      </c>
      <c r="X8416">
        <v>255.14759592550098</v>
      </c>
      <c r="Y8416">
        <v>0</v>
      </c>
      <c r="Z8416">
        <v>0</v>
      </c>
      <c r="AA8416">
        <v>1.8252915915830001</v>
      </c>
      <c r="AB8416">
        <v>24.329812113178388</v>
      </c>
      <c r="AC8416">
        <v>0</v>
      </c>
      <c r="AD8416">
        <v>0</v>
      </c>
      <c r="AE8416">
        <v>281.30269963026234</v>
      </c>
    </row>
    <row r="8417" spans="1:31" x14ac:dyDescent="0.25">
      <c r="A8417">
        <v>1846317</v>
      </c>
      <c r="B8417">
        <v>1</v>
      </c>
      <c r="C8417" t="s">
        <v>80</v>
      </c>
      <c r="D8417" t="s">
        <v>103</v>
      </c>
      <c r="E8417" t="s">
        <v>164</v>
      </c>
      <c r="F8417" t="s">
        <v>23683</v>
      </c>
      <c r="G8417" t="s">
        <v>156</v>
      </c>
      <c r="H8417" t="s">
        <v>157</v>
      </c>
      <c r="I8417" t="s">
        <v>179</v>
      </c>
      <c r="J8417" t="s">
        <v>136</v>
      </c>
      <c r="K8417" t="s">
        <v>137</v>
      </c>
      <c r="L8417" t="s">
        <v>23684</v>
      </c>
      <c r="M8417" t="s">
        <v>23685</v>
      </c>
      <c r="N8417">
        <v>4.7222219999999999E-3</v>
      </c>
      <c r="O8417">
        <v>3</v>
      </c>
      <c r="P8417">
        <v>2454</v>
      </c>
      <c r="Q8417">
        <v>20</v>
      </c>
      <c r="R8417">
        <v>346</v>
      </c>
      <c r="S8417">
        <v>23</v>
      </c>
      <c r="T8417">
        <v>632</v>
      </c>
      <c r="U8417">
        <v>3</v>
      </c>
      <c r="V8417">
        <v>3</v>
      </c>
      <c r="W8417">
        <v>4.3906171725166671E-3</v>
      </c>
      <c r="X8417">
        <v>2.3615451520547075</v>
      </c>
      <c r="Y8417">
        <v>0.29641079578526108</v>
      </c>
      <c r="Z8417">
        <v>0.50989707411563601</v>
      </c>
      <c r="AA8417">
        <v>0.49408847910963066</v>
      </c>
      <c r="AB8417">
        <v>1.3922527100256006</v>
      </c>
      <c r="AC8417">
        <v>0.52837629719860824</v>
      </c>
      <c r="AD8417">
        <v>0.37800961230636654</v>
      </c>
      <c r="AE8417">
        <v>5.9649707377683274</v>
      </c>
    </row>
    <row r="8418" spans="1:31" x14ac:dyDescent="0.25">
      <c r="A8418">
        <v>1844989</v>
      </c>
      <c r="B8418">
        <v>1</v>
      </c>
      <c r="C8418" t="s">
        <v>80</v>
      </c>
      <c r="D8418" t="s">
        <v>108</v>
      </c>
      <c r="E8418" t="s">
        <v>252</v>
      </c>
      <c r="F8418" t="s">
        <v>23686</v>
      </c>
      <c r="G8418" t="s">
        <v>873</v>
      </c>
      <c r="H8418" t="s">
        <v>134</v>
      </c>
      <c r="I8418" t="s">
        <v>135</v>
      </c>
      <c r="J8418" t="s">
        <v>136</v>
      </c>
      <c r="K8418" t="s">
        <v>137</v>
      </c>
      <c r="L8418" t="s">
        <v>23687</v>
      </c>
      <c r="M8418" t="s">
        <v>23688</v>
      </c>
      <c r="N8418">
        <v>1.849444444</v>
      </c>
      <c r="O8418">
        <v>0</v>
      </c>
      <c r="P8418">
        <v>34</v>
      </c>
      <c r="Q8418">
        <v>0</v>
      </c>
      <c r="R8418">
        <v>0</v>
      </c>
      <c r="S8418">
        <v>0</v>
      </c>
      <c r="T8418">
        <v>4</v>
      </c>
      <c r="U8418">
        <v>0</v>
      </c>
      <c r="V8418">
        <v>0</v>
      </c>
      <c r="W8418">
        <v>0</v>
      </c>
      <c r="X8418">
        <v>8.4961756939779711</v>
      </c>
      <c r="Y8418">
        <v>0</v>
      </c>
      <c r="Z8418">
        <v>0</v>
      </c>
      <c r="AA8418">
        <v>0</v>
      </c>
      <c r="AB8418">
        <v>0.29278411320041675</v>
      </c>
      <c r="AC8418">
        <v>0</v>
      </c>
      <c r="AD8418">
        <v>0</v>
      </c>
      <c r="AE8418">
        <v>8.7889598071783883</v>
      </c>
    </row>
    <row r="8419" spans="1:31" x14ac:dyDescent="0.25">
      <c r="A8419">
        <v>1848407</v>
      </c>
      <c r="B8419">
        <v>1</v>
      </c>
      <c r="C8419" t="s">
        <v>80</v>
      </c>
      <c r="D8419" t="s">
        <v>94</v>
      </c>
      <c r="E8419" t="s">
        <v>131</v>
      </c>
      <c r="F8419" t="s">
        <v>23689</v>
      </c>
      <c r="G8419" t="s">
        <v>133</v>
      </c>
      <c r="H8419" t="s">
        <v>134</v>
      </c>
      <c r="I8419" t="s">
        <v>135</v>
      </c>
      <c r="J8419" t="s">
        <v>136</v>
      </c>
      <c r="K8419" t="s">
        <v>137</v>
      </c>
      <c r="L8419" t="s">
        <v>23690</v>
      </c>
      <c r="M8419" t="s">
        <v>23691</v>
      </c>
      <c r="N8419">
        <v>2.7436111109999999</v>
      </c>
      <c r="O8419">
        <v>0</v>
      </c>
      <c r="P8419">
        <v>1</v>
      </c>
      <c r="Q8419">
        <v>0</v>
      </c>
      <c r="R8419">
        <v>5</v>
      </c>
      <c r="S8419">
        <v>0</v>
      </c>
      <c r="T8419">
        <v>1</v>
      </c>
      <c r="U8419">
        <v>0</v>
      </c>
      <c r="V8419">
        <v>0</v>
      </c>
      <c r="W8419">
        <v>0</v>
      </c>
      <c r="X8419">
        <v>0.2751383575180833</v>
      </c>
      <c r="Y8419">
        <v>0</v>
      </c>
      <c r="Z8419">
        <v>3.1643690705227501</v>
      </c>
      <c r="AA8419">
        <v>0</v>
      </c>
      <c r="AB8419">
        <v>1.1695499819308</v>
      </c>
      <c r="AC8419">
        <v>0</v>
      </c>
      <c r="AD8419">
        <v>0</v>
      </c>
      <c r="AE8419">
        <v>4.6090574099716335</v>
      </c>
    </row>
    <row r="8420" spans="1:31" x14ac:dyDescent="0.25">
      <c r="A8420">
        <v>1854859</v>
      </c>
      <c r="B8420">
        <v>1</v>
      </c>
      <c r="C8420" t="s">
        <v>81</v>
      </c>
      <c r="D8420" t="s">
        <v>123</v>
      </c>
      <c r="E8420" t="s">
        <v>131</v>
      </c>
      <c r="F8420" t="s">
        <v>23692</v>
      </c>
      <c r="G8420" t="s">
        <v>133</v>
      </c>
      <c r="H8420" t="s">
        <v>134</v>
      </c>
      <c r="I8420" t="s">
        <v>135</v>
      </c>
      <c r="J8420" t="s">
        <v>136</v>
      </c>
      <c r="K8420" t="s">
        <v>137</v>
      </c>
      <c r="L8420" t="s">
        <v>23693</v>
      </c>
      <c r="M8420" t="s">
        <v>23694</v>
      </c>
      <c r="N8420">
        <v>3.5191666659999998</v>
      </c>
      <c r="O8420">
        <v>0</v>
      </c>
      <c r="P8420">
        <v>100</v>
      </c>
      <c r="Q8420">
        <v>0</v>
      </c>
      <c r="R8420">
        <v>0</v>
      </c>
      <c r="S8420">
        <v>0</v>
      </c>
      <c r="T8420">
        <v>29</v>
      </c>
      <c r="U8420">
        <v>0</v>
      </c>
      <c r="V8420">
        <v>0</v>
      </c>
      <c r="W8420">
        <v>0</v>
      </c>
      <c r="X8420">
        <v>87.803302661540229</v>
      </c>
      <c r="Y8420">
        <v>0</v>
      </c>
      <c r="Z8420">
        <v>0</v>
      </c>
      <c r="AA8420">
        <v>0</v>
      </c>
      <c r="AB8420">
        <v>24.228159857224401</v>
      </c>
      <c r="AC8420">
        <v>0</v>
      </c>
      <c r="AD8420">
        <v>0</v>
      </c>
      <c r="AE8420">
        <v>112.03146251876463</v>
      </c>
    </row>
    <row r="8421" spans="1:31" x14ac:dyDescent="0.25">
      <c r="A8421">
        <v>1845361</v>
      </c>
      <c r="B8421">
        <v>1</v>
      </c>
      <c r="C8421" t="s">
        <v>80</v>
      </c>
      <c r="D8421" t="s">
        <v>100</v>
      </c>
      <c r="E8421" t="s">
        <v>154</v>
      </c>
      <c r="F8421" t="s">
        <v>23695</v>
      </c>
      <c r="G8421" t="s">
        <v>175</v>
      </c>
      <c r="H8421" t="s">
        <v>157</v>
      </c>
      <c r="I8421" t="s">
        <v>135</v>
      </c>
      <c r="J8421" t="s">
        <v>136</v>
      </c>
      <c r="K8421" t="s">
        <v>137</v>
      </c>
      <c r="L8421" t="s">
        <v>23696</v>
      </c>
      <c r="M8421" t="s">
        <v>23697</v>
      </c>
      <c r="N8421">
        <v>1.7088888879999999</v>
      </c>
      <c r="O8421">
        <v>0</v>
      </c>
      <c r="P8421">
        <v>0</v>
      </c>
      <c r="Q8421">
        <v>0</v>
      </c>
      <c r="R8421">
        <v>0</v>
      </c>
      <c r="S8421">
        <v>5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74.698396903501518</v>
      </c>
      <c r="AB8421">
        <v>0</v>
      </c>
      <c r="AC8421">
        <v>0</v>
      </c>
      <c r="AD8421">
        <v>0</v>
      </c>
      <c r="AE8421">
        <v>74.698396903501518</v>
      </c>
    </row>
    <row r="8422" spans="1:31" x14ac:dyDescent="0.25">
      <c r="A8422">
        <v>1844628</v>
      </c>
      <c r="B8422">
        <v>1</v>
      </c>
      <c r="C8422" t="s">
        <v>81</v>
      </c>
      <c r="D8422" t="s">
        <v>123</v>
      </c>
      <c r="E8422" t="s">
        <v>202</v>
      </c>
      <c r="F8422" t="s">
        <v>4326</v>
      </c>
      <c r="G8422" t="s">
        <v>156</v>
      </c>
      <c r="H8422" t="s">
        <v>157</v>
      </c>
      <c r="I8422" t="s">
        <v>135</v>
      </c>
      <c r="J8422" t="s">
        <v>136</v>
      </c>
      <c r="K8422" t="s">
        <v>137</v>
      </c>
      <c r="L8422" t="s">
        <v>23698</v>
      </c>
      <c r="M8422" t="s">
        <v>23699</v>
      </c>
      <c r="N8422">
        <v>0.84611111100000003</v>
      </c>
      <c r="O8422">
        <v>4</v>
      </c>
      <c r="P8422">
        <v>554</v>
      </c>
      <c r="Q8422">
        <v>311</v>
      </c>
      <c r="R8422">
        <v>502</v>
      </c>
      <c r="S8422">
        <v>28</v>
      </c>
      <c r="T8422">
        <v>81</v>
      </c>
      <c r="U8422">
        <v>2</v>
      </c>
      <c r="V8422">
        <v>0</v>
      </c>
      <c r="W8422">
        <v>17.572369410529667</v>
      </c>
      <c r="X8422">
        <v>75.594885489246877</v>
      </c>
      <c r="Y8422">
        <v>412.43112773462622</v>
      </c>
      <c r="Z8422">
        <v>521.04493684611145</v>
      </c>
      <c r="AA8422">
        <v>45.384628682955139</v>
      </c>
      <c r="AB8422">
        <v>45.293253284103372</v>
      </c>
      <c r="AC8422">
        <v>0</v>
      </c>
      <c r="AD8422">
        <v>0</v>
      </c>
      <c r="AE8422">
        <v>1117.3212014475728</v>
      </c>
    </row>
    <row r="8423" spans="1:31" x14ac:dyDescent="0.25">
      <c r="A8423">
        <v>1844640</v>
      </c>
      <c r="B8423">
        <v>1</v>
      </c>
      <c r="C8423" t="s">
        <v>80</v>
      </c>
      <c r="D8423" t="s">
        <v>83</v>
      </c>
      <c r="E8423" t="s">
        <v>268</v>
      </c>
      <c r="F8423" t="s">
        <v>23700</v>
      </c>
      <c r="G8423" t="s">
        <v>156</v>
      </c>
      <c r="H8423" t="s">
        <v>157</v>
      </c>
      <c r="I8423" t="s">
        <v>135</v>
      </c>
      <c r="J8423" t="s">
        <v>136</v>
      </c>
      <c r="K8423" t="s">
        <v>137</v>
      </c>
      <c r="L8423" t="s">
        <v>23701</v>
      </c>
      <c r="M8423" t="s">
        <v>23702</v>
      </c>
      <c r="N8423">
        <v>0.41305555500000002</v>
      </c>
      <c r="O8423">
        <v>0</v>
      </c>
      <c r="P8423">
        <v>323</v>
      </c>
      <c r="Q8423">
        <v>0</v>
      </c>
      <c r="R8423">
        <v>0</v>
      </c>
      <c r="S8423">
        <v>12</v>
      </c>
      <c r="T8423">
        <v>62</v>
      </c>
      <c r="U8423">
        <v>7</v>
      </c>
      <c r="V8423">
        <v>12</v>
      </c>
      <c r="W8423">
        <v>0</v>
      </c>
      <c r="X8423">
        <v>27.220309323400823</v>
      </c>
      <c r="Y8423">
        <v>0</v>
      </c>
      <c r="Z8423">
        <v>0</v>
      </c>
      <c r="AA8423">
        <v>45.441744858619245</v>
      </c>
      <c r="AB8423">
        <v>56.882107659425458</v>
      </c>
      <c r="AC8423">
        <v>371.386483461593</v>
      </c>
      <c r="AD8423">
        <v>50.161324943434217</v>
      </c>
      <c r="AE8423">
        <v>551.09197024647278</v>
      </c>
    </row>
    <row r="8424" spans="1:31" x14ac:dyDescent="0.25">
      <c r="A8424">
        <v>1855546</v>
      </c>
      <c r="B8424">
        <v>1</v>
      </c>
      <c r="C8424" t="s">
        <v>80</v>
      </c>
      <c r="D8424" t="s">
        <v>107</v>
      </c>
      <c r="E8424" t="s">
        <v>131</v>
      </c>
      <c r="F8424" t="s">
        <v>23703</v>
      </c>
      <c r="G8424" t="s">
        <v>133</v>
      </c>
      <c r="H8424" t="s">
        <v>134</v>
      </c>
      <c r="I8424" t="s">
        <v>135</v>
      </c>
      <c r="J8424" t="s">
        <v>136</v>
      </c>
      <c r="K8424" t="s">
        <v>137</v>
      </c>
      <c r="L8424" t="s">
        <v>23704</v>
      </c>
      <c r="M8424" t="s">
        <v>23705</v>
      </c>
      <c r="N8424">
        <v>1.276944444</v>
      </c>
      <c r="O8424">
        <v>0</v>
      </c>
      <c r="P8424">
        <v>100</v>
      </c>
      <c r="Q8424">
        <v>0</v>
      </c>
      <c r="R8424">
        <v>0</v>
      </c>
      <c r="S8424">
        <v>0</v>
      </c>
      <c r="T8424">
        <v>1</v>
      </c>
      <c r="U8424">
        <v>0</v>
      </c>
      <c r="V8424">
        <v>0</v>
      </c>
      <c r="W8424">
        <v>0</v>
      </c>
      <c r="X8424">
        <v>7.2859372993944982</v>
      </c>
      <c r="Y8424">
        <v>0</v>
      </c>
      <c r="Z8424">
        <v>0</v>
      </c>
      <c r="AA8424">
        <v>0</v>
      </c>
      <c r="AB8424">
        <v>1.3954350367602752</v>
      </c>
      <c r="AC8424">
        <v>0</v>
      </c>
      <c r="AD8424">
        <v>0</v>
      </c>
      <c r="AE8424">
        <v>8.681372336154773</v>
      </c>
    </row>
    <row r="8425" spans="1:31" x14ac:dyDescent="0.25">
      <c r="A8425">
        <v>1853688</v>
      </c>
      <c r="B8425">
        <v>1</v>
      </c>
      <c r="C8425" t="s">
        <v>80</v>
      </c>
      <c r="D8425" t="s">
        <v>83</v>
      </c>
      <c r="E8425" t="s">
        <v>131</v>
      </c>
      <c r="F8425" t="s">
        <v>23706</v>
      </c>
      <c r="G8425" t="s">
        <v>133</v>
      </c>
      <c r="H8425" t="s">
        <v>134</v>
      </c>
      <c r="I8425" t="s">
        <v>135</v>
      </c>
      <c r="J8425" t="s">
        <v>136</v>
      </c>
      <c r="K8425" t="s">
        <v>137</v>
      </c>
      <c r="L8425" t="s">
        <v>23707</v>
      </c>
      <c r="M8425" t="s">
        <v>23708</v>
      </c>
      <c r="N8425">
        <v>2.3402777769999998</v>
      </c>
      <c r="O8425">
        <v>0</v>
      </c>
      <c r="P8425">
        <v>166</v>
      </c>
      <c r="Q8425">
        <v>0</v>
      </c>
      <c r="R8425">
        <v>0</v>
      </c>
      <c r="S8425">
        <v>0</v>
      </c>
      <c r="T8425">
        <v>13</v>
      </c>
      <c r="U8425">
        <v>0</v>
      </c>
      <c r="V8425">
        <v>0</v>
      </c>
      <c r="W8425">
        <v>0</v>
      </c>
      <c r="X8425">
        <v>100.47445781207666</v>
      </c>
      <c r="Y8425">
        <v>0</v>
      </c>
      <c r="Z8425">
        <v>0</v>
      </c>
      <c r="AA8425">
        <v>0</v>
      </c>
      <c r="AB8425">
        <v>11.933589122734881</v>
      </c>
      <c r="AC8425">
        <v>0</v>
      </c>
      <c r="AD8425">
        <v>0</v>
      </c>
      <c r="AE8425">
        <v>112.40804693481155</v>
      </c>
    </row>
    <row r="8426" spans="1:31" x14ac:dyDescent="0.25">
      <c r="A8426">
        <v>1845513</v>
      </c>
      <c r="B8426">
        <v>1</v>
      </c>
      <c r="C8426" t="s">
        <v>81</v>
      </c>
      <c r="D8426" t="s">
        <v>128</v>
      </c>
      <c r="E8426" t="s">
        <v>202</v>
      </c>
      <c r="F8426" t="s">
        <v>23709</v>
      </c>
      <c r="G8426" t="s">
        <v>156</v>
      </c>
      <c r="H8426" t="s">
        <v>157</v>
      </c>
      <c r="I8426" t="s">
        <v>135</v>
      </c>
      <c r="J8426" t="s">
        <v>136</v>
      </c>
      <c r="K8426" t="s">
        <v>137</v>
      </c>
      <c r="L8426" t="s">
        <v>23710</v>
      </c>
      <c r="M8426" t="s">
        <v>23711</v>
      </c>
      <c r="N8426">
        <v>5.0311111110000004</v>
      </c>
      <c r="O8426">
        <v>15</v>
      </c>
      <c r="P8426">
        <v>82</v>
      </c>
      <c r="Q8426">
        <v>248</v>
      </c>
      <c r="R8426">
        <v>76</v>
      </c>
      <c r="S8426">
        <v>3</v>
      </c>
      <c r="T8426">
        <v>1</v>
      </c>
      <c r="U8426">
        <v>0</v>
      </c>
      <c r="V8426">
        <v>0</v>
      </c>
      <c r="W8426">
        <v>28.364186072327072</v>
      </c>
      <c r="X8426">
        <v>120.69722324468574</v>
      </c>
      <c r="Y8426">
        <v>717.52963632084959</v>
      </c>
      <c r="Z8426">
        <v>204.51466174645012</v>
      </c>
      <c r="AA8426">
        <v>6.3103893197202678</v>
      </c>
      <c r="AB8426">
        <v>6.6812636068205338</v>
      </c>
      <c r="AC8426">
        <v>0</v>
      </c>
      <c r="AD8426">
        <v>0</v>
      </c>
      <c r="AE8426">
        <v>1084.0973603108534</v>
      </c>
    </row>
    <row r="8427" spans="1:31" x14ac:dyDescent="0.25">
      <c r="A8427">
        <v>1848418</v>
      </c>
      <c r="B8427">
        <v>1</v>
      </c>
      <c r="C8427" t="s">
        <v>80</v>
      </c>
      <c r="D8427" t="s">
        <v>104</v>
      </c>
      <c r="E8427" t="s">
        <v>154</v>
      </c>
      <c r="F8427" t="s">
        <v>23712</v>
      </c>
      <c r="G8427" t="s">
        <v>235</v>
      </c>
      <c r="H8427" t="s">
        <v>157</v>
      </c>
      <c r="I8427" t="s">
        <v>135</v>
      </c>
      <c r="J8427" t="s">
        <v>136</v>
      </c>
      <c r="K8427" t="s">
        <v>137</v>
      </c>
      <c r="L8427" t="s">
        <v>23713</v>
      </c>
      <c r="M8427" t="s">
        <v>23714</v>
      </c>
      <c r="N8427">
        <v>4.1130555549999999</v>
      </c>
      <c r="O8427">
        <v>0</v>
      </c>
      <c r="P8427">
        <v>980</v>
      </c>
      <c r="Q8427">
        <v>0</v>
      </c>
      <c r="R8427">
        <v>0</v>
      </c>
      <c r="S8427">
        <v>0</v>
      </c>
      <c r="T8427">
        <v>93</v>
      </c>
      <c r="U8427">
        <v>0</v>
      </c>
      <c r="V8427">
        <v>0</v>
      </c>
      <c r="W8427">
        <v>0</v>
      </c>
      <c r="X8427">
        <v>1007.9334484015482</v>
      </c>
      <c r="Y8427">
        <v>0</v>
      </c>
      <c r="Z8427">
        <v>0</v>
      </c>
      <c r="AA8427">
        <v>0</v>
      </c>
      <c r="AB8427">
        <v>91.021575418109691</v>
      </c>
      <c r="AC8427">
        <v>0</v>
      </c>
      <c r="AD8427">
        <v>0</v>
      </c>
      <c r="AE8427">
        <v>1098.9550238196578</v>
      </c>
    </row>
    <row r="8428" spans="1:31" x14ac:dyDescent="0.25">
      <c r="A8428">
        <v>1844926</v>
      </c>
      <c r="B8428">
        <v>1</v>
      </c>
      <c r="C8428" t="s">
        <v>80</v>
      </c>
      <c r="D8428" t="s">
        <v>108</v>
      </c>
      <c r="E8428" t="s">
        <v>131</v>
      </c>
      <c r="F8428" t="s">
        <v>23715</v>
      </c>
      <c r="G8428" t="s">
        <v>133</v>
      </c>
      <c r="H8428" t="s">
        <v>134</v>
      </c>
      <c r="I8428" t="s">
        <v>135</v>
      </c>
      <c r="J8428" t="s">
        <v>136</v>
      </c>
      <c r="K8428" t="s">
        <v>137</v>
      </c>
      <c r="L8428" t="s">
        <v>23716</v>
      </c>
      <c r="M8428" t="s">
        <v>23717</v>
      </c>
      <c r="N8428">
        <v>2.8108333330000002</v>
      </c>
      <c r="O8428">
        <v>0</v>
      </c>
      <c r="P8428">
        <v>2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0.94556804280416662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0.94556804280416662</v>
      </c>
    </row>
    <row r="8429" spans="1:31" x14ac:dyDescent="0.25">
      <c r="A8429">
        <v>1848324</v>
      </c>
      <c r="B8429">
        <v>1</v>
      </c>
      <c r="C8429" t="s">
        <v>80</v>
      </c>
      <c r="D8429" t="s">
        <v>92</v>
      </c>
      <c r="E8429" t="s">
        <v>131</v>
      </c>
      <c r="F8429" t="s">
        <v>23718</v>
      </c>
      <c r="G8429" t="s">
        <v>873</v>
      </c>
      <c r="H8429" t="s">
        <v>134</v>
      </c>
      <c r="I8429" t="s">
        <v>135</v>
      </c>
      <c r="J8429" t="s">
        <v>136</v>
      </c>
      <c r="K8429" t="s">
        <v>137</v>
      </c>
      <c r="L8429" t="s">
        <v>23719</v>
      </c>
      <c r="M8429" t="s">
        <v>23720</v>
      </c>
      <c r="N8429">
        <v>0.9425</v>
      </c>
      <c r="O8429">
        <v>0</v>
      </c>
      <c r="P8429">
        <v>4</v>
      </c>
      <c r="Q8429">
        <v>0</v>
      </c>
      <c r="R8429">
        <v>0</v>
      </c>
      <c r="S8429">
        <v>0</v>
      </c>
      <c r="T8429">
        <v>1</v>
      </c>
      <c r="U8429">
        <v>0</v>
      </c>
      <c r="V8429">
        <v>0</v>
      </c>
      <c r="W8429">
        <v>0</v>
      </c>
      <c r="X8429">
        <v>0.51750514592699992</v>
      </c>
      <c r="Y8429">
        <v>0</v>
      </c>
      <c r="Z8429">
        <v>0</v>
      </c>
      <c r="AA8429">
        <v>0</v>
      </c>
      <c r="AB8429">
        <v>1.6394305826592002</v>
      </c>
      <c r="AC8429">
        <v>0</v>
      </c>
      <c r="AD8429">
        <v>0</v>
      </c>
      <c r="AE8429">
        <v>2.1569357285862001</v>
      </c>
    </row>
    <row r="8430" spans="1:31" x14ac:dyDescent="0.25">
      <c r="A8430">
        <v>1846549</v>
      </c>
      <c r="B8430">
        <v>1</v>
      </c>
      <c r="C8430" t="s">
        <v>81</v>
      </c>
      <c r="D8430" t="s">
        <v>121</v>
      </c>
      <c r="E8430" t="s">
        <v>131</v>
      </c>
      <c r="F8430" t="s">
        <v>23721</v>
      </c>
      <c r="G8430" t="s">
        <v>133</v>
      </c>
      <c r="H8430" t="s">
        <v>134</v>
      </c>
      <c r="I8430" t="s">
        <v>135</v>
      </c>
      <c r="J8430" t="s">
        <v>136</v>
      </c>
      <c r="K8430" t="s">
        <v>137</v>
      </c>
      <c r="L8430" t="s">
        <v>23722</v>
      </c>
      <c r="M8430" t="s">
        <v>23723</v>
      </c>
      <c r="N8430">
        <v>1.816944444</v>
      </c>
      <c r="O8430">
        <v>0</v>
      </c>
      <c r="P8430">
        <v>34</v>
      </c>
      <c r="Q8430">
        <v>0</v>
      </c>
      <c r="R8430">
        <v>0</v>
      </c>
      <c r="S8430">
        <v>0</v>
      </c>
      <c r="T8430">
        <v>1</v>
      </c>
      <c r="U8430">
        <v>0</v>
      </c>
      <c r="V8430">
        <v>0</v>
      </c>
      <c r="W8430">
        <v>0</v>
      </c>
      <c r="X8430">
        <v>8.7193142248488495</v>
      </c>
      <c r="Y8430">
        <v>0</v>
      </c>
      <c r="Z8430">
        <v>0</v>
      </c>
      <c r="AA8430">
        <v>0</v>
      </c>
      <c r="AB8430">
        <v>0.19970225239099998</v>
      </c>
      <c r="AC8430">
        <v>0</v>
      </c>
      <c r="AD8430">
        <v>0</v>
      </c>
      <c r="AE8430">
        <v>8.9190164772398504</v>
      </c>
    </row>
    <row r="8431" spans="1:31" x14ac:dyDescent="0.25">
      <c r="A8431">
        <v>1845467</v>
      </c>
      <c r="B8431">
        <v>1</v>
      </c>
      <c r="C8431" t="s">
        <v>80</v>
      </c>
      <c r="D8431" t="s">
        <v>97</v>
      </c>
      <c r="E8431" t="s">
        <v>252</v>
      </c>
      <c r="F8431" t="s">
        <v>23724</v>
      </c>
      <c r="G8431" t="s">
        <v>189</v>
      </c>
      <c r="H8431" t="s">
        <v>134</v>
      </c>
      <c r="I8431" t="s">
        <v>135</v>
      </c>
      <c r="J8431" t="s">
        <v>136</v>
      </c>
      <c r="K8431" t="s">
        <v>137</v>
      </c>
      <c r="L8431" t="s">
        <v>23287</v>
      </c>
      <c r="M8431" t="s">
        <v>23725</v>
      </c>
      <c r="N8431">
        <v>1.7641666659999999</v>
      </c>
      <c r="O8431">
        <v>0</v>
      </c>
      <c r="P8431">
        <v>31</v>
      </c>
      <c r="Q8431">
        <v>0</v>
      </c>
      <c r="R8431">
        <v>3</v>
      </c>
      <c r="S8431">
        <v>0</v>
      </c>
      <c r="T8431">
        <v>3</v>
      </c>
      <c r="U8431">
        <v>0</v>
      </c>
      <c r="V8431">
        <v>0</v>
      </c>
      <c r="W8431">
        <v>0</v>
      </c>
      <c r="X8431">
        <v>56.831350250677204</v>
      </c>
      <c r="Y8431">
        <v>0</v>
      </c>
      <c r="Z8431">
        <v>1.4704444726365</v>
      </c>
      <c r="AA8431">
        <v>0</v>
      </c>
      <c r="AB8431">
        <v>1.0805774405999999E-3</v>
      </c>
      <c r="AC8431">
        <v>0</v>
      </c>
      <c r="AD8431">
        <v>0</v>
      </c>
      <c r="AE8431">
        <v>58.302875300754302</v>
      </c>
    </row>
    <row r="8432" spans="1:31" x14ac:dyDescent="0.25">
      <c r="A8432">
        <v>1846423</v>
      </c>
      <c r="B8432">
        <v>1</v>
      </c>
      <c r="C8432" t="s">
        <v>80</v>
      </c>
      <c r="D8432" t="s">
        <v>103</v>
      </c>
      <c r="E8432" t="s">
        <v>268</v>
      </c>
      <c r="F8432" t="s">
        <v>23726</v>
      </c>
      <c r="G8432" t="s">
        <v>156</v>
      </c>
      <c r="H8432" t="s">
        <v>157</v>
      </c>
      <c r="I8432" t="s">
        <v>135</v>
      </c>
      <c r="J8432" t="s">
        <v>136</v>
      </c>
      <c r="K8432" t="s">
        <v>137</v>
      </c>
      <c r="L8432" t="s">
        <v>23727</v>
      </c>
      <c r="M8432" t="s">
        <v>23728</v>
      </c>
      <c r="N8432">
        <v>3.5145222220000001</v>
      </c>
      <c r="O8432">
        <v>0</v>
      </c>
      <c r="P8432">
        <v>14</v>
      </c>
      <c r="Q8432">
        <v>0</v>
      </c>
      <c r="R8432">
        <v>0</v>
      </c>
      <c r="S8432">
        <v>12</v>
      </c>
      <c r="T8432">
        <v>13</v>
      </c>
      <c r="U8432">
        <v>19</v>
      </c>
      <c r="V8432">
        <v>7</v>
      </c>
      <c r="W8432">
        <v>0</v>
      </c>
      <c r="X8432">
        <v>14.36564990276686</v>
      </c>
      <c r="Y8432">
        <v>0</v>
      </c>
      <c r="Z8432">
        <v>0</v>
      </c>
      <c r="AA8432">
        <v>114.73644331125267</v>
      </c>
      <c r="AB8432">
        <v>46.524880833554441</v>
      </c>
      <c r="AC8432">
        <v>21170.855022180564</v>
      </c>
      <c r="AD8432">
        <v>205.47748591442317</v>
      </c>
      <c r="AE8432">
        <v>21551.95948214256</v>
      </c>
    </row>
    <row r="8433" spans="1:31" x14ac:dyDescent="0.25">
      <c r="A8433">
        <v>1844929</v>
      </c>
      <c r="B8433">
        <v>1</v>
      </c>
      <c r="C8433" t="s">
        <v>80</v>
      </c>
      <c r="D8433" t="s">
        <v>108</v>
      </c>
      <c r="E8433" t="s">
        <v>131</v>
      </c>
      <c r="F8433" t="s">
        <v>23729</v>
      </c>
      <c r="G8433" t="s">
        <v>133</v>
      </c>
      <c r="H8433" t="s">
        <v>134</v>
      </c>
      <c r="I8433" t="s">
        <v>135</v>
      </c>
      <c r="J8433" t="s">
        <v>136</v>
      </c>
      <c r="K8433" t="s">
        <v>137</v>
      </c>
      <c r="L8433" t="s">
        <v>23730</v>
      </c>
      <c r="M8433" t="s">
        <v>23731</v>
      </c>
      <c r="N8433">
        <v>1.909444444</v>
      </c>
      <c r="O8433">
        <v>0</v>
      </c>
      <c r="P8433">
        <v>11</v>
      </c>
      <c r="Q8433">
        <v>0</v>
      </c>
      <c r="R8433">
        <v>9</v>
      </c>
      <c r="S8433">
        <v>0</v>
      </c>
      <c r="T8433">
        <v>5</v>
      </c>
      <c r="U8433">
        <v>0</v>
      </c>
      <c r="V8433">
        <v>0</v>
      </c>
      <c r="W8433">
        <v>0</v>
      </c>
      <c r="X8433">
        <v>6.8810531611790999</v>
      </c>
      <c r="Y8433">
        <v>0</v>
      </c>
      <c r="Z8433">
        <v>93.652921050033058</v>
      </c>
      <c r="AA8433">
        <v>0</v>
      </c>
      <c r="AB8433">
        <v>16.29820655233797</v>
      </c>
      <c r="AC8433">
        <v>0</v>
      </c>
      <c r="AD8433">
        <v>0</v>
      </c>
      <c r="AE8433">
        <v>116.83218076355013</v>
      </c>
    </row>
    <row r="8434" spans="1:31" x14ac:dyDescent="0.25">
      <c r="A8434">
        <v>1845427</v>
      </c>
      <c r="B8434">
        <v>1</v>
      </c>
      <c r="C8434" t="s">
        <v>80</v>
      </c>
      <c r="D8434" t="s">
        <v>93</v>
      </c>
      <c r="E8434" t="s">
        <v>140</v>
      </c>
      <c r="F8434" t="s">
        <v>23732</v>
      </c>
      <c r="G8434" t="s">
        <v>217</v>
      </c>
      <c r="H8434" t="s">
        <v>134</v>
      </c>
      <c r="I8434" t="s">
        <v>135</v>
      </c>
      <c r="J8434" t="s">
        <v>136</v>
      </c>
      <c r="K8434" t="s">
        <v>137</v>
      </c>
      <c r="L8434" t="s">
        <v>23733</v>
      </c>
      <c r="M8434" t="s">
        <v>23734</v>
      </c>
      <c r="N8434">
        <v>6.1372222220000001</v>
      </c>
      <c r="O8434">
        <v>0</v>
      </c>
      <c r="P8434">
        <v>1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0.46935286329555004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0.46935286329555004</v>
      </c>
    </row>
    <row r="8435" spans="1:31" x14ac:dyDescent="0.25">
      <c r="A8435">
        <v>1849128</v>
      </c>
      <c r="B8435">
        <v>1</v>
      </c>
      <c r="C8435" t="s">
        <v>80</v>
      </c>
      <c r="D8435" t="s">
        <v>100</v>
      </c>
      <c r="E8435" t="s">
        <v>131</v>
      </c>
      <c r="F8435" t="s">
        <v>23735</v>
      </c>
      <c r="G8435" t="s">
        <v>133</v>
      </c>
      <c r="H8435" t="s">
        <v>134</v>
      </c>
      <c r="I8435" t="s">
        <v>135</v>
      </c>
      <c r="J8435" t="s">
        <v>136</v>
      </c>
      <c r="K8435" t="s">
        <v>137</v>
      </c>
      <c r="L8435" t="s">
        <v>23736</v>
      </c>
      <c r="M8435" t="s">
        <v>23737</v>
      </c>
      <c r="N8435">
        <v>2.4088888879999999</v>
      </c>
      <c r="O8435">
        <v>0</v>
      </c>
      <c r="P8435">
        <v>19</v>
      </c>
      <c r="Q8435">
        <v>0</v>
      </c>
      <c r="R8435">
        <v>13</v>
      </c>
      <c r="S8435">
        <v>0</v>
      </c>
      <c r="T8435">
        <v>3</v>
      </c>
      <c r="U8435">
        <v>0</v>
      </c>
      <c r="V8435">
        <v>0</v>
      </c>
      <c r="W8435">
        <v>0</v>
      </c>
      <c r="X8435">
        <v>14.784508433648568</v>
      </c>
      <c r="Y8435">
        <v>0</v>
      </c>
      <c r="Z8435">
        <v>21.861560744725619</v>
      </c>
      <c r="AA8435">
        <v>0</v>
      </c>
      <c r="AB8435">
        <v>18.960357263239587</v>
      </c>
      <c r="AC8435">
        <v>0</v>
      </c>
      <c r="AD8435">
        <v>0</v>
      </c>
      <c r="AE8435">
        <v>55.606426441613777</v>
      </c>
    </row>
    <row r="8436" spans="1:31" x14ac:dyDescent="0.25">
      <c r="A8436">
        <v>1855789</v>
      </c>
      <c r="B8436">
        <v>1</v>
      </c>
      <c r="C8436" t="s">
        <v>80</v>
      </c>
      <c r="D8436" t="s">
        <v>103</v>
      </c>
      <c r="E8436" t="s">
        <v>131</v>
      </c>
      <c r="F8436" t="s">
        <v>23738</v>
      </c>
      <c r="G8436" t="s">
        <v>133</v>
      </c>
      <c r="H8436" t="s">
        <v>134</v>
      </c>
      <c r="I8436" t="s">
        <v>135</v>
      </c>
      <c r="J8436" t="s">
        <v>136</v>
      </c>
      <c r="K8436" t="s">
        <v>137</v>
      </c>
      <c r="L8436" t="s">
        <v>23739</v>
      </c>
      <c r="M8436" t="s">
        <v>23740</v>
      </c>
      <c r="N8436">
        <v>7.7102777769999999</v>
      </c>
      <c r="O8436">
        <v>0</v>
      </c>
      <c r="P8436">
        <v>76</v>
      </c>
      <c r="Q8436">
        <v>0</v>
      </c>
      <c r="R8436">
        <v>0</v>
      </c>
      <c r="S8436">
        <v>0</v>
      </c>
      <c r="T8436">
        <v>6</v>
      </c>
      <c r="U8436">
        <v>0</v>
      </c>
      <c r="V8436">
        <v>0</v>
      </c>
      <c r="W8436">
        <v>0</v>
      </c>
      <c r="X8436">
        <v>154.9130137025403</v>
      </c>
      <c r="Y8436">
        <v>0</v>
      </c>
      <c r="Z8436">
        <v>0</v>
      </c>
      <c r="AA8436">
        <v>0</v>
      </c>
      <c r="AB8436">
        <v>42.052666143827011</v>
      </c>
      <c r="AC8436">
        <v>0</v>
      </c>
      <c r="AD8436">
        <v>0</v>
      </c>
      <c r="AE8436">
        <v>196.96567984636732</v>
      </c>
    </row>
    <row r="8437" spans="1:31" x14ac:dyDescent="0.25">
      <c r="A8437">
        <v>1845141</v>
      </c>
      <c r="B8437">
        <v>1</v>
      </c>
      <c r="C8437" t="s">
        <v>81</v>
      </c>
      <c r="D8437" t="s">
        <v>119</v>
      </c>
      <c r="E8437" t="s">
        <v>131</v>
      </c>
      <c r="F8437" t="s">
        <v>23741</v>
      </c>
      <c r="G8437" t="s">
        <v>133</v>
      </c>
      <c r="H8437" t="s">
        <v>134</v>
      </c>
      <c r="I8437" t="s">
        <v>135</v>
      </c>
      <c r="J8437" t="s">
        <v>136</v>
      </c>
      <c r="K8437" t="s">
        <v>137</v>
      </c>
      <c r="L8437" t="s">
        <v>23742</v>
      </c>
      <c r="M8437" t="s">
        <v>23743</v>
      </c>
      <c r="N8437">
        <v>1.5649999999999999</v>
      </c>
      <c r="O8437">
        <v>0</v>
      </c>
      <c r="P8437">
        <v>6</v>
      </c>
      <c r="Q8437">
        <v>0</v>
      </c>
      <c r="R8437">
        <v>6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1.1733917142353003</v>
      </c>
      <c r="Y8437">
        <v>0</v>
      </c>
      <c r="Z8437">
        <v>1.2376709556412915</v>
      </c>
      <c r="AA8437">
        <v>0</v>
      </c>
      <c r="AB8437">
        <v>0</v>
      </c>
      <c r="AC8437">
        <v>0</v>
      </c>
      <c r="AD8437">
        <v>0</v>
      </c>
      <c r="AE8437">
        <v>2.4110626698765918</v>
      </c>
    </row>
    <row r="8438" spans="1:31" x14ac:dyDescent="0.25">
      <c r="A8438">
        <v>1845118</v>
      </c>
      <c r="B8438">
        <v>1</v>
      </c>
      <c r="C8438" t="s">
        <v>80</v>
      </c>
      <c r="D8438" t="s">
        <v>95</v>
      </c>
      <c r="E8438" t="s">
        <v>154</v>
      </c>
      <c r="F8438" t="s">
        <v>23744</v>
      </c>
      <c r="G8438" t="s">
        <v>175</v>
      </c>
      <c r="H8438" t="s">
        <v>157</v>
      </c>
      <c r="I8438" t="s">
        <v>135</v>
      </c>
      <c r="J8438" t="s">
        <v>136</v>
      </c>
      <c r="K8438" t="s">
        <v>137</v>
      </c>
      <c r="L8438" t="s">
        <v>23745</v>
      </c>
      <c r="M8438" t="s">
        <v>23746</v>
      </c>
      <c r="N8438">
        <v>1.426388888</v>
      </c>
      <c r="O8438">
        <v>0</v>
      </c>
      <c r="P8438">
        <v>97</v>
      </c>
      <c r="Q8438">
        <v>0</v>
      </c>
      <c r="R8438">
        <v>0</v>
      </c>
      <c r="S8438">
        <v>2</v>
      </c>
      <c r="T8438">
        <v>6</v>
      </c>
      <c r="U8438">
        <v>0</v>
      </c>
      <c r="V8438">
        <v>0</v>
      </c>
      <c r="W8438">
        <v>0</v>
      </c>
      <c r="X8438">
        <v>49.836581067702625</v>
      </c>
      <c r="Y8438">
        <v>0</v>
      </c>
      <c r="Z8438">
        <v>0</v>
      </c>
      <c r="AA8438">
        <v>14.666226796559984</v>
      </c>
      <c r="AB8438">
        <v>5.137587425474349</v>
      </c>
      <c r="AC8438">
        <v>0</v>
      </c>
      <c r="AD8438">
        <v>0</v>
      </c>
      <c r="AE8438">
        <v>69.640395289736958</v>
      </c>
    </row>
    <row r="8439" spans="1:31" x14ac:dyDescent="0.25">
      <c r="A8439">
        <v>1846094</v>
      </c>
      <c r="B8439">
        <v>1</v>
      </c>
      <c r="C8439" t="s">
        <v>80</v>
      </c>
      <c r="D8439" t="s">
        <v>103</v>
      </c>
      <c r="E8439" t="s">
        <v>202</v>
      </c>
      <c r="F8439" t="s">
        <v>6756</v>
      </c>
      <c r="G8439" t="s">
        <v>156</v>
      </c>
      <c r="H8439" t="s">
        <v>157</v>
      </c>
      <c r="I8439" t="s">
        <v>135</v>
      </c>
      <c r="J8439" t="s">
        <v>136</v>
      </c>
      <c r="K8439" t="s">
        <v>137</v>
      </c>
      <c r="L8439" t="s">
        <v>23747</v>
      </c>
      <c r="M8439" t="s">
        <v>23748</v>
      </c>
      <c r="N8439">
        <v>0.42361111099999998</v>
      </c>
      <c r="O8439">
        <v>0</v>
      </c>
      <c r="P8439">
        <v>933</v>
      </c>
      <c r="Q8439">
        <v>0</v>
      </c>
      <c r="R8439">
        <v>1</v>
      </c>
      <c r="S8439">
        <v>0</v>
      </c>
      <c r="T8439">
        <v>233</v>
      </c>
      <c r="U8439">
        <v>0</v>
      </c>
      <c r="V8439">
        <v>0</v>
      </c>
      <c r="W8439">
        <v>0</v>
      </c>
      <c r="X8439">
        <v>97.067478661771077</v>
      </c>
      <c r="Y8439">
        <v>0</v>
      </c>
      <c r="Z8439">
        <v>2.7581120618333333E-2</v>
      </c>
      <c r="AA8439">
        <v>0</v>
      </c>
      <c r="AB8439">
        <v>41.57140908204164</v>
      </c>
      <c r="AC8439">
        <v>0</v>
      </c>
      <c r="AD8439">
        <v>0</v>
      </c>
      <c r="AE8439">
        <v>138.66646886443107</v>
      </c>
    </row>
    <row r="8440" spans="1:31" x14ac:dyDescent="0.25">
      <c r="A8440">
        <v>1852609</v>
      </c>
      <c r="B8440">
        <v>1</v>
      </c>
      <c r="C8440" t="s">
        <v>80</v>
      </c>
      <c r="D8440" t="s">
        <v>103</v>
      </c>
      <c r="E8440" t="s">
        <v>131</v>
      </c>
      <c r="F8440" t="s">
        <v>23749</v>
      </c>
      <c r="G8440" t="s">
        <v>133</v>
      </c>
      <c r="H8440" t="s">
        <v>134</v>
      </c>
      <c r="I8440" t="s">
        <v>135</v>
      </c>
      <c r="J8440" t="s">
        <v>136</v>
      </c>
      <c r="K8440" t="s">
        <v>137</v>
      </c>
      <c r="L8440" t="s">
        <v>23750</v>
      </c>
      <c r="M8440" t="s">
        <v>23751</v>
      </c>
      <c r="N8440">
        <v>7.9986111109999998</v>
      </c>
      <c r="O8440">
        <v>0</v>
      </c>
      <c r="P8440">
        <v>43</v>
      </c>
      <c r="Q8440">
        <v>0</v>
      </c>
      <c r="R8440">
        <v>2</v>
      </c>
      <c r="S8440">
        <v>0</v>
      </c>
      <c r="T8440">
        <v>3</v>
      </c>
      <c r="U8440">
        <v>0</v>
      </c>
      <c r="V8440">
        <v>0</v>
      </c>
      <c r="W8440">
        <v>0</v>
      </c>
      <c r="X8440">
        <v>86.222510770740641</v>
      </c>
      <c r="Y8440">
        <v>0</v>
      </c>
      <c r="Z8440">
        <v>40.787275461939501</v>
      </c>
      <c r="AA8440">
        <v>0</v>
      </c>
      <c r="AB8440">
        <v>5.9996575798991998</v>
      </c>
      <c r="AC8440">
        <v>0</v>
      </c>
      <c r="AD8440">
        <v>0</v>
      </c>
      <c r="AE8440">
        <v>133.00944381257935</v>
      </c>
    </row>
    <row r="8441" spans="1:31" x14ac:dyDescent="0.25">
      <c r="A8441">
        <v>1845235</v>
      </c>
      <c r="B8441">
        <v>1</v>
      </c>
      <c r="C8441" t="s">
        <v>80</v>
      </c>
      <c r="D8441" t="s">
        <v>95</v>
      </c>
      <c r="E8441" t="s">
        <v>268</v>
      </c>
      <c r="F8441" t="s">
        <v>588</v>
      </c>
      <c r="G8441" t="s">
        <v>156</v>
      </c>
      <c r="H8441" t="s">
        <v>157</v>
      </c>
      <c r="I8441" t="s">
        <v>135</v>
      </c>
      <c r="J8441" t="s">
        <v>136</v>
      </c>
      <c r="K8441" t="s">
        <v>137</v>
      </c>
      <c r="L8441" t="s">
        <v>23752</v>
      </c>
      <c r="M8441" t="s">
        <v>23753</v>
      </c>
      <c r="N8441">
        <v>0.245</v>
      </c>
      <c r="O8441">
        <v>7</v>
      </c>
      <c r="P8441">
        <v>3976</v>
      </c>
      <c r="Q8441">
        <v>2</v>
      </c>
      <c r="R8441">
        <v>44</v>
      </c>
      <c r="S8441">
        <v>17</v>
      </c>
      <c r="T8441">
        <v>236</v>
      </c>
      <c r="U8441">
        <v>3</v>
      </c>
      <c r="V8441">
        <v>1</v>
      </c>
      <c r="W8441">
        <v>2.5768837896868502</v>
      </c>
      <c r="X8441">
        <v>220.41680188079982</v>
      </c>
      <c r="Y8441">
        <v>0.22747353285300004</v>
      </c>
      <c r="Z8441">
        <v>3.6694399284088006</v>
      </c>
      <c r="AA8441">
        <v>21.520061528986997</v>
      </c>
      <c r="AB8441">
        <v>52.642820501739322</v>
      </c>
      <c r="AC8441">
        <v>56.961455443614746</v>
      </c>
      <c r="AD8441">
        <v>7.8473615742900002E-2</v>
      </c>
      <c r="AE8441">
        <v>358.09341022183241</v>
      </c>
    </row>
    <row r="8442" spans="1:31" x14ac:dyDescent="0.25">
      <c r="A8442">
        <v>1844620</v>
      </c>
      <c r="B8442">
        <v>1</v>
      </c>
      <c r="C8442" t="s">
        <v>80</v>
      </c>
      <c r="D8442" t="s">
        <v>105</v>
      </c>
      <c r="E8442" t="s">
        <v>154</v>
      </c>
      <c r="F8442" t="s">
        <v>23754</v>
      </c>
      <c r="G8442" t="s">
        <v>156</v>
      </c>
      <c r="H8442" t="s">
        <v>157</v>
      </c>
      <c r="I8442" t="s">
        <v>135</v>
      </c>
      <c r="J8442" t="s">
        <v>136</v>
      </c>
      <c r="K8442" t="s">
        <v>137</v>
      </c>
      <c r="L8442" t="s">
        <v>23755</v>
      </c>
      <c r="M8442" t="s">
        <v>23756</v>
      </c>
      <c r="N8442">
        <v>0.31583333299999999</v>
      </c>
      <c r="O8442">
        <v>0</v>
      </c>
      <c r="P8442">
        <v>5485</v>
      </c>
      <c r="Q8442">
        <v>0</v>
      </c>
      <c r="R8442">
        <v>0</v>
      </c>
      <c r="S8442">
        <v>1</v>
      </c>
      <c r="T8442">
        <v>297</v>
      </c>
      <c r="U8442">
        <v>0</v>
      </c>
      <c r="V8442">
        <v>1</v>
      </c>
      <c r="W8442">
        <v>0</v>
      </c>
      <c r="X8442">
        <v>282.95963788317772</v>
      </c>
      <c r="Y8442">
        <v>0</v>
      </c>
      <c r="Z8442">
        <v>0</v>
      </c>
      <c r="AA8442">
        <v>3.4019109163710008</v>
      </c>
      <c r="AB8442">
        <v>63.023528500311784</v>
      </c>
      <c r="AC8442">
        <v>0</v>
      </c>
      <c r="AD8442">
        <v>0.75463011247980016</v>
      </c>
      <c r="AE8442">
        <v>350.13970741234027</v>
      </c>
    </row>
    <row r="8443" spans="1:31" x14ac:dyDescent="0.25">
      <c r="A8443">
        <v>1846180</v>
      </c>
      <c r="B8443">
        <v>1</v>
      </c>
      <c r="C8443" t="s">
        <v>80</v>
      </c>
      <c r="D8443" t="s">
        <v>98</v>
      </c>
      <c r="E8443" t="s">
        <v>202</v>
      </c>
      <c r="F8443" t="s">
        <v>4238</v>
      </c>
      <c r="G8443" t="s">
        <v>156</v>
      </c>
      <c r="H8443" t="s">
        <v>157</v>
      </c>
      <c r="I8443" t="s">
        <v>135</v>
      </c>
      <c r="J8443" t="s">
        <v>136</v>
      </c>
      <c r="K8443" t="s">
        <v>137</v>
      </c>
      <c r="L8443" t="s">
        <v>23757</v>
      </c>
      <c r="M8443" t="s">
        <v>23758</v>
      </c>
      <c r="N8443">
        <v>2.736388888</v>
      </c>
      <c r="O8443">
        <v>0</v>
      </c>
      <c r="P8443">
        <v>0</v>
      </c>
      <c r="Q8443">
        <v>9</v>
      </c>
      <c r="R8443">
        <v>78</v>
      </c>
      <c r="S8443">
        <v>3</v>
      </c>
      <c r="T8443">
        <v>12</v>
      </c>
      <c r="U8443">
        <v>1</v>
      </c>
      <c r="V8443">
        <v>0</v>
      </c>
      <c r="W8443">
        <v>0</v>
      </c>
      <c r="X8443">
        <v>0</v>
      </c>
      <c r="Y8443">
        <v>319.72070265163848</v>
      </c>
      <c r="Z8443">
        <v>889.87052570842002</v>
      </c>
      <c r="AA8443">
        <v>17.539444688090434</v>
      </c>
      <c r="AB8443">
        <v>158.9968987083856</v>
      </c>
      <c r="AC8443">
        <v>86.39647925653081</v>
      </c>
      <c r="AD8443">
        <v>0</v>
      </c>
      <c r="AE8443">
        <v>1472.5240510130652</v>
      </c>
    </row>
    <row r="8444" spans="1:31" x14ac:dyDescent="0.25">
      <c r="A8444">
        <v>1845255</v>
      </c>
      <c r="B8444">
        <v>1</v>
      </c>
      <c r="C8444" t="s">
        <v>81</v>
      </c>
      <c r="D8444" t="s">
        <v>116</v>
      </c>
      <c r="E8444" t="s">
        <v>154</v>
      </c>
      <c r="F8444" t="s">
        <v>11768</v>
      </c>
      <c r="G8444" t="s">
        <v>175</v>
      </c>
      <c r="H8444" t="s">
        <v>157</v>
      </c>
      <c r="I8444" t="s">
        <v>135</v>
      </c>
      <c r="J8444" t="s">
        <v>136</v>
      </c>
      <c r="K8444" t="s">
        <v>137</v>
      </c>
      <c r="L8444" t="s">
        <v>23759</v>
      </c>
      <c r="M8444" t="s">
        <v>23760</v>
      </c>
      <c r="N8444">
        <v>2.065555555</v>
      </c>
      <c r="O8444">
        <v>0</v>
      </c>
      <c r="P8444">
        <v>2</v>
      </c>
      <c r="Q8444">
        <v>0</v>
      </c>
      <c r="R8444">
        <v>10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0.20341605535090002</v>
      </c>
      <c r="Y8444">
        <v>0</v>
      </c>
      <c r="Z8444">
        <v>4.5416768363437754</v>
      </c>
      <c r="AA8444">
        <v>0</v>
      </c>
      <c r="AB8444">
        <v>0</v>
      </c>
      <c r="AC8444">
        <v>0</v>
      </c>
      <c r="AD8444">
        <v>0</v>
      </c>
      <c r="AE8444">
        <v>4.7450928916946751</v>
      </c>
    </row>
    <row r="8445" spans="1:31" x14ac:dyDescent="0.25">
      <c r="A8445">
        <v>1845043</v>
      </c>
      <c r="B8445">
        <v>1</v>
      </c>
      <c r="C8445" t="s">
        <v>81</v>
      </c>
      <c r="D8445" t="s">
        <v>113</v>
      </c>
      <c r="E8445" t="s">
        <v>131</v>
      </c>
      <c r="F8445" t="s">
        <v>23761</v>
      </c>
      <c r="G8445" t="s">
        <v>133</v>
      </c>
      <c r="H8445" t="s">
        <v>134</v>
      </c>
      <c r="I8445" t="s">
        <v>135</v>
      </c>
      <c r="J8445" t="s">
        <v>136</v>
      </c>
      <c r="K8445" t="s">
        <v>137</v>
      </c>
      <c r="L8445" t="s">
        <v>23762</v>
      </c>
      <c r="M8445" t="s">
        <v>23763</v>
      </c>
      <c r="N8445">
        <v>1.2808333329999999</v>
      </c>
      <c r="O8445">
        <v>0</v>
      </c>
      <c r="P8445">
        <v>1</v>
      </c>
      <c r="Q8445">
        <v>0</v>
      </c>
      <c r="R8445">
        <v>0</v>
      </c>
      <c r="S8445">
        <v>0</v>
      </c>
      <c r="T8445">
        <v>1</v>
      </c>
      <c r="U8445">
        <v>0</v>
      </c>
      <c r="V8445">
        <v>0</v>
      </c>
      <c r="W8445">
        <v>0</v>
      </c>
      <c r="X8445">
        <v>0.58343934664773345</v>
      </c>
      <c r="Y8445">
        <v>0</v>
      </c>
      <c r="Z8445">
        <v>0</v>
      </c>
      <c r="AA8445">
        <v>0</v>
      </c>
      <c r="AB8445">
        <v>1.2848047473895503</v>
      </c>
      <c r="AC8445">
        <v>0</v>
      </c>
      <c r="AD8445">
        <v>0</v>
      </c>
      <c r="AE8445">
        <v>1.8682440940372838</v>
      </c>
    </row>
    <row r="8446" spans="1:31" x14ac:dyDescent="0.25">
      <c r="A8446">
        <v>1855620</v>
      </c>
      <c r="B8446">
        <v>1</v>
      </c>
      <c r="C8446" t="s">
        <v>80</v>
      </c>
      <c r="D8446" t="s">
        <v>99</v>
      </c>
      <c r="E8446" t="s">
        <v>131</v>
      </c>
      <c r="F8446" t="s">
        <v>23764</v>
      </c>
      <c r="G8446" t="s">
        <v>133</v>
      </c>
      <c r="H8446" t="s">
        <v>134</v>
      </c>
      <c r="I8446" t="s">
        <v>135</v>
      </c>
      <c r="J8446" t="s">
        <v>136</v>
      </c>
      <c r="K8446" t="s">
        <v>137</v>
      </c>
      <c r="L8446" t="s">
        <v>23765</v>
      </c>
      <c r="M8446" t="s">
        <v>23766</v>
      </c>
      <c r="N8446">
        <v>1.0436111109999999</v>
      </c>
      <c r="O8446">
        <v>0</v>
      </c>
      <c r="P8446">
        <v>58</v>
      </c>
      <c r="Q8446">
        <v>0</v>
      </c>
      <c r="R8446">
        <v>0</v>
      </c>
      <c r="S8446">
        <v>0</v>
      </c>
      <c r="T8446">
        <v>3</v>
      </c>
      <c r="U8446">
        <v>0</v>
      </c>
      <c r="V8446">
        <v>0</v>
      </c>
      <c r="W8446">
        <v>0</v>
      </c>
      <c r="X8446">
        <v>11.693863079285517</v>
      </c>
      <c r="Y8446">
        <v>0</v>
      </c>
      <c r="Z8446">
        <v>0</v>
      </c>
      <c r="AA8446">
        <v>0</v>
      </c>
      <c r="AB8446">
        <v>0.27349578539985836</v>
      </c>
      <c r="AC8446">
        <v>0</v>
      </c>
      <c r="AD8446">
        <v>0</v>
      </c>
      <c r="AE8446">
        <v>11.967358864685375</v>
      </c>
    </row>
    <row r="8447" spans="1:31" x14ac:dyDescent="0.25">
      <c r="A8447">
        <v>1848979</v>
      </c>
      <c r="B8447">
        <v>1</v>
      </c>
      <c r="C8447" t="s">
        <v>80</v>
      </c>
      <c r="D8447" t="s">
        <v>88</v>
      </c>
      <c r="E8447" t="s">
        <v>131</v>
      </c>
      <c r="F8447" t="s">
        <v>23767</v>
      </c>
      <c r="G8447" t="s">
        <v>189</v>
      </c>
      <c r="H8447" t="s">
        <v>134</v>
      </c>
      <c r="I8447" t="s">
        <v>135</v>
      </c>
      <c r="J8447" t="s">
        <v>136</v>
      </c>
      <c r="K8447" t="s">
        <v>137</v>
      </c>
      <c r="L8447" t="s">
        <v>23768</v>
      </c>
      <c r="M8447" t="s">
        <v>23769</v>
      </c>
      <c r="N8447">
        <v>2.8402777769999998</v>
      </c>
      <c r="O8447">
        <v>0</v>
      </c>
      <c r="P8447">
        <v>63</v>
      </c>
      <c r="Q8447">
        <v>0</v>
      </c>
      <c r="R8447">
        <v>0</v>
      </c>
      <c r="S8447">
        <v>0</v>
      </c>
      <c r="T8447">
        <v>2</v>
      </c>
      <c r="U8447">
        <v>0</v>
      </c>
      <c r="V8447">
        <v>0</v>
      </c>
      <c r="W8447">
        <v>0</v>
      </c>
      <c r="X8447">
        <v>48.470943046823791</v>
      </c>
      <c r="Y8447">
        <v>0</v>
      </c>
      <c r="Z8447">
        <v>0</v>
      </c>
      <c r="AA8447">
        <v>0</v>
      </c>
      <c r="AB8447">
        <v>6.2190224880509586</v>
      </c>
      <c r="AC8447">
        <v>0</v>
      </c>
      <c r="AD8447">
        <v>0</v>
      </c>
      <c r="AE8447">
        <v>54.689965534874752</v>
      </c>
    </row>
    <row r="8448" spans="1:31" x14ac:dyDescent="0.25">
      <c r="A8448">
        <v>1845647</v>
      </c>
      <c r="B8448">
        <v>1</v>
      </c>
      <c r="C8448" t="s">
        <v>80</v>
      </c>
      <c r="D8448" t="s">
        <v>94</v>
      </c>
      <c r="E8448" t="s">
        <v>131</v>
      </c>
      <c r="F8448" t="s">
        <v>23770</v>
      </c>
      <c r="G8448" t="s">
        <v>133</v>
      </c>
      <c r="H8448" t="s">
        <v>134</v>
      </c>
      <c r="I8448" t="s">
        <v>135</v>
      </c>
      <c r="J8448" t="s">
        <v>136</v>
      </c>
      <c r="K8448" t="s">
        <v>137</v>
      </c>
      <c r="L8448" t="s">
        <v>23771</v>
      </c>
      <c r="M8448" t="s">
        <v>23772</v>
      </c>
      <c r="N8448">
        <v>11.599722222</v>
      </c>
      <c r="O8448">
        <v>0</v>
      </c>
      <c r="P8448">
        <v>22</v>
      </c>
      <c r="Q8448">
        <v>0</v>
      </c>
      <c r="R8448">
        <v>2</v>
      </c>
      <c r="S8448">
        <v>0</v>
      </c>
      <c r="T8448">
        <v>1</v>
      </c>
      <c r="U8448">
        <v>0</v>
      </c>
      <c r="V8448">
        <v>0</v>
      </c>
      <c r="W8448">
        <v>0</v>
      </c>
      <c r="X8448">
        <v>50.717217305310271</v>
      </c>
      <c r="Y8448">
        <v>0</v>
      </c>
      <c r="Z8448">
        <v>16.710424896478951</v>
      </c>
      <c r="AA8448">
        <v>0</v>
      </c>
      <c r="AB8448">
        <v>3.4669979032550002</v>
      </c>
      <c r="AC8448">
        <v>0</v>
      </c>
      <c r="AD8448">
        <v>0</v>
      </c>
      <c r="AE8448">
        <v>70.894640105044232</v>
      </c>
    </row>
    <row r="8449" spans="1:31" x14ac:dyDescent="0.25">
      <c r="A8449">
        <v>1844663</v>
      </c>
      <c r="B8449">
        <v>1</v>
      </c>
      <c r="C8449" t="s">
        <v>80</v>
      </c>
      <c r="D8449" t="s">
        <v>103</v>
      </c>
      <c r="E8449" t="s">
        <v>154</v>
      </c>
      <c r="F8449" t="s">
        <v>23773</v>
      </c>
      <c r="G8449" t="s">
        <v>156</v>
      </c>
      <c r="H8449" t="s">
        <v>157</v>
      </c>
      <c r="I8449" t="s">
        <v>135</v>
      </c>
      <c r="J8449" t="s">
        <v>136</v>
      </c>
      <c r="K8449" t="s">
        <v>137</v>
      </c>
      <c r="L8449" t="s">
        <v>23774</v>
      </c>
      <c r="M8449" t="s">
        <v>23775</v>
      </c>
      <c r="N8449">
        <v>1.876944444</v>
      </c>
      <c r="O8449">
        <v>0</v>
      </c>
      <c r="P8449">
        <v>27</v>
      </c>
      <c r="Q8449">
        <v>0</v>
      </c>
      <c r="R8449">
        <v>1</v>
      </c>
      <c r="S8449">
        <v>0</v>
      </c>
      <c r="T8449">
        <v>24</v>
      </c>
      <c r="U8449">
        <v>0</v>
      </c>
      <c r="V8449">
        <v>1</v>
      </c>
      <c r="W8449">
        <v>0</v>
      </c>
      <c r="X8449">
        <v>15.467533049492149</v>
      </c>
      <c r="Y8449">
        <v>0</v>
      </c>
      <c r="Z8449">
        <v>0</v>
      </c>
      <c r="AA8449">
        <v>0</v>
      </c>
      <c r="AB8449">
        <v>44.825773832594209</v>
      </c>
      <c r="AC8449">
        <v>0</v>
      </c>
      <c r="AD8449">
        <v>34.820826566357994</v>
      </c>
      <c r="AE8449">
        <v>95.114133448444349</v>
      </c>
    </row>
    <row r="8450" spans="1:31" x14ac:dyDescent="0.25">
      <c r="A8450">
        <v>1845447</v>
      </c>
      <c r="B8450">
        <v>1</v>
      </c>
      <c r="C8450" t="s">
        <v>80</v>
      </c>
      <c r="D8450" t="s">
        <v>107</v>
      </c>
      <c r="E8450" t="s">
        <v>131</v>
      </c>
      <c r="F8450" t="s">
        <v>23776</v>
      </c>
      <c r="G8450" t="s">
        <v>133</v>
      </c>
      <c r="H8450" t="s">
        <v>134</v>
      </c>
      <c r="I8450" t="s">
        <v>135</v>
      </c>
      <c r="J8450" t="s">
        <v>136</v>
      </c>
      <c r="K8450" t="s">
        <v>137</v>
      </c>
      <c r="L8450" t="s">
        <v>23777</v>
      </c>
      <c r="M8450" t="s">
        <v>23778</v>
      </c>
      <c r="N8450">
        <v>7.0052777769999999</v>
      </c>
      <c r="O8450">
        <v>0</v>
      </c>
      <c r="P8450">
        <v>77</v>
      </c>
      <c r="Q8450">
        <v>0</v>
      </c>
      <c r="R8450">
        <v>0</v>
      </c>
      <c r="S8450">
        <v>0</v>
      </c>
      <c r="T8450">
        <v>2</v>
      </c>
      <c r="U8450">
        <v>0</v>
      </c>
      <c r="V8450">
        <v>0</v>
      </c>
      <c r="W8450">
        <v>0</v>
      </c>
      <c r="X8450">
        <v>73.693737139712866</v>
      </c>
      <c r="Y8450">
        <v>0</v>
      </c>
      <c r="Z8450">
        <v>0</v>
      </c>
      <c r="AA8450">
        <v>0</v>
      </c>
      <c r="AB8450">
        <v>6.9307464806066685E-2</v>
      </c>
      <c r="AC8450">
        <v>0</v>
      </c>
      <c r="AD8450">
        <v>0</v>
      </c>
      <c r="AE8450">
        <v>73.763044604518939</v>
      </c>
    </row>
    <row r="8451" spans="1:31" x14ac:dyDescent="0.25">
      <c r="A8451">
        <v>1855769</v>
      </c>
      <c r="B8451">
        <v>1</v>
      </c>
      <c r="C8451" t="s">
        <v>80</v>
      </c>
      <c r="D8451" t="s">
        <v>107</v>
      </c>
      <c r="E8451" t="s">
        <v>131</v>
      </c>
      <c r="F8451" t="s">
        <v>23779</v>
      </c>
      <c r="G8451" t="s">
        <v>133</v>
      </c>
      <c r="H8451" t="s">
        <v>134</v>
      </c>
      <c r="I8451" t="s">
        <v>135</v>
      </c>
      <c r="J8451" t="s">
        <v>136</v>
      </c>
      <c r="K8451" t="s">
        <v>137</v>
      </c>
      <c r="L8451" t="s">
        <v>23780</v>
      </c>
      <c r="M8451" t="s">
        <v>23781</v>
      </c>
      <c r="N8451">
        <v>1.2705555550000001</v>
      </c>
      <c r="O8451">
        <v>0</v>
      </c>
      <c r="P8451">
        <v>23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3.8146290614219911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3.8146290614219911</v>
      </c>
    </row>
    <row r="8452" spans="1:31" x14ac:dyDescent="0.25">
      <c r="A8452">
        <v>1845298</v>
      </c>
      <c r="B8452">
        <v>1</v>
      </c>
      <c r="C8452" t="s">
        <v>81</v>
      </c>
      <c r="D8452" t="s">
        <v>125</v>
      </c>
      <c r="E8452" t="s">
        <v>252</v>
      </c>
      <c r="F8452" t="s">
        <v>23782</v>
      </c>
      <c r="G8452" t="s">
        <v>279</v>
      </c>
      <c r="H8452" t="s">
        <v>134</v>
      </c>
      <c r="I8452" t="s">
        <v>135</v>
      </c>
      <c r="J8452" t="s">
        <v>136</v>
      </c>
      <c r="K8452" t="s">
        <v>137</v>
      </c>
      <c r="L8452" t="s">
        <v>23783</v>
      </c>
      <c r="M8452" t="s">
        <v>23784</v>
      </c>
      <c r="N8452">
        <v>1.98</v>
      </c>
      <c r="O8452">
        <v>0</v>
      </c>
      <c r="P8452">
        <v>0</v>
      </c>
      <c r="Q8452">
        <v>0</v>
      </c>
      <c r="R8452">
        <v>5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29.607036068878802</v>
      </c>
      <c r="AA8452">
        <v>0</v>
      </c>
      <c r="AB8452">
        <v>0</v>
      </c>
      <c r="AC8452">
        <v>0</v>
      </c>
      <c r="AD8452">
        <v>0</v>
      </c>
      <c r="AE8452">
        <v>29.607036068878802</v>
      </c>
    </row>
    <row r="8453" spans="1:31" x14ac:dyDescent="0.25">
      <c r="A8453">
        <v>1848395</v>
      </c>
      <c r="B8453">
        <v>1</v>
      </c>
      <c r="C8453" t="s">
        <v>80</v>
      </c>
      <c r="D8453" t="s">
        <v>94</v>
      </c>
      <c r="E8453" t="s">
        <v>154</v>
      </c>
      <c r="F8453" t="s">
        <v>23785</v>
      </c>
      <c r="G8453" t="s">
        <v>514</v>
      </c>
      <c r="H8453" t="s">
        <v>157</v>
      </c>
      <c r="I8453" t="s">
        <v>135</v>
      </c>
      <c r="J8453" t="s">
        <v>136</v>
      </c>
      <c r="K8453" t="s">
        <v>137</v>
      </c>
      <c r="L8453" t="s">
        <v>23786</v>
      </c>
      <c r="M8453" t="s">
        <v>23787</v>
      </c>
      <c r="N8453">
        <v>7.3686111109999999</v>
      </c>
      <c r="O8453">
        <v>0</v>
      </c>
      <c r="P8453">
        <v>56</v>
      </c>
      <c r="Q8453">
        <v>0</v>
      </c>
      <c r="R8453">
        <v>0</v>
      </c>
      <c r="S8453">
        <v>0</v>
      </c>
      <c r="T8453">
        <v>3</v>
      </c>
      <c r="U8453">
        <v>0</v>
      </c>
      <c r="V8453">
        <v>0</v>
      </c>
      <c r="W8453">
        <v>0</v>
      </c>
      <c r="X8453">
        <v>50.204489713660472</v>
      </c>
      <c r="Y8453">
        <v>0</v>
      </c>
      <c r="Z8453">
        <v>0</v>
      </c>
      <c r="AA8453">
        <v>0</v>
      </c>
      <c r="AB8453">
        <v>5.2035447263404002</v>
      </c>
      <c r="AC8453">
        <v>0</v>
      </c>
      <c r="AD8453">
        <v>0</v>
      </c>
      <c r="AE8453">
        <v>55.408034440000876</v>
      </c>
    </row>
    <row r="8454" spans="1:31" x14ac:dyDescent="0.25">
      <c r="A8454">
        <v>1845510</v>
      </c>
      <c r="B8454">
        <v>1</v>
      </c>
      <c r="C8454" t="s">
        <v>81</v>
      </c>
      <c r="D8454" t="s">
        <v>128</v>
      </c>
      <c r="E8454" t="s">
        <v>131</v>
      </c>
      <c r="F8454" t="s">
        <v>13628</v>
      </c>
      <c r="G8454" t="s">
        <v>133</v>
      </c>
      <c r="H8454" t="s">
        <v>134</v>
      </c>
      <c r="I8454" t="s">
        <v>135</v>
      </c>
      <c r="J8454" t="s">
        <v>136</v>
      </c>
      <c r="K8454" t="s">
        <v>137</v>
      </c>
      <c r="L8454" t="s">
        <v>23788</v>
      </c>
      <c r="M8454" t="s">
        <v>23789</v>
      </c>
      <c r="N8454">
        <v>20.490833333000001</v>
      </c>
      <c r="O8454">
        <v>0</v>
      </c>
      <c r="P8454">
        <v>206</v>
      </c>
      <c r="Q8454">
        <v>0</v>
      </c>
      <c r="R8454">
        <v>0</v>
      </c>
      <c r="S8454">
        <v>0</v>
      </c>
      <c r="T8454">
        <v>19</v>
      </c>
      <c r="U8454">
        <v>0</v>
      </c>
      <c r="V8454">
        <v>0</v>
      </c>
      <c r="W8454">
        <v>0</v>
      </c>
      <c r="X8454">
        <v>3352.5029213009493</v>
      </c>
      <c r="Y8454">
        <v>0</v>
      </c>
      <c r="Z8454">
        <v>0</v>
      </c>
      <c r="AA8454">
        <v>0</v>
      </c>
      <c r="AB8454">
        <v>83.179806404175594</v>
      </c>
      <c r="AC8454">
        <v>0</v>
      </c>
      <c r="AD8454">
        <v>0</v>
      </c>
      <c r="AE8454">
        <v>3435.6827277051248</v>
      </c>
    </row>
    <row r="8455" spans="1:31" x14ac:dyDescent="0.25">
      <c r="A8455">
        <v>1848404</v>
      </c>
      <c r="B8455">
        <v>1</v>
      </c>
      <c r="C8455" t="s">
        <v>80</v>
      </c>
      <c r="D8455" t="s">
        <v>103</v>
      </c>
      <c r="E8455" t="s">
        <v>131</v>
      </c>
      <c r="F8455" t="s">
        <v>23790</v>
      </c>
      <c r="G8455" t="s">
        <v>189</v>
      </c>
      <c r="H8455" t="s">
        <v>134</v>
      </c>
      <c r="I8455" t="s">
        <v>135</v>
      </c>
      <c r="J8455" t="s">
        <v>136</v>
      </c>
      <c r="K8455" t="s">
        <v>137</v>
      </c>
      <c r="L8455" t="s">
        <v>23791</v>
      </c>
      <c r="M8455" t="s">
        <v>23792</v>
      </c>
      <c r="N8455">
        <v>6.0880555550000004</v>
      </c>
      <c r="O8455">
        <v>0</v>
      </c>
      <c r="P8455">
        <v>63</v>
      </c>
      <c r="Q8455">
        <v>0</v>
      </c>
      <c r="R8455">
        <v>0</v>
      </c>
      <c r="S8455">
        <v>0</v>
      </c>
      <c r="T8455">
        <v>3</v>
      </c>
      <c r="U8455">
        <v>0</v>
      </c>
      <c r="V8455">
        <v>0</v>
      </c>
      <c r="W8455">
        <v>0</v>
      </c>
      <c r="X8455">
        <v>136.84353478342646</v>
      </c>
      <c r="Y8455">
        <v>0</v>
      </c>
      <c r="Z8455">
        <v>0</v>
      </c>
      <c r="AA8455">
        <v>0</v>
      </c>
      <c r="AB8455">
        <v>8.8948659240057992</v>
      </c>
      <c r="AC8455">
        <v>0</v>
      </c>
      <c r="AD8455">
        <v>0</v>
      </c>
      <c r="AE8455">
        <v>145.73840070743228</v>
      </c>
    </row>
    <row r="8456" spans="1:31" x14ac:dyDescent="0.25">
      <c r="A8456">
        <v>1855543</v>
      </c>
      <c r="B8456">
        <v>1</v>
      </c>
      <c r="C8456" t="s">
        <v>80</v>
      </c>
      <c r="D8456" t="s">
        <v>108</v>
      </c>
      <c r="E8456" t="s">
        <v>252</v>
      </c>
      <c r="F8456" t="s">
        <v>1310</v>
      </c>
      <c r="G8456" t="s">
        <v>279</v>
      </c>
      <c r="H8456" t="s">
        <v>134</v>
      </c>
      <c r="I8456" t="s">
        <v>135</v>
      </c>
      <c r="J8456" t="s">
        <v>136</v>
      </c>
      <c r="K8456" t="s">
        <v>137</v>
      </c>
      <c r="L8456" t="s">
        <v>23793</v>
      </c>
      <c r="M8456" t="s">
        <v>23794</v>
      </c>
      <c r="N8456">
        <v>1.616666666</v>
      </c>
      <c r="O8456">
        <v>0</v>
      </c>
      <c r="P8456">
        <v>19</v>
      </c>
      <c r="Q8456">
        <v>0</v>
      </c>
      <c r="R8456">
        <v>39</v>
      </c>
      <c r="S8456">
        <v>0</v>
      </c>
      <c r="T8456">
        <v>11</v>
      </c>
      <c r="U8456">
        <v>0</v>
      </c>
      <c r="V8456">
        <v>0</v>
      </c>
      <c r="W8456">
        <v>0</v>
      </c>
      <c r="X8456">
        <v>6.5214443550696011</v>
      </c>
      <c r="Y8456">
        <v>0</v>
      </c>
      <c r="Z8456">
        <v>66.952343849665994</v>
      </c>
      <c r="AA8456">
        <v>0</v>
      </c>
      <c r="AB8456">
        <v>13.193543983023234</v>
      </c>
      <c r="AC8456">
        <v>0</v>
      </c>
      <c r="AD8456">
        <v>0</v>
      </c>
      <c r="AE8456">
        <v>86.667332187758831</v>
      </c>
    </row>
    <row r="8457" spans="1:31" x14ac:dyDescent="0.25">
      <c r="A8457">
        <v>1844800</v>
      </c>
      <c r="B8457">
        <v>1</v>
      </c>
      <c r="C8457" t="s">
        <v>80</v>
      </c>
      <c r="D8457" t="s">
        <v>85</v>
      </c>
      <c r="E8457" t="s">
        <v>223</v>
      </c>
      <c r="F8457" t="s">
        <v>23795</v>
      </c>
      <c r="G8457" t="s">
        <v>133</v>
      </c>
      <c r="H8457" t="s">
        <v>134</v>
      </c>
      <c r="I8457" t="s">
        <v>135</v>
      </c>
      <c r="J8457" t="s">
        <v>136</v>
      </c>
      <c r="K8457" t="s">
        <v>137</v>
      </c>
      <c r="L8457" t="s">
        <v>23796</v>
      </c>
      <c r="M8457" t="s">
        <v>23797</v>
      </c>
      <c r="N8457">
        <v>1.038611111</v>
      </c>
      <c r="O8457">
        <v>0</v>
      </c>
      <c r="P8457">
        <v>25</v>
      </c>
      <c r="Q8457">
        <v>0</v>
      </c>
      <c r="R8457">
        <v>0</v>
      </c>
      <c r="S8457">
        <v>0</v>
      </c>
      <c r="T8457">
        <v>2</v>
      </c>
      <c r="U8457">
        <v>0</v>
      </c>
      <c r="V8457">
        <v>0</v>
      </c>
      <c r="W8457">
        <v>0</v>
      </c>
      <c r="X8457">
        <v>4.8887121938779678</v>
      </c>
      <c r="Y8457">
        <v>0</v>
      </c>
      <c r="Z8457">
        <v>0</v>
      </c>
      <c r="AA8457">
        <v>0</v>
      </c>
      <c r="AB8457">
        <v>0.40738680143225003</v>
      </c>
      <c r="AC8457">
        <v>0</v>
      </c>
      <c r="AD8457">
        <v>0</v>
      </c>
      <c r="AE8457">
        <v>5.296098995310218</v>
      </c>
    </row>
    <row r="8458" spans="1:31" x14ac:dyDescent="0.25">
      <c r="A8458">
        <v>1845487</v>
      </c>
      <c r="B8458">
        <v>1</v>
      </c>
      <c r="C8458" t="s">
        <v>80</v>
      </c>
      <c r="D8458" t="s">
        <v>87</v>
      </c>
      <c r="E8458" t="s">
        <v>131</v>
      </c>
      <c r="F8458" t="s">
        <v>23798</v>
      </c>
      <c r="G8458" t="s">
        <v>133</v>
      </c>
      <c r="H8458" t="s">
        <v>134</v>
      </c>
      <c r="I8458" t="s">
        <v>135</v>
      </c>
      <c r="J8458" t="s">
        <v>136</v>
      </c>
      <c r="K8458" t="s">
        <v>137</v>
      </c>
      <c r="L8458" t="s">
        <v>23799</v>
      </c>
      <c r="M8458" t="s">
        <v>23800</v>
      </c>
      <c r="N8458">
        <v>2.37</v>
      </c>
      <c r="O8458">
        <v>0</v>
      </c>
      <c r="P8458">
        <v>20</v>
      </c>
      <c r="Q8458">
        <v>0</v>
      </c>
      <c r="R8458">
        <v>0</v>
      </c>
      <c r="S8458">
        <v>0</v>
      </c>
      <c r="T8458">
        <v>2</v>
      </c>
      <c r="U8458">
        <v>0</v>
      </c>
      <c r="V8458">
        <v>0</v>
      </c>
      <c r="W8458">
        <v>0</v>
      </c>
      <c r="X8458">
        <v>13.147037742432335</v>
      </c>
      <c r="Y8458">
        <v>0</v>
      </c>
      <c r="Z8458">
        <v>0</v>
      </c>
      <c r="AA8458">
        <v>0</v>
      </c>
      <c r="AB8458">
        <v>3.7772673303040674</v>
      </c>
      <c r="AC8458">
        <v>0</v>
      </c>
      <c r="AD8458">
        <v>0</v>
      </c>
      <c r="AE8458">
        <v>16.924305072736402</v>
      </c>
    </row>
    <row r="8459" spans="1:31" x14ac:dyDescent="0.25">
      <c r="A8459">
        <v>1855520</v>
      </c>
      <c r="B8459">
        <v>1</v>
      </c>
      <c r="C8459" t="s">
        <v>80</v>
      </c>
      <c r="D8459" t="s">
        <v>108</v>
      </c>
      <c r="E8459" t="s">
        <v>131</v>
      </c>
      <c r="F8459" t="s">
        <v>21098</v>
      </c>
      <c r="G8459" t="s">
        <v>133</v>
      </c>
      <c r="H8459" t="s">
        <v>134</v>
      </c>
      <c r="I8459" t="s">
        <v>135</v>
      </c>
      <c r="J8459" t="s">
        <v>136</v>
      </c>
      <c r="K8459" t="s">
        <v>137</v>
      </c>
      <c r="L8459" t="s">
        <v>23801</v>
      </c>
      <c r="M8459" t="s">
        <v>23802</v>
      </c>
      <c r="N8459">
        <v>6.1427777770000001</v>
      </c>
      <c r="O8459">
        <v>0</v>
      </c>
      <c r="P8459">
        <v>5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5.5424857394250342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5.5424857394250342</v>
      </c>
    </row>
    <row r="8460" spans="1:31" x14ac:dyDescent="0.25">
      <c r="A8460">
        <v>1848258</v>
      </c>
      <c r="B8460">
        <v>1</v>
      </c>
      <c r="C8460" t="s">
        <v>80</v>
      </c>
      <c r="D8460" t="s">
        <v>110</v>
      </c>
      <c r="E8460" t="s">
        <v>131</v>
      </c>
      <c r="F8460" t="s">
        <v>23803</v>
      </c>
      <c r="G8460" t="s">
        <v>133</v>
      </c>
      <c r="H8460" t="s">
        <v>134</v>
      </c>
      <c r="I8460" t="s">
        <v>135</v>
      </c>
      <c r="J8460" t="s">
        <v>136</v>
      </c>
      <c r="K8460" t="s">
        <v>137</v>
      </c>
      <c r="L8460" t="s">
        <v>23804</v>
      </c>
      <c r="M8460" t="s">
        <v>23805</v>
      </c>
      <c r="N8460">
        <v>7.5266666659999997</v>
      </c>
      <c r="O8460">
        <v>0</v>
      </c>
      <c r="P8460">
        <v>84</v>
      </c>
      <c r="Q8460">
        <v>0</v>
      </c>
      <c r="R8460">
        <v>0</v>
      </c>
      <c r="S8460">
        <v>0</v>
      </c>
      <c r="T8460">
        <v>6</v>
      </c>
      <c r="U8460">
        <v>0</v>
      </c>
      <c r="V8460">
        <v>0</v>
      </c>
      <c r="W8460">
        <v>0</v>
      </c>
      <c r="X8460">
        <v>176.58804669031116</v>
      </c>
      <c r="Y8460">
        <v>0</v>
      </c>
      <c r="Z8460">
        <v>0</v>
      </c>
      <c r="AA8460">
        <v>0</v>
      </c>
      <c r="AB8460">
        <v>10.749460594255201</v>
      </c>
      <c r="AC8460">
        <v>0</v>
      </c>
      <c r="AD8460">
        <v>0</v>
      </c>
      <c r="AE8460">
        <v>187.33750728456636</v>
      </c>
    </row>
    <row r="8461" spans="1:31" x14ac:dyDescent="0.25">
      <c r="A8461">
        <v>1844923</v>
      </c>
      <c r="B8461">
        <v>1</v>
      </c>
      <c r="C8461" t="s">
        <v>80</v>
      </c>
      <c r="D8461" t="s">
        <v>97</v>
      </c>
      <c r="E8461" t="s">
        <v>154</v>
      </c>
      <c r="F8461" t="s">
        <v>13501</v>
      </c>
      <c r="G8461" t="s">
        <v>156</v>
      </c>
      <c r="H8461" t="s">
        <v>157</v>
      </c>
      <c r="I8461" t="s">
        <v>135</v>
      </c>
      <c r="J8461" t="s">
        <v>136</v>
      </c>
      <c r="K8461" t="s">
        <v>137</v>
      </c>
      <c r="L8461" t="s">
        <v>23806</v>
      </c>
      <c r="M8461" t="s">
        <v>23807</v>
      </c>
      <c r="N8461">
        <v>1.110833333</v>
      </c>
      <c r="O8461">
        <v>0</v>
      </c>
      <c r="P8461">
        <v>49</v>
      </c>
      <c r="Q8461">
        <v>2</v>
      </c>
      <c r="R8461">
        <v>28</v>
      </c>
      <c r="S8461">
        <v>1</v>
      </c>
      <c r="T8461">
        <v>20</v>
      </c>
      <c r="U8461">
        <v>1</v>
      </c>
      <c r="V8461">
        <v>0</v>
      </c>
      <c r="W8461">
        <v>0</v>
      </c>
      <c r="X8461">
        <v>18.188610939679439</v>
      </c>
      <c r="Y8461">
        <v>2.5094511489904248</v>
      </c>
      <c r="Z8461">
        <v>13.381895101521607</v>
      </c>
      <c r="AA8461">
        <v>0</v>
      </c>
      <c r="AB8461">
        <v>11.645087708244606</v>
      </c>
      <c r="AC8461">
        <v>56.483036859567171</v>
      </c>
      <c r="AD8461">
        <v>0</v>
      </c>
      <c r="AE8461">
        <v>102.20808175800326</v>
      </c>
    </row>
    <row r="8462" spans="1:31" x14ac:dyDescent="0.25">
      <c r="A8462">
        <v>1846512</v>
      </c>
      <c r="B8462">
        <v>1</v>
      </c>
      <c r="C8462" t="s">
        <v>80</v>
      </c>
      <c r="D8462" t="s">
        <v>103</v>
      </c>
      <c r="E8462" t="s">
        <v>131</v>
      </c>
      <c r="F8462" t="s">
        <v>23808</v>
      </c>
      <c r="G8462" t="s">
        <v>189</v>
      </c>
      <c r="H8462" t="s">
        <v>134</v>
      </c>
      <c r="I8462" t="s">
        <v>135</v>
      </c>
      <c r="J8462" t="s">
        <v>136</v>
      </c>
      <c r="K8462" t="s">
        <v>137</v>
      </c>
      <c r="L8462" t="s">
        <v>23809</v>
      </c>
      <c r="M8462" t="s">
        <v>23810</v>
      </c>
      <c r="N8462">
        <v>4.1508333329999996</v>
      </c>
      <c r="O8462">
        <v>0</v>
      </c>
      <c r="P8462">
        <v>95</v>
      </c>
      <c r="Q8462">
        <v>0</v>
      </c>
      <c r="R8462">
        <v>2</v>
      </c>
      <c r="S8462">
        <v>0</v>
      </c>
      <c r="T8462">
        <v>1</v>
      </c>
      <c r="U8462">
        <v>0</v>
      </c>
      <c r="V8462">
        <v>0</v>
      </c>
      <c r="W8462">
        <v>0</v>
      </c>
      <c r="X8462">
        <v>114.27850229156167</v>
      </c>
      <c r="Y8462">
        <v>0</v>
      </c>
      <c r="Z8462">
        <v>4.5501222179405998</v>
      </c>
      <c r="AA8462">
        <v>0</v>
      </c>
      <c r="AB8462">
        <v>2.9022102787500002E-3</v>
      </c>
      <c r="AC8462">
        <v>0</v>
      </c>
      <c r="AD8462">
        <v>0</v>
      </c>
      <c r="AE8462">
        <v>118.83152671978101</v>
      </c>
    </row>
    <row r="8463" spans="1:31" x14ac:dyDescent="0.25">
      <c r="A8463">
        <v>1845218</v>
      </c>
      <c r="B8463">
        <v>1</v>
      </c>
      <c r="C8463" t="s">
        <v>80</v>
      </c>
      <c r="D8463" t="s">
        <v>102</v>
      </c>
      <c r="E8463" t="s">
        <v>202</v>
      </c>
      <c r="F8463" t="s">
        <v>8663</v>
      </c>
      <c r="G8463" t="s">
        <v>156</v>
      </c>
      <c r="H8463" t="s">
        <v>157</v>
      </c>
      <c r="I8463" t="s">
        <v>135</v>
      </c>
      <c r="J8463" t="s">
        <v>136</v>
      </c>
      <c r="K8463" t="s">
        <v>137</v>
      </c>
      <c r="L8463" t="s">
        <v>23811</v>
      </c>
      <c r="M8463" t="s">
        <v>23812</v>
      </c>
      <c r="N8463">
        <v>0.385833333</v>
      </c>
      <c r="O8463">
        <v>0</v>
      </c>
      <c r="P8463">
        <v>611</v>
      </c>
      <c r="Q8463">
        <v>34</v>
      </c>
      <c r="R8463">
        <v>100</v>
      </c>
      <c r="S8463">
        <v>11</v>
      </c>
      <c r="T8463">
        <v>65</v>
      </c>
      <c r="U8463">
        <v>0</v>
      </c>
      <c r="V8463">
        <v>0</v>
      </c>
      <c r="W8463">
        <v>0</v>
      </c>
      <c r="X8463">
        <v>50.085577848738254</v>
      </c>
      <c r="Y8463">
        <v>76.515412147046874</v>
      </c>
      <c r="Z8463">
        <v>68.773035020119991</v>
      </c>
      <c r="AA8463">
        <v>25.171071528112499</v>
      </c>
      <c r="AB8463">
        <v>88.204042283285361</v>
      </c>
      <c r="AC8463">
        <v>0</v>
      </c>
      <c r="AD8463">
        <v>0</v>
      </c>
      <c r="AE8463">
        <v>308.749138827303</v>
      </c>
    </row>
    <row r="8464" spans="1:31" x14ac:dyDescent="0.25">
      <c r="A8464">
        <v>1845364</v>
      </c>
      <c r="B8464">
        <v>1</v>
      </c>
      <c r="C8464" t="s">
        <v>81</v>
      </c>
      <c r="D8464" t="s">
        <v>112</v>
      </c>
      <c r="E8464" t="s">
        <v>202</v>
      </c>
      <c r="F8464" t="s">
        <v>2885</v>
      </c>
      <c r="G8464" t="s">
        <v>156</v>
      </c>
      <c r="H8464" t="s">
        <v>157</v>
      </c>
      <c r="I8464" t="s">
        <v>135</v>
      </c>
      <c r="J8464" t="s">
        <v>136</v>
      </c>
      <c r="K8464" t="s">
        <v>137</v>
      </c>
      <c r="L8464" t="s">
        <v>23813</v>
      </c>
      <c r="M8464" t="s">
        <v>23814</v>
      </c>
      <c r="N8464">
        <v>0.35444444400000003</v>
      </c>
      <c r="O8464">
        <v>2</v>
      </c>
      <c r="P8464">
        <v>213</v>
      </c>
      <c r="Q8464">
        <v>111</v>
      </c>
      <c r="R8464">
        <v>302</v>
      </c>
      <c r="S8464">
        <v>7</v>
      </c>
      <c r="T8464">
        <v>26</v>
      </c>
      <c r="U8464">
        <v>4</v>
      </c>
      <c r="V8464">
        <v>1</v>
      </c>
      <c r="W8464">
        <v>1.8875737126400002E-2</v>
      </c>
      <c r="X8464">
        <v>15.95288683457966</v>
      </c>
      <c r="Y8464">
        <v>22.662352632479273</v>
      </c>
      <c r="Z8464">
        <v>27.616879438536163</v>
      </c>
      <c r="AA8464">
        <v>4.7208231137169667</v>
      </c>
      <c r="AB8464">
        <v>11.169388328499869</v>
      </c>
      <c r="AC8464">
        <v>65.763842526430125</v>
      </c>
      <c r="AD8464">
        <v>3.1709815108487085</v>
      </c>
      <c r="AE8464">
        <v>151.07603012221716</v>
      </c>
    </row>
    <row r="8465" spans="1:31" x14ac:dyDescent="0.25">
      <c r="A8465">
        <v>1845418</v>
      </c>
      <c r="B8465">
        <v>1</v>
      </c>
      <c r="C8465" t="s">
        <v>80</v>
      </c>
      <c r="D8465" t="s">
        <v>94</v>
      </c>
      <c r="E8465" t="s">
        <v>202</v>
      </c>
      <c r="F8465" t="s">
        <v>23815</v>
      </c>
      <c r="G8465" t="s">
        <v>156</v>
      </c>
      <c r="H8465" t="s">
        <v>157</v>
      </c>
      <c r="I8465" t="s">
        <v>135</v>
      </c>
      <c r="J8465" t="s">
        <v>136</v>
      </c>
      <c r="K8465" t="s">
        <v>137</v>
      </c>
      <c r="L8465" t="s">
        <v>23816</v>
      </c>
      <c r="M8465" t="s">
        <v>23817</v>
      </c>
      <c r="N8465">
        <v>0.47333333300000002</v>
      </c>
      <c r="O8465">
        <v>0</v>
      </c>
      <c r="P8465">
        <v>3243</v>
      </c>
      <c r="Q8465">
        <v>80</v>
      </c>
      <c r="R8465">
        <v>741</v>
      </c>
      <c r="S8465">
        <v>18</v>
      </c>
      <c r="T8465">
        <v>390</v>
      </c>
      <c r="U8465">
        <v>4</v>
      </c>
      <c r="V8465">
        <v>2</v>
      </c>
      <c r="W8465">
        <v>0</v>
      </c>
      <c r="X8465">
        <v>272.85385418935641</v>
      </c>
      <c r="Y8465">
        <v>99.063333377151537</v>
      </c>
      <c r="Z8465">
        <v>311.87677341093331</v>
      </c>
      <c r="AA8465">
        <v>38.968507655708272</v>
      </c>
      <c r="AB8465">
        <v>104.99100457117606</v>
      </c>
      <c r="AC8465">
        <v>18.291387406824004</v>
      </c>
      <c r="AD8465">
        <v>0.43599692623800013</v>
      </c>
      <c r="AE8465">
        <v>846.48085753738758</v>
      </c>
    </row>
    <row r="8466" spans="1:31" x14ac:dyDescent="0.25">
      <c r="A8466">
        <v>1855746</v>
      </c>
      <c r="B8466">
        <v>1</v>
      </c>
      <c r="C8466" t="s">
        <v>81</v>
      </c>
      <c r="D8466" t="s">
        <v>114</v>
      </c>
      <c r="E8466" t="s">
        <v>140</v>
      </c>
      <c r="F8466" t="s">
        <v>23818</v>
      </c>
      <c r="G8466" t="s">
        <v>142</v>
      </c>
      <c r="H8466" t="s">
        <v>134</v>
      </c>
      <c r="I8466" t="s">
        <v>135</v>
      </c>
      <c r="J8466" t="s">
        <v>136</v>
      </c>
      <c r="K8466" t="s">
        <v>137</v>
      </c>
      <c r="L8466" t="s">
        <v>23819</v>
      </c>
      <c r="M8466" t="s">
        <v>23820</v>
      </c>
      <c r="N8466">
        <v>1.494722222</v>
      </c>
      <c r="O8466">
        <v>0</v>
      </c>
      <c r="P8466">
        <v>1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0.57277194153900002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0.57277194153900002</v>
      </c>
    </row>
    <row r="8467" spans="1:31" x14ac:dyDescent="0.25">
      <c r="A8467">
        <v>1855597</v>
      </c>
      <c r="B8467">
        <v>1</v>
      </c>
      <c r="C8467" t="s">
        <v>81</v>
      </c>
      <c r="D8467" t="s">
        <v>124</v>
      </c>
      <c r="E8467" t="s">
        <v>131</v>
      </c>
      <c r="F8467" t="s">
        <v>23821</v>
      </c>
      <c r="G8467" t="s">
        <v>133</v>
      </c>
      <c r="H8467" t="s">
        <v>134</v>
      </c>
      <c r="I8467" t="s">
        <v>135</v>
      </c>
      <c r="J8467" t="s">
        <v>136</v>
      </c>
      <c r="K8467" t="s">
        <v>137</v>
      </c>
      <c r="L8467" t="s">
        <v>23822</v>
      </c>
      <c r="M8467" t="s">
        <v>23823</v>
      </c>
      <c r="N8467">
        <v>0.58222222199999996</v>
      </c>
      <c r="O8467">
        <v>0</v>
      </c>
      <c r="P8467">
        <v>68</v>
      </c>
      <c r="Q8467">
        <v>0</v>
      </c>
      <c r="R8467">
        <v>0</v>
      </c>
      <c r="S8467">
        <v>0</v>
      </c>
      <c r="T8467">
        <v>90</v>
      </c>
      <c r="U8467">
        <v>0</v>
      </c>
      <c r="V8467">
        <v>0</v>
      </c>
      <c r="W8467">
        <v>0</v>
      </c>
      <c r="X8467">
        <v>8.7953601810390687</v>
      </c>
      <c r="Y8467">
        <v>0</v>
      </c>
      <c r="Z8467">
        <v>0</v>
      </c>
      <c r="AA8467">
        <v>0</v>
      </c>
      <c r="AB8467">
        <v>20.56464321238462</v>
      </c>
      <c r="AC8467">
        <v>0</v>
      </c>
      <c r="AD8467">
        <v>0</v>
      </c>
      <c r="AE8467">
        <v>29.360003393423689</v>
      </c>
    </row>
    <row r="8468" spans="1:31" x14ac:dyDescent="0.25">
      <c r="A8468">
        <v>1844631</v>
      </c>
      <c r="B8468">
        <v>1</v>
      </c>
      <c r="C8468" t="s">
        <v>80</v>
      </c>
      <c r="D8468" t="s">
        <v>106</v>
      </c>
      <c r="E8468" t="s">
        <v>164</v>
      </c>
      <c r="F8468" t="s">
        <v>23824</v>
      </c>
      <c r="G8468" t="s">
        <v>156</v>
      </c>
      <c r="H8468" t="s">
        <v>157</v>
      </c>
      <c r="I8468" t="s">
        <v>135</v>
      </c>
      <c r="J8468" t="s">
        <v>136</v>
      </c>
      <c r="K8468" t="s">
        <v>137</v>
      </c>
      <c r="L8468" t="s">
        <v>23825</v>
      </c>
      <c r="M8468" t="s">
        <v>23826</v>
      </c>
      <c r="N8468">
        <v>1.7594444440000001</v>
      </c>
      <c r="O8468">
        <v>0</v>
      </c>
      <c r="P8468">
        <v>0</v>
      </c>
      <c r="Q8468">
        <v>33</v>
      </c>
      <c r="R8468">
        <v>145</v>
      </c>
      <c r="S8468">
        <v>8</v>
      </c>
      <c r="T8468">
        <v>17</v>
      </c>
      <c r="U8468">
        <v>0</v>
      </c>
      <c r="V8468">
        <v>0</v>
      </c>
      <c r="W8468">
        <v>0</v>
      </c>
      <c r="X8468">
        <v>0</v>
      </c>
      <c r="Y8468">
        <v>178.65202945825422</v>
      </c>
      <c r="Z8468">
        <v>483.52985028355772</v>
      </c>
      <c r="AA8468">
        <v>28.279854123850722</v>
      </c>
      <c r="AB8468">
        <v>55.869924431765618</v>
      </c>
      <c r="AC8468">
        <v>0</v>
      </c>
      <c r="AD8468">
        <v>0</v>
      </c>
      <c r="AE8468">
        <v>746.33165829742825</v>
      </c>
    </row>
    <row r="8469" spans="1:31" x14ac:dyDescent="0.25">
      <c r="A8469">
        <v>1855700</v>
      </c>
      <c r="B8469">
        <v>1</v>
      </c>
      <c r="C8469" t="s">
        <v>80</v>
      </c>
      <c r="D8469" t="s">
        <v>106</v>
      </c>
      <c r="E8469" t="s">
        <v>140</v>
      </c>
      <c r="F8469" t="s">
        <v>23827</v>
      </c>
      <c r="G8469" t="s">
        <v>142</v>
      </c>
      <c r="H8469" t="s">
        <v>134</v>
      </c>
      <c r="I8469" t="s">
        <v>135</v>
      </c>
      <c r="J8469" t="s">
        <v>136</v>
      </c>
      <c r="K8469" t="s">
        <v>137</v>
      </c>
      <c r="L8469" t="s">
        <v>23828</v>
      </c>
      <c r="M8469" t="s">
        <v>23829</v>
      </c>
      <c r="N8469">
        <v>2.6419444439999999</v>
      </c>
      <c r="O8469">
        <v>0</v>
      </c>
      <c r="P8469">
        <v>1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</row>
    <row r="8470" spans="1:31" x14ac:dyDescent="0.25">
      <c r="A8470">
        <v>1853751</v>
      </c>
      <c r="B8470">
        <v>1</v>
      </c>
      <c r="C8470" t="s">
        <v>80</v>
      </c>
      <c r="D8470" t="s">
        <v>108</v>
      </c>
      <c r="E8470" t="s">
        <v>164</v>
      </c>
      <c r="F8470" t="s">
        <v>23830</v>
      </c>
      <c r="G8470" t="s">
        <v>156</v>
      </c>
      <c r="H8470" t="s">
        <v>157</v>
      </c>
      <c r="I8470" t="s">
        <v>135</v>
      </c>
      <c r="J8470" t="s">
        <v>136</v>
      </c>
      <c r="K8470" t="s">
        <v>137</v>
      </c>
      <c r="L8470" t="s">
        <v>23831</v>
      </c>
      <c r="M8470" t="s">
        <v>23832</v>
      </c>
      <c r="N8470">
        <v>2.5</v>
      </c>
      <c r="O8470">
        <v>0</v>
      </c>
      <c r="P8470">
        <v>82</v>
      </c>
      <c r="Q8470">
        <v>0</v>
      </c>
      <c r="R8470">
        <v>24</v>
      </c>
      <c r="S8470">
        <v>3</v>
      </c>
      <c r="T8470">
        <v>25</v>
      </c>
      <c r="U8470">
        <v>0</v>
      </c>
      <c r="V8470">
        <v>0</v>
      </c>
      <c r="W8470">
        <v>0</v>
      </c>
      <c r="X8470">
        <v>50.162076929863495</v>
      </c>
      <c r="Y8470">
        <v>0</v>
      </c>
      <c r="Z8470">
        <v>138.21012450195602</v>
      </c>
      <c r="AA8470">
        <v>91.193600066908942</v>
      </c>
      <c r="AB8470">
        <v>93.338998657304003</v>
      </c>
      <c r="AC8470">
        <v>0</v>
      </c>
      <c r="AD8470">
        <v>0</v>
      </c>
      <c r="AE8470">
        <v>372.90480015603242</v>
      </c>
    </row>
    <row r="8471" spans="1:31" x14ac:dyDescent="0.25">
      <c r="A8471">
        <v>1847514</v>
      </c>
      <c r="B8471">
        <v>1</v>
      </c>
      <c r="C8471" t="s">
        <v>80</v>
      </c>
      <c r="D8471" t="s">
        <v>110</v>
      </c>
      <c r="E8471" t="s">
        <v>140</v>
      </c>
      <c r="F8471" t="s">
        <v>23833</v>
      </c>
      <c r="G8471" t="s">
        <v>142</v>
      </c>
      <c r="H8471" t="s">
        <v>134</v>
      </c>
      <c r="I8471" t="s">
        <v>135</v>
      </c>
      <c r="J8471" t="s">
        <v>136</v>
      </c>
      <c r="K8471" t="s">
        <v>137</v>
      </c>
      <c r="L8471" t="s">
        <v>23834</v>
      </c>
      <c r="M8471" t="s">
        <v>23835</v>
      </c>
      <c r="N8471">
        <v>8.693333333</v>
      </c>
      <c r="O8471">
        <v>0</v>
      </c>
      <c r="P8471">
        <v>2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7.4622375371622667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7.4622375371622667</v>
      </c>
    </row>
    <row r="8472" spans="1:31" x14ac:dyDescent="0.25">
      <c r="A8472">
        <v>1855554</v>
      </c>
      <c r="B8472">
        <v>1</v>
      </c>
      <c r="C8472" t="s">
        <v>80</v>
      </c>
      <c r="D8472" t="s">
        <v>103</v>
      </c>
      <c r="E8472" t="s">
        <v>252</v>
      </c>
      <c r="F8472" t="s">
        <v>23836</v>
      </c>
      <c r="G8472" t="s">
        <v>1046</v>
      </c>
      <c r="H8472" t="s">
        <v>134</v>
      </c>
      <c r="I8472" t="s">
        <v>135</v>
      </c>
      <c r="J8472" t="s">
        <v>136</v>
      </c>
      <c r="K8472" t="s">
        <v>137</v>
      </c>
      <c r="L8472" t="s">
        <v>23837</v>
      </c>
      <c r="M8472" t="s">
        <v>23838</v>
      </c>
      <c r="N8472">
        <v>1.7497222219999999</v>
      </c>
      <c r="O8472">
        <v>0</v>
      </c>
      <c r="P8472">
        <v>272</v>
      </c>
      <c r="Q8472">
        <v>0</v>
      </c>
      <c r="R8472">
        <v>0</v>
      </c>
      <c r="S8472">
        <v>0</v>
      </c>
      <c r="T8472">
        <v>6</v>
      </c>
      <c r="U8472">
        <v>0</v>
      </c>
      <c r="V8472">
        <v>0</v>
      </c>
      <c r="W8472">
        <v>0</v>
      </c>
      <c r="X8472">
        <v>146.20950003264178</v>
      </c>
      <c r="Y8472">
        <v>0</v>
      </c>
      <c r="Z8472">
        <v>0</v>
      </c>
      <c r="AA8472">
        <v>0</v>
      </c>
      <c r="AB8472">
        <v>4.8423512260684172</v>
      </c>
      <c r="AC8472">
        <v>0</v>
      </c>
      <c r="AD8472">
        <v>0</v>
      </c>
      <c r="AE8472">
        <v>151.0518512587102</v>
      </c>
    </row>
    <row r="8473" spans="1:31" x14ac:dyDescent="0.25">
      <c r="A8473">
        <v>1845238</v>
      </c>
      <c r="B8473">
        <v>1</v>
      </c>
      <c r="C8473" t="s">
        <v>80</v>
      </c>
      <c r="D8473" t="s">
        <v>96</v>
      </c>
      <c r="E8473" t="s">
        <v>140</v>
      </c>
      <c r="F8473" t="s">
        <v>23839</v>
      </c>
      <c r="G8473" t="s">
        <v>142</v>
      </c>
      <c r="H8473" t="s">
        <v>134</v>
      </c>
      <c r="I8473" t="s">
        <v>135</v>
      </c>
      <c r="J8473" t="s">
        <v>136</v>
      </c>
      <c r="K8473" t="s">
        <v>137</v>
      </c>
      <c r="L8473" t="s">
        <v>23840</v>
      </c>
      <c r="M8473" t="s">
        <v>23841</v>
      </c>
      <c r="N8473">
        <v>14.101388888000001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1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0.489054174041475</v>
      </c>
      <c r="AC8473">
        <v>0</v>
      </c>
      <c r="AD8473">
        <v>0</v>
      </c>
      <c r="AE8473">
        <v>0.489054174041475</v>
      </c>
    </row>
    <row r="8474" spans="1:31" x14ac:dyDescent="0.25">
      <c r="A8474">
        <v>1845736</v>
      </c>
      <c r="B8474">
        <v>1</v>
      </c>
      <c r="C8474" t="s">
        <v>81</v>
      </c>
      <c r="D8474" t="s">
        <v>128</v>
      </c>
      <c r="E8474" t="s">
        <v>131</v>
      </c>
      <c r="F8474" t="s">
        <v>23842</v>
      </c>
      <c r="G8474" t="s">
        <v>10886</v>
      </c>
      <c r="H8474" t="s">
        <v>134</v>
      </c>
      <c r="I8474" t="s">
        <v>135</v>
      </c>
      <c r="J8474" t="s">
        <v>136</v>
      </c>
      <c r="K8474" t="s">
        <v>137</v>
      </c>
      <c r="L8474" t="s">
        <v>23843</v>
      </c>
      <c r="M8474" t="s">
        <v>23844</v>
      </c>
      <c r="N8474">
        <v>7.4630555550000004</v>
      </c>
      <c r="O8474">
        <v>0</v>
      </c>
      <c r="P8474">
        <v>7</v>
      </c>
      <c r="Q8474">
        <v>0</v>
      </c>
      <c r="R8474">
        <v>1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11.958108905854717</v>
      </c>
      <c r="Y8474">
        <v>0</v>
      </c>
      <c r="Z8474">
        <v>11.322224837737251</v>
      </c>
      <c r="AA8474">
        <v>0</v>
      </c>
      <c r="AB8474">
        <v>0</v>
      </c>
      <c r="AC8474">
        <v>0</v>
      </c>
      <c r="AD8474">
        <v>0</v>
      </c>
      <c r="AE8474">
        <v>23.280333743591967</v>
      </c>
    </row>
    <row r="8475" spans="1:31" x14ac:dyDescent="0.25">
      <c r="A8475">
        <v>1846804</v>
      </c>
      <c r="B8475">
        <v>1</v>
      </c>
      <c r="C8475" t="s">
        <v>80</v>
      </c>
      <c r="D8475" t="s">
        <v>84</v>
      </c>
      <c r="E8475" t="s">
        <v>131</v>
      </c>
      <c r="F8475" t="s">
        <v>23845</v>
      </c>
      <c r="G8475" t="s">
        <v>189</v>
      </c>
      <c r="H8475" t="s">
        <v>134</v>
      </c>
      <c r="I8475" t="s">
        <v>135</v>
      </c>
      <c r="J8475" t="s">
        <v>136</v>
      </c>
      <c r="K8475" t="s">
        <v>137</v>
      </c>
      <c r="L8475" t="s">
        <v>23846</v>
      </c>
      <c r="M8475" t="s">
        <v>23847</v>
      </c>
      <c r="N8475">
        <v>4.034166666</v>
      </c>
      <c r="O8475">
        <v>0</v>
      </c>
      <c r="P8475">
        <v>158</v>
      </c>
      <c r="Q8475">
        <v>0</v>
      </c>
      <c r="R8475">
        <v>0</v>
      </c>
      <c r="S8475">
        <v>0</v>
      </c>
      <c r="T8475">
        <v>7</v>
      </c>
      <c r="U8475">
        <v>0</v>
      </c>
      <c r="V8475">
        <v>0</v>
      </c>
      <c r="W8475">
        <v>0</v>
      </c>
      <c r="X8475">
        <v>165.00631484014545</v>
      </c>
      <c r="Y8475">
        <v>0</v>
      </c>
      <c r="Z8475">
        <v>0</v>
      </c>
      <c r="AA8475">
        <v>0</v>
      </c>
      <c r="AB8475">
        <v>23.884248796711873</v>
      </c>
      <c r="AC8475">
        <v>0</v>
      </c>
      <c r="AD8475">
        <v>0</v>
      </c>
      <c r="AE8475">
        <v>188.89056363685734</v>
      </c>
    </row>
    <row r="8476" spans="1:31" x14ac:dyDescent="0.25">
      <c r="A8476">
        <v>1855792</v>
      </c>
      <c r="B8476">
        <v>1</v>
      </c>
      <c r="C8476" t="s">
        <v>81</v>
      </c>
      <c r="D8476" t="s">
        <v>128</v>
      </c>
      <c r="E8476" t="s">
        <v>131</v>
      </c>
      <c r="F8476" t="s">
        <v>23848</v>
      </c>
      <c r="G8476" t="s">
        <v>133</v>
      </c>
      <c r="H8476" t="s">
        <v>134</v>
      </c>
      <c r="I8476" t="s">
        <v>135</v>
      </c>
      <c r="J8476" t="s">
        <v>136</v>
      </c>
      <c r="K8476" t="s">
        <v>137</v>
      </c>
      <c r="L8476" t="s">
        <v>23849</v>
      </c>
      <c r="M8476" t="s">
        <v>23850</v>
      </c>
      <c r="N8476">
        <v>6.2544444439999998</v>
      </c>
      <c r="O8476">
        <v>0</v>
      </c>
      <c r="P8476">
        <v>15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37.99776916986125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37.99776916986125</v>
      </c>
    </row>
    <row r="8477" spans="1:31" x14ac:dyDescent="0.25">
      <c r="A8477">
        <v>1855815</v>
      </c>
      <c r="B8477">
        <v>1</v>
      </c>
      <c r="C8477" t="s">
        <v>80</v>
      </c>
      <c r="D8477" t="s">
        <v>103</v>
      </c>
      <c r="E8477" t="s">
        <v>131</v>
      </c>
      <c r="F8477" t="s">
        <v>23851</v>
      </c>
      <c r="G8477" t="s">
        <v>133</v>
      </c>
      <c r="H8477" t="s">
        <v>134</v>
      </c>
      <c r="I8477" t="s">
        <v>135</v>
      </c>
      <c r="J8477" t="s">
        <v>136</v>
      </c>
      <c r="K8477" t="s">
        <v>137</v>
      </c>
      <c r="L8477" t="s">
        <v>23852</v>
      </c>
      <c r="M8477" t="s">
        <v>23853</v>
      </c>
      <c r="N8477">
        <v>10.001666666</v>
      </c>
      <c r="O8477">
        <v>0</v>
      </c>
      <c r="P8477">
        <v>2</v>
      </c>
      <c r="Q8477">
        <v>0</v>
      </c>
      <c r="R8477">
        <v>4</v>
      </c>
      <c r="S8477">
        <v>0</v>
      </c>
      <c r="T8477">
        <v>2</v>
      </c>
      <c r="U8477">
        <v>0</v>
      </c>
      <c r="V8477">
        <v>0</v>
      </c>
      <c r="W8477">
        <v>0</v>
      </c>
      <c r="X8477">
        <v>5.7191908779693339</v>
      </c>
      <c r="Y8477">
        <v>0</v>
      </c>
      <c r="Z8477">
        <v>14.849201481735317</v>
      </c>
      <c r="AA8477">
        <v>0</v>
      </c>
      <c r="AB8477">
        <v>9.8301114607655542</v>
      </c>
      <c r="AC8477">
        <v>0</v>
      </c>
      <c r="AD8477">
        <v>0</v>
      </c>
      <c r="AE8477">
        <v>30.398503820470207</v>
      </c>
    </row>
    <row r="8478" spans="1:31" x14ac:dyDescent="0.25">
      <c r="A8478">
        <v>1845928</v>
      </c>
      <c r="B8478">
        <v>1</v>
      </c>
      <c r="C8478" t="s">
        <v>80</v>
      </c>
      <c r="D8478" t="s">
        <v>100</v>
      </c>
      <c r="E8478" t="s">
        <v>202</v>
      </c>
      <c r="F8478" t="s">
        <v>9454</v>
      </c>
      <c r="G8478" t="s">
        <v>235</v>
      </c>
      <c r="H8478" t="s">
        <v>157</v>
      </c>
      <c r="I8478" t="s">
        <v>135</v>
      </c>
      <c r="J8478" t="s">
        <v>136</v>
      </c>
      <c r="K8478" t="s">
        <v>137</v>
      </c>
      <c r="L8478" t="s">
        <v>23681</v>
      </c>
      <c r="M8478" t="s">
        <v>23854</v>
      </c>
      <c r="N8478">
        <v>1.9541666660000001</v>
      </c>
      <c r="O8478">
        <v>1</v>
      </c>
      <c r="P8478">
        <v>396</v>
      </c>
      <c r="Q8478">
        <v>26</v>
      </c>
      <c r="R8478">
        <v>108</v>
      </c>
      <c r="S8478">
        <v>10</v>
      </c>
      <c r="T8478">
        <v>72</v>
      </c>
      <c r="U8478">
        <v>0</v>
      </c>
      <c r="V8478">
        <v>0</v>
      </c>
      <c r="W8478">
        <v>1.1030625328004999</v>
      </c>
      <c r="X8478">
        <v>251.45604832014149</v>
      </c>
      <c r="Y8478">
        <v>442.38426026598569</v>
      </c>
      <c r="Z8478">
        <v>302.57559635480038</v>
      </c>
      <c r="AA8478">
        <v>39.076777299805578</v>
      </c>
      <c r="AB8478">
        <v>130.87470411556484</v>
      </c>
      <c r="AC8478">
        <v>0</v>
      </c>
      <c r="AD8478">
        <v>0</v>
      </c>
      <c r="AE8478">
        <v>1167.4704488890984</v>
      </c>
    </row>
    <row r="8479" spans="1:31" x14ac:dyDescent="0.25">
      <c r="A8479">
        <v>1845264</v>
      </c>
      <c r="B8479">
        <v>1</v>
      </c>
      <c r="C8479" t="s">
        <v>80</v>
      </c>
      <c r="D8479" t="s">
        <v>106</v>
      </c>
      <c r="E8479" t="s">
        <v>131</v>
      </c>
      <c r="F8479" t="s">
        <v>23855</v>
      </c>
      <c r="G8479" t="s">
        <v>133</v>
      </c>
      <c r="H8479" t="s">
        <v>134</v>
      </c>
      <c r="I8479" t="s">
        <v>135</v>
      </c>
      <c r="J8479" t="s">
        <v>136</v>
      </c>
      <c r="K8479" t="s">
        <v>137</v>
      </c>
      <c r="L8479" t="s">
        <v>23856</v>
      </c>
      <c r="M8479" t="s">
        <v>23857</v>
      </c>
      <c r="N8479">
        <v>2.3541666659999998</v>
      </c>
      <c r="O8479">
        <v>0</v>
      </c>
      <c r="P8479">
        <v>7</v>
      </c>
      <c r="Q8479">
        <v>0</v>
      </c>
      <c r="R8479">
        <v>15</v>
      </c>
      <c r="S8479">
        <v>0</v>
      </c>
      <c r="T8479">
        <v>1</v>
      </c>
      <c r="U8479">
        <v>0</v>
      </c>
      <c r="V8479">
        <v>0</v>
      </c>
      <c r="W8479">
        <v>0</v>
      </c>
      <c r="X8479">
        <v>2.5585785796586995</v>
      </c>
      <c r="Y8479">
        <v>0</v>
      </c>
      <c r="Z8479">
        <v>56.878533787367147</v>
      </c>
      <c r="AA8479">
        <v>0</v>
      </c>
      <c r="AB8479">
        <v>4.9569099210751997</v>
      </c>
      <c r="AC8479">
        <v>0</v>
      </c>
      <c r="AD8479">
        <v>0</v>
      </c>
      <c r="AE8479">
        <v>64.394022288101041</v>
      </c>
    </row>
    <row r="8480" spans="1:31" x14ac:dyDescent="0.25">
      <c r="A8480">
        <v>1845407</v>
      </c>
      <c r="B8480">
        <v>1</v>
      </c>
      <c r="C8480" t="s">
        <v>80</v>
      </c>
      <c r="D8480" t="s">
        <v>100</v>
      </c>
      <c r="E8480" t="s">
        <v>154</v>
      </c>
      <c r="F8480" t="s">
        <v>23858</v>
      </c>
      <c r="G8480" t="s">
        <v>156</v>
      </c>
      <c r="H8480" t="s">
        <v>157</v>
      </c>
      <c r="I8480" t="s">
        <v>135</v>
      </c>
      <c r="J8480" t="s">
        <v>136</v>
      </c>
      <c r="K8480" t="s">
        <v>137</v>
      </c>
      <c r="L8480" t="s">
        <v>23859</v>
      </c>
      <c r="M8480" t="s">
        <v>23860</v>
      </c>
      <c r="N8480">
        <v>0.80888888800000003</v>
      </c>
      <c r="O8480">
        <v>0</v>
      </c>
      <c r="P8480">
        <v>167</v>
      </c>
      <c r="Q8480">
        <v>0</v>
      </c>
      <c r="R8480">
        <v>11</v>
      </c>
      <c r="S8480">
        <v>0</v>
      </c>
      <c r="T8480">
        <v>23</v>
      </c>
      <c r="U8480">
        <v>0</v>
      </c>
      <c r="V8480">
        <v>0</v>
      </c>
      <c r="W8480">
        <v>0</v>
      </c>
      <c r="X8480">
        <v>44.957343865723672</v>
      </c>
      <c r="Y8480">
        <v>0</v>
      </c>
      <c r="Z8480">
        <v>6.0337278832709664</v>
      </c>
      <c r="AA8480">
        <v>0</v>
      </c>
      <c r="AB8480">
        <v>11.061189432416358</v>
      </c>
      <c r="AC8480">
        <v>0</v>
      </c>
      <c r="AD8480">
        <v>0</v>
      </c>
      <c r="AE8480">
        <v>62.052261181410998</v>
      </c>
    </row>
    <row r="8481" spans="1:31" x14ac:dyDescent="0.25">
      <c r="A8481">
        <v>1845338</v>
      </c>
      <c r="B8481">
        <v>1</v>
      </c>
      <c r="C8481" t="s">
        <v>80</v>
      </c>
      <c r="D8481" t="s">
        <v>97</v>
      </c>
      <c r="E8481" t="s">
        <v>140</v>
      </c>
      <c r="F8481" t="s">
        <v>23861</v>
      </c>
      <c r="G8481" t="s">
        <v>246</v>
      </c>
      <c r="H8481" t="s">
        <v>134</v>
      </c>
      <c r="I8481" t="s">
        <v>135</v>
      </c>
      <c r="J8481" t="s">
        <v>136</v>
      </c>
      <c r="K8481" t="s">
        <v>137</v>
      </c>
      <c r="L8481" t="s">
        <v>23862</v>
      </c>
      <c r="M8481" t="s">
        <v>23863</v>
      </c>
      <c r="N8481">
        <v>1.1655555550000001</v>
      </c>
      <c r="O8481">
        <v>0</v>
      </c>
      <c r="P8481">
        <v>1</v>
      </c>
      <c r="Q8481">
        <v>0</v>
      </c>
      <c r="R8481">
        <v>0</v>
      </c>
      <c r="S8481">
        <v>0</v>
      </c>
      <c r="T8481">
        <v>1</v>
      </c>
      <c r="U8481">
        <v>0</v>
      </c>
      <c r="V8481">
        <v>0</v>
      </c>
      <c r="W8481">
        <v>0</v>
      </c>
      <c r="X8481">
        <v>0.16780869005968335</v>
      </c>
      <c r="Y8481">
        <v>0</v>
      </c>
      <c r="Z8481">
        <v>0</v>
      </c>
      <c r="AA8481">
        <v>0</v>
      </c>
      <c r="AB8481">
        <v>3.3930648538975836</v>
      </c>
      <c r="AC8481">
        <v>0</v>
      </c>
      <c r="AD8481">
        <v>0</v>
      </c>
      <c r="AE8481">
        <v>3.5608735439572667</v>
      </c>
    </row>
    <row r="8482" spans="1:31" x14ac:dyDescent="0.25">
      <c r="A8482">
        <v>1855523</v>
      </c>
      <c r="B8482">
        <v>1</v>
      </c>
      <c r="C8482" t="s">
        <v>80</v>
      </c>
      <c r="D8482" t="s">
        <v>83</v>
      </c>
      <c r="E8482" t="s">
        <v>131</v>
      </c>
      <c r="F8482" t="s">
        <v>21135</v>
      </c>
      <c r="G8482" t="s">
        <v>133</v>
      </c>
      <c r="H8482" t="s">
        <v>134</v>
      </c>
      <c r="I8482" t="s">
        <v>135</v>
      </c>
      <c r="J8482" t="s">
        <v>136</v>
      </c>
      <c r="K8482" t="s">
        <v>137</v>
      </c>
      <c r="L8482" t="s">
        <v>23864</v>
      </c>
      <c r="M8482" t="s">
        <v>23865</v>
      </c>
      <c r="N8482">
        <v>3.7291666659999998</v>
      </c>
      <c r="O8482">
        <v>0</v>
      </c>
      <c r="P8482">
        <v>34</v>
      </c>
      <c r="Q8482">
        <v>0</v>
      </c>
      <c r="R8482">
        <v>0</v>
      </c>
      <c r="S8482">
        <v>0</v>
      </c>
      <c r="T8482">
        <v>7</v>
      </c>
      <c r="U8482">
        <v>0</v>
      </c>
      <c r="V8482">
        <v>0</v>
      </c>
      <c r="W8482">
        <v>0</v>
      </c>
      <c r="X8482">
        <v>133.17088317177016</v>
      </c>
      <c r="Y8482">
        <v>0</v>
      </c>
      <c r="Z8482">
        <v>0</v>
      </c>
      <c r="AA8482">
        <v>0</v>
      </c>
      <c r="AB8482">
        <v>31.524425031396515</v>
      </c>
      <c r="AC8482">
        <v>0</v>
      </c>
      <c r="AD8482">
        <v>0</v>
      </c>
      <c r="AE8482">
        <v>164.69530820316666</v>
      </c>
    </row>
    <row r="8483" spans="1:31" x14ac:dyDescent="0.25">
      <c r="A8483">
        <v>1848896</v>
      </c>
      <c r="B8483">
        <v>1</v>
      </c>
      <c r="C8483" t="s">
        <v>80</v>
      </c>
      <c r="D8483" t="s">
        <v>100</v>
      </c>
      <c r="E8483" t="s">
        <v>131</v>
      </c>
      <c r="F8483" t="s">
        <v>23866</v>
      </c>
      <c r="G8483" t="s">
        <v>133</v>
      </c>
      <c r="H8483" t="s">
        <v>134</v>
      </c>
      <c r="I8483" t="s">
        <v>135</v>
      </c>
      <c r="J8483" t="s">
        <v>136</v>
      </c>
      <c r="K8483" t="s">
        <v>137</v>
      </c>
      <c r="L8483" t="s">
        <v>23867</v>
      </c>
      <c r="M8483" t="s">
        <v>23868</v>
      </c>
      <c r="N8483">
        <v>1.2150000000000001</v>
      </c>
      <c r="O8483">
        <v>0</v>
      </c>
      <c r="P8483">
        <v>18</v>
      </c>
      <c r="Q8483">
        <v>0</v>
      </c>
      <c r="R8483">
        <v>1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13.7918178896743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13.7918178896743</v>
      </c>
    </row>
    <row r="8484" spans="1:31" x14ac:dyDescent="0.25">
      <c r="A8484">
        <v>1845636</v>
      </c>
      <c r="B8484">
        <v>1</v>
      </c>
      <c r="C8484" t="s">
        <v>81</v>
      </c>
      <c r="D8484" t="s">
        <v>112</v>
      </c>
      <c r="E8484" t="s">
        <v>252</v>
      </c>
      <c r="F8484" t="s">
        <v>23869</v>
      </c>
      <c r="G8484" t="s">
        <v>189</v>
      </c>
      <c r="H8484" t="s">
        <v>134</v>
      </c>
      <c r="I8484" t="s">
        <v>135</v>
      </c>
      <c r="J8484" t="s">
        <v>136</v>
      </c>
      <c r="K8484" t="s">
        <v>137</v>
      </c>
      <c r="L8484" t="s">
        <v>23870</v>
      </c>
      <c r="M8484" t="s">
        <v>23871</v>
      </c>
      <c r="N8484">
        <v>6.1797222219999997</v>
      </c>
      <c r="O8484">
        <v>0</v>
      </c>
      <c r="P8484">
        <v>97</v>
      </c>
      <c r="Q8484">
        <v>0</v>
      </c>
      <c r="R8484">
        <v>0</v>
      </c>
      <c r="S8484">
        <v>0</v>
      </c>
      <c r="T8484">
        <v>5</v>
      </c>
      <c r="U8484">
        <v>0</v>
      </c>
      <c r="V8484">
        <v>0</v>
      </c>
      <c r="W8484">
        <v>0</v>
      </c>
      <c r="X8484">
        <v>108.29421892574419</v>
      </c>
      <c r="Y8484">
        <v>0</v>
      </c>
      <c r="Z8484">
        <v>0</v>
      </c>
      <c r="AA8484">
        <v>0</v>
      </c>
      <c r="AB8484">
        <v>2.2893455277454993</v>
      </c>
      <c r="AC8484">
        <v>0</v>
      </c>
      <c r="AD8484">
        <v>0</v>
      </c>
      <c r="AE8484">
        <v>110.58356445348969</v>
      </c>
    </row>
    <row r="8485" spans="1:31" x14ac:dyDescent="0.25">
      <c r="A8485">
        <v>1844946</v>
      </c>
      <c r="B8485">
        <v>1</v>
      </c>
      <c r="C8485" t="s">
        <v>80</v>
      </c>
      <c r="D8485" t="s">
        <v>108</v>
      </c>
      <c r="E8485" t="s">
        <v>252</v>
      </c>
      <c r="F8485" t="s">
        <v>23872</v>
      </c>
      <c r="G8485" t="s">
        <v>873</v>
      </c>
      <c r="H8485" t="s">
        <v>134</v>
      </c>
      <c r="I8485" t="s">
        <v>135</v>
      </c>
      <c r="J8485" t="s">
        <v>136</v>
      </c>
      <c r="K8485" t="s">
        <v>137</v>
      </c>
      <c r="L8485" t="s">
        <v>23873</v>
      </c>
      <c r="M8485" t="s">
        <v>23874</v>
      </c>
      <c r="N8485">
        <v>6.1447222220000004</v>
      </c>
      <c r="O8485">
        <v>0</v>
      </c>
      <c r="P8485">
        <v>7</v>
      </c>
      <c r="Q8485">
        <v>0</v>
      </c>
      <c r="R8485">
        <v>21</v>
      </c>
      <c r="S8485">
        <v>0</v>
      </c>
      <c r="T8485">
        <v>5</v>
      </c>
      <c r="U8485">
        <v>0</v>
      </c>
      <c r="V8485">
        <v>0</v>
      </c>
      <c r="W8485">
        <v>0</v>
      </c>
      <c r="X8485">
        <v>9.1937127481927341</v>
      </c>
      <c r="Y8485">
        <v>0</v>
      </c>
      <c r="Z8485">
        <v>34.333464374798048</v>
      </c>
      <c r="AA8485">
        <v>0</v>
      </c>
      <c r="AB8485">
        <v>29.66164215757037</v>
      </c>
      <c r="AC8485">
        <v>0</v>
      </c>
      <c r="AD8485">
        <v>0</v>
      </c>
      <c r="AE8485">
        <v>73.188819280561148</v>
      </c>
    </row>
    <row r="8486" spans="1:31" x14ac:dyDescent="0.25">
      <c r="A8486">
        <v>1844995</v>
      </c>
      <c r="B8486">
        <v>1</v>
      </c>
      <c r="C8486" t="s">
        <v>80</v>
      </c>
      <c r="D8486" t="s">
        <v>93</v>
      </c>
      <c r="E8486" t="s">
        <v>140</v>
      </c>
      <c r="F8486" t="s">
        <v>7011</v>
      </c>
      <c r="G8486" t="s">
        <v>142</v>
      </c>
      <c r="H8486" t="s">
        <v>134</v>
      </c>
      <c r="I8486" t="s">
        <v>135</v>
      </c>
      <c r="J8486" t="s">
        <v>136</v>
      </c>
      <c r="K8486" t="s">
        <v>137</v>
      </c>
      <c r="L8486" t="s">
        <v>23875</v>
      </c>
      <c r="M8486" t="s">
        <v>23876</v>
      </c>
      <c r="N8486">
        <v>1.5649999999999999</v>
      </c>
      <c r="O8486">
        <v>0</v>
      </c>
      <c r="P8486">
        <v>0</v>
      </c>
      <c r="Q8486">
        <v>0</v>
      </c>
      <c r="R8486">
        <v>1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</row>
    <row r="8487" spans="1:31" x14ac:dyDescent="0.25">
      <c r="A8487">
        <v>1850611</v>
      </c>
      <c r="B8487">
        <v>1</v>
      </c>
      <c r="C8487" t="s">
        <v>80</v>
      </c>
      <c r="D8487" t="s">
        <v>104</v>
      </c>
      <c r="E8487" t="s">
        <v>202</v>
      </c>
      <c r="F8487" t="s">
        <v>23877</v>
      </c>
      <c r="G8487" t="s">
        <v>156</v>
      </c>
      <c r="H8487" t="s">
        <v>157</v>
      </c>
      <c r="I8487" t="s">
        <v>135</v>
      </c>
      <c r="J8487" t="s">
        <v>136</v>
      </c>
      <c r="K8487" t="s">
        <v>137</v>
      </c>
      <c r="L8487" t="s">
        <v>23878</v>
      </c>
      <c r="M8487" t="s">
        <v>23879</v>
      </c>
      <c r="N8487">
        <v>2.0194444439999999</v>
      </c>
      <c r="O8487">
        <v>1</v>
      </c>
      <c r="P8487">
        <v>437</v>
      </c>
      <c r="Q8487">
        <v>22</v>
      </c>
      <c r="R8487">
        <v>26</v>
      </c>
      <c r="S8487">
        <v>20</v>
      </c>
      <c r="T8487">
        <v>57</v>
      </c>
      <c r="U8487">
        <v>4</v>
      </c>
      <c r="V8487">
        <v>0</v>
      </c>
      <c r="W8487">
        <v>4.0937586562710333</v>
      </c>
      <c r="X8487">
        <v>223.25463890671998</v>
      </c>
      <c r="Y8487">
        <v>79.121514175849015</v>
      </c>
      <c r="Z8487">
        <v>15.861747756569203</v>
      </c>
      <c r="AA8487">
        <v>431.73877884935717</v>
      </c>
      <c r="AB8487">
        <v>90.940682759674985</v>
      </c>
      <c r="AC8487">
        <v>115.29011369256173</v>
      </c>
      <c r="AD8487">
        <v>0</v>
      </c>
      <c r="AE8487">
        <v>960.30123479700308</v>
      </c>
    </row>
    <row r="8488" spans="1:31" x14ac:dyDescent="0.25">
      <c r="A8488">
        <v>1853310</v>
      </c>
      <c r="B8488">
        <v>1</v>
      </c>
      <c r="C8488" t="s">
        <v>80</v>
      </c>
      <c r="D8488" t="s">
        <v>103</v>
      </c>
      <c r="E8488" t="s">
        <v>131</v>
      </c>
      <c r="F8488" t="s">
        <v>23880</v>
      </c>
      <c r="G8488" t="s">
        <v>189</v>
      </c>
      <c r="H8488" t="s">
        <v>134</v>
      </c>
      <c r="I8488" t="s">
        <v>135</v>
      </c>
      <c r="J8488" t="s">
        <v>136</v>
      </c>
      <c r="K8488" t="s">
        <v>137</v>
      </c>
      <c r="L8488" t="s">
        <v>23881</v>
      </c>
      <c r="M8488" t="s">
        <v>23882</v>
      </c>
      <c r="N8488">
        <v>8.9419444440000007</v>
      </c>
      <c r="O8488">
        <v>0</v>
      </c>
      <c r="P8488">
        <v>57</v>
      </c>
      <c r="Q8488">
        <v>0</v>
      </c>
      <c r="R8488">
        <v>2</v>
      </c>
      <c r="S8488">
        <v>0</v>
      </c>
      <c r="T8488">
        <v>4</v>
      </c>
      <c r="U8488">
        <v>0</v>
      </c>
      <c r="V8488">
        <v>0</v>
      </c>
      <c r="W8488">
        <v>0</v>
      </c>
      <c r="X8488">
        <v>164.04224708128478</v>
      </c>
      <c r="Y8488">
        <v>0</v>
      </c>
      <c r="Z8488">
        <v>36.648397928650198</v>
      </c>
      <c r="AA8488">
        <v>0</v>
      </c>
      <c r="AB8488">
        <v>12.590199965996398</v>
      </c>
      <c r="AC8488">
        <v>0</v>
      </c>
      <c r="AD8488">
        <v>0</v>
      </c>
      <c r="AE8488">
        <v>213.28084497593139</v>
      </c>
    </row>
    <row r="8489" spans="1:31" x14ac:dyDescent="0.25">
      <c r="A8489">
        <v>1855623</v>
      </c>
      <c r="B8489">
        <v>1</v>
      </c>
      <c r="C8489" t="s">
        <v>80</v>
      </c>
      <c r="D8489" t="s">
        <v>103</v>
      </c>
      <c r="E8489" t="s">
        <v>268</v>
      </c>
      <c r="F8489" t="s">
        <v>23883</v>
      </c>
      <c r="G8489" t="s">
        <v>156</v>
      </c>
      <c r="H8489" t="s">
        <v>157</v>
      </c>
      <c r="I8489" t="s">
        <v>135</v>
      </c>
      <c r="J8489" t="s">
        <v>136</v>
      </c>
      <c r="K8489" t="s">
        <v>137</v>
      </c>
      <c r="L8489" t="s">
        <v>23884</v>
      </c>
      <c r="M8489" t="s">
        <v>23885</v>
      </c>
      <c r="N8489">
        <v>0.10229722199999999</v>
      </c>
      <c r="O8489">
        <v>0</v>
      </c>
      <c r="P8489">
        <v>0</v>
      </c>
      <c r="Q8489">
        <v>8</v>
      </c>
      <c r="R8489">
        <v>5</v>
      </c>
      <c r="S8489">
        <v>6</v>
      </c>
      <c r="T8489">
        <v>24</v>
      </c>
      <c r="U8489">
        <v>11</v>
      </c>
      <c r="V8489">
        <v>2</v>
      </c>
      <c r="W8489">
        <v>0</v>
      </c>
      <c r="X8489">
        <v>0</v>
      </c>
      <c r="Y8489">
        <v>8.4887415633917342</v>
      </c>
      <c r="Z8489">
        <v>4.2820198162047998</v>
      </c>
      <c r="AA8489">
        <v>21.350714692201599</v>
      </c>
      <c r="AB8489">
        <v>3.2408669864931556</v>
      </c>
      <c r="AC8489">
        <v>265.09470964195435</v>
      </c>
      <c r="AD8489">
        <v>4.387915294117601</v>
      </c>
      <c r="AE8489">
        <v>306.84496799436323</v>
      </c>
    </row>
    <row r="8490" spans="1:31" x14ac:dyDescent="0.25">
      <c r="A8490">
        <v>1845444</v>
      </c>
      <c r="B8490">
        <v>1</v>
      </c>
      <c r="C8490" t="s">
        <v>80</v>
      </c>
      <c r="D8490" t="s">
        <v>107</v>
      </c>
      <c r="E8490" t="s">
        <v>131</v>
      </c>
      <c r="F8490" t="s">
        <v>23886</v>
      </c>
      <c r="G8490" t="s">
        <v>133</v>
      </c>
      <c r="H8490" t="s">
        <v>134</v>
      </c>
      <c r="I8490" t="s">
        <v>135</v>
      </c>
      <c r="J8490" t="s">
        <v>136</v>
      </c>
      <c r="K8490" t="s">
        <v>137</v>
      </c>
      <c r="L8490" t="s">
        <v>23887</v>
      </c>
      <c r="M8490" t="s">
        <v>23888</v>
      </c>
      <c r="N8490">
        <v>4.3305555550000001</v>
      </c>
      <c r="O8490">
        <v>0</v>
      </c>
      <c r="P8490">
        <v>4</v>
      </c>
      <c r="Q8490">
        <v>0</v>
      </c>
      <c r="R8490">
        <v>0</v>
      </c>
      <c r="S8490">
        <v>0</v>
      </c>
      <c r="T8490">
        <v>8</v>
      </c>
      <c r="U8490">
        <v>0</v>
      </c>
      <c r="V8490">
        <v>0</v>
      </c>
      <c r="W8490">
        <v>0</v>
      </c>
      <c r="X8490">
        <v>2.0218696947271999</v>
      </c>
      <c r="Y8490">
        <v>0</v>
      </c>
      <c r="Z8490">
        <v>0</v>
      </c>
      <c r="AA8490">
        <v>0</v>
      </c>
      <c r="AB8490">
        <v>14.492947734189819</v>
      </c>
      <c r="AC8490">
        <v>0</v>
      </c>
      <c r="AD8490">
        <v>0</v>
      </c>
      <c r="AE8490">
        <v>16.51481742891702</v>
      </c>
    </row>
    <row r="8491" spans="1:31" x14ac:dyDescent="0.25">
      <c r="A8491">
        <v>1855723</v>
      </c>
      <c r="B8491">
        <v>1</v>
      </c>
      <c r="C8491" t="s">
        <v>80</v>
      </c>
      <c r="D8491" t="s">
        <v>105</v>
      </c>
      <c r="E8491" t="s">
        <v>131</v>
      </c>
      <c r="F8491" t="s">
        <v>23889</v>
      </c>
      <c r="G8491" t="s">
        <v>189</v>
      </c>
      <c r="H8491" t="s">
        <v>134</v>
      </c>
      <c r="I8491" t="s">
        <v>135</v>
      </c>
      <c r="J8491" t="s">
        <v>136</v>
      </c>
      <c r="K8491" t="s">
        <v>137</v>
      </c>
      <c r="L8491" t="s">
        <v>23890</v>
      </c>
      <c r="M8491" t="s">
        <v>23891</v>
      </c>
      <c r="N8491">
        <v>3.918055555</v>
      </c>
      <c r="O8491">
        <v>0</v>
      </c>
      <c r="P8491">
        <v>58</v>
      </c>
      <c r="Q8491">
        <v>0</v>
      </c>
      <c r="R8491">
        <v>2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46.711932454585032</v>
      </c>
      <c r="Y8491">
        <v>0</v>
      </c>
      <c r="Z8491">
        <v>0.17778373751529997</v>
      </c>
      <c r="AA8491">
        <v>0</v>
      </c>
      <c r="AB8491">
        <v>0</v>
      </c>
      <c r="AC8491">
        <v>0</v>
      </c>
      <c r="AD8491">
        <v>0</v>
      </c>
      <c r="AE8491">
        <v>46.88971619210033</v>
      </c>
    </row>
    <row r="8492" spans="1:31" x14ac:dyDescent="0.25">
      <c r="A8492">
        <v>1849280</v>
      </c>
      <c r="B8492">
        <v>1</v>
      </c>
      <c r="C8492" t="s">
        <v>81</v>
      </c>
      <c r="D8492" t="s">
        <v>128</v>
      </c>
      <c r="E8492" t="s">
        <v>131</v>
      </c>
      <c r="F8492" t="s">
        <v>23892</v>
      </c>
      <c r="G8492" t="s">
        <v>753</v>
      </c>
      <c r="H8492" t="s">
        <v>134</v>
      </c>
      <c r="I8492" t="s">
        <v>135</v>
      </c>
      <c r="J8492" t="s">
        <v>136</v>
      </c>
      <c r="K8492" t="s">
        <v>137</v>
      </c>
      <c r="L8492" t="s">
        <v>23893</v>
      </c>
      <c r="M8492" t="s">
        <v>23894</v>
      </c>
      <c r="N8492">
        <v>3.2324999999999999</v>
      </c>
      <c r="O8492">
        <v>0</v>
      </c>
      <c r="P8492">
        <v>17</v>
      </c>
      <c r="Q8492">
        <v>0</v>
      </c>
      <c r="R8492">
        <v>2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12.870678240045903</v>
      </c>
      <c r="Y8492">
        <v>0</v>
      </c>
      <c r="Z8492">
        <v>0.57263987494274993</v>
      </c>
      <c r="AA8492">
        <v>0</v>
      </c>
      <c r="AB8492">
        <v>0</v>
      </c>
      <c r="AC8492">
        <v>0</v>
      </c>
      <c r="AD8492">
        <v>0</v>
      </c>
      <c r="AE8492">
        <v>13.443318114988653</v>
      </c>
    </row>
    <row r="8493" spans="1:31" x14ac:dyDescent="0.25">
      <c r="A8493">
        <v>1855755</v>
      </c>
      <c r="B8493">
        <v>1</v>
      </c>
      <c r="C8493" t="s">
        <v>80</v>
      </c>
      <c r="D8493" t="s">
        <v>106</v>
      </c>
      <c r="E8493" t="s">
        <v>164</v>
      </c>
      <c r="F8493" t="s">
        <v>165</v>
      </c>
      <c r="G8493" t="s">
        <v>386</v>
      </c>
      <c r="H8493" t="s">
        <v>157</v>
      </c>
      <c r="I8493" t="s">
        <v>135</v>
      </c>
      <c r="J8493" t="s">
        <v>136</v>
      </c>
      <c r="K8493" t="s">
        <v>137</v>
      </c>
      <c r="L8493" t="s">
        <v>23895</v>
      </c>
      <c r="M8493" t="s">
        <v>23896</v>
      </c>
      <c r="N8493">
        <v>1.243333333</v>
      </c>
      <c r="O8493">
        <v>2</v>
      </c>
      <c r="P8493">
        <v>694</v>
      </c>
      <c r="Q8493">
        <v>84</v>
      </c>
      <c r="R8493">
        <v>154</v>
      </c>
      <c r="S8493">
        <v>8</v>
      </c>
      <c r="T8493">
        <v>92</v>
      </c>
      <c r="U8493">
        <v>1</v>
      </c>
      <c r="V8493">
        <v>0</v>
      </c>
      <c r="W8493">
        <v>0.86072843754204187</v>
      </c>
      <c r="X8493">
        <v>184.63412272690638</v>
      </c>
      <c r="Y8493">
        <v>448.94128947622738</v>
      </c>
      <c r="Z8493">
        <v>349.74468603404773</v>
      </c>
      <c r="AA8493">
        <v>26.615628160044917</v>
      </c>
      <c r="AB8493">
        <v>99.147472289059394</v>
      </c>
      <c r="AC8493">
        <v>0.4611566923248</v>
      </c>
      <c r="AD8493">
        <v>0</v>
      </c>
      <c r="AE8493">
        <v>1110.4050838161527</v>
      </c>
    </row>
    <row r="8494" spans="1:31" x14ac:dyDescent="0.25">
      <c r="A8494">
        <v>1853502</v>
      </c>
      <c r="B8494">
        <v>1</v>
      </c>
      <c r="C8494" t="s">
        <v>80</v>
      </c>
      <c r="D8494" t="s">
        <v>95</v>
      </c>
      <c r="E8494" t="s">
        <v>154</v>
      </c>
      <c r="F8494" t="s">
        <v>23897</v>
      </c>
      <c r="G8494" t="s">
        <v>175</v>
      </c>
      <c r="H8494" t="s">
        <v>157</v>
      </c>
      <c r="I8494" t="s">
        <v>135</v>
      </c>
      <c r="J8494" t="s">
        <v>136</v>
      </c>
      <c r="K8494" t="s">
        <v>137</v>
      </c>
      <c r="L8494" t="s">
        <v>23898</v>
      </c>
      <c r="M8494" t="s">
        <v>23899</v>
      </c>
      <c r="N8494">
        <v>7.8022222220000002</v>
      </c>
      <c r="O8494">
        <v>1</v>
      </c>
      <c r="P8494">
        <v>437</v>
      </c>
      <c r="Q8494">
        <v>0</v>
      </c>
      <c r="R8494">
        <v>1</v>
      </c>
      <c r="S8494">
        <v>18</v>
      </c>
      <c r="T8494">
        <v>33</v>
      </c>
      <c r="U8494">
        <v>5</v>
      </c>
      <c r="V8494">
        <v>0</v>
      </c>
      <c r="W8494">
        <v>2.125713495982267</v>
      </c>
      <c r="X8494">
        <v>725.63270085327315</v>
      </c>
      <c r="Y8494">
        <v>0</v>
      </c>
      <c r="Z8494">
        <v>0.2038126076973</v>
      </c>
      <c r="AA8494">
        <v>1955.492269525502</v>
      </c>
      <c r="AB8494">
        <v>266.2764317251266</v>
      </c>
      <c r="AC8494">
        <v>2405.3986179829349</v>
      </c>
      <c r="AD8494">
        <v>0</v>
      </c>
      <c r="AE8494">
        <v>5355.1295461905156</v>
      </c>
    </row>
    <row r="8495" spans="1:31" x14ac:dyDescent="0.25">
      <c r="A8495">
        <v>1855517</v>
      </c>
      <c r="B8495">
        <v>1</v>
      </c>
      <c r="C8495" t="s">
        <v>80</v>
      </c>
      <c r="D8495" t="s">
        <v>105</v>
      </c>
      <c r="E8495" t="s">
        <v>131</v>
      </c>
      <c r="F8495" t="s">
        <v>23900</v>
      </c>
      <c r="G8495" t="s">
        <v>133</v>
      </c>
      <c r="H8495" t="s">
        <v>134</v>
      </c>
      <c r="I8495" t="s">
        <v>135</v>
      </c>
      <c r="J8495" t="s">
        <v>136</v>
      </c>
      <c r="K8495" t="s">
        <v>137</v>
      </c>
      <c r="L8495" t="s">
        <v>23901</v>
      </c>
      <c r="M8495" t="s">
        <v>23902</v>
      </c>
      <c r="N8495">
        <v>3.0897222219999998</v>
      </c>
      <c r="O8495">
        <v>0</v>
      </c>
      <c r="P8495">
        <v>253</v>
      </c>
      <c r="Q8495">
        <v>0</v>
      </c>
      <c r="R8495">
        <v>0</v>
      </c>
      <c r="S8495">
        <v>0</v>
      </c>
      <c r="T8495">
        <v>11</v>
      </c>
      <c r="U8495">
        <v>0</v>
      </c>
      <c r="V8495">
        <v>0</v>
      </c>
      <c r="W8495">
        <v>0</v>
      </c>
      <c r="X8495">
        <v>234.34115742002831</v>
      </c>
      <c r="Y8495">
        <v>0</v>
      </c>
      <c r="Z8495">
        <v>0</v>
      </c>
      <c r="AA8495">
        <v>0</v>
      </c>
      <c r="AB8495">
        <v>13.628452885958904</v>
      </c>
      <c r="AC8495">
        <v>0</v>
      </c>
      <c r="AD8495">
        <v>0</v>
      </c>
      <c r="AE8495">
        <v>247.9696103059872</v>
      </c>
    </row>
    <row r="8496" spans="1:31" x14ac:dyDescent="0.25">
      <c r="A8496">
        <v>1845367</v>
      </c>
      <c r="B8496">
        <v>1</v>
      </c>
      <c r="C8496" t="s">
        <v>80</v>
      </c>
      <c r="D8496" t="s">
        <v>105</v>
      </c>
      <c r="E8496" t="s">
        <v>164</v>
      </c>
      <c r="F8496" t="s">
        <v>23545</v>
      </c>
      <c r="G8496" t="s">
        <v>156</v>
      </c>
      <c r="H8496" t="s">
        <v>157</v>
      </c>
      <c r="I8496" t="s">
        <v>135</v>
      </c>
      <c r="J8496" t="s">
        <v>136</v>
      </c>
      <c r="K8496" t="s">
        <v>137</v>
      </c>
      <c r="L8496" t="s">
        <v>23903</v>
      </c>
      <c r="M8496" t="s">
        <v>23904</v>
      </c>
      <c r="N8496">
        <v>0.704166666</v>
      </c>
      <c r="O8496">
        <v>0</v>
      </c>
      <c r="P8496">
        <v>3739</v>
      </c>
      <c r="Q8496">
        <v>0</v>
      </c>
      <c r="R8496">
        <v>0</v>
      </c>
      <c r="S8496">
        <v>1</v>
      </c>
      <c r="T8496">
        <v>153</v>
      </c>
      <c r="U8496">
        <v>0</v>
      </c>
      <c r="V8496">
        <v>2</v>
      </c>
      <c r="W8496">
        <v>0</v>
      </c>
      <c r="X8496">
        <v>600.8470720366646</v>
      </c>
      <c r="Y8496">
        <v>0</v>
      </c>
      <c r="Z8496">
        <v>0</v>
      </c>
      <c r="AA8496">
        <v>23.650508153220002</v>
      </c>
      <c r="AB8496">
        <v>131.86117762394278</v>
      </c>
      <c r="AC8496">
        <v>0</v>
      </c>
      <c r="AD8496">
        <v>2.1472377760041668</v>
      </c>
      <c r="AE8496">
        <v>758.50599558983163</v>
      </c>
    </row>
    <row r="8497" spans="1:31" x14ac:dyDescent="0.25">
      <c r="A8497">
        <v>1845461</v>
      </c>
      <c r="B8497">
        <v>1</v>
      </c>
      <c r="C8497" t="s">
        <v>81</v>
      </c>
      <c r="D8497" t="s">
        <v>127</v>
      </c>
      <c r="E8497" t="s">
        <v>164</v>
      </c>
      <c r="F8497" t="s">
        <v>6416</v>
      </c>
      <c r="G8497" t="s">
        <v>156</v>
      </c>
      <c r="H8497" t="s">
        <v>157</v>
      </c>
      <c r="I8497" t="s">
        <v>179</v>
      </c>
      <c r="J8497" t="s">
        <v>136</v>
      </c>
      <c r="K8497" t="s">
        <v>137</v>
      </c>
      <c r="L8497" t="s">
        <v>23905</v>
      </c>
      <c r="M8497" t="s">
        <v>23906</v>
      </c>
      <c r="N8497">
        <v>1.9444444000000002E-2</v>
      </c>
      <c r="O8497">
        <v>2</v>
      </c>
      <c r="P8497">
        <v>1266</v>
      </c>
      <c r="Q8497">
        <v>25</v>
      </c>
      <c r="R8497">
        <v>68</v>
      </c>
      <c r="S8497">
        <v>6</v>
      </c>
      <c r="T8497">
        <v>88</v>
      </c>
      <c r="U8497">
        <v>2</v>
      </c>
      <c r="V8497">
        <v>0</v>
      </c>
      <c r="W8497">
        <v>1.1172864837750001E-2</v>
      </c>
      <c r="X8497">
        <v>4.5322583639987499</v>
      </c>
      <c r="Y8497">
        <v>0.73752007123200003</v>
      </c>
      <c r="Z8497">
        <v>0.46995515965922219</v>
      </c>
      <c r="AA8497">
        <v>0.72327973411205559</v>
      </c>
      <c r="AB8497">
        <v>0.50997230783488912</v>
      </c>
      <c r="AC8497">
        <v>5.7773206996750009E-2</v>
      </c>
      <c r="AD8497">
        <v>0</v>
      </c>
      <c r="AE8497">
        <v>7.0419317086714166</v>
      </c>
    </row>
    <row r="8498" spans="1:31" x14ac:dyDescent="0.25">
      <c r="A8498">
        <v>1848879</v>
      </c>
      <c r="B8498">
        <v>1</v>
      </c>
      <c r="C8498" t="s">
        <v>81</v>
      </c>
      <c r="D8498" t="s">
        <v>128</v>
      </c>
      <c r="E8498" t="s">
        <v>131</v>
      </c>
      <c r="F8498" t="s">
        <v>23907</v>
      </c>
      <c r="G8498" t="s">
        <v>189</v>
      </c>
      <c r="H8498" t="s">
        <v>134</v>
      </c>
      <c r="I8498" t="s">
        <v>135</v>
      </c>
      <c r="J8498" t="s">
        <v>136</v>
      </c>
      <c r="K8498" t="s">
        <v>137</v>
      </c>
      <c r="L8498" t="s">
        <v>23908</v>
      </c>
      <c r="M8498" t="s">
        <v>23909</v>
      </c>
      <c r="N8498">
        <v>8.6016666659999999</v>
      </c>
      <c r="O8498">
        <v>0</v>
      </c>
      <c r="P8498">
        <v>127</v>
      </c>
      <c r="Q8498">
        <v>0</v>
      </c>
      <c r="R8498">
        <v>0</v>
      </c>
      <c r="S8498">
        <v>0</v>
      </c>
      <c r="T8498">
        <v>6</v>
      </c>
      <c r="U8498">
        <v>0</v>
      </c>
      <c r="V8498">
        <v>0</v>
      </c>
      <c r="W8498">
        <v>0</v>
      </c>
      <c r="X8498">
        <v>296.37294547860876</v>
      </c>
      <c r="Y8498">
        <v>0</v>
      </c>
      <c r="Z8498">
        <v>0</v>
      </c>
      <c r="AA8498">
        <v>0</v>
      </c>
      <c r="AB8498">
        <v>14.337172816358404</v>
      </c>
      <c r="AC8498">
        <v>0</v>
      </c>
      <c r="AD8498">
        <v>0</v>
      </c>
      <c r="AE8498">
        <v>310.71011829496717</v>
      </c>
    </row>
    <row r="8499" spans="1:31" x14ac:dyDescent="0.25">
      <c r="A8499">
        <v>1845390</v>
      </c>
      <c r="B8499">
        <v>1</v>
      </c>
      <c r="C8499" t="s">
        <v>80</v>
      </c>
      <c r="D8499" t="s">
        <v>106</v>
      </c>
      <c r="E8499" t="s">
        <v>131</v>
      </c>
      <c r="F8499" t="s">
        <v>23910</v>
      </c>
      <c r="G8499" t="s">
        <v>189</v>
      </c>
      <c r="H8499" t="s">
        <v>134</v>
      </c>
      <c r="I8499" t="s">
        <v>135</v>
      </c>
      <c r="J8499" t="s">
        <v>136</v>
      </c>
      <c r="K8499" t="s">
        <v>137</v>
      </c>
      <c r="L8499" t="s">
        <v>23911</v>
      </c>
      <c r="M8499" t="s">
        <v>23912</v>
      </c>
      <c r="N8499">
        <v>1.7975000000000001</v>
      </c>
      <c r="O8499">
        <v>0</v>
      </c>
      <c r="P8499">
        <v>11</v>
      </c>
      <c r="Q8499">
        <v>0</v>
      </c>
      <c r="R8499">
        <v>9</v>
      </c>
      <c r="S8499">
        <v>0</v>
      </c>
      <c r="T8499">
        <v>4</v>
      </c>
      <c r="U8499">
        <v>0</v>
      </c>
      <c r="V8499">
        <v>0</v>
      </c>
      <c r="W8499">
        <v>0</v>
      </c>
      <c r="X8499">
        <v>13.137123654068699</v>
      </c>
      <c r="Y8499">
        <v>0</v>
      </c>
      <c r="Z8499">
        <v>24.125508763869934</v>
      </c>
      <c r="AA8499">
        <v>0</v>
      </c>
      <c r="AB8499">
        <v>19.855415879893798</v>
      </c>
      <c r="AC8499">
        <v>0</v>
      </c>
      <c r="AD8499">
        <v>0</v>
      </c>
      <c r="AE8499">
        <v>57.118048297832431</v>
      </c>
    </row>
    <row r="8500" spans="1:31" x14ac:dyDescent="0.25">
      <c r="A8500">
        <v>1850184</v>
      </c>
      <c r="B8500">
        <v>1</v>
      </c>
      <c r="C8500" t="s">
        <v>80</v>
      </c>
      <c r="D8500" t="s">
        <v>104</v>
      </c>
      <c r="E8500" t="s">
        <v>131</v>
      </c>
      <c r="F8500" t="s">
        <v>23913</v>
      </c>
      <c r="G8500" t="s">
        <v>133</v>
      </c>
      <c r="H8500" t="s">
        <v>134</v>
      </c>
      <c r="I8500" t="s">
        <v>135</v>
      </c>
      <c r="J8500" t="s">
        <v>136</v>
      </c>
      <c r="K8500" t="s">
        <v>137</v>
      </c>
      <c r="L8500" t="s">
        <v>23914</v>
      </c>
      <c r="M8500" t="s">
        <v>23915</v>
      </c>
      <c r="N8500">
        <v>12.751388887999999</v>
      </c>
      <c r="O8500">
        <v>0</v>
      </c>
      <c r="P8500">
        <v>17</v>
      </c>
      <c r="Q8500">
        <v>0</v>
      </c>
      <c r="R8500">
        <v>0</v>
      </c>
      <c r="S8500">
        <v>0</v>
      </c>
      <c r="T8500">
        <v>3</v>
      </c>
      <c r="U8500">
        <v>0</v>
      </c>
      <c r="V8500">
        <v>0</v>
      </c>
      <c r="W8500">
        <v>0</v>
      </c>
      <c r="X8500">
        <v>39.021251633004567</v>
      </c>
      <c r="Y8500">
        <v>0</v>
      </c>
      <c r="Z8500">
        <v>0</v>
      </c>
      <c r="AA8500">
        <v>0</v>
      </c>
      <c r="AB8500">
        <v>9.4990570173152342</v>
      </c>
      <c r="AC8500">
        <v>0</v>
      </c>
      <c r="AD8500">
        <v>0</v>
      </c>
      <c r="AE8500">
        <v>48.520308650319805</v>
      </c>
    </row>
    <row r="8501" spans="1:31" x14ac:dyDescent="0.25">
      <c r="A8501">
        <v>1845536</v>
      </c>
      <c r="B8501">
        <v>1</v>
      </c>
      <c r="C8501" t="s">
        <v>81</v>
      </c>
      <c r="D8501" t="s">
        <v>123</v>
      </c>
      <c r="E8501" t="s">
        <v>131</v>
      </c>
      <c r="F8501" t="s">
        <v>23916</v>
      </c>
      <c r="G8501" t="s">
        <v>189</v>
      </c>
      <c r="H8501" t="s">
        <v>134</v>
      </c>
      <c r="I8501" t="s">
        <v>135</v>
      </c>
      <c r="J8501" t="s">
        <v>136</v>
      </c>
      <c r="K8501" t="s">
        <v>137</v>
      </c>
      <c r="L8501" t="s">
        <v>23917</v>
      </c>
      <c r="M8501" t="s">
        <v>23918</v>
      </c>
      <c r="N8501">
        <v>1.9852777770000001</v>
      </c>
      <c r="O8501">
        <v>0</v>
      </c>
      <c r="P8501">
        <v>75</v>
      </c>
      <c r="Q8501">
        <v>0</v>
      </c>
      <c r="R8501">
        <v>0</v>
      </c>
      <c r="S8501">
        <v>0</v>
      </c>
      <c r="T8501">
        <v>3</v>
      </c>
      <c r="U8501">
        <v>0</v>
      </c>
      <c r="V8501">
        <v>0</v>
      </c>
      <c r="W8501">
        <v>0</v>
      </c>
      <c r="X8501">
        <v>35.245505615106126</v>
      </c>
      <c r="Y8501">
        <v>0</v>
      </c>
      <c r="Z8501">
        <v>0</v>
      </c>
      <c r="AA8501">
        <v>0</v>
      </c>
      <c r="AB8501">
        <v>2.1317257772294003</v>
      </c>
      <c r="AC8501">
        <v>0</v>
      </c>
      <c r="AD8501">
        <v>0</v>
      </c>
      <c r="AE8501">
        <v>37.377231392335524</v>
      </c>
    </row>
    <row r="8502" spans="1:31" x14ac:dyDescent="0.25">
      <c r="A8502">
        <v>1848401</v>
      </c>
      <c r="B8502">
        <v>1</v>
      </c>
      <c r="C8502" t="s">
        <v>80</v>
      </c>
      <c r="D8502" t="s">
        <v>104</v>
      </c>
      <c r="E8502" t="s">
        <v>131</v>
      </c>
      <c r="F8502" t="s">
        <v>23919</v>
      </c>
      <c r="G8502" t="s">
        <v>189</v>
      </c>
      <c r="H8502" t="s">
        <v>134</v>
      </c>
      <c r="I8502" t="s">
        <v>135</v>
      </c>
      <c r="J8502" t="s">
        <v>136</v>
      </c>
      <c r="K8502" t="s">
        <v>137</v>
      </c>
      <c r="L8502" t="s">
        <v>23920</v>
      </c>
      <c r="M8502" t="s">
        <v>23921</v>
      </c>
      <c r="N8502">
        <v>12.738611111000001</v>
      </c>
      <c r="O8502">
        <v>0</v>
      </c>
      <c r="P8502">
        <v>0</v>
      </c>
      <c r="Q8502">
        <v>0</v>
      </c>
      <c r="R8502">
        <v>1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7.4098727309821983</v>
      </c>
      <c r="AA8502">
        <v>0</v>
      </c>
      <c r="AB8502">
        <v>0</v>
      </c>
      <c r="AC8502">
        <v>0</v>
      </c>
      <c r="AD8502">
        <v>0</v>
      </c>
      <c r="AE8502">
        <v>7.4098727309821983</v>
      </c>
    </row>
    <row r="8503" spans="1:31" x14ac:dyDescent="0.25">
      <c r="A8503">
        <v>1844920</v>
      </c>
      <c r="B8503">
        <v>1</v>
      </c>
      <c r="C8503" t="s">
        <v>80</v>
      </c>
      <c r="D8503" t="s">
        <v>88</v>
      </c>
      <c r="E8503" t="s">
        <v>164</v>
      </c>
      <c r="F8503" t="s">
        <v>5573</v>
      </c>
      <c r="G8503" t="s">
        <v>156</v>
      </c>
      <c r="H8503" t="s">
        <v>157</v>
      </c>
      <c r="I8503" t="s">
        <v>135</v>
      </c>
      <c r="J8503" t="s">
        <v>136</v>
      </c>
      <c r="K8503" t="s">
        <v>137</v>
      </c>
      <c r="L8503" t="s">
        <v>23922</v>
      </c>
      <c r="M8503" t="s">
        <v>23923</v>
      </c>
      <c r="N8503">
        <v>0.24444444400000001</v>
      </c>
      <c r="O8503">
        <v>0</v>
      </c>
      <c r="P8503">
        <v>595</v>
      </c>
      <c r="Q8503">
        <v>0</v>
      </c>
      <c r="R8503">
        <v>0</v>
      </c>
      <c r="S8503">
        <v>1</v>
      </c>
      <c r="T8503">
        <v>97</v>
      </c>
      <c r="U8503">
        <v>0</v>
      </c>
      <c r="V8503">
        <v>0</v>
      </c>
      <c r="W8503">
        <v>0</v>
      </c>
      <c r="X8503">
        <v>39.540533600997051</v>
      </c>
      <c r="Y8503">
        <v>0</v>
      </c>
      <c r="Z8503">
        <v>0</v>
      </c>
      <c r="AA8503">
        <v>7.650804698021334</v>
      </c>
      <c r="AB8503">
        <v>18.935873749198144</v>
      </c>
      <c r="AC8503">
        <v>0</v>
      </c>
      <c r="AD8503">
        <v>0</v>
      </c>
      <c r="AE8503">
        <v>66.127212048216535</v>
      </c>
    </row>
    <row r="8504" spans="1:31" x14ac:dyDescent="0.25">
      <c r="A8504">
        <v>1855657</v>
      </c>
      <c r="B8504">
        <v>1</v>
      </c>
      <c r="C8504" t="s">
        <v>81</v>
      </c>
      <c r="D8504" t="s">
        <v>128</v>
      </c>
      <c r="E8504" t="s">
        <v>131</v>
      </c>
      <c r="F8504" t="s">
        <v>23924</v>
      </c>
      <c r="G8504" t="s">
        <v>133</v>
      </c>
      <c r="H8504" t="s">
        <v>134</v>
      </c>
      <c r="I8504" t="s">
        <v>135</v>
      </c>
      <c r="J8504" t="s">
        <v>136</v>
      </c>
      <c r="K8504" t="s">
        <v>137</v>
      </c>
      <c r="L8504" t="s">
        <v>23925</v>
      </c>
      <c r="M8504" t="s">
        <v>23926</v>
      </c>
      <c r="N8504">
        <v>2.9002777769999999</v>
      </c>
      <c r="O8504">
        <v>0</v>
      </c>
      <c r="P8504">
        <v>60</v>
      </c>
      <c r="Q8504">
        <v>0</v>
      </c>
      <c r="R8504">
        <v>0</v>
      </c>
      <c r="S8504">
        <v>0</v>
      </c>
      <c r="T8504">
        <v>4</v>
      </c>
      <c r="U8504">
        <v>0</v>
      </c>
      <c r="V8504">
        <v>0</v>
      </c>
      <c r="W8504">
        <v>0</v>
      </c>
      <c r="X8504">
        <v>49.218626279189088</v>
      </c>
      <c r="Y8504">
        <v>0</v>
      </c>
      <c r="Z8504">
        <v>0</v>
      </c>
      <c r="AA8504">
        <v>0</v>
      </c>
      <c r="AB8504">
        <v>17.667240602261209</v>
      </c>
      <c r="AC8504">
        <v>0</v>
      </c>
      <c r="AD8504">
        <v>0</v>
      </c>
      <c r="AE8504">
        <v>66.885866881450298</v>
      </c>
    </row>
    <row r="8505" spans="1:31" x14ac:dyDescent="0.25">
      <c r="A8505">
        <v>1855586</v>
      </c>
      <c r="B8505">
        <v>1</v>
      </c>
      <c r="C8505" t="s">
        <v>80</v>
      </c>
      <c r="D8505" t="s">
        <v>84</v>
      </c>
      <c r="E8505" t="s">
        <v>131</v>
      </c>
      <c r="F8505" t="s">
        <v>23927</v>
      </c>
      <c r="G8505" t="s">
        <v>133</v>
      </c>
      <c r="H8505" t="s">
        <v>134</v>
      </c>
      <c r="I8505" t="s">
        <v>135</v>
      </c>
      <c r="J8505" t="s">
        <v>136</v>
      </c>
      <c r="K8505" t="s">
        <v>137</v>
      </c>
      <c r="L8505" t="s">
        <v>23928</v>
      </c>
      <c r="M8505" t="s">
        <v>23929</v>
      </c>
      <c r="N8505">
        <v>7.2552777769999999</v>
      </c>
      <c r="O8505">
        <v>0</v>
      </c>
      <c r="P8505">
        <v>108</v>
      </c>
      <c r="Q8505">
        <v>0</v>
      </c>
      <c r="R8505">
        <v>0</v>
      </c>
      <c r="S8505">
        <v>0</v>
      </c>
      <c r="T8505">
        <v>6</v>
      </c>
      <c r="U8505">
        <v>0</v>
      </c>
      <c r="V8505">
        <v>0</v>
      </c>
      <c r="W8505">
        <v>0</v>
      </c>
      <c r="X8505">
        <v>252.03851283337445</v>
      </c>
      <c r="Y8505">
        <v>0</v>
      </c>
      <c r="Z8505">
        <v>0</v>
      </c>
      <c r="AA8505">
        <v>0</v>
      </c>
      <c r="AB8505">
        <v>11.033223821775218</v>
      </c>
      <c r="AC8505">
        <v>0</v>
      </c>
      <c r="AD8505">
        <v>0</v>
      </c>
      <c r="AE8505">
        <v>263.07173665514966</v>
      </c>
    </row>
    <row r="8506" spans="1:31" x14ac:dyDescent="0.25">
      <c r="A8506">
        <v>1845507</v>
      </c>
      <c r="B8506">
        <v>1</v>
      </c>
      <c r="C8506" t="s">
        <v>81</v>
      </c>
      <c r="D8506" t="s">
        <v>115</v>
      </c>
      <c r="E8506" t="s">
        <v>140</v>
      </c>
      <c r="F8506" t="s">
        <v>23930</v>
      </c>
      <c r="G8506" t="s">
        <v>142</v>
      </c>
      <c r="H8506" t="s">
        <v>134</v>
      </c>
      <c r="I8506" t="s">
        <v>135</v>
      </c>
      <c r="J8506" t="s">
        <v>136</v>
      </c>
      <c r="K8506" t="s">
        <v>137</v>
      </c>
      <c r="L8506" t="s">
        <v>23931</v>
      </c>
      <c r="M8506" t="s">
        <v>23932</v>
      </c>
      <c r="N8506">
        <v>3.6702777769999999</v>
      </c>
      <c r="O8506">
        <v>0</v>
      </c>
      <c r="P8506">
        <v>0</v>
      </c>
      <c r="Q8506">
        <v>0</v>
      </c>
      <c r="R8506">
        <v>1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3.8973989481093336</v>
      </c>
      <c r="AA8506">
        <v>0</v>
      </c>
      <c r="AB8506">
        <v>0</v>
      </c>
      <c r="AC8506">
        <v>0</v>
      </c>
      <c r="AD8506">
        <v>0</v>
      </c>
      <c r="AE8506">
        <v>3.8973989481093336</v>
      </c>
    </row>
    <row r="8507" spans="1:31" x14ac:dyDescent="0.25">
      <c r="A8507">
        <v>1845484</v>
      </c>
      <c r="B8507">
        <v>1</v>
      </c>
      <c r="C8507" t="s">
        <v>80</v>
      </c>
      <c r="D8507" t="s">
        <v>84</v>
      </c>
      <c r="E8507" t="s">
        <v>268</v>
      </c>
      <c r="F8507" t="s">
        <v>23933</v>
      </c>
      <c r="G8507" t="s">
        <v>156</v>
      </c>
      <c r="H8507" t="s">
        <v>157</v>
      </c>
      <c r="I8507" t="s">
        <v>135</v>
      </c>
      <c r="J8507" t="s">
        <v>136</v>
      </c>
      <c r="K8507" t="s">
        <v>137</v>
      </c>
      <c r="L8507" t="s">
        <v>23934</v>
      </c>
      <c r="M8507" t="s">
        <v>23935</v>
      </c>
      <c r="N8507">
        <v>0.51972222199999996</v>
      </c>
      <c r="O8507">
        <v>0</v>
      </c>
      <c r="P8507">
        <v>15178</v>
      </c>
      <c r="Q8507">
        <v>0</v>
      </c>
      <c r="R8507">
        <v>0</v>
      </c>
      <c r="S8507">
        <v>0</v>
      </c>
      <c r="T8507">
        <v>1345</v>
      </c>
      <c r="U8507">
        <v>0</v>
      </c>
      <c r="V8507">
        <v>5</v>
      </c>
      <c r="W8507">
        <v>0</v>
      </c>
      <c r="X8507">
        <v>1955.084786812331</v>
      </c>
      <c r="Y8507">
        <v>0</v>
      </c>
      <c r="Z8507">
        <v>0</v>
      </c>
      <c r="AA8507">
        <v>0</v>
      </c>
      <c r="AB8507">
        <v>919.22196347610634</v>
      </c>
      <c r="AC8507">
        <v>0</v>
      </c>
      <c r="AD8507">
        <v>31.012056219498078</v>
      </c>
      <c r="AE8507">
        <v>2905.3188065079353</v>
      </c>
    </row>
    <row r="8508" spans="1:31" x14ac:dyDescent="0.25">
      <c r="A8508">
        <v>1845158</v>
      </c>
      <c r="B8508">
        <v>1</v>
      </c>
      <c r="C8508" t="s">
        <v>80</v>
      </c>
      <c r="D8508" t="s">
        <v>98</v>
      </c>
      <c r="E8508" t="s">
        <v>154</v>
      </c>
      <c r="F8508" t="s">
        <v>23936</v>
      </c>
      <c r="G8508" t="s">
        <v>156</v>
      </c>
      <c r="H8508" t="s">
        <v>157</v>
      </c>
      <c r="I8508" t="s">
        <v>135</v>
      </c>
      <c r="J8508" t="s">
        <v>136</v>
      </c>
      <c r="K8508" t="s">
        <v>137</v>
      </c>
      <c r="L8508" t="s">
        <v>23937</v>
      </c>
      <c r="M8508" t="s">
        <v>23938</v>
      </c>
      <c r="N8508">
        <v>0.77944444400000001</v>
      </c>
      <c r="O8508">
        <v>0</v>
      </c>
      <c r="P8508">
        <v>11</v>
      </c>
      <c r="Q8508">
        <v>0</v>
      </c>
      <c r="R8508">
        <v>2</v>
      </c>
      <c r="S8508">
        <v>0</v>
      </c>
      <c r="T8508">
        <v>2</v>
      </c>
      <c r="U8508">
        <v>0</v>
      </c>
      <c r="V8508">
        <v>0</v>
      </c>
      <c r="W8508">
        <v>0</v>
      </c>
      <c r="X8508">
        <v>4.0406669708040006</v>
      </c>
      <c r="Y8508">
        <v>0</v>
      </c>
      <c r="Z8508">
        <v>0.15558242914240003</v>
      </c>
      <c r="AA8508">
        <v>0</v>
      </c>
      <c r="AB8508">
        <v>4.3358712867000004E-3</v>
      </c>
      <c r="AC8508">
        <v>0</v>
      </c>
      <c r="AD8508">
        <v>0</v>
      </c>
      <c r="AE8508">
        <v>4.2005852712331002</v>
      </c>
    </row>
    <row r="8509" spans="1:31" x14ac:dyDescent="0.25">
      <c r="A8509">
        <v>1844943</v>
      </c>
      <c r="B8509">
        <v>1</v>
      </c>
      <c r="C8509" t="s">
        <v>80</v>
      </c>
      <c r="D8509" t="s">
        <v>97</v>
      </c>
      <c r="E8509" t="s">
        <v>140</v>
      </c>
      <c r="F8509" t="s">
        <v>23939</v>
      </c>
      <c r="G8509" t="s">
        <v>217</v>
      </c>
      <c r="H8509" t="s">
        <v>134</v>
      </c>
      <c r="I8509" t="s">
        <v>135</v>
      </c>
      <c r="J8509" t="s">
        <v>136</v>
      </c>
      <c r="K8509" t="s">
        <v>137</v>
      </c>
      <c r="L8509" t="s">
        <v>23940</v>
      </c>
      <c r="M8509" t="s">
        <v>23941</v>
      </c>
      <c r="N8509">
        <v>4.8144444440000003</v>
      </c>
      <c r="O8509">
        <v>0</v>
      </c>
      <c r="P8509">
        <v>2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1.5436046739401501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1.5436046739401501</v>
      </c>
    </row>
    <row r="8510" spans="1:31" x14ac:dyDescent="0.25">
      <c r="A8510">
        <v>1855540</v>
      </c>
      <c r="B8510">
        <v>1</v>
      </c>
      <c r="C8510" t="s">
        <v>80</v>
      </c>
      <c r="D8510" t="s">
        <v>104</v>
      </c>
      <c r="E8510" t="s">
        <v>154</v>
      </c>
      <c r="F8510" t="s">
        <v>23942</v>
      </c>
      <c r="G8510" t="s">
        <v>175</v>
      </c>
      <c r="H8510" t="s">
        <v>157</v>
      </c>
      <c r="I8510" t="s">
        <v>135</v>
      </c>
      <c r="J8510" t="s">
        <v>136</v>
      </c>
      <c r="K8510" t="s">
        <v>137</v>
      </c>
      <c r="L8510" t="s">
        <v>23943</v>
      </c>
      <c r="M8510" t="s">
        <v>23944</v>
      </c>
      <c r="N8510">
        <v>12.012777777</v>
      </c>
      <c r="O8510">
        <v>0</v>
      </c>
      <c r="P8510">
        <v>2</v>
      </c>
      <c r="Q8510">
        <v>0</v>
      </c>
      <c r="R8510">
        <v>5</v>
      </c>
      <c r="S8510">
        <v>0</v>
      </c>
      <c r="T8510">
        <v>3</v>
      </c>
      <c r="U8510">
        <v>0</v>
      </c>
      <c r="V8510">
        <v>0</v>
      </c>
      <c r="W8510">
        <v>0</v>
      </c>
      <c r="X8510">
        <v>2.8392542843313002</v>
      </c>
      <c r="Y8510">
        <v>0</v>
      </c>
      <c r="Z8510">
        <v>138.6366248482</v>
      </c>
      <c r="AA8510">
        <v>0</v>
      </c>
      <c r="AB8510">
        <v>12.365284103095965</v>
      </c>
      <c r="AC8510">
        <v>0</v>
      </c>
      <c r="AD8510">
        <v>0</v>
      </c>
      <c r="AE8510">
        <v>153.84116323562728</v>
      </c>
    </row>
    <row r="8511" spans="1:31" x14ac:dyDescent="0.25">
      <c r="A8511">
        <v>1847743</v>
      </c>
      <c r="B8511">
        <v>1</v>
      </c>
      <c r="C8511" t="s">
        <v>80</v>
      </c>
      <c r="D8511" t="s">
        <v>84</v>
      </c>
      <c r="E8511" t="s">
        <v>154</v>
      </c>
      <c r="F8511" t="s">
        <v>12714</v>
      </c>
      <c r="G8511" t="s">
        <v>175</v>
      </c>
      <c r="H8511" t="s">
        <v>157</v>
      </c>
      <c r="I8511" t="s">
        <v>135</v>
      </c>
      <c r="J8511" t="s">
        <v>136</v>
      </c>
      <c r="K8511" t="s">
        <v>137</v>
      </c>
      <c r="L8511" t="s">
        <v>23945</v>
      </c>
      <c r="M8511" t="s">
        <v>23946</v>
      </c>
      <c r="N8511">
        <v>10.075555554999999</v>
      </c>
      <c r="O8511">
        <v>0</v>
      </c>
      <c r="P8511">
        <v>151</v>
      </c>
      <c r="Q8511">
        <v>0</v>
      </c>
      <c r="R8511">
        <v>0</v>
      </c>
      <c r="S8511">
        <v>0</v>
      </c>
      <c r="T8511">
        <v>17</v>
      </c>
      <c r="U8511">
        <v>0</v>
      </c>
      <c r="V8511">
        <v>0</v>
      </c>
      <c r="W8511">
        <v>0</v>
      </c>
      <c r="X8511">
        <v>371.02570066317367</v>
      </c>
      <c r="Y8511">
        <v>0</v>
      </c>
      <c r="Z8511">
        <v>0</v>
      </c>
      <c r="AA8511">
        <v>0</v>
      </c>
      <c r="AB8511">
        <v>166.28294401394422</v>
      </c>
      <c r="AC8511">
        <v>0</v>
      </c>
      <c r="AD8511">
        <v>0</v>
      </c>
      <c r="AE8511">
        <v>537.30864467711785</v>
      </c>
    </row>
    <row r="8512" spans="1:31" x14ac:dyDescent="0.25">
      <c r="A8512">
        <v>1848284</v>
      </c>
      <c r="B8512">
        <v>1</v>
      </c>
      <c r="C8512" t="s">
        <v>80</v>
      </c>
      <c r="D8512" t="s">
        <v>103</v>
      </c>
      <c r="E8512" t="s">
        <v>202</v>
      </c>
      <c r="F8512" t="s">
        <v>23947</v>
      </c>
      <c r="G8512" t="s">
        <v>156</v>
      </c>
      <c r="H8512" t="s">
        <v>157</v>
      </c>
      <c r="I8512" t="s">
        <v>135</v>
      </c>
      <c r="J8512" t="s">
        <v>136</v>
      </c>
      <c r="K8512" t="s">
        <v>137</v>
      </c>
      <c r="L8512" t="s">
        <v>23948</v>
      </c>
      <c r="M8512" t="s">
        <v>23949</v>
      </c>
      <c r="N8512">
        <v>0.55722222200000004</v>
      </c>
      <c r="O8512">
        <v>0</v>
      </c>
      <c r="P8512">
        <v>818</v>
      </c>
      <c r="Q8512">
        <v>0</v>
      </c>
      <c r="R8512">
        <v>19</v>
      </c>
      <c r="S8512">
        <v>0</v>
      </c>
      <c r="T8512">
        <v>106</v>
      </c>
      <c r="U8512">
        <v>0</v>
      </c>
      <c r="V8512">
        <v>0</v>
      </c>
      <c r="W8512">
        <v>0</v>
      </c>
      <c r="X8512">
        <v>127.80637782678082</v>
      </c>
      <c r="Y8512">
        <v>0</v>
      </c>
      <c r="Z8512">
        <v>8.798035375277232</v>
      </c>
      <c r="AA8512">
        <v>0</v>
      </c>
      <c r="AB8512">
        <v>48.427080825725625</v>
      </c>
      <c r="AC8512">
        <v>0</v>
      </c>
      <c r="AD8512">
        <v>0</v>
      </c>
      <c r="AE8512">
        <v>185.03149402778368</v>
      </c>
    </row>
    <row r="8513" spans="1:31" x14ac:dyDescent="0.25">
      <c r="A8513">
        <v>1855563</v>
      </c>
      <c r="B8513">
        <v>1</v>
      </c>
      <c r="C8513" t="s">
        <v>80</v>
      </c>
      <c r="D8513" t="s">
        <v>84</v>
      </c>
      <c r="E8513" t="s">
        <v>140</v>
      </c>
      <c r="F8513" t="s">
        <v>23950</v>
      </c>
      <c r="G8513" t="s">
        <v>133</v>
      </c>
      <c r="H8513" t="s">
        <v>134</v>
      </c>
      <c r="I8513" t="s">
        <v>135</v>
      </c>
      <c r="J8513" t="s">
        <v>136</v>
      </c>
      <c r="K8513" t="s">
        <v>137</v>
      </c>
      <c r="L8513" t="s">
        <v>23951</v>
      </c>
      <c r="M8513" t="s">
        <v>23952</v>
      </c>
      <c r="N8513">
        <v>6.3983333330000001</v>
      </c>
      <c r="O8513">
        <v>0</v>
      </c>
      <c r="P8513">
        <v>26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34.874193094324994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34.874193094324994</v>
      </c>
    </row>
    <row r="8514" spans="1:31" x14ac:dyDescent="0.25">
      <c r="A8514">
        <v>1845421</v>
      </c>
      <c r="B8514">
        <v>1</v>
      </c>
      <c r="C8514" t="s">
        <v>80</v>
      </c>
      <c r="D8514" t="s">
        <v>94</v>
      </c>
      <c r="E8514" t="s">
        <v>202</v>
      </c>
      <c r="F8514" t="s">
        <v>3966</v>
      </c>
      <c r="G8514" t="s">
        <v>156</v>
      </c>
      <c r="H8514" t="s">
        <v>157</v>
      </c>
      <c r="I8514" t="s">
        <v>135</v>
      </c>
      <c r="J8514" t="s">
        <v>136</v>
      </c>
      <c r="K8514" t="s">
        <v>137</v>
      </c>
      <c r="L8514" t="s">
        <v>23953</v>
      </c>
      <c r="M8514" t="s">
        <v>23954</v>
      </c>
      <c r="N8514">
        <v>1.459166666</v>
      </c>
      <c r="O8514">
        <v>0</v>
      </c>
      <c r="P8514">
        <v>1</v>
      </c>
      <c r="Q8514">
        <v>8</v>
      </c>
      <c r="R8514">
        <v>128</v>
      </c>
      <c r="S8514">
        <v>1</v>
      </c>
      <c r="T8514">
        <v>9</v>
      </c>
      <c r="U8514">
        <v>0</v>
      </c>
      <c r="V8514">
        <v>0</v>
      </c>
      <c r="W8514">
        <v>0</v>
      </c>
      <c r="X8514">
        <v>0.85866027865695005</v>
      </c>
      <c r="Y8514">
        <v>19.557179663243893</v>
      </c>
      <c r="Z8514">
        <v>131.65857924979088</v>
      </c>
      <c r="AA8514">
        <v>34.3768244757795</v>
      </c>
      <c r="AB8514">
        <v>14.471315423739089</v>
      </c>
      <c r="AC8514">
        <v>0</v>
      </c>
      <c r="AD8514">
        <v>0</v>
      </c>
      <c r="AE8514">
        <v>200.92255909121033</v>
      </c>
    </row>
    <row r="8515" spans="1:31" x14ac:dyDescent="0.25">
      <c r="A8515">
        <v>1854066</v>
      </c>
      <c r="B8515">
        <v>1</v>
      </c>
      <c r="C8515" t="s">
        <v>80</v>
      </c>
      <c r="D8515" t="s">
        <v>95</v>
      </c>
      <c r="E8515" t="s">
        <v>131</v>
      </c>
      <c r="F8515" t="s">
        <v>23286</v>
      </c>
      <c r="G8515" t="s">
        <v>133</v>
      </c>
      <c r="H8515" t="s">
        <v>134</v>
      </c>
      <c r="I8515" t="s">
        <v>135</v>
      </c>
      <c r="J8515" t="s">
        <v>136</v>
      </c>
      <c r="K8515" t="s">
        <v>137</v>
      </c>
      <c r="L8515" t="s">
        <v>23955</v>
      </c>
      <c r="M8515" t="s">
        <v>23956</v>
      </c>
      <c r="N8515">
        <v>1.326944444</v>
      </c>
      <c r="O8515">
        <v>0</v>
      </c>
      <c r="P8515">
        <v>71</v>
      </c>
      <c r="Q8515">
        <v>0</v>
      </c>
      <c r="R8515">
        <v>0</v>
      </c>
      <c r="S8515">
        <v>0</v>
      </c>
      <c r="T8515">
        <v>4</v>
      </c>
      <c r="U8515">
        <v>0</v>
      </c>
      <c r="V8515">
        <v>0</v>
      </c>
      <c r="W8515">
        <v>0</v>
      </c>
      <c r="X8515">
        <v>22.292646373601531</v>
      </c>
      <c r="Y8515">
        <v>0</v>
      </c>
      <c r="Z8515">
        <v>0</v>
      </c>
      <c r="AA8515">
        <v>0</v>
      </c>
      <c r="AB8515">
        <v>5.2788641165626666</v>
      </c>
      <c r="AC8515">
        <v>0</v>
      </c>
      <c r="AD8515">
        <v>0</v>
      </c>
      <c r="AE8515">
        <v>27.571510490164197</v>
      </c>
    </row>
    <row r="8516" spans="1:31" x14ac:dyDescent="0.25">
      <c r="A8516">
        <v>1855262</v>
      </c>
      <c r="B8516">
        <v>1</v>
      </c>
      <c r="C8516" t="s">
        <v>80</v>
      </c>
      <c r="D8516" t="s">
        <v>104</v>
      </c>
      <c r="E8516" t="s">
        <v>154</v>
      </c>
      <c r="F8516" t="s">
        <v>23957</v>
      </c>
      <c r="G8516" t="s">
        <v>175</v>
      </c>
      <c r="H8516" t="s">
        <v>157</v>
      </c>
      <c r="I8516" t="s">
        <v>135</v>
      </c>
      <c r="J8516" t="s">
        <v>136</v>
      </c>
      <c r="K8516" t="s">
        <v>137</v>
      </c>
      <c r="L8516" t="s">
        <v>23958</v>
      </c>
      <c r="M8516" t="s">
        <v>23959</v>
      </c>
      <c r="N8516">
        <v>7.6413888879999998</v>
      </c>
      <c r="O8516">
        <v>0</v>
      </c>
      <c r="P8516">
        <v>330</v>
      </c>
      <c r="Q8516">
        <v>0</v>
      </c>
      <c r="R8516">
        <v>8</v>
      </c>
      <c r="S8516">
        <v>0</v>
      </c>
      <c r="T8516">
        <v>23</v>
      </c>
      <c r="U8516">
        <v>0</v>
      </c>
      <c r="V8516">
        <v>0</v>
      </c>
      <c r="W8516">
        <v>0</v>
      </c>
      <c r="X8516">
        <v>860.87016214229811</v>
      </c>
      <c r="Y8516">
        <v>0</v>
      </c>
      <c r="Z8516">
        <v>29.271457572084433</v>
      </c>
      <c r="AA8516">
        <v>0</v>
      </c>
      <c r="AB8516">
        <v>41.959737973759822</v>
      </c>
      <c r="AC8516">
        <v>0</v>
      </c>
      <c r="AD8516">
        <v>0</v>
      </c>
      <c r="AE8516">
        <v>932.10135768814234</v>
      </c>
    </row>
    <row r="8517" spans="1:31" x14ac:dyDescent="0.25">
      <c r="A8517">
        <v>1855594</v>
      </c>
      <c r="B8517">
        <v>1</v>
      </c>
      <c r="C8517" t="s">
        <v>81</v>
      </c>
      <c r="D8517" t="s">
        <v>121</v>
      </c>
      <c r="E8517" t="s">
        <v>164</v>
      </c>
      <c r="F8517" t="s">
        <v>1947</v>
      </c>
      <c r="G8517" t="s">
        <v>156</v>
      </c>
      <c r="H8517" t="s">
        <v>157</v>
      </c>
      <c r="I8517" t="s">
        <v>135</v>
      </c>
      <c r="J8517" t="s">
        <v>136</v>
      </c>
      <c r="K8517" t="s">
        <v>137</v>
      </c>
      <c r="L8517" t="s">
        <v>23960</v>
      </c>
      <c r="M8517" t="s">
        <v>23961</v>
      </c>
      <c r="N8517">
        <v>1.1186111110000001</v>
      </c>
      <c r="O8517">
        <v>0</v>
      </c>
      <c r="P8517">
        <v>449</v>
      </c>
      <c r="Q8517">
        <v>0</v>
      </c>
      <c r="R8517">
        <v>36</v>
      </c>
      <c r="S8517">
        <v>0</v>
      </c>
      <c r="T8517">
        <v>12</v>
      </c>
      <c r="U8517">
        <v>0</v>
      </c>
      <c r="V8517">
        <v>0</v>
      </c>
      <c r="W8517">
        <v>0</v>
      </c>
      <c r="X8517">
        <v>82.806335756937813</v>
      </c>
      <c r="Y8517">
        <v>0</v>
      </c>
      <c r="Z8517">
        <v>12.764152529097975</v>
      </c>
      <c r="AA8517">
        <v>0</v>
      </c>
      <c r="AB8517">
        <v>3.9170882109703093</v>
      </c>
      <c r="AC8517">
        <v>0</v>
      </c>
      <c r="AD8517">
        <v>0</v>
      </c>
      <c r="AE8517">
        <v>99.487576497006089</v>
      </c>
    </row>
    <row r="8518" spans="1:31" x14ac:dyDescent="0.25">
      <c r="A8518">
        <v>1845315</v>
      </c>
      <c r="B8518">
        <v>1</v>
      </c>
      <c r="C8518" t="s">
        <v>80</v>
      </c>
      <c r="D8518" t="s">
        <v>95</v>
      </c>
      <c r="E8518" t="s">
        <v>202</v>
      </c>
      <c r="F8518" t="s">
        <v>881</v>
      </c>
      <c r="G8518" t="s">
        <v>156</v>
      </c>
      <c r="H8518" t="s">
        <v>157</v>
      </c>
      <c r="I8518" t="s">
        <v>135</v>
      </c>
      <c r="J8518" t="s">
        <v>136</v>
      </c>
      <c r="K8518" t="s">
        <v>137</v>
      </c>
      <c r="L8518" t="s">
        <v>23962</v>
      </c>
      <c r="M8518" t="s">
        <v>23963</v>
      </c>
      <c r="N8518">
        <v>0.28916666600000002</v>
      </c>
      <c r="O8518">
        <v>0</v>
      </c>
      <c r="P8518">
        <v>3517</v>
      </c>
      <c r="Q8518">
        <v>0</v>
      </c>
      <c r="R8518">
        <v>0</v>
      </c>
      <c r="S8518">
        <v>4</v>
      </c>
      <c r="T8518">
        <v>161</v>
      </c>
      <c r="U8518">
        <v>0</v>
      </c>
      <c r="V8518">
        <v>0</v>
      </c>
      <c r="W8518">
        <v>0</v>
      </c>
      <c r="X8518">
        <v>244.81296229757578</v>
      </c>
      <c r="Y8518">
        <v>0</v>
      </c>
      <c r="Z8518">
        <v>0</v>
      </c>
      <c r="AA8518">
        <v>26.791326617709604</v>
      </c>
      <c r="AB8518">
        <v>47.459775462124476</v>
      </c>
      <c r="AC8518">
        <v>0</v>
      </c>
      <c r="AD8518">
        <v>0</v>
      </c>
      <c r="AE8518">
        <v>319.06406437740986</v>
      </c>
    </row>
    <row r="8519" spans="1:31" x14ac:dyDescent="0.25">
      <c r="A8519">
        <v>1845327</v>
      </c>
      <c r="B8519">
        <v>1</v>
      </c>
      <c r="C8519" t="s">
        <v>80</v>
      </c>
      <c r="D8519" t="s">
        <v>103</v>
      </c>
      <c r="E8519" t="s">
        <v>202</v>
      </c>
      <c r="F8519" t="s">
        <v>14567</v>
      </c>
      <c r="G8519" t="s">
        <v>386</v>
      </c>
      <c r="H8519" t="s">
        <v>157</v>
      </c>
      <c r="I8519" t="s">
        <v>135</v>
      </c>
      <c r="J8519" t="s">
        <v>136</v>
      </c>
      <c r="K8519" t="s">
        <v>137</v>
      </c>
      <c r="L8519" t="s">
        <v>23964</v>
      </c>
      <c r="M8519" t="s">
        <v>23965</v>
      </c>
      <c r="N8519">
        <v>9.1388888000000001E-2</v>
      </c>
      <c r="O8519">
        <v>0</v>
      </c>
      <c r="P8519">
        <v>609</v>
      </c>
      <c r="Q8519">
        <v>10</v>
      </c>
      <c r="R8519">
        <v>27</v>
      </c>
      <c r="S8519">
        <v>8</v>
      </c>
      <c r="T8519">
        <v>64</v>
      </c>
      <c r="U8519">
        <v>3</v>
      </c>
      <c r="V8519">
        <v>0</v>
      </c>
      <c r="W8519">
        <v>0</v>
      </c>
      <c r="X8519">
        <v>18.286230603865924</v>
      </c>
      <c r="Y8519">
        <v>5.7292145792178504</v>
      </c>
      <c r="Z8519">
        <v>7.1657634800775938</v>
      </c>
      <c r="AA8519">
        <v>2.7147586291673553</v>
      </c>
      <c r="AB8519">
        <v>8.5816751935122841</v>
      </c>
      <c r="AC8519">
        <v>33.298771124562826</v>
      </c>
      <c r="AD8519">
        <v>0</v>
      </c>
      <c r="AE8519">
        <v>75.776413610403836</v>
      </c>
    </row>
    <row r="8520" spans="1:31" x14ac:dyDescent="0.25">
      <c r="A8520">
        <v>1844983</v>
      </c>
      <c r="B8520">
        <v>1</v>
      </c>
      <c r="C8520" t="s">
        <v>80</v>
      </c>
      <c r="D8520" t="s">
        <v>95</v>
      </c>
      <c r="E8520" t="s">
        <v>202</v>
      </c>
      <c r="F8520" t="s">
        <v>16301</v>
      </c>
      <c r="G8520" t="s">
        <v>156</v>
      </c>
      <c r="H8520" t="s">
        <v>157</v>
      </c>
      <c r="I8520" t="s">
        <v>135</v>
      </c>
      <c r="J8520" t="s">
        <v>136</v>
      </c>
      <c r="K8520" t="s">
        <v>137</v>
      </c>
      <c r="L8520" t="s">
        <v>23966</v>
      </c>
      <c r="M8520" t="s">
        <v>23967</v>
      </c>
      <c r="N8520">
        <v>0.13305555499999999</v>
      </c>
      <c r="O8520">
        <v>0</v>
      </c>
      <c r="P8520">
        <v>470</v>
      </c>
      <c r="Q8520">
        <v>0</v>
      </c>
      <c r="R8520">
        <v>0</v>
      </c>
      <c r="S8520">
        <v>4</v>
      </c>
      <c r="T8520">
        <v>27</v>
      </c>
      <c r="U8520">
        <v>0</v>
      </c>
      <c r="V8520">
        <v>0</v>
      </c>
      <c r="W8520">
        <v>0</v>
      </c>
      <c r="X8520">
        <v>11.73602925787751</v>
      </c>
      <c r="Y8520">
        <v>0</v>
      </c>
      <c r="Z8520">
        <v>0</v>
      </c>
      <c r="AA8520">
        <v>1.9821505037316001</v>
      </c>
      <c r="AB8520">
        <v>1.8696883239662443</v>
      </c>
      <c r="AC8520">
        <v>0</v>
      </c>
      <c r="AD8520">
        <v>0</v>
      </c>
      <c r="AE8520">
        <v>15.587868085575353</v>
      </c>
    </row>
    <row r="8521" spans="1:31" x14ac:dyDescent="0.25">
      <c r="A8521">
        <v>1852360</v>
      </c>
      <c r="B8521">
        <v>1</v>
      </c>
      <c r="C8521" t="s">
        <v>80</v>
      </c>
      <c r="D8521" t="s">
        <v>97</v>
      </c>
      <c r="E8521" t="s">
        <v>131</v>
      </c>
      <c r="F8521" t="s">
        <v>23968</v>
      </c>
      <c r="G8521" t="s">
        <v>133</v>
      </c>
      <c r="H8521" t="s">
        <v>134</v>
      </c>
      <c r="I8521" t="s">
        <v>135</v>
      </c>
      <c r="J8521" t="s">
        <v>136</v>
      </c>
      <c r="K8521" t="s">
        <v>137</v>
      </c>
      <c r="L8521" t="s">
        <v>23969</v>
      </c>
      <c r="M8521" t="s">
        <v>23970</v>
      </c>
      <c r="N8521">
        <v>4.2366666659999996</v>
      </c>
      <c r="O8521">
        <v>0</v>
      </c>
      <c r="P8521">
        <v>32</v>
      </c>
      <c r="Q8521">
        <v>0</v>
      </c>
      <c r="R8521">
        <v>0</v>
      </c>
      <c r="S8521">
        <v>0</v>
      </c>
      <c r="T8521">
        <v>2</v>
      </c>
      <c r="U8521">
        <v>0</v>
      </c>
      <c r="V8521">
        <v>0</v>
      </c>
      <c r="W8521">
        <v>0</v>
      </c>
      <c r="X8521">
        <v>33.237798640804805</v>
      </c>
      <c r="Y8521">
        <v>0</v>
      </c>
      <c r="Z8521">
        <v>0</v>
      </c>
      <c r="AA8521">
        <v>0</v>
      </c>
      <c r="AB8521">
        <v>0.43451490735460002</v>
      </c>
      <c r="AC8521">
        <v>0</v>
      </c>
      <c r="AD8521">
        <v>0</v>
      </c>
      <c r="AE8521">
        <v>33.672313548159401</v>
      </c>
    </row>
    <row r="8522" spans="1:31" x14ac:dyDescent="0.25">
      <c r="A8522">
        <v>1850831</v>
      </c>
      <c r="B8522">
        <v>1</v>
      </c>
      <c r="C8522" t="s">
        <v>80</v>
      </c>
      <c r="D8522" t="s">
        <v>107</v>
      </c>
      <c r="E8522" t="s">
        <v>131</v>
      </c>
      <c r="F8522" t="s">
        <v>23971</v>
      </c>
      <c r="G8522" t="s">
        <v>133</v>
      </c>
      <c r="H8522" t="s">
        <v>134</v>
      </c>
      <c r="I8522" t="s">
        <v>135</v>
      </c>
      <c r="J8522" t="s">
        <v>136</v>
      </c>
      <c r="K8522" t="s">
        <v>137</v>
      </c>
      <c r="L8522" t="s">
        <v>23972</v>
      </c>
      <c r="M8522" t="s">
        <v>23973</v>
      </c>
      <c r="N8522">
        <v>2.5955555549999998</v>
      </c>
      <c r="O8522">
        <v>0</v>
      </c>
      <c r="P8522">
        <v>61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13.582683392960332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13.582683392960332</v>
      </c>
    </row>
    <row r="8523" spans="1:31" x14ac:dyDescent="0.25">
      <c r="A8523">
        <v>1855603</v>
      </c>
      <c r="B8523">
        <v>1</v>
      </c>
      <c r="C8523" t="s">
        <v>81</v>
      </c>
      <c r="D8523" t="s">
        <v>117</v>
      </c>
      <c r="E8523" t="s">
        <v>202</v>
      </c>
      <c r="F8523" t="s">
        <v>18860</v>
      </c>
      <c r="G8523" t="s">
        <v>156</v>
      </c>
      <c r="H8523" t="s">
        <v>157</v>
      </c>
      <c r="I8523" t="s">
        <v>135</v>
      </c>
      <c r="J8523" t="s">
        <v>136</v>
      </c>
      <c r="K8523" t="s">
        <v>137</v>
      </c>
      <c r="L8523" t="s">
        <v>23974</v>
      </c>
      <c r="M8523" t="s">
        <v>23975</v>
      </c>
      <c r="N8523">
        <v>0.10249999999999999</v>
      </c>
      <c r="O8523">
        <v>4</v>
      </c>
      <c r="P8523">
        <v>2190</v>
      </c>
      <c r="Q8523">
        <v>86</v>
      </c>
      <c r="R8523">
        <v>232</v>
      </c>
      <c r="S8523">
        <v>8</v>
      </c>
      <c r="T8523">
        <v>85</v>
      </c>
      <c r="U8523">
        <v>0</v>
      </c>
      <c r="V8523">
        <v>0</v>
      </c>
      <c r="W8523">
        <v>9.4598892808500007E-2</v>
      </c>
      <c r="X8523">
        <v>37.910247315768331</v>
      </c>
      <c r="Y8523">
        <v>24.188807925273672</v>
      </c>
      <c r="Z8523">
        <v>6.7711481625234935</v>
      </c>
      <c r="AA8523">
        <v>2.9699686451518503</v>
      </c>
      <c r="AB8523">
        <v>4.5472884961098741</v>
      </c>
      <c r="AC8523">
        <v>0</v>
      </c>
      <c r="AD8523">
        <v>0</v>
      </c>
      <c r="AE8523">
        <v>76.482059437635712</v>
      </c>
    </row>
    <row r="8524" spans="1:31" x14ac:dyDescent="0.25">
      <c r="A8524">
        <v>1855646</v>
      </c>
      <c r="B8524">
        <v>1</v>
      </c>
      <c r="C8524" t="s">
        <v>80</v>
      </c>
      <c r="D8524" t="s">
        <v>100</v>
      </c>
      <c r="E8524" t="s">
        <v>131</v>
      </c>
      <c r="F8524" t="s">
        <v>23735</v>
      </c>
      <c r="G8524" t="s">
        <v>161</v>
      </c>
      <c r="H8524" t="s">
        <v>134</v>
      </c>
      <c r="I8524" t="s">
        <v>135</v>
      </c>
      <c r="J8524" t="s">
        <v>136</v>
      </c>
      <c r="K8524" t="s">
        <v>137</v>
      </c>
      <c r="L8524" t="s">
        <v>23976</v>
      </c>
      <c r="M8524" t="s">
        <v>23977</v>
      </c>
      <c r="N8524">
        <v>2.179444444</v>
      </c>
      <c r="O8524">
        <v>0</v>
      </c>
      <c r="P8524">
        <v>19</v>
      </c>
      <c r="Q8524">
        <v>0</v>
      </c>
      <c r="R8524">
        <v>13</v>
      </c>
      <c r="S8524">
        <v>0</v>
      </c>
      <c r="T8524">
        <v>3</v>
      </c>
      <c r="U8524">
        <v>0</v>
      </c>
      <c r="V8524">
        <v>0</v>
      </c>
      <c r="W8524">
        <v>0</v>
      </c>
      <c r="X8524">
        <v>13.967247084983683</v>
      </c>
      <c r="Y8524">
        <v>0</v>
      </c>
      <c r="Z8524">
        <v>17.370818509333422</v>
      </c>
      <c r="AA8524">
        <v>0</v>
      </c>
      <c r="AB8524">
        <v>14.723836094298331</v>
      </c>
      <c r="AC8524">
        <v>0</v>
      </c>
      <c r="AD8524">
        <v>0</v>
      </c>
      <c r="AE8524">
        <v>46.061901688615436</v>
      </c>
    </row>
    <row r="8525" spans="1:31" x14ac:dyDescent="0.25">
      <c r="A8525">
        <v>1855795</v>
      </c>
      <c r="B8525">
        <v>1</v>
      </c>
      <c r="C8525" t="s">
        <v>80</v>
      </c>
      <c r="D8525" t="s">
        <v>95</v>
      </c>
      <c r="E8525" t="s">
        <v>154</v>
      </c>
      <c r="F8525" t="s">
        <v>23978</v>
      </c>
      <c r="G8525" t="s">
        <v>175</v>
      </c>
      <c r="H8525" t="s">
        <v>157</v>
      </c>
      <c r="I8525" t="s">
        <v>135</v>
      </c>
      <c r="J8525" t="s">
        <v>136</v>
      </c>
      <c r="K8525" t="s">
        <v>137</v>
      </c>
      <c r="L8525" t="s">
        <v>23979</v>
      </c>
      <c r="M8525" t="s">
        <v>23980</v>
      </c>
      <c r="N8525">
        <v>20.398888887999998</v>
      </c>
      <c r="O8525">
        <v>1</v>
      </c>
      <c r="P8525">
        <v>0</v>
      </c>
      <c r="Q8525">
        <v>0</v>
      </c>
      <c r="R8525">
        <v>0</v>
      </c>
      <c r="S8525">
        <v>10</v>
      </c>
      <c r="T8525">
        <v>0</v>
      </c>
      <c r="U8525">
        <v>2</v>
      </c>
      <c r="V8525">
        <v>0</v>
      </c>
      <c r="W8525">
        <v>7.3226912496360006</v>
      </c>
      <c r="X8525">
        <v>0</v>
      </c>
      <c r="Y8525">
        <v>0</v>
      </c>
      <c r="Z8525">
        <v>0</v>
      </c>
      <c r="AA8525">
        <v>834.22616186621099</v>
      </c>
      <c r="AB8525">
        <v>0</v>
      </c>
      <c r="AC8525">
        <v>1350.8317922515989</v>
      </c>
      <c r="AD8525">
        <v>0</v>
      </c>
      <c r="AE8525">
        <v>2192.380645367446</v>
      </c>
    </row>
    <row r="8526" spans="1:31" x14ac:dyDescent="0.25">
      <c r="A8526">
        <v>1844634</v>
      </c>
      <c r="B8526">
        <v>1</v>
      </c>
      <c r="C8526" t="s">
        <v>80</v>
      </c>
      <c r="D8526" t="s">
        <v>101</v>
      </c>
      <c r="E8526" t="s">
        <v>164</v>
      </c>
      <c r="F8526" t="s">
        <v>23981</v>
      </c>
      <c r="G8526" t="s">
        <v>156</v>
      </c>
      <c r="H8526" t="s">
        <v>157</v>
      </c>
      <c r="I8526" t="s">
        <v>179</v>
      </c>
      <c r="J8526" t="s">
        <v>136</v>
      </c>
      <c r="K8526" t="s">
        <v>137</v>
      </c>
      <c r="L8526" t="s">
        <v>23982</v>
      </c>
      <c r="M8526" t="s">
        <v>23983</v>
      </c>
      <c r="N8526">
        <v>5.5555550000000002E-3</v>
      </c>
      <c r="O8526">
        <v>21</v>
      </c>
      <c r="P8526">
        <v>3580</v>
      </c>
      <c r="Q8526">
        <v>21</v>
      </c>
      <c r="R8526">
        <v>114</v>
      </c>
      <c r="S8526">
        <v>33</v>
      </c>
      <c r="T8526">
        <v>426</v>
      </c>
      <c r="U8526">
        <v>7</v>
      </c>
      <c r="V8526">
        <v>1</v>
      </c>
      <c r="W8526">
        <v>3.1554704543499998E-2</v>
      </c>
      <c r="X8526">
        <v>3.416180738369305</v>
      </c>
      <c r="Y8526">
        <v>1.3823065677133337</v>
      </c>
      <c r="Z8526">
        <v>0.15052032001600005</v>
      </c>
      <c r="AA8526">
        <v>1.6990954025995002</v>
      </c>
      <c r="AB8526">
        <v>1.2536712187164443</v>
      </c>
      <c r="AC8526">
        <v>0.5867780460105001</v>
      </c>
      <c r="AD8526">
        <v>1.9283514000000004E-3</v>
      </c>
      <c r="AE8526">
        <v>8.5220353493685828</v>
      </c>
    </row>
    <row r="8527" spans="1:31" x14ac:dyDescent="0.25">
      <c r="A8527">
        <v>1847534</v>
      </c>
      <c r="B8527">
        <v>1</v>
      </c>
      <c r="C8527" t="s">
        <v>80</v>
      </c>
      <c r="D8527" t="s">
        <v>88</v>
      </c>
      <c r="E8527" t="s">
        <v>131</v>
      </c>
      <c r="F8527" t="s">
        <v>23984</v>
      </c>
      <c r="G8527" t="s">
        <v>133</v>
      </c>
      <c r="H8527" t="s">
        <v>134</v>
      </c>
      <c r="I8527" t="s">
        <v>135</v>
      </c>
      <c r="J8527" t="s">
        <v>136</v>
      </c>
      <c r="K8527" t="s">
        <v>137</v>
      </c>
      <c r="L8527" t="s">
        <v>23985</v>
      </c>
      <c r="M8527" t="s">
        <v>23986</v>
      </c>
      <c r="N8527">
        <v>1.430833333</v>
      </c>
      <c r="O8527">
        <v>0</v>
      </c>
      <c r="P8527">
        <v>150</v>
      </c>
      <c r="Q8527">
        <v>0</v>
      </c>
      <c r="R8527">
        <v>0</v>
      </c>
      <c r="S8527">
        <v>0</v>
      </c>
      <c r="T8527">
        <v>16</v>
      </c>
      <c r="U8527">
        <v>0</v>
      </c>
      <c r="V8527">
        <v>0</v>
      </c>
      <c r="W8527">
        <v>0</v>
      </c>
      <c r="X8527">
        <v>59.349755672021367</v>
      </c>
      <c r="Y8527">
        <v>0</v>
      </c>
      <c r="Z8527">
        <v>0</v>
      </c>
      <c r="AA8527">
        <v>0</v>
      </c>
      <c r="AB8527">
        <v>13.15891759720426</v>
      </c>
      <c r="AC8527">
        <v>0</v>
      </c>
      <c r="AD8527">
        <v>0</v>
      </c>
      <c r="AE8527">
        <v>72.508673269225625</v>
      </c>
    </row>
    <row r="8528" spans="1:31" x14ac:dyDescent="0.25">
      <c r="A8528">
        <v>1855649</v>
      </c>
      <c r="B8528">
        <v>1</v>
      </c>
      <c r="C8528" t="s">
        <v>80</v>
      </c>
      <c r="D8528" t="s">
        <v>92</v>
      </c>
      <c r="E8528" t="s">
        <v>140</v>
      </c>
      <c r="F8528" t="s">
        <v>23987</v>
      </c>
      <c r="G8528" t="s">
        <v>246</v>
      </c>
      <c r="H8528" t="s">
        <v>134</v>
      </c>
      <c r="I8528" t="s">
        <v>135</v>
      </c>
      <c r="J8528" t="s">
        <v>136</v>
      </c>
      <c r="K8528" t="s">
        <v>137</v>
      </c>
      <c r="L8528" t="s">
        <v>23988</v>
      </c>
      <c r="M8528" t="s">
        <v>23989</v>
      </c>
      <c r="N8528">
        <v>0.62444444399999999</v>
      </c>
      <c r="O8528">
        <v>0</v>
      </c>
      <c r="P8528">
        <v>2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0.52795490563042491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0.52795490563042491</v>
      </c>
    </row>
    <row r="8529" spans="1:31" x14ac:dyDescent="0.25">
      <c r="A8529">
        <v>1855720</v>
      </c>
      <c r="B8529">
        <v>1</v>
      </c>
      <c r="C8529" t="s">
        <v>80</v>
      </c>
      <c r="D8529" t="s">
        <v>108</v>
      </c>
      <c r="E8529" t="s">
        <v>131</v>
      </c>
      <c r="F8529" t="s">
        <v>23729</v>
      </c>
      <c r="G8529" t="s">
        <v>133</v>
      </c>
      <c r="H8529" t="s">
        <v>134</v>
      </c>
      <c r="I8529" t="s">
        <v>135</v>
      </c>
      <c r="J8529" t="s">
        <v>136</v>
      </c>
      <c r="K8529" t="s">
        <v>137</v>
      </c>
      <c r="L8529" t="s">
        <v>23990</v>
      </c>
      <c r="M8529" t="s">
        <v>23991</v>
      </c>
      <c r="N8529">
        <v>4.9213888880000001</v>
      </c>
      <c r="O8529">
        <v>0</v>
      </c>
      <c r="P8529">
        <v>11</v>
      </c>
      <c r="Q8529">
        <v>0</v>
      </c>
      <c r="R8529">
        <v>9</v>
      </c>
      <c r="S8529">
        <v>0</v>
      </c>
      <c r="T8529">
        <v>5</v>
      </c>
      <c r="U8529">
        <v>0</v>
      </c>
      <c r="V8529">
        <v>0</v>
      </c>
      <c r="W8529">
        <v>0</v>
      </c>
      <c r="X8529">
        <v>17.354701210657066</v>
      </c>
      <c r="Y8529">
        <v>0</v>
      </c>
      <c r="Z8529">
        <v>186.69406713705865</v>
      </c>
      <c r="AA8529">
        <v>0</v>
      </c>
      <c r="AB8529">
        <v>32.710454616004647</v>
      </c>
      <c r="AC8529">
        <v>0</v>
      </c>
      <c r="AD8529">
        <v>0</v>
      </c>
      <c r="AE8529">
        <v>236.75922296372036</v>
      </c>
    </row>
    <row r="8530" spans="1:31" x14ac:dyDescent="0.25">
      <c r="A8530">
        <v>1846586</v>
      </c>
      <c r="B8530">
        <v>1</v>
      </c>
      <c r="C8530" t="s">
        <v>80</v>
      </c>
      <c r="D8530" t="s">
        <v>103</v>
      </c>
      <c r="E8530" t="s">
        <v>268</v>
      </c>
      <c r="F8530" t="s">
        <v>12393</v>
      </c>
      <c r="G8530" t="s">
        <v>156</v>
      </c>
      <c r="H8530" t="s">
        <v>157</v>
      </c>
      <c r="I8530" t="s">
        <v>135</v>
      </c>
      <c r="J8530" t="s">
        <v>136</v>
      </c>
      <c r="K8530" t="s">
        <v>137</v>
      </c>
      <c r="L8530" t="s">
        <v>23992</v>
      </c>
      <c r="M8530" t="s">
        <v>23993</v>
      </c>
      <c r="N8530">
        <v>0.168185</v>
      </c>
      <c r="O8530">
        <v>2</v>
      </c>
      <c r="P8530">
        <v>454</v>
      </c>
      <c r="Q8530">
        <v>121</v>
      </c>
      <c r="R8530">
        <v>17</v>
      </c>
      <c r="S8530">
        <v>31</v>
      </c>
      <c r="T8530">
        <v>27</v>
      </c>
      <c r="U8530">
        <v>1</v>
      </c>
      <c r="V8530">
        <v>0</v>
      </c>
      <c r="W8530">
        <v>0.25990539775383337</v>
      </c>
      <c r="X8530">
        <v>16.255124488062169</v>
      </c>
      <c r="Y8530">
        <v>160.26549116332924</v>
      </c>
      <c r="Z8530">
        <v>5.7877068745393343</v>
      </c>
      <c r="AA8530">
        <v>40.852896623169578</v>
      </c>
      <c r="AB8530">
        <v>2.131004401907334</v>
      </c>
      <c r="AC8530">
        <v>0.35874126076800006</v>
      </c>
      <c r="AD8530">
        <v>0</v>
      </c>
      <c r="AE8530">
        <v>225.91087020952952</v>
      </c>
    </row>
    <row r="8531" spans="1:31" x14ac:dyDescent="0.25">
      <c r="A8531">
        <v>1855740</v>
      </c>
      <c r="B8531">
        <v>1</v>
      </c>
      <c r="C8531" t="s">
        <v>80</v>
      </c>
      <c r="D8531" t="s">
        <v>88</v>
      </c>
      <c r="E8531" t="s">
        <v>131</v>
      </c>
      <c r="F8531" t="s">
        <v>23994</v>
      </c>
      <c r="G8531" t="s">
        <v>873</v>
      </c>
      <c r="H8531" t="s">
        <v>134</v>
      </c>
      <c r="I8531" t="s">
        <v>135</v>
      </c>
      <c r="J8531" t="s">
        <v>136</v>
      </c>
      <c r="K8531" t="s">
        <v>137</v>
      </c>
      <c r="L8531" t="s">
        <v>23995</v>
      </c>
      <c r="M8531" t="s">
        <v>23996</v>
      </c>
      <c r="N8531">
        <v>1.467777777</v>
      </c>
      <c r="O8531">
        <v>0</v>
      </c>
      <c r="P8531">
        <v>34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12.809443137109401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12.809443137109401</v>
      </c>
    </row>
    <row r="8532" spans="1:31" x14ac:dyDescent="0.25">
      <c r="A8532">
        <v>1845994</v>
      </c>
      <c r="B8532">
        <v>1</v>
      </c>
      <c r="C8532" t="s">
        <v>80</v>
      </c>
      <c r="D8532" t="s">
        <v>95</v>
      </c>
      <c r="E8532" t="s">
        <v>131</v>
      </c>
      <c r="F8532" t="s">
        <v>23997</v>
      </c>
      <c r="G8532" t="s">
        <v>189</v>
      </c>
      <c r="H8532" t="s">
        <v>134</v>
      </c>
      <c r="I8532" t="s">
        <v>135</v>
      </c>
      <c r="J8532" t="s">
        <v>136</v>
      </c>
      <c r="K8532" t="s">
        <v>137</v>
      </c>
      <c r="L8532" t="s">
        <v>23998</v>
      </c>
      <c r="M8532" t="s">
        <v>23999</v>
      </c>
      <c r="N8532">
        <v>8.6808333330000007</v>
      </c>
      <c r="O8532">
        <v>0</v>
      </c>
      <c r="P8532">
        <v>169</v>
      </c>
      <c r="Q8532">
        <v>0</v>
      </c>
      <c r="R8532">
        <v>1</v>
      </c>
      <c r="S8532">
        <v>0</v>
      </c>
      <c r="T8532">
        <v>12</v>
      </c>
      <c r="U8532">
        <v>0</v>
      </c>
      <c r="V8532">
        <v>0</v>
      </c>
      <c r="W8532">
        <v>0</v>
      </c>
      <c r="X8532">
        <v>365.82887844154527</v>
      </c>
      <c r="Y8532">
        <v>0</v>
      </c>
      <c r="Z8532">
        <v>2.6100065274966673E-2</v>
      </c>
      <c r="AA8532">
        <v>0</v>
      </c>
      <c r="AB8532">
        <v>22.365686478024134</v>
      </c>
      <c r="AC8532">
        <v>0</v>
      </c>
      <c r="AD8532">
        <v>0</v>
      </c>
      <c r="AE8532">
        <v>388.2206649848444</v>
      </c>
    </row>
    <row r="8533" spans="1:31" x14ac:dyDescent="0.25">
      <c r="A8533">
        <v>1846045</v>
      </c>
      <c r="B8533">
        <v>1</v>
      </c>
      <c r="C8533" t="s">
        <v>80</v>
      </c>
      <c r="D8533" t="s">
        <v>90</v>
      </c>
      <c r="E8533" t="s">
        <v>131</v>
      </c>
      <c r="F8533" t="s">
        <v>24000</v>
      </c>
      <c r="G8533" t="s">
        <v>133</v>
      </c>
      <c r="H8533" t="s">
        <v>134</v>
      </c>
      <c r="I8533" t="s">
        <v>135</v>
      </c>
      <c r="J8533" t="s">
        <v>136</v>
      </c>
      <c r="K8533" t="s">
        <v>137</v>
      </c>
      <c r="L8533" t="s">
        <v>24001</v>
      </c>
      <c r="M8533" t="s">
        <v>24002</v>
      </c>
      <c r="N8533">
        <v>5.1961111109999996</v>
      </c>
      <c r="O8533">
        <v>0</v>
      </c>
      <c r="P8533">
        <v>76</v>
      </c>
      <c r="Q8533">
        <v>0</v>
      </c>
      <c r="R8533">
        <v>0</v>
      </c>
      <c r="S8533">
        <v>0</v>
      </c>
      <c r="T8533">
        <v>1</v>
      </c>
      <c r="U8533">
        <v>0</v>
      </c>
      <c r="V8533">
        <v>0</v>
      </c>
      <c r="W8533">
        <v>0</v>
      </c>
      <c r="X8533">
        <v>112.39825769059898</v>
      </c>
      <c r="Y8533">
        <v>0</v>
      </c>
      <c r="Z8533">
        <v>0</v>
      </c>
      <c r="AA8533">
        <v>0</v>
      </c>
      <c r="AB8533">
        <v>0.16951719336003335</v>
      </c>
      <c r="AC8533">
        <v>0</v>
      </c>
      <c r="AD8533">
        <v>0</v>
      </c>
      <c r="AE8533">
        <v>112.56777488395902</v>
      </c>
    </row>
    <row r="8534" spans="1:31" x14ac:dyDescent="0.25">
      <c r="A8534">
        <v>1844571</v>
      </c>
      <c r="B8534">
        <v>1</v>
      </c>
      <c r="C8534" t="s">
        <v>80</v>
      </c>
      <c r="D8534" t="s">
        <v>97</v>
      </c>
      <c r="E8534" t="s">
        <v>154</v>
      </c>
      <c r="F8534" t="s">
        <v>24003</v>
      </c>
      <c r="G8534" t="s">
        <v>1283</v>
      </c>
      <c r="H8534" t="s">
        <v>157</v>
      </c>
      <c r="I8534" t="s">
        <v>135</v>
      </c>
      <c r="J8534" t="s">
        <v>136</v>
      </c>
      <c r="K8534" t="s">
        <v>137</v>
      </c>
      <c r="L8534" t="s">
        <v>24004</v>
      </c>
      <c r="M8534" t="s">
        <v>24005</v>
      </c>
      <c r="N8534">
        <v>0.40361111100000002</v>
      </c>
      <c r="O8534">
        <v>0</v>
      </c>
      <c r="P8534">
        <v>127</v>
      </c>
      <c r="Q8534">
        <v>0</v>
      </c>
      <c r="R8534">
        <v>0</v>
      </c>
      <c r="S8534">
        <v>0</v>
      </c>
      <c r="T8534">
        <v>8</v>
      </c>
      <c r="U8534">
        <v>0</v>
      </c>
      <c r="V8534">
        <v>0</v>
      </c>
      <c r="W8534">
        <v>0</v>
      </c>
      <c r="X8534">
        <v>13.969405940331779</v>
      </c>
      <c r="Y8534">
        <v>0</v>
      </c>
      <c r="Z8534">
        <v>0</v>
      </c>
      <c r="AA8534">
        <v>0</v>
      </c>
      <c r="AB8534">
        <v>2.2269067222375005</v>
      </c>
      <c r="AC8534">
        <v>0</v>
      </c>
      <c r="AD8534">
        <v>0</v>
      </c>
      <c r="AE8534">
        <v>16.19631266256928</v>
      </c>
    </row>
    <row r="8535" spans="1:31" x14ac:dyDescent="0.25">
      <c r="A8535">
        <v>1844743</v>
      </c>
      <c r="B8535">
        <v>1</v>
      </c>
      <c r="C8535" t="s">
        <v>80</v>
      </c>
      <c r="D8535" t="s">
        <v>96</v>
      </c>
      <c r="E8535" t="s">
        <v>131</v>
      </c>
      <c r="F8535" t="s">
        <v>24006</v>
      </c>
      <c r="G8535" t="s">
        <v>161</v>
      </c>
      <c r="H8535" t="s">
        <v>134</v>
      </c>
      <c r="I8535" t="s">
        <v>135</v>
      </c>
      <c r="J8535" t="s">
        <v>136</v>
      </c>
      <c r="K8535" t="s">
        <v>137</v>
      </c>
      <c r="L8535" t="s">
        <v>24007</v>
      </c>
      <c r="M8535" t="s">
        <v>24008</v>
      </c>
      <c r="N8535">
        <v>2.4647222219999998</v>
      </c>
      <c r="O8535">
        <v>0</v>
      </c>
      <c r="P8535">
        <v>41</v>
      </c>
      <c r="Q8535">
        <v>0</v>
      </c>
      <c r="R8535">
        <v>1</v>
      </c>
      <c r="S8535">
        <v>0</v>
      </c>
      <c r="T8535">
        <v>2</v>
      </c>
      <c r="U8535">
        <v>0</v>
      </c>
      <c r="V8535">
        <v>0</v>
      </c>
      <c r="W8535">
        <v>0</v>
      </c>
      <c r="X8535">
        <v>60.401375952643257</v>
      </c>
      <c r="Y8535">
        <v>0</v>
      </c>
      <c r="Z8535">
        <v>0.34402475618020834</v>
      </c>
      <c r="AA8535">
        <v>0</v>
      </c>
      <c r="AB8535">
        <v>5.0656695077128173</v>
      </c>
      <c r="AC8535">
        <v>0</v>
      </c>
      <c r="AD8535">
        <v>0</v>
      </c>
      <c r="AE8535">
        <v>65.81107021653628</v>
      </c>
    </row>
    <row r="8536" spans="1:31" x14ac:dyDescent="0.25">
      <c r="A8536">
        <v>1845284</v>
      </c>
      <c r="B8536">
        <v>1</v>
      </c>
      <c r="C8536" t="s">
        <v>80</v>
      </c>
      <c r="D8536" t="s">
        <v>92</v>
      </c>
      <c r="E8536" t="s">
        <v>131</v>
      </c>
      <c r="F8536" t="s">
        <v>24009</v>
      </c>
      <c r="G8536" t="s">
        <v>133</v>
      </c>
      <c r="H8536" t="s">
        <v>134</v>
      </c>
      <c r="I8536" t="s">
        <v>135</v>
      </c>
      <c r="J8536" t="s">
        <v>136</v>
      </c>
      <c r="K8536" t="s">
        <v>137</v>
      </c>
      <c r="L8536" t="s">
        <v>24010</v>
      </c>
      <c r="M8536" t="s">
        <v>24011</v>
      </c>
      <c r="N8536">
        <v>1.304444444</v>
      </c>
      <c r="O8536">
        <v>0</v>
      </c>
      <c r="P8536">
        <v>153</v>
      </c>
      <c r="Q8536">
        <v>0</v>
      </c>
      <c r="R8536">
        <v>2</v>
      </c>
      <c r="S8536">
        <v>0</v>
      </c>
      <c r="T8536">
        <v>4</v>
      </c>
      <c r="U8536">
        <v>0</v>
      </c>
      <c r="V8536">
        <v>0</v>
      </c>
      <c r="W8536">
        <v>0</v>
      </c>
      <c r="X8536">
        <v>50.624057231828345</v>
      </c>
      <c r="Y8536">
        <v>0</v>
      </c>
      <c r="Z8536">
        <v>9.0033722095500007E-2</v>
      </c>
      <c r="AA8536">
        <v>0</v>
      </c>
      <c r="AB8536">
        <v>5.1284517772220006</v>
      </c>
      <c r="AC8536">
        <v>0</v>
      </c>
      <c r="AD8536">
        <v>0</v>
      </c>
      <c r="AE8536">
        <v>55.842542731145841</v>
      </c>
    </row>
    <row r="8537" spans="1:31" x14ac:dyDescent="0.25">
      <c r="A8537">
        <v>1845504</v>
      </c>
      <c r="B8537">
        <v>1</v>
      </c>
      <c r="C8537" t="s">
        <v>80</v>
      </c>
      <c r="D8537" t="s">
        <v>83</v>
      </c>
      <c r="E8537" t="s">
        <v>131</v>
      </c>
      <c r="F8537" t="s">
        <v>24012</v>
      </c>
      <c r="G8537" t="s">
        <v>133</v>
      </c>
      <c r="H8537" t="s">
        <v>134</v>
      </c>
      <c r="I8537" t="s">
        <v>135</v>
      </c>
      <c r="J8537" t="s">
        <v>136</v>
      </c>
      <c r="K8537" t="s">
        <v>137</v>
      </c>
      <c r="L8537" t="s">
        <v>24013</v>
      </c>
      <c r="M8537" t="s">
        <v>24014</v>
      </c>
      <c r="N8537">
        <v>2.0724999999999998</v>
      </c>
      <c r="O8537">
        <v>0</v>
      </c>
      <c r="P8537">
        <v>99</v>
      </c>
      <c r="Q8537">
        <v>0</v>
      </c>
      <c r="R8537">
        <v>0</v>
      </c>
      <c r="S8537">
        <v>0</v>
      </c>
      <c r="T8537">
        <v>5</v>
      </c>
      <c r="U8537">
        <v>0</v>
      </c>
      <c r="V8537">
        <v>0</v>
      </c>
      <c r="W8537">
        <v>0</v>
      </c>
      <c r="X8537">
        <v>63.129677623637399</v>
      </c>
      <c r="Y8537">
        <v>0</v>
      </c>
      <c r="Z8537">
        <v>0</v>
      </c>
      <c r="AA8537">
        <v>0</v>
      </c>
      <c r="AB8537">
        <v>1.0610633269426668</v>
      </c>
      <c r="AC8537">
        <v>0</v>
      </c>
      <c r="AD8537">
        <v>0</v>
      </c>
      <c r="AE8537">
        <v>64.190740950580064</v>
      </c>
    </row>
    <row r="8538" spans="1:31" x14ac:dyDescent="0.25">
      <c r="A8538">
        <v>1848338</v>
      </c>
      <c r="B8538">
        <v>1</v>
      </c>
      <c r="C8538" t="s">
        <v>80</v>
      </c>
      <c r="D8538" t="s">
        <v>90</v>
      </c>
      <c r="E8538" t="s">
        <v>131</v>
      </c>
      <c r="F8538" t="s">
        <v>24015</v>
      </c>
      <c r="G8538" t="s">
        <v>133</v>
      </c>
      <c r="H8538" t="s">
        <v>134</v>
      </c>
      <c r="I8538" t="s">
        <v>135</v>
      </c>
      <c r="J8538" t="s">
        <v>136</v>
      </c>
      <c r="K8538" t="s">
        <v>137</v>
      </c>
      <c r="L8538" t="s">
        <v>24016</v>
      </c>
      <c r="M8538" t="s">
        <v>24017</v>
      </c>
      <c r="N8538">
        <v>3.7263888879999998</v>
      </c>
      <c r="O8538">
        <v>0</v>
      </c>
      <c r="P8538">
        <v>151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148.07436096191563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148.07436096191563</v>
      </c>
    </row>
    <row r="8539" spans="1:31" x14ac:dyDescent="0.25">
      <c r="A8539">
        <v>1845433</v>
      </c>
      <c r="B8539">
        <v>1</v>
      </c>
      <c r="C8539" t="s">
        <v>80</v>
      </c>
      <c r="D8539" t="s">
        <v>90</v>
      </c>
      <c r="E8539" t="s">
        <v>140</v>
      </c>
      <c r="F8539" t="s">
        <v>24018</v>
      </c>
      <c r="G8539" t="s">
        <v>242</v>
      </c>
      <c r="H8539" t="s">
        <v>134</v>
      </c>
      <c r="I8539" t="s">
        <v>135</v>
      </c>
      <c r="J8539" t="s">
        <v>136</v>
      </c>
      <c r="K8539" t="s">
        <v>137</v>
      </c>
      <c r="L8539" t="s">
        <v>24019</v>
      </c>
      <c r="M8539" t="s">
        <v>24020</v>
      </c>
      <c r="N8539">
        <v>4.4497222220000001</v>
      </c>
      <c r="O8539">
        <v>0</v>
      </c>
      <c r="P8539">
        <v>12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12.956601186625798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12.956601186625798</v>
      </c>
    </row>
    <row r="8540" spans="1:31" x14ac:dyDescent="0.25">
      <c r="A8540">
        <v>1845398</v>
      </c>
      <c r="B8540">
        <v>1</v>
      </c>
      <c r="C8540" t="s">
        <v>80</v>
      </c>
      <c r="D8540" t="s">
        <v>94</v>
      </c>
      <c r="E8540" t="s">
        <v>202</v>
      </c>
      <c r="F8540" t="s">
        <v>24021</v>
      </c>
      <c r="G8540" t="s">
        <v>156</v>
      </c>
      <c r="H8540" t="s">
        <v>157</v>
      </c>
      <c r="I8540" t="s">
        <v>179</v>
      </c>
      <c r="J8540" t="s">
        <v>136</v>
      </c>
      <c r="K8540" t="s">
        <v>137</v>
      </c>
      <c r="L8540" t="s">
        <v>24022</v>
      </c>
      <c r="M8540" t="s">
        <v>24023</v>
      </c>
      <c r="N8540">
        <v>1.3888888E-2</v>
      </c>
      <c r="O8540">
        <v>1</v>
      </c>
      <c r="P8540">
        <v>2900</v>
      </c>
      <c r="Q8540">
        <v>45</v>
      </c>
      <c r="R8540">
        <v>90</v>
      </c>
      <c r="S8540">
        <v>29</v>
      </c>
      <c r="T8540">
        <v>555</v>
      </c>
      <c r="U8540">
        <v>15</v>
      </c>
      <c r="V8540">
        <v>0</v>
      </c>
      <c r="W8540">
        <v>1.2251745142083334E-2</v>
      </c>
      <c r="X8540">
        <v>7.4732719029370864</v>
      </c>
      <c r="Y8540">
        <v>0.50067861477249997</v>
      </c>
      <c r="Z8540">
        <v>0.46700914642875002</v>
      </c>
      <c r="AA8540">
        <v>4.4126653108929155</v>
      </c>
      <c r="AB8540">
        <v>3.0749228761183338</v>
      </c>
      <c r="AC8540">
        <v>13.667289725324999</v>
      </c>
      <c r="AD8540">
        <v>0</v>
      </c>
      <c r="AE8540">
        <v>29.608089321616667</v>
      </c>
    </row>
    <row r="8541" spans="1:31" x14ac:dyDescent="0.25">
      <c r="A8541">
        <v>1847021</v>
      </c>
      <c r="B8541">
        <v>1</v>
      </c>
      <c r="C8541" t="s">
        <v>80</v>
      </c>
      <c r="D8541" t="s">
        <v>83</v>
      </c>
      <c r="E8541" t="s">
        <v>131</v>
      </c>
      <c r="F8541" t="s">
        <v>24024</v>
      </c>
      <c r="G8541" t="s">
        <v>133</v>
      </c>
      <c r="H8541" t="s">
        <v>134</v>
      </c>
      <c r="I8541" t="s">
        <v>135</v>
      </c>
      <c r="J8541" t="s">
        <v>136</v>
      </c>
      <c r="K8541" t="s">
        <v>137</v>
      </c>
      <c r="L8541" t="s">
        <v>24025</v>
      </c>
      <c r="M8541" t="s">
        <v>24026</v>
      </c>
      <c r="N8541">
        <v>5.8091666660000003</v>
      </c>
      <c r="O8541">
        <v>0</v>
      </c>
      <c r="P8541">
        <v>164</v>
      </c>
      <c r="Q8541">
        <v>0</v>
      </c>
      <c r="R8541">
        <v>0</v>
      </c>
      <c r="S8541">
        <v>0</v>
      </c>
      <c r="T8541">
        <v>35</v>
      </c>
      <c r="U8541">
        <v>0</v>
      </c>
      <c r="V8541">
        <v>0</v>
      </c>
      <c r="W8541">
        <v>0</v>
      </c>
      <c r="X8541">
        <v>268.24882405860711</v>
      </c>
      <c r="Y8541">
        <v>0</v>
      </c>
      <c r="Z8541">
        <v>0</v>
      </c>
      <c r="AA8541">
        <v>0</v>
      </c>
      <c r="AB8541">
        <v>49.960058437641607</v>
      </c>
      <c r="AC8541">
        <v>0</v>
      </c>
      <c r="AD8541">
        <v>0</v>
      </c>
      <c r="AE8541">
        <v>318.20888249624875</v>
      </c>
    </row>
    <row r="8542" spans="1:31" x14ac:dyDescent="0.25">
      <c r="A8542">
        <v>1844912</v>
      </c>
      <c r="B8542">
        <v>1</v>
      </c>
      <c r="C8542" t="s">
        <v>80</v>
      </c>
      <c r="D8542" t="s">
        <v>98</v>
      </c>
      <c r="E8542" t="s">
        <v>164</v>
      </c>
      <c r="F8542" t="s">
        <v>7188</v>
      </c>
      <c r="G8542" t="s">
        <v>156</v>
      </c>
      <c r="H8542" t="s">
        <v>157</v>
      </c>
      <c r="I8542" t="s">
        <v>179</v>
      </c>
      <c r="J8542" t="s">
        <v>136</v>
      </c>
      <c r="K8542" t="s">
        <v>137</v>
      </c>
      <c r="L8542" t="s">
        <v>24027</v>
      </c>
      <c r="M8542" t="s">
        <v>24028</v>
      </c>
      <c r="N8542">
        <v>4.7222219999999999E-3</v>
      </c>
      <c r="O8542">
        <v>0</v>
      </c>
      <c r="P8542">
        <v>752</v>
      </c>
      <c r="Q8542">
        <v>0</v>
      </c>
      <c r="R8542">
        <v>320</v>
      </c>
      <c r="S8542">
        <v>3</v>
      </c>
      <c r="T8542">
        <v>168</v>
      </c>
      <c r="U8542">
        <v>0</v>
      </c>
      <c r="V8542">
        <v>0</v>
      </c>
      <c r="W8542">
        <v>0</v>
      </c>
      <c r="X8542">
        <v>0.80981838682335749</v>
      </c>
      <c r="Y8542">
        <v>0</v>
      </c>
      <c r="Z8542">
        <v>1.1979905970949658</v>
      </c>
      <c r="AA8542">
        <v>4.429181978346667E-2</v>
      </c>
      <c r="AB8542">
        <v>0.48171676399159996</v>
      </c>
      <c r="AC8542">
        <v>0</v>
      </c>
      <c r="AD8542">
        <v>0</v>
      </c>
      <c r="AE8542">
        <v>2.5338175676933901</v>
      </c>
    </row>
    <row r="8543" spans="1:31" x14ac:dyDescent="0.25">
      <c r="A8543">
        <v>1844900</v>
      </c>
      <c r="B8543">
        <v>1</v>
      </c>
      <c r="C8543" t="s">
        <v>80</v>
      </c>
      <c r="D8543" t="s">
        <v>96</v>
      </c>
      <c r="E8543" t="s">
        <v>140</v>
      </c>
      <c r="F8543" t="s">
        <v>24029</v>
      </c>
      <c r="G8543" t="s">
        <v>246</v>
      </c>
      <c r="H8543" t="s">
        <v>134</v>
      </c>
      <c r="I8543" t="s">
        <v>135</v>
      </c>
      <c r="J8543" t="s">
        <v>136</v>
      </c>
      <c r="K8543" t="s">
        <v>137</v>
      </c>
      <c r="L8543" t="s">
        <v>24030</v>
      </c>
      <c r="M8543" t="s">
        <v>24031</v>
      </c>
      <c r="N8543">
        <v>2.2066666659999998</v>
      </c>
      <c r="O8543">
        <v>0</v>
      </c>
      <c r="P8543">
        <v>1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0.16881397172890833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0.16881397172890833</v>
      </c>
    </row>
    <row r="8544" spans="1:31" x14ac:dyDescent="0.25">
      <c r="A8544">
        <v>1845304</v>
      </c>
      <c r="B8544">
        <v>1</v>
      </c>
      <c r="C8544" t="s">
        <v>80</v>
      </c>
      <c r="D8544" t="s">
        <v>108</v>
      </c>
      <c r="E8544" t="s">
        <v>131</v>
      </c>
      <c r="F8544" t="s">
        <v>24032</v>
      </c>
      <c r="G8544" t="s">
        <v>161</v>
      </c>
      <c r="H8544" t="s">
        <v>134</v>
      </c>
      <c r="I8544" t="s">
        <v>135</v>
      </c>
      <c r="J8544" t="s">
        <v>136</v>
      </c>
      <c r="K8544" t="s">
        <v>137</v>
      </c>
      <c r="L8544" t="s">
        <v>24033</v>
      </c>
      <c r="M8544" t="s">
        <v>24034</v>
      </c>
      <c r="N8544">
        <v>11.545277777000001</v>
      </c>
      <c r="O8544">
        <v>0</v>
      </c>
      <c r="P8544">
        <v>1</v>
      </c>
      <c r="Q8544">
        <v>0</v>
      </c>
      <c r="R8544">
        <v>0</v>
      </c>
      <c r="S8544">
        <v>0</v>
      </c>
      <c r="T8544">
        <v>2</v>
      </c>
      <c r="U8544">
        <v>0</v>
      </c>
      <c r="V8544">
        <v>0</v>
      </c>
      <c r="W8544">
        <v>0</v>
      </c>
      <c r="X8544">
        <v>0.24000216996221668</v>
      </c>
      <c r="Y8544">
        <v>0</v>
      </c>
      <c r="Z8544">
        <v>0</v>
      </c>
      <c r="AA8544">
        <v>0</v>
      </c>
      <c r="AB8544">
        <v>15.453007181911332</v>
      </c>
      <c r="AC8544">
        <v>0</v>
      </c>
      <c r="AD8544">
        <v>0</v>
      </c>
      <c r="AE8544">
        <v>15.693009351873549</v>
      </c>
    </row>
    <row r="8545" spans="1:31" x14ac:dyDescent="0.25">
      <c r="A8545">
        <v>1845241</v>
      </c>
      <c r="B8545">
        <v>1</v>
      </c>
      <c r="C8545" t="s">
        <v>81</v>
      </c>
      <c r="D8545" t="s">
        <v>122</v>
      </c>
      <c r="E8545" t="s">
        <v>140</v>
      </c>
      <c r="F8545" t="s">
        <v>24035</v>
      </c>
      <c r="G8545" t="s">
        <v>142</v>
      </c>
      <c r="H8545" t="s">
        <v>134</v>
      </c>
      <c r="I8545" t="s">
        <v>135</v>
      </c>
      <c r="J8545" t="s">
        <v>136</v>
      </c>
      <c r="K8545" t="s">
        <v>137</v>
      </c>
      <c r="L8545" t="s">
        <v>24036</v>
      </c>
      <c r="M8545" t="s">
        <v>24037</v>
      </c>
      <c r="N8545">
        <v>2.835555555</v>
      </c>
      <c r="O8545">
        <v>0</v>
      </c>
      <c r="P8545">
        <v>1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0.515214335498275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0.515214335498275</v>
      </c>
    </row>
    <row r="8546" spans="1:31" x14ac:dyDescent="0.25">
      <c r="A8546">
        <v>1855669</v>
      </c>
      <c r="B8546">
        <v>1</v>
      </c>
      <c r="C8546" t="s">
        <v>80</v>
      </c>
      <c r="D8546" t="s">
        <v>103</v>
      </c>
      <c r="E8546" t="s">
        <v>131</v>
      </c>
      <c r="F8546" t="s">
        <v>24038</v>
      </c>
      <c r="G8546" t="s">
        <v>133</v>
      </c>
      <c r="H8546" t="s">
        <v>134</v>
      </c>
      <c r="I8546" t="s">
        <v>135</v>
      </c>
      <c r="J8546" t="s">
        <v>136</v>
      </c>
      <c r="K8546" t="s">
        <v>137</v>
      </c>
      <c r="L8546" t="s">
        <v>24039</v>
      </c>
      <c r="M8546" t="s">
        <v>24040</v>
      </c>
      <c r="N8546">
        <v>8.3930555550000001</v>
      </c>
      <c r="O8546">
        <v>0</v>
      </c>
      <c r="P8546">
        <v>323</v>
      </c>
      <c r="Q8546">
        <v>0</v>
      </c>
      <c r="R8546">
        <v>0</v>
      </c>
      <c r="S8546">
        <v>0</v>
      </c>
      <c r="T8546">
        <v>26</v>
      </c>
      <c r="U8546">
        <v>0</v>
      </c>
      <c r="V8546">
        <v>0</v>
      </c>
      <c r="W8546">
        <v>0</v>
      </c>
      <c r="X8546">
        <v>725.95873447570955</v>
      </c>
      <c r="Y8546">
        <v>0</v>
      </c>
      <c r="Z8546">
        <v>0</v>
      </c>
      <c r="AA8546">
        <v>0</v>
      </c>
      <c r="AB8546">
        <v>148.05267901166235</v>
      </c>
      <c r="AC8546">
        <v>0</v>
      </c>
      <c r="AD8546">
        <v>0</v>
      </c>
      <c r="AE8546">
        <v>874.0114134873719</v>
      </c>
    </row>
    <row r="8547" spans="1:31" x14ac:dyDescent="0.25">
      <c r="A8547">
        <v>1845347</v>
      </c>
      <c r="B8547">
        <v>1</v>
      </c>
      <c r="C8547" t="s">
        <v>80</v>
      </c>
      <c r="D8547" t="s">
        <v>96</v>
      </c>
      <c r="E8547" t="s">
        <v>131</v>
      </c>
      <c r="F8547" t="s">
        <v>17624</v>
      </c>
      <c r="G8547" t="s">
        <v>133</v>
      </c>
      <c r="H8547" t="s">
        <v>134</v>
      </c>
      <c r="I8547" t="s">
        <v>135</v>
      </c>
      <c r="J8547" t="s">
        <v>136</v>
      </c>
      <c r="K8547" t="s">
        <v>137</v>
      </c>
      <c r="L8547" t="s">
        <v>24041</v>
      </c>
      <c r="M8547" t="s">
        <v>24042</v>
      </c>
      <c r="N8547">
        <v>2.4708333329999999</v>
      </c>
      <c r="O8547">
        <v>0</v>
      </c>
      <c r="P8547">
        <v>252</v>
      </c>
      <c r="Q8547">
        <v>0</v>
      </c>
      <c r="R8547">
        <v>0</v>
      </c>
      <c r="S8547">
        <v>0</v>
      </c>
      <c r="T8547">
        <v>9</v>
      </c>
      <c r="U8547">
        <v>0</v>
      </c>
      <c r="V8547">
        <v>0</v>
      </c>
      <c r="W8547">
        <v>0</v>
      </c>
      <c r="X8547">
        <v>148.35498135028067</v>
      </c>
      <c r="Y8547">
        <v>0</v>
      </c>
      <c r="Z8547">
        <v>0</v>
      </c>
      <c r="AA8547">
        <v>0</v>
      </c>
      <c r="AB8547">
        <v>38.831520353176749</v>
      </c>
      <c r="AC8547">
        <v>0</v>
      </c>
      <c r="AD8547">
        <v>0</v>
      </c>
      <c r="AE8547">
        <v>187.18650170345742</v>
      </c>
    </row>
    <row r="8548" spans="1:31" x14ac:dyDescent="0.25">
      <c r="A8548">
        <v>1845441</v>
      </c>
      <c r="B8548">
        <v>1</v>
      </c>
      <c r="C8548" t="s">
        <v>80</v>
      </c>
      <c r="D8548" t="s">
        <v>88</v>
      </c>
      <c r="E8548" t="s">
        <v>154</v>
      </c>
      <c r="F8548" t="s">
        <v>24043</v>
      </c>
      <c r="G8548" t="s">
        <v>156</v>
      </c>
      <c r="H8548" t="s">
        <v>157</v>
      </c>
      <c r="I8548" t="s">
        <v>135</v>
      </c>
      <c r="J8548" t="s">
        <v>136</v>
      </c>
      <c r="K8548" t="s">
        <v>137</v>
      </c>
      <c r="L8548" t="s">
        <v>24044</v>
      </c>
      <c r="M8548" t="s">
        <v>24045</v>
      </c>
      <c r="N8548">
        <v>1.217222222</v>
      </c>
      <c r="O8548">
        <v>1</v>
      </c>
      <c r="P8548">
        <v>472</v>
      </c>
      <c r="Q8548">
        <v>1</v>
      </c>
      <c r="R8548">
        <v>0</v>
      </c>
      <c r="S8548">
        <v>7</v>
      </c>
      <c r="T8548">
        <v>90</v>
      </c>
      <c r="U8548">
        <v>3</v>
      </c>
      <c r="V8548">
        <v>3</v>
      </c>
      <c r="W8548">
        <v>10.618270518586503</v>
      </c>
      <c r="X8548">
        <v>207.0230563577106</v>
      </c>
      <c r="Y8548">
        <v>0</v>
      </c>
      <c r="Z8548">
        <v>0</v>
      </c>
      <c r="AA8548">
        <v>86.464972179518298</v>
      </c>
      <c r="AB8548">
        <v>145.07675343777748</v>
      </c>
      <c r="AC8548">
        <v>23.882071384080419</v>
      </c>
      <c r="AD8548">
        <v>22.328160385440704</v>
      </c>
      <c r="AE8548">
        <v>495.39328426311397</v>
      </c>
    </row>
    <row r="8549" spans="1:31" x14ac:dyDescent="0.25">
      <c r="A8549">
        <v>1855775</v>
      </c>
      <c r="B8549">
        <v>1</v>
      </c>
      <c r="C8549" t="s">
        <v>80</v>
      </c>
      <c r="D8549" t="s">
        <v>102</v>
      </c>
      <c r="E8549" t="s">
        <v>140</v>
      </c>
      <c r="F8549" t="s">
        <v>24046</v>
      </c>
      <c r="G8549" t="s">
        <v>142</v>
      </c>
      <c r="H8549" t="s">
        <v>134</v>
      </c>
      <c r="I8549" t="s">
        <v>135</v>
      </c>
      <c r="J8549" t="s">
        <v>136</v>
      </c>
      <c r="K8549" t="s">
        <v>137</v>
      </c>
      <c r="L8549" t="s">
        <v>24047</v>
      </c>
      <c r="M8549" t="s">
        <v>24048</v>
      </c>
      <c r="N8549">
        <v>2.6811111109999999</v>
      </c>
      <c r="O8549">
        <v>0</v>
      </c>
      <c r="P8549">
        <v>1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</row>
    <row r="8550" spans="1:31" x14ac:dyDescent="0.25">
      <c r="A8550">
        <v>1845049</v>
      </c>
      <c r="B8550">
        <v>1</v>
      </c>
      <c r="C8550" t="s">
        <v>80</v>
      </c>
      <c r="D8550" t="s">
        <v>108</v>
      </c>
      <c r="E8550" t="s">
        <v>140</v>
      </c>
      <c r="F8550" t="s">
        <v>24049</v>
      </c>
      <c r="G8550" t="s">
        <v>142</v>
      </c>
      <c r="H8550" t="s">
        <v>134</v>
      </c>
      <c r="I8550" t="s">
        <v>135</v>
      </c>
      <c r="J8550" t="s">
        <v>136</v>
      </c>
      <c r="K8550" t="s">
        <v>137</v>
      </c>
      <c r="L8550" t="s">
        <v>24050</v>
      </c>
      <c r="M8550" t="s">
        <v>24051</v>
      </c>
      <c r="N8550">
        <v>12.195</v>
      </c>
      <c r="O8550">
        <v>0</v>
      </c>
      <c r="P8550">
        <v>2</v>
      </c>
      <c r="Q8550">
        <v>0</v>
      </c>
      <c r="R8550">
        <v>0</v>
      </c>
      <c r="S8550">
        <v>0</v>
      </c>
      <c r="T8550">
        <v>1</v>
      </c>
      <c r="U8550">
        <v>0</v>
      </c>
      <c r="V8550">
        <v>0</v>
      </c>
      <c r="W8550">
        <v>0</v>
      </c>
      <c r="X8550">
        <v>5.5822630518312</v>
      </c>
      <c r="Y8550">
        <v>0</v>
      </c>
      <c r="Z8550">
        <v>0</v>
      </c>
      <c r="AA8550">
        <v>0</v>
      </c>
      <c r="AB8550">
        <v>5.3576679597493326</v>
      </c>
      <c r="AC8550">
        <v>0</v>
      </c>
      <c r="AD8550">
        <v>0</v>
      </c>
      <c r="AE8550">
        <v>10.939931011580533</v>
      </c>
    </row>
    <row r="8551" spans="1:31" x14ac:dyDescent="0.25">
      <c r="A8551">
        <v>1850459</v>
      </c>
      <c r="B8551">
        <v>1</v>
      </c>
      <c r="C8551" t="s">
        <v>80</v>
      </c>
      <c r="D8551" t="s">
        <v>88</v>
      </c>
      <c r="E8551" t="s">
        <v>131</v>
      </c>
      <c r="F8551" t="s">
        <v>24052</v>
      </c>
      <c r="G8551" t="s">
        <v>133</v>
      </c>
      <c r="H8551" t="s">
        <v>134</v>
      </c>
      <c r="I8551" t="s">
        <v>135</v>
      </c>
      <c r="J8551" t="s">
        <v>136</v>
      </c>
      <c r="K8551" t="s">
        <v>137</v>
      </c>
      <c r="L8551" t="s">
        <v>24053</v>
      </c>
      <c r="M8551" t="s">
        <v>24054</v>
      </c>
      <c r="N8551">
        <v>4.9616666660000002</v>
      </c>
      <c r="O8551">
        <v>0</v>
      </c>
      <c r="P8551">
        <v>21</v>
      </c>
      <c r="Q8551">
        <v>0</v>
      </c>
      <c r="R8551">
        <v>0</v>
      </c>
      <c r="S8551">
        <v>0</v>
      </c>
      <c r="T8551">
        <v>5</v>
      </c>
      <c r="U8551">
        <v>0</v>
      </c>
      <c r="V8551">
        <v>0</v>
      </c>
      <c r="W8551">
        <v>0</v>
      </c>
      <c r="X8551">
        <v>39.136953262070527</v>
      </c>
      <c r="Y8551">
        <v>0</v>
      </c>
      <c r="Z8551">
        <v>0</v>
      </c>
      <c r="AA8551">
        <v>0</v>
      </c>
      <c r="AB8551">
        <v>20.503629591798212</v>
      </c>
      <c r="AC8551">
        <v>0</v>
      </c>
      <c r="AD8551">
        <v>0</v>
      </c>
      <c r="AE8551">
        <v>59.640582853868736</v>
      </c>
    </row>
    <row r="8552" spans="1:31" x14ac:dyDescent="0.25">
      <c r="A8552">
        <v>1855626</v>
      </c>
      <c r="B8552">
        <v>1</v>
      </c>
      <c r="C8552" t="s">
        <v>81</v>
      </c>
      <c r="D8552" t="s">
        <v>120</v>
      </c>
      <c r="E8552" t="s">
        <v>131</v>
      </c>
      <c r="F8552" t="s">
        <v>24055</v>
      </c>
      <c r="G8552" t="s">
        <v>133</v>
      </c>
      <c r="H8552" t="s">
        <v>134</v>
      </c>
      <c r="I8552" t="s">
        <v>135</v>
      </c>
      <c r="J8552" t="s">
        <v>136</v>
      </c>
      <c r="K8552" t="s">
        <v>137</v>
      </c>
      <c r="L8552" t="s">
        <v>24056</v>
      </c>
      <c r="M8552" t="s">
        <v>24057</v>
      </c>
      <c r="N8552">
        <v>1.2561111110000001</v>
      </c>
      <c r="O8552">
        <v>0</v>
      </c>
      <c r="P8552">
        <v>48</v>
      </c>
      <c r="Q8552">
        <v>0</v>
      </c>
      <c r="R8552">
        <v>1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10.856757903318432</v>
      </c>
      <c r="Y8552">
        <v>0</v>
      </c>
      <c r="Z8552">
        <v>0.62969365882298334</v>
      </c>
      <c r="AA8552">
        <v>0</v>
      </c>
      <c r="AB8552">
        <v>0</v>
      </c>
      <c r="AC8552">
        <v>0</v>
      </c>
      <c r="AD8552">
        <v>0</v>
      </c>
      <c r="AE8552">
        <v>11.486451562141415</v>
      </c>
    </row>
    <row r="8553" spans="1:31" x14ac:dyDescent="0.25">
      <c r="A8553">
        <v>1845439</v>
      </c>
      <c r="B8553">
        <v>1</v>
      </c>
      <c r="C8553" t="s">
        <v>80</v>
      </c>
      <c r="D8553" t="s">
        <v>99</v>
      </c>
      <c r="E8553" t="s">
        <v>131</v>
      </c>
      <c r="F8553" t="s">
        <v>17571</v>
      </c>
      <c r="G8553" t="s">
        <v>133</v>
      </c>
      <c r="H8553" t="s">
        <v>134</v>
      </c>
      <c r="I8553" t="s">
        <v>135</v>
      </c>
      <c r="J8553" t="s">
        <v>136</v>
      </c>
      <c r="K8553" t="s">
        <v>137</v>
      </c>
      <c r="L8553" t="s">
        <v>24058</v>
      </c>
      <c r="M8553" t="s">
        <v>24059</v>
      </c>
      <c r="N8553">
        <v>4.9080555549999998</v>
      </c>
      <c r="O8553">
        <v>0</v>
      </c>
      <c r="P8553">
        <v>36</v>
      </c>
      <c r="Q8553">
        <v>0</v>
      </c>
      <c r="R8553">
        <v>7</v>
      </c>
      <c r="S8553">
        <v>0</v>
      </c>
      <c r="T8553">
        <v>4</v>
      </c>
      <c r="U8553">
        <v>0</v>
      </c>
      <c r="V8553">
        <v>0</v>
      </c>
      <c r="W8553">
        <v>0</v>
      </c>
      <c r="X8553">
        <v>34.810685627226043</v>
      </c>
      <c r="Y8553">
        <v>0</v>
      </c>
      <c r="Z8553">
        <v>15.924674781023334</v>
      </c>
      <c r="AA8553">
        <v>0</v>
      </c>
      <c r="AB8553">
        <v>3.6523933043203169</v>
      </c>
      <c r="AC8553">
        <v>0</v>
      </c>
      <c r="AD8553">
        <v>0</v>
      </c>
      <c r="AE8553">
        <v>54.387753712569697</v>
      </c>
    </row>
    <row r="8554" spans="1:31" x14ac:dyDescent="0.25">
      <c r="A8554">
        <v>1855541</v>
      </c>
      <c r="B8554">
        <v>1</v>
      </c>
      <c r="C8554" t="s">
        <v>80</v>
      </c>
      <c r="D8554" t="s">
        <v>103</v>
      </c>
      <c r="E8554" t="s">
        <v>202</v>
      </c>
      <c r="F8554" t="s">
        <v>14567</v>
      </c>
      <c r="G8554" t="s">
        <v>156</v>
      </c>
      <c r="H8554" t="s">
        <v>157</v>
      </c>
      <c r="I8554" t="s">
        <v>135</v>
      </c>
      <c r="J8554" t="s">
        <v>136</v>
      </c>
      <c r="K8554" t="s">
        <v>137</v>
      </c>
      <c r="L8554" t="s">
        <v>24060</v>
      </c>
      <c r="M8554" t="s">
        <v>24061</v>
      </c>
      <c r="N8554">
        <v>0.45944444400000001</v>
      </c>
      <c r="O8554">
        <v>0</v>
      </c>
      <c r="P8554">
        <v>609</v>
      </c>
      <c r="Q8554">
        <v>10</v>
      </c>
      <c r="R8554">
        <v>27</v>
      </c>
      <c r="S8554">
        <v>8</v>
      </c>
      <c r="T8554">
        <v>64</v>
      </c>
      <c r="U8554">
        <v>3</v>
      </c>
      <c r="V8554">
        <v>0</v>
      </c>
      <c r="W8554">
        <v>0</v>
      </c>
      <c r="X8554">
        <v>101.35179812140167</v>
      </c>
      <c r="Y8554">
        <v>25.939278040817555</v>
      </c>
      <c r="Z8554">
        <v>35.530622927510251</v>
      </c>
      <c r="AA8554">
        <v>12.747227590559179</v>
      </c>
      <c r="AB8554">
        <v>42.311294774281912</v>
      </c>
      <c r="AC8554">
        <v>121.95267793013146</v>
      </c>
      <c r="AD8554">
        <v>0</v>
      </c>
      <c r="AE8554">
        <v>339.83289938470205</v>
      </c>
    </row>
    <row r="8555" spans="1:31" x14ac:dyDescent="0.25">
      <c r="A8555">
        <v>1845416</v>
      </c>
      <c r="B8555">
        <v>1</v>
      </c>
      <c r="C8555" t="s">
        <v>81</v>
      </c>
      <c r="D8555" t="s">
        <v>123</v>
      </c>
      <c r="E8555" t="s">
        <v>202</v>
      </c>
      <c r="F8555" t="s">
        <v>24062</v>
      </c>
      <c r="G8555" t="s">
        <v>156</v>
      </c>
      <c r="H8555" t="s">
        <v>157</v>
      </c>
      <c r="I8555" t="s">
        <v>135</v>
      </c>
      <c r="J8555" t="s">
        <v>136</v>
      </c>
      <c r="K8555" t="s">
        <v>137</v>
      </c>
      <c r="L8555" t="s">
        <v>24063</v>
      </c>
      <c r="M8555" t="s">
        <v>24064</v>
      </c>
      <c r="N8555">
        <v>2.5099999999999998</v>
      </c>
      <c r="O8555">
        <v>8</v>
      </c>
      <c r="P8555">
        <v>613</v>
      </c>
      <c r="Q8555">
        <v>27</v>
      </c>
      <c r="R8555">
        <v>70</v>
      </c>
      <c r="S8555">
        <v>12</v>
      </c>
      <c r="T8555">
        <v>92</v>
      </c>
      <c r="U8555">
        <v>1</v>
      </c>
      <c r="V8555">
        <v>0</v>
      </c>
      <c r="W8555">
        <v>6.987406448620999</v>
      </c>
      <c r="X8555">
        <v>258.7877100250729</v>
      </c>
      <c r="Y8555">
        <v>138.86558794731747</v>
      </c>
      <c r="Z8555">
        <v>82.289334321984569</v>
      </c>
      <c r="AA8555">
        <v>79.683539754472761</v>
      </c>
      <c r="AB8555">
        <v>83.637025114558668</v>
      </c>
      <c r="AC8555">
        <v>51.07473819271501</v>
      </c>
      <c r="AD8555">
        <v>0</v>
      </c>
      <c r="AE8555">
        <v>701.32534180474249</v>
      </c>
    </row>
    <row r="8556" spans="1:31" x14ac:dyDescent="0.25">
      <c r="A8556">
        <v>1845485</v>
      </c>
      <c r="B8556">
        <v>1</v>
      </c>
      <c r="C8556" t="s">
        <v>80</v>
      </c>
      <c r="D8556" t="s">
        <v>99</v>
      </c>
      <c r="E8556" t="s">
        <v>131</v>
      </c>
      <c r="F8556" t="s">
        <v>24065</v>
      </c>
      <c r="G8556" t="s">
        <v>146</v>
      </c>
      <c r="H8556" t="s">
        <v>134</v>
      </c>
      <c r="I8556" t="s">
        <v>135</v>
      </c>
      <c r="J8556" t="s">
        <v>136</v>
      </c>
      <c r="K8556" t="s">
        <v>137</v>
      </c>
      <c r="L8556" t="s">
        <v>24066</v>
      </c>
      <c r="M8556" t="s">
        <v>24067</v>
      </c>
      <c r="N8556">
        <v>6.8513888879999998</v>
      </c>
      <c r="O8556">
        <v>0</v>
      </c>
      <c r="P8556">
        <v>82</v>
      </c>
      <c r="Q8556">
        <v>0</v>
      </c>
      <c r="R8556">
        <v>0</v>
      </c>
      <c r="S8556">
        <v>0</v>
      </c>
      <c r="T8556">
        <v>6</v>
      </c>
      <c r="U8556">
        <v>0</v>
      </c>
      <c r="V8556">
        <v>0</v>
      </c>
      <c r="W8556">
        <v>0</v>
      </c>
      <c r="X8556">
        <v>91.606159942700216</v>
      </c>
      <c r="Y8556">
        <v>0</v>
      </c>
      <c r="Z8556">
        <v>0</v>
      </c>
      <c r="AA8556">
        <v>0</v>
      </c>
      <c r="AB8556">
        <v>12.581106661170015</v>
      </c>
      <c r="AC8556">
        <v>0</v>
      </c>
      <c r="AD8556">
        <v>0</v>
      </c>
      <c r="AE8556">
        <v>104.18726660387023</v>
      </c>
    </row>
    <row r="8557" spans="1:31" x14ac:dyDescent="0.25">
      <c r="A8557">
        <v>1849212</v>
      </c>
      <c r="B8557">
        <v>1</v>
      </c>
      <c r="C8557" t="s">
        <v>81</v>
      </c>
      <c r="D8557" t="s">
        <v>123</v>
      </c>
      <c r="E8557" t="s">
        <v>131</v>
      </c>
      <c r="F8557" t="s">
        <v>2394</v>
      </c>
      <c r="G8557" t="s">
        <v>133</v>
      </c>
      <c r="H8557" t="s">
        <v>134</v>
      </c>
      <c r="I8557" t="s">
        <v>135</v>
      </c>
      <c r="J8557" t="s">
        <v>136</v>
      </c>
      <c r="K8557" t="s">
        <v>137</v>
      </c>
      <c r="L8557" t="s">
        <v>24068</v>
      </c>
      <c r="M8557" t="s">
        <v>24069</v>
      </c>
      <c r="N8557">
        <v>5.4391666660000002</v>
      </c>
      <c r="O8557">
        <v>0</v>
      </c>
      <c r="P8557">
        <v>145</v>
      </c>
      <c r="Q8557">
        <v>0</v>
      </c>
      <c r="R8557">
        <v>0</v>
      </c>
      <c r="S8557">
        <v>0</v>
      </c>
      <c r="T8557">
        <v>6</v>
      </c>
      <c r="U8557">
        <v>0</v>
      </c>
      <c r="V8557">
        <v>0</v>
      </c>
      <c r="W8557">
        <v>0</v>
      </c>
      <c r="X8557">
        <v>237.64613234009408</v>
      </c>
      <c r="Y8557">
        <v>0</v>
      </c>
      <c r="Z8557">
        <v>0</v>
      </c>
      <c r="AA8557">
        <v>0</v>
      </c>
      <c r="AB8557">
        <v>17.548909297576934</v>
      </c>
      <c r="AC8557">
        <v>0</v>
      </c>
      <c r="AD8557">
        <v>0</v>
      </c>
      <c r="AE8557">
        <v>255.19504163767101</v>
      </c>
    </row>
    <row r="8558" spans="1:31" x14ac:dyDescent="0.25">
      <c r="A8558">
        <v>1845462</v>
      </c>
      <c r="B8558">
        <v>1</v>
      </c>
      <c r="C8558" t="s">
        <v>81</v>
      </c>
      <c r="D8558" t="s">
        <v>128</v>
      </c>
      <c r="E8558" t="s">
        <v>202</v>
      </c>
      <c r="F8558" t="s">
        <v>11786</v>
      </c>
      <c r="G8558" t="s">
        <v>156</v>
      </c>
      <c r="H8558" t="s">
        <v>157</v>
      </c>
      <c r="I8558" t="s">
        <v>135</v>
      </c>
      <c r="J8558" t="s">
        <v>136</v>
      </c>
      <c r="K8558" t="s">
        <v>137</v>
      </c>
      <c r="L8558" t="s">
        <v>24070</v>
      </c>
      <c r="M8558" t="s">
        <v>24071</v>
      </c>
      <c r="N8558">
        <v>5.0555555000000002E-2</v>
      </c>
      <c r="O8558">
        <v>0</v>
      </c>
      <c r="P8558">
        <v>0</v>
      </c>
      <c r="Q8558">
        <v>5</v>
      </c>
      <c r="R8558">
        <v>0</v>
      </c>
      <c r="S8558">
        <v>1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1.8340663997064499</v>
      </c>
      <c r="Z8558">
        <v>0</v>
      </c>
      <c r="AA8558">
        <v>0.26756473065443337</v>
      </c>
      <c r="AB8558">
        <v>0</v>
      </c>
      <c r="AC8558">
        <v>0</v>
      </c>
      <c r="AD8558">
        <v>0</v>
      </c>
      <c r="AE8558">
        <v>2.1016311303608832</v>
      </c>
    </row>
    <row r="8559" spans="1:31" x14ac:dyDescent="0.25">
      <c r="A8559">
        <v>1855687</v>
      </c>
      <c r="B8559">
        <v>1</v>
      </c>
      <c r="C8559" t="s">
        <v>80</v>
      </c>
      <c r="D8559" t="s">
        <v>83</v>
      </c>
      <c r="E8559" t="s">
        <v>131</v>
      </c>
      <c r="F8559" t="s">
        <v>24072</v>
      </c>
      <c r="G8559" t="s">
        <v>133</v>
      </c>
      <c r="H8559" t="s">
        <v>134</v>
      </c>
      <c r="I8559" t="s">
        <v>135</v>
      </c>
      <c r="J8559" t="s">
        <v>136</v>
      </c>
      <c r="K8559" t="s">
        <v>137</v>
      </c>
      <c r="L8559" t="s">
        <v>24073</v>
      </c>
      <c r="M8559" t="s">
        <v>24074</v>
      </c>
      <c r="N8559">
        <v>5.1513888879999996</v>
      </c>
      <c r="O8559">
        <v>0</v>
      </c>
      <c r="P8559">
        <v>10</v>
      </c>
      <c r="Q8559">
        <v>0</v>
      </c>
      <c r="R8559">
        <v>0</v>
      </c>
      <c r="S8559">
        <v>0</v>
      </c>
      <c r="T8559">
        <v>1</v>
      </c>
      <c r="U8559">
        <v>0</v>
      </c>
      <c r="V8559">
        <v>0</v>
      </c>
      <c r="W8559">
        <v>0</v>
      </c>
      <c r="X8559">
        <v>14.010419358992069</v>
      </c>
      <c r="Y8559">
        <v>0</v>
      </c>
      <c r="Z8559">
        <v>0</v>
      </c>
      <c r="AA8559">
        <v>0</v>
      </c>
      <c r="AB8559">
        <v>5.2634638395083339E-2</v>
      </c>
      <c r="AC8559">
        <v>0</v>
      </c>
      <c r="AD8559">
        <v>0</v>
      </c>
      <c r="AE8559">
        <v>14.063053997387152</v>
      </c>
    </row>
    <row r="8560" spans="1:31" x14ac:dyDescent="0.25">
      <c r="A8560">
        <v>1844967</v>
      </c>
      <c r="B8560">
        <v>1</v>
      </c>
      <c r="C8560" t="s">
        <v>80</v>
      </c>
      <c r="D8560" t="s">
        <v>108</v>
      </c>
      <c r="E8560" t="s">
        <v>252</v>
      </c>
      <c r="F8560" t="s">
        <v>24075</v>
      </c>
      <c r="G8560" t="s">
        <v>133</v>
      </c>
      <c r="H8560" t="s">
        <v>134</v>
      </c>
      <c r="I8560" t="s">
        <v>135</v>
      </c>
      <c r="J8560" t="s">
        <v>136</v>
      </c>
      <c r="K8560" t="s">
        <v>137</v>
      </c>
      <c r="L8560" t="s">
        <v>24076</v>
      </c>
      <c r="M8560" t="s">
        <v>24077</v>
      </c>
      <c r="N8560">
        <v>4.46</v>
      </c>
      <c r="O8560">
        <v>0</v>
      </c>
      <c r="P8560">
        <v>30</v>
      </c>
      <c r="Q8560">
        <v>0</v>
      </c>
      <c r="R8560">
        <v>2</v>
      </c>
      <c r="S8560">
        <v>0</v>
      </c>
      <c r="T8560">
        <v>4</v>
      </c>
      <c r="U8560">
        <v>0</v>
      </c>
      <c r="V8560">
        <v>0</v>
      </c>
      <c r="W8560">
        <v>0</v>
      </c>
      <c r="X8560">
        <v>18.638507866144419</v>
      </c>
      <c r="Y8560">
        <v>0</v>
      </c>
      <c r="Z8560">
        <v>0.87663192348853325</v>
      </c>
      <c r="AA8560">
        <v>0</v>
      </c>
      <c r="AB8560">
        <v>30.77715743225167</v>
      </c>
      <c r="AC8560">
        <v>0</v>
      </c>
      <c r="AD8560">
        <v>0</v>
      </c>
      <c r="AE8560">
        <v>50.292297221884624</v>
      </c>
    </row>
    <row r="8561" spans="1:31" x14ac:dyDescent="0.25">
      <c r="A8561">
        <v>1845508</v>
      </c>
      <c r="B8561">
        <v>1</v>
      </c>
      <c r="C8561" t="s">
        <v>80</v>
      </c>
      <c r="D8561" t="s">
        <v>104</v>
      </c>
      <c r="E8561" t="s">
        <v>164</v>
      </c>
      <c r="F8561" t="s">
        <v>8270</v>
      </c>
      <c r="G8561" t="s">
        <v>955</v>
      </c>
      <c r="H8561" t="s">
        <v>157</v>
      </c>
      <c r="I8561" t="s">
        <v>135</v>
      </c>
      <c r="J8561" t="s">
        <v>136</v>
      </c>
      <c r="K8561" t="s">
        <v>137</v>
      </c>
      <c r="L8561" t="s">
        <v>24078</v>
      </c>
      <c r="M8561" t="s">
        <v>24079</v>
      </c>
      <c r="N8561">
        <v>1.72</v>
      </c>
      <c r="O8561">
        <v>0</v>
      </c>
      <c r="P8561">
        <v>103</v>
      </c>
      <c r="Q8561">
        <v>4</v>
      </c>
      <c r="R8561">
        <v>3</v>
      </c>
      <c r="S8561">
        <v>10</v>
      </c>
      <c r="T8561">
        <v>11</v>
      </c>
      <c r="U8561">
        <v>2</v>
      </c>
      <c r="V8561">
        <v>0</v>
      </c>
      <c r="W8561">
        <v>0</v>
      </c>
      <c r="X8561">
        <v>46.242411263595308</v>
      </c>
      <c r="Y8561">
        <v>4.2010391374429501</v>
      </c>
      <c r="Z8561">
        <v>1.2983510292421501</v>
      </c>
      <c r="AA8561">
        <v>102.35679313012999</v>
      </c>
      <c r="AB8561">
        <v>4.4291477925002996</v>
      </c>
      <c r="AC8561">
        <v>240.47716605219335</v>
      </c>
      <c r="AD8561">
        <v>0</v>
      </c>
      <c r="AE8561">
        <v>399.00490840510406</v>
      </c>
    </row>
    <row r="8562" spans="1:31" x14ac:dyDescent="0.25">
      <c r="A8562">
        <v>1848310</v>
      </c>
      <c r="B8562">
        <v>1</v>
      </c>
      <c r="C8562" t="s">
        <v>80</v>
      </c>
      <c r="D8562" t="s">
        <v>104</v>
      </c>
      <c r="E8562" t="s">
        <v>164</v>
      </c>
      <c r="F8562" t="s">
        <v>24080</v>
      </c>
      <c r="G8562" t="s">
        <v>156</v>
      </c>
      <c r="H8562" t="s">
        <v>157</v>
      </c>
      <c r="I8562" t="s">
        <v>135</v>
      </c>
      <c r="J8562" t="s">
        <v>136</v>
      </c>
      <c r="K8562" t="s">
        <v>137</v>
      </c>
      <c r="L8562" t="s">
        <v>24081</v>
      </c>
      <c r="M8562" t="s">
        <v>24082</v>
      </c>
      <c r="N8562">
        <v>1.298333333</v>
      </c>
      <c r="O8562">
        <v>15</v>
      </c>
      <c r="P8562">
        <v>82</v>
      </c>
      <c r="Q8562">
        <v>19</v>
      </c>
      <c r="R8562">
        <v>19</v>
      </c>
      <c r="S8562">
        <v>28</v>
      </c>
      <c r="T8562">
        <v>18</v>
      </c>
      <c r="U8562">
        <v>10</v>
      </c>
      <c r="V8562">
        <v>2</v>
      </c>
      <c r="W8562">
        <v>27.308909513718564</v>
      </c>
      <c r="X8562">
        <v>74.88677063555393</v>
      </c>
      <c r="Y8562">
        <v>43.699982430648667</v>
      </c>
      <c r="Z8562">
        <v>23.953670815363854</v>
      </c>
      <c r="AA8562">
        <v>183.92388605135304</v>
      </c>
      <c r="AB8562">
        <v>30.054604629211649</v>
      </c>
      <c r="AC8562">
        <v>576.09705202286102</v>
      </c>
      <c r="AD8562">
        <v>103.24345110834882</v>
      </c>
      <c r="AE8562">
        <v>1063.1683272070595</v>
      </c>
    </row>
    <row r="8563" spans="1:31" x14ac:dyDescent="0.25">
      <c r="A8563">
        <v>1844990</v>
      </c>
      <c r="B8563">
        <v>1</v>
      </c>
      <c r="C8563" t="s">
        <v>80</v>
      </c>
      <c r="D8563" t="s">
        <v>96</v>
      </c>
      <c r="E8563" t="s">
        <v>140</v>
      </c>
      <c r="F8563" t="s">
        <v>24083</v>
      </c>
      <c r="G8563" t="s">
        <v>246</v>
      </c>
      <c r="H8563" t="s">
        <v>134</v>
      </c>
      <c r="I8563" t="s">
        <v>135</v>
      </c>
      <c r="J8563" t="s">
        <v>136</v>
      </c>
      <c r="K8563" t="s">
        <v>137</v>
      </c>
      <c r="L8563" t="s">
        <v>24084</v>
      </c>
      <c r="M8563" t="s">
        <v>24085</v>
      </c>
      <c r="N8563">
        <v>9.8166666659999997</v>
      </c>
      <c r="O8563">
        <v>0</v>
      </c>
      <c r="P8563">
        <v>1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2.2175727231466671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2.2175727231466671</v>
      </c>
    </row>
    <row r="8564" spans="1:31" x14ac:dyDescent="0.25">
      <c r="A8564">
        <v>1845654</v>
      </c>
      <c r="B8564">
        <v>1</v>
      </c>
      <c r="C8564" t="s">
        <v>81</v>
      </c>
      <c r="D8564" t="s">
        <v>128</v>
      </c>
      <c r="E8564" t="s">
        <v>252</v>
      </c>
      <c r="F8564" t="s">
        <v>24086</v>
      </c>
      <c r="G8564" t="s">
        <v>279</v>
      </c>
      <c r="H8564" t="s">
        <v>134</v>
      </c>
      <c r="I8564" t="s">
        <v>135</v>
      </c>
      <c r="J8564" t="s">
        <v>136</v>
      </c>
      <c r="K8564" t="s">
        <v>137</v>
      </c>
      <c r="L8564" t="s">
        <v>24087</v>
      </c>
      <c r="M8564" t="s">
        <v>24088</v>
      </c>
      <c r="N8564">
        <v>4.8158333329999996</v>
      </c>
      <c r="O8564">
        <v>0</v>
      </c>
      <c r="P8564">
        <v>111</v>
      </c>
      <c r="Q8564">
        <v>0</v>
      </c>
      <c r="R8564">
        <v>7</v>
      </c>
      <c r="S8564">
        <v>0</v>
      </c>
      <c r="T8564">
        <v>12</v>
      </c>
      <c r="U8564">
        <v>0</v>
      </c>
      <c r="V8564">
        <v>0</v>
      </c>
      <c r="W8564">
        <v>0</v>
      </c>
      <c r="X8564">
        <v>127.66061721441217</v>
      </c>
      <c r="Y8564">
        <v>0</v>
      </c>
      <c r="Z8564">
        <v>9.8378246898352515</v>
      </c>
      <c r="AA8564">
        <v>0</v>
      </c>
      <c r="AB8564">
        <v>11.725370999397718</v>
      </c>
      <c r="AC8564">
        <v>0</v>
      </c>
      <c r="AD8564">
        <v>0</v>
      </c>
      <c r="AE8564">
        <v>149.22381290364513</v>
      </c>
    </row>
    <row r="8565" spans="1:31" x14ac:dyDescent="0.25">
      <c r="A8565">
        <v>1848897</v>
      </c>
      <c r="B8565">
        <v>1</v>
      </c>
      <c r="C8565" t="s">
        <v>81</v>
      </c>
      <c r="D8565" t="s">
        <v>118</v>
      </c>
      <c r="E8565" t="s">
        <v>140</v>
      </c>
      <c r="F8565" t="s">
        <v>24089</v>
      </c>
      <c r="G8565" t="s">
        <v>246</v>
      </c>
      <c r="H8565" t="s">
        <v>134</v>
      </c>
      <c r="I8565" t="s">
        <v>135</v>
      </c>
      <c r="J8565" t="s">
        <v>136</v>
      </c>
      <c r="K8565" t="s">
        <v>137</v>
      </c>
      <c r="L8565" t="s">
        <v>24090</v>
      </c>
      <c r="M8565" t="s">
        <v>24091</v>
      </c>
      <c r="N8565">
        <v>0.47833333300000003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2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0.73569407423226685</v>
      </c>
      <c r="AC8565">
        <v>0</v>
      </c>
      <c r="AD8565">
        <v>0</v>
      </c>
      <c r="AE8565">
        <v>0.73569407423226685</v>
      </c>
    </row>
    <row r="8566" spans="1:31" x14ac:dyDescent="0.25">
      <c r="A8566">
        <v>1855595</v>
      </c>
      <c r="B8566">
        <v>1</v>
      </c>
      <c r="C8566" t="s">
        <v>80</v>
      </c>
      <c r="D8566" t="s">
        <v>94</v>
      </c>
      <c r="E8566" t="s">
        <v>140</v>
      </c>
      <c r="F8566" t="s">
        <v>24092</v>
      </c>
      <c r="G8566" t="s">
        <v>142</v>
      </c>
      <c r="H8566" t="s">
        <v>134</v>
      </c>
      <c r="I8566" t="s">
        <v>135</v>
      </c>
      <c r="J8566" t="s">
        <v>136</v>
      </c>
      <c r="K8566" t="s">
        <v>137</v>
      </c>
      <c r="L8566" t="s">
        <v>24093</v>
      </c>
      <c r="M8566" t="s">
        <v>24094</v>
      </c>
      <c r="N8566">
        <v>3.2341666660000001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1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1.4568954325476668</v>
      </c>
      <c r="AC8566">
        <v>0</v>
      </c>
      <c r="AD8566">
        <v>0</v>
      </c>
      <c r="AE8566">
        <v>1.4568954325476668</v>
      </c>
    </row>
    <row r="8567" spans="1:31" x14ac:dyDescent="0.25">
      <c r="A8567">
        <v>1849346</v>
      </c>
      <c r="B8567">
        <v>1</v>
      </c>
      <c r="C8567" t="s">
        <v>80</v>
      </c>
      <c r="D8567" t="s">
        <v>110</v>
      </c>
      <c r="E8567" t="s">
        <v>131</v>
      </c>
      <c r="F8567" t="s">
        <v>24095</v>
      </c>
      <c r="G8567" t="s">
        <v>133</v>
      </c>
      <c r="H8567" t="s">
        <v>134</v>
      </c>
      <c r="I8567" t="s">
        <v>135</v>
      </c>
      <c r="J8567" t="s">
        <v>136</v>
      </c>
      <c r="K8567" t="s">
        <v>137</v>
      </c>
      <c r="L8567" t="s">
        <v>24096</v>
      </c>
      <c r="M8567" t="s">
        <v>24097</v>
      </c>
      <c r="N8567">
        <v>5.687777777</v>
      </c>
      <c r="O8567">
        <v>0</v>
      </c>
      <c r="P8567">
        <v>156</v>
      </c>
      <c r="Q8567">
        <v>0</v>
      </c>
      <c r="R8567">
        <v>0</v>
      </c>
      <c r="S8567">
        <v>0</v>
      </c>
      <c r="T8567">
        <v>18</v>
      </c>
      <c r="U8567">
        <v>0</v>
      </c>
      <c r="V8567">
        <v>0</v>
      </c>
      <c r="W8567">
        <v>0</v>
      </c>
      <c r="X8567">
        <v>292.03633629931932</v>
      </c>
      <c r="Y8567">
        <v>0</v>
      </c>
      <c r="Z8567">
        <v>0</v>
      </c>
      <c r="AA8567">
        <v>0</v>
      </c>
      <c r="AB8567">
        <v>34.673615814296994</v>
      </c>
      <c r="AC8567">
        <v>0</v>
      </c>
      <c r="AD8567">
        <v>0</v>
      </c>
      <c r="AE8567">
        <v>326.70995211361628</v>
      </c>
    </row>
    <row r="8568" spans="1:31" x14ac:dyDescent="0.25">
      <c r="A8568">
        <v>1848410</v>
      </c>
      <c r="B8568">
        <v>1</v>
      </c>
      <c r="C8568" t="s">
        <v>80</v>
      </c>
      <c r="D8568" t="s">
        <v>82</v>
      </c>
      <c r="E8568" t="s">
        <v>223</v>
      </c>
      <c r="F8568" t="s">
        <v>24098</v>
      </c>
      <c r="G8568" t="s">
        <v>1055</v>
      </c>
      <c r="H8568" t="s">
        <v>134</v>
      </c>
      <c r="I8568" t="s">
        <v>135</v>
      </c>
      <c r="J8568" t="s">
        <v>136</v>
      </c>
      <c r="K8568" t="s">
        <v>137</v>
      </c>
      <c r="L8568" t="s">
        <v>24099</v>
      </c>
      <c r="M8568" t="s">
        <v>24100</v>
      </c>
      <c r="N8568">
        <v>3.3066666659999999</v>
      </c>
      <c r="O8568">
        <v>0</v>
      </c>
      <c r="P8568">
        <v>45</v>
      </c>
      <c r="Q8568">
        <v>0</v>
      </c>
      <c r="R8568">
        <v>0</v>
      </c>
      <c r="S8568">
        <v>0</v>
      </c>
      <c r="T8568">
        <v>9</v>
      </c>
      <c r="U8568">
        <v>0</v>
      </c>
      <c r="V8568">
        <v>0</v>
      </c>
      <c r="W8568">
        <v>0</v>
      </c>
      <c r="X8568">
        <v>59.359286362161164</v>
      </c>
      <c r="Y8568">
        <v>0</v>
      </c>
      <c r="Z8568">
        <v>0</v>
      </c>
      <c r="AA8568">
        <v>0</v>
      </c>
      <c r="AB8568">
        <v>59.340217989738321</v>
      </c>
      <c r="AC8568">
        <v>0</v>
      </c>
      <c r="AD8568">
        <v>0</v>
      </c>
      <c r="AE8568">
        <v>118.69950435189949</v>
      </c>
    </row>
    <row r="8569" spans="1:31" x14ac:dyDescent="0.25">
      <c r="A8569">
        <v>1855641</v>
      </c>
      <c r="B8569">
        <v>1</v>
      </c>
      <c r="C8569" t="s">
        <v>80</v>
      </c>
      <c r="D8569" t="s">
        <v>103</v>
      </c>
      <c r="E8569" t="s">
        <v>154</v>
      </c>
      <c r="F8569" t="s">
        <v>24101</v>
      </c>
      <c r="G8569" t="s">
        <v>235</v>
      </c>
      <c r="H8569" t="s">
        <v>157</v>
      </c>
      <c r="I8569" t="s">
        <v>135</v>
      </c>
      <c r="J8569" t="s">
        <v>136</v>
      </c>
      <c r="K8569" t="s">
        <v>137</v>
      </c>
      <c r="L8569" t="s">
        <v>24102</v>
      </c>
      <c r="M8569" t="s">
        <v>24103</v>
      </c>
      <c r="N8569">
        <v>5.6780555550000003</v>
      </c>
      <c r="O8569">
        <v>0</v>
      </c>
      <c r="P8569">
        <v>19</v>
      </c>
      <c r="Q8569">
        <v>0</v>
      </c>
      <c r="R8569">
        <v>4</v>
      </c>
      <c r="S8569">
        <v>0</v>
      </c>
      <c r="T8569">
        <v>13</v>
      </c>
      <c r="U8569">
        <v>0</v>
      </c>
      <c r="V8569">
        <v>0</v>
      </c>
      <c r="W8569">
        <v>0</v>
      </c>
      <c r="X8569">
        <v>32.906003876678405</v>
      </c>
      <c r="Y8569">
        <v>0</v>
      </c>
      <c r="Z8569">
        <v>20.851633348180481</v>
      </c>
      <c r="AA8569">
        <v>0</v>
      </c>
      <c r="AB8569">
        <v>14.777819529571916</v>
      </c>
      <c r="AC8569">
        <v>0</v>
      </c>
      <c r="AD8569">
        <v>0</v>
      </c>
      <c r="AE8569">
        <v>68.535456754430797</v>
      </c>
    </row>
    <row r="8570" spans="1:31" x14ac:dyDescent="0.25">
      <c r="A8570">
        <v>1845708</v>
      </c>
      <c r="B8570">
        <v>1</v>
      </c>
      <c r="C8570" t="s">
        <v>81</v>
      </c>
      <c r="D8570" t="s">
        <v>127</v>
      </c>
      <c r="E8570" t="s">
        <v>252</v>
      </c>
      <c r="F8570" t="s">
        <v>24104</v>
      </c>
      <c r="G8570" t="s">
        <v>279</v>
      </c>
      <c r="H8570" t="s">
        <v>134</v>
      </c>
      <c r="I8570" t="s">
        <v>135</v>
      </c>
      <c r="J8570" t="s">
        <v>136</v>
      </c>
      <c r="K8570" t="s">
        <v>137</v>
      </c>
      <c r="L8570" t="s">
        <v>24105</v>
      </c>
      <c r="M8570" t="s">
        <v>24106</v>
      </c>
      <c r="N8570">
        <v>4.0266666659999997</v>
      </c>
      <c r="O8570">
        <v>0</v>
      </c>
      <c r="P8570">
        <v>148</v>
      </c>
      <c r="Q8570">
        <v>0</v>
      </c>
      <c r="R8570">
        <v>4</v>
      </c>
      <c r="S8570">
        <v>0</v>
      </c>
      <c r="T8570">
        <v>40</v>
      </c>
      <c r="U8570">
        <v>0</v>
      </c>
      <c r="V8570">
        <v>0</v>
      </c>
      <c r="W8570">
        <v>0</v>
      </c>
      <c r="X8570">
        <v>139.51111655238313</v>
      </c>
      <c r="Y8570">
        <v>0</v>
      </c>
      <c r="Z8570">
        <v>6.1374841863841336</v>
      </c>
      <c r="AA8570">
        <v>0</v>
      </c>
      <c r="AB8570">
        <v>74.7590661280001</v>
      </c>
      <c r="AC8570">
        <v>0</v>
      </c>
      <c r="AD8570">
        <v>0</v>
      </c>
      <c r="AE8570">
        <v>220.40766686676739</v>
      </c>
    </row>
    <row r="8571" spans="1:31" x14ac:dyDescent="0.25">
      <c r="A8571">
        <v>1845270</v>
      </c>
      <c r="B8571">
        <v>1</v>
      </c>
      <c r="C8571" t="s">
        <v>80</v>
      </c>
      <c r="D8571" t="s">
        <v>96</v>
      </c>
      <c r="E8571" t="s">
        <v>140</v>
      </c>
      <c r="F8571" t="s">
        <v>24107</v>
      </c>
      <c r="G8571" t="s">
        <v>246</v>
      </c>
      <c r="H8571" t="s">
        <v>134</v>
      </c>
      <c r="I8571" t="s">
        <v>135</v>
      </c>
      <c r="J8571" t="s">
        <v>136</v>
      </c>
      <c r="K8571" t="s">
        <v>137</v>
      </c>
      <c r="L8571" t="s">
        <v>24108</v>
      </c>
      <c r="M8571" t="s">
        <v>24109</v>
      </c>
      <c r="N8571">
        <v>2.1997222220000001</v>
      </c>
      <c r="O8571">
        <v>0</v>
      </c>
      <c r="P8571">
        <v>1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0.18596079630665002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0.18596079630665002</v>
      </c>
    </row>
    <row r="8572" spans="1:31" x14ac:dyDescent="0.25">
      <c r="A8572">
        <v>1844629</v>
      </c>
      <c r="B8572">
        <v>1</v>
      </c>
      <c r="C8572" t="s">
        <v>80</v>
      </c>
      <c r="D8572" t="s">
        <v>105</v>
      </c>
      <c r="E8572" t="s">
        <v>202</v>
      </c>
      <c r="F8572" t="s">
        <v>24110</v>
      </c>
      <c r="G8572" t="s">
        <v>175</v>
      </c>
      <c r="H8572" t="s">
        <v>157</v>
      </c>
      <c r="I8572" t="s">
        <v>135</v>
      </c>
      <c r="J8572" t="s">
        <v>136</v>
      </c>
      <c r="K8572" t="s">
        <v>137</v>
      </c>
      <c r="L8572" t="s">
        <v>24111</v>
      </c>
      <c r="M8572" t="s">
        <v>24112</v>
      </c>
      <c r="N8572">
        <v>3.3372222219999998</v>
      </c>
      <c r="O8572">
        <v>0</v>
      </c>
      <c r="P8572">
        <v>4574</v>
      </c>
      <c r="Q8572">
        <v>0</v>
      </c>
      <c r="R8572">
        <v>0</v>
      </c>
      <c r="S8572">
        <v>0</v>
      </c>
      <c r="T8572">
        <v>242</v>
      </c>
      <c r="U8572">
        <v>0</v>
      </c>
      <c r="V8572">
        <v>1</v>
      </c>
      <c r="W8572">
        <v>0</v>
      </c>
      <c r="X8572">
        <v>2985.6936278669768</v>
      </c>
      <c r="Y8572">
        <v>0</v>
      </c>
      <c r="Z8572">
        <v>0</v>
      </c>
      <c r="AA8572">
        <v>0</v>
      </c>
      <c r="AB8572">
        <v>557.71550026838861</v>
      </c>
      <c r="AC8572">
        <v>0</v>
      </c>
      <c r="AD8572">
        <v>11.0439627959936</v>
      </c>
      <c r="AE8572">
        <v>3554.4530909313589</v>
      </c>
    </row>
    <row r="8573" spans="1:31" x14ac:dyDescent="0.25">
      <c r="A8573">
        <v>1855798</v>
      </c>
      <c r="B8573">
        <v>1</v>
      </c>
      <c r="C8573" t="s">
        <v>80</v>
      </c>
      <c r="D8573" t="s">
        <v>103</v>
      </c>
      <c r="E8573" t="s">
        <v>252</v>
      </c>
      <c r="F8573" t="s">
        <v>24113</v>
      </c>
      <c r="G8573" t="s">
        <v>189</v>
      </c>
      <c r="H8573" t="s">
        <v>134</v>
      </c>
      <c r="I8573" t="s">
        <v>135</v>
      </c>
      <c r="J8573" t="s">
        <v>136</v>
      </c>
      <c r="K8573" t="s">
        <v>137</v>
      </c>
      <c r="L8573" t="s">
        <v>24114</v>
      </c>
      <c r="M8573" t="s">
        <v>24115</v>
      </c>
      <c r="N8573">
        <v>9.8444444440000005</v>
      </c>
      <c r="O8573">
        <v>0</v>
      </c>
      <c r="P8573">
        <v>189</v>
      </c>
      <c r="Q8573">
        <v>0</v>
      </c>
      <c r="R8573">
        <v>8</v>
      </c>
      <c r="S8573">
        <v>0</v>
      </c>
      <c r="T8573">
        <v>18</v>
      </c>
      <c r="U8573">
        <v>0</v>
      </c>
      <c r="V8573">
        <v>0</v>
      </c>
      <c r="W8573">
        <v>0</v>
      </c>
      <c r="X8573">
        <v>577.12998909563566</v>
      </c>
      <c r="Y8573">
        <v>0</v>
      </c>
      <c r="Z8573">
        <v>27.574548902666088</v>
      </c>
      <c r="AA8573">
        <v>0</v>
      </c>
      <c r="AB8573">
        <v>46.781945201521772</v>
      </c>
      <c r="AC8573">
        <v>0</v>
      </c>
      <c r="AD8573">
        <v>0</v>
      </c>
      <c r="AE8573">
        <v>651.48648319982351</v>
      </c>
    </row>
    <row r="8574" spans="1:31" x14ac:dyDescent="0.25">
      <c r="A8574">
        <v>1855549</v>
      </c>
      <c r="B8574">
        <v>1</v>
      </c>
      <c r="C8574" t="s">
        <v>80</v>
      </c>
      <c r="D8574" t="s">
        <v>106</v>
      </c>
      <c r="E8574" t="s">
        <v>131</v>
      </c>
      <c r="F8574" t="s">
        <v>9056</v>
      </c>
      <c r="G8574" t="s">
        <v>133</v>
      </c>
      <c r="H8574" t="s">
        <v>134</v>
      </c>
      <c r="I8574" t="s">
        <v>135</v>
      </c>
      <c r="J8574" t="s">
        <v>136</v>
      </c>
      <c r="K8574" t="s">
        <v>137</v>
      </c>
      <c r="L8574" t="s">
        <v>24116</v>
      </c>
      <c r="M8574" t="s">
        <v>24117</v>
      </c>
      <c r="N8574">
        <v>1.094166666</v>
      </c>
      <c r="O8574">
        <v>0</v>
      </c>
      <c r="P8574">
        <v>0</v>
      </c>
      <c r="Q8574">
        <v>0</v>
      </c>
      <c r="R8574">
        <v>4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14.9127132900432</v>
      </c>
      <c r="AA8574">
        <v>0</v>
      </c>
      <c r="AB8574">
        <v>0</v>
      </c>
      <c r="AC8574">
        <v>0</v>
      </c>
      <c r="AD8574">
        <v>0</v>
      </c>
      <c r="AE8574">
        <v>14.9127132900432</v>
      </c>
    </row>
    <row r="8575" spans="1:31" x14ac:dyDescent="0.25">
      <c r="A8575">
        <v>1855698</v>
      </c>
      <c r="B8575">
        <v>1</v>
      </c>
      <c r="C8575" t="s">
        <v>80</v>
      </c>
      <c r="D8575" t="s">
        <v>101</v>
      </c>
      <c r="E8575" t="s">
        <v>154</v>
      </c>
      <c r="F8575" t="s">
        <v>16455</v>
      </c>
      <c r="G8575" t="s">
        <v>175</v>
      </c>
      <c r="H8575" t="s">
        <v>157</v>
      </c>
      <c r="I8575" t="s">
        <v>135</v>
      </c>
      <c r="J8575" t="s">
        <v>136</v>
      </c>
      <c r="K8575" t="s">
        <v>137</v>
      </c>
      <c r="L8575" t="s">
        <v>24118</v>
      </c>
      <c r="M8575" t="s">
        <v>24119</v>
      </c>
      <c r="N8575">
        <v>4.7725</v>
      </c>
      <c r="O8575">
        <v>0</v>
      </c>
      <c r="P8575">
        <v>29</v>
      </c>
      <c r="Q8575">
        <v>0</v>
      </c>
      <c r="R8575">
        <v>0</v>
      </c>
      <c r="S8575">
        <v>0</v>
      </c>
      <c r="T8575">
        <v>4</v>
      </c>
      <c r="U8575">
        <v>0</v>
      </c>
      <c r="V8575">
        <v>0</v>
      </c>
      <c r="W8575">
        <v>0</v>
      </c>
      <c r="X8575">
        <v>24.873666894350478</v>
      </c>
      <c r="Y8575">
        <v>0</v>
      </c>
      <c r="Z8575">
        <v>0</v>
      </c>
      <c r="AA8575">
        <v>0</v>
      </c>
      <c r="AB8575">
        <v>1.42641722760255</v>
      </c>
      <c r="AC8575">
        <v>0</v>
      </c>
      <c r="AD8575">
        <v>0</v>
      </c>
      <c r="AE8575">
        <v>26.300084121953027</v>
      </c>
    </row>
    <row r="8576" spans="1:31" x14ac:dyDescent="0.25">
      <c r="A8576">
        <v>1855672</v>
      </c>
      <c r="B8576">
        <v>1</v>
      </c>
      <c r="C8576" t="s">
        <v>80</v>
      </c>
      <c r="D8576" t="s">
        <v>87</v>
      </c>
      <c r="E8576" t="s">
        <v>131</v>
      </c>
      <c r="F8576" t="s">
        <v>24120</v>
      </c>
      <c r="G8576" t="s">
        <v>133</v>
      </c>
      <c r="H8576" t="s">
        <v>134</v>
      </c>
      <c r="I8576" t="s">
        <v>135</v>
      </c>
      <c r="J8576" t="s">
        <v>136</v>
      </c>
      <c r="K8576" t="s">
        <v>137</v>
      </c>
      <c r="L8576" t="s">
        <v>24121</v>
      </c>
      <c r="M8576" t="s">
        <v>24122</v>
      </c>
      <c r="N8576">
        <v>0.95277777699999999</v>
      </c>
      <c r="O8576">
        <v>0</v>
      </c>
      <c r="P8576">
        <v>124</v>
      </c>
      <c r="Q8576">
        <v>0</v>
      </c>
      <c r="R8576">
        <v>0</v>
      </c>
      <c r="S8576">
        <v>0</v>
      </c>
      <c r="T8576">
        <v>7</v>
      </c>
      <c r="U8576">
        <v>0</v>
      </c>
      <c r="V8576">
        <v>0</v>
      </c>
      <c r="W8576">
        <v>0</v>
      </c>
      <c r="X8576">
        <v>30.027364875859426</v>
      </c>
      <c r="Y8576">
        <v>0</v>
      </c>
      <c r="Z8576">
        <v>0</v>
      </c>
      <c r="AA8576">
        <v>0</v>
      </c>
      <c r="AB8576">
        <v>2.1943748491477333</v>
      </c>
      <c r="AC8576">
        <v>0</v>
      </c>
      <c r="AD8576">
        <v>0</v>
      </c>
      <c r="AE8576">
        <v>32.221739725007161</v>
      </c>
    </row>
    <row r="8577" spans="1:31" x14ac:dyDescent="0.25">
      <c r="A8577">
        <v>1855529</v>
      </c>
      <c r="B8577">
        <v>1</v>
      </c>
      <c r="C8577" t="s">
        <v>80</v>
      </c>
      <c r="D8577" t="s">
        <v>106</v>
      </c>
      <c r="E8577" t="s">
        <v>131</v>
      </c>
      <c r="F8577" t="s">
        <v>24123</v>
      </c>
      <c r="G8577" t="s">
        <v>133</v>
      </c>
      <c r="H8577" t="s">
        <v>134</v>
      </c>
      <c r="I8577" t="s">
        <v>135</v>
      </c>
      <c r="J8577" t="s">
        <v>136</v>
      </c>
      <c r="K8577" t="s">
        <v>137</v>
      </c>
      <c r="L8577" t="s">
        <v>24124</v>
      </c>
      <c r="M8577" t="s">
        <v>24125</v>
      </c>
      <c r="N8577">
        <v>0.98750000000000004</v>
      </c>
      <c r="O8577">
        <v>0</v>
      </c>
      <c r="P8577">
        <v>1</v>
      </c>
      <c r="Q8577">
        <v>0</v>
      </c>
      <c r="R8577">
        <v>11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1.5645338035860001</v>
      </c>
      <c r="Y8577">
        <v>0</v>
      </c>
      <c r="Z8577">
        <v>43.415765628880635</v>
      </c>
      <c r="AA8577">
        <v>0</v>
      </c>
      <c r="AB8577">
        <v>0</v>
      </c>
      <c r="AC8577">
        <v>0</v>
      </c>
      <c r="AD8577">
        <v>0</v>
      </c>
      <c r="AE8577">
        <v>44.980299432466637</v>
      </c>
    </row>
    <row r="8578" spans="1:31" x14ac:dyDescent="0.25">
      <c r="A8578">
        <v>1844809</v>
      </c>
      <c r="B8578">
        <v>1</v>
      </c>
      <c r="C8578" t="s">
        <v>81</v>
      </c>
      <c r="D8578" t="s">
        <v>124</v>
      </c>
      <c r="E8578" t="s">
        <v>140</v>
      </c>
      <c r="F8578" t="s">
        <v>24126</v>
      </c>
      <c r="G8578" t="s">
        <v>217</v>
      </c>
      <c r="H8578" t="s">
        <v>134</v>
      </c>
      <c r="I8578" t="s">
        <v>135</v>
      </c>
      <c r="J8578" t="s">
        <v>136</v>
      </c>
      <c r="K8578" t="s">
        <v>137</v>
      </c>
      <c r="L8578" t="s">
        <v>24127</v>
      </c>
      <c r="M8578" t="s">
        <v>24128</v>
      </c>
      <c r="N8578">
        <v>1.2108333330000001</v>
      </c>
      <c r="O8578">
        <v>0</v>
      </c>
      <c r="P8578">
        <v>0</v>
      </c>
      <c r="Q8578">
        <v>0</v>
      </c>
      <c r="R8578">
        <v>1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7.5364825876800001</v>
      </c>
      <c r="AA8578">
        <v>0</v>
      </c>
      <c r="AB8578">
        <v>0</v>
      </c>
      <c r="AC8578">
        <v>0</v>
      </c>
      <c r="AD8578">
        <v>0</v>
      </c>
      <c r="AE8578">
        <v>7.5364825876800001</v>
      </c>
    </row>
    <row r="8579" spans="1:31" x14ac:dyDescent="0.25">
      <c r="A8579">
        <v>1845093</v>
      </c>
      <c r="B8579">
        <v>1</v>
      </c>
      <c r="C8579" t="s">
        <v>80</v>
      </c>
      <c r="D8579" t="s">
        <v>91</v>
      </c>
      <c r="E8579" t="s">
        <v>154</v>
      </c>
      <c r="F8579" t="s">
        <v>24129</v>
      </c>
      <c r="G8579" t="s">
        <v>156</v>
      </c>
      <c r="H8579" t="s">
        <v>157</v>
      </c>
      <c r="I8579" t="s">
        <v>135</v>
      </c>
      <c r="J8579" t="s">
        <v>136</v>
      </c>
      <c r="K8579" t="s">
        <v>137</v>
      </c>
      <c r="L8579" t="s">
        <v>24130</v>
      </c>
      <c r="M8579" t="s">
        <v>24131</v>
      </c>
      <c r="N8579">
        <v>1.2691666660000001</v>
      </c>
      <c r="O8579">
        <v>0</v>
      </c>
      <c r="P8579">
        <v>1</v>
      </c>
      <c r="Q8579">
        <v>0</v>
      </c>
      <c r="R8579">
        <v>8</v>
      </c>
      <c r="S8579">
        <v>0</v>
      </c>
      <c r="T8579">
        <v>4</v>
      </c>
      <c r="U8579">
        <v>0</v>
      </c>
      <c r="V8579">
        <v>0</v>
      </c>
      <c r="W8579">
        <v>0</v>
      </c>
      <c r="X8579">
        <v>0.75483098827079997</v>
      </c>
      <c r="Y8579">
        <v>0</v>
      </c>
      <c r="Z8579">
        <v>12.370665877704553</v>
      </c>
      <c r="AA8579">
        <v>0</v>
      </c>
      <c r="AB8579">
        <v>3.3069751950124333</v>
      </c>
      <c r="AC8579">
        <v>0</v>
      </c>
      <c r="AD8579">
        <v>0</v>
      </c>
      <c r="AE8579">
        <v>16.432472060987788</v>
      </c>
    </row>
    <row r="8580" spans="1:31" x14ac:dyDescent="0.25">
      <c r="A8580">
        <v>1849741</v>
      </c>
      <c r="B8580">
        <v>1</v>
      </c>
      <c r="C8580" t="s">
        <v>80</v>
      </c>
      <c r="D8580" t="s">
        <v>85</v>
      </c>
      <c r="E8580" t="s">
        <v>131</v>
      </c>
      <c r="F8580" t="s">
        <v>24132</v>
      </c>
      <c r="G8580" t="s">
        <v>133</v>
      </c>
      <c r="H8580" t="s">
        <v>134</v>
      </c>
      <c r="I8580" t="s">
        <v>135</v>
      </c>
      <c r="J8580" t="s">
        <v>136</v>
      </c>
      <c r="K8580" t="s">
        <v>137</v>
      </c>
      <c r="L8580" t="s">
        <v>24133</v>
      </c>
      <c r="M8580" t="s">
        <v>24134</v>
      </c>
      <c r="N8580">
        <v>2.173888888</v>
      </c>
      <c r="O8580">
        <v>0</v>
      </c>
      <c r="P8580">
        <v>97</v>
      </c>
      <c r="Q8580">
        <v>0</v>
      </c>
      <c r="R8580">
        <v>0</v>
      </c>
      <c r="S8580">
        <v>0</v>
      </c>
      <c r="T8580">
        <v>3</v>
      </c>
      <c r="U8580">
        <v>0</v>
      </c>
      <c r="V8580">
        <v>0</v>
      </c>
      <c r="W8580">
        <v>0</v>
      </c>
      <c r="X8580">
        <v>79.289346595618582</v>
      </c>
      <c r="Y8580">
        <v>0</v>
      </c>
      <c r="Z8580">
        <v>0</v>
      </c>
      <c r="AA8580">
        <v>0</v>
      </c>
      <c r="AB8580">
        <v>2.7878823653024334</v>
      </c>
      <c r="AC8580">
        <v>0</v>
      </c>
      <c r="AD8580">
        <v>0</v>
      </c>
      <c r="AE8580">
        <v>82.077228960921019</v>
      </c>
    </row>
    <row r="8581" spans="1:31" x14ac:dyDescent="0.25">
      <c r="A8581">
        <v>1855764</v>
      </c>
      <c r="B8581">
        <v>1</v>
      </c>
      <c r="C8581" t="s">
        <v>80</v>
      </c>
      <c r="D8581" t="s">
        <v>104</v>
      </c>
      <c r="E8581" t="s">
        <v>131</v>
      </c>
      <c r="F8581" t="s">
        <v>24135</v>
      </c>
      <c r="G8581" t="s">
        <v>10886</v>
      </c>
      <c r="H8581" t="s">
        <v>134</v>
      </c>
      <c r="I8581" t="s">
        <v>135</v>
      </c>
      <c r="J8581" t="s">
        <v>136</v>
      </c>
      <c r="K8581" t="s">
        <v>137</v>
      </c>
      <c r="L8581" t="s">
        <v>24136</v>
      </c>
      <c r="M8581" t="s">
        <v>24137</v>
      </c>
      <c r="N8581">
        <v>4.1500000000000004</v>
      </c>
      <c r="O8581">
        <v>0</v>
      </c>
      <c r="P8581">
        <v>109</v>
      </c>
      <c r="Q8581">
        <v>0</v>
      </c>
      <c r="R8581">
        <v>1</v>
      </c>
      <c r="S8581">
        <v>0</v>
      </c>
      <c r="T8581">
        <v>13</v>
      </c>
      <c r="U8581">
        <v>0</v>
      </c>
      <c r="V8581">
        <v>0</v>
      </c>
      <c r="W8581">
        <v>0</v>
      </c>
      <c r="X8581">
        <v>91.844906877078458</v>
      </c>
      <c r="Y8581">
        <v>0</v>
      </c>
      <c r="Z8581">
        <v>3.3716029261546665</v>
      </c>
      <c r="AA8581">
        <v>0</v>
      </c>
      <c r="AB8581">
        <v>10.849851571392499</v>
      </c>
      <c r="AC8581">
        <v>0</v>
      </c>
      <c r="AD8581">
        <v>0</v>
      </c>
      <c r="AE8581">
        <v>106.06636137462561</v>
      </c>
    </row>
    <row r="8582" spans="1:31" x14ac:dyDescent="0.25">
      <c r="A8582">
        <v>1845336</v>
      </c>
      <c r="B8582">
        <v>1</v>
      </c>
      <c r="C8582" t="s">
        <v>81</v>
      </c>
      <c r="D8582" t="s">
        <v>122</v>
      </c>
      <c r="E8582" t="s">
        <v>164</v>
      </c>
      <c r="F8582" t="s">
        <v>6787</v>
      </c>
      <c r="G8582" t="s">
        <v>156</v>
      </c>
      <c r="H8582" t="s">
        <v>157</v>
      </c>
      <c r="I8582" t="s">
        <v>135</v>
      </c>
      <c r="J8582" t="s">
        <v>136</v>
      </c>
      <c r="K8582" t="s">
        <v>137</v>
      </c>
      <c r="L8582" t="s">
        <v>24138</v>
      </c>
      <c r="M8582" t="s">
        <v>24139</v>
      </c>
      <c r="N8582">
        <v>1.913888888</v>
      </c>
      <c r="O8582">
        <v>1</v>
      </c>
      <c r="P8582">
        <v>462</v>
      </c>
      <c r="Q8582">
        <v>4</v>
      </c>
      <c r="R8582">
        <v>0</v>
      </c>
      <c r="S8582">
        <v>2</v>
      </c>
      <c r="T8582">
        <v>18</v>
      </c>
      <c r="U8582">
        <v>0</v>
      </c>
      <c r="V8582">
        <v>0</v>
      </c>
      <c r="W8582">
        <v>0.18587868545050001</v>
      </c>
      <c r="X8582">
        <v>103.26802306686791</v>
      </c>
      <c r="Y8582">
        <v>5.1374110377280005</v>
      </c>
      <c r="Z8582">
        <v>0</v>
      </c>
      <c r="AA8582">
        <v>14.673380154942082</v>
      </c>
      <c r="AB8582">
        <v>3.2783779489344171</v>
      </c>
      <c r="AC8582">
        <v>0</v>
      </c>
      <c r="AD8582">
        <v>0</v>
      </c>
      <c r="AE8582">
        <v>126.54307089392292</v>
      </c>
    </row>
    <row r="8583" spans="1:31" x14ac:dyDescent="0.25">
      <c r="A8583">
        <v>1844572</v>
      </c>
      <c r="B8583">
        <v>1</v>
      </c>
      <c r="C8583" t="s">
        <v>80</v>
      </c>
      <c r="D8583" t="s">
        <v>89</v>
      </c>
      <c r="E8583" t="s">
        <v>223</v>
      </c>
      <c r="F8583" t="s">
        <v>24140</v>
      </c>
      <c r="G8583" t="s">
        <v>1055</v>
      </c>
      <c r="H8583" t="s">
        <v>134</v>
      </c>
      <c r="I8583" t="s">
        <v>135</v>
      </c>
      <c r="J8583" t="s">
        <v>136</v>
      </c>
      <c r="K8583" t="s">
        <v>137</v>
      </c>
      <c r="L8583" t="s">
        <v>24141</v>
      </c>
      <c r="M8583" t="s">
        <v>24142</v>
      </c>
      <c r="N8583">
        <v>0.72972222200000003</v>
      </c>
      <c r="O8583">
        <v>0</v>
      </c>
      <c r="P8583">
        <v>28</v>
      </c>
      <c r="Q8583">
        <v>0</v>
      </c>
      <c r="R8583">
        <v>0</v>
      </c>
      <c r="S8583">
        <v>0</v>
      </c>
      <c r="T8583">
        <v>7</v>
      </c>
      <c r="U8583">
        <v>0</v>
      </c>
      <c r="V8583">
        <v>0</v>
      </c>
      <c r="W8583">
        <v>0</v>
      </c>
      <c r="X8583">
        <v>4.7429390256200739</v>
      </c>
      <c r="Y8583">
        <v>0</v>
      </c>
      <c r="Z8583">
        <v>0</v>
      </c>
      <c r="AA8583">
        <v>0</v>
      </c>
      <c r="AB8583">
        <v>2.7365009438206251</v>
      </c>
      <c r="AC8583">
        <v>0</v>
      </c>
      <c r="AD8583">
        <v>0</v>
      </c>
      <c r="AE8583">
        <v>7.4794399694406994</v>
      </c>
    </row>
    <row r="8584" spans="1:31" x14ac:dyDescent="0.25">
      <c r="A8584">
        <v>1845442</v>
      </c>
      <c r="B8584">
        <v>1</v>
      </c>
      <c r="C8584" t="s">
        <v>81</v>
      </c>
      <c r="D8584" t="s">
        <v>115</v>
      </c>
      <c r="E8584" t="s">
        <v>131</v>
      </c>
      <c r="F8584" t="s">
        <v>24143</v>
      </c>
      <c r="G8584" t="s">
        <v>133</v>
      </c>
      <c r="H8584" t="s">
        <v>134</v>
      </c>
      <c r="I8584" t="s">
        <v>135</v>
      </c>
      <c r="J8584" t="s">
        <v>136</v>
      </c>
      <c r="K8584" t="s">
        <v>137</v>
      </c>
      <c r="L8584" t="s">
        <v>24144</v>
      </c>
      <c r="M8584" t="s">
        <v>24145</v>
      </c>
      <c r="N8584">
        <v>2.355</v>
      </c>
      <c r="O8584">
        <v>0</v>
      </c>
      <c r="P8584">
        <v>8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0.83398500575406675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0.83398500575406675</v>
      </c>
    </row>
    <row r="8585" spans="1:31" x14ac:dyDescent="0.25">
      <c r="A8585">
        <v>1844560</v>
      </c>
      <c r="B8585">
        <v>1</v>
      </c>
      <c r="C8585" t="s">
        <v>80</v>
      </c>
      <c r="D8585" t="s">
        <v>110</v>
      </c>
      <c r="E8585" t="s">
        <v>252</v>
      </c>
      <c r="F8585" t="s">
        <v>24146</v>
      </c>
      <c r="G8585" t="s">
        <v>4083</v>
      </c>
      <c r="H8585" t="s">
        <v>134</v>
      </c>
      <c r="I8585" t="s">
        <v>135</v>
      </c>
      <c r="J8585" t="s">
        <v>136</v>
      </c>
      <c r="K8585" t="s">
        <v>137</v>
      </c>
      <c r="L8585" t="s">
        <v>24147</v>
      </c>
      <c r="M8585" t="s">
        <v>24148</v>
      </c>
      <c r="N8585">
        <v>0.30583333299999999</v>
      </c>
      <c r="O8585">
        <v>0</v>
      </c>
      <c r="P8585">
        <v>260</v>
      </c>
      <c r="Q8585">
        <v>0</v>
      </c>
      <c r="R8585">
        <v>0</v>
      </c>
      <c r="S8585">
        <v>0</v>
      </c>
      <c r="T8585">
        <v>73</v>
      </c>
      <c r="U8585">
        <v>0</v>
      </c>
      <c r="V8585">
        <v>1</v>
      </c>
      <c r="W8585">
        <v>0</v>
      </c>
      <c r="X8585">
        <v>14.592362886717197</v>
      </c>
      <c r="Y8585">
        <v>0</v>
      </c>
      <c r="Z8585">
        <v>0</v>
      </c>
      <c r="AA8585">
        <v>0</v>
      </c>
      <c r="AB8585">
        <v>12.907616541781012</v>
      </c>
      <c r="AC8585">
        <v>0</v>
      </c>
      <c r="AD8585">
        <v>0.84064829455110013</v>
      </c>
      <c r="AE8585">
        <v>28.340627723049309</v>
      </c>
    </row>
    <row r="8586" spans="1:31" x14ac:dyDescent="0.25">
      <c r="A8586">
        <v>1845393</v>
      </c>
      <c r="B8586">
        <v>1</v>
      </c>
      <c r="C8586" t="s">
        <v>80</v>
      </c>
      <c r="D8586" t="s">
        <v>92</v>
      </c>
      <c r="E8586" t="s">
        <v>154</v>
      </c>
      <c r="F8586" t="s">
        <v>24149</v>
      </c>
      <c r="G8586" t="s">
        <v>156</v>
      </c>
      <c r="H8586" t="s">
        <v>157</v>
      </c>
      <c r="I8586" t="s">
        <v>135</v>
      </c>
      <c r="J8586" t="s">
        <v>136</v>
      </c>
      <c r="K8586" t="s">
        <v>137</v>
      </c>
      <c r="L8586" t="s">
        <v>24150</v>
      </c>
      <c r="M8586" t="s">
        <v>24151</v>
      </c>
      <c r="N8586">
        <v>1.290277777</v>
      </c>
      <c r="O8586">
        <v>0</v>
      </c>
      <c r="P8586">
        <v>581</v>
      </c>
      <c r="Q8586">
        <v>0</v>
      </c>
      <c r="R8586">
        <v>1</v>
      </c>
      <c r="S8586">
        <v>0</v>
      </c>
      <c r="T8586">
        <v>18</v>
      </c>
      <c r="U8586">
        <v>0</v>
      </c>
      <c r="V8586">
        <v>0</v>
      </c>
      <c r="W8586">
        <v>0</v>
      </c>
      <c r="X8586">
        <v>115.47092929220808</v>
      </c>
      <c r="Y8586">
        <v>0</v>
      </c>
      <c r="Z8586">
        <v>6.9108304204575005E-2</v>
      </c>
      <c r="AA8586">
        <v>0</v>
      </c>
      <c r="AB8586">
        <v>12.005835752211548</v>
      </c>
      <c r="AC8586">
        <v>0</v>
      </c>
      <c r="AD8586">
        <v>0</v>
      </c>
      <c r="AE8586">
        <v>127.54587334862421</v>
      </c>
    </row>
    <row r="8587" spans="1:31" x14ac:dyDescent="0.25">
      <c r="A8587">
        <v>1855721</v>
      </c>
      <c r="B8587">
        <v>1</v>
      </c>
      <c r="C8587" t="s">
        <v>80</v>
      </c>
      <c r="D8587" t="s">
        <v>108</v>
      </c>
      <c r="E8587" t="s">
        <v>131</v>
      </c>
      <c r="F8587" t="s">
        <v>24152</v>
      </c>
      <c r="G8587" t="s">
        <v>133</v>
      </c>
      <c r="H8587" t="s">
        <v>134</v>
      </c>
      <c r="I8587" t="s">
        <v>135</v>
      </c>
      <c r="J8587" t="s">
        <v>136</v>
      </c>
      <c r="K8587" t="s">
        <v>137</v>
      </c>
      <c r="L8587" t="s">
        <v>24153</v>
      </c>
      <c r="M8587" t="s">
        <v>24154</v>
      </c>
      <c r="N8587">
        <v>2.7716666659999998</v>
      </c>
      <c r="O8587">
        <v>0</v>
      </c>
      <c r="P8587">
        <v>17</v>
      </c>
      <c r="Q8587">
        <v>0</v>
      </c>
      <c r="R8587">
        <v>7</v>
      </c>
      <c r="S8587">
        <v>0</v>
      </c>
      <c r="T8587">
        <v>2</v>
      </c>
      <c r="U8587">
        <v>0</v>
      </c>
      <c r="V8587">
        <v>0</v>
      </c>
      <c r="W8587">
        <v>0</v>
      </c>
      <c r="X8587">
        <v>9.3913113167533915</v>
      </c>
      <c r="Y8587">
        <v>0</v>
      </c>
      <c r="Z8587">
        <v>0.79803941146626678</v>
      </c>
      <c r="AA8587">
        <v>0</v>
      </c>
      <c r="AB8587">
        <v>7.1628731939999996E-4</v>
      </c>
      <c r="AC8587">
        <v>0</v>
      </c>
      <c r="AD8587">
        <v>0</v>
      </c>
      <c r="AE8587">
        <v>10.190067015539059</v>
      </c>
    </row>
    <row r="8588" spans="1:31" x14ac:dyDescent="0.25">
      <c r="A8588">
        <v>1844901</v>
      </c>
      <c r="B8588">
        <v>1</v>
      </c>
      <c r="C8588" t="s">
        <v>80</v>
      </c>
      <c r="D8588" t="s">
        <v>95</v>
      </c>
      <c r="E8588" t="s">
        <v>140</v>
      </c>
      <c r="F8588" t="s">
        <v>24155</v>
      </c>
      <c r="G8588" t="s">
        <v>246</v>
      </c>
      <c r="H8588" t="s">
        <v>134</v>
      </c>
      <c r="I8588" t="s">
        <v>135</v>
      </c>
      <c r="J8588" t="s">
        <v>136</v>
      </c>
      <c r="K8588" t="s">
        <v>137</v>
      </c>
      <c r="L8588" t="s">
        <v>24156</v>
      </c>
      <c r="M8588" t="s">
        <v>24157</v>
      </c>
      <c r="N8588">
        <v>1.1669444440000001</v>
      </c>
      <c r="O8588">
        <v>0</v>
      </c>
      <c r="P8588">
        <v>5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1.9972343651534998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1.9972343651534998</v>
      </c>
    </row>
    <row r="8589" spans="1:31" x14ac:dyDescent="0.25">
      <c r="A8589">
        <v>1844941</v>
      </c>
      <c r="B8589">
        <v>1</v>
      </c>
      <c r="C8589" t="s">
        <v>80</v>
      </c>
      <c r="D8589" t="s">
        <v>108</v>
      </c>
      <c r="E8589" t="s">
        <v>140</v>
      </c>
      <c r="F8589" t="s">
        <v>24158</v>
      </c>
      <c r="G8589" t="s">
        <v>142</v>
      </c>
      <c r="H8589" t="s">
        <v>134</v>
      </c>
      <c r="I8589" t="s">
        <v>135</v>
      </c>
      <c r="J8589" t="s">
        <v>136</v>
      </c>
      <c r="K8589" t="s">
        <v>137</v>
      </c>
      <c r="L8589" t="s">
        <v>24159</v>
      </c>
      <c r="M8589" t="s">
        <v>24160</v>
      </c>
      <c r="N8589">
        <v>14.605833333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1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117.00228909821551</v>
      </c>
      <c r="AC8589">
        <v>0</v>
      </c>
      <c r="AD8589">
        <v>0</v>
      </c>
      <c r="AE8589">
        <v>117.00228909821551</v>
      </c>
    </row>
    <row r="8590" spans="1:31" x14ac:dyDescent="0.25">
      <c r="A8590">
        <v>1855707</v>
      </c>
      <c r="B8590">
        <v>1</v>
      </c>
      <c r="C8590" t="s">
        <v>80</v>
      </c>
      <c r="D8590" t="s">
        <v>103</v>
      </c>
      <c r="E8590" t="s">
        <v>164</v>
      </c>
      <c r="F8590" t="s">
        <v>24161</v>
      </c>
      <c r="G8590" t="s">
        <v>156</v>
      </c>
      <c r="H8590" t="s">
        <v>157</v>
      </c>
      <c r="I8590" t="s">
        <v>135</v>
      </c>
      <c r="J8590" t="s">
        <v>136</v>
      </c>
      <c r="K8590" t="s">
        <v>137</v>
      </c>
      <c r="L8590" t="s">
        <v>24162</v>
      </c>
      <c r="M8590" t="s">
        <v>24163</v>
      </c>
      <c r="N8590">
        <v>10.791944444</v>
      </c>
      <c r="O8590">
        <v>0</v>
      </c>
      <c r="P8590">
        <v>0</v>
      </c>
      <c r="Q8590">
        <v>2</v>
      </c>
      <c r="R8590">
        <v>0</v>
      </c>
      <c r="S8590">
        <v>3</v>
      </c>
      <c r="T8590">
        <v>21</v>
      </c>
      <c r="U8590">
        <v>11</v>
      </c>
      <c r="V8590">
        <v>2</v>
      </c>
      <c r="W8590">
        <v>0</v>
      </c>
      <c r="X8590">
        <v>0</v>
      </c>
      <c r="Y8590">
        <v>494.83361395718589</v>
      </c>
      <c r="Z8590">
        <v>0</v>
      </c>
      <c r="AA8590">
        <v>2066.7080935636459</v>
      </c>
      <c r="AB8590">
        <v>252.14359470938717</v>
      </c>
      <c r="AC8590">
        <v>26957.102102980974</v>
      </c>
      <c r="AD8590">
        <v>482.93671339961787</v>
      </c>
      <c r="AE8590">
        <v>30253.724118610811</v>
      </c>
    </row>
    <row r="8591" spans="1:31" x14ac:dyDescent="0.25">
      <c r="A8591">
        <v>1855801</v>
      </c>
      <c r="B8591">
        <v>1</v>
      </c>
      <c r="C8591" t="s">
        <v>80</v>
      </c>
      <c r="D8591" t="s">
        <v>97</v>
      </c>
      <c r="E8591" t="s">
        <v>154</v>
      </c>
      <c r="F8591" t="s">
        <v>24164</v>
      </c>
      <c r="G8591" t="s">
        <v>156</v>
      </c>
      <c r="H8591" t="s">
        <v>157</v>
      </c>
      <c r="I8591" t="s">
        <v>135</v>
      </c>
      <c r="J8591" t="s">
        <v>136</v>
      </c>
      <c r="K8591" t="s">
        <v>137</v>
      </c>
      <c r="L8591" t="s">
        <v>24165</v>
      </c>
      <c r="M8591" t="s">
        <v>24166</v>
      </c>
      <c r="N8591">
        <v>0.48083333299999997</v>
      </c>
      <c r="O8591">
        <v>0</v>
      </c>
      <c r="P8591">
        <v>3</v>
      </c>
      <c r="Q8591">
        <v>1</v>
      </c>
      <c r="R8591">
        <v>26</v>
      </c>
      <c r="S8591">
        <v>9</v>
      </c>
      <c r="T8591">
        <v>9</v>
      </c>
      <c r="U8591">
        <v>5</v>
      </c>
      <c r="V8591">
        <v>0</v>
      </c>
      <c r="W8591">
        <v>0</v>
      </c>
      <c r="X8591">
        <v>0.92698797871765015</v>
      </c>
      <c r="Y8591">
        <v>4.8462849269721753</v>
      </c>
      <c r="Z8591">
        <v>3.2760227529260835</v>
      </c>
      <c r="AA8591">
        <v>17.21888214012937</v>
      </c>
      <c r="AB8591">
        <v>3.4866350664683998</v>
      </c>
      <c r="AC8591">
        <v>26.386466138089499</v>
      </c>
      <c r="AD8591">
        <v>0</v>
      </c>
      <c r="AE8591">
        <v>56.141279003303175</v>
      </c>
    </row>
    <row r="8592" spans="1:31" x14ac:dyDescent="0.25">
      <c r="A8592">
        <v>1845436</v>
      </c>
      <c r="B8592">
        <v>1</v>
      </c>
      <c r="C8592" t="s">
        <v>80</v>
      </c>
      <c r="D8592" t="s">
        <v>99</v>
      </c>
      <c r="E8592" t="s">
        <v>140</v>
      </c>
      <c r="F8592" t="s">
        <v>24167</v>
      </c>
      <c r="G8592" t="s">
        <v>142</v>
      </c>
      <c r="H8592" t="s">
        <v>134</v>
      </c>
      <c r="I8592" t="s">
        <v>135</v>
      </c>
      <c r="J8592" t="s">
        <v>136</v>
      </c>
      <c r="K8592" t="s">
        <v>137</v>
      </c>
      <c r="L8592" t="s">
        <v>24168</v>
      </c>
      <c r="M8592" t="s">
        <v>24169</v>
      </c>
      <c r="N8592">
        <v>3.5825</v>
      </c>
      <c r="O8592">
        <v>0</v>
      </c>
      <c r="P8592">
        <v>1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0.78973964988333334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0.78973964988333334</v>
      </c>
    </row>
    <row r="8593" spans="1:31" x14ac:dyDescent="0.25">
      <c r="A8593">
        <v>1845674</v>
      </c>
      <c r="B8593">
        <v>1</v>
      </c>
      <c r="C8593" t="s">
        <v>80</v>
      </c>
      <c r="D8593" t="s">
        <v>105</v>
      </c>
      <c r="E8593" t="s">
        <v>164</v>
      </c>
      <c r="F8593" t="s">
        <v>24170</v>
      </c>
      <c r="G8593" t="s">
        <v>955</v>
      </c>
      <c r="H8593" t="s">
        <v>157</v>
      </c>
      <c r="I8593" t="s">
        <v>135</v>
      </c>
      <c r="J8593" t="s">
        <v>136</v>
      </c>
      <c r="K8593" t="s">
        <v>137</v>
      </c>
      <c r="L8593" t="s">
        <v>24171</v>
      </c>
      <c r="M8593" t="s">
        <v>24172</v>
      </c>
      <c r="N8593">
        <v>9.0261111110000005</v>
      </c>
      <c r="O8593">
        <v>1</v>
      </c>
      <c r="P8593">
        <v>120</v>
      </c>
      <c r="Q8593">
        <v>4</v>
      </c>
      <c r="R8593">
        <v>2</v>
      </c>
      <c r="S8593">
        <v>7</v>
      </c>
      <c r="T8593">
        <v>36</v>
      </c>
      <c r="U8593">
        <v>0</v>
      </c>
      <c r="V8593">
        <v>0</v>
      </c>
      <c r="W8593">
        <v>10.853822265029201</v>
      </c>
      <c r="X8593">
        <v>413.10794101568655</v>
      </c>
      <c r="Y8593">
        <v>361.84889863998217</v>
      </c>
      <c r="Z8593">
        <v>0.97617422939086662</v>
      </c>
      <c r="AA8593">
        <v>200.80919344339608</v>
      </c>
      <c r="AB8593">
        <v>293.72318143649733</v>
      </c>
      <c r="AC8593">
        <v>0</v>
      </c>
      <c r="AD8593">
        <v>0</v>
      </c>
      <c r="AE8593">
        <v>1281.3192110299822</v>
      </c>
    </row>
    <row r="8594" spans="1:31" x14ac:dyDescent="0.25">
      <c r="A8594">
        <v>1848336</v>
      </c>
      <c r="B8594">
        <v>1</v>
      </c>
      <c r="C8594" t="s">
        <v>81</v>
      </c>
      <c r="D8594" t="s">
        <v>127</v>
      </c>
      <c r="E8594" t="s">
        <v>131</v>
      </c>
      <c r="F8594" t="s">
        <v>24173</v>
      </c>
      <c r="G8594" t="s">
        <v>133</v>
      </c>
      <c r="H8594" t="s">
        <v>134</v>
      </c>
      <c r="I8594" t="s">
        <v>135</v>
      </c>
      <c r="J8594" t="s">
        <v>136</v>
      </c>
      <c r="K8594" t="s">
        <v>137</v>
      </c>
      <c r="L8594" t="s">
        <v>24174</v>
      </c>
      <c r="M8594" t="s">
        <v>24175</v>
      </c>
      <c r="N8594">
        <v>1.7008333330000001</v>
      </c>
      <c r="O8594">
        <v>0</v>
      </c>
      <c r="P8594">
        <v>64</v>
      </c>
      <c r="Q8594">
        <v>0</v>
      </c>
      <c r="R8594">
        <v>0</v>
      </c>
      <c r="S8594">
        <v>0</v>
      </c>
      <c r="T8594">
        <v>14</v>
      </c>
      <c r="U8594">
        <v>0</v>
      </c>
      <c r="V8594">
        <v>0</v>
      </c>
      <c r="W8594">
        <v>0</v>
      </c>
      <c r="X8594">
        <v>27.180405169836519</v>
      </c>
      <c r="Y8594">
        <v>0</v>
      </c>
      <c r="Z8594">
        <v>0</v>
      </c>
      <c r="AA8594">
        <v>0</v>
      </c>
      <c r="AB8594">
        <v>11.164157374114401</v>
      </c>
      <c r="AC8594">
        <v>0</v>
      </c>
      <c r="AD8594">
        <v>0</v>
      </c>
      <c r="AE8594">
        <v>38.344562543950921</v>
      </c>
    </row>
    <row r="8595" spans="1:31" x14ac:dyDescent="0.25">
      <c r="A8595">
        <v>1851625</v>
      </c>
      <c r="B8595">
        <v>1</v>
      </c>
      <c r="C8595" t="s">
        <v>80</v>
      </c>
      <c r="D8595" t="s">
        <v>83</v>
      </c>
      <c r="E8595" t="s">
        <v>131</v>
      </c>
      <c r="F8595" t="s">
        <v>24176</v>
      </c>
      <c r="G8595" t="s">
        <v>133</v>
      </c>
      <c r="H8595" t="s">
        <v>134</v>
      </c>
      <c r="I8595" t="s">
        <v>135</v>
      </c>
      <c r="J8595" t="s">
        <v>136</v>
      </c>
      <c r="K8595" t="s">
        <v>137</v>
      </c>
      <c r="L8595" t="s">
        <v>24177</v>
      </c>
      <c r="M8595" t="s">
        <v>24178</v>
      </c>
      <c r="N8595">
        <v>9.5994444439999995</v>
      </c>
      <c r="O8595">
        <v>0</v>
      </c>
      <c r="P8595">
        <v>82</v>
      </c>
      <c r="Q8595">
        <v>0</v>
      </c>
      <c r="R8595">
        <v>0</v>
      </c>
      <c r="S8595">
        <v>0</v>
      </c>
      <c r="T8595">
        <v>6</v>
      </c>
      <c r="U8595">
        <v>0</v>
      </c>
      <c r="V8595">
        <v>0</v>
      </c>
      <c r="W8595">
        <v>0</v>
      </c>
      <c r="X8595">
        <v>218.25521421688308</v>
      </c>
      <c r="Y8595">
        <v>0</v>
      </c>
      <c r="Z8595">
        <v>0</v>
      </c>
      <c r="AA8595">
        <v>0</v>
      </c>
      <c r="AB8595">
        <v>6.4019452421624017</v>
      </c>
      <c r="AC8595">
        <v>0</v>
      </c>
      <c r="AD8595">
        <v>0</v>
      </c>
      <c r="AE8595">
        <v>224.65715945904549</v>
      </c>
    </row>
    <row r="8596" spans="1:31" x14ac:dyDescent="0.25">
      <c r="A8596">
        <v>1856494</v>
      </c>
      <c r="B8596">
        <v>1</v>
      </c>
      <c r="C8596" t="s">
        <v>80</v>
      </c>
      <c r="D8596" t="s">
        <v>108</v>
      </c>
      <c r="E8596" t="s">
        <v>131</v>
      </c>
      <c r="F8596" t="s">
        <v>24179</v>
      </c>
      <c r="G8596" t="s">
        <v>133</v>
      </c>
      <c r="H8596" t="s">
        <v>134</v>
      </c>
      <c r="I8596" t="s">
        <v>135</v>
      </c>
      <c r="J8596" t="s">
        <v>136</v>
      </c>
      <c r="K8596" t="s">
        <v>137</v>
      </c>
      <c r="L8596" t="s">
        <v>24180</v>
      </c>
      <c r="M8596" t="s">
        <v>24181</v>
      </c>
      <c r="N8596">
        <v>30.238611111000001</v>
      </c>
      <c r="O8596">
        <v>0</v>
      </c>
      <c r="P8596">
        <v>4</v>
      </c>
      <c r="Q8596">
        <v>0</v>
      </c>
      <c r="R8596">
        <v>1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11.462155448468991</v>
      </c>
      <c r="Y8596">
        <v>0</v>
      </c>
      <c r="Z8596">
        <v>0.90708456592985021</v>
      </c>
      <c r="AA8596">
        <v>0</v>
      </c>
      <c r="AB8596">
        <v>0</v>
      </c>
      <c r="AC8596">
        <v>0</v>
      </c>
      <c r="AD8596">
        <v>0</v>
      </c>
      <c r="AE8596">
        <v>12.369240014398841</v>
      </c>
    </row>
    <row r="8597" spans="1:31" x14ac:dyDescent="0.25">
      <c r="A8597">
        <v>1855561</v>
      </c>
      <c r="B8597">
        <v>1</v>
      </c>
      <c r="C8597" t="s">
        <v>80</v>
      </c>
      <c r="D8597" t="s">
        <v>96</v>
      </c>
      <c r="E8597" t="s">
        <v>252</v>
      </c>
      <c r="F8597" t="s">
        <v>24182</v>
      </c>
      <c r="G8597" t="s">
        <v>279</v>
      </c>
      <c r="H8597" t="s">
        <v>134</v>
      </c>
      <c r="I8597" t="s">
        <v>135</v>
      </c>
      <c r="J8597" t="s">
        <v>136</v>
      </c>
      <c r="K8597" t="s">
        <v>137</v>
      </c>
      <c r="L8597" t="s">
        <v>24183</v>
      </c>
      <c r="M8597" t="s">
        <v>24184</v>
      </c>
      <c r="N8597">
        <v>2.3330555550000001</v>
      </c>
      <c r="O8597">
        <v>0</v>
      </c>
      <c r="P8597">
        <v>104</v>
      </c>
      <c r="Q8597">
        <v>0</v>
      </c>
      <c r="R8597">
        <v>1</v>
      </c>
      <c r="S8597">
        <v>0</v>
      </c>
      <c r="T8597">
        <v>4</v>
      </c>
      <c r="U8597">
        <v>0</v>
      </c>
      <c r="V8597">
        <v>0</v>
      </c>
      <c r="W8597">
        <v>0</v>
      </c>
      <c r="X8597">
        <v>39.05534058352886</v>
      </c>
      <c r="Y8597">
        <v>0</v>
      </c>
      <c r="Z8597">
        <v>3.6762529490214604</v>
      </c>
      <c r="AA8597">
        <v>0</v>
      </c>
      <c r="AB8597">
        <v>7.4450893398249365</v>
      </c>
      <c r="AC8597">
        <v>0</v>
      </c>
      <c r="AD8597">
        <v>0</v>
      </c>
      <c r="AE8597">
        <v>50.17668287237526</v>
      </c>
    </row>
    <row r="8598" spans="1:31" x14ac:dyDescent="0.25">
      <c r="A8598">
        <v>1845482</v>
      </c>
      <c r="B8598">
        <v>1</v>
      </c>
      <c r="C8598" t="s">
        <v>81</v>
      </c>
      <c r="D8598" t="s">
        <v>123</v>
      </c>
      <c r="E8598" t="s">
        <v>154</v>
      </c>
      <c r="F8598" t="s">
        <v>24185</v>
      </c>
      <c r="G8598" t="s">
        <v>156</v>
      </c>
      <c r="H8598" t="s">
        <v>157</v>
      </c>
      <c r="I8598" t="s">
        <v>135</v>
      </c>
      <c r="J8598" t="s">
        <v>136</v>
      </c>
      <c r="K8598" t="s">
        <v>137</v>
      </c>
      <c r="L8598" t="s">
        <v>24186</v>
      </c>
      <c r="M8598" t="s">
        <v>24187</v>
      </c>
      <c r="N8598">
        <v>2.73</v>
      </c>
      <c r="O8598">
        <v>0</v>
      </c>
      <c r="P8598">
        <v>2943</v>
      </c>
      <c r="Q8598">
        <v>0</v>
      </c>
      <c r="R8598">
        <v>2</v>
      </c>
      <c r="S8598">
        <v>3</v>
      </c>
      <c r="T8598">
        <v>258</v>
      </c>
      <c r="U8598">
        <v>3</v>
      </c>
      <c r="V8598">
        <v>5</v>
      </c>
      <c r="W8598">
        <v>0</v>
      </c>
      <c r="X8598">
        <v>1630.9279586892042</v>
      </c>
      <c r="Y8598">
        <v>0</v>
      </c>
      <c r="Z8598">
        <v>1.8390698663932001</v>
      </c>
      <c r="AA8598">
        <v>126.78898411482101</v>
      </c>
      <c r="AB8598">
        <v>599.14595733182273</v>
      </c>
      <c r="AC8598">
        <v>189.93817311781001</v>
      </c>
      <c r="AD8598">
        <v>264.14556782163135</v>
      </c>
      <c r="AE8598">
        <v>2812.7857109416823</v>
      </c>
    </row>
    <row r="8599" spans="1:31" x14ac:dyDescent="0.25">
      <c r="A8599">
        <v>1845505</v>
      </c>
      <c r="B8599">
        <v>1</v>
      </c>
      <c r="C8599" t="s">
        <v>81</v>
      </c>
      <c r="D8599" t="s">
        <v>128</v>
      </c>
      <c r="E8599" t="s">
        <v>131</v>
      </c>
      <c r="F8599" t="s">
        <v>24188</v>
      </c>
      <c r="G8599" t="s">
        <v>133</v>
      </c>
      <c r="H8599" t="s">
        <v>134</v>
      </c>
      <c r="I8599" t="s">
        <v>135</v>
      </c>
      <c r="J8599" t="s">
        <v>136</v>
      </c>
      <c r="K8599" t="s">
        <v>137</v>
      </c>
      <c r="L8599" t="s">
        <v>24189</v>
      </c>
      <c r="M8599" t="s">
        <v>24190</v>
      </c>
      <c r="N8599">
        <v>4.6241666659999998</v>
      </c>
      <c r="O8599">
        <v>0</v>
      </c>
      <c r="P8599">
        <v>56</v>
      </c>
      <c r="Q8599">
        <v>0</v>
      </c>
      <c r="R8599">
        <v>0</v>
      </c>
      <c r="S8599">
        <v>0</v>
      </c>
      <c r="T8599">
        <v>7</v>
      </c>
      <c r="U8599">
        <v>0</v>
      </c>
      <c r="V8599">
        <v>0</v>
      </c>
      <c r="W8599">
        <v>0</v>
      </c>
      <c r="X8599">
        <v>55.043638442070417</v>
      </c>
      <c r="Y8599">
        <v>0</v>
      </c>
      <c r="Z8599">
        <v>0</v>
      </c>
      <c r="AA8599">
        <v>0</v>
      </c>
      <c r="AB8599">
        <v>22.325159508976995</v>
      </c>
      <c r="AC8599">
        <v>0</v>
      </c>
      <c r="AD8599">
        <v>0</v>
      </c>
      <c r="AE8599">
        <v>77.368797951047412</v>
      </c>
    </row>
    <row r="8600" spans="1:31" x14ac:dyDescent="0.25">
      <c r="A8600">
        <v>1844964</v>
      </c>
      <c r="B8600">
        <v>1</v>
      </c>
      <c r="C8600" t="s">
        <v>80</v>
      </c>
      <c r="D8600" t="s">
        <v>105</v>
      </c>
      <c r="E8600" t="s">
        <v>140</v>
      </c>
      <c r="F8600" t="s">
        <v>24191</v>
      </c>
      <c r="G8600" t="s">
        <v>213</v>
      </c>
      <c r="H8600" t="s">
        <v>134</v>
      </c>
      <c r="I8600" t="s">
        <v>135</v>
      </c>
      <c r="J8600" t="s">
        <v>136</v>
      </c>
      <c r="K8600" t="s">
        <v>137</v>
      </c>
      <c r="L8600" t="s">
        <v>24192</v>
      </c>
      <c r="M8600" t="s">
        <v>24193</v>
      </c>
      <c r="N8600">
        <v>2.4530555550000002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1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1.3198219775000002</v>
      </c>
      <c r="AC8600">
        <v>0</v>
      </c>
      <c r="AD8600">
        <v>0</v>
      </c>
      <c r="AE8600">
        <v>1.3198219775000002</v>
      </c>
    </row>
    <row r="8601" spans="1:31" x14ac:dyDescent="0.25">
      <c r="A8601">
        <v>1845279</v>
      </c>
      <c r="B8601">
        <v>1</v>
      </c>
      <c r="C8601" t="s">
        <v>81</v>
      </c>
      <c r="D8601" t="s">
        <v>128</v>
      </c>
      <c r="E8601" t="s">
        <v>154</v>
      </c>
      <c r="F8601" t="s">
        <v>155</v>
      </c>
      <c r="G8601" t="s">
        <v>156</v>
      </c>
      <c r="H8601" t="s">
        <v>157</v>
      </c>
      <c r="I8601" t="s">
        <v>135</v>
      </c>
      <c r="J8601" t="s">
        <v>136</v>
      </c>
      <c r="K8601" t="s">
        <v>137</v>
      </c>
      <c r="L8601" t="s">
        <v>24194</v>
      </c>
      <c r="M8601" t="s">
        <v>24195</v>
      </c>
      <c r="N8601">
        <v>4.4097222220000001</v>
      </c>
      <c r="O8601">
        <v>0</v>
      </c>
      <c r="P8601">
        <v>15</v>
      </c>
      <c r="Q8601">
        <v>0</v>
      </c>
      <c r="R8601">
        <v>19</v>
      </c>
      <c r="S8601">
        <v>8</v>
      </c>
      <c r="T8601">
        <v>4</v>
      </c>
      <c r="U8601">
        <v>2</v>
      </c>
      <c r="V8601">
        <v>0</v>
      </c>
      <c r="W8601">
        <v>0</v>
      </c>
      <c r="X8601">
        <v>24.387809780794175</v>
      </c>
      <c r="Y8601">
        <v>0</v>
      </c>
      <c r="Z8601">
        <v>48.476997782576042</v>
      </c>
      <c r="AA8601">
        <v>2817.2899180313561</v>
      </c>
      <c r="AB8601">
        <v>36.162766865229649</v>
      </c>
      <c r="AC8601">
        <v>461.51789147015631</v>
      </c>
      <c r="AD8601">
        <v>0</v>
      </c>
      <c r="AE8601">
        <v>3387.8353839301121</v>
      </c>
    </row>
    <row r="8602" spans="1:31" x14ac:dyDescent="0.25">
      <c r="A8602">
        <v>1855644</v>
      </c>
      <c r="B8602">
        <v>1</v>
      </c>
      <c r="C8602" t="s">
        <v>81</v>
      </c>
      <c r="D8602" t="s">
        <v>125</v>
      </c>
      <c r="E8602" t="s">
        <v>154</v>
      </c>
      <c r="F8602" t="s">
        <v>21638</v>
      </c>
      <c r="G8602" t="s">
        <v>175</v>
      </c>
      <c r="H8602" t="s">
        <v>157</v>
      </c>
      <c r="I8602" t="s">
        <v>135</v>
      </c>
      <c r="J8602" t="s">
        <v>136</v>
      </c>
      <c r="K8602" t="s">
        <v>137</v>
      </c>
      <c r="L8602" t="s">
        <v>24196</v>
      </c>
      <c r="M8602" t="s">
        <v>24197</v>
      </c>
      <c r="N8602">
        <v>4.0525000000000002</v>
      </c>
      <c r="O8602">
        <v>0</v>
      </c>
      <c r="P8602">
        <v>50</v>
      </c>
      <c r="Q8602">
        <v>4</v>
      </c>
      <c r="R8602">
        <v>69</v>
      </c>
      <c r="S8602">
        <v>0</v>
      </c>
      <c r="T8602">
        <v>3</v>
      </c>
      <c r="U8602">
        <v>0</v>
      </c>
      <c r="V8602">
        <v>0</v>
      </c>
      <c r="W8602">
        <v>0</v>
      </c>
      <c r="X8602">
        <v>42.373317263812332</v>
      </c>
      <c r="Y8602">
        <v>60.556719569144263</v>
      </c>
      <c r="Z8602">
        <v>479.45038544682092</v>
      </c>
      <c r="AA8602">
        <v>0</v>
      </c>
      <c r="AB8602">
        <v>0.78239766274272493</v>
      </c>
      <c r="AC8602">
        <v>0</v>
      </c>
      <c r="AD8602">
        <v>0</v>
      </c>
      <c r="AE8602">
        <v>583.16281994252029</v>
      </c>
    </row>
    <row r="8603" spans="1:31" x14ac:dyDescent="0.25">
      <c r="A8603">
        <v>1848313</v>
      </c>
      <c r="B8603">
        <v>1</v>
      </c>
      <c r="C8603" t="s">
        <v>80</v>
      </c>
      <c r="D8603" t="s">
        <v>103</v>
      </c>
      <c r="E8603" t="s">
        <v>164</v>
      </c>
      <c r="F8603" t="s">
        <v>24198</v>
      </c>
      <c r="G8603" t="s">
        <v>156</v>
      </c>
      <c r="H8603" t="s">
        <v>157</v>
      </c>
      <c r="I8603" t="s">
        <v>135</v>
      </c>
      <c r="J8603" t="s">
        <v>136</v>
      </c>
      <c r="K8603" t="s">
        <v>137</v>
      </c>
      <c r="L8603" t="s">
        <v>24199</v>
      </c>
      <c r="M8603" t="s">
        <v>24200</v>
      </c>
      <c r="N8603">
        <v>1.217777777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1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4309.1335296459929</v>
      </c>
      <c r="AD8603">
        <v>0</v>
      </c>
      <c r="AE8603">
        <v>4309.1335296459929</v>
      </c>
    </row>
    <row r="8604" spans="1:31" x14ac:dyDescent="0.25">
      <c r="A8604">
        <v>1846309</v>
      </c>
      <c r="B8604">
        <v>1</v>
      </c>
      <c r="C8604" t="s">
        <v>80</v>
      </c>
      <c r="D8604" t="s">
        <v>103</v>
      </c>
      <c r="E8604" t="s">
        <v>154</v>
      </c>
      <c r="F8604" t="s">
        <v>24201</v>
      </c>
      <c r="G8604" t="s">
        <v>156</v>
      </c>
      <c r="H8604" t="s">
        <v>157</v>
      </c>
      <c r="I8604" t="s">
        <v>135</v>
      </c>
      <c r="J8604" t="s">
        <v>136</v>
      </c>
      <c r="K8604" t="s">
        <v>137</v>
      </c>
      <c r="L8604" t="s">
        <v>24202</v>
      </c>
      <c r="M8604" t="s">
        <v>24203</v>
      </c>
      <c r="N8604">
        <v>0.394166666</v>
      </c>
      <c r="O8604">
        <v>0</v>
      </c>
      <c r="P8604">
        <v>86</v>
      </c>
      <c r="Q8604">
        <v>0</v>
      </c>
      <c r="R8604">
        <v>5</v>
      </c>
      <c r="S8604">
        <v>0</v>
      </c>
      <c r="T8604">
        <v>6</v>
      </c>
      <c r="U8604">
        <v>0</v>
      </c>
      <c r="V8604">
        <v>0</v>
      </c>
      <c r="W8604">
        <v>0</v>
      </c>
      <c r="X8604">
        <v>9.0304956372790492</v>
      </c>
      <c r="Y8604">
        <v>0</v>
      </c>
      <c r="Z8604">
        <v>0.2397658040932</v>
      </c>
      <c r="AA8604">
        <v>0</v>
      </c>
      <c r="AB8604">
        <v>0.4018986911313</v>
      </c>
      <c r="AC8604">
        <v>0</v>
      </c>
      <c r="AD8604">
        <v>0</v>
      </c>
      <c r="AE8604">
        <v>9.6721601325035493</v>
      </c>
    </row>
    <row r="8605" spans="1:31" x14ac:dyDescent="0.25">
      <c r="A8605">
        <v>1855655</v>
      </c>
      <c r="B8605">
        <v>1</v>
      </c>
      <c r="C8605" t="s">
        <v>80</v>
      </c>
      <c r="D8605" t="s">
        <v>83</v>
      </c>
      <c r="E8605" t="s">
        <v>131</v>
      </c>
      <c r="F8605" t="s">
        <v>24204</v>
      </c>
      <c r="G8605" t="s">
        <v>133</v>
      </c>
      <c r="H8605" t="s">
        <v>134</v>
      </c>
      <c r="I8605" t="s">
        <v>135</v>
      </c>
      <c r="J8605" t="s">
        <v>136</v>
      </c>
      <c r="K8605" t="s">
        <v>137</v>
      </c>
      <c r="L8605" t="s">
        <v>24205</v>
      </c>
      <c r="M8605" t="s">
        <v>24206</v>
      </c>
      <c r="N8605">
        <v>5.4688888880000004</v>
      </c>
      <c r="O8605">
        <v>0</v>
      </c>
      <c r="P8605">
        <v>72</v>
      </c>
      <c r="Q8605">
        <v>0</v>
      </c>
      <c r="R8605">
        <v>2</v>
      </c>
      <c r="S8605">
        <v>0</v>
      </c>
      <c r="T8605">
        <v>6</v>
      </c>
      <c r="U8605">
        <v>0</v>
      </c>
      <c r="V8605">
        <v>0</v>
      </c>
      <c r="W8605">
        <v>0</v>
      </c>
      <c r="X8605">
        <v>130.826476705164</v>
      </c>
      <c r="Y8605">
        <v>0</v>
      </c>
      <c r="Z8605">
        <v>38.746089180805065</v>
      </c>
      <c r="AA8605">
        <v>0</v>
      </c>
      <c r="AB8605">
        <v>34.91854890489472</v>
      </c>
      <c r="AC8605">
        <v>0</v>
      </c>
      <c r="AD8605">
        <v>0</v>
      </c>
      <c r="AE8605">
        <v>204.49111479086378</v>
      </c>
    </row>
    <row r="8606" spans="1:31" x14ac:dyDescent="0.25">
      <c r="A8606">
        <v>1848376</v>
      </c>
      <c r="B8606">
        <v>1</v>
      </c>
      <c r="C8606" t="s">
        <v>80</v>
      </c>
      <c r="D8606" t="s">
        <v>110</v>
      </c>
      <c r="E8606" t="s">
        <v>131</v>
      </c>
      <c r="F8606" t="s">
        <v>24207</v>
      </c>
      <c r="G8606" t="s">
        <v>133</v>
      </c>
      <c r="H8606" t="s">
        <v>134</v>
      </c>
      <c r="I8606" t="s">
        <v>135</v>
      </c>
      <c r="J8606" t="s">
        <v>136</v>
      </c>
      <c r="K8606" t="s">
        <v>137</v>
      </c>
      <c r="L8606" t="s">
        <v>24208</v>
      </c>
      <c r="M8606" t="s">
        <v>24209</v>
      </c>
      <c r="N8606">
        <v>9.0474999999999994</v>
      </c>
      <c r="O8606">
        <v>0</v>
      </c>
      <c r="P8606">
        <v>187</v>
      </c>
      <c r="Q8606">
        <v>0</v>
      </c>
      <c r="R8606">
        <v>0</v>
      </c>
      <c r="S8606">
        <v>0</v>
      </c>
      <c r="T8606">
        <v>5</v>
      </c>
      <c r="U8606">
        <v>0</v>
      </c>
      <c r="V8606">
        <v>0</v>
      </c>
      <c r="W8606">
        <v>0</v>
      </c>
      <c r="X8606">
        <v>492.14017146630027</v>
      </c>
      <c r="Y8606">
        <v>0</v>
      </c>
      <c r="Z8606">
        <v>0</v>
      </c>
      <c r="AA8606">
        <v>0</v>
      </c>
      <c r="AB8606">
        <v>9.3527019169583028</v>
      </c>
      <c r="AC8606">
        <v>0</v>
      </c>
      <c r="AD8606">
        <v>0</v>
      </c>
      <c r="AE8606">
        <v>501.4928733832586</v>
      </c>
    </row>
    <row r="8607" spans="1:31" x14ac:dyDescent="0.25">
      <c r="A8607">
        <v>1848814</v>
      </c>
      <c r="B8607">
        <v>1</v>
      </c>
      <c r="C8607" t="s">
        <v>80</v>
      </c>
      <c r="D8607" t="s">
        <v>83</v>
      </c>
      <c r="E8607" t="s">
        <v>131</v>
      </c>
      <c r="F8607" t="s">
        <v>24210</v>
      </c>
      <c r="G8607" t="s">
        <v>133</v>
      </c>
      <c r="H8607" t="s">
        <v>134</v>
      </c>
      <c r="I8607" t="s">
        <v>135</v>
      </c>
      <c r="J8607" t="s">
        <v>136</v>
      </c>
      <c r="K8607" t="s">
        <v>137</v>
      </c>
      <c r="L8607" t="s">
        <v>24211</v>
      </c>
      <c r="M8607" t="s">
        <v>23330</v>
      </c>
      <c r="N8607">
        <v>5.7569444440000002</v>
      </c>
      <c r="O8607">
        <v>0</v>
      </c>
      <c r="P8607">
        <v>2</v>
      </c>
      <c r="Q8607">
        <v>0</v>
      </c>
      <c r="R8607">
        <v>0</v>
      </c>
      <c r="S8607">
        <v>0</v>
      </c>
      <c r="T8607">
        <v>60</v>
      </c>
      <c r="U8607">
        <v>0</v>
      </c>
      <c r="V8607">
        <v>0</v>
      </c>
      <c r="W8607">
        <v>0</v>
      </c>
      <c r="X8607">
        <v>4.5226820542018826</v>
      </c>
      <c r="Y8607">
        <v>0</v>
      </c>
      <c r="Z8607">
        <v>0</v>
      </c>
      <c r="AA8607">
        <v>0</v>
      </c>
      <c r="AB8607">
        <v>187.93050931913498</v>
      </c>
      <c r="AC8607">
        <v>0</v>
      </c>
      <c r="AD8607">
        <v>0</v>
      </c>
      <c r="AE8607">
        <v>192.45319137333686</v>
      </c>
    </row>
    <row r="8608" spans="1:31" x14ac:dyDescent="0.25">
      <c r="A8608">
        <v>1845419</v>
      </c>
      <c r="B8608">
        <v>1</v>
      </c>
      <c r="C8608" t="s">
        <v>80</v>
      </c>
      <c r="D8608" t="s">
        <v>96</v>
      </c>
      <c r="E8608" t="s">
        <v>140</v>
      </c>
      <c r="F8608" t="s">
        <v>24212</v>
      </c>
      <c r="G8608" t="s">
        <v>246</v>
      </c>
      <c r="H8608" t="s">
        <v>134</v>
      </c>
      <c r="I8608" t="s">
        <v>135</v>
      </c>
      <c r="J8608" t="s">
        <v>136</v>
      </c>
      <c r="K8608" t="s">
        <v>137</v>
      </c>
      <c r="L8608" t="s">
        <v>24213</v>
      </c>
      <c r="M8608" t="s">
        <v>24214</v>
      </c>
      <c r="N8608">
        <v>2.3672222220000001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1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17.816652978314551</v>
      </c>
      <c r="AC8608">
        <v>0</v>
      </c>
      <c r="AD8608">
        <v>0</v>
      </c>
      <c r="AE8608">
        <v>17.816652978314551</v>
      </c>
    </row>
    <row r="8609" spans="1:31" x14ac:dyDescent="0.25">
      <c r="A8609">
        <v>1844632</v>
      </c>
      <c r="B8609">
        <v>1</v>
      </c>
      <c r="C8609" t="s">
        <v>80</v>
      </c>
      <c r="D8609" t="s">
        <v>97</v>
      </c>
      <c r="E8609" t="s">
        <v>164</v>
      </c>
      <c r="F8609" t="s">
        <v>24215</v>
      </c>
      <c r="G8609" t="s">
        <v>156</v>
      </c>
      <c r="H8609" t="s">
        <v>157</v>
      </c>
      <c r="I8609" t="s">
        <v>135</v>
      </c>
      <c r="J8609" t="s">
        <v>136</v>
      </c>
      <c r="K8609" t="s">
        <v>137</v>
      </c>
      <c r="L8609" t="s">
        <v>24216</v>
      </c>
      <c r="M8609" t="s">
        <v>24217</v>
      </c>
      <c r="N8609">
        <v>2.8616666660000001</v>
      </c>
      <c r="O8609">
        <v>0</v>
      </c>
      <c r="P8609">
        <v>0</v>
      </c>
      <c r="Q8609">
        <v>0</v>
      </c>
      <c r="R8609">
        <v>0</v>
      </c>
      <c r="S8609">
        <v>2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930.9232369755415</v>
      </c>
      <c r="AB8609">
        <v>0</v>
      </c>
      <c r="AC8609">
        <v>0</v>
      </c>
      <c r="AD8609">
        <v>0</v>
      </c>
      <c r="AE8609">
        <v>930.9232369755415</v>
      </c>
    </row>
    <row r="8610" spans="1:31" x14ac:dyDescent="0.25">
      <c r="A8610">
        <v>1854605</v>
      </c>
      <c r="B8610">
        <v>1</v>
      </c>
      <c r="C8610" t="s">
        <v>80</v>
      </c>
      <c r="D8610" t="s">
        <v>84</v>
      </c>
      <c r="E8610" t="s">
        <v>131</v>
      </c>
      <c r="F8610" t="s">
        <v>24218</v>
      </c>
      <c r="G8610" t="s">
        <v>133</v>
      </c>
      <c r="H8610" t="s">
        <v>134</v>
      </c>
      <c r="I8610" t="s">
        <v>135</v>
      </c>
      <c r="J8610" t="s">
        <v>136</v>
      </c>
      <c r="K8610" t="s">
        <v>137</v>
      </c>
      <c r="L8610" t="s">
        <v>24219</v>
      </c>
      <c r="M8610" t="s">
        <v>24220</v>
      </c>
      <c r="N8610">
        <v>8.1869444439999999</v>
      </c>
      <c r="O8610">
        <v>0</v>
      </c>
      <c r="P8610">
        <v>142</v>
      </c>
      <c r="Q8610">
        <v>0</v>
      </c>
      <c r="R8610">
        <v>0</v>
      </c>
      <c r="S8610">
        <v>0</v>
      </c>
      <c r="T8610">
        <v>7</v>
      </c>
      <c r="U8610">
        <v>0</v>
      </c>
      <c r="V8610">
        <v>0</v>
      </c>
      <c r="W8610">
        <v>0</v>
      </c>
      <c r="X8610">
        <v>316.58242087100234</v>
      </c>
      <c r="Y8610">
        <v>0</v>
      </c>
      <c r="Z8610">
        <v>0</v>
      </c>
      <c r="AA8610">
        <v>0</v>
      </c>
      <c r="AB8610">
        <v>32.445146104873665</v>
      </c>
      <c r="AC8610">
        <v>0</v>
      </c>
      <c r="AD8610">
        <v>0</v>
      </c>
      <c r="AE8610">
        <v>349.02756697587603</v>
      </c>
    </row>
    <row r="8611" spans="1:31" x14ac:dyDescent="0.25">
      <c r="A8611">
        <v>1845024</v>
      </c>
      <c r="B8611">
        <v>1</v>
      </c>
      <c r="C8611" t="s">
        <v>80</v>
      </c>
      <c r="D8611" t="s">
        <v>96</v>
      </c>
      <c r="E8611" t="s">
        <v>223</v>
      </c>
      <c r="F8611" t="s">
        <v>24221</v>
      </c>
      <c r="G8611" t="s">
        <v>133</v>
      </c>
      <c r="H8611" t="s">
        <v>134</v>
      </c>
      <c r="I8611" t="s">
        <v>135</v>
      </c>
      <c r="J8611" t="s">
        <v>136</v>
      </c>
      <c r="K8611" t="s">
        <v>137</v>
      </c>
      <c r="L8611" t="s">
        <v>24222</v>
      </c>
      <c r="M8611" t="s">
        <v>24223</v>
      </c>
      <c r="N8611">
        <v>0.93277777699999997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1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1.0930881948699999E-2</v>
      </c>
      <c r="AC8611">
        <v>0</v>
      </c>
      <c r="AD8611">
        <v>0</v>
      </c>
      <c r="AE8611">
        <v>1.0930881948699999E-2</v>
      </c>
    </row>
    <row r="8612" spans="1:31" x14ac:dyDescent="0.25">
      <c r="A8612">
        <v>1855695</v>
      </c>
      <c r="B8612">
        <v>1</v>
      </c>
      <c r="C8612" t="s">
        <v>80</v>
      </c>
      <c r="D8612" t="s">
        <v>104</v>
      </c>
      <c r="E8612" t="s">
        <v>202</v>
      </c>
      <c r="F8612" t="s">
        <v>21146</v>
      </c>
      <c r="G8612" t="s">
        <v>175</v>
      </c>
      <c r="H8612" t="s">
        <v>157</v>
      </c>
      <c r="I8612" t="s">
        <v>135</v>
      </c>
      <c r="J8612" t="s">
        <v>136</v>
      </c>
      <c r="K8612" t="s">
        <v>137</v>
      </c>
      <c r="L8612" t="s">
        <v>24224</v>
      </c>
      <c r="M8612" t="s">
        <v>24225</v>
      </c>
      <c r="N8612">
        <v>2.5419444439999999</v>
      </c>
      <c r="O8612">
        <v>1</v>
      </c>
      <c r="P8612">
        <v>340</v>
      </c>
      <c r="Q8612">
        <v>3</v>
      </c>
      <c r="R8612">
        <v>10</v>
      </c>
      <c r="S8612">
        <v>0</v>
      </c>
      <c r="T8612">
        <v>23</v>
      </c>
      <c r="U8612">
        <v>0</v>
      </c>
      <c r="V8612">
        <v>0</v>
      </c>
      <c r="W8612">
        <v>4.8924613961132257</v>
      </c>
      <c r="X8612">
        <v>294.51034010711425</v>
      </c>
      <c r="Y8612">
        <v>8.4371504327820173</v>
      </c>
      <c r="Z8612">
        <v>10.034525865829371</v>
      </c>
      <c r="AA8612">
        <v>0</v>
      </c>
      <c r="AB8612">
        <v>11.335396917497505</v>
      </c>
      <c r="AC8612">
        <v>0</v>
      </c>
      <c r="AD8612">
        <v>0</v>
      </c>
      <c r="AE8612">
        <v>329.20987471933637</v>
      </c>
    </row>
    <row r="8613" spans="1:31" x14ac:dyDescent="0.25">
      <c r="A8613">
        <v>1849246</v>
      </c>
      <c r="B8613">
        <v>1</v>
      </c>
      <c r="C8613" t="s">
        <v>80</v>
      </c>
      <c r="D8613" t="s">
        <v>94</v>
      </c>
      <c r="E8613" t="s">
        <v>252</v>
      </c>
      <c r="F8613" t="s">
        <v>24226</v>
      </c>
      <c r="G8613" t="s">
        <v>133</v>
      </c>
      <c r="H8613" t="s">
        <v>134</v>
      </c>
      <c r="I8613" t="s">
        <v>135</v>
      </c>
      <c r="J8613" t="s">
        <v>136</v>
      </c>
      <c r="K8613" t="s">
        <v>137</v>
      </c>
      <c r="L8613" t="s">
        <v>24227</v>
      </c>
      <c r="M8613" t="s">
        <v>24228</v>
      </c>
      <c r="N8613">
        <v>8.9269444440000001</v>
      </c>
      <c r="O8613">
        <v>0</v>
      </c>
      <c r="P8613">
        <v>72</v>
      </c>
      <c r="Q8613">
        <v>0</v>
      </c>
      <c r="R8613">
        <v>10</v>
      </c>
      <c r="S8613">
        <v>0</v>
      </c>
      <c r="T8613">
        <v>6</v>
      </c>
      <c r="U8613">
        <v>0</v>
      </c>
      <c r="V8613">
        <v>0</v>
      </c>
      <c r="W8613">
        <v>0</v>
      </c>
      <c r="X8613">
        <v>177.14840336983363</v>
      </c>
      <c r="Y8613">
        <v>0</v>
      </c>
      <c r="Z8613">
        <v>28.957967639178587</v>
      </c>
      <c r="AA8613">
        <v>0</v>
      </c>
      <c r="AB8613">
        <v>8.9552895075854675</v>
      </c>
      <c r="AC8613">
        <v>0</v>
      </c>
      <c r="AD8613">
        <v>0</v>
      </c>
      <c r="AE8613">
        <v>215.06166051659767</v>
      </c>
    </row>
    <row r="8614" spans="1:31" x14ac:dyDescent="0.25">
      <c r="A8614">
        <v>1845047</v>
      </c>
      <c r="B8614">
        <v>1</v>
      </c>
      <c r="C8614" t="s">
        <v>80</v>
      </c>
      <c r="D8614" t="s">
        <v>94</v>
      </c>
      <c r="E8614" t="s">
        <v>252</v>
      </c>
      <c r="F8614" t="s">
        <v>24229</v>
      </c>
      <c r="G8614" t="s">
        <v>279</v>
      </c>
      <c r="H8614" t="s">
        <v>134</v>
      </c>
      <c r="I8614" t="s">
        <v>135</v>
      </c>
      <c r="J8614" t="s">
        <v>136</v>
      </c>
      <c r="K8614" t="s">
        <v>137</v>
      </c>
      <c r="L8614" t="s">
        <v>24230</v>
      </c>
      <c r="M8614" t="s">
        <v>24231</v>
      </c>
      <c r="N8614">
        <v>3.6913888880000001</v>
      </c>
      <c r="O8614">
        <v>0</v>
      </c>
      <c r="P8614">
        <v>54</v>
      </c>
      <c r="Q8614">
        <v>0</v>
      </c>
      <c r="R8614">
        <v>2</v>
      </c>
      <c r="S8614">
        <v>0</v>
      </c>
      <c r="T8614">
        <v>6</v>
      </c>
      <c r="U8614">
        <v>0</v>
      </c>
      <c r="V8614">
        <v>0</v>
      </c>
      <c r="W8614">
        <v>0</v>
      </c>
      <c r="X8614">
        <v>30.907174336995819</v>
      </c>
      <c r="Y8614">
        <v>0</v>
      </c>
      <c r="Z8614">
        <v>0.16588876760878332</v>
      </c>
      <c r="AA8614">
        <v>0</v>
      </c>
      <c r="AB8614">
        <v>16.106467009146979</v>
      </c>
      <c r="AC8614">
        <v>0</v>
      </c>
      <c r="AD8614">
        <v>0</v>
      </c>
      <c r="AE8614">
        <v>47.179530113751582</v>
      </c>
    </row>
    <row r="8615" spans="1:31" x14ac:dyDescent="0.25">
      <c r="A8615">
        <v>1855718</v>
      </c>
      <c r="B8615">
        <v>1</v>
      </c>
      <c r="C8615" t="s">
        <v>80</v>
      </c>
      <c r="D8615" t="s">
        <v>83</v>
      </c>
      <c r="E8615" t="s">
        <v>131</v>
      </c>
      <c r="F8615" t="s">
        <v>24232</v>
      </c>
      <c r="G8615" t="s">
        <v>133</v>
      </c>
      <c r="H8615" t="s">
        <v>134</v>
      </c>
      <c r="I8615" t="s">
        <v>135</v>
      </c>
      <c r="J8615" t="s">
        <v>136</v>
      </c>
      <c r="K8615" t="s">
        <v>137</v>
      </c>
      <c r="L8615" t="s">
        <v>24233</v>
      </c>
      <c r="M8615" t="s">
        <v>24234</v>
      </c>
      <c r="N8615">
        <v>9.6288888880000005</v>
      </c>
      <c r="O8615">
        <v>0</v>
      </c>
      <c r="P8615">
        <v>1</v>
      </c>
      <c r="Q8615">
        <v>0</v>
      </c>
      <c r="R8615">
        <v>0</v>
      </c>
      <c r="S8615">
        <v>0</v>
      </c>
      <c r="T8615">
        <v>17</v>
      </c>
      <c r="U8615">
        <v>0</v>
      </c>
      <c r="V8615">
        <v>0</v>
      </c>
      <c r="W8615">
        <v>0</v>
      </c>
      <c r="X8615">
        <v>2.9275118239905997</v>
      </c>
      <c r="Y8615">
        <v>0</v>
      </c>
      <c r="Z8615">
        <v>0</v>
      </c>
      <c r="AA8615">
        <v>0</v>
      </c>
      <c r="AB8615">
        <v>248.76672003546429</v>
      </c>
      <c r="AC8615">
        <v>0</v>
      </c>
      <c r="AD8615">
        <v>0</v>
      </c>
      <c r="AE8615">
        <v>251.6942318594549</v>
      </c>
    </row>
    <row r="8616" spans="1:31" x14ac:dyDescent="0.25">
      <c r="A8616">
        <v>1846000</v>
      </c>
      <c r="B8616">
        <v>1</v>
      </c>
      <c r="C8616" t="s">
        <v>80</v>
      </c>
      <c r="D8616" t="s">
        <v>107</v>
      </c>
      <c r="E8616" t="s">
        <v>154</v>
      </c>
      <c r="F8616" t="s">
        <v>24235</v>
      </c>
      <c r="G8616" t="s">
        <v>175</v>
      </c>
      <c r="H8616" t="s">
        <v>157</v>
      </c>
      <c r="I8616" t="s">
        <v>135</v>
      </c>
      <c r="J8616" t="s">
        <v>136</v>
      </c>
      <c r="K8616" t="s">
        <v>137</v>
      </c>
      <c r="L8616" t="s">
        <v>24236</v>
      </c>
      <c r="M8616" t="s">
        <v>24237</v>
      </c>
      <c r="N8616">
        <v>3.3169444440000002</v>
      </c>
      <c r="O8616">
        <v>0</v>
      </c>
      <c r="P8616">
        <v>55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5.0279668907821184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5.0279668907821184</v>
      </c>
    </row>
    <row r="8617" spans="1:31" x14ac:dyDescent="0.25">
      <c r="A8617">
        <v>1845502</v>
      </c>
      <c r="B8617">
        <v>1</v>
      </c>
      <c r="C8617" t="s">
        <v>81</v>
      </c>
      <c r="D8617" t="s">
        <v>115</v>
      </c>
      <c r="E8617" t="s">
        <v>252</v>
      </c>
      <c r="F8617" t="s">
        <v>24238</v>
      </c>
      <c r="G8617" t="s">
        <v>279</v>
      </c>
      <c r="H8617" t="s">
        <v>134</v>
      </c>
      <c r="I8617" t="s">
        <v>135</v>
      </c>
      <c r="J8617" t="s">
        <v>136</v>
      </c>
      <c r="K8617" t="s">
        <v>137</v>
      </c>
      <c r="L8617" t="s">
        <v>24239</v>
      </c>
      <c r="M8617" t="s">
        <v>24240</v>
      </c>
      <c r="N8617">
        <v>2.5188888880000002</v>
      </c>
      <c r="O8617">
        <v>0</v>
      </c>
      <c r="P8617">
        <v>41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6.2943720763023991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6.2943720763023991</v>
      </c>
    </row>
    <row r="8618" spans="1:31" x14ac:dyDescent="0.25">
      <c r="A8618">
        <v>1850151</v>
      </c>
      <c r="B8618">
        <v>1</v>
      </c>
      <c r="C8618" t="s">
        <v>80</v>
      </c>
      <c r="D8618" t="s">
        <v>107</v>
      </c>
      <c r="E8618" t="s">
        <v>140</v>
      </c>
      <c r="F8618" t="s">
        <v>24241</v>
      </c>
      <c r="G8618" t="s">
        <v>213</v>
      </c>
      <c r="H8618" t="s">
        <v>134</v>
      </c>
      <c r="I8618" t="s">
        <v>135</v>
      </c>
      <c r="J8618" t="s">
        <v>136</v>
      </c>
      <c r="K8618" t="s">
        <v>137</v>
      </c>
      <c r="L8618" t="s">
        <v>24242</v>
      </c>
      <c r="M8618" t="s">
        <v>24243</v>
      </c>
      <c r="N8618">
        <v>20.273611111000001</v>
      </c>
      <c r="O8618">
        <v>0</v>
      </c>
      <c r="P8618">
        <v>1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7.6761596686800004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7.6761596686800004</v>
      </c>
    </row>
    <row r="8619" spans="1:31" x14ac:dyDescent="0.25">
      <c r="A8619">
        <v>1845259</v>
      </c>
      <c r="B8619">
        <v>1</v>
      </c>
      <c r="C8619" t="s">
        <v>80</v>
      </c>
      <c r="D8619" t="s">
        <v>91</v>
      </c>
      <c r="E8619" t="s">
        <v>202</v>
      </c>
      <c r="F8619" t="s">
        <v>6996</v>
      </c>
      <c r="G8619" t="s">
        <v>386</v>
      </c>
      <c r="H8619" t="s">
        <v>157</v>
      </c>
      <c r="I8619" t="s">
        <v>135</v>
      </c>
      <c r="J8619" t="s">
        <v>136</v>
      </c>
      <c r="K8619" t="s">
        <v>137</v>
      </c>
      <c r="L8619" t="s">
        <v>24244</v>
      </c>
      <c r="M8619" t="s">
        <v>24245</v>
      </c>
      <c r="N8619">
        <v>7.1944443999999996E-2</v>
      </c>
      <c r="O8619">
        <v>1</v>
      </c>
      <c r="P8619">
        <v>31</v>
      </c>
      <c r="Q8619">
        <v>21</v>
      </c>
      <c r="R8619">
        <v>265</v>
      </c>
      <c r="S8619">
        <v>8</v>
      </c>
      <c r="T8619">
        <v>44</v>
      </c>
      <c r="U8619">
        <v>3</v>
      </c>
      <c r="V8619">
        <v>0</v>
      </c>
      <c r="W8619">
        <v>0.11904231933609166</v>
      </c>
      <c r="X8619">
        <v>0.74331609834445811</v>
      </c>
      <c r="Y8619">
        <v>8.3249863394964674</v>
      </c>
      <c r="Z8619">
        <v>21.374108879059765</v>
      </c>
      <c r="AA8619">
        <v>13.06671391802363</v>
      </c>
      <c r="AB8619">
        <v>3.4461553764895827</v>
      </c>
      <c r="AC8619">
        <v>7.6787450024505315</v>
      </c>
      <c r="AD8619">
        <v>0</v>
      </c>
      <c r="AE8619">
        <v>54.753067933200533</v>
      </c>
    </row>
    <row r="8620" spans="1:31" x14ac:dyDescent="0.25">
      <c r="A8620">
        <v>1851284</v>
      </c>
      <c r="B8620">
        <v>1</v>
      </c>
      <c r="C8620" t="s">
        <v>80</v>
      </c>
      <c r="D8620" t="s">
        <v>101</v>
      </c>
      <c r="E8620" t="s">
        <v>131</v>
      </c>
      <c r="F8620" t="s">
        <v>24246</v>
      </c>
      <c r="G8620" t="s">
        <v>133</v>
      </c>
      <c r="H8620" t="s">
        <v>134</v>
      </c>
      <c r="I8620" t="s">
        <v>135</v>
      </c>
      <c r="J8620" t="s">
        <v>136</v>
      </c>
      <c r="K8620" t="s">
        <v>137</v>
      </c>
      <c r="L8620" t="s">
        <v>24247</v>
      </c>
      <c r="M8620" t="s">
        <v>24248</v>
      </c>
      <c r="N8620">
        <v>2.023055555</v>
      </c>
      <c r="O8620">
        <v>0</v>
      </c>
      <c r="P8620">
        <v>12</v>
      </c>
      <c r="Q8620">
        <v>0</v>
      </c>
      <c r="R8620">
        <v>7</v>
      </c>
      <c r="S8620">
        <v>0</v>
      </c>
      <c r="T8620">
        <v>7</v>
      </c>
      <c r="U8620">
        <v>0</v>
      </c>
      <c r="V8620">
        <v>0</v>
      </c>
      <c r="W8620">
        <v>0</v>
      </c>
      <c r="X8620">
        <v>8.7716784168689177</v>
      </c>
      <c r="Y8620">
        <v>0</v>
      </c>
      <c r="Z8620">
        <v>3.705812721645517</v>
      </c>
      <c r="AA8620">
        <v>0</v>
      </c>
      <c r="AB8620">
        <v>31.253747615927196</v>
      </c>
      <c r="AC8620">
        <v>0</v>
      </c>
      <c r="AD8620">
        <v>0</v>
      </c>
      <c r="AE8620">
        <v>43.731238754441634</v>
      </c>
    </row>
    <row r="8621" spans="1:31" x14ac:dyDescent="0.25">
      <c r="A8621">
        <v>1855761</v>
      </c>
      <c r="B8621">
        <v>1</v>
      </c>
      <c r="C8621" t="s">
        <v>80</v>
      </c>
      <c r="D8621" t="s">
        <v>104</v>
      </c>
      <c r="E8621" t="s">
        <v>164</v>
      </c>
      <c r="F8621" t="s">
        <v>24249</v>
      </c>
      <c r="G8621" t="s">
        <v>156</v>
      </c>
      <c r="H8621" t="s">
        <v>157</v>
      </c>
      <c r="I8621" t="s">
        <v>135</v>
      </c>
      <c r="J8621" t="s">
        <v>136</v>
      </c>
      <c r="K8621" t="s">
        <v>137</v>
      </c>
      <c r="L8621" t="s">
        <v>24250</v>
      </c>
      <c r="M8621" t="s">
        <v>24251</v>
      </c>
      <c r="N8621">
        <v>1.878055555</v>
      </c>
      <c r="O8621">
        <v>0</v>
      </c>
      <c r="P8621">
        <v>121</v>
      </c>
      <c r="Q8621">
        <v>0</v>
      </c>
      <c r="R8621">
        <v>16</v>
      </c>
      <c r="S8621">
        <v>0</v>
      </c>
      <c r="T8621">
        <v>16</v>
      </c>
      <c r="U8621">
        <v>0</v>
      </c>
      <c r="V8621">
        <v>0</v>
      </c>
      <c r="W8621">
        <v>0</v>
      </c>
      <c r="X8621">
        <v>83.196641361337001</v>
      </c>
      <c r="Y8621">
        <v>0</v>
      </c>
      <c r="Z8621">
        <v>13.238964738628997</v>
      </c>
      <c r="AA8621">
        <v>0</v>
      </c>
      <c r="AB8621">
        <v>9.1872921900251541</v>
      </c>
      <c r="AC8621">
        <v>0</v>
      </c>
      <c r="AD8621">
        <v>0</v>
      </c>
      <c r="AE8621">
        <v>105.62289828999116</v>
      </c>
    </row>
    <row r="8622" spans="1:31" x14ac:dyDescent="0.25">
      <c r="A8622">
        <v>1850022</v>
      </c>
      <c r="B8622">
        <v>1</v>
      </c>
      <c r="C8622" t="s">
        <v>80</v>
      </c>
      <c r="D8622" t="s">
        <v>106</v>
      </c>
      <c r="E8622" t="s">
        <v>154</v>
      </c>
      <c r="F8622" t="s">
        <v>24252</v>
      </c>
      <c r="G8622" t="s">
        <v>175</v>
      </c>
      <c r="H8622" t="s">
        <v>157</v>
      </c>
      <c r="I8622" t="s">
        <v>135</v>
      </c>
      <c r="J8622" t="s">
        <v>136</v>
      </c>
      <c r="K8622" t="s">
        <v>137</v>
      </c>
      <c r="L8622" t="s">
        <v>24253</v>
      </c>
      <c r="M8622" t="s">
        <v>24254</v>
      </c>
      <c r="N8622">
        <v>0.50194444400000005</v>
      </c>
      <c r="O8622">
        <v>0</v>
      </c>
      <c r="P8622">
        <v>95</v>
      </c>
      <c r="Q8622">
        <v>0</v>
      </c>
      <c r="R8622">
        <v>4</v>
      </c>
      <c r="S8622">
        <v>0</v>
      </c>
      <c r="T8622">
        <v>6</v>
      </c>
      <c r="U8622">
        <v>0</v>
      </c>
      <c r="V8622">
        <v>0</v>
      </c>
      <c r="W8622">
        <v>0</v>
      </c>
      <c r="X8622">
        <v>8.7144943471039991</v>
      </c>
      <c r="Y8622">
        <v>0</v>
      </c>
      <c r="Z8622">
        <v>2.0900164254914748</v>
      </c>
      <c r="AA8622">
        <v>0</v>
      </c>
      <c r="AB8622">
        <v>2.5783797516487112</v>
      </c>
      <c r="AC8622">
        <v>0</v>
      </c>
      <c r="AD8622">
        <v>0</v>
      </c>
      <c r="AE8622">
        <v>13.382890524244186</v>
      </c>
    </row>
    <row r="8623" spans="1:31" x14ac:dyDescent="0.25">
      <c r="A8623">
        <v>1855632</v>
      </c>
      <c r="B8623">
        <v>1</v>
      </c>
      <c r="C8623" t="s">
        <v>81</v>
      </c>
      <c r="D8623" t="s">
        <v>127</v>
      </c>
      <c r="E8623" t="s">
        <v>154</v>
      </c>
      <c r="F8623" t="s">
        <v>18893</v>
      </c>
      <c r="G8623" t="s">
        <v>507</v>
      </c>
      <c r="H8623" t="s">
        <v>157</v>
      </c>
      <c r="I8623" t="s">
        <v>135</v>
      </c>
      <c r="J8623" t="s">
        <v>136</v>
      </c>
      <c r="K8623" t="s">
        <v>137</v>
      </c>
      <c r="L8623" t="s">
        <v>24255</v>
      </c>
      <c r="M8623" t="s">
        <v>24256</v>
      </c>
      <c r="N8623">
        <v>3.8116666659999998</v>
      </c>
      <c r="O8623">
        <v>3</v>
      </c>
      <c r="P8623">
        <v>0</v>
      </c>
      <c r="Q8623">
        <v>134</v>
      </c>
      <c r="R8623">
        <v>6</v>
      </c>
      <c r="S8623">
        <v>6</v>
      </c>
      <c r="T8623">
        <v>0</v>
      </c>
      <c r="U8623">
        <v>0</v>
      </c>
      <c r="V8623">
        <v>0</v>
      </c>
      <c r="W8623">
        <v>3.52726923188365</v>
      </c>
      <c r="X8623">
        <v>0</v>
      </c>
      <c r="Y8623">
        <v>435.11269512118037</v>
      </c>
      <c r="Z8623">
        <v>35.734353799057807</v>
      </c>
      <c r="AA8623">
        <v>75.278645564523956</v>
      </c>
      <c r="AB8623">
        <v>0</v>
      </c>
      <c r="AC8623">
        <v>0</v>
      </c>
      <c r="AD8623">
        <v>0</v>
      </c>
      <c r="AE8623">
        <v>549.65296371664579</v>
      </c>
    </row>
    <row r="8624" spans="1:31" x14ac:dyDescent="0.25">
      <c r="A8624">
        <v>1845302</v>
      </c>
      <c r="B8624">
        <v>1</v>
      </c>
      <c r="C8624" t="s">
        <v>80</v>
      </c>
      <c r="D8624" t="s">
        <v>83</v>
      </c>
      <c r="E8624" t="s">
        <v>131</v>
      </c>
      <c r="F8624" t="s">
        <v>24257</v>
      </c>
      <c r="G8624" t="s">
        <v>133</v>
      </c>
      <c r="H8624" t="s">
        <v>134</v>
      </c>
      <c r="I8624" t="s">
        <v>135</v>
      </c>
      <c r="J8624" t="s">
        <v>136</v>
      </c>
      <c r="K8624" t="s">
        <v>137</v>
      </c>
      <c r="L8624" t="s">
        <v>24258</v>
      </c>
      <c r="M8624" t="s">
        <v>24259</v>
      </c>
      <c r="N8624">
        <v>1.648055555</v>
      </c>
      <c r="O8624">
        <v>0</v>
      </c>
      <c r="P8624">
        <v>106</v>
      </c>
      <c r="Q8624">
        <v>0</v>
      </c>
      <c r="R8624">
        <v>0</v>
      </c>
      <c r="S8624">
        <v>0</v>
      </c>
      <c r="T8624">
        <v>3</v>
      </c>
      <c r="U8624">
        <v>0</v>
      </c>
      <c r="V8624">
        <v>0</v>
      </c>
      <c r="W8624">
        <v>0</v>
      </c>
      <c r="X8624">
        <v>69.625453960483213</v>
      </c>
      <c r="Y8624">
        <v>0</v>
      </c>
      <c r="Z8624">
        <v>0</v>
      </c>
      <c r="AA8624">
        <v>0</v>
      </c>
      <c r="AB8624">
        <v>6.8081074864480016</v>
      </c>
      <c r="AC8624">
        <v>0</v>
      </c>
      <c r="AD8624">
        <v>0</v>
      </c>
      <c r="AE8624">
        <v>76.433561446931208</v>
      </c>
    </row>
    <row r="8625" spans="1:31" x14ac:dyDescent="0.25">
      <c r="A8625">
        <v>1855581</v>
      </c>
      <c r="B8625">
        <v>1</v>
      </c>
      <c r="C8625" t="s">
        <v>80</v>
      </c>
      <c r="D8625" t="s">
        <v>100</v>
      </c>
      <c r="E8625" t="s">
        <v>131</v>
      </c>
      <c r="F8625" t="s">
        <v>24260</v>
      </c>
      <c r="G8625" t="s">
        <v>133</v>
      </c>
      <c r="H8625" t="s">
        <v>134</v>
      </c>
      <c r="I8625" t="s">
        <v>135</v>
      </c>
      <c r="J8625" t="s">
        <v>136</v>
      </c>
      <c r="K8625" t="s">
        <v>137</v>
      </c>
      <c r="L8625" t="s">
        <v>24261</v>
      </c>
      <c r="M8625" t="s">
        <v>24262</v>
      </c>
      <c r="N8625">
        <v>2.39</v>
      </c>
      <c r="O8625">
        <v>0</v>
      </c>
      <c r="P8625">
        <v>1</v>
      </c>
      <c r="Q8625">
        <v>0</v>
      </c>
      <c r="R8625">
        <v>1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3.0612713629222998</v>
      </c>
      <c r="Y8625">
        <v>0</v>
      </c>
      <c r="Z8625">
        <v>1.232656965318</v>
      </c>
      <c r="AA8625">
        <v>0</v>
      </c>
      <c r="AB8625">
        <v>0</v>
      </c>
      <c r="AC8625">
        <v>0</v>
      </c>
      <c r="AD8625">
        <v>0</v>
      </c>
      <c r="AE8625">
        <v>4.2939283282403</v>
      </c>
    </row>
    <row r="8626" spans="1:31" x14ac:dyDescent="0.25">
      <c r="A8626">
        <v>1855569</v>
      </c>
      <c r="B8626">
        <v>1</v>
      </c>
      <c r="C8626" t="s">
        <v>80</v>
      </c>
      <c r="D8626" t="s">
        <v>105</v>
      </c>
      <c r="E8626" t="s">
        <v>154</v>
      </c>
      <c r="F8626" t="s">
        <v>24263</v>
      </c>
      <c r="G8626" t="s">
        <v>955</v>
      </c>
      <c r="H8626" t="s">
        <v>157</v>
      </c>
      <c r="I8626" t="s">
        <v>135</v>
      </c>
      <c r="J8626" t="s">
        <v>136</v>
      </c>
      <c r="K8626" t="s">
        <v>137</v>
      </c>
      <c r="L8626" t="s">
        <v>24264</v>
      </c>
      <c r="M8626" t="s">
        <v>24265</v>
      </c>
      <c r="N8626">
        <v>8.5822222220000004</v>
      </c>
      <c r="O8626">
        <v>0</v>
      </c>
      <c r="P8626">
        <v>150</v>
      </c>
      <c r="Q8626">
        <v>0</v>
      </c>
      <c r="R8626">
        <v>12</v>
      </c>
      <c r="S8626">
        <v>0</v>
      </c>
      <c r="T8626">
        <v>9</v>
      </c>
      <c r="U8626">
        <v>0</v>
      </c>
      <c r="V8626">
        <v>0</v>
      </c>
      <c r="W8626">
        <v>0</v>
      </c>
      <c r="X8626">
        <v>373.59138187144077</v>
      </c>
      <c r="Y8626">
        <v>0</v>
      </c>
      <c r="Z8626">
        <v>118.09339520921014</v>
      </c>
      <c r="AA8626">
        <v>0</v>
      </c>
      <c r="AB8626">
        <v>14.131821383379002</v>
      </c>
      <c r="AC8626">
        <v>0</v>
      </c>
      <c r="AD8626">
        <v>0</v>
      </c>
      <c r="AE8626">
        <v>505.81659846402994</v>
      </c>
    </row>
    <row r="8627" spans="1:31" x14ac:dyDescent="0.25">
      <c r="A8627">
        <v>1845290</v>
      </c>
      <c r="B8627">
        <v>1</v>
      </c>
      <c r="C8627" t="s">
        <v>80</v>
      </c>
      <c r="D8627" t="s">
        <v>107</v>
      </c>
      <c r="E8627" t="s">
        <v>140</v>
      </c>
      <c r="F8627" t="s">
        <v>24266</v>
      </c>
      <c r="G8627" t="s">
        <v>213</v>
      </c>
      <c r="H8627" t="s">
        <v>134</v>
      </c>
      <c r="I8627" t="s">
        <v>135</v>
      </c>
      <c r="J8627" t="s">
        <v>136</v>
      </c>
      <c r="K8627" t="s">
        <v>137</v>
      </c>
      <c r="L8627" t="s">
        <v>24267</v>
      </c>
      <c r="M8627" t="s">
        <v>24268</v>
      </c>
      <c r="N8627">
        <v>1.31</v>
      </c>
      <c r="O8627">
        <v>0</v>
      </c>
      <c r="P8627">
        <v>1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0.33572530988511662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0.33572530988511662</v>
      </c>
    </row>
    <row r="8628" spans="1:31" x14ac:dyDescent="0.25">
      <c r="A8628">
        <v>1855675</v>
      </c>
      <c r="B8628">
        <v>1</v>
      </c>
      <c r="C8628" t="s">
        <v>80</v>
      </c>
      <c r="D8628" t="s">
        <v>83</v>
      </c>
      <c r="E8628" t="s">
        <v>140</v>
      </c>
      <c r="F8628" t="s">
        <v>24269</v>
      </c>
      <c r="G8628" t="s">
        <v>246</v>
      </c>
      <c r="H8628" t="s">
        <v>134</v>
      </c>
      <c r="I8628" t="s">
        <v>135</v>
      </c>
      <c r="J8628" t="s">
        <v>136</v>
      </c>
      <c r="K8628" t="s">
        <v>137</v>
      </c>
      <c r="L8628" t="s">
        <v>24025</v>
      </c>
      <c r="M8628" t="s">
        <v>24270</v>
      </c>
      <c r="N8628">
        <v>6.5169444439999999</v>
      </c>
      <c r="O8628">
        <v>0</v>
      </c>
      <c r="P8628">
        <v>10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12.485864080126751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12.485864080126751</v>
      </c>
    </row>
    <row r="8629" spans="1:31" x14ac:dyDescent="0.25">
      <c r="A8629">
        <v>1845396</v>
      </c>
      <c r="B8629">
        <v>1</v>
      </c>
      <c r="C8629" t="s">
        <v>80</v>
      </c>
      <c r="D8629" t="s">
        <v>82</v>
      </c>
      <c r="E8629" t="s">
        <v>131</v>
      </c>
      <c r="F8629" t="s">
        <v>24271</v>
      </c>
      <c r="G8629" t="s">
        <v>133</v>
      </c>
      <c r="H8629" t="s">
        <v>134</v>
      </c>
      <c r="I8629" t="s">
        <v>135</v>
      </c>
      <c r="J8629" t="s">
        <v>136</v>
      </c>
      <c r="K8629" t="s">
        <v>137</v>
      </c>
      <c r="L8629" t="s">
        <v>24272</v>
      </c>
      <c r="M8629" t="s">
        <v>24273</v>
      </c>
      <c r="N8629">
        <v>1.9511111109999999</v>
      </c>
      <c r="O8629">
        <v>0</v>
      </c>
      <c r="P8629">
        <v>66</v>
      </c>
      <c r="Q8629">
        <v>0</v>
      </c>
      <c r="R8629">
        <v>0</v>
      </c>
      <c r="S8629">
        <v>0</v>
      </c>
      <c r="T8629">
        <v>20</v>
      </c>
      <c r="U8629">
        <v>0</v>
      </c>
      <c r="V8629">
        <v>0</v>
      </c>
      <c r="W8629">
        <v>0</v>
      </c>
      <c r="X8629">
        <v>22.879614272542916</v>
      </c>
      <c r="Y8629">
        <v>0</v>
      </c>
      <c r="Z8629">
        <v>0</v>
      </c>
      <c r="AA8629">
        <v>0</v>
      </c>
      <c r="AB8629">
        <v>36.839091722818189</v>
      </c>
      <c r="AC8629">
        <v>0</v>
      </c>
      <c r="AD8629">
        <v>0</v>
      </c>
      <c r="AE8629">
        <v>59.718705995361105</v>
      </c>
    </row>
    <row r="8630" spans="1:31" x14ac:dyDescent="0.25">
      <c r="A8630">
        <v>1855624</v>
      </c>
      <c r="B8630">
        <v>1</v>
      </c>
      <c r="C8630" t="s">
        <v>80</v>
      </c>
      <c r="D8630" t="s">
        <v>98</v>
      </c>
      <c r="E8630" t="s">
        <v>131</v>
      </c>
      <c r="F8630" t="s">
        <v>24274</v>
      </c>
      <c r="G8630" t="s">
        <v>133</v>
      </c>
      <c r="H8630" t="s">
        <v>134</v>
      </c>
      <c r="I8630" t="s">
        <v>135</v>
      </c>
      <c r="J8630" t="s">
        <v>136</v>
      </c>
      <c r="K8630" t="s">
        <v>137</v>
      </c>
      <c r="L8630" t="s">
        <v>24275</v>
      </c>
      <c r="M8630" t="s">
        <v>24276</v>
      </c>
      <c r="N8630">
        <v>3.5611111110000002</v>
      </c>
      <c r="O8630">
        <v>0</v>
      </c>
      <c r="P8630">
        <v>0</v>
      </c>
      <c r="Q8630">
        <v>0</v>
      </c>
      <c r="R8630">
        <v>11</v>
      </c>
      <c r="S8630">
        <v>0</v>
      </c>
      <c r="T8630">
        <v>1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34.313099992904533</v>
      </c>
      <c r="AA8630">
        <v>0</v>
      </c>
      <c r="AB8630">
        <v>0</v>
      </c>
      <c r="AC8630">
        <v>0</v>
      </c>
      <c r="AD8630">
        <v>0</v>
      </c>
      <c r="AE8630">
        <v>34.313099992904533</v>
      </c>
    </row>
    <row r="8631" spans="1:31" x14ac:dyDescent="0.25">
      <c r="A8631">
        <v>1855589</v>
      </c>
      <c r="B8631">
        <v>1</v>
      </c>
      <c r="C8631" t="s">
        <v>80</v>
      </c>
      <c r="D8631" t="s">
        <v>103</v>
      </c>
      <c r="E8631" t="s">
        <v>252</v>
      </c>
      <c r="F8631" t="s">
        <v>24277</v>
      </c>
      <c r="G8631" t="s">
        <v>133</v>
      </c>
      <c r="H8631" t="s">
        <v>134</v>
      </c>
      <c r="I8631" t="s">
        <v>135</v>
      </c>
      <c r="J8631" t="s">
        <v>136</v>
      </c>
      <c r="K8631" t="s">
        <v>137</v>
      </c>
      <c r="L8631" t="s">
        <v>24278</v>
      </c>
      <c r="M8631" t="s">
        <v>24279</v>
      </c>
      <c r="N8631">
        <v>5.3883333330000003</v>
      </c>
      <c r="O8631">
        <v>0</v>
      </c>
      <c r="P8631">
        <v>270</v>
      </c>
      <c r="Q8631">
        <v>0</v>
      </c>
      <c r="R8631">
        <v>0</v>
      </c>
      <c r="S8631">
        <v>0</v>
      </c>
      <c r="T8631">
        <v>169</v>
      </c>
      <c r="U8631">
        <v>0</v>
      </c>
      <c r="V8631">
        <v>0</v>
      </c>
      <c r="W8631">
        <v>0</v>
      </c>
      <c r="X8631">
        <v>331.58003858944727</v>
      </c>
      <c r="Y8631">
        <v>0</v>
      </c>
      <c r="Z8631">
        <v>0</v>
      </c>
      <c r="AA8631">
        <v>0</v>
      </c>
      <c r="AB8631">
        <v>304.0835572796833</v>
      </c>
      <c r="AC8631">
        <v>0</v>
      </c>
      <c r="AD8631">
        <v>0</v>
      </c>
      <c r="AE8631">
        <v>635.66359586913063</v>
      </c>
    </row>
    <row r="8632" spans="1:31" x14ac:dyDescent="0.25">
      <c r="A8632">
        <v>1855804</v>
      </c>
      <c r="B8632">
        <v>1</v>
      </c>
      <c r="C8632" t="s">
        <v>80</v>
      </c>
      <c r="D8632" t="s">
        <v>104</v>
      </c>
      <c r="E8632" t="s">
        <v>131</v>
      </c>
      <c r="F8632" t="s">
        <v>24280</v>
      </c>
      <c r="G8632" t="s">
        <v>133</v>
      </c>
      <c r="H8632" t="s">
        <v>134</v>
      </c>
      <c r="I8632" t="s">
        <v>135</v>
      </c>
      <c r="J8632" t="s">
        <v>136</v>
      </c>
      <c r="K8632" t="s">
        <v>137</v>
      </c>
      <c r="L8632" t="s">
        <v>24281</v>
      </c>
      <c r="M8632" t="s">
        <v>24282</v>
      </c>
      <c r="N8632">
        <v>1.3558333330000001</v>
      </c>
      <c r="O8632">
        <v>0</v>
      </c>
      <c r="P8632">
        <v>91</v>
      </c>
      <c r="Q8632">
        <v>0</v>
      </c>
      <c r="R8632">
        <v>2</v>
      </c>
      <c r="S8632">
        <v>0</v>
      </c>
      <c r="T8632">
        <v>8</v>
      </c>
      <c r="U8632">
        <v>0</v>
      </c>
      <c r="V8632">
        <v>0</v>
      </c>
      <c r="W8632">
        <v>0</v>
      </c>
      <c r="X8632">
        <v>37.448905737873829</v>
      </c>
      <c r="Y8632">
        <v>0</v>
      </c>
      <c r="Z8632">
        <v>7.922421263835E-2</v>
      </c>
      <c r="AA8632">
        <v>0</v>
      </c>
      <c r="AB8632">
        <v>7.0865528380458205</v>
      </c>
      <c r="AC8632">
        <v>0</v>
      </c>
      <c r="AD8632">
        <v>0</v>
      </c>
      <c r="AE8632">
        <v>44.614682788558</v>
      </c>
    </row>
    <row r="8633" spans="1:31" x14ac:dyDescent="0.25">
      <c r="A8633">
        <v>1846266</v>
      </c>
      <c r="B8633">
        <v>1</v>
      </c>
      <c r="C8633" t="s">
        <v>81</v>
      </c>
      <c r="D8633" t="s">
        <v>117</v>
      </c>
      <c r="E8633" t="s">
        <v>154</v>
      </c>
      <c r="F8633" t="s">
        <v>24283</v>
      </c>
      <c r="G8633" t="s">
        <v>235</v>
      </c>
      <c r="H8633" t="s">
        <v>157</v>
      </c>
      <c r="I8633" t="s">
        <v>135</v>
      </c>
      <c r="J8633" t="s">
        <v>136</v>
      </c>
      <c r="K8633" t="s">
        <v>137</v>
      </c>
      <c r="L8633" t="s">
        <v>24284</v>
      </c>
      <c r="M8633" t="s">
        <v>24285</v>
      </c>
      <c r="N8633">
        <v>1.656666666</v>
      </c>
      <c r="O8633">
        <v>0</v>
      </c>
      <c r="P8633">
        <v>132</v>
      </c>
      <c r="Q8633">
        <v>1</v>
      </c>
      <c r="R8633">
        <v>21</v>
      </c>
      <c r="S8633">
        <v>1</v>
      </c>
      <c r="T8633">
        <v>44</v>
      </c>
      <c r="U8633">
        <v>1</v>
      </c>
      <c r="V8633">
        <v>2</v>
      </c>
      <c r="W8633">
        <v>0</v>
      </c>
      <c r="X8633">
        <v>50.800357957726462</v>
      </c>
      <c r="Y8633">
        <v>11.008609062552001</v>
      </c>
      <c r="Z8633">
        <v>25.097904929176497</v>
      </c>
      <c r="AA8633">
        <v>43.498890317760996</v>
      </c>
      <c r="AB8633">
        <v>55.441991638931867</v>
      </c>
      <c r="AC8633">
        <v>134.13020339578998</v>
      </c>
      <c r="AD8633">
        <v>1.4787058101816</v>
      </c>
      <c r="AE8633">
        <v>321.45666311211943</v>
      </c>
    </row>
    <row r="8634" spans="1:31" x14ac:dyDescent="0.25">
      <c r="A8634">
        <v>1845602</v>
      </c>
      <c r="B8634">
        <v>1</v>
      </c>
      <c r="C8634" t="s">
        <v>81</v>
      </c>
      <c r="D8634" t="s">
        <v>128</v>
      </c>
      <c r="E8634" t="s">
        <v>131</v>
      </c>
      <c r="F8634" t="s">
        <v>24286</v>
      </c>
      <c r="G8634" t="s">
        <v>189</v>
      </c>
      <c r="H8634" t="s">
        <v>134</v>
      </c>
      <c r="I8634" t="s">
        <v>135</v>
      </c>
      <c r="J8634" t="s">
        <v>136</v>
      </c>
      <c r="K8634" t="s">
        <v>137</v>
      </c>
      <c r="L8634" t="s">
        <v>24287</v>
      </c>
      <c r="M8634" t="s">
        <v>24288</v>
      </c>
      <c r="N8634">
        <v>1.5461111110000001</v>
      </c>
      <c r="O8634">
        <v>0</v>
      </c>
      <c r="P8634">
        <v>61</v>
      </c>
      <c r="Q8634">
        <v>0</v>
      </c>
      <c r="R8634">
        <v>0</v>
      </c>
      <c r="S8634">
        <v>0</v>
      </c>
      <c r="T8634">
        <v>2</v>
      </c>
      <c r="U8634">
        <v>0</v>
      </c>
      <c r="V8634">
        <v>0</v>
      </c>
      <c r="W8634">
        <v>0</v>
      </c>
      <c r="X8634">
        <v>25.940165220828014</v>
      </c>
      <c r="Y8634">
        <v>0</v>
      </c>
      <c r="Z8634">
        <v>0</v>
      </c>
      <c r="AA8634">
        <v>0</v>
      </c>
      <c r="AB8634">
        <v>3.8822499791450671</v>
      </c>
      <c r="AC8634">
        <v>0</v>
      </c>
      <c r="AD8634">
        <v>0</v>
      </c>
      <c r="AE8634">
        <v>29.822415199973079</v>
      </c>
    </row>
    <row r="8635" spans="1:31" x14ac:dyDescent="0.25">
      <c r="A8635">
        <v>1855681</v>
      </c>
      <c r="B8635">
        <v>1</v>
      </c>
      <c r="C8635" t="s">
        <v>80</v>
      </c>
      <c r="D8635" t="s">
        <v>88</v>
      </c>
      <c r="E8635" t="s">
        <v>154</v>
      </c>
      <c r="F8635" t="s">
        <v>24289</v>
      </c>
      <c r="G8635" t="s">
        <v>1021</v>
      </c>
      <c r="H8635" t="s">
        <v>157</v>
      </c>
      <c r="I8635" t="s">
        <v>135</v>
      </c>
      <c r="J8635" t="s">
        <v>136</v>
      </c>
      <c r="K8635" t="s">
        <v>137</v>
      </c>
      <c r="L8635" t="s">
        <v>24290</v>
      </c>
      <c r="M8635" t="s">
        <v>24291</v>
      </c>
      <c r="N8635">
        <v>4.9744444440000004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56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79.09101789413242</v>
      </c>
      <c r="AC8635">
        <v>0</v>
      </c>
      <c r="AD8635">
        <v>0</v>
      </c>
      <c r="AE8635">
        <v>79.09101789413242</v>
      </c>
    </row>
    <row r="8636" spans="1:31" x14ac:dyDescent="0.25">
      <c r="A8636">
        <v>1844938</v>
      </c>
      <c r="B8636">
        <v>1</v>
      </c>
      <c r="C8636" t="s">
        <v>80</v>
      </c>
      <c r="D8636" t="s">
        <v>91</v>
      </c>
      <c r="E8636" t="s">
        <v>154</v>
      </c>
      <c r="F8636" t="s">
        <v>21973</v>
      </c>
      <c r="G8636" t="s">
        <v>175</v>
      </c>
      <c r="H8636" t="s">
        <v>157</v>
      </c>
      <c r="I8636" t="s">
        <v>135</v>
      </c>
      <c r="J8636" t="s">
        <v>136</v>
      </c>
      <c r="K8636" t="s">
        <v>137</v>
      </c>
      <c r="L8636" t="s">
        <v>24292</v>
      </c>
      <c r="M8636" t="s">
        <v>24293</v>
      </c>
      <c r="N8636">
        <v>3.0588888879999998</v>
      </c>
      <c r="O8636">
        <v>0</v>
      </c>
      <c r="P8636">
        <v>0</v>
      </c>
      <c r="Q8636">
        <v>0</v>
      </c>
      <c r="R8636">
        <v>10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36.215803613482215</v>
      </c>
      <c r="AA8636">
        <v>0</v>
      </c>
      <c r="AB8636">
        <v>0</v>
      </c>
      <c r="AC8636">
        <v>0</v>
      </c>
      <c r="AD8636">
        <v>0</v>
      </c>
      <c r="AE8636">
        <v>36.215803613482215</v>
      </c>
    </row>
    <row r="8637" spans="1:31" x14ac:dyDescent="0.25">
      <c r="A8637">
        <v>1844961</v>
      </c>
      <c r="B8637">
        <v>1</v>
      </c>
      <c r="C8637" t="s">
        <v>80</v>
      </c>
      <c r="D8637" t="s">
        <v>96</v>
      </c>
      <c r="E8637" t="s">
        <v>140</v>
      </c>
      <c r="F8637" t="s">
        <v>24294</v>
      </c>
      <c r="G8637" t="s">
        <v>142</v>
      </c>
      <c r="H8637" t="s">
        <v>134</v>
      </c>
      <c r="I8637" t="s">
        <v>135</v>
      </c>
      <c r="J8637" t="s">
        <v>136</v>
      </c>
      <c r="K8637" t="s">
        <v>137</v>
      </c>
      <c r="L8637" t="s">
        <v>24295</v>
      </c>
      <c r="M8637" t="s">
        <v>24296</v>
      </c>
      <c r="N8637">
        <v>3.4769444439999999</v>
      </c>
      <c r="O8637">
        <v>0</v>
      </c>
      <c r="P8637">
        <v>1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5.9216639786366496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5.9216639786366496</v>
      </c>
    </row>
    <row r="8638" spans="1:31" x14ac:dyDescent="0.25">
      <c r="A8638">
        <v>1855735</v>
      </c>
      <c r="B8638">
        <v>1</v>
      </c>
      <c r="C8638" t="s">
        <v>80</v>
      </c>
      <c r="D8638" t="s">
        <v>107</v>
      </c>
      <c r="E8638" t="s">
        <v>131</v>
      </c>
      <c r="F8638" t="s">
        <v>24297</v>
      </c>
      <c r="G8638" t="s">
        <v>133</v>
      </c>
      <c r="H8638" t="s">
        <v>134</v>
      </c>
      <c r="I8638" t="s">
        <v>135</v>
      </c>
      <c r="J8638" t="s">
        <v>136</v>
      </c>
      <c r="K8638" t="s">
        <v>137</v>
      </c>
      <c r="L8638" t="s">
        <v>24298</v>
      </c>
      <c r="M8638" t="s">
        <v>24299</v>
      </c>
      <c r="N8638">
        <v>1.5594444439999999</v>
      </c>
      <c r="O8638">
        <v>0</v>
      </c>
      <c r="P8638">
        <v>25</v>
      </c>
      <c r="Q8638">
        <v>0</v>
      </c>
      <c r="R8638">
        <v>0</v>
      </c>
      <c r="S8638">
        <v>0</v>
      </c>
      <c r="T8638">
        <v>1</v>
      </c>
      <c r="U8638">
        <v>0</v>
      </c>
      <c r="V8638">
        <v>0</v>
      </c>
      <c r="W8638">
        <v>0</v>
      </c>
      <c r="X8638">
        <v>2.576729079579783</v>
      </c>
      <c r="Y8638">
        <v>0</v>
      </c>
      <c r="Z8638">
        <v>0</v>
      </c>
      <c r="AA8638">
        <v>0</v>
      </c>
      <c r="AB8638">
        <v>1.5086535598004001</v>
      </c>
      <c r="AC8638">
        <v>0</v>
      </c>
      <c r="AD8638">
        <v>0</v>
      </c>
      <c r="AE8638">
        <v>4.0853826393801835</v>
      </c>
    </row>
    <row r="8639" spans="1:31" x14ac:dyDescent="0.25">
      <c r="A8639">
        <v>1847437</v>
      </c>
      <c r="B8639">
        <v>1</v>
      </c>
      <c r="C8639" t="s">
        <v>80</v>
      </c>
      <c r="D8639" t="s">
        <v>94</v>
      </c>
      <c r="E8639" t="s">
        <v>154</v>
      </c>
      <c r="F8639" t="s">
        <v>24300</v>
      </c>
      <c r="G8639" t="s">
        <v>507</v>
      </c>
      <c r="H8639" t="s">
        <v>157</v>
      </c>
      <c r="I8639" t="s">
        <v>135</v>
      </c>
      <c r="J8639" t="s">
        <v>136</v>
      </c>
      <c r="K8639" t="s">
        <v>137</v>
      </c>
      <c r="L8639" t="s">
        <v>24301</v>
      </c>
      <c r="M8639" t="s">
        <v>24302</v>
      </c>
      <c r="N8639">
        <v>4.2805555550000003</v>
      </c>
      <c r="O8639">
        <v>0</v>
      </c>
      <c r="P8639">
        <v>126</v>
      </c>
      <c r="Q8639">
        <v>0</v>
      </c>
      <c r="R8639">
        <v>0</v>
      </c>
      <c r="S8639">
        <v>1</v>
      </c>
      <c r="T8639">
        <v>42</v>
      </c>
      <c r="U8639">
        <v>0</v>
      </c>
      <c r="V8639">
        <v>0</v>
      </c>
      <c r="W8639">
        <v>0</v>
      </c>
      <c r="X8639">
        <v>117.05165416299896</v>
      </c>
      <c r="Y8639">
        <v>0</v>
      </c>
      <c r="Z8639">
        <v>0</v>
      </c>
      <c r="AA8639">
        <v>0</v>
      </c>
      <c r="AB8639">
        <v>28.872857170938452</v>
      </c>
      <c r="AC8639">
        <v>0</v>
      </c>
      <c r="AD8639">
        <v>0</v>
      </c>
      <c r="AE8639">
        <v>145.9245113339374</v>
      </c>
    </row>
    <row r="8640" spans="1:31" x14ac:dyDescent="0.25">
      <c r="A8640">
        <v>1848765</v>
      </c>
      <c r="B8640">
        <v>1</v>
      </c>
      <c r="C8640" t="s">
        <v>81</v>
      </c>
      <c r="D8640" t="s">
        <v>128</v>
      </c>
      <c r="E8640" t="s">
        <v>131</v>
      </c>
      <c r="F8640" t="s">
        <v>24303</v>
      </c>
      <c r="G8640" t="s">
        <v>133</v>
      </c>
      <c r="H8640" t="s">
        <v>134</v>
      </c>
      <c r="I8640" t="s">
        <v>135</v>
      </c>
      <c r="J8640" t="s">
        <v>136</v>
      </c>
      <c r="K8640" t="s">
        <v>137</v>
      </c>
      <c r="L8640" t="s">
        <v>24304</v>
      </c>
      <c r="M8640" t="s">
        <v>24305</v>
      </c>
      <c r="N8640">
        <v>3.4997222219999999</v>
      </c>
      <c r="O8640">
        <v>0</v>
      </c>
      <c r="P8640">
        <v>81</v>
      </c>
      <c r="Q8640">
        <v>0</v>
      </c>
      <c r="R8640">
        <v>0</v>
      </c>
      <c r="S8640">
        <v>0</v>
      </c>
      <c r="T8640">
        <v>3</v>
      </c>
      <c r="U8640">
        <v>0</v>
      </c>
      <c r="V8640">
        <v>0</v>
      </c>
      <c r="W8640">
        <v>0</v>
      </c>
      <c r="X8640">
        <v>69.983265650551388</v>
      </c>
      <c r="Y8640">
        <v>0</v>
      </c>
      <c r="Z8640">
        <v>0</v>
      </c>
      <c r="AA8640">
        <v>0</v>
      </c>
      <c r="AB8640">
        <v>3.0132717079247753</v>
      </c>
      <c r="AC8640">
        <v>0</v>
      </c>
      <c r="AD8640">
        <v>0</v>
      </c>
      <c r="AE8640">
        <v>72.996537358476161</v>
      </c>
    </row>
    <row r="8641" spans="1:31" x14ac:dyDescent="0.25">
      <c r="A8641">
        <v>1845422</v>
      </c>
      <c r="B8641">
        <v>1</v>
      </c>
      <c r="C8641" t="s">
        <v>80</v>
      </c>
      <c r="D8641" t="s">
        <v>94</v>
      </c>
      <c r="E8641" t="s">
        <v>202</v>
      </c>
      <c r="F8641" t="s">
        <v>3002</v>
      </c>
      <c r="G8641" t="s">
        <v>156</v>
      </c>
      <c r="H8641" t="s">
        <v>157</v>
      </c>
      <c r="I8641" t="s">
        <v>135</v>
      </c>
      <c r="J8641" t="s">
        <v>136</v>
      </c>
      <c r="K8641" t="s">
        <v>137</v>
      </c>
      <c r="L8641" t="s">
        <v>24306</v>
      </c>
      <c r="M8641" t="s">
        <v>24307</v>
      </c>
      <c r="N8641">
        <v>1.4527777770000001</v>
      </c>
      <c r="O8641">
        <v>0</v>
      </c>
      <c r="P8641">
        <v>0</v>
      </c>
      <c r="Q8641">
        <v>1</v>
      </c>
      <c r="R8641">
        <v>102</v>
      </c>
      <c r="S8641">
        <v>0</v>
      </c>
      <c r="T8641">
        <v>2</v>
      </c>
      <c r="U8641">
        <v>0</v>
      </c>
      <c r="V8641">
        <v>0</v>
      </c>
      <c r="W8641">
        <v>0</v>
      </c>
      <c r="X8641">
        <v>0</v>
      </c>
      <c r="Y8641">
        <v>30.769144446556268</v>
      </c>
      <c r="Z8641">
        <v>54.834228352430443</v>
      </c>
      <c r="AA8641">
        <v>0</v>
      </c>
      <c r="AB8641">
        <v>2.0080975861563557</v>
      </c>
      <c r="AC8641">
        <v>0</v>
      </c>
      <c r="AD8641">
        <v>0</v>
      </c>
      <c r="AE8641">
        <v>87.611470385143065</v>
      </c>
    </row>
    <row r="8642" spans="1:31" x14ac:dyDescent="0.25">
      <c r="A8642">
        <v>1855558</v>
      </c>
      <c r="B8642">
        <v>1</v>
      </c>
      <c r="C8642" t="s">
        <v>81</v>
      </c>
      <c r="D8642" t="s">
        <v>128</v>
      </c>
      <c r="E8642" t="s">
        <v>164</v>
      </c>
      <c r="F8642" t="s">
        <v>24308</v>
      </c>
      <c r="G8642" t="s">
        <v>175</v>
      </c>
      <c r="H8642" t="s">
        <v>157</v>
      </c>
      <c r="I8642" t="s">
        <v>135</v>
      </c>
      <c r="J8642" t="s">
        <v>136</v>
      </c>
      <c r="K8642" t="s">
        <v>137</v>
      </c>
      <c r="L8642" t="s">
        <v>24309</v>
      </c>
      <c r="M8642" t="s">
        <v>24310</v>
      </c>
      <c r="N8642">
        <v>6.9233333330000004</v>
      </c>
      <c r="O8642">
        <v>0</v>
      </c>
      <c r="P8642">
        <v>171</v>
      </c>
      <c r="Q8642">
        <v>0</v>
      </c>
      <c r="R8642">
        <v>8</v>
      </c>
      <c r="S8642">
        <v>0</v>
      </c>
      <c r="T8642">
        <v>2</v>
      </c>
      <c r="U8642">
        <v>0</v>
      </c>
      <c r="V8642">
        <v>0</v>
      </c>
      <c r="W8642">
        <v>0</v>
      </c>
      <c r="X8642">
        <v>264.31182968592265</v>
      </c>
      <c r="Y8642">
        <v>0</v>
      </c>
      <c r="Z8642">
        <v>13.02453277104015</v>
      </c>
      <c r="AA8642">
        <v>0</v>
      </c>
      <c r="AB8642">
        <v>1.4458195539280001</v>
      </c>
      <c r="AC8642">
        <v>0</v>
      </c>
      <c r="AD8642">
        <v>0</v>
      </c>
      <c r="AE8642">
        <v>278.78218201089078</v>
      </c>
    </row>
    <row r="8643" spans="1:31" x14ac:dyDescent="0.25">
      <c r="A8643">
        <v>1848316</v>
      </c>
      <c r="B8643">
        <v>1</v>
      </c>
      <c r="C8643" t="s">
        <v>80</v>
      </c>
      <c r="D8643" t="s">
        <v>110</v>
      </c>
      <c r="E8643" t="s">
        <v>131</v>
      </c>
      <c r="F8643" t="s">
        <v>24311</v>
      </c>
      <c r="G8643" t="s">
        <v>133</v>
      </c>
      <c r="H8643" t="s">
        <v>134</v>
      </c>
      <c r="I8643" t="s">
        <v>135</v>
      </c>
      <c r="J8643" t="s">
        <v>136</v>
      </c>
      <c r="K8643" t="s">
        <v>137</v>
      </c>
      <c r="L8643" t="s">
        <v>24312</v>
      </c>
      <c r="M8643" t="s">
        <v>24313</v>
      </c>
      <c r="N8643">
        <v>1.8986111109999999</v>
      </c>
      <c r="O8643">
        <v>0</v>
      </c>
      <c r="P8643">
        <v>19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8.5278797409948623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8.5278797409948623</v>
      </c>
    </row>
    <row r="8644" spans="1:31" x14ac:dyDescent="0.25">
      <c r="A8644">
        <v>1851659</v>
      </c>
      <c r="B8644">
        <v>1</v>
      </c>
      <c r="C8644" t="s">
        <v>80</v>
      </c>
      <c r="D8644" t="s">
        <v>105</v>
      </c>
      <c r="E8644" t="s">
        <v>164</v>
      </c>
      <c r="F8644" t="s">
        <v>24314</v>
      </c>
      <c r="G8644" t="s">
        <v>10753</v>
      </c>
      <c r="H8644" t="s">
        <v>157</v>
      </c>
      <c r="I8644" t="s">
        <v>135</v>
      </c>
      <c r="J8644" t="s">
        <v>136</v>
      </c>
      <c r="K8644" t="s">
        <v>137</v>
      </c>
      <c r="L8644" t="s">
        <v>24315</v>
      </c>
      <c r="M8644" t="s">
        <v>24316</v>
      </c>
      <c r="N8644">
        <v>16.040555555000001</v>
      </c>
      <c r="O8644">
        <v>2</v>
      </c>
      <c r="P8644">
        <v>130</v>
      </c>
      <c r="Q8644">
        <v>10</v>
      </c>
      <c r="R8644">
        <v>5</v>
      </c>
      <c r="S8644">
        <v>3</v>
      </c>
      <c r="T8644">
        <v>14</v>
      </c>
      <c r="U8644">
        <v>0</v>
      </c>
      <c r="V8644">
        <v>0</v>
      </c>
      <c r="W8644">
        <v>6.7772225597305011</v>
      </c>
      <c r="X8644">
        <v>348.67501845636008</v>
      </c>
      <c r="Y8644">
        <v>127.38325653499712</v>
      </c>
      <c r="Z8644">
        <v>27.779983678372137</v>
      </c>
      <c r="AA8644">
        <v>123.22785143171585</v>
      </c>
      <c r="AB8644">
        <v>107.10876237267573</v>
      </c>
      <c r="AC8644">
        <v>0</v>
      </c>
      <c r="AD8644">
        <v>0</v>
      </c>
      <c r="AE8644">
        <v>740.95209503385138</v>
      </c>
    </row>
    <row r="8645" spans="1:31" x14ac:dyDescent="0.25">
      <c r="A8645">
        <v>1845376</v>
      </c>
      <c r="B8645">
        <v>1</v>
      </c>
      <c r="C8645" t="s">
        <v>80</v>
      </c>
      <c r="D8645" t="s">
        <v>108</v>
      </c>
      <c r="E8645" t="s">
        <v>164</v>
      </c>
      <c r="F8645" t="s">
        <v>3791</v>
      </c>
      <c r="G8645" t="s">
        <v>156</v>
      </c>
      <c r="H8645" t="s">
        <v>157</v>
      </c>
      <c r="I8645" t="s">
        <v>135</v>
      </c>
      <c r="J8645" t="s">
        <v>136</v>
      </c>
      <c r="K8645" t="s">
        <v>137</v>
      </c>
      <c r="L8645" t="s">
        <v>24317</v>
      </c>
      <c r="M8645" t="s">
        <v>24318</v>
      </c>
      <c r="N8645">
        <v>1.509166666</v>
      </c>
      <c r="O8645">
        <v>0</v>
      </c>
      <c r="P8645">
        <v>1055</v>
      </c>
      <c r="Q8645">
        <v>3</v>
      </c>
      <c r="R8645">
        <v>415</v>
      </c>
      <c r="S8645">
        <v>8</v>
      </c>
      <c r="T8645">
        <v>206</v>
      </c>
      <c r="U8645">
        <v>1</v>
      </c>
      <c r="V8645">
        <v>0</v>
      </c>
      <c r="W8645">
        <v>0</v>
      </c>
      <c r="X8645">
        <v>367.99236638466004</v>
      </c>
      <c r="Y8645">
        <v>37.772950794517655</v>
      </c>
      <c r="Z8645">
        <v>973.59797068016303</v>
      </c>
      <c r="AA8645">
        <v>78.270725556093268</v>
      </c>
      <c r="AB8645">
        <v>405.64650916954787</v>
      </c>
      <c r="AC8645">
        <v>138.01088664076332</v>
      </c>
      <c r="AD8645">
        <v>0</v>
      </c>
      <c r="AE8645">
        <v>2001.2914092257454</v>
      </c>
    </row>
    <row r="8646" spans="1:31" x14ac:dyDescent="0.25">
      <c r="A8646">
        <v>1844589</v>
      </c>
      <c r="B8646">
        <v>1</v>
      </c>
      <c r="C8646" t="s">
        <v>81</v>
      </c>
      <c r="D8646" t="s">
        <v>113</v>
      </c>
      <c r="E8646" t="s">
        <v>154</v>
      </c>
      <c r="F8646" t="s">
        <v>11004</v>
      </c>
      <c r="G8646" t="s">
        <v>156</v>
      </c>
      <c r="H8646" t="s">
        <v>157</v>
      </c>
      <c r="I8646" t="s">
        <v>135</v>
      </c>
      <c r="J8646" t="s">
        <v>136</v>
      </c>
      <c r="K8646" t="s">
        <v>137</v>
      </c>
      <c r="L8646" t="s">
        <v>24319</v>
      </c>
      <c r="M8646" t="s">
        <v>24320</v>
      </c>
      <c r="N8646">
        <v>0.79861111100000004</v>
      </c>
      <c r="O8646">
        <v>0</v>
      </c>
      <c r="P8646">
        <v>708</v>
      </c>
      <c r="Q8646">
        <v>1</v>
      </c>
      <c r="R8646">
        <v>22</v>
      </c>
      <c r="S8646">
        <v>0</v>
      </c>
      <c r="T8646">
        <v>83</v>
      </c>
      <c r="U8646">
        <v>1</v>
      </c>
      <c r="V8646">
        <v>0</v>
      </c>
      <c r="W8646">
        <v>0</v>
      </c>
      <c r="X8646">
        <v>55.997591618211608</v>
      </c>
      <c r="Y8646">
        <v>10.17866975494675</v>
      </c>
      <c r="Z8646">
        <v>2.419145771135633</v>
      </c>
      <c r="AA8646">
        <v>0</v>
      </c>
      <c r="AB8646">
        <v>12.947803638455307</v>
      </c>
      <c r="AC8646">
        <v>56.778662915839995</v>
      </c>
      <c r="AD8646">
        <v>0</v>
      </c>
      <c r="AE8646">
        <v>138.32187369858929</v>
      </c>
    </row>
    <row r="8647" spans="1:31" x14ac:dyDescent="0.25">
      <c r="A8647">
        <v>1844635</v>
      </c>
      <c r="B8647">
        <v>1</v>
      </c>
      <c r="C8647" t="s">
        <v>81</v>
      </c>
      <c r="D8647" t="s">
        <v>127</v>
      </c>
      <c r="E8647" t="s">
        <v>164</v>
      </c>
      <c r="F8647" t="s">
        <v>762</v>
      </c>
      <c r="G8647" t="s">
        <v>156</v>
      </c>
      <c r="H8647" t="s">
        <v>157</v>
      </c>
      <c r="I8647" t="s">
        <v>135</v>
      </c>
      <c r="J8647" t="s">
        <v>136</v>
      </c>
      <c r="K8647" t="s">
        <v>137</v>
      </c>
      <c r="L8647" t="s">
        <v>24321</v>
      </c>
      <c r="M8647" t="s">
        <v>24322</v>
      </c>
      <c r="N8647">
        <v>1.3233333329999999</v>
      </c>
      <c r="O8647">
        <v>2</v>
      </c>
      <c r="P8647">
        <v>52</v>
      </c>
      <c r="Q8647">
        <v>79</v>
      </c>
      <c r="R8647">
        <v>74</v>
      </c>
      <c r="S8647">
        <v>0</v>
      </c>
      <c r="T8647">
        <v>5</v>
      </c>
      <c r="U8647">
        <v>1</v>
      </c>
      <c r="V8647">
        <v>0</v>
      </c>
      <c r="W8647">
        <v>0.86754974522977502</v>
      </c>
      <c r="X8647">
        <v>10.753548383834598</v>
      </c>
      <c r="Y8647">
        <v>148.44933402171179</v>
      </c>
      <c r="Z8647">
        <v>102.52275804130576</v>
      </c>
      <c r="AA8647">
        <v>0</v>
      </c>
      <c r="AB8647">
        <v>2.1022541603527087</v>
      </c>
      <c r="AC8647">
        <v>130.84732337535874</v>
      </c>
      <c r="AD8647">
        <v>0</v>
      </c>
      <c r="AE8647">
        <v>395.54276772779338</v>
      </c>
    </row>
    <row r="8648" spans="1:31" x14ac:dyDescent="0.25">
      <c r="A8648">
        <v>1847832</v>
      </c>
      <c r="B8648">
        <v>1</v>
      </c>
      <c r="C8648" t="s">
        <v>80</v>
      </c>
      <c r="D8648" t="s">
        <v>103</v>
      </c>
      <c r="E8648" t="s">
        <v>252</v>
      </c>
      <c r="F8648" t="s">
        <v>24323</v>
      </c>
      <c r="G8648" t="s">
        <v>753</v>
      </c>
      <c r="H8648" t="s">
        <v>134</v>
      </c>
      <c r="I8648" t="s">
        <v>135</v>
      </c>
      <c r="J8648" t="s">
        <v>136</v>
      </c>
      <c r="K8648" t="s">
        <v>137</v>
      </c>
      <c r="L8648" t="s">
        <v>24324</v>
      </c>
      <c r="M8648" t="s">
        <v>24325</v>
      </c>
      <c r="N8648">
        <v>0.28583333300000002</v>
      </c>
      <c r="O8648">
        <v>0</v>
      </c>
      <c r="P8648">
        <v>467</v>
      </c>
      <c r="Q8648">
        <v>0</v>
      </c>
      <c r="R8648">
        <v>0</v>
      </c>
      <c r="S8648">
        <v>0</v>
      </c>
      <c r="T8648">
        <v>50</v>
      </c>
      <c r="U8648">
        <v>0</v>
      </c>
      <c r="V8648">
        <v>0</v>
      </c>
      <c r="W8648">
        <v>0</v>
      </c>
      <c r="X8648">
        <v>33.803853764116617</v>
      </c>
      <c r="Y8648">
        <v>0</v>
      </c>
      <c r="Z8648">
        <v>0</v>
      </c>
      <c r="AA8648">
        <v>0</v>
      </c>
      <c r="AB8648">
        <v>15.240487148654134</v>
      </c>
      <c r="AC8648">
        <v>0</v>
      </c>
      <c r="AD8648">
        <v>0</v>
      </c>
      <c r="AE8648">
        <v>49.04434091277075</v>
      </c>
    </row>
    <row r="8649" spans="1:31" x14ac:dyDescent="0.25">
      <c r="A8649">
        <v>1845468</v>
      </c>
      <c r="B8649">
        <v>1</v>
      </c>
      <c r="C8649" t="s">
        <v>81</v>
      </c>
      <c r="D8649" t="s">
        <v>128</v>
      </c>
      <c r="E8649" t="s">
        <v>164</v>
      </c>
      <c r="F8649" t="s">
        <v>16969</v>
      </c>
      <c r="G8649" t="s">
        <v>156</v>
      </c>
      <c r="H8649" t="s">
        <v>157</v>
      </c>
      <c r="I8649" t="s">
        <v>179</v>
      </c>
      <c r="J8649" t="s">
        <v>136</v>
      </c>
      <c r="K8649" t="s">
        <v>137</v>
      </c>
      <c r="L8649" t="s">
        <v>24326</v>
      </c>
      <c r="M8649" t="s">
        <v>23221</v>
      </c>
      <c r="N8649">
        <v>4.7222222000000001E-2</v>
      </c>
      <c r="O8649">
        <v>30</v>
      </c>
      <c r="P8649">
        <v>3759</v>
      </c>
      <c r="Q8649">
        <v>351</v>
      </c>
      <c r="R8649">
        <v>290</v>
      </c>
      <c r="S8649">
        <v>24</v>
      </c>
      <c r="T8649">
        <v>365</v>
      </c>
      <c r="U8649">
        <v>4</v>
      </c>
      <c r="V8649">
        <v>0</v>
      </c>
      <c r="W8649">
        <v>0.52819744474199992</v>
      </c>
      <c r="X8649">
        <v>33.6147602211162</v>
      </c>
      <c r="Y8649">
        <v>22.317093227942994</v>
      </c>
      <c r="Z8649">
        <v>7.1627034734403381</v>
      </c>
      <c r="AA8649">
        <v>14.898233048289612</v>
      </c>
      <c r="AB8649">
        <v>5.4977658092878627</v>
      </c>
      <c r="AC8649">
        <v>1.2001308741636667</v>
      </c>
      <c r="AD8649">
        <v>0</v>
      </c>
      <c r="AE8649">
        <v>85.218884098982684</v>
      </c>
    </row>
    <row r="8650" spans="1:31" x14ac:dyDescent="0.25">
      <c r="A8650">
        <v>1844858</v>
      </c>
      <c r="B8650">
        <v>1</v>
      </c>
      <c r="C8650" t="s">
        <v>81</v>
      </c>
      <c r="D8650" t="s">
        <v>123</v>
      </c>
      <c r="E8650" t="s">
        <v>202</v>
      </c>
      <c r="F8650" t="s">
        <v>24327</v>
      </c>
      <c r="G8650" t="s">
        <v>156</v>
      </c>
      <c r="H8650" t="s">
        <v>157</v>
      </c>
      <c r="I8650" t="s">
        <v>135</v>
      </c>
      <c r="J8650" t="s">
        <v>136</v>
      </c>
      <c r="K8650" t="s">
        <v>137</v>
      </c>
      <c r="L8650" t="s">
        <v>24328</v>
      </c>
      <c r="M8650" t="s">
        <v>24329</v>
      </c>
      <c r="N8650">
        <v>4.886666666</v>
      </c>
      <c r="O8650">
        <v>5</v>
      </c>
      <c r="P8650">
        <v>0</v>
      </c>
      <c r="Q8650">
        <v>69</v>
      </c>
      <c r="R8650">
        <v>0</v>
      </c>
      <c r="S8650">
        <v>10</v>
      </c>
      <c r="T8650">
        <v>0</v>
      </c>
      <c r="U8650">
        <v>0</v>
      </c>
      <c r="V8650">
        <v>0</v>
      </c>
      <c r="W8650">
        <v>6.4861612486213991</v>
      </c>
      <c r="X8650">
        <v>0</v>
      </c>
      <c r="Y8650">
        <v>276.36428886511072</v>
      </c>
      <c r="Z8650">
        <v>0</v>
      </c>
      <c r="AA8650">
        <v>30.770891639786701</v>
      </c>
      <c r="AB8650">
        <v>0</v>
      </c>
      <c r="AC8650">
        <v>0</v>
      </c>
      <c r="AD8650">
        <v>0</v>
      </c>
      <c r="AE8650">
        <v>313.62134175351883</v>
      </c>
    </row>
    <row r="8651" spans="1:31" x14ac:dyDescent="0.25">
      <c r="A8651">
        <v>1846424</v>
      </c>
      <c r="B8651">
        <v>1</v>
      </c>
      <c r="C8651" t="s">
        <v>80</v>
      </c>
      <c r="D8651" t="s">
        <v>88</v>
      </c>
      <c r="E8651" t="s">
        <v>252</v>
      </c>
      <c r="F8651" t="s">
        <v>24330</v>
      </c>
      <c r="G8651" t="s">
        <v>279</v>
      </c>
      <c r="H8651" t="s">
        <v>134</v>
      </c>
      <c r="I8651" t="s">
        <v>135</v>
      </c>
      <c r="J8651" t="s">
        <v>136</v>
      </c>
      <c r="K8651" t="s">
        <v>137</v>
      </c>
      <c r="L8651" t="s">
        <v>24331</v>
      </c>
      <c r="M8651" t="s">
        <v>24332</v>
      </c>
      <c r="N8651">
        <v>1.198055555</v>
      </c>
      <c r="O8651">
        <v>0</v>
      </c>
      <c r="P8651">
        <v>32</v>
      </c>
      <c r="Q8651">
        <v>0</v>
      </c>
      <c r="R8651">
        <v>0</v>
      </c>
      <c r="S8651">
        <v>0</v>
      </c>
      <c r="T8651">
        <v>3</v>
      </c>
      <c r="U8651">
        <v>0</v>
      </c>
      <c r="V8651">
        <v>0</v>
      </c>
      <c r="W8651">
        <v>0</v>
      </c>
      <c r="X8651">
        <v>11.37237223882925</v>
      </c>
      <c r="Y8651">
        <v>0</v>
      </c>
      <c r="Z8651">
        <v>0</v>
      </c>
      <c r="AA8651">
        <v>0</v>
      </c>
      <c r="AB8651">
        <v>3.7477636422890668</v>
      </c>
      <c r="AC8651">
        <v>0</v>
      </c>
      <c r="AD8651">
        <v>0</v>
      </c>
      <c r="AE8651">
        <v>15.120135881118317</v>
      </c>
    </row>
    <row r="8652" spans="1:31" x14ac:dyDescent="0.25">
      <c r="A8652">
        <v>1847371</v>
      </c>
      <c r="B8652">
        <v>1</v>
      </c>
      <c r="C8652" t="s">
        <v>80</v>
      </c>
      <c r="D8652" t="s">
        <v>91</v>
      </c>
      <c r="E8652" t="s">
        <v>252</v>
      </c>
      <c r="F8652" t="s">
        <v>24333</v>
      </c>
      <c r="G8652" t="s">
        <v>753</v>
      </c>
      <c r="H8652" t="s">
        <v>134</v>
      </c>
      <c r="I8652" t="s">
        <v>135</v>
      </c>
      <c r="J8652" t="s">
        <v>3</v>
      </c>
      <c r="K8652" t="s">
        <v>137</v>
      </c>
      <c r="L8652" t="s">
        <v>24334</v>
      </c>
      <c r="M8652" t="s">
        <v>24335</v>
      </c>
      <c r="N8652">
        <v>1.9275</v>
      </c>
      <c r="O8652">
        <v>0</v>
      </c>
      <c r="P8652">
        <v>155</v>
      </c>
      <c r="Q8652">
        <v>0</v>
      </c>
      <c r="R8652">
        <v>6</v>
      </c>
      <c r="S8652">
        <v>0</v>
      </c>
      <c r="T8652">
        <v>47</v>
      </c>
      <c r="U8652">
        <v>0</v>
      </c>
      <c r="V8652">
        <v>0</v>
      </c>
      <c r="W8652">
        <v>0</v>
      </c>
      <c r="X8652">
        <v>73.546403080587964</v>
      </c>
      <c r="Y8652">
        <v>0</v>
      </c>
      <c r="Z8652">
        <v>4.5294747915112499</v>
      </c>
      <c r="AA8652">
        <v>0</v>
      </c>
      <c r="AB8652">
        <v>52.45931314643687</v>
      </c>
      <c r="AC8652">
        <v>0</v>
      </c>
      <c r="AD8652">
        <v>0</v>
      </c>
      <c r="AE8652">
        <v>130.53519101853607</v>
      </c>
    </row>
    <row r="8653" spans="1:31" x14ac:dyDescent="0.25">
      <c r="A8653">
        <v>1848416</v>
      </c>
      <c r="B8653">
        <v>1</v>
      </c>
      <c r="C8653" t="s">
        <v>80</v>
      </c>
      <c r="D8653" t="s">
        <v>94</v>
      </c>
      <c r="E8653" t="s">
        <v>202</v>
      </c>
      <c r="F8653" t="s">
        <v>24336</v>
      </c>
      <c r="G8653" t="s">
        <v>156</v>
      </c>
      <c r="H8653" t="s">
        <v>157</v>
      </c>
      <c r="I8653" t="s">
        <v>135</v>
      </c>
      <c r="J8653" t="s">
        <v>136</v>
      </c>
      <c r="K8653" t="s">
        <v>137</v>
      </c>
      <c r="L8653" t="s">
        <v>24337</v>
      </c>
      <c r="M8653" t="s">
        <v>24338</v>
      </c>
      <c r="N8653">
        <v>9.2149999999999999</v>
      </c>
      <c r="O8653">
        <v>0</v>
      </c>
      <c r="P8653">
        <v>1</v>
      </c>
      <c r="Q8653">
        <v>8</v>
      </c>
      <c r="R8653">
        <v>128</v>
      </c>
      <c r="S8653">
        <v>1</v>
      </c>
      <c r="T8653">
        <v>9</v>
      </c>
      <c r="U8653">
        <v>0</v>
      </c>
      <c r="V8653">
        <v>0</v>
      </c>
      <c r="W8653">
        <v>0</v>
      </c>
      <c r="X8653">
        <v>5.42961416044575</v>
      </c>
      <c r="Y8653">
        <v>100.42733016399663</v>
      </c>
      <c r="Z8653">
        <v>711.09317795373659</v>
      </c>
      <c r="AA8653">
        <v>184.69749928053062</v>
      </c>
      <c r="AB8653">
        <v>83.029496958271011</v>
      </c>
      <c r="AC8653">
        <v>0</v>
      </c>
      <c r="AD8653">
        <v>0</v>
      </c>
      <c r="AE8653">
        <v>1084.6771185169805</v>
      </c>
    </row>
    <row r="8654" spans="1:31" x14ac:dyDescent="0.25">
      <c r="A8654">
        <v>1855578</v>
      </c>
      <c r="B8654">
        <v>1</v>
      </c>
      <c r="C8654" t="s">
        <v>80</v>
      </c>
      <c r="D8654" t="s">
        <v>95</v>
      </c>
      <c r="E8654" t="s">
        <v>131</v>
      </c>
      <c r="F8654" t="s">
        <v>23329</v>
      </c>
      <c r="G8654" t="s">
        <v>133</v>
      </c>
      <c r="H8654" t="s">
        <v>134</v>
      </c>
      <c r="I8654" t="s">
        <v>135</v>
      </c>
      <c r="J8654" t="s">
        <v>136</v>
      </c>
      <c r="K8654" t="s">
        <v>137</v>
      </c>
      <c r="L8654" t="s">
        <v>24339</v>
      </c>
      <c r="M8654" t="s">
        <v>24340</v>
      </c>
      <c r="N8654">
        <v>3.8811111110000001</v>
      </c>
      <c r="O8654">
        <v>0</v>
      </c>
      <c r="P8654">
        <v>32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28.304392458958318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28.304392458958318</v>
      </c>
    </row>
    <row r="8655" spans="1:31" x14ac:dyDescent="0.25">
      <c r="A8655">
        <v>1846163</v>
      </c>
      <c r="B8655">
        <v>1</v>
      </c>
      <c r="C8655" t="s">
        <v>80</v>
      </c>
      <c r="D8655" t="s">
        <v>92</v>
      </c>
      <c r="E8655" t="s">
        <v>140</v>
      </c>
      <c r="F8655" t="s">
        <v>24341</v>
      </c>
      <c r="G8655" t="s">
        <v>142</v>
      </c>
      <c r="H8655" t="s">
        <v>134</v>
      </c>
      <c r="I8655" t="s">
        <v>135</v>
      </c>
      <c r="J8655" t="s">
        <v>136</v>
      </c>
      <c r="K8655" t="s">
        <v>137</v>
      </c>
      <c r="L8655" t="s">
        <v>24342</v>
      </c>
      <c r="M8655" t="s">
        <v>24343</v>
      </c>
      <c r="N8655">
        <v>0.828333333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1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12.786355425798002</v>
      </c>
      <c r="AC8655">
        <v>0</v>
      </c>
      <c r="AD8655">
        <v>0</v>
      </c>
      <c r="AE8655">
        <v>12.786355425798002</v>
      </c>
    </row>
    <row r="8656" spans="1:31" x14ac:dyDescent="0.25">
      <c r="A8656">
        <v>1844789</v>
      </c>
      <c r="B8656">
        <v>1</v>
      </c>
      <c r="C8656" t="s">
        <v>80</v>
      </c>
      <c r="D8656" t="s">
        <v>105</v>
      </c>
      <c r="E8656" t="s">
        <v>164</v>
      </c>
      <c r="F8656" t="s">
        <v>22134</v>
      </c>
      <c r="G8656" t="s">
        <v>5763</v>
      </c>
      <c r="H8656" t="s">
        <v>157</v>
      </c>
      <c r="I8656" t="s">
        <v>135</v>
      </c>
      <c r="J8656" t="s">
        <v>136</v>
      </c>
      <c r="K8656" t="s">
        <v>137</v>
      </c>
      <c r="L8656" t="s">
        <v>24344</v>
      </c>
      <c r="M8656" t="s">
        <v>24345</v>
      </c>
      <c r="N8656">
        <v>12.9475</v>
      </c>
      <c r="O8656">
        <v>13</v>
      </c>
      <c r="P8656">
        <v>32</v>
      </c>
      <c r="Q8656">
        <v>5</v>
      </c>
      <c r="R8656">
        <v>65</v>
      </c>
      <c r="S8656">
        <v>10</v>
      </c>
      <c r="T8656">
        <v>20</v>
      </c>
      <c r="U8656">
        <v>1</v>
      </c>
      <c r="V8656">
        <v>0</v>
      </c>
      <c r="W8656">
        <v>106.29400520445786</v>
      </c>
      <c r="X8656">
        <v>136.04452349885065</v>
      </c>
      <c r="Y8656">
        <v>57.26595900601508</v>
      </c>
      <c r="Z8656">
        <v>528.49703920663865</v>
      </c>
      <c r="AA8656">
        <v>559.93491276254008</v>
      </c>
      <c r="AB8656">
        <v>162.84527227100787</v>
      </c>
      <c r="AC8656">
        <v>1560.401099845378</v>
      </c>
      <c r="AD8656">
        <v>0</v>
      </c>
      <c r="AE8656">
        <v>3111.2828117948884</v>
      </c>
    </row>
    <row r="8657" spans="1:31" x14ac:dyDescent="0.25">
      <c r="A8657">
        <v>1844815</v>
      </c>
      <c r="B8657">
        <v>1</v>
      </c>
      <c r="C8657" t="s">
        <v>80</v>
      </c>
      <c r="D8657" t="s">
        <v>82</v>
      </c>
      <c r="E8657" t="s">
        <v>223</v>
      </c>
      <c r="F8657" t="s">
        <v>24346</v>
      </c>
      <c r="G8657" t="s">
        <v>1055</v>
      </c>
      <c r="H8657" t="s">
        <v>134</v>
      </c>
      <c r="I8657" t="s">
        <v>135</v>
      </c>
      <c r="J8657" t="s">
        <v>136</v>
      </c>
      <c r="K8657" t="s">
        <v>137</v>
      </c>
      <c r="L8657" t="s">
        <v>24347</v>
      </c>
      <c r="M8657" t="s">
        <v>24348</v>
      </c>
      <c r="N8657">
        <v>1.2016666659999999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13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1.9594656754165503</v>
      </c>
      <c r="AC8657">
        <v>0</v>
      </c>
      <c r="AD8657">
        <v>0</v>
      </c>
      <c r="AE8657">
        <v>1.9594656754165503</v>
      </c>
    </row>
    <row r="8658" spans="1:31" x14ac:dyDescent="0.25">
      <c r="A8658">
        <v>1844646</v>
      </c>
      <c r="B8658">
        <v>1</v>
      </c>
      <c r="C8658" t="s">
        <v>81</v>
      </c>
      <c r="D8658" t="s">
        <v>119</v>
      </c>
      <c r="E8658" t="s">
        <v>164</v>
      </c>
      <c r="F8658" t="s">
        <v>24349</v>
      </c>
      <c r="G8658" t="s">
        <v>156</v>
      </c>
      <c r="H8658" t="s">
        <v>157</v>
      </c>
      <c r="I8658" t="s">
        <v>135</v>
      </c>
      <c r="J8658" t="s">
        <v>136</v>
      </c>
      <c r="K8658" t="s">
        <v>137</v>
      </c>
      <c r="L8658" t="s">
        <v>24350</v>
      </c>
      <c r="M8658" t="s">
        <v>24351</v>
      </c>
      <c r="N8658">
        <v>0.31166666599999998</v>
      </c>
      <c r="O8658">
        <v>0</v>
      </c>
      <c r="P8658">
        <v>1498</v>
      </c>
      <c r="Q8658">
        <v>92</v>
      </c>
      <c r="R8658">
        <v>334</v>
      </c>
      <c r="S8658">
        <v>2</v>
      </c>
      <c r="T8658">
        <v>66</v>
      </c>
      <c r="U8658">
        <v>0</v>
      </c>
      <c r="V8658">
        <v>0</v>
      </c>
      <c r="W8658">
        <v>0</v>
      </c>
      <c r="X8658">
        <v>51.931794327503106</v>
      </c>
      <c r="Y8658">
        <v>176.21053843729834</v>
      </c>
      <c r="Z8658">
        <v>423.22271409678808</v>
      </c>
      <c r="AA8658">
        <v>1.2331309627009999</v>
      </c>
      <c r="AB8658">
        <v>5.2610550736837496</v>
      </c>
      <c r="AC8658">
        <v>0</v>
      </c>
      <c r="AD8658">
        <v>0</v>
      </c>
      <c r="AE8658">
        <v>657.85923289797427</v>
      </c>
    </row>
    <row r="8659" spans="1:31" x14ac:dyDescent="0.25">
      <c r="A8659">
        <v>1852561</v>
      </c>
      <c r="B8659">
        <v>1</v>
      </c>
      <c r="C8659" t="s">
        <v>80</v>
      </c>
      <c r="D8659" t="s">
        <v>110</v>
      </c>
      <c r="E8659" t="s">
        <v>131</v>
      </c>
      <c r="F8659" t="s">
        <v>24352</v>
      </c>
      <c r="G8659" t="s">
        <v>133</v>
      </c>
      <c r="H8659" t="s">
        <v>134</v>
      </c>
      <c r="I8659" t="s">
        <v>135</v>
      </c>
      <c r="J8659" t="s">
        <v>136</v>
      </c>
      <c r="K8659" t="s">
        <v>137</v>
      </c>
      <c r="L8659" t="s">
        <v>24353</v>
      </c>
      <c r="M8659" t="s">
        <v>24354</v>
      </c>
      <c r="N8659">
        <v>9.3877777770000002</v>
      </c>
      <c r="O8659">
        <v>0</v>
      </c>
      <c r="P8659">
        <v>103</v>
      </c>
      <c r="Q8659">
        <v>0</v>
      </c>
      <c r="R8659">
        <v>0</v>
      </c>
      <c r="S8659">
        <v>0</v>
      </c>
      <c r="T8659">
        <v>7</v>
      </c>
      <c r="U8659">
        <v>0</v>
      </c>
      <c r="V8659">
        <v>0</v>
      </c>
      <c r="W8659">
        <v>0</v>
      </c>
      <c r="X8659">
        <v>300.76313079176526</v>
      </c>
      <c r="Y8659">
        <v>0</v>
      </c>
      <c r="Z8659">
        <v>0</v>
      </c>
      <c r="AA8659">
        <v>0</v>
      </c>
      <c r="AB8659">
        <v>34.072164338091206</v>
      </c>
      <c r="AC8659">
        <v>0</v>
      </c>
      <c r="AD8659">
        <v>0</v>
      </c>
      <c r="AE8659">
        <v>334.83529512985649</v>
      </c>
    </row>
    <row r="8660" spans="1:31" x14ac:dyDescent="0.25">
      <c r="A8660">
        <v>1845456</v>
      </c>
      <c r="B8660">
        <v>1</v>
      </c>
      <c r="C8660" t="s">
        <v>80</v>
      </c>
      <c r="D8660" t="s">
        <v>95</v>
      </c>
      <c r="E8660" t="s">
        <v>131</v>
      </c>
      <c r="F8660" t="s">
        <v>14903</v>
      </c>
      <c r="G8660" t="s">
        <v>189</v>
      </c>
      <c r="H8660" t="s">
        <v>134</v>
      </c>
      <c r="I8660" t="s">
        <v>135</v>
      </c>
      <c r="J8660" t="s">
        <v>136</v>
      </c>
      <c r="K8660" t="s">
        <v>137</v>
      </c>
      <c r="L8660" t="s">
        <v>24355</v>
      </c>
      <c r="M8660" t="s">
        <v>24356</v>
      </c>
      <c r="N8660">
        <v>1.559722222</v>
      </c>
      <c r="O8660">
        <v>0</v>
      </c>
      <c r="P8660">
        <v>30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3.8676873850210414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3.8676873850210414</v>
      </c>
    </row>
    <row r="8661" spans="1:31" x14ac:dyDescent="0.25">
      <c r="A8661">
        <v>1844615</v>
      </c>
      <c r="B8661">
        <v>1</v>
      </c>
      <c r="C8661" t="s">
        <v>81</v>
      </c>
      <c r="D8661" t="s">
        <v>127</v>
      </c>
      <c r="E8661" t="s">
        <v>164</v>
      </c>
      <c r="F8661" t="s">
        <v>762</v>
      </c>
      <c r="G8661" t="s">
        <v>156</v>
      </c>
      <c r="H8661" t="s">
        <v>157</v>
      </c>
      <c r="I8661" t="s">
        <v>135</v>
      </c>
      <c r="J8661" t="s">
        <v>136</v>
      </c>
      <c r="K8661" t="s">
        <v>137</v>
      </c>
      <c r="L8661" t="s">
        <v>24357</v>
      </c>
      <c r="M8661" t="s">
        <v>24358</v>
      </c>
      <c r="N8661">
        <v>0.90888888800000001</v>
      </c>
      <c r="O8661">
        <v>2</v>
      </c>
      <c r="P8661">
        <v>52</v>
      </c>
      <c r="Q8661">
        <v>79</v>
      </c>
      <c r="R8661">
        <v>74</v>
      </c>
      <c r="S8661">
        <v>0</v>
      </c>
      <c r="T8661">
        <v>5</v>
      </c>
      <c r="U8661">
        <v>1</v>
      </c>
      <c r="V8661">
        <v>0</v>
      </c>
      <c r="W8661">
        <v>0.58289874070872505</v>
      </c>
      <c r="X8661">
        <v>7.2263757930939594</v>
      </c>
      <c r="Y8661">
        <v>93.262395480907429</v>
      </c>
      <c r="Z8661">
        <v>57.423848595803669</v>
      </c>
      <c r="AA8661">
        <v>0</v>
      </c>
      <c r="AB8661">
        <v>1.365457754425903</v>
      </c>
      <c r="AC8661">
        <v>88.584835653571915</v>
      </c>
      <c r="AD8661">
        <v>0</v>
      </c>
      <c r="AE8661">
        <v>248.44581201851162</v>
      </c>
    </row>
    <row r="8662" spans="1:31" x14ac:dyDescent="0.25">
      <c r="A8662">
        <v>1845256</v>
      </c>
      <c r="B8662">
        <v>1</v>
      </c>
      <c r="C8662" t="s">
        <v>80</v>
      </c>
      <c r="D8662" t="s">
        <v>88</v>
      </c>
      <c r="E8662" t="s">
        <v>140</v>
      </c>
      <c r="F8662" t="s">
        <v>24359</v>
      </c>
      <c r="G8662" t="s">
        <v>142</v>
      </c>
      <c r="H8662" t="s">
        <v>134</v>
      </c>
      <c r="I8662" t="s">
        <v>135</v>
      </c>
      <c r="J8662" t="s">
        <v>136</v>
      </c>
      <c r="K8662" t="s">
        <v>137</v>
      </c>
      <c r="L8662" t="s">
        <v>24360</v>
      </c>
      <c r="M8662" t="s">
        <v>24361</v>
      </c>
      <c r="N8662">
        <v>5.0597222220000004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1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33.828362773390559</v>
      </c>
      <c r="AC8662">
        <v>0</v>
      </c>
      <c r="AD8662">
        <v>0</v>
      </c>
      <c r="AE8662">
        <v>33.828362773390559</v>
      </c>
    </row>
    <row r="8663" spans="1:31" x14ac:dyDescent="0.25">
      <c r="A8663">
        <v>1855535</v>
      </c>
      <c r="B8663">
        <v>1</v>
      </c>
      <c r="C8663" t="s">
        <v>80</v>
      </c>
      <c r="D8663" t="s">
        <v>103</v>
      </c>
      <c r="E8663" t="s">
        <v>252</v>
      </c>
      <c r="F8663" t="s">
        <v>17204</v>
      </c>
      <c r="G8663" t="s">
        <v>189</v>
      </c>
      <c r="H8663" t="s">
        <v>134</v>
      </c>
      <c r="I8663" t="s">
        <v>135</v>
      </c>
      <c r="J8663" t="s">
        <v>136</v>
      </c>
      <c r="K8663" t="s">
        <v>137</v>
      </c>
      <c r="L8663" t="s">
        <v>24362</v>
      </c>
      <c r="M8663" t="s">
        <v>24363</v>
      </c>
      <c r="N8663">
        <v>9.2597222220000006</v>
      </c>
      <c r="O8663">
        <v>0</v>
      </c>
      <c r="P8663">
        <v>20</v>
      </c>
      <c r="Q8663">
        <v>0</v>
      </c>
      <c r="R8663">
        <v>35</v>
      </c>
      <c r="S8663">
        <v>0</v>
      </c>
      <c r="T8663">
        <v>12</v>
      </c>
      <c r="U8663">
        <v>0</v>
      </c>
      <c r="V8663">
        <v>0</v>
      </c>
      <c r="W8663">
        <v>0</v>
      </c>
      <c r="X8663">
        <v>38.963121382152096</v>
      </c>
      <c r="Y8663">
        <v>0</v>
      </c>
      <c r="Z8663">
        <v>64.062763142888898</v>
      </c>
      <c r="AA8663">
        <v>0</v>
      </c>
      <c r="AB8663">
        <v>21.743761720307244</v>
      </c>
      <c r="AC8663">
        <v>0</v>
      </c>
      <c r="AD8663">
        <v>0</v>
      </c>
      <c r="AE8663">
        <v>124.76964624534824</v>
      </c>
    </row>
    <row r="8664" spans="1:31" x14ac:dyDescent="0.25">
      <c r="A8664">
        <v>1855715</v>
      </c>
      <c r="B8664">
        <v>1</v>
      </c>
      <c r="C8664" t="s">
        <v>80</v>
      </c>
      <c r="D8664" t="s">
        <v>103</v>
      </c>
      <c r="E8664" t="s">
        <v>131</v>
      </c>
      <c r="F8664" t="s">
        <v>24364</v>
      </c>
      <c r="G8664" t="s">
        <v>133</v>
      </c>
      <c r="H8664" t="s">
        <v>134</v>
      </c>
      <c r="I8664" t="s">
        <v>135</v>
      </c>
      <c r="J8664" t="s">
        <v>136</v>
      </c>
      <c r="K8664" t="s">
        <v>137</v>
      </c>
      <c r="L8664" t="s">
        <v>24365</v>
      </c>
      <c r="M8664" t="s">
        <v>24366</v>
      </c>
      <c r="N8664">
        <v>8.0933333330000004</v>
      </c>
      <c r="O8664">
        <v>0</v>
      </c>
      <c r="P8664">
        <v>147</v>
      </c>
      <c r="Q8664">
        <v>0</v>
      </c>
      <c r="R8664">
        <v>0</v>
      </c>
      <c r="S8664">
        <v>0</v>
      </c>
      <c r="T8664">
        <v>10</v>
      </c>
      <c r="U8664">
        <v>0</v>
      </c>
      <c r="V8664">
        <v>0</v>
      </c>
      <c r="W8664">
        <v>0</v>
      </c>
      <c r="X8664">
        <v>285.92963635801925</v>
      </c>
      <c r="Y8664">
        <v>0</v>
      </c>
      <c r="Z8664">
        <v>0</v>
      </c>
      <c r="AA8664">
        <v>0</v>
      </c>
      <c r="AB8664">
        <v>39.539993257571048</v>
      </c>
      <c r="AC8664">
        <v>0</v>
      </c>
      <c r="AD8664">
        <v>0</v>
      </c>
      <c r="AE8664">
        <v>325.46962961559029</v>
      </c>
    </row>
    <row r="8665" spans="1:31" x14ac:dyDescent="0.25">
      <c r="A8665">
        <v>1844566</v>
      </c>
      <c r="B8665">
        <v>1</v>
      </c>
      <c r="C8665" t="s">
        <v>80</v>
      </c>
      <c r="D8665" t="s">
        <v>85</v>
      </c>
      <c r="E8665" t="s">
        <v>252</v>
      </c>
      <c r="F8665" t="s">
        <v>22442</v>
      </c>
      <c r="G8665" t="s">
        <v>217</v>
      </c>
      <c r="H8665" t="s">
        <v>134</v>
      </c>
      <c r="I8665" t="s">
        <v>135</v>
      </c>
      <c r="J8665" t="s">
        <v>136</v>
      </c>
      <c r="K8665" t="s">
        <v>137</v>
      </c>
      <c r="L8665" t="s">
        <v>24367</v>
      </c>
      <c r="M8665" t="s">
        <v>24368</v>
      </c>
      <c r="N8665">
        <v>1.8325</v>
      </c>
      <c r="O8665">
        <v>0</v>
      </c>
      <c r="P8665">
        <v>574</v>
      </c>
      <c r="Q8665">
        <v>0</v>
      </c>
      <c r="R8665">
        <v>0</v>
      </c>
      <c r="S8665">
        <v>0</v>
      </c>
      <c r="T8665">
        <v>64</v>
      </c>
      <c r="U8665">
        <v>0</v>
      </c>
      <c r="V8665">
        <v>0</v>
      </c>
      <c r="W8665">
        <v>0</v>
      </c>
      <c r="X8665">
        <v>180.44122875286385</v>
      </c>
      <c r="Y8665">
        <v>0</v>
      </c>
      <c r="Z8665">
        <v>0</v>
      </c>
      <c r="AA8665">
        <v>0</v>
      </c>
      <c r="AB8665">
        <v>60.13618766017111</v>
      </c>
      <c r="AC8665">
        <v>0</v>
      </c>
      <c r="AD8665">
        <v>0</v>
      </c>
      <c r="AE8665">
        <v>240.57741641303497</v>
      </c>
    </row>
    <row r="8666" spans="1:31" x14ac:dyDescent="0.25">
      <c r="A8666">
        <v>1855770</v>
      </c>
      <c r="B8666">
        <v>1</v>
      </c>
      <c r="C8666" t="s">
        <v>80</v>
      </c>
      <c r="D8666" t="s">
        <v>103</v>
      </c>
      <c r="E8666" t="s">
        <v>164</v>
      </c>
      <c r="F8666" t="s">
        <v>10940</v>
      </c>
      <c r="G8666" t="s">
        <v>156</v>
      </c>
      <c r="H8666" t="s">
        <v>157</v>
      </c>
      <c r="I8666" t="s">
        <v>135</v>
      </c>
      <c r="J8666" t="s">
        <v>136</v>
      </c>
      <c r="K8666" t="s">
        <v>137</v>
      </c>
      <c r="L8666" t="s">
        <v>24369</v>
      </c>
      <c r="M8666" t="s">
        <v>24370</v>
      </c>
      <c r="N8666">
        <v>0.14749999999999999</v>
      </c>
      <c r="O8666">
        <v>17</v>
      </c>
      <c r="P8666">
        <v>2290</v>
      </c>
      <c r="Q8666">
        <v>30</v>
      </c>
      <c r="R8666">
        <v>173</v>
      </c>
      <c r="S8666">
        <v>53</v>
      </c>
      <c r="T8666">
        <v>416</v>
      </c>
      <c r="U8666">
        <v>5</v>
      </c>
      <c r="V8666">
        <v>1</v>
      </c>
      <c r="W8666">
        <v>2.2652743923576</v>
      </c>
      <c r="X8666">
        <v>73.111539058391102</v>
      </c>
      <c r="Y8666">
        <v>13.747502475682994</v>
      </c>
      <c r="Z8666">
        <v>5.8147356745603007</v>
      </c>
      <c r="AA8666">
        <v>31.5805333160075</v>
      </c>
      <c r="AB8666">
        <v>18.001845174094097</v>
      </c>
      <c r="AC8666">
        <v>24.41393242014675</v>
      </c>
      <c r="AD8666">
        <v>0.83887564872075004</v>
      </c>
      <c r="AE8666">
        <v>169.77423815996107</v>
      </c>
    </row>
    <row r="8667" spans="1:31" x14ac:dyDescent="0.25">
      <c r="A8667">
        <v>1845448</v>
      </c>
      <c r="B8667">
        <v>1</v>
      </c>
      <c r="C8667" t="s">
        <v>80</v>
      </c>
      <c r="D8667" t="s">
        <v>95</v>
      </c>
      <c r="E8667" t="s">
        <v>268</v>
      </c>
      <c r="F8667" t="s">
        <v>24371</v>
      </c>
      <c r="G8667" t="s">
        <v>156</v>
      </c>
      <c r="H8667" t="s">
        <v>157</v>
      </c>
      <c r="I8667" t="s">
        <v>135</v>
      </c>
      <c r="J8667" t="s">
        <v>136</v>
      </c>
      <c r="K8667" t="s">
        <v>137</v>
      </c>
      <c r="L8667" t="s">
        <v>24372</v>
      </c>
      <c r="M8667" t="s">
        <v>24373</v>
      </c>
      <c r="N8667">
        <v>0.31031194400000001</v>
      </c>
      <c r="O8667">
        <v>42</v>
      </c>
      <c r="P8667">
        <v>4261</v>
      </c>
      <c r="Q8667">
        <v>73</v>
      </c>
      <c r="R8667">
        <v>154</v>
      </c>
      <c r="S8667">
        <v>72</v>
      </c>
      <c r="T8667">
        <v>514</v>
      </c>
      <c r="U8667">
        <v>14</v>
      </c>
      <c r="V8667">
        <v>1</v>
      </c>
      <c r="W8667">
        <v>10.96658899361703</v>
      </c>
      <c r="X8667">
        <v>397.01684091021588</v>
      </c>
      <c r="Y8667">
        <v>348.11777054413102</v>
      </c>
      <c r="Z8667">
        <v>16.605114324735052</v>
      </c>
      <c r="AA8667">
        <v>189.86080317168668</v>
      </c>
      <c r="AB8667">
        <v>147.02681316646692</v>
      </c>
      <c r="AC8667">
        <v>156.43434180221217</v>
      </c>
      <c r="AD8667">
        <v>0.16274412425500001</v>
      </c>
      <c r="AE8667">
        <v>1266.1910170373199</v>
      </c>
    </row>
    <row r="8668" spans="1:31" x14ac:dyDescent="0.25">
      <c r="A8668">
        <v>1849129</v>
      </c>
      <c r="B8668">
        <v>1</v>
      </c>
      <c r="C8668" t="s">
        <v>80</v>
      </c>
      <c r="D8668" t="s">
        <v>99</v>
      </c>
      <c r="E8668" t="s">
        <v>140</v>
      </c>
      <c r="F8668" t="s">
        <v>24374</v>
      </c>
      <c r="G8668" t="s">
        <v>142</v>
      </c>
      <c r="H8668" t="s">
        <v>134</v>
      </c>
      <c r="I8668" t="s">
        <v>135</v>
      </c>
      <c r="J8668" t="s">
        <v>136</v>
      </c>
      <c r="K8668" t="s">
        <v>137</v>
      </c>
      <c r="L8668" t="s">
        <v>24375</v>
      </c>
      <c r="M8668" t="s">
        <v>24376</v>
      </c>
      <c r="N8668">
        <v>5.5827777770000004</v>
      </c>
      <c r="O8668">
        <v>0</v>
      </c>
      <c r="P8668">
        <v>2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2.3699160111849999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2.3699160111849999</v>
      </c>
    </row>
    <row r="8669" spans="1:31" x14ac:dyDescent="0.25">
      <c r="A8669">
        <v>1848396</v>
      </c>
      <c r="B8669">
        <v>1</v>
      </c>
      <c r="C8669" t="s">
        <v>80</v>
      </c>
      <c r="D8669" t="s">
        <v>83</v>
      </c>
      <c r="E8669" t="s">
        <v>154</v>
      </c>
      <c r="F8669" t="s">
        <v>1623</v>
      </c>
      <c r="G8669" t="s">
        <v>955</v>
      </c>
      <c r="H8669" t="s">
        <v>157</v>
      </c>
      <c r="I8669" t="s">
        <v>135</v>
      </c>
      <c r="J8669" t="s">
        <v>136</v>
      </c>
      <c r="K8669" t="s">
        <v>137</v>
      </c>
      <c r="L8669" t="s">
        <v>24377</v>
      </c>
      <c r="M8669" t="s">
        <v>24378</v>
      </c>
      <c r="N8669">
        <v>3.8986111110000001</v>
      </c>
      <c r="O8669">
        <v>0</v>
      </c>
      <c r="P8669">
        <v>129</v>
      </c>
      <c r="Q8669">
        <v>0</v>
      </c>
      <c r="R8669">
        <v>1</v>
      </c>
      <c r="S8669">
        <v>22</v>
      </c>
      <c r="T8669">
        <v>12</v>
      </c>
      <c r="U8669">
        <v>12</v>
      </c>
      <c r="V8669">
        <v>2</v>
      </c>
      <c r="W8669">
        <v>0</v>
      </c>
      <c r="X8669">
        <v>165.02750227157458</v>
      </c>
      <c r="Y8669">
        <v>0</v>
      </c>
      <c r="Z8669">
        <v>0.72726637270000005</v>
      </c>
      <c r="AA8669">
        <v>1013.7150572033568</v>
      </c>
      <c r="AB8669">
        <v>34.435318838020173</v>
      </c>
      <c r="AC8669">
        <v>2247.3220417468215</v>
      </c>
      <c r="AD8669">
        <v>321.57376103323173</v>
      </c>
      <c r="AE8669">
        <v>3782.8009474657047</v>
      </c>
    </row>
    <row r="8670" spans="1:31" x14ac:dyDescent="0.25">
      <c r="A8670">
        <v>1846530</v>
      </c>
      <c r="B8670">
        <v>1</v>
      </c>
      <c r="C8670" t="s">
        <v>81</v>
      </c>
      <c r="D8670" t="s">
        <v>127</v>
      </c>
      <c r="E8670" t="s">
        <v>154</v>
      </c>
      <c r="F8670" t="s">
        <v>1826</v>
      </c>
      <c r="G8670" t="s">
        <v>156</v>
      </c>
      <c r="H8670" t="s">
        <v>157</v>
      </c>
      <c r="I8670" t="s">
        <v>179</v>
      </c>
      <c r="J8670" t="s">
        <v>136</v>
      </c>
      <c r="K8670" t="s">
        <v>137</v>
      </c>
      <c r="L8670" t="s">
        <v>24379</v>
      </c>
      <c r="M8670" t="s">
        <v>24380</v>
      </c>
      <c r="N8670">
        <v>5.5555550000000002E-3</v>
      </c>
      <c r="O8670">
        <v>0</v>
      </c>
      <c r="P8670">
        <v>395</v>
      </c>
      <c r="Q8670">
        <v>10</v>
      </c>
      <c r="R8670">
        <v>28</v>
      </c>
      <c r="S8670">
        <v>3</v>
      </c>
      <c r="T8670">
        <v>27</v>
      </c>
      <c r="U8670">
        <v>4</v>
      </c>
      <c r="V8670">
        <v>0</v>
      </c>
      <c r="W8670">
        <v>0</v>
      </c>
      <c r="X8670">
        <v>0.52087086583133346</v>
      </c>
      <c r="Y8670">
        <v>6.1081098126833343E-2</v>
      </c>
      <c r="Z8670">
        <v>0.10832377040327779</v>
      </c>
      <c r="AA8670">
        <v>3.334388920091667</v>
      </c>
      <c r="AB8670">
        <v>4.7096436738000007E-2</v>
      </c>
      <c r="AC8670">
        <v>0.44079851174399998</v>
      </c>
      <c r="AD8670">
        <v>0</v>
      </c>
      <c r="AE8670">
        <v>4.512559602935112</v>
      </c>
    </row>
    <row r="8671" spans="1:31" x14ac:dyDescent="0.25">
      <c r="A8671">
        <v>1845488</v>
      </c>
      <c r="B8671">
        <v>1</v>
      </c>
      <c r="C8671" t="s">
        <v>81</v>
      </c>
      <c r="D8671" t="s">
        <v>123</v>
      </c>
      <c r="E8671" t="s">
        <v>164</v>
      </c>
      <c r="F8671" t="s">
        <v>12033</v>
      </c>
      <c r="G8671" t="s">
        <v>156</v>
      </c>
      <c r="H8671" t="s">
        <v>157</v>
      </c>
      <c r="I8671" t="s">
        <v>135</v>
      </c>
      <c r="J8671" t="s">
        <v>136</v>
      </c>
      <c r="K8671" t="s">
        <v>137</v>
      </c>
      <c r="L8671" t="s">
        <v>24381</v>
      </c>
      <c r="M8671" t="s">
        <v>24382</v>
      </c>
      <c r="N8671">
        <v>0.8</v>
      </c>
      <c r="O8671">
        <v>3</v>
      </c>
      <c r="P8671">
        <v>531</v>
      </c>
      <c r="Q8671">
        <v>231</v>
      </c>
      <c r="R8671">
        <v>97</v>
      </c>
      <c r="S8671">
        <v>16</v>
      </c>
      <c r="T8671">
        <v>50</v>
      </c>
      <c r="U8671">
        <v>0</v>
      </c>
      <c r="V8671">
        <v>0</v>
      </c>
      <c r="W8671">
        <v>29.015639973022495</v>
      </c>
      <c r="X8671">
        <v>113.04978127350208</v>
      </c>
      <c r="Y8671">
        <v>396.16230784098832</v>
      </c>
      <c r="Z8671">
        <v>187.91003460592344</v>
      </c>
      <c r="AA8671">
        <v>38.886151348527996</v>
      </c>
      <c r="AB8671">
        <v>50.840348756617317</v>
      </c>
      <c r="AC8671">
        <v>0</v>
      </c>
      <c r="AD8671">
        <v>0</v>
      </c>
      <c r="AE8671">
        <v>815.86426379858165</v>
      </c>
    </row>
    <row r="8672" spans="1:31" x14ac:dyDescent="0.25">
      <c r="A8672">
        <v>1845511</v>
      </c>
      <c r="B8672">
        <v>1</v>
      </c>
      <c r="C8672" t="s">
        <v>80</v>
      </c>
      <c r="D8672" t="s">
        <v>110</v>
      </c>
      <c r="E8672" t="s">
        <v>131</v>
      </c>
      <c r="F8672" t="s">
        <v>24383</v>
      </c>
      <c r="G8672" t="s">
        <v>133</v>
      </c>
      <c r="H8672" t="s">
        <v>134</v>
      </c>
      <c r="I8672" t="s">
        <v>135</v>
      </c>
      <c r="J8672" t="s">
        <v>136</v>
      </c>
      <c r="K8672" t="s">
        <v>137</v>
      </c>
      <c r="L8672" t="s">
        <v>23306</v>
      </c>
      <c r="M8672" t="s">
        <v>24384</v>
      </c>
      <c r="N8672">
        <v>5.3066666659999999</v>
      </c>
      <c r="O8672">
        <v>0</v>
      </c>
      <c r="P8672">
        <v>137</v>
      </c>
      <c r="Q8672">
        <v>0</v>
      </c>
      <c r="R8672">
        <v>0</v>
      </c>
      <c r="S8672">
        <v>0</v>
      </c>
      <c r="T8672">
        <v>1</v>
      </c>
      <c r="U8672">
        <v>0</v>
      </c>
      <c r="V8672">
        <v>0</v>
      </c>
      <c r="W8672">
        <v>0</v>
      </c>
      <c r="X8672">
        <v>225.99945752242766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225.99945752242766</v>
      </c>
    </row>
    <row r="8673" spans="1:31" x14ac:dyDescent="0.25">
      <c r="A8673">
        <v>1844872</v>
      </c>
      <c r="B8673">
        <v>1</v>
      </c>
      <c r="C8673" t="s">
        <v>80</v>
      </c>
      <c r="D8673" t="s">
        <v>100</v>
      </c>
      <c r="E8673" t="s">
        <v>140</v>
      </c>
      <c r="F8673" t="s">
        <v>24385</v>
      </c>
      <c r="G8673" t="s">
        <v>142</v>
      </c>
      <c r="H8673" t="s">
        <v>134</v>
      </c>
      <c r="I8673" t="s">
        <v>135</v>
      </c>
      <c r="J8673" t="s">
        <v>136</v>
      </c>
      <c r="K8673" t="s">
        <v>137</v>
      </c>
      <c r="L8673" t="s">
        <v>24386</v>
      </c>
      <c r="M8673" t="s">
        <v>24387</v>
      </c>
      <c r="N8673">
        <v>1.308333333</v>
      </c>
      <c r="O8673">
        <v>0</v>
      </c>
      <c r="P8673">
        <v>1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8.6438693002949984E-2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8.6438693002949984E-2</v>
      </c>
    </row>
    <row r="8674" spans="1:31" x14ac:dyDescent="0.25">
      <c r="A8674">
        <v>1845413</v>
      </c>
      <c r="B8674">
        <v>1</v>
      </c>
      <c r="C8674" t="s">
        <v>80</v>
      </c>
      <c r="D8674" t="s">
        <v>99</v>
      </c>
      <c r="E8674" t="s">
        <v>140</v>
      </c>
      <c r="F8674" t="s">
        <v>24388</v>
      </c>
      <c r="G8674" t="s">
        <v>142</v>
      </c>
      <c r="H8674" t="s">
        <v>134</v>
      </c>
      <c r="I8674" t="s">
        <v>135</v>
      </c>
      <c r="J8674" t="s">
        <v>136</v>
      </c>
      <c r="K8674" t="s">
        <v>137</v>
      </c>
      <c r="L8674" t="s">
        <v>24389</v>
      </c>
      <c r="M8674" t="s">
        <v>24390</v>
      </c>
      <c r="N8674">
        <v>5.9247222219999998</v>
      </c>
      <c r="O8674">
        <v>0</v>
      </c>
      <c r="P8674">
        <v>1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0.78678930789141666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0.78678930789141666</v>
      </c>
    </row>
    <row r="8675" spans="1:31" x14ac:dyDescent="0.25">
      <c r="A8675">
        <v>1854258</v>
      </c>
      <c r="B8675">
        <v>1</v>
      </c>
      <c r="C8675" t="s">
        <v>81</v>
      </c>
      <c r="D8675" t="s">
        <v>128</v>
      </c>
      <c r="E8675" t="s">
        <v>131</v>
      </c>
      <c r="F8675" t="s">
        <v>24391</v>
      </c>
      <c r="G8675" t="s">
        <v>133</v>
      </c>
      <c r="H8675" t="s">
        <v>134</v>
      </c>
      <c r="I8675" t="s">
        <v>135</v>
      </c>
      <c r="J8675" t="s">
        <v>136</v>
      </c>
      <c r="K8675" t="s">
        <v>137</v>
      </c>
      <c r="L8675" t="s">
        <v>24392</v>
      </c>
      <c r="M8675" t="s">
        <v>24393</v>
      </c>
      <c r="N8675">
        <v>18.981666665999999</v>
      </c>
      <c r="O8675">
        <v>0</v>
      </c>
      <c r="P8675">
        <v>8</v>
      </c>
      <c r="Q8675">
        <v>0</v>
      </c>
      <c r="R8675">
        <v>5</v>
      </c>
      <c r="S8675">
        <v>0</v>
      </c>
      <c r="T8675">
        <v>6</v>
      </c>
      <c r="U8675">
        <v>0</v>
      </c>
      <c r="V8675">
        <v>0</v>
      </c>
      <c r="W8675">
        <v>0</v>
      </c>
      <c r="X8675">
        <v>33.423896795118729</v>
      </c>
      <c r="Y8675">
        <v>0</v>
      </c>
      <c r="Z8675">
        <v>45.942838712055128</v>
      </c>
      <c r="AA8675">
        <v>0</v>
      </c>
      <c r="AB8675">
        <v>49.814568537427206</v>
      </c>
      <c r="AC8675">
        <v>0</v>
      </c>
      <c r="AD8675">
        <v>0</v>
      </c>
      <c r="AE8675">
        <v>129.18130404460106</v>
      </c>
    </row>
    <row r="8676" spans="1:31" x14ac:dyDescent="0.25">
      <c r="A8676">
        <v>1855615</v>
      </c>
      <c r="B8676">
        <v>1</v>
      </c>
      <c r="C8676" t="s">
        <v>80</v>
      </c>
      <c r="D8676" t="s">
        <v>98</v>
      </c>
      <c r="E8676" t="s">
        <v>154</v>
      </c>
      <c r="F8676" t="s">
        <v>24394</v>
      </c>
      <c r="G8676" t="s">
        <v>175</v>
      </c>
      <c r="H8676" t="s">
        <v>157</v>
      </c>
      <c r="I8676" t="s">
        <v>135</v>
      </c>
      <c r="J8676" t="s">
        <v>136</v>
      </c>
      <c r="K8676" t="s">
        <v>137</v>
      </c>
      <c r="L8676" t="s">
        <v>24395</v>
      </c>
      <c r="M8676" t="s">
        <v>24396</v>
      </c>
      <c r="N8676">
        <v>2.6713888880000001</v>
      </c>
      <c r="O8676">
        <v>0</v>
      </c>
      <c r="P8676">
        <v>0</v>
      </c>
      <c r="Q8676">
        <v>0</v>
      </c>
      <c r="R8676">
        <v>13</v>
      </c>
      <c r="S8676">
        <v>0</v>
      </c>
      <c r="T8676">
        <v>1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139.02754541072505</v>
      </c>
      <c r="AA8676">
        <v>0</v>
      </c>
      <c r="AB8676">
        <v>3.2546546756536001</v>
      </c>
      <c r="AC8676">
        <v>0</v>
      </c>
      <c r="AD8676">
        <v>0</v>
      </c>
      <c r="AE8676">
        <v>142.28220008637865</v>
      </c>
    </row>
    <row r="8677" spans="1:31" x14ac:dyDescent="0.25">
      <c r="A8677">
        <v>1850992</v>
      </c>
      <c r="B8677">
        <v>1</v>
      </c>
      <c r="C8677" t="s">
        <v>81</v>
      </c>
      <c r="D8677" t="s">
        <v>123</v>
      </c>
      <c r="E8677" t="s">
        <v>252</v>
      </c>
      <c r="F8677" t="s">
        <v>24397</v>
      </c>
      <c r="G8677" t="s">
        <v>279</v>
      </c>
      <c r="H8677" t="s">
        <v>134</v>
      </c>
      <c r="I8677" t="s">
        <v>135</v>
      </c>
      <c r="J8677" t="s">
        <v>136</v>
      </c>
      <c r="K8677" t="s">
        <v>137</v>
      </c>
      <c r="L8677" t="s">
        <v>24398</v>
      </c>
      <c r="M8677" t="s">
        <v>24399</v>
      </c>
      <c r="N8677">
        <v>2.3658333329999999</v>
      </c>
      <c r="O8677">
        <v>0</v>
      </c>
      <c r="P8677">
        <v>1</v>
      </c>
      <c r="Q8677">
        <v>0</v>
      </c>
      <c r="R8677">
        <v>2</v>
      </c>
      <c r="S8677">
        <v>0</v>
      </c>
      <c r="T8677">
        <v>2</v>
      </c>
      <c r="U8677">
        <v>0</v>
      </c>
      <c r="V8677">
        <v>0</v>
      </c>
      <c r="W8677">
        <v>0</v>
      </c>
      <c r="X8677">
        <v>0.65836916479684993</v>
      </c>
      <c r="Y8677">
        <v>0</v>
      </c>
      <c r="Z8677">
        <v>1.6177560338351997</v>
      </c>
      <c r="AA8677">
        <v>0</v>
      </c>
      <c r="AB8677">
        <v>4.365425190351</v>
      </c>
      <c r="AC8677">
        <v>0</v>
      </c>
      <c r="AD8677">
        <v>0</v>
      </c>
      <c r="AE8677">
        <v>6.6415503889830498</v>
      </c>
    </row>
    <row r="8678" spans="1:31" x14ac:dyDescent="0.25">
      <c r="A8678">
        <v>1844987</v>
      </c>
      <c r="B8678">
        <v>1</v>
      </c>
      <c r="C8678" t="s">
        <v>81</v>
      </c>
      <c r="D8678" t="s">
        <v>116</v>
      </c>
      <c r="E8678" t="s">
        <v>164</v>
      </c>
      <c r="F8678" t="s">
        <v>24400</v>
      </c>
      <c r="G8678" t="s">
        <v>156</v>
      </c>
      <c r="H8678" t="s">
        <v>157</v>
      </c>
      <c r="I8678" t="s">
        <v>135</v>
      </c>
      <c r="J8678" t="s">
        <v>136</v>
      </c>
      <c r="K8678" t="s">
        <v>137</v>
      </c>
      <c r="L8678" t="s">
        <v>24401</v>
      </c>
      <c r="M8678" t="s">
        <v>24402</v>
      </c>
      <c r="N8678">
        <v>1.6019444439999999</v>
      </c>
      <c r="O8678">
        <v>0</v>
      </c>
      <c r="P8678">
        <v>669</v>
      </c>
      <c r="Q8678">
        <v>0</v>
      </c>
      <c r="R8678">
        <v>67</v>
      </c>
      <c r="S8678">
        <v>2</v>
      </c>
      <c r="T8678">
        <v>84</v>
      </c>
      <c r="U8678">
        <v>0</v>
      </c>
      <c r="V8678">
        <v>0</v>
      </c>
      <c r="W8678">
        <v>0</v>
      </c>
      <c r="X8678">
        <v>181.21714887975878</v>
      </c>
      <c r="Y8678">
        <v>0</v>
      </c>
      <c r="Z8678">
        <v>19.749511826389487</v>
      </c>
      <c r="AA8678">
        <v>5.7232283633227503</v>
      </c>
      <c r="AB8678">
        <v>41.844228245060144</v>
      </c>
      <c r="AC8678">
        <v>0</v>
      </c>
      <c r="AD8678">
        <v>0</v>
      </c>
      <c r="AE8678">
        <v>248.53411731453119</v>
      </c>
    </row>
    <row r="8679" spans="1:31" x14ac:dyDescent="0.25">
      <c r="A8679">
        <v>1855638</v>
      </c>
      <c r="B8679">
        <v>1</v>
      </c>
      <c r="C8679" t="s">
        <v>80</v>
      </c>
      <c r="D8679" t="s">
        <v>97</v>
      </c>
      <c r="E8679" t="s">
        <v>252</v>
      </c>
      <c r="F8679" t="s">
        <v>21392</v>
      </c>
      <c r="G8679" t="s">
        <v>279</v>
      </c>
      <c r="H8679" t="s">
        <v>134</v>
      </c>
      <c r="I8679" t="s">
        <v>135</v>
      </c>
      <c r="J8679" t="s">
        <v>136</v>
      </c>
      <c r="K8679" t="s">
        <v>137</v>
      </c>
      <c r="L8679" t="s">
        <v>24403</v>
      </c>
      <c r="M8679" t="s">
        <v>24404</v>
      </c>
      <c r="N8679">
        <v>4.1086111110000001</v>
      </c>
      <c r="O8679">
        <v>0</v>
      </c>
      <c r="P8679">
        <v>18</v>
      </c>
      <c r="Q8679">
        <v>0</v>
      </c>
      <c r="R8679">
        <v>25</v>
      </c>
      <c r="S8679">
        <v>0</v>
      </c>
      <c r="T8679">
        <v>5</v>
      </c>
      <c r="U8679">
        <v>0</v>
      </c>
      <c r="V8679">
        <v>0</v>
      </c>
      <c r="W8679">
        <v>0</v>
      </c>
      <c r="X8679">
        <v>97.453506892691323</v>
      </c>
      <c r="Y8679">
        <v>0</v>
      </c>
      <c r="Z8679">
        <v>65.186646622632537</v>
      </c>
      <c r="AA8679">
        <v>0</v>
      </c>
      <c r="AB8679">
        <v>142.11379403058379</v>
      </c>
      <c r="AC8679">
        <v>0</v>
      </c>
      <c r="AD8679">
        <v>0</v>
      </c>
      <c r="AE8679">
        <v>304.75394754590764</v>
      </c>
    </row>
    <row r="8680" spans="1:31" x14ac:dyDescent="0.25">
      <c r="A8680">
        <v>1848307</v>
      </c>
      <c r="B8680">
        <v>1</v>
      </c>
      <c r="C8680" t="s">
        <v>80</v>
      </c>
      <c r="D8680" t="s">
        <v>98</v>
      </c>
      <c r="E8680" t="s">
        <v>131</v>
      </c>
      <c r="F8680" t="s">
        <v>24405</v>
      </c>
      <c r="G8680" t="s">
        <v>189</v>
      </c>
      <c r="H8680" t="s">
        <v>134</v>
      </c>
      <c r="I8680" t="s">
        <v>135</v>
      </c>
      <c r="J8680" t="s">
        <v>136</v>
      </c>
      <c r="K8680" t="s">
        <v>137</v>
      </c>
      <c r="L8680" t="s">
        <v>24406</v>
      </c>
      <c r="M8680" t="s">
        <v>24407</v>
      </c>
      <c r="N8680">
        <v>2.199166666</v>
      </c>
      <c r="O8680">
        <v>0</v>
      </c>
      <c r="P8680">
        <v>0</v>
      </c>
      <c r="Q8680">
        <v>0</v>
      </c>
      <c r="R8680">
        <v>2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8.6767226354014504</v>
      </c>
      <c r="AA8680">
        <v>0</v>
      </c>
      <c r="AB8680">
        <v>0</v>
      </c>
      <c r="AC8680">
        <v>0</v>
      </c>
      <c r="AD8680">
        <v>0</v>
      </c>
      <c r="AE8680">
        <v>8.6767226354014504</v>
      </c>
    </row>
    <row r="8681" spans="1:31" x14ac:dyDescent="0.25">
      <c r="A8681">
        <v>1845064</v>
      </c>
      <c r="B8681">
        <v>1</v>
      </c>
      <c r="C8681" t="s">
        <v>81</v>
      </c>
      <c r="D8681" t="s">
        <v>120</v>
      </c>
      <c r="E8681" t="s">
        <v>252</v>
      </c>
      <c r="F8681" t="s">
        <v>24408</v>
      </c>
      <c r="G8681" t="s">
        <v>279</v>
      </c>
      <c r="H8681" t="s">
        <v>134</v>
      </c>
      <c r="I8681" t="s">
        <v>135</v>
      </c>
      <c r="J8681" t="s">
        <v>136</v>
      </c>
      <c r="K8681" t="s">
        <v>137</v>
      </c>
      <c r="L8681" t="s">
        <v>24409</v>
      </c>
      <c r="M8681" t="s">
        <v>24410</v>
      </c>
      <c r="N8681">
        <v>1.061111111</v>
      </c>
      <c r="O8681">
        <v>0</v>
      </c>
      <c r="P8681">
        <v>0</v>
      </c>
      <c r="Q8681">
        <v>0</v>
      </c>
      <c r="R8681">
        <v>1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8.2915986803586001</v>
      </c>
      <c r="AA8681">
        <v>0</v>
      </c>
      <c r="AB8681">
        <v>0</v>
      </c>
      <c r="AC8681">
        <v>0</v>
      </c>
      <c r="AD8681">
        <v>0</v>
      </c>
      <c r="AE8681">
        <v>8.2915986803586001</v>
      </c>
    </row>
    <row r="8682" spans="1:31" x14ac:dyDescent="0.25">
      <c r="A8682">
        <v>1855661</v>
      </c>
      <c r="B8682">
        <v>1</v>
      </c>
      <c r="C8682" t="s">
        <v>80</v>
      </c>
      <c r="D8682" t="s">
        <v>93</v>
      </c>
      <c r="E8682" t="s">
        <v>131</v>
      </c>
      <c r="F8682" t="s">
        <v>24411</v>
      </c>
      <c r="G8682" t="s">
        <v>133</v>
      </c>
      <c r="H8682" t="s">
        <v>134</v>
      </c>
      <c r="I8682" t="s">
        <v>135</v>
      </c>
      <c r="J8682" t="s">
        <v>136</v>
      </c>
      <c r="K8682" t="s">
        <v>137</v>
      </c>
      <c r="L8682" t="s">
        <v>24412</v>
      </c>
      <c r="M8682" t="s">
        <v>24413</v>
      </c>
      <c r="N8682">
        <v>7.011666666</v>
      </c>
      <c r="O8682">
        <v>0</v>
      </c>
      <c r="P8682">
        <v>47</v>
      </c>
      <c r="Q8682">
        <v>0</v>
      </c>
      <c r="R8682">
        <v>0</v>
      </c>
      <c r="S8682">
        <v>0</v>
      </c>
      <c r="T8682">
        <v>1</v>
      </c>
      <c r="U8682">
        <v>0</v>
      </c>
      <c r="V8682">
        <v>0</v>
      </c>
      <c r="W8682">
        <v>0</v>
      </c>
      <c r="X8682">
        <v>56.900265850469651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56.900265850469651</v>
      </c>
    </row>
    <row r="8683" spans="1:31" x14ac:dyDescent="0.25">
      <c r="A8683">
        <v>1844935</v>
      </c>
      <c r="B8683">
        <v>1</v>
      </c>
      <c r="C8683" t="s">
        <v>80</v>
      </c>
      <c r="D8683" t="s">
        <v>92</v>
      </c>
      <c r="E8683" t="s">
        <v>140</v>
      </c>
      <c r="F8683" t="s">
        <v>23987</v>
      </c>
      <c r="G8683" t="s">
        <v>213</v>
      </c>
      <c r="H8683" t="s">
        <v>134</v>
      </c>
      <c r="I8683" t="s">
        <v>135</v>
      </c>
      <c r="J8683" t="s">
        <v>136</v>
      </c>
      <c r="K8683" t="s">
        <v>137</v>
      </c>
      <c r="L8683" t="s">
        <v>24414</v>
      </c>
      <c r="M8683" t="s">
        <v>24415</v>
      </c>
      <c r="N8683">
        <v>1.204722222</v>
      </c>
      <c r="O8683">
        <v>0</v>
      </c>
      <c r="P8683">
        <v>2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0.80818284405711671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0.80818284405711671</v>
      </c>
    </row>
    <row r="8684" spans="1:31" x14ac:dyDescent="0.25">
      <c r="A8684">
        <v>1849263</v>
      </c>
      <c r="B8684">
        <v>1</v>
      </c>
      <c r="C8684" t="s">
        <v>80</v>
      </c>
      <c r="D8684" t="s">
        <v>99</v>
      </c>
      <c r="E8684" t="s">
        <v>140</v>
      </c>
      <c r="F8684" t="s">
        <v>24416</v>
      </c>
      <c r="G8684" t="s">
        <v>213</v>
      </c>
      <c r="H8684" t="s">
        <v>134</v>
      </c>
      <c r="I8684" t="s">
        <v>135</v>
      </c>
      <c r="J8684" t="s">
        <v>136</v>
      </c>
      <c r="K8684" t="s">
        <v>137</v>
      </c>
      <c r="L8684" t="s">
        <v>24417</v>
      </c>
      <c r="M8684" t="s">
        <v>24418</v>
      </c>
      <c r="N8684">
        <v>2.0008333330000001</v>
      </c>
      <c r="O8684">
        <v>0</v>
      </c>
      <c r="P8684">
        <v>1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0.84640056498487493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0.84640056498487493</v>
      </c>
    </row>
    <row r="8685" spans="1:31" x14ac:dyDescent="0.25">
      <c r="A8685">
        <v>1855701</v>
      </c>
      <c r="B8685">
        <v>1</v>
      </c>
      <c r="C8685" t="s">
        <v>80</v>
      </c>
      <c r="D8685" t="s">
        <v>103</v>
      </c>
      <c r="E8685" t="s">
        <v>268</v>
      </c>
      <c r="F8685" t="s">
        <v>23883</v>
      </c>
      <c r="G8685" t="s">
        <v>156</v>
      </c>
      <c r="H8685" t="s">
        <v>157</v>
      </c>
      <c r="I8685" t="s">
        <v>135</v>
      </c>
      <c r="J8685" t="s">
        <v>136</v>
      </c>
      <c r="K8685" t="s">
        <v>137</v>
      </c>
      <c r="L8685" t="s">
        <v>24419</v>
      </c>
      <c r="M8685" t="s">
        <v>24420</v>
      </c>
      <c r="N8685">
        <v>5.0793333000000003E-2</v>
      </c>
      <c r="O8685">
        <v>0</v>
      </c>
      <c r="P8685">
        <v>0</v>
      </c>
      <c r="Q8685">
        <v>8</v>
      </c>
      <c r="R8685">
        <v>5</v>
      </c>
      <c r="S8685">
        <v>6</v>
      </c>
      <c r="T8685">
        <v>24</v>
      </c>
      <c r="U8685">
        <v>11</v>
      </c>
      <c r="V8685">
        <v>2</v>
      </c>
      <c r="W8685">
        <v>0</v>
      </c>
      <c r="X8685">
        <v>0</v>
      </c>
      <c r="Y8685">
        <v>3.9163454160133329</v>
      </c>
      <c r="Z8685">
        <v>1.9296096320228002</v>
      </c>
      <c r="AA8685">
        <v>10.449014138802633</v>
      </c>
      <c r="AB8685">
        <v>1.4801904724718222</v>
      </c>
      <c r="AC8685">
        <v>133.32566988637566</v>
      </c>
      <c r="AD8685">
        <v>2.1770146151481002</v>
      </c>
      <c r="AE8685">
        <v>153.27784416083435</v>
      </c>
    </row>
    <row r="8686" spans="1:31" x14ac:dyDescent="0.25">
      <c r="A8686">
        <v>1847248</v>
      </c>
      <c r="B8686">
        <v>1</v>
      </c>
      <c r="C8686" t="s">
        <v>80</v>
      </c>
      <c r="D8686" t="s">
        <v>97</v>
      </c>
      <c r="E8686" t="s">
        <v>252</v>
      </c>
      <c r="F8686" t="s">
        <v>24421</v>
      </c>
      <c r="G8686" t="s">
        <v>1510</v>
      </c>
      <c r="H8686" t="s">
        <v>134</v>
      </c>
      <c r="I8686" t="s">
        <v>135</v>
      </c>
      <c r="J8686" t="s">
        <v>136</v>
      </c>
      <c r="K8686" t="s">
        <v>137</v>
      </c>
      <c r="L8686" t="s">
        <v>24422</v>
      </c>
      <c r="M8686" t="s">
        <v>24423</v>
      </c>
      <c r="N8686">
        <v>6.8847222219999997</v>
      </c>
      <c r="O8686">
        <v>0</v>
      </c>
      <c r="P8686">
        <v>324</v>
      </c>
      <c r="Q8686">
        <v>0</v>
      </c>
      <c r="R8686">
        <v>1</v>
      </c>
      <c r="S8686">
        <v>0</v>
      </c>
      <c r="T8686">
        <v>34</v>
      </c>
      <c r="U8686">
        <v>0</v>
      </c>
      <c r="V8686">
        <v>0</v>
      </c>
      <c r="W8686">
        <v>0</v>
      </c>
      <c r="X8686">
        <v>716.69927086897235</v>
      </c>
      <c r="Y8686">
        <v>0</v>
      </c>
      <c r="Z8686">
        <v>7.8126394123050003E-2</v>
      </c>
      <c r="AA8686">
        <v>0</v>
      </c>
      <c r="AB8686">
        <v>272.83963042322563</v>
      </c>
      <c r="AC8686">
        <v>0</v>
      </c>
      <c r="AD8686">
        <v>0</v>
      </c>
      <c r="AE8686">
        <v>989.61702768632108</v>
      </c>
    </row>
    <row r="8687" spans="1:31" x14ac:dyDescent="0.25">
      <c r="A8687">
        <v>1844924</v>
      </c>
      <c r="B8687">
        <v>1</v>
      </c>
      <c r="C8687" t="s">
        <v>80</v>
      </c>
      <c r="D8687" t="s">
        <v>82</v>
      </c>
      <c r="E8687" t="s">
        <v>140</v>
      </c>
      <c r="F8687" t="s">
        <v>24424</v>
      </c>
      <c r="G8687" t="s">
        <v>142</v>
      </c>
      <c r="H8687" t="s">
        <v>134</v>
      </c>
      <c r="I8687" t="s">
        <v>135</v>
      </c>
      <c r="J8687" t="s">
        <v>136</v>
      </c>
      <c r="K8687" t="s">
        <v>137</v>
      </c>
      <c r="L8687" t="s">
        <v>24425</v>
      </c>
      <c r="M8687" t="s">
        <v>24426</v>
      </c>
      <c r="N8687">
        <v>1.0480555549999999</v>
      </c>
      <c r="O8687">
        <v>0</v>
      </c>
      <c r="P8687">
        <v>2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0.36615034283893333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0.36615034283893333</v>
      </c>
    </row>
    <row r="8688" spans="1:31" x14ac:dyDescent="0.25">
      <c r="A8688">
        <v>1849063</v>
      </c>
      <c r="B8688">
        <v>1</v>
      </c>
      <c r="C8688" t="s">
        <v>81</v>
      </c>
      <c r="D8688" t="s">
        <v>123</v>
      </c>
      <c r="E8688" t="s">
        <v>131</v>
      </c>
      <c r="F8688" t="s">
        <v>24427</v>
      </c>
      <c r="G8688" t="s">
        <v>133</v>
      </c>
      <c r="H8688" t="s">
        <v>134</v>
      </c>
      <c r="I8688" t="s">
        <v>135</v>
      </c>
      <c r="J8688" t="s">
        <v>136</v>
      </c>
      <c r="K8688" t="s">
        <v>137</v>
      </c>
      <c r="L8688" t="s">
        <v>24428</v>
      </c>
      <c r="M8688" t="s">
        <v>24429</v>
      </c>
      <c r="N8688">
        <v>5.8644444440000001</v>
      </c>
      <c r="O8688">
        <v>0</v>
      </c>
      <c r="P8688">
        <v>116</v>
      </c>
      <c r="Q8688">
        <v>0</v>
      </c>
      <c r="R8688">
        <v>0</v>
      </c>
      <c r="S8688">
        <v>0</v>
      </c>
      <c r="T8688">
        <v>8</v>
      </c>
      <c r="U8688">
        <v>0</v>
      </c>
      <c r="V8688">
        <v>0</v>
      </c>
      <c r="W8688">
        <v>0</v>
      </c>
      <c r="X8688">
        <v>183.87758672894228</v>
      </c>
      <c r="Y8688">
        <v>0</v>
      </c>
      <c r="Z8688">
        <v>0</v>
      </c>
      <c r="AA8688">
        <v>0</v>
      </c>
      <c r="AB8688">
        <v>12.244704447143102</v>
      </c>
      <c r="AC8688">
        <v>0</v>
      </c>
      <c r="AD8688">
        <v>0</v>
      </c>
      <c r="AE8688">
        <v>196.12229117608538</v>
      </c>
    </row>
    <row r="8689" spans="1:31" x14ac:dyDescent="0.25">
      <c r="A8689">
        <v>1844626</v>
      </c>
      <c r="B8689">
        <v>1</v>
      </c>
      <c r="C8689" t="s">
        <v>81</v>
      </c>
      <c r="D8689" t="s">
        <v>127</v>
      </c>
      <c r="E8689" t="s">
        <v>164</v>
      </c>
      <c r="F8689" t="s">
        <v>12116</v>
      </c>
      <c r="G8689" t="s">
        <v>175</v>
      </c>
      <c r="H8689" t="s">
        <v>157</v>
      </c>
      <c r="I8689" t="s">
        <v>135</v>
      </c>
      <c r="J8689" t="s">
        <v>136</v>
      </c>
      <c r="K8689" t="s">
        <v>137</v>
      </c>
      <c r="L8689" t="s">
        <v>24430</v>
      </c>
      <c r="M8689" t="s">
        <v>24431</v>
      </c>
      <c r="N8689">
        <v>1.1827777770000001</v>
      </c>
      <c r="O8689">
        <v>5</v>
      </c>
      <c r="P8689">
        <v>265</v>
      </c>
      <c r="Q8689">
        <v>279</v>
      </c>
      <c r="R8689">
        <v>403</v>
      </c>
      <c r="S8689">
        <v>37</v>
      </c>
      <c r="T8689">
        <v>29</v>
      </c>
      <c r="U8689">
        <v>3</v>
      </c>
      <c r="V8689">
        <v>1</v>
      </c>
      <c r="W8689">
        <v>2.6858784477752837</v>
      </c>
      <c r="X8689">
        <v>42.125410196878484</v>
      </c>
      <c r="Y8689">
        <v>382.29531545888364</v>
      </c>
      <c r="Z8689">
        <v>167.66729296473272</v>
      </c>
      <c r="AA8689">
        <v>138.24915562878078</v>
      </c>
      <c r="AB8689">
        <v>12.940720184567468</v>
      </c>
      <c r="AC8689">
        <v>67.367802247884015</v>
      </c>
      <c r="AD8689">
        <v>0.26245755075849997</v>
      </c>
      <c r="AE8689">
        <v>813.59403268026085</v>
      </c>
    </row>
    <row r="8690" spans="1:31" x14ac:dyDescent="0.25">
      <c r="A8690">
        <v>1845519</v>
      </c>
      <c r="B8690">
        <v>1</v>
      </c>
      <c r="C8690" t="s">
        <v>80</v>
      </c>
      <c r="D8690" t="s">
        <v>103</v>
      </c>
      <c r="E8690" t="s">
        <v>202</v>
      </c>
      <c r="F8690" t="s">
        <v>10762</v>
      </c>
      <c r="G8690" t="s">
        <v>386</v>
      </c>
      <c r="H8690" t="s">
        <v>157</v>
      </c>
      <c r="I8690" t="s">
        <v>135</v>
      </c>
      <c r="J8690" t="s">
        <v>136</v>
      </c>
      <c r="K8690" t="s">
        <v>137</v>
      </c>
      <c r="L8690" t="s">
        <v>24432</v>
      </c>
      <c r="M8690" t="s">
        <v>24433</v>
      </c>
      <c r="N8690">
        <v>0.16916666599999999</v>
      </c>
      <c r="O8690">
        <v>0</v>
      </c>
      <c r="P8690">
        <v>257</v>
      </c>
      <c r="Q8690">
        <v>22</v>
      </c>
      <c r="R8690">
        <v>13</v>
      </c>
      <c r="S8690">
        <v>8</v>
      </c>
      <c r="T8690">
        <v>6</v>
      </c>
      <c r="U8690">
        <v>0</v>
      </c>
      <c r="V8690">
        <v>0</v>
      </c>
      <c r="W8690">
        <v>0</v>
      </c>
      <c r="X8690">
        <v>10.789921350267507</v>
      </c>
      <c r="Y8690">
        <v>52.451277686653135</v>
      </c>
      <c r="Z8690">
        <v>9.9349139908676012</v>
      </c>
      <c r="AA8690">
        <v>19.506977698923109</v>
      </c>
      <c r="AB8690">
        <v>0.50518707406859997</v>
      </c>
      <c r="AC8690">
        <v>0</v>
      </c>
      <c r="AD8690">
        <v>0</v>
      </c>
      <c r="AE8690">
        <v>93.188277800779957</v>
      </c>
    </row>
    <row r="8691" spans="1:31" x14ac:dyDescent="0.25">
      <c r="A8691">
        <v>1845465</v>
      </c>
      <c r="B8691">
        <v>1</v>
      </c>
      <c r="C8691" t="s">
        <v>81</v>
      </c>
      <c r="D8691" t="s">
        <v>121</v>
      </c>
      <c r="E8691" t="s">
        <v>131</v>
      </c>
      <c r="F8691" t="s">
        <v>24434</v>
      </c>
      <c r="G8691" t="s">
        <v>133</v>
      </c>
      <c r="H8691" t="s">
        <v>134</v>
      </c>
      <c r="I8691" t="s">
        <v>135</v>
      </c>
      <c r="J8691" t="s">
        <v>136</v>
      </c>
      <c r="K8691" t="s">
        <v>137</v>
      </c>
      <c r="L8691" t="s">
        <v>24435</v>
      </c>
      <c r="M8691" t="s">
        <v>24436</v>
      </c>
      <c r="N8691">
        <v>1.3472222220000001</v>
      </c>
      <c r="O8691">
        <v>0</v>
      </c>
      <c r="P8691">
        <v>28</v>
      </c>
      <c r="Q8691">
        <v>0</v>
      </c>
      <c r="R8691">
        <v>0</v>
      </c>
      <c r="S8691">
        <v>0</v>
      </c>
      <c r="T8691">
        <v>2</v>
      </c>
      <c r="U8691">
        <v>0</v>
      </c>
      <c r="V8691">
        <v>0</v>
      </c>
      <c r="W8691">
        <v>0</v>
      </c>
      <c r="X8691">
        <v>6.7463987941380328</v>
      </c>
      <c r="Y8691">
        <v>0</v>
      </c>
      <c r="Z8691">
        <v>0</v>
      </c>
      <c r="AA8691">
        <v>0</v>
      </c>
      <c r="AB8691">
        <v>2.6480718436458002</v>
      </c>
      <c r="AC8691">
        <v>0</v>
      </c>
      <c r="AD8691">
        <v>0</v>
      </c>
      <c r="AE8691">
        <v>9.394470637783833</v>
      </c>
    </row>
    <row r="8692" spans="1:31" x14ac:dyDescent="0.25">
      <c r="A8692">
        <v>1845127</v>
      </c>
      <c r="B8692">
        <v>1</v>
      </c>
      <c r="C8692" t="s">
        <v>81</v>
      </c>
      <c r="D8692" t="s">
        <v>128</v>
      </c>
      <c r="E8692" t="s">
        <v>131</v>
      </c>
      <c r="F8692" t="s">
        <v>24437</v>
      </c>
      <c r="G8692" t="s">
        <v>1486</v>
      </c>
      <c r="H8692" t="s">
        <v>134</v>
      </c>
      <c r="I8692" t="s">
        <v>135</v>
      </c>
      <c r="J8692" t="s">
        <v>136</v>
      </c>
      <c r="K8692" t="s">
        <v>137</v>
      </c>
      <c r="L8692" t="s">
        <v>24438</v>
      </c>
      <c r="M8692" t="s">
        <v>24439</v>
      </c>
      <c r="N8692">
        <v>8.4494444439999992</v>
      </c>
      <c r="O8692">
        <v>0</v>
      </c>
      <c r="P8692">
        <v>13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13.39862117722595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13.39862117722595</v>
      </c>
    </row>
    <row r="8693" spans="1:31" x14ac:dyDescent="0.25">
      <c r="A8693">
        <v>1855552</v>
      </c>
      <c r="B8693">
        <v>1</v>
      </c>
      <c r="C8693" t="s">
        <v>80</v>
      </c>
      <c r="D8693" t="s">
        <v>106</v>
      </c>
      <c r="E8693" t="s">
        <v>164</v>
      </c>
      <c r="F8693" t="s">
        <v>808</v>
      </c>
      <c r="G8693" t="s">
        <v>156</v>
      </c>
      <c r="H8693" t="s">
        <v>157</v>
      </c>
      <c r="I8693" t="s">
        <v>135</v>
      </c>
      <c r="J8693" t="s">
        <v>136</v>
      </c>
      <c r="K8693" t="s">
        <v>137</v>
      </c>
      <c r="L8693" t="s">
        <v>24440</v>
      </c>
      <c r="M8693" t="s">
        <v>24441</v>
      </c>
      <c r="N8693">
        <v>1.3352777769999999</v>
      </c>
      <c r="O8693">
        <v>0</v>
      </c>
      <c r="P8693">
        <v>217</v>
      </c>
      <c r="Q8693">
        <v>0</v>
      </c>
      <c r="R8693">
        <v>14</v>
      </c>
      <c r="S8693">
        <v>0</v>
      </c>
      <c r="T8693">
        <v>24</v>
      </c>
      <c r="U8693">
        <v>0</v>
      </c>
      <c r="V8693">
        <v>0</v>
      </c>
      <c r="W8693">
        <v>0</v>
      </c>
      <c r="X8693">
        <v>75.547381752965663</v>
      </c>
      <c r="Y8693">
        <v>0</v>
      </c>
      <c r="Z8693">
        <v>23.590182833138847</v>
      </c>
      <c r="AA8693">
        <v>0</v>
      </c>
      <c r="AB8693">
        <v>20.585217151555877</v>
      </c>
      <c r="AC8693">
        <v>0</v>
      </c>
      <c r="AD8693">
        <v>0</v>
      </c>
      <c r="AE8693">
        <v>119.72278173766038</v>
      </c>
    </row>
    <row r="8694" spans="1:31" x14ac:dyDescent="0.25">
      <c r="A8694">
        <v>1845319</v>
      </c>
      <c r="B8694">
        <v>1</v>
      </c>
      <c r="C8694" t="s">
        <v>81</v>
      </c>
      <c r="D8694" t="s">
        <v>115</v>
      </c>
      <c r="E8694" t="s">
        <v>131</v>
      </c>
      <c r="F8694" t="s">
        <v>24442</v>
      </c>
      <c r="G8694" t="s">
        <v>133</v>
      </c>
      <c r="H8694" t="s">
        <v>134</v>
      </c>
      <c r="I8694" t="s">
        <v>135</v>
      </c>
      <c r="J8694" t="s">
        <v>136</v>
      </c>
      <c r="K8694" t="s">
        <v>137</v>
      </c>
      <c r="L8694" t="s">
        <v>24443</v>
      </c>
      <c r="M8694" t="s">
        <v>24444</v>
      </c>
      <c r="N8694">
        <v>1.267222222</v>
      </c>
      <c r="O8694">
        <v>0</v>
      </c>
      <c r="P8694">
        <v>20</v>
      </c>
      <c r="Q8694">
        <v>0</v>
      </c>
      <c r="R8694">
        <v>0</v>
      </c>
      <c r="S8694">
        <v>0</v>
      </c>
      <c r="T8694">
        <v>2</v>
      </c>
      <c r="U8694">
        <v>0</v>
      </c>
      <c r="V8694">
        <v>0</v>
      </c>
      <c r="W8694">
        <v>0</v>
      </c>
      <c r="X8694">
        <v>1.9892570867656501</v>
      </c>
      <c r="Y8694">
        <v>0</v>
      </c>
      <c r="Z8694">
        <v>0</v>
      </c>
      <c r="AA8694">
        <v>0</v>
      </c>
      <c r="AB8694">
        <v>0.31642517189965003</v>
      </c>
      <c r="AC8694">
        <v>0</v>
      </c>
      <c r="AD8694">
        <v>0</v>
      </c>
      <c r="AE8694">
        <v>2.3056822586652999</v>
      </c>
    </row>
    <row r="8695" spans="1:31" x14ac:dyDescent="0.25">
      <c r="A8695">
        <v>1855747</v>
      </c>
      <c r="B8695">
        <v>1</v>
      </c>
      <c r="C8695" t="s">
        <v>80</v>
      </c>
      <c r="D8695" t="s">
        <v>82</v>
      </c>
      <c r="E8695" t="s">
        <v>223</v>
      </c>
      <c r="F8695" t="s">
        <v>24445</v>
      </c>
      <c r="G8695" t="s">
        <v>1055</v>
      </c>
      <c r="H8695" t="s">
        <v>134</v>
      </c>
      <c r="I8695" t="s">
        <v>135</v>
      </c>
      <c r="J8695" t="s">
        <v>136</v>
      </c>
      <c r="K8695" t="s">
        <v>137</v>
      </c>
      <c r="L8695" t="s">
        <v>24446</v>
      </c>
      <c r="M8695" t="s">
        <v>24447</v>
      </c>
      <c r="N8695">
        <v>2.8969444439999998</v>
      </c>
      <c r="O8695">
        <v>0</v>
      </c>
      <c r="P8695">
        <v>4</v>
      </c>
      <c r="Q8695">
        <v>0</v>
      </c>
      <c r="R8695">
        <v>0</v>
      </c>
      <c r="S8695">
        <v>0</v>
      </c>
      <c r="T8695">
        <v>6</v>
      </c>
      <c r="U8695">
        <v>0</v>
      </c>
      <c r="V8695">
        <v>1</v>
      </c>
      <c r="W8695">
        <v>0</v>
      </c>
      <c r="X8695">
        <v>3.142130027545134</v>
      </c>
      <c r="Y8695">
        <v>0</v>
      </c>
      <c r="Z8695">
        <v>0</v>
      </c>
      <c r="AA8695">
        <v>0</v>
      </c>
      <c r="AB8695">
        <v>32.069153397950032</v>
      </c>
      <c r="AC8695">
        <v>0</v>
      </c>
      <c r="AD8695">
        <v>124.57237815663373</v>
      </c>
      <c r="AE8695">
        <v>159.7836615821289</v>
      </c>
    </row>
    <row r="8696" spans="1:31" x14ac:dyDescent="0.25">
      <c r="A8696">
        <v>1848714</v>
      </c>
      <c r="B8696">
        <v>1</v>
      </c>
      <c r="C8696" t="s">
        <v>81</v>
      </c>
      <c r="D8696" t="s">
        <v>128</v>
      </c>
      <c r="E8696" t="s">
        <v>131</v>
      </c>
      <c r="F8696" t="s">
        <v>24448</v>
      </c>
      <c r="G8696" t="s">
        <v>133</v>
      </c>
      <c r="H8696" t="s">
        <v>134</v>
      </c>
      <c r="I8696" t="s">
        <v>135</v>
      </c>
      <c r="J8696" t="s">
        <v>136</v>
      </c>
      <c r="K8696" t="s">
        <v>137</v>
      </c>
      <c r="L8696" t="s">
        <v>24449</v>
      </c>
      <c r="M8696" t="s">
        <v>24450</v>
      </c>
      <c r="N8696">
        <v>3.210555555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20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22.900125836580276</v>
      </c>
      <c r="AC8696">
        <v>0</v>
      </c>
      <c r="AD8696">
        <v>0</v>
      </c>
      <c r="AE8696">
        <v>22.900125836580276</v>
      </c>
    </row>
    <row r="8697" spans="1:31" x14ac:dyDescent="0.25">
      <c r="A8697">
        <v>1853846</v>
      </c>
      <c r="B8697">
        <v>1</v>
      </c>
      <c r="C8697" t="s">
        <v>80</v>
      </c>
      <c r="D8697" t="s">
        <v>95</v>
      </c>
      <c r="E8697" t="s">
        <v>131</v>
      </c>
      <c r="F8697" t="s">
        <v>24451</v>
      </c>
      <c r="G8697" t="s">
        <v>133</v>
      </c>
      <c r="H8697" t="s">
        <v>134</v>
      </c>
      <c r="I8697" t="s">
        <v>135</v>
      </c>
      <c r="J8697" t="s">
        <v>136</v>
      </c>
      <c r="K8697" t="s">
        <v>137</v>
      </c>
      <c r="L8697" t="s">
        <v>24452</v>
      </c>
      <c r="M8697" t="s">
        <v>24453</v>
      </c>
      <c r="N8697">
        <v>3.8366666660000002</v>
      </c>
      <c r="O8697">
        <v>0</v>
      </c>
      <c r="P8697">
        <v>94</v>
      </c>
      <c r="Q8697">
        <v>0</v>
      </c>
      <c r="R8697">
        <v>0</v>
      </c>
      <c r="S8697">
        <v>0</v>
      </c>
      <c r="T8697">
        <v>17</v>
      </c>
      <c r="U8697">
        <v>0</v>
      </c>
      <c r="V8697">
        <v>0</v>
      </c>
      <c r="W8697">
        <v>0</v>
      </c>
      <c r="X8697">
        <v>93.46807855638626</v>
      </c>
      <c r="Y8697">
        <v>0</v>
      </c>
      <c r="Z8697">
        <v>0</v>
      </c>
      <c r="AA8697">
        <v>0</v>
      </c>
      <c r="AB8697">
        <v>77.527223243236378</v>
      </c>
      <c r="AC8697">
        <v>0</v>
      </c>
      <c r="AD8697">
        <v>0</v>
      </c>
      <c r="AE8697">
        <v>170.99530179962264</v>
      </c>
    </row>
    <row r="8698" spans="1:31" x14ac:dyDescent="0.25">
      <c r="A8698">
        <v>1855767</v>
      </c>
      <c r="B8698">
        <v>1</v>
      </c>
      <c r="C8698" t="s">
        <v>80</v>
      </c>
      <c r="D8698" t="s">
        <v>83</v>
      </c>
      <c r="E8698" t="s">
        <v>131</v>
      </c>
      <c r="F8698" t="s">
        <v>24454</v>
      </c>
      <c r="G8698" t="s">
        <v>133</v>
      </c>
      <c r="H8698" t="s">
        <v>134</v>
      </c>
      <c r="I8698" t="s">
        <v>135</v>
      </c>
      <c r="J8698" t="s">
        <v>136</v>
      </c>
      <c r="K8698" t="s">
        <v>137</v>
      </c>
      <c r="L8698" t="s">
        <v>24455</v>
      </c>
      <c r="M8698" t="s">
        <v>24456</v>
      </c>
      <c r="N8698">
        <v>1.48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3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13.064159792106498</v>
      </c>
      <c r="AC8698">
        <v>0</v>
      </c>
      <c r="AD8698">
        <v>0</v>
      </c>
      <c r="AE8698">
        <v>13.064159792106498</v>
      </c>
    </row>
    <row r="8699" spans="1:31" x14ac:dyDescent="0.25">
      <c r="A8699">
        <v>1845476</v>
      </c>
      <c r="B8699">
        <v>1</v>
      </c>
      <c r="C8699" t="s">
        <v>80</v>
      </c>
      <c r="D8699" t="s">
        <v>105</v>
      </c>
      <c r="E8699" t="s">
        <v>131</v>
      </c>
      <c r="F8699" t="s">
        <v>24457</v>
      </c>
      <c r="G8699" t="s">
        <v>189</v>
      </c>
      <c r="H8699" t="s">
        <v>134</v>
      </c>
      <c r="I8699" t="s">
        <v>135</v>
      </c>
      <c r="J8699" t="s">
        <v>136</v>
      </c>
      <c r="K8699" t="s">
        <v>137</v>
      </c>
      <c r="L8699" t="s">
        <v>24458</v>
      </c>
      <c r="M8699" t="s">
        <v>24459</v>
      </c>
      <c r="N8699">
        <v>1.5127777769999999</v>
      </c>
      <c r="O8699">
        <v>0</v>
      </c>
      <c r="P8699">
        <v>54</v>
      </c>
      <c r="Q8699">
        <v>0</v>
      </c>
      <c r="R8699">
        <v>1</v>
      </c>
      <c r="S8699">
        <v>0</v>
      </c>
      <c r="T8699">
        <v>19</v>
      </c>
      <c r="U8699">
        <v>0</v>
      </c>
      <c r="V8699">
        <v>0</v>
      </c>
      <c r="W8699">
        <v>0</v>
      </c>
      <c r="X8699">
        <v>24.692750066845228</v>
      </c>
      <c r="Y8699">
        <v>0</v>
      </c>
      <c r="Z8699">
        <v>4.7098869984999996E-3</v>
      </c>
      <c r="AA8699">
        <v>0</v>
      </c>
      <c r="AB8699">
        <v>24.014757027620156</v>
      </c>
      <c r="AC8699">
        <v>0</v>
      </c>
      <c r="AD8699">
        <v>0</v>
      </c>
      <c r="AE8699">
        <v>48.712216981463882</v>
      </c>
    </row>
    <row r="8700" spans="1:31" x14ac:dyDescent="0.25">
      <c r="A8700">
        <v>1855555</v>
      </c>
      <c r="B8700">
        <v>1</v>
      </c>
      <c r="C8700" t="s">
        <v>81</v>
      </c>
      <c r="D8700" t="s">
        <v>128</v>
      </c>
      <c r="E8700" t="s">
        <v>252</v>
      </c>
      <c r="F8700" t="s">
        <v>24460</v>
      </c>
      <c r="G8700" t="s">
        <v>279</v>
      </c>
      <c r="H8700" t="s">
        <v>134</v>
      </c>
      <c r="I8700" t="s">
        <v>135</v>
      </c>
      <c r="J8700" t="s">
        <v>136</v>
      </c>
      <c r="K8700" t="s">
        <v>137</v>
      </c>
      <c r="L8700" t="s">
        <v>24461</v>
      </c>
      <c r="M8700" t="s">
        <v>24462</v>
      </c>
      <c r="N8700">
        <v>0.81388888800000003</v>
      </c>
      <c r="O8700">
        <v>0</v>
      </c>
      <c r="P8700">
        <v>86</v>
      </c>
      <c r="Q8700">
        <v>0</v>
      </c>
      <c r="R8700">
        <v>1</v>
      </c>
      <c r="S8700">
        <v>0</v>
      </c>
      <c r="T8700">
        <v>21</v>
      </c>
      <c r="U8700">
        <v>0</v>
      </c>
      <c r="V8700">
        <v>0</v>
      </c>
      <c r="W8700">
        <v>0</v>
      </c>
      <c r="X8700">
        <v>54.80382712535544</v>
      </c>
      <c r="Y8700">
        <v>0</v>
      </c>
      <c r="Z8700">
        <v>0.67455919273746678</v>
      </c>
      <c r="AA8700">
        <v>0</v>
      </c>
      <c r="AB8700">
        <v>68.439470308349698</v>
      </c>
      <c r="AC8700">
        <v>0</v>
      </c>
      <c r="AD8700">
        <v>0</v>
      </c>
      <c r="AE8700">
        <v>123.91785662644261</v>
      </c>
    </row>
    <row r="8701" spans="1:31" x14ac:dyDescent="0.25">
      <c r="A8701">
        <v>1855532</v>
      </c>
      <c r="B8701">
        <v>1</v>
      </c>
      <c r="C8701" t="s">
        <v>80</v>
      </c>
      <c r="D8701" t="s">
        <v>84</v>
      </c>
      <c r="E8701" t="s">
        <v>131</v>
      </c>
      <c r="F8701" t="s">
        <v>24463</v>
      </c>
      <c r="G8701" t="s">
        <v>133</v>
      </c>
      <c r="H8701" t="s">
        <v>134</v>
      </c>
      <c r="I8701" t="s">
        <v>135</v>
      </c>
      <c r="J8701" t="s">
        <v>136</v>
      </c>
      <c r="K8701" t="s">
        <v>137</v>
      </c>
      <c r="L8701" t="s">
        <v>24464</v>
      </c>
      <c r="M8701" t="s">
        <v>24465</v>
      </c>
      <c r="N8701">
        <v>7.9694444439999996</v>
      </c>
      <c r="O8701">
        <v>0</v>
      </c>
      <c r="P8701">
        <v>75</v>
      </c>
      <c r="Q8701">
        <v>0</v>
      </c>
      <c r="R8701">
        <v>31</v>
      </c>
      <c r="S8701">
        <v>0</v>
      </c>
      <c r="T8701">
        <v>12</v>
      </c>
      <c r="U8701">
        <v>0</v>
      </c>
      <c r="V8701">
        <v>0</v>
      </c>
      <c r="W8701">
        <v>0</v>
      </c>
      <c r="X8701">
        <v>188.38534516359584</v>
      </c>
      <c r="Y8701">
        <v>0</v>
      </c>
      <c r="Z8701">
        <v>40.9893565523478</v>
      </c>
      <c r="AA8701">
        <v>0</v>
      </c>
      <c r="AB8701">
        <v>27.80362523452089</v>
      </c>
      <c r="AC8701">
        <v>0</v>
      </c>
      <c r="AD8701">
        <v>0</v>
      </c>
      <c r="AE8701">
        <v>257.17832695046451</v>
      </c>
    </row>
    <row r="8702" spans="1:31" x14ac:dyDescent="0.25">
      <c r="A8702">
        <v>1848413</v>
      </c>
      <c r="B8702">
        <v>1</v>
      </c>
      <c r="C8702" t="s">
        <v>80</v>
      </c>
      <c r="D8702" t="s">
        <v>83</v>
      </c>
      <c r="E8702" t="s">
        <v>131</v>
      </c>
      <c r="F8702" t="s">
        <v>24466</v>
      </c>
      <c r="G8702" t="s">
        <v>133</v>
      </c>
      <c r="H8702" t="s">
        <v>134</v>
      </c>
      <c r="I8702" t="s">
        <v>135</v>
      </c>
      <c r="J8702" t="s">
        <v>136</v>
      </c>
      <c r="K8702" t="s">
        <v>137</v>
      </c>
      <c r="L8702" t="s">
        <v>23494</v>
      </c>
      <c r="M8702" t="s">
        <v>24467</v>
      </c>
      <c r="N8702">
        <v>8.0466666660000001</v>
      </c>
      <c r="O8702">
        <v>0</v>
      </c>
      <c r="P8702">
        <v>221</v>
      </c>
      <c r="Q8702">
        <v>0</v>
      </c>
      <c r="R8702">
        <v>0</v>
      </c>
      <c r="S8702">
        <v>0</v>
      </c>
      <c r="T8702">
        <v>13</v>
      </c>
      <c r="U8702">
        <v>0</v>
      </c>
      <c r="V8702">
        <v>0</v>
      </c>
      <c r="W8702">
        <v>0</v>
      </c>
      <c r="X8702">
        <v>444.29818355775416</v>
      </c>
      <c r="Y8702">
        <v>0</v>
      </c>
      <c r="Z8702">
        <v>0</v>
      </c>
      <c r="AA8702">
        <v>0</v>
      </c>
      <c r="AB8702">
        <v>115.2037924241035</v>
      </c>
      <c r="AC8702">
        <v>0</v>
      </c>
      <c r="AD8702">
        <v>0</v>
      </c>
      <c r="AE8702">
        <v>559.50197598185764</v>
      </c>
    </row>
    <row r="8703" spans="1:31" x14ac:dyDescent="0.25">
      <c r="A8703">
        <v>1844861</v>
      </c>
      <c r="B8703">
        <v>1</v>
      </c>
      <c r="C8703" t="s">
        <v>80</v>
      </c>
      <c r="D8703" t="s">
        <v>104</v>
      </c>
      <c r="E8703" t="s">
        <v>154</v>
      </c>
      <c r="F8703" t="s">
        <v>24468</v>
      </c>
      <c r="G8703" t="s">
        <v>156</v>
      </c>
      <c r="H8703" t="s">
        <v>157</v>
      </c>
      <c r="I8703" t="s">
        <v>135</v>
      </c>
      <c r="J8703" t="s">
        <v>136</v>
      </c>
      <c r="K8703" t="s">
        <v>137</v>
      </c>
      <c r="L8703" t="s">
        <v>24469</v>
      </c>
      <c r="M8703" t="s">
        <v>24470</v>
      </c>
      <c r="N8703">
        <v>1.68</v>
      </c>
      <c r="O8703">
        <v>0</v>
      </c>
      <c r="P8703">
        <v>84</v>
      </c>
      <c r="Q8703">
        <v>0</v>
      </c>
      <c r="R8703">
        <v>2</v>
      </c>
      <c r="S8703">
        <v>0</v>
      </c>
      <c r="T8703">
        <v>12</v>
      </c>
      <c r="U8703">
        <v>0</v>
      </c>
      <c r="V8703">
        <v>0</v>
      </c>
      <c r="W8703">
        <v>0</v>
      </c>
      <c r="X8703">
        <v>31.29404391073151</v>
      </c>
      <c r="Y8703">
        <v>0</v>
      </c>
      <c r="Z8703">
        <v>2.9459291577855415</v>
      </c>
      <c r="AA8703">
        <v>0</v>
      </c>
      <c r="AB8703">
        <v>14.233998368915909</v>
      </c>
      <c r="AC8703">
        <v>0</v>
      </c>
      <c r="AD8703">
        <v>0</v>
      </c>
      <c r="AE8703">
        <v>48.473971437432965</v>
      </c>
    </row>
    <row r="8704" spans="1:31" x14ac:dyDescent="0.25">
      <c r="A8704">
        <v>1855787</v>
      </c>
      <c r="B8704">
        <v>1</v>
      </c>
      <c r="C8704" t="s">
        <v>81</v>
      </c>
      <c r="D8704" t="s">
        <v>122</v>
      </c>
      <c r="E8704" t="s">
        <v>202</v>
      </c>
      <c r="F8704" t="s">
        <v>1425</v>
      </c>
      <c r="G8704" t="s">
        <v>156</v>
      </c>
      <c r="H8704" t="s">
        <v>157</v>
      </c>
      <c r="I8704" t="s">
        <v>135</v>
      </c>
      <c r="J8704" t="s">
        <v>136</v>
      </c>
      <c r="K8704" t="s">
        <v>137</v>
      </c>
      <c r="L8704" t="s">
        <v>24471</v>
      </c>
      <c r="M8704" t="s">
        <v>24472</v>
      </c>
      <c r="N8704">
        <v>7.6944444000000001E-2</v>
      </c>
      <c r="O8704">
        <v>12</v>
      </c>
      <c r="P8704">
        <v>819</v>
      </c>
      <c r="Q8704">
        <v>1</v>
      </c>
      <c r="R8704">
        <v>19</v>
      </c>
      <c r="S8704">
        <v>2</v>
      </c>
      <c r="T8704">
        <v>52</v>
      </c>
      <c r="U8704">
        <v>1</v>
      </c>
      <c r="V8704">
        <v>0</v>
      </c>
      <c r="W8704">
        <v>0.1970568927395917</v>
      </c>
      <c r="X8704">
        <v>9.2261512918365902</v>
      </c>
      <c r="Y8704">
        <v>2.6726942835249997E-3</v>
      </c>
      <c r="Z8704">
        <v>0.19137925579541665</v>
      </c>
      <c r="AA8704">
        <v>3.8028631148759335</v>
      </c>
      <c r="AB8704">
        <v>0.67950062601323336</v>
      </c>
      <c r="AC8704">
        <v>5.0368537610449994E-2</v>
      </c>
      <c r="AD8704">
        <v>0</v>
      </c>
      <c r="AE8704">
        <v>14.14999241315474</v>
      </c>
    </row>
    <row r="8705" spans="1:31" x14ac:dyDescent="0.25">
      <c r="A8705">
        <v>1855810</v>
      </c>
      <c r="B8705">
        <v>1</v>
      </c>
      <c r="C8705" t="s">
        <v>80</v>
      </c>
      <c r="D8705" t="s">
        <v>103</v>
      </c>
      <c r="E8705" t="s">
        <v>131</v>
      </c>
      <c r="F8705" t="s">
        <v>24473</v>
      </c>
      <c r="G8705" t="s">
        <v>133</v>
      </c>
      <c r="H8705" t="s">
        <v>134</v>
      </c>
      <c r="I8705" t="s">
        <v>135</v>
      </c>
      <c r="J8705" t="s">
        <v>136</v>
      </c>
      <c r="K8705" t="s">
        <v>137</v>
      </c>
      <c r="L8705" t="s">
        <v>24474</v>
      </c>
      <c r="M8705" t="s">
        <v>24475</v>
      </c>
      <c r="N8705">
        <v>5.2088888879999997</v>
      </c>
      <c r="O8705">
        <v>0</v>
      </c>
      <c r="P8705">
        <v>37</v>
      </c>
      <c r="Q8705">
        <v>0</v>
      </c>
      <c r="R8705">
        <v>0</v>
      </c>
      <c r="S8705">
        <v>0</v>
      </c>
      <c r="T8705">
        <v>3</v>
      </c>
      <c r="U8705">
        <v>0</v>
      </c>
      <c r="V8705">
        <v>0</v>
      </c>
      <c r="W8705">
        <v>0</v>
      </c>
      <c r="X8705">
        <v>36.02074855521056</v>
      </c>
      <c r="Y8705">
        <v>0</v>
      </c>
      <c r="Z8705">
        <v>0</v>
      </c>
      <c r="AA8705">
        <v>0</v>
      </c>
      <c r="AB8705">
        <v>1.2372179014832003</v>
      </c>
      <c r="AC8705">
        <v>0</v>
      </c>
      <c r="AD8705">
        <v>0</v>
      </c>
      <c r="AE8705">
        <v>37.257966456693758</v>
      </c>
    </row>
    <row r="8706" spans="1:31" x14ac:dyDescent="0.25">
      <c r="A8706">
        <v>1845233</v>
      </c>
      <c r="B8706">
        <v>1</v>
      </c>
      <c r="C8706" t="s">
        <v>80</v>
      </c>
      <c r="D8706" t="s">
        <v>96</v>
      </c>
      <c r="E8706" t="s">
        <v>154</v>
      </c>
      <c r="F8706" t="s">
        <v>24476</v>
      </c>
      <c r="G8706" t="s">
        <v>156</v>
      </c>
      <c r="H8706" t="s">
        <v>157</v>
      </c>
      <c r="I8706" t="s">
        <v>135</v>
      </c>
      <c r="J8706" t="s">
        <v>136</v>
      </c>
      <c r="K8706" t="s">
        <v>137</v>
      </c>
      <c r="L8706" t="s">
        <v>24477</v>
      </c>
      <c r="M8706" t="s">
        <v>24478</v>
      </c>
      <c r="N8706">
        <v>0.83138888799999999</v>
      </c>
      <c r="O8706">
        <v>0</v>
      </c>
      <c r="P8706">
        <v>314</v>
      </c>
      <c r="Q8706">
        <v>0</v>
      </c>
      <c r="R8706">
        <v>0</v>
      </c>
      <c r="S8706">
        <v>1</v>
      </c>
      <c r="T8706">
        <v>5</v>
      </c>
      <c r="U8706">
        <v>0</v>
      </c>
      <c r="V8706">
        <v>0</v>
      </c>
      <c r="W8706">
        <v>0</v>
      </c>
      <c r="X8706">
        <v>38.034746718922236</v>
      </c>
      <c r="Y8706">
        <v>0</v>
      </c>
      <c r="Z8706">
        <v>0</v>
      </c>
      <c r="AA8706">
        <v>13.263352277983</v>
      </c>
      <c r="AB8706">
        <v>7.5218086748906332</v>
      </c>
      <c r="AC8706">
        <v>0</v>
      </c>
      <c r="AD8706">
        <v>0</v>
      </c>
      <c r="AE8706">
        <v>58.819907671795875</v>
      </c>
    </row>
    <row r="8707" spans="1:31" x14ac:dyDescent="0.25">
      <c r="A8707">
        <v>1845382</v>
      </c>
      <c r="B8707">
        <v>1</v>
      </c>
      <c r="C8707" t="s">
        <v>80</v>
      </c>
      <c r="D8707" t="s">
        <v>82</v>
      </c>
      <c r="E8707" t="s">
        <v>252</v>
      </c>
      <c r="F8707" t="s">
        <v>24479</v>
      </c>
      <c r="G8707" t="s">
        <v>1046</v>
      </c>
      <c r="H8707" t="s">
        <v>134</v>
      </c>
      <c r="I8707" t="s">
        <v>135</v>
      </c>
      <c r="J8707" t="s">
        <v>136</v>
      </c>
      <c r="K8707" t="s">
        <v>137</v>
      </c>
      <c r="L8707" t="s">
        <v>24480</v>
      </c>
      <c r="M8707" t="s">
        <v>24481</v>
      </c>
      <c r="N8707">
        <v>1.1725000000000001</v>
      </c>
      <c r="O8707">
        <v>0</v>
      </c>
      <c r="P8707">
        <v>579</v>
      </c>
      <c r="Q8707">
        <v>0</v>
      </c>
      <c r="R8707">
        <v>0</v>
      </c>
      <c r="S8707">
        <v>0</v>
      </c>
      <c r="T8707">
        <v>31</v>
      </c>
      <c r="U8707">
        <v>0</v>
      </c>
      <c r="V8707">
        <v>0</v>
      </c>
      <c r="W8707">
        <v>0</v>
      </c>
      <c r="X8707">
        <v>155.95722054862196</v>
      </c>
      <c r="Y8707">
        <v>0</v>
      </c>
      <c r="Z8707">
        <v>0</v>
      </c>
      <c r="AA8707">
        <v>0</v>
      </c>
      <c r="AB8707">
        <v>31.036794754759363</v>
      </c>
      <c r="AC8707">
        <v>0</v>
      </c>
      <c r="AD8707">
        <v>0</v>
      </c>
      <c r="AE8707">
        <v>186.99401530338133</v>
      </c>
    </row>
    <row r="8708" spans="1:31" x14ac:dyDescent="0.25">
      <c r="A8708">
        <v>1845445</v>
      </c>
      <c r="B8708">
        <v>1</v>
      </c>
      <c r="C8708" t="s">
        <v>81</v>
      </c>
      <c r="D8708" t="s">
        <v>116</v>
      </c>
      <c r="E8708" t="s">
        <v>131</v>
      </c>
      <c r="F8708" t="s">
        <v>20353</v>
      </c>
      <c r="G8708" t="s">
        <v>133</v>
      </c>
      <c r="H8708" t="s">
        <v>134</v>
      </c>
      <c r="I8708" t="s">
        <v>135</v>
      </c>
      <c r="J8708" t="s">
        <v>136</v>
      </c>
      <c r="K8708" t="s">
        <v>137</v>
      </c>
      <c r="L8708" t="s">
        <v>24482</v>
      </c>
      <c r="M8708" t="s">
        <v>24483</v>
      </c>
      <c r="N8708">
        <v>0.40166666600000001</v>
      </c>
      <c r="O8708">
        <v>0</v>
      </c>
      <c r="P8708">
        <v>20</v>
      </c>
      <c r="Q8708">
        <v>0</v>
      </c>
      <c r="R8708">
        <v>0</v>
      </c>
      <c r="S8708">
        <v>0</v>
      </c>
      <c r="T8708">
        <v>3</v>
      </c>
      <c r="U8708">
        <v>0</v>
      </c>
      <c r="V8708">
        <v>0</v>
      </c>
      <c r="W8708">
        <v>0</v>
      </c>
      <c r="X8708">
        <v>2.2486072308359004</v>
      </c>
      <c r="Y8708">
        <v>0</v>
      </c>
      <c r="Z8708">
        <v>0</v>
      </c>
      <c r="AA8708">
        <v>0</v>
      </c>
      <c r="AB8708">
        <v>0.28587487688465002</v>
      </c>
      <c r="AC8708">
        <v>0</v>
      </c>
      <c r="AD8708">
        <v>0</v>
      </c>
      <c r="AE8708">
        <v>2.5344821077205504</v>
      </c>
    </row>
    <row r="8709" spans="1:31" x14ac:dyDescent="0.25">
      <c r="A8709">
        <v>1844947</v>
      </c>
      <c r="B8709">
        <v>1</v>
      </c>
      <c r="C8709" t="s">
        <v>80</v>
      </c>
      <c r="D8709" t="s">
        <v>99</v>
      </c>
      <c r="E8709" t="s">
        <v>140</v>
      </c>
      <c r="F8709" t="s">
        <v>24484</v>
      </c>
      <c r="G8709" t="s">
        <v>213</v>
      </c>
      <c r="H8709" t="s">
        <v>134</v>
      </c>
      <c r="I8709" t="s">
        <v>135</v>
      </c>
      <c r="J8709" t="s">
        <v>136</v>
      </c>
      <c r="K8709" t="s">
        <v>137</v>
      </c>
      <c r="L8709" t="s">
        <v>24485</v>
      </c>
      <c r="M8709" t="s">
        <v>24486</v>
      </c>
      <c r="N8709">
        <v>28.666111110999999</v>
      </c>
      <c r="O8709">
        <v>0</v>
      </c>
      <c r="P8709">
        <v>3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27.787107000958901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27.787107000958901</v>
      </c>
    </row>
    <row r="8710" spans="1:31" x14ac:dyDescent="0.25">
      <c r="A8710">
        <v>1848350</v>
      </c>
      <c r="B8710">
        <v>1</v>
      </c>
      <c r="C8710" t="s">
        <v>80</v>
      </c>
      <c r="D8710" t="s">
        <v>103</v>
      </c>
      <c r="E8710" t="s">
        <v>202</v>
      </c>
      <c r="F8710" t="s">
        <v>24487</v>
      </c>
      <c r="G8710" t="s">
        <v>156</v>
      </c>
      <c r="H8710" t="s">
        <v>157</v>
      </c>
      <c r="I8710" t="s">
        <v>135</v>
      </c>
      <c r="J8710" t="s">
        <v>136</v>
      </c>
      <c r="K8710" t="s">
        <v>137</v>
      </c>
      <c r="L8710" t="s">
        <v>24488</v>
      </c>
      <c r="M8710" t="s">
        <v>24489</v>
      </c>
      <c r="N8710">
        <v>3.298888888</v>
      </c>
      <c r="O8710">
        <v>5</v>
      </c>
      <c r="P8710">
        <v>8376</v>
      </c>
      <c r="Q8710">
        <v>5</v>
      </c>
      <c r="R8710">
        <v>8</v>
      </c>
      <c r="S8710">
        <v>11</v>
      </c>
      <c r="T8710">
        <v>550</v>
      </c>
      <c r="U8710">
        <v>4</v>
      </c>
      <c r="V8710">
        <v>0</v>
      </c>
      <c r="W8710">
        <v>10.576468798059276</v>
      </c>
      <c r="X8710">
        <v>7344.7179613506532</v>
      </c>
      <c r="Y8710">
        <v>1043.9084636783584</v>
      </c>
      <c r="Z8710">
        <v>8.3755154524373499</v>
      </c>
      <c r="AA8710">
        <v>967.5694042849284</v>
      </c>
      <c r="AB8710">
        <v>1413.0693808577942</v>
      </c>
      <c r="AC8710">
        <v>557.42143429154999</v>
      </c>
      <c r="AD8710">
        <v>0</v>
      </c>
      <c r="AE8710">
        <v>11345.638628713779</v>
      </c>
    </row>
    <row r="8711" spans="1:31" x14ac:dyDescent="0.25">
      <c r="A8711">
        <v>1853909</v>
      </c>
      <c r="B8711">
        <v>1</v>
      </c>
      <c r="C8711" t="s">
        <v>80</v>
      </c>
      <c r="D8711" t="s">
        <v>82</v>
      </c>
      <c r="E8711" t="s">
        <v>252</v>
      </c>
      <c r="F8711" t="s">
        <v>24490</v>
      </c>
      <c r="G8711" t="s">
        <v>189</v>
      </c>
      <c r="H8711" t="s">
        <v>134</v>
      </c>
      <c r="I8711" t="s">
        <v>135</v>
      </c>
      <c r="J8711" t="s">
        <v>136</v>
      </c>
      <c r="K8711" t="s">
        <v>137</v>
      </c>
      <c r="L8711" t="s">
        <v>24491</v>
      </c>
      <c r="M8711" t="s">
        <v>24492</v>
      </c>
      <c r="N8711">
        <v>1.4458333329999999</v>
      </c>
      <c r="O8711">
        <v>0</v>
      </c>
      <c r="P8711">
        <v>16</v>
      </c>
      <c r="Q8711">
        <v>0</v>
      </c>
      <c r="R8711">
        <v>0</v>
      </c>
      <c r="S8711">
        <v>0</v>
      </c>
      <c r="T8711">
        <v>19</v>
      </c>
      <c r="U8711">
        <v>0</v>
      </c>
      <c r="V8711">
        <v>0</v>
      </c>
      <c r="W8711">
        <v>0</v>
      </c>
      <c r="X8711">
        <v>3.9708764413858919</v>
      </c>
      <c r="Y8711">
        <v>0</v>
      </c>
      <c r="Z8711">
        <v>0</v>
      </c>
      <c r="AA8711">
        <v>0</v>
      </c>
      <c r="AB8711">
        <v>4.6451796568943342</v>
      </c>
      <c r="AC8711">
        <v>0</v>
      </c>
      <c r="AD8711">
        <v>0</v>
      </c>
      <c r="AE8711">
        <v>8.6160560982802252</v>
      </c>
    </row>
    <row r="8712" spans="1:31" x14ac:dyDescent="0.25">
      <c r="A8712">
        <v>1845253</v>
      </c>
      <c r="B8712">
        <v>1</v>
      </c>
      <c r="C8712" t="s">
        <v>80</v>
      </c>
      <c r="D8712" t="s">
        <v>82</v>
      </c>
      <c r="E8712" t="s">
        <v>154</v>
      </c>
      <c r="F8712" t="s">
        <v>24493</v>
      </c>
      <c r="G8712" t="s">
        <v>175</v>
      </c>
      <c r="H8712" t="s">
        <v>157</v>
      </c>
      <c r="I8712" t="s">
        <v>135</v>
      </c>
      <c r="J8712" t="s">
        <v>136</v>
      </c>
      <c r="K8712" t="s">
        <v>137</v>
      </c>
      <c r="L8712" t="s">
        <v>24494</v>
      </c>
      <c r="M8712" t="s">
        <v>24495</v>
      </c>
      <c r="N8712">
        <v>2.287222222</v>
      </c>
      <c r="O8712">
        <v>0</v>
      </c>
      <c r="P8712">
        <v>155</v>
      </c>
      <c r="Q8712">
        <v>0</v>
      </c>
      <c r="R8712">
        <v>0</v>
      </c>
      <c r="S8712">
        <v>0</v>
      </c>
      <c r="T8712">
        <v>11</v>
      </c>
      <c r="U8712">
        <v>0</v>
      </c>
      <c r="V8712">
        <v>0</v>
      </c>
      <c r="W8712">
        <v>0</v>
      </c>
      <c r="X8712">
        <v>103.67546463587057</v>
      </c>
      <c r="Y8712">
        <v>0</v>
      </c>
      <c r="Z8712">
        <v>0</v>
      </c>
      <c r="AA8712">
        <v>0</v>
      </c>
      <c r="AB8712">
        <v>19.972737952504851</v>
      </c>
      <c r="AC8712">
        <v>0</v>
      </c>
      <c r="AD8712">
        <v>0</v>
      </c>
      <c r="AE8712">
        <v>123.64820258837543</v>
      </c>
    </row>
    <row r="8713" spans="1:31" x14ac:dyDescent="0.25">
      <c r="A8713">
        <v>1845339</v>
      </c>
      <c r="B8713">
        <v>1</v>
      </c>
      <c r="C8713" t="s">
        <v>80</v>
      </c>
      <c r="D8713" t="s">
        <v>96</v>
      </c>
      <c r="E8713" t="s">
        <v>140</v>
      </c>
      <c r="F8713" t="s">
        <v>24496</v>
      </c>
      <c r="G8713" t="s">
        <v>142</v>
      </c>
      <c r="H8713" t="s">
        <v>134</v>
      </c>
      <c r="I8713" t="s">
        <v>135</v>
      </c>
      <c r="J8713" t="s">
        <v>136</v>
      </c>
      <c r="K8713" t="s">
        <v>137</v>
      </c>
      <c r="L8713" t="s">
        <v>24497</v>
      </c>
      <c r="M8713" t="s">
        <v>24498</v>
      </c>
      <c r="N8713">
        <v>7.6063888879999997</v>
      </c>
      <c r="O8713">
        <v>0</v>
      </c>
      <c r="P8713">
        <v>1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3.2895486024954668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3.2895486024954668</v>
      </c>
    </row>
    <row r="8714" spans="1:31" x14ac:dyDescent="0.25">
      <c r="A8714">
        <v>1845496</v>
      </c>
      <c r="B8714">
        <v>1</v>
      </c>
      <c r="C8714" t="s">
        <v>81</v>
      </c>
      <c r="D8714" t="s">
        <v>128</v>
      </c>
      <c r="E8714" t="s">
        <v>154</v>
      </c>
      <c r="F8714" t="s">
        <v>24499</v>
      </c>
      <c r="G8714" t="s">
        <v>156</v>
      </c>
      <c r="H8714" t="s">
        <v>157</v>
      </c>
      <c r="I8714" t="s">
        <v>135</v>
      </c>
      <c r="J8714" t="s">
        <v>136</v>
      </c>
      <c r="K8714" t="s">
        <v>137</v>
      </c>
      <c r="L8714" t="s">
        <v>24500</v>
      </c>
      <c r="M8714" t="s">
        <v>24501</v>
      </c>
      <c r="N8714">
        <v>3.4397222219999999</v>
      </c>
      <c r="O8714">
        <v>2</v>
      </c>
      <c r="P8714">
        <v>206</v>
      </c>
      <c r="Q8714">
        <v>16</v>
      </c>
      <c r="R8714">
        <v>9</v>
      </c>
      <c r="S8714">
        <v>2</v>
      </c>
      <c r="T8714">
        <v>5</v>
      </c>
      <c r="U8714">
        <v>0</v>
      </c>
      <c r="V8714">
        <v>0</v>
      </c>
      <c r="W8714">
        <v>191.71208092469985</v>
      </c>
      <c r="X8714">
        <v>156.38579676203136</v>
      </c>
      <c r="Y8714">
        <v>17.629780956415193</v>
      </c>
      <c r="Z8714">
        <v>9.2895452762970656</v>
      </c>
      <c r="AA8714">
        <v>9.0187886375985737</v>
      </c>
      <c r="AB8714">
        <v>4.0607110952653249</v>
      </c>
      <c r="AC8714">
        <v>0</v>
      </c>
      <c r="AD8714">
        <v>0</v>
      </c>
      <c r="AE8714">
        <v>388.09670365230733</v>
      </c>
    </row>
    <row r="8715" spans="1:31" x14ac:dyDescent="0.25">
      <c r="A8715">
        <v>1844955</v>
      </c>
      <c r="B8715">
        <v>1</v>
      </c>
      <c r="C8715" t="s">
        <v>80</v>
      </c>
      <c r="D8715" t="s">
        <v>104</v>
      </c>
      <c r="E8715" t="s">
        <v>154</v>
      </c>
      <c r="F8715" t="s">
        <v>24502</v>
      </c>
      <c r="G8715" t="s">
        <v>175</v>
      </c>
      <c r="H8715" t="s">
        <v>157</v>
      </c>
      <c r="I8715" t="s">
        <v>135</v>
      </c>
      <c r="J8715" t="s">
        <v>136</v>
      </c>
      <c r="K8715" t="s">
        <v>137</v>
      </c>
      <c r="L8715" t="s">
        <v>24503</v>
      </c>
      <c r="M8715" t="s">
        <v>24504</v>
      </c>
      <c r="N8715">
        <v>1.3677777769999999</v>
      </c>
      <c r="O8715">
        <v>0</v>
      </c>
      <c r="P8715">
        <v>12</v>
      </c>
      <c r="Q8715">
        <v>0</v>
      </c>
      <c r="R8715">
        <v>9</v>
      </c>
      <c r="S8715">
        <v>0</v>
      </c>
      <c r="T8715">
        <v>4</v>
      </c>
      <c r="U8715">
        <v>0</v>
      </c>
      <c r="V8715">
        <v>0</v>
      </c>
      <c r="W8715">
        <v>0</v>
      </c>
      <c r="X8715">
        <v>7.0097987047164771</v>
      </c>
      <c r="Y8715">
        <v>0</v>
      </c>
      <c r="Z8715">
        <v>7.8785462633222725</v>
      </c>
      <c r="AA8715">
        <v>0</v>
      </c>
      <c r="AB8715">
        <v>1.6596031365133335</v>
      </c>
      <c r="AC8715">
        <v>0</v>
      </c>
      <c r="AD8715">
        <v>0</v>
      </c>
      <c r="AE8715">
        <v>16.547948104552084</v>
      </c>
    </row>
    <row r="8716" spans="1:31" x14ac:dyDescent="0.25">
      <c r="A8716">
        <v>1846621</v>
      </c>
      <c r="B8716">
        <v>1</v>
      </c>
      <c r="C8716" t="s">
        <v>80</v>
      </c>
      <c r="D8716" t="s">
        <v>110</v>
      </c>
      <c r="E8716" t="s">
        <v>131</v>
      </c>
      <c r="F8716" t="s">
        <v>24505</v>
      </c>
      <c r="G8716" t="s">
        <v>189</v>
      </c>
      <c r="H8716" t="s">
        <v>134</v>
      </c>
      <c r="I8716" t="s">
        <v>135</v>
      </c>
      <c r="J8716" t="s">
        <v>136</v>
      </c>
      <c r="K8716" t="s">
        <v>137</v>
      </c>
      <c r="L8716" t="s">
        <v>24506</v>
      </c>
      <c r="M8716" t="s">
        <v>24507</v>
      </c>
      <c r="N8716">
        <v>3.2949999999999999</v>
      </c>
      <c r="O8716">
        <v>0</v>
      </c>
      <c r="P8716">
        <v>197</v>
      </c>
      <c r="Q8716">
        <v>0</v>
      </c>
      <c r="R8716">
        <v>0</v>
      </c>
      <c r="S8716">
        <v>0</v>
      </c>
      <c r="T8716">
        <v>12</v>
      </c>
      <c r="U8716">
        <v>0</v>
      </c>
      <c r="V8716">
        <v>0</v>
      </c>
      <c r="W8716">
        <v>0</v>
      </c>
      <c r="X8716">
        <v>167.72291443647575</v>
      </c>
      <c r="Y8716">
        <v>0</v>
      </c>
      <c r="Z8716">
        <v>0</v>
      </c>
      <c r="AA8716">
        <v>0</v>
      </c>
      <c r="AB8716">
        <v>13.62968298773505</v>
      </c>
      <c r="AC8716">
        <v>0</v>
      </c>
      <c r="AD8716">
        <v>0</v>
      </c>
      <c r="AE8716">
        <v>181.35259742421078</v>
      </c>
    </row>
    <row r="8717" spans="1:31" x14ac:dyDescent="0.25">
      <c r="A8717">
        <v>1844904</v>
      </c>
      <c r="B8717">
        <v>1</v>
      </c>
      <c r="C8717" t="s">
        <v>80</v>
      </c>
      <c r="D8717" t="s">
        <v>84</v>
      </c>
      <c r="E8717" t="s">
        <v>252</v>
      </c>
      <c r="F8717" t="s">
        <v>24508</v>
      </c>
      <c r="G8717" t="s">
        <v>225</v>
      </c>
      <c r="H8717" t="s">
        <v>134</v>
      </c>
      <c r="I8717" t="s">
        <v>135</v>
      </c>
      <c r="J8717" t="s">
        <v>136</v>
      </c>
      <c r="K8717" t="s">
        <v>151</v>
      </c>
      <c r="L8717" t="s">
        <v>24509</v>
      </c>
      <c r="M8717" t="s">
        <v>24510</v>
      </c>
      <c r="N8717">
        <v>0.38654444399999999</v>
      </c>
      <c r="O8717">
        <v>0</v>
      </c>
      <c r="P8717">
        <v>15</v>
      </c>
      <c r="Q8717">
        <v>0</v>
      </c>
      <c r="R8717">
        <v>0</v>
      </c>
      <c r="S8717">
        <v>0</v>
      </c>
      <c r="T8717">
        <v>225</v>
      </c>
      <c r="U8717">
        <v>0</v>
      </c>
      <c r="V8717">
        <v>7</v>
      </c>
      <c r="W8717">
        <v>0</v>
      </c>
      <c r="X8717">
        <v>2.1967176566943998</v>
      </c>
      <c r="Y8717">
        <v>0</v>
      </c>
      <c r="Z8717">
        <v>0</v>
      </c>
      <c r="AA8717">
        <v>0</v>
      </c>
      <c r="AB8717">
        <v>66.586050692613611</v>
      </c>
      <c r="AC8717">
        <v>0</v>
      </c>
      <c r="AD8717">
        <v>34.410565006479999</v>
      </c>
      <c r="AE8717">
        <v>103.19333335578801</v>
      </c>
    </row>
    <row r="8718" spans="1:31" x14ac:dyDescent="0.25">
      <c r="A8718">
        <v>1849475</v>
      </c>
      <c r="B8718">
        <v>1</v>
      </c>
      <c r="C8718" t="s">
        <v>80</v>
      </c>
      <c r="D8718" t="s">
        <v>104</v>
      </c>
      <c r="E8718" t="s">
        <v>131</v>
      </c>
      <c r="F8718" t="s">
        <v>24511</v>
      </c>
      <c r="G8718" t="s">
        <v>189</v>
      </c>
      <c r="H8718" t="s">
        <v>134</v>
      </c>
      <c r="I8718" t="s">
        <v>135</v>
      </c>
      <c r="J8718" t="s">
        <v>136</v>
      </c>
      <c r="K8718" t="s">
        <v>137</v>
      </c>
      <c r="L8718" t="s">
        <v>24512</v>
      </c>
      <c r="M8718" t="s">
        <v>24513</v>
      </c>
      <c r="N8718">
        <v>5.6002777769999996</v>
      </c>
      <c r="O8718">
        <v>0</v>
      </c>
      <c r="P8718">
        <v>81</v>
      </c>
      <c r="Q8718">
        <v>0</v>
      </c>
      <c r="R8718">
        <v>3</v>
      </c>
      <c r="S8718">
        <v>0</v>
      </c>
      <c r="T8718">
        <v>9</v>
      </c>
      <c r="U8718">
        <v>0</v>
      </c>
      <c r="V8718">
        <v>1</v>
      </c>
      <c r="W8718">
        <v>0</v>
      </c>
      <c r="X8718">
        <v>146.77451954203906</v>
      </c>
      <c r="Y8718">
        <v>0</v>
      </c>
      <c r="Z8718">
        <v>2.6252198172655006</v>
      </c>
      <c r="AA8718">
        <v>0</v>
      </c>
      <c r="AB8718">
        <v>32.25448934419849</v>
      </c>
      <c r="AC8718">
        <v>0</v>
      </c>
      <c r="AD8718">
        <v>3.2130861789972336</v>
      </c>
      <c r="AE8718">
        <v>184.8673148825003</v>
      </c>
    </row>
    <row r="8719" spans="1:31" x14ac:dyDescent="0.25">
      <c r="A8719">
        <v>1848393</v>
      </c>
      <c r="B8719">
        <v>1</v>
      </c>
      <c r="C8719" t="s">
        <v>81</v>
      </c>
      <c r="D8719" t="s">
        <v>113</v>
      </c>
      <c r="E8719" t="s">
        <v>202</v>
      </c>
      <c r="F8719" t="s">
        <v>24514</v>
      </c>
      <c r="G8719" t="s">
        <v>156</v>
      </c>
      <c r="H8719" t="s">
        <v>157</v>
      </c>
      <c r="I8719" t="s">
        <v>135</v>
      </c>
      <c r="J8719" t="s">
        <v>136</v>
      </c>
      <c r="K8719" t="s">
        <v>137</v>
      </c>
      <c r="L8719" t="s">
        <v>24515</v>
      </c>
      <c r="M8719" t="s">
        <v>24516</v>
      </c>
      <c r="N8719">
        <v>1.5566666659999999</v>
      </c>
      <c r="O8719">
        <v>0</v>
      </c>
      <c r="P8719">
        <v>1422</v>
      </c>
      <c r="Q8719">
        <v>6</v>
      </c>
      <c r="R8719">
        <v>32</v>
      </c>
      <c r="S8719">
        <v>1</v>
      </c>
      <c r="T8719">
        <v>270</v>
      </c>
      <c r="U8719">
        <v>0</v>
      </c>
      <c r="V8719">
        <v>0</v>
      </c>
      <c r="W8719">
        <v>0</v>
      </c>
      <c r="X8719">
        <v>494.34610810776491</v>
      </c>
      <c r="Y8719">
        <v>153.84532302331499</v>
      </c>
      <c r="Z8719">
        <v>408.57260278597323</v>
      </c>
      <c r="AA8719">
        <v>35.0822957328445</v>
      </c>
      <c r="AB8719">
        <v>169.24365255340558</v>
      </c>
      <c r="AC8719">
        <v>0</v>
      </c>
      <c r="AD8719">
        <v>0</v>
      </c>
      <c r="AE8719">
        <v>1261.0899822033032</v>
      </c>
    </row>
    <row r="8720" spans="1:31" x14ac:dyDescent="0.25">
      <c r="A8720">
        <v>1845296</v>
      </c>
      <c r="B8720">
        <v>1</v>
      </c>
      <c r="C8720" t="s">
        <v>80</v>
      </c>
      <c r="D8720" t="s">
        <v>93</v>
      </c>
      <c r="E8720" t="s">
        <v>131</v>
      </c>
      <c r="F8720" t="s">
        <v>24517</v>
      </c>
      <c r="G8720" t="s">
        <v>133</v>
      </c>
      <c r="H8720" t="s">
        <v>134</v>
      </c>
      <c r="I8720" t="s">
        <v>135</v>
      </c>
      <c r="J8720" t="s">
        <v>136</v>
      </c>
      <c r="K8720" t="s">
        <v>137</v>
      </c>
      <c r="L8720" t="s">
        <v>24518</v>
      </c>
      <c r="M8720" t="s">
        <v>24519</v>
      </c>
      <c r="N8720">
        <v>6.2488888879999998</v>
      </c>
      <c r="O8720">
        <v>0</v>
      </c>
      <c r="P8720">
        <v>18</v>
      </c>
      <c r="Q8720">
        <v>0</v>
      </c>
      <c r="R8720">
        <v>4</v>
      </c>
      <c r="S8720">
        <v>0</v>
      </c>
      <c r="T8720">
        <v>4</v>
      </c>
      <c r="U8720">
        <v>0</v>
      </c>
      <c r="V8720">
        <v>0</v>
      </c>
      <c r="W8720">
        <v>0</v>
      </c>
      <c r="X8720">
        <v>7.9536321086211661</v>
      </c>
      <c r="Y8720">
        <v>0</v>
      </c>
      <c r="Z8720">
        <v>3.1548180722330001</v>
      </c>
      <c r="AA8720">
        <v>0</v>
      </c>
      <c r="AB8720">
        <v>1.5221191723362166</v>
      </c>
      <c r="AC8720">
        <v>0</v>
      </c>
      <c r="AD8720">
        <v>0</v>
      </c>
      <c r="AE8720">
        <v>12.630569353190383</v>
      </c>
    </row>
    <row r="8721" spans="1:31" x14ac:dyDescent="0.25">
      <c r="A8721">
        <v>1845297</v>
      </c>
      <c r="B8721">
        <v>1</v>
      </c>
      <c r="C8721" t="s">
        <v>80</v>
      </c>
      <c r="D8721" t="s">
        <v>92</v>
      </c>
      <c r="E8721" t="s">
        <v>202</v>
      </c>
      <c r="F8721" t="s">
        <v>24520</v>
      </c>
      <c r="G8721" t="s">
        <v>156</v>
      </c>
      <c r="H8721" t="s">
        <v>157</v>
      </c>
      <c r="I8721" t="s">
        <v>135</v>
      </c>
      <c r="J8721" t="s">
        <v>136</v>
      </c>
      <c r="K8721" t="s">
        <v>137</v>
      </c>
      <c r="L8721" t="s">
        <v>24521</v>
      </c>
      <c r="M8721" t="s">
        <v>24522</v>
      </c>
      <c r="N8721">
        <v>0.38916666599999999</v>
      </c>
      <c r="O8721">
        <v>0</v>
      </c>
      <c r="P8721">
        <v>79</v>
      </c>
      <c r="Q8721">
        <v>8</v>
      </c>
      <c r="R8721">
        <v>18</v>
      </c>
      <c r="S8721">
        <v>3</v>
      </c>
      <c r="T8721">
        <v>3</v>
      </c>
      <c r="U8721">
        <v>0</v>
      </c>
      <c r="V8721">
        <v>0</v>
      </c>
      <c r="W8721">
        <v>0</v>
      </c>
      <c r="X8721">
        <v>6.7857172867847524</v>
      </c>
      <c r="Y8721">
        <v>28.64377272354325</v>
      </c>
      <c r="Z8721">
        <v>0.85221982768875837</v>
      </c>
      <c r="AA8721">
        <v>64.105980502065293</v>
      </c>
      <c r="AB8721">
        <v>2.5568774871254223</v>
      </c>
      <c r="AC8721">
        <v>0</v>
      </c>
      <c r="AD8721">
        <v>0</v>
      </c>
      <c r="AE8721">
        <v>102.94456782720748</v>
      </c>
    </row>
    <row r="8722" spans="1:31" x14ac:dyDescent="0.25">
      <c r="A8722">
        <v>1855779</v>
      </c>
      <c r="B8722">
        <v>1</v>
      </c>
      <c r="C8722" t="s">
        <v>80</v>
      </c>
      <c r="D8722" t="s">
        <v>100</v>
      </c>
      <c r="E8722" t="s">
        <v>131</v>
      </c>
      <c r="F8722" t="s">
        <v>24523</v>
      </c>
      <c r="G8722" t="s">
        <v>133</v>
      </c>
      <c r="H8722" t="s">
        <v>134</v>
      </c>
      <c r="I8722" t="s">
        <v>135</v>
      </c>
      <c r="J8722" t="s">
        <v>136</v>
      </c>
      <c r="K8722" t="s">
        <v>137</v>
      </c>
      <c r="L8722" t="s">
        <v>24524</v>
      </c>
      <c r="M8722" t="s">
        <v>24525</v>
      </c>
      <c r="N8722">
        <v>2.5522222220000002</v>
      </c>
      <c r="O8722">
        <v>0</v>
      </c>
      <c r="P8722">
        <v>1</v>
      </c>
      <c r="Q8722">
        <v>0</v>
      </c>
      <c r="R8722">
        <v>4</v>
      </c>
      <c r="S8722">
        <v>0</v>
      </c>
      <c r="T8722">
        <v>1</v>
      </c>
      <c r="U8722">
        <v>0</v>
      </c>
      <c r="V8722">
        <v>0</v>
      </c>
      <c r="W8722">
        <v>0</v>
      </c>
      <c r="X8722">
        <v>0.46884701707740001</v>
      </c>
      <c r="Y8722">
        <v>0</v>
      </c>
      <c r="Z8722">
        <v>18.887711307058801</v>
      </c>
      <c r="AA8722">
        <v>0</v>
      </c>
      <c r="AB8722">
        <v>0</v>
      </c>
      <c r="AC8722">
        <v>0</v>
      </c>
      <c r="AD8722">
        <v>0</v>
      </c>
      <c r="AE8722">
        <v>19.356558324136202</v>
      </c>
    </row>
    <row r="8723" spans="1:31" x14ac:dyDescent="0.25">
      <c r="A8723">
        <v>1844610</v>
      </c>
      <c r="B8723">
        <v>1</v>
      </c>
      <c r="C8723" t="s">
        <v>81</v>
      </c>
      <c r="D8723" t="s">
        <v>118</v>
      </c>
      <c r="E8723" t="s">
        <v>131</v>
      </c>
      <c r="F8723" t="s">
        <v>24526</v>
      </c>
      <c r="G8723" t="s">
        <v>133</v>
      </c>
      <c r="H8723" t="s">
        <v>134</v>
      </c>
      <c r="I8723" t="s">
        <v>135</v>
      </c>
      <c r="J8723" t="s">
        <v>136</v>
      </c>
      <c r="K8723" t="s">
        <v>137</v>
      </c>
      <c r="L8723" t="s">
        <v>24527</v>
      </c>
      <c r="M8723" t="s">
        <v>24528</v>
      </c>
      <c r="N8723">
        <v>0.99</v>
      </c>
      <c r="O8723">
        <v>0</v>
      </c>
      <c r="P8723">
        <v>0</v>
      </c>
      <c r="Q8723">
        <v>0</v>
      </c>
      <c r="R8723">
        <v>1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</row>
    <row r="8724" spans="1:31" x14ac:dyDescent="0.25">
      <c r="A8724">
        <v>1846387</v>
      </c>
      <c r="B8724">
        <v>1</v>
      </c>
      <c r="C8724" t="s">
        <v>80</v>
      </c>
      <c r="D8724" t="s">
        <v>101</v>
      </c>
      <c r="E8724" t="s">
        <v>131</v>
      </c>
      <c r="F8724" t="s">
        <v>24529</v>
      </c>
      <c r="G8724" t="s">
        <v>189</v>
      </c>
      <c r="H8724" t="s">
        <v>134</v>
      </c>
      <c r="I8724" t="s">
        <v>135</v>
      </c>
      <c r="J8724" t="s">
        <v>136</v>
      </c>
      <c r="K8724" t="s">
        <v>137</v>
      </c>
      <c r="L8724" t="s">
        <v>24530</v>
      </c>
      <c r="M8724" t="s">
        <v>24531</v>
      </c>
      <c r="N8724">
        <v>2.7547222219999998</v>
      </c>
      <c r="O8724">
        <v>0</v>
      </c>
      <c r="P8724">
        <v>68</v>
      </c>
      <c r="Q8724">
        <v>0</v>
      </c>
      <c r="R8724">
        <v>0</v>
      </c>
      <c r="S8724">
        <v>0</v>
      </c>
      <c r="T8724">
        <v>2</v>
      </c>
      <c r="U8724">
        <v>0</v>
      </c>
      <c r="V8724">
        <v>0</v>
      </c>
      <c r="W8724">
        <v>0</v>
      </c>
      <c r="X8724">
        <v>29.824205989600774</v>
      </c>
      <c r="Y8724">
        <v>0</v>
      </c>
      <c r="Z8724">
        <v>0</v>
      </c>
      <c r="AA8724">
        <v>0</v>
      </c>
      <c r="AB8724">
        <v>15.006880054726153</v>
      </c>
      <c r="AC8724">
        <v>0</v>
      </c>
      <c r="AD8724">
        <v>0</v>
      </c>
      <c r="AE8724">
        <v>44.831086044326923</v>
      </c>
    </row>
    <row r="8725" spans="1:31" x14ac:dyDescent="0.25">
      <c r="A8725">
        <v>1855756</v>
      </c>
      <c r="B8725">
        <v>1</v>
      </c>
      <c r="C8725" t="s">
        <v>80</v>
      </c>
      <c r="D8725" t="s">
        <v>103</v>
      </c>
      <c r="E8725" t="s">
        <v>131</v>
      </c>
      <c r="F8725" t="s">
        <v>24532</v>
      </c>
      <c r="G8725" t="s">
        <v>133</v>
      </c>
      <c r="H8725" t="s">
        <v>134</v>
      </c>
      <c r="I8725" t="s">
        <v>135</v>
      </c>
      <c r="J8725" t="s">
        <v>136</v>
      </c>
      <c r="K8725" t="s">
        <v>137</v>
      </c>
      <c r="L8725" t="s">
        <v>24533</v>
      </c>
      <c r="M8725" t="s">
        <v>24534</v>
      </c>
      <c r="N8725">
        <v>8.5013888879999993</v>
      </c>
      <c r="O8725">
        <v>0</v>
      </c>
      <c r="P8725">
        <v>65</v>
      </c>
      <c r="Q8725">
        <v>0</v>
      </c>
      <c r="R8725">
        <v>0</v>
      </c>
      <c r="S8725">
        <v>0</v>
      </c>
      <c r="T8725">
        <v>8</v>
      </c>
      <c r="U8725">
        <v>0</v>
      </c>
      <c r="V8725">
        <v>0</v>
      </c>
      <c r="W8725">
        <v>0</v>
      </c>
      <c r="X8725">
        <v>139.46179406119623</v>
      </c>
      <c r="Y8725">
        <v>0</v>
      </c>
      <c r="Z8725">
        <v>0</v>
      </c>
      <c r="AA8725">
        <v>0</v>
      </c>
      <c r="AB8725">
        <v>225.09926362345607</v>
      </c>
      <c r="AC8725">
        <v>0</v>
      </c>
      <c r="AD8725">
        <v>0</v>
      </c>
      <c r="AE8725">
        <v>364.56105768465227</v>
      </c>
    </row>
    <row r="8726" spans="1:31" x14ac:dyDescent="0.25">
      <c r="A8726">
        <v>1845228</v>
      </c>
      <c r="B8726">
        <v>1</v>
      </c>
      <c r="C8726" t="s">
        <v>81</v>
      </c>
      <c r="D8726" t="s">
        <v>117</v>
      </c>
      <c r="E8726" t="s">
        <v>202</v>
      </c>
      <c r="F8726" t="s">
        <v>1000</v>
      </c>
      <c r="G8726" t="s">
        <v>156</v>
      </c>
      <c r="H8726" t="s">
        <v>157</v>
      </c>
      <c r="I8726" t="s">
        <v>135</v>
      </c>
      <c r="J8726" t="s">
        <v>136</v>
      </c>
      <c r="K8726" t="s">
        <v>137</v>
      </c>
      <c r="L8726" t="s">
        <v>24535</v>
      </c>
      <c r="M8726" t="s">
        <v>24536</v>
      </c>
      <c r="N8726">
        <v>0.128611111</v>
      </c>
      <c r="O8726">
        <v>1</v>
      </c>
      <c r="P8726">
        <v>490</v>
      </c>
      <c r="Q8726">
        <v>10</v>
      </c>
      <c r="R8726">
        <v>33</v>
      </c>
      <c r="S8726">
        <v>2</v>
      </c>
      <c r="T8726">
        <v>13</v>
      </c>
      <c r="U8726">
        <v>0</v>
      </c>
      <c r="V8726">
        <v>0</v>
      </c>
      <c r="W8726">
        <v>0.10517524965091668</v>
      </c>
      <c r="X8726">
        <v>10.016949856966226</v>
      </c>
      <c r="Y8726">
        <v>0.97268368232793345</v>
      </c>
      <c r="Z8726">
        <v>1.1108060545336944</v>
      </c>
      <c r="AA8726">
        <v>0.17412624819850001</v>
      </c>
      <c r="AB8726">
        <v>0.37968721547181677</v>
      </c>
      <c r="AC8726">
        <v>0</v>
      </c>
      <c r="AD8726">
        <v>0</v>
      </c>
      <c r="AE8726">
        <v>12.759428307149086</v>
      </c>
    </row>
    <row r="8727" spans="1:31" x14ac:dyDescent="0.25">
      <c r="A8727">
        <v>1855802</v>
      </c>
      <c r="B8727">
        <v>1</v>
      </c>
      <c r="C8727" t="s">
        <v>80</v>
      </c>
      <c r="D8727" t="s">
        <v>82</v>
      </c>
      <c r="E8727" t="s">
        <v>131</v>
      </c>
      <c r="F8727" t="s">
        <v>24537</v>
      </c>
      <c r="G8727" t="s">
        <v>133</v>
      </c>
      <c r="H8727" t="s">
        <v>134</v>
      </c>
      <c r="I8727" t="s">
        <v>135</v>
      </c>
      <c r="J8727" t="s">
        <v>136</v>
      </c>
      <c r="K8727" t="s">
        <v>137</v>
      </c>
      <c r="L8727" t="s">
        <v>24538</v>
      </c>
      <c r="M8727" t="s">
        <v>24539</v>
      </c>
      <c r="N8727">
        <v>3.125277777</v>
      </c>
      <c r="O8727">
        <v>0</v>
      </c>
      <c r="P8727">
        <v>46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27.926323805053613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27.926323805053613</v>
      </c>
    </row>
    <row r="8728" spans="1:31" x14ac:dyDescent="0.25">
      <c r="A8728">
        <v>1845105</v>
      </c>
      <c r="B8728">
        <v>1</v>
      </c>
      <c r="C8728" t="s">
        <v>80</v>
      </c>
      <c r="D8728" t="s">
        <v>84</v>
      </c>
      <c r="E8728" t="s">
        <v>131</v>
      </c>
      <c r="F8728" t="s">
        <v>24540</v>
      </c>
      <c r="G8728" t="s">
        <v>189</v>
      </c>
      <c r="H8728" t="s">
        <v>134</v>
      </c>
      <c r="I8728" t="s">
        <v>135</v>
      </c>
      <c r="J8728" t="s">
        <v>136</v>
      </c>
      <c r="K8728" t="s">
        <v>137</v>
      </c>
      <c r="L8728" t="s">
        <v>24541</v>
      </c>
      <c r="M8728" t="s">
        <v>24542</v>
      </c>
      <c r="N8728">
        <v>1.4724999999999999</v>
      </c>
      <c r="O8728">
        <v>0</v>
      </c>
      <c r="P8728">
        <v>7</v>
      </c>
      <c r="Q8728">
        <v>0</v>
      </c>
      <c r="R8728">
        <v>0</v>
      </c>
      <c r="S8728">
        <v>0</v>
      </c>
      <c r="T8728">
        <v>7</v>
      </c>
      <c r="U8728">
        <v>0</v>
      </c>
      <c r="V8728">
        <v>0</v>
      </c>
      <c r="W8728">
        <v>0</v>
      </c>
      <c r="X8728">
        <v>5.3714633349761973</v>
      </c>
      <c r="Y8728">
        <v>0</v>
      </c>
      <c r="Z8728">
        <v>0</v>
      </c>
      <c r="AA8728">
        <v>0</v>
      </c>
      <c r="AB8728">
        <v>7.4149471545954997</v>
      </c>
      <c r="AC8728">
        <v>0</v>
      </c>
      <c r="AD8728">
        <v>0</v>
      </c>
      <c r="AE8728">
        <v>12.786410489571697</v>
      </c>
    </row>
    <row r="8729" spans="1:31" x14ac:dyDescent="0.25">
      <c r="A8729">
        <v>1855633</v>
      </c>
      <c r="B8729">
        <v>1</v>
      </c>
      <c r="C8729" t="s">
        <v>80</v>
      </c>
      <c r="D8729" t="s">
        <v>106</v>
      </c>
      <c r="E8729" t="s">
        <v>154</v>
      </c>
      <c r="F8729" t="s">
        <v>24543</v>
      </c>
      <c r="G8729" t="s">
        <v>175</v>
      </c>
      <c r="H8729" t="s">
        <v>157</v>
      </c>
      <c r="I8729" t="s">
        <v>135</v>
      </c>
      <c r="J8729" t="s">
        <v>136</v>
      </c>
      <c r="K8729" t="s">
        <v>137</v>
      </c>
      <c r="L8729" t="s">
        <v>24544</v>
      </c>
      <c r="M8729" t="s">
        <v>24545</v>
      </c>
      <c r="N8729">
        <v>3.2594444440000001</v>
      </c>
      <c r="O8729">
        <v>0</v>
      </c>
      <c r="P8729">
        <v>0</v>
      </c>
      <c r="Q8729">
        <v>0</v>
      </c>
      <c r="R8729">
        <v>9</v>
      </c>
      <c r="S8729">
        <v>0</v>
      </c>
      <c r="T8729">
        <v>1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82.426243214092167</v>
      </c>
      <c r="AA8729">
        <v>0</v>
      </c>
      <c r="AB8729">
        <v>7.1336155401503998</v>
      </c>
      <c r="AC8729">
        <v>0</v>
      </c>
      <c r="AD8729">
        <v>0</v>
      </c>
      <c r="AE8729">
        <v>89.559858754242569</v>
      </c>
    </row>
    <row r="8730" spans="1:31" x14ac:dyDescent="0.25">
      <c r="A8730">
        <v>1855564</v>
      </c>
      <c r="B8730">
        <v>1</v>
      </c>
      <c r="C8730" t="s">
        <v>80</v>
      </c>
      <c r="D8730" t="s">
        <v>107</v>
      </c>
      <c r="E8730" t="s">
        <v>154</v>
      </c>
      <c r="F8730" t="s">
        <v>24546</v>
      </c>
      <c r="G8730" t="s">
        <v>175</v>
      </c>
      <c r="H8730" t="s">
        <v>157</v>
      </c>
      <c r="I8730" t="s">
        <v>135</v>
      </c>
      <c r="J8730" t="s">
        <v>136</v>
      </c>
      <c r="K8730" t="s">
        <v>137</v>
      </c>
      <c r="L8730" t="s">
        <v>24547</v>
      </c>
      <c r="M8730" t="s">
        <v>24548</v>
      </c>
      <c r="N8730">
        <v>0.65277777699999995</v>
      </c>
      <c r="O8730">
        <v>0</v>
      </c>
      <c r="P8730">
        <v>10</v>
      </c>
      <c r="Q8730">
        <v>0</v>
      </c>
      <c r="R8730">
        <v>0</v>
      </c>
      <c r="S8730">
        <v>0</v>
      </c>
      <c r="T8730">
        <v>45</v>
      </c>
      <c r="U8730">
        <v>0</v>
      </c>
      <c r="V8730">
        <v>0</v>
      </c>
      <c r="W8730">
        <v>0</v>
      </c>
      <c r="X8730">
        <v>1.2382565699421999</v>
      </c>
      <c r="Y8730">
        <v>0</v>
      </c>
      <c r="Z8730">
        <v>0</v>
      </c>
      <c r="AA8730">
        <v>0</v>
      </c>
      <c r="AB8730">
        <v>37.259335077050025</v>
      </c>
      <c r="AC8730">
        <v>0</v>
      </c>
      <c r="AD8730">
        <v>0</v>
      </c>
      <c r="AE8730">
        <v>38.497591646992227</v>
      </c>
    </row>
    <row r="8731" spans="1:31" x14ac:dyDescent="0.25">
      <c r="A8731">
        <v>1855710</v>
      </c>
      <c r="B8731">
        <v>1</v>
      </c>
      <c r="C8731" t="s">
        <v>80</v>
      </c>
      <c r="D8731" t="s">
        <v>83</v>
      </c>
      <c r="E8731" t="s">
        <v>252</v>
      </c>
      <c r="F8731" t="s">
        <v>24549</v>
      </c>
      <c r="G8731" t="s">
        <v>279</v>
      </c>
      <c r="H8731" t="s">
        <v>134</v>
      </c>
      <c r="I8731" t="s">
        <v>135</v>
      </c>
      <c r="J8731" t="s">
        <v>136</v>
      </c>
      <c r="K8731" t="s">
        <v>137</v>
      </c>
      <c r="L8731" t="s">
        <v>23230</v>
      </c>
      <c r="M8731" t="s">
        <v>24550</v>
      </c>
      <c r="N8731">
        <v>6.3036111110000004</v>
      </c>
      <c r="O8731">
        <v>0</v>
      </c>
      <c r="P8731">
        <v>619</v>
      </c>
      <c r="Q8731">
        <v>0</v>
      </c>
      <c r="R8731">
        <v>0</v>
      </c>
      <c r="S8731">
        <v>0</v>
      </c>
      <c r="T8731">
        <v>42</v>
      </c>
      <c r="U8731">
        <v>0</v>
      </c>
      <c r="V8731">
        <v>0</v>
      </c>
      <c r="W8731">
        <v>0</v>
      </c>
      <c r="X8731">
        <v>1049.573798855298</v>
      </c>
      <c r="Y8731">
        <v>0</v>
      </c>
      <c r="Z8731">
        <v>0</v>
      </c>
      <c r="AA8731">
        <v>0</v>
      </c>
      <c r="AB8731">
        <v>256.64659653748066</v>
      </c>
      <c r="AC8731">
        <v>0</v>
      </c>
      <c r="AD8731">
        <v>0</v>
      </c>
      <c r="AE8731">
        <v>1306.2203953927788</v>
      </c>
    </row>
    <row r="8732" spans="1:31" x14ac:dyDescent="0.25">
      <c r="A8732">
        <v>1855702</v>
      </c>
      <c r="B8732">
        <v>1</v>
      </c>
      <c r="C8732" t="s">
        <v>80</v>
      </c>
      <c r="D8732" t="s">
        <v>110</v>
      </c>
      <c r="E8732" t="s">
        <v>140</v>
      </c>
      <c r="F8732" t="s">
        <v>24551</v>
      </c>
      <c r="G8732" t="s">
        <v>213</v>
      </c>
      <c r="H8732" t="s">
        <v>134</v>
      </c>
      <c r="I8732" t="s">
        <v>135</v>
      </c>
      <c r="J8732" t="s">
        <v>136</v>
      </c>
      <c r="K8732" t="s">
        <v>137</v>
      </c>
      <c r="L8732" t="s">
        <v>24552</v>
      </c>
      <c r="M8732" t="s">
        <v>24553</v>
      </c>
      <c r="N8732">
        <v>2.59</v>
      </c>
      <c r="O8732">
        <v>0</v>
      </c>
      <c r="P8732">
        <v>2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1.8535100429074503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1.8535100429074503</v>
      </c>
    </row>
    <row r="8733" spans="1:31" x14ac:dyDescent="0.25">
      <c r="A8733">
        <v>1854067</v>
      </c>
      <c r="B8733">
        <v>1</v>
      </c>
      <c r="C8733" t="s">
        <v>80</v>
      </c>
      <c r="D8733" t="s">
        <v>84</v>
      </c>
      <c r="E8733" t="s">
        <v>131</v>
      </c>
      <c r="F8733" t="s">
        <v>24554</v>
      </c>
      <c r="G8733" t="s">
        <v>133</v>
      </c>
      <c r="H8733" t="s">
        <v>134</v>
      </c>
      <c r="I8733" t="s">
        <v>135</v>
      </c>
      <c r="J8733" t="s">
        <v>136</v>
      </c>
      <c r="K8733" t="s">
        <v>137</v>
      </c>
      <c r="L8733" t="s">
        <v>24555</v>
      </c>
      <c r="M8733" t="s">
        <v>24556</v>
      </c>
      <c r="N8733">
        <v>6.0961111109999999</v>
      </c>
      <c r="O8733">
        <v>0</v>
      </c>
      <c r="P8733">
        <v>187</v>
      </c>
      <c r="Q8733">
        <v>0</v>
      </c>
      <c r="R8733">
        <v>0</v>
      </c>
      <c r="S8733">
        <v>0</v>
      </c>
      <c r="T8733">
        <v>9</v>
      </c>
      <c r="U8733">
        <v>0</v>
      </c>
      <c r="V8733">
        <v>0</v>
      </c>
      <c r="W8733">
        <v>0</v>
      </c>
      <c r="X8733">
        <v>294.22147800971186</v>
      </c>
      <c r="Y8733">
        <v>0</v>
      </c>
      <c r="Z8733">
        <v>0</v>
      </c>
      <c r="AA8733">
        <v>0</v>
      </c>
      <c r="AB8733">
        <v>27.170956253450619</v>
      </c>
      <c r="AC8733">
        <v>0</v>
      </c>
      <c r="AD8733">
        <v>0</v>
      </c>
      <c r="AE8733">
        <v>321.3924342631625</v>
      </c>
    </row>
    <row r="8734" spans="1:31" x14ac:dyDescent="0.25">
      <c r="A8734">
        <v>1855656</v>
      </c>
      <c r="B8734">
        <v>1</v>
      </c>
      <c r="C8734" t="s">
        <v>80</v>
      </c>
      <c r="D8734" t="s">
        <v>96</v>
      </c>
      <c r="E8734" t="s">
        <v>223</v>
      </c>
      <c r="F8734" t="s">
        <v>24557</v>
      </c>
      <c r="G8734" t="s">
        <v>133</v>
      </c>
      <c r="H8734" t="s">
        <v>134</v>
      </c>
      <c r="I8734" t="s">
        <v>135</v>
      </c>
      <c r="J8734" t="s">
        <v>136</v>
      </c>
      <c r="K8734" t="s">
        <v>137</v>
      </c>
      <c r="L8734" t="s">
        <v>24558</v>
      </c>
      <c r="M8734" t="s">
        <v>24559</v>
      </c>
      <c r="N8734">
        <v>1.5691666660000001</v>
      </c>
      <c r="O8734">
        <v>0</v>
      </c>
      <c r="P8734">
        <v>8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21.38314547759115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21.38314547759115</v>
      </c>
    </row>
    <row r="8735" spans="1:31" x14ac:dyDescent="0.25">
      <c r="A8735">
        <v>1849001</v>
      </c>
      <c r="B8735">
        <v>1</v>
      </c>
      <c r="C8735" t="s">
        <v>80</v>
      </c>
      <c r="D8735" t="s">
        <v>100</v>
      </c>
      <c r="E8735" t="s">
        <v>131</v>
      </c>
      <c r="F8735" t="s">
        <v>24560</v>
      </c>
      <c r="G8735" t="s">
        <v>133</v>
      </c>
      <c r="H8735" t="s">
        <v>134</v>
      </c>
      <c r="I8735" t="s">
        <v>135</v>
      </c>
      <c r="J8735" t="s">
        <v>136</v>
      </c>
      <c r="K8735" t="s">
        <v>137</v>
      </c>
      <c r="L8735" t="s">
        <v>24561</v>
      </c>
      <c r="M8735" t="s">
        <v>24562</v>
      </c>
      <c r="N8735">
        <v>1.8772222220000001</v>
      </c>
      <c r="O8735">
        <v>0</v>
      </c>
      <c r="P8735">
        <v>5</v>
      </c>
      <c r="Q8735">
        <v>0</v>
      </c>
      <c r="R8735">
        <v>0</v>
      </c>
      <c r="S8735">
        <v>0</v>
      </c>
      <c r="T8735">
        <v>7</v>
      </c>
      <c r="U8735">
        <v>0</v>
      </c>
      <c r="V8735">
        <v>0</v>
      </c>
      <c r="W8735">
        <v>0</v>
      </c>
      <c r="X8735">
        <v>0.80240322626338334</v>
      </c>
      <c r="Y8735">
        <v>0</v>
      </c>
      <c r="Z8735">
        <v>0</v>
      </c>
      <c r="AA8735">
        <v>0</v>
      </c>
      <c r="AB8735">
        <v>19.735773583784447</v>
      </c>
      <c r="AC8735">
        <v>0</v>
      </c>
      <c r="AD8735">
        <v>0</v>
      </c>
      <c r="AE8735">
        <v>20.53817681004783</v>
      </c>
    </row>
    <row r="8736" spans="1:31" x14ac:dyDescent="0.25">
      <c r="A8736">
        <v>1844982</v>
      </c>
      <c r="B8736">
        <v>1</v>
      </c>
      <c r="C8736" t="s">
        <v>81</v>
      </c>
      <c r="D8736" t="s">
        <v>113</v>
      </c>
      <c r="E8736" t="s">
        <v>140</v>
      </c>
      <c r="F8736" t="s">
        <v>24563</v>
      </c>
      <c r="G8736" t="s">
        <v>142</v>
      </c>
      <c r="H8736" t="s">
        <v>134</v>
      </c>
      <c r="I8736" t="s">
        <v>135</v>
      </c>
      <c r="J8736" t="s">
        <v>136</v>
      </c>
      <c r="K8736" t="s">
        <v>137</v>
      </c>
      <c r="L8736" t="s">
        <v>24564</v>
      </c>
      <c r="M8736" t="s">
        <v>24565</v>
      </c>
      <c r="N8736">
        <v>3.3730555550000001</v>
      </c>
      <c r="O8736">
        <v>0</v>
      </c>
      <c r="P8736">
        <v>1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9.3439399565000011E-2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9.3439399565000011E-2</v>
      </c>
    </row>
    <row r="8737" spans="1:31" x14ac:dyDescent="0.25">
      <c r="A8737">
        <v>1846848</v>
      </c>
      <c r="B8737">
        <v>1</v>
      </c>
      <c r="C8737" t="s">
        <v>80</v>
      </c>
      <c r="D8737" t="s">
        <v>92</v>
      </c>
      <c r="E8737" t="s">
        <v>140</v>
      </c>
      <c r="F8737" t="s">
        <v>24566</v>
      </c>
      <c r="G8737" t="s">
        <v>246</v>
      </c>
      <c r="H8737" t="s">
        <v>134</v>
      </c>
      <c r="I8737" t="s">
        <v>135</v>
      </c>
      <c r="J8737" t="s">
        <v>136</v>
      </c>
      <c r="K8737" t="s">
        <v>137</v>
      </c>
      <c r="L8737" t="s">
        <v>24567</v>
      </c>
      <c r="M8737" t="s">
        <v>24568</v>
      </c>
      <c r="N8737">
        <v>1.6172222220000001</v>
      </c>
      <c r="O8737">
        <v>0</v>
      </c>
      <c r="P8737">
        <v>2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0.69894126440666671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0.69894126440666671</v>
      </c>
    </row>
    <row r="8738" spans="1:31" x14ac:dyDescent="0.25">
      <c r="A8738">
        <v>1847143</v>
      </c>
      <c r="B8738">
        <v>1</v>
      </c>
      <c r="C8738" t="s">
        <v>80</v>
      </c>
      <c r="D8738" t="s">
        <v>83</v>
      </c>
      <c r="E8738" t="s">
        <v>131</v>
      </c>
      <c r="F8738" t="s">
        <v>24569</v>
      </c>
      <c r="G8738" t="s">
        <v>133</v>
      </c>
      <c r="H8738" t="s">
        <v>134</v>
      </c>
      <c r="I8738" t="s">
        <v>135</v>
      </c>
      <c r="J8738" t="s">
        <v>136</v>
      </c>
      <c r="K8738" t="s">
        <v>137</v>
      </c>
      <c r="L8738" t="s">
        <v>24570</v>
      </c>
      <c r="M8738" t="s">
        <v>24571</v>
      </c>
      <c r="N8738">
        <v>3.8405555549999999</v>
      </c>
      <c r="O8738">
        <v>0</v>
      </c>
      <c r="P8738">
        <v>148</v>
      </c>
      <c r="Q8738">
        <v>0</v>
      </c>
      <c r="R8738">
        <v>0</v>
      </c>
      <c r="S8738">
        <v>0</v>
      </c>
      <c r="T8738">
        <v>19</v>
      </c>
      <c r="U8738">
        <v>0</v>
      </c>
      <c r="V8738">
        <v>0</v>
      </c>
      <c r="W8738">
        <v>0</v>
      </c>
      <c r="X8738">
        <v>526.66949893772062</v>
      </c>
      <c r="Y8738">
        <v>0</v>
      </c>
      <c r="Z8738">
        <v>0</v>
      </c>
      <c r="AA8738">
        <v>0</v>
      </c>
      <c r="AB8738">
        <v>78.731333778401535</v>
      </c>
      <c r="AC8738">
        <v>0</v>
      </c>
      <c r="AD8738">
        <v>0</v>
      </c>
      <c r="AE8738">
        <v>605.40083271612218</v>
      </c>
    </row>
    <row r="8739" spans="1:31" x14ac:dyDescent="0.25">
      <c r="A8739">
        <v>1845420</v>
      </c>
      <c r="B8739">
        <v>1</v>
      </c>
      <c r="C8739" t="s">
        <v>80</v>
      </c>
      <c r="D8739" t="s">
        <v>82</v>
      </c>
      <c r="E8739" t="s">
        <v>131</v>
      </c>
      <c r="F8739" t="s">
        <v>24572</v>
      </c>
      <c r="G8739" t="s">
        <v>189</v>
      </c>
      <c r="H8739" t="s">
        <v>134</v>
      </c>
      <c r="I8739" t="s">
        <v>135</v>
      </c>
      <c r="J8739" t="s">
        <v>136</v>
      </c>
      <c r="K8739" t="s">
        <v>137</v>
      </c>
      <c r="L8739" t="s">
        <v>24573</v>
      </c>
      <c r="M8739" t="s">
        <v>24574</v>
      </c>
      <c r="N8739">
        <v>3.471944444</v>
      </c>
      <c r="O8739">
        <v>0</v>
      </c>
      <c r="P8739">
        <v>102</v>
      </c>
      <c r="Q8739">
        <v>0</v>
      </c>
      <c r="R8739">
        <v>0</v>
      </c>
      <c r="S8739">
        <v>0</v>
      </c>
      <c r="T8739">
        <v>6</v>
      </c>
      <c r="U8739">
        <v>0</v>
      </c>
      <c r="V8739">
        <v>0</v>
      </c>
      <c r="W8739">
        <v>0</v>
      </c>
      <c r="X8739">
        <v>76.04972676232704</v>
      </c>
      <c r="Y8739">
        <v>0</v>
      </c>
      <c r="Z8739">
        <v>0</v>
      </c>
      <c r="AA8739">
        <v>0</v>
      </c>
      <c r="AB8739">
        <v>6.7504858923841784</v>
      </c>
      <c r="AC8739">
        <v>0</v>
      </c>
      <c r="AD8739">
        <v>0</v>
      </c>
      <c r="AE8739">
        <v>82.800212654711217</v>
      </c>
    </row>
    <row r="8740" spans="1:31" x14ac:dyDescent="0.25">
      <c r="A8740">
        <v>1855599</v>
      </c>
      <c r="B8740">
        <v>1</v>
      </c>
      <c r="C8740" t="s">
        <v>80</v>
      </c>
      <c r="D8740" t="s">
        <v>97</v>
      </c>
      <c r="E8740" t="s">
        <v>131</v>
      </c>
      <c r="F8740" t="s">
        <v>24575</v>
      </c>
      <c r="G8740" t="s">
        <v>133</v>
      </c>
      <c r="H8740" t="s">
        <v>134</v>
      </c>
      <c r="I8740" t="s">
        <v>135</v>
      </c>
      <c r="J8740" t="s">
        <v>136</v>
      </c>
      <c r="K8740" t="s">
        <v>137</v>
      </c>
      <c r="L8740" t="s">
        <v>24576</v>
      </c>
      <c r="M8740" t="s">
        <v>24577</v>
      </c>
      <c r="N8740">
        <v>7.6608333330000002</v>
      </c>
      <c r="O8740">
        <v>0</v>
      </c>
      <c r="P8740">
        <v>59</v>
      </c>
      <c r="Q8740">
        <v>0</v>
      </c>
      <c r="R8740">
        <v>3</v>
      </c>
      <c r="S8740">
        <v>0</v>
      </c>
      <c r="T8740">
        <v>17</v>
      </c>
      <c r="U8740">
        <v>0</v>
      </c>
      <c r="V8740">
        <v>0</v>
      </c>
      <c r="W8740">
        <v>0</v>
      </c>
      <c r="X8740">
        <v>120.88076476404926</v>
      </c>
      <c r="Y8740">
        <v>0</v>
      </c>
      <c r="Z8740">
        <v>4.0698945851945334</v>
      </c>
      <c r="AA8740">
        <v>0</v>
      </c>
      <c r="AB8740">
        <v>93.275252344976678</v>
      </c>
      <c r="AC8740">
        <v>0</v>
      </c>
      <c r="AD8740">
        <v>0</v>
      </c>
      <c r="AE8740">
        <v>218.22591169422049</v>
      </c>
    </row>
    <row r="8741" spans="1:31" x14ac:dyDescent="0.25">
      <c r="A8741">
        <v>1844764</v>
      </c>
      <c r="B8741">
        <v>1</v>
      </c>
      <c r="C8741" t="s">
        <v>80</v>
      </c>
      <c r="D8741" t="s">
        <v>99</v>
      </c>
      <c r="E8741" t="s">
        <v>202</v>
      </c>
      <c r="F8741" t="s">
        <v>18985</v>
      </c>
      <c r="G8741" t="s">
        <v>156</v>
      </c>
      <c r="H8741" t="s">
        <v>157</v>
      </c>
      <c r="I8741" t="s">
        <v>135</v>
      </c>
      <c r="J8741" t="s">
        <v>136</v>
      </c>
      <c r="K8741" t="s">
        <v>137</v>
      </c>
      <c r="L8741" t="s">
        <v>24578</v>
      </c>
      <c r="M8741" t="s">
        <v>24579</v>
      </c>
      <c r="N8741">
        <v>8.7222222000000002E-2</v>
      </c>
      <c r="O8741">
        <v>4</v>
      </c>
      <c r="P8741">
        <v>733</v>
      </c>
      <c r="Q8741">
        <v>1</v>
      </c>
      <c r="R8741">
        <v>33</v>
      </c>
      <c r="S8741">
        <v>2</v>
      </c>
      <c r="T8741">
        <v>58</v>
      </c>
      <c r="U8741">
        <v>0</v>
      </c>
      <c r="V8741">
        <v>1</v>
      </c>
      <c r="W8741">
        <v>2.1322354607874332</v>
      </c>
      <c r="X8741">
        <v>8.1023878051607703</v>
      </c>
      <c r="Y8741">
        <v>2.7200881082433338E-2</v>
      </c>
      <c r="Z8741">
        <v>0.71899345854084995</v>
      </c>
      <c r="AA8741">
        <v>3.29519645308</v>
      </c>
      <c r="AB8741">
        <v>1.441254329259434</v>
      </c>
      <c r="AC8741">
        <v>0</v>
      </c>
      <c r="AD8741">
        <v>0.17642211245866668</v>
      </c>
      <c r="AE8741">
        <v>15.893690500369585</v>
      </c>
    </row>
    <row r="8742" spans="1:31" x14ac:dyDescent="0.25">
      <c r="A8742">
        <v>1845428</v>
      </c>
      <c r="B8742">
        <v>1</v>
      </c>
      <c r="C8742" t="s">
        <v>81</v>
      </c>
      <c r="D8742" t="s">
        <v>122</v>
      </c>
      <c r="E8742" t="s">
        <v>140</v>
      </c>
      <c r="F8742" t="s">
        <v>24580</v>
      </c>
      <c r="G8742" t="s">
        <v>142</v>
      </c>
      <c r="H8742" t="s">
        <v>134</v>
      </c>
      <c r="I8742" t="s">
        <v>135</v>
      </c>
      <c r="J8742" t="s">
        <v>136</v>
      </c>
      <c r="K8742" t="s">
        <v>137</v>
      </c>
      <c r="L8742" t="s">
        <v>24581</v>
      </c>
      <c r="M8742" t="s">
        <v>24582</v>
      </c>
      <c r="N8742">
        <v>0.69361111099999995</v>
      </c>
      <c r="O8742">
        <v>0</v>
      </c>
      <c r="P8742">
        <v>5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0.89308362614643322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0.89308362614643322</v>
      </c>
    </row>
    <row r="8743" spans="1:31" x14ac:dyDescent="0.25">
      <c r="A8743">
        <v>1846161</v>
      </c>
      <c r="B8743">
        <v>1</v>
      </c>
      <c r="C8743" t="s">
        <v>80</v>
      </c>
      <c r="D8743" t="s">
        <v>105</v>
      </c>
      <c r="E8743" t="s">
        <v>131</v>
      </c>
      <c r="F8743" t="s">
        <v>24583</v>
      </c>
      <c r="G8743" t="s">
        <v>189</v>
      </c>
      <c r="H8743" t="s">
        <v>134</v>
      </c>
      <c r="I8743" t="s">
        <v>135</v>
      </c>
      <c r="J8743" t="s">
        <v>136</v>
      </c>
      <c r="K8743" t="s">
        <v>137</v>
      </c>
      <c r="L8743" t="s">
        <v>24584</v>
      </c>
      <c r="M8743" t="s">
        <v>23202</v>
      </c>
      <c r="N8743">
        <v>2.0438888880000001</v>
      </c>
      <c r="O8743">
        <v>0</v>
      </c>
      <c r="P8743">
        <v>94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55.855183821259573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55.855183821259573</v>
      </c>
    </row>
    <row r="8744" spans="1:31" x14ac:dyDescent="0.25">
      <c r="A8744">
        <v>1848414</v>
      </c>
      <c r="B8744">
        <v>1</v>
      </c>
      <c r="C8744" t="s">
        <v>80</v>
      </c>
      <c r="D8744" t="s">
        <v>83</v>
      </c>
      <c r="E8744" t="s">
        <v>131</v>
      </c>
      <c r="F8744" t="s">
        <v>24585</v>
      </c>
      <c r="G8744" t="s">
        <v>133</v>
      </c>
      <c r="H8744" t="s">
        <v>134</v>
      </c>
      <c r="I8744" t="s">
        <v>135</v>
      </c>
      <c r="J8744" t="s">
        <v>136</v>
      </c>
      <c r="K8744" t="s">
        <v>137</v>
      </c>
      <c r="L8744" t="s">
        <v>24586</v>
      </c>
      <c r="M8744" t="s">
        <v>24587</v>
      </c>
      <c r="N8744">
        <v>6.2052777770000001</v>
      </c>
      <c r="O8744">
        <v>0</v>
      </c>
      <c r="P8744">
        <v>150</v>
      </c>
      <c r="Q8744">
        <v>0</v>
      </c>
      <c r="R8744">
        <v>0</v>
      </c>
      <c r="S8744">
        <v>0</v>
      </c>
      <c r="T8744">
        <v>12</v>
      </c>
      <c r="U8744">
        <v>0</v>
      </c>
      <c r="V8744">
        <v>0</v>
      </c>
      <c r="W8744">
        <v>0</v>
      </c>
      <c r="X8744">
        <v>295.44132307665143</v>
      </c>
      <c r="Y8744">
        <v>0</v>
      </c>
      <c r="Z8744">
        <v>0</v>
      </c>
      <c r="AA8744">
        <v>0</v>
      </c>
      <c r="AB8744">
        <v>41.404556388337618</v>
      </c>
      <c r="AC8744">
        <v>0</v>
      </c>
      <c r="AD8744">
        <v>0</v>
      </c>
      <c r="AE8744">
        <v>336.84587946498903</v>
      </c>
    </row>
    <row r="8745" spans="1:31" x14ac:dyDescent="0.25">
      <c r="A8745">
        <v>1855556</v>
      </c>
      <c r="B8745">
        <v>1</v>
      </c>
      <c r="C8745" t="s">
        <v>80</v>
      </c>
      <c r="D8745" t="s">
        <v>106</v>
      </c>
      <c r="E8745" t="s">
        <v>131</v>
      </c>
      <c r="F8745" t="s">
        <v>16504</v>
      </c>
      <c r="G8745" t="s">
        <v>133</v>
      </c>
      <c r="H8745" t="s">
        <v>134</v>
      </c>
      <c r="I8745" t="s">
        <v>135</v>
      </c>
      <c r="J8745" t="s">
        <v>136</v>
      </c>
      <c r="K8745" t="s">
        <v>137</v>
      </c>
      <c r="L8745" t="s">
        <v>24588</v>
      </c>
      <c r="M8745" t="s">
        <v>24589</v>
      </c>
      <c r="N8745">
        <v>1.945277777</v>
      </c>
      <c r="O8745">
        <v>0</v>
      </c>
      <c r="P8745">
        <v>23</v>
      </c>
      <c r="Q8745">
        <v>0</v>
      </c>
      <c r="R8745">
        <v>5</v>
      </c>
      <c r="S8745">
        <v>0</v>
      </c>
      <c r="T8745">
        <v>1</v>
      </c>
      <c r="U8745">
        <v>0</v>
      </c>
      <c r="V8745">
        <v>0</v>
      </c>
      <c r="W8745">
        <v>0</v>
      </c>
      <c r="X8745">
        <v>13.061046097668568</v>
      </c>
      <c r="Y8745">
        <v>0</v>
      </c>
      <c r="Z8745">
        <v>22.43996641206455</v>
      </c>
      <c r="AA8745">
        <v>0</v>
      </c>
      <c r="AB8745">
        <v>1.2174345935912334</v>
      </c>
      <c r="AC8745">
        <v>0</v>
      </c>
      <c r="AD8745">
        <v>0</v>
      </c>
      <c r="AE8745">
        <v>36.718447103324351</v>
      </c>
    </row>
    <row r="8746" spans="1:31" x14ac:dyDescent="0.25">
      <c r="A8746">
        <v>1845454</v>
      </c>
      <c r="B8746">
        <v>1</v>
      </c>
      <c r="C8746" t="s">
        <v>81</v>
      </c>
      <c r="D8746" t="s">
        <v>118</v>
      </c>
      <c r="E8746" t="s">
        <v>131</v>
      </c>
      <c r="F8746" t="s">
        <v>24590</v>
      </c>
      <c r="G8746" t="s">
        <v>133</v>
      </c>
      <c r="H8746" t="s">
        <v>134</v>
      </c>
      <c r="I8746" t="s">
        <v>135</v>
      </c>
      <c r="J8746" t="s">
        <v>136</v>
      </c>
      <c r="K8746" t="s">
        <v>137</v>
      </c>
      <c r="L8746" t="s">
        <v>23603</v>
      </c>
      <c r="M8746" t="s">
        <v>24591</v>
      </c>
      <c r="N8746">
        <v>3.0825</v>
      </c>
      <c r="O8746">
        <v>0</v>
      </c>
      <c r="P8746">
        <v>1</v>
      </c>
      <c r="Q8746">
        <v>0</v>
      </c>
      <c r="R8746">
        <v>2</v>
      </c>
      <c r="S8746">
        <v>0</v>
      </c>
      <c r="T8746">
        <v>1</v>
      </c>
      <c r="U8746">
        <v>0</v>
      </c>
      <c r="V8746">
        <v>0</v>
      </c>
      <c r="W8746">
        <v>0</v>
      </c>
      <c r="X8746">
        <v>1.866772420341992</v>
      </c>
      <c r="Y8746">
        <v>0</v>
      </c>
      <c r="Z8746">
        <v>6.0572636975703169</v>
      </c>
      <c r="AA8746">
        <v>0</v>
      </c>
      <c r="AB8746">
        <v>0.68962033039850001</v>
      </c>
      <c r="AC8746">
        <v>0</v>
      </c>
      <c r="AD8746">
        <v>0</v>
      </c>
      <c r="AE8746">
        <v>8.6136564483108078</v>
      </c>
    </row>
    <row r="8747" spans="1:31" x14ac:dyDescent="0.25">
      <c r="A8747">
        <v>1855533</v>
      </c>
      <c r="B8747">
        <v>1</v>
      </c>
      <c r="C8747" t="s">
        <v>80</v>
      </c>
      <c r="D8747" t="s">
        <v>108</v>
      </c>
      <c r="E8747" t="s">
        <v>131</v>
      </c>
      <c r="F8747" t="s">
        <v>24592</v>
      </c>
      <c r="G8747" t="s">
        <v>1486</v>
      </c>
      <c r="H8747" t="s">
        <v>134</v>
      </c>
      <c r="I8747" t="s">
        <v>135</v>
      </c>
      <c r="J8747" t="s">
        <v>136</v>
      </c>
      <c r="K8747" t="s">
        <v>137</v>
      </c>
      <c r="L8747" t="s">
        <v>24593</v>
      </c>
      <c r="M8747" t="s">
        <v>24594</v>
      </c>
      <c r="N8747">
        <v>3.2991666660000001</v>
      </c>
      <c r="O8747">
        <v>0</v>
      </c>
      <c r="P8747">
        <v>4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2.1957753265120172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2.1957753265120172</v>
      </c>
    </row>
    <row r="8748" spans="1:31" x14ac:dyDescent="0.25">
      <c r="A8748">
        <v>1845354</v>
      </c>
      <c r="B8748">
        <v>1</v>
      </c>
      <c r="C8748" t="s">
        <v>80</v>
      </c>
      <c r="D8748" t="s">
        <v>83</v>
      </c>
      <c r="E8748" t="s">
        <v>131</v>
      </c>
      <c r="F8748" t="s">
        <v>24595</v>
      </c>
      <c r="G8748" t="s">
        <v>1046</v>
      </c>
      <c r="H8748" t="s">
        <v>134</v>
      </c>
      <c r="I8748" t="s">
        <v>135</v>
      </c>
      <c r="J8748" t="s">
        <v>136</v>
      </c>
      <c r="K8748" t="s">
        <v>137</v>
      </c>
      <c r="L8748" t="s">
        <v>24596</v>
      </c>
      <c r="M8748" t="s">
        <v>24597</v>
      </c>
      <c r="N8748">
        <v>2.9355555550000001</v>
      </c>
      <c r="O8748">
        <v>0</v>
      </c>
      <c r="P8748">
        <v>159</v>
      </c>
      <c r="Q8748">
        <v>0</v>
      </c>
      <c r="R8748">
        <v>0</v>
      </c>
      <c r="S8748">
        <v>0</v>
      </c>
      <c r="T8748">
        <v>12</v>
      </c>
      <c r="U8748">
        <v>0</v>
      </c>
      <c r="V8748">
        <v>0</v>
      </c>
      <c r="W8748">
        <v>0</v>
      </c>
      <c r="X8748">
        <v>133.18516948424875</v>
      </c>
      <c r="Y8748">
        <v>0</v>
      </c>
      <c r="Z8748">
        <v>0</v>
      </c>
      <c r="AA8748">
        <v>0</v>
      </c>
      <c r="AB8748">
        <v>7.1408834315442498</v>
      </c>
      <c r="AC8748">
        <v>0</v>
      </c>
      <c r="AD8748">
        <v>0</v>
      </c>
      <c r="AE8748">
        <v>140.32605291579299</v>
      </c>
    </row>
    <row r="8749" spans="1:31" x14ac:dyDescent="0.25">
      <c r="A8749">
        <v>1845162</v>
      </c>
      <c r="B8749">
        <v>1</v>
      </c>
      <c r="C8749" t="s">
        <v>80</v>
      </c>
      <c r="D8749" t="s">
        <v>106</v>
      </c>
      <c r="E8749" t="s">
        <v>140</v>
      </c>
      <c r="F8749" t="s">
        <v>24598</v>
      </c>
      <c r="G8749" t="s">
        <v>142</v>
      </c>
      <c r="H8749" t="s">
        <v>134</v>
      </c>
      <c r="I8749" t="s">
        <v>135</v>
      </c>
      <c r="J8749" t="s">
        <v>136</v>
      </c>
      <c r="K8749" t="s">
        <v>137</v>
      </c>
      <c r="L8749" t="s">
        <v>24599</v>
      </c>
      <c r="M8749" t="s">
        <v>24600</v>
      </c>
      <c r="N8749">
        <v>1.136111111</v>
      </c>
      <c r="O8749">
        <v>0</v>
      </c>
      <c r="P8749">
        <v>1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0.118551660835175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0.118551660835175</v>
      </c>
    </row>
    <row r="8750" spans="1:31" x14ac:dyDescent="0.25">
      <c r="A8750">
        <v>1844644</v>
      </c>
      <c r="B8750">
        <v>1</v>
      </c>
      <c r="C8750" t="s">
        <v>81</v>
      </c>
      <c r="D8750" t="s">
        <v>123</v>
      </c>
      <c r="E8750" t="s">
        <v>202</v>
      </c>
      <c r="F8750" t="s">
        <v>7848</v>
      </c>
      <c r="G8750" t="s">
        <v>156</v>
      </c>
      <c r="H8750" t="s">
        <v>157</v>
      </c>
      <c r="I8750" t="s">
        <v>135</v>
      </c>
      <c r="J8750" t="s">
        <v>136</v>
      </c>
      <c r="K8750" t="s">
        <v>137</v>
      </c>
      <c r="L8750" t="s">
        <v>24601</v>
      </c>
      <c r="M8750" t="s">
        <v>24602</v>
      </c>
      <c r="N8750">
        <v>0.42222222199999998</v>
      </c>
      <c r="O8750">
        <v>3</v>
      </c>
      <c r="P8750">
        <v>0</v>
      </c>
      <c r="Q8750">
        <v>162</v>
      </c>
      <c r="R8750">
        <v>0</v>
      </c>
      <c r="S8750">
        <v>14</v>
      </c>
      <c r="T8750">
        <v>0</v>
      </c>
      <c r="U8750">
        <v>0</v>
      </c>
      <c r="V8750">
        <v>0</v>
      </c>
      <c r="W8750">
        <v>0.50614529316134993</v>
      </c>
      <c r="X8750">
        <v>0</v>
      </c>
      <c r="Y8750">
        <v>18.052143156897909</v>
      </c>
      <c r="Z8750">
        <v>0</v>
      </c>
      <c r="AA8750">
        <v>2.7914307591697249</v>
      </c>
      <c r="AB8750">
        <v>0</v>
      </c>
      <c r="AC8750">
        <v>0</v>
      </c>
      <c r="AD8750">
        <v>0</v>
      </c>
      <c r="AE8750">
        <v>21.349719209228983</v>
      </c>
    </row>
    <row r="8751" spans="1:31" x14ac:dyDescent="0.25">
      <c r="A8751">
        <v>1845397</v>
      </c>
      <c r="B8751">
        <v>1</v>
      </c>
      <c r="C8751" t="s">
        <v>80</v>
      </c>
      <c r="D8751" t="s">
        <v>92</v>
      </c>
      <c r="E8751" t="s">
        <v>202</v>
      </c>
      <c r="F8751" t="s">
        <v>3347</v>
      </c>
      <c r="G8751" t="s">
        <v>156</v>
      </c>
      <c r="H8751" t="s">
        <v>157</v>
      </c>
      <c r="I8751" t="s">
        <v>135</v>
      </c>
      <c r="J8751" t="s">
        <v>136</v>
      </c>
      <c r="K8751" t="s">
        <v>137</v>
      </c>
      <c r="L8751" t="s">
        <v>24603</v>
      </c>
      <c r="M8751" t="s">
        <v>24604</v>
      </c>
      <c r="N8751">
        <v>0.264444444</v>
      </c>
      <c r="O8751">
        <v>1</v>
      </c>
      <c r="P8751">
        <v>3205</v>
      </c>
      <c r="Q8751">
        <v>0</v>
      </c>
      <c r="R8751">
        <v>6</v>
      </c>
      <c r="S8751">
        <v>5</v>
      </c>
      <c r="T8751">
        <v>146</v>
      </c>
      <c r="U8751">
        <v>0</v>
      </c>
      <c r="V8751">
        <v>0</v>
      </c>
      <c r="W8751">
        <v>4.0138228743022673</v>
      </c>
      <c r="X8751">
        <v>146.3425581852558</v>
      </c>
      <c r="Y8751">
        <v>0</v>
      </c>
      <c r="Z8751">
        <v>7.5550968686199996E-2</v>
      </c>
      <c r="AA8751">
        <v>31.079072601960601</v>
      </c>
      <c r="AB8751">
        <v>34.758773082653661</v>
      </c>
      <c r="AC8751">
        <v>0</v>
      </c>
      <c r="AD8751">
        <v>0</v>
      </c>
      <c r="AE8751">
        <v>216.26977771285851</v>
      </c>
    </row>
    <row r="8752" spans="1:31" x14ac:dyDescent="0.25">
      <c r="A8752">
        <v>1855713</v>
      </c>
      <c r="B8752">
        <v>1</v>
      </c>
      <c r="C8752" t="s">
        <v>80</v>
      </c>
      <c r="D8752" t="s">
        <v>97</v>
      </c>
      <c r="E8752" t="s">
        <v>131</v>
      </c>
      <c r="F8752" t="s">
        <v>24605</v>
      </c>
      <c r="G8752" t="s">
        <v>133</v>
      </c>
      <c r="H8752" t="s">
        <v>134</v>
      </c>
      <c r="I8752" t="s">
        <v>135</v>
      </c>
      <c r="J8752" t="s">
        <v>136</v>
      </c>
      <c r="K8752" t="s">
        <v>137</v>
      </c>
      <c r="L8752" t="s">
        <v>24606</v>
      </c>
      <c r="M8752" t="s">
        <v>24607</v>
      </c>
      <c r="N8752">
        <v>2.8033333329999999</v>
      </c>
      <c r="O8752">
        <v>0</v>
      </c>
      <c r="P8752">
        <v>6</v>
      </c>
      <c r="Q8752">
        <v>0</v>
      </c>
      <c r="R8752">
        <v>1</v>
      </c>
      <c r="S8752">
        <v>0</v>
      </c>
      <c r="T8752">
        <v>3</v>
      </c>
      <c r="U8752">
        <v>0</v>
      </c>
      <c r="V8752">
        <v>0</v>
      </c>
      <c r="W8752">
        <v>0</v>
      </c>
      <c r="X8752">
        <v>4.4869190556535417</v>
      </c>
      <c r="Y8752">
        <v>0</v>
      </c>
      <c r="Z8752">
        <v>0</v>
      </c>
      <c r="AA8752">
        <v>0</v>
      </c>
      <c r="AB8752">
        <v>12.144357444077</v>
      </c>
      <c r="AC8752">
        <v>0</v>
      </c>
      <c r="AD8752">
        <v>0</v>
      </c>
      <c r="AE8752">
        <v>16.631276499730543</v>
      </c>
    </row>
    <row r="8753" spans="1:31" x14ac:dyDescent="0.25">
      <c r="A8753">
        <v>1845895</v>
      </c>
      <c r="B8753">
        <v>1</v>
      </c>
      <c r="C8753" t="s">
        <v>80</v>
      </c>
      <c r="D8753" t="s">
        <v>82</v>
      </c>
      <c r="E8753" t="s">
        <v>223</v>
      </c>
      <c r="F8753" t="s">
        <v>24445</v>
      </c>
      <c r="G8753" t="s">
        <v>189</v>
      </c>
      <c r="H8753" t="s">
        <v>134</v>
      </c>
      <c r="I8753" t="s">
        <v>135</v>
      </c>
      <c r="J8753" t="s">
        <v>136</v>
      </c>
      <c r="K8753" t="s">
        <v>137</v>
      </c>
      <c r="L8753" t="s">
        <v>24608</v>
      </c>
      <c r="M8753" t="s">
        <v>24609</v>
      </c>
      <c r="N8753">
        <v>2.236388888</v>
      </c>
      <c r="O8753">
        <v>0</v>
      </c>
      <c r="P8753">
        <v>4</v>
      </c>
      <c r="Q8753">
        <v>0</v>
      </c>
      <c r="R8753">
        <v>0</v>
      </c>
      <c r="S8753">
        <v>0</v>
      </c>
      <c r="T8753">
        <v>6</v>
      </c>
      <c r="U8753">
        <v>0</v>
      </c>
      <c r="V8753">
        <v>1</v>
      </c>
      <c r="W8753">
        <v>0</v>
      </c>
      <c r="X8753">
        <v>2.2132727559705332</v>
      </c>
      <c r="Y8753">
        <v>0</v>
      </c>
      <c r="Z8753">
        <v>0</v>
      </c>
      <c r="AA8753">
        <v>0</v>
      </c>
      <c r="AB8753">
        <v>32.415800284212168</v>
      </c>
      <c r="AC8753">
        <v>0</v>
      </c>
      <c r="AD8753">
        <v>152.67781512702686</v>
      </c>
      <c r="AE8753">
        <v>187.30688816720956</v>
      </c>
    </row>
    <row r="8754" spans="1:31" x14ac:dyDescent="0.25">
      <c r="A8754">
        <v>1844993</v>
      </c>
      <c r="B8754">
        <v>1</v>
      </c>
      <c r="C8754" t="s">
        <v>80</v>
      </c>
      <c r="D8754" t="s">
        <v>96</v>
      </c>
      <c r="E8754" t="s">
        <v>140</v>
      </c>
      <c r="F8754" t="s">
        <v>24610</v>
      </c>
      <c r="G8754" t="s">
        <v>213</v>
      </c>
      <c r="H8754" t="s">
        <v>134</v>
      </c>
      <c r="I8754" t="s">
        <v>135</v>
      </c>
      <c r="J8754" t="s">
        <v>136</v>
      </c>
      <c r="K8754" t="s">
        <v>137</v>
      </c>
      <c r="L8754" t="s">
        <v>24611</v>
      </c>
      <c r="M8754" t="s">
        <v>24612</v>
      </c>
      <c r="N8754">
        <v>11.598611111</v>
      </c>
      <c r="O8754">
        <v>0</v>
      </c>
      <c r="P8754">
        <v>1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0.50265686916937502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0.50265686916937502</v>
      </c>
    </row>
    <row r="8755" spans="1:31" x14ac:dyDescent="0.25">
      <c r="A8755">
        <v>1845254</v>
      </c>
      <c r="B8755">
        <v>1</v>
      </c>
      <c r="C8755" t="s">
        <v>81</v>
      </c>
      <c r="D8755" t="s">
        <v>122</v>
      </c>
      <c r="E8755" t="s">
        <v>154</v>
      </c>
      <c r="F8755" t="s">
        <v>9496</v>
      </c>
      <c r="G8755" t="s">
        <v>175</v>
      </c>
      <c r="H8755" t="s">
        <v>157</v>
      </c>
      <c r="I8755" t="s">
        <v>135</v>
      </c>
      <c r="J8755" t="s">
        <v>136</v>
      </c>
      <c r="K8755" t="s">
        <v>137</v>
      </c>
      <c r="L8755" t="s">
        <v>24613</v>
      </c>
      <c r="M8755" t="s">
        <v>24614</v>
      </c>
      <c r="N8755">
        <v>2.6033333330000001</v>
      </c>
      <c r="O8755">
        <v>0</v>
      </c>
      <c r="P8755">
        <v>135</v>
      </c>
      <c r="Q8755">
        <v>0</v>
      </c>
      <c r="R8755">
        <v>2</v>
      </c>
      <c r="S8755">
        <v>0</v>
      </c>
      <c r="T8755">
        <v>20</v>
      </c>
      <c r="U8755">
        <v>0</v>
      </c>
      <c r="V8755">
        <v>0</v>
      </c>
      <c r="W8755">
        <v>0</v>
      </c>
      <c r="X8755">
        <v>45.871317961553004</v>
      </c>
      <c r="Y8755">
        <v>0</v>
      </c>
      <c r="Z8755">
        <v>3.6498109350683996</v>
      </c>
      <c r="AA8755">
        <v>0</v>
      </c>
      <c r="AB8755">
        <v>4.6800134682777008</v>
      </c>
      <c r="AC8755">
        <v>0</v>
      </c>
      <c r="AD8755">
        <v>0</v>
      </c>
      <c r="AE8755">
        <v>54.201142364899106</v>
      </c>
    </row>
    <row r="8756" spans="1:31" x14ac:dyDescent="0.25">
      <c r="A8756">
        <v>1845056</v>
      </c>
      <c r="B8756">
        <v>1</v>
      </c>
      <c r="C8756" t="s">
        <v>80</v>
      </c>
      <c r="D8756" t="s">
        <v>96</v>
      </c>
      <c r="E8756" t="s">
        <v>140</v>
      </c>
      <c r="F8756" t="s">
        <v>24615</v>
      </c>
      <c r="G8756" t="s">
        <v>213</v>
      </c>
      <c r="H8756" t="s">
        <v>134</v>
      </c>
      <c r="I8756" t="s">
        <v>135</v>
      </c>
      <c r="J8756" t="s">
        <v>136</v>
      </c>
      <c r="K8756" t="s">
        <v>137</v>
      </c>
      <c r="L8756" t="s">
        <v>23441</v>
      </c>
      <c r="M8756" t="s">
        <v>24616</v>
      </c>
      <c r="N8756">
        <v>3.9552777770000001</v>
      </c>
      <c r="O8756">
        <v>0</v>
      </c>
      <c r="P8756">
        <v>1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0.31698199360771673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0.31698199360771673</v>
      </c>
    </row>
    <row r="8757" spans="1:31" x14ac:dyDescent="0.25">
      <c r="A8757">
        <v>1844956</v>
      </c>
      <c r="B8757">
        <v>1</v>
      </c>
      <c r="C8757" t="s">
        <v>81</v>
      </c>
      <c r="D8757" t="s">
        <v>122</v>
      </c>
      <c r="E8757" t="s">
        <v>164</v>
      </c>
      <c r="F8757" t="s">
        <v>6787</v>
      </c>
      <c r="G8757" t="s">
        <v>156</v>
      </c>
      <c r="H8757" t="s">
        <v>157</v>
      </c>
      <c r="I8757" t="s">
        <v>135</v>
      </c>
      <c r="J8757" t="s">
        <v>136</v>
      </c>
      <c r="K8757" t="s">
        <v>137</v>
      </c>
      <c r="L8757" t="s">
        <v>24617</v>
      </c>
      <c r="M8757" t="s">
        <v>24618</v>
      </c>
      <c r="N8757">
        <v>0.62805555499999999</v>
      </c>
      <c r="O8757">
        <v>1</v>
      </c>
      <c r="P8757">
        <v>462</v>
      </c>
      <c r="Q8757">
        <v>4</v>
      </c>
      <c r="R8757">
        <v>0</v>
      </c>
      <c r="S8757">
        <v>2</v>
      </c>
      <c r="T8757">
        <v>18</v>
      </c>
      <c r="U8757">
        <v>0</v>
      </c>
      <c r="V8757">
        <v>0</v>
      </c>
      <c r="W8757">
        <v>5.58121457446E-2</v>
      </c>
      <c r="X8757">
        <v>31.007373909659872</v>
      </c>
      <c r="Y8757">
        <v>1.5476554353813332</v>
      </c>
      <c r="Z8757">
        <v>0</v>
      </c>
      <c r="AA8757">
        <v>4.4363200305923582</v>
      </c>
      <c r="AB8757">
        <v>0.98476715150246674</v>
      </c>
      <c r="AC8757">
        <v>0</v>
      </c>
      <c r="AD8757">
        <v>0</v>
      </c>
      <c r="AE8757">
        <v>38.031928672880625</v>
      </c>
    </row>
    <row r="8758" spans="1:31" x14ac:dyDescent="0.25">
      <c r="A8758">
        <v>1855521</v>
      </c>
      <c r="B8758">
        <v>1</v>
      </c>
      <c r="C8758" t="s">
        <v>80</v>
      </c>
      <c r="D8758" t="s">
        <v>84</v>
      </c>
      <c r="E8758" t="s">
        <v>131</v>
      </c>
      <c r="F8758" t="s">
        <v>24619</v>
      </c>
      <c r="G8758" t="s">
        <v>133</v>
      </c>
      <c r="H8758" t="s">
        <v>134</v>
      </c>
      <c r="I8758" t="s">
        <v>135</v>
      </c>
      <c r="J8758" t="s">
        <v>136</v>
      </c>
      <c r="K8758" t="s">
        <v>137</v>
      </c>
      <c r="L8758" t="s">
        <v>24620</v>
      </c>
      <c r="M8758" t="s">
        <v>24621</v>
      </c>
      <c r="N8758">
        <v>4.335555555</v>
      </c>
      <c r="O8758">
        <v>0</v>
      </c>
      <c r="P8758">
        <v>109</v>
      </c>
      <c r="Q8758">
        <v>0</v>
      </c>
      <c r="R8758">
        <v>0</v>
      </c>
      <c r="S8758">
        <v>0</v>
      </c>
      <c r="T8758">
        <v>1</v>
      </c>
      <c r="U8758">
        <v>0</v>
      </c>
      <c r="V8758">
        <v>0</v>
      </c>
      <c r="W8758">
        <v>0</v>
      </c>
      <c r="X8758">
        <v>121.61926128015314</v>
      </c>
      <c r="Y8758">
        <v>0</v>
      </c>
      <c r="Z8758">
        <v>0</v>
      </c>
      <c r="AA8758">
        <v>0</v>
      </c>
      <c r="AB8758">
        <v>0.75600875115038324</v>
      </c>
      <c r="AC8758">
        <v>0</v>
      </c>
      <c r="AD8758">
        <v>0</v>
      </c>
      <c r="AE8758">
        <v>122.37527003130353</v>
      </c>
    </row>
    <row r="8759" spans="1:31" x14ac:dyDescent="0.25">
      <c r="A8759">
        <v>1855776</v>
      </c>
      <c r="B8759">
        <v>1</v>
      </c>
      <c r="C8759" t="s">
        <v>81</v>
      </c>
      <c r="D8759" t="s">
        <v>115</v>
      </c>
      <c r="E8759" t="s">
        <v>131</v>
      </c>
      <c r="F8759" t="s">
        <v>24622</v>
      </c>
      <c r="G8759" t="s">
        <v>133</v>
      </c>
      <c r="H8759" t="s">
        <v>134</v>
      </c>
      <c r="I8759" t="s">
        <v>135</v>
      </c>
      <c r="J8759" t="s">
        <v>136</v>
      </c>
      <c r="K8759" t="s">
        <v>137</v>
      </c>
      <c r="L8759" t="s">
        <v>24623</v>
      </c>
      <c r="M8759" t="s">
        <v>24624</v>
      </c>
      <c r="N8759">
        <v>4.9127777769999996</v>
      </c>
      <c r="O8759">
        <v>0</v>
      </c>
      <c r="P8759">
        <v>4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5.4758057470917993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5.4758057470917993</v>
      </c>
    </row>
    <row r="8760" spans="1:31" x14ac:dyDescent="0.25">
      <c r="A8760">
        <v>1855676</v>
      </c>
      <c r="B8760">
        <v>1</v>
      </c>
      <c r="C8760" t="s">
        <v>80</v>
      </c>
      <c r="D8760" t="s">
        <v>93</v>
      </c>
      <c r="E8760" t="s">
        <v>131</v>
      </c>
      <c r="F8760" t="s">
        <v>24625</v>
      </c>
      <c r="G8760" t="s">
        <v>133</v>
      </c>
      <c r="H8760" t="s">
        <v>134</v>
      </c>
      <c r="I8760" t="s">
        <v>135</v>
      </c>
      <c r="J8760" t="s">
        <v>136</v>
      </c>
      <c r="K8760" t="s">
        <v>137</v>
      </c>
      <c r="L8760" t="s">
        <v>24626</v>
      </c>
      <c r="M8760" t="s">
        <v>24627</v>
      </c>
      <c r="N8760">
        <v>2.6577777770000002</v>
      </c>
      <c r="O8760">
        <v>0</v>
      </c>
      <c r="P8760">
        <v>35</v>
      </c>
      <c r="Q8760">
        <v>0</v>
      </c>
      <c r="R8760">
        <v>4</v>
      </c>
      <c r="S8760">
        <v>0</v>
      </c>
      <c r="T8760">
        <v>1</v>
      </c>
      <c r="U8760">
        <v>0</v>
      </c>
      <c r="V8760">
        <v>0</v>
      </c>
      <c r="W8760">
        <v>0</v>
      </c>
      <c r="X8760">
        <v>15.401251319032731</v>
      </c>
      <c r="Y8760">
        <v>0</v>
      </c>
      <c r="Z8760">
        <v>2.4145687174953334</v>
      </c>
      <c r="AA8760">
        <v>0</v>
      </c>
      <c r="AB8760">
        <v>0.28240952392418334</v>
      </c>
      <c r="AC8760">
        <v>0</v>
      </c>
      <c r="AD8760">
        <v>0</v>
      </c>
      <c r="AE8760">
        <v>18.09822956045225</v>
      </c>
    </row>
    <row r="8761" spans="1:31" x14ac:dyDescent="0.25">
      <c r="A8761">
        <v>1845248</v>
      </c>
      <c r="B8761">
        <v>1</v>
      </c>
      <c r="C8761" t="s">
        <v>80</v>
      </c>
      <c r="D8761" t="s">
        <v>107</v>
      </c>
      <c r="E8761" t="s">
        <v>140</v>
      </c>
      <c r="F8761" t="s">
        <v>24628</v>
      </c>
      <c r="G8761" t="s">
        <v>246</v>
      </c>
      <c r="H8761" t="s">
        <v>134</v>
      </c>
      <c r="I8761" t="s">
        <v>135</v>
      </c>
      <c r="J8761" t="s">
        <v>136</v>
      </c>
      <c r="K8761" t="s">
        <v>137</v>
      </c>
      <c r="L8761" t="s">
        <v>24629</v>
      </c>
      <c r="M8761" t="s">
        <v>24630</v>
      </c>
      <c r="N8761">
        <v>2.4819444439999998</v>
      </c>
      <c r="O8761">
        <v>0</v>
      </c>
      <c r="P8761">
        <v>1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0.15660936637651668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0.15660936637651668</v>
      </c>
    </row>
    <row r="8762" spans="1:31" x14ac:dyDescent="0.25">
      <c r="A8762">
        <v>1848345</v>
      </c>
      <c r="B8762">
        <v>1</v>
      </c>
      <c r="C8762" t="s">
        <v>80</v>
      </c>
      <c r="D8762" t="s">
        <v>110</v>
      </c>
      <c r="E8762" t="s">
        <v>131</v>
      </c>
      <c r="F8762" t="s">
        <v>24631</v>
      </c>
      <c r="G8762" t="s">
        <v>189</v>
      </c>
      <c r="H8762" t="s">
        <v>134</v>
      </c>
      <c r="I8762" t="s">
        <v>135</v>
      </c>
      <c r="J8762" t="s">
        <v>136</v>
      </c>
      <c r="K8762" t="s">
        <v>137</v>
      </c>
      <c r="L8762" t="s">
        <v>24632</v>
      </c>
      <c r="M8762" t="s">
        <v>24633</v>
      </c>
      <c r="N8762">
        <v>7.1336111109999996</v>
      </c>
      <c r="O8762">
        <v>0</v>
      </c>
      <c r="P8762">
        <v>185</v>
      </c>
      <c r="Q8762">
        <v>0</v>
      </c>
      <c r="R8762">
        <v>0</v>
      </c>
      <c r="S8762">
        <v>0</v>
      </c>
      <c r="T8762">
        <v>15</v>
      </c>
      <c r="U8762">
        <v>0</v>
      </c>
      <c r="V8762">
        <v>0</v>
      </c>
      <c r="W8762">
        <v>0</v>
      </c>
      <c r="X8762">
        <v>320.79734240401524</v>
      </c>
      <c r="Y8762">
        <v>0</v>
      </c>
      <c r="Z8762">
        <v>0</v>
      </c>
      <c r="AA8762">
        <v>0</v>
      </c>
      <c r="AB8762">
        <v>139.69039597281989</v>
      </c>
      <c r="AC8762">
        <v>0</v>
      </c>
      <c r="AD8762">
        <v>0</v>
      </c>
      <c r="AE8762">
        <v>460.48773837683513</v>
      </c>
    </row>
    <row r="8763" spans="1:31" x14ac:dyDescent="0.25">
      <c r="A8763">
        <v>1848394</v>
      </c>
      <c r="B8763">
        <v>1</v>
      </c>
      <c r="C8763" t="s">
        <v>80</v>
      </c>
      <c r="D8763" t="s">
        <v>97</v>
      </c>
      <c r="E8763" t="s">
        <v>131</v>
      </c>
      <c r="F8763" t="s">
        <v>24634</v>
      </c>
      <c r="G8763" t="s">
        <v>189</v>
      </c>
      <c r="H8763" t="s">
        <v>134</v>
      </c>
      <c r="I8763" t="s">
        <v>135</v>
      </c>
      <c r="J8763" t="s">
        <v>136</v>
      </c>
      <c r="K8763" t="s">
        <v>137</v>
      </c>
      <c r="L8763" t="s">
        <v>24635</v>
      </c>
      <c r="M8763" t="s">
        <v>24636</v>
      </c>
      <c r="N8763">
        <v>4.7936111109999997</v>
      </c>
      <c r="O8763">
        <v>0</v>
      </c>
      <c r="P8763">
        <v>19</v>
      </c>
      <c r="Q8763">
        <v>0</v>
      </c>
      <c r="R8763">
        <v>0</v>
      </c>
      <c r="S8763">
        <v>0</v>
      </c>
      <c r="T8763">
        <v>16</v>
      </c>
      <c r="U8763">
        <v>0</v>
      </c>
      <c r="V8763">
        <v>0</v>
      </c>
      <c r="W8763">
        <v>0</v>
      </c>
      <c r="X8763">
        <v>35.764501390964128</v>
      </c>
      <c r="Y8763">
        <v>0</v>
      </c>
      <c r="Z8763">
        <v>0</v>
      </c>
      <c r="AA8763">
        <v>0</v>
      </c>
      <c r="AB8763">
        <v>89.095349968291686</v>
      </c>
      <c r="AC8763">
        <v>0</v>
      </c>
      <c r="AD8763">
        <v>0</v>
      </c>
      <c r="AE8763">
        <v>124.85985135925581</v>
      </c>
    </row>
    <row r="8764" spans="1:31" x14ac:dyDescent="0.25">
      <c r="A8764">
        <v>1855613</v>
      </c>
      <c r="B8764">
        <v>1</v>
      </c>
      <c r="C8764" t="s">
        <v>80</v>
      </c>
      <c r="D8764" t="s">
        <v>95</v>
      </c>
      <c r="E8764" t="s">
        <v>164</v>
      </c>
      <c r="F8764" t="s">
        <v>24637</v>
      </c>
      <c r="G8764" t="s">
        <v>156</v>
      </c>
      <c r="H8764" t="s">
        <v>157</v>
      </c>
      <c r="I8764" t="s">
        <v>135</v>
      </c>
      <c r="J8764" t="s">
        <v>136</v>
      </c>
      <c r="K8764" t="s">
        <v>137</v>
      </c>
      <c r="L8764" t="s">
        <v>24638</v>
      </c>
      <c r="M8764" t="s">
        <v>24639</v>
      </c>
      <c r="N8764">
        <v>5.3844444439999997</v>
      </c>
      <c r="O8764">
        <v>0</v>
      </c>
      <c r="P8764">
        <v>0</v>
      </c>
      <c r="Q8764">
        <v>0</v>
      </c>
      <c r="R8764">
        <v>0</v>
      </c>
      <c r="S8764">
        <v>3</v>
      </c>
      <c r="T8764">
        <v>0</v>
      </c>
      <c r="U8764">
        <v>1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123.78901913508301</v>
      </c>
      <c r="AB8764">
        <v>0</v>
      </c>
      <c r="AC8764">
        <v>560.15068022625064</v>
      </c>
      <c r="AD8764">
        <v>0</v>
      </c>
      <c r="AE8764">
        <v>683.93969936133362</v>
      </c>
    </row>
    <row r="8765" spans="1:31" x14ac:dyDescent="0.25">
      <c r="A8765">
        <v>1845440</v>
      </c>
      <c r="B8765">
        <v>1</v>
      </c>
      <c r="C8765" t="s">
        <v>80</v>
      </c>
      <c r="D8765" t="s">
        <v>84</v>
      </c>
      <c r="E8765" t="s">
        <v>131</v>
      </c>
      <c r="F8765" t="s">
        <v>24640</v>
      </c>
      <c r="G8765" t="s">
        <v>133</v>
      </c>
      <c r="H8765" t="s">
        <v>134</v>
      </c>
      <c r="I8765" t="s">
        <v>135</v>
      </c>
      <c r="J8765" t="s">
        <v>136</v>
      </c>
      <c r="K8765" t="s">
        <v>137</v>
      </c>
      <c r="L8765" t="s">
        <v>24641</v>
      </c>
      <c r="M8765" t="s">
        <v>24642</v>
      </c>
      <c r="N8765">
        <v>4.0319444439999996</v>
      </c>
      <c r="O8765">
        <v>0</v>
      </c>
      <c r="P8765">
        <v>34</v>
      </c>
      <c r="Q8765">
        <v>0</v>
      </c>
      <c r="R8765">
        <v>0</v>
      </c>
      <c r="S8765">
        <v>0</v>
      </c>
      <c r="T8765">
        <v>33</v>
      </c>
      <c r="U8765">
        <v>0</v>
      </c>
      <c r="V8765">
        <v>0</v>
      </c>
      <c r="W8765">
        <v>0</v>
      </c>
      <c r="X8765">
        <v>55.365839789304736</v>
      </c>
      <c r="Y8765">
        <v>0</v>
      </c>
      <c r="Z8765">
        <v>0</v>
      </c>
      <c r="AA8765">
        <v>0</v>
      </c>
      <c r="AB8765">
        <v>199.62549430103564</v>
      </c>
      <c r="AC8765">
        <v>0</v>
      </c>
      <c r="AD8765">
        <v>0</v>
      </c>
      <c r="AE8765">
        <v>254.99133409034039</v>
      </c>
    </row>
    <row r="8766" spans="1:31" x14ac:dyDescent="0.25">
      <c r="A8766">
        <v>1855730</v>
      </c>
      <c r="B8766">
        <v>1</v>
      </c>
      <c r="C8766" t="s">
        <v>80</v>
      </c>
      <c r="D8766" t="s">
        <v>107</v>
      </c>
      <c r="E8766" t="s">
        <v>252</v>
      </c>
      <c r="F8766" t="s">
        <v>24643</v>
      </c>
      <c r="G8766" t="s">
        <v>1046</v>
      </c>
      <c r="H8766" t="s">
        <v>134</v>
      </c>
      <c r="I8766" t="s">
        <v>135</v>
      </c>
      <c r="J8766" t="s">
        <v>136</v>
      </c>
      <c r="K8766" t="s">
        <v>137</v>
      </c>
      <c r="L8766" t="s">
        <v>24644</v>
      </c>
      <c r="M8766" t="s">
        <v>24645</v>
      </c>
      <c r="N8766">
        <v>9.9633333329999996</v>
      </c>
      <c r="O8766">
        <v>0</v>
      </c>
      <c r="P8766">
        <v>0</v>
      </c>
      <c r="Q8766">
        <v>0</v>
      </c>
      <c r="R8766">
        <v>7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6.4088290577708937</v>
      </c>
      <c r="AA8766">
        <v>0</v>
      </c>
      <c r="AB8766">
        <v>0</v>
      </c>
      <c r="AC8766">
        <v>0</v>
      </c>
      <c r="AD8766">
        <v>0</v>
      </c>
      <c r="AE8766">
        <v>6.4088290577708937</v>
      </c>
    </row>
    <row r="8767" spans="1:31" x14ac:dyDescent="0.25">
      <c r="A8767">
        <v>1855753</v>
      </c>
      <c r="B8767">
        <v>1</v>
      </c>
      <c r="C8767" t="s">
        <v>80</v>
      </c>
      <c r="D8767" t="s">
        <v>103</v>
      </c>
      <c r="E8767" t="s">
        <v>252</v>
      </c>
      <c r="F8767" t="s">
        <v>24646</v>
      </c>
      <c r="G8767" t="s">
        <v>133</v>
      </c>
      <c r="H8767" t="s">
        <v>134</v>
      </c>
      <c r="I8767" t="s">
        <v>135</v>
      </c>
      <c r="J8767" t="s">
        <v>136</v>
      </c>
      <c r="K8767" t="s">
        <v>137</v>
      </c>
      <c r="L8767" t="s">
        <v>24647</v>
      </c>
      <c r="M8767" t="s">
        <v>24648</v>
      </c>
      <c r="N8767">
        <v>8.3127777770000009</v>
      </c>
      <c r="O8767">
        <v>0</v>
      </c>
      <c r="P8767">
        <v>291</v>
      </c>
      <c r="Q8767">
        <v>0</v>
      </c>
      <c r="R8767">
        <v>0</v>
      </c>
      <c r="S8767">
        <v>0</v>
      </c>
      <c r="T8767">
        <v>6</v>
      </c>
      <c r="U8767">
        <v>0</v>
      </c>
      <c r="V8767">
        <v>0</v>
      </c>
      <c r="W8767">
        <v>0</v>
      </c>
      <c r="X8767">
        <v>633.46554437205293</v>
      </c>
      <c r="Y8767">
        <v>0</v>
      </c>
      <c r="Z8767">
        <v>0</v>
      </c>
      <c r="AA8767">
        <v>0</v>
      </c>
      <c r="AB8767">
        <v>28.003534339784654</v>
      </c>
      <c r="AC8767">
        <v>0</v>
      </c>
      <c r="AD8767">
        <v>0</v>
      </c>
      <c r="AE8767">
        <v>661.4690787118376</v>
      </c>
    </row>
    <row r="8768" spans="1:31" x14ac:dyDescent="0.25">
      <c r="A8768">
        <v>1855805</v>
      </c>
      <c r="B8768">
        <v>1</v>
      </c>
      <c r="C8768" t="s">
        <v>80</v>
      </c>
      <c r="D8768" t="s">
        <v>85</v>
      </c>
      <c r="E8768" t="s">
        <v>252</v>
      </c>
      <c r="F8768" t="s">
        <v>24649</v>
      </c>
      <c r="G8768" t="s">
        <v>133</v>
      </c>
      <c r="H8768" t="s">
        <v>134</v>
      </c>
      <c r="I8768" t="s">
        <v>135</v>
      </c>
      <c r="J8768" t="s">
        <v>136</v>
      </c>
      <c r="K8768" t="s">
        <v>137</v>
      </c>
      <c r="L8768" t="s">
        <v>24650</v>
      </c>
      <c r="M8768" t="s">
        <v>24651</v>
      </c>
      <c r="N8768">
        <v>2.7688888880000002</v>
      </c>
      <c r="O8768">
        <v>0</v>
      </c>
      <c r="P8768">
        <v>139</v>
      </c>
      <c r="Q8768">
        <v>0</v>
      </c>
      <c r="R8768">
        <v>0</v>
      </c>
      <c r="S8768">
        <v>0</v>
      </c>
      <c r="T8768">
        <v>1</v>
      </c>
      <c r="U8768">
        <v>0</v>
      </c>
      <c r="V8768">
        <v>0</v>
      </c>
      <c r="W8768">
        <v>0</v>
      </c>
      <c r="X8768">
        <v>96.269529298702039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96.269529298702039</v>
      </c>
    </row>
    <row r="8769" spans="1:31" x14ac:dyDescent="0.25">
      <c r="A8769">
        <v>1855682</v>
      </c>
      <c r="B8769">
        <v>1</v>
      </c>
      <c r="C8769" t="s">
        <v>81</v>
      </c>
      <c r="D8769" t="s">
        <v>128</v>
      </c>
      <c r="E8769" t="s">
        <v>131</v>
      </c>
      <c r="F8769" t="s">
        <v>13628</v>
      </c>
      <c r="G8769" t="s">
        <v>133</v>
      </c>
      <c r="H8769" t="s">
        <v>134</v>
      </c>
      <c r="I8769" t="s">
        <v>135</v>
      </c>
      <c r="J8769" t="s">
        <v>136</v>
      </c>
      <c r="K8769" t="s">
        <v>137</v>
      </c>
      <c r="L8769" t="s">
        <v>24652</v>
      </c>
      <c r="M8769" t="s">
        <v>24653</v>
      </c>
      <c r="N8769">
        <v>2.3294444439999999</v>
      </c>
      <c r="O8769">
        <v>0</v>
      </c>
      <c r="P8769">
        <v>206</v>
      </c>
      <c r="Q8769">
        <v>0</v>
      </c>
      <c r="R8769">
        <v>0</v>
      </c>
      <c r="S8769">
        <v>0</v>
      </c>
      <c r="T8769">
        <v>19</v>
      </c>
      <c r="U8769">
        <v>0</v>
      </c>
      <c r="V8769">
        <v>0</v>
      </c>
      <c r="W8769">
        <v>0</v>
      </c>
      <c r="X8769">
        <v>471.2387664031221</v>
      </c>
      <c r="Y8769">
        <v>0</v>
      </c>
      <c r="Z8769">
        <v>0</v>
      </c>
      <c r="AA8769">
        <v>0</v>
      </c>
      <c r="AB8769">
        <v>9.3992431312228515</v>
      </c>
      <c r="AC8769">
        <v>0</v>
      </c>
      <c r="AD8769">
        <v>0</v>
      </c>
      <c r="AE8769">
        <v>480.63800953434497</v>
      </c>
    </row>
    <row r="8770" spans="1:31" x14ac:dyDescent="0.25">
      <c r="A8770">
        <v>1855659</v>
      </c>
      <c r="B8770">
        <v>1</v>
      </c>
      <c r="C8770" t="s">
        <v>80</v>
      </c>
      <c r="D8770" t="s">
        <v>103</v>
      </c>
      <c r="E8770" t="s">
        <v>131</v>
      </c>
      <c r="F8770" t="s">
        <v>24654</v>
      </c>
      <c r="G8770" t="s">
        <v>133</v>
      </c>
      <c r="H8770" t="s">
        <v>134</v>
      </c>
      <c r="I8770" t="s">
        <v>135</v>
      </c>
      <c r="J8770" t="s">
        <v>136</v>
      </c>
      <c r="K8770" t="s">
        <v>137</v>
      </c>
      <c r="L8770" t="s">
        <v>24655</v>
      </c>
      <c r="M8770" t="s">
        <v>24656</v>
      </c>
      <c r="N8770">
        <v>5.6733333330000004</v>
      </c>
      <c r="O8770">
        <v>0</v>
      </c>
      <c r="P8770">
        <v>84</v>
      </c>
      <c r="Q8770">
        <v>0</v>
      </c>
      <c r="R8770">
        <v>0</v>
      </c>
      <c r="S8770">
        <v>0</v>
      </c>
      <c r="T8770">
        <v>6</v>
      </c>
      <c r="U8770">
        <v>0</v>
      </c>
      <c r="V8770">
        <v>0</v>
      </c>
      <c r="W8770">
        <v>0</v>
      </c>
      <c r="X8770">
        <v>128.72033212277663</v>
      </c>
      <c r="Y8770">
        <v>0</v>
      </c>
      <c r="Z8770">
        <v>0</v>
      </c>
      <c r="AA8770">
        <v>0</v>
      </c>
      <c r="AB8770">
        <v>3.8994541948995001</v>
      </c>
      <c r="AC8770">
        <v>0</v>
      </c>
      <c r="AD8770">
        <v>0</v>
      </c>
      <c r="AE8770">
        <v>132.61978631767613</v>
      </c>
    </row>
    <row r="8771" spans="1:31" x14ac:dyDescent="0.25">
      <c r="A8771">
        <v>1855636</v>
      </c>
      <c r="B8771">
        <v>1</v>
      </c>
      <c r="C8771" t="s">
        <v>80</v>
      </c>
      <c r="D8771" t="s">
        <v>105</v>
      </c>
      <c r="E8771" t="s">
        <v>131</v>
      </c>
      <c r="F8771" t="s">
        <v>24657</v>
      </c>
      <c r="G8771" t="s">
        <v>133</v>
      </c>
      <c r="H8771" t="s">
        <v>134</v>
      </c>
      <c r="I8771" t="s">
        <v>135</v>
      </c>
      <c r="J8771" t="s">
        <v>136</v>
      </c>
      <c r="K8771" t="s">
        <v>137</v>
      </c>
      <c r="L8771" t="s">
        <v>24658</v>
      </c>
      <c r="M8771" t="s">
        <v>24659</v>
      </c>
      <c r="N8771">
        <v>5.6219444440000004</v>
      </c>
      <c r="O8771">
        <v>0</v>
      </c>
      <c r="P8771">
        <v>24</v>
      </c>
      <c r="Q8771">
        <v>0</v>
      </c>
      <c r="R8771">
        <v>1</v>
      </c>
      <c r="S8771">
        <v>0</v>
      </c>
      <c r="T8771">
        <v>3</v>
      </c>
      <c r="U8771">
        <v>0</v>
      </c>
      <c r="V8771">
        <v>0</v>
      </c>
      <c r="W8771">
        <v>0</v>
      </c>
      <c r="X8771">
        <v>42.007363825313398</v>
      </c>
      <c r="Y8771">
        <v>0</v>
      </c>
      <c r="Z8771">
        <v>0.44934114496906674</v>
      </c>
      <c r="AA8771">
        <v>0</v>
      </c>
      <c r="AB8771">
        <v>3.2581658919566001</v>
      </c>
      <c r="AC8771">
        <v>0</v>
      </c>
      <c r="AD8771">
        <v>0</v>
      </c>
      <c r="AE8771">
        <v>45.714870862239067</v>
      </c>
    </row>
    <row r="8772" spans="1:31" x14ac:dyDescent="0.25">
      <c r="A8772">
        <v>1845603</v>
      </c>
      <c r="B8772">
        <v>1</v>
      </c>
      <c r="C8772" t="s">
        <v>80</v>
      </c>
      <c r="D8772" t="s">
        <v>94</v>
      </c>
      <c r="E8772" t="s">
        <v>140</v>
      </c>
      <c r="F8772" t="s">
        <v>24660</v>
      </c>
      <c r="G8772" t="s">
        <v>142</v>
      </c>
      <c r="H8772" t="s">
        <v>134</v>
      </c>
      <c r="I8772" t="s">
        <v>135</v>
      </c>
      <c r="J8772" t="s">
        <v>136</v>
      </c>
      <c r="K8772" t="s">
        <v>137</v>
      </c>
      <c r="L8772" t="s">
        <v>24661</v>
      </c>
      <c r="M8772" t="s">
        <v>24662</v>
      </c>
      <c r="N8772">
        <v>5.039722222</v>
      </c>
      <c r="O8772">
        <v>0</v>
      </c>
      <c r="P8772">
        <v>1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0.43057756079414999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0.43057756079414999</v>
      </c>
    </row>
    <row r="8773" spans="1:31" x14ac:dyDescent="0.25">
      <c r="A8773">
        <v>1855596</v>
      </c>
      <c r="B8773">
        <v>1</v>
      </c>
      <c r="C8773" t="s">
        <v>80</v>
      </c>
      <c r="D8773" t="s">
        <v>85</v>
      </c>
      <c r="E8773" t="s">
        <v>154</v>
      </c>
      <c r="F8773" t="s">
        <v>16713</v>
      </c>
      <c r="G8773" t="s">
        <v>390</v>
      </c>
      <c r="H8773" t="s">
        <v>157</v>
      </c>
      <c r="I8773" t="s">
        <v>135</v>
      </c>
      <c r="J8773" t="s">
        <v>136</v>
      </c>
      <c r="K8773" t="s">
        <v>137</v>
      </c>
      <c r="L8773" t="s">
        <v>24663</v>
      </c>
      <c r="M8773" t="s">
        <v>24664</v>
      </c>
      <c r="N8773">
        <v>2.4069444440000001</v>
      </c>
      <c r="O8773">
        <v>0</v>
      </c>
      <c r="P8773">
        <v>37</v>
      </c>
      <c r="Q8773">
        <v>0</v>
      </c>
      <c r="R8773">
        <v>1</v>
      </c>
      <c r="S8773">
        <v>0</v>
      </c>
      <c r="T8773">
        <v>3</v>
      </c>
      <c r="U8773">
        <v>0</v>
      </c>
      <c r="V8773">
        <v>0</v>
      </c>
      <c r="W8773">
        <v>0</v>
      </c>
      <c r="X8773">
        <v>28.470223432339125</v>
      </c>
      <c r="Y8773">
        <v>0</v>
      </c>
      <c r="Z8773">
        <v>0.59523252137158333</v>
      </c>
      <c r="AA8773">
        <v>0</v>
      </c>
      <c r="AB8773">
        <v>0.74864702852591658</v>
      </c>
      <c r="AC8773">
        <v>0</v>
      </c>
      <c r="AD8773">
        <v>0</v>
      </c>
      <c r="AE8773">
        <v>29.814102982236623</v>
      </c>
    </row>
    <row r="8774" spans="1:31" x14ac:dyDescent="0.25">
      <c r="A8774">
        <v>1846442</v>
      </c>
      <c r="B8774">
        <v>1</v>
      </c>
      <c r="C8774" t="s">
        <v>81</v>
      </c>
      <c r="D8774" t="s">
        <v>128</v>
      </c>
      <c r="E8774" t="s">
        <v>131</v>
      </c>
      <c r="F8774" t="s">
        <v>24665</v>
      </c>
      <c r="G8774" t="s">
        <v>133</v>
      </c>
      <c r="H8774" t="s">
        <v>134</v>
      </c>
      <c r="I8774" t="s">
        <v>135</v>
      </c>
      <c r="J8774" t="s">
        <v>136</v>
      </c>
      <c r="K8774" t="s">
        <v>137</v>
      </c>
      <c r="L8774" t="s">
        <v>24666</v>
      </c>
      <c r="M8774" t="s">
        <v>24667</v>
      </c>
      <c r="N8774">
        <v>1.451944444</v>
      </c>
      <c r="O8774">
        <v>0</v>
      </c>
      <c r="P8774">
        <v>34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8.3632770741063105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8.3632770741063105</v>
      </c>
    </row>
    <row r="8775" spans="1:31" x14ac:dyDescent="0.25">
      <c r="A8775">
        <v>1845325</v>
      </c>
      <c r="B8775">
        <v>1</v>
      </c>
      <c r="C8775" t="s">
        <v>81</v>
      </c>
      <c r="D8775" t="s">
        <v>128</v>
      </c>
      <c r="E8775" t="s">
        <v>131</v>
      </c>
      <c r="F8775" t="s">
        <v>22952</v>
      </c>
      <c r="G8775" t="s">
        <v>133</v>
      </c>
      <c r="H8775" t="s">
        <v>134</v>
      </c>
      <c r="I8775" t="s">
        <v>135</v>
      </c>
      <c r="J8775" t="s">
        <v>136</v>
      </c>
      <c r="K8775" t="s">
        <v>137</v>
      </c>
      <c r="L8775" t="s">
        <v>24668</v>
      </c>
      <c r="M8775" t="s">
        <v>24669</v>
      </c>
      <c r="N8775">
        <v>0.98361111099999998</v>
      </c>
      <c r="O8775">
        <v>0</v>
      </c>
      <c r="P8775">
        <v>78</v>
      </c>
      <c r="Q8775">
        <v>0</v>
      </c>
      <c r="R8775">
        <v>6</v>
      </c>
      <c r="S8775">
        <v>0</v>
      </c>
      <c r="T8775">
        <v>9</v>
      </c>
      <c r="U8775">
        <v>0</v>
      </c>
      <c r="V8775">
        <v>0</v>
      </c>
      <c r="W8775">
        <v>0</v>
      </c>
      <c r="X8775">
        <v>17.627652964480767</v>
      </c>
      <c r="Y8775">
        <v>0</v>
      </c>
      <c r="Z8775">
        <v>1.1715879348876586</v>
      </c>
      <c r="AA8775">
        <v>0</v>
      </c>
      <c r="AB8775">
        <v>4.3716665499748331</v>
      </c>
      <c r="AC8775">
        <v>0</v>
      </c>
      <c r="AD8775">
        <v>0</v>
      </c>
      <c r="AE8775">
        <v>23.170907449343257</v>
      </c>
    </row>
    <row r="8776" spans="1:31" x14ac:dyDescent="0.25">
      <c r="A8776">
        <v>1848328</v>
      </c>
      <c r="B8776">
        <v>1</v>
      </c>
      <c r="C8776" t="s">
        <v>80</v>
      </c>
      <c r="D8776" t="s">
        <v>83</v>
      </c>
      <c r="E8776" t="s">
        <v>131</v>
      </c>
      <c r="F8776" t="s">
        <v>24670</v>
      </c>
      <c r="G8776" t="s">
        <v>189</v>
      </c>
      <c r="H8776" t="s">
        <v>134</v>
      </c>
      <c r="I8776" t="s">
        <v>135</v>
      </c>
      <c r="J8776" t="s">
        <v>136</v>
      </c>
      <c r="K8776" t="s">
        <v>137</v>
      </c>
      <c r="L8776" t="s">
        <v>24671</v>
      </c>
      <c r="M8776" t="s">
        <v>24672</v>
      </c>
      <c r="N8776">
        <v>3.9644444440000002</v>
      </c>
      <c r="O8776">
        <v>0</v>
      </c>
      <c r="P8776">
        <v>130</v>
      </c>
      <c r="Q8776">
        <v>0</v>
      </c>
      <c r="R8776">
        <v>0</v>
      </c>
      <c r="S8776">
        <v>0</v>
      </c>
      <c r="T8776">
        <v>7</v>
      </c>
      <c r="U8776">
        <v>0</v>
      </c>
      <c r="V8776">
        <v>0</v>
      </c>
      <c r="W8776">
        <v>0</v>
      </c>
      <c r="X8776">
        <v>145.92134655378374</v>
      </c>
      <c r="Y8776">
        <v>0</v>
      </c>
      <c r="Z8776">
        <v>0</v>
      </c>
      <c r="AA8776">
        <v>0</v>
      </c>
      <c r="AB8776">
        <v>13.457750637467178</v>
      </c>
      <c r="AC8776">
        <v>0</v>
      </c>
      <c r="AD8776">
        <v>0</v>
      </c>
      <c r="AE8776">
        <v>159.37909719125091</v>
      </c>
    </row>
    <row r="8777" spans="1:31" x14ac:dyDescent="0.25">
      <c r="A8777">
        <v>1845411</v>
      </c>
      <c r="B8777">
        <v>1</v>
      </c>
      <c r="C8777" t="s">
        <v>81</v>
      </c>
      <c r="D8777" t="s">
        <v>118</v>
      </c>
      <c r="E8777" t="s">
        <v>131</v>
      </c>
      <c r="F8777" t="s">
        <v>24673</v>
      </c>
      <c r="G8777" t="s">
        <v>242</v>
      </c>
      <c r="H8777" t="s">
        <v>134</v>
      </c>
      <c r="I8777" t="s">
        <v>135</v>
      </c>
      <c r="J8777" t="s">
        <v>136</v>
      </c>
      <c r="K8777" t="s">
        <v>137</v>
      </c>
      <c r="L8777" t="s">
        <v>24674</v>
      </c>
      <c r="M8777" t="s">
        <v>24675</v>
      </c>
      <c r="N8777">
        <v>3.3758333330000001</v>
      </c>
      <c r="O8777">
        <v>0</v>
      </c>
      <c r="P8777">
        <v>120</v>
      </c>
      <c r="Q8777">
        <v>0</v>
      </c>
      <c r="R8777">
        <v>0</v>
      </c>
      <c r="S8777">
        <v>0</v>
      </c>
      <c r="T8777">
        <v>10</v>
      </c>
      <c r="U8777">
        <v>0</v>
      </c>
      <c r="V8777">
        <v>0</v>
      </c>
      <c r="W8777">
        <v>0</v>
      </c>
      <c r="X8777">
        <v>83.787980484856178</v>
      </c>
      <c r="Y8777">
        <v>0</v>
      </c>
      <c r="Z8777">
        <v>0</v>
      </c>
      <c r="AA8777">
        <v>0</v>
      </c>
      <c r="AB8777">
        <v>45.520211250960607</v>
      </c>
      <c r="AC8777">
        <v>0</v>
      </c>
      <c r="AD8777">
        <v>0</v>
      </c>
      <c r="AE8777">
        <v>129.30819173581679</v>
      </c>
    </row>
    <row r="8778" spans="1:31" x14ac:dyDescent="0.25">
      <c r="A8778">
        <v>1848614</v>
      </c>
      <c r="B8778">
        <v>1</v>
      </c>
      <c r="C8778" t="s">
        <v>80</v>
      </c>
      <c r="D8778" t="s">
        <v>84</v>
      </c>
      <c r="E8778" t="s">
        <v>131</v>
      </c>
      <c r="F8778" t="s">
        <v>24676</v>
      </c>
      <c r="G8778" t="s">
        <v>1046</v>
      </c>
      <c r="H8778" t="s">
        <v>134</v>
      </c>
      <c r="I8778" t="s">
        <v>135</v>
      </c>
      <c r="J8778" t="s">
        <v>136</v>
      </c>
      <c r="K8778" t="s">
        <v>137</v>
      </c>
      <c r="L8778" t="s">
        <v>24677</v>
      </c>
      <c r="M8778" t="s">
        <v>24678</v>
      </c>
      <c r="N8778">
        <v>6.6527777769999998</v>
      </c>
      <c r="O8778">
        <v>0</v>
      </c>
      <c r="P8778">
        <v>291</v>
      </c>
      <c r="Q8778">
        <v>0</v>
      </c>
      <c r="R8778">
        <v>0</v>
      </c>
      <c r="S8778">
        <v>0</v>
      </c>
      <c r="T8778">
        <v>21</v>
      </c>
      <c r="U8778">
        <v>0</v>
      </c>
      <c r="V8778">
        <v>0</v>
      </c>
      <c r="W8778">
        <v>0</v>
      </c>
      <c r="X8778">
        <v>574.23602898538365</v>
      </c>
      <c r="Y8778">
        <v>0</v>
      </c>
      <c r="Z8778">
        <v>0</v>
      </c>
      <c r="AA8778">
        <v>0</v>
      </c>
      <c r="AB8778">
        <v>43.03886251533828</v>
      </c>
      <c r="AC8778">
        <v>0</v>
      </c>
      <c r="AD8778">
        <v>0</v>
      </c>
      <c r="AE8778">
        <v>617.27489150072188</v>
      </c>
    </row>
    <row r="8779" spans="1:31" x14ac:dyDescent="0.25">
      <c r="A8779">
        <v>1855793</v>
      </c>
      <c r="B8779">
        <v>1</v>
      </c>
      <c r="C8779" t="s">
        <v>80</v>
      </c>
      <c r="D8779" t="s">
        <v>103</v>
      </c>
      <c r="E8779" t="s">
        <v>131</v>
      </c>
      <c r="F8779" t="s">
        <v>24679</v>
      </c>
      <c r="G8779" t="s">
        <v>133</v>
      </c>
      <c r="H8779" t="s">
        <v>134</v>
      </c>
      <c r="I8779" t="s">
        <v>135</v>
      </c>
      <c r="J8779" t="s">
        <v>136</v>
      </c>
      <c r="K8779" t="s">
        <v>137</v>
      </c>
      <c r="L8779" t="s">
        <v>24680</v>
      </c>
      <c r="M8779" t="s">
        <v>24681</v>
      </c>
      <c r="N8779">
        <v>6.4019444439999997</v>
      </c>
      <c r="O8779">
        <v>0</v>
      </c>
      <c r="P8779">
        <v>5</v>
      </c>
      <c r="Q8779">
        <v>0</v>
      </c>
      <c r="R8779">
        <v>4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12.722916262426073</v>
      </c>
      <c r="Y8779">
        <v>0</v>
      </c>
      <c r="Z8779">
        <v>172.8929440420664</v>
      </c>
      <c r="AA8779">
        <v>0</v>
      </c>
      <c r="AB8779">
        <v>0</v>
      </c>
      <c r="AC8779">
        <v>0</v>
      </c>
      <c r="AD8779">
        <v>0</v>
      </c>
      <c r="AE8779">
        <v>185.61586030449249</v>
      </c>
    </row>
    <row r="8780" spans="1:31" x14ac:dyDescent="0.25">
      <c r="A8780">
        <v>1846012</v>
      </c>
      <c r="B8780">
        <v>1</v>
      </c>
      <c r="C8780" t="s">
        <v>80</v>
      </c>
      <c r="D8780" t="s">
        <v>83</v>
      </c>
      <c r="E8780" t="s">
        <v>252</v>
      </c>
      <c r="F8780" t="s">
        <v>24682</v>
      </c>
      <c r="G8780" t="s">
        <v>279</v>
      </c>
      <c r="H8780" t="s">
        <v>134</v>
      </c>
      <c r="I8780" t="s">
        <v>135</v>
      </c>
      <c r="J8780" t="s">
        <v>136</v>
      </c>
      <c r="K8780" t="s">
        <v>137</v>
      </c>
      <c r="L8780" t="s">
        <v>24233</v>
      </c>
      <c r="M8780" t="s">
        <v>24683</v>
      </c>
      <c r="N8780">
        <v>1.2677777770000001</v>
      </c>
      <c r="O8780">
        <v>0</v>
      </c>
      <c r="P8780">
        <v>131</v>
      </c>
      <c r="Q8780">
        <v>0</v>
      </c>
      <c r="R8780">
        <v>0</v>
      </c>
      <c r="S8780">
        <v>0</v>
      </c>
      <c r="T8780">
        <v>53</v>
      </c>
      <c r="U8780">
        <v>0</v>
      </c>
      <c r="V8780">
        <v>0</v>
      </c>
      <c r="W8780">
        <v>0</v>
      </c>
      <c r="X8780">
        <v>44.919006293769463</v>
      </c>
      <c r="Y8780">
        <v>0</v>
      </c>
      <c r="Z8780">
        <v>0</v>
      </c>
      <c r="AA8780">
        <v>0</v>
      </c>
      <c r="AB8780">
        <v>28.519877903255249</v>
      </c>
      <c r="AC8780">
        <v>0</v>
      </c>
      <c r="AD8780">
        <v>0</v>
      </c>
      <c r="AE8780">
        <v>73.43888419702472</v>
      </c>
    </row>
    <row r="8781" spans="1:31" x14ac:dyDescent="0.25">
      <c r="A8781">
        <v>1845471</v>
      </c>
      <c r="B8781">
        <v>1</v>
      </c>
      <c r="C8781" t="s">
        <v>80</v>
      </c>
      <c r="D8781" t="s">
        <v>97</v>
      </c>
      <c r="E8781" t="s">
        <v>252</v>
      </c>
      <c r="F8781" t="s">
        <v>24684</v>
      </c>
      <c r="G8781" t="s">
        <v>279</v>
      </c>
      <c r="H8781" t="s">
        <v>134</v>
      </c>
      <c r="I8781" t="s">
        <v>135</v>
      </c>
      <c r="J8781" t="s">
        <v>136</v>
      </c>
      <c r="K8781" t="s">
        <v>137</v>
      </c>
      <c r="L8781" t="s">
        <v>24685</v>
      </c>
      <c r="M8781" t="s">
        <v>24686</v>
      </c>
      <c r="N8781">
        <v>0.86499999999999999</v>
      </c>
      <c r="O8781">
        <v>0</v>
      </c>
      <c r="P8781">
        <v>28</v>
      </c>
      <c r="Q8781">
        <v>0</v>
      </c>
      <c r="R8781">
        <v>20</v>
      </c>
      <c r="S8781">
        <v>0</v>
      </c>
      <c r="T8781">
        <v>7</v>
      </c>
      <c r="U8781">
        <v>0</v>
      </c>
      <c r="V8781">
        <v>0</v>
      </c>
      <c r="W8781">
        <v>0</v>
      </c>
      <c r="X8781">
        <v>11.764686029896801</v>
      </c>
      <c r="Y8781">
        <v>0</v>
      </c>
      <c r="Z8781">
        <v>6.4364252773531989</v>
      </c>
      <c r="AA8781">
        <v>0</v>
      </c>
      <c r="AB8781">
        <v>10.283862674244135</v>
      </c>
      <c r="AC8781">
        <v>0</v>
      </c>
      <c r="AD8781">
        <v>0</v>
      </c>
      <c r="AE8781">
        <v>28.484973981494136</v>
      </c>
    </row>
    <row r="8782" spans="1:31" x14ac:dyDescent="0.25">
      <c r="A8782">
        <v>1844976</v>
      </c>
      <c r="B8782">
        <v>1</v>
      </c>
      <c r="C8782" t="s">
        <v>80</v>
      </c>
      <c r="D8782" t="s">
        <v>92</v>
      </c>
      <c r="E8782" t="s">
        <v>202</v>
      </c>
      <c r="F8782" t="s">
        <v>24687</v>
      </c>
      <c r="G8782" t="s">
        <v>156</v>
      </c>
      <c r="H8782" t="s">
        <v>157</v>
      </c>
      <c r="I8782" t="s">
        <v>135</v>
      </c>
      <c r="J8782" t="s">
        <v>136</v>
      </c>
      <c r="K8782" t="s">
        <v>137</v>
      </c>
      <c r="L8782" t="s">
        <v>24688</v>
      </c>
      <c r="M8782" t="s">
        <v>24689</v>
      </c>
      <c r="N8782">
        <v>0.587777777</v>
      </c>
      <c r="O8782">
        <v>3</v>
      </c>
      <c r="P8782">
        <v>172</v>
      </c>
      <c r="Q8782">
        <v>5</v>
      </c>
      <c r="R8782">
        <v>3</v>
      </c>
      <c r="S8782">
        <v>6</v>
      </c>
      <c r="T8782">
        <v>20</v>
      </c>
      <c r="U8782">
        <v>0</v>
      </c>
      <c r="V8782">
        <v>0</v>
      </c>
      <c r="W8782">
        <v>0.88919751003390002</v>
      </c>
      <c r="X8782">
        <v>13.545408922520053</v>
      </c>
      <c r="Y8782">
        <v>12.8684466109745</v>
      </c>
      <c r="Z8782">
        <v>5.701805036896667E-2</v>
      </c>
      <c r="AA8782">
        <v>5.7220862243220001</v>
      </c>
      <c r="AB8782">
        <v>5.9783511135837006</v>
      </c>
      <c r="AC8782">
        <v>0</v>
      </c>
      <c r="AD8782">
        <v>0</v>
      </c>
      <c r="AE8782">
        <v>39.060508431803122</v>
      </c>
    </row>
    <row r="8783" spans="1:31" x14ac:dyDescent="0.25">
      <c r="A8783">
        <v>1845517</v>
      </c>
      <c r="B8783">
        <v>1</v>
      </c>
      <c r="C8783" t="s">
        <v>80</v>
      </c>
      <c r="D8783" t="s">
        <v>105</v>
      </c>
      <c r="E8783" t="s">
        <v>223</v>
      </c>
      <c r="F8783" t="s">
        <v>24690</v>
      </c>
      <c r="G8783" t="s">
        <v>1055</v>
      </c>
      <c r="H8783" t="s">
        <v>134</v>
      </c>
      <c r="I8783" t="s">
        <v>135</v>
      </c>
      <c r="J8783" t="s">
        <v>136</v>
      </c>
      <c r="K8783" t="s">
        <v>137</v>
      </c>
      <c r="L8783" t="s">
        <v>24691</v>
      </c>
      <c r="M8783" t="s">
        <v>24692</v>
      </c>
      <c r="N8783">
        <v>18.536944444</v>
      </c>
      <c r="O8783">
        <v>0</v>
      </c>
      <c r="P8783">
        <v>17</v>
      </c>
      <c r="Q8783">
        <v>0</v>
      </c>
      <c r="R8783">
        <v>0</v>
      </c>
      <c r="S8783">
        <v>0</v>
      </c>
      <c r="T8783">
        <v>2</v>
      </c>
      <c r="U8783">
        <v>0</v>
      </c>
      <c r="V8783">
        <v>0</v>
      </c>
      <c r="W8783">
        <v>0</v>
      </c>
      <c r="X8783">
        <v>69.031449943922354</v>
      </c>
      <c r="Y8783">
        <v>0</v>
      </c>
      <c r="Z8783">
        <v>0</v>
      </c>
      <c r="AA8783">
        <v>0</v>
      </c>
      <c r="AB8783">
        <v>1.6681155719666667</v>
      </c>
      <c r="AC8783">
        <v>0</v>
      </c>
      <c r="AD8783">
        <v>0</v>
      </c>
      <c r="AE8783">
        <v>70.69956551588902</v>
      </c>
    </row>
    <row r="8784" spans="1:31" x14ac:dyDescent="0.25">
      <c r="A8784">
        <v>1845451</v>
      </c>
      <c r="B8784">
        <v>1</v>
      </c>
      <c r="C8784" t="s">
        <v>80</v>
      </c>
      <c r="D8784" t="s">
        <v>97</v>
      </c>
      <c r="E8784" t="s">
        <v>154</v>
      </c>
      <c r="F8784" t="s">
        <v>24693</v>
      </c>
      <c r="G8784" t="s">
        <v>175</v>
      </c>
      <c r="H8784" t="s">
        <v>157</v>
      </c>
      <c r="I8784" t="s">
        <v>135</v>
      </c>
      <c r="J8784" t="s">
        <v>136</v>
      </c>
      <c r="K8784" t="s">
        <v>137</v>
      </c>
      <c r="L8784" t="s">
        <v>23631</v>
      </c>
      <c r="M8784" t="s">
        <v>24694</v>
      </c>
      <c r="N8784">
        <v>2.2394444440000001</v>
      </c>
      <c r="O8784">
        <v>0</v>
      </c>
      <c r="P8784">
        <v>17</v>
      </c>
      <c r="Q8784">
        <v>0</v>
      </c>
      <c r="R8784">
        <v>18</v>
      </c>
      <c r="S8784">
        <v>0</v>
      </c>
      <c r="T8784">
        <v>7</v>
      </c>
      <c r="U8784">
        <v>0</v>
      </c>
      <c r="V8784">
        <v>0</v>
      </c>
      <c r="W8784">
        <v>0</v>
      </c>
      <c r="X8784">
        <v>27.733669440018623</v>
      </c>
      <c r="Y8784">
        <v>0</v>
      </c>
      <c r="Z8784">
        <v>10.813643811579736</v>
      </c>
      <c r="AA8784">
        <v>0</v>
      </c>
      <c r="AB8784">
        <v>18.113160523279888</v>
      </c>
      <c r="AC8784">
        <v>0</v>
      </c>
      <c r="AD8784">
        <v>0</v>
      </c>
      <c r="AE8784">
        <v>56.660473774878248</v>
      </c>
    </row>
    <row r="8785" spans="1:31" x14ac:dyDescent="0.25">
      <c r="A8785">
        <v>1847372</v>
      </c>
      <c r="B8785">
        <v>1</v>
      </c>
      <c r="C8785" t="s">
        <v>80</v>
      </c>
      <c r="D8785" t="s">
        <v>97</v>
      </c>
      <c r="E8785" t="s">
        <v>131</v>
      </c>
      <c r="F8785" t="s">
        <v>24695</v>
      </c>
      <c r="G8785" t="s">
        <v>189</v>
      </c>
      <c r="H8785" t="s">
        <v>134</v>
      </c>
      <c r="I8785" t="s">
        <v>135</v>
      </c>
      <c r="J8785" t="s">
        <v>136</v>
      </c>
      <c r="K8785" t="s">
        <v>137</v>
      </c>
      <c r="L8785" t="s">
        <v>24696</v>
      </c>
      <c r="M8785" t="s">
        <v>24697</v>
      </c>
      <c r="N8785">
        <v>5.9230555550000004</v>
      </c>
      <c r="O8785">
        <v>0</v>
      </c>
      <c r="P8785">
        <v>2</v>
      </c>
      <c r="Q8785">
        <v>0</v>
      </c>
      <c r="R8785">
        <v>0</v>
      </c>
      <c r="S8785">
        <v>0</v>
      </c>
      <c r="T8785">
        <v>2</v>
      </c>
      <c r="U8785">
        <v>0</v>
      </c>
      <c r="V8785">
        <v>0</v>
      </c>
      <c r="W8785">
        <v>0</v>
      </c>
      <c r="X8785">
        <v>1.7423316516837835</v>
      </c>
      <c r="Y8785">
        <v>0</v>
      </c>
      <c r="Z8785">
        <v>0</v>
      </c>
      <c r="AA8785">
        <v>0</v>
      </c>
      <c r="AB8785">
        <v>20.501616209280666</v>
      </c>
      <c r="AC8785">
        <v>0</v>
      </c>
      <c r="AD8785">
        <v>0</v>
      </c>
      <c r="AE8785">
        <v>22.24394786096445</v>
      </c>
    </row>
    <row r="8786" spans="1:31" x14ac:dyDescent="0.25">
      <c r="A8786">
        <v>1845878</v>
      </c>
      <c r="B8786">
        <v>1</v>
      </c>
      <c r="C8786" t="s">
        <v>80</v>
      </c>
      <c r="D8786" t="s">
        <v>107</v>
      </c>
      <c r="E8786" t="s">
        <v>131</v>
      </c>
      <c r="F8786" t="s">
        <v>24698</v>
      </c>
      <c r="G8786" t="s">
        <v>189</v>
      </c>
      <c r="H8786" t="s">
        <v>134</v>
      </c>
      <c r="I8786" t="s">
        <v>135</v>
      </c>
      <c r="J8786" t="s">
        <v>136</v>
      </c>
      <c r="K8786" t="s">
        <v>137</v>
      </c>
      <c r="L8786" t="s">
        <v>24699</v>
      </c>
      <c r="M8786" t="s">
        <v>24700</v>
      </c>
      <c r="N8786">
        <v>1.385277777</v>
      </c>
      <c r="O8786">
        <v>0</v>
      </c>
      <c r="P8786">
        <v>78</v>
      </c>
      <c r="Q8786">
        <v>0</v>
      </c>
      <c r="R8786">
        <v>0</v>
      </c>
      <c r="S8786">
        <v>0</v>
      </c>
      <c r="T8786">
        <v>1</v>
      </c>
      <c r="U8786">
        <v>0</v>
      </c>
      <c r="V8786">
        <v>0</v>
      </c>
      <c r="W8786">
        <v>0</v>
      </c>
      <c r="X8786">
        <v>14.050303581107052</v>
      </c>
      <c r="Y8786">
        <v>0</v>
      </c>
      <c r="Z8786">
        <v>0</v>
      </c>
      <c r="AA8786">
        <v>0</v>
      </c>
      <c r="AB8786">
        <v>1.9241170497870224</v>
      </c>
      <c r="AC8786">
        <v>0</v>
      </c>
      <c r="AD8786">
        <v>0</v>
      </c>
      <c r="AE8786">
        <v>15.974420630894073</v>
      </c>
    </row>
    <row r="8787" spans="1:31" x14ac:dyDescent="0.25">
      <c r="A8787">
        <v>1855553</v>
      </c>
      <c r="B8787">
        <v>1</v>
      </c>
      <c r="C8787" t="s">
        <v>81</v>
      </c>
      <c r="D8787" t="s">
        <v>128</v>
      </c>
      <c r="E8787" t="s">
        <v>202</v>
      </c>
      <c r="F8787" t="s">
        <v>24701</v>
      </c>
      <c r="G8787" t="s">
        <v>156</v>
      </c>
      <c r="H8787" t="s">
        <v>157</v>
      </c>
      <c r="I8787" t="s">
        <v>135</v>
      </c>
      <c r="J8787" t="s">
        <v>136</v>
      </c>
      <c r="K8787" t="s">
        <v>137</v>
      </c>
      <c r="L8787" t="s">
        <v>24702</v>
      </c>
      <c r="M8787" t="s">
        <v>24703</v>
      </c>
      <c r="N8787">
        <v>0.34</v>
      </c>
      <c r="O8787">
        <v>0</v>
      </c>
      <c r="P8787">
        <v>0</v>
      </c>
      <c r="Q8787">
        <v>0</v>
      </c>
      <c r="R8787">
        <v>0</v>
      </c>
      <c r="S8787">
        <v>1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48.263386025888003</v>
      </c>
      <c r="AB8787">
        <v>0</v>
      </c>
      <c r="AC8787">
        <v>0</v>
      </c>
      <c r="AD8787">
        <v>0</v>
      </c>
      <c r="AE8787">
        <v>48.263386025888003</v>
      </c>
    </row>
    <row r="8788" spans="1:31" x14ac:dyDescent="0.25">
      <c r="A8788">
        <v>1848391</v>
      </c>
      <c r="B8788">
        <v>1</v>
      </c>
      <c r="C8788" t="s">
        <v>80</v>
      </c>
      <c r="D8788" t="s">
        <v>107</v>
      </c>
      <c r="E8788" t="s">
        <v>131</v>
      </c>
      <c r="F8788" t="s">
        <v>24704</v>
      </c>
      <c r="G8788" t="s">
        <v>133</v>
      </c>
      <c r="H8788" t="s">
        <v>134</v>
      </c>
      <c r="I8788" t="s">
        <v>135</v>
      </c>
      <c r="J8788" t="s">
        <v>136</v>
      </c>
      <c r="K8788" t="s">
        <v>137</v>
      </c>
      <c r="L8788" t="s">
        <v>24705</v>
      </c>
      <c r="M8788" t="s">
        <v>24706</v>
      </c>
      <c r="N8788">
        <v>6.5033333329999996</v>
      </c>
      <c r="O8788">
        <v>0</v>
      </c>
      <c r="P8788">
        <v>0</v>
      </c>
      <c r="Q8788">
        <v>0</v>
      </c>
      <c r="R8788">
        <v>2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5.5665657431054001</v>
      </c>
      <c r="AA8788">
        <v>0</v>
      </c>
      <c r="AB8788">
        <v>0</v>
      </c>
      <c r="AC8788">
        <v>0</v>
      </c>
      <c r="AD8788">
        <v>0</v>
      </c>
      <c r="AE8788">
        <v>5.5665657431054001</v>
      </c>
    </row>
    <row r="8789" spans="1:31" x14ac:dyDescent="0.25">
      <c r="A8789">
        <v>1845474</v>
      </c>
      <c r="B8789">
        <v>1</v>
      </c>
      <c r="C8789" t="s">
        <v>80</v>
      </c>
      <c r="D8789" t="s">
        <v>87</v>
      </c>
      <c r="E8789" t="s">
        <v>268</v>
      </c>
      <c r="F8789" t="s">
        <v>24707</v>
      </c>
      <c r="G8789" t="s">
        <v>156</v>
      </c>
      <c r="H8789" t="s">
        <v>157</v>
      </c>
      <c r="I8789" t="s">
        <v>135</v>
      </c>
      <c r="J8789" t="s">
        <v>136</v>
      </c>
      <c r="K8789" t="s">
        <v>137</v>
      </c>
      <c r="L8789" t="s">
        <v>24708</v>
      </c>
      <c r="M8789" t="s">
        <v>24709</v>
      </c>
      <c r="N8789">
        <v>1.8374999999999999</v>
      </c>
      <c r="O8789">
        <v>0</v>
      </c>
      <c r="P8789">
        <v>2771</v>
      </c>
      <c r="Q8789">
        <v>0</v>
      </c>
      <c r="R8789">
        <v>9</v>
      </c>
      <c r="S8789">
        <v>0</v>
      </c>
      <c r="T8789">
        <v>98</v>
      </c>
      <c r="U8789">
        <v>0</v>
      </c>
      <c r="V8789">
        <v>0</v>
      </c>
      <c r="W8789">
        <v>0</v>
      </c>
      <c r="X8789">
        <v>1207.737765499347</v>
      </c>
      <c r="Y8789">
        <v>0</v>
      </c>
      <c r="Z8789">
        <v>5.3880271398869999</v>
      </c>
      <c r="AA8789">
        <v>0</v>
      </c>
      <c r="AB8789">
        <v>174.82174781311272</v>
      </c>
      <c r="AC8789">
        <v>0</v>
      </c>
      <c r="AD8789">
        <v>0</v>
      </c>
      <c r="AE8789">
        <v>1387.9475404523469</v>
      </c>
    </row>
    <row r="8790" spans="1:31" x14ac:dyDescent="0.25">
      <c r="A8790">
        <v>1855765</v>
      </c>
      <c r="B8790">
        <v>1</v>
      </c>
      <c r="C8790" t="s">
        <v>80</v>
      </c>
      <c r="D8790" t="s">
        <v>107</v>
      </c>
      <c r="E8790" t="s">
        <v>131</v>
      </c>
      <c r="F8790" t="s">
        <v>24710</v>
      </c>
      <c r="G8790" t="s">
        <v>133</v>
      </c>
      <c r="H8790" t="s">
        <v>134</v>
      </c>
      <c r="I8790" t="s">
        <v>135</v>
      </c>
      <c r="J8790" t="s">
        <v>136</v>
      </c>
      <c r="K8790" t="s">
        <v>137</v>
      </c>
      <c r="L8790" t="s">
        <v>24711</v>
      </c>
      <c r="M8790" t="s">
        <v>24712</v>
      </c>
      <c r="N8790">
        <v>1.46</v>
      </c>
      <c r="O8790">
        <v>0</v>
      </c>
      <c r="P8790">
        <v>52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8.8847930634295498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8.8847930634295498</v>
      </c>
    </row>
    <row r="8791" spans="1:31" x14ac:dyDescent="0.25">
      <c r="A8791">
        <v>1844690</v>
      </c>
      <c r="B8791">
        <v>1</v>
      </c>
      <c r="C8791" t="s">
        <v>80</v>
      </c>
      <c r="D8791" t="s">
        <v>83</v>
      </c>
      <c r="E8791" t="s">
        <v>154</v>
      </c>
      <c r="F8791" t="s">
        <v>24713</v>
      </c>
      <c r="G8791" t="s">
        <v>390</v>
      </c>
      <c r="H8791" t="s">
        <v>157</v>
      </c>
      <c r="I8791" t="s">
        <v>135</v>
      </c>
      <c r="J8791" t="s">
        <v>136</v>
      </c>
      <c r="K8791" t="s">
        <v>137</v>
      </c>
      <c r="L8791" t="s">
        <v>24714</v>
      </c>
      <c r="M8791" t="s">
        <v>24715</v>
      </c>
      <c r="N8791">
        <v>2.8280555550000002</v>
      </c>
      <c r="O8791">
        <v>0</v>
      </c>
      <c r="P8791">
        <v>488</v>
      </c>
      <c r="Q8791">
        <v>1</v>
      </c>
      <c r="R8791">
        <v>0</v>
      </c>
      <c r="S8791">
        <v>4</v>
      </c>
      <c r="T8791">
        <v>81</v>
      </c>
      <c r="U8791">
        <v>4</v>
      </c>
      <c r="V8791">
        <v>5</v>
      </c>
      <c r="W8791">
        <v>0</v>
      </c>
      <c r="X8791">
        <v>372.13901093338825</v>
      </c>
      <c r="Y8791">
        <v>1.8556130261261334</v>
      </c>
      <c r="Z8791">
        <v>0</v>
      </c>
      <c r="AA8791">
        <v>94.393468126140164</v>
      </c>
      <c r="AB8791">
        <v>297.10743673966391</v>
      </c>
      <c r="AC8791">
        <v>530.94072399183017</v>
      </c>
      <c r="AD8791">
        <v>99.983639002327422</v>
      </c>
      <c r="AE8791">
        <v>1396.4198918194761</v>
      </c>
    </row>
    <row r="8792" spans="1:31" x14ac:dyDescent="0.25">
      <c r="A8792">
        <v>1845188</v>
      </c>
      <c r="B8792">
        <v>1</v>
      </c>
      <c r="C8792" t="s">
        <v>81</v>
      </c>
      <c r="D8792" t="s">
        <v>112</v>
      </c>
      <c r="E8792" t="s">
        <v>131</v>
      </c>
      <c r="F8792" t="s">
        <v>24716</v>
      </c>
      <c r="G8792" t="s">
        <v>1046</v>
      </c>
      <c r="H8792" t="s">
        <v>134</v>
      </c>
      <c r="I8792" t="s">
        <v>135</v>
      </c>
      <c r="J8792" t="s">
        <v>136</v>
      </c>
      <c r="K8792" t="s">
        <v>137</v>
      </c>
      <c r="L8792" t="s">
        <v>24717</v>
      </c>
      <c r="M8792" t="s">
        <v>24718</v>
      </c>
      <c r="N8792">
        <v>9.9647222220000007</v>
      </c>
      <c r="O8792">
        <v>0</v>
      </c>
      <c r="P8792">
        <v>37</v>
      </c>
      <c r="Q8792">
        <v>0</v>
      </c>
      <c r="R8792">
        <v>1</v>
      </c>
      <c r="S8792">
        <v>0</v>
      </c>
      <c r="T8792">
        <v>3</v>
      </c>
      <c r="U8792">
        <v>0</v>
      </c>
      <c r="V8792">
        <v>0</v>
      </c>
      <c r="W8792">
        <v>0</v>
      </c>
      <c r="X8792">
        <v>65.203814295061449</v>
      </c>
      <c r="Y8792">
        <v>0</v>
      </c>
      <c r="Z8792">
        <v>62.318180130042684</v>
      </c>
      <c r="AA8792">
        <v>0</v>
      </c>
      <c r="AB8792">
        <v>23.88288196261891</v>
      </c>
      <c r="AC8792">
        <v>0</v>
      </c>
      <c r="AD8792">
        <v>0</v>
      </c>
      <c r="AE8792">
        <v>151.40487638772305</v>
      </c>
    </row>
    <row r="8793" spans="1:31" x14ac:dyDescent="0.25">
      <c r="A8793">
        <v>1844667</v>
      </c>
      <c r="B8793">
        <v>1</v>
      </c>
      <c r="C8793" t="s">
        <v>80</v>
      </c>
      <c r="D8793" t="s">
        <v>93</v>
      </c>
      <c r="E8793" t="s">
        <v>202</v>
      </c>
      <c r="F8793" t="s">
        <v>10430</v>
      </c>
      <c r="G8793" t="s">
        <v>156</v>
      </c>
      <c r="H8793" t="s">
        <v>157</v>
      </c>
      <c r="I8793" t="s">
        <v>135</v>
      </c>
      <c r="J8793" t="s">
        <v>136</v>
      </c>
      <c r="K8793" t="s">
        <v>137</v>
      </c>
      <c r="L8793" t="s">
        <v>24719</v>
      </c>
      <c r="M8793" t="s">
        <v>24720</v>
      </c>
      <c r="N8793">
        <v>0.87388888799999997</v>
      </c>
      <c r="O8793">
        <v>4</v>
      </c>
      <c r="P8793">
        <v>3313</v>
      </c>
      <c r="Q8793">
        <v>100</v>
      </c>
      <c r="R8793">
        <v>835</v>
      </c>
      <c r="S8793">
        <v>45</v>
      </c>
      <c r="T8793">
        <v>694</v>
      </c>
      <c r="U8793">
        <v>2</v>
      </c>
      <c r="V8793">
        <v>1</v>
      </c>
      <c r="W8793">
        <v>1.8804052504284667</v>
      </c>
      <c r="X8793">
        <v>342.39681628371528</v>
      </c>
      <c r="Y8793">
        <v>1036.0525258704697</v>
      </c>
      <c r="Z8793">
        <v>1655.5371409559502</v>
      </c>
      <c r="AA8793">
        <v>165.76989104464366</v>
      </c>
      <c r="AB8793">
        <v>542.60206086669882</v>
      </c>
      <c r="AC8793">
        <v>74.318328928008015</v>
      </c>
      <c r="AD8793">
        <v>4.9662674742720005</v>
      </c>
      <c r="AE8793">
        <v>3823.5234366741865</v>
      </c>
    </row>
    <row r="8794" spans="1:31" x14ac:dyDescent="0.25">
      <c r="A8794">
        <v>1845408</v>
      </c>
      <c r="B8794">
        <v>1</v>
      </c>
      <c r="C8794" t="s">
        <v>81</v>
      </c>
      <c r="D8794" t="s">
        <v>128</v>
      </c>
      <c r="E8794" t="s">
        <v>154</v>
      </c>
      <c r="F8794" t="s">
        <v>24721</v>
      </c>
      <c r="G8794" t="s">
        <v>156</v>
      </c>
      <c r="H8794" t="s">
        <v>157</v>
      </c>
      <c r="I8794" t="s">
        <v>135</v>
      </c>
      <c r="J8794" t="s">
        <v>136</v>
      </c>
      <c r="K8794" t="s">
        <v>137</v>
      </c>
      <c r="L8794" t="s">
        <v>24722</v>
      </c>
      <c r="M8794" t="s">
        <v>24723</v>
      </c>
      <c r="N8794">
        <v>0.468888888</v>
      </c>
      <c r="O8794">
        <v>0</v>
      </c>
      <c r="P8794">
        <v>0</v>
      </c>
      <c r="Q8794">
        <v>0</v>
      </c>
      <c r="R8794">
        <v>0</v>
      </c>
      <c r="S8794">
        <v>4</v>
      </c>
      <c r="T8794">
        <v>1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178.83654751709071</v>
      </c>
      <c r="AB8794">
        <v>0.2889186206847334</v>
      </c>
      <c r="AC8794">
        <v>0</v>
      </c>
      <c r="AD8794">
        <v>0</v>
      </c>
      <c r="AE8794">
        <v>179.12546613777545</v>
      </c>
    </row>
    <row r="8795" spans="1:31" x14ac:dyDescent="0.25">
      <c r="A8795">
        <v>1845431</v>
      </c>
      <c r="B8795">
        <v>1</v>
      </c>
      <c r="C8795" t="s">
        <v>80</v>
      </c>
      <c r="D8795" t="s">
        <v>100</v>
      </c>
      <c r="E8795" t="s">
        <v>131</v>
      </c>
      <c r="F8795" t="s">
        <v>24724</v>
      </c>
      <c r="G8795" t="s">
        <v>193</v>
      </c>
      <c r="H8795" t="s">
        <v>134</v>
      </c>
      <c r="I8795" t="s">
        <v>135</v>
      </c>
      <c r="J8795" t="s">
        <v>136</v>
      </c>
      <c r="K8795" t="s">
        <v>137</v>
      </c>
      <c r="L8795" t="s">
        <v>24725</v>
      </c>
      <c r="M8795" t="s">
        <v>24726</v>
      </c>
      <c r="N8795">
        <v>2.5227777769999999</v>
      </c>
      <c r="O8795">
        <v>0</v>
      </c>
      <c r="P8795">
        <v>7</v>
      </c>
      <c r="Q8795">
        <v>0</v>
      </c>
      <c r="R8795">
        <v>0</v>
      </c>
      <c r="S8795">
        <v>0</v>
      </c>
      <c r="T8795">
        <v>1</v>
      </c>
      <c r="U8795">
        <v>0</v>
      </c>
      <c r="V8795">
        <v>0</v>
      </c>
      <c r="W8795">
        <v>0</v>
      </c>
      <c r="X8795">
        <v>5.4902410154473005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5.4902410154473005</v>
      </c>
    </row>
    <row r="8796" spans="1:31" x14ac:dyDescent="0.25">
      <c r="A8796">
        <v>1845357</v>
      </c>
      <c r="B8796">
        <v>1</v>
      </c>
      <c r="C8796" t="s">
        <v>81</v>
      </c>
      <c r="D8796" t="s">
        <v>113</v>
      </c>
      <c r="E8796" t="s">
        <v>131</v>
      </c>
      <c r="F8796" t="s">
        <v>24727</v>
      </c>
      <c r="G8796" t="s">
        <v>133</v>
      </c>
      <c r="H8796" t="s">
        <v>134</v>
      </c>
      <c r="I8796" t="s">
        <v>135</v>
      </c>
      <c r="J8796" t="s">
        <v>136</v>
      </c>
      <c r="K8796" t="s">
        <v>137</v>
      </c>
      <c r="L8796" t="s">
        <v>24728</v>
      </c>
      <c r="M8796" t="s">
        <v>24729</v>
      </c>
      <c r="N8796">
        <v>2.4041666660000001</v>
      </c>
      <c r="O8796">
        <v>0</v>
      </c>
      <c r="P8796">
        <v>32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12.834234765299575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12.834234765299575</v>
      </c>
    </row>
    <row r="8797" spans="1:31" x14ac:dyDescent="0.25">
      <c r="A8797">
        <v>1846227</v>
      </c>
      <c r="B8797">
        <v>1</v>
      </c>
      <c r="C8797" t="s">
        <v>80</v>
      </c>
      <c r="D8797" t="s">
        <v>103</v>
      </c>
      <c r="E8797" t="s">
        <v>268</v>
      </c>
      <c r="F8797" t="s">
        <v>12393</v>
      </c>
      <c r="G8797" t="s">
        <v>156</v>
      </c>
      <c r="H8797" t="s">
        <v>157</v>
      </c>
      <c r="I8797" t="s">
        <v>135</v>
      </c>
      <c r="J8797" t="s">
        <v>136</v>
      </c>
      <c r="K8797" t="s">
        <v>137</v>
      </c>
      <c r="L8797" t="s">
        <v>24730</v>
      </c>
      <c r="M8797" t="s">
        <v>24731</v>
      </c>
      <c r="N8797">
        <v>5.3648887999999999E-2</v>
      </c>
      <c r="O8797">
        <v>2</v>
      </c>
      <c r="P8797">
        <v>454</v>
      </c>
      <c r="Q8797">
        <v>121</v>
      </c>
      <c r="R8797">
        <v>17</v>
      </c>
      <c r="S8797">
        <v>31</v>
      </c>
      <c r="T8797">
        <v>27</v>
      </c>
      <c r="U8797">
        <v>1</v>
      </c>
      <c r="V8797">
        <v>0</v>
      </c>
      <c r="W8797">
        <v>8.2911969861966667E-2</v>
      </c>
      <c r="X8797">
        <v>5.1855190515636362</v>
      </c>
      <c r="Y8797">
        <v>51.126016189293445</v>
      </c>
      <c r="Z8797">
        <v>1.8463263252662665</v>
      </c>
      <c r="AA8797">
        <v>13.032411650035915</v>
      </c>
      <c r="AB8797">
        <v>0.67980801581506667</v>
      </c>
      <c r="AC8797">
        <v>0.1144414269888</v>
      </c>
      <c r="AD8797">
        <v>0</v>
      </c>
      <c r="AE8797">
        <v>72.067434628825112</v>
      </c>
    </row>
    <row r="8798" spans="1:31" x14ac:dyDescent="0.25">
      <c r="A8798">
        <v>1845388</v>
      </c>
      <c r="B8798">
        <v>1</v>
      </c>
      <c r="C8798" t="s">
        <v>80</v>
      </c>
      <c r="D8798" t="s">
        <v>103</v>
      </c>
      <c r="E8798" t="s">
        <v>131</v>
      </c>
      <c r="F8798" t="s">
        <v>24732</v>
      </c>
      <c r="G8798" t="s">
        <v>133</v>
      </c>
      <c r="H8798" t="s">
        <v>134</v>
      </c>
      <c r="I8798" t="s">
        <v>135</v>
      </c>
      <c r="J8798" t="s">
        <v>136</v>
      </c>
      <c r="K8798" t="s">
        <v>137</v>
      </c>
      <c r="L8798" t="s">
        <v>24733</v>
      </c>
      <c r="M8798" t="s">
        <v>24734</v>
      </c>
      <c r="N8798">
        <v>0.65694444399999996</v>
      </c>
      <c r="O8798">
        <v>0</v>
      </c>
      <c r="P8798">
        <v>49</v>
      </c>
      <c r="Q8798">
        <v>0</v>
      </c>
      <c r="R8798">
        <v>0</v>
      </c>
      <c r="S8798">
        <v>0</v>
      </c>
      <c r="T8798">
        <v>2</v>
      </c>
      <c r="U8798">
        <v>0</v>
      </c>
      <c r="V8798">
        <v>0</v>
      </c>
      <c r="W8798">
        <v>0</v>
      </c>
      <c r="X8798">
        <v>7.659566228413917</v>
      </c>
      <c r="Y8798">
        <v>0</v>
      </c>
      <c r="Z8798">
        <v>0</v>
      </c>
      <c r="AA8798">
        <v>0</v>
      </c>
      <c r="AB8798">
        <v>0.23695105149925</v>
      </c>
      <c r="AC8798">
        <v>0</v>
      </c>
      <c r="AD8798">
        <v>0</v>
      </c>
      <c r="AE8798">
        <v>7.8965172799131667</v>
      </c>
    </row>
    <row r="8799" spans="1:31" x14ac:dyDescent="0.25">
      <c r="A8799">
        <v>1855667</v>
      </c>
      <c r="B8799">
        <v>1</v>
      </c>
      <c r="C8799" t="s">
        <v>80</v>
      </c>
      <c r="D8799" t="s">
        <v>98</v>
      </c>
      <c r="E8799" t="s">
        <v>202</v>
      </c>
      <c r="F8799" t="s">
        <v>4238</v>
      </c>
      <c r="G8799" t="s">
        <v>386</v>
      </c>
      <c r="H8799" t="s">
        <v>157</v>
      </c>
      <c r="I8799" t="s">
        <v>135</v>
      </c>
      <c r="J8799" t="s">
        <v>136</v>
      </c>
      <c r="K8799" t="s">
        <v>137</v>
      </c>
      <c r="L8799" t="s">
        <v>24735</v>
      </c>
      <c r="M8799" t="s">
        <v>24736</v>
      </c>
      <c r="N8799">
        <v>0.69277777699999998</v>
      </c>
      <c r="O8799">
        <v>0</v>
      </c>
      <c r="P8799">
        <v>0</v>
      </c>
      <c r="Q8799">
        <v>9</v>
      </c>
      <c r="R8799">
        <v>76</v>
      </c>
      <c r="S8799">
        <v>3</v>
      </c>
      <c r="T8799">
        <v>12</v>
      </c>
      <c r="U8799">
        <v>1</v>
      </c>
      <c r="V8799">
        <v>0</v>
      </c>
      <c r="W8799">
        <v>0</v>
      </c>
      <c r="X8799">
        <v>0</v>
      </c>
      <c r="Y8799">
        <v>70.146082114040425</v>
      </c>
      <c r="Z8799">
        <v>198.85574548748789</v>
      </c>
      <c r="AA8799">
        <v>4.1200109542557337</v>
      </c>
      <c r="AB8799">
        <v>34.051412684086671</v>
      </c>
      <c r="AC8799">
        <v>18.702079282972054</v>
      </c>
      <c r="AD8799">
        <v>0</v>
      </c>
      <c r="AE8799">
        <v>325.87533052284283</v>
      </c>
    </row>
    <row r="8800" spans="1:31" x14ac:dyDescent="0.25">
      <c r="A8800">
        <v>1855679</v>
      </c>
      <c r="B8800">
        <v>1</v>
      </c>
      <c r="C8800" t="s">
        <v>81</v>
      </c>
      <c r="D8800" t="s">
        <v>115</v>
      </c>
      <c r="E8800" t="s">
        <v>131</v>
      </c>
      <c r="F8800" t="s">
        <v>24737</v>
      </c>
      <c r="G8800" t="s">
        <v>873</v>
      </c>
      <c r="H8800" t="s">
        <v>134</v>
      </c>
      <c r="I8800" t="s">
        <v>135</v>
      </c>
      <c r="J8800" t="s">
        <v>136</v>
      </c>
      <c r="K8800" t="s">
        <v>137</v>
      </c>
      <c r="L8800" t="s">
        <v>24738</v>
      </c>
      <c r="M8800" t="s">
        <v>24739</v>
      </c>
      <c r="N8800">
        <v>4.2908333330000001</v>
      </c>
      <c r="O8800">
        <v>0</v>
      </c>
      <c r="P8800">
        <v>52</v>
      </c>
      <c r="Q8800">
        <v>0</v>
      </c>
      <c r="R8800">
        <v>0</v>
      </c>
      <c r="S8800">
        <v>0</v>
      </c>
      <c r="T8800">
        <v>4</v>
      </c>
      <c r="U8800">
        <v>0</v>
      </c>
      <c r="V8800">
        <v>0</v>
      </c>
      <c r="W8800">
        <v>0</v>
      </c>
      <c r="X8800">
        <v>23.868351844705995</v>
      </c>
      <c r="Y8800">
        <v>0</v>
      </c>
      <c r="Z8800">
        <v>0</v>
      </c>
      <c r="AA8800">
        <v>0</v>
      </c>
      <c r="AB8800">
        <v>10.387761328978735</v>
      </c>
      <c r="AC8800">
        <v>0</v>
      </c>
      <c r="AD8800">
        <v>0</v>
      </c>
      <c r="AE8800">
        <v>34.256113173684732</v>
      </c>
    </row>
    <row r="8801" spans="1:31" x14ac:dyDescent="0.25">
      <c r="A8801">
        <v>1845792</v>
      </c>
      <c r="B8801">
        <v>1</v>
      </c>
      <c r="C8801" t="s">
        <v>80</v>
      </c>
      <c r="D8801" t="s">
        <v>87</v>
      </c>
      <c r="E8801" t="s">
        <v>131</v>
      </c>
      <c r="F8801" t="s">
        <v>24740</v>
      </c>
      <c r="G8801" t="s">
        <v>189</v>
      </c>
      <c r="H8801" t="s">
        <v>134</v>
      </c>
      <c r="I8801" t="s">
        <v>135</v>
      </c>
      <c r="J8801" t="s">
        <v>136</v>
      </c>
      <c r="K8801" t="s">
        <v>137</v>
      </c>
      <c r="L8801" t="s">
        <v>24741</v>
      </c>
      <c r="M8801" t="s">
        <v>24742</v>
      </c>
      <c r="N8801">
        <v>0.99833333300000004</v>
      </c>
      <c r="O8801">
        <v>0</v>
      </c>
      <c r="P8801">
        <v>9</v>
      </c>
      <c r="Q8801">
        <v>0</v>
      </c>
      <c r="R8801">
        <v>0</v>
      </c>
      <c r="S8801">
        <v>0</v>
      </c>
      <c r="T8801">
        <v>5</v>
      </c>
      <c r="U8801">
        <v>0</v>
      </c>
      <c r="V8801">
        <v>0</v>
      </c>
      <c r="W8801">
        <v>0</v>
      </c>
      <c r="X8801">
        <v>2.5647113032966002</v>
      </c>
      <c r="Y8801">
        <v>0</v>
      </c>
      <c r="Z8801">
        <v>0</v>
      </c>
      <c r="AA8801">
        <v>0</v>
      </c>
      <c r="AB8801">
        <v>1.7172780610676888</v>
      </c>
      <c r="AC8801">
        <v>0</v>
      </c>
      <c r="AD8801">
        <v>0</v>
      </c>
      <c r="AE8801">
        <v>4.2819893643642892</v>
      </c>
    </row>
    <row r="8802" spans="1:31" x14ac:dyDescent="0.25">
      <c r="A8802">
        <v>1844753</v>
      </c>
      <c r="B8802">
        <v>1</v>
      </c>
      <c r="C8802" t="s">
        <v>80</v>
      </c>
      <c r="D8802" t="s">
        <v>82</v>
      </c>
      <c r="E8802" t="s">
        <v>131</v>
      </c>
      <c r="F8802" t="s">
        <v>24743</v>
      </c>
      <c r="G8802" t="s">
        <v>2957</v>
      </c>
      <c r="H8802" t="s">
        <v>134</v>
      </c>
      <c r="I8802" t="s">
        <v>135</v>
      </c>
      <c r="J8802" t="s">
        <v>136</v>
      </c>
      <c r="K8802" t="s">
        <v>137</v>
      </c>
      <c r="L8802" t="s">
        <v>24744</v>
      </c>
      <c r="M8802" t="s">
        <v>24745</v>
      </c>
      <c r="N8802">
        <v>2.011666666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10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45.020910783211342</v>
      </c>
      <c r="AC8802">
        <v>0</v>
      </c>
      <c r="AD8802">
        <v>0</v>
      </c>
      <c r="AE8802">
        <v>45.020910783211342</v>
      </c>
    </row>
    <row r="8803" spans="1:31" x14ac:dyDescent="0.25">
      <c r="A8803">
        <v>1855181</v>
      </c>
      <c r="B8803">
        <v>1</v>
      </c>
      <c r="C8803" t="s">
        <v>81</v>
      </c>
      <c r="D8803" t="s">
        <v>128</v>
      </c>
      <c r="E8803" t="s">
        <v>131</v>
      </c>
      <c r="F8803" t="s">
        <v>24746</v>
      </c>
      <c r="G8803" t="s">
        <v>753</v>
      </c>
      <c r="H8803" t="s">
        <v>134</v>
      </c>
      <c r="I8803" t="s">
        <v>135</v>
      </c>
      <c r="J8803" t="s">
        <v>136</v>
      </c>
      <c r="K8803" t="s">
        <v>137</v>
      </c>
      <c r="L8803" t="s">
        <v>24747</v>
      </c>
      <c r="M8803" t="s">
        <v>24748</v>
      </c>
      <c r="N8803">
        <v>11.769444443999999</v>
      </c>
      <c r="O8803">
        <v>0</v>
      </c>
      <c r="P8803">
        <v>84</v>
      </c>
      <c r="Q8803">
        <v>0</v>
      </c>
      <c r="R8803">
        <v>1</v>
      </c>
      <c r="S8803">
        <v>0</v>
      </c>
      <c r="T8803">
        <v>9</v>
      </c>
      <c r="U8803">
        <v>0</v>
      </c>
      <c r="V8803">
        <v>0</v>
      </c>
      <c r="W8803">
        <v>0</v>
      </c>
      <c r="X8803">
        <v>116.45383832939002</v>
      </c>
      <c r="Y8803">
        <v>0</v>
      </c>
      <c r="Z8803">
        <v>6.215650932647101</v>
      </c>
      <c r="AA8803">
        <v>0</v>
      </c>
      <c r="AB8803">
        <v>19.873640708181789</v>
      </c>
      <c r="AC8803">
        <v>0</v>
      </c>
      <c r="AD8803">
        <v>0</v>
      </c>
      <c r="AE8803">
        <v>142.54312997021893</v>
      </c>
    </row>
    <row r="8804" spans="1:31" x14ac:dyDescent="0.25">
      <c r="A8804">
        <v>1845443</v>
      </c>
      <c r="B8804">
        <v>1</v>
      </c>
      <c r="C8804" t="s">
        <v>80</v>
      </c>
      <c r="D8804" t="s">
        <v>96</v>
      </c>
      <c r="E8804" t="s">
        <v>154</v>
      </c>
      <c r="F8804" t="s">
        <v>8558</v>
      </c>
      <c r="G8804" t="s">
        <v>507</v>
      </c>
      <c r="H8804" t="s">
        <v>157</v>
      </c>
      <c r="I8804" t="s">
        <v>135</v>
      </c>
      <c r="J8804" t="s">
        <v>136</v>
      </c>
      <c r="K8804" t="s">
        <v>137</v>
      </c>
      <c r="L8804" t="s">
        <v>24749</v>
      </c>
      <c r="M8804" t="s">
        <v>24750</v>
      </c>
      <c r="N8804">
        <v>4.8363888880000001</v>
      </c>
      <c r="O8804">
        <v>0</v>
      </c>
      <c r="P8804">
        <v>292</v>
      </c>
      <c r="Q8804">
        <v>0</v>
      </c>
      <c r="R8804">
        <v>0</v>
      </c>
      <c r="S8804">
        <v>2</v>
      </c>
      <c r="T8804">
        <v>19</v>
      </c>
      <c r="U8804">
        <v>0</v>
      </c>
      <c r="V8804">
        <v>0</v>
      </c>
      <c r="W8804">
        <v>0</v>
      </c>
      <c r="X8804">
        <v>546.36297234744529</v>
      </c>
      <c r="Y8804">
        <v>0</v>
      </c>
      <c r="Z8804">
        <v>0</v>
      </c>
      <c r="AA8804">
        <v>322.04817001263433</v>
      </c>
      <c r="AB8804">
        <v>55.34253953355951</v>
      </c>
      <c r="AC8804">
        <v>0</v>
      </c>
      <c r="AD8804">
        <v>0</v>
      </c>
      <c r="AE8804">
        <v>923.75368189363905</v>
      </c>
    </row>
    <row r="8805" spans="1:31" x14ac:dyDescent="0.25">
      <c r="A8805">
        <v>1855722</v>
      </c>
      <c r="B8805">
        <v>1</v>
      </c>
      <c r="C8805" t="s">
        <v>80</v>
      </c>
      <c r="D8805" t="s">
        <v>87</v>
      </c>
      <c r="E8805" t="s">
        <v>131</v>
      </c>
      <c r="F8805" t="s">
        <v>23277</v>
      </c>
      <c r="G8805" t="s">
        <v>189</v>
      </c>
      <c r="H8805" t="s">
        <v>134</v>
      </c>
      <c r="I8805" t="s">
        <v>135</v>
      </c>
      <c r="J8805" t="s">
        <v>136</v>
      </c>
      <c r="K8805" t="s">
        <v>137</v>
      </c>
      <c r="L8805" t="s">
        <v>24751</v>
      </c>
      <c r="M8805" t="s">
        <v>24752</v>
      </c>
      <c r="N8805">
        <v>0.96833333300000002</v>
      </c>
      <c r="O8805">
        <v>0</v>
      </c>
      <c r="P8805">
        <v>126</v>
      </c>
      <c r="Q8805">
        <v>0</v>
      </c>
      <c r="R8805">
        <v>0</v>
      </c>
      <c r="S8805">
        <v>0</v>
      </c>
      <c r="T8805">
        <v>43</v>
      </c>
      <c r="U8805">
        <v>0</v>
      </c>
      <c r="V8805">
        <v>0</v>
      </c>
      <c r="W8805">
        <v>0</v>
      </c>
      <c r="X8805">
        <v>29.333089151837829</v>
      </c>
      <c r="Y8805">
        <v>0</v>
      </c>
      <c r="Z8805">
        <v>0</v>
      </c>
      <c r="AA8805">
        <v>0</v>
      </c>
      <c r="AB8805">
        <v>10.691990203230224</v>
      </c>
      <c r="AC8805">
        <v>0</v>
      </c>
      <c r="AD8805">
        <v>0</v>
      </c>
      <c r="AE8805">
        <v>40.025079355068051</v>
      </c>
    </row>
    <row r="8806" spans="1:31" x14ac:dyDescent="0.25">
      <c r="A8806">
        <v>1844902</v>
      </c>
      <c r="B8806">
        <v>1</v>
      </c>
      <c r="C8806" t="s">
        <v>80</v>
      </c>
      <c r="D8806" t="s">
        <v>84</v>
      </c>
      <c r="E8806" t="s">
        <v>131</v>
      </c>
      <c r="F8806" t="s">
        <v>24753</v>
      </c>
      <c r="G8806" t="s">
        <v>225</v>
      </c>
      <c r="H8806" t="s">
        <v>134</v>
      </c>
      <c r="I8806" t="s">
        <v>135</v>
      </c>
      <c r="J8806" t="s">
        <v>136</v>
      </c>
      <c r="K8806" t="s">
        <v>151</v>
      </c>
      <c r="L8806" t="s">
        <v>24754</v>
      </c>
      <c r="M8806" t="s">
        <v>24755</v>
      </c>
      <c r="N8806">
        <v>0.478132222</v>
      </c>
      <c r="O8806">
        <v>0</v>
      </c>
      <c r="P8806">
        <v>1</v>
      </c>
      <c r="Q8806">
        <v>0</v>
      </c>
      <c r="R8806">
        <v>0</v>
      </c>
      <c r="S8806">
        <v>0</v>
      </c>
      <c r="T8806">
        <v>39</v>
      </c>
      <c r="U8806">
        <v>0</v>
      </c>
      <c r="V8806">
        <v>1</v>
      </c>
      <c r="W8806">
        <v>0</v>
      </c>
      <c r="X8806">
        <v>5.2647799355199996E-2</v>
      </c>
      <c r="Y8806">
        <v>0</v>
      </c>
      <c r="Z8806">
        <v>0</v>
      </c>
      <c r="AA8806">
        <v>0</v>
      </c>
      <c r="AB8806">
        <v>6.2567847781480985</v>
      </c>
      <c r="AC8806">
        <v>0</v>
      </c>
      <c r="AD8806">
        <v>14.9738583003009</v>
      </c>
      <c r="AE8806">
        <v>21.283290877804198</v>
      </c>
    </row>
    <row r="8807" spans="1:31" x14ac:dyDescent="0.25">
      <c r="A8807">
        <v>1848285</v>
      </c>
      <c r="B8807">
        <v>1</v>
      </c>
      <c r="C8807" t="s">
        <v>80</v>
      </c>
      <c r="D8807" t="s">
        <v>110</v>
      </c>
      <c r="E8807" t="s">
        <v>223</v>
      </c>
      <c r="F8807" t="s">
        <v>24756</v>
      </c>
      <c r="G8807" t="s">
        <v>1055</v>
      </c>
      <c r="H8807" t="s">
        <v>134</v>
      </c>
      <c r="I8807" t="s">
        <v>135</v>
      </c>
      <c r="J8807" t="s">
        <v>136</v>
      </c>
      <c r="K8807" t="s">
        <v>137</v>
      </c>
      <c r="L8807" t="s">
        <v>24757</v>
      </c>
      <c r="M8807" t="s">
        <v>24758</v>
      </c>
      <c r="N8807">
        <v>9.7794444439999992</v>
      </c>
      <c r="O8807">
        <v>0</v>
      </c>
      <c r="P8807">
        <v>134</v>
      </c>
      <c r="Q8807">
        <v>0</v>
      </c>
      <c r="R8807">
        <v>0</v>
      </c>
      <c r="S8807">
        <v>0</v>
      </c>
      <c r="T8807">
        <v>25</v>
      </c>
      <c r="U8807">
        <v>0</v>
      </c>
      <c r="V8807">
        <v>0</v>
      </c>
      <c r="W8807">
        <v>0</v>
      </c>
      <c r="X8807">
        <v>295.95183290948899</v>
      </c>
      <c r="Y8807">
        <v>0</v>
      </c>
      <c r="Z8807">
        <v>0</v>
      </c>
      <c r="AA8807">
        <v>0</v>
      </c>
      <c r="AB8807">
        <v>191.39302059480573</v>
      </c>
      <c r="AC8807">
        <v>0</v>
      </c>
      <c r="AD8807">
        <v>0</v>
      </c>
      <c r="AE8807">
        <v>487.34485350429475</v>
      </c>
    </row>
    <row r="8808" spans="1:31" x14ac:dyDescent="0.25">
      <c r="A8808">
        <v>1844919</v>
      </c>
      <c r="B8808">
        <v>1</v>
      </c>
      <c r="C8808" t="s">
        <v>80</v>
      </c>
      <c r="D8808" t="s">
        <v>107</v>
      </c>
      <c r="E8808" t="s">
        <v>140</v>
      </c>
      <c r="F8808" t="s">
        <v>24759</v>
      </c>
      <c r="G8808" t="s">
        <v>213</v>
      </c>
      <c r="H8808" t="s">
        <v>134</v>
      </c>
      <c r="I8808" t="s">
        <v>135</v>
      </c>
      <c r="J8808" t="s">
        <v>136</v>
      </c>
      <c r="K8808" t="s">
        <v>137</v>
      </c>
      <c r="L8808" t="s">
        <v>24760</v>
      </c>
      <c r="M8808" t="s">
        <v>24761</v>
      </c>
      <c r="N8808">
        <v>4.4677777770000002</v>
      </c>
      <c r="O8808">
        <v>0</v>
      </c>
      <c r="P8808">
        <v>1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0.2968613006750167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0.2968613006750167</v>
      </c>
    </row>
    <row r="8809" spans="1:31" x14ac:dyDescent="0.25">
      <c r="A8809">
        <v>1845437</v>
      </c>
      <c r="B8809">
        <v>1</v>
      </c>
      <c r="C8809" t="s">
        <v>80</v>
      </c>
      <c r="D8809" t="s">
        <v>107</v>
      </c>
      <c r="E8809" t="s">
        <v>131</v>
      </c>
      <c r="F8809">
        <v>105</v>
      </c>
      <c r="G8809" t="s">
        <v>133</v>
      </c>
      <c r="H8809" t="s">
        <v>134</v>
      </c>
      <c r="I8809" t="s">
        <v>135</v>
      </c>
      <c r="J8809" t="s">
        <v>136</v>
      </c>
      <c r="K8809" t="s">
        <v>137</v>
      </c>
      <c r="L8809" t="s">
        <v>24762</v>
      </c>
      <c r="M8809" t="s">
        <v>24763</v>
      </c>
      <c r="N8809">
        <v>3.4902777770000002</v>
      </c>
      <c r="O8809">
        <v>0</v>
      </c>
      <c r="P8809">
        <v>6</v>
      </c>
      <c r="Q8809">
        <v>0</v>
      </c>
      <c r="R8809">
        <v>0</v>
      </c>
      <c r="S8809">
        <v>0</v>
      </c>
      <c r="T8809">
        <v>1</v>
      </c>
      <c r="U8809">
        <v>0</v>
      </c>
      <c r="V8809">
        <v>0</v>
      </c>
      <c r="W8809">
        <v>0</v>
      </c>
      <c r="X8809">
        <v>3.5453537121612411</v>
      </c>
      <c r="Y8809">
        <v>0</v>
      </c>
      <c r="Z8809">
        <v>0</v>
      </c>
      <c r="AA8809">
        <v>0</v>
      </c>
      <c r="AB8809">
        <v>2.5614772071579166</v>
      </c>
      <c r="AC8809">
        <v>0</v>
      </c>
      <c r="AD8809">
        <v>0</v>
      </c>
      <c r="AE8809">
        <v>6.1068309193191581</v>
      </c>
    </row>
    <row r="8810" spans="1:31" x14ac:dyDescent="0.25">
      <c r="A8810">
        <v>1845460</v>
      </c>
      <c r="B8810">
        <v>1</v>
      </c>
      <c r="C8810" t="s">
        <v>80</v>
      </c>
      <c r="D8810" t="s">
        <v>110</v>
      </c>
      <c r="E8810" t="s">
        <v>268</v>
      </c>
      <c r="F8810" t="s">
        <v>24764</v>
      </c>
      <c r="G8810" t="s">
        <v>156</v>
      </c>
      <c r="H8810" t="s">
        <v>157</v>
      </c>
      <c r="I8810" t="s">
        <v>135</v>
      </c>
      <c r="J8810" t="s">
        <v>136</v>
      </c>
      <c r="K8810" t="s">
        <v>137</v>
      </c>
      <c r="L8810" t="s">
        <v>24765</v>
      </c>
      <c r="M8810" t="s">
        <v>24766</v>
      </c>
      <c r="N8810">
        <v>0.28027777700000001</v>
      </c>
      <c r="O8810">
        <v>3</v>
      </c>
      <c r="P8810">
        <v>2892</v>
      </c>
      <c r="Q8810">
        <v>4</v>
      </c>
      <c r="R8810">
        <v>7</v>
      </c>
      <c r="S8810">
        <v>7</v>
      </c>
      <c r="T8810">
        <v>215</v>
      </c>
      <c r="U8810">
        <v>0</v>
      </c>
      <c r="V8810">
        <v>0</v>
      </c>
      <c r="W8810">
        <v>0.53285973790050833</v>
      </c>
      <c r="X8810">
        <v>265.25033496985651</v>
      </c>
      <c r="Y8810">
        <v>0.99630899122350014</v>
      </c>
      <c r="Z8810">
        <v>1.4437440936449726</v>
      </c>
      <c r="AA8810">
        <v>27.29623858068252</v>
      </c>
      <c r="AB8810">
        <v>33.499228129776576</v>
      </c>
      <c r="AC8810">
        <v>0</v>
      </c>
      <c r="AD8810">
        <v>0</v>
      </c>
      <c r="AE8810">
        <v>329.01871450308454</v>
      </c>
    </row>
    <row r="8811" spans="1:31" x14ac:dyDescent="0.25">
      <c r="A8811">
        <v>1846788</v>
      </c>
      <c r="B8811">
        <v>1</v>
      </c>
      <c r="C8811" t="s">
        <v>80</v>
      </c>
      <c r="D8811" t="s">
        <v>90</v>
      </c>
      <c r="E8811" t="s">
        <v>131</v>
      </c>
      <c r="F8811" t="s">
        <v>24767</v>
      </c>
      <c r="G8811" t="s">
        <v>189</v>
      </c>
      <c r="H8811" t="s">
        <v>134</v>
      </c>
      <c r="I8811" t="s">
        <v>135</v>
      </c>
      <c r="J8811" t="s">
        <v>136</v>
      </c>
      <c r="K8811" t="s">
        <v>137</v>
      </c>
      <c r="L8811" t="s">
        <v>24768</v>
      </c>
      <c r="M8811" t="s">
        <v>24769</v>
      </c>
      <c r="N8811">
        <v>3.6949999999999998</v>
      </c>
      <c r="O8811">
        <v>0</v>
      </c>
      <c r="P8811">
        <v>200</v>
      </c>
      <c r="Q8811">
        <v>0</v>
      </c>
      <c r="R8811">
        <v>0</v>
      </c>
      <c r="S8811">
        <v>0</v>
      </c>
      <c r="T8811">
        <v>6</v>
      </c>
      <c r="U8811">
        <v>0</v>
      </c>
      <c r="V8811">
        <v>0</v>
      </c>
      <c r="W8811">
        <v>0</v>
      </c>
      <c r="X8811">
        <v>205.30783728518108</v>
      </c>
      <c r="Y8811">
        <v>0</v>
      </c>
      <c r="Z8811">
        <v>0</v>
      </c>
      <c r="AA8811">
        <v>0</v>
      </c>
      <c r="AB8811">
        <v>24.511462024279965</v>
      </c>
      <c r="AC8811">
        <v>0</v>
      </c>
      <c r="AD8811">
        <v>0</v>
      </c>
      <c r="AE8811">
        <v>229.81929930946103</v>
      </c>
    </row>
    <row r="8812" spans="1:31" x14ac:dyDescent="0.25">
      <c r="A8812">
        <v>1847690</v>
      </c>
      <c r="B8812">
        <v>1</v>
      </c>
      <c r="C8812" t="s">
        <v>80</v>
      </c>
      <c r="D8812" t="s">
        <v>83</v>
      </c>
      <c r="E8812" t="s">
        <v>154</v>
      </c>
      <c r="F8812" t="s">
        <v>24770</v>
      </c>
      <c r="G8812" t="s">
        <v>156</v>
      </c>
      <c r="H8812" t="s">
        <v>157</v>
      </c>
      <c r="I8812" t="s">
        <v>135</v>
      </c>
      <c r="J8812" t="s">
        <v>136</v>
      </c>
      <c r="K8812" t="s">
        <v>137</v>
      </c>
      <c r="L8812" t="s">
        <v>24771</v>
      </c>
      <c r="M8812" t="s">
        <v>24772</v>
      </c>
      <c r="N8812">
        <v>3.6902777769999999</v>
      </c>
      <c r="O8812">
        <v>0</v>
      </c>
      <c r="P8812">
        <v>313</v>
      </c>
      <c r="Q8812">
        <v>0</v>
      </c>
      <c r="R8812">
        <v>1</v>
      </c>
      <c r="S8812">
        <v>0</v>
      </c>
      <c r="T8812">
        <v>7</v>
      </c>
      <c r="U8812">
        <v>0</v>
      </c>
      <c r="V8812">
        <v>0</v>
      </c>
      <c r="W8812">
        <v>0</v>
      </c>
      <c r="X8812">
        <v>384.35609306869958</v>
      </c>
      <c r="Y8812">
        <v>0</v>
      </c>
      <c r="Z8812">
        <v>1.7996041533983336</v>
      </c>
      <c r="AA8812">
        <v>0</v>
      </c>
      <c r="AB8812">
        <v>16.05342251355648</v>
      </c>
      <c r="AC8812">
        <v>0</v>
      </c>
      <c r="AD8812">
        <v>0</v>
      </c>
      <c r="AE8812">
        <v>402.20911973565438</v>
      </c>
    </row>
    <row r="8813" spans="1:31" x14ac:dyDescent="0.25">
      <c r="A8813">
        <v>1847003</v>
      </c>
      <c r="B8813">
        <v>1</v>
      </c>
      <c r="C8813" t="s">
        <v>80</v>
      </c>
      <c r="D8813" t="s">
        <v>93</v>
      </c>
      <c r="E8813" t="s">
        <v>140</v>
      </c>
      <c r="F8813" t="s">
        <v>24773</v>
      </c>
      <c r="G8813" t="s">
        <v>142</v>
      </c>
      <c r="H8813" t="s">
        <v>134</v>
      </c>
      <c r="I8813" t="s">
        <v>135</v>
      </c>
      <c r="J8813" t="s">
        <v>136</v>
      </c>
      <c r="K8813" t="s">
        <v>137</v>
      </c>
      <c r="L8813" t="s">
        <v>24774</v>
      </c>
      <c r="M8813" t="s">
        <v>24775</v>
      </c>
      <c r="N8813">
        <v>1.3305555549999999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1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0.14986671802173335</v>
      </c>
      <c r="AC8813">
        <v>0</v>
      </c>
      <c r="AD8813">
        <v>0</v>
      </c>
      <c r="AE8813">
        <v>0.14986671802173335</v>
      </c>
    </row>
    <row r="8814" spans="1:31" x14ac:dyDescent="0.25">
      <c r="A8814">
        <v>1844627</v>
      </c>
      <c r="B8814">
        <v>1</v>
      </c>
      <c r="C8814" t="s">
        <v>80</v>
      </c>
      <c r="D8814" t="s">
        <v>92</v>
      </c>
      <c r="E8814" t="s">
        <v>202</v>
      </c>
      <c r="F8814" t="s">
        <v>2045</v>
      </c>
      <c r="G8814" t="s">
        <v>156</v>
      </c>
      <c r="H8814" t="s">
        <v>157</v>
      </c>
      <c r="I8814" t="s">
        <v>135</v>
      </c>
      <c r="J8814" t="s">
        <v>136</v>
      </c>
      <c r="K8814" t="s">
        <v>137</v>
      </c>
      <c r="L8814" t="s">
        <v>24776</v>
      </c>
      <c r="M8814" t="s">
        <v>24777</v>
      </c>
      <c r="N8814">
        <v>1.5024999999999999</v>
      </c>
      <c r="O8814">
        <v>0</v>
      </c>
      <c r="P8814">
        <v>828</v>
      </c>
      <c r="Q8814">
        <v>2</v>
      </c>
      <c r="R8814">
        <v>235</v>
      </c>
      <c r="S8814">
        <v>7</v>
      </c>
      <c r="T8814">
        <v>75</v>
      </c>
      <c r="U8814">
        <v>0</v>
      </c>
      <c r="V8814">
        <v>1</v>
      </c>
      <c r="W8814">
        <v>0</v>
      </c>
      <c r="X8814">
        <v>169.00320271583061</v>
      </c>
      <c r="Y8814">
        <v>0.87797538847943335</v>
      </c>
      <c r="Z8814">
        <v>79.416959816722311</v>
      </c>
      <c r="AA8814">
        <v>11.813702065267352</v>
      </c>
      <c r="AB8814">
        <v>89.586288791690933</v>
      </c>
      <c r="AC8814">
        <v>0</v>
      </c>
      <c r="AD8814">
        <v>8.8595265987100005E-2</v>
      </c>
      <c r="AE8814">
        <v>350.78672404397776</v>
      </c>
    </row>
    <row r="8815" spans="1:31" x14ac:dyDescent="0.25">
      <c r="A8815">
        <v>1855547</v>
      </c>
      <c r="B8815">
        <v>1</v>
      </c>
      <c r="C8815" t="s">
        <v>80</v>
      </c>
      <c r="D8815" t="s">
        <v>105</v>
      </c>
      <c r="E8815" t="s">
        <v>164</v>
      </c>
      <c r="F8815" t="s">
        <v>2491</v>
      </c>
      <c r="G8815" t="s">
        <v>156</v>
      </c>
      <c r="H8815" t="s">
        <v>157</v>
      </c>
      <c r="I8815" t="s">
        <v>179</v>
      </c>
      <c r="J8815" t="s">
        <v>136</v>
      </c>
      <c r="K8815" t="s">
        <v>137</v>
      </c>
      <c r="L8815" t="s">
        <v>24778</v>
      </c>
      <c r="M8815" t="s">
        <v>24779</v>
      </c>
      <c r="N8815">
        <v>1.1944444E-2</v>
      </c>
      <c r="O8815">
        <v>1</v>
      </c>
      <c r="P8815">
        <v>829</v>
      </c>
      <c r="Q8815">
        <v>2</v>
      </c>
      <c r="R8815">
        <v>30</v>
      </c>
      <c r="S8815">
        <v>13</v>
      </c>
      <c r="T8815">
        <v>60</v>
      </c>
      <c r="U8815">
        <v>2</v>
      </c>
      <c r="V8815">
        <v>0</v>
      </c>
      <c r="W8815">
        <v>1.2466513595833334E-2</v>
      </c>
      <c r="X8815">
        <v>2.6020951577848122</v>
      </c>
      <c r="Y8815">
        <v>2.2641529776300004E-2</v>
      </c>
      <c r="Z8815">
        <v>3.3558221682150002E-2</v>
      </c>
      <c r="AA8815">
        <v>1.62604602484265</v>
      </c>
      <c r="AB8815">
        <v>0.35271661625800005</v>
      </c>
      <c r="AC8815">
        <v>1.474773271802875</v>
      </c>
      <c r="AD8815">
        <v>0</v>
      </c>
      <c r="AE8815">
        <v>6.1242973357426207</v>
      </c>
    </row>
    <row r="8816" spans="1:31" x14ac:dyDescent="0.25">
      <c r="A8816">
        <v>1854660</v>
      </c>
      <c r="B8816">
        <v>1</v>
      </c>
      <c r="C8816" t="s">
        <v>80</v>
      </c>
      <c r="D8816" t="s">
        <v>95</v>
      </c>
      <c r="E8816" t="s">
        <v>154</v>
      </c>
      <c r="F8816" t="s">
        <v>24780</v>
      </c>
      <c r="G8816" t="s">
        <v>175</v>
      </c>
      <c r="H8816" t="s">
        <v>157</v>
      </c>
      <c r="I8816" t="s">
        <v>135</v>
      </c>
      <c r="J8816" t="s">
        <v>136</v>
      </c>
      <c r="K8816" t="s">
        <v>137</v>
      </c>
      <c r="L8816" t="s">
        <v>24781</v>
      </c>
      <c r="M8816" t="s">
        <v>24782</v>
      </c>
      <c r="N8816">
        <v>6.528333333</v>
      </c>
      <c r="O8816">
        <v>0</v>
      </c>
      <c r="P8816">
        <v>78</v>
      </c>
      <c r="Q8816">
        <v>0</v>
      </c>
      <c r="R8816">
        <v>0</v>
      </c>
      <c r="S8816">
        <v>1</v>
      </c>
      <c r="T8816">
        <v>4</v>
      </c>
      <c r="U8816">
        <v>2</v>
      </c>
      <c r="V8816">
        <v>0</v>
      </c>
      <c r="W8816">
        <v>0</v>
      </c>
      <c r="X8816">
        <v>113.50656399982402</v>
      </c>
      <c r="Y8816">
        <v>0</v>
      </c>
      <c r="Z8816">
        <v>0</v>
      </c>
      <c r="AA8816">
        <v>9.3243525738275004</v>
      </c>
      <c r="AB8816">
        <v>2.9876608359587502</v>
      </c>
      <c r="AC8816">
        <v>450.1286778692081</v>
      </c>
      <c r="AD8816">
        <v>0</v>
      </c>
      <c r="AE8816">
        <v>575.94725527881837</v>
      </c>
    </row>
    <row r="8817" spans="1:31" x14ac:dyDescent="0.25">
      <c r="A8817">
        <v>1855739</v>
      </c>
      <c r="B8817">
        <v>1</v>
      </c>
      <c r="C8817" t="s">
        <v>81</v>
      </c>
      <c r="D8817" t="s">
        <v>115</v>
      </c>
      <c r="E8817" t="s">
        <v>131</v>
      </c>
      <c r="F8817" t="s">
        <v>24783</v>
      </c>
      <c r="G8817" t="s">
        <v>133</v>
      </c>
      <c r="H8817" t="s">
        <v>134</v>
      </c>
      <c r="I8817" t="s">
        <v>135</v>
      </c>
      <c r="J8817" t="s">
        <v>136</v>
      </c>
      <c r="K8817" t="s">
        <v>137</v>
      </c>
      <c r="L8817" t="s">
        <v>24784</v>
      </c>
      <c r="M8817" t="s">
        <v>24785</v>
      </c>
      <c r="N8817">
        <v>4.9991666659999998</v>
      </c>
      <c r="O8817">
        <v>0</v>
      </c>
      <c r="P8817">
        <v>2</v>
      </c>
      <c r="Q8817">
        <v>0</v>
      </c>
      <c r="R8817">
        <v>1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0.76423535268000009</v>
      </c>
      <c r="Y8817">
        <v>0</v>
      </c>
      <c r="Z8817">
        <v>12.619435331040535</v>
      </c>
      <c r="AA8817">
        <v>0</v>
      </c>
      <c r="AB8817">
        <v>0</v>
      </c>
      <c r="AC8817">
        <v>0</v>
      </c>
      <c r="AD8817">
        <v>0</v>
      </c>
      <c r="AE8817">
        <v>13.383670683720535</v>
      </c>
    </row>
    <row r="8818" spans="1:31" x14ac:dyDescent="0.25">
      <c r="A8818">
        <v>1855593</v>
      </c>
      <c r="B8818">
        <v>1</v>
      </c>
      <c r="C8818" t="s">
        <v>80</v>
      </c>
      <c r="D8818" t="s">
        <v>88</v>
      </c>
      <c r="E8818" t="s">
        <v>164</v>
      </c>
      <c r="F8818" t="s">
        <v>24786</v>
      </c>
      <c r="G8818" t="s">
        <v>514</v>
      </c>
      <c r="H8818" t="s">
        <v>157</v>
      </c>
      <c r="I8818" t="s">
        <v>135</v>
      </c>
      <c r="J8818" t="s">
        <v>136</v>
      </c>
      <c r="K8818" t="s">
        <v>137</v>
      </c>
      <c r="L8818" t="s">
        <v>24787</v>
      </c>
      <c r="M8818" t="s">
        <v>24788</v>
      </c>
      <c r="N8818">
        <v>1.0122222219999999</v>
      </c>
      <c r="O8818">
        <v>0</v>
      </c>
      <c r="P8818">
        <v>0</v>
      </c>
      <c r="Q8818">
        <v>0</v>
      </c>
      <c r="R8818">
        <v>0</v>
      </c>
      <c r="S8818">
        <v>3</v>
      </c>
      <c r="T8818">
        <v>0</v>
      </c>
      <c r="U8818">
        <v>1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32.605513577223363</v>
      </c>
      <c r="AB8818">
        <v>0</v>
      </c>
      <c r="AC8818">
        <v>8.9417770614076009</v>
      </c>
      <c r="AD8818">
        <v>0</v>
      </c>
      <c r="AE8818">
        <v>41.547290638630962</v>
      </c>
    </row>
    <row r="8819" spans="1:31" x14ac:dyDescent="0.25">
      <c r="A8819">
        <v>1853037</v>
      </c>
      <c r="B8819">
        <v>1</v>
      </c>
      <c r="C8819" t="s">
        <v>80</v>
      </c>
      <c r="D8819" t="s">
        <v>97</v>
      </c>
      <c r="E8819" t="s">
        <v>131</v>
      </c>
      <c r="F8819" t="s">
        <v>24789</v>
      </c>
      <c r="G8819" t="s">
        <v>133</v>
      </c>
      <c r="H8819" t="s">
        <v>134</v>
      </c>
      <c r="I8819" t="s">
        <v>135</v>
      </c>
      <c r="J8819" t="s">
        <v>136</v>
      </c>
      <c r="K8819" t="s">
        <v>137</v>
      </c>
      <c r="L8819" t="s">
        <v>24790</v>
      </c>
      <c r="M8819" t="s">
        <v>24791</v>
      </c>
      <c r="N8819">
        <v>2.5955555549999998</v>
      </c>
      <c r="O8819">
        <v>0</v>
      </c>
      <c r="P8819">
        <v>61</v>
      </c>
      <c r="Q8819">
        <v>0</v>
      </c>
      <c r="R8819">
        <v>1</v>
      </c>
      <c r="S8819">
        <v>0</v>
      </c>
      <c r="T8819">
        <v>14</v>
      </c>
      <c r="U8819">
        <v>0</v>
      </c>
      <c r="V8819">
        <v>0</v>
      </c>
      <c r="W8819">
        <v>0</v>
      </c>
      <c r="X8819">
        <v>46.79781114302488</v>
      </c>
      <c r="Y8819">
        <v>0</v>
      </c>
      <c r="Z8819">
        <v>0.61757593719730008</v>
      </c>
      <c r="AA8819">
        <v>0</v>
      </c>
      <c r="AB8819">
        <v>50.047670249321925</v>
      </c>
      <c r="AC8819">
        <v>0</v>
      </c>
      <c r="AD8819">
        <v>0</v>
      </c>
      <c r="AE8819">
        <v>97.463057329544114</v>
      </c>
    </row>
    <row r="8820" spans="1:31" x14ac:dyDescent="0.25">
      <c r="A8820">
        <v>1855693</v>
      </c>
      <c r="B8820">
        <v>1</v>
      </c>
      <c r="C8820" t="s">
        <v>80</v>
      </c>
      <c r="D8820" t="s">
        <v>83</v>
      </c>
      <c r="E8820" t="s">
        <v>131</v>
      </c>
      <c r="F8820" t="s">
        <v>24792</v>
      </c>
      <c r="G8820" t="s">
        <v>133</v>
      </c>
      <c r="H8820" t="s">
        <v>134</v>
      </c>
      <c r="I8820" t="s">
        <v>135</v>
      </c>
      <c r="J8820" t="s">
        <v>136</v>
      </c>
      <c r="K8820" t="s">
        <v>137</v>
      </c>
      <c r="L8820" t="s">
        <v>24793</v>
      </c>
      <c r="M8820" t="s">
        <v>24794</v>
      </c>
      <c r="N8820">
        <v>6.114166666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4</v>
      </c>
      <c r="U8820">
        <v>0</v>
      </c>
      <c r="V8820">
        <v>1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88.264074917413041</v>
      </c>
      <c r="AC8820">
        <v>0</v>
      </c>
      <c r="AD8820">
        <v>26.127228152644669</v>
      </c>
      <c r="AE8820">
        <v>114.39130307005772</v>
      </c>
    </row>
    <row r="8821" spans="1:31" x14ac:dyDescent="0.25">
      <c r="A8821">
        <v>1845514</v>
      </c>
      <c r="B8821">
        <v>1</v>
      </c>
      <c r="C8821" t="s">
        <v>80</v>
      </c>
      <c r="D8821" t="s">
        <v>94</v>
      </c>
      <c r="E8821" t="s">
        <v>131</v>
      </c>
      <c r="F8821" t="s">
        <v>24795</v>
      </c>
      <c r="G8821" t="s">
        <v>1852</v>
      </c>
      <c r="H8821" t="s">
        <v>134</v>
      </c>
      <c r="I8821" t="s">
        <v>135</v>
      </c>
      <c r="J8821" t="s">
        <v>136</v>
      </c>
      <c r="K8821" t="s">
        <v>137</v>
      </c>
      <c r="L8821" t="s">
        <v>24796</v>
      </c>
      <c r="M8821" t="s">
        <v>24797</v>
      </c>
      <c r="N8821">
        <v>4.3313888880000002</v>
      </c>
      <c r="O8821">
        <v>0</v>
      </c>
      <c r="P8821">
        <v>62</v>
      </c>
      <c r="Q8821">
        <v>0</v>
      </c>
      <c r="R8821">
        <v>1</v>
      </c>
      <c r="S8821">
        <v>0</v>
      </c>
      <c r="T8821">
        <v>15</v>
      </c>
      <c r="U8821">
        <v>0</v>
      </c>
      <c r="V8821">
        <v>0</v>
      </c>
      <c r="W8821">
        <v>0</v>
      </c>
      <c r="X8821">
        <v>51.950569083142916</v>
      </c>
      <c r="Y8821">
        <v>0</v>
      </c>
      <c r="Z8821">
        <v>2.1906427996096003</v>
      </c>
      <c r="AA8821">
        <v>0</v>
      </c>
      <c r="AB8821">
        <v>23.632384538170051</v>
      </c>
      <c r="AC8821">
        <v>0</v>
      </c>
      <c r="AD8821">
        <v>0</v>
      </c>
      <c r="AE8821">
        <v>77.773596420922559</v>
      </c>
    </row>
    <row r="8822" spans="1:31" x14ac:dyDescent="0.25">
      <c r="A8822">
        <v>1855647</v>
      </c>
      <c r="B8822">
        <v>1</v>
      </c>
      <c r="C8822" t="s">
        <v>81</v>
      </c>
      <c r="D8822" t="s">
        <v>128</v>
      </c>
      <c r="E8822" t="s">
        <v>131</v>
      </c>
      <c r="F8822" t="s">
        <v>24798</v>
      </c>
      <c r="G8822" t="s">
        <v>189</v>
      </c>
      <c r="H8822" t="s">
        <v>134</v>
      </c>
      <c r="I8822" t="s">
        <v>135</v>
      </c>
      <c r="J8822" t="s">
        <v>136</v>
      </c>
      <c r="K8822" t="s">
        <v>137</v>
      </c>
      <c r="L8822" t="s">
        <v>24799</v>
      </c>
      <c r="M8822" t="s">
        <v>24800</v>
      </c>
      <c r="N8822">
        <v>13.863888888</v>
      </c>
      <c r="O8822">
        <v>0</v>
      </c>
      <c r="P8822">
        <v>28</v>
      </c>
      <c r="Q8822">
        <v>0</v>
      </c>
      <c r="R8822">
        <v>0</v>
      </c>
      <c r="S8822">
        <v>0</v>
      </c>
      <c r="T8822">
        <v>1</v>
      </c>
      <c r="U8822">
        <v>0</v>
      </c>
      <c r="V8822">
        <v>0</v>
      </c>
      <c r="W8822">
        <v>0</v>
      </c>
      <c r="X8822">
        <v>70.91229570250691</v>
      </c>
      <c r="Y8822">
        <v>0</v>
      </c>
      <c r="Z8822">
        <v>0</v>
      </c>
      <c r="AA8822">
        <v>0</v>
      </c>
      <c r="AB8822">
        <v>83.542474083481423</v>
      </c>
      <c r="AC8822">
        <v>0</v>
      </c>
      <c r="AD8822">
        <v>0</v>
      </c>
      <c r="AE8822">
        <v>154.45476978598833</v>
      </c>
    </row>
    <row r="8823" spans="1:31" x14ac:dyDescent="0.25">
      <c r="A8823">
        <v>1844827</v>
      </c>
      <c r="B8823">
        <v>1</v>
      </c>
      <c r="C8823" t="s">
        <v>81</v>
      </c>
      <c r="D8823" t="s">
        <v>118</v>
      </c>
      <c r="E8823" t="s">
        <v>164</v>
      </c>
      <c r="F8823" t="s">
        <v>24801</v>
      </c>
      <c r="G8823" t="s">
        <v>156</v>
      </c>
      <c r="H8823" t="s">
        <v>157</v>
      </c>
      <c r="I8823" t="s">
        <v>135</v>
      </c>
      <c r="J8823" t="s">
        <v>136</v>
      </c>
      <c r="K8823" t="s">
        <v>137</v>
      </c>
      <c r="L8823" t="s">
        <v>24802</v>
      </c>
      <c r="M8823" t="s">
        <v>24803</v>
      </c>
      <c r="N8823">
        <v>1.4880555550000001</v>
      </c>
      <c r="O8823">
        <v>0</v>
      </c>
      <c r="P8823">
        <v>1</v>
      </c>
      <c r="Q8823">
        <v>13</v>
      </c>
      <c r="R8823">
        <v>8</v>
      </c>
      <c r="S8823">
        <v>9</v>
      </c>
      <c r="T8823">
        <v>0</v>
      </c>
      <c r="U8823">
        <v>10</v>
      </c>
      <c r="V8823">
        <v>0</v>
      </c>
      <c r="W8823">
        <v>0</v>
      </c>
      <c r="X8823">
        <v>8.2927509393416671E-2</v>
      </c>
      <c r="Y8823">
        <v>52.841717349143117</v>
      </c>
      <c r="Z8823">
        <v>28.124831290461497</v>
      </c>
      <c r="AA8823">
        <v>168.73613880235797</v>
      </c>
      <c r="AB8823">
        <v>0</v>
      </c>
      <c r="AC8823">
        <v>1972.8560522700986</v>
      </c>
      <c r="AD8823">
        <v>0</v>
      </c>
      <c r="AE8823">
        <v>2222.6416672214546</v>
      </c>
    </row>
    <row r="8824" spans="1:31" x14ac:dyDescent="0.25">
      <c r="A8824">
        <v>1855650</v>
      </c>
      <c r="B8824">
        <v>1</v>
      </c>
      <c r="C8824" t="s">
        <v>81</v>
      </c>
      <c r="D8824" t="s">
        <v>128</v>
      </c>
      <c r="E8824" t="s">
        <v>131</v>
      </c>
      <c r="F8824" t="s">
        <v>24804</v>
      </c>
      <c r="G8824" t="s">
        <v>133</v>
      </c>
      <c r="H8824" t="s">
        <v>134</v>
      </c>
      <c r="I8824" t="s">
        <v>135</v>
      </c>
      <c r="J8824" t="s">
        <v>136</v>
      </c>
      <c r="K8824" t="s">
        <v>137</v>
      </c>
      <c r="L8824" t="s">
        <v>24805</v>
      </c>
      <c r="M8824" t="s">
        <v>24806</v>
      </c>
      <c r="N8824">
        <v>2.5825</v>
      </c>
      <c r="O8824">
        <v>0</v>
      </c>
      <c r="P8824">
        <v>5</v>
      </c>
      <c r="Q8824">
        <v>0</v>
      </c>
      <c r="R8824">
        <v>0</v>
      </c>
      <c r="S8824">
        <v>0</v>
      </c>
      <c r="T8824">
        <v>3</v>
      </c>
      <c r="U8824">
        <v>0</v>
      </c>
      <c r="V8824">
        <v>0</v>
      </c>
      <c r="W8824">
        <v>0</v>
      </c>
      <c r="X8824">
        <v>6.3518267206228485</v>
      </c>
      <c r="Y8824">
        <v>0</v>
      </c>
      <c r="Z8824">
        <v>0</v>
      </c>
      <c r="AA8824">
        <v>0</v>
      </c>
      <c r="AB8824">
        <v>5.2699411673567997</v>
      </c>
      <c r="AC8824">
        <v>0</v>
      </c>
      <c r="AD8824">
        <v>0</v>
      </c>
      <c r="AE8824">
        <v>11.621767887979647</v>
      </c>
    </row>
    <row r="8825" spans="1:31" x14ac:dyDescent="0.25">
      <c r="A8825">
        <v>1852304</v>
      </c>
      <c r="B8825">
        <v>1</v>
      </c>
      <c r="C8825" t="s">
        <v>80</v>
      </c>
      <c r="D8825" t="s">
        <v>103</v>
      </c>
      <c r="E8825" t="s">
        <v>202</v>
      </c>
      <c r="F8825" t="s">
        <v>24807</v>
      </c>
      <c r="G8825" t="s">
        <v>156</v>
      </c>
      <c r="H8825" t="s">
        <v>157</v>
      </c>
      <c r="I8825" t="s">
        <v>135</v>
      </c>
      <c r="J8825" t="s">
        <v>136</v>
      </c>
      <c r="K8825" t="s">
        <v>137</v>
      </c>
      <c r="L8825" t="s">
        <v>24808</v>
      </c>
      <c r="M8825" t="s">
        <v>24809</v>
      </c>
      <c r="N8825">
        <v>1.5452777769999999</v>
      </c>
      <c r="O8825">
        <v>0</v>
      </c>
      <c r="P8825">
        <v>734</v>
      </c>
      <c r="Q8825">
        <v>0</v>
      </c>
      <c r="R8825">
        <v>19</v>
      </c>
      <c r="S8825">
        <v>0</v>
      </c>
      <c r="T8825">
        <v>100</v>
      </c>
      <c r="U8825">
        <v>0</v>
      </c>
      <c r="V8825">
        <v>0</v>
      </c>
      <c r="W8825">
        <v>0</v>
      </c>
      <c r="X8825">
        <v>344.41621455960819</v>
      </c>
      <c r="Y8825">
        <v>0</v>
      </c>
      <c r="Z8825">
        <v>25.237253499777712</v>
      </c>
      <c r="AA8825">
        <v>0</v>
      </c>
      <c r="AB8825">
        <v>128.64577029656539</v>
      </c>
      <c r="AC8825">
        <v>0</v>
      </c>
      <c r="AD8825">
        <v>0</v>
      </c>
      <c r="AE8825">
        <v>498.29923835595127</v>
      </c>
    </row>
    <row r="8826" spans="1:31" x14ac:dyDescent="0.25">
      <c r="A8826">
        <v>1855796</v>
      </c>
      <c r="B8826">
        <v>1</v>
      </c>
      <c r="C8826" t="s">
        <v>80</v>
      </c>
      <c r="D8826" t="s">
        <v>103</v>
      </c>
      <c r="E8826" t="s">
        <v>154</v>
      </c>
      <c r="F8826" t="s">
        <v>10525</v>
      </c>
      <c r="G8826" t="s">
        <v>175</v>
      </c>
      <c r="H8826" t="s">
        <v>157</v>
      </c>
      <c r="I8826" t="s">
        <v>135</v>
      </c>
      <c r="J8826" t="s">
        <v>136</v>
      </c>
      <c r="K8826" t="s">
        <v>137</v>
      </c>
      <c r="L8826" t="s">
        <v>24810</v>
      </c>
      <c r="M8826" t="s">
        <v>24811</v>
      </c>
      <c r="N8826">
        <v>10.031388888</v>
      </c>
      <c r="O8826">
        <v>0</v>
      </c>
      <c r="P8826">
        <v>0</v>
      </c>
      <c r="Q8826">
        <v>0</v>
      </c>
      <c r="R8826">
        <v>6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106.29407067289694</v>
      </c>
      <c r="AA8826">
        <v>0</v>
      </c>
      <c r="AB8826">
        <v>0</v>
      </c>
      <c r="AC8826">
        <v>0</v>
      </c>
      <c r="AD8826">
        <v>0</v>
      </c>
      <c r="AE8826">
        <v>106.29407067289694</v>
      </c>
    </row>
    <row r="8827" spans="1:31" x14ac:dyDescent="0.25">
      <c r="A8827">
        <v>1855198</v>
      </c>
      <c r="B8827">
        <v>1</v>
      </c>
      <c r="C8827" t="s">
        <v>80</v>
      </c>
      <c r="D8827" t="s">
        <v>110</v>
      </c>
      <c r="E8827" t="s">
        <v>131</v>
      </c>
      <c r="F8827" t="s">
        <v>24812</v>
      </c>
      <c r="G8827" t="s">
        <v>133</v>
      </c>
      <c r="H8827" t="s">
        <v>134</v>
      </c>
      <c r="I8827" t="s">
        <v>135</v>
      </c>
      <c r="J8827" t="s">
        <v>136</v>
      </c>
      <c r="K8827" t="s">
        <v>137</v>
      </c>
      <c r="L8827" t="s">
        <v>24813</v>
      </c>
      <c r="M8827" t="s">
        <v>24814</v>
      </c>
      <c r="N8827">
        <v>4.6524999999999999</v>
      </c>
      <c r="O8827">
        <v>0</v>
      </c>
      <c r="P8827">
        <v>109</v>
      </c>
      <c r="Q8827">
        <v>0</v>
      </c>
      <c r="R8827">
        <v>0</v>
      </c>
      <c r="S8827">
        <v>0</v>
      </c>
      <c r="T8827">
        <v>3</v>
      </c>
      <c r="U8827">
        <v>0</v>
      </c>
      <c r="V8827">
        <v>0</v>
      </c>
      <c r="W8827">
        <v>0</v>
      </c>
      <c r="X8827">
        <v>193.37475554307176</v>
      </c>
      <c r="Y8827">
        <v>0</v>
      </c>
      <c r="Z8827">
        <v>0</v>
      </c>
      <c r="AA8827">
        <v>0</v>
      </c>
      <c r="AB8827">
        <v>4.832002231122126</v>
      </c>
      <c r="AC8827">
        <v>0</v>
      </c>
      <c r="AD8827">
        <v>0</v>
      </c>
      <c r="AE8827">
        <v>198.20675777419387</v>
      </c>
    </row>
    <row r="8828" spans="1:31" x14ac:dyDescent="0.25">
      <c r="A8828">
        <v>1852779</v>
      </c>
      <c r="B8828">
        <v>1</v>
      </c>
      <c r="C8828" t="s">
        <v>81</v>
      </c>
      <c r="D8828" t="s">
        <v>128</v>
      </c>
      <c r="E8828" t="s">
        <v>131</v>
      </c>
      <c r="F8828" t="s">
        <v>24815</v>
      </c>
      <c r="G8828" t="s">
        <v>133</v>
      </c>
      <c r="H8828" t="s">
        <v>134</v>
      </c>
      <c r="I8828" t="s">
        <v>135</v>
      </c>
      <c r="J8828" t="s">
        <v>136</v>
      </c>
      <c r="K8828" t="s">
        <v>137</v>
      </c>
      <c r="L8828" t="s">
        <v>24816</v>
      </c>
      <c r="M8828" t="s">
        <v>24817</v>
      </c>
      <c r="N8828">
        <v>16.030833333</v>
      </c>
      <c r="O8828">
        <v>0</v>
      </c>
      <c r="P8828">
        <v>52</v>
      </c>
      <c r="Q8828">
        <v>0</v>
      </c>
      <c r="R8828">
        <v>11</v>
      </c>
      <c r="S8828">
        <v>0</v>
      </c>
      <c r="T8828">
        <v>5</v>
      </c>
      <c r="U8828">
        <v>0</v>
      </c>
      <c r="V8828">
        <v>0</v>
      </c>
      <c r="W8828">
        <v>0</v>
      </c>
      <c r="X8828">
        <v>180.22125162355906</v>
      </c>
      <c r="Y8828">
        <v>0</v>
      </c>
      <c r="Z8828">
        <v>24.390862157853238</v>
      </c>
      <c r="AA8828">
        <v>0</v>
      </c>
      <c r="AB8828">
        <v>36.103309165927243</v>
      </c>
      <c r="AC8828">
        <v>0</v>
      </c>
      <c r="AD8828">
        <v>0</v>
      </c>
      <c r="AE8828">
        <v>240.71542294733953</v>
      </c>
    </row>
    <row r="8829" spans="1:31" x14ac:dyDescent="0.25">
      <c r="A8829">
        <v>1855696</v>
      </c>
      <c r="B8829">
        <v>1</v>
      </c>
      <c r="C8829" t="s">
        <v>80</v>
      </c>
      <c r="D8829" t="s">
        <v>110</v>
      </c>
      <c r="E8829" t="s">
        <v>140</v>
      </c>
      <c r="F8829" t="s">
        <v>24818</v>
      </c>
      <c r="G8829" t="s">
        <v>142</v>
      </c>
      <c r="H8829" t="s">
        <v>134</v>
      </c>
      <c r="I8829" t="s">
        <v>135</v>
      </c>
      <c r="J8829" t="s">
        <v>136</v>
      </c>
      <c r="K8829" t="s">
        <v>137</v>
      </c>
      <c r="L8829" t="s">
        <v>24819</v>
      </c>
      <c r="M8829" t="s">
        <v>24820</v>
      </c>
      <c r="N8829">
        <v>1.700555555</v>
      </c>
      <c r="O8829">
        <v>0</v>
      </c>
      <c r="P8829">
        <v>2</v>
      </c>
      <c r="Q8829">
        <v>0</v>
      </c>
      <c r="R8829">
        <v>0</v>
      </c>
      <c r="S8829">
        <v>0</v>
      </c>
      <c r="T8829">
        <v>1</v>
      </c>
      <c r="U8829">
        <v>0</v>
      </c>
      <c r="V8829">
        <v>0</v>
      </c>
      <c r="W8829">
        <v>0</v>
      </c>
      <c r="X8829">
        <v>1.0806363875393834</v>
      </c>
      <c r="Y8829">
        <v>0</v>
      </c>
      <c r="Z8829">
        <v>0</v>
      </c>
      <c r="AA8829">
        <v>0</v>
      </c>
      <c r="AB8829">
        <v>1.0011109353499998</v>
      </c>
      <c r="AC8829">
        <v>0</v>
      </c>
      <c r="AD8829">
        <v>0</v>
      </c>
      <c r="AE8829">
        <v>2.0817473228893832</v>
      </c>
    </row>
    <row r="8830" spans="1:31" x14ac:dyDescent="0.25">
      <c r="A8830">
        <v>1844930</v>
      </c>
      <c r="B8830">
        <v>1</v>
      </c>
      <c r="C8830" t="s">
        <v>80</v>
      </c>
      <c r="D8830" t="s">
        <v>98</v>
      </c>
      <c r="E8830" t="s">
        <v>140</v>
      </c>
      <c r="F8830" t="s">
        <v>24821</v>
      </c>
      <c r="G8830" t="s">
        <v>142</v>
      </c>
      <c r="H8830" t="s">
        <v>134</v>
      </c>
      <c r="I8830" t="s">
        <v>135</v>
      </c>
      <c r="J8830" t="s">
        <v>136</v>
      </c>
      <c r="K8830" t="s">
        <v>137</v>
      </c>
      <c r="L8830" t="s">
        <v>24822</v>
      </c>
      <c r="M8830" t="s">
        <v>24823</v>
      </c>
      <c r="N8830">
        <v>6.1452777770000004</v>
      </c>
      <c r="O8830">
        <v>0</v>
      </c>
      <c r="P8830">
        <v>2</v>
      </c>
      <c r="Q8830">
        <v>0</v>
      </c>
      <c r="R8830">
        <v>0</v>
      </c>
      <c r="S8830">
        <v>0</v>
      </c>
      <c r="T8830">
        <v>1</v>
      </c>
      <c r="U8830">
        <v>0</v>
      </c>
      <c r="V8830">
        <v>0</v>
      </c>
      <c r="W8830">
        <v>0</v>
      </c>
      <c r="X8830">
        <v>1.5371419110018831</v>
      </c>
      <c r="Y8830">
        <v>0</v>
      </c>
      <c r="Z8830">
        <v>0</v>
      </c>
      <c r="AA8830">
        <v>0</v>
      </c>
      <c r="AB8830">
        <v>7.9100308857135113</v>
      </c>
      <c r="AC8830">
        <v>0</v>
      </c>
      <c r="AD8830">
        <v>0</v>
      </c>
      <c r="AE8830">
        <v>9.4471727967153942</v>
      </c>
    </row>
    <row r="8831" spans="1:31" x14ac:dyDescent="0.25">
      <c r="A8831">
        <v>1855719</v>
      </c>
      <c r="B8831">
        <v>1</v>
      </c>
      <c r="C8831" t="s">
        <v>80</v>
      </c>
      <c r="D8831" t="s">
        <v>103</v>
      </c>
      <c r="E8831" t="s">
        <v>154</v>
      </c>
      <c r="F8831" t="s">
        <v>15385</v>
      </c>
      <c r="G8831" t="s">
        <v>390</v>
      </c>
      <c r="H8831" t="s">
        <v>157</v>
      </c>
      <c r="I8831" t="s">
        <v>135</v>
      </c>
      <c r="J8831" t="s">
        <v>136</v>
      </c>
      <c r="K8831" t="s">
        <v>137</v>
      </c>
      <c r="L8831" t="s">
        <v>24824</v>
      </c>
      <c r="M8831" t="s">
        <v>24825</v>
      </c>
      <c r="N8831">
        <v>6.9636111109999996</v>
      </c>
      <c r="O8831">
        <v>0</v>
      </c>
      <c r="P8831">
        <v>41</v>
      </c>
      <c r="Q8831">
        <v>0</v>
      </c>
      <c r="R8831">
        <v>2</v>
      </c>
      <c r="S8831">
        <v>0</v>
      </c>
      <c r="T8831">
        <v>7</v>
      </c>
      <c r="U8831">
        <v>0</v>
      </c>
      <c r="V8831">
        <v>0</v>
      </c>
      <c r="W8831">
        <v>0</v>
      </c>
      <c r="X8831">
        <v>58.819062368194544</v>
      </c>
      <c r="Y8831">
        <v>0</v>
      </c>
      <c r="Z8831">
        <v>2.1934873756247999</v>
      </c>
      <c r="AA8831">
        <v>0</v>
      </c>
      <c r="AB8831">
        <v>15.386306866320764</v>
      </c>
      <c r="AC8831">
        <v>0</v>
      </c>
      <c r="AD8831">
        <v>0</v>
      </c>
      <c r="AE8831">
        <v>76.398856610140101</v>
      </c>
    </row>
    <row r="8832" spans="1:31" x14ac:dyDescent="0.25">
      <c r="A8832">
        <v>1845503</v>
      </c>
      <c r="B8832">
        <v>1</v>
      </c>
      <c r="C8832" t="s">
        <v>80</v>
      </c>
      <c r="D8832" t="s">
        <v>110</v>
      </c>
      <c r="E8832" t="s">
        <v>154</v>
      </c>
      <c r="F8832" t="s">
        <v>16375</v>
      </c>
      <c r="G8832" t="s">
        <v>156</v>
      </c>
      <c r="H8832" t="s">
        <v>157</v>
      </c>
      <c r="I8832" t="s">
        <v>135</v>
      </c>
      <c r="J8832" t="s">
        <v>136</v>
      </c>
      <c r="K8832" t="s">
        <v>137</v>
      </c>
      <c r="L8832" t="s">
        <v>24826</v>
      </c>
      <c r="M8832" t="s">
        <v>24827</v>
      </c>
      <c r="N8832">
        <v>0.70611111100000001</v>
      </c>
      <c r="O8832">
        <v>3</v>
      </c>
      <c r="P8832">
        <v>1121</v>
      </c>
      <c r="Q8832">
        <v>4</v>
      </c>
      <c r="R8832">
        <v>7</v>
      </c>
      <c r="S8832">
        <v>7</v>
      </c>
      <c r="T8832">
        <v>89</v>
      </c>
      <c r="U8832">
        <v>0</v>
      </c>
      <c r="V8832">
        <v>0</v>
      </c>
      <c r="W8832">
        <v>1.3268166715346585</v>
      </c>
      <c r="X8832">
        <v>266.35283045415383</v>
      </c>
      <c r="Y8832">
        <v>2.4402263640540003</v>
      </c>
      <c r="Z8832">
        <v>3.5982806162872394</v>
      </c>
      <c r="AA8832">
        <v>68.9781933777478</v>
      </c>
      <c r="AB8832">
        <v>44.640150424144579</v>
      </c>
      <c r="AC8832">
        <v>0</v>
      </c>
      <c r="AD8832">
        <v>0</v>
      </c>
      <c r="AE8832">
        <v>387.33649790792214</v>
      </c>
    </row>
    <row r="8833" spans="1:31" x14ac:dyDescent="0.25">
      <c r="A8833">
        <v>1847249</v>
      </c>
      <c r="B8833">
        <v>1</v>
      </c>
      <c r="C8833" t="s">
        <v>80</v>
      </c>
      <c r="D8833" t="s">
        <v>110</v>
      </c>
      <c r="E8833" t="s">
        <v>131</v>
      </c>
      <c r="F8833" t="s">
        <v>24828</v>
      </c>
      <c r="G8833" t="s">
        <v>133</v>
      </c>
      <c r="H8833" t="s">
        <v>134</v>
      </c>
      <c r="I8833" t="s">
        <v>135</v>
      </c>
      <c r="J8833" t="s">
        <v>136</v>
      </c>
      <c r="K8833" t="s">
        <v>137</v>
      </c>
      <c r="L8833" t="s">
        <v>24829</v>
      </c>
      <c r="M8833" t="s">
        <v>24830</v>
      </c>
      <c r="N8833">
        <v>1.2366666660000001</v>
      </c>
      <c r="O8833">
        <v>0</v>
      </c>
      <c r="P8833">
        <v>199</v>
      </c>
      <c r="Q8833">
        <v>0</v>
      </c>
      <c r="R8833">
        <v>0</v>
      </c>
      <c r="S8833">
        <v>0</v>
      </c>
      <c r="T8833">
        <v>9</v>
      </c>
      <c r="U8833">
        <v>0</v>
      </c>
      <c r="V8833">
        <v>0</v>
      </c>
      <c r="W8833">
        <v>0</v>
      </c>
      <c r="X8833">
        <v>76.777747093892089</v>
      </c>
      <c r="Y8833">
        <v>0</v>
      </c>
      <c r="Z8833">
        <v>0</v>
      </c>
      <c r="AA8833">
        <v>0</v>
      </c>
      <c r="AB8833">
        <v>1.9969277711401334</v>
      </c>
      <c r="AC8833">
        <v>0</v>
      </c>
      <c r="AD8833">
        <v>0</v>
      </c>
      <c r="AE8833">
        <v>78.774674865032225</v>
      </c>
    </row>
    <row r="8834" spans="1:31" x14ac:dyDescent="0.25">
      <c r="A8834">
        <v>1850054</v>
      </c>
      <c r="B8834">
        <v>1</v>
      </c>
      <c r="C8834" t="s">
        <v>80</v>
      </c>
      <c r="D8834" t="s">
        <v>94</v>
      </c>
      <c r="E8834" t="s">
        <v>131</v>
      </c>
      <c r="F8834" t="s">
        <v>24831</v>
      </c>
      <c r="G8834" t="s">
        <v>133</v>
      </c>
      <c r="H8834" t="s">
        <v>134</v>
      </c>
      <c r="I8834" t="s">
        <v>135</v>
      </c>
      <c r="J8834" t="s">
        <v>136</v>
      </c>
      <c r="K8834" t="s">
        <v>137</v>
      </c>
      <c r="L8834" t="s">
        <v>24832</v>
      </c>
      <c r="M8834" t="s">
        <v>24833</v>
      </c>
      <c r="N8834">
        <v>5.5047222219999998</v>
      </c>
      <c r="O8834">
        <v>0</v>
      </c>
      <c r="P8834">
        <v>2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2.5579881877294497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2.5579881877294497</v>
      </c>
    </row>
    <row r="8835" spans="1:31" x14ac:dyDescent="0.25">
      <c r="A8835">
        <v>1855762</v>
      </c>
      <c r="B8835">
        <v>1</v>
      </c>
      <c r="C8835" t="s">
        <v>80</v>
      </c>
      <c r="D8835" t="s">
        <v>90</v>
      </c>
      <c r="E8835" t="s">
        <v>252</v>
      </c>
      <c r="F8835" t="s">
        <v>24834</v>
      </c>
      <c r="G8835" t="s">
        <v>225</v>
      </c>
      <c r="H8835" t="s">
        <v>134</v>
      </c>
      <c r="I8835" t="s">
        <v>135</v>
      </c>
      <c r="J8835" t="s">
        <v>136</v>
      </c>
      <c r="K8835" t="s">
        <v>151</v>
      </c>
      <c r="L8835" t="s">
        <v>24835</v>
      </c>
      <c r="M8835" t="s">
        <v>24836</v>
      </c>
      <c r="N8835">
        <v>8.3655555550000003</v>
      </c>
      <c r="O8835">
        <v>0</v>
      </c>
      <c r="P8835">
        <v>5</v>
      </c>
      <c r="Q8835">
        <v>0</v>
      </c>
      <c r="R8835">
        <v>0</v>
      </c>
      <c r="S8835">
        <v>0</v>
      </c>
      <c r="T8835">
        <v>171</v>
      </c>
      <c r="U8835">
        <v>0</v>
      </c>
      <c r="V8835">
        <v>3</v>
      </c>
      <c r="W8835">
        <v>0</v>
      </c>
      <c r="X8835">
        <v>3.6863997308149994</v>
      </c>
      <c r="Y8835">
        <v>0</v>
      </c>
      <c r="Z8835">
        <v>0</v>
      </c>
      <c r="AA8835">
        <v>0</v>
      </c>
      <c r="AB8835">
        <v>506.82221822186995</v>
      </c>
      <c r="AC8835">
        <v>0</v>
      </c>
      <c r="AD8835">
        <v>54.953674962155205</v>
      </c>
      <c r="AE8835">
        <v>565.46229291484019</v>
      </c>
    </row>
    <row r="8836" spans="1:31" x14ac:dyDescent="0.25">
      <c r="A8836">
        <v>1845242</v>
      </c>
      <c r="B8836">
        <v>1</v>
      </c>
      <c r="C8836" t="s">
        <v>80</v>
      </c>
      <c r="D8836" t="s">
        <v>108</v>
      </c>
      <c r="E8836" t="s">
        <v>131</v>
      </c>
      <c r="F8836" t="s">
        <v>24837</v>
      </c>
      <c r="G8836" t="s">
        <v>133</v>
      </c>
      <c r="H8836" t="s">
        <v>134</v>
      </c>
      <c r="I8836" t="s">
        <v>135</v>
      </c>
      <c r="J8836" t="s">
        <v>136</v>
      </c>
      <c r="K8836" t="s">
        <v>137</v>
      </c>
      <c r="L8836" t="s">
        <v>24838</v>
      </c>
      <c r="M8836" t="s">
        <v>24839</v>
      </c>
      <c r="N8836">
        <v>5.7327777769999999</v>
      </c>
      <c r="O8836">
        <v>0</v>
      </c>
      <c r="P8836">
        <v>21</v>
      </c>
      <c r="Q8836">
        <v>0</v>
      </c>
      <c r="R8836">
        <v>8</v>
      </c>
      <c r="S8836">
        <v>0</v>
      </c>
      <c r="T8836">
        <v>2</v>
      </c>
      <c r="U8836">
        <v>0</v>
      </c>
      <c r="V8836">
        <v>0</v>
      </c>
      <c r="W8836">
        <v>0</v>
      </c>
      <c r="X8836">
        <v>45.446617196981521</v>
      </c>
      <c r="Y8836">
        <v>0</v>
      </c>
      <c r="Z8836">
        <v>65.156502785576777</v>
      </c>
      <c r="AA8836">
        <v>0</v>
      </c>
      <c r="AB8836">
        <v>8.9085577020702171</v>
      </c>
      <c r="AC8836">
        <v>0</v>
      </c>
      <c r="AD8836">
        <v>0</v>
      </c>
      <c r="AE8836">
        <v>119.51167768462851</v>
      </c>
    </row>
    <row r="8837" spans="1:31" x14ac:dyDescent="0.25">
      <c r="A8837">
        <v>1855570</v>
      </c>
      <c r="B8837">
        <v>1</v>
      </c>
      <c r="C8837" t="s">
        <v>80</v>
      </c>
      <c r="D8837" t="s">
        <v>107</v>
      </c>
      <c r="E8837" t="s">
        <v>131</v>
      </c>
      <c r="F8837" t="s">
        <v>24840</v>
      </c>
      <c r="G8837" t="s">
        <v>133</v>
      </c>
      <c r="H8837" t="s">
        <v>134</v>
      </c>
      <c r="I8837" t="s">
        <v>135</v>
      </c>
      <c r="J8837" t="s">
        <v>136</v>
      </c>
      <c r="K8837" t="s">
        <v>137</v>
      </c>
      <c r="L8837" t="s">
        <v>24841</v>
      </c>
      <c r="M8837" t="s">
        <v>24842</v>
      </c>
      <c r="N8837">
        <v>1.403333333</v>
      </c>
      <c r="O8837">
        <v>0</v>
      </c>
      <c r="P8837">
        <v>46</v>
      </c>
      <c r="Q8837">
        <v>0</v>
      </c>
      <c r="R8837">
        <v>1</v>
      </c>
      <c r="S8837">
        <v>0</v>
      </c>
      <c r="T8837">
        <v>8</v>
      </c>
      <c r="U8837">
        <v>0</v>
      </c>
      <c r="V8837">
        <v>0</v>
      </c>
      <c r="W8837">
        <v>0</v>
      </c>
      <c r="X8837">
        <v>73.227301771206328</v>
      </c>
      <c r="Y8837">
        <v>0</v>
      </c>
      <c r="Z8837">
        <v>1.3700817480000001E-4</v>
      </c>
      <c r="AA8837">
        <v>0</v>
      </c>
      <c r="AB8837">
        <v>17.319648507256588</v>
      </c>
      <c r="AC8837">
        <v>0</v>
      </c>
      <c r="AD8837">
        <v>0</v>
      </c>
      <c r="AE8837">
        <v>90.547087286637719</v>
      </c>
    </row>
    <row r="8838" spans="1:31" x14ac:dyDescent="0.25">
      <c r="A8838">
        <v>1844707</v>
      </c>
      <c r="B8838">
        <v>1</v>
      </c>
      <c r="C8838" t="s">
        <v>80</v>
      </c>
      <c r="D8838" t="s">
        <v>100</v>
      </c>
      <c r="E8838" t="s">
        <v>154</v>
      </c>
      <c r="F8838" t="s">
        <v>24843</v>
      </c>
      <c r="G8838" t="s">
        <v>175</v>
      </c>
      <c r="H8838" t="s">
        <v>157</v>
      </c>
      <c r="I8838" t="s">
        <v>135</v>
      </c>
      <c r="J8838" t="s">
        <v>136</v>
      </c>
      <c r="K8838" t="s">
        <v>137</v>
      </c>
      <c r="L8838" t="s">
        <v>24844</v>
      </c>
      <c r="M8838" t="s">
        <v>24845</v>
      </c>
      <c r="N8838">
        <v>2.630833333</v>
      </c>
      <c r="O8838">
        <v>0</v>
      </c>
      <c r="P8838">
        <v>118</v>
      </c>
      <c r="Q8838">
        <v>0</v>
      </c>
      <c r="R8838">
        <v>9</v>
      </c>
      <c r="S8838">
        <v>1</v>
      </c>
      <c r="T8838">
        <v>7</v>
      </c>
      <c r="U8838">
        <v>0</v>
      </c>
      <c r="V8838">
        <v>0</v>
      </c>
      <c r="W8838">
        <v>0</v>
      </c>
      <c r="X8838">
        <v>55.304212600375713</v>
      </c>
      <c r="Y8838">
        <v>0</v>
      </c>
      <c r="Z8838">
        <v>73.384156246116348</v>
      </c>
      <c r="AA8838">
        <v>2.7908242732331114</v>
      </c>
      <c r="AB8838">
        <v>5.4367834880796853</v>
      </c>
      <c r="AC8838">
        <v>0</v>
      </c>
      <c r="AD8838">
        <v>0</v>
      </c>
      <c r="AE8838">
        <v>136.91597660780488</v>
      </c>
    </row>
    <row r="8839" spans="1:31" x14ac:dyDescent="0.25">
      <c r="A8839">
        <v>1849029</v>
      </c>
      <c r="B8839">
        <v>1</v>
      </c>
      <c r="C8839" t="s">
        <v>80</v>
      </c>
      <c r="D8839" t="s">
        <v>84</v>
      </c>
      <c r="E8839" t="s">
        <v>252</v>
      </c>
      <c r="F8839" t="s">
        <v>24846</v>
      </c>
      <c r="G8839" t="s">
        <v>279</v>
      </c>
      <c r="H8839" t="s">
        <v>134</v>
      </c>
      <c r="I8839" t="s">
        <v>135</v>
      </c>
      <c r="J8839" t="s">
        <v>136</v>
      </c>
      <c r="K8839" t="s">
        <v>137</v>
      </c>
      <c r="L8839" t="s">
        <v>24847</v>
      </c>
      <c r="M8839" t="s">
        <v>24848</v>
      </c>
      <c r="N8839">
        <v>9.4669444439999992</v>
      </c>
      <c r="O8839">
        <v>0</v>
      </c>
      <c r="P8839">
        <v>726</v>
      </c>
      <c r="Q8839">
        <v>0</v>
      </c>
      <c r="R8839">
        <v>0</v>
      </c>
      <c r="S8839">
        <v>0</v>
      </c>
      <c r="T8839">
        <v>32</v>
      </c>
      <c r="U8839">
        <v>0</v>
      </c>
      <c r="V8839">
        <v>0</v>
      </c>
      <c r="W8839">
        <v>0</v>
      </c>
      <c r="X8839">
        <v>1907.4079947104572</v>
      </c>
      <c r="Y8839">
        <v>0</v>
      </c>
      <c r="Z8839">
        <v>0</v>
      </c>
      <c r="AA8839">
        <v>0</v>
      </c>
      <c r="AB8839">
        <v>184.86849543775722</v>
      </c>
      <c r="AC8839">
        <v>0</v>
      </c>
      <c r="AD8839">
        <v>0</v>
      </c>
      <c r="AE8839">
        <v>2092.2764901482142</v>
      </c>
    </row>
    <row r="8840" spans="1:31" x14ac:dyDescent="0.25">
      <c r="A8840">
        <v>1855527</v>
      </c>
      <c r="B8840">
        <v>1</v>
      </c>
      <c r="C8840" t="s">
        <v>80</v>
      </c>
      <c r="D8840" t="s">
        <v>84</v>
      </c>
      <c r="E8840" t="s">
        <v>131</v>
      </c>
      <c r="F8840" t="s">
        <v>24849</v>
      </c>
      <c r="G8840" t="s">
        <v>133</v>
      </c>
      <c r="H8840" t="s">
        <v>134</v>
      </c>
      <c r="I8840" t="s">
        <v>135</v>
      </c>
      <c r="J8840" t="s">
        <v>136</v>
      </c>
      <c r="K8840" t="s">
        <v>137</v>
      </c>
      <c r="L8840" t="s">
        <v>24850</v>
      </c>
      <c r="M8840" t="s">
        <v>24851</v>
      </c>
      <c r="N8840">
        <v>2.7250000000000001</v>
      </c>
      <c r="O8840">
        <v>0</v>
      </c>
      <c r="P8840">
        <v>67</v>
      </c>
      <c r="Q8840">
        <v>0</v>
      </c>
      <c r="R8840">
        <v>0</v>
      </c>
      <c r="S8840">
        <v>0</v>
      </c>
      <c r="T8840">
        <v>13</v>
      </c>
      <c r="U8840">
        <v>0</v>
      </c>
      <c r="V8840">
        <v>0</v>
      </c>
      <c r="W8840">
        <v>0</v>
      </c>
      <c r="X8840">
        <v>44.817354585323805</v>
      </c>
      <c r="Y8840">
        <v>0</v>
      </c>
      <c r="Z8840">
        <v>0</v>
      </c>
      <c r="AA8840">
        <v>0</v>
      </c>
      <c r="AB8840">
        <v>22.069078912208525</v>
      </c>
      <c r="AC8840">
        <v>0</v>
      </c>
      <c r="AD8840">
        <v>0</v>
      </c>
      <c r="AE8840">
        <v>66.886433497532323</v>
      </c>
    </row>
    <row r="8841" spans="1:31" x14ac:dyDescent="0.25">
      <c r="A8841">
        <v>1855670</v>
      </c>
      <c r="B8841">
        <v>1</v>
      </c>
      <c r="C8841" t="s">
        <v>81</v>
      </c>
      <c r="D8841" t="s">
        <v>118</v>
      </c>
      <c r="E8841" t="s">
        <v>140</v>
      </c>
      <c r="F8841" t="s">
        <v>24852</v>
      </c>
      <c r="G8841" t="s">
        <v>142</v>
      </c>
      <c r="H8841" t="s">
        <v>134</v>
      </c>
      <c r="I8841" t="s">
        <v>135</v>
      </c>
      <c r="J8841" t="s">
        <v>136</v>
      </c>
      <c r="K8841" t="s">
        <v>137</v>
      </c>
      <c r="L8841" t="s">
        <v>24853</v>
      </c>
      <c r="M8841" t="s">
        <v>24854</v>
      </c>
      <c r="N8841">
        <v>0.62888888799999998</v>
      </c>
      <c r="O8841">
        <v>0</v>
      </c>
      <c r="P8841">
        <v>2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0.2232656570456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0.2232656570456</v>
      </c>
    </row>
    <row r="8842" spans="1:31" x14ac:dyDescent="0.25">
      <c r="A8842">
        <v>1855627</v>
      </c>
      <c r="B8842">
        <v>1</v>
      </c>
      <c r="C8842" t="s">
        <v>80</v>
      </c>
      <c r="D8842" t="s">
        <v>91</v>
      </c>
      <c r="E8842" t="s">
        <v>131</v>
      </c>
      <c r="F8842" t="s">
        <v>24855</v>
      </c>
      <c r="G8842" t="s">
        <v>133</v>
      </c>
      <c r="H8842" t="s">
        <v>134</v>
      </c>
      <c r="I8842" t="s">
        <v>135</v>
      </c>
      <c r="J8842" t="s">
        <v>136</v>
      </c>
      <c r="K8842" t="s">
        <v>137</v>
      </c>
      <c r="L8842" t="s">
        <v>24856</v>
      </c>
      <c r="M8842" t="s">
        <v>24857</v>
      </c>
      <c r="N8842">
        <v>7.716388888</v>
      </c>
      <c r="O8842">
        <v>0</v>
      </c>
      <c r="P8842">
        <v>1</v>
      </c>
      <c r="Q8842">
        <v>0</v>
      </c>
      <c r="R8842">
        <v>6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2.0524235551250005E-3</v>
      </c>
      <c r="Y8842">
        <v>0</v>
      </c>
      <c r="Z8842">
        <v>16.259178665096627</v>
      </c>
      <c r="AA8842">
        <v>0</v>
      </c>
      <c r="AB8842">
        <v>0</v>
      </c>
      <c r="AC8842">
        <v>0</v>
      </c>
      <c r="AD8842">
        <v>0</v>
      </c>
      <c r="AE8842">
        <v>16.261231088651751</v>
      </c>
    </row>
    <row r="8843" spans="1:31" x14ac:dyDescent="0.25">
      <c r="A8843">
        <v>1854004</v>
      </c>
      <c r="B8843">
        <v>1</v>
      </c>
      <c r="C8843" t="s">
        <v>80</v>
      </c>
      <c r="D8843" t="s">
        <v>103</v>
      </c>
      <c r="E8843" t="s">
        <v>164</v>
      </c>
      <c r="F8843" t="s">
        <v>2650</v>
      </c>
      <c r="G8843" t="s">
        <v>156</v>
      </c>
      <c r="H8843" t="s">
        <v>157</v>
      </c>
      <c r="I8843" t="s">
        <v>135</v>
      </c>
      <c r="J8843" t="s">
        <v>136</v>
      </c>
      <c r="K8843" t="s">
        <v>137</v>
      </c>
      <c r="L8843" t="s">
        <v>24858</v>
      </c>
      <c r="M8843" t="s">
        <v>24859</v>
      </c>
      <c r="N8843">
        <v>4.3586111110000001</v>
      </c>
      <c r="O8843">
        <v>0</v>
      </c>
      <c r="P8843">
        <v>495</v>
      </c>
      <c r="Q8843">
        <v>9</v>
      </c>
      <c r="R8843">
        <v>37</v>
      </c>
      <c r="S8843">
        <v>21</v>
      </c>
      <c r="T8843">
        <v>66</v>
      </c>
      <c r="U8843">
        <v>9</v>
      </c>
      <c r="V8843">
        <v>0</v>
      </c>
      <c r="W8843">
        <v>0</v>
      </c>
      <c r="X8843">
        <v>615.95452587978559</v>
      </c>
      <c r="Y8843">
        <v>790.33606096968072</v>
      </c>
      <c r="Z8843">
        <v>76.076924958935976</v>
      </c>
      <c r="AA8843">
        <v>851.41674712259271</v>
      </c>
      <c r="AB8843">
        <v>131.83700630438153</v>
      </c>
      <c r="AC8843">
        <v>2142.4829411720748</v>
      </c>
      <c r="AD8843">
        <v>0</v>
      </c>
      <c r="AE8843">
        <v>4608.1042064074518</v>
      </c>
    </row>
    <row r="8844" spans="1:31" x14ac:dyDescent="0.25">
      <c r="A8844">
        <v>1845348</v>
      </c>
      <c r="B8844">
        <v>1</v>
      </c>
      <c r="C8844" t="s">
        <v>80</v>
      </c>
      <c r="D8844" t="s">
        <v>103</v>
      </c>
      <c r="E8844" t="s">
        <v>140</v>
      </c>
      <c r="F8844" t="s">
        <v>24860</v>
      </c>
      <c r="G8844" t="s">
        <v>142</v>
      </c>
      <c r="H8844" t="s">
        <v>134</v>
      </c>
      <c r="I8844" t="s">
        <v>135</v>
      </c>
      <c r="J8844" t="s">
        <v>136</v>
      </c>
      <c r="K8844" t="s">
        <v>137</v>
      </c>
      <c r="L8844" t="s">
        <v>24861</v>
      </c>
      <c r="M8844" t="s">
        <v>24862</v>
      </c>
      <c r="N8844">
        <v>1.984722222</v>
      </c>
      <c r="O8844">
        <v>0</v>
      </c>
      <c r="P8844">
        <v>1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0.40734365378281667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0.40734365378281667</v>
      </c>
    </row>
    <row r="8845" spans="1:31" x14ac:dyDescent="0.25">
      <c r="A8845">
        <v>1844807</v>
      </c>
      <c r="B8845">
        <v>1</v>
      </c>
      <c r="C8845" t="s">
        <v>80</v>
      </c>
      <c r="D8845" t="s">
        <v>83</v>
      </c>
      <c r="E8845" t="s">
        <v>154</v>
      </c>
      <c r="F8845" t="s">
        <v>24863</v>
      </c>
      <c r="G8845" t="s">
        <v>156</v>
      </c>
      <c r="H8845" t="s">
        <v>157</v>
      </c>
      <c r="I8845" t="s">
        <v>135</v>
      </c>
      <c r="J8845" t="s">
        <v>136</v>
      </c>
      <c r="K8845" t="s">
        <v>137</v>
      </c>
      <c r="L8845" t="s">
        <v>24864</v>
      </c>
      <c r="M8845" t="s">
        <v>24865</v>
      </c>
      <c r="N8845">
        <v>0.80666666600000003</v>
      </c>
      <c r="O8845">
        <v>0</v>
      </c>
      <c r="P8845">
        <v>8083</v>
      </c>
      <c r="Q8845">
        <v>0</v>
      </c>
      <c r="R8845">
        <v>0</v>
      </c>
      <c r="S8845">
        <v>2</v>
      </c>
      <c r="T8845">
        <v>1193</v>
      </c>
      <c r="U8845">
        <v>2</v>
      </c>
      <c r="V8845">
        <v>6</v>
      </c>
      <c r="W8845">
        <v>0</v>
      </c>
      <c r="X8845">
        <v>1146.7012436420637</v>
      </c>
      <c r="Y8845">
        <v>0</v>
      </c>
      <c r="Z8845">
        <v>0</v>
      </c>
      <c r="AA8845">
        <v>0.76370631550462231</v>
      </c>
      <c r="AB8845">
        <v>471.6962153153728</v>
      </c>
      <c r="AC8845">
        <v>664.31801736841953</v>
      </c>
      <c r="AD8845">
        <v>22.844101207091398</v>
      </c>
      <c r="AE8845">
        <v>2306.3232838484519</v>
      </c>
    </row>
    <row r="8846" spans="1:31" x14ac:dyDescent="0.25">
      <c r="A8846">
        <v>1854637</v>
      </c>
      <c r="B8846">
        <v>1</v>
      </c>
      <c r="C8846" t="s">
        <v>80</v>
      </c>
      <c r="D8846" t="s">
        <v>103</v>
      </c>
      <c r="E8846" t="s">
        <v>131</v>
      </c>
      <c r="F8846" t="s">
        <v>24866</v>
      </c>
      <c r="G8846" t="s">
        <v>133</v>
      </c>
      <c r="H8846" t="s">
        <v>134</v>
      </c>
      <c r="I8846" t="s">
        <v>135</v>
      </c>
      <c r="J8846" t="s">
        <v>136</v>
      </c>
      <c r="K8846" t="s">
        <v>137</v>
      </c>
      <c r="L8846" t="s">
        <v>24867</v>
      </c>
      <c r="M8846" t="s">
        <v>24868</v>
      </c>
      <c r="N8846">
        <v>8.7986111109999996</v>
      </c>
      <c r="O8846">
        <v>0</v>
      </c>
      <c r="P8846">
        <v>56</v>
      </c>
      <c r="Q8846">
        <v>0</v>
      </c>
      <c r="R8846">
        <v>0</v>
      </c>
      <c r="S8846">
        <v>0</v>
      </c>
      <c r="T8846">
        <v>6</v>
      </c>
      <c r="U8846">
        <v>0</v>
      </c>
      <c r="V8846">
        <v>0</v>
      </c>
      <c r="W8846">
        <v>0</v>
      </c>
      <c r="X8846">
        <v>122.41743077503922</v>
      </c>
      <c r="Y8846">
        <v>0</v>
      </c>
      <c r="Z8846">
        <v>0</v>
      </c>
      <c r="AA8846">
        <v>0</v>
      </c>
      <c r="AB8846">
        <v>96.711274390410409</v>
      </c>
      <c r="AC8846">
        <v>0</v>
      </c>
      <c r="AD8846">
        <v>0</v>
      </c>
      <c r="AE8846">
        <v>219.12870516544962</v>
      </c>
    </row>
    <row r="8847" spans="1:31" x14ac:dyDescent="0.25">
      <c r="A8847">
        <v>1845491</v>
      </c>
      <c r="B8847">
        <v>1</v>
      </c>
      <c r="C8847" t="s">
        <v>81</v>
      </c>
      <c r="D8847" t="s">
        <v>122</v>
      </c>
      <c r="E8847" t="s">
        <v>140</v>
      </c>
      <c r="F8847" t="s">
        <v>24869</v>
      </c>
      <c r="G8847" t="s">
        <v>142</v>
      </c>
      <c r="H8847" t="s">
        <v>134</v>
      </c>
      <c r="I8847" t="s">
        <v>135</v>
      </c>
      <c r="J8847" t="s">
        <v>136</v>
      </c>
      <c r="K8847" t="s">
        <v>137</v>
      </c>
      <c r="L8847" t="s">
        <v>24870</v>
      </c>
      <c r="M8847" t="s">
        <v>24871</v>
      </c>
      <c r="N8847">
        <v>2.2511111110000002</v>
      </c>
      <c r="O8847">
        <v>0</v>
      </c>
      <c r="P8847">
        <v>1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0.28883029357912499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0.28883029357912499</v>
      </c>
    </row>
    <row r="8848" spans="1:31" x14ac:dyDescent="0.25">
      <c r="A8848">
        <v>1846127</v>
      </c>
      <c r="B8848">
        <v>1</v>
      </c>
      <c r="C8848" t="s">
        <v>80</v>
      </c>
      <c r="D8848" t="s">
        <v>92</v>
      </c>
      <c r="E8848" t="s">
        <v>131</v>
      </c>
      <c r="F8848" t="s">
        <v>24872</v>
      </c>
      <c r="G8848" t="s">
        <v>133</v>
      </c>
      <c r="H8848" t="s">
        <v>134</v>
      </c>
      <c r="I8848" t="s">
        <v>135</v>
      </c>
      <c r="J8848" t="s">
        <v>136</v>
      </c>
      <c r="K8848" t="s">
        <v>137</v>
      </c>
      <c r="L8848" t="s">
        <v>24873</v>
      </c>
      <c r="M8848" t="s">
        <v>24874</v>
      </c>
      <c r="N8848">
        <v>1.169166666</v>
      </c>
      <c r="O8848">
        <v>0</v>
      </c>
      <c r="P8848">
        <v>30</v>
      </c>
      <c r="Q8848">
        <v>0</v>
      </c>
      <c r="R8848">
        <v>0</v>
      </c>
      <c r="S8848">
        <v>0</v>
      </c>
      <c r="T8848">
        <v>1</v>
      </c>
      <c r="U8848">
        <v>0</v>
      </c>
      <c r="V8848">
        <v>0</v>
      </c>
      <c r="W8848">
        <v>0</v>
      </c>
      <c r="X8848">
        <v>7.6501774437526633</v>
      </c>
      <c r="Y8848">
        <v>0</v>
      </c>
      <c r="Z8848">
        <v>0</v>
      </c>
      <c r="AA8848">
        <v>0</v>
      </c>
      <c r="AB8848">
        <v>1.6234170266046224</v>
      </c>
      <c r="AC8848">
        <v>0</v>
      </c>
      <c r="AD8848">
        <v>0</v>
      </c>
      <c r="AE8848">
        <v>9.2735944703572848</v>
      </c>
    </row>
    <row r="8849" spans="1:31" x14ac:dyDescent="0.25">
      <c r="A8849">
        <v>1844893</v>
      </c>
      <c r="B8849">
        <v>1</v>
      </c>
      <c r="C8849" t="s">
        <v>80</v>
      </c>
      <c r="D8849" t="s">
        <v>106</v>
      </c>
      <c r="E8849" t="s">
        <v>154</v>
      </c>
      <c r="F8849" t="s">
        <v>6553</v>
      </c>
      <c r="G8849" t="s">
        <v>175</v>
      </c>
      <c r="H8849" t="s">
        <v>157</v>
      </c>
      <c r="I8849" t="s">
        <v>135</v>
      </c>
      <c r="J8849" t="s">
        <v>136</v>
      </c>
      <c r="K8849" t="s">
        <v>137</v>
      </c>
      <c r="L8849" t="s">
        <v>24875</v>
      </c>
      <c r="M8849" t="s">
        <v>24876</v>
      </c>
      <c r="N8849">
        <v>2.5594444439999999</v>
      </c>
      <c r="O8849">
        <v>0</v>
      </c>
      <c r="P8849">
        <v>52</v>
      </c>
      <c r="Q8849">
        <v>0</v>
      </c>
      <c r="R8849">
        <v>1</v>
      </c>
      <c r="S8849">
        <v>0</v>
      </c>
      <c r="T8849">
        <v>2</v>
      </c>
      <c r="U8849">
        <v>0</v>
      </c>
      <c r="V8849">
        <v>0</v>
      </c>
      <c r="W8849">
        <v>0</v>
      </c>
      <c r="X8849">
        <v>32.022947842235496</v>
      </c>
      <c r="Y8849">
        <v>0</v>
      </c>
      <c r="Z8849">
        <v>0</v>
      </c>
      <c r="AA8849">
        <v>0</v>
      </c>
      <c r="AB8849">
        <v>5.6604066864406395</v>
      </c>
      <c r="AC8849">
        <v>0</v>
      </c>
      <c r="AD8849">
        <v>0</v>
      </c>
      <c r="AE8849">
        <v>37.683354528676134</v>
      </c>
    </row>
    <row r="8850" spans="1:31" x14ac:dyDescent="0.25">
      <c r="A8850">
        <v>1855544</v>
      </c>
      <c r="B8850">
        <v>1</v>
      </c>
      <c r="C8850" t="s">
        <v>81</v>
      </c>
      <c r="D8850" t="s">
        <v>121</v>
      </c>
      <c r="E8850" t="s">
        <v>131</v>
      </c>
      <c r="F8850" t="s">
        <v>24877</v>
      </c>
      <c r="G8850" t="s">
        <v>10886</v>
      </c>
      <c r="H8850" t="s">
        <v>134</v>
      </c>
      <c r="I8850" t="s">
        <v>135</v>
      </c>
      <c r="J8850" t="s">
        <v>136</v>
      </c>
      <c r="K8850" t="s">
        <v>137</v>
      </c>
      <c r="L8850" t="s">
        <v>24878</v>
      </c>
      <c r="M8850" t="s">
        <v>24879</v>
      </c>
      <c r="N8850">
        <v>1.8886111109999999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17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3.3510179701262506</v>
      </c>
      <c r="AC8850">
        <v>0</v>
      </c>
      <c r="AD8850">
        <v>0</v>
      </c>
      <c r="AE8850">
        <v>3.3510179701262506</v>
      </c>
    </row>
    <row r="8851" spans="1:31" x14ac:dyDescent="0.25">
      <c r="A8851">
        <v>1854454</v>
      </c>
      <c r="B8851">
        <v>1</v>
      </c>
      <c r="C8851" t="s">
        <v>80</v>
      </c>
      <c r="D8851" t="s">
        <v>108</v>
      </c>
      <c r="E8851" t="s">
        <v>252</v>
      </c>
      <c r="F8851" t="s">
        <v>17512</v>
      </c>
      <c r="G8851" t="s">
        <v>279</v>
      </c>
      <c r="H8851" t="s">
        <v>134</v>
      </c>
      <c r="I8851" t="s">
        <v>135</v>
      </c>
      <c r="J8851" t="s">
        <v>136</v>
      </c>
      <c r="K8851" t="s">
        <v>137</v>
      </c>
      <c r="L8851" t="s">
        <v>24880</v>
      </c>
      <c r="M8851" t="s">
        <v>24881</v>
      </c>
      <c r="N8851">
        <v>3.4794444439999999</v>
      </c>
      <c r="O8851">
        <v>0</v>
      </c>
      <c r="P8851">
        <v>20</v>
      </c>
      <c r="Q8851">
        <v>0</v>
      </c>
      <c r="R8851">
        <v>23</v>
      </c>
      <c r="S8851">
        <v>0</v>
      </c>
      <c r="T8851">
        <v>10</v>
      </c>
      <c r="U8851">
        <v>0</v>
      </c>
      <c r="V8851">
        <v>0</v>
      </c>
      <c r="W8851">
        <v>0</v>
      </c>
      <c r="X8851">
        <v>20.913458992709376</v>
      </c>
      <c r="Y8851">
        <v>0</v>
      </c>
      <c r="Z8851">
        <v>321.26737532955849</v>
      </c>
      <c r="AA8851">
        <v>0</v>
      </c>
      <c r="AB8851">
        <v>47.98596335770943</v>
      </c>
      <c r="AC8851">
        <v>0</v>
      </c>
      <c r="AD8851">
        <v>0</v>
      </c>
      <c r="AE8851">
        <v>390.16679767997726</v>
      </c>
    </row>
    <row r="8852" spans="1:31" x14ac:dyDescent="0.25">
      <c r="A8852">
        <v>1844962</v>
      </c>
      <c r="B8852">
        <v>1</v>
      </c>
      <c r="C8852" t="s">
        <v>80</v>
      </c>
      <c r="D8852" t="s">
        <v>96</v>
      </c>
      <c r="E8852" t="s">
        <v>140</v>
      </c>
      <c r="F8852" t="s">
        <v>18430</v>
      </c>
      <c r="G8852" t="s">
        <v>213</v>
      </c>
      <c r="H8852" t="s">
        <v>134</v>
      </c>
      <c r="I8852" t="s">
        <v>135</v>
      </c>
      <c r="J8852" t="s">
        <v>136</v>
      </c>
      <c r="K8852" t="s">
        <v>137</v>
      </c>
      <c r="L8852" t="s">
        <v>24882</v>
      </c>
      <c r="M8852" t="s">
        <v>24883</v>
      </c>
      <c r="N8852">
        <v>10.912222222</v>
      </c>
      <c r="O8852">
        <v>0</v>
      </c>
      <c r="P8852">
        <v>1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2.8281015231609836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2.8281015231609836</v>
      </c>
    </row>
    <row r="8853" spans="1:31" x14ac:dyDescent="0.25">
      <c r="A8853">
        <v>1848405</v>
      </c>
      <c r="B8853">
        <v>1</v>
      </c>
      <c r="C8853" t="s">
        <v>80</v>
      </c>
      <c r="D8853" t="s">
        <v>110</v>
      </c>
      <c r="E8853" t="s">
        <v>131</v>
      </c>
      <c r="F8853" t="s">
        <v>24884</v>
      </c>
      <c r="G8853" t="s">
        <v>133</v>
      </c>
      <c r="H8853" t="s">
        <v>134</v>
      </c>
      <c r="I8853" t="s">
        <v>135</v>
      </c>
      <c r="J8853" t="s">
        <v>136</v>
      </c>
      <c r="K8853" t="s">
        <v>137</v>
      </c>
      <c r="L8853" t="s">
        <v>24885</v>
      </c>
      <c r="M8853" t="s">
        <v>24886</v>
      </c>
      <c r="N8853">
        <v>3.3483333329999998</v>
      </c>
      <c r="O8853">
        <v>0</v>
      </c>
      <c r="P8853">
        <v>73</v>
      </c>
      <c r="Q8853">
        <v>0</v>
      </c>
      <c r="R8853">
        <v>0</v>
      </c>
      <c r="S8853">
        <v>0</v>
      </c>
      <c r="T8853">
        <v>45</v>
      </c>
      <c r="U8853">
        <v>0</v>
      </c>
      <c r="V8853">
        <v>0</v>
      </c>
      <c r="W8853">
        <v>0</v>
      </c>
      <c r="X8853">
        <v>88.681499165409832</v>
      </c>
      <c r="Y8853">
        <v>0</v>
      </c>
      <c r="Z8853">
        <v>0</v>
      </c>
      <c r="AA8853">
        <v>0</v>
      </c>
      <c r="AB8853">
        <v>80.571084199593727</v>
      </c>
      <c r="AC8853">
        <v>0</v>
      </c>
      <c r="AD8853">
        <v>0</v>
      </c>
      <c r="AE8853">
        <v>169.25258336500355</v>
      </c>
    </row>
    <row r="8854" spans="1:31" x14ac:dyDescent="0.25">
      <c r="A8854">
        <v>1844916</v>
      </c>
      <c r="B8854">
        <v>1</v>
      </c>
      <c r="C8854" t="s">
        <v>81</v>
      </c>
      <c r="D8854" t="s">
        <v>119</v>
      </c>
      <c r="E8854" t="s">
        <v>252</v>
      </c>
      <c r="F8854" t="s">
        <v>24887</v>
      </c>
      <c r="G8854" t="s">
        <v>279</v>
      </c>
      <c r="H8854" t="s">
        <v>134</v>
      </c>
      <c r="I8854" t="s">
        <v>135</v>
      </c>
      <c r="J8854" t="s">
        <v>136</v>
      </c>
      <c r="K8854" t="s">
        <v>137</v>
      </c>
      <c r="L8854" t="s">
        <v>24888</v>
      </c>
      <c r="M8854" t="s">
        <v>24889</v>
      </c>
      <c r="N8854">
        <v>2.9211111110000001</v>
      </c>
      <c r="O8854">
        <v>0</v>
      </c>
      <c r="P8854">
        <v>4</v>
      </c>
      <c r="Q8854">
        <v>0</v>
      </c>
      <c r="R8854">
        <v>21</v>
      </c>
      <c r="S8854">
        <v>0</v>
      </c>
      <c r="T8854">
        <v>2</v>
      </c>
      <c r="U8854">
        <v>0</v>
      </c>
      <c r="V8854">
        <v>0</v>
      </c>
      <c r="W8854">
        <v>0</v>
      </c>
      <c r="X8854">
        <v>0.93696292783799984</v>
      </c>
      <c r="Y8854">
        <v>0</v>
      </c>
      <c r="Z8854">
        <v>149.16912692808455</v>
      </c>
      <c r="AA8854">
        <v>0</v>
      </c>
      <c r="AB8854">
        <v>11.378833081566901</v>
      </c>
      <c r="AC8854">
        <v>0</v>
      </c>
      <c r="AD8854">
        <v>0</v>
      </c>
      <c r="AE8854">
        <v>161.48492293748947</v>
      </c>
    </row>
    <row r="8855" spans="1:31" x14ac:dyDescent="0.25">
      <c r="A8855">
        <v>1845085</v>
      </c>
      <c r="B8855">
        <v>1</v>
      </c>
      <c r="C8855" t="s">
        <v>81</v>
      </c>
      <c r="D8855" t="s">
        <v>112</v>
      </c>
      <c r="E8855" t="s">
        <v>140</v>
      </c>
      <c r="F8855" t="s">
        <v>24890</v>
      </c>
      <c r="G8855" t="s">
        <v>142</v>
      </c>
      <c r="H8855" t="s">
        <v>134</v>
      </c>
      <c r="I8855" t="s">
        <v>135</v>
      </c>
      <c r="J8855" t="s">
        <v>136</v>
      </c>
      <c r="K8855" t="s">
        <v>137</v>
      </c>
      <c r="L8855" t="s">
        <v>24891</v>
      </c>
      <c r="M8855" t="s">
        <v>24892</v>
      </c>
      <c r="N8855">
        <v>1.4755555549999999</v>
      </c>
      <c r="O8855">
        <v>0</v>
      </c>
      <c r="P8855">
        <v>1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0.29434656976080004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0.29434656976080004</v>
      </c>
    </row>
    <row r="8856" spans="1:31" x14ac:dyDescent="0.25">
      <c r="A8856">
        <v>1855607</v>
      </c>
      <c r="B8856">
        <v>1</v>
      </c>
      <c r="C8856" t="s">
        <v>80</v>
      </c>
      <c r="D8856" t="s">
        <v>105</v>
      </c>
      <c r="E8856" t="s">
        <v>131</v>
      </c>
      <c r="F8856" t="s">
        <v>24893</v>
      </c>
      <c r="G8856" t="s">
        <v>133</v>
      </c>
      <c r="H8856" t="s">
        <v>134</v>
      </c>
      <c r="I8856" t="s">
        <v>135</v>
      </c>
      <c r="J8856" t="s">
        <v>136</v>
      </c>
      <c r="K8856" t="s">
        <v>137</v>
      </c>
      <c r="L8856" t="s">
        <v>24894</v>
      </c>
      <c r="M8856" t="s">
        <v>24895</v>
      </c>
      <c r="N8856">
        <v>23.824999999999999</v>
      </c>
      <c r="O8856">
        <v>0</v>
      </c>
      <c r="P8856">
        <v>98</v>
      </c>
      <c r="Q8856">
        <v>0</v>
      </c>
      <c r="R8856">
        <v>0</v>
      </c>
      <c r="S8856">
        <v>0</v>
      </c>
      <c r="T8856">
        <v>3</v>
      </c>
      <c r="U8856">
        <v>0</v>
      </c>
      <c r="V8856">
        <v>0</v>
      </c>
      <c r="W8856">
        <v>0</v>
      </c>
      <c r="X8856">
        <v>463.64907696857216</v>
      </c>
      <c r="Y8856">
        <v>0</v>
      </c>
      <c r="Z8856">
        <v>0</v>
      </c>
      <c r="AA8856">
        <v>0</v>
      </c>
      <c r="AB8856">
        <v>3.2721336622258663</v>
      </c>
      <c r="AC8856">
        <v>0</v>
      </c>
      <c r="AD8856">
        <v>0</v>
      </c>
      <c r="AE8856">
        <v>466.92121063079804</v>
      </c>
    </row>
    <row r="8857" spans="1:31" x14ac:dyDescent="0.25">
      <c r="A8857">
        <v>1855049</v>
      </c>
      <c r="B8857">
        <v>1</v>
      </c>
      <c r="C8857" t="s">
        <v>80</v>
      </c>
      <c r="D8857" t="s">
        <v>108</v>
      </c>
      <c r="E8857" t="s">
        <v>131</v>
      </c>
      <c r="F8857" t="s">
        <v>24896</v>
      </c>
      <c r="G8857" t="s">
        <v>133</v>
      </c>
      <c r="H8857" t="s">
        <v>134</v>
      </c>
      <c r="I8857" t="s">
        <v>135</v>
      </c>
      <c r="J8857" t="s">
        <v>136</v>
      </c>
      <c r="K8857" t="s">
        <v>137</v>
      </c>
      <c r="L8857" t="s">
        <v>24897</v>
      </c>
      <c r="M8857" t="s">
        <v>24898</v>
      </c>
      <c r="N8857">
        <v>2.0408333330000001</v>
      </c>
      <c r="O8857">
        <v>0</v>
      </c>
      <c r="P8857">
        <v>1</v>
      </c>
      <c r="Q8857">
        <v>0</v>
      </c>
      <c r="R8857">
        <v>2</v>
      </c>
      <c r="S8857">
        <v>0</v>
      </c>
      <c r="T8857">
        <v>1</v>
      </c>
      <c r="U8857">
        <v>0</v>
      </c>
      <c r="V8857">
        <v>0</v>
      </c>
      <c r="W8857">
        <v>0</v>
      </c>
      <c r="X8857">
        <v>1.1735418213142499</v>
      </c>
      <c r="Y8857">
        <v>0</v>
      </c>
      <c r="Z8857">
        <v>5.1819413941959498</v>
      </c>
      <c r="AA8857">
        <v>0</v>
      </c>
      <c r="AB8857">
        <v>1.6485692342576002</v>
      </c>
      <c r="AC8857">
        <v>0</v>
      </c>
      <c r="AD8857">
        <v>0</v>
      </c>
      <c r="AE8857">
        <v>8.0040524497677996</v>
      </c>
    </row>
    <row r="8858" spans="1:31" x14ac:dyDescent="0.25">
      <c r="A8858">
        <v>1845672</v>
      </c>
      <c r="B8858">
        <v>1</v>
      </c>
      <c r="C8858" t="s">
        <v>80</v>
      </c>
      <c r="D8858" t="s">
        <v>103</v>
      </c>
      <c r="E8858" t="s">
        <v>268</v>
      </c>
      <c r="F8858" t="s">
        <v>5687</v>
      </c>
      <c r="G8858" t="s">
        <v>156</v>
      </c>
      <c r="H8858" t="s">
        <v>157</v>
      </c>
      <c r="I8858" t="s">
        <v>135</v>
      </c>
      <c r="J8858" t="s">
        <v>136</v>
      </c>
      <c r="K8858" t="s">
        <v>137</v>
      </c>
      <c r="L8858" t="s">
        <v>24899</v>
      </c>
      <c r="M8858" t="s">
        <v>24900</v>
      </c>
      <c r="N8858">
        <v>0.1</v>
      </c>
      <c r="O8858">
        <v>2</v>
      </c>
      <c r="P8858">
        <v>348</v>
      </c>
      <c r="Q8858">
        <v>40</v>
      </c>
      <c r="R8858">
        <v>79</v>
      </c>
      <c r="S8858">
        <v>20</v>
      </c>
      <c r="T8858">
        <v>60</v>
      </c>
      <c r="U8858">
        <v>6</v>
      </c>
      <c r="V8858">
        <v>1</v>
      </c>
      <c r="W8858">
        <v>0.16608369195</v>
      </c>
      <c r="X8858">
        <v>9.7587942523740079</v>
      </c>
      <c r="Y8858">
        <v>28.554550478089993</v>
      </c>
      <c r="Z8858">
        <v>11.363748425994</v>
      </c>
      <c r="AA8858">
        <v>8.3542869520109999</v>
      </c>
      <c r="AB8858">
        <v>4.5752116305960007</v>
      </c>
      <c r="AC8858">
        <v>40.431886407936005</v>
      </c>
      <c r="AD8858">
        <v>1.69549537344</v>
      </c>
      <c r="AE8858">
        <v>104.900057212391</v>
      </c>
    </row>
    <row r="8859" spans="1:31" x14ac:dyDescent="0.25">
      <c r="A8859">
        <v>1855653</v>
      </c>
      <c r="B8859">
        <v>1</v>
      </c>
      <c r="C8859" t="s">
        <v>81</v>
      </c>
      <c r="D8859" t="s">
        <v>115</v>
      </c>
      <c r="E8859" t="s">
        <v>154</v>
      </c>
      <c r="F8859" t="s">
        <v>24901</v>
      </c>
      <c r="G8859" t="s">
        <v>175</v>
      </c>
      <c r="H8859" t="s">
        <v>157</v>
      </c>
      <c r="I8859" t="s">
        <v>135</v>
      </c>
      <c r="J8859" t="s">
        <v>136</v>
      </c>
      <c r="K8859" t="s">
        <v>137</v>
      </c>
      <c r="L8859" t="s">
        <v>24902</v>
      </c>
      <c r="M8859" t="s">
        <v>24903</v>
      </c>
      <c r="N8859">
        <v>6.1380555550000002</v>
      </c>
      <c r="O8859">
        <v>0</v>
      </c>
      <c r="P8859">
        <v>44</v>
      </c>
      <c r="Q8859">
        <v>0</v>
      </c>
      <c r="R8859">
        <v>1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44.95546538500718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44.95546538500718</v>
      </c>
    </row>
    <row r="8860" spans="1:31" x14ac:dyDescent="0.25">
      <c r="A8860">
        <v>1846691</v>
      </c>
      <c r="B8860">
        <v>1</v>
      </c>
      <c r="C8860" t="s">
        <v>80</v>
      </c>
      <c r="D8860" t="s">
        <v>85</v>
      </c>
      <c r="E8860" t="s">
        <v>131</v>
      </c>
      <c r="F8860" t="s">
        <v>24904</v>
      </c>
      <c r="G8860" t="s">
        <v>133</v>
      </c>
      <c r="H8860" t="s">
        <v>134</v>
      </c>
      <c r="I8860" t="s">
        <v>135</v>
      </c>
      <c r="J8860" t="s">
        <v>136</v>
      </c>
      <c r="K8860" t="s">
        <v>137</v>
      </c>
      <c r="L8860" t="s">
        <v>24905</v>
      </c>
      <c r="M8860" t="s">
        <v>24906</v>
      </c>
      <c r="N8860">
        <v>8.1836111109999994</v>
      </c>
      <c r="O8860">
        <v>0</v>
      </c>
      <c r="P8860">
        <v>87</v>
      </c>
      <c r="Q8860">
        <v>0</v>
      </c>
      <c r="R8860">
        <v>0</v>
      </c>
      <c r="S8860">
        <v>0</v>
      </c>
      <c r="T8860">
        <v>17</v>
      </c>
      <c r="U8860">
        <v>0</v>
      </c>
      <c r="V8860">
        <v>0</v>
      </c>
      <c r="W8860">
        <v>0</v>
      </c>
      <c r="X8860">
        <v>182.77500215562245</v>
      </c>
      <c r="Y8860">
        <v>0</v>
      </c>
      <c r="Z8860">
        <v>0</v>
      </c>
      <c r="AA8860">
        <v>0</v>
      </c>
      <c r="AB8860">
        <v>38.782952667300158</v>
      </c>
      <c r="AC8860">
        <v>0</v>
      </c>
      <c r="AD8860">
        <v>0</v>
      </c>
      <c r="AE8860">
        <v>221.5579548229226</v>
      </c>
    </row>
    <row r="8861" spans="1:31" x14ac:dyDescent="0.25">
      <c r="A8861">
        <v>1844630</v>
      </c>
      <c r="B8861">
        <v>1</v>
      </c>
      <c r="C8861" t="s">
        <v>80</v>
      </c>
      <c r="D8861" t="s">
        <v>101</v>
      </c>
      <c r="E8861" t="s">
        <v>252</v>
      </c>
      <c r="F8861" t="s">
        <v>24907</v>
      </c>
      <c r="G8861" t="s">
        <v>2957</v>
      </c>
      <c r="H8861" t="s">
        <v>134</v>
      </c>
      <c r="I8861" t="s">
        <v>135</v>
      </c>
      <c r="J8861" t="s">
        <v>136</v>
      </c>
      <c r="K8861" t="s">
        <v>137</v>
      </c>
      <c r="L8861" t="s">
        <v>24908</v>
      </c>
      <c r="M8861" t="s">
        <v>24909</v>
      </c>
      <c r="N8861">
        <v>1.4613888880000001</v>
      </c>
      <c r="O8861">
        <v>0</v>
      </c>
      <c r="P8861">
        <v>384</v>
      </c>
      <c r="Q8861">
        <v>0</v>
      </c>
      <c r="R8861">
        <v>0</v>
      </c>
      <c r="S8861">
        <v>0</v>
      </c>
      <c r="T8861">
        <v>6</v>
      </c>
      <c r="U8861">
        <v>0</v>
      </c>
      <c r="V8861">
        <v>0</v>
      </c>
      <c r="W8861">
        <v>0</v>
      </c>
      <c r="X8861">
        <v>59.906385878925789</v>
      </c>
      <c r="Y8861">
        <v>0</v>
      </c>
      <c r="Z8861">
        <v>0</v>
      </c>
      <c r="AA8861">
        <v>0</v>
      </c>
      <c r="AB8861">
        <v>1.5210983519453947</v>
      </c>
      <c r="AC8861">
        <v>0</v>
      </c>
      <c r="AD8861">
        <v>0</v>
      </c>
      <c r="AE8861">
        <v>61.427484230871187</v>
      </c>
    </row>
    <row r="8862" spans="1:31" x14ac:dyDescent="0.25">
      <c r="A8862">
        <v>1844979</v>
      </c>
      <c r="B8862">
        <v>1</v>
      </c>
      <c r="C8862" t="s">
        <v>80</v>
      </c>
      <c r="D8862" t="s">
        <v>89</v>
      </c>
      <c r="E8862" t="s">
        <v>140</v>
      </c>
      <c r="F8862" t="s">
        <v>24910</v>
      </c>
      <c r="G8862" t="s">
        <v>246</v>
      </c>
      <c r="H8862" t="s">
        <v>134</v>
      </c>
      <c r="I8862" t="s">
        <v>135</v>
      </c>
      <c r="J8862" t="s">
        <v>136</v>
      </c>
      <c r="K8862" t="s">
        <v>137</v>
      </c>
      <c r="L8862" t="s">
        <v>24911</v>
      </c>
      <c r="M8862" t="s">
        <v>24912</v>
      </c>
      <c r="N8862">
        <v>0.62972222200000005</v>
      </c>
      <c r="O8862">
        <v>0</v>
      </c>
      <c r="P8862">
        <v>3</v>
      </c>
      <c r="Q8862">
        <v>0</v>
      </c>
      <c r="R8862">
        <v>0</v>
      </c>
      <c r="S8862">
        <v>0</v>
      </c>
      <c r="T8862">
        <v>2</v>
      </c>
      <c r="U8862">
        <v>0</v>
      </c>
      <c r="V8862">
        <v>0</v>
      </c>
      <c r="W8862">
        <v>0</v>
      </c>
      <c r="X8862">
        <v>0.20760657307243335</v>
      </c>
      <c r="Y8862">
        <v>0</v>
      </c>
      <c r="Z8862">
        <v>0</v>
      </c>
      <c r="AA8862">
        <v>0</v>
      </c>
      <c r="AB8862">
        <v>0.69526583661979169</v>
      </c>
      <c r="AC8862">
        <v>0</v>
      </c>
      <c r="AD8862">
        <v>0</v>
      </c>
      <c r="AE8862">
        <v>0.90287240969222504</v>
      </c>
    </row>
    <row r="8863" spans="1:31" x14ac:dyDescent="0.25">
      <c r="A8863">
        <v>1844830</v>
      </c>
      <c r="B8863">
        <v>1</v>
      </c>
      <c r="C8863" t="s">
        <v>80</v>
      </c>
      <c r="D8863" t="s">
        <v>84</v>
      </c>
      <c r="E8863" t="s">
        <v>140</v>
      </c>
      <c r="F8863" t="s">
        <v>24913</v>
      </c>
      <c r="G8863" t="s">
        <v>142</v>
      </c>
      <c r="H8863" t="s">
        <v>134</v>
      </c>
      <c r="I8863" t="s">
        <v>135</v>
      </c>
      <c r="J8863" t="s">
        <v>136</v>
      </c>
      <c r="K8863" t="s">
        <v>137</v>
      </c>
      <c r="L8863" t="s">
        <v>24914</v>
      </c>
      <c r="M8863" t="s">
        <v>24915</v>
      </c>
      <c r="N8863">
        <v>5.7350000000000003</v>
      </c>
      <c r="O8863">
        <v>0</v>
      </c>
      <c r="P8863">
        <v>0</v>
      </c>
      <c r="Q8863">
        <v>0</v>
      </c>
      <c r="R8863">
        <v>1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4.1149250209058001</v>
      </c>
      <c r="AA8863">
        <v>0</v>
      </c>
      <c r="AB8863">
        <v>0</v>
      </c>
      <c r="AC8863">
        <v>0</v>
      </c>
      <c r="AD8863">
        <v>0</v>
      </c>
      <c r="AE8863">
        <v>4.1149250209058001</v>
      </c>
    </row>
    <row r="8864" spans="1:31" x14ac:dyDescent="0.25">
      <c r="A8864">
        <v>1845214</v>
      </c>
      <c r="B8864">
        <v>1</v>
      </c>
      <c r="C8864" t="s">
        <v>81</v>
      </c>
      <c r="D8864" t="s">
        <v>113</v>
      </c>
      <c r="E8864" t="s">
        <v>131</v>
      </c>
      <c r="F8864" t="s">
        <v>24916</v>
      </c>
      <c r="G8864" t="s">
        <v>133</v>
      </c>
      <c r="H8864" t="s">
        <v>134</v>
      </c>
      <c r="I8864" t="s">
        <v>135</v>
      </c>
      <c r="J8864" t="s">
        <v>136</v>
      </c>
      <c r="K8864" t="s">
        <v>137</v>
      </c>
      <c r="L8864" t="s">
        <v>24917</v>
      </c>
      <c r="M8864" t="s">
        <v>24918</v>
      </c>
      <c r="N8864">
        <v>2.4375</v>
      </c>
      <c r="O8864">
        <v>0</v>
      </c>
      <c r="P8864">
        <v>24</v>
      </c>
      <c r="Q8864">
        <v>0</v>
      </c>
      <c r="R8864">
        <v>2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11.254631912448833</v>
      </c>
      <c r="Y8864">
        <v>0</v>
      </c>
      <c r="Z8864">
        <v>11.527511887337335</v>
      </c>
      <c r="AA8864">
        <v>0</v>
      </c>
      <c r="AB8864">
        <v>0</v>
      </c>
      <c r="AC8864">
        <v>0</v>
      </c>
      <c r="AD8864">
        <v>0</v>
      </c>
      <c r="AE8864">
        <v>22.782143799786169</v>
      </c>
    </row>
    <row r="8865" spans="1:31" x14ac:dyDescent="0.25">
      <c r="A8865">
        <v>1845096</v>
      </c>
      <c r="B8865">
        <v>1</v>
      </c>
      <c r="C8865" t="s">
        <v>80</v>
      </c>
      <c r="D8865" t="s">
        <v>108</v>
      </c>
      <c r="E8865" t="s">
        <v>131</v>
      </c>
      <c r="F8865" t="s">
        <v>24919</v>
      </c>
      <c r="G8865" t="s">
        <v>133</v>
      </c>
      <c r="H8865" t="s">
        <v>134</v>
      </c>
      <c r="I8865" t="s">
        <v>135</v>
      </c>
      <c r="J8865" t="s">
        <v>136</v>
      </c>
      <c r="K8865" t="s">
        <v>137</v>
      </c>
      <c r="L8865" t="s">
        <v>24920</v>
      </c>
      <c r="M8865" t="s">
        <v>24921</v>
      </c>
      <c r="N8865">
        <v>6.2588888880000004</v>
      </c>
      <c r="O8865">
        <v>0</v>
      </c>
      <c r="P8865">
        <v>6</v>
      </c>
      <c r="Q8865">
        <v>0</v>
      </c>
      <c r="R8865">
        <v>3</v>
      </c>
      <c r="S8865">
        <v>0</v>
      </c>
      <c r="T8865">
        <v>1</v>
      </c>
      <c r="U8865">
        <v>0</v>
      </c>
      <c r="V8865">
        <v>0</v>
      </c>
      <c r="W8865">
        <v>0</v>
      </c>
      <c r="X8865">
        <v>8.106844071127</v>
      </c>
      <c r="Y8865">
        <v>0</v>
      </c>
      <c r="Z8865">
        <v>62.317400043208799</v>
      </c>
      <c r="AA8865">
        <v>0</v>
      </c>
      <c r="AB8865">
        <v>15.104128046257898</v>
      </c>
      <c r="AC8865">
        <v>0</v>
      </c>
      <c r="AD8865">
        <v>0</v>
      </c>
      <c r="AE8865">
        <v>85.528372160593705</v>
      </c>
    </row>
    <row r="8866" spans="1:31" x14ac:dyDescent="0.25">
      <c r="A8866">
        <v>1855410</v>
      </c>
      <c r="B8866">
        <v>1</v>
      </c>
      <c r="C8866" t="s">
        <v>80</v>
      </c>
      <c r="D8866" t="s">
        <v>91</v>
      </c>
      <c r="E8866" t="s">
        <v>202</v>
      </c>
      <c r="F8866" t="s">
        <v>19405</v>
      </c>
      <c r="G8866" t="s">
        <v>955</v>
      </c>
      <c r="H8866" t="s">
        <v>157</v>
      </c>
      <c r="I8866" t="s">
        <v>135</v>
      </c>
      <c r="J8866" t="s">
        <v>136</v>
      </c>
      <c r="K8866" t="s">
        <v>137</v>
      </c>
      <c r="L8866" t="s">
        <v>24039</v>
      </c>
      <c r="M8866" t="s">
        <v>24922</v>
      </c>
      <c r="N8866">
        <v>9.4638888879999996</v>
      </c>
      <c r="O8866">
        <v>1</v>
      </c>
      <c r="P8866">
        <v>0</v>
      </c>
      <c r="Q8866">
        <v>50</v>
      </c>
      <c r="R8866">
        <v>16</v>
      </c>
      <c r="S8866">
        <v>25</v>
      </c>
      <c r="T8866">
        <v>6</v>
      </c>
      <c r="U8866">
        <v>1</v>
      </c>
      <c r="V8866">
        <v>0</v>
      </c>
      <c r="W8866">
        <v>3.0331179795676668</v>
      </c>
      <c r="X8866">
        <v>0</v>
      </c>
      <c r="Y8866">
        <v>5837.0390020693803</v>
      </c>
      <c r="Z8866">
        <v>160.21443008398973</v>
      </c>
      <c r="AA8866">
        <v>1633.2914191733882</v>
      </c>
      <c r="AB8866">
        <v>96.475133359713084</v>
      </c>
      <c r="AC8866">
        <v>96.892067767623359</v>
      </c>
      <c r="AD8866">
        <v>0</v>
      </c>
      <c r="AE8866">
        <v>7826.9451704336625</v>
      </c>
    </row>
    <row r="8867" spans="1:31" x14ac:dyDescent="0.25">
      <c r="A8867">
        <v>1847515</v>
      </c>
      <c r="B8867">
        <v>1</v>
      </c>
      <c r="C8867" t="s">
        <v>80</v>
      </c>
      <c r="D8867" t="s">
        <v>104</v>
      </c>
      <c r="E8867" t="s">
        <v>131</v>
      </c>
      <c r="F8867" t="s">
        <v>24923</v>
      </c>
      <c r="G8867" t="s">
        <v>133</v>
      </c>
      <c r="H8867" t="s">
        <v>134</v>
      </c>
      <c r="I8867" t="s">
        <v>135</v>
      </c>
      <c r="J8867" t="s">
        <v>136</v>
      </c>
      <c r="K8867" t="s">
        <v>137</v>
      </c>
      <c r="L8867" t="s">
        <v>23152</v>
      </c>
      <c r="M8867" t="s">
        <v>24924</v>
      </c>
      <c r="N8867">
        <v>11.784444444</v>
      </c>
      <c r="O8867">
        <v>0</v>
      </c>
      <c r="P8867">
        <v>23</v>
      </c>
      <c r="Q8867">
        <v>0</v>
      </c>
      <c r="R8867">
        <v>0</v>
      </c>
      <c r="S8867">
        <v>0</v>
      </c>
      <c r="T8867">
        <v>1</v>
      </c>
      <c r="U8867">
        <v>0</v>
      </c>
      <c r="V8867">
        <v>0</v>
      </c>
      <c r="W8867">
        <v>0</v>
      </c>
      <c r="X8867">
        <v>66.786530810533975</v>
      </c>
      <c r="Y8867">
        <v>0</v>
      </c>
      <c r="Z8867">
        <v>0</v>
      </c>
      <c r="AA8867">
        <v>0</v>
      </c>
      <c r="AB8867">
        <v>2.8748699538449999E-2</v>
      </c>
      <c r="AC8867">
        <v>0</v>
      </c>
      <c r="AD8867">
        <v>0</v>
      </c>
      <c r="AE8867">
        <v>66.815279510072429</v>
      </c>
    </row>
    <row r="8868" spans="1:31" x14ac:dyDescent="0.25">
      <c r="A8868">
        <v>1845288</v>
      </c>
      <c r="B8868">
        <v>1</v>
      </c>
      <c r="C8868" t="s">
        <v>80</v>
      </c>
      <c r="D8868" t="s">
        <v>95</v>
      </c>
      <c r="E8868" t="s">
        <v>252</v>
      </c>
      <c r="F8868" t="s">
        <v>24925</v>
      </c>
      <c r="G8868" t="s">
        <v>279</v>
      </c>
      <c r="H8868" t="s">
        <v>134</v>
      </c>
      <c r="I8868" t="s">
        <v>135</v>
      </c>
      <c r="J8868" t="s">
        <v>136</v>
      </c>
      <c r="K8868" t="s">
        <v>137</v>
      </c>
      <c r="L8868" t="s">
        <v>24926</v>
      </c>
      <c r="M8868" t="s">
        <v>24927</v>
      </c>
      <c r="N8868">
        <v>0.60722222199999998</v>
      </c>
      <c r="O8868">
        <v>0</v>
      </c>
      <c r="P8868">
        <v>15</v>
      </c>
      <c r="Q8868">
        <v>0</v>
      </c>
      <c r="R8868">
        <v>1</v>
      </c>
      <c r="S8868">
        <v>0</v>
      </c>
      <c r="T8868">
        <v>1</v>
      </c>
      <c r="U8868">
        <v>0</v>
      </c>
      <c r="V8868">
        <v>0</v>
      </c>
      <c r="W8868">
        <v>0</v>
      </c>
      <c r="X8868">
        <v>0.78031188237651661</v>
      </c>
      <c r="Y8868">
        <v>0</v>
      </c>
      <c r="Z8868">
        <v>1.7317180081349998E-2</v>
      </c>
      <c r="AA8868">
        <v>0</v>
      </c>
      <c r="AB8868">
        <v>0</v>
      </c>
      <c r="AC8868">
        <v>0</v>
      </c>
      <c r="AD8868">
        <v>0</v>
      </c>
      <c r="AE8868">
        <v>0.79762906245786658</v>
      </c>
    </row>
    <row r="8869" spans="1:31" x14ac:dyDescent="0.25">
      <c r="A8869">
        <v>1845480</v>
      </c>
      <c r="B8869">
        <v>1</v>
      </c>
      <c r="C8869" t="s">
        <v>81</v>
      </c>
      <c r="D8869" t="s">
        <v>128</v>
      </c>
      <c r="E8869" t="s">
        <v>164</v>
      </c>
      <c r="F8869" t="s">
        <v>8950</v>
      </c>
      <c r="G8869" t="s">
        <v>156</v>
      </c>
      <c r="H8869" t="s">
        <v>157</v>
      </c>
      <c r="I8869" t="s">
        <v>135</v>
      </c>
      <c r="J8869" t="s">
        <v>136</v>
      </c>
      <c r="K8869" t="s">
        <v>137</v>
      </c>
      <c r="L8869" t="s">
        <v>24928</v>
      </c>
      <c r="M8869" t="s">
        <v>24929</v>
      </c>
      <c r="N8869">
        <v>5.6574999999999998</v>
      </c>
      <c r="O8869">
        <v>5</v>
      </c>
      <c r="P8869">
        <v>278</v>
      </c>
      <c r="Q8869">
        <v>2</v>
      </c>
      <c r="R8869">
        <v>10</v>
      </c>
      <c r="S8869">
        <v>13</v>
      </c>
      <c r="T8869">
        <v>10</v>
      </c>
      <c r="U8869">
        <v>0</v>
      </c>
      <c r="V8869">
        <v>0</v>
      </c>
      <c r="W8869">
        <v>7.6913284610242494</v>
      </c>
      <c r="X8869">
        <v>462.36671297070933</v>
      </c>
      <c r="Y8869">
        <v>27.025628050286091</v>
      </c>
      <c r="Z8869">
        <v>6.8053001497000505</v>
      </c>
      <c r="AA8869">
        <v>323.64964261088613</v>
      </c>
      <c r="AB8869">
        <v>24.293196807266828</v>
      </c>
      <c r="AC8869">
        <v>0</v>
      </c>
      <c r="AD8869">
        <v>0</v>
      </c>
      <c r="AE8869">
        <v>851.83180904987262</v>
      </c>
    </row>
    <row r="8870" spans="1:31" x14ac:dyDescent="0.25">
      <c r="A8870">
        <v>1845308</v>
      </c>
      <c r="B8870">
        <v>1</v>
      </c>
      <c r="C8870" t="s">
        <v>80</v>
      </c>
      <c r="D8870" t="s">
        <v>100</v>
      </c>
      <c r="E8870" t="s">
        <v>140</v>
      </c>
      <c r="F8870" t="s">
        <v>24930</v>
      </c>
      <c r="G8870" t="s">
        <v>217</v>
      </c>
      <c r="H8870" t="s">
        <v>134</v>
      </c>
      <c r="I8870" t="s">
        <v>135</v>
      </c>
      <c r="J8870" t="s">
        <v>136</v>
      </c>
      <c r="K8870" t="s">
        <v>137</v>
      </c>
      <c r="L8870" t="s">
        <v>24931</v>
      </c>
      <c r="M8870" t="s">
        <v>24932</v>
      </c>
      <c r="N8870">
        <v>1.186388888</v>
      </c>
      <c r="O8870">
        <v>0</v>
      </c>
      <c r="P8870">
        <v>1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0.43913884424812499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0.43913884424812499</v>
      </c>
    </row>
    <row r="8871" spans="1:31" x14ac:dyDescent="0.25">
      <c r="A8871">
        <v>1855524</v>
      </c>
      <c r="B8871">
        <v>1</v>
      </c>
      <c r="C8871" t="s">
        <v>80</v>
      </c>
      <c r="D8871" t="s">
        <v>105</v>
      </c>
      <c r="E8871" t="s">
        <v>140</v>
      </c>
      <c r="F8871" t="s">
        <v>24933</v>
      </c>
      <c r="G8871" t="s">
        <v>246</v>
      </c>
      <c r="H8871" t="s">
        <v>134</v>
      </c>
      <c r="I8871" t="s">
        <v>135</v>
      </c>
      <c r="J8871" t="s">
        <v>136</v>
      </c>
      <c r="K8871" t="s">
        <v>137</v>
      </c>
      <c r="L8871" t="s">
        <v>24934</v>
      </c>
      <c r="M8871" t="s">
        <v>24935</v>
      </c>
      <c r="N8871">
        <v>0.33694444400000001</v>
      </c>
      <c r="O8871">
        <v>0</v>
      </c>
      <c r="P8871">
        <v>4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0.45739099595737498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0.45739099595737498</v>
      </c>
    </row>
    <row r="8872" spans="1:31" x14ac:dyDescent="0.25">
      <c r="A8872">
        <v>1848385</v>
      </c>
      <c r="B8872">
        <v>1</v>
      </c>
      <c r="C8872" t="s">
        <v>80</v>
      </c>
      <c r="D8872" t="s">
        <v>105</v>
      </c>
      <c r="E8872" t="s">
        <v>131</v>
      </c>
      <c r="F8872" t="s">
        <v>24936</v>
      </c>
      <c r="G8872" t="s">
        <v>133</v>
      </c>
      <c r="H8872" t="s">
        <v>134</v>
      </c>
      <c r="I8872" t="s">
        <v>135</v>
      </c>
      <c r="J8872" t="s">
        <v>136</v>
      </c>
      <c r="K8872" t="s">
        <v>137</v>
      </c>
      <c r="L8872" t="s">
        <v>24937</v>
      </c>
      <c r="M8872" t="s">
        <v>24938</v>
      </c>
      <c r="N8872">
        <v>10.201666665999999</v>
      </c>
      <c r="O8872">
        <v>0</v>
      </c>
      <c r="P8872">
        <v>13</v>
      </c>
      <c r="Q8872">
        <v>0</v>
      </c>
      <c r="R8872">
        <v>0</v>
      </c>
      <c r="S8872">
        <v>0</v>
      </c>
      <c r="T8872">
        <v>5</v>
      </c>
      <c r="U8872">
        <v>0</v>
      </c>
      <c r="V8872">
        <v>0</v>
      </c>
      <c r="W8872">
        <v>0</v>
      </c>
      <c r="X8872">
        <v>52.961322078881565</v>
      </c>
      <c r="Y8872">
        <v>0</v>
      </c>
      <c r="Z8872">
        <v>0</v>
      </c>
      <c r="AA8872">
        <v>0</v>
      </c>
      <c r="AB8872">
        <v>18.456685191055705</v>
      </c>
      <c r="AC8872">
        <v>0</v>
      </c>
      <c r="AD8872">
        <v>0</v>
      </c>
      <c r="AE8872">
        <v>71.418007269937277</v>
      </c>
    </row>
    <row r="8873" spans="1:31" x14ac:dyDescent="0.25">
      <c r="A8873">
        <v>1848397</v>
      </c>
      <c r="B8873">
        <v>1</v>
      </c>
      <c r="C8873" t="s">
        <v>80</v>
      </c>
      <c r="D8873" t="s">
        <v>104</v>
      </c>
      <c r="E8873" t="s">
        <v>131</v>
      </c>
      <c r="F8873" t="s">
        <v>24939</v>
      </c>
      <c r="G8873" t="s">
        <v>189</v>
      </c>
      <c r="H8873" t="s">
        <v>134</v>
      </c>
      <c r="I8873" t="s">
        <v>135</v>
      </c>
      <c r="J8873" t="s">
        <v>136</v>
      </c>
      <c r="K8873" t="s">
        <v>137</v>
      </c>
      <c r="L8873" t="s">
        <v>24940</v>
      </c>
      <c r="M8873" t="s">
        <v>24941</v>
      </c>
      <c r="N8873">
        <v>12.628333333</v>
      </c>
      <c r="O8873">
        <v>0</v>
      </c>
      <c r="P8873">
        <v>8</v>
      </c>
      <c r="Q8873">
        <v>0</v>
      </c>
      <c r="R8873">
        <v>2</v>
      </c>
      <c r="S8873">
        <v>0</v>
      </c>
      <c r="T8873">
        <v>3</v>
      </c>
      <c r="U8873">
        <v>0</v>
      </c>
      <c r="V8873">
        <v>0</v>
      </c>
      <c r="W8873">
        <v>0</v>
      </c>
      <c r="X8873">
        <v>45.136742344888013</v>
      </c>
      <c r="Y8873">
        <v>0</v>
      </c>
      <c r="Z8873">
        <v>8.2072866787484156</v>
      </c>
      <c r="AA8873">
        <v>0</v>
      </c>
      <c r="AB8873">
        <v>1.8825853741910998</v>
      </c>
      <c r="AC8873">
        <v>0</v>
      </c>
      <c r="AD8873">
        <v>0</v>
      </c>
      <c r="AE8873">
        <v>55.226614397827532</v>
      </c>
    </row>
    <row r="8874" spans="1:31" x14ac:dyDescent="0.25">
      <c r="A8874">
        <v>1848597</v>
      </c>
      <c r="B8874">
        <v>1</v>
      </c>
      <c r="C8874" t="s">
        <v>80</v>
      </c>
      <c r="D8874" t="s">
        <v>83</v>
      </c>
      <c r="E8874" t="s">
        <v>140</v>
      </c>
      <c r="F8874" t="s">
        <v>24942</v>
      </c>
      <c r="G8874" t="s">
        <v>142</v>
      </c>
      <c r="H8874" t="s">
        <v>134</v>
      </c>
      <c r="I8874" t="s">
        <v>135</v>
      </c>
      <c r="J8874" t="s">
        <v>136</v>
      </c>
      <c r="K8874" t="s">
        <v>137</v>
      </c>
      <c r="L8874" t="s">
        <v>24943</v>
      </c>
      <c r="M8874" t="s">
        <v>24944</v>
      </c>
      <c r="N8874">
        <v>7.4397222220000003</v>
      </c>
      <c r="O8874">
        <v>0</v>
      </c>
      <c r="P8874">
        <v>1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2.2296075626510419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2.2296075626510419</v>
      </c>
    </row>
    <row r="8875" spans="1:31" x14ac:dyDescent="0.25">
      <c r="A8875">
        <v>1855716</v>
      </c>
      <c r="B8875">
        <v>1</v>
      </c>
      <c r="C8875" t="s">
        <v>81</v>
      </c>
      <c r="D8875" t="s">
        <v>128</v>
      </c>
      <c r="E8875" t="s">
        <v>131</v>
      </c>
      <c r="F8875" t="s">
        <v>24945</v>
      </c>
      <c r="G8875" t="s">
        <v>189</v>
      </c>
      <c r="H8875" t="s">
        <v>134</v>
      </c>
      <c r="I8875" t="s">
        <v>135</v>
      </c>
      <c r="J8875" t="s">
        <v>136</v>
      </c>
      <c r="K8875" t="s">
        <v>137</v>
      </c>
      <c r="L8875" t="s">
        <v>24946</v>
      </c>
      <c r="M8875" t="s">
        <v>24947</v>
      </c>
      <c r="N8875">
        <v>1.726111111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33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16.978024908153774</v>
      </c>
      <c r="AC8875">
        <v>0</v>
      </c>
      <c r="AD8875">
        <v>0</v>
      </c>
      <c r="AE8875">
        <v>16.978024908153774</v>
      </c>
    </row>
    <row r="8876" spans="1:31" x14ac:dyDescent="0.25">
      <c r="A8876">
        <v>1845045</v>
      </c>
      <c r="B8876">
        <v>1</v>
      </c>
      <c r="C8876" t="s">
        <v>80</v>
      </c>
      <c r="D8876" t="s">
        <v>95</v>
      </c>
      <c r="E8876" t="s">
        <v>202</v>
      </c>
      <c r="F8876" t="s">
        <v>881</v>
      </c>
      <c r="G8876" t="s">
        <v>156</v>
      </c>
      <c r="H8876" t="s">
        <v>157</v>
      </c>
      <c r="I8876" t="s">
        <v>135</v>
      </c>
      <c r="J8876" t="s">
        <v>136</v>
      </c>
      <c r="K8876" t="s">
        <v>137</v>
      </c>
      <c r="L8876" t="s">
        <v>24948</v>
      </c>
      <c r="M8876" t="s">
        <v>24949</v>
      </c>
      <c r="N8876">
        <v>0.248888888</v>
      </c>
      <c r="O8876">
        <v>0</v>
      </c>
      <c r="P8876">
        <v>3517</v>
      </c>
      <c r="Q8876">
        <v>0</v>
      </c>
      <c r="R8876">
        <v>0</v>
      </c>
      <c r="S8876">
        <v>4</v>
      </c>
      <c r="T8876">
        <v>161</v>
      </c>
      <c r="U8876">
        <v>0</v>
      </c>
      <c r="V8876">
        <v>0</v>
      </c>
      <c r="W8876">
        <v>0</v>
      </c>
      <c r="X8876">
        <v>203.46406840054581</v>
      </c>
      <c r="Y8876">
        <v>0</v>
      </c>
      <c r="Z8876">
        <v>0</v>
      </c>
      <c r="AA8876">
        <v>22.073060403878401</v>
      </c>
      <c r="AB8876">
        <v>38.961821639995044</v>
      </c>
      <c r="AC8876">
        <v>0</v>
      </c>
      <c r="AD8876">
        <v>0</v>
      </c>
      <c r="AE8876">
        <v>264.49895044441928</v>
      </c>
    </row>
    <row r="8877" spans="1:31" x14ac:dyDescent="0.25">
      <c r="A8877">
        <v>1845394</v>
      </c>
      <c r="B8877">
        <v>1</v>
      </c>
      <c r="C8877" t="s">
        <v>81</v>
      </c>
      <c r="D8877" t="s">
        <v>112</v>
      </c>
      <c r="E8877" t="s">
        <v>131</v>
      </c>
      <c r="F8877" t="s">
        <v>24950</v>
      </c>
      <c r="G8877" t="s">
        <v>193</v>
      </c>
      <c r="H8877" t="s">
        <v>134</v>
      </c>
      <c r="I8877" t="s">
        <v>135</v>
      </c>
      <c r="J8877" t="s">
        <v>136</v>
      </c>
      <c r="K8877" t="s">
        <v>137</v>
      </c>
      <c r="L8877" t="s">
        <v>24951</v>
      </c>
      <c r="M8877" t="s">
        <v>24952</v>
      </c>
      <c r="N8877">
        <v>9.7874999999999996</v>
      </c>
      <c r="O8877">
        <v>0</v>
      </c>
      <c r="P8877">
        <v>4</v>
      </c>
      <c r="Q8877">
        <v>0</v>
      </c>
      <c r="R8877">
        <v>1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9.0914899182758901</v>
      </c>
      <c r="Y8877">
        <v>0</v>
      </c>
      <c r="Z8877">
        <v>0.40827812381887507</v>
      </c>
      <c r="AA8877">
        <v>0</v>
      </c>
      <c r="AB8877">
        <v>0</v>
      </c>
      <c r="AC8877">
        <v>0</v>
      </c>
      <c r="AD8877">
        <v>0</v>
      </c>
      <c r="AE8877">
        <v>9.4997680420947646</v>
      </c>
    </row>
    <row r="8878" spans="1:31" x14ac:dyDescent="0.25">
      <c r="A8878">
        <v>1855673</v>
      </c>
      <c r="B8878">
        <v>1</v>
      </c>
      <c r="C8878" t="s">
        <v>80</v>
      </c>
      <c r="D8878" t="s">
        <v>95</v>
      </c>
      <c r="E8878" t="s">
        <v>131</v>
      </c>
      <c r="F8878" t="s">
        <v>24953</v>
      </c>
      <c r="G8878" t="s">
        <v>133</v>
      </c>
      <c r="H8878" t="s">
        <v>134</v>
      </c>
      <c r="I8878" t="s">
        <v>135</v>
      </c>
      <c r="J8878" t="s">
        <v>136</v>
      </c>
      <c r="K8878" t="s">
        <v>137</v>
      </c>
      <c r="L8878" t="s">
        <v>24954</v>
      </c>
      <c r="M8878" t="s">
        <v>24955</v>
      </c>
      <c r="N8878">
        <v>8.1144444440000001</v>
      </c>
      <c r="O8878">
        <v>0</v>
      </c>
      <c r="P8878">
        <v>69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126.80553743907653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126.80553743907653</v>
      </c>
    </row>
    <row r="8879" spans="1:31" x14ac:dyDescent="0.25">
      <c r="A8879">
        <v>1843678</v>
      </c>
      <c r="B8879">
        <v>1</v>
      </c>
      <c r="C8879" t="s">
        <v>80</v>
      </c>
      <c r="D8879" t="s">
        <v>93</v>
      </c>
      <c r="E8879" t="s">
        <v>252</v>
      </c>
      <c r="F8879" t="s">
        <v>19147</v>
      </c>
      <c r="G8879" t="s">
        <v>1486</v>
      </c>
      <c r="H8879" t="s">
        <v>134</v>
      </c>
      <c r="I8879" t="s">
        <v>135</v>
      </c>
      <c r="J8879" t="s">
        <v>136</v>
      </c>
      <c r="K8879" t="s">
        <v>137</v>
      </c>
      <c r="L8879" t="s">
        <v>24956</v>
      </c>
      <c r="M8879" t="s">
        <v>24957</v>
      </c>
      <c r="N8879">
        <v>0.60472222200000003</v>
      </c>
      <c r="O8879">
        <v>0</v>
      </c>
      <c r="P8879">
        <v>52</v>
      </c>
      <c r="Q8879">
        <v>0</v>
      </c>
      <c r="R8879">
        <v>25</v>
      </c>
      <c r="S8879">
        <v>0</v>
      </c>
      <c r="T8879">
        <v>21</v>
      </c>
      <c r="U8879">
        <v>0</v>
      </c>
      <c r="V8879">
        <v>0</v>
      </c>
      <c r="W8879">
        <v>0</v>
      </c>
      <c r="X8879">
        <v>10.856816257193026</v>
      </c>
      <c r="Y8879">
        <v>0</v>
      </c>
      <c r="Z8879">
        <v>13.598979936692151</v>
      </c>
      <c r="AA8879">
        <v>0</v>
      </c>
      <c r="AB8879">
        <v>5.3269537319565012</v>
      </c>
      <c r="AC8879">
        <v>0</v>
      </c>
      <c r="AD8879">
        <v>0</v>
      </c>
      <c r="AE8879">
        <v>29.782749925841678</v>
      </c>
    </row>
    <row r="8880" spans="1:31" x14ac:dyDescent="0.25">
      <c r="A8880">
        <v>1855814</v>
      </c>
      <c r="B8880">
        <v>1</v>
      </c>
      <c r="C8880" t="s">
        <v>80</v>
      </c>
      <c r="D8880" t="s">
        <v>103</v>
      </c>
      <c r="E8880" t="s">
        <v>202</v>
      </c>
      <c r="F8880" t="s">
        <v>23947</v>
      </c>
      <c r="G8880" t="s">
        <v>156</v>
      </c>
      <c r="H8880" t="s">
        <v>157</v>
      </c>
      <c r="I8880" t="s">
        <v>135</v>
      </c>
      <c r="J8880" t="s">
        <v>136</v>
      </c>
      <c r="K8880" t="s">
        <v>137</v>
      </c>
      <c r="L8880" t="s">
        <v>24958</v>
      </c>
      <c r="M8880" t="s">
        <v>24959</v>
      </c>
      <c r="N8880">
        <v>0.90555555499999996</v>
      </c>
      <c r="O8880">
        <v>0</v>
      </c>
      <c r="P8880">
        <v>734</v>
      </c>
      <c r="Q8880">
        <v>0</v>
      </c>
      <c r="R8880">
        <v>19</v>
      </c>
      <c r="S8880">
        <v>0</v>
      </c>
      <c r="T8880">
        <v>100</v>
      </c>
      <c r="U8880">
        <v>0</v>
      </c>
      <c r="V8880">
        <v>0</v>
      </c>
      <c r="W8880">
        <v>0</v>
      </c>
      <c r="X8880">
        <v>167.35995535315399</v>
      </c>
      <c r="Y8880">
        <v>0</v>
      </c>
      <c r="Z8880">
        <v>9.5872812610240956</v>
      </c>
      <c r="AA8880">
        <v>0</v>
      </c>
      <c r="AB8880">
        <v>48.976106885638345</v>
      </c>
      <c r="AC8880">
        <v>0</v>
      </c>
      <c r="AD8880">
        <v>0</v>
      </c>
      <c r="AE8880">
        <v>225.92334349981644</v>
      </c>
    </row>
    <row r="8881" spans="1:31" x14ac:dyDescent="0.25">
      <c r="A8881">
        <v>1855819</v>
      </c>
      <c r="B8881">
        <v>1</v>
      </c>
      <c r="C8881" t="s">
        <v>80</v>
      </c>
      <c r="D8881" t="s">
        <v>94</v>
      </c>
      <c r="E8881" t="s">
        <v>202</v>
      </c>
      <c r="F8881" t="s">
        <v>24960</v>
      </c>
      <c r="G8881" t="s">
        <v>156</v>
      </c>
      <c r="H8881" t="s">
        <v>157</v>
      </c>
      <c r="I8881" t="s">
        <v>135</v>
      </c>
      <c r="J8881" t="s">
        <v>136</v>
      </c>
      <c r="K8881" t="s">
        <v>137</v>
      </c>
      <c r="L8881" t="s">
        <v>24961</v>
      </c>
      <c r="M8881" t="s">
        <v>24962</v>
      </c>
      <c r="N8881">
        <v>0.52916666599999995</v>
      </c>
      <c r="O8881">
        <v>0</v>
      </c>
      <c r="P8881">
        <v>324</v>
      </c>
      <c r="Q8881">
        <v>2</v>
      </c>
      <c r="R8881">
        <v>1</v>
      </c>
      <c r="S8881">
        <v>2</v>
      </c>
      <c r="T8881">
        <v>23</v>
      </c>
      <c r="U8881">
        <v>0</v>
      </c>
      <c r="V8881">
        <v>0</v>
      </c>
      <c r="W8881">
        <v>0</v>
      </c>
      <c r="X8881">
        <v>16.402157519295365</v>
      </c>
      <c r="Y8881">
        <v>0.37849572128999998</v>
      </c>
      <c r="Z8881">
        <v>1.054929818E-3</v>
      </c>
      <c r="AA8881">
        <v>1.29693891615</v>
      </c>
      <c r="AB8881">
        <v>2.2744623900425003</v>
      </c>
      <c r="AC8881">
        <v>0</v>
      </c>
      <c r="AD8881">
        <v>0</v>
      </c>
      <c r="AE8881">
        <v>20.353109476595868</v>
      </c>
    </row>
    <row r="8882" spans="1:31" x14ac:dyDescent="0.25">
      <c r="A8882">
        <v>1855821</v>
      </c>
      <c r="B8882">
        <v>1</v>
      </c>
      <c r="C8882" t="s">
        <v>81</v>
      </c>
      <c r="D8882" t="s">
        <v>128</v>
      </c>
      <c r="E8882" t="s">
        <v>131</v>
      </c>
      <c r="F8882" t="s">
        <v>8820</v>
      </c>
      <c r="G8882" t="s">
        <v>133</v>
      </c>
      <c r="H8882" t="s">
        <v>134</v>
      </c>
      <c r="I8882" t="s">
        <v>135</v>
      </c>
      <c r="J8882" t="s">
        <v>136</v>
      </c>
      <c r="K8882" t="s">
        <v>137</v>
      </c>
      <c r="L8882" t="s">
        <v>24963</v>
      </c>
      <c r="M8882" t="s">
        <v>24964</v>
      </c>
      <c r="N8882">
        <v>9.2594444439999997</v>
      </c>
      <c r="O8882">
        <v>0</v>
      </c>
      <c r="P8882">
        <v>213</v>
      </c>
      <c r="Q8882">
        <v>0</v>
      </c>
      <c r="R8882">
        <v>0</v>
      </c>
      <c r="S8882">
        <v>0</v>
      </c>
      <c r="T8882">
        <v>15</v>
      </c>
      <c r="U8882">
        <v>0</v>
      </c>
      <c r="V8882">
        <v>0</v>
      </c>
      <c r="W8882">
        <v>0</v>
      </c>
      <c r="X8882">
        <v>264.80060660379115</v>
      </c>
      <c r="Y8882">
        <v>0</v>
      </c>
      <c r="Z8882">
        <v>0</v>
      </c>
      <c r="AA8882">
        <v>0</v>
      </c>
      <c r="AB8882">
        <v>53.061454534854136</v>
      </c>
      <c r="AC8882">
        <v>0</v>
      </c>
      <c r="AD8882">
        <v>0</v>
      </c>
      <c r="AE8882">
        <v>317.86206113864529</v>
      </c>
    </row>
    <row r="8883" spans="1:31" x14ac:dyDescent="0.25">
      <c r="A8883">
        <v>1855822</v>
      </c>
      <c r="B8883">
        <v>1</v>
      </c>
      <c r="C8883" t="s">
        <v>80</v>
      </c>
      <c r="D8883" t="s">
        <v>96</v>
      </c>
      <c r="E8883" t="s">
        <v>140</v>
      </c>
      <c r="F8883" t="s">
        <v>24965</v>
      </c>
      <c r="G8883" t="s">
        <v>242</v>
      </c>
      <c r="H8883" t="s">
        <v>134</v>
      </c>
      <c r="I8883" t="s">
        <v>135</v>
      </c>
      <c r="J8883" t="s">
        <v>3</v>
      </c>
      <c r="K8883" t="s">
        <v>137</v>
      </c>
      <c r="L8883" t="s">
        <v>24966</v>
      </c>
      <c r="M8883" t="s">
        <v>24967</v>
      </c>
      <c r="N8883">
        <v>10.644444443999999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1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5.1284235478967171</v>
      </c>
      <c r="AC8883">
        <v>0</v>
      </c>
      <c r="AD8883">
        <v>0</v>
      </c>
      <c r="AE8883">
        <v>5.1284235478967171</v>
      </c>
    </row>
    <row r="8884" spans="1:31" x14ac:dyDescent="0.25">
      <c r="A8884">
        <v>1855823</v>
      </c>
      <c r="B8884">
        <v>1</v>
      </c>
      <c r="C8884" t="s">
        <v>81</v>
      </c>
      <c r="D8884" t="s">
        <v>128</v>
      </c>
      <c r="E8884" t="s">
        <v>131</v>
      </c>
      <c r="F8884" t="s">
        <v>24968</v>
      </c>
      <c r="G8884" t="s">
        <v>133</v>
      </c>
      <c r="H8884" t="s">
        <v>134</v>
      </c>
      <c r="I8884" t="s">
        <v>135</v>
      </c>
      <c r="J8884" t="s">
        <v>136</v>
      </c>
      <c r="K8884" t="s">
        <v>137</v>
      </c>
      <c r="L8884" t="s">
        <v>24969</v>
      </c>
      <c r="M8884" t="s">
        <v>24970</v>
      </c>
      <c r="N8884">
        <v>4.1019444439999999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5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13.003124687603602</v>
      </c>
      <c r="AC8884">
        <v>0</v>
      </c>
      <c r="AD8884">
        <v>0</v>
      </c>
      <c r="AE8884">
        <v>13.003124687603602</v>
      </c>
    </row>
    <row r="8885" spans="1:31" x14ac:dyDescent="0.25">
      <c r="A8885">
        <v>1855824</v>
      </c>
      <c r="B8885">
        <v>1</v>
      </c>
      <c r="C8885" t="s">
        <v>80</v>
      </c>
      <c r="D8885" t="s">
        <v>98</v>
      </c>
      <c r="E8885" t="s">
        <v>154</v>
      </c>
      <c r="F8885" t="s">
        <v>24971</v>
      </c>
      <c r="G8885" t="s">
        <v>175</v>
      </c>
      <c r="H8885" t="s">
        <v>157</v>
      </c>
      <c r="I8885" t="s">
        <v>135</v>
      </c>
      <c r="J8885" t="s">
        <v>136</v>
      </c>
      <c r="K8885" t="s">
        <v>137</v>
      </c>
      <c r="L8885" t="s">
        <v>24972</v>
      </c>
      <c r="M8885" t="s">
        <v>24973</v>
      </c>
      <c r="N8885">
        <v>3.386666666</v>
      </c>
      <c r="O8885">
        <v>0</v>
      </c>
      <c r="P8885">
        <v>0</v>
      </c>
      <c r="Q8885">
        <v>0</v>
      </c>
      <c r="R8885">
        <v>4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19.910942043264999</v>
      </c>
      <c r="AA8885">
        <v>0</v>
      </c>
      <c r="AB8885">
        <v>0</v>
      </c>
      <c r="AC8885">
        <v>0</v>
      </c>
      <c r="AD8885">
        <v>0</v>
      </c>
      <c r="AE8885">
        <v>19.910942043264999</v>
      </c>
    </row>
    <row r="8886" spans="1:31" x14ac:dyDescent="0.25">
      <c r="A8886">
        <v>1855826</v>
      </c>
      <c r="B8886">
        <v>1</v>
      </c>
      <c r="C8886" t="s">
        <v>80</v>
      </c>
      <c r="D8886" t="s">
        <v>101</v>
      </c>
      <c r="E8886" t="s">
        <v>164</v>
      </c>
      <c r="F8886" t="s">
        <v>24974</v>
      </c>
      <c r="G8886" t="s">
        <v>156</v>
      </c>
      <c r="H8886" t="s">
        <v>157</v>
      </c>
      <c r="I8886" t="s">
        <v>135</v>
      </c>
      <c r="J8886" t="s">
        <v>136</v>
      </c>
      <c r="K8886" t="s">
        <v>137</v>
      </c>
      <c r="L8886" t="s">
        <v>24975</v>
      </c>
      <c r="M8886" t="s">
        <v>24976</v>
      </c>
      <c r="N8886">
        <v>0.77861111100000002</v>
      </c>
      <c r="O8886">
        <v>3</v>
      </c>
      <c r="P8886">
        <v>801</v>
      </c>
      <c r="Q8886">
        <v>6</v>
      </c>
      <c r="R8886">
        <v>28</v>
      </c>
      <c r="S8886">
        <v>5</v>
      </c>
      <c r="T8886">
        <v>83</v>
      </c>
      <c r="U8886">
        <v>2</v>
      </c>
      <c r="V8886">
        <v>0</v>
      </c>
      <c r="W8886">
        <v>1.2533979224084002</v>
      </c>
      <c r="X8886">
        <v>145.6078899759143</v>
      </c>
      <c r="Y8886">
        <v>91.102186937454533</v>
      </c>
      <c r="Z8886">
        <v>3.0313131963234166</v>
      </c>
      <c r="AA8886">
        <v>4.4177087691832995</v>
      </c>
      <c r="AB8886">
        <v>30.240343198348675</v>
      </c>
      <c r="AC8886">
        <v>54.106894529678343</v>
      </c>
      <c r="AD8886">
        <v>0</v>
      </c>
      <c r="AE8886">
        <v>329.75973452931095</v>
      </c>
    </row>
    <row r="8887" spans="1:31" x14ac:dyDescent="0.25">
      <c r="A8887">
        <v>1855828</v>
      </c>
      <c r="B8887">
        <v>1</v>
      </c>
      <c r="C8887" t="s">
        <v>81</v>
      </c>
      <c r="D8887" t="s">
        <v>128</v>
      </c>
      <c r="E8887" t="s">
        <v>131</v>
      </c>
      <c r="F8887" t="s">
        <v>24977</v>
      </c>
      <c r="G8887" t="s">
        <v>133</v>
      </c>
      <c r="H8887" t="s">
        <v>134</v>
      </c>
      <c r="I8887" t="s">
        <v>135</v>
      </c>
      <c r="J8887" t="s">
        <v>136</v>
      </c>
      <c r="K8887" t="s">
        <v>137</v>
      </c>
      <c r="L8887" t="s">
        <v>24978</v>
      </c>
      <c r="M8887" t="s">
        <v>24979</v>
      </c>
      <c r="N8887">
        <v>11.182777777</v>
      </c>
      <c r="O8887">
        <v>0</v>
      </c>
      <c r="P8887">
        <v>10</v>
      </c>
      <c r="Q8887">
        <v>0</v>
      </c>
      <c r="R8887">
        <v>0</v>
      </c>
      <c r="S8887">
        <v>0</v>
      </c>
      <c r="T8887">
        <v>2</v>
      </c>
      <c r="U8887">
        <v>0</v>
      </c>
      <c r="V8887">
        <v>0</v>
      </c>
      <c r="W8887">
        <v>0</v>
      </c>
      <c r="X8887">
        <v>10.950534682975636</v>
      </c>
      <c r="Y8887">
        <v>0</v>
      </c>
      <c r="Z8887">
        <v>0</v>
      </c>
      <c r="AA8887">
        <v>0</v>
      </c>
      <c r="AB8887">
        <v>0.10344920088304166</v>
      </c>
      <c r="AC8887">
        <v>0</v>
      </c>
      <c r="AD8887">
        <v>0</v>
      </c>
      <c r="AE8887">
        <v>11.053983883858677</v>
      </c>
    </row>
    <row r="8888" spans="1:31" x14ac:dyDescent="0.25">
      <c r="A8888">
        <v>1855829</v>
      </c>
      <c r="B8888">
        <v>1</v>
      </c>
      <c r="C8888" t="s">
        <v>80</v>
      </c>
      <c r="D8888" t="s">
        <v>97</v>
      </c>
      <c r="E8888" t="s">
        <v>154</v>
      </c>
      <c r="F8888" t="s">
        <v>24980</v>
      </c>
      <c r="G8888" t="s">
        <v>156</v>
      </c>
      <c r="H8888" t="s">
        <v>157</v>
      </c>
      <c r="I8888" t="s">
        <v>135</v>
      </c>
      <c r="J8888" t="s">
        <v>136</v>
      </c>
      <c r="K8888" t="s">
        <v>137</v>
      </c>
      <c r="L8888" t="s">
        <v>24607</v>
      </c>
      <c r="M8888" t="s">
        <v>24981</v>
      </c>
      <c r="N8888">
        <v>6.7061111110000002</v>
      </c>
      <c r="O8888">
        <v>3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78.931035152313342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78.931035152313342</v>
      </c>
    </row>
    <row r="8889" spans="1:31" x14ac:dyDescent="0.25">
      <c r="A8889">
        <v>1855831</v>
      </c>
      <c r="B8889">
        <v>1</v>
      </c>
      <c r="C8889" t="s">
        <v>80</v>
      </c>
      <c r="D8889" t="s">
        <v>98</v>
      </c>
      <c r="E8889" t="s">
        <v>202</v>
      </c>
      <c r="F8889" t="s">
        <v>8977</v>
      </c>
      <c r="G8889" t="s">
        <v>386</v>
      </c>
      <c r="H8889" t="s">
        <v>157</v>
      </c>
      <c r="I8889" t="s">
        <v>135</v>
      </c>
      <c r="J8889" t="s">
        <v>136</v>
      </c>
      <c r="K8889" t="s">
        <v>137</v>
      </c>
      <c r="L8889" t="s">
        <v>24982</v>
      </c>
      <c r="M8889" t="s">
        <v>24983</v>
      </c>
      <c r="N8889">
        <v>0.78694444399999997</v>
      </c>
      <c r="O8889">
        <v>0</v>
      </c>
      <c r="P8889">
        <v>20</v>
      </c>
      <c r="Q8889">
        <v>29</v>
      </c>
      <c r="R8889">
        <v>185</v>
      </c>
      <c r="S8889">
        <v>8</v>
      </c>
      <c r="T8889">
        <v>49</v>
      </c>
      <c r="U8889">
        <v>2</v>
      </c>
      <c r="V8889">
        <v>0</v>
      </c>
      <c r="W8889">
        <v>0</v>
      </c>
      <c r="X8889">
        <v>5.8898249339699777</v>
      </c>
      <c r="Y8889">
        <v>188.09187950775228</v>
      </c>
      <c r="Z8889">
        <v>259.09083305167542</v>
      </c>
      <c r="AA8889">
        <v>23.828350119171631</v>
      </c>
      <c r="AB8889">
        <v>56.084650394703928</v>
      </c>
      <c r="AC8889">
        <v>57.012508196793497</v>
      </c>
      <c r="AD8889">
        <v>0</v>
      </c>
      <c r="AE8889">
        <v>589.99804620406678</v>
      </c>
    </row>
    <row r="8890" spans="1:31" x14ac:dyDescent="0.25">
      <c r="A8890">
        <v>1855836</v>
      </c>
      <c r="B8890">
        <v>1</v>
      </c>
      <c r="C8890" t="s">
        <v>80</v>
      </c>
      <c r="D8890" t="s">
        <v>104</v>
      </c>
      <c r="E8890" t="s">
        <v>131</v>
      </c>
      <c r="F8890" t="s">
        <v>4048</v>
      </c>
      <c r="G8890" t="s">
        <v>133</v>
      </c>
      <c r="H8890" t="s">
        <v>134</v>
      </c>
      <c r="I8890" t="s">
        <v>135</v>
      </c>
      <c r="J8890" t="s">
        <v>136</v>
      </c>
      <c r="K8890" t="s">
        <v>137</v>
      </c>
      <c r="L8890" t="s">
        <v>24984</v>
      </c>
      <c r="M8890" t="s">
        <v>24985</v>
      </c>
      <c r="N8890">
        <v>1.7283333329999999</v>
      </c>
      <c r="O8890">
        <v>0</v>
      </c>
      <c r="P8890">
        <v>47</v>
      </c>
      <c r="Q8890">
        <v>0</v>
      </c>
      <c r="R8890">
        <v>0</v>
      </c>
      <c r="S8890">
        <v>0</v>
      </c>
      <c r="T8890">
        <v>5</v>
      </c>
      <c r="U8890">
        <v>0</v>
      </c>
      <c r="V8890">
        <v>0</v>
      </c>
      <c r="W8890">
        <v>0</v>
      </c>
      <c r="X8890">
        <v>19.057259973235034</v>
      </c>
      <c r="Y8890">
        <v>0</v>
      </c>
      <c r="Z8890">
        <v>0</v>
      </c>
      <c r="AA8890">
        <v>0</v>
      </c>
      <c r="AB8890">
        <v>2.2647375750226226</v>
      </c>
      <c r="AC8890">
        <v>0</v>
      </c>
      <c r="AD8890">
        <v>0</v>
      </c>
      <c r="AE8890">
        <v>21.321997548257656</v>
      </c>
    </row>
    <row r="8891" spans="1:31" x14ac:dyDescent="0.25">
      <c r="A8891">
        <v>1855841</v>
      </c>
      <c r="B8891">
        <v>1</v>
      </c>
      <c r="C8891" t="s">
        <v>80</v>
      </c>
      <c r="D8891" t="s">
        <v>95</v>
      </c>
      <c r="E8891" t="s">
        <v>131</v>
      </c>
      <c r="F8891" t="s">
        <v>24986</v>
      </c>
      <c r="G8891" t="s">
        <v>189</v>
      </c>
      <c r="H8891" t="s">
        <v>134</v>
      </c>
      <c r="I8891" t="s">
        <v>135</v>
      </c>
      <c r="J8891" t="s">
        <v>136</v>
      </c>
      <c r="K8891" t="s">
        <v>137</v>
      </c>
      <c r="L8891" t="s">
        <v>24987</v>
      </c>
      <c r="M8891" t="s">
        <v>24988</v>
      </c>
      <c r="N8891">
        <v>2.0888888880000001</v>
      </c>
      <c r="O8891">
        <v>0</v>
      </c>
      <c r="P8891">
        <v>25</v>
      </c>
      <c r="Q8891">
        <v>0</v>
      </c>
      <c r="R8891">
        <v>2</v>
      </c>
      <c r="S8891">
        <v>0</v>
      </c>
      <c r="T8891">
        <v>1</v>
      </c>
      <c r="U8891">
        <v>0</v>
      </c>
      <c r="V8891">
        <v>0</v>
      </c>
      <c r="W8891">
        <v>0</v>
      </c>
      <c r="X8891">
        <v>10.368924954238883</v>
      </c>
      <c r="Y8891">
        <v>0</v>
      </c>
      <c r="Z8891">
        <v>2.2015350520914718</v>
      </c>
      <c r="AA8891">
        <v>0</v>
      </c>
      <c r="AB8891">
        <v>0.29849537499255835</v>
      </c>
      <c r="AC8891">
        <v>0</v>
      </c>
      <c r="AD8891">
        <v>0</v>
      </c>
      <c r="AE8891">
        <v>12.868955381322914</v>
      </c>
    </row>
    <row r="8892" spans="1:31" x14ac:dyDescent="0.25">
      <c r="A8892">
        <v>1855842</v>
      </c>
      <c r="B8892">
        <v>1</v>
      </c>
      <c r="C8892" t="s">
        <v>80</v>
      </c>
      <c r="D8892" t="s">
        <v>91</v>
      </c>
      <c r="E8892" t="s">
        <v>131</v>
      </c>
      <c r="F8892" t="s">
        <v>24989</v>
      </c>
      <c r="G8892" t="s">
        <v>133</v>
      </c>
      <c r="H8892" t="s">
        <v>134</v>
      </c>
      <c r="I8892" t="s">
        <v>135</v>
      </c>
      <c r="J8892" t="s">
        <v>136</v>
      </c>
      <c r="K8892" t="s">
        <v>137</v>
      </c>
      <c r="L8892" t="s">
        <v>24990</v>
      </c>
      <c r="M8892" t="s">
        <v>24991</v>
      </c>
      <c r="N8892">
        <v>1.4913888879999999</v>
      </c>
      <c r="O8892">
        <v>0</v>
      </c>
      <c r="P8892">
        <v>0</v>
      </c>
      <c r="Q8892">
        <v>0</v>
      </c>
      <c r="R8892">
        <v>3</v>
      </c>
      <c r="S8892">
        <v>0</v>
      </c>
      <c r="T8892">
        <v>4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0.60726584712845</v>
      </c>
      <c r="AA8892">
        <v>0</v>
      </c>
      <c r="AB8892">
        <v>1.07707942865455</v>
      </c>
      <c r="AC8892">
        <v>0</v>
      </c>
      <c r="AD8892">
        <v>0</v>
      </c>
      <c r="AE8892">
        <v>1.684345275783</v>
      </c>
    </row>
    <row r="8893" spans="1:31" x14ac:dyDescent="0.25">
      <c r="A8893">
        <v>1855843</v>
      </c>
      <c r="B8893">
        <v>1</v>
      </c>
      <c r="C8893" t="s">
        <v>81</v>
      </c>
      <c r="D8893" t="s">
        <v>112</v>
      </c>
      <c r="E8893" t="s">
        <v>154</v>
      </c>
      <c r="F8893" t="s">
        <v>24992</v>
      </c>
      <c r="G8893" t="s">
        <v>156</v>
      </c>
      <c r="H8893" t="s">
        <v>157</v>
      </c>
      <c r="I8893" t="s">
        <v>135</v>
      </c>
      <c r="J8893" t="s">
        <v>136</v>
      </c>
      <c r="K8893" t="s">
        <v>137</v>
      </c>
      <c r="L8893" t="s">
        <v>24993</v>
      </c>
      <c r="M8893" t="s">
        <v>24994</v>
      </c>
      <c r="N8893">
        <v>0.57083333300000005</v>
      </c>
      <c r="O8893">
        <v>0</v>
      </c>
      <c r="P8893">
        <v>541</v>
      </c>
      <c r="Q8893">
        <v>0</v>
      </c>
      <c r="R8893">
        <v>11</v>
      </c>
      <c r="S8893">
        <v>0</v>
      </c>
      <c r="T8893">
        <v>64</v>
      </c>
      <c r="U8893">
        <v>0</v>
      </c>
      <c r="V8893">
        <v>0</v>
      </c>
      <c r="W8893">
        <v>0</v>
      </c>
      <c r="X8893">
        <v>54.495902876067959</v>
      </c>
      <c r="Y8893">
        <v>0</v>
      </c>
      <c r="Z8893">
        <v>15.3663776155515</v>
      </c>
      <c r="AA8893">
        <v>0</v>
      </c>
      <c r="AB8893">
        <v>7.2679035701681238</v>
      </c>
      <c r="AC8893">
        <v>0</v>
      </c>
      <c r="AD8893">
        <v>0</v>
      </c>
      <c r="AE8893">
        <v>77.130184061787588</v>
      </c>
    </row>
    <row r="8894" spans="1:31" x14ac:dyDescent="0.25">
      <c r="A8894">
        <v>1855844</v>
      </c>
      <c r="B8894">
        <v>1</v>
      </c>
      <c r="C8894" t="s">
        <v>80</v>
      </c>
      <c r="D8894" t="s">
        <v>84</v>
      </c>
      <c r="E8894" t="s">
        <v>131</v>
      </c>
      <c r="F8894" t="s">
        <v>24218</v>
      </c>
      <c r="G8894" t="s">
        <v>133</v>
      </c>
      <c r="H8894" t="s">
        <v>134</v>
      </c>
      <c r="I8894" t="s">
        <v>135</v>
      </c>
      <c r="J8894" t="s">
        <v>136</v>
      </c>
      <c r="K8894" t="s">
        <v>137</v>
      </c>
      <c r="L8894" t="s">
        <v>24995</v>
      </c>
      <c r="M8894" t="s">
        <v>24996</v>
      </c>
      <c r="N8894">
        <v>2.5102777770000002</v>
      </c>
      <c r="O8894">
        <v>0</v>
      </c>
      <c r="P8894">
        <v>142</v>
      </c>
      <c r="Q8894">
        <v>0</v>
      </c>
      <c r="R8894">
        <v>0</v>
      </c>
      <c r="S8894">
        <v>0</v>
      </c>
      <c r="T8894">
        <v>7</v>
      </c>
      <c r="U8894">
        <v>0</v>
      </c>
      <c r="V8894">
        <v>0</v>
      </c>
      <c r="W8894">
        <v>0</v>
      </c>
      <c r="X8894">
        <v>71.507797143922147</v>
      </c>
      <c r="Y8894">
        <v>0</v>
      </c>
      <c r="Z8894">
        <v>0</v>
      </c>
      <c r="AA8894">
        <v>0</v>
      </c>
      <c r="AB8894">
        <v>6.8257369021234888</v>
      </c>
      <c r="AC8894">
        <v>0</v>
      </c>
      <c r="AD8894">
        <v>0</v>
      </c>
      <c r="AE8894">
        <v>78.333534046045642</v>
      </c>
    </row>
    <row r="8895" spans="1:31" x14ac:dyDescent="0.25">
      <c r="A8895">
        <v>1855847</v>
      </c>
      <c r="B8895">
        <v>1</v>
      </c>
      <c r="C8895" t="s">
        <v>80</v>
      </c>
      <c r="D8895" t="s">
        <v>84</v>
      </c>
      <c r="E8895" t="s">
        <v>131</v>
      </c>
      <c r="F8895" t="s">
        <v>24997</v>
      </c>
      <c r="G8895" t="s">
        <v>133</v>
      </c>
      <c r="H8895" t="s">
        <v>134</v>
      </c>
      <c r="I8895" t="s">
        <v>135</v>
      </c>
      <c r="J8895" t="s">
        <v>136</v>
      </c>
      <c r="K8895" t="s">
        <v>137</v>
      </c>
      <c r="L8895" t="s">
        <v>24998</v>
      </c>
      <c r="M8895" t="s">
        <v>24999</v>
      </c>
      <c r="N8895">
        <v>1.56</v>
      </c>
      <c r="O8895">
        <v>0</v>
      </c>
      <c r="P8895">
        <v>337</v>
      </c>
      <c r="Q8895">
        <v>0</v>
      </c>
      <c r="R8895">
        <v>0</v>
      </c>
      <c r="S8895">
        <v>0</v>
      </c>
      <c r="T8895">
        <v>27</v>
      </c>
      <c r="U8895">
        <v>0</v>
      </c>
      <c r="V8895">
        <v>0</v>
      </c>
      <c r="W8895">
        <v>0</v>
      </c>
      <c r="X8895">
        <v>100.07906353707757</v>
      </c>
      <c r="Y8895">
        <v>0</v>
      </c>
      <c r="Z8895">
        <v>0</v>
      </c>
      <c r="AA8895">
        <v>0</v>
      </c>
      <c r="AB8895">
        <v>32.678147073885583</v>
      </c>
      <c r="AC8895">
        <v>0</v>
      </c>
      <c r="AD8895">
        <v>0</v>
      </c>
      <c r="AE8895">
        <v>132.75721061096317</v>
      </c>
    </row>
    <row r="8896" spans="1:31" x14ac:dyDescent="0.25">
      <c r="A8896">
        <v>1855848</v>
      </c>
      <c r="B8896">
        <v>1</v>
      </c>
      <c r="C8896" t="s">
        <v>80</v>
      </c>
      <c r="D8896" t="s">
        <v>95</v>
      </c>
      <c r="E8896" t="s">
        <v>131</v>
      </c>
      <c r="F8896" t="s">
        <v>25000</v>
      </c>
      <c r="G8896" t="s">
        <v>189</v>
      </c>
      <c r="H8896" t="s">
        <v>134</v>
      </c>
      <c r="I8896" t="s">
        <v>135</v>
      </c>
      <c r="J8896" t="s">
        <v>136</v>
      </c>
      <c r="K8896" t="s">
        <v>137</v>
      </c>
      <c r="L8896" t="s">
        <v>25001</v>
      </c>
      <c r="M8896" t="s">
        <v>25002</v>
      </c>
      <c r="N8896">
        <v>2.7625000000000002</v>
      </c>
      <c r="O8896">
        <v>0</v>
      </c>
      <c r="P8896">
        <v>133</v>
      </c>
      <c r="Q8896">
        <v>0</v>
      </c>
      <c r="R8896">
        <v>0</v>
      </c>
      <c r="S8896">
        <v>0</v>
      </c>
      <c r="T8896">
        <v>14</v>
      </c>
      <c r="U8896">
        <v>0</v>
      </c>
      <c r="V8896">
        <v>0</v>
      </c>
      <c r="W8896">
        <v>0</v>
      </c>
      <c r="X8896">
        <v>62.207618142886602</v>
      </c>
      <c r="Y8896">
        <v>0</v>
      </c>
      <c r="Z8896">
        <v>0</v>
      </c>
      <c r="AA8896">
        <v>0</v>
      </c>
      <c r="AB8896">
        <v>8.1823072488072892</v>
      </c>
      <c r="AC8896">
        <v>0</v>
      </c>
      <c r="AD8896">
        <v>0</v>
      </c>
      <c r="AE8896">
        <v>70.389925391693893</v>
      </c>
    </row>
    <row r="8897" spans="1:31" x14ac:dyDescent="0.25">
      <c r="A8897">
        <v>1855853</v>
      </c>
      <c r="B8897">
        <v>1</v>
      </c>
      <c r="C8897" t="s">
        <v>80</v>
      </c>
      <c r="D8897" t="s">
        <v>101</v>
      </c>
      <c r="E8897" t="s">
        <v>140</v>
      </c>
      <c r="F8897" t="s">
        <v>25003</v>
      </c>
      <c r="G8897" t="s">
        <v>142</v>
      </c>
      <c r="H8897" t="s">
        <v>134</v>
      </c>
      <c r="I8897" t="s">
        <v>135</v>
      </c>
      <c r="J8897" t="s">
        <v>136</v>
      </c>
      <c r="K8897" t="s">
        <v>137</v>
      </c>
      <c r="L8897" t="s">
        <v>25004</v>
      </c>
      <c r="M8897" t="s">
        <v>25005</v>
      </c>
      <c r="N8897">
        <v>2.165</v>
      </c>
      <c r="O8897">
        <v>0</v>
      </c>
      <c r="P8897">
        <v>1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</row>
    <row r="8898" spans="1:31" x14ac:dyDescent="0.25">
      <c r="A8898">
        <v>1855855</v>
      </c>
      <c r="B8898">
        <v>1</v>
      </c>
      <c r="C8898" t="s">
        <v>81</v>
      </c>
      <c r="D8898" t="s">
        <v>118</v>
      </c>
      <c r="E8898" t="s">
        <v>252</v>
      </c>
      <c r="F8898" t="s">
        <v>25006</v>
      </c>
      <c r="G8898" t="s">
        <v>279</v>
      </c>
      <c r="H8898" t="s">
        <v>134</v>
      </c>
      <c r="I8898" t="s">
        <v>135</v>
      </c>
      <c r="J8898" t="s">
        <v>136</v>
      </c>
      <c r="K8898" t="s">
        <v>137</v>
      </c>
      <c r="L8898" t="s">
        <v>25007</v>
      </c>
      <c r="M8898" t="s">
        <v>25008</v>
      </c>
      <c r="N8898">
        <v>1.455833333</v>
      </c>
      <c r="O8898">
        <v>0</v>
      </c>
      <c r="P8898">
        <v>134</v>
      </c>
      <c r="Q8898">
        <v>0</v>
      </c>
      <c r="R8898">
        <v>1</v>
      </c>
      <c r="S8898">
        <v>0</v>
      </c>
      <c r="T8898">
        <v>8</v>
      </c>
      <c r="U8898">
        <v>0</v>
      </c>
      <c r="V8898">
        <v>0</v>
      </c>
      <c r="W8898">
        <v>0</v>
      </c>
      <c r="X8898">
        <v>22.476735445249091</v>
      </c>
      <c r="Y8898">
        <v>0</v>
      </c>
      <c r="Z8898">
        <v>0.32655543032646661</v>
      </c>
      <c r="AA8898">
        <v>0</v>
      </c>
      <c r="AB8898">
        <v>1.5800203304400613</v>
      </c>
      <c r="AC8898">
        <v>0</v>
      </c>
      <c r="AD8898">
        <v>0</v>
      </c>
      <c r="AE8898">
        <v>24.383311206015616</v>
      </c>
    </row>
    <row r="8899" spans="1:31" x14ac:dyDescent="0.25">
      <c r="A8899">
        <v>1855867</v>
      </c>
      <c r="B8899">
        <v>1</v>
      </c>
      <c r="C8899" t="s">
        <v>80</v>
      </c>
      <c r="D8899" t="s">
        <v>106</v>
      </c>
      <c r="E8899" t="s">
        <v>164</v>
      </c>
      <c r="F8899" t="s">
        <v>2120</v>
      </c>
      <c r="G8899" t="s">
        <v>156</v>
      </c>
      <c r="H8899" t="s">
        <v>157</v>
      </c>
      <c r="I8899" t="s">
        <v>135</v>
      </c>
      <c r="J8899" t="s">
        <v>136</v>
      </c>
      <c r="K8899" t="s">
        <v>137</v>
      </c>
      <c r="L8899" t="s">
        <v>25009</v>
      </c>
      <c r="M8899" t="s">
        <v>25010</v>
      </c>
      <c r="N8899">
        <v>0.63138888800000004</v>
      </c>
      <c r="O8899">
        <v>0</v>
      </c>
      <c r="P8899">
        <v>16</v>
      </c>
      <c r="Q8899">
        <v>12</v>
      </c>
      <c r="R8899">
        <v>117</v>
      </c>
      <c r="S8899">
        <v>2</v>
      </c>
      <c r="T8899">
        <v>28</v>
      </c>
      <c r="U8899">
        <v>2</v>
      </c>
      <c r="V8899">
        <v>0</v>
      </c>
      <c r="W8899">
        <v>0</v>
      </c>
      <c r="X8899">
        <v>3.6646602735892673</v>
      </c>
      <c r="Y8899">
        <v>53.193575785812349</v>
      </c>
      <c r="Z8899">
        <v>130.329548649608</v>
      </c>
      <c r="AA8899">
        <v>9.3985830477863175</v>
      </c>
      <c r="AB8899">
        <v>34.666912662396044</v>
      </c>
      <c r="AC8899">
        <v>43.8552641377565</v>
      </c>
      <c r="AD8899">
        <v>0</v>
      </c>
      <c r="AE8899">
        <v>275.10854455694846</v>
      </c>
    </row>
    <row r="8900" spans="1:31" x14ac:dyDescent="0.25">
      <c r="A8900">
        <v>1855868</v>
      </c>
      <c r="B8900">
        <v>1</v>
      </c>
      <c r="C8900" t="s">
        <v>80</v>
      </c>
      <c r="D8900" t="s">
        <v>93</v>
      </c>
      <c r="E8900" t="s">
        <v>131</v>
      </c>
      <c r="F8900" t="s">
        <v>25011</v>
      </c>
      <c r="G8900" t="s">
        <v>133</v>
      </c>
      <c r="H8900" t="s">
        <v>134</v>
      </c>
      <c r="I8900" t="s">
        <v>135</v>
      </c>
      <c r="J8900" t="s">
        <v>136</v>
      </c>
      <c r="K8900" t="s">
        <v>137</v>
      </c>
      <c r="L8900" t="s">
        <v>25012</v>
      </c>
      <c r="M8900" t="s">
        <v>25013</v>
      </c>
      <c r="N8900">
        <v>4.8094444440000004</v>
      </c>
      <c r="O8900">
        <v>0</v>
      </c>
      <c r="P8900">
        <v>16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7.454761583676901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7.454761583676901</v>
      </c>
    </row>
    <row r="8901" spans="1:31" x14ac:dyDescent="0.25">
      <c r="A8901">
        <v>1855870</v>
      </c>
      <c r="B8901">
        <v>1</v>
      </c>
      <c r="C8901" t="s">
        <v>80</v>
      </c>
      <c r="D8901" t="s">
        <v>103</v>
      </c>
      <c r="E8901" t="s">
        <v>252</v>
      </c>
      <c r="F8901" t="s">
        <v>25014</v>
      </c>
      <c r="G8901" t="s">
        <v>279</v>
      </c>
      <c r="H8901" t="s">
        <v>134</v>
      </c>
      <c r="I8901" t="s">
        <v>135</v>
      </c>
      <c r="J8901" t="s">
        <v>136</v>
      </c>
      <c r="K8901" t="s">
        <v>137</v>
      </c>
      <c r="L8901" t="s">
        <v>25015</v>
      </c>
      <c r="M8901" t="s">
        <v>25016</v>
      </c>
      <c r="N8901">
        <v>2.6427777770000001</v>
      </c>
      <c r="O8901">
        <v>0</v>
      </c>
      <c r="P8901">
        <v>115</v>
      </c>
      <c r="Q8901">
        <v>0</v>
      </c>
      <c r="R8901">
        <v>9</v>
      </c>
      <c r="S8901">
        <v>0</v>
      </c>
      <c r="T8901">
        <v>6</v>
      </c>
      <c r="U8901">
        <v>0</v>
      </c>
      <c r="V8901">
        <v>0</v>
      </c>
      <c r="W8901">
        <v>0</v>
      </c>
      <c r="X8901">
        <v>59.823115159712223</v>
      </c>
      <c r="Y8901">
        <v>0</v>
      </c>
      <c r="Z8901">
        <v>14.990554920506135</v>
      </c>
      <c r="AA8901">
        <v>0</v>
      </c>
      <c r="AB8901">
        <v>6.4668617397821127</v>
      </c>
      <c r="AC8901">
        <v>0</v>
      </c>
      <c r="AD8901">
        <v>0</v>
      </c>
      <c r="AE8901">
        <v>81.280531820000476</v>
      </c>
    </row>
    <row r="8902" spans="1:31" x14ac:dyDescent="0.25">
      <c r="A8902">
        <v>1855877</v>
      </c>
      <c r="B8902">
        <v>1</v>
      </c>
      <c r="C8902" t="s">
        <v>80</v>
      </c>
      <c r="D8902" t="s">
        <v>82</v>
      </c>
      <c r="E8902" t="s">
        <v>202</v>
      </c>
      <c r="F8902" t="s">
        <v>25017</v>
      </c>
      <c r="G8902" t="s">
        <v>386</v>
      </c>
      <c r="H8902" t="s">
        <v>157</v>
      </c>
      <c r="I8902" t="s">
        <v>179</v>
      </c>
      <c r="J8902" t="s">
        <v>136</v>
      </c>
      <c r="K8902" t="s">
        <v>151</v>
      </c>
      <c r="L8902" t="s">
        <v>25018</v>
      </c>
      <c r="M8902" t="s">
        <v>25019</v>
      </c>
      <c r="N8902">
        <v>3.5833333000000002E-2</v>
      </c>
      <c r="O8902">
        <v>1</v>
      </c>
      <c r="P8902">
        <v>1098</v>
      </c>
      <c r="Q8902">
        <v>0</v>
      </c>
      <c r="R8902">
        <v>96</v>
      </c>
      <c r="S8902">
        <v>0</v>
      </c>
      <c r="T8902">
        <v>222</v>
      </c>
      <c r="U8902">
        <v>1</v>
      </c>
      <c r="V8902">
        <v>0</v>
      </c>
      <c r="W8902">
        <v>0.28481754168000001</v>
      </c>
      <c r="X8902">
        <v>6.7558786903084505</v>
      </c>
      <c r="Y8902">
        <v>0</v>
      </c>
      <c r="Z8902">
        <v>1.4832730167435169</v>
      </c>
      <c r="AA8902">
        <v>0</v>
      </c>
      <c r="AB8902">
        <v>5.9255032275056596</v>
      </c>
      <c r="AC8902">
        <v>4.7694567745440004</v>
      </c>
      <c r="AD8902">
        <v>0</v>
      </c>
      <c r="AE8902">
        <v>19.218929250781628</v>
      </c>
    </row>
    <row r="8903" spans="1:31" x14ac:dyDescent="0.25">
      <c r="A8903">
        <v>1855882</v>
      </c>
      <c r="B8903">
        <v>1</v>
      </c>
      <c r="C8903" t="s">
        <v>80</v>
      </c>
      <c r="D8903" t="s">
        <v>98</v>
      </c>
      <c r="E8903" t="s">
        <v>202</v>
      </c>
      <c r="F8903" t="s">
        <v>4238</v>
      </c>
      <c r="G8903" t="s">
        <v>156</v>
      </c>
      <c r="H8903" t="s">
        <v>157</v>
      </c>
      <c r="I8903" t="s">
        <v>135</v>
      </c>
      <c r="J8903" t="s">
        <v>136</v>
      </c>
      <c r="K8903" t="s">
        <v>137</v>
      </c>
      <c r="L8903" t="s">
        <v>25020</v>
      </c>
      <c r="M8903" t="s">
        <v>25021</v>
      </c>
      <c r="N8903">
        <v>0.73750000000000004</v>
      </c>
      <c r="O8903">
        <v>0</v>
      </c>
      <c r="P8903">
        <v>0</v>
      </c>
      <c r="Q8903">
        <v>9</v>
      </c>
      <c r="R8903">
        <v>78</v>
      </c>
      <c r="S8903">
        <v>3</v>
      </c>
      <c r="T8903">
        <v>12</v>
      </c>
      <c r="U8903">
        <v>1</v>
      </c>
      <c r="V8903">
        <v>0</v>
      </c>
      <c r="W8903">
        <v>0</v>
      </c>
      <c r="X8903">
        <v>0</v>
      </c>
      <c r="Y8903">
        <v>57.787631177288745</v>
      </c>
      <c r="Z8903">
        <v>137.53444160613753</v>
      </c>
      <c r="AA8903">
        <v>3.3749939612610005</v>
      </c>
      <c r="AB8903">
        <v>24.500593124639376</v>
      </c>
      <c r="AC8903">
        <v>16.229117629116004</v>
      </c>
      <c r="AD8903">
        <v>0</v>
      </c>
      <c r="AE8903">
        <v>239.42677749844268</v>
      </c>
    </row>
    <row r="8904" spans="1:31" x14ac:dyDescent="0.25">
      <c r="A8904">
        <v>1855885</v>
      </c>
      <c r="B8904">
        <v>1</v>
      </c>
      <c r="C8904" t="s">
        <v>80</v>
      </c>
      <c r="D8904" t="s">
        <v>86</v>
      </c>
      <c r="E8904" t="s">
        <v>268</v>
      </c>
      <c r="F8904" t="s">
        <v>25022</v>
      </c>
      <c r="G8904" t="s">
        <v>386</v>
      </c>
      <c r="H8904" t="s">
        <v>157</v>
      </c>
      <c r="I8904" t="s">
        <v>179</v>
      </c>
      <c r="J8904" t="s">
        <v>136</v>
      </c>
      <c r="K8904" t="s">
        <v>151</v>
      </c>
      <c r="L8904" t="s">
        <v>25023</v>
      </c>
      <c r="M8904" t="s">
        <v>25024</v>
      </c>
      <c r="N8904">
        <v>3.3333333E-2</v>
      </c>
      <c r="O8904">
        <v>0</v>
      </c>
      <c r="P8904">
        <v>134</v>
      </c>
      <c r="Q8904">
        <v>0</v>
      </c>
      <c r="R8904">
        <v>0</v>
      </c>
      <c r="S8904">
        <v>2</v>
      </c>
      <c r="T8904">
        <v>19</v>
      </c>
      <c r="U8904">
        <v>0</v>
      </c>
      <c r="V8904">
        <v>0</v>
      </c>
      <c r="W8904">
        <v>0</v>
      </c>
      <c r="X8904">
        <v>0.62669306904299993</v>
      </c>
      <c r="Y8904">
        <v>0</v>
      </c>
      <c r="Z8904">
        <v>0</v>
      </c>
      <c r="AA8904">
        <v>19.447025776500002</v>
      </c>
      <c r="AB8904">
        <v>7.8191049023333348E-2</v>
      </c>
      <c r="AC8904">
        <v>0</v>
      </c>
      <c r="AD8904">
        <v>0</v>
      </c>
      <c r="AE8904">
        <v>20.151909894566337</v>
      </c>
    </row>
    <row r="8905" spans="1:31" x14ac:dyDescent="0.25">
      <c r="A8905">
        <v>1855889</v>
      </c>
      <c r="B8905">
        <v>1</v>
      </c>
      <c r="C8905" t="s">
        <v>80</v>
      </c>
      <c r="D8905" t="s">
        <v>105</v>
      </c>
      <c r="E8905" t="s">
        <v>140</v>
      </c>
      <c r="F8905" t="s">
        <v>25025</v>
      </c>
      <c r="G8905" t="s">
        <v>213</v>
      </c>
      <c r="H8905" t="s">
        <v>134</v>
      </c>
      <c r="I8905" t="s">
        <v>135</v>
      </c>
      <c r="J8905" t="s">
        <v>136</v>
      </c>
      <c r="K8905" t="s">
        <v>137</v>
      </c>
      <c r="L8905" t="s">
        <v>25026</v>
      </c>
      <c r="M8905" t="s">
        <v>25027</v>
      </c>
      <c r="N8905">
        <v>15.84</v>
      </c>
      <c r="O8905">
        <v>0</v>
      </c>
      <c r="P8905">
        <v>26</v>
      </c>
      <c r="Q8905">
        <v>0</v>
      </c>
      <c r="R8905">
        <v>0</v>
      </c>
      <c r="S8905">
        <v>0</v>
      </c>
      <c r="T8905">
        <v>1</v>
      </c>
      <c r="U8905">
        <v>0</v>
      </c>
      <c r="V8905">
        <v>0</v>
      </c>
      <c r="W8905">
        <v>0</v>
      </c>
      <c r="X8905">
        <v>85.584336928226719</v>
      </c>
      <c r="Y8905">
        <v>0</v>
      </c>
      <c r="Z8905">
        <v>0</v>
      </c>
      <c r="AA8905">
        <v>0</v>
      </c>
      <c r="AB8905">
        <v>0.76743190276316675</v>
      </c>
      <c r="AC8905">
        <v>0</v>
      </c>
      <c r="AD8905">
        <v>0</v>
      </c>
      <c r="AE8905">
        <v>86.351768830989883</v>
      </c>
    </row>
    <row r="8906" spans="1:31" x14ac:dyDescent="0.25">
      <c r="A8906">
        <v>1855891</v>
      </c>
      <c r="B8906">
        <v>1</v>
      </c>
      <c r="C8906" t="s">
        <v>80</v>
      </c>
      <c r="D8906" t="s">
        <v>107</v>
      </c>
      <c r="E8906" t="s">
        <v>202</v>
      </c>
      <c r="F8906" t="s">
        <v>25028</v>
      </c>
      <c r="G8906" t="s">
        <v>156</v>
      </c>
      <c r="H8906" t="s">
        <v>157</v>
      </c>
      <c r="I8906" t="s">
        <v>135</v>
      </c>
      <c r="J8906" t="s">
        <v>136</v>
      </c>
      <c r="K8906" t="s">
        <v>137</v>
      </c>
      <c r="L8906" t="s">
        <v>25029</v>
      </c>
      <c r="M8906" t="s">
        <v>25030</v>
      </c>
      <c r="N8906">
        <v>1.079722222</v>
      </c>
      <c r="O8906">
        <v>1</v>
      </c>
      <c r="P8906">
        <v>212</v>
      </c>
      <c r="Q8906">
        <v>58</v>
      </c>
      <c r="R8906">
        <v>87</v>
      </c>
      <c r="S8906">
        <v>19</v>
      </c>
      <c r="T8906">
        <v>21</v>
      </c>
      <c r="U8906">
        <v>2</v>
      </c>
      <c r="V8906">
        <v>0</v>
      </c>
      <c r="W8906">
        <v>0.34035417388483336</v>
      </c>
      <c r="X8906">
        <v>20.555891956188336</v>
      </c>
      <c r="Y8906">
        <v>57.252345684878819</v>
      </c>
      <c r="Z8906">
        <v>27.764981438015262</v>
      </c>
      <c r="AA8906">
        <v>25.484439529343678</v>
      </c>
      <c r="AB8906">
        <v>3.9455975747784189</v>
      </c>
      <c r="AC8906">
        <v>29.212579676598502</v>
      </c>
      <c r="AD8906">
        <v>0</v>
      </c>
      <c r="AE8906">
        <v>164.55619003368784</v>
      </c>
    </row>
    <row r="8907" spans="1:31" x14ac:dyDescent="0.25">
      <c r="A8907">
        <v>1855892</v>
      </c>
      <c r="B8907">
        <v>1</v>
      </c>
      <c r="C8907" t="s">
        <v>80</v>
      </c>
      <c r="D8907" t="s">
        <v>103</v>
      </c>
      <c r="E8907" t="s">
        <v>131</v>
      </c>
      <c r="F8907" t="s">
        <v>11885</v>
      </c>
      <c r="G8907" t="s">
        <v>133</v>
      </c>
      <c r="H8907" t="s">
        <v>134</v>
      </c>
      <c r="I8907" t="s">
        <v>135</v>
      </c>
      <c r="J8907" t="s">
        <v>136</v>
      </c>
      <c r="K8907" t="s">
        <v>137</v>
      </c>
      <c r="L8907" t="s">
        <v>25031</v>
      </c>
      <c r="M8907" t="s">
        <v>25032</v>
      </c>
      <c r="N8907">
        <v>0.63055555500000005</v>
      </c>
      <c r="O8907">
        <v>0</v>
      </c>
      <c r="P8907">
        <v>0</v>
      </c>
      <c r="Q8907">
        <v>0</v>
      </c>
      <c r="R8907">
        <v>1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0.59516107910563332</v>
      </c>
      <c r="AA8907">
        <v>0</v>
      </c>
      <c r="AB8907">
        <v>0</v>
      </c>
      <c r="AC8907">
        <v>0</v>
      </c>
      <c r="AD8907">
        <v>0</v>
      </c>
      <c r="AE8907">
        <v>0.59516107910563332</v>
      </c>
    </row>
    <row r="8908" spans="1:31" x14ac:dyDescent="0.25">
      <c r="A8908">
        <v>1855895</v>
      </c>
      <c r="B8908">
        <v>1</v>
      </c>
      <c r="C8908" t="s">
        <v>81</v>
      </c>
      <c r="D8908" t="s">
        <v>115</v>
      </c>
      <c r="E8908" t="s">
        <v>164</v>
      </c>
      <c r="F8908" t="s">
        <v>25033</v>
      </c>
      <c r="G8908" t="s">
        <v>156</v>
      </c>
      <c r="H8908" t="s">
        <v>157</v>
      </c>
      <c r="I8908" t="s">
        <v>135</v>
      </c>
      <c r="J8908" t="s">
        <v>136</v>
      </c>
      <c r="K8908" t="s">
        <v>137</v>
      </c>
      <c r="L8908" t="s">
        <v>25034</v>
      </c>
      <c r="M8908" t="s">
        <v>25035</v>
      </c>
      <c r="N8908">
        <v>1.5666666659999999</v>
      </c>
      <c r="O8908">
        <v>0</v>
      </c>
      <c r="P8908">
        <v>226</v>
      </c>
      <c r="Q8908">
        <v>0</v>
      </c>
      <c r="R8908">
        <v>44</v>
      </c>
      <c r="S8908">
        <v>5</v>
      </c>
      <c r="T8908">
        <v>21</v>
      </c>
      <c r="U8908">
        <v>0</v>
      </c>
      <c r="V8908">
        <v>0</v>
      </c>
      <c r="W8908">
        <v>0</v>
      </c>
      <c r="X8908">
        <v>35.147223217176538</v>
      </c>
      <c r="Y8908">
        <v>0</v>
      </c>
      <c r="Z8908">
        <v>24.440232914054981</v>
      </c>
      <c r="AA8908">
        <v>35.671871236890581</v>
      </c>
      <c r="AB8908">
        <v>14.973963832053334</v>
      </c>
      <c r="AC8908">
        <v>0</v>
      </c>
      <c r="AD8908">
        <v>0</v>
      </c>
      <c r="AE8908">
        <v>110.23329120017543</v>
      </c>
    </row>
    <row r="8909" spans="1:31" x14ac:dyDescent="0.25">
      <c r="A8909">
        <v>1855896</v>
      </c>
      <c r="B8909">
        <v>1</v>
      </c>
      <c r="C8909" t="s">
        <v>80</v>
      </c>
      <c r="D8909" t="s">
        <v>98</v>
      </c>
      <c r="E8909" t="s">
        <v>154</v>
      </c>
      <c r="F8909" t="s">
        <v>24971</v>
      </c>
      <c r="G8909" t="s">
        <v>514</v>
      </c>
      <c r="H8909" t="s">
        <v>157</v>
      </c>
      <c r="I8909" t="s">
        <v>135</v>
      </c>
      <c r="J8909" t="s">
        <v>136</v>
      </c>
      <c r="K8909" t="s">
        <v>137</v>
      </c>
      <c r="L8909" t="s">
        <v>25036</v>
      </c>
      <c r="M8909" t="s">
        <v>25037</v>
      </c>
      <c r="N8909">
        <v>8.6966666660000005</v>
      </c>
      <c r="O8909">
        <v>0</v>
      </c>
      <c r="P8909">
        <v>0</v>
      </c>
      <c r="Q8909">
        <v>0</v>
      </c>
      <c r="R8909">
        <v>4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71.613112866623311</v>
      </c>
      <c r="AA8909">
        <v>0</v>
      </c>
      <c r="AB8909">
        <v>0</v>
      </c>
      <c r="AC8909">
        <v>0</v>
      </c>
      <c r="AD8909">
        <v>0</v>
      </c>
      <c r="AE8909">
        <v>71.613112866623311</v>
      </c>
    </row>
    <row r="8910" spans="1:31" x14ac:dyDescent="0.25">
      <c r="A8910">
        <v>1855899</v>
      </c>
      <c r="B8910">
        <v>1</v>
      </c>
      <c r="C8910" t="s">
        <v>80</v>
      </c>
      <c r="D8910" t="s">
        <v>107</v>
      </c>
      <c r="E8910" t="s">
        <v>202</v>
      </c>
      <c r="F8910" t="s">
        <v>25028</v>
      </c>
      <c r="G8910" t="s">
        <v>156</v>
      </c>
      <c r="H8910" t="s">
        <v>157</v>
      </c>
      <c r="I8910" t="s">
        <v>135</v>
      </c>
      <c r="J8910" t="s">
        <v>136</v>
      </c>
      <c r="K8910" t="s">
        <v>137</v>
      </c>
      <c r="L8910" t="s">
        <v>25038</v>
      </c>
      <c r="M8910" t="s">
        <v>25039</v>
      </c>
      <c r="N8910">
        <v>4.68</v>
      </c>
      <c r="O8910">
        <v>1</v>
      </c>
      <c r="P8910">
        <v>212</v>
      </c>
      <c r="Q8910">
        <v>58</v>
      </c>
      <c r="R8910">
        <v>87</v>
      </c>
      <c r="S8910">
        <v>19</v>
      </c>
      <c r="T8910">
        <v>21</v>
      </c>
      <c r="U8910">
        <v>2</v>
      </c>
      <c r="V8910">
        <v>0</v>
      </c>
      <c r="W8910">
        <v>1.6069639663560003</v>
      </c>
      <c r="X8910">
        <v>97.053540706920032</v>
      </c>
      <c r="Y8910">
        <v>296.80432604884214</v>
      </c>
      <c r="Z8910">
        <v>168.35546125784748</v>
      </c>
      <c r="AA8910">
        <v>113.23177702255767</v>
      </c>
      <c r="AB8910">
        <v>18.882127717484408</v>
      </c>
      <c r="AC8910">
        <v>120.835901815554</v>
      </c>
      <c r="AD8910">
        <v>0</v>
      </c>
      <c r="AE8910">
        <v>816.77009853556183</v>
      </c>
    </row>
    <row r="8911" spans="1:31" x14ac:dyDescent="0.25">
      <c r="A8911">
        <v>1855905</v>
      </c>
      <c r="B8911">
        <v>1</v>
      </c>
      <c r="C8911" t="s">
        <v>80</v>
      </c>
      <c r="D8911" t="s">
        <v>98</v>
      </c>
      <c r="E8911" t="s">
        <v>202</v>
      </c>
      <c r="F8911" t="s">
        <v>4238</v>
      </c>
      <c r="G8911" t="s">
        <v>386</v>
      </c>
      <c r="H8911" t="s">
        <v>157</v>
      </c>
      <c r="I8911" t="s">
        <v>135</v>
      </c>
      <c r="J8911" t="s">
        <v>136</v>
      </c>
      <c r="K8911" t="s">
        <v>137</v>
      </c>
      <c r="L8911" t="s">
        <v>25040</v>
      </c>
      <c r="M8911" t="s">
        <v>25041</v>
      </c>
      <c r="N8911">
        <v>0.962777777</v>
      </c>
      <c r="O8911">
        <v>0</v>
      </c>
      <c r="P8911">
        <v>0</v>
      </c>
      <c r="Q8911">
        <v>9</v>
      </c>
      <c r="R8911">
        <v>74</v>
      </c>
      <c r="S8911">
        <v>3</v>
      </c>
      <c r="T8911">
        <v>12</v>
      </c>
      <c r="U8911">
        <v>1</v>
      </c>
      <c r="V8911">
        <v>0</v>
      </c>
      <c r="W8911">
        <v>0</v>
      </c>
      <c r="X8911">
        <v>0</v>
      </c>
      <c r="Y8911">
        <v>76.729102772663268</v>
      </c>
      <c r="Z8911">
        <v>181.82620848580208</v>
      </c>
      <c r="AA8911">
        <v>4.2792839611764668</v>
      </c>
      <c r="AB8911">
        <v>32.001888426726836</v>
      </c>
      <c r="AC8911">
        <v>19.886267048403003</v>
      </c>
      <c r="AD8911">
        <v>0</v>
      </c>
      <c r="AE8911">
        <v>314.72275069477166</v>
      </c>
    </row>
    <row r="8912" spans="1:31" x14ac:dyDescent="0.25">
      <c r="A8912">
        <v>1855912</v>
      </c>
      <c r="B8912">
        <v>1</v>
      </c>
      <c r="C8912" t="s">
        <v>80</v>
      </c>
      <c r="D8912" t="s">
        <v>103</v>
      </c>
      <c r="E8912" t="s">
        <v>154</v>
      </c>
      <c r="F8912" t="s">
        <v>18094</v>
      </c>
      <c r="G8912" t="s">
        <v>175</v>
      </c>
      <c r="H8912" t="s">
        <v>157</v>
      </c>
      <c r="I8912" t="s">
        <v>135</v>
      </c>
      <c r="J8912" t="s">
        <v>136</v>
      </c>
      <c r="K8912" t="s">
        <v>137</v>
      </c>
      <c r="L8912" t="s">
        <v>25042</v>
      </c>
      <c r="M8912" t="s">
        <v>25043</v>
      </c>
      <c r="N8912">
        <v>0.92638888799999997</v>
      </c>
      <c r="O8912">
        <v>0</v>
      </c>
      <c r="P8912">
        <v>1</v>
      </c>
      <c r="Q8912">
        <v>0</v>
      </c>
      <c r="R8912">
        <v>10</v>
      </c>
      <c r="S8912">
        <v>0</v>
      </c>
      <c r="T8912">
        <v>4</v>
      </c>
      <c r="U8912">
        <v>0</v>
      </c>
      <c r="V8912">
        <v>0</v>
      </c>
      <c r="W8912">
        <v>0</v>
      </c>
      <c r="X8912">
        <v>4.481206153048567</v>
      </c>
      <c r="Y8912">
        <v>0</v>
      </c>
      <c r="Z8912">
        <v>20.028007049442117</v>
      </c>
      <c r="AA8912">
        <v>0</v>
      </c>
      <c r="AB8912">
        <v>2.1775690825432616</v>
      </c>
      <c r="AC8912">
        <v>0</v>
      </c>
      <c r="AD8912">
        <v>0</v>
      </c>
      <c r="AE8912">
        <v>26.686782285033946</v>
      </c>
    </row>
    <row r="8913" spans="1:31" x14ac:dyDescent="0.25">
      <c r="A8913">
        <v>1855913</v>
      </c>
      <c r="B8913">
        <v>1</v>
      </c>
      <c r="C8913" t="s">
        <v>81</v>
      </c>
      <c r="D8913" t="s">
        <v>128</v>
      </c>
      <c r="E8913" t="s">
        <v>202</v>
      </c>
      <c r="F8913" t="s">
        <v>11786</v>
      </c>
      <c r="G8913" t="s">
        <v>156</v>
      </c>
      <c r="H8913" t="s">
        <v>157</v>
      </c>
      <c r="I8913" t="s">
        <v>135</v>
      </c>
      <c r="J8913" t="s">
        <v>136</v>
      </c>
      <c r="K8913" t="s">
        <v>137</v>
      </c>
      <c r="L8913" t="s">
        <v>25044</v>
      </c>
      <c r="M8913" t="s">
        <v>25045</v>
      </c>
      <c r="N8913">
        <v>2.025833333</v>
      </c>
      <c r="O8913">
        <v>0</v>
      </c>
      <c r="P8913">
        <v>0</v>
      </c>
      <c r="Q8913">
        <v>5</v>
      </c>
      <c r="R8913">
        <v>0</v>
      </c>
      <c r="S8913">
        <v>1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49.710986004174359</v>
      </c>
      <c r="Z8913">
        <v>0</v>
      </c>
      <c r="AA8913">
        <v>6.9588677723956849</v>
      </c>
      <c r="AB8913">
        <v>0</v>
      </c>
      <c r="AC8913">
        <v>0</v>
      </c>
      <c r="AD8913">
        <v>0</v>
      </c>
      <c r="AE8913">
        <v>56.669853776570044</v>
      </c>
    </row>
    <row r="8914" spans="1:31" x14ac:dyDescent="0.25">
      <c r="A8914">
        <v>1855914</v>
      </c>
      <c r="B8914">
        <v>1</v>
      </c>
      <c r="C8914" t="s">
        <v>81</v>
      </c>
      <c r="D8914" t="s">
        <v>123</v>
      </c>
      <c r="E8914" t="s">
        <v>202</v>
      </c>
      <c r="F8914" t="s">
        <v>1999</v>
      </c>
      <c r="G8914" t="s">
        <v>156</v>
      </c>
      <c r="H8914" t="s">
        <v>157</v>
      </c>
      <c r="I8914" t="s">
        <v>135</v>
      </c>
      <c r="J8914" t="s">
        <v>136</v>
      </c>
      <c r="K8914" t="s">
        <v>137</v>
      </c>
      <c r="L8914" t="s">
        <v>25046</v>
      </c>
      <c r="M8914" t="s">
        <v>25047</v>
      </c>
      <c r="N8914">
        <v>0.58333333300000001</v>
      </c>
      <c r="O8914">
        <v>0</v>
      </c>
      <c r="P8914">
        <v>1</v>
      </c>
      <c r="Q8914">
        <v>1</v>
      </c>
      <c r="R8914">
        <v>1</v>
      </c>
      <c r="S8914">
        <v>7</v>
      </c>
      <c r="T8914">
        <v>118</v>
      </c>
      <c r="U8914">
        <v>10</v>
      </c>
      <c r="V8914">
        <v>3</v>
      </c>
      <c r="W8914">
        <v>0</v>
      </c>
      <c r="X8914">
        <v>8.653658099536668E-2</v>
      </c>
      <c r="Y8914">
        <v>0.35182914609075</v>
      </c>
      <c r="Z8914">
        <v>0.35100622162200001</v>
      </c>
      <c r="AA8914">
        <v>27.938826604295915</v>
      </c>
      <c r="AB8914">
        <v>27.395993568518712</v>
      </c>
      <c r="AC8914">
        <v>376.0043226711378</v>
      </c>
      <c r="AD8914">
        <v>5.25715643611235</v>
      </c>
      <c r="AE8914">
        <v>437.38567122877288</v>
      </c>
    </row>
    <row r="8915" spans="1:31" x14ac:dyDescent="0.25">
      <c r="A8915">
        <v>1855915</v>
      </c>
      <c r="B8915">
        <v>1</v>
      </c>
      <c r="C8915" t="s">
        <v>80</v>
      </c>
      <c r="D8915" t="s">
        <v>91</v>
      </c>
      <c r="E8915" t="s">
        <v>154</v>
      </c>
      <c r="F8915" t="s">
        <v>25048</v>
      </c>
      <c r="G8915" t="s">
        <v>955</v>
      </c>
      <c r="H8915" t="s">
        <v>157</v>
      </c>
      <c r="I8915" t="s">
        <v>135</v>
      </c>
      <c r="J8915" t="s">
        <v>136</v>
      </c>
      <c r="K8915" t="s">
        <v>137</v>
      </c>
      <c r="L8915" t="s">
        <v>25049</v>
      </c>
      <c r="M8915" t="s">
        <v>25050</v>
      </c>
      <c r="N8915">
        <v>8.7836111110000008</v>
      </c>
      <c r="O8915">
        <v>0</v>
      </c>
      <c r="P8915">
        <v>0</v>
      </c>
      <c r="Q8915">
        <v>0</v>
      </c>
      <c r="R8915">
        <v>2</v>
      </c>
      <c r="S8915">
        <v>0</v>
      </c>
      <c r="T8915">
        <v>1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15.268146596104735</v>
      </c>
      <c r="AA8915">
        <v>0</v>
      </c>
      <c r="AB8915">
        <v>6.5176813916798331</v>
      </c>
      <c r="AC8915">
        <v>0</v>
      </c>
      <c r="AD8915">
        <v>0</v>
      </c>
      <c r="AE8915">
        <v>21.785827987784568</v>
      </c>
    </row>
    <row r="8916" spans="1:31" x14ac:dyDescent="0.25">
      <c r="A8916">
        <v>1855916</v>
      </c>
      <c r="B8916">
        <v>1</v>
      </c>
      <c r="C8916" t="s">
        <v>80</v>
      </c>
      <c r="D8916" t="s">
        <v>104</v>
      </c>
      <c r="E8916" t="s">
        <v>140</v>
      </c>
      <c r="F8916" t="s">
        <v>25051</v>
      </c>
      <c r="G8916" t="s">
        <v>142</v>
      </c>
      <c r="H8916" t="s">
        <v>134</v>
      </c>
      <c r="I8916" t="s">
        <v>135</v>
      </c>
      <c r="J8916" t="s">
        <v>136</v>
      </c>
      <c r="K8916" t="s">
        <v>137</v>
      </c>
      <c r="L8916" t="s">
        <v>25052</v>
      </c>
      <c r="M8916" t="s">
        <v>25053</v>
      </c>
      <c r="N8916">
        <v>2.8997222219999998</v>
      </c>
      <c r="O8916">
        <v>0</v>
      </c>
      <c r="P8916">
        <v>1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0.69734413486220836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0.69734413486220836</v>
      </c>
    </row>
    <row r="8917" spans="1:31" x14ac:dyDescent="0.25">
      <c r="A8917">
        <v>1855917</v>
      </c>
      <c r="B8917">
        <v>1</v>
      </c>
      <c r="C8917" t="s">
        <v>81</v>
      </c>
      <c r="D8917" t="s">
        <v>127</v>
      </c>
      <c r="E8917" t="s">
        <v>164</v>
      </c>
      <c r="F8917" t="s">
        <v>762</v>
      </c>
      <c r="G8917" t="s">
        <v>156</v>
      </c>
      <c r="H8917" t="s">
        <v>157</v>
      </c>
      <c r="I8917" t="s">
        <v>135</v>
      </c>
      <c r="J8917" t="s">
        <v>136</v>
      </c>
      <c r="K8917" t="s">
        <v>137</v>
      </c>
      <c r="L8917" t="s">
        <v>25054</v>
      </c>
      <c r="M8917" t="s">
        <v>25055</v>
      </c>
      <c r="N8917">
        <v>3.1638888879999998</v>
      </c>
      <c r="O8917">
        <v>2</v>
      </c>
      <c r="P8917">
        <v>52</v>
      </c>
      <c r="Q8917">
        <v>79</v>
      </c>
      <c r="R8917">
        <v>74</v>
      </c>
      <c r="S8917">
        <v>0</v>
      </c>
      <c r="T8917">
        <v>5</v>
      </c>
      <c r="U8917">
        <v>1</v>
      </c>
      <c r="V8917">
        <v>0</v>
      </c>
      <c r="W8917">
        <v>2.2496378029041004</v>
      </c>
      <c r="X8917">
        <v>27.885079643380401</v>
      </c>
      <c r="Y8917">
        <v>373.48317054630087</v>
      </c>
      <c r="Z8917">
        <v>243.04036917113837</v>
      </c>
      <c r="AA8917">
        <v>0</v>
      </c>
      <c r="AB8917">
        <v>5.0336645366392085</v>
      </c>
      <c r="AC8917">
        <v>231.41875179707432</v>
      </c>
      <c r="AD8917">
        <v>0</v>
      </c>
      <c r="AE8917">
        <v>883.11067349743735</v>
      </c>
    </row>
    <row r="8918" spans="1:31" x14ac:dyDescent="0.25">
      <c r="A8918">
        <v>1855918</v>
      </c>
      <c r="B8918">
        <v>1</v>
      </c>
      <c r="C8918" t="s">
        <v>80</v>
      </c>
      <c r="D8918" t="s">
        <v>95</v>
      </c>
      <c r="E8918" t="s">
        <v>202</v>
      </c>
      <c r="F8918" t="s">
        <v>25056</v>
      </c>
      <c r="G8918" t="s">
        <v>156</v>
      </c>
      <c r="H8918" t="s">
        <v>157</v>
      </c>
      <c r="I8918" t="s">
        <v>135</v>
      </c>
      <c r="J8918" t="s">
        <v>136</v>
      </c>
      <c r="K8918" t="s">
        <v>137</v>
      </c>
      <c r="L8918" t="s">
        <v>25057</v>
      </c>
      <c r="M8918" t="s">
        <v>25058</v>
      </c>
      <c r="N8918">
        <v>0.93361111100000005</v>
      </c>
      <c r="O8918">
        <v>0</v>
      </c>
      <c r="P8918">
        <v>0</v>
      </c>
      <c r="Q8918">
        <v>0</v>
      </c>
      <c r="R8918">
        <v>0</v>
      </c>
      <c r="S8918">
        <v>3</v>
      </c>
      <c r="T8918">
        <v>0</v>
      </c>
      <c r="U8918">
        <v>1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13.114029651092244</v>
      </c>
      <c r="AB8918">
        <v>0</v>
      </c>
      <c r="AC8918">
        <v>0</v>
      </c>
      <c r="AD8918">
        <v>0</v>
      </c>
      <c r="AE8918">
        <v>13.114029651092244</v>
      </c>
    </row>
    <row r="8919" spans="1:31" x14ac:dyDescent="0.25">
      <c r="A8919">
        <v>1855920</v>
      </c>
      <c r="B8919">
        <v>1</v>
      </c>
      <c r="C8919" t="s">
        <v>80</v>
      </c>
      <c r="D8919" t="s">
        <v>105</v>
      </c>
      <c r="E8919" t="s">
        <v>131</v>
      </c>
      <c r="F8919" t="s">
        <v>24657</v>
      </c>
      <c r="G8919" t="s">
        <v>133</v>
      </c>
      <c r="H8919" t="s">
        <v>134</v>
      </c>
      <c r="I8919" t="s">
        <v>135</v>
      </c>
      <c r="J8919" t="s">
        <v>136</v>
      </c>
      <c r="K8919" t="s">
        <v>137</v>
      </c>
      <c r="L8919" t="s">
        <v>25059</v>
      </c>
      <c r="M8919" t="s">
        <v>25060</v>
      </c>
      <c r="N8919">
        <v>8.3125</v>
      </c>
      <c r="O8919">
        <v>0</v>
      </c>
      <c r="P8919">
        <v>24</v>
      </c>
      <c r="Q8919">
        <v>0</v>
      </c>
      <c r="R8919">
        <v>1</v>
      </c>
      <c r="S8919">
        <v>0</v>
      </c>
      <c r="T8919">
        <v>3</v>
      </c>
      <c r="U8919">
        <v>0</v>
      </c>
      <c r="V8919">
        <v>0</v>
      </c>
      <c r="W8919">
        <v>0</v>
      </c>
      <c r="X8919">
        <v>49.744756442507558</v>
      </c>
      <c r="Y8919">
        <v>0</v>
      </c>
      <c r="Z8919">
        <v>0.62564688249779998</v>
      </c>
      <c r="AA8919">
        <v>0</v>
      </c>
      <c r="AB8919">
        <v>3.9966168106264996</v>
      </c>
      <c r="AC8919">
        <v>0</v>
      </c>
      <c r="AD8919">
        <v>0</v>
      </c>
      <c r="AE8919">
        <v>54.367020135631854</v>
      </c>
    </row>
    <row r="8920" spans="1:31" x14ac:dyDescent="0.25">
      <c r="A8920">
        <v>1855921</v>
      </c>
      <c r="B8920">
        <v>1</v>
      </c>
      <c r="C8920" t="s">
        <v>81</v>
      </c>
      <c r="D8920" t="s">
        <v>128</v>
      </c>
      <c r="E8920" t="s">
        <v>131</v>
      </c>
      <c r="F8920" t="s">
        <v>25061</v>
      </c>
      <c r="G8920" t="s">
        <v>133</v>
      </c>
      <c r="H8920" t="s">
        <v>134</v>
      </c>
      <c r="I8920" t="s">
        <v>135</v>
      </c>
      <c r="J8920" t="s">
        <v>136</v>
      </c>
      <c r="K8920" t="s">
        <v>137</v>
      </c>
      <c r="L8920" t="s">
        <v>25062</v>
      </c>
      <c r="M8920" t="s">
        <v>25063</v>
      </c>
      <c r="N8920">
        <v>1.0075000000000001</v>
      </c>
      <c r="O8920">
        <v>0</v>
      </c>
      <c r="P8920">
        <v>6</v>
      </c>
      <c r="Q8920">
        <v>0</v>
      </c>
      <c r="R8920">
        <v>2</v>
      </c>
      <c r="S8920">
        <v>0</v>
      </c>
      <c r="T8920">
        <v>1</v>
      </c>
      <c r="U8920">
        <v>0</v>
      </c>
      <c r="V8920">
        <v>0</v>
      </c>
      <c r="W8920">
        <v>0</v>
      </c>
      <c r="X8920">
        <v>0.72550480483422508</v>
      </c>
      <c r="Y8920">
        <v>0</v>
      </c>
      <c r="Z8920">
        <v>0.2776531472292833</v>
      </c>
      <c r="AA8920">
        <v>0</v>
      </c>
      <c r="AB8920">
        <v>1.3493874680275001E-2</v>
      </c>
      <c r="AC8920">
        <v>0</v>
      </c>
      <c r="AD8920">
        <v>0</v>
      </c>
      <c r="AE8920">
        <v>1.0166518267437834</v>
      </c>
    </row>
    <row r="8921" spans="1:31" x14ac:dyDescent="0.25">
      <c r="A8921">
        <v>1855924</v>
      </c>
      <c r="B8921">
        <v>1</v>
      </c>
      <c r="C8921" t="s">
        <v>80</v>
      </c>
      <c r="D8921" t="s">
        <v>108</v>
      </c>
      <c r="E8921" t="s">
        <v>131</v>
      </c>
      <c r="F8921" t="s">
        <v>25064</v>
      </c>
      <c r="G8921" t="s">
        <v>873</v>
      </c>
      <c r="H8921" t="s">
        <v>134</v>
      </c>
      <c r="I8921" t="s">
        <v>135</v>
      </c>
      <c r="J8921" t="s">
        <v>136</v>
      </c>
      <c r="K8921" t="s">
        <v>137</v>
      </c>
      <c r="L8921" t="s">
        <v>25065</v>
      </c>
      <c r="M8921" t="s">
        <v>25066</v>
      </c>
      <c r="N8921">
        <v>6.6391666660000004</v>
      </c>
      <c r="O8921">
        <v>0</v>
      </c>
      <c r="P8921">
        <v>13</v>
      </c>
      <c r="Q8921">
        <v>0</v>
      </c>
      <c r="R8921">
        <v>3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17.424663665056631</v>
      </c>
      <c r="Y8921">
        <v>0</v>
      </c>
      <c r="Z8921">
        <v>2.1768267808540163</v>
      </c>
      <c r="AA8921">
        <v>0</v>
      </c>
      <c r="AB8921">
        <v>0</v>
      </c>
      <c r="AC8921">
        <v>0</v>
      </c>
      <c r="AD8921">
        <v>0</v>
      </c>
      <c r="AE8921">
        <v>19.601490445910649</v>
      </c>
    </row>
    <row r="8922" spans="1:31" x14ac:dyDescent="0.25">
      <c r="A8922">
        <v>1855925</v>
      </c>
      <c r="B8922">
        <v>1</v>
      </c>
      <c r="C8922" t="s">
        <v>80</v>
      </c>
      <c r="D8922" t="s">
        <v>103</v>
      </c>
      <c r="E8922" t="s">
        <v>131</v>
      </c>
      <c r="F8922" t="s">
        <v>25067</v>
      </c>
      <c r="G8922" t="s">
        <v>133</v>
      </c>
      <c r="H8922" t="s">
        <v>134</v>
      </c>
      <c r="I8922" t="s">
        <v>135</v>
      </c>
      <c r="J8922" t="s">
        <v>136</v>
      </c>
      <c r="K8922" t="s">
        <v>137</v>
      </c>
      <c r="L8922" t="s">
        <v>25068</v>
      </c>
      <c r="M8922" t="s">
        <v>25069</v>
      </c>
      <c r="N8922">
        <v>1.053055555</v>
      </c>
      <c r="O8922">
        <v>0</v>
      </c>
      <c r="P8922">
        <v>0</v>
      </c>
      <c r="Q8922">
        <v>0</v>
      </c>
      <c r="R8922">
        <v>3</v>
      </c>
      <c r="S8922">
        <v>0</v>
      </c>
      <c r="T8922">
        <v>3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12.490618135155993</v>
      </c>
      <c r="AA8922">
        <v>0</v>
      </c>
      <c r="AB8922">
        <v>1.666670879204825</v>
      </c>
      <c r="AC8922">
        <v>0</v>
      </c>
      <c r="AD8922">
        <v>0</v>
      </c>
      <c r="AE8922">
        <v>14.157289014360817</v>
      </c>
    </row>
    <row r="8923" spans="1:31" x14ac:dyDescent="0.25">
      <c r="A8923">
        <v>1855926</v>
      </c>
      <c r="B8923">
        <v>1</v>
      </c>
      <c r="C8923" t="s">
        <v>80</v>
      </c>
      <c r="D8923" t="s">
        <v>90</v>
      </c>
      <c r="E8923" t="s">
        <v>131</v>
      </c>
      <c r="F8923" t="s">
        <v>25070</v>
      </c>
      <c r="G8923" t="s">
        <v>133</v>
      </c>
      <c r="H8923" t="s">
        <v>134</v>
      </c>
      <c r="I8923" t="s">
        <v>135</v>
      </c>
      <c r="J8923" t="s">
        <v>136</v>
      </c>
      <c r="K8923" t="s">
        <v>137</v>
      </c>
      <c r="L8923" t="s">
        <v>25071</v>
      </c>
      <c r="M8923" t="s">
        <v>25072</v>
      </c>
      <c r="N8923">
        <v>3.0647222219999999</v>
      </c>
      <c r="O8923">
        <v>0</v>
      </c>
      <c r="P8923">
        <v>38</v>
      </c>
      <c r="Q8923">
        <v>0</v>
      </c>
      <c r="R8923">
        <v>0</v>
      </c>
      <c r="S8923">
        <v>0</v>
      </c>
      <c r="T8923">
        <v>8</v>
      </c>
      <c r="U8923">
        <v>0</v>
      </c>
      <c r="V8923">
        <v>0</v>
      </c>
      <c r="W8923">
        <v>0</v>
      </c>
      <c r="X8923">
        <v>21.410414271851955</v>
      </c>
      <c r="Y8923">
        <v>0</v>
      </c>
      <c r="Z8923">
        <v>0</v>
      </c>
      <c r="AA8923">
        <v>0</v>
      </c>
      <c r="AB8923">
        <v>2.9994781282847756</v>
      </c>
      <c r="AC8923">
        <v>0</v>
      </c>
      <c r="AD8923">
        <v>0</v>
      </c>
      <c r="AE8923">
        <v>24.40989240013673</v>
      </c>
    </row>
    <row r="8924" spans="1:31" x14ac:dyDescent="0.25">
      <c r="A8924">
        <v>1855927</v>
      </c>
      <c r="B8924">
        <v>1</v>
      </c>
      <c r="C8924" t="s">
        <v>80</v>
      </c>
      <c r="D8924" t="s">
        <v>95</v>
      </c>
      <c r="E8924" t="s">
        <v>202</v>
      </c>
      <c r="F8924" t="s">
        <v>2108</v>
      </c>
      <c r="G8924" t="s">
        <v>156</v>
      </c>
      <c r="H8924" t="s">
        <v>157</v>
      </c>
      <c r="I8924" t="s">
        <v>135</v>
      </c>
      <c r="J8924" t="s">
        <v>136</v>
      </c>
      <c r="K8924" t="s">
        <v>137</v>
      </c>
      <c r="L8924" t="s">
        <v>25073</v>
      </c>
      <c r="M8924" t="s">
        <v>25074</v>
      </c>
      <c r="N8924">
        <v>0.46833333300000002</v>
      </c>
      <c r="O8924">
        <v>3</v>
      </c>
      <c r="P8924">
        <v>492</v>
      </c>
      <c r="Q8924">
        <v>23</v>
      </c>
      <c r="R8924">
        <v>7</v>
      </c>
      <c r="S8924">
        <v>29</v>
      </c>
      <c r="T8924">
        <v>20</v>
      </c>
      <c r="U8924">
        <v>0</v>
      </c>
      <c r="V8924">
        <v>0</v>
      </c>
      <c r="W8924">
        <v>0.61808852257920011</v>
      </c>
      <c r="X8924">
        <v>31.604792006486118</v>
      </c>
      <c r="Y8924">
        <v>33.952733889006446</v>
      </c>
      <c r="Z8924">
        <v>1.0325055151310001</v>
      </c>
      <c r="AA8924">
        <v>141.1036782936832</v>
      </c>
      <c r="AB8924">
        <v>1.8352372661003333</v>
      </c>
      <c r="AC8924">
        <v>0</v>
      </c>
      <c r="AD8924">
        <v>0</v>
      </c>
      <c r="AE8924">
        <v>210.1470354929863</v>
      </c>
    </row>
    <row r="8925" spans="1:31" x14ac:dyDescent="0.25">
      <c r="A8925">
        <v>1855928</v>
      </c>
      <c r="B8925">
        <v>1</v>
      </c>
      <c r="C8925" t="s">
        <v>80</v>
      </c>
      <c r="D8925" t="s">
        <v>101</v>
      </c>
      <c r="E8925" t="s">
        <v>252</v>
      </c>
      <c r="F8925" t="s">
        <v>24907</v>
      </c>
      <c r="G8925" t="s">
        <v>217</v>
      </c>
      <c r="H8925" t="s">
        <v>134</v>
      </c>
      <c r="I8925" t="s">
        <v>135</v>
      </c>
      <c r="J8925" t="s">
        <v>136</v>
      </c>
      <c r="K8925" t="s">
        <v>137</v>
      </c>
      <c r="L8925" t="s">
        <v>25075</v>
      </c>
      <c r="M8925" t="s">
        <v>25076</v>
      </c>
      <c r="N8925">
        <v>0.98333333300000003</v>
      </c>
      <c r="O8925">
        <v>0</v>
      </c>
      <c r="P8925">
        <v>384</v>
      </c>
      <c r="Q8925">
        <v>0</v>
      </c>
      <c r="R8925">
        <v>0</v>
      </c>
      <c r="S8925">
        <v>0</v>
      </c>
      <c r="T8925">
        <v>6</v>
      </c>
      <c r="U8925">
        <v>0</v>
      </c>
      <c r="V8925">
        <v>0</v>
      </c>
      <c r="W8925">
        <v>0</v>
      </c>
      <c r="X8925">
        <v>39.969648869838508</v>
      </c>
      <c r="Y8925">
        <v>0</v>
      </c>
      <c r="Z8925">
        <v>0</v>
      </c>
      <c r="AA8925">
        <v>0</v>
      </c>
      <c r="AB8925">
        <v>0.95758627964999998</v>
      </c>
      <c r="AC8925">
        <v>0</v>
      </c>
      <c r="AD8925">
        <v>0</v>
      </c>
      <c r="AE8925">
        <v>40.92723514948851</v>
      </c>
    </row>
    <row r="8926" spans="1:31" x14ac:dyDescent="0.25">
      <c r="A8926">
        <v>1855930</v>
      </c>
      <c r="B8926">
        <v>1</v>
      </c>
      <c r="C8926" t="s">
        <v>80</v>
      </c>
      <c r="D8926" t="s">
        <v>104</v>
      </c>
      <c r="E8926" t="s">
        <v>202</v>
      </c>
      <c r="F8926" t="s">
        <v>25077</v>
      </c>
      <c r="G8926" t="s">
        <v>386</v>
      </c>
      <c r="H8926" t="s">
        <v>157</v>
      </c>
      <c r="I8926" t="s">
        <v>135</v>
      </c>
      <c r="J8926" t="s">
        <v>136</v>
      </c>
      <c r="K8926" t="s">
        <v>137</v>
      </c>
      <c r="L8926" t="s">
        <v>25075</v>
      </c>
      <c r="M8926" t="s">
        <v>25078</v>
      </c>
      <c r="N8926">
        <v>0.34861111099999997</v>
      </c>
      <c r="O8926">
        <v>91</v>
      </c>
      <c r="P8926">
        <v>5997</v>
      </c>
      <c r="Q8926">
        <v>109</v>
      </c>
      <c r="R8926">
        <v>139</v>
      </c>
      <c r="S8926">
        <v>32</v>
      </c>
      <c r="T8926">
        <v>766</v>
      </c>
      <c r="U8926">
        <v>9</v>
      </c>
      <c r="V8926">
        <v>1</v>
      </c>
      <c r="W8926">
        <v>12.065118910309085</v>
      </c>
      <c r="X8926">
        <v>254.3691580959121</v>
      </c>
      <c r="Y8926">
        <v>32.191283965822642</v>
      </c>
      <c r="Z8926">
        <v>11.219932635612887</v>
      </c>
      <c r="AA8926">
        <v>10.838772789042666</v>
      </c>
      <c r="AB8926">
        <v>73.182411166169629</v>
      </c>
      <c r="AC8926">
        <v>39.168796733784376</v>
      </c>
      <c r="AD8926">
        <v>0</v>
      </c>
      <c r="AE8926">
        <v>433.03547429665343</v>
      </c>
    </row>
    <row r="8927" spans="1:31" x14ac:dyDescent="0.25">
      <c r="A8927">
        <v>1855931</v>
      </c>
      <c r="B8927">
        <v>1</v>
      </c>
      <c r="C8927" t="s">
        <v>81</v>
      </c>
      <c r="D8927" t="s">
        <v>128</v>
      </c>
      <c r="E8927" t="s">
        <v>131</v>
      </c>
      <c r="F8927" t="s">
        <v>25079</v>
      </c>
      <c r="G8927" t="s">
        <v>133</v>
      </c>
      <c r="H8927" t="s">
        <v>134</v>
      </c>
      <c r="I8927" t="s">
        <v>135</v>
      </c>
      <c r="J8927" t="s">
        <v>136</v>
      </c>
      <c r="K8927" t="s">
        <v>137</v>
      </c>
      <c r="L8927" t="s">
        <v>25080</v>
      </c>
      <c r="M8927" t="s">
        <v>25081</v>
      </c>
      <c r="N8927">
        <v>3.8347222219999999</v>
      </c>
      <c r="O8927">
        <v>0</v>
      </c>
      <c r="P8927">
        <v>0</v>
      </c>
      <c r="Q8927">
        <v>0</v>
      </c>
      <c r="R8927">
        <v>1</v>
      </c>
      <c r="S8927">
        <v>0</v>
      </c>
      <c r="T8927">
        <v>2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1.4386767330325E-2</v>
      </c>
      <c r="AA8927">
        <v>0</v>
      </c>
      <c r="AB8927">
        <v>4.1934324609424998</v>
      </c>
      <c r="AC8927">
        <v>0</v>
      </c>
      <c r="AD8927">
        <v>0</v>
      </c>
      <c r="AE8927">
        <v>4.2078192282728244</v>
      </c>
    </row>
    <row r="8928" spans="1:31" x14ac:dyDescent="0.25">
      <c r="A8928">
        <v>1855932</v>
      </c>
      <c r="B8928">
        <v>1</v>
      </c>
      <c r="C8928" t="s">
        <v>80</v>
      </c>
      <c r="D8928" t="s">
        <v>108</v>
      </c>
      <c r="E8928" t="s">
        <v>131</v>
      </c>
      <c r="F8928" t="s">
        <v>7318</v>
      </c>
      <c r="G8928" t="s">
        <v>133</v>
      </c>
      <c r="H8928" t="s">
        <v>134</v>
      </c>
      <c r="I8928" t="s">
        <v>135</v>
      </c>
      <c r="J8928" t="s">
        <v>136</v>
      </c>
      <c r="K8928" t="s">
        <v>137</v>
      </c>
      <c r="L8928" t="s">
        <v>25082</v>
      </c>
      <c r="M8928" t="s">
        <v>25083</v>
      </c>
      <c r="N8928">
        <v>0.96555555500000001</v>
      </c>
      <c r="O8928">
        <v>0</v>
      </c>
      <c r="P8928">
        <v>1</v>
      </c>
      <c r="Q8928">
        <v>0</v>
      </c>
      <c r="R8928">
        <v>2</v>
      </c>
      <c r="S8928">
        <v>0</v>
      </c>
      <c r="T8928">
        <v>1</v>
      </c>
      <c r="U8928">
        <v>0</v>
      </c>
      <c r="V8928">
        <v>0</v>
      </c>
      <c r="W8928">
        <v>0</v>
      </c>
      <c r="X8928">
        <v>0.28988425746520841</v>
      </c>
      <c r="Y8928">
        <v>0</v>
      </c>
      <c r="Z8928">
        <v>2.7472615765613337</v>
      </c>
      <c r="AA8928">
        <v>0</v>
      </c>
      <c r="AB8928">
        <v>1.1324113920633168</v>
      </c>
      <c r="AC8928">
        <v>0</v>
      </c>
      <c r="AD8928">
        <v>0</v>
      </c>
      <c r="AE8928">
        <v>4.169557226089859</v>
      </c>
    </row>
    <row r="8929" spans="1:31" x14ac:dyDescent="0.25">
      <c r="A8929">
        <v>1855935</v>
      </c>
      <c r="B8929">
        <v>1</v>
      </c>
      <c r="C8929" t="s">
        <v>80</v>
      </c>
      <c r="D8929" t="s">
        <v>104</v>
      </c>
      <c r="E8929" t="s">
        <v>131</v>
      </c>
      <c r="F8929" t="s">
        <v>25084</v>
      </c>
      <c r="G8929" t="s">
        <v>1046</v>
      </c>
      <c r="H8929" t="s">
        <v>134</v>
      </c>
      <c r="I8929" t="s">
        <v>135</v>
      </c>
      <c r="J8929" t="s">
        <v>136</v>
      </c>
      <c r="K8929" t="s">
        <v>137</v>
      </c>
      <c r="L8929" t="s">
        <v>25085</v>
      </c>
      <c r="M8929" t="s">
        <v>25086</v>
      </c>
      <c r="N8929">
        <v>3.5863888880000001</v>
      </c>
      <c r="O8929">
        <v>0</v>
      </c>
      <c r="P8929">
        <v>273</v>
      </c>
      <c r="Q8929">
        <v>0</v>
      </c>
      <c r="R8929">
        <v>0</v>
      </c>
      <c r="S8929">
        <v>0</v>
      </c>
      <c r="T8929">
        <v>16</v>
      </c>
      <c r="U8929">
        <v>0</v>
      </c>
      <c r="V8929">
        <v>0</v>
      </c>
      <c r="W8929">
        <v>0</v>
      </c>
      <c r="X8929">
        <v>181.47133421010631</v>
      </c>
      <c r="Y8929">
        <v>0</v>
      </c>
      <c r="Z8929">
        <v>0</v>
      </c>
      <c r="AA8929">
        <v>0</v>
      </c>
      <c r="AB8929">
        <v>12.986766345692367</v>
      </c>
      <c r="AC8929">
        <v>0</v>
      </c>
      <c r="AD8929">
        <v>0</v>
      </c>
      <c r="AE8929">
        <v>194.45810055579867</v>
      </c>
    </row>
    <row r="8930" spans="1:31" x14ac:dyDescent="0.25">
      <c r="A8930">
        <v>1855936</v>
      </c>
      <c r="B8930">
        <v>1</v>
      </c>
      <c r="C8930" t="s">
        <v>80</v>
      </c>
      <c r="D8930" t="s">
        <v>106</v>
      </c>
      <c r="E8930" t="s">
        <v>131</v>
      </c>
      <c r="F8930" t="s">
        <v>2494</v>
      </c>
      <c r="G8930" t="s">
        <v>133</v>
      </c>
      <c r="H8930" t="s">
        <v>134</v>
      </c>
      <c r="I8930" t="s">
        <v>135</v>
      </c>
      <c r="J8930" t="s">
        <v>136</v>
      </c>
      <c r="K8930" t="s">
        <v>137</v>
      </c>
      <c r="L8930" t="s">
        <v>25087</v>
      </c>
      <c r="M8930" t="s">
        <v>25088</v>
      </c>
      <c r="N8930">
        <v>0.94194444399999999</v>
      </c>
      <c r="O8930">
        <v>0</v>
      </c>
      <c r="P8930">
        <v>0</v>
      </c>
      <c r="Q8930">
        <v>0</v>
      </c>
      <c r="R8930">
        <v>6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15.651640127541492</v>
      </c>
      <c r="AA8930">
        <v>0</v>
      </c>
      <c r="AB8930">
        <v>0</v>
      </c>
      <c r="AC8930">
        <v>0</v>
      </c>
      <c r="AD8930">
        <v>0</v>
      </c>
      <c r="AE8930">
        <v>15.651640127541492</v>
      </c>
    </row>
    <row r="8931" spans="1:31" x14ac:dyDescent="0.25">
      <c r="A8931">
        <v>1855937</v>
      </c>
      <c r="B8931">
        <v>1</v>
      </c>
      <c r="C8931" t="s">
        <v>80</v>
      </c>
      <c r="D8931" t="s">
        <v>105</v>
      </c>
      <c r="E8931" t="s">
        <v>164</v>
      </c>
      <c r="F8931" t="s">
        <v>6232</v>
      </c>
      <c r="G8931" t="s">
        <v>156</v>
      </c>
      <c r="H8931" t="s">
        <v>157</v>
      </c>
      <c r="I8931" t="s">
        <v>135</v>
      </c>
      <c r="J8931" t="s">
        <v>136</v>
      </c>
      <c r="K8931" t="s">
        <v>137</v>
      </c>
      <c r="L8931" t="s">
        <v>25089</v>
      </c>
      <c r="M8931" t="s">
        <v>25090</v>
      </c>
      <c r="N8931">
        <v>2.2833333329999999</v>
      </c>
      <c r="O8931">
        <v>1</v>
      </c>
      <c r="P8931">
        <v>2</v>
      </c>
      <c r="Q8931">
        <v>0</v>
      </c>
      <c r="R8931">
        <v>2</v>
      </c>
      <c r="S8931">
        <v>6</v>
      </c>
      <c r="T8931">
        <v>6</v>
      </c>
      <c r="U8931">
        <v>1</v>
      </c>
      <c r="V8931">
        <v>0</v>
      </c>
      <c r="W8931">
        <v>5.9012606531392748</v>
      </c>
      <c r="X8931">
        <v>1.7535615095436834</v>
      </c>
      <c r="Y8931">
        <v>0</v>
      </c>
      <c r="Z8931">
        <v>2.3019316345634167</v>
      </c>
      <c r="AA8931">
        <v>25.286660915853972</v>
      </c>
      <c r="AB8931">
        <v>9.2313550054627829</v>
      </c>
      <c r="AC8931">
        <v>442.74094539430837</v>
      </c>
      <c r="AD8931">
        <v>0</v>
      </c>
      <c r="AE8931">
        <v>487.21571511287152</v>
      </c>
    </row>
    <row r="8932" spans="1:31" x14ac:dyDescent="0.25">
      <c r="A8932">
        <v>1855938</v>
      </c>
      <c r="B8932">
        <v>1</v>
      </c>
      <c r="C8932" t="s">
        <v>80</v>
      </c>
      <c r="D8932" t="s">
        <v>101</v>
      </c>
      <c r="E8932" t="s">
        <v>202</v>
      </c>
      <c r="F8932" t="s">
        <v>5029</v>
      </c>
      <c r="G8932" t="s">
        <v>156</v>
      </c>
      <c r="H8932" t="s">
        <v>157</v>
      </c>
      <c r="I8932" t="s">
        <v>135</v>
      </c>
      <c r="J8932" t="s">
        <v>136</v>
      </c>
      <c r="K8932" t="s">
        <v>137</v>
      </c>
      <c r="L8932" t="s">
        <v>25091</v>
      </c>
      <c r="M8932" t="s">
        <v>25092</v>
      </c>
      <c r="N8932">
        <v>0.74972222200000005</v>
      </c>
      <c r="O8932">
        <v>3</v>
      </c>
      <c r="P8932">
        <v>391</v>
      </c>
      <c r="Q8932">
        <v>2</v>
      </c>
      <c r="R8932">
        <v>0</v>
      </c>
      <c r="S8932">
        <v>14</v>
      </c>
      <c r="T8932">
        <v>106</v>
      </c>
      <c r="U8932">
        <v>0</v>
      </c>
      <c r="V8932">
        <v>0</v>
      </c>
      <c r="W8932">
        <v>6.104689053568416</v>
      </c>
      <c r="X8932">
        <v>36.826197518454741</v>
      </c>
      <c r="Y8932">
        <v>6.1374006778982508</v>
      </c>
      <c r="Z8932">
        <v>0</v>
      </c>
      <c r="AA8932">
        <v>42.10247263465277</v>
      </c>
      <c r="AB8932">
        <v>20.456926005075797</v>
      </c>
      <c r="AC8932">
        <v>0</v>
      </c>
      <c r="AD8932">
        <v>0</v>
      </c>
      <c r="AE8932">
        <v>111.62768588964998</v>
      </c>
    </row>
    <row r="8933" spans="1:31" x14ac:dyDescent="0.25">
      <c r="A8933">
        <v>1855939</v>
      </c>
      <c r="B8933">
        <v>1</v>
      </c>
      <c r="C8933" t="s">
        <v>81</v>
      </c>
      <c r="D8933" t="s">
        <v>114</v>
      </c>
      <c r="E8933" t="s">
        <v>154</v>
      </c>
      <c r="F8933" t="s">
        <v>25093</v>
      </c>
      <c r="G8933" t="s">
        <v>175</v>
      </c>
      <c r="H8933" t="s">
        <v>157</v>
      </c>
      <c r="I8933" t="s">
        <v>135</v>
      </c>
      <c r="J8933" t="s">
        <v>136</v>
      </c>
      <c r="K8933" t="s">
        <v>137</v>
      </c>
      <c r="L8933" t="s">
        <v>25094</v>
      </c>
      <c r="M8933" t="s">
        <v>25095</v>
      </c>
      <c r="N8933">
        <v>1.885277777</v>
      </c>
      <c r="O8933">
        <v>0</v>
      </c>
      <c r="P8933">
        <v>36</v>
      </c>
      <c r="Q8933">
        <v>0</v>
      </c>
      <c r="R8933">
        <v>8</v>
      </c>
      <c r="S8933">
        <v>0</v>
      </c>
      <c r="T8933">
        <v>1</v>
      </c>
      <c r="U8933">
        <v>0</v>
      </c>
      <c r="V8933">
        <v>0</v>
      </c>
      <c r="W8933">
        <v>0</v>
      </c>
      <c r="X8933">
        <v>6.0942167469513757</v>
      </c>
      <c r="Y8933">
        <v>0</v>
      </c>
      <c r="Z8933">
        <v>4.4997134667800589</v>
      </c>
      <c r="AA8933">
        <v>0</v>
      </c>
      <c r="AB8933">
        <v>6.8567291918399997E-2</v>
      </c>
      <c r="AC8933">
        <v>0</v>
      </c>
      <c r="AD8933">
        <v>0</v>
      </c>
      <c r="AE8933">
        <v>10.662497505649835</v>
      </c>
    </row>
    <row r="8934" spans="1:31" x14ac:dyDescent="0.25">
      <c r="A8934">
        <v>1855940</v>
      </c>
      <c r="B8934">
        <v>1</v>
      </c>
      <c r="C8934" t="s">
        <v>81</v>
      </c>
      <c r="D8934" t="s">
        <v>113</v>
      </c>
      <c r="E8934" t="s">
        <v>164</v>
      </c>
      <c r="F8934" t="s">
        <v>8636</v>
      </c>
      <c r="G8934" t="s">
        <v>156</v>
      </c>
      <c r="H8934" t="s">
        <v>157</v>
      </c>
      <c r="I8934" t="s">
        <v>179</v>
      </c>
      <c r="J8934" t="s">
        <v>136</v>
      </c>
      <c r="K8934" t="s">
        <v>137</v>
      </c>
      <c r="L8934" t="s">
        <v>25096</v>
      </c>
      <c r="M8934" t="s">
        <v>25097</v>
      </c>
      <c r="N8934">
        <v>1.4722222E-2</v>
      </c>
      <c r="O8934">
        <v>0</v>
      </c>
      <c r="P8934">
        <v>206</v>
      </c>
      <c r="Q8934">
        <v>89</v>
      </c>
      <c r="R8934">
        <v>174</v>
      </c>
      <c r="S8934">
        <v>4</v>
      </c>
      <c r="T8934">
        <v>9</v>
      </c>
      <c r="U8934">
        <v>0</v>
      </c>
      <c r="V8934">
        <v>0</v>
      </c>
      <c r="W8934">
        <v>0</v>
      </c>
      <c r="X8934">
        <v>0.32853517498980028</v>
      </c>
      <c r="Y8934">
        <v>5.9281994214681175</v>
      </c>
      <c r="Z8934">
        <v>8.9158013421557794</v>
      </c>
      <c r="AA8934">
        <v>8.6966682573133336E-2</v>
      </c>
      <c r="AB8934">
        <v>3.4570092259805556E-2</v>
      </c>
      <c r="AC8934">
        <v>0</v>
      </c>
      <c r="AD8934">
        <v>0</v>
      </c>
      <c r="AE8934">
        <v>15.294072713446635</v>
      </c>
    </row>
    <row r="8935" spans="1:31" x14ac:dyDescent="0.25">
      <c r="A8935">
        <v>1855941</v>
      </c>
      <c r="B8935">
        <v>1</v>
      </c>
      <c r="C8935" t="s">
        <v>80</v>
      </c>
      <c r="D8935" t="s">
        <v>93</v>
      </c>
      <c r="E8935" t="s">
        <v>131</v>
      </c>
      <c r="F8935" t="s">
        <v>25098</v>
      </c>
      <c r="G8935" t="s">
        <v>133</v>
      </c>
      <c r="H8935" t="s">
        <v>134</v>
      </c>
      <c r="I8935" t="s">
        <v>135</v>
      </c>
      <c r="J8935" t="s">
        <v>136</v>
      </c>
      <c r="K8935" t="s">
        <v>137</v>
      </c>
      <c r="L8935" t="s">
        <v>25099</v>
      </c>
      <c r="M8935" t="s">
        <v>25100</v>
      </c>
      <c r="N8935">
        <v>2.429166666</v>
      </c>
      <c r="O8935">
        <v>0</v>
      </c>
      <c r="P8935">
        <v>0</v>
      </c>
      <c r="Q8935">
        <v>0</v>
      </c>
      <c r="R8935">
        <v>6</v>
      </c>
      <c r="S8935">
        <v>0</v>
      </c>
      <c r="T8935">
        <v>2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22.383984388081316</v>
      </c>
      <c r="AA8935">
        <v>0</v>
      </c>
      <c r="AB8935">
        <v>7.3057720448330716</v>
      </c>
      <c r="AC8935">
        <v>0</v>
      </c>
      <c r="AD8935">
        <v>0</v>
      </c>
      <c r="AE8935">
        <v>29.689756432914386</v>
      </c>
    </row>
    <row r="8936" spans="1:31" x14ac:dyDescent="0.25">
      <c r="A8936">
        <v>1855942</v>
      </c>
      <c r="B8936">
        <v>1</v>
      </c>
      <c r="C8936" t="s">
        <v>80</v>
      </c>
      <c r="D8936" t="s">
        <v>103</v>
      </c>
      <c r="E8936" t="s">
        <v>131</v>
      </c>
      <c r="F8936" t="s">
        <v>25101</v>
      </c>
      <c r="G8936" t="s">
        <v>133</v>
      </c>
      <c r="H8936" t="s">
        <v>134</v>
      </c>
      <c r="I8936" t="s">
        <v>135</v>
      </c>
      <c r="J8936" t="s">
        <v>136</v>
      </c>
      <c r="K8936" t="s">
        <v>137</v>
      </c>
      <c r="L8936" t="s">
        <v>25102</v>
      </c>
      <c r="M8936" t="s">
        <v>25103</v>
      </c>
      <c r="N8936">
        <v>2.665277777</v>
      </c>
      <c r="O8936">
        <v>0</v>
      </c>
      <c r="P8936">
        <v>0</v>
      </c>
      <c r="Q8936">
        <v>0</v>
      </c>
      <c r="R8936">
        <v>3</v>
      </c>
      <c r="S8936">
        <v>0</v>
      </c>
      <c r="T8936">
        <v>1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3.126060791898742</v>
      </c>
      <c r="AA8936">
        <v>0</v>
      </c>
      <c r="AB8936">
        <v>2.3590936872440444</v>
      </c>
      <c r="AC8936">
        <v>0</v>
      </c>
      <c r="AD8936">
        <v>0</v>
      </c>
      <c r="AE8936">
        <v>5.4851544791427864</v>
      </c>
    </row>
    <row r="8937" spans="1:31" x14ac:dyDescent="0.25">
      <c r="A8937">
        <v>1855944</v>
      </c>
      <c r="B8937">
        <v>1</v>
      </c>
      <c r="C8937" t="s">
        <v>80</v>
      </c>
      <c r="D8937" t="s">
        <v>104</v>
      </c>
      <c r="E8937" t="s">
        <v>131</v>
      </c>
      <c r="F8937" t="s">
        <v>25104</v>
      </c>
      <c r="G8937" t="s">
        <v>189</v>
      </c>
      <c r="H8937" t="s">
        <v>134</v>
      </c>
      <c r="I8937" t="s">
        <v>135</v>
      </c>
      <c r="J8937" t="s">
        <v>136</v>
      </c>
      <c r="K8937" t="s">
        <v>137</v>
      </c>
      <c r="L8937" t="s">
        <v>25105</v>
      </c>
      <c r="M8937" t="s">
        <v>25106</v>
      </c>
      <c r="N8937">
        <v>5.909444444</v>
      </c>
      <c r="O8937">
        <v>0</v>
      </c>
      <c r="P8937">
        <v>0</v>
      </c>
      <c r="Q8937">
        <v>0</v>
      </c>
      <c r="R8937">
        <v>1</v>
      </c>
      <c r="S8937">
        <v>0</v>
      </c>
      <c r="T8937">
        <v>35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0.49760097149767502</v>
      </c>
      <c r="AA8937">
        <v>0</v>
      </c>
      <c r="AB8937">
        <v>170.35611578955195</v>
      </c>
      <c r="AC8937">
        <v>0</v>
      </c>
      <c r="AD8937">
        <v>0</v>
      </c>
      <c r="AE8937">
        <v>170.85371676104961</v>
      </c>
    </row>
    <row r="8938" spans="1:31" x14ac:dyDescent="0.25">
      <c r="A8938">
        <v>1855945</v>
      </c>
      <c r="B8938">
        <v>1</v>
      </c>
      <c r="C8938" t="s">
        <v>80</v>
      </c>
      <c r="D8938" t="s">
        <v>106</v>
      </c>
      <c r="E8938" t="s">
        <v>164</v>
      </c>
      <c r="F8938" t="s">
        <v>25107</v>
      </c>
      <c r="G8938" t="s">
        <v>156</v>
      </c>
      <c r="H8938" t="s">
        <v>157</v>
      </c>
      <c r="I8938" t="s">
        <v>135</v>
      </c>
      <c r="J8938" t="s">
        <v>136</v>
      </c>
      <c r="K8938" t="s">
        <v>137</v>
      </c>
      <c r="L8938" t="s">
        <v>25108</v>
      </c>
      <c r="M8938" t="s">
        <v>25109</v>
      </c>
      <c r="N8938">
        <v>5.9166666660000002</v>
      </c>
      <c r="O8938">
        <v>0</v>
      </c>
      <c r="P8938">
        <v>268</v>
      </c>
      <c r="Q8938">
        <v>0</v>
      </c>
      <c r="R8938">
        <v>4</v>
      </c>
      <c r="S8938">
        <v>1</v>
      </c>
      <c r="T8938">
        <v>32</v>
      </c>
      <c r="U8938">
        <v>0</v>
      </c>
      <c r="V8938">
        <v>0</v>
      </c>
      <c r="W8938">
        <v>0</v>
      </c>
      <c r="X8938">
        <v>160.58143348286239</v>
      </c>
      <c r="Y8938">
        <v>0</v>
      </c>
      <c r="Z8938">
        <v>1.3392149341675001</v>
      </c>
      <c r="AA8938">
        <v>0</v>
      </c>
      <c r="AB8938">
        <v>56.64027959215197</v>
      </c>
      <c r="AC8938">
        <v>0</v>
      </c>
      <c r="AD8938">
        <v>0</v>
      </c>
      <c r="AE8938">
        <v>218.56092800918185</v>
      </c>
    </row>
    <row r="8939" spans="1:31" x14ac:dyDescent="0.25">
      <c r="A8939">
        <v>1855947</v>
      </c>
      <c r="B8939">
        <v>1</v>
      </c>
      <c r="C8939" t="s">
        <v>80</v>
      </c>
      <c r="D8939" t="s">
        <v>94</v>
      </c>
      <c r="E8939" t="s">
        <v>131</v>
      </c>
      <c r="F8939" t="s">
        <v>25110</v>
      </c>
      <c r="G8939" t="s">
        <v>133</v>
      </c>
      <c r="H8939" t="s">
        <v>134</v>
      </c>
      <c r="I8939" t="s">
        <v>135</v>
      </c>
      <c r="J8939" t="s">
        <v>136</v>
      </c>
      <c r="K8939" t="s">
        <v>137</v>
      </c>
      <c r="L8939" t="s">
        <v>25111</v>
      </c>
      <c r="M8939" t="s">
        <v>25112</v>
      </c>
      <c r="N8939">
        <v>0.81361111100000005</v>
      </c>
      <c r="O8939">
        <v>0</v>
      </c>
      <c r="P8939">
        <v>56</v>
      </c>
      <c r="Q8939">
        <v>0</v>
      </c>
      <c r="R8939">
        <v>0</v>
      </c>
      <c r="S8939">
        <v>0</v>
      </c>
      <c r="T8939">
        <v>2</v>
      </c>
      <c r="U8939">
        <v>0</v>
      </c>
      <c r="V8939">
        <v>0</v>
      </c>
      <c r="W8939">
        <v>0</v>
      </c>
      <c r="X8939">
        <v>6.139286104623336</v>
      </c>
      <c r="Y8939">
        <v>0</v>
      </c>
      <c r="Z8939">
        <v>0</v>
      </c>
      <c r="AA8939">
        <v>0</v>
      </c>
      <c r="AB8939">
        <v>0.62456560217833335</v>
      </c>
      <c r="AC8939">
        <v>0</v>
      </c>
      <c r="AD8939">
        <v>0</v>
      </c>
      <c r="AE8939">
        <v>6.7638517068016695</v>
      </c>
    </row>
    <row r="8940" spans="1:31" x14ac:dyDescent="0.25">
      <c r="A8940">
        <v>1855948</v>
      </c>
      <c r="B8940">
        <v>1</v>
      </c>
      <c r="C8940" t="s">
        <v>81</v>
      </c>
      <c r="D8940" t="s">
        <v>123</v>
      </c>
      <c r="E8940" t="s">
        <v>164</v>
      </c>
      <c r="F8940" t="s">
        <v>13616</v>
      </c>
      <c r="G8940" t="s">
        <v>156</v>
      </c>
      <c r="H8940" t="s">
        <v>157</v>
      </c>
      <c r="I8940" t="s">
        <v>135</v>
      </c>
      <c r="J8940" t="s">
        <v>136</v>
      </c>
      <c r="K8940" t="s">
        <v>137</v>
      </c>
      <c r="L8940" t="s">
        <v>25113</v>
      </c>
      <c r="M8940" t="s">
        <v>25114</v>
      </c>
      <c r="N8940">
        <v>0.92111111099999998</v>
      </c>
      <c r="O8940">
        <v>0</v>
      </c>
      <c r="P8940">
        <v>7</v>
      </c>
      <c r="Q8940">
        <v>0</v>
      </c>
      <c r="R8940">
        <v>90</v>
      </c>
      <c r="S8940">
        <v>0</v>
      </c>
      <c r="T8940">
        <v>9</v>
      </c>
      <c r="U8940">
        <v>0</v>
      </c>
      <c r="V8940">
        <v>0</v>
      </c>
      <c r="W8940">
        <v>0</v>
      </c>
      <c r="X8940">
        <v>3.4502319384269335</v>
      </c>
      <c r="Y8940">
        <v>0</v>
      </c>
      <c r="Z8940">
        <v>131.81092049602611</v>
      </c>
      <c r="AA8940">
        <v>0</v>
      </c>
      <c r="AB8940">
        <v>8.4544160386613338</v>
      </c>
      <c r="AC8940">
        <v>0</v>
      </c>
      <c r="AD8940">
        <v>0</v>
      </c>
      <c r="AE8940">
        <v>143.71556847311436</v>
      </c>
    </row>
    <row r="8941" spans="1:31" x14ac:dyDescent="0.25">
      <c r="A8941">
        <v>1855949</v>
      </c>
      <c r="B8941">
        <v>1</v>
      </c>
      <c r="C8941" t="s">
        <v>81</v>
      </c>
      <c r="D8941" t="s">
        <v>114</v>
      </c>
      <c r="E8941" t="s">
        <v>154</v>
      </c>
      <c r="F8941" t="s">
        <v>16985</v>
      </c>
      <c r="G8941" t="s">
        <v>175</v>
      </c>
      <c r="H8941" t="s">
        <v>157</v>
      </c>
      <c r="I8941" t="s">
        <v>135</v>
      </c>
      <c r="J8941" t="s">
        <v>136</v>
      </c>
      <c r="K8941" t="s">
        <v>137</v>
      </c>
      <c r="L8941" t="s">
        <v>25115</v>
      </c>
      <c r="M8941" t="s">
        <v>25116</v>
      </c>
      <c r="N8941">
        <v>1.7747222220000001</v>
      </c>
      <c r="O8941">
        <v>2</v>
      </c>
      <c r="P8941">
        <v>446</v>
      </c>
      <c r="Q8941">
        <v>0</v>
      </c>
      <c r="R8941">
        <v>0</v>
      </c>
      <c r="S8941">
        <v>0</v>
      </c>
      <c r="T8941">
        <v>31</v>
      </c>
      <c r="U8941">
        <v>0</v>
      </c>
      <c r="V8941">
        <v>0</v>
      </c>
      <c r="W8941">
        <v>0.86169597743353332</v>
      </c>
      <c r="X8941">
        <v>51.743021711580035</v>
      </c>
      <c r="Y8941">
        <v>0</v>
      </c>
      <c r="Z8941">
        <v>0</v>
      </c>
      <c r="AA8941">
        <v>0</v>
      </c>
      <c r="AB8941">
        <v>3.5298551377192902</v>
      </c>
      <c r="AC8941">
        <v>0</v>
      </c>
      <c r="AD8941">
        <v>0</v>
      </c>
      <c r="AE8941">
        <v>56.134572826732857</v>
      </c>
    </row>
    <row r="8942" spans="1:31" x14ac:dyDescent="0.25">
      <c r="A8942">
        <v>1855950</v>
      </c>
      <c r="B8942">
        <v>1</v>
      </c>
      <c r="C8942" t="s">
        <v>80</v>
      </c>
      <c r="D8942" t="s">
        <v>97</v>
      </c>
      <c r="E8942" t="s">
        <v>202</v>
      </c>
      <c r="F8942" t="s">
        <v>15410</v>
      </c>
      <c r="G8942" t="s">
        <v>156</v>
      </c>
      <c r="H8942" t="s">
        <v>157</v>
      </c>
      <c r="I8942" t="s">
        <v>135</v>
      </c>
      <c r="J8942" t="s">
        <v>136</v>
      </c>
      <c r="K8942" t="s">
        <v>137</v>
      </c>
      <c r="L8942" t="s">
        <v>25117</v>
      </c>
      <c r="M8942" t="s">
        <v>25118</v>
      </c>
      <c r="N8942">
        <v>0.94305555500000005</v>
      </c>
      <c r="O8942">
        <v>0</v>
      </c>
      <c r="P8942">
        <v>525</v>
      </c>
      <c r="Q8942">
        <v>0</v>
      </c>
      <c r="R8942">
        <v>63</v>
      </c>
      <c r="S8942">
        <v>1</v>
      </c>
      <c r="T8942">
        <v>77</v>
      </c>
      <c r="U8942">
        <v>1</v>
      </c>
      <c r="V8942">
        <v>0</v>
      </c>
      <c r="W8942">
        <v>0</v>
      </c>
      <c r="X8942">
        <v>70.247662588465687</v>
      </c>
      <c r="Y8942">
        <v>0</v>
      </c>
      <c r="Z8942">
        <v>7.094070228418377</v>
      </c>
      <c r="AA8942">
        <v>27.470365690600001</v>
      </c>
      <c r="AB8942">
        <v>33.159505236012677</v>
      </c>
      <c r="AC8942">
        <v>12.464460904375334</v>
      </c>
      <c r="AD8942">
        <v>0</v>
      </c>
      <c r="AE8942">
        <v>150.43606464787209</v>
      </c>
    </row>
    <row r="8943" spans="1:31" x14ac:dyDescent="0.25">
      <c r="A8943">
        <v>1855951</v>
      </c>
      <c r="B8943">
        <v>1</v>
      </c>
      <c r="C8943" t="s">
        <v>80</v>
      </c>
      <c r="D8943" t="s">
        <v>105</v>
      </c>
      <c r="E8943" t="s">
        <v>223</v>
      </c>
      <c r="F8943" t="s">
        <v>23153</v>
      </c>
      <c r="G8943" t="s">
        <v>1055</v>
      </c>
      <c r="H8943" t="s">
        <v>134</v>
      </c>
      <c r="I8943" t="s">
        <v>135</v>
      </c>
      <c r="J8943" t="s">
        <v>136</v>
      </c>
      <c r="K8943" t="s">
        <v>137</v>
      </c>
      <c r="L8943" t="s">
        <v>25119</v>
      </c>
      <c r="M8943" t="s">
        <v>25120</v>
      </c>
      <c r="N8943">
        <v>10.946388888</v>
      </c>
      <c r="O8943">
        <v>0</v>
      </c>
      <c r="P8943">
        <v>120</v>
      </c>
      <c r="Q8943">
        <v>0</v>
      </c>
      <c r="R8943">
        <v>0</v>
      </c>
      <c r="S8943">
        <v>0</v>
      </c>
      <c r="T8943">
        <v>14</v>
      </c>
      <c r="U8943">
        <v>0</v>
      </c>
      <c r="V8943">
        <v>0</v>
      </c>
      <c r="W8943">
        <v>0</v>
      </c>
      <c r="X8943">
        <v>315.48943488099422</v>
      </c>
      <c r="Y8943">
        <v>0</v>
      </c>
      <c r="Z8943">
        <v>0</v>
      </c>
      <c r="AA8943">
        <v>0</v>
      </c>
      <c r="AB8943">
        <v>207.3202134116213</v>
      </c>
      <c r="AC8943">
        <v>0</v>
      </c>
      <c r="AD8943">
        <v>0</v>
      </c>
      <c r="AE8943">
        <v>522.80964829261552</v>
      </c>
    </row>
    <row r="8944" spans="1:31" x14ac:dyDescent="0.25">
      <c r="A8944">
        <v>1855956</v>
      </c>
      <c r="B8944">
        <v>1</v>
      </c>
      <c r="C8944" t="s">
        <v>80</v>
      </c>
      <c r="D8944" t="s">
        <v>93</v>
      </c>
      <c r="E8944" t="s">
        <v>131</v>
      </c>
      <c r="F8944" t="s">
        <v>25121</v>
      </c>
      <c r="G8944" t="s">
        <v>133</v>
      </c>
      <c r="H8944" t="s">
        <v>134</v>
      </c>
      <c r="I8944" t="s">
        <v>135</v>
      </c>
      <c r="J8944" t="s">
        <v>136</v>
      </c>
      <c r="K8944" t="s">
        <v>137</v>
      </c>
      <c r="L8944" t="s">
        <v>25122</v>
      </c>
      <c r="M8944" t="s">
        <v>25123</v>
      </c>
      <c r="N8944">
        <v>3.460555555</v>
      </c>
      <c r="O8944">
        <v>0</v>
      </c>
      <c r="P8944">
        <v>1</v>
      </c>
      <c r="Q8944">
        <v>0</v>
      </c>
      <c r="R8944">
        <v>8</v>
      </c>
      <c r="S8944">
        <v>0</v>
      </c>
      <c r="T8944">
        <v>1</v>
      </c>
      <c r="U8944">
        <v>0</v>
      </c>
      <c r="V8944">
        <v>0</v>
      </c>
      <c r="W8944">
        <v>0</v>
      </c>
      <c r="X8944">
        <v>0.28160025391316662</v>
      </c>
      <c r="Y8944">
        <v>0</v>
      </c>
      <c r="Z8944">
        <v>56.002976661665151</v>
      </c>
      <c r="AA8944">
        <v>0</v>
      </c>
      <c r="AB8944">
        <v>0.4655515852498</v>
      </c>
      <c r="AC8944">
        <v>0</v>
      </c>
      <c r="AD8944">
        <v>0</v>
      </c>
      <c r="AE8944">
        <v>56.750128500828119</v>
      </c>
    </row>
    <row r="8945" spans="1:31" x14ac:dyDescent="0.25">
      <c r="A8945">
        <v>1855957</v>
      </c>
      <c r="B8945">
        <v>1</v>
      </c>
      <c r="C8945" t="s">
        <v>81</v>
      </c>
      <c r="D8945" t="s">
        <v>112</v>
      </c>
      <c r="E8945" t="s">
        <v>202</v>
      </c>
      <c r="F8945" t="s">
        <v>18187</v>
      </c>
      <c r="G8945" t="s">
        <v>156</v>
      </c>
      <c r="H8945" t="s">
        <v>157</v>
      </c>
      <c r="I8945" t="s">
        <v>135</v>
      </c>
      <c r="J8945" t="s">
        <v>136</v>
      </c>
      <c r="K8945" t="s">
        <v>137</v>
      </c>
      <c r="L8945" t="s">
        <v>25124</v>
      </c>
      <c r="M8945" t="s">
        <v>25125</v>
      </c>
      <c r="N8945">
        <v>2.5377777770000001</v>
      </c>
      <c r="O8945">
        <v>0</v>
      </c>
      <c r="P8945">
        <v>0</v>
      </c>
      <c r="Q8945">
        <v>22</v>
      </c>
      <c r="R8945">
        <v>15</v>
      </c>
      <c r="S8945">
        <v>2</v>
      </c>
      <c r="T8945">
        <v>1</v>
      </c>
      <c r="U8945">
        <v>0</v>
      </c>
      <c r="V8945">
        <v>0</v>
      </c>
      <c r="W8945">
        <v>0</v>
      </c>
      <c r="X8945">
        <v>0</v>
      </c>
      <c r="Y8945">
        <v>272.58849720478105</v>
      </c>
      <c r="Z8945">
        <v>205.28773523358024</v>
      </c>
      <c r="AA8945">
        <v>13.516321831182367</v>
      </c>
      <c r="AB8945">
        <v>5.6076203468582504</v>
      </c>
      <c r="AC8945">
        <v>0</v>
      </c>
      <c r="AD8945">
        <v>0</v>
      </c>
      <c r="AE8945">
        <v>497.00017461640192</v>
      </c>
    </row>
    <row r="8946" spans="1:31" x14ac:dyDescent="0.25">
      <c r="A8946">
        <v>1855959</v>
      </c>
      <c r="B8946">
        <v>1</v>
      </c>
      <c r="C8946" t="s">
        <v>81</v>
      </c>
      <c r="D8946" t="s">
        <v>121</v>
      </c>
      <c r="E8946" t="s">
        <v>164</v>
      </c>
      <c r="F8946" t="s">
        <v>4707</v>
      </c>
      <c r="G8946" t="s">
        <v>156</v>
      </c>
      <c r="H8946" t="s">
        <v>157</v>
      </c>
      <c r="I8946" t="s">
        <v>135</v>
      </c>
      <c r="J8946" t="s">
        <v>136</v>
      </c>
      <c r="K8946" t="s">
        <v>137</v>
      </c>
      <c r="L8946" t="s">
        <v>25126</v>
      </c>
      <c r="M8946" t="s">
        <v>25127</v>
      </c>
      <c r="N8946">
        <v>1.6044444440000001</v>
      </c>
      <c r="O8946">
        <v>0</v>
      </c>
      <c r="P8946">
        <v>324</v>
      </c>
      <c r="Q8946">
        <v>1</v>
      </c>
      <c r="R8946">
        <v>29</v>
      </c>
      <c r="S8946">
        <v>0</v>
      </c>
      <c r="T8946">
        <v>26</v>
      </c>
      <c r="U8946">
        <v>0</v>
      </c>
      <c r="V8946">
        <v>0</v>
      </c>
      <c r="W8946">
        <v>0</v>
      </c>
      <c r="X8946">
        <v>41.553924380397341</v>
      </c>
      <c r="Y8946">
        <v>1.7972437974704336</v>
      </c>
      <c r="Z8946">
        <v>9.328799010370334</v>
      </c>
      <c r="AA8946">
        <v>0</v>
      </c>
      <c r="AB8946">
        <v>21.150411438998884</v>
      </c>
      <c r="AC8946">
        <v>0</v>
      </c>
      <c r="AD8946">
        <v>0</v>
      </c>
      <c r="AE8946">
        <v>73.830378627236996</v>
      </c>
    </row>
    <row r="8947" spans="1:31" x14ac:dyDescent="0.25">
      <c r="A8947">
        <v>1855962</v>
      </c>
      <c r="B8947">
        <v>1</v>
      </c>
      <c r="C8947" t="s">
        <v>81</v>
      </c>
      <c r="D8947" t="s">
        <v>128</v>
      </c>
      <c r="E8947" t="s">
        <v>164</v>
      </c>
      <c r="F8947" t="s">
        <v>25128</v>
      </c>
      <c r="G8947" t="s">
        <v>156</v>
      </c>
      <c r="H8947" t="s">
        <v>157</v>
      </c>
      <c r="I8947" t="s">
        <v>135</v>
      </c>
      <c r="J8947" t="s">
        <v>136</v>
      </c>
      <c r="K8947" t="s">
        <v>137</v>
      </c>
      <c r="L8947" t="s">
        <v>25129</v>
      </c>
      <c r="M8947" t="s">
        <v>25130</v>
      </c>
      <c r="N8947">
        <v>1.5925</v>
      </c>
      <c r="O8947">
        <v>3</v>
      </c>
      <c r="P8947">
        <v>1</v>
      </c>
      <c r="Q8947">
        <v>21</v>
      </c>
      <c r="R8947">
        <v>7</v>
      </c>
      <c r="S8947">
        <v>8</v>
      </c>
      <c r="T8947">
        <v>0</v>
      </c>
      <c r="U8947">
        <v>0</v>
      </c>
      <c r="V8947">
        <v>0</v>
      </c>
      <c r="W8947">
        <v>2.384766605518275</v>
      </c>
      <c r="X8947">
        <v>9.7080962019450018E-2</v>
      </c>
      <c r="Y8947">
        <v>93.727785723126956</v>
      </c>
      <c r="Z8947">
        <v>4.1498402470564137</v>
      </c>
      <c r="AA8947">
        <v>65.481260742973603</v>
      </c>
      <c r="AB8947">
        <v>0</v>
      </c>
      <c r="AC8947">
        <v>0</v>
      </c>
      <c r="AD8947">
        <v>0</v>
      </c>
      <c r="AE8947">
        <v>165.8407342806947</v>
      </c>
    </row>
    <row r="8948" spans="1:31" x14ac:dyDescent="0.25">
      <c r="A8948">
        <v>1855963</v>
      </c>
      <c r="B8948">
        <v>1</v>
      </c>
      <c r="C8948" t="s">
        <v>80</v>
      </c>
      <c r="D8948" t="s">
        <v>83</v>
      </c>
      <c r="E8948" t="s">
        <v>154</v>
      </c>
      <c r="F8948" t="s">
        <v>25131</v>
      </c>
      <c r="G8948" t="s">
        <v>156</v>
      </c>
      <c r="H8948" t="s">
        <v>157</v>
      </c>
      <c r="I8948" t="s">
        <v>135</v>
      </c>
      <c r="J8948" t="s">
        <v>136</v>
      </c>
      <c r="K8948" t="s">
        <v>137</v>
      </c>
      <c r="L8948" t="s">
        <v>25132</v>
      </c>
      <c r="M8948" t="s">
        <v>25133</v>
      </c>
      <c r="N8948">
        <v>0.21333333300000001</v>
      </c>
      <c r="O8948">
        <v>0</v>
      </c>
      <c r="P8948">
        <v>1419</v>
      </c>
      <c r="Q8948">
        <v>0</v>
      </c>
      <c r="R8948">
        <v>0</v>
      </c>
      <c r="S8948">
        <v>11</v>
      </c>
      <c r="T8948">
        <v>145</v>
      </c>
      <c r="U8948">
        <v>11</v>
      </c>
      <c r="V8948">
        <v>0</v>
      </c>
      <c r="W8948">
        <v>0</v>
      </c>
      <c r="X8948">
        <v>55.388863748793554</v>
      </c>
      <c r="Y8948">
        <v>0</v>
      </c>
      <c r="Z8948">
        <v>0</v>
      </c>
      <c r="AA8948">
        <v>14.772767074656</v>
      </c>
      <c r="AB8948">
        <v>10.367802717324796</v>
      </c>
      <c r="AC8948">
        <v>65.266695274623999</v>
      </c>
      <c r="AD8948">
        <v>0</v>
      </c>
      <c r="AE8948">
        <v>145.79612881539833</v>
      </c>
    </row>
    <row r="8949" spans="1:31" x14ac:dyDescent="0.25">
      <c r="A8949">
        <v>1855965</v>
      </c>
      <c r="B8949">
        <v>1</v>
      </c>
      <c r="C8949" t="s">
        <v>80</v>
      </c>
      <c r="D8949" t="s">
        <v>103</v>
      </c>
      <c r="E8949" t="s">
        <v>131</v>
      </c>
      <c r="F8949" t="s">
        <v>25134</v>
      </c>
      <c r="G8949" t="s">
        <v>133</v>
      </c>
      <c r="H8949" t="s">
        <v>134</v>
      </c>
      <c r="I8949" t="s">
        <v>135</v>
      </c>
      <c r="J8949" t="s">
        <v>136</v>
      </c>
      <c r="K8949" t="s">
        <v>137</v>
      </c>
      <c r="L8949" t="s">
        <v>25135</v>
      </c>
      <c r="M8949" t="s">
        <v>25136</v>
      </c>
      <c r="N8949">
        <v>2.696111111</v>
      </c>
      <c r="O8949">
        <v>0</v>
      </c>
      <c r="P8949">
        <v>29</v>
      </c>
      <c r="Q8949">
        <v>0</v>
      </c>
      <c r="R8949">
        <v>2</v>
      </c>
      <c r="S8949">
        <v>0</v>
      </c>
      <c r="T8949">
        <v>5</v>
      </c>
      <c r="U8949">
        <v>0</v>
      </c>
      <c r="V8949">
        <v>0</v>
      </c>
      <c r="W8949">
        <v>0</v>
      </c>
      <c r="X8949">
        <v>16.098627408082695</v>
      </c>
      <c r="Y8949">
        <v>0</v>
      </c>
      <c r="Z8949">
        <v>0.31256371850679998</v>
      </c>
      <c r="AA8949">
        <v>0</v>
      </c>
      <c r="AB8949">
        <v>3.0952052275244997</v>
      </c>
      <c r="AC8949">
        <v>0</v>
      </c>
      <c r="AD8949">
        <v>0</v>
      </c>
      <c r="AE8949">
        <v>19.506396354113996</v>
      </c>
    </row>
    <row r="8950" spans="1:31" x14ac:dyDescent="0.25">
      <c r="A8950">
        <v>1855967</v>
      </c>
      <c r="B8950">
        <v>1</v>
      </c>
      <c r="C8950" t="s">
        <v>81</v>
      </c>
      <c r="D8950" t="s">
        <v>120</v>
      </c>
      <c r="E8950" t="s">
        <v>164</v>
      </c>
      <c r="F8950" t="s">
        <v>25137</v>
      </c>
      <c r="G8950" t="s">
        <v>156</v>
      </c>
      <c r="H8950" t="s">
        <v>157</v>
      </c>
      <c r="I8950" t="s">
        <v>135</v>
      </c>
      <c r="J8950" t="s">
        <v>136</v>
      </c>
      <c r="K8950" t="s">
        <v>137</v>
      </c>
      <c r="L8950" t="s">
        <v>25138</v>
      </c>
      <c r="M8950" t="s">
        <v>25139</v>
      </c>
      <c r="N8950">
        <v>1.132777777</v>
      </c>
      <c r="O8950">
        <v>1</v>
      </c>
      <c r="P8950">
        <v>375</v>
      </c>
      <c r="Q8950">
        <v>24</v>
      </c>
      <c r="R8950">
        <v>14</v>
      </c>
      <c r="S8950">
        <v>1</v>
      </c>
      <c r="T8950">
        <v>29</v>
      </c>
      <c r="U8950">
        <v>0</v>
      </c>
      <c r="V8950">
        <v>0</v>
      </c>
      <c r="W8950">
        <v>9.5820542708266676E-2</v>
      </c>
      <c r="X8950">
        <v>54.910911499040019</v>
      </c>
      <c r="Y8950">
        <v>37.846889557734031</v>
      </c>
      <c r="Z8950">
        <v>5.1432354422313038</v>
      </c>
      <c r="AA8950">
        <v>0.8308715308391752</v>
      </c>
      <c r="AB8950">
        <v>4.021885966322956</v>
      </c>
      <c r="AC8950">
        <v>0</v>
      </c>
      <c r="AD8950">
        <v>0</v>
      </c>
      <c r="AE8950">
        <v>102.84961453887576</v>
      </c>
    </row>
    <row r="8951" spans="1:31" x14ac:dyDescent="0.25">
      <c r="A8951">
        <v>1855968</v>
      </c>
      <c r="B8951">
        <v>1</v>
      </c>
      <c r="C8951" t="s">
        <v>81</v>
      </c>
      <c r="D8951" t="s">
        <v>119</v>
      </c>
      <c r="E8951" t="s">
        <v>252</v>
      </c>
      <c r="F8951" t="s">
        <v>25140</v>
      </c>
      <c r="G8951" t="s">
        <v>10886</v>
      </c>
      <c r="H8951" t="s">
        <v>134</v>
      </c>
      <c r="I8951" t="s">
        <v>135</v>
      </c>
      <c r="J8951" t="s">
        <v>136</v>
      </c>
      <c r="K8951" t="s">
        <v>137</v>
      </c>
      <c r="L8951" t="s">
        <v>25141</v>
      </c>
      <c r="M8951" t="s">
        <v>25142</v>
      </c>
      <c r="N8951">
        <v>2.0672222219999998</v>
      </c>
      <c r="O8951">
        <v>0</v>
      </c>
      <c r="P8951">
        <v>0</v>
      </c>
      <c r="Q8951">
        <v>0</v>
      </c>
      <c r="R8951">
        <v>17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63.223389955788669</v>
      </c>
      <c r="AA8951">
        <v>0</v>
      </c>
      <c r="AB8951">
        <v>0</v>
      </c>
      <c r="AC8951">
        <v>0</v>
      </c>
      <c r="AD8951">
        <v>0</v>
      </c>
      <c r="AE8951">
        <v>63.223389955788669</v>
      </c>
    </row>
    <row r="8952" spans="1:31" x14ac:dyDescent="0.25">
      <c r="A8952">
        <v>1855970</v>
      </c>
      <c r="B8952">
        <v>1</v>
      </c>
      <c r="C8952" t="s">
        <v>80</v>
      </c>
      <c r="D8952" t="s">
        <v>110</v>
      </c>
      <c r="E8952" t="s">
        <v>154</v>
      </c>
      <c r="F8952" t="s">
        <v>25143</v>
      </c>
      <c r="G8952" t="s">
        <v>175</v>
      </c>
      <c r="H8952" t="s">
        <v>157</v>
      </c>
      <c r="I8952" t="s">
        <v>135</v>
      </c>
      <c r="J8952" t="s">
        <v>136</v>
      </c>
      <c r="K8952" t="s">
        <v>137</v>
      </c>
      <c r="L8952" t="s">
        <v>25144</v>
      </c>
      <c r="M8952" t="s">
        <v>25145</v>
      </c>
      <c r="N8952">
        <v>4.1908333329999996</v>
      </c>
      <c r="O8952">
        <v>0</v>
      </c>
      <c r="P8952">
        <v>0</v>
      </c>
      <c r="Q8952">
        <v>0</v>
      </c>
      <c r="R8952">
        <v>0</v>
      </c>
      <c r="S8952">
        <v>1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3.4950626477736582</v>
      </c>
      <c r="AB8952">
        <v>0</v>
      </c>
      <c r="AC8952">
        <v>0</v>
      </c>
      <c r="AD8952">
        <v>0</v>
      </c>
      <c r="AE8952">
        <v>3.4950626477736582</v>
      </c>
    </row>
    <row r="8953" spans="1:31" x14ac:dyDescent="0.25">
      <c r="A8953">
        <v>1855972</v>
      </c>
      <c r="B8953">
        <v>1</v>
      </c>
      <c r="C8953" t="s">
        <v>81</v>
      </c>
      <c r="D8953" t="s">
        <v>127</v>
      </c>
      <c r="E8953" t="s">
        <v>154</v>
      </c>
      <c r="F8953" t="s">
        <v>25146</v>
      </c>
      <c r="G8953" t="s">
        <v>156</v>
      </c>
      <c r="H8953" t="s">
        <v>157</v>
      </c>
      <c r="I8953" t="s">
        <v>179</v>
      </c>
      <c r="J8953" t="s">
        <v>136</v>
      </c>
      <c r="K8953" t="s">
        <v>137</v>
      </c>
      <c r="L8953" t="s">
        <v>25147</v>
      </c>
      <c r="M8953" t="s">
        <v>25148</v>
      </c>
      <c r="N8953">
        <v>2.5000000000000001E-2</v>
      </c>
      <c r="O8953">
        <v>0</v>
      </c>
      <c r="P8953">
        <v>1046</v>
      </c>
      <c r="Q8953">
        <v>127</v>
      </c>
      <c r="R8953">
        <v>75</v>
      </c>
      <c r="S8953">
        <v>7</v>
      </c>
      <c r="T8953">
        <v>101</v>
      </c>
      <c r="U8953">
        <v>0</v>
      </c>
      <c r="V8953">
        <v>0</v>
      </c>
      <c r="W8953">
        <v>0</v>
      </c>
      <c r="X8953">
        <v>3.9182398035157515</v>
      </c>
      <c r="Y8953">
        <v>9.9940546780697517</v>
      </c>
      <c r="Z8953">
        <v>1.36787147843625</v>
      </c>
      <c r="AA8953">
        <v>0.75596637199500005</v>
      </c>
      <c r="AB8953">
        <v>0.57815773020449956</v>
      </c>
      <c r="AC8953">
        <v>0</v>
      </c>
      <c r="AD8953">
        <v>0</v>
      </c>
      <c r="AE8953">
        <v>16.614290062221251</v>
      </c>
    </row>
    <row r="8954" spans="1:31" x14ac:dyDescent="0.25">
      <c r="A8954">
        <v>1855973</v>
      </c>
      <c r="B8954">
        <v>1</v>
      </c>
      <c r="C8954" t="s">
        <v>80</v>
      </c>
      <c r="D8954" t="s">
        <v>93</v>
      </c>
      <c r="E8954" t="s">
        <v>252</v>
      </c>
      <c r="F8954" t="s">
        <v>25149</v>
      </c>
      <c r="G8954" t="s">
        <v>4083</v>
      </c>
      <c r="H8954" t="s">
        <v>134</v>
      </c>
      <c r="I8954" t="s">
        <v>135</v>
      </c>
      <c r="J8954" t="s">
        <v>136</v>
      </c>
      <c r="K8954" t="s">
        <v>137</v>
      </c>
      <c r="L8954" t="s">
        <v>25150</v>
      </c>
      <c r="M8954" t="s">
        <v>25151</v>
      </c>
      <c r="N8954">
        <v>10.705277776999999</v>
      </c>
      <c r="O8954">
        <v>0</v>
      </c>
      <c r="P8954">
        <v>0</v>
      </c>
      <c r="Q8954">
        <v>0</v>
      </c>
      <c r="R8954">
        <v>15</v>
      </c>
      <c r="S8954">
        <v>0</v>
      </c>
      <c r="T8954">
        <v>2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360.90084334512187</v>
      </c>
      <c r="AA8954">
        <v>0</v>
      </c>
      <c r="AB8954">
        <v>27.709316317197501</v>
      </c>
      <c r="AC8954">
        <v>0</v>
      </c>
      <c r="AD8954">
        <v>0</v>
      </c>
      <c r="AE8954">
        <v>388.61015966231935</v>
      </c>
    </row>
    <row r="8955" spans="1:31" x14ac:dyDescent="0.25">
      <c r="A8955">
        <v>1855975</v>
      </c>
      <c r="B8955">
        <v>1</v>
      </c>
      <c r="C8955" t="s">
        <v>80</v>
      </c>
      <c r="D8955" t="s">
        <v>95</v>
      </c>
      <c r="E8955" t="s">
        <v>202</v>
      </c>
      <c r="F8955" t="s">
        <v>2108</v>
      </c>
      <c r="G8955" t="s">
        <v>156</v>
      </c>
      <c r="H8955" t="s">
        <v>157</v>
      </c>
      <c r="I8955" t="s">
        <v>135</v>
      </c>
      <c r="J8955" t="s">
        <v>136</v>
      </c>
      <c r="K8955" t="s">
        <v>137</v>
      </c>
      <c r="L8955" t="s">
        <v>25152</v>
      </c>
      <c r="M8955" t="s">
        <v>25153</v>
      </c>
      <c r="N8955">
        <v>0.27444444400000001</v>
      </c>
      <c r="O8955">
        <v>3</v>
      </c>
      <c r="P8955">
        <v>644</v>
      </c>
      <c r="Q8955">
        <v>23</v>
      </c>
      <c r="R8955">
        <v>7</v>
      </c>
      <c r="S8955">
        <v>29</v>
      </c>
      <c r="T8955">
        <v>33</v>
      </c>
      <c r="U8955">
        <v>0</v>
      </c>
      <c r="V8955">
        <v>0</v>
      </c>
      <c r="W8955">
        <v>0.38059717188480002</v>
      </c>
      <c r="X8955">
        <v>25.617879670314988</v>
      </c>
      <c r="Y8955">
        <v>21.555784660074167</v>
      </c>
      <c r="Z8955">
        <v>0.68285565709399987</v>
      </c>
      <c r="AA8955">
        <v>85.006333062033931</v>
      </c>
      <c r="AB8955">
        <v>1.959833464218933</v>
      </c>
      <c r="AC8955">
        <v>0</v>
      </c>
      <c r="AD8955">
        <v>0</v>
      </c>
      <c r="AE8955">
        <v>135.20328368562085</v>
      </c>
    </row>
    <row r="8956" spans="1:31" x14ac:dyDescent="0.25">
      <c r="A8956">
        <v>1855976</v>
      </c>
      <c r="B8956">
        <v>1</v>
      </c>
      <c r="C8956" t="s">
        <v>80</v>
      </c>
      <c r="D8956" t="s">
        <v>83</v>
      </c>
      <c r="E8956" t="s">
        <v>140</v>
      </c>
      <c r="F8956" t="s">
        <v>25154</v>
      </c>
      <c r="G8956" t="s">
        <v>142</v>
      </c>
      <c r="H8956" t="s">
        <v>134</v>
      </c>
      <c r="I8956" t="s">
        <v>135</v>
      </c>
      <c r="J8956" t="s">
        <v>136</v>
      </c>
      <c r="K8956" t="s">
        <v>137</v>
      </c>
      <c r="L8956" t="s">
        <v>25155</v>
      </c>
      <c r="M8956" t="s">
        <v>25156</v>
      </c>
      <c r="N8956">
        <v>0.94722222199999995</v>
      </c>
      <c r="O8956">
        <v>0</v>
      </c>
      <c r="P8956">
        <v>7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1.0120979399766667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1.0120979399766667</v>
      </c>
    </row>
    <row r="8957" spans="1:31" x14ac:dyDescent="0.25">
      <c r="A8957">
        <v>1855977</v>
      </c>
      <c r="B8957">
        <v>1</v>
      </c>
      <c r="C8957" t="s">
        <v>81</v>
      </c>
      <c r="D8957" t="s">
        <v>122</v>
      </c>
      <c r="E8957" t="s">
        <v>164</v>
      </c>
      <c r="F8957" t="s">
        <v>6787</v>
      </c>
      <c r="G8957" t="s">
        <v>156</v>
      </c>
      <c r="H8957" t="s">
        <v>157</v>
      </c>
      <c r="I8957" t="s">
        <v>135</v>
      </c>
      <c r="J8957" t="s">
        <v>136</v>
      </c>
      <c r="K8957" t="s">
        <v>137</v>
      </c>
      <c r="L8957" t="s">
        <v>25157</v>
      </c>
      <c r="M8957" t="s">
        <v>25158</v>
      </c>
      <c r="N8957">
        <v>2.6747222220000002</v>
      </c>
      <c r="O8957">
        <v>1</v>
      </c>
      <c r="P8957">
        <v>462</v>
      </c>
      <c r="Q8957">
        <v>4</v>
      </c>
      <c r="R8957">
        <v>0</v>
      </c>
      <c r="S8957">
        <v>2</v>
      </c>
      <c r="T8957">
        <v>18</v>
      </c>
      <c r="U8957">
        <v>0</v>
      </c>
      <c r="V8957">
        <v>0</v>
      </c>
      <c r="W8957">
        <v>0.2072911166151</v>
      </c>
      <c r="X8957">
        <v>115.16406165733125</v>
      </c>
      <c r="Y8957">
        <v>5.9245864633919991</v>
      </c>
      <c r="Z8957">
        <v>0</v>
      </c>
      <c r="AA8957">
        <v>15.491652970167365</v>
      </c>
      <c r="AB8957">
        <v>3.3871325599526001</v>
      </c>
      <c r="AC8957">
        <v>0</v>
      </c>
      <c r="AD8957">
        <v>0</v>
      </c>
      <c r="AE8957">
        <v>140.17472476745832</v>
      </c>
    </row>
    <row r="8958" spans="1:31" x14ac:dyDescent="0.25">
      <c r="A8958">
        <v>1855979</v>
      </c>
      <c r="B8958">
        <v>1</v>
      </c>
      <c r="C8958" t="s">
        <v>80</v>
      </c>
      <c r="D8958" t="s">
        <v>103</v>
      </c>
      <c r="E8958" t="s">
        <v>131</v>
      </c>
      <c r="F8958" t="s">
        <v>25159</v>
      </c>
      <c r="G8958" t="s">
        <v>133</v>
      </c>
      <c r="H8958" t="s">
        <v>134</v>
      </c>
      <c r="I8958" t="s">
        <v>135</v>
      </c>
      <c r="J8958" t="s">
        <v>136</v>
      </c>
      <c r="K8958" t="s">
        <v>137</v>
      </c>
      <c r="L8958" t="s">
        <v>25160</v>
      </c>
      <c r="M8958" t="s">
        <v>25161</v>
      </c>
      <c r="N8958">
        <v>1.7255555549999999</v>
      </c>
      <c r="O8958">
        <v>0</v>
      </c>
      <c r="P8958">
        <v>1</v>
      </c>
      <c r="Q8958">
        <v>0</v>
      </c>
      <c r="R8958">
        <v>4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6.0232074869666669E-2</v>
      </c>
      <c r="Y8958">
        <v>0</v>
      </c>
      <c r="Z8958">
        <v>9.8692611501879988</v>
      </c>
      <c r="AA8958">
        <v>0</v>
      </c>
      <c r="AB8958">
        <v>0</v>
      </c>
      <c r="AC8958">
        <v>0</v>
      </c>
      <c r="AD8958">
        <v>0</v>
      </c>
      <c r="AE8958">
        <v>9.9294932250576657</v>
      </c>
    </row>
    <row r="8959" spans="1:31" x14ac:dyDescent="0.25">
      <c r="A8959">
        <v>1855983</v>
      </c>
      <c r="B8959">
        <v>1</v>
      </c>
      <c r="C8959" t="s">
        <v>81</v>
      </c>
      <c r="D8959" t="s">
        <v>128</v>
      </c>
      <c r="E8959" t="s">
        <v>202</v>
      </c>
      <c r="F8959" t="s">
        <v>2747</v>
      </c>
      <c r="G8959" t="s">
        <v>156</v>
      </c>
      <c r="H8959" t="s">
        <v>157</v>
      </c>
      <c r="I8959" t="s">
        <v>135</v>
      </c>
      <c r="J8959" t="s">
        <v>136</v>
      </c>
      <c r="K8959" t="s">
        <v>137</v>
      </c>
      <c r="L8959" t="s">
        <v>25162</v>
      </c>
      <c r="M8959" t="s">
        <v>25163</v>
      </c>
      <c r="N8959">
        <v>0.31277777699999998</v>
      </c>
      <c r="O8959">
        <v>7</v>
      </c>
      <c r="P8959">
        <v>71</v>
      </c>
      <c r="Q8959">
        <v>34</v>
      </c>
      <c r="R8959">
        <v>7</v>
      </c>
      <c r="S8959">
        <v>4</v>
      </c>
      <c r="T8959">
        <v>6</v>
      </c>
      <c r="U8959">
        <v>0</v>
      </c>
      <c r="V8959">
        <v>0</v>
      </c>
      <c r="W8959">
        <v>0.46530382984566676</v>
      </c>
      <c r="X8959">
        <v>2.5949037208442514</v>
      </c>
      <c r="Y8959">
        <v>6.9466336169174996</v>
      </c>
      <c r="Z8959">
        <v>2.4857150243214337</v>
      </c>
      <c r="AA8959">
        <v>4.9293724826549248</v>
      </c>
      <c r="AB8959">
        <v>0.64772049347592253</v>
      </c>
      <c r="AC8959">
        <v>0</v>
      </c>
      <c r="AD8959">
        <v>0</v>
      </c>
      <c r="AE8959">
        <v>18.069649168059698</v>
      </c>
    </row>
    <row r="8960" spans="1:31" x14ac:dyDescent="0.25">
      <c r="A8960">
        <v>1855985</v>
      </c>
      <c r="B8960">
        <v>1</v>
      </c>
      <c r="C8960" t="s">
        <v>81</v>
      </c>
      <c r="D8960" t="s">
        <v>123</v>
      </c>
      <c r="E8960" t="s">
        <v>202</v>
      </c>
      <c r="F8960" t="s">
        <v>1070</v>
      </c>
      <c r="G8960" t="s">
        <v>156</v>
      </c>
      <c r="H8960" t="s">
        <v>157</v>
      </c>
      <c r="I8960" t="s">
        <v>135</v>
      </c>
      <c r="J8960" t="s">
        <v>136</v>
      </c>
      <c r="K8960" t="s">
        <v>137</v>
      </c>
      <c r="L8960" t="s">
        <v>25164</v>
      </c>
      <c r="M8960" t="s">
        <v>25165</v>
      </c>
      <c r="N8960">
        <v>0.58111111100000001</v>
      </c>
      <c r="O8960">
        <v>0</v>
      </c>
      <c r="P8960">
        <v>1004</v>
      </c>
      <c r="Q8960">
        <v>10</v>
      </c>
      <c r="R8960">
        <v>109</v>
      </c>
      <c r="S8960">
        <v>6</v>
      </c>
      <c r="T8960">
        <v>72</v>
      </c>
      <c r="U8960">
        <v>2</v>
      </c>
      <c r="V8960">
        <v>0</v>
      </c>
      <c r="W8960">
        <v>0</v>
      </c>
      <c r="X8960">
        <v>82.31965999060624</v>
      </c>
      <c r="Y8960">
        <v>16.388655598165165</v>
      </c>
      <c r="Z8960">
        <v>52.401651177951202</v>
      </c>
      <c r="AA8960">
        <v>13.824024298987009</v>
      </c>
      <c r="AB8960">
        <v>14.055286530832081</v>
      </c>
      <c r="AC8960">
        <v>8.1038281888493326</v>
      </c>
      <c r="AD8960">
        <v>0</v>
      </c>
      <c r="AE8960">
        <v>187.09310578539103</v>
      </c>
    </row>
    <row r="8961" spans="1:31" x14ac:dyDescent="0.25">
      <c r="A8961">
        <v>1855986</v>
      </c>
      <c r="B8961">
        <v>1</v>
      </c>
      <c r="C8961" t="s">
        <v>81</v>
      </c>
      <c r="D8961" t="s">
        <v>116</v>
      </c>
      <c r="E8961" t="s">
        <v>154</v>
      </c>
      <c r="F8961" t="s">
        <v>25166</v>
      </c>
      <c r="G8961" t="s">
        <v>175</v>
      </c>
      <c r="H8961" t="s">
        <v>157</v>
      </c>
      <c r="I8961" t="s">
        <v>135</v>
      </c>
      <c r="J8961" t="s">
        <v>136</v>
      </c>
      <c r="K8961" t="s">
        <v>137</v>
      </c>
      <c r="L8961" t="s">
        <v>25167</v>
      </c>
      <c r="M8961" t="s">
        <v>25168</v>
      </c>
      <c r="N8961">
        <v>2.56</v>
      </c>
      <c r="O8961">
        <v>0</v>
      </c>
      <c r="P8961">
        <v>7</v>
      </c>
      <c r="Q8961">
        <v>49</v>
      </c>
      <c r="R8961">
        <v>30</v>
      </c>
      <c r="S8961">
        <v>1</v>
      </c>
      <c r="T8961">
        <v>18</v>
      </c>
      <c r="U8961">
        <v>0</v>
      </c>
      <c r="V8961">
        <v>0</v>
      </c>
      <c r="W8961">
        <v>0</v>
      </c>
      <c r="X8961">
        <v>1.0158524317376001</v>
      </c>
      <c r="Y8961">
        <v>270.52870446928165</v>
      </c>
      <c r="Z8961">
        <v>14.200018983903005</v>
      </c>
      <c r="AA8961">
        <v>0</v>
      </c>
      <c r="AB8961">
        <v>9.9990622418609654</v>
      </c>
      <c r="AC8961">
        <v>0</v>
      </c>
      <c r="AD8961">
        <v>0</v>
      </c>
      <c r="AE8961">
        <v>295.7436381267832</v>
      </c>
    </row>
    <row r="8962" spans="1:31" x14ac:dyDescent="0.25">
      <c r="A8962">
        <v>1855987</v>
      </c>
      <c r="B8962">
        <v>1</v>
      </c>
      <c r="C8962" t="s">
        <v>80</v>
      </c>
      <c r="D8962" t="s">
        <v>84</v>
      </c>
      <c r="E8962" t="s">
        <v>131</v>
      </c>
      <c r="F8962" t="s">
        <v>25169</v>
      </c>
      <c r="G8962" t="s">
        <v>133</v>
      </c>
      <c r="H8962" t="s">
        <v>134</v>
      </c>
      <c r="I8962" t="s">
        <v>135</v>
      </c>
      <c r="J8962" t="s">
        <v>136</v>
      </c>
      <c r="K8962" t="s">
        <v>137</v>
      </c>
      <c r="L8962" t="s">
        <v>25170</v>
      </c>
      <c r="M8962" t="s">
        <v>25171</v>
      </c>
      <c r="N8962">
        <v>1.728611111</v>
      </c>
      <c r="O8962">
        <v>0</v>
      </c>
      <c r="P8962">
        <v>4</v>
      </c>
      <c r="Q8962">
        <v>0</v>
      </c>
      <c r="R8962">
        <v>0</v>
      </c>
      <c r="S8962">
        <v>0</v>
      </c>
      <c r="T8962">
        <v>48</v>
      </c>
      <c r="U8962">
        <v>0</v>
      </c>
      <c r="V8962">
        <v>3</v>
      </c>
      <c r="W8962">
        <v>0</v>
      </c>
      <c r="X8962">
        <v>1.1046335349097416</v>
      </c>
      <c r="Y8962">
        <v>0</v>
      </c>
      <c r="Z8962">
        <v>0</v>
      </c>
      <c r="AA8962">
        <v>0</v>
      </c>
      <c r="AB8962">
        <v>84.328617784152556</v>
      </c>
      <c r="AC8962">
        <v>0</v>
      </c>
      <c r="AD8962">
        <v>23.823889015283473</v>
      </c>
      <c r="AE8962">
        <v>109.25714033434576</v>
      </c>
    </row>
    <row r="8963" spans="1:31" x14ac:dyDescent="0.25">
      <c r="A8963">
        <v>1855988</v>
      </c>
      <c r="B8963">
        <v>1</v>
      </c>
      <c r="C8963" t="s">
        <v>80</v>
      </c>
      <c r="D8963" t="s">
        <v>104</v>
      </c>
      <c r="E8963" t="s">
        <v>131</v>
      </c>
      <c r="F8963" t="s">
        <v>25172</v>
      </c>
      <c r="G8963" t="s">
        <v>146</v>
      </c>
      <c r="H8963" t="s">
        <v>134</v>
      </c>
      <c r="I8963" t="s">
        <v>135</v>
      </c>
      <c r="J8963" t="s">
        <v>136</v>
      </c>
      <c r="K8963" t="s">
        <v>137</v>
      </c>
      <c r="L8963" t="s">
        <v>25173</v>
      </c>
      <c r="M8963" t="s">
        <v>25174</v>
      </c>
      <c r="N8963">
        <v>2.8844444440000001</v>
      </c>
      <c r="O8963">
        <v>0</v>
      </c>
      <c r="P8963">
        <v>16</v>
      </c>
      <c r="Q8963">
        <v>0</v>
      </c>
      <c r="R8963">
        <v>6</v>
      </c>
      <c r="S8963">
        <v>0</v>
      </c>
      <c r="T8963">
        <v>5</v>
      </c>
      <c r="U8963">
        <v>0</v>
      </c>
      <c r="V8963">
        <v>0</v>
      </c>
      <c r="W8963">
        <v>0</v>
      </c>
      <c r="X8963">
        <v>7.8212094802645318</v>
      </c>
      <c r="Y8963">
        <v>0</v>
      </c>
      <c r="Z8963">
        <v>10.22175309528555</v>
      </c>
      <c r="AA8963">
        <v>0</v>
      </c>
      <c r="AB8963">
        <v>3.907945455381467</v>
      </c>
      <c r="AC8963">
        <v>0</v>
      </c>
      <c r="AD8963">
        <v>0</v>
      </c>
      <c r="AE8963">
        <v>21.950908030931547</v>
      </c>
    </row>
    <row r="8964" spans="1:31" x14ac:dyDescent="0.25">
      <c r="A8964">
        <v>1855989</v>
      </c>
      <c r="B8964">
        <v>1</v>
      </c>
      <c r="C8964" t="s">
        <v>80</v>
      </c>
      <c r="D8964" t="s">
        <v>105</v>
      </c>
      <c r="E8964" t="s">
        <v>164</v>
      </c>
      <c r="F8964" t="s">
        <v>24314</v>
      </c>
      <c r="G8964" t="s">
        <v>10753</v>
      </c>
      <c r="H8964" t="s">
        <v>157</v>
      </c>
      <c r="I8964" t="s">
        <v>135</v>
      </c>
      <c r="J8964" t="s">
        <v>136</v>
      </c>
      <c r="K8964" t="s">
        <v>137</v>
      </c>
      <c r="L8964" t="s">
        <v>25175</v>
      </c>
      <c r="M8964" t="s">
        <v>25176</v>
      </c>
      <c r="N8964">
        <v>5.7994444439999997</v>
      </c>
      <c r="O8964">
        <v>2</v>
      </c>
      <c r="P8964">
        <v>130</v>
      </c>
      <c r="Q8964">
        <v>10</v>
      </c>
      <c r="R8964">
        <v>5</v>
      </c>
      <c r="S8964">
        <v>3</v>
      </c>
      <c r="T8964">
        <v>14</v>
      </c>
      <c r="U8964">
        <v>0</v>
      </c>
      <c r="V8964">
        <v>0</v>
      </c>
      <c r="W8964">
        <v>2.6618561086401664</v>
      </c>
      <c r="X8964">
        <v>136.94735854228622</v>
      </c>
      <c r="Y8964">
        <v>54.78482519737917</v>
      </c>
      <c r="Z8964">
        <v>12.369663950390652</v>
      </c>
      <c r="AA8964">
        <v>46.275658118175635</v>
      </c>
      <c r="AB8964">
        <v>43.624142469440187</v>
      </c>
      <c r="AC8964">
        <v>0</v>
      </c>
      <c r="AD8964">
        <v>0</v>
      </c>
      <c r="AE8964">
        <v>296.66350438631207</v>
      </c>
    </row>
    <row r="8965" spans="1:31" x14ac:dyDescent="0.25">
      <c r="A8965">
        <v>1855990</v>
      </c>
      <c r="B8965">
        <v>1</v>
      </c>
      <c r="C8965" t="s">
        <v>80</v>
      </c>
      <c r="D8965" t="s">
        <v>104</v>
      </c>
      <c r="E8965" t="s">
        <v>131</v>
      </c>
      <c r="F8965" t="s">
        <v>25177</v>
      </c>
      <c r="G8965" t="s">
        <v>10886</v>
      </c>
      <c r="H8965" t="s">
        <v>134</v>
      </c>
      <c r="I8965" t="s">
        <v>135</v>
      </c>
      <c r="J8965" t="s">
        <v>136</v>
      </c>
      <c r="K8965" t="s">
        <v>137</v>
      </c>
      <c r="L8965" t="s">
        <v>25178</v>
      </c>
      <c r="M8965" t="s">
        <v>25179</v>
      </c>
      <c r="N8965">
        <v>0.93722222200000005</v>
      </c>
      <c r="O8965">
        <v>0</v>
      </c>
      <c r="P8965">
        <v>105</v>
      </c>
      <c r="Q8965">
        <v>0</v>
      </c>
      <c r="R8965">
        <v>0</v>
      </c>
      <c r="S8965">
        <v>0</v>
      </c>
      <c r="T8965">
        <v>5</v>
      </c>
      <c r="U8965">
        <v>0</v>
      </c>
      <c r="V8965">
        <v>0</v>
      </c>
      <c r="W8965">
        <v>0</v>
      </c>
      <c r="X8965">
        <v>20.148868749698526</v>
      </c>
      <c r="Y8965">
        <v>0</v>
      </c>
      <c r="Z8965">
        <v>0</v>
      </c>
      <c r="AA8965">
        <v>0</v>
      </c>
      <c r="AB8965">
        <v>1.8123952563598222</v>
      </c>
      <c r="AC8965">
        <v>0</v>
      </c>
      <c r="AD8965">
        <v>0</v>
      </c>
      <c r="AE8965">
        <v>21.961264006058347</v>
      </c>
    </row>
    <row r="8966" spans="1:31" x14ac:dyDescent="0.25">
      <c r="A8966">
        <v>1855992</v>
      </c>
      <c r="B8966">
        <v>1</v>
      </c>
      <c r="C8966" t="s">
        <v>80</v>
      </c>
      <c r="D8966" t="s">
        <v>94</v>
      </c>
      <c r="E8966" t="s">
        <v>154</v>
      </c>
      <c r="F8966" t="s">
        <v>25180</v>
      </c>
      <c r="G8966" t="s">
        <v>955</v>
      </c>
      <c r="H8966" t="s">
        <v>157</v>
      </c>
      <c r="I8966" t="s">
        <v>135</v>
      </c>
      <c r="J8966" t="s">
        <v>136</v>
      </c>
      <c r="K8966" t="s">
        <v>137</v>
      </c>
      <c r="L8966" t="s">
        <v>25181</v>
      </c>
      <c r="M8966" t="s">
        <v>25182</v>
      </c>
      <c r="N8966">
        <v>3.534166666</v>
      </c>
      <c r="O8966">
        <v>0</v>
      </c>
      <c r="P8966">
        <v>62</v>
      </c>
      <c r="Q8966">
        <v>0</v>
      </c>
      <c r="R8966">
        <v>5</v>
      </c>
      <c r="S8966">
        <v>0</v>
      </c>
      <c r="T8966">
        <v>6</v>
      </c>
      <c r="U8966">
        <v>0</v>
      </c>
      <c r="V8966">
        <v>0</v>
      </c>
      <c r="W8966">
        <v>0</v>
      </c>
      <c r="X8966">
        <v>50.778322223242647</v>
      </c>
      <c r="Y8966">
        <v>0</v>
      </c>
      <c r="Z8966">
        <v>1.3381363227562999</v>
      </c>
      <c r="AA8966">
        <v>0</v>
      </c>
      <c r="AB8966">
        <v>7.3737696841229159</v>
      </c>
      <c r="AC8966">
        <v>0</v>
      </c>
      <c r="AD8966">
        <v>0</v>
      </c>
      <c r="AE8966">
        <v>59.490228230121858</v>
      </c>
    </row>
    <row r="8967" spans="1:31" x14ac:dyDescent="0.25">
      <c r="A8967">
        <v>1855994</v>
      </c>
      <c r="B8967">
        <v>1</v>
      </c>
      <c r="C8967" t="s">
        <v>80</v>
      </c>
      <c r="D8967" t="s">
        <v>92</v>
      </c>
      <c r="E8967" t="s">
        <v>202</v>
      </c>
      <c r="F8967" t="s">
        <v>3347</v>
      </c>
      <c r="G8967" t="s">
        <v>156</v>
      </c>
      <c r="H8967" t="s">
        <v>157</v>
      </c>
      <c r="I8967" t="s">
        <v>135</v>
      </c>
      <c r="J8967" t="s">
        <v>136</v>
      </c>
      <c r="K8967" t="s">
        <v>137</v>
      </c>
      <c r="L8967" t="s">
        <v>25183</v>
      </c>
      <c r="M8967" t="s">
        <v>25184</v>
      </c>
      <c r="N8967">
        <v>0.77694444399999996</v>
      </c>
      <c r="O8967">
        <v>1</v>
      </c>
      <c r="P8967">
        <v>3205</v>
      </c>
      <c r="Q8967">
        <v>0</v>
      </c>
      <c r="R8967">
        <v>6</v>
      </c>
      <c r="S8967">
        <v>5</v>
      </c>
      <c r="T8967">
        <v>146</v>
      </c>
      <c r="U8967">
        <v>0</v>
      </c>
      <c r="V8967">
        <v>0</v>
      </c>
      <c r="W8967">
        <v>8.4159925344046833</v>
      </c>
      <c r="X8967">
        <v>306.62496041546933</v>
      </c>
      <c r="Y8967">
        <v>0</v>
      </c>
      <c r="Z8967">
        <v>0.17957691246080831</v>
      </c>
      <c r="AA8967">
        <v>65.445551945605942</v>
      </c>
      <c r="AB8967">
        <v>70.580289207270255</v>
      </c>
      <c r="AC8967">
        <v>0</v>
      </c>
      <c r="AD8967">
        <v>0</v>
      </c>
      <c r="AE8967">
        <v>451.24637101521097</v>
      </c>
    </row>
    <row r="8968" spans="1:31" x14ac:dyDescent="0.25">
      <c r="A8968">
        <v>1855998</v>
      </c>
      <c r="B8968">
        <v>1</v>
      </c>
      <c r="C8968" t="s">
        <v>80</v>
      </c>
      <c r="D8968" t="s">
        <v>93</v>
      </c>
      <c r="E8968" t="s">
        <v>202</v>
      </c>
      <c r="F8968" t="s">
        <v>664</v>
      </c>
      <c r="G8968" t="s">
        <v>156</v>
      </c>
      <c r="H8968" t="s">
        <v>157</v>
      </c>
      <c r="I8968" t="s">
        <v>135</v>
      </c>
      <c r="J8968" t="s">
        <v>136</v>
      </c>
      <c r="K8968" t="s">
        <v>137</v>
      </c>
      <c r="L8968" t="s">
        <v>25185</v>
      </c>
      <c r="M8968" t="s">
        <v>25186</v>
      </c>
      <c r="N8968">
        <v>0.59361111099999997</v>
      </c>
      <c r="O8968">
        <v>3</v>
      </c>
      <c r="P8968">
        <v>2</v>
      </c>
      <c r="Q8968">
        <v>37</v>
      </c>
      <c r="R8968">
        <v>1</v>
      </c>
      <c r="S8968">
        <v>8</v>
      </c>
      <c r="T8968">
        <v>2</v>
      </c>
      <c r="U8968">
        <v>1</v>
      </c>
      <c r="V8968">
        <v>0</v>
      </c>
      <c r="W8968">
        <v>2.3416548886558752</v>
      </c>
      <c r="X8968">
        <v>0.22998615562379165</v>
      </c>
      <c r="Y8968">
        <v>83.025756000260614</v>
      </c>
      <c r="Z8968">
        <v>0.51731230904904169</v>
      </c>
      <c r="AA8968">
        <v>11.513922632280774</v>
      </c>
      <c r="AB8968">
        <v>0.8113051073322084</v>
      </c>
      <c r="AC8968">
        <v>5.3700986640366661</v>
      </c>
      <c r="AD8968">
        <v>0</v>
      </c>
      <c r="AE8968">
        <v>103.81003575723896</v>
      </c>
    </row>
    <row r="8969" spans="1:31" x14ac:dyDescent="0.25">
      <c r="A8969">
        <v>1855999</v>
      </c>
      <c r="B8969">
        <v>1</v>
      </c>
      <c r="C8969" t="s">
        <v>80</v>
      </c>
      <c r="D8969" t="s">
        <v>108</v>
      </c>
      <c r="E8969" t="s">
        <v>131</v>
      </c>
      <c r="F8969" t="s">
        <v>25187</v>
      </c>
      <c r="G8969" t="s">
        <v>10886</v>
      </c>
      <c r="H8969" t="s">
        <v>134</v>
      </c>
      <c r="I8969" t="s">
        <v>135</v>
      </c>
      <c r="J8969" t="s">
        <v>136</v>
      </c>
      <c r="K8969" t="s">
        <v>137</v>
      </c>
      <c r="L8969" t="s">
        <v>25188</v>
      </c>
      <c r="M8969" t="s">
        <v>25189</v>
      </c>
      <c r="N8969">
        <v>2.9019444440000002</v>
      </c>
      <c r="O8969">
        <v>0</v>
      </c>
      <c r="P8969">
        <v>18</v>
      </c>
      <c r="Q8969">
        <v>0</v>
      </c>
      <c r="R8969">
        <v>3</v>
      </c>
      <c r="S8969">
        <v>0</v>
      </c>
      <c r="T8969">
        <v>5</v>
      </c>
      <c r="U8969">
        <v>0</v>
      </c>
      <c r="V8969">
        <v>0</v>
      </c>
      <c r="W8969">
        <v>0</v>
      </c>
      <c r="X8969">
        <v>10.406188616785965</v>
      </c>
      <c r="Y8969">
        <v>0</v>
      </c>
      <c r="Z8969">
        <v>10.158089350723918</v>
      </c>
      <c r="AA8969">
        <v>0</v>
      </c>
      <c r="AB8969">
        <v>4.2766484934865252</v>
      </c>
      <c r="AC8969">
        <v>0</v>
      </c>
      <c r="AD8969">
        <v>0</v>
      </c>
      <c r="AE8969">
        <v>24.840926460996407</v>
      </c>
    </row>
    <row r="8970" spans="1:31" x14ac:dyDescent="0.25">
      <c r="A8970">
        <v>1856000</v>
      </c>
      <c r="B8970">
        <v>1</v>
      </c>
      <c r="C8970" t="s">
        <v>80</v>
      </c>
      <c r="D8970" t="s">
        <v>103</v>
      </c>
      <c r="E8970" t="s">
        <v>131</v>
      </c>
      <c r="F8970" t="s">
        <v>25190</v>
      </c>
      <c r="G8970" t="s">
        <v>133</v>
      </c>
      <c r="H8970" t="s">
        <v>134</v>
      </c>
      <c r="I8970" t="s">
        <v>135</v>
      </c>
      <c r="J8970" t="s">
        <v>136</v>
      </c>
      <c r="K8970" t="s">
        <v>137</v>
      </c>
      <c r="L8970" t="s">
        <v>25191</v>
      </c>
      <c r="M8970" t="s">
        <v>25192</v>
      </c>
      <c r="N8970">
        <v>2.1838888879999998</v>
      </c>
      <c r="O8970">
        <v>0</v>
      </c>
      <c r="P8970">
        <v>7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2.6295212610970995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2.6295212610970995</v>
      </c>
    </row>
    <row r="8971" spans="1:31" x14ac:dyDescent="0.25">
      <c r="A8971">
        <v>1856002</v>
      </c>
      <c r="B8971">
        <v>1</v>
      </c>
      <c r="C8971" t="s">
        <v>80</v>
      </c>
      <c r="D8971" t="s">
        <v>93</v>
      </c>
      <c r="E8971" t="s">
        <v>202</v>
      </c>
      <c r="F8971" t="s">
        <v>17970</v>
      </c>
      <c r="G8971" t="s">
        <v>156</v>
      </c>
      <c r="H8971" t="s">
        <v>157</v>
      </c>
      <c r="I8971" t="s">
        <v>135</v>
      </c>
      <c r="J8971" t="s">
        <v>136</v>
      </c>
      <c r="K8971" t="s">
        <v>137</v>
      </c>
      <c r="L8971" t="s">
        <v>25193</v>
      </c>
      <c r="M8971" t="s">
        <v>25194</v>
      </c>
      <c r="N8971">
        <v>0.20027777699999999</v>
      </c>
      <c r="O8971">
        <v>0</v>
      </c>
      <c r="P8971">
        <v>181</v>
      </c>
      <c r="Q8971">
        <v>0</v>
      </c>
      <c r="R8971">
        <v>83</v>
      </c>
      <c r="S8971">
        <v>1</v>
      </c>
      <c r="T8971">
        <v>51</v>
      </c>
      <c r="U8971">
        <v>0</v>
      </c>
      <c r="V8971">
        <v>0</v>
      </c>
      <c r="W8971">
        <v>0</v>
      </c>
      <c r="X8971">
        <v>9.9846091417921397</v>
      </c>
      <c r="Y8971">
        <v>0</v>
      </c>
      <c r="Z8971">
        <v>24.064710612296231</v>
      </c>
      <c r="AA8971">
        <v>1.5247401776339249</v>
      </c>
      <c r="AB8971">
        <v>7.0826855585874275</v>
      </c>
      <c r="AC8971">
        <v>0</v>
      </c>
      <c r="AD8971">
        <v>0</v>
      </c>
      <c r="AE8971">
        <v>42.656745490309724</v>
      </c>
    </row>
    <row r="8972" spans="1:31" x14ac:dyDescent="0.25">
      <c r="A8972">
        <v>1856003</v>
      </c>
      <c r="B8972">
        <v>1</v>
      </c>
      <c r="C8972" t="s">
        <v>81</v>
      </c>
      <c r="D8972" t="s">
        <v>113</v>
      </c>
      <c r="E8972" t="s">
        <v>131</v>
      </c>
      <c r="F8972" t="s">
        <v>25195</v>
      </c>
      <c r="G8972" t="s">
        <v>133</v>
      </c>
      <c r="H8972" t="s">
        <v>134</v>
      </c>
      <c r="I8972" t="s">
        <v>135</v>
      </c>
      <c r="J8972" t="s">
        <v>136</v>
      </c>
      <c r="K8972" t="s">
        <v>137</v>
      </c>
      <c r="L8972" t="s">
        <v>25196</v>
      </c>
      <c r="M8972" t="s">
        <v>25197</v>
      </c>
      <c r="N8972">
        <v>1.6086111110000001</v>
      </c>
      <c r="O8972">
        <v>0</v>
      </c>
      <c r="P8972">
        <v>16</v>
      </c>
      <c r="Q8972">
        <v>0</v>
      </c>
      <c r="R8972">
        <v>2</v>
      </c>
      <c r="S8972">
        <v>0</v>
      </c>
      <c r="T8972">
        <v>4</v>
      </c>
      <c r="U8972">
        <v>0</v>
      </c>
      <c r="V8972">
        <v>0</v>
      </c>
      <c r="W8972">
        <v>0</v>
      </c>
      <c r="X8972">
        <v>5.4808426297693744</v>
      </c>
      <c r="Y8972">
        <v>0</v>
      </c>
      <c r="Z8972">
        <v>4.6973267116013329</v>
      </c>
      <c r="AA8972">
        <v>0</v>
      </c>
      <c r="AB8972">
        <v>1.7888068320250916</v>
      </c>
      <c r="AC8972">
        <v>0</v>
      </c>
      <c r="AD8972">
        <v>0</v>
      </c>
      <c r="AE8972">
        <v>11.9669761733958</v>
      </c>
    </row>
    <row r="8973" spans="1:31" x14ac:dyDescent="0.25">
      <c r="A8973">
        <v>1856005</v>
      </c>
      <c r="B8973">
        <v>1</v>
      </c>
      <c r="C8973" t="s">
        <v>81</v>
      </c>
      <c r="D8973" t="s">
        <v>128</v>
      </c>
      <c r="E8973" t="s">
        <v>154</v>
      </c>
      <c r="F8973" t="s">
        <v>2716</v>
      </c>
      <c r="G8973" t="s">
        <v>507</v>
      </c>
      <c r="H8973" t="s">
        <v>157</v>
      </c>
      <c r="I8973" t="s">
        <v>135</v>
      </c>
      <c r="J8973" t="s">
        <v>136</v>
      </c>
      <c r="K8973" t="s">
        <v>137</v>
      </c>
      <c r="L8973" t="s">
        <v>25198</v>
      </c>
      <c r="M8973" t="s">
        <v>25199</v>
      </c>
      <c r="N8973">
        <v>6.1038888880000002</v>
      </c>
      <c r="O8973">
        <v>0</v>
      </c>
      <c r="P8973">
        <v>497</v>
      </c>
      <c r="Q8973">
        <v>3</v>
      </c>
      <c r="R8973">
        <v>26</v>
      </c>
      <c r="S8973">
        <v>2</v>
      </c>
      <c r="T8973">
        <v>55</v>
      </c>
      <c r="U8973">
        <v>0</v>
      </c>
      <c r="V8973">
        <v>0</v>
      </c>
      <c r="W8973">
        <v>0</v>
      </c>
      <c r="X8973">
        <v>569.06835562957076</v>
      </c>
      <c r="Y8973">
        <v>42.73314299403583</v>
      </c>
      <c r="Z8973">
        <v>54.276386221079953</v>
      </c>
      <c r="AA8973">
        <v>2.780195766490134</v>
      </c>
      <c r="AB8973">
        <v>134.50806763309077</v>
      </c>
      <c r="AC8973">
        <v>0</v>
      </c>
      <c r="AD8973">
        <v>0</v>
      </c>
      <c r="AE8973">
        <v>803.36614824426738</v>
      </c>
    </row>
    <row r="8974" spans="1:31" x14ac:dyDescent="0.25">
      <c r="A8974">
        <v>1856006</v>
      </c>
      <c r="B8974">
        <v>1</v>
      </c>
      <c r="C8974" t="s">
        <v>81</v>
      </c>
      <c r="D8974" t="s">
        <v>112</v>
      </c>
      <c r="E8974" t="s">
        <v>140</v>
      </c>
      <c r="F8974" t="s">
        <v>25200</v>
      </c>
      <c r="G8974" t="s">
        <v>142</v>
      </c>
      <c r="H8974" t="s">
        <v>134</v>
      </c>
      <c r="I8974" t="s">
        <v>135</v>
      </c>
      <c r="J8974" t="s">
        <v>136</v>
      </c>
      <c r="K8974" t="s">
        <v>137</v>
      </c>
      <c r="L8974" t="s">
        <v>25201</v>
      </c>
      <c r="M8974" t="s">
        <v>25202</v>
      </c>
      <c r="N8974">
        <v>4.5247222220000003</v>
      </c>
      <c r="O8974">
        <v>0</v>
      </c>
      <c r="P8974">
        <v>1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0.31337379921609998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0.31337379921609998</v>
      </c>
    </row>
    <row r="8975" spans="1:31" x14ac:dyDescent="0.25">
      <c r="A8975">
        <v>1856009</v>
      </c>
      <c r="B8975">
        <v>1</v>
      </c>
      <c r="C8975" t="s">
        <v>80</v>
      </c>
      <c r="D8975" t="s">
        <v>97</v>
      </c>
      <c r="E8975" t="s">
        <v>202</v>
      </c>
      <c r="F8975" t="s">
        <v>4874</v>
      </c>
      <c r="G8975" t="s">
        <v>156</v>
      </c>
      <c r="H8975" t="s">
        <v>157</v>
      </c>
      <c r="I8975" t="s">
        <v>135</v>
      </c>
      <c r="J8975" t="s">
        <v>136</v>
      </c>
      <c r="K8975" t="s">
        <v>137</v>
      </c>
      <c r="L8975" t="s">
        <v>25203</v>
      </c>
      <c r="M8975" t="s">
        <v>25204</v>
      </c>
      <c r="N8975">
        <v>0.86166666599999997</v>
      </c>
      <c r="O8975">
        <v>7</v>
      </c>
      <c r="P8975">
        <v>784</v>
      </c>
      <c r="Q8975">
        <v>13</v>
      </c>
      <c r="R8975">
        <v>625</v>
      </c>
      <c r="S8975">
        <v>21</v>
      </c>
      <c r="T8975">
        <v>226</v>
      </c>
      <c r="U8975">
        <v>3</v>
      </c>
      <c r="V8975">
        <v>0</v>
      </c>
      <c r="W8975">
        <v>55.758067149734259</v>
      </c>
      <c r="X8975">
        <v>264.32808039399993</v>
      </c>
      <c r="Y8975">
        <v>54.634297423113701</v>
      </c>
      <c r="Z8975">
        <v>239.56451519969193</v>
      </c>
      <c r="AA8975">
        <v>75.526237013214939</v>
      </c>
      <c r="AB8975">
        <v>136.72327384411483</v>
      </c>
      <c r="AC8975">
        <v>22.551327946675499</v>
      </c>
      <c r="AD8975">
        <v>0</v>
      </c>
      <c r="AE8975">
        <v>849.08579897054517</v>
      </c>
    </row>
    <row r="8976" spans="1:31" x14ac:dyDescent="0.25">
      <c r="A8976">
        <v>1856010</v>
      </c>
      <c r="B8976">
        <v>1</v>
      </c>
      <c r="C8976" t="s">
        <v>80</v>
      </c>
      <c r="D8976" t="s">
        <v>103</v>
      </c>
      <c r="E8976" t="s">
        <v>131</v>
      </c>
      <c r="F8976" t="s">
        <v>25205</v>
      </c>
      <c r="G8976" t="s">
        <v>133</v>
      </c>
      <c r="H8976" t="s">
        <v>134</v>
      </c>
      <c r="I8976" t="s">
        <v>135</v>
      </c>
      <c r="J8976" t="s">
        <v>136</v>
      </c>
      <c r="K8976" t="s">
        <v>137</v>
      </c>
      <c r="L8976" t="s">
        <v>25206</v>
      </c>
      <c r="M8976" t="s">
        <v>25207</v>
      </c>
      <c r="N8976">
        <v>2.5024999999999999</v>
      </c>
      <c r="O8976">
        <v>0</v>
      </c>
      <c r="P8976">
        <v>24</v>
      </c>
      <c r="Q8976">
        <v>0</v>
      </c>
      <c r="R8976">
        <v>0</v>
      </c>
      <c r="S8976">
        <v>0</v>
      </c>
      <c r="T8976">
        <v>1</v>
      </c>
      <c r="U8976">
        <v>0</v>
      </c>
      <c r="V8976">
        <v>0</v>
      </c>
      <c r="W8976">
        <v>0</v>
      </c>
      <c r="X8976">
        <v>11.904609745370438</v>
      </c>
      <c r="Y8976">
        <v>0</v>
      </c>
      <c r="Z8976">
        <v>0</v>
      </c>
      <c r="AA8976">
        <v>0</v>
      </c>
      <c r="AB8976">
        <v>3.4545887299065998</v>
      </c>
      <c r="AC8976">
        <v>0</v>
      </c>
      <c r="AD8976">
        <v>0</v>
      </c>
      <c r="AE8976">
        <v>15.359198475277038</v>
      </c>
    </row>
    <row r="8977" spans="1:31" x14ac:dyDescent="0.25">
      <c r="A8977">
        <v>1856011</v>
      </c>
      <c r="B8977">
        <v>1</v>
      </c>
      <c r="C8977" t="s">
        <v>80</v>
      </c>
      <c r="D8977" t="s">
        <v>106</v>
      </c>
      <c r="E8977" t="s">
        <v>252</v>
      </c>
      <c r="F8977" t="s">
        <v>25208</v>
      </c>
      <c r="G8977" t="s">
        <v>1486</v>
      </c>
      <c r="H8977" t="s">
        <v>134</v>
      </c>
      <c r="I8977" t="s">
        <v>135</v>
      </c>
      <c r="J8977" t="s">
        <v>136</v>
      </c>
      <c r="K8977" t="s">
        <v>137</v>
      </c>
      <c r="L8977" t="s">
        <v>25209</v>
      </c>
      <c r="M8977" t="s">
        <v>25210</v>
      </c>
      <c r="N8977">
        <v>2.2627777770000002</v>
      </c>
      <c r="O8977">
        <v>0</v>
      </c>
      <c r="P8977">
        <v>0</v>
      </c>
      <c r="Q8977">
        <v>0</v>
      </c>
      <c r="R8977">
        <v>9</v>
      </c>
      <c r="S8977">
        <v>0</v>
      </c>
      <c r="T8977">
        <v>1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63.311917120229062</v>
      </c>
      <c r="AA8977">
        <v>0</v>
      </c>
      <c r="AB8977">
        <v>4.9217493323879999</v>
      </c>
      <c r="AC8977">
        <v>0</v>
      </c>
      <c r="AD8977">
        <v>0</v>
      </c>
      <c r="AE8977">
        <v>68.233666452617058</v>
      </c>
    </row>
    <row r="8978" spans="1:31" x14ac:dyDescent="0.25">
      <c r="A8978">
        <v>1856013</v>
      </c>
      <c r="B8978">
        <v>1</v>
      </c>
      <c r="C8978" t="s">
        <v>81</v>
      </c>
      <c r="D8978" t="s">
        <v>112</v>
      </c>
      <c r="E8978" t="s">
        <v>131</v>
      </c>
      <c r="F8978" t="s">
        <v>22503</v>
      </c>
      <c r="G8978" t="s">
        <v>10034</v>
      </c>
      <c r="H8978" t="s">
        <v>134</v>
      </c>
      <c r="I8978" t="s">
        <v>135</v>
      </c>
      <c r="J8978" t="s">
        <v>136</v>
      </c>
      <c r="K8978" t="s">
        <v>137</v>
      </c>
      <c r="L8978" t="s">
        <v>25156</v>
      </c>
      <c r="M8978" t="s">
        <v>25211</v>
      </c>
      <c r="N8978">
        <v>2.0577777770000001</v>
      </c>
      <c r="O8978">
        <v>0</v>
      </c>
      <c r="P8978">
        <v>71</v>
      </c>
      <c r="Q8978">
        <v>0</v>
      </c>
      <c r="R8978">
        <v>0</v>
      </c>
      <c r="S8978">
        <v>0</v>
      </c>
      <c r="T8978">
        <v>24</v>
      </c>
      <c r="U8978">
        <v>0</v>
      </c>
      <c r="V8978">
        <v>0</v>
      </c>
      <c r="W8978">
        <v>0</v>
      </c>
      <c r="X8978">
        <v>19.816199398204279</v>
      </c>
      <c r="Y8978">
        <v>0</v>
      </c>
      <c r="Z8978">
        <v>0</v>
      </c>
      <c r="AA8978">
        <v>0</v>
      </c>
      <c r="AB8978">
        <v>3.4666359055780007</v>
      </c>
      <c r="AC8978">
        <v>0</v>
      </c>
      <c r="AD8978">
        <v>0</v>
      </c>
      <c r="AE8978">
        <v>23.282835303782281</v>
      </c>
    </row>
    <row r="8979" spans="1:31" x14ac:dyDescent="0.25">
      <c r="A8979">
        <v>1856014</v>
      </c>
      <c r="B8979">
        <v>1</v>
      </c>
      <c r="C8979" t="s">
        <v>80</v>
      </c>
      <c r="D8979" t="s">
        <v>103</v>
      </c>
      <c r="E8979" t="s">
        <v>131</v>
      </c>
      <c r="F8979" t="s">
        <v>15960</v>
      </c>
      <c r="G8979" t="s">
        <v>133</v>
      </c>
      <c r="H8979" t="s">
        <v>134</v>
      </c>
      <c r="I8979" t="s">
        <v>135</v>
      </c>
      <c r="J8979" t="s">
        <v>136</v>
      </c>
      <c r="K8979" t="s">
        <v>137</v>
      </c>
      <c r="L8979" t="s">
        <v>25212</v>
      </c>
      <c r="M8979" t="s">
        <v>25213</v>
      </c>
      <c r="N8979">
        <v>2.4647222219999998</v>
      </c>
      <c r="O8979">
        <v>0</v>
      </c>
      <c r="P8979">
        <v>0</v>
      </c>
      <c r="Q8979">
        <v>0</v>
      </c>
      <c r="R8979">
        <v>4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29.618794959611296</v>
      </c>
      <c r="AA8979">
        <v>0</v>
      </c>
      <c r="AB8979">
        <v>0</v>
      </c>
      <c r="AC8979">
        <v>0</v>
      </c>
      <c r="AD8979">
        <v>0</v>
      </c>
      <c r="AE8979">
        <v>29.618794959611296</v>
      </c>
    </row>
    <row r="8980" spans="1:31" x14ac:dyDescent="0.25">
      <c r="A8980">
        <v>1856015</v>
      </c>
      <c r="B8980">
        <v>1</v>
      </c>
      <c r="C8980" t="s">
        <v>81</v>
      </c>
      <c r="D8980" t="s">
        <v>118</v>
      </c>
      <c r="E8980" t="s">
        <v>164</v>
      </c>
      <c r="F8980" t="s">
        <v>3911</v>
      </c>
      <c r="G8980" t="s">
        <v>156</v>
      </c>
      <c r="H8980" t="s">
        <v>157</v>
      </c>
      <c r="I8980" t="s">
        <v>135</v>
      </c>
      <c r="J8980" t="s">
        <v>136</v>
      </c>
      <c r="K8980" t="s">
        <v>137</v>
      </c>
      <c r="L8980" t="s">
        <v>25214</v>
      </c>
      <c r="M8980" t="s">
        <v>25215</v>
      </c>
      <c r="N8980">
        <v>0.89861111100000002</v>
      </c>
      <c r="O8980">
        <v>0</v>
      </c>
      <c r="P8980">
        <v>1</v>
      </c>
      <c r="Q8980">
        <v>39</v>
      </c>
      <c r="R8980">
        <v>69</v>
      </c>
      <c r="S8980">
        <v>9</v>
      </c>
      <c r="T8980">
        <v>7</v>
      </c>
      <c r="U8980">
        <v>0</v>
      </c>
      <c r="V8980">
        <v>0</v>
      </c>
      <c r="W8980">
        <v>0</v>
      </c>
      <c r="X8980">
        <v>9.1004451054375005E-2</v>
      </c>
      <c r="Y8980">
        <v>244.27732970464987</v>
      </c>
      <c r="Z8980">
        <v>137.53243367449366</v>
      </c>
      <c r="AA8980">
        <v>23.195645305483374</v>
      </c>
      <c r="AB8980">
        <v>4.4715628093104893</v>
      </c>
      <c r="AC8980">
        <v>0</v>
      </c>
      <c r="AD8980">
        <v>0</v>
      </c>
      <c r="AE8980">
        <v>409.56797594499176</v>
      </c>
    </row>
    <row r="8981" spans="1:31" x14ac:dyDescent="0.25">
      <c r="A8981">
        <v>1856017</v>
      </c>
      <c r="B8981">
        <v>1</v>
      </c>
      <c r="C8981" t="s">
        <v>80</v>
      </c>
      <c r="D8981" t="s">
        <v>111</v>
      </c>
      <c r="E8981" t="s">
        <v>140</v>
      </c>
      <c r="F8981" t="s">
        <v>25216</v>
      </c>
      <c r="G8981" t="s">
        <v>217</v>
      </c>
      <c r="H8981" t="s">
        <v>134</v>
      </c>
      <c r="I8981" t="s">
        <v>135</v>
      </c>
      <c r="J8981" t="s">
        <v>136</v>
      </c>
      <c r="K8981" t="s">
        <v>137</v>
      </c>
      <c r="L8981" t="s">
        <v>25217</v>
      </c>
      <c r="M8981" t="s">
        <v>25218</v>
      </c>
      <c r="N8981">
        <v>1.088333333</v>
      </c>
      <c r="O8981">
        <v>0</v>
      </c>
      <c r="P8981">
        <v>0</v>
      </c>
      <c r="Q8981">
        <v>0</v>
      </c>
      <c r="R8981">
        <v>1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0.22232173094400004</v>
      </c>
      <c r="AA8981">
        <v>0</v>
      </c>
      <c r="AB8981">
        <v>0</v>
      </c>
      <c r="AC8981">
        <v>0</v>
      </c>
      <c r="AD8981">
        <v>0</v>
      </c>
      <c r="AE8981">
        <v>0.22232173094400004</v>
      </c>
    </row>
    <row r="8982" spans="1:31" x14ac:dyDescent="0.25">
      <c r="A8982">
        <v>1856018</v>
      </c>
      <c r="B8982">
        <v>1</v>
      </c>
      <c r="C8982" t="s">
        <v>80</v>
      </c>
      <c r="D8982" t="s">
        <v>94</v>
      </c>
      <c r="E8982" t="s">
        <v>140</v>
      </c>
      <c r="F8982" t="s">
        <v>25219</v>
      </c>
      <c r="G8982" t="s">
        <v>142</v>
      </c>
      <c r="H8982" t="s">
        <v>134</v>
      </c>
      <c r="I8982" t="s">
        <v>135</v>
      </c>
      <c r="J8982" t="s">
        <v>136</v>
      </c>
      <c r="K8982" t="s">
        <v>137</v>
      </c>
      <c r="L8982" t="s">
        <v>25220</v>
      </c>
      <c r="M8982" t="s">
        <v>25221</v>
      </c>
      <c r="N8982">
        <v>7.5655555550000004</v>
      </c>
      <c r="O8982">
        <v>0</v>
      </c>
      <c r="P8982">
        <v>1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0.52822665077433328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0.52822665077433328</v>
      </c>
    </row>
    <row r="8983" spans="1:31" x14ac:dyDescent="0.25">
      <c r="A8983">
        <v>1856021</v>
      </c>
      <c r="B8983">
        <v>1</v>
      </c>
      <c r="C8983" t="s">
        <v>80</v>
      </c>
      <c r="D8983" t="s">
        <v>103</v>
      </c>
      <c r="E8983" t="s">
        <v>131</v>
      </c>
      <c r="F8983" t="s">
        <v>25222</v>
      </c>
      <c r="G8983" t="s">
        <v>133</v>
      </c>
      <c r="H8983" t="s">
        <v>134</v>
      </c>
      <c r="I8983" t="s">
        <v>135</v>
      </c>
      <c r="J8983" t="s">
        <v>136</v>
      </c>
      <c r="K8983" t="s">
        <v>137</v>
      </c>
      <c r="L8983" t="s">
        <v>25223</v>
      </c>
      <c r="M8983" t="s">
        <v>25224</v>
      </c>
      <c r="N8983">
        <v>1.7022222220000001</v>
      </c>
      <c r="O8983">
        <v>0</v>
      </c>
      <c r="P8983">
        <v>12</v>
      </c>
      <c r="Q8983">
        <v>0</v>
      </c>
      <c r="R8983">
        <v>0</v>
      </c>
      <c r="S8983">
        <v>0</v>
      </c>
      <c r="T8983">
        <v>4</v>
      </c>
      <c r="U8983">
        <v>0</v>
      </c>
      <c r="V8983">
        <v>0</v>
      </c>
      <c r="W8983">
        <v>0</v>
      </c>
      <c r="X8983">
        <v>2.9783509966710251</v>
      </c>
      <c r="Y8983">
        <v>0</v>
      </c>
      <c r="Z8983">
        <v>0</v>
      </c>
      <c r="AA8983">
        <v>0</v>
      </c>
      <c r="AB8983">
        <v>4.4887676977590427</v>
      </c>
      <c r="AC8983">
        <v>0</v>
      </c>
      <c r="AD8983">
        <v>0</v>
      </c>
      <c r="AE8983">
        <v>7.4671186944300683</v>
      </c>
    </row>
    <row r="8984" spans="1:31" x14ac:dyDescent="0.25">
      <c r="A8984">
        <v>1856022</v>
      </c>
      <c r="B8984">
        <v>1</v>
      </c>
      <c r="C8984" t="s">
        <v>80</v>
      </c>
      <c r="D8984" t="s">
        <v>93</v>
      </c>
      <c r="E8984" t="s">
        <v>202</v>
      </c>
      <c r="F8984" t="s">
        <v>25225</v>
      </c>
      <c r="G8984" t="s">
        <v>156</v>
      </c>
      <c r="H8984" t="s">
        <v>157</v>
      </c>
      <c r="I8984" t="s">
        <v>135</v>
      </c>
      <c r="J8984" t="s">
        <v>136</v>
      </c>
      <c r="K8984" t="s">
        <v>137</v>
      </c>
      <c r="L8984" t="s">
        <v>25226</v>
      </c>
      <c r="M8984" t="s">
        <v>25227</v>
      </c>
      <c r="N8984">
        <v>0.34499999999999997</v>
      </c>
      <c r="O8984">
        <v>0</v>
      </c>
      <c r="P8984">
        <v>1706</v>
      </c>
      <c r="Q8984">
        <v>0</v>
      </c>
      <c r="R8984">
        <v>56</v>
      </c>
      <c r="S8984">
        <v>6</v>
      </c>
      <c r="T8984">
        <v>209</v>
      </c>
      <c r="U8984">
        <v>2</v>
      </c>
      <c r="V8984">
        <v>1</v>
      </c>
      <c r="W8984">
        <v>0</v>
      </c>
      <c r="X8984">
        <v>106.25449631731723</v>
      </c>
      <c r="Y8984">
        <v>0</v>
      </c>
      <c r="Z8984">
        <v>45.665872875952999</v>
      </c>
      <c r="AA8984">
        <v>5.0442227192060383</v>
      </c>
      <c r="AB8984">
        <v>56.9327608500924</v>
      </c>
      <c r="AC8984">
        <v>38.370707553841498</v>
      </c>
      <c r="AD8984">
        <v>0</v>
      </c>
      <c r="AE8984">
        <v>252.26806031641016</v>
      </c>
    </row>
    <row r="8985" spans="1:31" x14ac:dyDescent="0.25">
      <c r="A8985">
        <v>1856024</v>
      </c>
      <c r="B8985">
        <v>1</v>
      </c>
      <c r="C8985" t="s">
        <v>80</v>
      </c>
      <c r="D8985" t="s">
        <v>95</v>
      </c>
      <c r="E8985" t="s">
        <v>202</v>
      </c>
      <c r="F8985" t="s">
        <v>25228</v>
      </c>
      <c r="G8985" t="s">
        <v>156</v>
      </c>
      <c r="H8985" t="s">
        <v>157</v>
      </c>
      <c r="I8985" t="s">
        <v>135</v>
      </c>
      <c r="J8985" t="s">
        <v>136</v>
      </c>
      <c r="K8985" t="s">
        <v>137</v>
      </c>
      <c r="L8985" t="s">
        <v>25229</v>
      </c>
      <c r="M8985" t="s">
        <v>25230</v>
      </c>
      <c r="N8985">
        <v>1.247222222</v>
      </c>
      <c r="O8985">
        <v>0</v>
      </c>
      <c r="P8985">
        <v>151</v>
      </c>
      <c r="Q8985">
        <v>0</v>
      </c>
      <c r="R8985">
        <v>0</v>
      </c>
      <c r="S8985">
        <v>0</v>
      </c>
      <c r="T8985">
        <v>8</v>
      </c>
      <c r="U8985">
        <v>2</v>
      </c>
      <c r="V8985">
        <v>0</v>
      </c>
      <c r="W8985">
        <v>0</v>
      </c>
      <c r="X8985">
        <v>48.90012674856829</v>
      </c>
      <c r="Y8985">
        <v>0</v>
      </c>
      <c r="Z8985">
        <v>0</v>
      </c>
      <c r="AA8985">
        <v>0</v>
      </c>
      <c r="AB8985">
        <v>8.1982377258682497</v>
      </c>
      <c r="AC8985">
        <v>182.84925942826081</v>
      </c>
      <c r="AD8985">
        <v>0</v>
      </c>
      <c r="AE8985">
        <v>239.94762390269733</v>
      </c>
    </row>
    <row r="8986" spans="1:31" x14ac:dyDescent="0.25">
      <c r="A8986">
        <v>1856025</v>
      </c>
      <c r="B8986">
        <v>1</v>
      </c>
      <c r="C8986" t="s">
        <v>81</v>
      </c>
      <c r="D8986" t="s">
        <v>112</v>
      </c>
      <c r="E8986" t="s">
        <v>131</v>
      </c>
      <c r="F8986" t="s">
        <v>25231</v>
      </c>
      <c r="G8986" t="s">
        <v>133</v>
      </c>
      <c r="H8986" t="s">
        <v>134</v>
      </c>
      <c r="I8986" t="s">
        <v>135</v>
      </c>
      <c r="J8986" t="s">
        <v>136</v>
      </c>
      <c r="K8986" t="s">
        <v>137</v>
      </c>
      <c r="L8986" t="s">
        <v>25232</v>
      </c>
      <c r="M8986" t="s">
        <v>25233</v>
      </c>
      <c r="N8986">
        <v>5.1691666659999997</v>
      </c>
      <c r="O8986">
        <v>0</v>
      </c>
      <c r="P8986">
        <v>9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1.87388657678825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1.87388657678825</v>
      </c>
    </row>
    <row r="8987" spans="1:31" x14ac:dyDescent="0.25">
      <c r="A8987">
        <v>1856026</v>
      </c>
      <c r="B8987">
        <v>1</v>
      </c>
      <c r="C8987" t="s">
        <v>80</v>
      </c>
      <c r="D8987" t="s">
        <v>84</v>
      </c>
      <c r="E8987" t="s">
        <v>140</v>
      </c>
      <c r="F8987" t="s">
        <v>25234</v>
      </c>
      <c r="G8987" t="s">
        <v>217</v>
      </c>
      <c r="H8987" t="s">
        <v>134</v>
      </c>
      <c r="I8987" t="s">
        <v>135</v>
      </c>
      <c r="J8987" t="s">
        <v>136</v>
      </c>
      <c r="K8987" t="s">
        <v>137</v>
      </c>
      <c r="L8987" t="s">
        <v>25235</v>
      </c>
      <c r="M8987" t="s">
        <v>25236</v>
      </c>
      <c r="N8987">
        <v>7.3455555549999998</v>
      </c>
      <c r="O8987">
        <v>0</v>
      </c>
      <c r="P8987">
        <v>4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5.7970689739820003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5.7970689739820003</v>
      </c>
    </row>
    <row r="8988" spans="1:31" x14ac:dyDescent="0.25">
      <c r="A8988">
        <v>1856027</v>
      </c>
      <c r="B8988">
        <v>1</v>
      </c>
      <c r="C8988" t="s">
        <v>81</v>
      </c>
      <c r="D8988" t="s">
        <v>120</v>
      </c>
      <c r="E8988" t="s">
        <v>252</v>
      </c>
      <c r="F8988" t="s">
        <v>25237</v>
      </c>
      <c r="G8988" t="s">
        <v>279</v>
      </c>
      <c r="H8988" t="s">
        <v>134</v>
      </c>
      <c r="I8988" t="s">
        <v>135</v>
      </c>
      <c r="J8988" t="s">
        <v>136</v>
      </c>
      <c r="K8988" t="s">
        <v>137</v>
      </c>
      <c r="L8988" t="s">
        <v>25238</v>
      </c>
      <c r="M8988" t="s">
        <v>25239</v>
      </c>
      <c r="N8988">
        <v>0.40944444400000002</v>
      </c>
      <c r="O8988">
        <v>0</v>
      </c>
      <c r="P8988">
        <v>0</v>
      </c>
      <c r="Q8988">
        <v>0</v>
      </c>
      <c r="R8988">
        <v>3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1.0883437309676167</v>
      </c>
      <c r="AA8988">
        <v>0</v>
      </c>
      <c r="AB8988">
        <v>0</v>
      </c>
      <c r="AC8988">
        <v>0</v>
      </c>
      <c r="AD8988">
        <v>0</v>
      </c>
      <c r="AE8988">
        <v>1.0883437309676167</v>
      </c>
    </row>
    <row r="8989" spans="1:31" x14ac:dyDescent="0.25">
      <c r="A8989">
        <v>1856028</v>
      </c>
      <c r="B8989">
        <v>1</v>
      </c>
      <c r="C8989" t="s">
        <v>81</v>
      </c>
      <c r="D8989" t="s">
        <v>120</v>
      </c>
      <c r="E8989" t="s">
        <v>154</v>
      </c>
      <c r="F8989" t="s">
        <v>1572</v>
      </c>
      <c r="G8989" t="s">
        <v>156</v>
      </c>
      <c r="H8989" t="s">
        <v>157</v>
      </c>
      <c r="I8989" t="s">
        <v>179</v>
      </c>
      <c r="J8989" t="s">
        <v>136</v>
      </c>
      <c r="K8989" t="s">
        <v>137</v>
      </c>
      <c r="L8989" t="s">
        <v>25240</v>
      </c>
      <c r="M8989" t="s">
        <v>25241</v>
      </c>
      <c r="N8989">
        <v>2.5833333E-2</v>
      </c>
      <c r="O8989">
        <v>1</v>
      </c>
      <c r="P8989">
        <v>1112</v>
      </c>
      <c r="Q8989">
        <v>72</v>
      </c>
      <c r="R8989">
        <v>45</v>
      </c>
      <c r="S8989">
        <v>15</v>
      </c>
      <c r="T8989">
        <v>49</v>
      </c>
      <c r="U8989">
        <v>2</v>
      </c>
      <c r="V8989">
        <v>0</v>
      </c>
      <c r="W8989">
        <v>5.9399945114250001E-3</v>
      </c>
      <c r="X8989">
        <v>4.1222891849768768</v>
      </c>
      <c r="Y8989">
        <v>2.8621875129848746</v>
      </c>
      <c r="Z8989">
        <v>0.40354699118312504</v>
      </c>
      <c r="AA8989">
        <v>0.78475485395962508</v>
      </c>
      <c r="AB8989">
        <v>0.22556713937466669</v>
      </c>
      <c r="AC8989">
        <v>0.64511017843444995</v>
      </c>
      <c r="AD8989">
        <v>0</v>
      </c>
      <c r="AE8989">
        <v>9.0493958554250433</v>
      </c>
    </row>
    <row r="8990" spans="1:31" x14ac:dyDescent="0.25">
      <c r="A8990">
        <v>1856030</v>
      </c>
      <c r="B8990">
        <v>1</v>
      </c>
      <c r="C8990" t="s">
        <v>80</v>
      </c>
      <c r="D8990" t="s">
        <v>105</v>
      </c>
      <c r="E8990" t="s">
        <v>131</v>
      </c>
      <c r="F8990" t="s">
        <v>25242</v>
      </c>
      <c r="G8990" t="s">
        <v>189</v>
      </c>
      <c r="H8990" t="s">
        <v>134</v>
      </c>
      <c r="I8990" t="s">
        <v>135</v>
      </c>
      <c r="J8990" t="s">
        <v>136</v>
      </c>
      <c r="K8990" t="s">
        <v>137</v>
      </c>
      <c r="L8990" t="s">
        <v>25243</v>
      </c>
      <c r="M8990" t="s">
        <v>25244</v>
      </c>
      <c r="N8990">
        <v>2.974444444</v>
      </c>
      <c r="O8990">
        <v>0</v>
      </c>
      <c r="P8990">
        <v>0</v>
      </c>
      <c r="Q8990">
        <v>0</v>
      </c>
      <c r="R8990">
        <v>19</v>
      </c>
      <c r="S8990">
        <v>0</v>
      </c>
      <c r="T8990">
        <v>1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7.6860428345255984</v>
      </c>
      <c r="AA8990">
        <v>0</v>
      </c>
      <c r="AB8990">
        <v>0.20152671313065001</v>
      </c>
      <c r="AC8990">
        <v>0</v>
      </c>
      <c r="AD8990">
        <v>0</v>
      </c>
      <c r="AE8990">
        <v>7.8875695476562484</v>
      </c>
    </row>
    <row r="8991" spans="1:31" x14ac:dyDescent="0.25">
      <c r="A8991">
        <v>1856031</v>
      </c>
      <c r="B8991">
        <v>1</v>
      </c>
      <c r="C8991" t="s">
        <v>80</v>
      </c>
      <c r="D8991" t="s">
        <v>97</v>
      </c>
      <c r="E8991" t="s">
        <v>131</v>
      </c>
      <c r="F8991" t="s">
        <v>24695</v>
      </c>
      <c r="G8991" t="s">
        <v>189</v>
      </c>
      <c r="H8991" t="s">
        <v>134</v>
      </c>
      <c r="I8991" t="s">
        <v>135</v>
      </c>
      <c r="J8991" t="s">
        <v>136</v>
      </c>
      <c r="K8991" t="s">
        <v>137</v>
      </c>
      <c r="L8991" t="s">
        <v>25245</v>
      </c>
      <c r="M8991" t="s">
        <v>25246</v>
      </c>
      <c r="N8991">
        <v>2.034444444</v>
      </c>
      <c r="O8991">
        <v>0</v>
      </c>
      <c r="P8991">
        <v>2</v>
      </c>
      <c r="Q8991">
        <v>0</v>
      </c>
      <c r="R8991">
        <v>0</v>
      </c>
      <c r="S8991">
        <v>0</v>
      </c>
      <c r="T8991">
        <v>2</v>
      </c>
      <c r="U8991">
        <v>0</v>
      </c>
      <c r="V8991">
        <v>0</v>
      </c>
      <c r="W8991">
        <v>0</v>
      </c>
      <c r="X8991">
        <v>0.51531460183081668</v>
      </c>
      <c r="Y8991">
        <v>0</v>
      </c>
      <c r="Z8991">
        <v>0</v>
      </c>
      <c r="AA8991">
        <v>0</v>
      </c>
      <c r="AB8991">
        <v>6.155499510622084</v>
      </c>
      <c r="AC8991">
        <v>0</v>
      </c>
      <c r="AD8991">
        <v>0</v>
      </c>
      <c r="AE8991">
        <v>6.6708141124529003</v>
      </c>
    </row>
    <row r="8992" spans="1:31" x14ac:dyDescent="0.25">
      <c r="A8992">
        <v>1856033</v>
      </c>
      <c r="B8992">
        <v>1</v>
      </c>
      <c r="C8992" t="s">
        <v>80</v>
      </c>
      <c r="D8992" t="s">
        <v>103</v>
      </c>
      <c r="E8992" t="s">
        <v>131</v>
      </c>
      <c r="F8992" t="s">
        <v>25247</v>
      </c>
      <c r="G8992" t="s">
        <v>133</v>
      </c>
      <c r="H8992" t="s">
        <v>134</v>
      </c>
      <c r="I8992" t="s">
        <v>135</v>
      </c>
      <c r="J8992" t="s">
        <v>136</v>
      </c>
      <c r="K8992" t="s">
        <v>137</v>
      </c>
      <c r="L8992" t="s">
        <v>25115</v>
      </c>
      <c r="M8992" t="s">
        <v>25248</v>
      </c>
      <c r="N8992">
        <v>3.0408333330000001</v>
      </c>
      <c r="O8992">
        <v>0</v>
      </c>
      <c r="P8992">
        <v>32</v>
      </c>
      <c r="Q8992">
        <v>0</v>
      </c>
      <c r="R8992">
        <v>0</v>
      </c>
      <c r="S8992">
        <v>0</v>
      </c>
      <c r="T8992">
        <v>1</v>
      </c>
      <c r="U8992">
        <v>0</v>
      </c>
      <c r="V8992">
        <v>0</v>
      </c>
      <c r="W8992">
        <v>0</v>
      </c>
      <c r="X8992">
        <v>18.813826457272341</v>
      </c>
      <c r="Y8992">
        <v>0</v>
      </c>
      <c r="Z8992">
        <v>0</v>
      </c>
      <c r="AA8992">
        <v>0</v>
      </c>
      <c r="AB8992">
        <v>0.98606002116288338</v>
      </c>
      <c r="AC8992">
        <v>0</v>
      </c>
      <c r="AD8992">
        <v>0</v>
      </c>
      <c r="AE8992">
        <v>19.799886478435226</v>
      </c>
    </row>
    <row r="8993" spans="1:31" x14ac:dyDescent="0.25">
      <c r="A8993">
        <v>1856036</v>
      </c>
      <c r="B8993">
        <v>1</v>
      </c>
      <c r="C8993" t="s">
        <v>80</v>
      </c>
      <c r="D8993" t="s">
        <v>94</v>
      </c>
      <c r="E8993" t="s">
        <v>140</v>
      </c>
      <c r="F8993" t="s">
        <v>25249</v>
      </c>
      <c r="G8993" t="s">
        <v>246</v>
      </c>
      <c r="H8993" t="s">
        <v>134</v>
      </c>
      <c r="I8993" t="s">
        <v>135</v>
      </c>
      <c r="J8993" t="s">
        <v>136</v>
      </c>
      <c r="K8993" t="s">
        <v>137</v>
      </c>
      <c r="L8993" t="s">
        <v>25250</v>
      </c>
      <c r="M8993" t="s">
        <v>25251</v>
      </c>
      <c r="N8993">
        <v>1.5133333330000001</v>
      </c>
      <c r="O8993">
        <v>0</v>
      </c>
      <c r="P8993">
        <v>2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0.66549977666933335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0.66549977666933335</v>
      </c>
    </row>
    <row r="8994" spans="1:31" x14ac:dyDescent="0.25">
      <c r="A8994">
        <v>1856039</v>
      </c>
      <c r="B8994">
        <v>1</v>
      </c>
      <c r="C8994" t="s">
        <v>80</v>
      </c>
      <c r="D8994" t="s">
        <v>106</v>
      </c>
      <c r="E8994" t="s">
        <v>154</v>
      </c>
      <c r="F8994" t="s">
        <v>25252</v>
      </c>
      <c r="G8994" t="s">
        <v>175</v>
      </c>
      <c r="H8994" t="s">
        <v>157</v>
      </c>
      <c r="I8994" t="s">
        <v>135</v>
      </c>
      <c r="J8994" t="s">
        <v>136</v>
      </c>
      <c r="K8994" t="s">
        <v>137</v>
      </c>
      <c r="L8994" t="s">
        <v>25253</v>
      </c>
      <c r="M8994" t="s">
        <v>25254</v>
      </c>
      <c r="N8994">
        <v>5.7638888880000003</v>
      </c>
      <c r="O8994">
        <v>0</v>
      </c>
      <c r="P8994">
        <v>19</v>
      </c>
      <c r="Q8994">
        <v>0</v>
      </c>
      <c r="R8994">
        <v>2</v>
      </c>
      <c r="S8994">
        <v>0</v>
      </c>
      <c r="T8994">
        <v>4</v>
      </c>
      <c r="U8994">
        <v>0</v>
      </c>
      <c r="V8994">
        <v>0</v>
      </c>
      <c r="W8994">
        <v>0</v>
      </c>
      <c r="X8994">
        <v>52.816381382621323</v>
      </c>
      <c r="Y8994">
        <v>0</v>
      </c>
      <c r="Z8994">
        <v>20.660526482080332</v>
      </c>
      <c r="AA8994">
        <v>0</v>
      </c>
      <c r="AB8994">
        <v>13.194704981682071</v>
      </c>
      <c r="AC8994">
        <v>0</v>
      </c>
      <c r="AD8994">
        <v>0</v>
      </c>
      <c r="AE8994">
        <v>86.671612846383724</v>
      </c>
    </row>
    <row r="8995" spans="1:31" x14ac:dyDescent="0.25">
      <c r="A8995">
        <v>1856042</v>
      </c>
      <c r="B8995">
        <v>1</v>
      </c>
      <c r="C8995" t="s">
        <v>80</v>
      </c>
      <c r="D8995" t="s">
        <v>83</v>
      </c>
      <c r="E8995" t="s">
        <v>154</v>
      </c>
      <c r="F8995" t="s">
        <v>25255</v>
      </c>
      <c r="G8995" t="s">
        <v>150</v>
      </c>
      <c r="H8995" t="s">
        <v>157</v>
      </c>
      <c r="I8995" t="s">
        <v>135</v>
      </c>
      <c r="J8995" t="s">
        <v>136</v>
      </c>
      <c r="K8995" t="s">
        <v>151</v>
      </c>
      <c r="L8995" t="s">
        <v>25256</v>
      </c>
      <c r="M8995" t="s">
        <v>25257</v>
      </c>
      <c r="N8995">
        <v>8.0737794439999995</v>
      </c>
      <c r="O8995">
        <v>0</v>
      </c>
      <c r="P8995">
        <v>213</v>
      </c>
      <c r="Q8995">
        <v>0</v>
      </c>
      <c r="R8995">
        <v>1</v>
      </c>
      <c r="S8995">
        <v>29</v>
      </c>
      <c r="T8995">
        <v>811</v>
      </c>
      <c r="U8995">
        <v>9</v>
      </c>
      <c r="V8995">
        <v>37</v>
      </c>
      <c r="W8995">
        <v>0</v>
      </c>
      <c r="X8995">
        <v>460.66539208673777</v>
      </c>
      <c r="Y8995">
        <v>0</v>
      </c>
      <c r="Z8995">
        <v>1.3335512283471</v>
      </c>
      <c r="AA8995">
        <v>5484.490801679035</v>
      </c>
      <c r="AB8995">
        <v>12643.687858232386</v>
      </c>
      <c r="AC8995">
        <v>3444.59482584438</v>
      </c>
      <c r="AD8995">
        <v>2457.5630596782116</v>
      </c>
      <c r="AE8995">
        <v>24492.335488749093</v>
      </c>
    </row>
    <row r="8996" spans="1:31" x14ac:dyDescent="0.25">
      <c r="A8996">
        <v>1856044</v>
      </c>
      <c r="B8996">
        <v>1</v>
      </c>
      <c r="C8996" t="s">
        <v>81</v>
      </c>
      <c r="D8996" t="s">
        <v>120</v>
      </c>
      <c r="E8996" t="s">
        <v>164</v>
      </c>
      <c r="F8996" t="s">
        <v>11379</v>
      </c>
      <c r="G8996" t="s">
        <v>156</v>
      </c>
      <c r="H8996" t="s">
        <v>157</v>
      </c>
      <c r="I8996" t="s">
        <v>135</v>
      </c>
      <c r="J8996" t="s">
        <v>136</v>
      </c>
      <c r="K8996" t="s">
        <v>137</v>
      </c>
      <c r="L8996" t="s">
        <v>25258</v>
      </c>
      <c r="M8996" t="s">
        <v>25259</v>
      </c>
      <c r="N8996">
        <v>0.92444444400000003</v>
      </c>
      <c r="O8996">
        <v>0</v>
      </c>
      <c r="P8996">
        <v>0</v>
      </c>
      <c r="Q8996">
        <v>32</v>
      </c>
      <c r="R8996">
        <v>31</v>
      </c>
      <c r="S8996">
        <v>3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161.43954100954181</v>
      </c>
      <c r="Z8996">
        <v>141.23815571389656</v>
      </c>
      <c r="AA8996">
        <v>7.1877596790278666</v>
      </c>
      <c r="AB8996">
        <v>0</v>
      </c>
      <c r="AC8996">
        <v>0</v>
      </c>
      <c r="AD8996">
        <v>0</v>
      </c>
      <c r="AE8996">
        <v>309.86545640246624</v>
      </c>
    </row>
    <row r="8997" spans="1:31" x14ac:dyDescent="0.25">
      <c r="A8997">
        <v>1856048</v>
      </c>
      <c r="B8997">
        <v>1</v>
      </c>
      <c r="C8997" t="s">
        <v>80</v>
      </c>
      <c r="D8997" t="s">
        <v>108</v>
      </c>
      <c r="E8997" t="s">
        <v>131</v>
      </c>
      <c r="F8997" t="s">
        <v>23729</v>
      </c>
      <c r="G8997" t="s">
        <v>133</v>
      </c>
      <c r="H8997" t="s">
        <v>134</v>
      </c>
      <c r="I8997" t="s">
        <v>135</v>
      </c>
      <c r="J8997" t="s">
        <v>136</v>
      </c>
      <c r="K8997" t="s">
        <v>137</v>
      </c>
      <c r="L8997" t="s">
        <v>25260</v>
      </c>
      <c r="M8997" t="s">
        <v>25261</v>
      </c>
      <c r="N8997">
        <v>1.0608333329999999</v>
      </c>
      <c r="O8997">
        <v>0</v>
      </c>
      <c r="P8997">
        <v>11</v>
      </c>
      <c r="Q8997">
        <v>0</v>
      </c>
      <c r="R8997">
        <v>9</v>
      </c>
      <c r="S8997">
        <v>0</v>
      </c>
      <c r="T8997">
        <v>5</v>
      </c>
      <c r="U8997">
        <v>0</v>
      </c>
      <c r="V8997">
        <v>0</v>
      </c>
      <c r="W8997">
        <v>0</v>
      </c>
      <c r="X8997">
        <v>3.4770896763725827</v>
      </c>
      <c r="Y8997">
        <v>0</v>
      </c>
      <c r="Z8997">
        <v>49.184080552975978</v>
      </c>
      <c r="AA8997">
        <v>0</v>
      </c>
      <c r="AB8997">
        <v>7.5373369774432826</v>
      </c>
      <c r="AC8997">
        <v>0</v>
      </c>
      <c r="AD8997">
        <v>0</v>
      </c>
      <c r="AE8997">
        <v>60.198507206791845</v>
      </c>
    </row>
    <row r="8998" spans="1:31" x14ac:dyDescent="0.25">
      <c r="A8998">
        <v>1856053</v>
      </c>
      <c r="B8998">
        <v>1</v>
      </c>
      <c r="C8998" t="s">
        <v>80</v>
      </c>
      <c r="D8998" t="s">
        <v>103</v>
      </c>
      <c r="E8998" t="s">
        <v>131</v>
      </c>
      <c r="F8998" t="s">
        <v>25262</v>
      </c>
      <c r="G8998" t="s">
        <v>133</v>
      </c>
      <c r="H8998" t="s">
        <v>134</v>
      </c>
      <c r="I8998" t="s">
        <v>135</v>
      </c>
      <c r="J8998" t="s">
        <v>136</v>
      </c>
      <c r="K8998" t="s">
        <v>137</v>
      </c>
      <c r="L8998" t="s">
        <v>25258</v>
      </c>
      <c r="M8998" t="s">
        <v>25263</v>
      </c>
      <c r="N8998">
        <v>1.9327777770000001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36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49.072678065202773</v>
      </c>
      <c r="AC8998">
        <v>0</v>
      </c>
      <c r="AD8998">
        <v>0</v>
      </c>
      <c r="AE8998">
        <v>49.072678065202773</v>
      </c>
    </row>
    <row r="8999" spans="1:31" x14ac:dyDescent="0.25">
      <c r="A8999">
        <v>1856054</v>
      </c>
      <c r="B8999">
        <v>1</v>
      </c>
      <c r="C8999" t="s">
        <v>80</v>
      </c>
      <c r="D8999" t="s">
        <v>104</v>
      </c>
      <c r="E8999" t="s">
        <v>131</v>
      </c>
      <c r="F8999" t="s">
        <v>25264</v>
      </c>
      <c r="G8999" t="s">
        <v>753</v>
      </c>
      <c r="H8999" t="s">
        <v>134</v>
      </c>
      <c r="I8999" t="s">
        <v>135</v>
      </c>
      <c r="J8999" t="s">
        <v>136</v>
      </c>
      <c r="K8999" t="s">
        <v>137</v>
      </c>
      <c r="L8999" t="s">
        <v>25265</v>
      </c>
      <c r="M8999" t="s">
        <v>25266</v>
      </c>
      <c r="N8999">
        <v>3.2291666659999998</v>
      </c>
      <c r="O8999">
        <v>0</v>
      </c>
      <c r="P8999">
        <v>95</v>
      </c>
      <c r="Q8999">
        <v>0</v>
      </c>
      <c r="R8999">
        <v>0</v>
      </c>
      <c r="S8999">
        <v>0</v>
      </c>
      <c r="T8999">
        <v>9</v>
      </c>
      <c r="U8999">
        <v>0</v>
      </c>
      <c r="V8999">
        <v>0</v>
      </c>
      <c r="W8999">
        <v>0</v>
      </c>
      <c r="X8999">
        <v>65.154048593955054</v>
      </c>
      <c r="Y8999">
        <v>0</v>
      </c>
      <c r="Z8999">
        <v>0</v>
      </c>
      <c r="AA8999">
        <v>0</v>
      </c>
      <c r="AB8999">
        <v>11.439520267246664</v>
      </c>
      <c r="AC8999">
        <v>0</v>
      </c>
      <c r="AD8999">
        <v>0</v>
      </c>
      <c r="AE8999">
        <v>76.593568861201717</v>
      </c>
    </row>
    <row r="9000" spans="1:31" x14ac:dyDescent="0.25">
      <c r="A9000">
        <v>1856055</v>
      </c>
      <c r="B9000">
        <v>1</v>
      </c>
      <c r="C9000" t="s">
        <v>80</v>
      </c>
      <c r="D9000" t="s">
        <v>104</v>
      </c>
      <c r="E9000" t="s">
        <v>131</v>
      </c>
      <c r="F9000" t="s">
        <v>25267</v>
      </c>
      <c r="G9000" t="s">
        <v>753</v>
      </c>
      <c r="H9000" t="s">
        <v>134</v>
      </c>
      <c r="I9000" t="s">
        <v>135</v>
      </c>
      <c r="J9000" t="s">
        <v>136</v>
      </c>
      <c r="K9000" t="s">
        <v>137</v>
      </c>
      <c r="L9000" t="s">
        <v>25268</v>
      </c>
      <c r="M9000" t="s">
        <v>25269</v>
      </c>
      <c r="N9000">
        <v>2.21</v>
      </c>
      <c r="O9000">
        <v>0</v>
      </c>
      <c r="P9000">
        <v>82</v>
      </c>
      <c r="Q9000">
        <v>0</v>
      </c>
      <c r="R9000">
        <v>0</v>
      </c>
      <c r="S9000">
        <v>0</v>
      </c>
      <c r="T9000">
        <v>1</v>
      </c>
      <c r="U9000">
        <v>0</v>
      </c>
      <c r="V9000">
        <v>0</v>
      </c>
      <c r="W9000">
        <v>0</v>
      </c>
      <c r="X9000">
        <v>40.622745996876098</v>
      </c>
      <c r="Y9000">
        <v>0</v>
      </c>
      <c r="Z9000">
        <v>0</v>
      </c>
      <c r="AA9000">
        <v>0</v>
      </c>
      <c r="AB9000">
        <v>0.17050240257802501</v>
      </c>
      <c r="AC9000">
        <v>0</v>
      </c>
      <c r="AD9000">
        <v>0</v>
      </c>
      <c r="AE9000">
        <v>40.793248399454122</v>
      </c>
    </row>
    <row r="9001" spans="1:31" x14ac:dyDescent="0.25">
      <c r="A9001">
        <v>1856059</v>
      </c>
      <c r="B9001">
        <v>1</v>
      </c>
      <c r="C9001" t="s">
        <v>81</v>
      </c>
      <c r="D9001" t="s">
        <v>113</v>
      </c>
      <c r="E9001" t="s">
        <v>164</v>
      </c>
      <c r="F9001" t="s">
        <v>25270</v>
      </c>
      <c r="G9001" t="s">
        <v>156</v>
      </c>
      <c r="H9001" t="s">
        <v>157</v>
      </c>
      <c r="I9001" t="s">
        <v>135</v>
      </c>
      <c r="J9001" t="s">
        <v>136</v>
      </c>
      <c r="K9001" t="s">
        <v>137</v>
      </c>
      <c r="L9001" t="s">
        <v>25271</v>
      </c>
      <c r="M9001" t="s">
        <v>25272</v>
      </c>
      <c r="N9001">
        <v>0.753611111</v>
      </c>
      <c r="O9001">
        <v>0</v>
      </c>
      <c r="P9001">
        <v>233</v>
      </c>
      <c r="Q9001">
        <v>22</v>
      </c>
      <c r="R9001">
        <v>51</v>
      </c>
      <c r="S9001">
        <v>0</v>
      </c>
      <c r="T9001">
        <v>12</v>
      </c>
      <c r="U9001">
        <v>0</v>
      </c>
      <c r="V9001">
        <v>0</v>
      </c>
      <c r="W9001">
        <v>0</v>
      </c>
      <c r="X9001">
        <v>38.234193717395335</v>
      </c>
      <c r="Y9001">
        <v>213.62306692035617</v>
      </c>
      <c r="Z9001">
        <v>317.82050594002175</v>
      </c>
      <c r="AA9001">
        <v>0</v>
      </c>
      <c r="AB9001">
        <v>1.7572666516937085</v>
      </c>
      <c r="AC9001">
        <v>0</v>
      </c>
      <c r="AD9001">
        <v>0</v>
      </c>
      <c r="AE9001">
        <v>571.43503322946697</v>
      </c>
    </row>
    <row r="9002" spans="1:31" x14ac:dyDescent="0.25">
      <c r="A9002">
        <v>1856061</v>
      </c>
      <c r="B9002">
        <v>1</v>
      </c>
      <c r="C9002" t="s">
        <v>80</v>
      </c>
      <c r="D9002" t="s">
        <v>109</v>
      </c>
      <c r="E9002" t="s">
        <v>140</v>
      </c>
      <c r="F9002" t="s">
        <v>25273</v>
      </c>
      <c r="G9002" t="s">
        <v>142</v>
      </c>
      <c r="H9002" t="s">
        <v>134</v>
      </c>
      <c r="I9002" t="s">
        <v>135</v>
      </c>
      <c r="J9002" t="s">
        <v>136</v>
      </c>
      <c r="K9002" t="s">
        <v>137</v>
      </c>
      <c r="L9002" t="s">
        <v>25274</v>
      </c>
      <c r="M9002" t="s">
        <v>25275</v>
      </c>
      <c r="N9002">
        <v>2.0919444440000001</v>
      </c>
      <c r="O9002">
        <v>0</v>
      </c>
      <c r="P9002">
        <v>1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0.167392585432275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0.167392585432275</v>
      </c>
    </row>
    <row r="9003" spans="1:31" x14ac:dyDescent="0.25">
      <c r="A9003">
        <v>1856062</v>
      </c>
      <c r="B9003">
        <v>1</v>
      </c>
      <c r="C9003" t="s">
        <v>80</v>
      </c>
      <c r="D9003" t="s">
        <v>83</v>
      </c>
      <c r="E9003" t="s">
        <v>131</v>
      </c>
      <c r="F9003" t="s">
        <v>25276</v>
      </c>
      <c r="G9003" t="s">
        <v>133</v>
      </c>
      <c r="H9003" t="s">
        <v>134</v>
      </c>
      <c r="I9003" t="s">
        <v>135</v>
      </c>
      <c r="J9003" t="s">
        <v>136</v>
      </c>
      <c r="K9003" t="s">
        <v>137</v>
      </c>
      <c r="L9003" t="s">
        <v>25277</v>
      </c>
      <c r="M9003" t="s">
        <v>25278</v>
      </c>
      <c r="N9003">
        <v>2.6244444439999999</v>
      </c>
      <c r="O9003">
        <v>0</v>
      </c>
      <c r="P9003">
        <v>276</v>
      </c>
      <c r="Q9003">
        <v>0</v>
      </c>
      <c r="R9003">
        <v>0</v>
      </c>
      <c r="S9003">
        <v>0</v>
      </c>
      <c r="T9003">
        <v>9</v>
      </c>
      <c r="U9003">
        <v>0</v>
      </c>
      <c r="V9003">
        <v>0</v>
      </c>
      <c r="W9003">
        <v>0</v>
      </c>
      <c r="X9003">
        <v>194.60962555359725</v>
      </c>
      <c r="Y9003">
        <v>0</v>
      </c>
      <c r="Z9003">
        <v>0</v>
      </c>
      <c r="AA9003">
        <v>0</v>
      </c>
      <c r="AB9003">
        <v>6.0932225784562464</v>
      </c>
      <c r="AC9003">
        <v>0</v>
      </c>
      <c r="AD9003">
        <v>0</v>
      </c>
      <c r="AE9003">
        <v>200.7028481320535</v>
      </c>
    </row>
    <row r="9004" spans="1:31" x14ac:dyDescent="0.25">
      <c r="A9004">
        <v>1856065</v>
      </c>
      <c r="B9004">
        <v>1</v>
      </c>
      <c r="C9004" t="s">
        <v>80</v>
      </c>
      <c r="D9004" t="s">
        <v>82</v>
      </c>
      <c r="E9004" t="s">
        <v>268</v>
      </c>
      <c r="F9004" t="s">
        <v>25279</v>
      </c>
      <c r="G9004" t="s">
        <v>242</v>
      </c>
      <c r="H9004" t="s">
        <v>157</v>
      </c>
      <c r="I9004" t="s">
        <v>135</v>
      </c>
      <c r="J9004" t="s">
        <v>136</v>
      </c>
      <c r="K9004" t="s">
        <v>137</v>
      </c>
      <c r="L9004" t="s">
        <v>25280</v>
      </c>
      <c r="M9004" t="s">
        <v>25281</v>
      </c>
      <c r="N9004">
        <v>1.700555555</v>
      </c>
      <c r="O9004">
        <v>1</v>
      </c>
      <c r="P9004">
        <v>48</v>
      </c>
      <c r="Q9004">
        <v>0</v>
      </c>
      <c r="R9004">
        <v>0</v>
      </c>
      <c r="S9004">
        <v>33</v>
      </c>
      <c r="T9004">
        <v>386</v>
      </c>
      <c r="U9004">
        <v>0</v>
      </c>
      <c r="V9004">
        <v>2</v>
      </c>
      <c r="W9004">
        <v>0.42765423720998325</v>
      </c>
      <c r="X9004">
        <v>16.082845167424033</v>
      </c>
      <c r="Y9004">
        <v>0</v>
      </c>
      <c r="Z9004">
        <v>0</v>
      </c>
      <c r="AA9004">
        <v>6833.2752007099243</v>
      </c>
      <c r="AB9004">
        <v>656.4370513848728</v>
      </c>
      <c r="AC9004">
        <v>0</v>
      </c>
      <c r="AD9004">
        <v>1.4413208930935335</v>
      </c>
      <c r="AE9004">
        <v>7507.6640723925248</v>
      </c>
    </row>
    <row r="9005" spans="1:31" x14ac:dyDescent="0.25">
      <c r="A9005">
        <v>1856067</v>
      </c>
      <c r="B9005">
        <v>1</v>
      </c>
      <c r="C9005" t="s">
        <v>81</v>
      </c>
      <c r="D9005" t="s">
        <v>127</v>
      </c>
      <c r="E9005" t="s">
        <v>154</v>
      </c>
      <c r="F9005" t="s">
        <v>25282</v>
      </c>
      <c r="G9005" t="s">
        <v>156</v>
      </c>
      <c r="H9005" t="s">
        <v>157</v>
      </c>
      <c r="I9005" t="s">
        <v>135</v>
      </c>
      <c r="J9005" t="s">
        <v>136</v>
      </c>
      <c r="K9005" t="s">
        <v>137</v>
      </c>
      <c r="L9005" t="s">
        <v>25283</v>
      </c>
      <c r="M9005" t="s">
        <v>25284</v>
      </c>
      <c r="N9005">
        <v>2.2455555550000001</v>
      </c>
      <c r="O9005">
        <v>0</v>
      </c>
      <c r="P9005">
        <v>0</v>
      </c>
      <c r="Q9005">
        <v>8</v>
      </c>
      <c r="R9005">
        <v>0</v>
      </c>
      <c r="S9005">
        <v>5</v>
      </c>
      <c r="T9005">
        <v>0</v>
      </c>
      <c r="U9005">
        <v>1</v>
      </c>
      <c r="V9005">
        <v>0</v>
      </c>
      <c r="W9005">
        <v>0</v>
      </c>
      <c r="X9005">
        <v>0</v>
      </c>
      <c r="Y9005">
        <v>54.90459090010873</v>
      </c>
      <c r="Z9005">
        <v>0</v>
      </c>
      <c r="AA9005">
        <v>128.45672223016498</v>
      </c>
      <c r="AB9005">
        <v>0</v>
      </c>
      <c r="AC9005">
        <v>46.601070510589956</v>
      </c>
      <c r="AD9005">
        <v>0</v>
      </c>
      <c r="AE9005">
        <v>229.96238364086366</v>
      </c>
    </row>
    <row r="9006" spans="1:31" x14ac:dyDescent="0.25">
      <c r="A9006">
        <v>1856068</v>
      </c>
      <c r="B9006">
        <v>1</v>
      </c>
      <c r="C9006" t="s">
        <v>80</v>
      </c>
      <c r="D9006" t="s">
        <v>104</v>
      </c>
      <c r="E9006" t="s">
        <v>131</v>
      </c>
      <c r="F9006" t="s">
        <v>25285</v>
      </c>
      <c r="G9006" t="s">
        <v>146</v>
      </c>
      <c r="H9006" t="s">
        <v>134</v>
      </c>
      <c r="I9006" t="s">
        <v>135</v>
      </c>
      <c r="J9006" t="s">
        <v>136</v>
      </c>
      <c r="K9006" t="s">
        <v>137</v>
      </c>
      <c r="L9006" t="s">
        <v>25286</v>
      </c>
      <c r="M9006" t="s">
        <v>25287</v>
      </c>
      <c r="N9006">
        <v>1.9155555550000001</v>
      </c>
      <c r="O9006">
        <v>0</v>
      </c>
      <c r="P9006">
        <v>293</v>
      </c>
      <c r="Q9006">
        <v>0</v>
      </c>
      <c r="R9006">
        <v>0</v>
      </c>
      <c r="S9006">
        <v>0</v>
      </c>
      <c r="T9006">
        <v>51</v>
      </c>
      <c r="U9006">
        <v>0</v>
      </c>
      <c r="V9006">
        <v>0</v>
      </c>
      <c r="W9006">
        <v>0</v>
      </c>
      <c r="X9006">
        <v>122.73170127429437</v>
      </c>
      <c r="Y9006">
        <v>0</v>
      </c>
      <c r="Z9006">
        <v>0</v>
      </c>
      <c r="AA9006">
        <v>0</v>
      </c>
      <c r="AB9006">
        <v>11.495234245475833</v>
      </c>
      <c r="AC9006">
        <v>0</v>
      </c>
      <c r="AD9006">
        <v>0</v>
      </c>
      <c r="AE9006">
        <v>134.22693551977019</v>
      </c>
    </row>
    <row r="9007" spans="1:31" x14ac:dyDescent="0.25">
      <c r="A9007">
        <v>1856070</v>
      </c>
      <c r="B9007">
        <v>1</v>
      </c>
      <c r="C9007" t="s">
        <v>80</v>
      </c>
      <c r="D9007" t="s">
        <v>109</v>
      </c>
      <c r="E9007" t="s">
        <v>131</v>
      </c>
      <c r="F9007" t="s">
        <v>25288</v>
      </c>
      <c r="G9007" t="s">
        <v>189</v>
      </c>
      <c r="H9007" t="s">
        <v>134</v>
      </c>
      <c r="I9007" t="s">
        <v>135</v>
      </c>
      <c r="J9007" t="s">
        <v>136</v>
      </c>
      <c r="K9007" t="s">
        <v>137</v>
      </c>
      <c r="L9007" t="s">
        <v>25289</v>
      </c>
      <c r="M9007" t="s">
        <v>25290</v>
      </c>
      <c r="N9007">
        <v>5.7233333330000002</v>
      </c>
      <c r="O9007">
        <v>0</v>
      </c>
      <c r="P9007">
        <v>49</v>
      </c>
      <c r="Q9007">
        <v>0</v>
      </c>
      <c r="R9007">
        <v>4</v>
      </c>
      <c r="S9007">
        <v>0</v>
      </c>
      <c r="T9007">
        <v>8</v>
      </c>
      <c r="U9007">
        <v>0</v>
      </c>
      <c r="V9007">
        <v>0</v>
      </c>
      <c r="W9007">
        <v>0</v>
      </c>
      <c r="X9007">
        <v>47.017892816780495</v>
      </c>
      <c r="Y9007">
        <v>0</v>
      </c>
      <c r="Z9007">
        <v>0.71379920074650005</v>
      </c>
      <c r="AA9007">
        <v>0</v>
      </c>
      <c r="AB9007">
        <v>34.063909769455805</v>
      </c>
      <c r="AC9007">
        <v>0</v>
      </c>
      <c r="AD9007">
        <v>0</v>
      </c>
      <c r="AE9007">
        <v>81.7956017869828</v>
      </c>
    </row>
    <row r="9008" spans="1:31" x14ac:dyDescent="0.25">
      <c r="A9008">
        <v>1856071</v>
      </c>
      <c r="B9008">
        <v>1</v>
      </c>
      <c r="C9008" t="s">
        <v>80</v>
      </c>
      <c r="D9008" t="s">
        <v>108</v>
      </c>
      <c r="E9008" t="s">
        <v>164</v>
      </c>
      <c r="F9008" t="s">
        <v>4413</v>
      </c>
      <c r="G9008" t="s">
        <v>156</v>
      </c>
      <c r="H9008" t="s">
        <v>157</v>
      </c>
      <c r="I9008" t="s">
        <v>135</v>
      </c>
      <c r="J9008" t="s">
        <v>136</v>
      </c>
      <c r="K9008" t="s">
        <v>137</v>
      </c>
      <c r="L9008" t="s">
        <v>25291</v>
      </c>
      <c r="M9008" t="s">
        <v>25292</v>
      </c>
      <c r="N9008">
        <v>1.1091666659999999</v>
      </c>
      <c r="O9008">
        <v>0</v>
      </c>
      <c r="P9008">
        <v>622</v>
      </c>
      <c r="Q9008">
        <v>0</v>
      </c>
      <c r="R9008">
        <v>88</v>
      </c>
      <c r="S9008">
        <v>2</v>
      </c>
      <c r="T9008">
        <v>84</v>
      </c>
      <c r="U9008">
        <v>0</v>
      </c>
      <c r="V9008">
        <v>0</v>
      </c>
      <c r="W9008">
        <v>0</v>
      </c>
      <c r="X9008">
        <v>98.381899216639084</v>
      </c>
      <c r="Y9008">
        <v>0</v>
      </c>
      <c r="Z9008">
        <v>20.810276015847855</v>
      </c>
      <c r="AA9008">
        <v>3.5270178017316667</v>
      </c>
      <c r="AB9008">
        <v>64.697838641216407</v>
      </c>
      <c r="AC9008">
        <v>0</v>
      </c>
      <c r="AD9008">
        <v>0</v>
      </c>
      <c r="AE9008">
        <v>187.417031675435</v>
      </c>
    </row>
    <row r="9009" spans="1:31" x14ac:dyDescent="0.25">
      <c r="A9009">
        <v>1856072</v>
      </c>
      <c r="B9009">
        <v>1</v>
      </c>
      <c r="C9009" t="s">
        <v>80</v>
      </c>
      <c r="D9009" t="s">
        <v>83</v>
      </c>
      <c r="E9009" t="s">
        <v>140</v>
      </c>
      <c r="F9009" t="s">
        <v>25293</v>
      </c>
      <c r="G9009" t="s">
        <v>142</v>
      </c>
      <c r="H9009" t="s">
        <v>134</v>
      </c>
      <c r="I9009" t="s">
        <v>135</v>
      </c>
      <c r="J9009" t="s">
        <v>136</v>
      </c>
      <c r="K9009" t="s">
        <v>137</v>
      </c>
      <c r="L9009" t="s">
        <v>25294</v>
      </c>
      <c r="M9009" t="s">
        <v>25295</v>
      </c>
      <c r="N9009">
        <v>1.2813888879999999</v>
      </c>
      <c r="O9009">
        <v>0</v>
      </c>
      <c r="P9009">
        <v>1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0.75519301841599162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0.75519301841599162</v>
      </c>
    </row>
    <row r="9010" spans="1:31" x14ac:dyDescent="0.25">
      <c r="A9010">
        <v>1856075</v>
      </c>
      <c r="B9010">
        <v>1</v>
      </c>
      <c r="C9010" t="s">
        <v>80</v>
      </c>
      <c r="D9010" t="s">
        <v>83</v>
      </c>
      <c r="E9010" t="s">
        <v>154</v>
      </c>
      <c r="F9010" t="s">
        <v>25296</v>
      </c>
      <c r="G9010" t="s">
        <v>225</v>
      </c>
      <c r="H9010" t="s">
        <v>157</v>
      </c>
      <c r="I9010" t="s">
        <v>135</v>
      </c>
      <c r="J9010" t="s">
        <v>136</v>
      </c>
      <c r="K9010" t="s">
        <v>151</v>
      </c>
      <c r="L9010" t="s">
        <v>25297</v>
      </c>
      <c r="M9010" t="s">
        <v>25298</v>
      </c>
      <c r="N9010">
        <v>0.96217222199999997</v>
      </c>
      <c r="O9010">
        <v>0</v>
      </c>
      <c r="P9010">
        <v>25</v>
      </c>
      <c r="Q9010">
        <v>0</v>
      </c>
      <c r="R9010">
        <v>0</v>
      </c>
      <c r="S9010">
        <v>0</v>
      </c>
      <c r="T9010">
        <v>1509</v>
      </c>
      <c r="U9010">
        <v>0</v>
      </c>
      <c r="V9010">
        <v>36</v>
      </c>
      <c r="W9010">
        <v>0</v>
      </c>
      <c r="X9010">
        <v>9.0585611760493983</v>
      </c>
      <c r="Y9010">
        <v>0</v>
      </c>
      <c r="Z9010">
        <v>0</v>
      </c>
      <c r="AA9010">
        <v>0</v>
      </c>
      <c r="AB9010">
        <v>759.94084955111362</v>
      </c>
      <c r="AC9010">
        <v>0</v>
      </c>
      <c r="AD9010">
        <v>214.82059060116845</v>
      </c>
      <c r="AE9010">
        <v>983.82000132833139</v>
      </c>
    </row>
    <row r="9011" spans="1:31" x14ac:dyDescent="0.25">
      <c r="A9011">
        <v>1856076</v>
      </c>
      <c r="B9011">
        <v>1</v>
      </c>
      <c r="C9011" t="s">
        <v>81</v>
      </c>
      <c r="D9011" t="s">
        <v>118</v>
      </c>
      <c r="E9011" t="s">
        <v>202</v>
      </c>
      <c r="F9011" t="s">
        <v>4544</v>
      </c>
      <c r="G9011" t="s">
        <v>156</v>
      </c>
      <c r="H9011" t="s">
        <v>157</v>
      </c>
      <c r="I9011" t="s">
        <v>135</v>
      </c>
      <c r="J9011" t="s">
        <v>136</v>
      </c>
      <c r="K9011" t="s">
        <v>137</v>
      </c>
      <c r="L9011" t="s">
        <v>25299</v>
      </c>
      <c r="M9011" t="s">
        <v>25300</v>
      </c>
      <c r="N9011">
        <v>0.826944444</v>
      </c>
      <c r="O9011">
        <v>0</v>
      </c>
      <c r="P9011">
        <v>6</v>
      </c>
      <c r="Q9011">
        <v>0</v>
      </c>
      <c r="R9011">
        <v>8</v>
      </c>
      <c r="S9011">
        <v>2</v>
      </c>
      <c r="T9011">
        <v>21</v>
      </c>
      <c r="U9011">
        <v>0</v>
      </c>
      <c r="V9011">
        <v>2</v>
      </c>
      <c r="W9011">
        <v>0</v>
      </c>
      <c r="X9011">
        <v>2.3768582802386664</v>
      </c>
      <c r="Y9011">
        <v>0</v>
      </c>
      <c r="Z9011">
        <v>2.1447187140218582</v>
      </c>
      <c r="AA9011">
        <v>0</v>
      </c>
      <c r="AB9011">
        <v>21.699670282243201</v>
      </c>
      <c r="AC9011">
        <v>0</v>
      </c>
      <c r="AD9011">
        <v>5.6314779599411668</v>
      </c>
      <c r="AE9011">
        <v>31.85272523644489</v>
      </c>
    </row>
    <row r="9012" spans="1:31" x14ac:dyDescent="0.25">
      <c r="A9012">
        <v>1856078</v>
      </c>
      <c r="B9012">
        <v>1</v>
      </c>
      <c r="C9012" t="s">
        <v>80</v>
      </c>
      <c r="D9012" t="s">
        <v>108</v>
      </c>
      <c r="E9012" t="s">
        <v>252</v>
      </c>
      <c r="F9012" t="s">
        <v>25301</v>
      </c>
      <c r="G9012" t="s">
        <v>146</v>
      </c>
      <c r="H9012" t="s">
        <v>134</v>
      </c>
      <c r="I9012" t="s">
        <v>135</v>
      </c>
      <c r="J9012" t="s">
        <v>136</v>
      </c>
      <c r="K9012" t="s">
        <v>137</v>
      </c>
      <c r="L9012" t="s">
        <v>25302</v>
      </c>
      <c r="M9012" t="s">
        <v>25303</v>
      </c>
      <c r="N9012">
        <v>1.6177777769999999</v>
      </c>
      <c r="O9012">
        <v>0</v>
      </c>
      <c r="P9012">
        <v>54</v>
      </c>
      <c r="Q9012">
        <v>0</v>
      </c>
      <c r="R9012">
        <v>8</v>
      </c>
      <c r="S9012">
        <v>0</v>
      </c>
      <c r="T9012">
        <v>3</v>
      </c>
      <c r="U9012">
        <v>0</v>
      </c>
      <c r="V9012">
        <v>0</v>
      </c>
      <c r="W9012">
        <v>0</v>
      </c>
      <c r="X9012">
        <v>12.611256046464188</v>
      </c>
      <c r="Y9012">
        <v>0</v>
      </c>
      <c r="Z9012">
        <v>4.0540404047078002</v>
      </c>
      <c r="AA9012">
        <v>0</v>
      </c>
      <c r="AB9012">
        <v>1.8807048023318749</v>
      </c>
      <c r="AC9012">
        <v>0</v>
      </c>
      <c r="AD9012">
        <v>0</v>
      </c>
      <c r="AE9012">
        <v>18.546001253503864</v>
      </c>
    </row>
    <row r="9013" spans="1:31" x14ac:dyDescent="0.25">
      <c r="A9013">
        <v>1856079</v>
      </c>
      <c r="B9013">
        <v>1</v>
      </c>
      <c r="C9013" t="s">
        <v>80</v>
      </c>
      <c r="D9013" t="s">
        <v>96</v>
      </c>
      <c r="E9013" t="s">
        <v>140</v>
      </c>
      <c r="F9013" t="s">
        <v>25304</v>
      </c>
      <c r="G9013" t="s">
        <v>142</v>
      </c>
      <c r="H9013" t="s">
        <v>134</v>
      </c>
      <c r="I9013" t="s">
        <v>135</v>
      </c>
      <c r="J9013" t="s">
        <v>136</v>
      </c>
      <c r="K9013" t="s">
        <v>137</v>
      </c>
      <c r="L9013" t="s">
        <v>25305</v>
      </c>
      <c r="M9013" t="s">
        <v>25306</v>
      </c>
      <c r="N9013">
        <v>1.898055555</v>
      </c>
      <c r="O9013">
        <v>0</v>
      </c>
      <c r="P9013">
        <v>2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1.8582561263116666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1.8582561263116666</v>
      </c>
    </row>
    <row r="9014" spans="1:31" x14ac:dyDescent="0.25">
      <c r="A9014">
        <v>1856081</v>
      </c>
      <c r="B9014">
        <v>1</v>
      </c>
      <c r="C9014" t="s">
        <v>80</v>
      </c>
      <c r="D9014" t="s">
        <v>93</v>
      </c>
      <c r="E9014" t="s">
        <v>131</v>
      </c>
      <c r="F9014" t="s">
        <v>25307</v>
      </c>
      <c r="G9014" t="s">
        <v>133</v>
      </c>
      <c r="H9014" t="s">
        <v>134</v>
      </c>
      <c r="I9014" t="s">
        <v>135</v>
      </c>
      <c r="J9014" t="s">
        <v>136</v>
      </c>
      <c r="K9014" t="s">
        <v>137</v>
      </c>
      <c r="L9014" t="s">
        <v>25308</v>
      </c>
      <c r="M9014" t="s">
        <v>25309</v>
      </c>
      <c r="N9014">
        <v>3.2033333329999998</v>
      </c>
      <c r="O9014">
        <v>0</v>
      </c>
      <c r="P9014">
        <v>9</v>
      </c>
      <c r="Q9014">
        <v>0</v>
      </c>
      <c r="R9014">
        <v>3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4.7974726046312988</v>
      </c>
      <c r="Y9014">
        <v>0</v>
      </c>
      <c r="Z9014">
        <v>2.6528907584072003</v>
      </c>
      <c r="AA9014">
        <v>0</v>
      </c>
      <c r="AB9014">
        <v>0</v>
      </c>
      <c r="AC9014">
        <v>0</v>
      </c>
      <c r="AD9014">
        <v>0</v>
      </c>
      <c r="AE9014">
        <v>7.4503633630384991</v>
      </c>
    </row>
    <row r="9015" spans="1:31" x14ac:dyDescent="0.25">
      <c r="A9015">
        <v>1856082</v>
      </c>
      <c r="B9015">
        <v>1</v>
      </c>
      <c r="C9015" t="s">
        <v>81</v>
      </c>
      <c r="D9015" t="s">
        <v>128</v>
      </c>
      <c r="E9015" t="s">
        <v>140</v>
      </c>
      <c r="F9015" t="s">
        <v>25310</v>
      </c>
      <c r="G9015" t="s">
        <v>142</v>
      </c>
      <c r="H9015" t="s">
        <v>134</v>
      </c>
      <c r="I9015" t="s">
        <v>135</v>
      </c>
      <c r="J9015" t="s">
        <v>136</v>
      </c>
      <c r="K9015" t="s">
        <v>137</v>
      </c>
      <c r="L9015" t="s">
        <v>25261</v>
      </c>
      <c r="M9015" t="s">
        <v>25311</v>
      </c>
      <c r="N9015">
        <v>3.6105555549999999</v>
      </c>
      <c r="O9015">
        <v>0</v>
      </c>
      <c r="P9015">
        <v>2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2.4246269013434998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2.4246269013434998</v>
      </c>
    </row>
    <row r="9016" spans="1:31" x14ac:dyDescent="0.25">
      <c r="A9016">
        <v>1856083</v>
      </c>
      <c r="B9016">
        <v>1</v>
      </c>
      <c r="C9016" t="s">
        <v>80</v>
      </c>
      <c r="D9016" t="s">
        <v>98</v>
      </c>
      <c r="E9016" t="s">
        <v>202</v>
      </c>
      <c r="F9016" t="s">
        <v>4238</v>
      </c>
      <c r="G9016" t="s">
        <v>386</v>
      </c>
      <c r="H9016" t="s">
        <v>157</v>
      </c>
      <c r="I9016" t="s">
        <v>135</v>
      </c>
      <c r="J9016" t="s">
        <v>136</v>
      </c>
      <c r="K9016" t="s">
        <v>137</v>
      </c>
      <c r="L9016" t="s">
        <v>25312</v>
      </c>
      <c r="M9016" t="s">
        <v>25313</v>
      </c>
      <c r="N9016">
        <v>0.63694444400000005</v>
      </c>
      <c r="O9016">
        <v>0</v>
      </c>
      <c r="P9016">
        <v>0</v>
      </c>
      <c r="Q9016">
        <v>9</v>
      </c>
      <c r="R9016">
        <v>74</v>
      </c>
      <c r="S9016">
        <v>3</v>
      </c>
      <c r="T9016">
        <v>12</v>
      </c>
      <c r="U9016">
        <v>1</v>
      </c>
      <c r="V9016">
        <v>0</v>
      </c>
      <c r="W9016">
        <v>0</v>
      </c>
      <c r="X9016">
        <v>0</v>
      </c>
      <c r="Y9016">
        <v>71.178708077929585</v>
      </c>
      <c r="Z9016">
        <v>194.07529126741048</v>
      </c>
      <c r="AA9016">
        <v>3.4761435834233332</v>
      </c>
      <c r="AB9016">
        <v>30.40676690367588</v>
      </c>
      <c r="AC9016">
        <v>13.927508007426827</v>
      </c>
      <c r="AD9016">
        <v>0</v>
      </c>
      <c r="AE9016">
        <v>313.06441783986605</v>
      </c>
    </row>
    <row r="9017" spans="1:31" x14ac:dyDescent="0.25">
      <c r="A9017">
        <v>1856084</v>
      </c>
      <c r="B9017">
        <v>1</v>
      </c>
      <c r="C9017" t="s">
        <v>80</v>
      </c>
      <c r="D9017" t="s">
        <v>93</v>
      </c>
      <c r="E9017" t="s">
        <v>131</v>
      </c>
      <c r="F9017" t="s">
        <v>25314</v>
      </c>
      <c r="G9017" t="s">
        <v>133</v>
      </c>
      <c r="H9017" t="s">
        <v>134</v>
      </c>
      <c r="I9017" t="s">
        <v>135</v>
      </c>
      <c r="J9017" t="s">
        <v>136</v>
      </c>
      <c r="K9017" t="s">
        <v>137</v>
      </c>
      <c r="L9017" t="s">
        <v>25315</v>
      </c>
      <c r="M9017" t="s">
        <v>25316</v>
      </c>
      <c r="N9017">
        <v>1.7050000000000001</v>
      </c>
      <c r="O9017">
        <v>0</v>
      </c>
      <c r="P9017">
        <v>14</v>
      </c>
      <c r="Q9017">
        <v>0</v>
      </c>
      <c r="R9017">
        <v>0</v>
      </c>
      <c r="S9017">
        <v>0</v>
      </c>
      <c r="T9017">
        <v>3</v>
      </c>
      <c r="U9017">
        <v>0</v>
      </c>
      <c r="V9017">
        <v>0</v>
      </c>
      <c r="W9017">
        <v>0</v>
      </c>
      <c r="X9017">
        <v>3.6608797993223079</v>
      </c>
      <c r="Y9017">
        <v>0</v>
      </c>
      <c r="Z9017">
        <v>0</v>
      </c>
      <c r="AA9017">
        <v>0</v>
      </c>
      <c r="AB9017">
        <v>1.121802694773842</v>
      </c>
      <c r="AC9017">
        <v>0</v>
      </c>
      <c r="AD9017">
        <v>0</v>
      </c>
      <c r="AE9017">
        <v>4.7826824940961501</v>
      </c>
    </row>
    <row r="9018" spans="1:31" x14ac:dyDescent="0.25">
      <c r="A9018">
        <v>1856088</v>
      </c>
      <c r="B9018">
        <v>1</v>
      </c>
      <c r="C9018" t="s">
        <v>80</v>
      </c>
      <c r="D9018" t="s">
        <v>103</v>
      </c>
      <c r="E9018" t="s">
        <v>131</v>
      </c>
      <c r="F9018" t="s">
        <v>25317</v>
      </c>
      <c r="G9018" t="s">
        <v>133</v>
      </c>
      <c r="H9018" t="s">
        <v>134</v>
      </c>
      <c r="I9018" t="s">
        <v>135</v>
      </c>
      <c r="J9018" t="s">
        <v>136</v>
      </c>
      <c r="K9018" t="s">
        <v>137</v>
      </c>
      <c r="L9018" t="s">
        <v>25318</v>
      </c>
      <c r="M9018" t="s">
        <v>25319</v>
      </c>
      <c r="N9018">
        <v>0.98</v>
      </c>
      <c r="O9018">
        <v>0</v>
      </c>
      <c r="P9018">
        <v>2</v>
      </c>
      <c r="Q9018">
        <v>0</v>
      </c>
      <c r="R9018">
        <v>3</v>
      </c>
      <c r="S9018">
        <v>0</v>
      </c>
      <c r="T9018">
        <v>4</v>
      </c>
      <c r="U9018">
        <v>0</v>
      </c>
      <c r="V9018">
        <v>0</v>
      </c>
      <c r="W9018">
        <v>0</v>
      </c>
      <c r="X9018">
        <v>0.90972697124489987</v>
      </c>
      <c r="Y9018">
        <v>0</v>
      </c>
      <c r="Z9018">
        <v>7.4090681512716001</v>
      </c>
      <c r="AA9018">
        <v>0</v>
      </c>
      <c r="AB9018">
        <v>40.527776978001249</v>
      </c>
      <c r="AC9018">
        <v>0</v>
      </c>
      <c r="AD9018">
        <v>0</v>
      </c>
      <c r="AE9018">
        <v>48.846572100517747</v>
      </c>
    </row>
    <row r="9019" spans="1:31" x14ac:dyDescent="0.25">
      <c r="A9019">
        <v>1856089</v>
      </c>
      <c r="B9019">
        <v>1</v>
      </c>
      <c r="C9019" t="s">
        <v>80</v>
      </c>
      <c r="D9019" t="s">
        <v>96</v>
      </c>
      <c r="E9019" t="s">
        <v>140</v>
      </c>
      <c r="F9019" t="s">
        <v>25320</v>
      </c>
      <c r="G9019" t="s">
        <v>142</v>
      </c>
      <c r="H9019" t="s">
        <v>134</v>
      </c>
      <c r="I9019" t="s">
        <v>135</v>
      </c>
      <c r="J9019" t="s">
        <v>136</v>
      </c>
      <c r="K9019" t="s">
        <v>137</v>
      </c>
      <c r="L9019" t="s">
        <v>25321</v>
      </c>
      <c r="M9019" t="s">
        <v>25322</v>
      </c>
      <c r="N9019">
        <v>2.8033333329999999</v>
      </c>
      <c r="O9019">
        <v>0</v>
      </c>
      <c r="P9019">
        <v>2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1.4517755311678662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1.4517755311678662</v>
      </c>
    </row>
    <row r="9020" spans="1:31" x14ac:dyDescent="0.25">
      <c r="A9020">
        <v>1856091</v>
      </c>
      <c r="B9020">
        <v>1</v>
      </c>
      <c r="C9020" t="s">
        <v>81</v>
      </c>
      <c r="D9020" t="s">
        <v>113</v>
      </c>
      <c r="E9020" t="s">
        <v>131</v>
      </c>
      <c r="F9020" t="s">
        <v>25323</v>
      </c>
      <c r="G9020" t="s">
        <v>133</v>
      </c>
      <c r="H9020" t="s">
        <v>134</v>
      </c>
      <c r="I9020" t="s">
        <v>135</v>
      </c>
      <c r="J9020" t="s">
        <v>136</v>
      </c>
      <c r="K9020" t="s">
        <v>137</v>
      </c>
      <c r="L9020" t="s">
        <v>25324</v>
      </c>
      <c r="M9020" t="s">
        <v>25325</v>
      </c>
      <c r="N9020">
        <v>1.0166666660000001</v>
      </c>
      <c r="O9020">
        <v>0</v>
      </c>
      <c r="P9020">
        <v>8</v>
      </c>
      <c r="Q9020">
        <v>0</v>
      </c>
      <c r="R9020">
        <v>0</v>
      </c>
      <c r="S9020">
        <v>0</v>
      </c>
      <c r="T9020">
        <v>1</v>
      </c>
      <c r="U9020">
        <v>0</v>
      </c>
      <c r="V9020">
        <v>0</v>
      </c>
      <c r="W9020">
        <v>0</v>
      </c>
      <c r="X9020">
        <v>1.5385549747971337</v>
      </c>
      <c r="Y9020">
        <v>0</v>
      </c>
      <c r="Z9020">
        <v>0</v>
      </c>
      <c r="AA9020">
        <v>0</v>
      </c>
      <c r="AB9020">
        <v>2.4101907836941505</v>
      </c>
      <c r="AC9020">
        <v>0</v>
      </c>
      <c r="AD9020">
        <v>0</v>
      </c>
      <c r="AE9020">
        <v>3.9487457584912842</v>
      </c>
    </row>
    <row r="9021" spans="1:31" x14ac:dyDescent="0.25">
      <c r="A9021">
        <v>1856093</v>
      </c>
      <c r="B9021">
        <v>1</v>
      </c>
      <c r="C9021" t="s">
        <v>80</v>
      </c>
      <c r="D9021" t="s">
        <v>95</v>
      </c>
      <c r="E9021" t="s">
        <v>154</v>
      </c>
      <c r="F9021" t="s">
        <v>25326</v>
      </c>
      <c r="G9021" t="s">
        <v>175</v>
      </c>
      <c r="H9021" t="s">
        <v>157</v>
      </c>
      <c r="I9021" t="s">
        <v>135</v>
      </c>
      <c r="J9021" t="s">
        <v>136</v>
      </c>
      <c r="K9021" t="s">
        <v>137</v>
      </c>
      <c r="L9021" t="s">
        <v>25327</v>
      </c>
      <c r="M9021" t="s">
        <v>25328</v>
      </c>
      <c r="N9021">
        <v>0.64749999999999996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1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93.739248909451746</v>
      </c>
      <c r="AD9021">
        <v>0</v>
      </c>
      <c r="AE9021">
        <v>93.739248909451746</v>
      </c>
    </row>
    <row r="9022" spans="1:31" x14ac:dyDescent="0.25">
      <c r="A9022">
        <v>1856094</v>
      </c>
      <c r="B9022">
        <v>1</v>
      </c>
      <c r="C9022" t="s">
        <v>80</v>
      </c>
      <c r="D9022" t="s">
        <v>110</v>
      </c>
      <c r="E9022" t="s">
        <v>140</v>
      </c>
      <c r="F9022" t="s">
        <v>25329</v>
      </c>
      <c r="G9022" t="s">
        <v>142</v>
      </c>
      <c r="H9022" t="s">
        <v>134</v>
      </c>
      <c r="I9022" t="s">
        <v>135</v>
      </c>
      <c r="J9022" t="s">
        <v>136</v>
      </c>
      <c r="K9022" t="s">
        <v>137</v>
      </c>
      <c r="L9022" t="s">
        <v>25330</v>
      </c>
      <c r="M9022" t="s">
        <v>25331</v>
      </c>
      <c r="N9022">
        <v>1.105555555</v>
      </c>
      <c r="O9022">
        <v>0</v>
      </c>
      <c r="P9022">
        <v>1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0.54385714851974998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0.54385714851974998</v>
      </c>
    </row>
    <row r="9023" spans="1:31" x14ac:dyDescent="0.25">
      <c r="A9023">
        <v>1856095</v>
      </c>
      <c r="B9023">
        <v>1</v>
      </c>
      <c r="C9023" t="s">
        <v>80</v>
      </c>
      <c r="D9023" t="s">
        <v>103</v>
      </c>
      <c r="E9023" t="s">
        <v>140</v>
      </c>
      <c r="F9023" t="s">
        <v>25332</v>
      </c>
      <c r="G9023" t="s">
        <v>142</v>
      </c>
      <c r="H9023" t="s">
        <v>134</v>
      </c>
      <c r="I9023" t="s">
        <v>135</v>
      </c>
      <c r="J9023" t="s">
        <v>136</v>
      </c>
      <c r="K9023" t="s">
        <v>137</v>
      </c>
      <c r="L9023" t="s">
        <v>25333</v>
      </c>
      <c r="M9023" t="s">
        <v>25334</v>
      </c>
      <c r="N9023">
        <v>1.3022222219999999</v>
      </c>
      <c r="O9023">
        <v>0</v>
      </c>
      <c r="P9023">
        <v>2</v>
      </c>
      <c r="Q9023">
        <v>0</v>
      </c>
      <c r="R9023">
        <v>0</v>
      </c>
      <c r="S9023">
        <v>0</v>
      </c>
      <c r="T9023">
        <v>3</v>
      </c>
      <c r="U9023">
        <v>0</v>
      </c>
      <c r="V9023">
        <v>0</v>
      </c>
      <c r="W9023">
        <v>0</v>
      </c>
      <c r="X9023">
        <v>1.0077115091888</v>
      </c>
      <c r="Y9023">
        <v>0</v>
      </c>
      <c r="Z9023">
        <v>0</v>
      </c>
      <c r="AA9023">
        <v>0</v>
      </c>
      <c r="AB9023">
        <v>0.18724365805470003</v>
      </c>
      <c r="AC9023">
        <v>0</v>
      </c>
      <c r="AD9023">
        <v>0</v>
      </c>
      <c r="AE9023">
        <v>1.1949551672435001</v>
      </c>
    </row>
    <row r="9024" spans="1:31" x14ac:dyDescent="0.25">
      <c r="A9024">
        <v>1856098</v>
      </c>
      <c r="B9024">
        <v>1</v>
      </c>
      <c r="C9024" t="s">
        <v>81</v>
      </c>
      <c r="D9024" t="s">
        <v>115</v>
      </c>
      <c r="E9024" t="s">
        <v>252</v>
      </c>
      <c r="F9024" t="s">
        <v>25335</v>
      </c>
      <c r="G9024" t="s">
        <v>279</v>
      </c>
      <c r="H9024" t="s">
        <v>134</v>
      </c>
      <c r="I9024" t="s">
        <v>135</v>
      </c>
      <c r="J9024" t="s">
        <v>136</v>
      </c>
      <c r="K9024" t="s">
        <v>137</v>
      </c>
      <c r="L9024" t="s">
        <v>25336</v>
      </c>
      <c r="M9024" t="s">
        <v>25337</v>
      </c>
      <c r="N9024">
        <v>3.0583333330000002</v>
      </c>
      <c r="O9024">
        <v>0</v>
      </c>
      <c r="P9024">
        <v>17</v>
      </c>
      <c r="Q9024">
        <v>0</v>
      </c>
      <c r="R9024">
        <v>2</v>
      </c>
      <c r="S9024">
        <v>0</v>
      </c>
      <c r="T9024">
        <v>1</v>
      </c>
      <c r="U9024">
        <v>0</v>
      </c>
      <c r="V9024">
        <v>0</v>
      </c>
      <c r="W9024">
        <v>0</v>
      </c>
      <c r="X9024">
        <v>7.7353119105963337</v>
      </c>
      <c r="Y9024">
        <v>0</v>
      </c>
      <c r="Z9024">
        <v>2.5305575357136005</v>
      </c>
      <c r="AA9024">
        <v>0</v>
      </c>
      <c r="AB9024">
        <v>1.1583362984113668</v>
      </c>
      <c r="AC9024">
        <v>0</v>
      </c>
      <c r="AD9024">
        <v>0</v>
      </c>
      <c r="AE9024">
        <v>11.424205744721302</v>
      </c>
    </row>
    <row r="9025" spans="1:31" x14ac:dyDescent="0.25">
      <c r="A9025">
        <v>1856100</v>
      </c>
      <c r="B9025">
        <v>1</v>
      </c>
      <c r="C9025" t="s">
        <v>81</v>
      </c>
      <c r="D9025" t="s">
        <v>118</v>
      </c>
      <c r="E9025" t="s">
        <v>154</v>
      </c>
      <c r="F9025" t="s">
        <v>25338</v>
      </c>
      <c r="G9025" t="s">
        <v>955</v>
      </c>
      <c r="H9025" t="s">
        <v>157</v>
      </c>
      <c r="I9025" t="s">
        <v>135</v>
      </c>
      <c r="J9025" t="s">
        <v>136</v>
      </c>
      <c r="K9025" t="s">
        <v>137</v>
      </c>
      <c r="L9025" t="s">
        <v>25339</v>
      </c>
      <c r="M9025" t="s">
        <v>25340</v>
      </c>
      <c r="N9025">
        <v>1.910833333</v>
      </c>
      <c r="O9025">
        <v>0</v>
      </c>
      <c r="P9025">
        <v>201</v>
      </c>
      <c r="Q9025">
        <v>0</v>
      </c>
      <c r="R9025">
        <v>15</v>
      </c>
      <c r="S9025">
        <v>0</v>
      </c>
      <c r="T9025">
        <v>20</v>
      </c>
      <c r="U9025">
        <v>0</v>
      </c>
      <c r="V9025">
        <v>0</v>
      </c>
      <c r="W9025">
        <v>0</v>
      </c>
      <c r="X9025">
        <v>113.95087855809085</v>
      </c>
      <c r="Y9025">
        <v>0</v>
      </c>
      <c r="Z9025">
        <v>19.374904791969588</v>
      </c>
      <c r="AA9025">
        <v>0</v>
      </c>
      <c r="AB9025">
        <v>27.726661868614066</v>
      </c>
      <c r="AC9025">
        <v>0</v>
      </c>
      <c r="AD9025">
        <v>0</v>
      </c>
      <c r="AE9025">
        <v>161.05244521867451</v>
      </c>
    </row>
    <row r="9026" spans="1:31" x14ac:dyDescent="0.25">
      <c r="A9026">
        <v>1856103</v>
      </c>
      <c r="B9026">
        <v>1</v>
      </c>
      <c r="C9026" t="s">
        <v>81</v>
      </c>
      <c r="D9026" t="s">
        <v>120</v>
      </c>
      <c r="E9026" t="s">
        <v>140</v>
      </c>
      <c r="F9026" t="s">
        <v>25341</v>
      </c>
      <c r="G9026" t="s">
        <v>142</v>
      </c>
      <c r="H9026" t="s">
        <v>134</v>
      </c>
      <c r="I9026" t="s">
        <v>135</v>
      </c>
      <c r="J9026" t="s">
        <v>136</v>
      </c>
      <c r="K9026" t="s">
        <v>137</v>
      </c>
      <c r="L9026" t="s">
        <v>24956</v>
      </c>
      <c r="M9026" t="s">
        <v>25342</v>
      </c>
      <c r="N9026">
        <v>1.335555555</v>
      </c>
      <c r="O9026">
        <v>0</v>
      </c>
      <c r="P9026">
        <v>1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0.48026834919116668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0.48026834919116668</v>
      </c>
    </row>
    <row r="9027" spans="1:31" x14ac:dyDescent="0.25">
      <c r="A9027">
        <v>1856105</v>
      </c>
      <c r="B9027">
        <v>1</v>
      </c>
      <c r="C9027" t="s">
        <v>80</v>
      </c>
      <c r="D9027" t="s">
        <v>103</v>
      </c>
      <c r="E9027" t="s">
        <v>131</v>
      </c>
      <c r="F9027" t="s">
        <v>23442</v>
      </c>
      <c r="G9027" t="s">
        <v>189</v>
      </c>
      <c r="H9027" t="s">
        <v>134</v>
      </c>
      <c r="I9027" t="s">
        <v>135</v>
      </c>
      <c r="J9027" t="s">
        <v>136</v>
      </c>
      <c r="K9027" t="s">
        <v>137</v>
      </c>
      <c r="L9027" t="s">
        <v>25343</v>
      </c>
      <c r="M9027" t="s">
        <v>25344</v>
      </c>
      <c r="N9027">
        <v>1.670833333</v>
      </c>
      <c r="O9027">
        <v>0</v>
      </c>
      <c r="P9027">
        <v>31</v>
      </c>
      <c r="Q9027">
        <v>0</v>
      </c>
      <c r="R9027">
        <v>10</v>
      </c>
      <c r="S9027">
        <v>0</v>
      </c>
      <c r="T9027">
        <v>4</v>
      </c>
      <c r="U9027">
        <v>0</v>
      </c>
      <c r="V9027">
        <v>0</v>
      </c>
      <c r="W9027">
        <v>0</v>
      </c>
      <c r="X9027">
        <v>16.283384868805491</v>
      </c>
      <c r="Y9027">
        <v>0</v>
      </c>
      <c r="Z9027">
        <v>49.691849078950881</v>
      </c>
      <c r="AA9027">
        <v>0</v>
      </c>
      <c r="AB9027">
        <v>0.72849742231859171</v>
      </c>
      <c r="AC9027">
        <v>0</v>
      </c>
      <c r="AD9027">
        <v>0</v>
      </c>
      <c r="AE9027">
        <v>66.703731370074976</v>
      </c>
    </row>
    <row r="9028" spans="1:31" x14ac:dyDescent="0.25">
      <c r="A9028">
        <v>1856108</v>
      </c>
      <c r="B9028">
        <v>1</v>
      </c>
      <c r="C9028" t="s">
        <v>80</v>
      </c>
      <c r="D9028" t="s">
        <v>105</v>
      </c>
      <c r="E9028" t="s">
        <v>202</v>
      </c>
      <c r="F9028" t="s">
        <v>25345</v>
      </c>
      <c r="G9028" t="s">
        <v>156</v>
      </c>
      <c r="H9028" t="s">
        <v>157</v>
      </c>
      <c r="I9028" t="s">
        <v>135</v>
      </c>
      <c r="J9028" t="s">
        <v>136</v>
      </c>
      <c r="K9028" t="s">
        <v>137</v>
      </c>
      <c r="L9028" t="s">
        <v>25346</v>
      </c>
      <c r="M9028" t="s">
        <v>25347</v>
      </c>
      <c r="N9028">
        <v>0.45972222200000001</v>
      </c>
      <c r="O9028">
        <v>15</v>
      </c>
      <c r="P9028">
        <v>726</v>
      </c>
      <c r="Q9028">
        <v>22</v>
      </c>
      <c r="R9028">
        <v>44</v>
      </c>
      <c r="S9028">
        <v>39</v>
      </c>
      <c r="T9028">
        <v>107</v>
      </c>
      <c r="U9028">
        <v>12</v>
      </c>
      <c r="V9028">
        <v>0</v>
      </c>
      <c r="W9028">
        <v>5.8068095342337509</v>
      </c>
      <c r="X9028">
        <v>92.111904074865166</v>
      </c>
      <c r="Y9028">
        <v>39.165639086702932</v>
      </c>
      <c r="Z9028">
        <v>6.6857643859191258</v>
      </c>
      <c r="AA9028">
        <v>121.94131680889372</v>
      </c>
      <c r="AB9028">
        <v>36.274569978087733</v>
      </c>
      <c r="AC9028">
        <v>92.141308473063731</v>
      </c>
      <c r="AD9028">
        <v>0</v>
      </c>
      <c r="AE9028">
        <v>394.12731234176613</v>
      </c>
    </row>
    <row r="9029" spans="1:31" x14ac:dyDescent="0.25">
      <c r="A9029">
        <v>1856109</v>
      </c>
      <c r="B9029">
        <v>1</v>
      </c>
      <c r="C9029" t="s">
        <v>80</v>
      </c>
      <c r="D9029" t="s">
        <v>107</v>
      </c>
      <c r="E9029" t="s">
        <v>140</v>
      </c>
      <c r="F9029" t="s">
        <v>25348</v>
      </c>
      <c r="G9029" t="s">
        <v>213</v>
      </c>
      <c r="H9029" t="s">
        <v>134</v>
      </c>
      <c r="I9029" t="s">
        <v>135</v>
      </c>
      <c r="J9029" t="s">
        <v>136</v>
      </c>
      <c r="K9029" t="s">
        <v>137</v>
      </c>
      <c r="L9029" t="s">
        <v>25349</v>
      </c>
      <c r="M9029" t="s">
        <v>25350</v>
      </c>
      <c r="N9029">
        <v>10.056388888000001</v>
      </c>
      <c r="O9029">
        <v>0</v>
      </c>
      <c r="P9029">
        <v>6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5.6155530170868939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5.6155530170868939</v>
      </c>
    </row>
    <row r="9030" spans="1:31" x14ac:dyDescent="0.25">
      <c r="A9030">
        <v>1856110</v>
      </c>
      <c r="B9030">
        <v>1</v>
      </c>
      <c r="C9030" t="s">
        <v>80</v>
      </c>
      <c r="D9030" t="s">
        <v>104</v>
      </c>
      <c r="E9030" t="s">
        <v>131</v>
      </c>
      <c r="F9030" t="s">
        <v>25351</v>
      </c>
      <c r="G9030" t="s">
        <v>189</v>
      </c>
      <c r="H9030" t="s">
        <v>134</v>
      </c>
      <c r="I9030" t="s">
        <v>135</v>
      </c>
      <c r="J9030" t="s">
        <v>136</v>
      </c>
      <c r="K9030" t="s">
        <v>137</v>
      </c>
      <c r="L9030" t="s">
        <v>25352</v>
      </c>
      <c r="M9030" t="s">
        <v>25353</v>
      </c>
      <c r="N9030">
        <v>13.503333333</v>
      </c>
      <c r="O9030">
        <v>0</v>
      </c>
      <c r="P9030">
        <v>29</v>
      </c>
      <c r="Q9030">
        <v>0</v>
      </c>
      <c r="R9030">
        <v>1</v>
      </c>
      <c r="S9030">
        <v>0</v>
      </c>
      <c r="T9030">
        <v>4</v>
      </c>
      <c r="U9030">
        <v>0</v>
      </c>
      <c r="V9030">
        <v>0</v>
      </c>
      <c r="W9030">
        <v>0</v>
      </c>
      <c r="X9030">
        <v>92.072953402081268</v>
      </c>
      <c r="Y9030">
        <v>0</v>
      </c>
      <c r="Z9030">
        <v>1.4777889666561002</v>
      </c>
      <c r="AA9030">
        <v>0</v>
      </c>
      <c r="AB9030">
        <v>12.168158152168205</v>
      </c>
      <c r="AC9030">
        <v>0</v>
      </c>
      <c r="AD9030">
        <v>0</v>
      </c>
      <c r="AE9030">
        <v>105.71890052090558</v>
      </c>
    </row>
    <row r="9031" spans="1:31" x14ac:dyDescent="0.25">
      <c r="A9031">
        <v>1856112</v>
      </c>
      <c r="B9031">
        <v>1</v>
      </c>
      <c r="C9031" t="s">
        <v>81</v>
      </c>
      <c r="D9031" t="s">
        <v>113</v>
      </c>
      <c r="E9031" t="s">
        <v>131</v>
      </c>
      <c r="F9031" t="s">
        <v>25354</v>
      </c>
      <c r="G9031" t="s">
        <v>133</v>
      </c>
      <c r="H9031" t="s">
        <v>134</v>
      </c>
      <c r="I9031" t="s">
        <v>135</v>
      </c>
      <c r="J9031" t="s">
        <v>136</v>
      </c>
      <c r="K9031" t="s">
        <v>137</v>
      </c>
      <c r="L9031" t="s">
        <v>25355</v>
      </c>
      <c r="M9031" t="s">
        <v>25356</v>
      </c>
      <c r="N9031">
        <v>3.616666666</v>
      </c>
      <c r="O9031">
        <v>0</v>
      </c>
      <c r="P9031">
        <v>15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3.0386079401997916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3.0386079401997916</v>
      </c>
    </row>
    <row r="9032" spans="1:31" x14ac:dyDescent="0.25">
      <c r="A9032">
        <v>1856113</v>
      </c>
      <c r="B9032">
        <v>1</v>
      </c>
      <c r="C9032" t="s">
        <v>80</v>
      </c>
      <c r="D9032" t="s">
        <v>100</v>
      </c>
      <c r="E9032" t="s">
        <v>154</v>
      </c>
      <c r="F9032" t="s">
        <v>25357</v>
      </c>
      <c r="G9032" t="s">
        <v>156</v>
      </c>
      <c r="H9032" t="s">
        <v>157</v>
      </c>
      <c r="I9032" t="s">
        <v>135</v>
      </c>
      <c r="J9032" t="s">
        <v>136</v>
      </c>
      <c r="K9032" t="s">
        <v>137</v>
      </c>
      <c r="L9032" t="s">
        <v>25358</v>
      </c>
      <c r="M9032" t="s">
        <v>25359</v>
      </c>
      <c r="N9032">
        <v>0.448333333</v>
      </c>
      <c r="O9032">
        <v>0</v>
      </c>
      <c r="P9032">
        <v>781</v>
      </c>
      <c r="Q9032">
        <v>0</v>
      </c>
      <c r="R9032">
        <v>114</v>
      </c>
      <c r="S9032">
        <v>0</v>
      </c>
      <c r="T9032">
        <v>82</v>
      </c>
      <c r="U9032">
        <v>0</v>
      </c>
      <c r="V9032">
        <v>0</v>
      </c>
      <c r="W9032">
        <v>0</v>
      </c>
      <c r="X9032">
        <v>139.5808044366955</v>
      </c>
      <c r="Y9032">
        <v>0</v>
      </c>
      <c r="Z9032">
        <v>41.03044619553453</v>
      </c>
      <c r="AA9032">
        <v>0</v>
      </c>
      <c r="AB9032">
        <v>21.586419246927033</v>
      </c>
      <c r="AC9032">
        <v>0</v>
      </c>
      <c r="AD9032">
        <v>0</v>
      </c>
      <c r="AE9032">
        <v>202.19766987915705</v>
      </c>
    </row>
    <row r="9033" spans="1:31" x14ac:dyDescent="0.25">
      <c r="A9033">
        <v>1856114</v>
      </c>
      <c r="B9033">
        <v>1</v>
      </c>
      <c r="C9033" t="s">
        <v>81</v>
      </c>
      <c r="D9033" t="s">
        <v>118</v>
      </c>
      <c r="E9033" t="s">
        <v>164</v>
      </c>
      <c r="F9033" t="s">
        <v>25360</v>
      </c>
      <c r="G9033" t="s">
        <v>156</v>
      </c>
      <c r="H9033" t="s">
        <v>157</v>
      </c>
      <c r="I9033" t="s">
        <v>135</v>
      </c>
      <c r="J9033" t="s">
        <v>136</v>
      </c>
      <c r="K9033" t="s">
        <v>137</v>
      </c>
      <c r="L9033" t="s">
        <v>25361</v>
      </c>
      <c r="M9033" t="s">
        <v>25362</v>
      </c>
      <c r="N9033">
        <v>1.266388888</v>
      </c>
      <c r="O9033">
        <v>0</v>
      </c>
      <c r="P9033">
        <v>1</v>
      </c>
      <c r="Q9033">
        <v>13</v>
      </c>
      <c r="R9033">
        <v>8</v>
      </c>
      <c r="S9033">
        <v>9</v>
      </c>
      <c r="T9033">
        <v>0</v>
      </c>
      <c r="U9033">
        <v>10</v>
      </c>
      <c r="V9033">
        <v>0</v>
      </c>
      <c r="W9033">
        <v>0</v>
      </c>
      <c r="X9033">
        <v>9.6165362219766667E-2</v>
      </c>
      <c r="Y9033">
        <v>48.209670698923333</v>
      </c>
      <c r="Z9033">
        <v>26.912909587778771</v>
      </c>
      <c r="AA9033">
        <v>148.61256807608535</v>
      </c>
      <c r="AB9033">
        <v>0</v>
      </c>
      <c r="AC9033">
        <v>968.92841633448984</v>
      </c>
      <c r="AD9033">
        <v>0</v>
      </c>
      <c r="AE9033">
        <v>1192.7597300594971</v>
      </c>
    </row>
    <row r="9034" spans="1:31" x14ac:dyDescent="0.25">
      <c r="A9034">
        <v>1856116</v>
      </c>
      <c r="B9034">
        <v>1</v>
      </c>
      <c r="C9034" t="s">
        <v>80</v>
      </c>
      <c r="D9034" t="s">
        <v>97</v>
      </c>
      <c r="E9034" t="s">
        <v>131</v>
      </c>
      <c r="F9034" t="s">
        <v>25363</v>
      </c>
      <c r="G9034" t="s">
        <v>189</v>
      </c>
      <c r="H9034" t="s">
        <v>134</v>
      </c>
      <c r="I9034" t="s">
        <v>135</v>
      </c>
      <c r="J9034" t="s">
        <v>136</v>
      </c>
      <c r="K9034" t="s">
        <v>137</v>
      </c>
      <c r="L9034" t="s">
        <v>25364</v>
      </c>
      <c r="M9034" t="s">
        <v>25365</v>
      </c>
      <c r="N9034">
        <v>2.0375000000000001</v>
      </c>
      <c r="O9034">
        <v>0</v>
      </c>
      <c r="P9034">
        <v>71</v>
      </c>
      <c r="Q9034">
        <v>0</v>
      </c>
      <c r="R9034">
        <v>2</v>
      </c>
      <c r="S9034">
        <v>0</v>
      </c>
      <c r="T9034">
        <v>7</v>
      </c>
      <c r="U9034">
        <v>0</v>
      </c>
      <c r="V9034">
        <v>0</v>
      </c>
      <c r="W9034">
        <v>0</v>
      </c>
      <c r="X9034">
        <v>34.824439651479814</v>
      </c>
      <c r="Y9034">
        <v>0</v>
      </c>
      <c r="Z9034">
        <v>1.1899180046700002</v>
      </c>
      <c r="AA9034">
        <v>0</v>
      </c>
      <c r="AB9034">
        <v>1.2280839416943501</v>
      </c>
      <c r="AC9034">
        <v>0</v>
      </c>
      <c r="AD9034">
        <v>0</v>
      </c>
      <c r="AE9034">
        <v>37.242441597844163</v>
      </c>
    </row>
    <row r="9035" spans="1:31" x14ac:dyDescent="0.25">
      <c r="A9035">
        <v>1856118</v>
      </c>
      <c r="B9035">
        <v>1</v>
      </c>
      <c r="C9035" t="s">
        <v>80</v>
      </c>
      <c r="D9035" t="s">
        <v>104</v>
      </c>
      <c r="E9035" t="s">
        <v>252</v>
      </c>
      <c r="F9035" t="s">
        <v>25366</v>
      </c>
      <c r="G9035" t="s">
        <v>189</v>
      </c>
      <c r="H9035" t="s">
        <v>134</v>
      </c>
      <c r="I9035" t="s">
        <v>135</v>
      </c>
      <c r="J9035" t="s">
        <v>136</v>
      </c>
      <c r="K9035" t="s">
        <v>137</v>
      </c>
      <c r="L9035" t="s">
        <v>25367</v>
      </c>
      <c r="M9035" t="s">
        <v>25368</v>
      </c>
      <c r="N9035">
        <v>5.6394444439999996</v>
      </c>
      <c r="O9035">
        <v>0</v>
      </c>
      <c r="P9035">
        <v>2</v>
      </c>
      <c r="Q9035">
        <v>0</v>
      </c>
      <c r="R9035">
        <v>5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2.0627533840442838</v>
      </c>
      <c r="Y9035">
        <v>0</v>
      </c>
      <c r="Z9035">
        <v>21.742724502770599</v>
      </c>
      <c r="AA9035">
        <v>0</v>
      </c>
      <c r="AB9035">
        <v>0</v>
      </c>
      <c r="AC9035">
        <v>0</v>
      </c>
      <c r="AD9035">
        <v>0</v>
      </c>
      <c r="AE9035">
        <v>23.805477886814884</v>
      </c>
    </row>
    <row r="9036" spans="1:31" x14ac:dyDescent="0.25">
      <c r="A9036">
        <v>1856119</v>
      </c>
      <c r="B9036">
        <v>1</v>
      </c>
      <c r="C9036" t="s">
        <v>80</v>
      </c>
      <c r="D9036" t="s">
        <v>92</v>
      </c>
      <c r="E9036" t="s">
        <v>140</v>
      </c>
      <c r="F9036" t="s">
        <v>25369</v>
      </c>
      <c r="G9036" t="s">
        <v>213</v>
      </c>
      <c r="H9036" t="s">
        <v>134</v>
      </c>
      <c r="I9036" t="s">
        <v>135</v>
      </c>
      <c r="J9036" t="s">
        <v>136</v>
      </c>
      <c r="K9036" t="s">
        <v>137</v>
      </c>
      <c r="L9036" t="s">
        <v>25370</v>
      </c>
      <c r="M9036" t="s">
        <v>25371</v>
      </c>
      <c r="N9036">
        <v>1.1044444440000001</v>
      </c>
      <c r="O9036">
        <v>0</v>
      </c>
      <c r="P9036">
        <v>1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4.6870494629400003E-2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4.6870494629400003E-2</v>
      </c>
    </row>
    <row r="9037" spans="1:31" x14ac:dyDescent="0.25">
      <c r="A9037">
        <v>1856120</v>
      </c>
      <c r="B9037">
        <v>1</v>
      </c>
      <c r="C9037" t="s">
        <v>80</v>
      </c>
      <c r="D9037" t="s">
        <v>103</v>
      </c>
      <c r="E9037" t="s">
        <v>131</v>
      </c>
      <c r="F9037" t="s">
        <v>25372</v>
      </c>
      <c r="G9037" t="s">
        <v>189</v>
      </c>
      <c r="H9037" t="s">
        <v>134</v>
      </c>
      <c r="I9037" t="s">
        <v>135</v>
      </c>
      <c r="J9037" t="s">
        <v>136</v>
      </c>
      <c r="K9037" t="s">
        <v>137</v>
      </c>
      <c r="L9037" t="s">
        <v>25373</v>
      </c>
      <c r="M9037" t="s">
        <v>25374</v>
      </c>
      <c r="N9037">
        <v>2.3880555550000002</v>
      </c>
      <c r="O9037">
        <v>0</v>
      </c>
      <c r="P9037">
        <v>8</v>
      </c>
      <c r="Q9037">
        <v>0</v>
      </c>
      <c r="R9037">
        <v>8</v>
      </c>
      <c r="S9037">
        <v>0</v>
      </c>
      <c r="T9037">
        <v>10</v>
      </c>
      <c r="U9037">
        <v>0</v>
      </c>
      <c r="V9037">
        <v>0</v>
      </c>
      <c r="W9037">
        <v>0</v>
      </c>
      <c r="X9037">
        <v>3.6171444169632743</v>
      </c>
      <c r="Y9037">
        <v>0</v>
      </c>
      <c r="Z9037">
        <v>27.885094770812756</v>
      </c>
      <c r="AA9037">
        <v>0</v>
      </c>
      <c r="AB9037">
        <v>32.686382961872837</v>
      </c>
      <c r="AC9037">
        <v>0</v>
      </c>
      <c r="AD9037">
        <v>0</v>
      </c>
      <c r="AE9037">
        <v>64.188622149648864</v>
      </c>
    </row>
    <row r="9038" spans="1:31" x14ac:dyDescent="0.25">
      <c r="A9038">
        <v>1856121</v>
      </c>
      <c r="B9038">
        <v>1</v>
      </c>
      <c r="C9038" t="s">
        <v>81</v>
      </c>
      <c r="D9038" t="s">
        <v>123</v>
      </c>
      <c r="E9038" t="s">
        <v>252</v>
      </c>
      <c r="F9038" t="s">
        <v>1123</v>
      </c>
      <c r="G9038" t="s">
        <v>279</v>
      </c>
      <c r="H9038" t="s">
        <v>134</v>
      </c>
      <c r="I9038" t="s">
        <v>135</v>
      </c>
      <c r="J9038" t="s">
        <v>136</v>
      </c>
      <c r="K9038" t="s">
        <v>137</v>
      </c>
      <c r="L9038" t="s">
        <v>25370</v>
      </c>
      <c r="M9038" t="s">
        <v>25375</v>
      </c>
      <c r="N9038">
        <v>2.6666666659999998</v>
      </c>
      <c r="O9038">
        <v>0</v>
      </c>
      <c r="P9038">
        <v>96</v>
      </c>
      <c r="Q9038">
        <v>0</v>
      </c>
      <c r="R9038">
        <v>7</v>
      </c>
      <c r="S9038">
        <v>0</v>
      </c>
      <c r="T9038">
        <v>9</v>
      </c>
      <c r="U9038">
        <v>0</v>
      </c>
      <c r="V9038">
        <v>0</v>
      </c>
      <c r="W9038">
        <v>0</v>
      </c>
      <c r="X9038">
        <v>96.387998754730191</v>
      </c>
      <c r="Y9038">
        <v>0</v>
      </c>
      <c r="Z9038">
        <v>22.920406706718754</v>
      </c>
      <c r="AA9038">
        <v>0</v>
      </c>
      <c r="AB9038">
        <v>19.535294717701206</v>
      </c>
      <c r="AC9038">
        <v>0</v>
      </c>
      <c r="AD9038">
        <v>0</v>
      </c>
      <c r="AE9038">
        <v>138.84370017915015</v>
      </c>
    </row>
    <row r="9039" spans="1:31" x14ac:dyDescent="0.25">
      <c r="A9039">
        <v>1856122</v>
      </c>
      <c r="B9039">
        <v>1</v>
      </c>
      <c r="C9039" t="s">
        <v>80</v>
      </c>
      <c r="D9039" t="s">
        <v>95</v>
      </c>
      <c r="E9039" t="s">
        <v>202</v>
      </c>
      <c r="F9039" t="s">
        <v>25228</v>
      </c>
      <c r="G9039" t="s">
        <v>156</v>
      </c>
      <c r="H9039" t="s">
        <v>157</v>
      </c>
      <c r="I9039" t="s">
        <v>135</v>
      </c>
      <c r="J9039" t="s">
        <v>136</v>
      </c>
      <c r="K9039" t="s">
        <v>137</v>
      </c>
      <c r="L9039" t="s">
        <v>25376</v>
      </c>
      <c r="M9039" t="s">
        <v>25377</v>
      </c>
      <c r="N9039">
        <v>0.22666666599999999</v>
      </c>
      <c r="O9039">
        <v>0</v>
      </c>
      <c r="P9039">
        <v>151</v>
      </c>
      <c r="Q9039">
        <v>0</v>
      </c>
      <c r="R9039">
        <v>0</v>
      </c>
      <c r="S9039">
        <v>0</v>
      </c>
      <c r="T9039">
        <v>8</v>
      </c>
      <c r="U9039">
        <v>2</v>
      </c>
      <c r="V9039">
        <v>0</v>
      </c>
      <c r="W9039">
        <v>0</v>
      </c>
      <c r="X9039">
        <v>10.938156713196394</v>
      </c>
      <c r="Y9039">
        <v>0</v>
      </c>
      <c r="Z9039">
        <v>0</v>
      </c>
      <c r="AA9039">
        <v>0</v>
      </c>
      <c r="AB9039">
        <v>1.7131387469016002</v>
      </c>
      <c r="AC9039">
        <v>34.456498533769192</v>
      </c>
      <c r="AD9039">
        <v>0</v>
      </c>
      <c r="AE9039">
        <v>47.10779399386719</v>
      </c>
    </row>
    <row r="9040" spans="1:31" x14ac:dyDescent="0.25">
      <c r="A9040">
        <v>1856123</v>
      </c>
      <c r="B9040">
        <v>1</v>
      </c>
      <c r="C9040" t="s">
        <v>80</v>
      </c>
      <c r="D9040" t="s">
        <v>96</v>
      </c>
      <c r="E9040" t="s">
        <v>140</v>
      </c>
      <c r="F9040" t="s">
        <v>25378</v>
      </c>
      <c r="G9040" t="s">
        <v>213</v>
      </c>
      <c r="H9040" t="s">
        <v>134</v>
      </c>
      <c r="I9040" t="s">
        <v>135</v>
      </c>
      <c r="J9040" t="s">
        <v>136</v>
      </c>
      <c r="K9040" t="s">
        <v>137</v>
      </c>
      <c r="L9040" t="s">
        <v>25379</v>
      </c>
      <c r="M9040" t="s">
        <v>25380</v>
      </c>
      <c r="N9040">
        <v>5.4805555549999996</v>
      </c>
      <c r="O9040">
        <v>0</v>
      </c>
      <c r="P9040">
        <v>1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4.3557109243816665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4.3557109243816665</v>
      </c>
    </row>
    <row r="9041" spans="1:31" x14ac:dyDescent="0.25">
      <c r="A9041">
        <v>1856125</v>
      </c>
      <c r="B9041">
        <v>1</v>
      </c>
      <c r="C9041" t="s">
        <v>80</v>
      </c>
      <c r="D9041" t="s">
        <v>98</v>
      </c>
      <c r="E9041" t="s">
        <v>202</v>
      </c>
      <c r="F9041" t="s">
        <v>4238</v>
      </c>
      <c r="G9041" t="s">
        <v>386</v>
      </c>
      <c r="H9041" t="s">
        <v>157</v>
      </c>
      <c r="I9041" t="s">
        <v>135</v>
      </c>
      <c r="J9041" t="s">
        <v>136</v>
      </c>
      <c r="K9041" t="s">
        <v>137</v>
      </c>
      <c r="L9041" t="s">
        <v>25381</v>
      </c>
      <c r="M9041" t="s">
        <v>25382</v>
      </c>
      <c r="N9041">
        <v>0.25750000000000001</v>
      </c>
      <c r="O9041">
        <v>0</v>
      </c>
      <c r="P9041">
        <v>0</v>
      </c>
      <c r="Q9041">
        <v>9</v>
      </c>
      <c r="R9041">
        <v>74</v>
      </c>
      <c r="S9041">
        <v>3</v>
      </c>
      <c r="T9041">
        <v>12</v>
      </c>
      <c r="U9041">
        <v>1</v>
      </c>
      <c r="V9041">
        <v>0</v>
      </c>
      <c r="W9041">
        <v>0</v>
      </c>
      <c r="X9041">
        <v>0</v>
      </c>
      <c r="Y9041">
        <v>29.241564672265504</v>
      </c>
      <c r="Z9041">
        <v>79.868616282497612</v>
      </c>
      <c r="AA9041">
        <v>1.4325603320964</v>
      </c>
      <c r="AB9041">
        <v>12.640212423420751</v>
      </c>
      <c r="AC9041">
        <v>5.6433347186091751</v>
      </c>
      <c r="AD9041">
        <v>0</v>
      </c>
      <c r="AE9041">
        <v>128.82628842888943</v>
      </c>
    </row>
    <row r="9042" spans="1:31" x14ac:dyDescent="0.25">
      <c r="A9042">
        <v>1856130</v>
      </c>
      <c r="B9042">
        <v>1</v>
      </c>
      <c r="C9042" t="s">
        <v>80</v>
      </c>
      <c r="D9042" t="s">
        <v>108</v>
      </c>
      <c r="E9042" t="s">
        <v>252</v>
      </c>
      <c r="F9042" t="s">
        <v>1310</v>
      </c>
      <c r="G9042" t="s">
        <v>279</v>
      </c>
      <c r="H9042" t="s">
        <v>134</v>
      </c>
      <c r="I9042" t="s">
        <v>135</v>
      </c>
      <c r="J9042" t="s">
        <v>136</v>
      </c>
      <c r="K9042" t="s">
        <v>137</v>
      </c>
      <c r="L9042" t="s">
        <v>25383</v>
      </c>
      <c r="M9042" t="s">
        <v>25384</v>
      </c>
      <c r="N9042">
        <v>6.863611111</v>
      </c>
      <c r="O9042">
        <v>0</v>
      </c>
      <c r="P9042">
        <v>19</v>
      </c>
      <c r="Q9042">
        <v>0</v>
      </c>
      <c r="R9042">
        <v>39</v>
      </c>
      <c r="S9042">
        <v>0</v>
      </c>
      <c r="T9042">
        <v>11</v>
      </c>
      <c r="U9042">
        <v>0</v>
      </c>
      <c r="V9042">
        <v>0</v>
      </c>
      <c r="W9042">
        <v>0</v>
      </c>
      <c r="X9042">
        <v>25.949539797554724</v>
      </c>
      <c r="Y9042">
        <v>0</v>
      </c>
      <c r="Z9042">
        <v>292.90127837063972</v>
      </c>
      <c r="AA9042">
        <v>0</v>
      </c>
      <c r="AB9042">
        <v>55.231155704091407</v>
      </c>
      <c r="AC9042">
        <v>0</v>
      </c>
      <c r="AD9042">
        <v>0</v>
      </c>
      <c r="AE9042">
        <v>374.08197387228586</v>
      </c>
    </row>
    <row r="9043" spans="1:31" x14ac:dyDescent="0.25">
      <c r="A9043">
        <v>1856132</v>
      </c>
      <c r="B9043">
        <v>1</v>
      </c>
      <c r="C9043" t="s">
        <v>81</v>
      </c>
      <c r="D9043" t="s">
        <v>120</v>
      </c>
      <c r="E9043" t="s">
        <v>164</v>
      </c>
      <c r="F9043" t="s">
        <v>17355</v>
      </c>
      <c r="G9043" t="s">
        <v>156</v>
      </c>
      <c r="H9043" t="s">
        <v>157</v>
      </c>
      <c r="I9043" t="s">
        <v>135</v>
      </c>
      <c r="J9043" t="s">
        <v>136</v>
      </c>
      <c r="K9043" t="s">
        <v>137</v>
      </c>
      <c r="L9043" t="s">
        <v>25385</v>
      </c>
      <c r="M9043" t="s">
        <v>25386</v>
      </c>
      <c r="N9043">
        <v>0.96305555499999995</v>
      </c>
      <c r="O9043">
        <v>0</v>
      </c>
      <c r="P9043">
        <v>0</v>
      </c>
      <c r="Q9043">
        <v>32</v>
      </c>
      <c r="R9043">
        <v>31</v>
      </c>
      <c r="S9043">
        <v>3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179.42057880866949</v>
      </c>
      <c r="Z9043">
        <v>156.56783834093531</v>
      </c>
      <c r="AA9043">
        <v>8.0785632903107594</v>
      </c>
      <c r="AB9043">
        <v>0</v>
      </c>
      <c r="AC9043">
        <v>0</v>
      </c>
      <c r="AD9043">
        <v>0</v>
      </c>
      <c r="AE9043">
        <v>344.06698043991554</v>
      </c>
    </row>
    <row r="9044" spans="1:31" x14ac:dyDescent="0.25">
      <c r="A9044">
        <v>1856133</v>
      </c>
      <c r="B9044">
        <v>1</v>
      </c>
      <c r="C9044" t="s">
        <v>80</v>
      </c>
      <c r="D9044" t="s">
        <v>104</v>
      </c>
      <c r="E9044" t="s">
        <v>140</v>
      </c>
      <c r="F9044" t="s">
        <v>25387</v>
      </c>
      <c r="G9044" t="s">
        <v>142</v>
      </c>
      <c r="H9044" t="s">
        <v>134</v>
      </c>
      <c r="I9044" t="s">
        <v>135</v>
      </c>
      <c r="J9044" t="s">
        <v>136</v>
      </c>
      <c r="K9044" t="s">
        <v>137</v>
      </c>
      <c r="L9044" t="s">
        <v>25388</v>
      </c>
      <c r="M9044" t="s">
        <v>25389</v>
      </c>
      <c r="N9044">
        <v>1.986388888</v>
      </c>
      <c r="O9044">
        <v>0</v>
      </c>
      <c r="P9044">
        <v>1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0.89518476976535011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0.89518476976535011</v>
      </c>
    </row>
    <row r="9045" spans="1:31" x14ac:dyDescent="0.25">
      <c r="A9045">
        <v>1856137</v>
      </c>
      <c r="B9045">
        <v>1</v>
      </c>
      <c r="C9045" t="s">
        <v>81</v>
      </c>
      <c r="D9045" t="s">
        <v>118</v>
      </c>
      <c r="E9045" t="s">
        <v>154</v>
      </c>
      <c r="F9045" t="s">
        <v>25390</v>
      </c>
      <c r="G9045" t="s">
        <v>507</v>
      </c>
      <c r="H9045" t="s">
        <v>157</v>
      </c>
      <c r="I9045" t="s">
        <v>135</v>
      </c>
      <c r="J9045" t="s">
        <v>136</v>
      </c>
      <c r="K9045" t="s">
        <v>137</v>
      </c>
      <c r="L9045" t="s">
        <v>25391</v>
      </c>
      <c r="M9045" t="s">
        <v>25392</v>
      </c>
      <c r="N9045">
        <v>3.773055555</v>
      </c>
      <c r="O9045">
        <v>0</v>
      </c>
      <c r="P9045">
        <v>0</v>
      </c>
      <c r="Q9045">
        <v>1</v>
      </c>
      <c r="R9045">
        <v>4</v>
      </c>
      <c r="S9045">
        <v>1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25.793928883188332</v>
      </c>
      <c r="Z9045">
        <v>231.61552306512718</v>
      </c>
      <c r="AA9045">
        <v>1076.4291402197546</v>
      </c>
      <c r="AB9045">
        <v>0</v>
      </c>
      <c r="AC9045">
        <v>0</v>
      </c>
      <c r="AD9045">
        <v>0</v>
      </c>
      <c r="AE9045">
        <v>1333.8385921680701</v>
      </c>
    </row>
    <row r="9046" spans="1:31" x14ac:dyDescent="0.25">
      <c r="A9046">
        <v>1856143</v>
      </c>
      <c r="B9046">
        <v>1</v>
      </c>
      <c r="C9046" t="s">
        <v>81</v>
      </c>
      <c r="D9046" t="s">
        <v>127</v>
      </c>
      <c r="E9046" t="s">
        <v>154</v>
      </c>
      <c r="F9046" t="s">
        <v>25393</v>
      </c>
      <c r="G9046" t="s">
        <v>156</v>
      </c>
      <c r="H9046" t="s">
        <v>157</v>
      </c>
      <c r="I9046" t="s">
        <v>135</v>
      </c>
      <c r="J9046" t="s">
        <v>136</v>
      </c>
      <c r="K9046" t="s">
        <v>137</v>
      </c>
      <c r="L9046" t="s">
        <v>25394</v>
      </c>
      <c r="M9046" t="s">
        <v>25395</v>
      </c>
      <c r="N9046">
        <v>2.6408333329999998</v>
      </c>
      <c r="O9046">
        <v>0</v>
      </c>
      <c r="P9046">
        <v>359</v>
      </c>
      <c r="Q9046">
        <v>1</v>
      </c>
      <c r="R9046">
        <v>31</v>
      </c>
      <c r="S9046">
        <v>0</v>
      </c>
      <c r="T9046">
        <v>53</v>
      </c>
      <c r="U9046">
        <v>0</v>
      </c>
      <c r="V9046">
        <v>0</v>
      </c>
      <c r="W9046">
        <v>0</v>
      </c>
      <c r="X9046">
        <v>226.09142809767971</v>
      </c>
      <c r="Y9046">
        <v>0.84024296228730011</v>
      </c>
      <c r="Z9046">
        <v>69.820863606819358</v>
      </c>
      <c r="AA9046">
        <v>0</v>
      </c>
      <c r="AB9046">
        <v>61.416631761900376</v>
      </c>
      <c r="AC9046">
        <v>0</v>
      </c>
      <c r="AD9046">
        <v>0</v>
      </c>
      <c r="AE9046">
        <v>358.16916642868671</v>
      </c>
    </row>
    <row r="9047" spans="1:31" x14ac:dyDescent="0.25">
      <c r="A9047">
        <v>1856144</v>
      </c>
      <c r="B9047">
        <v>1</v>
      </c>
      <c r="C9047" t="s">
        <v>80</v>
      </c>
      <c r="D9047" t="s">
        <v>104</v>
      </c>
      <c r="E9047" t="s">
        <v>131</v>
      </c>
      <c r="F9047" t="s">
        <v>25396</v>
      </c>
      <c r="G9047" t="s">
        <v>10886</v>
      </c>
      <c r="H9047" t="s">
        <v>134</v>
      </c>
      <c r="I9047" t="s">
        <v>135</v>
      </c>
      <c r="J9047" t="s">
        <v>136</v>
      </c>
      <c r="K9047" t="s">
        <v>137</v>
      </c>
      <c r="L9047" t="s">
        <v>25397</v>
      </c>
      <c r="M9047" t="s">
        <v>25398</v>
      </c>
      <c r="N9047">
        <v>9.0072222219999993</v>
      </c>
      <c r="O9047">
        <v>0</v>
      </c>
      <c r="P9047">
        <v>16</v>
      </c>
      <c r="Q9047">
        <v>0</v>
      </c>
      <c r="R9047">
        <v>1</v>
      </c>
      <c r="S9047">
        <v>0</v>
      </c>
      <c r="T9047">
        <v>1</v>
      </c>
      <c r="U9047">
        <v>0</v>
      </c>
      <c r="V9047">
        <v>0</v>
      </c>
      <c r="W9047">
        <v>0</v>
      </c>
      <c r="X9047">
        <v>43.936144957922508</v>
      </c>
      <c r="Y9047">
        <v>0</v>
      </c>
      <c r="Z9047">
        <v>3.6827374143972005</v>
      </c>
      <c r="AA9047">
        <v>0</v>
      </c>
      <c r="AB9047">
        <v>3.3845055509166668E-3</v>
      </c>
      <c r="AC9047">
        <v>0</v>
      </c>
      <c r="AD9047">
        <v>0</v>
      </c>
      <c r="AE9047">
        <v>47.622266877870629</v>
      </c>
    </row>
    <row r="9048" spans="1:31" x14ac:dyDescent="0.25">
      <c r="A9048">
        <v>1856147</v>
      </c>
      <c r="B9048">
        <v>1</v>
      </c>
      <c r="C9048" t="s">
        <v>80</v>
      </c>
      <c r="D9048" t="s">
        <v>93</v>
      </c>
      <c r="E9048" t="s">
        <v>131</v>
      </c>
      <c r="F9048" t="s">
        <v>25399</v>
      </c>
      <c r="G9048" t="s">
        <v>873</v>
      </c>
      <c r="H9048" t="s">
        <v>134</v>
      </c>
      <c r="I9048" t="s">
        <v>135</v>
      </c>
      <c r="J9048" t="s">
        <v>136</v>
      </c>
      <c r="K9048" t="s">
        <v>137</v>
      </c>
      <c r="L9048" t="s">
        <v>25400</v>
      </c>
      <c r="M9048" t="s">
        <v>25401</v>
      </c>
      <c r="N9048">
        <v>5.3658333330000003</v>
      </c>
      <c r="O9048">
        <v>0</v>
      </c>
      <c r="P9048">
        <v>4</v>
      </c>
      <c r="Q9048">
        <v>0</v>
      </c>
      <c r="R9048">
        <v>1</v>
      </c>
      <c r="S9048">
        <v>0</v>
      </c>
      <c r="T9048">
        <v>4</v>
      </c>
      <c r="U9048">
        <v>0</v>
      </c>
      <c r="V9048">
        <v>0</v>
      </c>
      <c r="W9048">
        <v>0</v>
      </c>
      <c r="X9048">
        <v>7.9945062030842662</v>
      </c>
      <c r="Y9048">
        <v>0</v>
      </c>
      <c r="Z9048">
        <v>0.41090862741645839</v>
      </c>
      <c r="AA9048">
        <v>0</v>
      </c>
      <c r="AB9048">
        <v>6.6027276019105923</v>
      </c>
      <c r="AC9048">
        <v>0</v>
      </c>
      <c r="AD9048">
        <v>0</v>
      </c>
      <c r="AE9048">
        <v>15.008142432411317</v>
      </c>
    </row>
    <row r="9049" spans="1:31" x14ac:dyDescent="0.25">
      <c r="A9049">
        <v>1856148</v>
      </c>
      <c r="B9049">
        <v>1</v>
      </c>
      <c r="C9049" t="s">
        <v>80</v>
      </c>
      <c r="D9049" t="s">
        <v>103</v>
      </c>
      <c r="E9049" t="s">
        <v>252</v>
      </c>
      <c r="F9049" t="s">
        <v>25402</v>
      </c>
      <c r="G9049" t="s">
        <v>217</v>
      </c>
      <c r="H9049" t="s">
        <v>134</v>
      </c>
      <c r="I9049" t="s">
        <v>135</v>
      </c>
      <c r="J9049" t="s">
        <v>136</v>
      </c>
      <c r="K9049" t="s">
        <v>137</v>
      </c>
      <c r="L9049" t="s">
        <v>25403</v>
      </c>
      <c r="M9049" t="s">
        <v>25404</v>
      </c>
      <c r="N9049">
        <v>1.1411111110000001</v>
      </c>
      <c r="O9049">
        <v>0</v>
      </c>
      <c r="P9049">
        <v>8</v>
      </c>
      <c r="Q9049">
        <v>0</v>
      </c>
      <c r="R9049">
        <v>8</v>
      </c>
      <c r="S9049">
        <v>0</v>
      </c>
      <c r="T9049">
        <v>11</v>
      </c>
      <c r="U9049">
        <v>0</v>
      </c>
      <c r="V9049">
        <v>0</v>
      </c>
      <c r="W9049">
        <v>0</v>
      </c>
      <c r="X9049">
        <v>1.7342637561565</v>
      </c>
      <c r="Y9049">
        <v>0</v>
      </c>
      <c r="Z9049">
        <v>13.304334959945367</v>
      </c>
      <c r="AA9049">
        <v>0</v>
      </c>
      <c r="AB9049">
        <v>17.013611250205006</v>
      </c>
      <c r="AC9049">
        <v>0</v>
      </c>
      <c r="AD9049">
        <v>0</v>
      </c>
      <c r="AE9049">
        <v>32.052209966306876</v>
      </c>
    </row>
    <row r="9050" spans="1:31" x14ac:dyDescent="0.25">
      <c r="A9050">
        <v>1856149</v>
      </c>
      <c r="B9050">
        <v>1</v>
      </c>
      <c r="C9050" t="s">
        <v>80</v>
      </c>
      <c r="D9050" t="s">
        <v>107</v>
      </c>
      <c r="E9050" t="s">
        <v>223</v>
      </c>
      <c r="F9050" t="s">
        <v>25405</v>
      </c>
      <c r="G9050" t="s">
        <v>2957</v>
      </c>
      <c r="H9050" t="s">
        <v>134</v>
      </c>
      <c r="I9050" t="s">
        <v>135</v>
      </c>
      <c r="J9050" t="s">
        <v>136</v>
      </c>
      <c r="K9050" t="s">
        <v>137</v>
      </c>
      <c r="L9050" t="s">
        <v>25406</v>
      </c>
      <c r="M9050" t="s">
        <v>25407</v>
      </c>
      <c r="N9050">
        <v>3.8672222220000001</v>
      </c>
      <c r="O9050">
        <v>0</v>
      </c>
      <c r="P9050">
        <v>12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5.0219258742930997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5.0219258742930997</v>
      </c>
    </row>
    <row r="9051" spans="1:31" x14ac:dyDescent="0.25">
      <c r="A9051">
        <v>1856150</v>
      </c>
      <c r="B9051">
        <v>1</v>
      </c>
      <c r="C9051" t="s">
        <v>81</v>
      </c>
      <c r="D9051" t="s">
        <v>127</v>
      </c>
      <c r="E9051" t="s">
        <v>154</v>
      </c>
      <c r="F9051" t="s">
        <v>25408</v>
      </c>
      <c r="G9051" t="s">
        <v>507</v>
      </c>
      <c r="H9051" t="s">
        <v>157</v>
      </c>
      <c r="I9051" t="s">
        <v>135</v>
      </c>
      <c r="J9051" t="s">
        <v>136</v>
      </c>
      <c r="K9051" t="s">
        <v>137</v>
      </c>
      <c r="L9051" t="s">
        <v>25409</v>
      </c>
      <c r="M9051" t="s">
        <v>25410</v>
      </c>
      <c r="N9051">
        <v>5.5777777769999997</v>
      </c>
      <c r="O9051">
        <v>0</v>
      </c>
      <c r="P9051">
        <v>74</v>
      </c>
      <c r="Q9051">
        <v>0</v>
      </c>
      <c r="R9051">
        <v>22</v>
      </c>
      <c r="S9051">
        <v>1</v>
      </c>
      <c r="T9051">
        <v>8</v>
      </c>
      <c r="U9051">
        <v>0</v>
      </c>
      <c r="V9051">
        <v>1</v>
      </c>
      <c r="W9051">
        <v>0</v>
      </c>
      <c r="X9051">
        <v>100.28299285712117</v>
      </c>
      <c r="Y9051">
        <v>0</v>
      </c>
      <c r="Z9051">
        <v>58.908182827005966</v>
      </c>
      <c r="AA9051">
        <v>21.694110984303734</v>
      </c>
      <c r="AB9051">
        <v>22.51701813568711</v>
      </c>
      <c r="AC9051">
        <v>0</v>
      </c>
      <c r="AD9051">
        <v>0.81627990745649992</v>
      </c>
      <c r="AE9051">
        <v>204.21858471157449</v>
      </c>
    </row>
    <row r="9052" spans="1:31" x14ac:dyDescent="0.25">
      <c r="A9052">
        <v>1856151</v>
      </c>
      <c r="B9052">
        <v>1</v>
      </c>
      <c r="C9052" t="s">
        <v>81</v>
      </c>
      <c r="D9052" t="s">
        <v>128</v>
      </c>
      <c r="E9052" t="s">
        <v>131</v>
      </c>
      <c r="F9052" t="s">
        <v>25411</v>
      </c>
      <c r="G9052" t="s">
        <v>189</v>
      </c>
      <c r="H9052" t="s">
        <v>134</v>
      </c>
      <c r="I9052" t="s">
        <v>135</v>
      </c>
      <c r="J9052" t="s">
        <v>136</v>
      </c>
      <c r="K9052" t="s">
        <v>137</v>
      </c>
      <c r="L9052" t="s">
        <v>25412</v>
      </c>
      <c r="M9052" t="s">
        <v>25413</v>
      </c>
      <c r="N9052">
        <v>4.5772222219999996</v>
      </c>
      <c r="O9052">
        <v>0</v>
      </c>
      <c r="P9052">
        <v>140</v>
      </c>
      <c r="Q9052">
        <v>0</v>
      </c>
      <c r="R9052">
        <v>1</v>
      </c>
      <c r="S9052">
        <v>0</v>
      </c>
      <c r="T9052">
        <v>1</v>
      </c>
      <c r="U9052">
        <v>0</v>
      </c>
      <c r="V9052">
        <v>0</v>
      </c>
      <c r="W9052">
        <v>0</v>
      </c>
      <c r="X9052">
        <v>188.19104666096763</v>
      </c>
      <c r="Y9052">
        <v>0</v>
      </c>
      <c r="Z9052">
        <v>1.3455420340000002E-4</v>
      </c>
      <c r="AA9052">
        <v>0</v>
      </c>
      <c r="AB9052">
        <v>0.95772312998999987</v>
      </c>
      <c r="AC9052">
        <v>0</v>
      </c>
      <c r="AD9052">
        <v>0</v>
      </c>
      <c r="AE9052">
        <v>189.14890434516104</v>
      </c>
    </row>
    <row r="9053" spans="1:31" x14ac:dyDescent="0.25">
      <c r="A9053">
        <v>1856152</v>
      </c>
      <c r="B9053">
        <v>1</v>
      </c>
      <c r="C9053" t="s">
        <v>80</v>
      </c>
      <c r="D9053" t="s">
        <v>94</v>
      </c>
      <c r="E9053" t="s">
        <v>202</v>
      </c>
      <c r="F9053" t="s">
        <v>3966</v>
      </c>
      <c r="G9053" t="s">
        <v>156</v>
      </c>
      <c r="H9053" t="s">
        <v>157</v>
      </c>
      <c r="I9053" t="s">
        <v>135</v>
      </c>
      <c r="J9053" t="s">
        <v>136</v>
      </c>
      <c r="K9053" t="s">
        <v>137</v>
      </c>
      <c r="L9053" t="s">
        <v>25414</v>
      </c>
      <c r="M9053" t="s">
        <v>25415</v>
      </c>
      <c r="N9053">
        <v>0.17611111099999999</v>
      </c>
      <c r="O9053">
        <v>0</v>
      </c>
      <c r="P9053">
        <v>1</v>
      </c>
      <c r="Q9053">
        <v>8</v>
      </c>
      <c r="R9053">
        <v>128</v>
      </c>
      <c r="S9053">
        <v>1</v>
      </c>
      <c r="T9053">
        <v>9</v>
      </c>
      <c r="U9053">
        <v>0</v>
      </c>
      <c r="V9053">
        <v>0</v>
      </c>
      <c r="W9053">
        <v>0</v>
      </c>
      <c r="X9053">
        <v>0.1058560284447</v>
      </c>
      <c r="Y9053">
        <v>2.2514501597681997</v>
      </c>
      <c r="Z9053">
        <v>16.19042779703074</v>
      </c>
      <c r="AA9053">
        <v>3.6104694498764669</v>
      </c>
      <c r="AB9053">
        <v>1.5368313738466279</v>
      </c>
      <c r="AC9053">
        <v>0</v>
      </c>
      <c r="AD9053">
        <v>0</v>
      </c>
      <c r="AE9053">
        <v>23.695034808966735</v>
      </c>
    </row>
    <row r="9054" spans="1:31" x14ac:dyDescent="0.25">
      <c r="A9054">
        <v>1856153</v>
      </c>
      <c r="B9054">
        <v>1</v>
      </c>
      <c r="C9054" t="s">
        <v>80</v>
      </c>
      <c r="D9054" t="s">
        <v>96</v>
      </c>
      <c r="E9054" t="s">
        <v>140</v>
      </c>
      <c r="F9054" t="s">
        <v>25416</v>
      </c>
      <c r="G9054" t="s">
        <v>246</v>
      </c>
      <c r="H9054" t="s">
        <v>134</v>
      </c>
      <c r="I9054" t="s">
        <v>135</v>
      </c>
      <c r="J9054" t="s">
        <v>136</v>
      </c>
      <c r="K9054" t="s">
        <v>137</v>
      </c>
      <c r="L9054" t="s">
        <v>25417</v>
      </c>
      <c r="M9054" t="s">
        <v>25418</v>
      </c>
      <c r="N9054">
        <v>2.9841666660000001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1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3.6970248469587563</v>
      </c>
      <c r="AC9054">
        <v>0</v>
      </c>
      <c r="AD9054">
        <v>0</v>
      </c>
      <c r="AE9054">
        <v>3.6970248469587563</v>
      </c>
    </row>
    <row r="9055" spans="1:31" x14ac:dyDescent="0.25">
      <c r="A9055">
        <v>1856154</v>
      </c>
      <c r="B9055">
        <v>1</v>
      </c>
      <c r="C9055" t="s">
        <v>80</v>
      </c>
      <c r="D9055" t="s">
        <v>96</v>
      </c>
      <c r="E9055" t="s">
        <v>140</v>
      </c>
      <c r="F9055" t="s">
        <v>25419</v>
      </c>
      <c r="G9055" t="s">
        <v>142</v>
      </c>
      <c r="H9055" t="s">
        <v>134</v>
      </c>
      <c r="I9055" t="s">
        <v>135</v>
      </c>
      <c r="J9055" t="s">
        <v>136</v>
      </c>
      <c r="K9055" t="s">
        <v>137</v>
      </c>
      <c r="L9055" t="s">
        <v>25420</v>
      </c>
      <c r="M9055" t="s">
        <v>25421</v>
      </c>
      <c r="N9055">
        <v>6.7969444440000002</v>
      </c>
      <c r="O9055">
        <v>0</v>
      </c>
      <c r="P9055">
        <v>1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2.5549035426319171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2.5549035426319171</v>
      </c>
    </row>
    <row r="9056" spans="1:31" x14ac:dyDescent="0.25">
      <c r="A9056">
        <v>1856155</v>
      </c>
      <c r="B9056">
        <v>1</v>
      </c>
      <c r="C9056" t="s">
        <v>81</v>
      </c>
      <c r="D9056" t="s">
        <v>120</v>
      </c>
      <c r="E9056" t="s">
        <v>252</v>
      </c>
      <c r="F9056" t="s">
        <v>25422</v>
      </c>
      <c r="G9056" t="s">
        <v>2957</v>
      </c>
      <c r="H9056" t="s">
        <v>134</v>
      </c>
      <c r="I9056" t="s">
        <v>135</v>
      </c>
      <c r="J9056" t="s">
        <v>136</v>
      </c>
      <c r="K9056" t="s">
        <v>137</v>
      </c>
      <c r="L9056" t="s">
        <v>25423</v>
      </c>
      <c r="M9056" t="s">
        <v>25424</v>
      </c>
      <c r="N9056">
        <v>3.821666666</v>
      </c>
      <c r="O9056">
        <v>0</v>
      </c>
      <c r="P9056">
        <v>0</v>
      </c>
      <c r="Q9056">
        <v>0</v>
      </c>
      <c r="R9056">
        <v>8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24.709256275899193</v>
      </c>
      <c r="AA9056">
        <v>0</v>
      </c>
      <c r="AB9056">
        <v>0</v>
      </c>
      <c r="AC9056">
        <v>0</v>
      </c>
      <c r="AD9056">
        <v>0</v>
      </c>
      <c r="AE9056">
        <v>24.709256275899193</v>
      </c>
    </row>
    <row r="9057" spans="1:31" x14ac:dyDescent="0.25">
      <c r="A9057">
        <v>1856156</v>
      </c>
      <c r="B9057">
        <v>1</v>
      </c>
      <c r="C9057" t="s">
        <v>80</v>
      </c>
      <c r="D9057" t="s">
        <v>98</v>
      </c>
      <c r="E9057" t="s">
        <v>140</v>
      </c>
      <c r="F9057" t="s">
        <v>25425</v>
      </c>
      <c r="G9057" t="s">
        <v>142</v>
      </c>
      <c r="H9057" t="s">
        <v>134</v>
      </c>
      <c r="I9057" t="s">
        <v>135</v>
      </c>
      <c r="J9057" t="s">
        <v>136</v>
      </c>
      <c r="K9057" t="s">
        <v>137</v>
      </c>
      <c r="L9057" t="s">
        <v>25426</v>
      </c>
      <c r="M9057" t="s">
        <v>25427</v>
      </c>
      <c r="N9057">
        <v>5.2327777769999999</v>
      </c>
      <c r="O9057">
        <v>0</v>
      </c>
      <c r="P9057">
        <v>1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4.4980779514650002E-2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4.4980779514650002E-2</v>
      </c>
    </row>
    <row r="9058" spans="1:31" x14ac:dyDescent="0.25">
      <c r="A9058">
        <v>1856160</v>
      </c>
      <c r="B9058">
        <v>1</v>
      </c>
      <c r="C9058" t="s">
        <v>81</v>
      </c>
      <c r="D9058" t="s">
        <v>118</v>
      </c>
      <c r="E9058" t="s">
        <v>140</v>
      </c>
      <c r="F9058" t="s">
        <v>25428</v>
      </c>
      <c r="G9058" t="s">
        <v>142</v>
      </c>
      <c r="H9058" t="s">
        <v>134</v>
      </c>
      <c r="I9058" t="s">
        <v>135</v>
      </c>
      <c r="J9058" t="s">
        <v>136</v>
      </c>
      <c r="K9058" t="s">
        <v>137</v>
      </c>
      <c r="L9058" t="s">
        <v>25429</v>
      </c>
      <c r="M9058" t="s">
        <v>25430</v>
      </c>
      <c r="N9058">
        <v>1.114166666</v>
      </c>
      <c r="O9058">
        <v>0</v>
      </c>
      <c r="P9058">
        <v>1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0.46086430721204996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0.46086430721204996</v>
      </c>
    </row>
    <row r="9059" spans="1:31" x14ac:dyDescent="0.25">
      <c r="A9059">
        <v>1856161</v>
      </c>
      <c r="B9059">
        <v>1</v>
      </c>
      <c r="C9059" t="s">
        <v>80</v>
      </c>
      <c r="D9059" t="s">
        <v>105</v>
      </c>
      <c r="E9059" t="s">
        <v>131</v>
      </c>
      <c r="F9059" t="s">
        <v>25431</v>
      </c>
      <c r="G9059" t="s">
        <v>133</v>
      </c>
      <c r="H9059" t="s">
        <v>134</v>
      </c>
      <c r="I9059" t="s">
        <v>135</v>
      </c>
      <c r="J9059" t="s">
        <v>136</v>
      </c>
      <c r="K9059" t="s">
        <v>137</v>
      </c>
      <c r="L9059" t="s">
        <v>25081</v>
      </c>
      <c r="M9059" t="s">
        <v>25432</v>
      </c>
      <c r="N9059">
        <v>5.3619444439999997</v>
      </c>
      <c r="O9059">
        <v>0</v>
      </c>
      <c r="P9059">
        <v>63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94.199572922189148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94.199572922189148</v>
      </c>
    </row>
    <row r="9060" spans="1:31" x14ac:dyDescent="0.25">
      <c r="A9060">
        <v>1856163</v>
      </c>
      <c r="B9060">
        <v>1</v>
      </c>
      <c r="C9060" t="s">
        <v>81</v>
      </c>
      <c r="D9060" t="s">
        <v>117</v>
      </c>
      <c r="E9060" t="s">
        <v>154</v>
      </c>
      <c r="F9060" t="s">
        <v>25433</v>
      </c>
      <c r="G9060" t="s">
        <v>150</v>
      </c>
      <c r="H9060" t="s">
        <v>157</v>
      </c>
      <c r="I9060" t="s">
        <v>135</v>
      </c>
      <c r="J9060" t="s">
        <v>136</v>
      </c>
      <c r="K9060" t="s">
        <v>151</v>
      </c>
      <c r="L9060" t="s">
        <v>25434</v>
      </c>
      <c r="M9060" t="s">
        <v>25435</v>
      </c>
      <c r="N9060">
        <v>0.99571194399999996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1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24.448520154230955</v>
      </c>
      <c r="AD9060">
        <v>0</v>
      </c>
      <c r="AE9060">
        <v>24.448520154230955</v>
      </c>
    </row>
    <row r="9061" spans="1:31" x14ac:dyDescent="0.25">
      <c r="A9061">
        <v>1856164</v>
      </c>
      <c r="B9061">
        <v>1</v>
      </c>
      <c r="C9061" t="s">
        <v>80</v>
      </c>
      <c r="D9061" t="s">
        <v>83</v>
      </c>
      <c r="E9061" t="s">
        <v>140</v>
      </c>
      <c r="F9061" t="s">
        <v>25436</v>
      </c>
      <c r="G9061" t="s">
        <v>246</v>
      </c>
      <c r="H9061" t="s">
        <v>134</v>
      </c>
      <c r="I9061" t="s">
        <v>135</v>
      </c>
      <c r="J9061" t="s">
        <v>136</v>
      </c>
      <c r="K9061" t="s">
        <v>137</v>
      </c>
      <c r="L9061" t="s">
        <v>25437</v>
      </c>
      <c r="M9061" t="s">
        <v>25438</v>
      </c>
      <c r="N9061">
        <v>1.082222222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1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2.2772829382497504</v>
      </c>
      <c r="AC9061">
        <v>0</v>
      </c>
      <c r="AD9061">
        <v>0</v>
      </c>
      <c r="AE9061">
        <v>2.2772829382497504</v>
      </c>
    </row>
    <row r="9062" spans="1:31" x14ac:dyDescent="0.25">
      <c r="A9062">
        <v>1856167</v>
      </c>
      <c r="B9062">
        <v>1</v>
      </c>
      <c r="C9062" t="s">
        <v>81</v>
      </c>
      <c r="D9062" t="s">
        <v>112</v>
      </c>
      <c r="E9062" t="s">
        <v>202</v>
      </c>
      <c r="F9062" t="s">
        <v>2885</v>
      </c>
      <c r="G9062" t="s">
        <v>156</v>
      </c>
      <c r="H9062" t="s">
        <v>157</v>
      </c>
      <c r="I9062" t="s">
        <v>135</v>
      </c>
      <c r="J9062" t="s">
        <v>136</v>
      </c>
      <c r="K9062" t="s">
        <v>137</v>
      </c>
      <c r="L9062" t="s">
        <v>25439</v>
      </c>
      <c r="M9062" t="s">
        <v>25440</v>
      </c>
      <c r="N9062">
        <v>0.56361111100000005</v>
      </c>
      <c r="O9062">
        <v>2</v>
      </c>
      <c r="P9062">
        <v>213</v>
      </c>
      <c r="Q9062">
        <v>111</v>
      </c>
      <c r="R9062">
        <v>302</v>
      </c>
      <c r="S9062">
        <v>7</v>
      </c>
      <c r="T9062">
        <v>26</v>
      </c>
      <c r="U9062">
        <v>4</v>
      </c>
      <c r="V9062">
        <v>1</v>
      </c>
      <c r="W9062">
        <v>3.0779559910399996E-2</v>
      </c>
      <c r="X9062">
        <v>25.949290314329431</v>
      </c>
      <c r="Y9062">
        <v>33.889809287902494</v>
      </c>
      <c r="Z9062">
        <v>43.189650897504137</v>
      </c>
      <c r="AA9062">
        <v>6.5911665563620332</v>
      </c>
      <c r="AB9062">
        <v>16.318951593764368</v>
      </c>
      <c r="AC9062">
        <v>56.329947328747743</v>
      </c>
      <c r="AD9062">
        <v>2.1287364513353331</v>
      </c>
      <c r="AE9062">
        <v>184.42833198985593</v>
      </c>
    </row>
    <row r="9063" spans="1:31" x14ac:dyDescent="0.25">
      <c r="A9063">
        <v>1856168</v>
      </c>
      <c r="B9063">
        <v>1</v>
      </c>
      <c r="C9063" t="s">
        <v>80</v>
      </c>
      <c r="D9063" t="s">
        <v>82</v>
      </c>
      <c r="E9063" t="s">
        <v>154</v>
      </c>
      <c r="F9063" t="s">
        <v>25441</v>
      </c>
      <c r="G9063" t="s">
        <v>242</v>
      </c>
      <c r="H9063" t="s">
        <v>157</v>
      </c>
      <c r="I9063" t="s">
        <v>135</v>
      </c>
      <c r="J9063" t="s">
        <v>3</v>
      </c>
      <c r="K9063" t="s">
        <v>137</v>
      </c>
      <c r="L9063" t="s">
        <v>25442</v>
      </c>
      <c r="M9063" t="s">
        <v>25443</v>
      </c>
      <c r="N9063">
        <v>3.5938888879999999</v>
      </c>
      <c r="O9063">
        <v>0</v>
      </c>
      <c r="P9063">
        <v>0</v>
      </c>
      <c r="Q9063">
        <v>0</v>
      </c>
      <c r="R9063">
        <v>0</v>
      </c>
      <c r="S9063">
        <v>4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3157.7298372211371</v>
      </c>
      <c r="AB9063">
        <v>0</v>
      </c>
      <c r="AC9063">
        <v>0</v>
      </c>
      <c r="AD9063">
        <v>0</v>
      </c>
      <c r="AE9063">
        <v>3157.7298372211371</v>
      </c>
    </row>
    <row r="9064" spans="1:31" x14ac:dyDescent="0.25">
      <c r="A9064">
        <v>1856169</v>
      </c>
      <c r="B9064">
        <v>1</v>
      </c>
      <c r="C9064" t="s">
        <v>81</v>
      </c>
      <c r="D9064" t="s">
        <v>120</v>
      </c>
      <c r="E9064" t="s">
        <v>140</v>
      </c>
      <c r="F9064" t="s">
        <v>25444</v>
      </c>
      <c r="G9064" t="s">
        <v>142</v>
      </c>
      <c r="H9064" t="s">
        <v>134</v>
      </c>
      <c r="I9064" t="s">
        <v>135</v>
      </c>
      <c r="J9064" t="s">
        <v>136</v>
      </c>
      <c r="K9064" t="s">
        <v>137</v>
      </c>
      <c r="L9064" t="s">
        <v>25445</v>
      </c>
      <c r="M9064" t="s">
        <v>25446</v>
      </c>
      <c r="N9064">
        <v>1.5725</v>
      </c>
      <c r="O9064">
        <v>0</v>
      </c>
      <c r="P9064">
        <v>1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0.22510327143930003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0.22510327143930003</v>
      </c>
    </row>
    <row r="9065" spans="1:31" x14ac:dyDescent="0.25">
      <c r="A9065">
        <v>1856175</v>
      </c>
      <c r="B9065">
        <v>1</v>
      </c>
      <c r="C9065" t="s">
        <v>81</v>
      </c>
      <c r="D9065" t="s">
        <v>112</v>
      </c>
      <c r="E9065" t="s">
        <v>131</v>
      </c>
      <c r="F9065" t="s">
        <v>25447</v>
      </c>
      <c r="G9065" t="s">
        <v>133</v>
      </c>
      <c r="H9065" t="s">
        <v>134</v>
      </c>
      <c r="I9065" t="s">
        <v>135</v>
      </c>
      <c r="J9065" t="s">
        <v>136</v>
      </c>
      <c r="K9065" t="s">
        <v>137</v>
      </c>
      <c r="L9065" t="s">
        <v>25448</v>
      </c>
      <c r="M9065" t="s">
        <v>25449</v>
      </c>
      <c r="N9065">
        <v>3.6816666659999999</v>
      </c>
      <c r="O9065">
        <v>0</v>
      </c>
      <c r="P9065">
        <v>12</v>
      </c>
      <c r="Q9065">
        <v>0</v>
      </c>
      <c r="R9065">
        <v>1</v>
      </c>
      <c r="S9065">
        <v>0</v>
      </c>
      <c r="T9065">
        <v>12</v>
      </c>
      <c r="U9065">
        <v>0</v>
      </c>
      <c r="V9065">
        <v>0</v>
      </c>
      <c r="W9065">
        <v>0</v>
      </c>
      <c r="X9065">
        <v>7.0294487429503176</v>
      </c>
      <c r="Y9065">
        <v>0</v>
      </c>
      <c r="Z9065">
        <v>2.3723053866439421</v>
      </c>
      <c r="AA9065">
        <v>0</v>
      </c>
      <c r="AB9065">
        <v>5.9619732026701673</v>
      </c>
      <c r="AC9065">
        <v>0</v>
      </c>
      <c r="AD9065">
        <v>0</v>
      </c>
      <c r="AE9065">
        <v>15.363727332264427</v>
      </c>
    </row>
    <row r="9066" spans="1:31" x14ac:dyDescent="0.25">
      <c r="A9066">
        <v>1856180</v>
      </c>
      <c r="B9066">
        <v>1</v>
      </c>
      <c r="C9066" t="s">
        <v>80</v>
      </c>
      <c r="D9066" t="s">
        <v>108</v>
      </c>
      <c r="E9066" t="s">
        <v>154</v>
      </c>
      <c r="F9066" t="s">
        <v>25450</v>
      </c>
      <c r="G9066" t="s">
        <v>175</v>
      </c>
      <c r="H9066" t="s">
        <v>157</v>
      </c>
      <c r="I9066" t="s">
        <v>135</v>
      </c>
      <c r="J9066" t="s">
        <v>136</v>
      </c>
      <c r="K9066" t="s">
        <v>137</v>
      </c>
      <c r="L9066" t="s">
        <v>25451</v>
      </c>
      <c r="M9066" t="s">
        <v>25452</v>
      </c>
      <c r="N9066">
        <v>3.2780555549999999</v>
      </c>
      <c r="O9066">
        <v>0</v>
      </c>
      <c r="P9066">
        <v>15</v>
      </c>
      <c r="Q9066">
        <v>0</v>
      </c>
      <c r="R9066">
        <v>1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5.9257499686755999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5.9257499686755999</v>
      </c>
    </row>
    <row r="9067" spans="1:31" x14ac:dyDescent="0.25">
      <c r="A9067">
        <v>1856183</v>
      </c>
      <c r="B9067">
        <v>1</v>
      </c>
      <c r="C9067" t="s">
        <v>80</v>
      </c>
      <c r="D9067" t="s">
        <v>108</v>
      </c>
      <c r="E9067" t="s">
        <v>131</v>
      </c>
      <c r="F9067" t="s">
        <v>25453</v>
      </c>
      <c r="G9067" t="s">
        <v>133</v>
      </c>
      <c r="H9067" t="s">
        <v>134</v>
      </c>
      <c r="I9067" t="s">
        <v>135</v>
      </c>
      <c r="J9067" t="s">
        <v>136</v>
      </c>
      <c r="K9067" t="s">
        <v>137</v>
      </c>
      <c r="L9067" t="s">
        <v>25454</v>
      </c>
      <c r="M9067" t="s">
        <v>25455</v>
      </c>
      <c r="N9067">
        <v>5.5141666660000004</v>
      </c>
      <c r="O9067">
        <v>0</v>
      </c>
      <c r="P9067">
        <v>6</v>
      </c>
      <c r="Q9067">
        <v>0</v>
      </c>
      <c r="R9067">
        <v>1</v>
      </c>
      <c r="S9067">
        <v>0</v>
      </c>
      <c r="T9067">
        <v>1</v>
      </c>
      <c r="U9067">
        <v>0</v>
      </c>
      <c r="V9067">
        <v>0</v>
      </c>
      <c r="W9067">
        <v>0</v>
      </c>
      <c r="X9067">
        <v>9.1010955291440165</v>
      </c>
      <c r="Y9067">
        <v>0</v>
      </c>
      <c r="Z9067">
        <v>0.41355039694289175</v>
      </c>
      <c r="AA9067">
        <v>0</v>
      </c>
      <c r="AB9067">
        <v>1.897131473543475</v>
      </c>
      <c r="AC9067">
        <v>0</v>
      </c>
      <c r="AD9067">
        <v>0</v>
      </c>
      <c r="AE9067">
        <v>11.411777399630383</v>
      </c>
    </row>
    <row r="9068" spans="1:31" x14ac:dyDescent="0.25">
      <c r="A9068">
        <v>1856190</v>
      </c>
      <c r="B9068">
        <v>1</v>
      </c>
      <c r="C9068" t="s">
        <v>80</v>
      </c>
      <c r="D9068" t="s">
        <v>104</v>
      </c>
      <c r="E9068" t="s">
        <v>140</v>
      </c>
      <c r="F9068" t="s">
        <v>25456</v>
      </c>
      <c r="G9068" t="s">
        <v>142</v>
      </c>
      <c r="H9068" t="s">
        <v>134</v>
      </c>
      <c r="I9068" t="s">
        <v>135</v>
      </c>
      <c r="J9068" t="s">
        <v>136</v>
      </c>
      <c r="K9068" t="s">
        <v>137</v>
      </c>
      <c r="L9068" t="s">
        <v>25457</v>
      </c>
      <c r="M9068" t="s">
        <v>25458</v>
      </c>
      <c r="N9068">
        <v>9.7463888880000003</v>
      </c>
      <c r="O9068">
        <v>0</v>
      </c>
      <c r="P9068">
        <v>1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0.74137576391550009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0.74137576391550009</v>
      </c>
    </row>
    <row r="9069" spans="1:31" x14ac:dyDescent="0.25">
      <c r="A9069">
        <v>1856192</v>
      </c>
      <c r="B9069">
        <v>1</v>
      </c>
      <c r="C9069" t="s">
        <v>80</v>
      </c>
      <c r="D9069" t="s">
        <v>104</v>
      </c>
      <c r="E9069" t="s">
        <v>131</v>
      </c>
      <c r="F9069" t="s">
        <v>25459</v>
      </c>
      <c r="G9069" t="s">
        <v>133</v>
      </c>
      <c r="H9069" t="s">
        <v>134</v>
      </c>
      <c r="I9069" t="s">
        <v>135</v>
      </c>
      <c r="J9069" t="s">
        <v>136</v>
      </c>
      <c r="K9069" t="s">
        <v>137</v>
      </c>
      <c r="L9069" t="s">
        <v>25460</v>
      </c>
      <c r="M9069" t="s">
        <v>25461</v>
      </c>
      <c r="N9069">
        <v>2.2183333329999999</v>
      </c>
      <c r="O9069">
        <v>0</v>
      </c>
      <c r="P9069">
        <v>1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1.3336770457414335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1.3336770457414335</v>
      </c>
    </row>
    <row r="9070" spans="1:31" x14ac:dyDescent="0.25">
      <c r="A9070">
        <v>1856195</v>
      </c>
      <c r="B9070">
        <v>1</v>
      </c>
      <c r="C9070" t="s">
        <v>80</v>
      </c>
      <c r="D9070" t="s">
        <v>104</v>
      </c>
      <c r="E9070" t="s">
        <v>202</v>
      </c>
      <c r="F9070" t="s">
        <v>25462</v>
      </c>
      <c r="G9070" t="s">
        <v>156</v>
      </c>
      <c r="H9070" t="s">
        <v>157</v>
      </c>
      <c r="I9070" t="s">
        <v>135</v>
      </c>
      <c r="J9070" t="s">
        <v>136</v>
      </c>
      <c r="K9070" t="s">
        <v>137</v>
      </c>
      <c r="L9070" t="s">
        <v>25463</v>
      </c>
      <c r="M9070" t="s">
        <v>25464</v>
      </c>
      <c r="N9070">
        <v>3.7202777770000002</v>
      </c>
      <c r="O9070">
        <v>0</v>
      </c>
      <c r="P9070">
        <v>0</v>
      </c>
      <c r="Q9070">
        <v>1</v>
      </c>
      <c r="R9070">
        <v>0</v>
      </c>
      <c r="S9070">
        <v>13</v>
      </c>
      <c r="T9070">
        <v>14</v>
      </c>
      <c r="U9070">
        <v>13</v>
      </c>
      <c r="V9070">
        <v>0</v>
      </c>
      <c r="W9070">
        <v>0</v>
      </c>
      <c r="X9070">
        <v>0</v>
      </c>
      <c r="Y9070">
        <v>0.19222421353013336</v>
      </c>
      <c r="Z9070">
        <v>0</v>
      </c>
      <c r="AA9070">
        <v>594.73831664267857</v>
      </c>
      <c r="AB9070">
        <v>39.32033960022364</v>
      </c>
      <c r="AC9070">
        <v>1175.7187503374728</v>
      </c>
      <c r="AD9070">
        <v>0</v>
      </c>
      <c r="AE9070">
        <v>1809.9696307939053</v>
      </c>
    </row>
    <row r="9071" spans="1:31" x14ac:dyDescent="0.25">
      <c r="A9071">
        <v>1856196</v>
      </c>
      <c r="B9071">
        <v>1</v>
      </c>
      <c r="C9071" t="s">
        <v>80</v>
      </c>
      <c r="D9071" t="s">
        <v>95</v>
      </c>
      <c r="E9071" t="s">
        <v>131</v>
      </c>
      <c r="F9071" t="s">
        <v>25465</v>
      </c>
      <c r="G9071" t="s">
        <v>189</v>
      </c>
      <c r="H9071" t="s">
        <v>134</v>
      </c>
      <c r="I9071" t="s">
        <v>135</v>
      </c>
      <c r="J9071" t="s">
        <v>136</v>
      </c>
      <c r="K9071" t="s">
        <v>137</v>
      </c>
      <c r="L9071" t="s">
        <v>25466</v>
      </c>
      <c r="M9071" t="s">
        <v>25467</v>
      </c>
      <c r="N9071">
        <v>1.526944444</v>
      </c>
      <c r="O9071">
        <v>0</v>
      </c>
      <c r="P9071">
        <v>115</v>
      </c>
      <c r="Q9071">
        <v>0</v>
      </c>
      <c r="R9071">
        <v>0</v>
      </c>
      <c r="S9071">
        <v>0</v>
      </c>
      <c r="T9071">
        <v>3</v>
      </c>
      <c r="U9071">
        <v>0</v>
      </c>
      <c r="V9071">
        <v>0</v>
      </c>
      <c r="W9071">
        <v>0</v>
      </c>
      <c r="X9071">
        <v>46.634869397057088</v>
      </c>
      <c r="Y9071">
        <v>0</v>
      </c>
      <c r="Z9071">
        <v>0</v>
      </c>
      <c r="AA9071">
        <v>0</v>
      </c>
      <c r="AB9071">
        <v>1.1745347821978751</v>
      </c>
      <c r="AC9071">
        <v>0</v>
      </c>
      <c r="AD9071">
        <v>0</v>
      </c>
      <c r="AE9071">
        <v>47.809404179254962</v>
      </c>
    </row>
    <row r="9072" spans="1:31" x14ac:dyDescent="0.25">
      <c r="A9072">
        <v>1856198</v>
      </c>
      <c r="B9072">
        <v>1</v>
      </c>
      <c r="C9072" t="s">
        <v>80</v>
      </c>
      <c r="D9072" t="s">
        <v>83</v>
      </c>
      <c r="E9072" t="s">
        <v>140</v>
      </c>
      <c r="F9072" t="s">
        <v>25468</v>
      </c>
      <c r="G9072" t="s">
        <v>142</v>
      </c>
      <c r="H9072" t="s">
        <v>134</v>
      </c>
      <c r="I9072" t="s">
        <v>135</v>
      </c>
      <c r="J9072" t="s">
        <v>136</v>
      </c>
      <c r="K9072" t="s">
        <v>137</v>
      </c>
      <c r="L9072" t="s">
        <v>25469</v>
      </c>
      <c r="M9072" t="s">
        <v>25470</v>
      </c>
      <c r="N9072">
        <v>1.331388888</v>
      </c>
      <c r="O9072">
        <v>0</v>
      </c>
      <c r="P9072">
        <v>2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0.71454090961306671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0.71454090961306671</v>
      </c>
    </row>
    <row r="9073" spans="1:31" x14ac:dyDescent="0.25">
      <c r="A9073">
        <v>1856205</v>
      </c>
      <c r="B9073">
        <v>1</v>
      </c>
      <c r="C9073" t="s">
        <v>80</v>
      </c>
      <c r="D9073" t="s">
        <v>108</v>
      </c>
      <c r="E9073" t="s">
        <v>131</v>
      </c>
      <c r="F9073" t="s">
        <v>25471</v>
      </c>
      <c r="G9073" t="s">
        <v>10886</v>
      </c>
      <c r="H9073" t="s">
        <v>134</v>
      </c>
      <c r="I9073" t="s">
        <v>135</v>
      </c>
      <c r="J9073" t="s">
        <v>136</v>
      </c>
      <c r="K9073" t="s">
        <v>137</v>
      </c>
      <c r="L9073" t="s">
        <v>25472</v>
      </c>
      <c r="M9073" t="s">
        <v>25473</v>
      </c>
      <c r="N9073">
        <v>4.6958333330000004</v>
      </c>
      <c r="O9073">
        <v>0</v>
      </c>
      <c r="P9073">
        <v>2</v>
      </c>
      <c r="Q9073">
        <v>0</v>
      </c>
      <c r="R9073">
        <v>0</v>
      </c>
      <c r="S9073">
        <v>0</v>
      </c>
      <c r="T9073">
        <v>4</v>
      </c>
      <c r="U9073">
        <v>0</v>
      </c>
      <c r="V9073">
        <v>0</v>
      </c>
      <c r="W9073">
        <v>0</v>
      </c>
      <c r="X9073">
        <v>1.3568045937060997</v>
      </c>
      <c r="Y9073">
        <v>0</v>
      </c>
      <c r="Z9073">
        <v>0</v>
      </c>
      <c r="AA9073">
        <v>0</v>
      </c>
      <c r="AB9073">
        <v>4.1137538841719259</v>
      </c>
      <c r="AC9073">
        <v>0</v>
      </c>
      <c r="AD9073">
        <v>0</v>
      </c>
      <c r="AE9073">
        <v>5.4705584778780256</v>
      </c>
    </row>
    <row r="9074" spans="1:31" x14ac:dyDescent="0.25">
      <c r="A9074">
        <v>1856206</v>
      </c>
      <c r="B9074">
        <v>1</v>
      </c>
      <c r="C9074" t="s">
        <v>80</v>
      </c>
      <c r="D9074" t="s">
        <v>93</v>
      </c>
      <c r="E9074" t="s">
        <v>131</v>
      </c>
      <c r="F9074" t="s">
        <v>25474</v>
      </c>
      <c r="G9074" t="s">
        <v>133</v>
      </c>
      <c r="H9074" t="s">
        <v>134</v>
      </c>
      <c r="I9074" t="s">
        <v>135</v>
      </c>
      <c r="J9074" t="s">
        <v>136</v>
      </c>
      <c r="K9074" t="s">
        <v>137</v>
      </c>
      <c r="L9074" t="s">
        <v>25475</v>
      </c>
      <c r="M9074" t="s">
        <v>25476</v>
      </c>
      <c r="N9074">
        <v>2.2411111109999999</v>
      </c>
      <c r="O9074">
        <v>0</v>
      </c>
      <c r="P9074">
        <v>1</v>
      </c>
      <c r="Q9074">
        <v>0</v>
      </c>
      <c r="R9074">
        <v>9</v>
      </c>
      <c r="S9074">
        <v>0</v>
      </c>
      <c r="T9074">
        <v>5</v>
      </c>
      <c r="U9074">
        <v>0</v>
      </c>
      <c r="V9074">
        <v>0</v>
      </c>
      <c r="W9074">
        <v>0</v>
      </c>
      <c r="X9074">
        <v>0.44310199610873341</v>
      </c>
      <c r="Y9074">
        <v>0</v>
      </c>
      <c r="Z9074">
        <v>16.938530291661035</v>
      </c>
      <c r="AA9074">
        <v>0</v>
      </c>
      <c r="AB9074">
        <v>9.1642538903101673</v>
      </c>
      <c r="AC9074">
        <v>0</v>
      </c>
      <c r="AD9074">
        <v>0</v>
      </c>
      <c r="AE9074">
        <v>26.545886178079936</v>
      </c>
    </row>
    <row r="9075" spans="1:31" x14ac:dyDescent="0.25">
      <c r="A9075">
        <v>1856208</v>
      </c>
      <c r="B9075">
        <v>1</v>
      </c>
      <c r="C9075" t="s">
        <v>80</v>
      </c>
      <c r="D9075" t="s">
        <v>94</v>
      </c>
      <c r="E9075" t="s">
        <v>202</v>
      </c>
      <c r="F9075" t="s">
        <v>23815</v>
      </c>
      <c r="G9075" t="s">
        <v>156</v>
      </c>
      <c r="H9075" t="s">
        <v>157</v>
      </c>
      <c r="I9075" t="s">
        <v>135</v>
      </c>
      <c r="J9075" t="s">
        <v>136</v>
      </c>
      <c r="K9075" t="s">
        <v>137</v>
      </c>
      <c r="L9075" t="s">
        <v>25477</v>
      </c>
      <c r="M9075" t="s">
        <v>25478</v>
      </c>
      <c r="N9075">
        <v>6.6388887999999993E-2</v>
      </c>
      <c r="O9075">
        <v>0</v>
      </c>
      <c r="P9075">
        <v>3243</v>
      </c>
      <c r="Q9075">
        <v>80</v>
      </c>
      <c r="R9075">
        <v>741</v>
      </c>
      <c r="S9075">
        <v>18</v>
      </c>
      <c r="T9075">
        <v>390</v>
      </c>
      <c r="U9075">
        <v>4</v>
      </c>
      <c r="V9075">
        <v>2</v>
      </c>
      <c r="W9075">
        <v>0</v>
      </c>
      <c r="X9075">
        <v>38.845292175192398</v>
      </c>
      <c r="Y9075">
        <v>13.210246663464101</v>
      </c>
      <c r="Z9075">
        <v>44.877465450208618</v>
      </c>
      <c r="AA9075">
        <v>4.8396817782028503</v>
      </c>
      <c r="AB9075">
        <v>13.297874184958742</v>
      </c>
      <c r="AC9075">
        <v>1.3617557561310001</v>
      </c>
      <c r="AD9075">
        <v>2.7982657540875002E-2</v>
      </c>
      <c r="AE9075">
        <v>116.46029866569859</v>
      </c>
    </row>
    <row r="9076" spans="1:31" x14ac:dyDescent="0.25">
      <c r="A9076">
        <v>1856210</v>
      </c>
      <c r="B9076">
        <v>1</v>
      </c>
      <c r="C9076" t="s">
        <v>80</v>
      </c>
      <c r="D9076" t="s">
        <v>100</v>
      </c>
      <c r="E9076" t="s">
        <v>202</v>
      </c>
      <c r="F9076" t="s">
        <v>25479</v>
      </c>
      <c r="G9076" t="s">
        <v>175</v>
      </c>
      <c r="H9076" t="s">
        <v>157</v>
      </c>
      <c r="I9076" t="s">
        <v>135</v>
      </c>
      <c r="J9076" t="s">
        <v>136</v>
      </c>
      <c r="K9076" t="s">
        <v>137</v>
      </c>
      <c r="L9076" t="s">
        <v>25480</v>
      </c>
      <c r="M9076" t="s">
        <v>25481</v>
      </c>
      <c r="N9076">
        <v>2.6127777769999998</v>
      </c>
      <c r="O9076">
        <v>0</v>
      </c>
      <c r="P9076">
        <v>0</v>
      </c>
      <c r="Q9076">
        <v>0</v>
      </c>
      <c r="R9076">
        <v>0</v>
      </c>
      <c r="S9076">
        <v>1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10.510104182999084</v>
      </c>
      <c r="AB9076">
        <v>0</v>
      </c>
      <c r="AC9076">
        <v>0</v>
      </c>
      <c r="AD9076">
        <v>0</v>
      </c>
      <c r="AE9076">
        <v>10.510104182999084</v>
      </c>
    </row>
    <row r="9077" spans="1:31" x14ac:dyDescent="0.25">
      <c r="A9077">
        <v>1856222</v>
      </c>
      <c r="B9077">
        <v>1</v>
      </c>
      <c r="C9077" t="s">
        <v>80</v>
      </c>
      <c r="D9077" t="s">
        <v>103</v>
      </c>
      <c r="E9077" t="s">
        <v>268</v>
      </c>
      <c r="F9077" t="s">
        <v>25482</v>
      </c>
      <c r="G9077" t="s">
        <v>156</v>
      </c>
      <c r="H9077" t="s">
        <v>157</v>
      </c>
      <c r="I9077" t="s">
        <v>135</v>
      </c>
      <c r="J9077" t="s">
        <v>136</v>
      </c>
      <c r="K9077" t="s">
        <v>137</v>
      </c>
      <c r="L9077" t="s">
        <v>25483</v>
      </c>
      <c r="M9077" t="s">
        <v>25484</v>
      </c>
      <c r="N9077">
        <v>0.58222222199999996</v>
      </c>
      <c r="O9077">
        <v>2</v>
      </c>
      <c r="P9077">
        <v>1812</v>
      </c>
      <c r="Q9077">
        <v>45</v>
      </c>
      <c r="R9077">
        <v>156</v>
      </c>
      <c r="S9077">
        <v>19</v>
      </c>
      <c r="T9077">
        <v>228</v>
      </c>
      <c r="U9077">
        <v>5</v>
      </c>
      <c r="V9077">
        <v>0</v>
      </c>
      <c r="W9077">
        <v>2.6776787667775999</v>
      </c>
      <c r="X9077">
        <v>315.7633181292378</v>
      </c>
      <c r="Y9077">
        <v>296.08368996087597</v>
      </c>
      <c r="Z9077">
        <v>195.7518881816882</v>
      </c>
      <c r="AA9077">
        <v>244.57354908804734</v>
      </c>
      <c r="AB9077">
        <v>124.2892299854032</v>
      </c>
      <c r="AC9077">
        <v>111.47236918988665</v>
      </c>
      <c r="AD9077">
        <v>0</v>
      </c>
      <c r="AE9077">
        <v>1290.6117233019165</v>
      </c>
    </row>
    <row r="9078" spans="1:31" x14ac:dyDescent="0.25">
      <c r="A9078">
        <v>1856223</v>
      </c>
      <c r="B9078">
        <v>1</v>
      </c>
      <c r="C9078" t="s">
        <v>80</v>
      </c>
      <c r="D9078" t="s">
        <v>104</v>
      </c>
      <c r="E9078" t="s">
        <v>154</v>
      </c>
      <c r="F9078" t="s">
        <v>25485</v>
      </c>
      <c r="G9078" t="s">
        <v>955</v>
      </c>
      <c r="H9078" t="s">
        <v>157</v>
      </c>
      <c r="I9078" t="s">
        <v>135</v>
      </c>
      <c r="J9078" t="s">
        <v>136</v>
      </c>
      <c r="K9078" t="s">
        <v>137</v>
      </c>
      <c r="L9078" t="s">
        <v>25486</v>
      </c>
      <c r="M9078" t="s">
        <v>25487</v>
      </c>
      <c r="N9078">
        <v>2.8169444440000002</v>
      </c>
      <c r="O9078">
        <v>0</v>
      </c>
      <c r="P9078">
        <v>10</v>
      </c>
      <c r="Q9078">
        <v>0</v>
      </c>
      <c r="R9078">
        <v>9</v>
      </c>
      <c r="S9078">
        <v>0</v>
      </c>
      <c r="T9078">
        <v>2</v>
      </c>
      <c r="U9078">
        <v>0</v>
      </c>
      <c r="V9078">
        <v>0</v>
      </c>
      <c r="W9078">
        <v>0</v>
      </c>
      <c r="X9078">
        <v>17.497529458980271</v>
      </c>
      <c r="Y9078">
        <v>0</v>
      </c>
      <c r="Z9078">
        <v>10.539107687639374</v>
      </c>
      <c r="AA9078">
        <v>0</v>
      </c>
      <c r="AB9078">
        <v>7.6319108096000003E-3</v>
      </c>
      <c r="AC9078">
        <v>0</v>
      </c>
      <c r="AD9078">
        <v>0</v>
      </c>
      <c r="AE9078">
        <v>28.044269057429247</v>
      </c>
    </row>
    <row r="9079" spans="1:31" x14ac:dyDescent="0.25">
      <c r="A9079">
        <v>1856225</v>
      </c>
      <c r="B9079">
        <v>1</v>
      </c>
      <c r="C9079" t="s">
        <v>80</v>
      </c>
      <c r="D9079" t="s">
        <v>98</v>
      </c>
      <c r="E9079" t="s">
        <v>202</v>
      </c>
      <c r="F9079" t="s">
        <v>4238</v>
      </c>
      <c r="G9079" t="s">
        <v>386</v>
      </c>
      <c r="H9079" t="s">
        <v>157</v>
      </c>
      <c r="I9079" t="s">
        <v>135</v>
      </c>
      <c r="J9079" t="s">
        <v>136</v>
      </c>
      <c r="K9079" t="s">
        <v>137</v>
      </c>
      <c r="L9079" t="s">
        <v>25488</v>
      </c>
      <c r="M9079" t="s">
        <v>25489</v>
      </c>
      <c r="N9079">
        <v>0.31944444399999999</v>
      </c>
      <c r="O9079">
        <v>0</v>
      </c>
      <c r="P9079">
        <v>0</v>
      </c>
      <c r="Q9079">
        <v>9</v>
      </c>
      <c r="R9079">
        <v>74</v>
      </c>
      <c r="S9079">
        <v>3</v>
      </c>
      <c r="T9079">
        <v>12</v>
      </c>
      <c r="U9079">
        <v>1</v>
      </c>
      <c r="V9079">
        <v>0</v>
      </c>
      <c r="W9079">
        <v>0</v>
      </c>
      <c r="X9079">
        <v>0</v>
      </c>
      <c r="Y9079">
        <v>38.095662140151667</v>
      </c>
      <c r="Z9079">
        <v>102.31410751937582</v>
      </c>
      <c r="AA9079">
        <v>1.8800075069749997</v>
      </c>
      <c r="AB9079">
        <v>16.93692599851472</v>
      </c>
      <c r="AC9079">
        <v>6.7622641098337493</v>
      </c>
      <c r="AD9079">
        <v>0</v>
      </c>
      <c r="AE9079">
        <v>165.98896727485095</v>
      </c>
    </row>
    <row r="9080" spans="1:31" x14ac:dyDescent="0.25">
      <c r="A9080">
        <v>1856228</v>
      </c>
      <c r="B9080">
        <v>1</v>
      </c>
      <c r="C9080" t="s">
        <v>80</v>
      </c>
      <c r="D9080" t="s">
        <v>105</v>
      </c>
      <c r="E9080" t="s">
        <v>140</v>
      </c>
      <c r="F9080" t="s">
        <v>25490</v>
      </c>
      <c r="G9080" t="s">
        <v>246</v>
      </c>
      <c r="H9080" t="s">
        <v>134</v>
      </c>
      <c r="I9080" t="s">
        <v>135</v>
      </c>
      <c r="J9080" t="s">
        <v>136</v>
      </c>
      <c r="K9080" t="s">
        <v>137</v>
      </c>
      <c r="L9080" t="s">
        <v>25491</v>
      </c>
      <c r="M9080" t="s">
        <v>25492</v>
      </c>
      <c r="N9080">
        <v>6.948611111</v>
      </c>
      <c r="O9080">
        <v>0</v>
      </c>
      <c r="P9080">
        <v>1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2.8832487003869089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2.8832487003869089</v>
      </c>
    </row>
    <row r="9081" spans="1:31" x14ac:dyDescent="0.25">
      <c r="A9081">
        <v>1856231</v>
      </c>
      <c r="B9081">
        <v>1</v>
      </c>
      <c r="C9081" t="s">
        <v>80</v>
      </c>
      <c r="D9081" t="s">
        <v>104</v>
      </c>
      <c r="E9081" t="s">
        <v>140</v>
      </c>
      <c r="F9081" t="s">
        <v>25493</v>
      </c>
      <c r="G9081" t="s">
        <v>142</v>
      </c>
      <c r="H9081" t="s">
        <v>134</v>
      </c>
      <c r="I9081" t="s">
        <v>135</v>
      </c>
      <c r="J9081" t="s">
        <v>136</v>
      </c>
      <c r="K9081" t="s">
        <v>137</v>
      </c>
      <c r="L9081" t="s">
        <v>25494</v>
      </c>
      <c r="M9081" t="s">
        <v>25495</v>
      </c>
      <c r="N9081">
        <v>10.045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1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0.56400289331100006</v>
      </c>
      <c r="AC9081">
        <v>0</v>
      </c>
      <c r="AD9081">
        <v>0</v>
      </c>
      <c r="AE9081">
        <v>0.56400289331100006</v>
      </c>
    </row>
    <row r="9082" spans="1:31" x14ac:dyDescent="0.25">
      <c r="A9082">
        <v>1856232</v>
      </c>
      <c r="B9082">
        <v>1</v>
      </c>
      <c r="C9082" t="s">
        <v>80</v>
      </c>
      <c r="D9082" t="s">
        <v>107</v>
      </c>
      <c r="E9082" t="s">
        <v>164</v>
      </c>
      <c r="F9082" t="s">
        <v>25496</v>
      </c>
      <c r="G9082" t="s">
        <v>156</v>
      </c>
      <c r="H9082" t="s">
        <v>157</v>
      </c>
      <c r="I9082" t="s">
        <v>135</v>
      </c>
      <c r="J9082" t="s">
        <v>136</v>
      </c>
      <c r="K9082" t="s">
        <v>137</v>
      </c>
      <c r="L9082" t="s">
        <v>25497</v>
      </c>
      <c r="M9082" t="s">
        <v>25498</v>
      </c>
      <c r="N9082">
        <v>3.3308333330000002</v>
      </c>
      <c r="O9082">
        <v>0</v>
      </c>
      <c r="P9082">
        <v>262</v>
      </c>
      <c r="Q9082">
        <v>0</v>
      </c>
      <c r="R9082">
        <v>20</v>
      </c>
      <c r="S9082">
        <v>0</v>
      </c>
      <c r="T9082">
        <v>51</v>
      </c>
      <c r="U9082">
        <v>1</v>
      </c>
      <c r="V9082">
        <v>0</v>
      </c>
      <c r="W9082">
        <v>0</v>
      </c>
      <c r="X9082">
        <v>226.21107340984847</v>
      </c>
      <c r="Y9082">
        <v>0</v>
      </c>
      <c r="Z9082">
        <v>18.481257496460547</v>
      </c>
      <c r="AA9082">
        <v>0</v>
      </c>
      <c r="AB9082">
        <v>152.4114914556385</v>
      </c>
      <c r="AC9082">
        <v>422.86868411051034</v>
      </c>
      <c r="AD9082">
        <v>0</v>
      </c>
      <c r="AE9082">
        <v>819.97250647245789</v>
      </c>
    </row>
    <row r="9083" spans="1:31" x14ac:dyDescent="0.25">
      <c r="A9083">
        <v>1856233</v>
      </c>
      <c r="B9083">
        <v>1</v>
      </c>
      <c r="C9083" t="s">
        <v>80</v>
      </c>
      <c r="D9083" t="s">
        <v>95</v>
      </c>
      <c r="E9083" t="s">
        <v>140</v>
      </c>
      <c r="F9083" t="s">
        <v>25499</v>
      </c>
      <c r="G9083" t="s">
        <v>217</v>
      </c>
      <c r="H9083" t="s">
        <v>134</v>
      </c>
      <c r="I9083" t="s">
        <v>135</v>
      </c>
      <c r="J9083" t="s">
        <v>136</v>
      </c>
      <c r="K9083" t="s">
        <v>137</v>
      </c>
      <c r="L9083" t="s">
        <v>25500</v>
      </c>
      <c r="M9083" t="s">
        <v>25501</v>
      </c>
      <c r="N9083">
        <v>2.9391666660000002</v>
      </c>
      <c r="O9083">
        <v>0</v>
      </c>
      <c r="P9083">
        <v>1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0.6655928852759585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0.6655928852759585</v>
      </c>
    </row>
    <row r="9084" spans="1:31" x14ac:dyDescent="0.25">
      <c r="A9084">
        <v>1856234</v>
      </c>
      <c r="B9084">
        <v>1</v>
      </c>
      <c r="C9084" t="s">
        <v>80</v>
      </c>
      <c r="D9084" t="s">
        <v>98</v>
      </c>
      <c r="E9084" t="s">
        <v>131</v>
      </c>
      <c r="F9084" t="s">
        <v>19534</v>
      </c>
      <c r="G9084" t="s">
        <v>10886</v>
      </c>
      <c r="H9084" t="s">
        <v>134</v>
      </c>
      <c r="I9084" t="s">
        <v>135</v>
      </c>
      <c r="J9084" t="s">
        <v>136</v>
      </c>
      <c r="K9084" t="s">
        <v>137</v>
      </c>
      <c r="L9084" t="s">
        <v>25502</v>
      </c>
      <c r="M9084" t="s">
        <v>25503</v>
      </c>
      <c r="N9084">
        <v>2.4880555549999999</v>
      </c>
      <c r="O9084">
        <v>0</v>
      </c>
      <c r="P9084">
        <v>30</v>
      </c>
      <c r="Q9084">
        <v>0</v>
      </c>
      <c r="R9084">
        <v>6</v>
      </c>
      <c r="S9084">
        <v>0</v>
      </c>
      <c r="T9084">
        <v>6</v>
      </c>
      <c r="U9084">
        <v>0</v>
      </c>
      <c r="V9084">
        <v>0</v>
      </c>
      <c r="W9084">
        <v>0</v>
      </c>
      <c r="X9084">
        <v>38.196168842496</v>
      </c>
      <c r="Y9084">
        <v>0</v>
      </c>
      <c r="Z9084">
        <v>26.775386496922586</v>
      </c>
      <c r="AA9084">
        <v>0</v>
      </c>
      <c r="AB9084">
        <v>11.180193475431601</v>
      </c>
      <c r="AC9084">
        <v>0</v>
      </c>
      <c r="AD9084">
        <v>0</v>
      </c>
      <c r="AE9084">
        <v>76.15174881485018</v>
      </c>
    </row>
    <row r="9085" spans="1:31" x14ac:dyDescent="0.25">
      <c r="A9085">
        <v>1856236</v>
      </c>
      <c r="B9085">
        <v>1</v>
      </c>
      <c r="C9085" t="s">
        <v>80</v>
      </c>
      <c r="D9085" t="s">
        <v>104</v>
      </c>
      <c r="E9085" t="s">
        <v>131</v>
      </c>
      <c r="F9085" t="s">
        <v>25504</v>
      </c>
      <c r="G9085" t="s">
        <v>189</v>
      </c>
      <c r="H9085" t="s">
        <v>134</v>
      </c>
      <c r="I9085" t="s">
        <v>135</v>
      </c>
      <c r="J9085" t="s">
        <v>136</v>
      </c>
      <c r="K9085" t="s">
        <v>137</v>
      </c>
      <c r="L9085" t="s">
        <v>25505</v>
      </c>
      <c r="M9085" t="s">
        <v>25506</v>
      </c>
      <c r="N9085">
        <v>21.835277777000002</v>
      </c>
      <c r="O9085">
        <v>0</v>
      </c>
      <c r="P9085">
        <v>73</v>
      </c>
      <c r="Q9085">
        <v>0</v>
      </c>
      <c r="R9085">
        <v>0</v>
      </c>
      <c r="S9085">
        <v>0</v>
      </c>
      <c r="T9085">
        <v>3</v>
      </c>
      <c r="U9085">
        <v>0</v>
      </c>
      <c r="V9085">
        <v>0</v>
      </c>
      <c r="W9085">
        <v>0</v>
      </c>
      <c r="X9085">
        <v>427.92854778237393</v>
      </c>
      <c r="Y9085">
        <v>0</v>
      </c>
      <c r="Z9085">
        <v>0</v>
      </c>
      <c r="AA9085">
        <v>0</v>
      </c>
      <c r="AB9085">
        <v>15.821220181798385</v>
      </c>
      <c r="AC9085">
        <v>0</v>
      </c>
      <c r="AD9085">
        <v>0</v>
      </c>
      <c r="AE9085">
        <v>443.74976796417229</v>
      </c>
    </row>
    <row r="9086" spans="1:31" x14ac:dyDescent="0.25">
      <c r="A9086">
        <v>1856238</v>
      </c>
      <c r="B9086">
        <v>1</v>
      </c>
      <c r="C9086" t="s">
        <v>81</v>
      </c>
      <c r="D9086" t="s">
        <v>112</v>
      </c>
      <c r="E9086" t="s">
        <v>154</v>
      </c>
      <c r="F9086" t="s">
        <v>25507</v>
      </c>
      <c r="G9086" t="s">
        <v>175</v>
      </c>
      <c r="H9086" t="s">
        <v>157</v>
      </c>
      <c r="I9086" t="s">
        <v>135</v>
      </c>
      <c r="J9086" t="s">
        <v>136</v>
      </c>
      <c r="K9086" t="s">
        <v>137</v>
      </c>
      <c r="L9086" t="s">
        <v>25508</v>
      </c>
      <c r="M9086" t="s">
        <v>25509</v>
      </c>
      <c r="N9086">
        <v>1.4313888880000001</v>
      </c>
      <c r="O9086">
        <v>0</v>
      </c>
      <c r="P9086">
        <v>9</v>
      </c>
      <c r="Q9086">
        <v>0</v>
      </c>
      <c r="R9086">
        <v>37</v>
      </c>
      <c r="S9086">
        <v>0</v>
      </c>
      <c r="T9086">
        <v>1</v>
      </c>
      <c r="U9086">
        <v>0</v>
      </c>
      <c r="V9086">
        <v>0</v>
      </c>
      <c r="W9086">
        <v>0</v>
      </c>
      <c r="X9086">
        <v>1.1560180926454333</v>
      </c>
      <c r="Y9086">
        <v>0</v>
      </c>
      <c r="Z9086">
        <v>9.0046315095616354</v>
      </c>
      <c r="AA9086">
        <v>0</v>
      </c>
      <c r="AB9086">
        <v>0.44573372624570839</v>
      </c>
      <c r="AC9086">
        <v>0</v>
      </c>
      <c r="AD9086">
        <v>0</v>
      </c>
      <c r="AE9086">
        <v>10.606383328452777</v>
      </c>
    </row>
    <row r="9087" spans="1:31" x14ac:dyDescent="0.25">
      <c r="A9087">
        <v>1856239</v>
      </c>
      <c r="B9087">
        <v>1</v>
      </c>
      <c r="C9087" t="s">
        <v>80</v>
      </c>
      <c r="D9087" t="s">
        <v>96</v>
      </c>
      <c r="E9087" t="s">
        <v>140</v>
      </c>
      <c r="F9087" t="s">
        <v>25510</v>
      </c>
      <c r="G9087" t="s">
        <v>213</v>
      </c>
      <c r="H9087" t="s">
        <v>134</v>
      </c>
      <c r="I9087" t="s">
        <v>135</v>
      </c>
      <c r="J9087" t="s">
        <v>136</v>
      </c>
      <c r="K9087" t="s">
        <v>137</v>
      </c>
      <c r="L9087" t="s">
        <v>25511</v>
      </c>
      <c r="M9087" t="s">
        <v>25512</v>
      </c>
      <c r="N9087">
        <v>2.1941666660000001</v>
      </c>
      <c r="O9087">
        <v>0</v>
      </c>
      <c r="P9087">
        <v>2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2.3172345710991751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2.3172345710991751</v>
      </c>
    </row>
    <row r="9088" spans="1:31" x14ac:dyDescent="0.25">
      <c r="A9088">
        <v>1856244</v>
      </c>
      <c r="B9088">
        <v>1</v>
      </c>
      <c r="C9088" t="s">
        <v>80</v>
      </c>
      <c r="D9088" t="s">
        <v>104</v>
      </c>
      <c r="E9088" t="s">
        <v>140</v>
      </c>
      <c r="F9088" t="s">
        <v>25513</v>
      </c>
      <c r="G9088" t="s">
        <v>142</v>
      </c>
      <c r="H9088" t="s">
        <v>134</v>
      </c>
      <c r="I9088" t="s">
        <v>135</v>
      </c>
      <c r="J9088" t="s">
        <v>136</v>
      </c>
      <c r="K9088" t="s">
        <v>137</v>
      </c>
      <c r="L9088" t="s">
        <v>25514</v>
      </c>
      <c r="M9088" t="s">
        <v>25515</v>
      </c>
      <c r="N9088">
        <v>6.8316666660000003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1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8.6694702532638228</v>
      </c>
      <c r="AC9088">
        <v>0</v>
      </c>
      <c r="AD9088">
        <v>0</v>
      </c>
      <c r="AE9088">
        <v>8.6694702532638228</v>
      </c>
    </row>
    <row r="9089" spans="1:31" x14ac:dyDescent="0.25">
      <c r="A9089">
        <v>1856250</v>
      </c>
      <c r="B9089">
        <v>1</v>
      </c>
      <c r="C9089" t="s">
        <v>80</v>
      </c>
      <c r="D9089" t="s">
        <v>110</v>
      </c>
      <c r="E9089" t="s">
        <v>140</v>
      </c>
      <c r="F9089" t="s">
        <v>25516</v>
      </c>
      <c r="G9089" t="s">
        <v>142</v>
      </c>
      <c r="H9089" t="s">
        <v>134</v>
      </c>
      <c r="I9089" t="s">
        <v>135</v>
      </c>
      <c r="J9089" t="s">
        <v>136</v>
      </c>
      <c r="K9089" t="s">
        <v>137</v>
      </c>
      <c r="L9089" t="s">
        <v>25517</v>
      </c>
      <c r="M9089" t="s">
        <v>25518</v>
      </c>
      <c r="N9089">
        <v>8.4211111110000001</v>
      </c>
      <c r="O9089">
        <v>0</v>
      </c>
      <c r="P9089">
        <v>1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3.6881160477261172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3.6881160477261172</v>
      </c>
    </row>
    <row r="9090" spans="1:31" x14ac:dyDescent="0.25">
      <c r="A9090">
        <v>1856251</v>
      </c>
      <c r="B9090">
        <v>1</v>
      </c>
      <c r="C9090" t="s">
        <v>80</v>
      </c>
      <c r="D9090" t="s">
        <v>104</v>
      </c>
      <c r="E9090" t="s">
        <v>131</v>
      </c>
      <c r="F9090" t="s">
        <v>25519</v>
      </c>
      <c r="G9090" t="s">
        <v>133</v>
      </c>
      <c r="H9090" t="s">
        <v>134</v>
      </c>
      <c r="I9090" t="s">
        <v>135</v>
      </c>
      <c r="J9090" t="s">
        <v>136</v>
      </c>
      <c r="K9090" t="s">
        <v>137</v>
      </c>
      <c r="L9090" t="s">
        <v>25520</v>
      </c>
      <c r="M9090" t="s">
        <v>25521</v>
      </c>
      <c r="N9090">
        <v>5.3644444440000001</v>
      </c>
      <c r="O9090">
        <v>0</v>
      </c>
      <c r="P9090">
        <v>41</v>
      </c>
      <c r="Q9090">
        <v>0</v>
      </c>
      <c r="R9090">
        <v>8</v>
      </c>
      <c r="S9090">
        <v>0</v>
      </c>
      <c r="T9090">
        <v>12</v>
      </c>
      <c r="U9090">
        <v>0</v>
      </c>
      <c r="V9090">
        <v>0</v>
      </c>
      <c r="W9090">
        <v>0</v>
      </c>
      <c r="X9090">
        <v>69.16210361591213</v>
      </c>
      <c r="Y9090">
        <v>0</v>
      </c>
      <c r="Z9090">
        <v>11.571392286013943</v>
      </c>
      <c r="AA9090">
        <v>0</v>
      </c>
      <c r="AB9090">
        <v>56.731401081092308</v>
      </c>
      <c r="AC9090">
        <v>0</v>
      </c>
      <c r="AD9090">
        <v>0</v>
      </c>
      <c r="AE9090">
        <v>137.46489698301838</v>
      </c>
    </row>
    <row r="9091" spans="1:31" x14ac:dyDescent="0.25">
      <c r="A9091">
        <v>1856255</v>
      </c>
      <c r="B9091">
        <v>1</v>
      </c>
      <c r="C9091" t="s">
        <v>80</v>
      </c>
      <c r="D9091" t="s">
        <v>103</v>
      </c>
      <c r="E9091" t="s">
        <v>202</v>
      </c>
      <c r="F9091" t="s">
        <v>24807</v>
      </c>
      <c r="G9091" t="s">
        <v>955</v>
      </c>
      <c r="H9091" t="s">
        <v>157</v>
      </c>
      <c r="I9091" t="s">
        <v>135</v>
      </c>
      <c r="J9091" t="s">
        <v>136</v>
      </c>
      <c r="K9091" t="s">
        <v>137</v>
      </c>
      <c r="L9091" t="s">
        <v>25522</v>
      </c>
      <c r="M9091" t="s">
        <v>25523</v>
      </c>
      <c r="N9091">
        <v>1.8872222219999999</v>
      </c>
      <c r="O9091">
        <v>0</v>
      </c>
      <c r="P9091">
        <v>734</v>
      </c>
      <c r="Q9091">
        <v>0</v>
      </c>
      <c r="R9091">
        <v>19</v>
      </c>
      <c r="S9091">
        <v>0</v>
      </c>
      <c r="T9091">
        <v>100</v>
      </c>
      <c r="U9091">
        <v>0</v>
      </c>
      <c r="V9091">
        <v>0</v>
      </c>
      <c r="W9091">
        <v>0</v>
      </c>
      <c r="X9091">
        <v>407.29350615438722</v>
      </c>
      <c r="Y9091">
        <v>0</v>
      </c>
      <c r="Z9091">
        <v>31.48845434087216</v>
      </c>
      <c r="AA9091">
        <v>0</v>
      </c>
      <c r="AB9091">
        <v>149.09003466875916</v>
      </c>
      <c r="AC9091">
        <v>0</v>
      </c>
      <c r="AD9091">
        <v>0</v>
      </c>
      <c r="AE9091">
        <v>587.87199516401859</v>
      </c>
    </row>
    <row r="9092" spans="1:31" x14ac:dyDescent="0.25">
      <c r="A9092">
        <v>1856256</v>
      </c>
      <c r="B9092">
        <v>1</v>
      </c>
      <c r="C9092" t="s">
        <v>80</v>
      </c>
      <c r="D9092" t="s">
        <v>82</v>
      </c>
      <c r="E9092" t="s">
        <v>140</v>
      </c>
      <c r="F9092" t="s">
        <v>25524</v>
      </c>
      <c r="G9092" t="s">
        <v>142</v>
      </c>
      <c r="H9092" t="s">
        <v>134</v>
      </c>
      <c r="I9092" t="s">
        <v>135</v>
      </c>
      <c r="J9092" t="s">
        <v>136</v>
      </c>
      <c r="K9092" t="s">
        <v>137</v>
      </c>
      <c r="L9092" t="s">
        <v>25525</v>
      </c>
      <c r="M9092" t="s">
        <v>25526</v>
      </c>
      <c r="N9092">
        <v>1.6611111110000001</v>
      </c>
      <c r="O9092">
        <v>0</v>
      </c>
      <c r="P9092">
        <v>1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0.18503908902850003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0.18503908902850003</v>
      </c>
    </row>
    <row r="9093" spans="1:31" x14ac:dyDescent="0.25">
      <c r="A9093">
        <v>1856257</v>
      </c>
      <c r="B9093">
        <v>1</v>
      </c>
      <c r="C9093" t="s">
        <v>80</v>
      </c>
      <c r="D9093" t="s">
        <v>108</v>
      </c>
      <c r="E9093" t="s">
        <v>252</v>
      </c>
      <c r="F9093" t="s">
        <v>25527</v>
      </c>
      <c r="G9093" t="s">
        <v>279</v>
      </c>
      <c r="H9093" t="s">
        <v>134</v>
      </c>
      <c r="I9093" t="s">
        <v>135</v>
      </c>
      <c r="J9093" t="s">
        <v>136</v>
      </c>
      <c r="K9093" t="s">
        <v>137</v>
      </c>
      <c r="L9093" t="s">
        <v>25528</v>
      </c>
      <c r="M9093" t="s">
        <v>25529</v>
      </c>
      <c r="N9093">
        <v>6.2180555550000003</v>
      </c>
      <c r="O9093">
        <v>0</v>
      </c>
      <c r="P9093">
        <v>174</v>
      </c>
      <c r="Q9093">
        <v>0</v>
      </c>
      <c r="R9093">
        <v>5</v>
      </c>
      <c r="S9093">
        <v>0</v>
      </c>
      <c r="T9093">
        <v>18</v>
      </c>
      <c r="U9093">
        <v>0</v>
      </c>
      <c r="V9093">
        <v>0</v>
      </c>
      <c r="W9093">
        <v>0</v>
      </c>
      <c r="X9093">
        <v>216.65861915778359</v>
      </c>
      <c r="Y9093">
        <v>0</v>
      </c>
      <c r="Z9093">
        <v>6.531668191115835</v>
      </c>
      <c r="AA9093">
        <v>0</v>
      </c>
      <c r="AB9093">
        <v>69.016464167544299</v>
      </c>
      <c r="AC9093">
        <v>0</v>
      </c>
      <c r="AD9093">
        <v>0</v>
      </c>
      <c r="AE9093">
        <v>292.20675151644372</v>
      </c>
    </row>
    <row r="9094" spans="1:31" x14ac:dyDescent="0.25">
      <c r="A9094">
        <v>1856259</v>
      </c>
      <c r="B9094">
        <v>1</v>
      </c>
      <c r="C9094" t="s">
        <v>80</v>
      </c>
      <c r="D9094" t="s">
        <v>108</v>
      </c>
      <c r="E9094" t="s">
        <v>131</v>
      </c>
      <c r="F9094" t="s">
        <v>25530</v>
      </c>
      <c r="G9094" t="s">
        <v>133</v>
      </c>
      <c r="H9094" t="s">
        <v>134</v>
      </c>
      <c r="I9094" t="s">
        <v>135</v>
      </c>
      <c r="J9094" t="s">
        <v>136</v>
      </c>
      <c r="K9094" t="s">
        <v>137</v>
      </c>
      <c r="L9094" t="s">
        <v>25531</v>
      </c>
      <c r="M9094" t="s">
        <v>25532</v>
      </c>
      <c r="N9094">
        <v>2.1563888879999999</v>
      </c>
      <c r="O9094">
        <v>0</v>
      </c>
      <c r="P9094">
        <v>14</v>
      </c>
      <c r="Q9094">
        <v>0</v>
      </c>
      <c r="R9094">
        <v>0</v>
      </c>
      <c r="S9094">
        <v>0</v>
      </c>
      <c r="T9094">
        <v>1</v>
      </c>
      <c r="U9094">
        <v>0</v>
      </c>
      <c r="V9094">
        <v>0</v>
      </c>
      <c r="W9094">
        <v>0</v>
      </c>
      <c r="X9094">
        <v>5.1310623213876259</v>
      </c>
      <c r="Y9094">
        <v>0</v>
      </c>
      <c r="Z9094">
        <v>0</v>
      </c>
      <c r="AA9094">
        <v>0</v>
      </c>
      <c r="AB9094">
        <v>8.0966382265999989E-2</v>
      </c>
      <c r="AC9094">
        <v>0</v>
      </c>
      <c r="AD9094">
        <v>0</v>
      </c>
      <c r="AE9094">
        <v>5.2120287036536261</v>
      </c>
    </row>
    <row r="9095" spans="1:31" x14ac:dyDescent="0.25">
      <c r="A9095">
        <v>1856261</v>
      </c>
      <c r="B9095">
        <v>1</v>
      </c>
      <c r="C9095" t="s">
        <v>80</v>
      </c>
      <c r="D9095" t="s">
        <v>101</v>
      </c>
      <c r="E9095" t="s">
        <v>140</v>
      </c>
      <c r="F9095" t="s">
        <v>25533</v>
      </c>
      <c r="G9095" t="s">
        <v>246</v>
      </c>
      <c r="H9095" t="s">
        <v>134</v>
      </c>
      <c r="I9095" t="s">
        <v>135</v>
      </c>
      <c r="J9095" t="s">
        <v>136</v>
      </c>
      <c r="K9095" t="s">
        <v>137</v>
      </c>
      <c r="L9095" t="s">
        <v>25534</v>
      </c>
      <c r="M9095" t="s">
        <v>25535</v>
      </c>
      <c r="N9095">
        <v>1.705833333</v>
      </c>
      <c r="O9095">
        <v>0</v>
      </c>
      <c r="P9095">
        <v>1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0.66632692832439999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0.66632692832439999</v>
      </c>
    </row>
    <row r="9096" spans="1:31" x14ac:dyDescent="0.25">
      <c r="A9096">
        <v>1856262</v>
      </c>
      <c r="B9096">
        <v>1</v>
      </c>
      <c r="C9096" t="s">
        <v>80</v>
      </c>
      <c r="D9096" t="s">
        <v>96</v>
      </c>
      <c r="E9096" t="s">
        <v>140</v>
      </c>
      <c r="F9096" t="s">
        <v>25536</v>
      </c>
      <c r="G9096" t="s">
        <v>246</v>
      </c>
      <c r="H9096" t="s">
        <v>134</v>
      </c>
      <c r="I9096" t="s">
        <v>135</v>
      </c>
      <c r="J9096" t="s">
        <v>136</v>
      </c>
      <c r="K9096" t="s">
        <v>137</v>
      </c>
      <c r="L9096" t="s">
        <v>25537</v>
      </c>
      <c r="M9096" t="s">
        <v>25538</v>
      </c>
      <c r="N9096">
        <v>2.6272222219999999</v>
      </c>
      <c r="O9096">
        <v>0</v>
      </c>
      <c r="P9096">
        <v>7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8.1507004249920492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8.1507004249920492</v>
      </c>
    </row>
    <row r="9097" spans="1:31" x14ac:dyDescent="0.25">
      <c r="A9097">
        <v>1856263</v>
      </c>
      <c r="B9097">
        <v>1</v>
      </c>
      <c r="C9097" t="s">
        <v>81</v>
      </c>
      <c r="D9097" t="s">
        <v>113</v>
      </c>
      <c r="E9097" t="s">
        <v>140</v>
      </c>
      <c r="F9097" t="s">
        <v>25539</v>
      </c>
      <c r="G9097" t="s">
        <v>246</v>
      </c>
      <c r="H9097" t="s">
        <v>134</v>
      </c>
      <c r="I9097" t="s">
        <v>135</v>
      </c>
      <c r="J9097" t="s">
        <v>136</v>
      </c>
      <c r="K9097" t="s">
        <v>137</v>
      </c>
      <c r="L9097" t="s">
        <v>25540</v>
      </c>
      <c r="M9097" t="s">
        <v>25541</v>
      </c>
      <c r="N9097">
        <v>1.6372222219999999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1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0.28310499493538333</v>
      </c>
      <c r="AC9097">
        <v>0</v>
      </c>
      <c r="AD9097">
        <v>0</v>
      </c>
      <c r="AE9097">
        <v>0.28310499493538333</v>
      </c>
    </row>
    <row r="9098" spans="1:31" x14ac:dyDescent="0.25">
      <c r="A9098">
        <v>1856265</v>
      </c>
      <c r="B9098">
        <v>1</v>
      </c>
      <c r="C9098" t="s">
        <v>80</v>
      </c>
      <c r="D9098" t="s">
        <v>87</v>
      </c>
      <c r="E9098" t="s">
        <v>140</v>
      </c>
      <c r="F9098" t="s">
        <v>25542</v>
      </c>
      <c r="G9098" t="s">
        <v>142</v>
      </c>
      <c r="H9098" t="s">
        <v>134</v>
      </c>
      <c r="I9098" t="s">
        <v>135</v>
      </c>
      <c r="J9098" t="s">
        <v>136</v>
      </c>
      <c r="K9098" t="s">
        <v>137</v>
      </c>
      <c r="L9098" t="s">
        <v>25543</v>
      </c>
      <c r="M9098" t="s">
        <v>25544</v>
      </c>
      <c r="N9098">
        <v>1.3786111109999999</v>
      </c>
      <c r="O9098">
        <v>0</v>
      </c>
      <c r="P9098">
        <v>1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0.52102383765374172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0.52102383765374172</v>
      </c>
    </row>
    <row r="9099" spans="1:31" x14ac:dyDescent="0.25">
      <c r="A9099">
        <v>1856267</v>
      </c>
      <c r="B9099">
        <v>1</v>
      </c>
      <c r="C9099" t="s">
        <v>80</v>
      </c>
      <c r="D9099" t="s">
        <v>98</v>
      </c>
      <c r="E9099" t="s">
        <v>131</v>
      </c>
      <c r="F9099" t="s">
        <v>25545</v>
      </c>
      <c r="G9099" t="s">
        <v>133</v>
      </c>
      <c r="H9099" t="s">
        <v>134</v>
      </c>
      <c r="I9099" t="s">
        <v>135</v>
      </c>
      <c r="J9099" t="s">
        <v>136</v>
      </c>
      <c r="K9099" t="s">
        <v>137</v>
      </c>
      <c r="L9099" t="s">
        <v>25546</v>
      </c>
      <c r="M9099" t="s">
        <v>25547</v>
      </c>
      <c r="N9099">
        <v>2.0469444440000002</v>
      </c>
      <c r="O9099">
        <v>0</v>
      </c>
      <c r="P9099">
        <v>5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0.31277658212536669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0.31277658212536669</v>
      </c>
    </row>
    <row r="9100" spans="1:31" x14ac:dyDescent="0.25">
      <c r="A9100">
        <v>1856274</v>
      </c>
      <c r="B9100">
        <v>1</v>
      </c>
      <c r="C9100" t="s">
        <v>81</v>
      </c>
      <c r="D9100" t="s">
        <v>113</v>
      </c>
      <c r="E9100" t="s">
        <v>140</v>
      </c>
      <c r="F9100" t="s">
        <v>25548</v>
      </c>
      <c r="G9100" t="s">
        <v>142</v>
      </c>
      <c r="H9100" t="s">
        <v>134</v>
      </c>
      <c r="I9100" t="s">
        <v>135</v>
      </c>
      <c r="J9100" t="s">
        <v>136</v>
      </c>
      <c r="K9100" t="s">
        <v>137</v>
      </c>
      <c r="L9100" t="s">
        <v>25549</v>
      </c>
      <c r="M9100" t="s">
        <v>25550</v>
      </c>
      <c r="N9100">
        <v>1.558611111</v>
      </c>
      <c r="O9100">
        <v>0</v>
      </c>
      <c r="P9100">
        <v>1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0.28130783611335003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0.28130783611335003</v>
      </c>
    </row>
    <row r="9101" spans="1:31" x14ac:dyDescent="0.25">
      <c r="A9101">
        <v>1856275</v>
      </c>
      <c r="B9101">
        <v>1</v>
      </c>
      <c r="C9101" t="s">
        <v>80</v>
      </c>
      <c r="D9101" t="s">
        <v>110</v>
      </c>
      <c r="E9101" t="s">
        <v>140</v>
      </c>
      <c r="F9101" t="s">
        <v>25551</v>
      </c>
      <c r="G9101" t="s">
        <v>142</v>
      </c>
      <c r="H9101" t="s">
        <v>134</v>
      </c>
      <c r="I9101" t="s">
        <v>135</v>
      </c>
      <c r="J9101" t="s">
        <v>136</v>
      </c>
      <c r="K9101" t="s">
        <v>137</v>
      </c>
      <c r="L9101" t="s">
        <v>25552</v>
      </c>
      <c r="M9101" t="s">
        <v>25553</v>
      </c>
      <c r="N9101">
        <v>8.5097222220000006</v>
      </c>
      <c r="O9101">
        <v>0</v>
      </c>
      <c r="P9101">
        <v>1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8.4410184528979997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8.4410184528979997</v>
      </c>
    </row>
    <row r="9102" spans="1:31" x14ac:dyDescent="0.25">
      <c r="A9102">
        <v>1856280</v>
      </c>
      <c r="B9102">
        <v>1</v>
      </c>
      <c r="C9102" t="s">
        <v>81</v>
      </c>
      <c r="D9102" t="s">
        <v>113</v>
      </c>
      <c r="E9102" t="s">
        <v>131</v>
      </c>
      <c r="F9102" t="s">
        <v>25554</v>
      </c>
      <c r="G9102" t="s">
        <v>133</v>
      </c>
      <c r="H9102" t="s">
        <v>134</v>
      </c>
      <c r="I9102" t="s">
        <v>135</v>
      </c>
      <c r="J9102" t="s">
        <v>136</v>
      </c>
      <c r="K9102" t="s">
        <v>137</v>
      </c>
      <c r="L9102" t="s">
        <v>25555</v>
      </c>
      <c r="M9102" t="s">
        <v>25556</v>
      </c>
      <c r="N9102">
        <v>1.235833333</v>
      </c>
      <c r="O9102">
        <v>0</v>
      </c>
      <c r="P9102">
        <v>73</v>
      </c>
      <c r="Q9102">
        <v>0</v>
      </c>
      <c r="R9102">
        <v>9</v>
      </c>
      <c r="S9102">
        <v>0</v>
      </c>
      <c r="T9102">
        <v>2</v>
      </c>
      <c r="U9102">
        <v>0</v>
      </c>
      <c r="V9102">
        <v>0</v>
      </c>
      <c r="W9102">
        <v>0</v>
      </c>
      <c r="X9102">
        <v>19.605676387314524</v>
      </c>
      <c r="Y9102">
        <v>0</v>
      </c>
      <c r="Z9102">
        <v>8.3265747020741756</v>
      </c>
      <c r="AA9102">
        <v>0</v>
      </c>
      <c r="AB9102">
        <v>0.12481186806133332</v>
      </c>
      <c r="AC9102">
        <v>0</v>
      </c>
      <c r="AD9102">
        <v>0</v>
      </c>
      <c r="AE9102">
        <v>28.057062957450032</v>
      </c>
    </row>
    <row r="9103" spans="1:31" x14ac:dyDescent="0.25">
      <c r="A9103">
        <v>1856283</v>
      </c>
      <c r="B9103">
        <v>1</v>
      </c>
      <c r="C9103" t="s">
        <v>80</v>
      </c>
      <c r="D9103" t="s">
        <v>93</v>
      </c>
      <c r="E9103" t="s">
        <v>252</v>
      </c>
      <c r="F9103" t="s">
        <v>25557</v>
      </c>
      <c r="G9103" t="s">
        <v>279</v>
      </c>
      <c r="H9103" t="s">
        <v>134</v>
      </c>
      <c r="I9103" t="s">
        <v>135</v>
      </c>
      <c r="J9103" t="s">
        <v>136</v>
      </c>
      <c r="K9103" t="s">
        <v>137</v>
      </c>
      <c r="L9103" t="s">
        <v>25558</v>
      </c>
      <c r="M9103" t="s">
        <v>25559</v>
      </c>
      <c r="N9103">
        <v>2.2647222220000001</v>
      </c>
      <c r="O9103">
        <v>0</v>
      </c>
      <c r="P9103">
        <v>7</v>
      </c>
      <c r="Q9103">
        <v>0</v>
      </c>
      <c r="R9103">
        <v>28</v>
      </c>
      <c r="S9103">
        <v>0</v>
      </c>
      <c r="T9103">
        <v>8</v>
      </c>
      <c r="U9103">
        <v>0</v>
      </c>
      <c r="V9103">
        <v>0</v>
      </c>
      <c r="W9103">
        <v>0</v>
      </c>
      <c r="X9103">
        <v>6.1427370659581255</v>
      </c>
      <c r="Y9103">
        <v>0</v>
      </c>
      <c r="Z9103">
        <v>256.94938392278482</v>
      </c>
      <c r="AA9103">
        <v>0</v>
      </c>
      <c r="AB9103">
        <v>97.638943432859421</v>
      </c>
      <c r="AC9103">
        <v>0</v>
      </c>
      <c r="AD9103">
        <v>0</v>
      </c>
      <c r="AE9103">
        <v>360.73106442160235</v>
      </c>
    </row>
    <row r="9104" spans="1:31" x14ac:dyDescent="0.25">
      <c r="A9104">
        <v>1856284</v>
      </c>
      <c r="B9104">
        <v>1</v>
      </c>
      <c r="C9104" t="s">
        <v>80</v>
      </c>
      <c r="D9104" t="s">
        <v>108</v>
      </c>
      <c r="E9104" t="s">
        <v>252</v>
      </c>
      <c r="F9104" t="s">
        <v>17512</v>
      </c>
      <c r="G9104" t="s">
        <v>279</v>
      </c>
      <c r="H9104" t="s">
        <v>134</v>
      </c>
      <c r="I9104" t="s">
        <v>135</v>
      </c>
      <c r="J9104" t="s">
        <v>136</v>
      </c>
      <c r="K9104" t="s">
        <v>137</v>
      </c>
      <c r="L9104" t="s">
        <v>25560</v>
      </c>
      <c r="M9104" t="s">
        <v>25561</v>
      </c>
      <c r="N9104">
        <v>3.9097222220000001</v>
      </c>
      <c r="O9104">
        <v>0</v>
      </c>
      <c r="P9104">
        <v>20</v>
      </c>
      <c r="Q9104">
        <v>0</v>
      </c>
      <c r="R9104">
        <v>23</v>
      </c>
      <c r="S9104">
        <v>0</v>
      </c>
      <c r="T9104">
        <v>10</v>
      </c>
      <c r="U9104">
        <v>0</v>
      </c>
      <c r="V9104">
        <v>0</v>
      </c>
      <c r="W9104">
        <v>0</v>
      </c>
      <c r="X9104">
        <v>24.327307315013712</v>
      </c>
      <c r="Y9104">
        <v>0</v>
      </c>
      <c r="Z9104">
        <v>376.24279689111177</v>
      </c>
      <c r="AA9104">
        <v>0</v>
      </c>
      <c r="AB9104">
        <v>51.523663357673598</v>
      </c>
      <c r="AC9104">
        <v>0</v>
      </c>
      <c r="AD9104">
        <v>0</v>
      </c>
      <c r="AE9104">
        <v>452.09376756379913</v>
      </c>
    </row>
    <row r="9105" spans="1:31" x14ac:dyDescent="0.25">
      <c r="A9105">
        <v>1856288</v>
      </c>
      <c r="B9105">
        <v>1</v>
      </c>
      <c r="C9105" t="s">
        <v>80</v>
      </c>
      <c r="D9105" t="s">
        <v>97</v>
      </c>
      <c r="E9105" t="s">
        <v>140</v>
      </c>
      <c r="F9105" t="s">
        <v>25562</v>
      </c>
      <c r="G9105" t="s">
        <v>142</v>
      </c>
      <c r="H9105" t="s">
        <v>134</v>
      </c>
      <c r="I9105" t="s">
        <v>135</v>
      </c>
      <c r="J9105" t="s">
        <v>136</v>
      </c>
      <c r="K9105" t="s">
        <v>137</v>
      </c>
      <c r="L9105" t="s">
        <v>25563</v>
      </c>
      <c r="M9105" t="s">
        <v>25564</v>
      </c>
      <c r="N9105">
        <v>2.3472222220000001</v>
      </c>
      <c r="O9105">
        <v>0</v>
      </c>
      <c r="P9105">
        <v>1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0.24469232705800004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0.24469232705800004</v>
      </c>
    </row>
    <row r="9106" spans="1:31" x14ac:dyDescent="0.25">
      <c r="A9106">
        <v>1856290</v>
      </c>
      <c r="B9106">
        <v>1</v>
      </c>
      <c r="C9106" t="s">
        <v>81</v>
      </c>
      <c r="D9106" t="s">
        <v>128</v>
      </c>
      <c r="E9106" t="s">
        <v>131</v>
      </c>
      <c r="F9106" t="s">
        <v>25565</v>
      </c>
      <c r="G9106" t="s">
        <v>133</v>
      </c>
      <c r="H9106" t="s">
        <v>134</v>
      </c>
      <c r="I9106" t="s">
        <v>135</v>
      </c>
      <c r="J9106" t="s">
        <v>136</v>
      </c>
      <c r="K9106" t="s">
        <v>137</v>
      </c>
      <c r="L9106" t="s">
        <v>25566</v>
      </c>
      <c r="M9106" t="s">
        <v>25567</v>
      </c>
      <c r="N9106">
        <v>1.636111111</v>
      </c>
      <c r="O9106">
        <v>0</v>
      </c>
      <c r="P9106">
        <v>2</v>
      </c>
      <c r="Q9106">
        <v>0</v>
      </c>
      <c r="R9106">
        <v>9</v>
      </c>
      <c r="S9106">
        <v>0</v>
      </c>
      <c r="T9106">
        <v>1</v>
      </c>
      <c r="U9106">
        <v>0</v>
      </c>
      <c r="V9106">
        <v>0</v>
      </c>
      <c r="W9106">
        <v>0</v>
      </c>
      <c r="X9106">
        <v>0.914041132023375</v>
      </c>
      <c r="Y9106">
        <v>0</v>
      </c>
      <c r="Z9106">
        <v>7.7608569270400016</v>
      </c>
      <c r="AA9106">
        <v>0</v>
      </c>
      <c r="AB9106">
        <v>0.22656924311533333</v>
      </c>
      <c r="AC9106">
        <v>0</v>
      </c>
      <c r="AD9106">
        <v>0</v>
      </c>
      <c r="AE9106">
        <v>8.9014673021787107</v>
      </c>
    </row>
    <row r="9107" spans="1:31" x14ac:dyDescent="0.25">
      <c r="A9107">
        <v>1856293</v>
      </c>
      <c r="B9107">
        <v>1</v>
      </c>
      <c r="C9107" t="s">
        <v>80</v>
      </c>
      <c r="D9107" t="s">
        <v>106</v>
      </c>
      <c r="E9107" t="s">
        <v>164</v>
      </c>
      <c r="F9107" t="s">
        <v>11492</v>
      </c>
      <c r="G9107" t="s">
        <v>156</v>
      </c>
      <c r="H9107" t="s">
        <v>157</v>
      </c>
      <c r="I9107" t="s">
        <v>135</v>
      </c>
      <c r="J9107" t="s">
        <v>136</v>
      </c>
      <c r="K9107" t="s">
        <v>137</v>
      </c>
      <c r="L9107" t="s">
        <v>25568</v>
      </c>
      <c r="M9107" t="s">
        <v>25569</v>
      </c>
      <c r="N9107">
        <v>1.0861111109999999</v>
      </c>
      <c r="O9107">
        <v>0</v>
      </c>
      <c r="P9107">
        <v>246</v>
      </c>
      <c r="Q9107">
        <v>49</v>
      </c>
      <c r="R9107">
        <v>43</v>
      </c>
      <c r="S9107">
        <v>7</v>
      </c>
      <c r="T9107">
        <v>36</v>
      </c>
      <c r="U9107">
        <v>1</v>
      </c>
      <c r="V9107">
        <v>0</v>
      </c>
      <c r="W9107">
        <v>0</v>
      </c>
      <c r="X9107">
        <v>58.502608415605479</v>
      </c>
      <c r="Y9107">
        <v>494.54591168442988</v>
      </c>
      <c r="Z9107">
        <v>65.481276582679229</v>
      </c>
      <c r="AA9107">
        <v>31.30411568240115</v>
      </c>
      <c r="AB9107">
        <v>16.487720422506669</v>
      </c>
      <c r="AC9107">
        <v>0.37264499608162505</v>
      </c>
      <c r="AD9107">
        <v>0</v>
      </c>
      <c r="AE9107">
        <v>666.69427778370402</v>
      </c>
    </row>
    <row r="9108" spans="1:31" x14ac:dyDescent="0.25">
      <c r="A9108">
        <v>1856295</v>
      </c>
      <c r="B9108">
        <v>1</v>
      </c>
      <c r="C9108" t="s">
        <v>80</v>
      </c>
      <c r="D9108" t="s">
        <v>103</v>
      </c>
      <c r="E9108" t="s">
        <v>131</v>
      </c>
      <c r="F9108" t="s">
        <v>24679</v>
      </c>
      <c r="G9108" t="s">
        <v>133</v>
      </c>
      <c r="H9108" t="s">
        <v>134</v>
      </c>
      <c r="I9108" t="s">
        <v>135</v>
      </c>
      <c r="J9108" t="s">
        <v>136</v>
      </c>
      <c r="K9108" t="s">
        <v>137</v>
      </c>
      <c r="L9108" t="s">
        <v>25570</v>
      </c>
      <c r="M9108" t="s">
        <v>25571</v>
      </c>
      <c r="N9108">
        <v>1.4230555549999999</v>
      </c>
      <c r="O9108">
        <v>0</v>
      </c>
      <c r="P9108">
        <v>5</v>
      </c>
      <c r="Q9108">
        <v>0</v>
      </c>
      <c r="R9108">
        <v>4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2.7166062092949335</v>
      </c>
      <c r="Y9108">
        <v>0</v>
      </c>
      <c r="Z9108">
        <v>43.528058282012935</v>
      </c>
      <c r="AA9108">
        <v>0</v>
      </c>
      <c r="AB9108">
        <v>0</v>
      </c>
      <c r="AC9108">
        <v>0</v>
      </c>
      <c r="AD9108">
        <v>0</v>
      </c>
      <c r="AE9108">
        <v>46.244664491307866</v>
      </c>
    </row>
    <row r="9109" spans="1:31" x14ac:dyDescent="0.25">
      <c r="A9109">
        <v>1856296</v>
      </c>
      <c r="B9109">
        <v>1</v>
      </c>
      <c r="C9109" t="s">
        <v>80</v>
      </c>
      <c r="D9109" t="s">
        <v>106</v>
      </c>
      <c r="E9109" t="s">
        <v>140</v>
      </c>
      <c r="F9109" t="s">
        <v>25572</v>
      </c>
      <c r="G9109" t="s">
        <v>142</v>
      </c>
      <c r="H9109" t="s">
        <v>134</v>
      </c>
      <c r="I9109" t="s">
        <v>135</v>
      </c>
      <c r="J9109" t="s">
        <v>136</v>
      </c>
      <c r="K9109" t="s">
        <v>137</v>
      </c>
      <c r="L9109" t="s">
        <v>25573</v>
      </c>
      <c r="M9109" t="s">
        <v>25574</v>
      </c>
      <c r="N9109">
        <v>2.3958333330000001</v>
      </c>
      <c r="O9109">
        <v>0</v>
      </c>
      <c r="P9109">
        <v>1</v>
      </c>
      <c r="Q9109">
        <v>0</v>
      </c>
      <c r="R9109">
        <v>0</v>
      </c>
      <c r="S9109">
        <v>0</v>
      </c>
      <c r="T9109">
        <v>1</v>
      </c>
      <c r="U9109">
        <v>0</v>
      </c>
      <c r="V9109">
        <v>0</v>
      </c>
      <c r="W9109">
        <v>0</v>
      </c>
      <c r="X9109">
        <v>1.3170951526975501</v>
      </c>
      <c r="Y9109">
        <v>0</v>
      </c>
      <c r="Z9109">
        <v>0</v>
      </c>
      <c r="AA9109">
        <v>0</v>
      </c>
      <c r="AB9109">
        <v>0.66234758311747499</v>
      </c>
      <c r="AC9109">
        <v>0</v>
      </c>
      <c r="AD9109">
        <v>0</v>
      </c>
      <c r="AE9109">
        <v>1.9794427358150251</v>
      </c>
    </row>
    <row r="9110" spans="1:31" x14ac:dyDescent="0.25">
      <c r="A9110">
        <v>1856297</v>
      </c>
      <c r="B9110">
        <v>1</v>
      </c>
      <c r="C9110" t="s">
        <v>80</v>
      </c>
      <c r="D9110" t="s">
        <v>104</v>
      </c>
      <c r="E9110" t="s">
        <v>131</v>
      </c>
      <c r="F9110" t="s">
        <v>25575</v>
      </c>
      <c r="G9110" t="s">
        <v>189</v>
      </c>
      <c r="H9110" t="s">
        <v>134</v>
      </c>
      <c r="I9110" t="s">
        <v>135</v>
      </c>
      <c r="J9110" t="s">
        <v>136</v>
      </c>
      <c r="K9110" t="s">
        <v>137</v>
      </c>
      <c r="L9110" t="s">
        <v>25576</v>
      </c>
      <c r="M9110" t="s">
        <v>25577</v>
      </c>
      <c r="N9110">
        <v>4.3197222220000002</v>
      </c>
      <c r="O9110">
        <v>0</v>
      </c>
      <c r="P9110">
        <v>87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115.06136890701332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115.06136890701332</v>
      </c>
    </row>
    <row r="9111" spans="1:31" x14ac:dyDescent="0.25">
      <c r="A9111">
        <v>1856301</v>
      </c>
      <c r="B9111">
        <v>1</v>
      </c>
      <c r="C9111" t="s">
        <v>80</v>
      </c>
      <c r="D9111" t="s">
        <v>110</v>
      </c>
      <c r="E9111" t="s">
        <v>131</v>
      </c>
      <c r="F9111" t="s">
        <v>25578</v>
      </c>
      <c r="G9111" t="s">
        <v>189</v>
      </c>
      <c r="H9111" t="s">
        <v>134</v>
      </c>
      <c r="I9111" t="s">
        <v>135</v>
      </c>
      <c r="J9111" t="s">
        <v>136</v>
      </c>
      <c r="K9111" t="s">
        <v>137</v>
      </c>
      <c r="L9111" t="s">
        <v>25579</v>
      </c>
      <c r="M9111" t="s">
        <v>25580</v>
      </c>
      <c r="N9111">
        <v>2.369722222</v>
      </c>
      <c r="O9111">
        <v>0</v>
      </c>
      <c r="P9111">
        <v>185</v>
      </c>
      <c r="Q9111">
        <v>0</v>
      </c>
      <c r="R9111">
        <v>0</v>
      </c>
      <c r="S9111">
        <v>0</v>
      </c>
      <c r="T9111">
        <v>11</v>
      </c>
      <c r="U9111">
        <v>0</v>
      </c>
      <c r="V9111">
        <v>0</v>
      </c>
      <c r="W9111">
        <v>0</v>
      </c>
      <c r="X9111">
        <v>109.84439568074862</v>
      </c>
      <c r="Y9111">
        <v>0</v>
      </c>
      <c r="Z9111">
        <v>0</v>
      </c>
      <c r="AA9111">
        <v>0</v>
      </c>
      <c r="AB9111">
        <v>38.555209938899509</v>
      </c>
      <c r="AC9111">
        <v>0</v>
      </c>
      <c r="AD9111">
        <v>0</v>
      </c>
      <c r="AE9111">
        <v>148.39960561964813</v>
      </c>
    </row>
    <row r="9112" spans="1:31" x14ac:dyDescent="0.25">
      <c r="A9112">
        <v>1856304</v>
      </c>
      <c r="B9112">
        <v>1</v>
      </c>
      <c r="C9112" t="s">
        <v>80</v>
      </c>
      <c r="D9112" t="s">
        <v>103</v>
      </c>
      <c r="E9112" t="s">
        <v>268</v>
      </c>
      <c r="F9112" t="s">
        <v>12951</v>
      </c>
      <c r="G9112" t="s">
        <v>235</v>
      </c>
      <c r="H9112" t="s">
        <v>157</v>
      </c>
      <c r="I9112" t="s">
        <v>135</v>
      </c>
      <c r="J9112" t="s">
        <v>3</v>
      </c>
      <c r="K9112" t="s">
        <v>137</v>
      </c>
      <c r="L9112" t="s">
        <v>25581</v>
      </c>
      <c r="M9112" t="s">
        <v>25582</v>
      </c>
      <c r="N9112">
        <v>0.43555555499999998</v>
      </c>
      <c r="O9112">
        <v>20</v>
      </c>
      <c r="P9112">
        <v>5300</v>
      </c>
      <c r="Q9112">
        <v>59</v>
      </c>
      <c r="R9112">
        <v>557</v>
      </c>
      <c r="S9112">
        <v>98</v>
      </c>
      <c r="T9112">
        <v>1115</v>
      </c>
      <c r="U9112">
        <v>17</v>
      </c>
      <c r="V9112">
        <v>4</v>
      </c>
      <c r="W9112">
        <v>6.7376058551703988</v>
      </c>
      <c r="X9112">
        <v>494.25192332806103</v>
      </c>
      <c r="Y9112">
        <v>164.80702709866952</v>
      </c>
      <c r="Z9112">
        <v>81.864975550639002</v>
      </c>
      <c r="AA9112">
        <v>231.40452790068943</v>
      </c>
      <c r="AB9112">
        <v>196.52695899841922</v>
      </c>
      <c r="AC9112">
        <v>251.14436701745251</v>
      </c>
      <c r="AD9112">
        <v>19.925543689501328</v>
      </c>
      <c r="AE9112">
        <v>1446.6629294386025</v>
      </c>
    </row>
    <row r="9113" spans="1:31" x14ac:dyDescent="0.25">
      <c r="A9113">
        <v>1856305</v>
      </c>
      <c r="B9113">
        <v>1</v>
      </c>
      <c r="C9113" t="s">
        <v>80</v>
      </c>
      <c r="D9113" t="s">
        <v>103</v>
      </c>
      <c r="E9113" t="s">
        <v>268</v>
      </c>
      <c r="F9113" t="s">
        <v>23883</v>
      </c>
      <c r="G9113" t="s">
        <v>235</v>
      </c>
      <c r="H9113" t="s">
        <v>157</v>
      </c>
      <c r="I9113" t="s">
        <v>135</v>
      </c>
      <c r="J9113" t="s">
        <v>3</v>
      </c>
      <c r="K9113" t="s">
        <v>137</v>
      </c>
      <c r="L9113" t="s">
        <v>25583</v>
      </c>
      <c r="M9113" t="s">
        <v>25584</v>
      </c>
      <c r="N9113">
        <v>0.20130999999999999</v>
      </c>
      <c r="O9113">
        <v>0</v>
      </c>
      <c r="P9113">
        <v>0</v>
      </c>
      <c r="Q9113">
        <v>8</v>
      </c>
      <c r="R9113">
        <v>5</v>
      </c>
      <c r="S9113">
        <v>6</v>
      </c>
      <c r="T9113">
        <v>24</v>
      </c>
      <c r="U9113">
        <v>11</v>
      </c>
      <c r="V9113">
        <v>2</v>
      </c>
      <c r="W9113">
        <v>0</v>
      </c>
      <c r="X9113">
        <v>0</v>
      </c>
      <c r="Y9113">
        <v>18.729431089012799</v>
      </c>
      <c r="Z9113">
        <v>8.8405537771879992</v>
      </c>
      <c r="AA9113">
        <v>42.739147979191799</v>
      </c>
      <c r="AB9113">
        <v>6.512274726409955</v>
      </c>
      <c r="AC9113">
        <v>435.10704871672323</v>
      </c>
      <c r="AD9113">
        <v>7.7113535260594004</v>
      </c>
      <c r="AE9113">
        <v>519.63980981458519</v>
      </c>
    </row>
    <row r="9114" spans="1:31" x14ac:dyDescent="0.25">
      <c r="A9114">
        <v>1856307</v>
      </c>
      <c r="B9114">
        <v>1</v>
      </c>
      <c r="C9114" t="s">
        <v>80</v>
      </c>
      <c r="D9114" t="s">
        <v>82</v>
      </c>
      <c r="E9114" t="s">
        <v>268</v>
      </c>
      <c r="F9114" t="s">
        <v>25585</v>
      </c>
      <c r="G9114" t="s">
        <v>242</v>
      </c>
      <c r="H9114" t="s">
        <v>157</v>
      </c>
      <c r="I9114" t="s">
        <v>135</v>
      </c>
      <c r="J9114" t="s">
        <v>3</v>
      </c>
      <c r="K9114" t="s">
        <v>137</v>
      </c>
      <c r="L9114" t="s">
        <v>25586</v>
      </c>
      <c r="M9114" t="s">
        <v>25587</v>
      </c>
      <c r="N9114">
        <v>1.4955555549999999</v>
      </c>
      <c r="O9114">
        <v>0</v>
      </c>
      <c r="P9114">
        <v>3</v>
      </c>
      <c r="Q9114">
        <v>0</v>
      </c>
      <c r="R9114">
        <v>0</v>
      </c>
      <c r="S9114">
        <v>1</v>
      </c>
      <c r="T9114">
        <v>37</v>
      </c>
      <c r="U9114">
        <v>0</v>
      </c>
      <c r="V9114">
        <v>3</v>
      </c>
      <c r="W9114">
        <v>0</v>
      </c>
      <c r="X9114">
        <v>1.1268936464497998</v>
      </c>
      <c r="Y9114">
        <v>0</v>
      </c>
      <c r="Z9114">
        <v>0</v>
      </c>
      <c r="AA9114">
        <v>207.04633197875671</v>
      </c>
      <c r="AB9114">
        <v>317.45180114988318</v>
      </c>
      <c r="AC9114">
        <v>0</v>
      </c>
      <c r="AD9114">
        <v>76.858006240408244</v>
      </c>
      <c r="AE9114">
        <v>602.48303301549799</v>
      </c>
    </row>
    <row r="9115" spans="1:31" x14ac:dyDescent="0.25">
      <c r="A9115">
        <v>1856309</v>
      </c>
      <c r="B9115">
        <v>1</v>
      </c>
      <c r="C9115" t="s">
        <v>80</v>
      </c>
      <c r="D9115" t="s">
        <v>85</v>
      </c>
      <c r="E9115" t="s">
        <v>131</v>
      </c>
      <c r="F9115" t="s">
        <v>25588</v>
      </c>
      <c r="G9115" t="s">
        <v>189</v>
      </c>
      <c r="H9115" t="s">
        <v>134</v>
      </c>
      <c r="I9115" t="s">
        <v>135</v>
      </c>
      <c r="J9115" t="s">
        <v>136</v>
      </c>
      <c r="K9115" t="s">
        <v>137</v>
      </c>
      <c r="L9115" t="s">
        <v>25589</v>
      </c>
      <c r="M9115" t="s">
        <v>25590</v>
      </c>
      <c r="N9115">
        <v>6.0075000000000003</v>
      </c>
      <c r="O9115">
        <v>0</v>
      </c>
      <c r="P9115">
        <v>89</v>
      </c>
      <c r="Q9115">
        <v>0</v>
      </c>
      <c r="R9115">
        <v>0</v>
      </c>
      <c r="S9115">
        <v>0</v>
      </c>
      <c r="T9115">
        <v>11</v>
      </c>
      <c r="U9115">
        <v>0</v>
      </c>
      <c r="V9115">
        <v>0</v>
      </c>
      <c r="W9115">
        <v>0</v>
      </c>
      <c r="X9115">
        <v>153.48878497373317</v>
      </c>
      <c r="Y9115">
        <v>0</v>
      </c>
      <c r="Z9115">
        <v>0</v>
      </c>
      <c r="AA9115">
        <v>0</v>
      </c>
      <c r="AB9115">
        <v>64.570234824495671</v>
      </c>
      <c r="AC9115">
        <v>0</v>
      </c>
      <c r="AD9115">
        <v>0</v>
      </c>
      <c r="AE9115">
        <v>218.05901979822886</v>
      </c>
    </row>
    <row r="9116" spans="1:31" x14ac:dyDescent="0.25">
      <c r="A9116">
        <v>1856311</v>
      </c>
      <c r="B9116">
        <v>1</v>
      </c>
      <c r="C9116" t="s">
        <v>80</v>
      </c>
      <c r="D9116" t="s">
        <v>92</v>
      </c>
      <c r="E9116" t="s">
        <v>140</v>
      </c>
      <c r="F9116" t="s">
        <v>25591</v>
      </c>
      <c r="G9116" t="s">
        <v>213</v>
      </c>
      <c r="H9116" t="s">
        <v>134</v>
      </c>
      <c r="I9116" t="s">
        <v>135</v>
      </c>
      <c r="J9116" t="s">
        <v>136</v>
      </c>
      <c r="K9116" t="s">
        <v>137</v>
      </c>
      <c r="L9116" t="s">
        <v>25592</v>
      </c>
      <c r="M9116" t="s">
        <v>25593</v>
      </c>
      <c r="N9116">
        <v>1.394722222</v>
      </c>
      <c r="O9116">
        <v>0</v>
      </c>
      <c r="P9116">
        <v>9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3.3747852011760258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3.3747852011760258</v>
      </c>
    </row>
    <row r="9117" spans="1:31" x14ac:dyDescent="0.25">
      <c r="A9117">
        <v>1856312</v>
      </c>
      <c r="B9117">
        <v>1</v>
      </c>
      <c r="C9117" t="s">
        <v>80</v>
      </c>
      <c r="D9117" t="s">
        <v>91</v>
      </c>
      <c r="E9117" t="s">
        <v>252</v>
      </c>
      <c r="F9117" t="s">
        <v>25594</v>
      </c>
      <c r="G9117" t="s">
        <v>753</v>
      </c>
      <c r="H9117" t="s">
        <v>134</v>
      </c>
      <c r="I9117" t="s">
        <v>135</v>
      </c>
      <c r="J9117" t="s">
        <v>136</v>
      </c>
      <c r="K9117" t="s">
        <v>137</v>
      </c>
      <c r="L9117" t="s">
        <v>25595</v>
      </c>
      <c r="M9117" t="s">
        <v>25596</v>
      </c>
      <c r="N9117">
        <v>0.60444444399999997</v>
      </c>
      <c r="O9117">
        <v>0</v>
      </c>
      <c r="P9117">
        <v>38</v>
      </c>
      <c r="Q9117">
        <v>0</v>
      </c>
      <c r="R9117">
        <v>5</v>
      </c>
      <c r="S9117">
        <v>0</v>
      </c>
      <c r="T9117">
        <v>7</v>
      </c>
      <c r="U9117">
        <v>0</v>
      </c>
      <c r="V9117">
        <v>0</v>
      </c>
      <c r="W9117">
        <v>0</v>
      </c>
      <c r="X9117">
        <v>6.0080630377631996</v>
      </c>
      <c r="Y9117">
        <v>0</v>
      </c>
      <c r="Z9117">
        <v>1.4863801899989333</v>
      </c>
      <c r="AA9117">
        <v>0</v>
      </c>
      <c r="AB9117">
        <v>1.5500865092046223</v>
      </c>
      <c r="AC9117">
        <v>0</v>
      </c>
      <c r="AD9117">
        <v>0</v>
      </c>
      <c r="AE9117">
        <v>9.044529736966755</v>
      </c>
    </row>
    <row r="9118" spans="1:31" x14ac:dyDescent="0.25">
      <c r="A9118">
        <v>1856314</v>
      </c>
      <c r="B9118">
        <v>1</v>
      </c>
      <c r="C9118" t="s">
        <v>80</v>
      </c>
      <c r="D9118" t="s">
        <v>85</v>
      </c>
      <c r="E9118" t="s">
        <v>252</v>
      </c>
      <c r="F9118" t="s">
        <v>22125</v>
      </c>
      <c r="G9118" t="s">
        <v>279</v>
      </c>
      <c r="H9118" t="s">
        <v>134</v>
      </c>
      <c r="I9118" t="s">
        <v>135</v>
      </c>
      <c r="J9118" t="s">
        <v>136</v>
      </c>
      <c r="K9118" t="s">
        <v>137</v>
      </c>
      <c r="L9118" t="s">
        <v>25597</v>
      </c>
      <c r="M9118" t="s">
        <v>25598</v>
      </c>
      <c r="N9118">
        <v>2.073611111</v>
      </c>
      <c r="O9118">
        <v>0</v>
      </c>
      <c r="P9118">
        <v>1089</v>
      </c>
      <c r="Q9118">
        <v>0</v>
      </c>
      <c r="R9118">
        <v>0</v>
      </c>
      <c r="S9118">
        <v>0</v>
      </c>
      <c r="T9118">
        <v>99</v>
      </c>
      <c r="U9118">
        <v>0</v>
      </c>
      <c r="V9118">
        <v>0</v>
      </c>
      <c r="W9118">
        <v>0</v>
      </c>
      <c r="X9118">
        <v>623.92723955692736</v>
      </c>
      <c r="Y9118">
        <v>0</v>
      </c>
      <c r="Z9118">
        <v>0</v>
      </c>
      <c r="AA9118">
        <v>0</v>
      </c>
      <c r="AB9118">
        <v>202.85938816452864</v>
      </c>
      <c r="AC9118">
        <v>0</v>
      </c>
      <c r="AD9118">
        <v>0</v>
      </c>
      <c r="AE9118">
        <v>826.78662772145594</v>
      </c>
    </row>
    <row r="9119" spans="1:31" x14ac:dyDescent="0.25">
      <c r="A9119">
        <v>1856315</v>
      </c>
      <c r="B9119">
        <v>1</v>
      </c>
      <c r="C9119" t="s">
        <v>80</v>
      </c>
      <c r="D9119" t="s">
        <v>105</v>
      </c>
      <c r="E9119" t="s">
        <v>131</v>
      </c>
      <c r="F9119" t="s">
        <v>25599</v>
      </c>
      <c r="G9119" t="s">
        <v>133</v>
      </c>
      <c r="H9119" t="s">
        <v>134</v>
      </c>
      <c r="I9119" t="s">
        <v>135</v>
      </c>
      <c r="J9119" t="s">
        <v>136</v>
      </c>
      <c r="K9119" t="s">
        <v>137</v>
      </c>
      <c r="L9119" t="s">
        <v>25600</v>
      </c>
      <c r="M9119" t="s">
        <v>25601</v>
      </c>
      <c r="N9119">
        <v>5.8377777770000003</v>
      </c>
      <c r="O9119">
        <v>0</v>
      </c>
      <c r="P9119">
        <v>7</v>
      </c>
      <c r="Q9119">
        <v>0</v>
      </c>
      <c r="R9119">
        <v>0</v>
      </c>
      <c r="S9119">
        <v>0</v>
      </c>
      <c r="T9119">
        <v>1</v>
      </c>
      <c r="U9119">
        <v>0</v>
      </c>
      <c r="V9119">
        <v>0</v>
      </c>
      <c r="W9119">
        <v>0</v>
      </c>
      <c r="X9119">
        <v>7.0845303318637312</v>
      </c>
      <c r="Y9119">
        <v>0</v>
      </c>
      <c r="Z9119">
        <v>0</v>
      </c>
      <c r="AA9119">
        <v>0</v>
      </c>
      <c r="AB9119">
        <v>0.87685690630875002</v>
      </c>
      <c r="AC9119">
        <v>0</v>
      </c>
      <c r="AD9119">
        <v>0</v>
      </c>
      <c r="AE9119">
        <v>7.9613872381724811</v>
      </c>
    </row>
    <row r="9120" spans="1:31" x14ac:dyDescent="0.25">
      <c r="A9120">
        <v>1856317</v>
      </c>
      <c r="B9120">
        <v>1</v>
      </c>
      <c r="C9120" t="s">
        <v>80</v>
      </c>
      <c r="D9120" t="s">
        <v>104</v>
      </c>
      <c r="E9120" t="s">
        <v>140</v>
      </c>
      <c r="F9120" t="s">
        <v>25602</v>
      </c>
      <c r="G9120" t="s">
        <v>142</v>
      </c>
      <c r="H9120" t="s">
        <v>134</v>
      </c>
      <c r="I9120" t="s">
        <v>135</v>
      </c>
      <c r="J9120" t="s">
        <v>136</v>
      </c>
      <c r="K9120" t="s">
        <v>137</v>
      </c>
      <c r="L9120" t="s">
        <v>25603</v>
      </c>
      <c r="M9120" t="s">
        <v>25604</v>
      </c>
      <c r="N9120">
        <v>3.1461111110000002</v>
      </c>
      <c r="O9120">
        <v>0</v>
      </c>
      <c r="P9120">
        <v>1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0.83177433509364995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0.83177433509364995</v>
      </c>
    </row>
    <row r="9121" spans="1:31" x14ac:dyDescent="0.25">
      <c r="A9121">
        <v>1856322</v>
      </c>
      <c r="B9121">
        <v>1</v>
      </c>
      <c r="C9121" t="s">
        <v>80</v>
      </c>
      <c r="D9121" t="s">
        <v>96</v>
      </c>
      <c r="E9121" t="s">
        <v>140</v>
      </c>
      <c r="F9121" t="s">
        <v>25605</v>
      </c>
      <c r="G9121" t="s">
        <v>3936</v>
      </c>
      <c r="H9121" t="s">
        <v>134</v>
      </c>
      <c r="I9121" t="s">
        <v>135</v>
      </c>
      <c r="J9121" t="s">
        <v>136</v>
      </c>
      <c r="K9121" t="s">
        <v>137</v>
      </c>
      <c r="L9121" t="s">
        <v>25606</v>
      </c>
      <c r="M9121" t="s">
        <v>25607</v>
      </c>
      <c r="N9121">
        <v>2.9969444439999999</v>
      </c>
      <c r="O9121">
        <v>0</v>
      </c>
      <c r="P9121">
        <v>1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3.1147407452765998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3.1147407452765998</v>
      </c>
    </row>
    <row r="9122" spans="1:31" x14ac:dyDescent="0.25">
      <c r="A9122">
        <v>1856323</v>
      </c>
      <c r="B9122">
        <v>1</v>
      </c>
      <c r="C9122" t="s">
        <v>80</v>
      </c>
      <c r="D9122" t="s">
        <v>83</v>
      </c>
      <c r="E9122" t="s">
        <v>131</v>
      </c>
      <c r="F9122" t="s">
        <v>25608</v>
      </c>
      <c r="G9122" t="s">
        <v>189</v>
      </c>
      <c r="H9122" t="s">
        <v>134</v>
      </c>
      <c r="I9122" t="s">
        <v>135</v>
      </c>
      <c r="J9122" t="s">
        <v>136</v>
      </c>
      <c r="K9122" t="s">
        <v>137</v>
      </c>
      <c r="L9122" t="s">
        <v>25609</v>
      </c>
      <c r="M9122" t="s">
        <v>25610</v>
      </c>
      <c r="N9122">
        <v>1.039722222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23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5.917741064332974</v>
      </c>
      <c r="AC9122">
        <v>0</v>
      </c>
      <c r="AD9122">
        <v>0</v>
      </c>
      <c r="AE9122">
        <v>5.917741064332974</v>
      </c>
    </row>
    <row r="9123" spans="1:31" x14ac:dyDescent="0.25">
      <c r="A9123">
        <v>1856327</v>
      </c>
      <c r="B9123">
        <v>1</v>
      </c>
      <c r="C9123" t="s">
        <v>80</v>
      </c>
      <c r="D9123" t="s">
        <v>103</v>
      </c>
      <c r="E9123" t="s">
        <v>131</v>
      </c>
      <c r="F9123" t="s">
        <v>25611</v>
      </c>
      <c r="G9123" t="s">
        <v>133</v>
      </c>
      <c r="H9123" t="s">
        <v>134</v>
      </c>
      <c r="I9123" t="s">
        <v>135</v>
      </c>
      <c r="J9123" t="s">
        <v>136</v>
      </c>
      <c r="K9123" t="s">
        <v>137</v>
      </c>
      <c r="L9123" t="s">
        <v>25612</v>
      </c>
      <c r="M9123" t="s">
        <v>25613</v>
      </c>
      <c r="N9123">
        <v>1.8491666659999999</v>
      </c>
      <c r="O9123">
        <v>0</v>
      </c>
      <c r="P9123">
        <v>141</v>
      </c>
      <c r="Q9123">
        <v>0</v>
      </c>
      <c r="R9123">
        <v>0</v>
      </c>
      <c r="S9123">
        <v>0</v>
      </c>
      <c r="T9123">
        <v>19</v>
      </c>
      <c r="U9123">
        <v>0</v>
      </c>
      <c r="V9123">
        <v>0</v>
      </c>
      <c r="W9123">
        <v>0</v>
      </c>
      <c r="X9123">
        <v>60.23693278661959</v>
      </c>
      <c r="Y9123">
        <v>0</v>
      </c>
      <c r="Z9123">
        <v>0</v>
      </c>
      <c r="AA9123">
        <v>0</v>
      </c>
      <c r="AB9123">
        <v>12.11666580545316</v>
      </c>
      <c r="AC9123">
        <v>0</v>
      </c>
      <c r="AD9123">
        <v>0</v>
      </c>
      <c r="AE9123">
        <v>72.353598592072757</v>
      </c>
    </row>
    <row r="9124" spans="1:31" x14ac:dyDescent="0.25">
      <c r="A9124">
        <v>1856328</v>
      </c>
      <c r="B9124">
        <v>1</v>
      </c>
      <c r="C9124" t="s">
        <v>80</v>
      </c>
      <c r="D9124" t="s">
        <v>93</v>
      </c>
      <c r="E9124" t="s">
        <v>131</v>
      </c>
      <c r="F9124" t="s">
        <v>5070</v>
      </c>
      <c r="G9124" t="s">
        <v>133</v>
      </c>
      <c r="H9124" t="s">
        <v>134</v>
      </c>
      <c r="I9124" t="s">
        <v>135</v>
      </c>
      <c r="J9124" t="s">
        <v>136</v>
      </c>
      <c r="K9124" t="s">
        <v>137</v>
      </c>
      <c r="L9124" t="s">
        <v>25614</v>
      </c>
      <c r="M9124" t="s">
        <v>25615</v>
      </c>
      <c r="N9124">
        <v>5.971666666</v>
      </c>
      <c r="O9124">
        <v>0</v>
      </c>
      <c r="P9124">
        <v>4</v>
      </c>
      <c r="Q9124">
        <v>0</v>
      </c>
      <c r="R9124">
        <v>11</v>
      </c>
      <c r="S9124">
        <v>0</v>
      </c>
      <c r="T9124">
        <v>5</v>
      </c>
      <c r="U9124">
        <v>0</v>
      </c>
      <c r="V9124">
        <v>0</v>
      </c>
      <c r="W9124">
        <v>0</v>
      </c>
      <c r="X9124">
        <v>1.3707791040396498</v>
      </c>
      <c r="Y9124">
        <v>0</v>
      </c>
      <c r="Z9124">
        <v>22.8952535950908</v>
      </c>
      <c r="AA9124">
        <v>0</v>
      </c>
      <c r="AB9124">
        <v>7.7414524533675833</v>
      </c>
      <c r="AC9124">
        <v>0</v>
      </c>
      <c r="AD9124">
        <v>0</v>
      </c>
      <c r="AE9124">
        <v>32.007485152498035</v>
      </c>
    </row>
    <row r="9125" spans="1:31" x14ac:dyDescent="0.25">
      <c r="A9125">
        <v>1856335</v>
      </c>
      <c r="B9125">
        <v>1</v>
      </c>
      <c r="C9125" t="s">
        <v>80</v>
      </c>
      <c r="D9125" t="s">
        <v>96</v>
      </c>
      <c r="E9125" t="s">
        <v>140</v>
      </c>
      <c r="F9125" t="s">
        <v>25616</v>
      </c>
      <c r="G9125" t="s">
        <v>142</v>
      </c>
      <c r="H9125" t="s">
        <v>134</v>
      </c>
      <c r="I9125" t="s">
        <v>135</v>
      </c>
      <c r="J9125" t="s">
        <v>136</v>
      </c>
      <c r="K9125" t="s">
        <v>137</v>
      </c>
      <c r="L9125" t="s">
        <v>25617</v>
      </c>
      <c r="M9125" t="s">
        <v>25618</v>
      </c>
      <c r="N9125">
        <v>3.6836111109999998</v>
      </c>
      <c r="O9125">
        <v>0</v>
      </c>
      <c r="P9125">
        <v>1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8.6425354862499998E-2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8.6425354862499998E-2</v>
      </c>
    </row>
    <row r="9126" spans="1:31" x14ac:dyDescent="0.25">
      <c r="A9126">
        <v>1856338</v>
      </c>
      <c r="B9126">
        <v>1</v>
      </c>
      <c r="C9126" t="s">
        <v>80</v>
      </c>
      <c r="D9126" t="s">
        <v>100</v>
      </c>
      <c r="E9126" t="s">
        <v>202</v>
      </c>
      <c r="F9126" t="s">
        <v>1167</v>
      </c>
      <c r="G9126" t="s">
        <v>156</v>
      </c>
      <c r="H9126" t="s">
        <v>157</v>
      </c>
      <c r="I9126" t="s">
        <v>135</v>
      </c>
      <c r="J9126" t="s">
        <v>136</v>
      </c>
      <c r="K9126" t="s">
        <v>137</v>
      </c>
      <c r="L9126" t="s">
        <v>25619</v>
      </c>
      <c r="M9126" t="s">
        <v>25620</v>
      </c>
      <c r="N9126">
        <v>0.10666666599999999</v>
      </c>
      <c r="O9126">
        <v>4</v>
      </c>
      <c r="P9126">
        <v>1551</v>
      </c>
      <c r="Q9126">
        <v>4</v>
      </c>
      <c r="R9126">
        <v>83</v>
      </c>
      <c r="S9126">
        <v>9</v>
      </c>
      <c r="T9126">
        <v>60</v>
      </c>
      <c r="U9126">
        <v>0</v>
      </c>
      <c r="V9126">
        <v>0</v>
      </c>
      <c r="W9126">
        <v>12.564674219654403</v>
      </c>
      <c r="X9126">
        <v>30.566883359507134</v>
      </c>
      <c r="Y9126">
        <v>1.5261128443392002</v>
      </c>
      <c r="Z9126">
        <v>3.3307197452202666</v>
      </c>
      <c r="AA9126">
        <v>25.077961082057605</v>
      </c>
      <c r="AB9126">
        <v>3.5680175730762667</v>
      </c>
      <c r="AC9126">
        <v>0</v>
      </c>
      <c r="AD9126">
        <v>0</v>
      </c>
      <c r="AE9126">
        <v>76.634368823854871</v>
      </c>
    </row>
    <row r="9127" spans="1:31" x14ac:dyDescent="0.25">
      <c r="A9127">
        <v>1856339</v>
      </c>
      <c r="B9127">
        <v>1</v>
      </c>
      <c r="C9127" t="s">
        <v>80</v>
      </c>
      <c r="D9127" t="s">
        <v>83</v>
      </c>
      <c r="E9127" t="s">
        <v>140</v>
      </c>
      <c r="F9127" t="s">
        <v>25621</v>
      </c>
      <c r="G9127" t="s">
        <v>142</v>
      </c>
      <c r="H9127" t="s">
        <v>134</v>
      </c>
      <c r="I9127" t="s">
        <v>135</v>
      </c>
      <c r="J9127" t="s">
        <v>136</v>
      </c>
      <c r="K9127" t="s">
        <v>137</v>
      </c>
      <c r="L9127" t="s">
        <v>25622</v>
      </c>
      <c r="M9127" t="s">
        <v>25623</v>
      </c>
      <c r="N9127">
        <v>2.4336111109999998</v>
      </c>
      <c r="O9127">
        <v>0</v>
      </c>
      <c r="P9127">
        <v>3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1.7767028553766666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1.7767028553766666</v>
      </c>
    </row>
    <row r="9128" spans="1:31" x14ac:dyDescent="0.25">
      <c r="A9128">
        <v>1856341</v>
      </c>
      <c r="B9128">
        <v>1</v>
      </c>
      <c r="C9128" t="s">
        <v>80</v>
      </c>
      <c r="D9128" t="s">
        <v>96</v>
      </c>
      <c r="E9128" t="s">
        <v>154</v>
      </c>
      <c r="F9128" t="s">
        <v>25624</v>
      </c>
      <c r="G9128" t="s">
        <v>1283</v>
      </c>
      <c r="H9128" t="s">
        <v>157</v>
      </c>
      <c r="I9128" t="s">
        <v>135</v>
      </c>
      <c r="J9128" t="s">
        <v>136</v>
      </c>
      <c r="K9128" t="s">
        <v>137</v>
      </c>
      <c r="L9128" t="s">
        <v>25625</v>
      </c>
      <c r="M9128" t="s">
        <v>25626</v>
      </c>
      <c r="N9128">
        <v>3.878055555</v>
      </c>
      <c r="O9128">
        <v>0</v>
      </c>
      <c r="P9128">
        <v>335</v>
      </c>
      <c r="Q9128">
        <v>0</v>
      </c>
      <c r="R9128">
        <v>0</v>
      </c>
      <c r="S9128">
        <v>0</v>
      </c>
      <c r="T9128">
        <v>9</v>
      </c>
      <c r="U9128">
        <v>0</v>
      </c>
      <c r="V9128">
        <v>0</v>
      </c>
      <c r="W9128">
        <v>0</v>
      </c>
      <c r="X9128">
        <v>314.12928047037002</v>
      </c>
      <c r="Y9128">
        <v>0</v>
      </c>
      <c r="Z9128">
        <v>0</v>
      </c>
      <c r="AA9128">
        <v>0</v>
      </c>
      <c r="AB9128">
        <v>57.71350848328008</v>
      </c>
      <c r="AC9128">
        <v>0</v>
      </c>
      <c r="AD9128">
        <v>0</v>
      </c>
      <c r="AE9128">
        <v>371.84278895365009</v>
      </c>
    </row>
    <row r="9129" spans="1:31" x14ac:dyDescent="0.25">
      <c r="A9129">
        <v>1856345</v>
      </c>
      <c r="B9129">
        <v>1</v>
      </c>
      <c r="C9129" t="s">
        <v>80</v>
      </c>
      <c r="D9129" t="s">
        <v>88</v>
      </c>
      <c r="E9129" t="s">
        <v>268</v>
      </c>
      <c r="F9129" t="s">
        <v>25627</v>
      </c>
      <c r="G9129" t="s">
        <v>242</v>
      </c>
      <c r="H9129" t="s">
        <v>157</v>
      </c>
      <c r="I9129" t="s">
        <v>135</v>
      </c>
      <c r="J9129" t="s">
        <v>136</v>
      </c>
      <c r="K9129" t="s">
        <v>137</v>
      </c>
      <c r="L9129" t="s">
        <v>25628</v>
      </c>
      <c r="M9129" t="s">
        <v>25629</v>
      </c>
      <c r="N9129">
        <v>0.92194444399999997</v>
      </c>
      <c r="O9129">
        <v>0</v>
      </c>
      <c r="P9129">
        <v>5600</v>
      </c>
      <c r="Q9129">
        <v>0</v>
      </c>
      <c r="R9129">
        <v>0</v>
      </c>
      <c r="S9129">
        <v>0</v>
      </c>
      <c r="T9129">
        <v>299</v>
      </c>
      <c r="U9129">
        <v>0</v>
      </c>
      <c r="V9129">
        <v>1</v>
      </c>
      <c r="W9129">
        <v>0</v>
      </c>
      <c r="X9129">
        <v>1537.4718160802965</v>
      </c>
      <c r="Y9129">
        <v>0</v>
      </c>
      <c r="Z9129">
        <v>0</v>
      </c>
      <c r="AA9129">
        <v>0</v>
      </c>
      <c r="AB9129">
        <v>126.01701951152613</v>
      </c>
      <c r="AC9129">
        <v>0</v>
      </c>
      <c r="AD9129">
        <v>1.5410030469244669</v>
      </c>
      <c r="AE9129">
        <v>1665.0298386387472</v>
      </c>
    </row>
    <row r="9130" spans="1:31" x14ac:dyDescent="0.25">
      <c r="A9130">
        <v>1856347</v>
      </c>
      <c r="B9130">
        <v>1</v>
      </c>
      <c r="C9130" t="s">
        <v>80</v>
      </c>
      <c r="D9130" t="s">
        <v>94</v>
      </c>
      <c r="E9130" t="s">
        <v>252</v>
      </c>
      <c r="F9130" t="s">
        <v>25630</v>
      </c>
      <c r="G9130" t="s">
        <v>133</v>
      </c>
      <c r="H9130" t="s">
        <v>134</v>
      </c>
      <c r="I9130" t="s">
        <v>135</v>
      </c>
      <c r="J9130" t="s">
        <v>136</v>
      </c>
      <c r="K9130" t="s">
        <v>137</v>
      </c>
      <c r="L9130" t="s">
        <v>25631</v>
      </c>
      <c r="M9130" t="s">
        <v>25632</v>
      </c>
      <c r="N9130">
        <v>0.78194444399999996</v>
      </c>
      <c r="O9130">
        <v>0</v>
      </c>
      <c r="P9130">
        <v>0</v>
      </c>
      <c r="Q9130">
        <v>0</v>
      </c>
      <c r="R9130">
        <v>8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5.3335093874696842</v>
      </c>
      <c r="AA9130">
        <v>0</v>
      </c>
      <c r="AB9130">
        <v>0</v>
      </c>
      <c r="AC9130">
        <v>0</v>
      </c>
      <c r="AD9130">
        <v>0</v>
      </c>
      <c r="AE9130">
        <v>5.3335093874696842</v>
      </c>
    </row>
    <row r="9131" spans="1:31" x14ac:dyDescent="0.25">
      <c r="A9131">
        <v>1856350</v>
      </c>
      <c r="B9131">
        <v>1</v>
      </c>
      <c r="C9131" t="s">
        <v>80</v>
      </c>
      <c r="D9131" t="s">
        <v>83</v>
      </c>
      <c r="E9131" t="s">
        <v>140</v>
      </c>
      <c r="F9131" t="s">
        <v>25633</v>
      </c>
      <c r="G9131" t="s">
        <v>142</v>
      </c>
      <c r="H9131" t="s">
        <v>134</v>
      </c>
      <c r="I9131" t="s">
        <v>135</v>
      </c>
      <c r="J9131" t="s">
        <v>136</v>
      </c>
      <c r="K9131" t="s">
        <v>137</v>
      </c>
      <c r="L9131" t="s">
        <v>25634</v>
      </c>
      <c r="M9131" t="s">
        <v>25635</v>
      </c>
      <c r="N9131">
        <v>1.636111111</v>
      </c>
      <c r="O9131">
        <v>0</v>
      </c>
      <c r="P9131">
        <v>3</v>
      </c>
      <c r="Q9131">
        <v>0</v>
      </c>
      <c r="R9131">
        <v>0</v>
      </c>
      <c r="S9131">
        <v>0</v>
      </c>
      <c r="T9131">
        <v>1</v>
      </c>
      <c r="U9131">
        <v>0</v>
      </c>
      <c r="V9131">
        <v>0</v>
      </c>
      <c r="W9131">
        <v>0</v>
      </c>
      <c r="X9131">
        <v>1.1349600898376833</v>
      </c>
      <c r="Y9131">
        <v>0</v>
      </c>
      <c r="Z9131">
        <v>0</v>
      </c>
      <c r="AA9131">
        <v>0</v>
      </c>
      <c r="AB9131">
        <v>1.7835342614999999E-3</v>
      </c>
      <c r="AC9131">
        <v>0</v>
      </c>
      <c r="AD9131">
        <v>0</v>
      </c>
      <c r="AE9131">
        <v>1.1367436240991833</v>
      </c>
    </row>
    <row r="9132" spans="1:31" x14ac:dyDescent="0.25">
      <c r="A9132">
        <v>1856351</v>
      </c>
      <c r="B9132">
        <v>1</v>
      </c>
      <c r="C9132" t="s">
        <v>81</v>
      </c>
      <c r="D9132" t="s">
        <v>128</v>
      </c>
      <c r="E9132" t="s">
        <v>202</v>
      </c>
      <c r="F9132" t="s">
        <v>8738</v>
      </c>
      <c r="G9132" t="s">
        <v>156</v>
      </c>
      <c r="H9132" t="s">
        <v>157</v>
      </c>
      <c r="I9132" t="s">
        <v>135</v>
      </c>
      <c r="J9132" t="s">
        <v>136</v>
      </c>
      <c r="K9132" t="s">
        <v>137</v>
      </c>
      <c r="L9132" t="s">
        <v>25636</v>
      </c>
      <c r="M9132" t="s">
        <v>25637</v>
      </c>
      <c r="N9132">
        <v>0.108888888</v>
      </c>
      <c r="O9132">
        <v>0</v>
      </c>
      <c r="P9132">
        <v>969</v>
      </c>
      <c r="Q9132">
        <v>3</v>
      </c>
      <c r="R9132">
        <v>13</v>
      </c>
      <c r="S9132">
        <v>5</v>
      </c>
      <c r="T9132">
        <v>101</v>
      </c>
      <c r="U9132">
        <v>0</v>
      </c>
      <c r="V9132">
        <v>0</v>
      </c>
      <c r="W9132">
        <v>0</v>
      </c>
      <c r="X9132">
        <v>17.586398655271179</v>
      </c>
      <c r="Y9132">
        <v>19.009854503620719</v>
      </c>
      <c r="Z9132">
        <v>2.4369135907035835</v>
      </c>
      <c r="AA9132">
        <v>3.4741170501264</v>
      </c>
      <c r="AB9132">
        <v>2.393279263703767</v>
      </c>
      <c r="AC9132">
        <v>0</v>
      </c>
      <c r="AD9132">
        <v>0</v>
      </c>
      <c r="AE9132">
        <v>44.900563063425651</v>
      </c>
    </row>
    <row r="9133" spans="1:31" x14ac:dyDescent="0.25">
      <c r="A9133">
        <v>1856353</v>
      </c>
      <c r="B9133">
        <v>1</v>
      </c>
      <c r="C9133" t="s">
        <v>80</v>
      </c>
      <c r="D9133" t="s">
        <v>88</v>
      </c>
      <c r="E9133" t="s">
        <v>154</v>
      </c>
      <c r="F9133" t="s">
        <v>25638</v>
      </c>
      <c r="G9133" t="s">
        <v>242</v>
      </c>
      <c r="H9133" t="s">
        <v>157</v>
      </c>
      <c r="I9133" t="s">
        <v>135</v>
      </c>
      <c r="J9133" t="s">
        <v>136</v>
      </c>
      <c r="K9133" t="s">
        <v>137</v>
      </c>
      <c r="L9133" t="s">
        <v>25639</v>
      </c>
      <c r="M9133" t="s">
        <v>25640</v>
      </c>
      <c r="N9133">
        <v>0.77944444400000001</v>
      </c>
      <c r="O9133">
        <v>0</v>
      </c>
      <c r="P9133">
        <v>1016</v>
      </c>
      <c r="Q9133">
        <v>0</v>
      </c>
      <c r="R9133">
        <v>0</v>
      </c>
      <c r="S9133">
        <v>0</v>
      </c>
      <c r="T9133">
        <v>54</v>
      </c>
      <c r="U9133">
        <v>0</v>
      </c>
      <c r="V9133">
        <v>0</v>
      </c>
      <c r="W9133">
        <v>0</v>
      </c>
      <c r="X9133">
        <v>219.77157263914066</v>
      </c>
      <c r="Y9133">
        <v>0</v>
      </c>
      <c r="Z9133">
        <v>0</v>
      </c>
      <c r="AA9133">
        <v>0</v>
      </c>
      <c r="AB9133">
        <v>26.469794421895163</v>
      </c>
      <c r="AC9133">
        <v>0</v>
      </c>
      <c r="AD9133">
        <v>0</v>
      </c>
      <c r="AE9133">
        <v>246.24136706103582</v>
      </c>
    </row>
    <row r="9134" spans="1:31" x14ac:dyDescent="0.25">
      <c r="A9134">
        <v>1856354</v>
      </c>
      <c r="B9134">
        <v>1</v>
      </c>
      <c r="C9134" t="s">
        <v>81</v>
      </c>
      <c r="D9134" t="s">
        <v>128</v>
      </c>
      <c r="E9134" t="s">
        <v>164</v>
      </c>
      <c r="F9134" t="s">
        <v>3639</v>
      </c>
      <c r="G9134" t="s">
        <v>156</v>
      </c>
      <c r="H9134" t="s">
        <v>157</v>
      </c>
      <c r="I9134" t="s">
        <v>135</v>
      </c>
      <c r="J9134" t="s">
        <v>136</v>
      </c>
      <c r="K9134" t="s">
        <v>137</v>
      </c>
      <c r="L9134" t="s">
        <v>25641</v>
      </c>
      <c r="M9134" t="s">
        <v>25642</v>
      </c>
      <c r="N9134">
        <v>0.06</v>
      </c>
      <c r="O9134">
        <v>6</v>
      </c>
      <c r="P9134">
        <v>1247</v>
      </c>
      <c r="Q9134">
        <v>21</v>
      </c>
      <c r="R9134">
        <v>16</v>
      </c>
      <c r="S9134">
        <v>11</v>
      </c>
      <c r="T9134">
        <v>89</v>
      </c>
      <c r="U9134">
        <v>0</v>
      </c>
      <c r="V9134">
        <v>0</v>
      </c>
      <c r="W9134">
        <v>0.40520996787599994</v>
      </c>
      <c r="X9134">
        <v>13.112065377936005</v>
      </c>
      <c r="Y9134">
        <v>10.745472115586999</v>
      </c>
      <c r="Z9134">
        <v>0.41290099616339998</v>
      </c>
      <c r="AA9134">
        <v>3.7534506583481999</v>
      </c>
      <c r="AB9134">
        <v>1.86938691534</v>
      </c>
      <c r="AC9134">
        <v>0</v>
      </c>
      <c r="AD9134">
        <v>0</v>
      </c>
      <c r="AE9134">
        <v>30.298486031250608</v>
      </c>
    </row>
    <row r="9135" spans="1:31" x14ac:dyDescent="0.25">
      <c r="A9135">
        <v>1856357</v>
      </c>
      <c r="B9135">
        <v>1</v>
      </c>
      <c r="C9135" t="s">
        <v>80</v>
      </c>
      <c r="D9135" t="s">
        <v>103</v>
      </c>
      <c r="E9135" t="s">
        <v>202</v>
      </c>
      <c r="F9135" t="s">
        <v>25643</v>
      </c>
      <c r="G9135" t="s">
        <v>156</v>
      </c>
      <c r="H9135" t="s">
        <v>157</v>
      </c>
      <c r="I9135" t="s">
        <v>135</v>
      </c>
      <c r="J9135" t="s">
        <v>136</v>
      </c>
      <c r="K9135" t="s">
        <v>137</v>
      </c>
      <c r="L9135" t="s">
        <v>25644</v>
      </c>
      <c r="M9135" t="s">
        <v>25645</v>
      </c>
      <c r="N9135">
        <v>0.73194444400000003</v>
      </c>
      <c r="O9135">
        <v>0</v>
      </c>
      <c r="P9135">
        <v>0</v>
      </c>
      <c r="Q9135">
        <v>0</v>
      </c>
      <c r="R9135">
        <v>0</v>
      </c>
      <c r="S9135">
        <v>24</v>
      </c>
      <c r="T9135">
        <v>1</v>
      </c>
      <c r="U9135">
        <v>39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110.62848591188478</v>
      </c>
      <c r="AB9135">
        <v>2.0667033769196252</v>
      </c>
      <c r="AC9135">
        <v>1068.093675424765</v>
      </c>
      <c r="AD9135">
        <v>0</v>
      </c>
      <c r="AE9135">
        <v>1180.7888647135694</v>
      </c>
    </row>
    <row r="9136" spans="1:31" x14ac:dyDescent="0.25">
      <c r="A9136">
        <v>1856360</v>
      </c>
      <c r="B9136">
        <v>1</v>
      </c>
      <c r="C9136" t="s">
        <v>80</v>
      </c>
      <c r="D9136" t="s">
        <v>84</v>
      </c>
      <c r="E9136" t="s">
        <v>140</v>
      </c>
      <c r="F9136" t="s">
        <v>25646</v>
      </c>
      <c r="G9136" t="s">
        <v>142</v>
      </c>
      <c r="H9136" t="s">
        <v>134</v>
      </c>
      <c r="I9136" t="s">
        <v>135</v>
      </c>
      <c r="J9136" t="s">
        <v>136</v>
      </c>
      <c r="K9136" t="s">
        <v>137</v>
      </c>
      <c r="L9136" t="s">
        <v>25647</v>
      </c>
      <c r="M9136" t="s">
        <v>25648</v>
      </c>
      <c r="N9136">
        <v>3.983055555</v>
      </c>
      <c r="O9136">
        <v>0</v>
      </c>
      <c r="P9136">
        <v>1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1.1707709015156251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1.1707709015156251</v>
      </c>
    </row>
    <row r="9137" spans="1:31" x14ac:dyDescent="0.25">
      <c r="A9137">
        <v>1856366</v>
      </c>
      <c r="B9137">
        <v>1</v>
      </c>
      <c r="C9137" t="s">
        <v>80</v>
      </c>
      <c r="D9137" t="s">
        <v>111</v>
      </c>
      <c r="E9137" t="s">
        <v>131</v>
      </c>
      <c r="F9137" t="s">
        <v>25649</v>
      </c>
      <c r="G9137" t="s">
        <v>133</v>
      </c>
      <c r="H9137" t="s">
        <v>134</v>
      </c>
      <c r="I9137" t="s">
        <v>135</v>
      </c>
      <c r="J9137" t="s">
        <v>136</v>
      </c>
      <c r="K9137" t="s">
        <v>137</v>
      </c>
      <c r="L9137" t="s">
        <v>25650</v>
      </c>
      <c r="M9137" t="s">
        <v>25651</v>
      </c>
      <c r="N9137">
        <v>1.0466666659999999</v>
      </c>
      <c r="O9137">
        <v>0</v>
      </c>
      <c r="P9137">
        <v>51</v>
      </c>
      <c r="Q9137">
        <v>0</v>
      </c>
      <c r="R9137">
        <v>0</v>
      </c>
      <c r="S9137">
        <v>0</v>
      </c>
      <c r="T9137">
        <v>6</v>
      </c>
      <c r="U9137">
        <v>0</v>
      </c>
      <c r="V9137">
        <v>0</v>
      </c>
      <c r="W9137">
        <v>0</v>
      </c>
      <c r="X9137">
        <v>16.435300184338594</v>
      </c>
      <c r="Y9137">
        <v>0</v>
      </c>
      <c r="Z9137">
        <v>0</v>
      </c>
      <c r="AA9137">
        <v>0</v>
      </c>
      <c r="AB9137">
        <v>0.85089554153114155</v>
      </c>
      <c r="AC9137">
        <v>0</v>
      </c>
      <c r="AD9137">
        <v>0</v>
      </c>
      <c r="AE9137">
        <v>17.286195725869735</v>
      </c>
    </row>
    <row r="9138" spans="1:31" x14ac:dyDescent="0.25">
      <c r="A9138">
        <v>1856368</v>
      </c>
      <c r="B9138">
        <v>1</v>
      </c>
      <c r="C9138" t="s">
        <v>80</v>
      </c>
      <c r="D9138" t="s">
        <v>93</v>
      </c>
      <c r="E9138" t="s">
        <v>131</v>
      </c>
      <c r="F9138" t="s">
        <v>25652</v>
      </c>
      <c r="G9138" t="s">
        <v>133</v>
      </c>
      <c r="H9138" t="s">
        <v>134</v>
      </c>
      <c r="I9138" t="s">
        <v>135</v>
      </c>
      <c r="J9138" t="s">
        <v>136</v>
      </c>
      <c r="K9138" t="s">
        <v>137</v>
      </c>
      <c r="L9138" t="s">
        <v>25653</v>
      </c>
      <c r="M9138" t="s">
        <v>25654</v>
      </c>
      <c r="N9138">
        <v>4.8525</v>
      </c>
      <c r="O9138">
        <v>0</v>
      </c>
      <c r="P9138">
        <v>1</v>
      </c>
      <c r="Q9138">
        <v>0</v>
      </c>
      <c r="R9138">
        <v>2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0.17310615434712501</v>
      </c>
      <c r="Y9138">
        <v>0</v>
      </c>
      <c r="Z9138">
        <v>6.5285402431310509</v>
      </c>
      <c r="AA9138">
        <v>0</v>
      </c>
      <c r="AB9138">
        <v>0</v>
      </c>
      <c r="AC9138">
        <v>0</v>
      </c>
      <c r="AD9138">
        <v>0</v>
      </c>
      <c r="AE9138">
        <v>6.7016463974781759</v>
      </c>
    </row>
    <row r="9139" spans="1:31" x14ac:dyDescent="0.25">
      <c r="A9139">
        <v>1856371</v>
      </c>
      <c r="B9139">
        <v>1</v>
      </c>
      <c r="C9139" t="s">
        <v>80</v>
      </c>
      <c r="D9139" t="s">
        <v>104</v>
      </c>
      <c r="E9139" t="s">
        <v>252</v>
      </c>
      <c r="F9139" t="s">
        <v>25655</v>
      </c>
      <c r="G9139" t="s">
        <v>133</v>
      </c>
      <c r="H9139" t="s">
        <v>134</v>
      </c>
      <c r="I9139" t="s">
        <v>135</v>
      </c>
      <c r="J9139" t="s">
        <v>136</v>
      </c>
      <c r="K9139" t="s">
        <v>137</v>
      </c>
      <c r="L9139" t="s">
        <v>25656</v>
      </c>
      <c r="M9139" t="s">
        <v>25657</v>
      </c>
      <c r="N9139">
        <v>3.3005555549999999</v>
      </c>
      <c r="O9139">
        <v>0</v>
      </c>
      <c r="P9139">
        <v>29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30.130391658772378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30.130391658772378</v>
      </c>
    </row>
    <row r="9140" spans="1:31" x14ac:dyDescent="0.25">
      <c r="A9140">
        <v>1856372</v>
      </c>
      <c r="B9140">
        <v>1</v>
      </c>
      <c r="C9140" t="s">
        <v>80</v>
      </c>
      <c r="D9140" t="s">
        <v>109</v>
      </c>
      <c r="E9140" t="s">
        <v>131</v>
      </c>
      <c r="F9140" t="s">
        <v>25658</v>
      </c>
      <c r="G9140" t="s">
        <v>133</v>
      </c>
      <c r="H9140" t="s">
        <v>134</v>
      </c>
      <c r="I9140" t="s">
        <v>135</v>
      </c>
      <c r="J9140" t="s">
        <v>136</v>
      </c>
      <c r="K9140" t="s">
        <v>137</v>
      </c>
      <c r="L9140" t="s">
        <v>25659</v>
      </c>
      <c r="M9140" t="s">
        <v>25660</v>
      </c>
      <c r="N9140">
        <v>1.2947222220000001</v>
      </c>
      <c r="O9140">
        <v>0</v>
      </c>
      <c r="P9140">
        <v>7</v>
      </c>
      <c r="Q9140">
        <v>0</v>
      </c>
      <c r="R9140">
        <v>2</v>
      </c>
      <c r="S9140">
        <v>0</v>
      </c>
      <c r="T9140">
        <v>1</v>
      </c>
      <c r="U9140">
        <v>0</v>
      </c>
      <c r="V9140">
        <v>0</v>
      </c>
      <c r="W9140">
        <v>0</v>
      </c>
      <c r="X9140">
        <v>2.0272995096198163</v>
      </c>
      <c r="Y9140">
        <v>0</v>
      </c>
      <c r="Z9140">
        <v>2.6944885698621168</v>
      </c>
      <c r="AA9140">
        <v>0</v>
      </c>
      <c r="AB9140">
        <v>1.1076168694784003</v>
      </c>
      <c r="AC9140">
        <v>0</v>
      </c>
      <c r="AD9140">
        <v>0</v>
      </c>
      <c r="AE9140">
        <v>5.8294049489603337</v>
      </c>
    </row>
    <row r="9141" spans="1:31" x14ac:dyDescent="0.25">
      <c r="A9141">
        <v>1856374</v>
      </c>
      <c r="B9141">
        <v>1</v>
      </c>
      <c r="C9141" t="s">
        <v>80</v>
      </c>
      <c r="D9141" t="s">
        <v>93</v>
      </c>
      <c r="E9141" t="s">
        <v>131</v>
      </c>
      <c r="F9141" t="s">
        <v>25661</v>
      </c>
      <c r="G9141" t="s">
        <v>133</v>
      </c>
      <c r="H9141" t="s">
        <v>134</v>
      </c>
      <c r="I9141" t="s">
        <v>135</v>
      </c>
      <c r="J9141" t="s">
        <v>136</v>
      </c>
      <c r="K9141" t="s">
        <v>137</v>
      </c>
      <c r="L9141" t="s">
        <v>25662</v>
      </c>
      <c r="M9141" t="s">
        <v>25663</v>
      </c>
      <c r="N9141">
        <v>17.607222222000001</v>
      </c>
      <c r="O9141">
        <v>0</v>
      </c>
      <c r="P9141">
        <v>19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45.191848519004175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45.191848519004175</v>
      </c>
    </row>
    <row r="9142" spans="1:31" x14ac:dyDescent="0.25">
      <c r="A9142">
        <v>1856375</v>
      </c>
      <c r="B9142">
        <v>1</v>
      </c>
      <c r="C9142" t="s">
        <v>80</v>
      </c>
      <c r="D9142" t="s">
        <v>103</v>
      </c>
      <c r="E9142" t="s">
        <v>131</v>
      </c>
      <c r="F9142" t="s">
        <v>25664</v>
      </c>
      <c r="G9142" t="s">
        <v>133</v>
      </c>
      <c r="H9142" t="s">
        <v>134</v>
      </c>
      <c r="I9142" t="s">
        <v>135</v>
      </c>
      <c r="J9142" t="s">
        <v>136</v>
      </c>
      <c r="K9142" t="s">
        <v>137</v>
      </c>
      <c r="L9142" t="s">
        <v>25665</v>
      </c>
      <c r="M9142" t="s">
        <v>25666</v>
      </c>
      <c r="N9142">
        <v>0.78333333299999997</v>
      </c>
      <c r="O9142">
        <v>0</v>
      </c>
      <c r="P9142">
        <v>173</v>
      </c>
      <c r="Q9142">
        <v>0</v>
      </c>
      <c r="R9142">
        <v>0</v>
      </c>
      <c r="S9142">
        <v>0</v>
      </c>
      <c r="T9142">
        <v>13</v>
      </c>
      <c r="U9142">
        <v>0</v>
      </c>
      <c r="V9142">
        <v>0</v>
      </c>
      <c r="W9142">
        <v>0</v>
      </c>
      <c r="X9142">
        <v>33.748038945093512</v>
      </c>
      <c r="Y9142">
        <v>0</v>
      </c>
      <c r="Z9142">
        <v>0</v>
      </c>
      <c r="AA9142">
        <v>0</v>
      </c>
      <c r="AB9142">
        <v>7.0759071509895</v>
      </c>
      <c r="AC9142">
        <v>0</v>
      </c>
      <c r="AD9142">
        <v>0</v>
      </c>
      <c r="AE9142">
        <v>40.823946096083013</v>
      </c>
    </row>
    <row r="9143" spans="1:31" x14ac:dyDescent="0.25">
      <c r="A9143">
        <v>1856382</v>
      </c>
      <c r="B9143">
        <v>1</v>
      </c>
      <c r="C9143" t="s">
        <v>80</v>
      </c>
      <c r="D9143" t="s">
        <v>92</v>
      </c>
      <c r="E9143" t="s">
        <v>140</v>
      </c>
      <c r="F9143" t="s">
        <v>25667</v>
      </c>
      <c r="G9143" t="s">
        <v>142</v>
      </c>
      <c r="H9143" t="s">
        <v>134</v>
      </c>
      <c r="I9143" t="s">
        <v>135</v>
      </c>
      <c r="J9143" t="s">
        <v>136</v>
      </c>
      <c r="K9143" t="s">
        <v>137</v>
      </c>
      <c r="L9143" t="s">
        <v>25668</v>
      </c>
      <c r="M9143" t="s">
        <v>25669</v>
      </c>
      <c r="N9143">
        <v>2.0708333329999999</v>
      </c>
      <c r="O9143">
        <v>0</v>
      </c>
      <c r="P9143">
        <v>1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5.1947758755200003E-2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5.1947758755200003E-2</v>
      </c>
    </row>
    <row r="9144" spans="1:31" x14ac:dyDescent="0.25">
      <c r="A9144">
        <v>1856386</v>
      </c>
      <c r="B9144">
        <v>1</v>
      </c>
      <c r="C9144" t="s">
        <v>81</v>
      </c>
      <c r="D9144" t="s">
        <v>128</v>
      </c>
      <c r="E9144" t="s">
        <v>131</v>
      </c>
      <c r="F9144" t="s">
        <v>25670</v>
      </c>
      <c r="G9144" t="s">
        <v>1046</v>
      </c>
      <c r="H9144" t="s">
        <v>134</v>
      </c>
      <c r="I9144" t="s">
        <v>135</v>
      </c>
      <c r="J9144" t="s">
        <v>136</v>
      </c>
      <c r="K9144" t="s">
        <v>137</v>
      </c>
      <c r="L9144" t="s">
        <v>25671</v>
      </c>
      <c r="M9144" t="s">
        <v>25672</v>
      </c>
      <c r="N9144">
        <v>2.8577777769999999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10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17.964491617437087</v>
      </c>
      <c r="AC9144">
        <v>0</v>
      </c>
      <c r="AD9144">
        <v>0</v>
      </c>
      <c r="AE9144">
        <v>17.964491617437087</v>
      </c>
    </row>
    <row r="9145" spans="1:31" x14ac:dyDescent="0.25">
      <c r="A9145">
        <v>1856387</v>
      </c>
      <c r="B9145">
        <v>1</v>
      </c>
      <c r="C9145" t="s">
        <v>80</v>
      </c>
      <c r="D9145" t="s">
        <v>110</v>
      </c>
      <c r="E9145" t="s">
        <v>140</v>
      </c>
      <c r="F9145" t="s">
        <v>23526</v>
      </c>
      <c r="G9145" t="s">
        <v>246</v>
      </c>
      <c r="H9145" t="s">
        <v>134</v>
      </c>
      <c r="I9145" t="s">
        <v>135</v>
      </c>
      <c r="J9145" t="s">
        <v>136</v>
      </c>
      <c r="K9145" t="s">
        <v>137</v>
      </c>
      <c r="L9145" t="s">
        <v>25673</v>
      </c>
      <c r="M9145" t="s">
        <v>25674</v>
      </c>
      <c r="N9145">
        <v>1.7877777770000001</v>
      </c>
      <c r="O9145">
        <v>0</v>
      </c>
      <c r="P9145">
        <v>15</v>
      </c>
      <c r="Q9145">
        <v>0</v>
      </c>
      <c r="R9145">
        <v>0</v>
      </c>
      <c r="S9145">
        <v>0</v>
      </c>
      <c r="T9145">
        <v>8</v>
      </c>
      <c r="U9145">
        <v>0</v>
      </c>
      <c r="V9145">
        <v>0</v>
      </c>
      <c r="W9145">
        <v>0</v>
      </c>
      <c r="X9145">
        <v>8.0561193395776645</v>
      </c>
      <c r="Y9145">
        <v>0</v>
      </c>
      <c r="Z9145">
        <v>0</v>
      </c>
      <c r="AA9145">
        <v>0</v>
      </c>
      <c r="AB9145">
        <v>23.592644608838047</v>
      </c>
      <c r="AC9145">
        <v>0</v>
      </c>
      <c r="AD9145">
        <v>0</v>
      </c>
      <c r="AE9145">
        <v>31.648763948415713</v>
      </c>
    </row>
    <row r="9146" spans="1:31" x14ac:dyDescent="0.25">
      <c r="A9146">
        <v>1856388</v>
      </c>
      <c r="B9146">
        <v>1</v>
      </c>
      <c r="C9146" t="s">
        <v>81</v>
      </c>
      <c r="D9146" t="s">
        <v>119</v>
      </c>
      <c r="E9146" t="s">
        <v>140</v>
      </c>
      <c r="F9146" t="s">
        <v>25675</v>
      </c>
      <c r="G9146" t="s">
        <v>142</v>
      </c>
      <c r="H9146" t="s">
        <v>134</v>
      </c>
      <c r="I9146" t="s">
        <v>135</v>
      </c>
      <c r="J9146" t="s">
        <v>136</v>
      </c>
      <c r="K9146" t="s">
        <v>137</v>
      </c>
      <c r="L9146" t="s">
        <v>25676</v>
      </c>
      <c r="M9146" t="s">
        <v>25677</v>
      </c>
      <c r="N9146">
        <v>1.4355555550000001</v>
      </c>
      <c r="O9146">
        <v>0</v>
      </c>
      <c r="P9146">
        <v>3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1.0509752622311583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1.0509752622311583</v>
      </c>
    </row>
    <row r="9147" spans="1:31" x14ac:dyDescent="0.25">
      <c r="A9147">
        <v>1856389</v>
      </c>
      <c r="B9147">
        <v>1</v>
      </c>
      <c r="C9147" t="s">
        <v>80</v>
      </c>
      <c r="D9147" t="s">
        <v>93</v>
      </c>
      <c r="E9147" t="s">
        <v>202</v>
      </c>
      <c r="F9147" t="s">
        <v>19713</v>
      </c>
      <c r="G9147" t="s">
        <v>156</v>
      </c>
      <c r="H9147" t="s">
        <v>157</v>
      </c>
      <c r="I9147" t="s">
        <v>135</v>
      </c>
      <c r="J9147" t="s">
        <v>136</v>
      </c>
      <c r="K9147" t="s">
        <v>137</v>
      </c>
      <c r="L9147" t="s">
        <v>25678</v>
      </c>
      <c r="M9147" t="s">
        <v>25679</v>
      </c>
      <c r="N9147">
        <v>0.63416666600000005</v>
      </c>
      <c r="O9147">
        <v>0</v>
      </c>
      <c r="P9147">
        <v>1598</v>
      </c>
      <c r="Q9147">
        <v>35</v>
      </c>
      <c r="R9147">
        <v>152</v>
      </c>
      <c r="S9147">
        <v>11</v>
      </c>
      <c r="T9147">
        <v>214</v>
      </c>
      <c r="U9147">
        <v>1</v>
      </c>
      <c r="V9147">
        <v>1</v>
      </c>
      <c r="W9147">
        <v>0</v>
      </c>
      <c r="X9147">
        <v>228.16090535586846</v>
      </c>
      <c r="Y9147">
        <v>109.39750221219079</v>
      </c>
      <c r="Z9147">
        <v>208.77259848000944</v>
      </c>
      <c r="AA9147">
        <v>30.443831260145227</v>
      </c>
      <c r="AB9147">
        <v>134.43022804050588</v>
      </c>
      <c r="AC9147">
        <v>91.817357980274991</v>
      </c>
      <c r="AD9147">
        <v>4.1002525216812256</v>
      </c>
      <c r="AE9147">
        <v>807.12267585067605</v>
      </c>
    </row>
    <row r="9148" spans="1:31" x14ac:dyDescent="0.25">
      <c r="A9148">
        <v>1856394</v>
      </c>
      <c r="B9148">
        <v>1</v>
      </c>
      <c r="C9148" t="s">
        <v>80</v>
      </c>
      <c r="D9148" t="s">
        <v>111</v>
      </c>
      <c r="E9148" t="s">
        <v>223</v>
      </c>
      <c r="F9148" t="s">
        <v>25680</v>
      </c>
      <c r="G9148" t="s">
        <v>1055</v>
      </c>
      <c r="H9148" t="s">
        <v>134</v>
      </c>
      <c r="I9148" t="s">
        <v>135</v>
      </c>
      <c r="J9148" t="s">
        <v>136</v>
      </c>
      <c r="K9148" t="s">
        <v>137</v>
      </c>
      <c r="L9148" t="s">
        <v>25681</v>
      </c>
      <c r="M9148" t="s">
        <v>25682</v>
      </c>
      <c r="N9148">
        <v>1.736388888</v>
      </c>
      <c r="O9148">
        <v>0</v>
      </c>
      <c r="P9148">
        <v>167</v>
      </c>
      <c r="Q9148">
        <v>0</v>
      </c>
      <c r="R9148">
        <v>0</v>
      </c>
      <c r="S9148">
        <v>0</v>
      </c>
      <c r="T9148">
        <v>22</v>
      </c>
      <c r="U9148">
        <v>0</v>
      </c>
      <c r="V9148">
        <v>0</v>
      </c>
      <c r="W9148">
        <v>0</v>
      </c>
      <c r="X9148">
        <v>94.156265906894618</v>
      </c>
      <c r="Y9148">
        <v>0</v>
      </c>
      <c r="Z9148">
        <v>0</v>
      </c>
      <c r="AA9148">
        <v>0</v>
      </c>
      <c r="AB9148">
        <v>57.801589170534974</v>
      </c>
      <c r="AC9148">
        <v>0</v>
      </c>
      <c r="AD9148">
        <v>0</v>
      </c>
      <c r="AE9148">
        <v>151.9578550774296</v>
      </c>
    </row>
    <row r="9149" spans="1:31" x14ac:dyDescent="0.25">
      <c r="A9149">
        <v>1856395</v>
      </c>
      <c r="B9149">
        <v>1</v>
      </c>
      <c r="C9149" t="s">
        <v>80</v>
      </c>
      <c r="D9149" t="s">
        <v>110</v>
      </c>
      <c r="E9149" t="s">
        <v>140</v>
      </c>
      <c r="F9149" t="s">
        <v>25683</v>
      </c>
      <c r="G9149" t="s">
        <v>213</v>
      </c>
      <c r="H9149" t="s">
        <v>134</v>
      </c>
      <c r="I9149" t="s">
        <v>135</v>
      </c>
      <c r="J9149" t="s">
        <v>136</v>
      </c>
      <c r="K9149" t="s">
        <v>137</v>
      </c>
      <c r="L9149" t="s">
        <v>25684</v>
      </c>
      <c r="M9149" t="s">
        <v>25685</v>
      </c>
      <c r="N9149">
        <v>4.1497222220000003</v>
      </c>
      <c r="O9149">
        <v>0</v>
      </c>
      <c r="P9149">
        <v>26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47.188561543897009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47.188561543897009</v>
      </c>
    </row>
    <row r="9150" spans="1:31" x14ac:dyDescent="0.25">
      <c r="A9150">
        <v>1856396</v>
      </c>
      <c r="B9150">
        <v>1</v>
      </c>
      <c r="C9150" t="s">
        <v>80</v>
      </c>
      <c r="D9150" t="s">
        <v>100</v>
      </c>
      <c r="E9150" t="s">
        <v>164</v>
      </c>
      <c r="F9150" t="s">
        <v>25686</v>
      </c>
      <c r="G9150" t="s">
        <v>156</v>
      </c>
      <c r="H9150" t="s">
        <v>157</v>
      </c>
      <c r="I9150" t="s">
        <v>135</v>
      </c>
      <c r="J9150" t="s">
        <v>136</v>
      </c>
      <c r="K9150" t="s">
        <v>137</v>
      </c>
      <c r="L9150" t="s">
        <v>25687</v>
      </c>
      <c r="M9150" t="s">
        <v>25688</v>
      </c>
      <c r="N9150">
        <v>1.6758333329999999</v>
      </c>
      <c r="O9150">
        <v>0</v>
      </c>
      <c r="P9150">
        <v>328</v>
      </c>
      <c r="Q9150">
        <v>8</v>
      </c>
      <c r="R9150">
        <v>32</v>
      </c>
      <c r="S9150">
        <v>1</v>
      </c>
      <c r="T9150">
        <v>26</v>
      </c>
      <c r="U9150">
        <v>0</v>
      </c>
      <c r="V9150">
        <v>0</v>
      </c>
      <c r="W9150">
        <v>0</v>
      </c>
      <c r="X9150">
        <v>144.03521649532044</v>
      </c>
      <c r="Y9150">
        <v>52.197991064456325</v>
      </c>
      <c r="Z9150">
        <v>272.2707181989216</v>
      </c>
      <c r="AA9150">
        <v>0.38801660790000003</v>
      </c>
      <c r="AB9150">
        <v>20.481586070622196</v>
      </c>
      <c r="AC9150">
        <v>0</v>
      </c>
      <c r="AD9150">
        <v>0</v>
      </c>
      <c r="AE9150">
        <v>489.37352843722056</v>
      </c>
    </row>
    <row r="9151" spans="1:31" x14ac:dyDescent="0.25">
      <c r="A9151">
        <v>1856399</v>
      </c>
      <c r="B9151">
        <v>1</v>
      </c>
      <c r="C9151" t="s">
        <v>81</v>
      </c>
      <c r="D9151" t="s">
        <v>118</v>
      </c>
      <c r="E9151" t="s">
        <v>131</v>
      </c>
      <c r="F9151" t="s">
        <v>25689</v>
      </c>
      <c r="G9151" t="s">
        <v>189</v>
      </c>
      <c r="H9151" t="s">
        <v>134</v>
      </c>
      <c r="I9151" t="s">
        <v>135</v>
      </c>
      <c r="J9151" t="s">
        <v>136</v>
      </c>
      <c r="K9151" t="s">
        <v>137</v>
      </c>
      <c r="L9151" t="s">
        <v>25690</v>
      </c>
      <c r="M9151" t="s">
        <v>25691</v>
      </c>
      <c r="N9151">
        <v>1.358055555</v>
      </c>
      <c r="O9151">
        <v>0</v>
      </c>
      <c r="P9151">
        <v>193</v>
      </c>
      <c r="Q9151">
        <v>0</v>
      </c>
      <c r="R9151">
        <v>0</v>
      </c>
      <c r="S9151">
        <v>0</v>
      </c>
      <c r="T9151">
        <v>15</v>
      </c>
      <c r="U9151">
        <v>0</v>
      </c>
      <c r="V9151">
        <v>0</v>
      </c>
      <c r="W9151">
        <v>0</v>
      </c>
      <c r="X9151">
        <v>58.945788130653931</v>
      </c>
      <c r="Y9151">
        <v>0</v>
      </c>
      <c r="Z9151">
        <v>0</v>
      </c>
      <c r="AA9151">
        <v>0</v>
      </c>
      <c r="AB9151">
        <v>6.5779126705789652</v>
      </c>
      <c r="AC9151">
        <v>0</v>
      </c>
      <c r="AD9151">
        <v>0</v>
      </c>
      <c r="AE9151">
        <v>65.523700801232891</v>
      </c>
    </row>
    <row r="9152" spans="1:31" x14ac:dyDescent="0.25">
      <c r="A9152">
        <v>1856402</v>
      </c>
      <c r="B9152">
        <v>1</v>
      </c>
      <c r="C9152" t="s">
        <v>81</v>
      </c>
      <c r="D9152" t="s">
        <v>118</v>
      </c>
      <c r="E9152" t="s">
        <v>154</v>
      </c>
      <c r="F9152" t="s">
        <v>25692</v>
      </c>
      <c r="G9152" t="s">
        <v>514</v>
      </c>
      <c r="H9152" t="s">
        <v>157</v>
      </c>
      <c r="I9152" t="s">
        <v>135</v>
      </c>
      <c r="J9152" t="s">
        <v>136</v>
      </c>
      <c r="K9152" t="s">
        <v>137</v>
      </c>
      <c r="L9152" t="s">
        <v>25693</v>
      </c>
      <c r="M9152" t="s">
        <v>25694</v>
      </c>
      <c r="N9152">
        <v>3.403888888</v>
      </c>
      <c r="O9152">
        <v>0</v>
      </c>
      <c r="P9152">
        <v>144</v>
      </c>
      <c r="Q9152">
        <v>0</v>
      </c>
      <c r="R9152">
        <v>2</v>
      </c>
      <c r="S9152">
        <v>0</v>
      </c>
      <c r="T9152">
        <v>27</v>
      </c>
      <c r="U9152">
        <v>0</v>
      </c>
      <c r="V9152">
        <v>0</v>
      </c>
      <c r="W9152">
        <v>0</v>
      </c>
      <c r="X9152">
        <v>108.11296841774089</v>
      </c>
      <c r="Y9152">
        <v>0</v>
      </c>
      <c r="Z9152">
        <v>6.1765771072133331E-2</v>
      </c>
      <c r="AA9152">
        <v>0</v>
      </c>
      <c r="AB9152">
        <v>34.37916260035945</v>
      </c>
      <c r="AC9152">
        <v>0</v>
      </c>
      <c r="AD9152">
        <v>0</v>
      </c>
      <c r="AE9152">
        <v>142.55389678917248</v>
      </c>
    </row>
    <row r="9153" spans="1:31" x14ac:dyDescent="0.25">
      <c r="A9153">
        <v>1856403</v>
      </c>
      <c r="B9153">
        <v>1</v>
      </c>
      <c r="C9153" t="s">
        <v>81</v>
      </c>
      <c r="D9153" t="s">
        <v>128</v>
      </c>
      <c r="E9153" t="s">
        <v>154</v>
      </c>
      <c r="F9153" t="s">
        <v>18626</v>
      </c>
      <c r="G9153" t="s">
        <v>156</v>
      </c>
      <c r="H9153" t="s">
        <v>157</v>
      </c>
      <c r="I9153" t="s">
        <v>135</v>
      </c>
      <c r="J9153" t="s">
        <v>136</v>
      </c>
      <c r="K9153" t="s">
        <v>137</v>
      </c>
      <c r="L9153" t="s">
        <v>25695</v>
      </c>
      <c r="M9153" t="s">
        <v>25696</v>
      </c>
      <c r="N9153">
        <v>0.90583333300000002</v>
      </c>
      <c r="O9153">
        <v>4</v>
      </c>
      <c r="P9153">
        <v>38</v>
      </c>
      <c r="Q9153">
        <v>10</v>
      </c>
      <c r="R9153">
        <v>91</v>
      </c>
      <c r="S9153">
        <v>9</v>
      </c>
      <c r="T9153">
        <v>2</v>
      </c>
      <c r="U9153">
        <v>2</v>
      </c>
      <c r="V9153">
        <v>0</v>
      </c>
      <c r="W9153">
        <v>2.8141313911064749</v>
      </c>
      <c r="X9153">
        <v>10.871097503327727</v>
      </c>
      <c r="Y9153">
        <v>6.5322993890786503</v>
      </c>
      <c r="Z9153">
        <v>37.64981978519905</v>
      </c>
      <c r="AA9153">
        <v>32.601440308957578</v>
      </c>
      <c r="AB9153">
        <v>3.4692492596372002</v>
      </c>
      <c r="AC9153">
        <v>13.379778870835001</v>
      </c>
      <c r="AD9153">
        <v>0</v>
      </c>
      <c r="AE9153">
        <v>107.31781650814168</v>
      </c>
    </row>
    <row r="9154" spans="1:31" x14ac:dyDescent="0.25">
      <c r="A9154">
        <v>1856404</v>
      </c>
      <c r="B9154">
        <v>1</v>
      </c>
      <c r="C9154" t="s">
        <v>81</v>
      </c>
      <c r="D9154" t="s">
        <v>120</v>
      </c>
      <c r="E9154" t="s">
        <v>164</v>
      </c>
      <c r="F9154" t="s">
        <v>11379</v>
      </c>
      <c r="G9154" t="s">
        <v>156</v>
      </c>
      <c r="H9154" t="s">
        <v>157</v>
      </c>
      <c r="I9154" t="s">
        <v>135</v>
      </c>
      <c r="J9154" t="s">
        <v>136</v>
      </c>
      <c r="K9154" t="s">
        <v>137</v>
      </c>
      <c r="L9154" t="s">
        <v>25697</v>
      </c>
      <c r="M9154" t="s">
        <v>25698</v>
      </c>
      <c r="N9154">
        <v>0.81222222200000005</v>
      </c>
      <c r="O9154">
        <v>0</v>
      </c>
      <c r="P9154">
        <v>0</v>
      </c>
      <c r="Q9154">
        <v>32</v>
      </c>
      <c r="R9154">
        <v>31</v>
      </c>
      <c r="S9154">
        <v>3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161.47104354683819</v>
      </c>
      <c r="Z9154">
        <v>138.10237142494771</v>
      </c>
      <c r="AA9154">
        <v>7.3140246888493001</v>
      </c>
      <c r="AB9154">
        <v>0</v>
      </c>
      <c r="AC9154">
        <v>0</v>
      </c>
      <c r="AD9154">
        <v>0</v>
      </c>
      <c r="AE9154">
        <v>306.88743966063521</v>
      </c>
    </row>
    <row r="9155" spans="1:31" x14ac:dyDescent="0.25">
      <c r="A9155">
        <v>1856405</v>
      </c>
      <c r="B9155">
        <v>1</v>
      </c>
      <c r="C9155" t="s">
        <v>80</v>
      </c>
      <c r="D9155" t="s">
        <v>95</v>
      </c>
      <c r="E9155" t="s">
        <v>140</v>
      </c>
      <c r="F9155" t="s">
        <v>25699</v>
      </c>
      <c r="G9155" t="s">
        <v>142</v>
      </c>
      <c r="H9155" t="s">
        <v>134</v>
      </c>
      <c r="I9155" t="s">
        <v>135</v>
      </c>
      <c r="J9155" t="s">
        <v>136</v>
      </c>
      <c r="K9155" t="s">
        <v>137</v>
      </c>
      <c r="L9155" t="s">
        <v>25700</v>
      </c>
      <c r="M9155" t="s">
        <v>25701</v>
      </c>
      <c r="N9155">
        <v>0.94055555499999999</v>
      </c>
      <c r="O9155">
        <v>0</v>
      </c>
      <c r="P9155">
        <v>1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0.46666211888963338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0.46666211888963338</v>
      </c>
    </row>
    <row r="9156" spans="1:31" x14ac:dyDescent="0.25">
      <c r="A9156">
        <v>1856407</v>
      </c>
      <c r="B9156">
        <v>1</v>
      </c>
      <c r="C9156" t="s">
        <v>80</v>
      </c>
      <c r="D9156" t="s">
        <v>85</v>
      </c>
      <c r="E9156" t="s">
        <v>140</v>
      </c>
      <c r="F9156" t="s">
        <v>25702</v>
      </c>
      <c r="G9156" t="s">
        <v>246</v>
      </c>
      <c r="H9156" t="s">
        <v>134</v>
      </c>
      <c r="I9156" t="s">
        <v>135</v>
      </c>
      <c r="J9156" t="s">
        <v>136</v>
      </c>
      <c r="K9156" t="s">
        <v>137</v>
      </c>
      <c r="L9156" t="s">
        <v>25703</v>
      </c>
      <c r="M9156" t="s">
        <v>25704</v>
      </c>
      <c r="N9156">
        <v>0.70888888800000005</v>
      </c>
      <c r="O9156">
        <v>0</v>
      </c>
      <c r="P9156">
        <v>6</v>
      </c>
      <c r="Q9156">
        <v>0</v>
      </c>
      <c r="R9156">
        <v>0</v>
      </c>
      <c r="S9156">
        <v>0</v>
      </c>
      <c r="T9156">
        <v>6</v>
      </c>
      <c r="U9156">
        <v>0</v>
      </c>
      <c r="V9156">
        <v>0</v>
      </c>
      <c r="W9156">
        <v>0</v>
      </c>
      <c r="X9156">
        <v>1.1102938890904666</v>
      </c>
      <c r="Y9156">
        <v>0</v>
      </c>
      <c r="Z9156">
        <v>0</v>
      </c>
      <c r="AA9156">
        <v>0</v>
      </c>
      <c r="AB9156">
        <v>1.7270827092200003</v>
      </c>
      <c r="AC9156">
        <v>0</v>
      </c>
      <c r="AD9156">
        <v>0</v>
      </c>
      <c r="AE9156">
        <v>2.8373765983104668</v>
      </c>
    </row>
    <row r="9157" spans="1:31" x14ac:dyDescent="0.25">
      <c r="A9157">
        <v>1856408</v>
      </c>
      <c r="B9157">
        <v>1</v>
      </c>
      <c r="C9157" t="s">
        <v>80</v>
      </c>
      <c r="D9157" t="s">
        <v>82</v>
      </c>
      <c r="E9157" t="s">
        <v>252</v>
      </c>
      <c r="F9157" t="s">
        <v>25705</v>
      </c>
      <c r="G9157" t="s">
        <v>1510</v>
      </c>
      <c r="H9157" t="s">
        <v>134</v>
      </c>
      <c r="I9157" t="s">
        <v>135</v>
      </c>
      <c r="J9157" t="s">
        <v>136</v>
      </c>
      <c r="K9157" t="s">
        <v>137</v>
      </c>
      <c r="L9157" t="s">
        <v>25706</v>
      </c>
      <c r="M9157" t="s">
        <v>25707</v>
      </c>
      <c r="N9157">
        <v>6.3180555549999999</v>
      </c>
      <c r="O9157">
        <v>0</v>
      </c>
      <c r="P9157">
        <v>491</v>
      </c>
      <c r="Q9157">
        <v>0</v>
      </c>
      <c r="R9157">
        <v>0</v>
      </c>
      <c r="S9157">
        <v>0</v>
      </c>
      <c r="T9157">
        <v>4</v>
      </c>
      <c r="U9157">
        <v>0</v>
      </c>
      <c r="V9157">
        <v>0</v>
      </c>
      <c r="W9157">
        <v>0</v>
      </c>
      <c r="X9157">
        <v>790.54872877920479</v>
      </c>
      <c r="Y9157">
        <v>0</v>
      </c>
      <c r="Z9157">
        <v>0</v>
      </c>
      <c r="AA9157">
        <v>0</v>
      </c>
      <c r="AB9157">
        <v>3.596113627990901</v>
      </c>
      <c r="AC9157">
        <v>0</v>
      </c>
      <c r="AD9157">
        <v>0</v>
      </c>
      <c r="AE9157">
        <v>794.14484240719571</v>
      </c>
    </row>
    <row r="9158" spans="1:31" x14ac:dyDescent="0.25">
      <c r="A9158">
        <v>1856409</v>
      </c>
      <c r="B9158">
        <v>1</v>
      </c>
      <c r="C9158" t="s">
        <v>80</v>
      </c>
      <c r="D9158" t="s">
        <v>109</v>
      </c>
      <c r="E9158" t="s">
        <v>131</v>
      </c>
      <c r="F9158" t="s">
        <v>25708</v>
      </c>
      <c r="G9158" t="s">
        <v>189</v>
      </c>
      <c r="H9158" t="s">
        <v>134</v>
      </c>
      <c r="I9158" t="s">
        <v>135</v>
      </c>
      <c r="J9158" t="s">
        <v>136</v>
      </c>
      <c r="K9158" t="s">
        <v>137</v>
      </c>
      <c r="L9158" t="s">
        <v>25709</v>
      </c>
      <c r="M9158" t="s">
        <v>25710</v>
      </c>
      <c r="N9158">
        <v>1.4058333329999999</v>
      </c>
      <c r="O9158">
        <v>0</v>
      </c>
      <c r="P9158">
        <v>18</v>
      </c>
      <c r="Q9158">
        <v>0</v>
      </c>
      <c r="R9158">
        <v>1</v>
      </c>
      <c r="S9158">
        <v>0</v>
      </c>
      <c r="T9158">
        <v>4</v>
      </c>
      <c r="U9158">
        <v>0</v>
      </c>
      <c r="V9158">
        <v>0</v>
      </c>
      <c r="W9158">
        <v>0</v>
      </c>
      <c r="X9158">
        <v>7.4859567710628099</v>
      </c>
      <c r="Y9158">
        <v>0</v>
      </c>
      <c r="Z9158">
        <v>0.92833866462736681</v>
      </c>
      <c r="AA9158">
        <v>0</v>
      </c>
      <c r="AB9158">
        <v>1.4073044534892001</v>
      </c>
      <c r="AC9158">
        <v>0</v>
      </c>
      <c r="AD9158">
        <v>0</v>
      </c>
      <c r="AE9158">
        <v>9.8215998891793763</v>
      </c>
    </row>
    <row r="9159" spans="1:31" x14ac:dyDescent="0.25">
      <c r="A9159">
        <v>1856410</v>
      </c>
      <c r="B9159">
        <v>1</v>
      </c>
      <c r="C9159" t="s">
        <v>81</v>
      </c>
      <c r="D9159" t="s">
        <v>113</v>
      </c>
      <c r="E9159" t="s">
        <v>131</v>
      </c>
      <c r="F9159" t="s">
        <v>25354</v>
      </c>
      <c r="G9159" t="s">
        <v>873</v>
      </c>
      <c r="H9159" t="s">
        <v>134</v>
      </c>
      <c r="I9159" t="s">
        <v>135</v>
      </c>
      <c r="J9159" t="s">
        <v>136</v>
      </c>
      <c r="K9159" t="s">
        <v>137</v>
      </c>
      <c r="L9159" t="s">
        <v>25711</v>
      </c>
      <c r="M9159" t="s">
        <v>25712</v>
      </c>
      <c r="N9159">
        <v>3.3994444439999998</v>
      </c>
      <c r="O9159">
        <v>0</v>
      </c>
      <c r="P9159">
        <v>15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2.9533495432640837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2.9533495432640837</v>
      </c>
    </row>
    <row r="9160" spans="1:31" x14ac:dyDescent="0.25">
      <c r="A9160">
        <v>1856415</v>
      </c>
      <c r="B9160">
        <v>1</v>
      </c>
      <c r="C9160" t="s">
        <v>80</v>
      </c>
      <c r="D9160" t="s">
        <v>104</v>
      </c>
      <c r="E9160" t="s">
        <v>131</v>
      </c>
      <c r="F9160" t="s">
        <v>25713</v>
      </c>
      <c r="G9160" t="s">
        <v>873</v>
      </c>
      <c r="H9160" t="s">
        <v>134</v>
      </c>
      <c r="I9160" t="s">
        <v>135</v>
      </c>
      <c r="J9160" t="s">
        <v>136</v>
      </c>
      <c r="K9160" t="s">
        <v>137</v>
      </c>
      <c r="L9160" t="s">
        <v>25714</v>
      </c>
      <c r="M9160" t="s">
        <v>25715</v>
      </c>
      <c r="N9160">
        <v>9.7155555549999999</v>
      </c>
      <c r="O9160">
        <v>0</v>
      </c>
      <c r="P9160">
        <v>1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8.2661910431573329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8.2661910431573329</v>
      </c>
    </row>
    <row r="9161" spans="1:31" x14ac:dyDescent="0.25">
      <c r="A9161">
        <v>1856417</v>
      </c>
      <c r="B9161">
        <v>1</v>
      </c>
      <c r="C9161" t="s">
        <v>80</v>
      </c>
      <c r="D9161" t="s">
        <v>93</v>
      </c>
      <c r="E9161" t="s">
        <v>131</v>
      </c>
      <c r="F9161" t="s">
        <v>25716</v>
      </c>
      <c r="G9161" t="s">
        <v>133</v>
      </c>
      <c r="H9161" t="s">
        <v>134</v>
      </c>
      <c r="I9161" t="s">
        <v>135</v>
      </c>
      <c r="J9161" t="s">
        <v>136</v>
      </c>
      <c r="K9161" t="s">
        <v>137</v>
      </c>
      <c r="L9161" t="s">
        <v>25717</v>
      </c>
      <c r="M9161" t="s">
        <v>25718</v>
      </c>
      <c r="N9161">
        <v>1.8927777770000001</v>
      </c>
      <c r="O9161">
        <v>0</v>
      </c>
      <c r="P9161">
        <v>42</v>
      </c>
      <c r="Q9161">
        <v>0</v>
      </c>
      <c r="R9161">
        <v>6</v>
      </c>
      <c r="S9161">
        <v>0</v>
      </c>
      <c r="T9161">
        <v>7</v>
      </c>
      <c r="U9161">
        <v>0</v>
      </c>
      <c r="V9161">
        <v>0</v>
      </c>
      <c r="W9161">
        <v>0</v>
      </c>
      <c r="X9161">
        <v>18.145078275715747</v>
      </c>
      <c r="Y9161">
        <v>0</v>
      </c>
      <c r="Z9161">
        <v>59.332087972257817</v>
      </c>
      <c r="AA9161">
        <v>0</v>
      </c>
      <c r="AB9161">
        <v>15.851333052070666</v>
      </c>
      <c r="AC9161">
        <v>0</v>
      </c>
      <c r="AD9161">
        <v>0</v>
      </c>
      <c r="AE9161">
        <v>93.328499300044243</v>
      </c>
    </row>
    <row r="9162" spans="1:31" x14ac:dyDescent="0.25">
      <c r="A9162">
        <v>1856418</v>
      </c>
      <c r="B9162">
        <v>1</v>
      </c>
      <c r="C9162" t="s">
        <v>80</v>
      </c>
      <c r="D9162" t="s">
        <v>83</v>
      </c>
      <c r="E9162" t="s">
        <v>140</v>
      </c>
      <c r="F9162" t="s">
        <v>25719</v>
      </c>
      <c r="G9162" t="s">
        <v>213</v>
      </c>
      <c r="H9162" t="s">
        <v>134</v>
      </c>
      <c r="I9162" t="s">
        <v>135</v>
      </c>
      <c r="J9162" t="s">
        <v>136</v>
      </c>
      <c r="K9162" t="s">
        <v>137</v>
      </c>
      <c r="L9162" t="s">
        <v>25720</v>
      </c>
      <c r="M9162" t="s">
        <v>25721</v>
      </c>
      <c r="N9162">
        <v>10.163055555</v>
      </c>
      <c r="O9162">
        <v>0</v>
      </c>
      <c r="P9162">
        <v>2</v>
      </c>
      <c r="Q9162">
        <v>0</v>
      </c>
      <c r="R9162">
        <v>0</v>
      </c>
      <c r="S9162">
        <v>0</v>
      </c>
      <c r="T9162">
        <v>1</v>
      </c>
      <c r="U9162">
        <v>0</v>
      </c>
      <c r="V9162">
        <v>0</v>
      </c>
      <c r="W9162">
        <v>0</v>
      </c>
      <c r="X9162">
        <v>1.7080496106777001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1.7080496106777001</v>
      </c>
    </row>
    <row r="9163" spans="1:31" x14ac:dyDescent="0.25">
      <c r="A9163">
        <v>1856419</v>
      </c>
      <c r="B9163">
        <v>1</v>
      </c>
      <c r="C9163" t="s">
        <v>81</v>
      </c>
      <c r="D9163" t="s">
        <v>116</v>
      </c>
      <c r="E9163" t="s">
        <v>154</v>
      </c>
      <c r="F9163" t="s">
        <v>25722</v>
      </c>
      <c r="G9163" t="s">
        <v>507</v>
      </c>
      <c r="H9163" t="s">
        <v>157</v>
      </c>
      <c r="I9163" t="s">
        <v>135</v>
      </c>
      <c r="J9163" t="s">
        <v>136</v>
      </c>
      <c r="K9163" t="s">
        <v>137</v>
      </c>
      <c r="L9163" t="s">
        <v>25723</v>
      </c>
      <c r="M9163" t="s">
        <v>25724</v>
      </c>
      <c r="N9163">
        <v>1.881388888</v>
      </c>
      <c r="O9163">
        <v>0</v>
      </c>
      <c r="P9163">
        <v>5</v>
      </c>
      <c r="Q9163">
        <v>0</v>
      </c>
      <c r="R9163">
        <v>15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0.13925084155615833</v>
      </c>
      <c r="Y9163">
        <v>0</v>
      </c>
      <c r="Z9163">
        <v>6.9319578993522004</v>
      </c>
      <c r="AA9163">
        <v>0</v>
      </c>
      <c r="AB9163">
        <v>0</v>
      </c>
      <c r="AC9163">
        <v>0</v>
      </c>
      <c r="AD9163">
        <v>0</v>
      </c>
      <c r="AE9163">
        <v>7.071208740908359</v>
      </c>
    </row>
    <row r="9164" spans="1:31" x14ac:dyDescent="0.25">
      <c r="A9164">
        <v>1856424</v>
      </c>
      <c r="B9164">
        <v>1</v>
      </c>
      <c r="C9164" t="s">
        <v>80</v>
      </c>
      <c r="D9164" t="s">
        <v>98</v>
      </c>
      <c r="E9164" t="s">
        <v>140</v>
      </c>
      <c r="F9164" t="s">
        <v>25725</v>
      </c>
      <c r="G9164" t="s">
        <v>142</v>
      </c>
      <c r="H9164" t="s">
        <v>134</v>
      </c>
      <c r="I9164" t="s">
        <v>135</v>
      </c>
      <c r="J9164" t="s">
        <v>136</v>
      </c>
      <c r="K9164" t="s">
        <v>137</v>
      </c>
      <c r="L9164" t="s">
        <v>25726</v>
      </c>
      <c r="M9164" t="s">
        <v>25727</v>
      </c>
      <c r="N9164">
        <v>2.505833333</v>
      </c>
      <c r="O9164">
        <v>0</v>
      </c>
      <c r="P9164">
        <v>0</v>
      </c>
      <c r="Q9164">
        <v>0</v>
      </c>
      <c r="R9164">
        <v>2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3.4980070565153003</v>
      </c>
      <c r="AA9164">
        <v>0</v>
      </c>
      <c r="AB9164">
        <v>0</v>
      </c>
      <c r="AC9164">
        <v>0</v>
      </c>
      <c r="AD9164">
        <v>0</v>
      </c>
      <c r="AE9164">
        <v>3.4980070565153003</v>
      </c>
    </row>
    <row r="9165" spans="1:31" x14ac:dyDescent="0.25">
      <c r="A9165">
        <v>1856425</v>
      </c>
      <c r="B9165">
        <v>1</v>
      </c>
      <c r="C9165" t="s">
        <v>80</v>
      </c>
      <c r="D9165" t="s">
        <v>83</v>
      </c>
      <c r="E9165" t="s">
        <v>140</v>
      </c>
      <c r="F9165" t="s">
        <v>25728</v>
      </c>
      <c r="G9165" t="s">
        <v>142</v>
      </c>
      <c r="H9165" t="s">
        <v>134</v>
      </c>
      <c r="I9165" t="s">
        <v>135</v>
      </c>
      <c r="J9165" t="s">
        <v>136</v>
      </c>
      <c r="K9165" t="s">
        <v>137</v>
      </c>
      <c r="L9165" t="s">
        <v>25729</v>
      </c>
      <c r="M9165" t="s">
        <v>25730</v>
      </c>
      <c r="N9165">
        <v>0.63277777700000004</v>
      </c>
      <c r="O9165">
        <v>0</v>
      </c>
      <c r="P9165">
        <v>3</v>
      </c>
      <c r="Q9165">
        <v>0</v>
      </c>
      <c r="R9165">
        <v>0</v>
      </c>
      <c r="S9165">
        <v>0</v>
      </c>
      <c r="T9165">
        <v>1</v>
      </c>
      <c r="U9165">
        <v>0</v>
      </c>
      <c r="V9165">
        <v>0</v>
      </c>
      <c r="W9165">
        <v>0</v>
      </c>
      <c r="X9165">
        <v>0.5484604854921834</v>
      </c>
      <c r="Y9165">
        <v>0</v>
      </c>
      <c r="Z9165">
        <v>0</v>
      </c>
      <c r="AA9165">
        <v>0</v>
      </c>
      <c r="AB9165">
        <v>0.13658899409890835</v>
      </c>
      <c r="AC9165">
        <v>0</v>
      </c>
      <c r="AD9165">
        <v>0</v>
      </c>
      <c r="AE9165">
        <v>0.68504947959109175</v>
      </c>
    </row>
    <row r="9166" spans="1:31" x14ac:dyDescent="0.25">
      <c r="A9166">
        <v>1856426</v>
      </c>
      <c r="B9166">
        <v>1</v>
      </c>
      <c r="C9166" t="s">
        <v>80</v>
      </c>
      <c r="D9166" t="s">
        <v>108</v>
      </c>
      <c r="E9166" t="s">
        <v>131</v>
      </c>
      <c r="F9166" t="s">
        <v>22531</v>
      </c>
      <c r="G9166" t="s">
        <v>189</v>
      </c>
      <c r="H9166" t="s">
        <v>134</v>
      </c>
      <c r="I9166" t="s">
        <v>135</v>
      </c>
      <c r="J9166" t="s">
        <v>136</v>
      </c>
      <c r="K9166" t="s">
        <v>137</v>
      </c>
      <c r="L9166" t="s">
        <v>25731</v>
      </c>
      <c r="M9166" t="s">
        <v>25732</v>
      </c>
      <c r="N9166">
        <v>3.3713888879999998</v>
      </c>
      <c r="O9166">
        <v>0</v>
      </c>
      <c r="P9166">
        <v>21</v>
      </c>
      <c r="Q9166">
        <v>0</v>
      </c>
      <c r="R9166">
        <v>5</v>
      </c>
      <c r="S9166">
        <v>0</v>
      </c>
      <c r="T9166">
        <v>4</v>
      </c>
      <c r="U9166">
        <v>0</v>
      </c>
      <c r="V9166">
        <v>0</v>
      </c>
      <c r="W9166">
        <v>0</v>
      </c>
      <c r="X9166">
        <v>15.6388416185999</v>
      </c>
      <c r="Y9166">
        <v>0</v>
      </c>
      <c r="Z9166">
        <v>6.9369491706908004</v>
      </c>
      <c r="AA9166">
        <v>0</v>
      </c>
      <c r="AB9166">
        <v>8.5736471216603807</v>
      </c>
      <c r="AC9166">
        <v>0</v>
      </c>
      <c r="AD9166">
        <v>0</v>
      </c>
      <c r="AE9166">
        <v>31.149437910951079</v>
      </c>
    </row>
    <row r="9167" spans="1:31" x14ac:dyDescent="0.25">
      <c r="A9167">
        <v>1856428</v>
      </c>
      <c r="B9167">
        <v>1</v>
      </c>
      <c r="C9167" t="s">
        <v>80</v>
      </c>
      <c r="D9167" t="s">
        <v>96</v>
      </c>
      <c r="E9167" t="s">
        <v>154</v>
      </c>
      <c r="F9167" t="s">
        <v>25733</v>
      </c>
      <c r="G9167" t="s">
        <v>175</v>
      </c>
      <c r="H9167" t="s">
        <v>157</v>
      </c>
      <c r="I9167" t="s">
        <v>135</v>
      </c>
      <c r="J9167" t="s">
        <v>136</v>
      </c>
      <c r="K9167" t="s">
        <v>137</v>
      </c>
      <c r="L9167" t="s">
        <v>25734</v>
      </c>
      <c r="M9167" t="s">
        <v>25735</v>
      </c>
      <c r="N9167">
        <v>3.1413888879999998</v>
      </c>
      <c r="O9167">
        <v>0</v>
      </c>
      <c r="P9167">
        <v>3</v>
      </c>
      <c r="Q9167">
        <v>0</v>
      </c>
      <c r="R9167">
        <v>22</v>
      </c>
      <c r="S9167">
        <v>0</v>
      </c>
      <c r="T9167">
        <v>1</v>
      </c>
      <c r="U9167">
        <v>0</v>
      </c>
      <c r="V9167">
        <v>0</v>
      </c>
      <c r="W9167">
        <v>0</v>
      </c>
      <c r="X9167">
        <v>3.6186388049252756</v>
      </c>
      <c r="Y9167">
        <v>0</v>
      </c>
      <c r="Z9167">
        <v>99.679074760772039</v>
      </c>
      <c r="AA9167">
        <v>0</v>
      </c>
      <c r="AB9167">
        <v>3.975893537596356</v>
      </c>
      <c r="AC9167">
        <v>0</v>
      </c>
      <c r="AD9167">
        <v>0</v>
      </c>
      <c r="AE9167">
        <v>107.27360710329367</v>
      </c>
    </row>
    <row r="9168" spans="1:31" x14ac:dyDescent="0.25">
      <c r="A9168">
        <v>1856429</v>
      </c>
      <c r="B9168">
        <v>1</v>
      </c>
      <c r="C9168" t="s">
        <v>80</v>
      </c>
      <c r="D9168" t="s">
        <v>87</v>
      </c>
      <c r="E9168" t="s">
        <v>140</v>
      </c>
      <c r="F9168" t="s">
        <v>25736</v>
      </c>
      <c r="G9168" t="s">
        <v>246</v>
      </c>
      <c r="H9168" t="s">
        <v>134</v>
      </c>
      <c r="I9168" t="s">
        <v>135</v>
      </c>
      <c r="J9168" t="s">
        <v>136</v>
      </c>
      <c r="K9168" t="s">
        <v>137</v>
      </c>
      <c r="L9168" t="s">
        <v>25737</v>
      </c>
      <c r="M9168" t="s">
        <v>25738</v>
      </c>
      <c r="N9168">
        <v>3.8166666660000002</v>
      </c>
      <c r="O9168">
        <v>0</v>
      </c>
      <c r="P9168">
        <v>8</v>
      </c>
      <c r="Q9168">
        <v>0</v>
      </c>
      <c r="R9168">
        <v>0</v>
      </c>
      <c r="S9168">
        <v>0</v>
      </c>
      <c r="T9168">
        <v>4</v>
      </c>
      <c r="U9168">
        <v>0</v>
      </c>
      <c r="V9168">
        <v>0</v>
      </c>
      <c r="W9168">
        <v>0</v>
      </c>
      <c r="X9168">
        <v>9.0840128476384177</v>
      </c>
      <c r="Y9168">
        <v>0</v>
      </c>
      <c r="Z9168">
        <v>0</v>
      </c>
      <c r="AA9168">
        <v>0</v>
      </c>
      <c r="AB9168">
        <v>9.5034894913321679</v>
      </c>
      <c r="AC9168">
        <v>0</v>
      </c>
      <c r="AD9168">
        <v>0</v>
      </c>
      <c r="AE9168">
        <v>18.587502338970587</v>
      </c>
    </row>
    <row r="9169" spans="1:31" x14ac:dyDescent="0.25">
      <c r="A9169">
        <v>1856434</v>
      </c>
      <c r="B9169">
        <v>1</v>
      </c>
      <c r="C9169" t="s">
        <v>80</v>
      </c>
      <c r="D9169" t="s">
        <v>93</v>
      </c>
      <c r="E9169" t="s">
        <v>140</v>
      </c>
      <c r="F9169" t="s">
        <v>5827</v>
      </c>
      <c r="G9169" t="s">
        <v>142</v>
      </c>
      <c r="H9169" t="s">
        <v>134</v>
      </c>
      <c r="I9169" t="s">
        <v>135</v>
      </c>
      <c r="J9169" t="s">
        <v>136</v>
      </c>
      <c r="K9169" t="s">
        <v>137</v>
      </c>
      <c r="L9169" t="s">
        <v>25739</v>
      </c>
      <c r="M9169" t="s">
        <v>25740</v>
      </c>
      <c r="N9169">
        <v>3.4172222219999999</v>
      </c>
      <c r="O9169">
        <v>0</v>
      </c>
      <c r="P9169">
        <v>1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3.2813536630745501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3.2813536630745501</v>
      </c>
    </row>
    <row r="9170" spans="1:31" x14ac:dyDescent="0.25">
      <c r="A9170">
        <v>1856435</v>
      </c>
      <c r="B9170">
        <v>1</v>
      </c>
      <c r="C9170" t="s">
        <v>80</v>
      </c>
      <c r="D9170" t="s">
        <v>105</v>
      </c>
      <c r="E9170" t="s">
        <v>252</v>
      </c>
      <c r="F9170" t="s">
        <v>25741</v>
      </c>
      <c r="G9170" t="s">
        <v>873</v>
      </c>
      <c r="H9170" t="s">
        <v>134</v>
      </c>
      <c r="I9170" t="s">
        <v>135</v>
      </c>
      <c r="J9170" t="s">
        <v>136</v>
      </c>
      <c r="K9170" t="s">
        <v>137</v>
      </c>
      <c r="L9170" t="s">
        <v>25742</v>
      </c>
      <c r="M9170" t="s">
        <v>25743</v>
      </c>
      <c r="N9170">
        <v>3.4552777770000001</v>
      </c>
      <c r="O9170">
        <v>0</v>
      </c>
      <c r="P9170">
        <v>3</v>
      </c>
      <c r="Q9170">
        <v>0</v>
      </c>
      <c r="R9170">
        <v>28</v>
      </c>
      <c r="S9170">
        <v>0</v>
      </c>
      <c r="T9170">
        <v>4</v>
      </c>
      <c r="U9170">
        <v>0</v>
      </c>
      <c r="V9170">
        <v>0</v>
      </c>
      <c r="W9170">
        <v>0</v>
      </c>
      <c r="X9170">
        <v>0.40308720142927501</v>
      </c>
      <c r="Y9170">
        <v>0</v>
      </c>
      <c r="Z9170">
        <v>20.160218464974005</v>
      </c>
      <c r="AA9170">
        <v>0</v>
      </c>
      <c r="AB9170">
        <v>9.8032837189351341</v>
      </c>
      <c r="AC9170">
        <v>0</v>
      </c>
      <c r="AD9170">
        <v>0</v>
      </c>
      <c r="AE9170">
        <v>30.366589385338415</v>
      </c>
    </row>
    <row r="9171" spans="1:31" x14ac:dyDescent="0.25">
      <c r="A9171">
        <v>1856437</v>
      </c>
      <c r="B9171">
        <v>1</v>
      </c>
      <c r="C9171" t="s">
        <v>80</v>
      </c>
      <c r="D9171" t="s">
        <v>93</v>
      </c>
      <c r="E9171" t="s">
        <v>140</v>
      </c>
      <c r="F9171" t="s">
        <v>25744</v>
      </c>
      <c r="G9171" t="s">
        <v>213</v>
      </c>
      <c r="H9171" t="s">
        <v>134</v>
      </c>
      <c r="I9171" t="s">
        <v>135</v>
      </c>
      <c r="J9171" t="s">
        <v>136</v>
      </c>
      <c r="K9171" t="s">
        <v>137</v>
      </c>
      <c r="L9171" t="s">
        <v>25745</v>
      </c>
      <c r="M9171" t="s">
        <v>25746</v>
      </c>
      <c r="N9171">
        <v>5.0022222220000003</v>
      </c>
      <c r="O9171">
        <v>0</v>
      </c>
      <c r="P9171">
        <v>1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1.6681244651039999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1.6681244651039999</v>
      </c>
    </row>
    <row r="9172" spans="1:31" x14ac:dyDescent="0.25">
      <c r="A9172">
        <v>1856441</v>
      </c>
      <c r="B9172">
        <v>1</v>
      </c>
      <c r="C9172" t="s">
        <v>80</v>
      </c>
      <c r="D9172" t="s">
        <v>104</v>
      </c>
      <c r="E9172" t="s">
        <v>252</v>
      </c>
      <c r="F9172" t="s">
        <v>25747</v>
      </c>
      <c r="G9172" t="s">
        <v>873</v>
      </c>
      <c r="H9172" t="s">
        <v>134</v>
      </c>
      <c r="I9172" t="s">
        <v>135</v>
      </c>
      <c r="J9172" t="s">
        <v>136</v>
      </c>
      <c r="K9172" t="s">
        <v>137</v>
      </c>
      <c r="L9172" t="s">
        <v>25748</v>
      </c>
      <c r="M9172" t="s">
        <v>25749</v>
      </c>
      <c r="N9172">
        <v>12.757222221999999</v>
      </c>
      <c r="O9172">
        <v>0</v>
      </c>
      <c r="P9172">
        <v>4</v>
      </c>
      <c r="Q9172">
        <v>0</v>
      </c>
      <c r="R9172">
        <v>6</v>
      </c>
      <c r="S9172">
        <v>0</v>
      </c>
      <c r="T9172">
        <v>2</v>
      </c>
      <c r="U9172">
        <v>0</v>
      </c>
      <c r="V9172">
        <v>0</v>
      </c>
      <c r="W9172">
        <v>0</v>
      </c>
      <c r="X9172">
        <v>41.010038036617836</v>
      </c>
      <c r="Y9172">
        <v>0</v>
      </c>
      <c r="Z9172">
        <v>40.247961950209458</v>
      </c>
      <c r="AA9172">
        <v>0</v>
      </c>
      <c r="AB9172">
        <v>2.8246998501510676</v>
      </c>
      <c r="AC9172">
        <v>0</v>
      </c>
      <c r="AD9172">
        <v>0</v>
      </c>
      <c r="AE9172">
        <v>84.08269983697835</v>
      </c>
    </row>
    <row r="9173" spans="1:31" x14ac:dyDescent="0.25">
      <c r="A9173">
        <v>1856442</v>
      </c>
      <c r="B9173">
        <v>1</v>
      </c>
      <c r="C9173" t="s">
        <v>80</v>
      </c>
      <c r="D9173" t="s">
        <v>93</v>
      </c>
      <c r="E9173" t="s">
        <v>202</v>
      </c>
      <c r="F9173" t="s">
        <v>19388</v>
      </c>
      <c r="G9173" t="s">
        <v>156</v>
      </c>
      <c r="H9173" t="s">
        <v>157</v>
      </c>
      <c r="I9173" t="s">
        <v>135</v>
      </c>
      <c r="J9173" t="s">
        <v>136</v>
      </c>
      <c r="K9173" t="s">
        <v>137</v>
      </c>
      <c r="L9173" t="s">
        <v>25750</v>
      </c>
      <c r="M9173" t="s">
        <v>25751</v>
      </c>
      <c r="N9173">
        <v>1.1058333330000001</v>
      </c>
      <c r="O9173">
        <v>0</v>
      </c>
      <c r="P9173">
        <v>1598</v>
      </c>
      <c r="Q9173">
        <v>35</v>
      </c>
      <c r="R9173">
        <v>152</v>
      </c>
      <c r="S9173">
        <v>11</v>
      </c>
      <c r="T9173">
        <v>214</v>
      </c>
      <c r="U9173">
        <v>1</v>
      </c>
      <c r="V9173">
        <v>1</v>
      </c>
      <c r="W9173">
        <v>0</v>
      </c>
      <c r="X9173">
        <v>405.91984268572918</v>
      </c>
      <c r="Y9173">
        <v>186.03191068472438</v>
      </c>
      <c r="Z9173">
        <v>345.19224028740922</v>
      </c>
      <c r="AA9173">
        <v>52.297984900530807</v>
      </c>
      <c r="AB9173">
        <v>233.3708229557887</v>
      </c>
      <c r="AC9173">
        <v>263.47390817896894</v>
      </c>
      <c r="AD9173">
        <v>6.3560985550677991</v>
      </c>
      <c r="AE9173">
        <v>1492.6428082482191</v>
      </c>
    </row>
    <row r="9174" spans="1:31" x14ac:dyDescent="0.25">
      <c r="A9174">
        <v>1856443</v>
      </c>
      <c r="B9174">
        <v>1</v>
      </c>
      <c r="C9174" t="s">
        <v>80</v>
      </c>
      <c r="D9174" t="s">
        <v>93</v>
      </c>
      <c r="E9174" t="s">
        <v>131</v>
      </c>
      <c r="F9174" t="s">
        <v>25752</v>
      </c>
      <c r="G9174" t="s">
        <v>133</v>
      </c>
      <c r="H9174" t="s">
        <v>134</v>
      </c>
      <c r="I9174" t="s">
        <v>135</v>
      </c>
      <c r="J9174" t="s">
        <v>136</v>
      </c>
      <c r="K9174" t="s">
        <v>137</v>
      </c>
      <c r="L9174" t="s">
        <v>25753</v>
      </c>
      <c r="M9174" t="s">
        <v>25754</v>
      </c>
      <c r="N9174">
        <v>0.99222222199999999</v>
      </c>
      <c r="O9174">
        <v>0</v>
      </c>
      <c r="P9174">
        <v>48</v>
      </c>
      <c r="Q9174">
        <v>0</v>
      </c>
      <c r="R9174">
        <v>3</v>
      </c>
      <c r="S9174">
        <v>0</v>
      </c>
      <c r="T9174">
        <v>6</v>
      </c>
      <c r="U9174">
        <v>0</v>
      </c>
      <c r="V9174">
        <v>0</v>
      </c>
      <c r="W9174">
        <v>0</v>
      </c>
      <c r="X9174">
        <v>10.475144638521225</v>
      </c>
      <c r="Y9174">
        <v>0</v>
      </c>
      <c r="Z9174">
        <v>11.363257521309265</v>
      </c>
      <c r="AA9174">
        <v>0</v>
      </c>
      <c r="AB9174">
        <v>26.410615480222567</v>
      </c>
      <c r="AC9174">
        <v>0</v>
      </c>
      <c r="AD9174">
        <v>0</v>
      </c>
      <c r="AE9174">
        <v>48.249017640053054</v>
      </c>
    </row>
    <row r="9175" spans="1:31" x14ac:dyDescent="0.25">
      <c r="A9175">
        <v>1856444</v>
      </c>
      <c r="B9175">
        <v>1</v>
      </c>
      <c r="C9175" t="s">
        <v>81</v>
      </c>
      <c r="D9175" t="s">
        <v>123</v>
      </c>
      <c r="E9175" t="s">
        <v>140</v>
      </c>
      <c r="F9175" t="s">
        <v>25755</v>
      </c>
      <c r="G9175" t="s">
        <v>142</v>
      </c>
      <c r="H9175" t="s">
        <v>134</v>
      </c>
      <c r="I9175" t="s">
        <v>135</v>
      </c>
      <c r="J9175" t="s">
        <v>136</v>
      </c>
      <c r="K9175" t="s">
        <v>137</v>
      </c>
      <c r="L9175" t="s">
        <v>25756</v>
      </c>
      <c r="M9175" t="s">
        <v>25757</v>
      </c>
      <c r="N9175">
        <v>6.1886111110000002</v>
      </c>
      <c r="O9175">
        <v>0</v>
      </c>
      <c r="P9175">
        <v>4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4.6542338950283995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4.6542338950283995</v>
      </c>
    </row>
    <row r="9176" spans="1:31" x14ac:dyDescent="0.25">
      <c r="A9176">
        <v>1856445</v>
      </c>
      <c r="B9176">
        <v>1</v>
      </c>
      <c r="C9176" t="s">
        <v>81</v>
      </c>
      <c r="D9176" t="s">
        <v>128</v>
      </c>
      <c r="E9176" t="s">
        <v>140</v>
      </c>
      <c r="F9176" t="s">
        <v>25758</v>
      </c>
      <c r="G9176" t="s">
        <v>142</v>
      </c>
      <c r="H9176" t="s">
        <v>134</v>
      </c>
      <c r="I9176" t="s">
        <v>135</v>
      </c>
      <c r="J9176" t="s">
        <v>136</v>
      </c>
      <c r="K9176" t="s">
        <v>137</v>
      </c>
      <c r="L9176" t="s">
        <v>25759</v>
      </c>
      <c r="M9176" t="s">
        <v>25760</v>
      </c>
      <c r="N9176">
        <v>13.881111110999999</v>
      </c>
      <c r="O9176">
        <v>0</v>
      </c>
      <c r="P9176">
        <v>1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0.15971445436499998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0.15971445436499998</v>
      </c>
    </row>
    <row r="9177" spans="1:31" x14ac:dyDescent="0.25">
      <c r="A9177">
        <v>1856447</v>
      </c>
      <c r="B9177">
        <v>1</v>
      </c>
      <c r="C9177" t="s">
        <v>80</v>
      </c>
      <c r="D9177" t="s">
        <v>90</v>
      </c>
      <c r="E9177" t="s">
        <v>140</v>
      </c>
      <c r="F9177" t="s">
        <v>25761</v>
      </c>
      <c r="G9177" t="s">
        <v>142</v>
      </c>
      <c r="H9177" t="s">
        <v>134</v>
      </c>
      <c r="I9177" t="s">
        <v>135</v>
      </c>
      <c r="J9177" t="s">
        <v>136</v>
      </c>
      <c r="K9177" t="s">
        <v>137</v>
      </c>
      <c r="L9177" t="s">
        <v>25762</v>
      </c>
      <c r="M9177" t="s">
        <v>25763</v>
      </c>
      <c r="N9177">
        <v>1.3777777769999999</v>
      </c>
      <c r="O9177">
        <v>0</v>
      </c>
      <c r="P9177">
        <v>5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1.1040821596530919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1.1040821596530919</v>
      </c>
    </row>
    <row r="9178" spans="1:31" x14ac:dyDescent="0.25">
      <c r="A9178">
        <v>1856448</v>
      </c>
      <c r="B9178">
        <v>1</v>
      </c>
      <c r="C9178" t="s">
        <v>80</v>
      </c>
      <c r="D9178" t="s">
        <v>82</v>
      </c>
      <c r="E9178" t="s">
        <v>140</v>
      </c>
      <c r="F9178" t="s">
        <v>25764</v>
      </c>
      <c r="G9178" t="s">
        <v>246</v>
      </c>
      <c r="H9178" t="s">
        <v>134</v>
      </c>
      <c r="I9178" t="s">
        <v>135</v>
      </c>
      <c r="J9178" t="s">
        <v>136</v>
      </c>
      <c r="K9178" t="s">
        <v>137</v>
      </c>
      <c r="L9178" t="s">
        <v>25765</v>
      </c>
      <c r="M9178" t="s">
        <v>25766</v>
      </c>
      <c r="N9178">
        <v>2.0113888879999999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4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0.68924532368358338</v>
      </c>
      <c r="AC9178">
        <v>0</v>
      </c>
      <c r="AD9178">
        <v>0</v>
      </c>
      <c r="AE9178">
        <v>0.68924532368358338</v>
      </c>
    </row>
    <row r="9179" spans="1:31" x14ac:dyDescent="0.25">
      <c r="A9179">
        <v>1856449</v>
      </c>
      <c r="B9179">
        <v>1</v>
      </c>
      <c r="C9179" t="s">
        <v>80</v>
      </c>
      <c r="D9179" t="s">
        <v>93</v>
      </c>
      <c r="E9179" t="s">
        <v>252</v>
      </c>
      <c r="F9179" t="s">
        <v>25767</v>
      </c>
      <c r="G9179" t="s">
        <v>279</v>
      </c>
      <c r="H9179" t="s">
        <v>134</v>
      </c>
      <c r="I9179" t="s">
        <v>135</v>
      </c>
      <c r="J9179" t="s">
        <v>136</v>
      </c>
      <c r="K9179" t="s">
        <v>137</v>
      </c>
      <c r="L9179" t="s">
        <v>25768</v>
      </c>
      <c r="M9179" t="s">
        <v>25769</v>
      </c>
      <c r="N9179">
        <v>1.9186111109999999</v>
      </c>
      <c r="O9179">
        <v>0</v>
      </c>
      <c r="P9179">
        <v>21</v>
      </c>
      <c r="Q9179">
        <v>0</v>
      </c>
      <c r="R9179">
        <v>24</v>
      </c>
      <c r="S9179">
        <v>0</v>
      </c>
      <c r="T9179">
        <v>15</v>
      </c>
      <c r="U9179">
        <v>0</v>
      </c>
      <c r="V9179">
        <v>0</v>
      </c>
      <c r="W9179">
        <v>0</v>
      </c>
      <c r="X9179">
        <v>9.7724278556737474</v>
      </c>
      <c r="Y9179">
        <v>0</v>
      </c>
      <c r="Z9179">
        <v>99.98352843099596</v>
      </c>
      <c r="AA9179">
        <v>0</v>
      </c>
      <c r="AB9179">
        <v>43.70005291529845</v>
      </c>
      <c r="AC9179">
        <v>0</v>
      </c>
      <c r="AD9179">
        <v>0</v>
      </c>
      <c r="AE9179">
        <v>153.45600920196816</v>
      </c>
    </row>
    <row r="9180" spans="1:31" x14ac:dyDescent="0.25">
      <c r="A9180">
        <v>1856450</v>
      </c>
      <c r="B9180">
        <v>1</v>
      </c>
      <c r="C9180" t="s">
        <v>80</v>
      </c>
      <c r="D9180" t="s">
        <v>93</v>
      </c>
      <c r="E9180" t="s">
        <v>131</v>
      </c>
      <c r="F9180" t="s">
        <v>25770</v>
      </c>
      <c r="G9180" t="s">
        <v>133</v>
      </c>
      <c r="H9180" t="s">
        <v>134</v>
      </c>
      <c r="I9180" t="s">
        <v>135</v>
      </c>
      <c r="J9180" t="s">
        <v>136</v>
      </c>
      <c r="K9180" t="s">
        <v>137</v>
      </c>
      <c r="L9180" t="s">
        <v>25771</v>
      </c>
      <c r="M9180" t="s">
        <v>25772</v>
      </c>
      <c r="N9180">
        <v>2.304166666</v>
      </c>
      <c r="O9180">
        <v>0</v>
      </c>
      <c r="P9180">
        <v>1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1.1564774088359999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1.1564774088359999</v>
      </c>
    </row>
    <row r="9181" spans="1:31" x14ac:dyDescent="0.25">
      <c r="A9181">
        <v>1856451</v>
      </c>
      <c r="B9181">
        <v>1</v>
      </c>
      <c r="C9181" t="s">
        <v>81</v>
      </c>
      <c r="D9181" t="s">
        <v>112</v>
      </c>
      <c r="E9181" t="s">
        <v>252</v>
      </c>
      <c r="F9181" t="s">
        <v>25773</v>
      </c>
      <c r="G9181" t="s">
        <v>10034</v>
      </c>
      <c r="H9181" t="s">
        <v>134</v>
      </c>
      <c r="I9181" t="s">
        <v>135</v>
      </c>
      <c r="J9181" t="s">
        <v>136</v>
      </c>
      <c r="K9181" t="s">
        <v>137</v>
      </c>
      <c r="L9181" t="s">
        <v>25774</v>
      </c>
      <c r="M9181" t="s">
        <v>25775</v>
      </c>
      <c r="N9181">
        <v>2.6033333330000001</v>
      </c>
      <c r="O9181">
        <v>0</v>
      </c>
      <c r="P9181">
        <v>0</v>
      </c>
      <c r="Q9181">
        <v>0</v>
      </c>
      <c r="R9181">
        <v>14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13.352594007911556</v>
      </c>
      <c r="AA9181">
        <v>0</v>
      </c>
      <c r="AB9181">
        <v>0</v>
      </c>
      <c r="AC9181">
        <v>0</v>
      </c>
      <c r="AD9181">
        <v>0</v>
      </c>
      <c r="AE9181">
        <v>13.352594007911556</v>
      </c>
    </row>
    <row r="9182" spans="1:31" x14ac:dyDescent="0.25">
      <c r="A9182">
        <v>1856452</v>
      </c>
      <c r="B9182">
        <v>1</v>
      </c>
      <c r="C9182" t="s">
        <v>81</v>
      </c>
      <c r="D9182" t="s">
        <v>123</v>
      </c>
      <c r="E9182" t="s">
        <v>154</v>
      </c>
      <c r="F9182" t="s">
        <v>25776</v>
      </c>
      <c r="G9182" t="s">
        <v>156</v>
      </c>
      <c r="H9182" t="s">
        <v>157</v>
      </c>
      <c r="I9182" t="s">
        <v>135</v>
      </c>
      <c r="J9182" t="s">
        <v>136</v>
      </c>
      <c r="K9182" t="s">
        <v>137</v>
      </c>
      <c r="L9182" t="s">
        <v>25777</v>
      </c>
      <c r="M9182" t="s">
        <v>25778</v>
      </c>
      <c r="N9182">
        <v>0.76833333299999995</v>
      </c>
      <c r="O9182">
        <v>0</v>
      </c>
      <c r="P9182">
        <v>616</v>
      </c>
      <c r="Q9182">
        <v>11</v>
      </c>
      <c r="R9182">
        <v>71</v>
      </c>
      <c r="S9182">
        <v>8</v>
      </c>
      <c r="T9182">
        <v>52</v>
      </c>
      <c r="U9182">
        <v>2</v>
      </c>
      <c r="V9182">
        <v>0</v>
      </c>
      <c r="W9182">
        <v>0</v>
      </c>
      <c r="X9182">
        <v>101.80021904432557</v>
      </c>
      <c r="Y9182">
        <v>11.196952893351453</v>
      </c>
      <c r="Z9182">
        <v>33.834222992300134</v>
      </c>
      <c r="AA9182">
        <v>29.125925256086752</v>
      </c>
      <c r="AB9182">
        <v>16.462591535910619</v>
      </c>
      <c r="AC9182">
        <v>5.4404729062145663</v>
      </c>
      <c r="AD9182">
        <v>0</v>
      </c>
      <c r="AE9182">
        <v>197.86038462818908</v>
      </c>
    </row>
    <row r="9183" spans="1:31" x14ac:dyDescent="0.25">
      <c r="A9183">
        <v>1856453</v>
      </c>
      <c r="B9183">
        <v>1</v>
      </c>
      <c r="C9183" t="s">
        <v>80</v>
      </c>
      <c r="D9183" t="s">
        <v>105</v>
      </c>
      <c r="E9183" t="s">
        <v>131</v>
      </c>
      <c r="F9183" t="s">
        <v>25779</v>
      </c>
      <c r="G9183" t="s">
        <v>133</v>
      </c>
      <c r="H9183" t="s">
        <v>134</v>
      </c>
      <c r="I9183" t="s">
        <v>135</v>
      </c>
      <c r="J9183" t="s">
        <v>136</v>
      </c>
      <c r="K9183" t="s">
        <v>137</v>
      </c>
      <c r="L9183" t="s">
        <v>25780</v>
      </c>
      <c r="M9183" t="s">
        <v>25781</v>
      </c>
      <c r="N9183">
        <v>4.0938888880000004</v>
      </c>
      <c r="O9183">
        <v>0</v>
      </c>
      <c r="P9183">
        <v>1</v>
      </c>
      <c r="Q9183">
        <v>0</v>
      </c>
      <c r="R9183">
        <v>1</v>
      </c>
      <c r="S9183">
        <v>0</v>
      </c>
      <c r="T9183">
        <v>1</v>
      </c>
      <c r="U9183">
        <v>0</v>
      </c>
      <c r="V9183">
        <v>0</v>
      </c>
      <c r="W9183">
        <v>0</v>
      </c>
      <c r="X9183">
        <v>0.41503264755679997</v>
      </c>
      <c r="Y9183">
        <v>0</v>
      </c>
      <c r="Z9183">
        <v>6.738968046543822</v>
      </c>
      <c r="AA9183">
        <v>0</v>
      </c>
      <c r="AB9183">
        <v>4.4060129654485998</v>
      </c>
      <c r="AC9183">
        <v>0</v>
      </c>
      <c r="AD9183">
        <v>0</v>
      </c>
      <c r="AE9183">
        <v>11.560013659549222</v>
      </c>
    </row>
    <row r="9184" spans="1:31" x14ac:dyDescent="0.25">
      <c r="A9184">
        <v>1856457</v>
      </c>
      <c r="B9184">
        <v>1</v>
      </c>
      <c r="C9184" t="s">
        <v>81</v>
      </c>
      <c r="D9184" t="s">
        <v>112</v>
      </c>
      <c r="E9184" t="s">
        <v>140</v>
      </c>
      <c r="F9184" t="s">
        <v>25782</v>
      </c>
      <c r="G9184" t="s">
        <v>142</v>
      </c>
      <c r="H9184" t="s">
        <v>134</v>
      </c>
      <c r="I9184" t="s">
        <v>135</v>
      </c>
      <c r="J9184" t="s">
        <v>136</v>
      </c>
      <c r="K9184" t="s">
        <v>137</v>
      </c>
      <c r="L9184" t="s">
        <v>25783</v>
      </c>
      <c r="M9184" t="s">
        <v>25784</v>
      </c>
      <c r="N9184">
        <v>1.246388888</v>
      </c>
      <c r="O9184">
        <v>0</v>
      </c>
      <c r="P9184">
        <v>0</v>
      </c>
      <c r="Q9184">
        <v>0</v>
      </c>
      <c r="R9184">
        <v>1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3.6655878384208335E-2</v>
      </c>
      <c r="AA9184">
        <v>0</v>
      </c>
      <c r="AB9184">
        <v>0</v>
      </c>
      <c r="AC9184">
        <v>0</v>
      </c>
      <c r="AD9184">
        <v>0</v>
      </c>
      <c r="AE9184">
        <v>3.6655878384208335E-2</v>
      </c>
    </row>
    <row r="9185" spans="1:31" x14ac:dyDescent="0.25">
      <c r="A9185">
        <v>1856459</v>
      </c>
      <c r="B9185">
        <v>1</v>
      </c>
      <c r="C9185" t="s">
        <v>81</v>
      </c>
      <c r="D9185" t="s">
        <v>122</v>
      </c>
      <c r="E9185" t="s">
        <v>154</v>
      </c>
      <c r="F9185" t="s">
        <v>25785</v>
      </c>
      <c r="G9185" t="s">
        <v>175</v>
      </c>
      <c r="H9185" t="s">
        <v>157</v>
      </c>
      <c r="I9185" t="s">
        <v>135</v>
      </c>
      <c r="J9185" t="s">
        <v>136</v>
      </c>
      <c r="K9185" t="s">
        <v>137</v>
      </c>
      <c r="L9185" t="s">
        <v>25786</v>
      </c>
      <c r="M9185" t="s">
        <v>25787</v>
      </c>
      <c r="N9185">
        <v>3.4391666660000002</v>
      </c>
      <c r="O9185">
        <v>0</v>
      </c>
      <c r="P9185">
        <v>71</v>
      </c>
      <c r="Q9185">
        <v>0</v>
      </c>
      <c r="R9185">
        <v>0</v>
      </c>
      <c r="S9185">
        <v>0</v>
      </c>
      <c r="T9185">
        <v>3</v>
      </c>
      <c r="U9185">
        <v>0</v>
      </c>
      <c r="V9185">
        <v>0</v>
      </c>
      <c r="W9185">
        <v>0</v>
      </c>
      <c r="X9185">
        <v>33.903909521135709</v>
      </c>
      <c r="Y9185">
        <v>0</v>
      </c>
      <c r="Z9185">
        <v>0</v>
      </c>
      <c r="AA9185">
        <v>0</v>
      </c>
      <c r="AB9185">
        <v>1.1975332553971252</v>
      </c>
      <c r="AC9185">
        <v>0</v>
      </c>
      <c r="AD9185">
        <v>0</v>
      </c>
      <c r="AE9185">
        <v>35.101442776532835</v>
      </c>
    </row>
    <row r="9186" spans="1:31" x14ac:dyDescent="0.25">
      <c r="A9186">
        <v>1856467</v>
      </c>
      <c r="B9186">
        <v>1</v>
      </c>
      <c r="C9186" t="s">
        <v>81</v>
      </c>
      <c r="D9186" t="s">
        <v>123</v>
      </c>
      <c r="E9186" t="s">
        <v>164</v>
      </c>
      <c r="F9186" t="s">
        <v>1276</v>
      </c>
      <c r="G9186" t="s">
        <v>156</v>
      </c>
      <c r="H9186" t="s">
        <v>157</v>
      </c>
      <c r="I9186" t="s">
        <v>135</v>
      </c>
      <c r="J9186" t="s">
        <v>136</v>
      </c>
      <c r="K9186" t="s">
        <v>137</v>
      </c>
      <c r="L9186" t="s">
        <v>25788</v>
      </c>
      <c r="M9186" t="s">
        <v>25789</v>
      </c>
      <c r="N9186">
        <v>0.99666666599999998</v>
      </c>
      <c r="O9186">
        <v>0</v>
      </c>
      <c r="P9186">
        <v>7</v>
      </c>
      <c r="Q9186">
        <v>0</v>
      </c>
      <c r="R9186">
        <v>90</v>
      </c>
      <c r="S9186">
        <v>0</v>
      </c>
      <c r="T9186">
        <v>9</v>
      </c>
      <c r="U9186">
        <v>0</v>
      </c>
      <c r="V9186">
        <v>0</v>
      </c>
      <c r="W9186">
        <v>0</v>
      </c>
      <c r="X9186">
        <v>6.5641091058391341</v>
      </c>
      <c r="Y9186">
        <v>0</v>
      </c>
      <c r="Z9186">
        <v>177.27449503708203</v>
      </c>
      <c r="AA9186">
        <v>0</v>
      </c>
      <c r="AB9186">
        <v>14.556792207139113</v>
      </c>
      <c r="AC9186">
        <v>0</v>
      </c>
      <c r="AD9186">
        <v>0</v>
      </c>
      <c r="AE9186">
        <v>198.39539635006028</v>
      </c>
    </row>
    <row r="9187" spans="1:31" x14ac:dyDescent="0.25">
      <c r="A9187">
        <v>1856468</v>
      </c>
      <c r="B9187">
        <v>1</v>
      </c>
      <c r="C9187" t="s">
        <v>81</v>
      </c>
      <c r="D9187" t="s">
        <v>114</v>
      </c>
      <c r="E9187" t="s">
        <v>131</v>
      </c>
      <c r="F9187" t="s">
        <v>21360</v>
      </c>
      <c r="G9187" t="s">
        <v>146</v>
      </c>
      <c r="H9187" t="s">
        <v>134</v>
      </c>
      <c r="I9187" t="s">
        <v>135</v>
      </c>
      <c r="J9187" t="s">
        <v>136</v>
      </c>
      <c r="K9187" t="s">
        <v>137</v>
      </c>
      <c r="L9187" t="s">
        <v>25790</v>
      </c>
      <c r="M9187" t="s">
        <v>25791</v>
      </c>
      <c r="N9187">
        <v>1.7852777769999999</v>
      </c>
      <c r="O9187">
        <v>0</v>
      </c>
      <c r="P9187">
        <v>57</v>
      </c>
      <c r="Q9187">
        <v>0</v>
      </c>
      <c r="R9187">
        <v>0</v>
      </c>
      <c r="S9187">
        <v>0</v>
      </c>
      <c r="T9187">
        <v>1</v>
      </c>
      <c r="U9187">
        <v>0</v>
      </c>
      <c r="V9187">
        <v>0</v>
      </c>
      <c r="W9187">
        <v>0</v>
      </c>
      <c r="X9187">
        <v>16.218663127931165</v>
      </c>
      <c r="Y9187">
        <v>0</v>
      </c>
      <c r="Z9187">
        <v>0</v>
      </c>
      <c r="AA9187">
        <v>0</v>
      </c>
      <c r="AB9187">
        <v>0.57945619988188335</v>
      </c>
      <c r="AC9187">
        <v>0</v>
      </c>
      <c r="AD9187">
        <v>0</v>
      </c>
      <c r="AE9187">
        <v>16.798119327813048</v>
      </c>
    </row>
    <row r="9188" spans="1:31" x14ac:dyDescent="0.25">
      <c r="A9188">
        <v>1856471</v>
      </c>
      <c r="B9188">
        <v>1</v>
      </c>
      <c r="C9188" t="s">
        <v>80</v>
      </c>
      <c r="D9188" t="s">
        <v>83</v>
      </c>
      <c r="E9188" t="s">
        <v>164</v>
      </c>
      <c r="F9188" t="s">
        <v>3222</v>
      </c>
      <c r="G9188" t="s">
        <v>390</v>
      </c>
      <c r="H9188" t="s">
        <v>157</v>
      </c>
      <c r="I9188" t="s">
        <v>135</v>
      </c>
      <c r="J9188" t="s">
        <v>136</v>
      </c>
      <c r="K9188" t="s">
        <v>137</v>
      </c>
      <c r="L9188" t="s">
        <v>25792</v>
      </c>
      <c r="M9188" t="s">
        <v>25793</v>
      </c>
      <c r="N9188">
        <v>3.3405555549999999</v>
      </c>
      <c r="O9188">
        <v>0</v>
      </c>
      <c r="P9188">
        <v>1419</v>
      </c>
      <c r="Q9188">
        <v>0</v>
      </c>
      <c r="R9188">
        <v>0</v>
      </c>
      <c r="S9188">
        <v>0</v>
      </c>
      <c r="T9188">
        <v>139</v>
      </c>
      <c r="U9188">
        <v>1</v>
      </c>
      <c r="V9188">
        <v>0</v>
      </c>
      <c r="W9188">
        <v>0</v>
      </c>
      <c r="X9188">
        <v>1589.5697868969969</v>
      </c>
      <c r="Y9188">
        <v>0</v>
      </c>
      <c r="Z9188">
        <v>0</v>
      </c>
      <c r="AA9188">
        <v>0</v>
      </c>
      <c r="AB9188">
        <v>204.97694978007763</v>
      </c>
      <c r="AC9188">
        <v>15.656063983568002</v>
      </c>
      <c r="AD9188">
        <v>0</v>
      </c>
      <c r="AE9188">
        <v>1810.2028006606424</v>
      </c>
    </row>
    <row r="9189" spans="1:31" x14ac:dyDescent="0.25">
      <c r="A9189">
        <v>1856473</v>
      </c>
      <c r="B9189">
        <v>1</v>
      </c>
      <c r="C9189" t="s">
        <v>80</v>
      </c>
      <c r="D9189" t="s">
        <v>92</v>
      </c>
      <c r="E9189" t="s">
        <v>140</v>
      </c>
      <c r="F9189" t="s">
        <v>25794</v>
      </c>
      <c r="G9189" t="s">
        <v>142</v>
      </c>
      <c r="H9189" t="s">
        <v>134</v>
      </c>
      <c r="I9189" t="s">
        <v>135</v>
      </c>
      <c r="J9189" t="s">
        <v>136</v>
      </c>
      <c r="K9189" t="s">
        <v>137</v>
      </c>
      <c r="L9189" t="s">
        <v>25795</v>
      </c>
      <c r="M9189" t="s">
        <v>25796</v>
      </c>
      <c r="N9189">
        <v>1.136666666</v>
      </c>
      <c r="O9189">
        <v>0</v>
      </c>
      <c r="P9189">
        <v>2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0.93223320776279994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0.93223320776279994</v>
      </c>
    </row>
    <row r="9190" spans="1:31" x14ac:dyDescent="0.25">
      <c r="A9190">
        <v>1856474</v>
      </c>
      <c r="B9190">
        <v>1</v>
      </c>
      <c r="C9190" t="s">
        <v>80</v>
      </c>
      <c r="D9190" t="s">
        <v>83</v>
      </c>
      <c r="E9190" t="s">
        <v>131</v>
      </c>
      <c r="F9190" t="s">
        <v>25608</v>
      </c>
      <c r="G9190" t="s">
        <v>133</v>
      </c>
      <c r="H9190" t="s">
        <v>134</v>
      </c>
      <c r="I9190" t="s">
        <v>135</v>
      </c>
      <c r="J9190" t="s">
        <v>136</v>
      </c>
      <c r="K9190" t="s">
        <v>137</v>
      </c>
      <c r="L9190" t="s">
        <v>25797</v>
      </c>
      <c r="M9190" t="s">
        <v>25798</v>
      </c>
      <c r="N9190">
        <v>2.4419444440000002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23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13.733851733740075</v>
      </c>
      <c r="AC9190">
        <v>0</v>
      </c>
      <c r="AD9190">
        <v>0</v>
      </c>
      <c r="AE9190">
        <v>13.733851733740075</v>
      </c>
    </row>
    <row r="9191" spans="1:31" x14ac:dyDescent="0.25">
      <c r="A9191">
        <v>1856475</v>
      </c>
      <c r="B9191">
        <v>1</v>
      </c>
      <c r="C9191" t="s">
        <v>80</v>
      </c>
      <c r="D9191" t="s">
        <v>96</v>
      </c>
      <c r="E9191" t="s">
        <v>223</v>
      </c>
      <c r="F9191" t="s">
        <v>25799</v>
      </c>
      <c r="G9191" t="s">
        <v>133</v>
      </c>
      <c r="H9191" t="s">
        <v>134</v>
      </c>
      <c r="I9191" t="s">
        <v>135</v>
      </c>
      <c r="J9191" t="s">
        <v>136</v>
      </c>
      <c r="K9191" t="s">
        <v>137</v>
      </c>
      <c r="L9191" t="s">
        <v>25800</v>
      </c>
      <c r="M9191" t="s">
        <v>25801</v>
      </c>
      <c r="N9191">
        <v>2.0838888880000002</v>
      </c>
      <c r="O9191">
        <v>0</v>
      </c>
      <c r="P9191">
        <v>8</v>
      </c>
      <c r="Q9191">
        <v>0</v>
      </c>
      <c r="R9191">
        <v>0</v>
      </c>
      <c r="S9191">
        <v>0</v>
      </c>
      <c r="T9191">
        <v>1</v>
      </c>
      <c r="U9191">
        <v>0</v>
      </c>
      <c r="V9191">
        <v>0</v>
      </c>
      <c r="W9191">
        <v>0</v>
      </c>
      <c r="X9191">
        <v>12.506750124926928</v>
      </c>
      <c r="Y9191">
        <v>0</v>
      </c>
      <c r="Z9191">
        <v>0</v>
      </c>
      <c r="AA9191">
        <v>0</v>
      </c>
      <c r="AB9191">
        <v>1.9403541608699082</v>
      </c>
      <c r="AC9191">
        <v>0</v>
      </c>
      <c r="AD9191">
        <v>0</v>
      </c>
      <c r="AE9191">
        <v>14.447104285796836</v>
      </c>
    </row>
    <row r="9192" spans="1:31" x14ac:dyDescent="0.25">
      <c r="A9192">
        <v>1856476</v>
      </c>
      <c r="B9192">
        <v>1</v>
      </c>
      <c r="C9192" t="s">
        <v>80</v>
      </c>
      <c r="D9192" t="s">
        <v>88</v>
      </c>
      <c r="E9192" t="s">
        <v>154</v>
      </c>
      <c r="F9192" t="s">
        <v>25802</v>
      </c>
      <c r="G9192" t="s">
        <v>156</v>
      </c>
      <c r="H9192" t="s">
        <v>157</v>
      </c>
      <c r="I9192" t="s">
        <v>135</v>
      </c>
      <c r="J9192" t="s">
        <v>136</v>
      </c>
      <c r="K9192" t="s">
        <v>137</v>
      </c>
      <c r="L9192" t="s">
        <v>25803</v>
      </c>
      <c r="M9192" t="s">
        <v>25804</v>
      </c>
      <c r="N9192">
        <v>0.35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1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42.719340719999998</v>
      </c>
      <c r="AD9192">
        <v>0</v>
      </c>
      <c r="AE9192">
        <v>42.719340719999998</v>
      </c>
    </row>
    <row r="9193" spans="1:31" x14ac:dyDescent="0.25">
      <c r="A9193">
        <v>1856478</v>
      </c>
      <c r="B9193">
        <v>1</v>
      </c>
      <c r="C9193" t="s">
        <v>80</v>
      </c>
      <c r="D9193" t="s">
        <v>103</v>
      </c>
      <c r="E9193" t="s">
        <v>140</v>
      </c>
      <c r="F9193" t="s">
        <v>25805</v>
      </c>
      <c r="G9193" t="s">
        <v>142</v>
      </c>
      <c r="H9193" t="s">
        <v>134</v>
      </c>
      <c r="I9193" t="s">
        <v>135</v>
      </c>
      <c r="J9193" t="s">
        <v>136</v>
      </c>
      <c r="K9193" t="s">
        <v>137</v>
      </c>
      <c r="L9193" t="s">
        <v>25806</v>
      </c>
      <c r="M9193" t="s">
        <v>25807</v>
      </c>
      <c r="N9193">
        <v>3.1219444439999999</v>
      </c>
      <c r="O9193">
        <v>0</v>
      </c>
      <c r="P9193">
        <v>2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0.91755118063867502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0.91755118063867502</v>
      </c>
    </row>
    <row r="9194" spans="1:31" x14ac:dyDescent="0.25">
      <c r="A9194">
        <v>1856480</v>
      </c>
      <c r="B9194">
        <v>1</v>
      </c>
      <c r="C9194" t="s">
        <v>80</v>
      </c>
      <c r="D9194" t="s">
        <v>103</v>
      </c>
      <c r="E9194" t="s">
        <v>131</v>
      </c>
      <c r="F9194" t="s">
        <v>25808</v>
      </c>
      <c r="G9194" t="s">
        <v>133</v>
      </c>
      <c r="H9194" t="s">
        <v>134</v>
      </c>
      <c r="I9194" t="s">
        <v>135</v>
      </c>
      <c r="J9194" t="s">
        <v>136</v>
      </c>
      <c r="K9194" t="s">
        <v>137</v>
      </c>
      <c r="L9194" t="s">
        <v>25809</v>
      </c>
      <c r="M9194" t="s">
        <v>25810</v>
      </c>
      <c r="N9194">
        <v>0.770277777</v>
      </c>
      <c r="O9194">
        <v>0</v>
      </c>
      <c r="P9194">
        <v>22</v>
      </c>
      <c r="Q9194">
        <v>0</v>
      </c>
      <c r="R9194">
        <v>1</v>
      </c>
      <c r="S9194">
        <v>0</v>
      </c>
      <c r="T9194">
        <v>2</v>
      </c>
      <c r="U9194">
        <v>0</v>
      </c>
      <c r="V9194">
        <v>0</v>
      </c>
      <c r="W9194">
        <v>0</v>
      </c>
      <c r="X9194">
        <v>2.9420245172826744</v>
      </c>
      <c r="Y9194">
        <v>0</v>
      </c>
      <c r="Z9194">
        <v>4.7993333088657408</v>
      </c>
      <c r="AA9194">
        <v>0</v>
      </c>
      <c r="AB9194">
        <v>11.294964956495692</v>
      </c>
      <c r="AC9194">
        <v>0</v>
      </c>
      <c r="AD9194">
        <v>0</v>
      </c>
      <c r="AE9194">
        <v>19.036322782644106</v>
      </c>
    </row>
    <row r="9195" spans="1:31" x14ac:dyDescent="0.25">
      <c r="A9195">
        <v>1856482</v>
      </c>
      <c r="B9195">
        <v>1</v>
      </c>
      <c r="C9195" t="s">
        <v>80</v>
      </c>
      <c r="D9195" t="s">
        <v>104</v>
      </c>
      <c r="E9195" t="s">
        <v>252</v>
      </c>
      <c r="F9195" t="s">
        <v>25811</v>
      </c>
      <c r="G9195" t="s">
        <v>279</v>
      </c>
      <c r="H9195" t="s">
        <v>134</v>
      </c>
      <c r="I9195" t="s">
        <v>135</v>
      </c>
      <c r="J9195" t="s">
        <v>136</v>
      </c>
      <c r="K9195" t="s">
        <v>137</v>
      </c>
      <c r="L9195" t="s">
        <v>25812</v>
      </c>
      <c r="M9195" t="s">
        <v>25813</v>
      </c>
      <c r="N9195">
        <v>5.1455555549999996</v>
      </c>
      <c r="O9195">
        <v>0</v>
      </c>
      <c r="P9195">
        <v>346</v>
      </c>
      <c r="Q9195">
        <v>0</v>
      </c>
      <c r="R9195">
        <v>0</v>
      </c>
      <c r="S9195">
        <v>0</v>
      </c>
      <c r="T9195">
        <v>15</v>
      </c>
      <c r="U9195">
        <v>0</v>
      </c>
      <c r="V9195">
        <v>0</v>
      </c>
      <c r="W9195">
        <v>0</v>
      </c>
      <c r="X9195">
        <v>460.61060146609572</v>
      </c>
      <c r="Y9195">
        <v>0</v>
      </c>
      <c r="Z9195">
        <v>0</v>
      </c>
      <c r="AA9195">
        <v>0</v>
      </c>
      <c r="AB9195">
        <v>47.343130626643507</v>
      </c>
      <c r="AC9195">
        <v>0</v>
      </c>
      <c r="AD9195">
        <v>0</v>
      </c>
      <c r="AE9195">
        <v>507.95373209273924</v>
      </c>
    </row>
    <row r="9196" spans="1:31" x14ac:dyDescent="0.25">
      <c r="A9196">
        <v>1856486</v>
      </c>
      <c r="B9196">
        <v>1</v>
      </c>
      <c r="C9196" t="s">
        <v>81</v>
      </c>
      <c r="D9196" t="s">
        <v>127</v>
      </c>
      <c r="E9196" t="s">
        <v>252</v>
      </c>
      <c r="F9196" t="s">
        <v>25814</v>
      </c>
      <c r="G9196" t="s">
        <v>133</v>
      </c>
      <c r="H9196" t="s">
        <v>134</v>
      </c>
      <c r="I9196" t="s">
        <v>135</v>
      </c>
      <c r="J9196" t="s">
        <v>136</v>
      </c>
      <c r="K9196" t="s">
        <v>137</v>
      </c>
      <c r="L9196" t="s">
        <v>25815</v>
      </c>
      <c r="M9196" t="s">
        <v>25816</v>
      </c>
      <c r="N9196">
        <v>6.7294444440000003</v>
      </c>
      <c r="O9196">
        <v>0</v>
      </c>
      <c r="P9196">
        <v>0</v>
      </c>
      <c r="Q9196">
        <v>0</v>
      </c>
      <c r="R9196">
        <v>25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81.694127241506848</v>
      </c>
      <c r="AA9196">
        <v>0</v>
      </c>
      <c r="AB9196">
        <v>0</v>
      </c>
      <c r="AC9196">
        <v>0</v>
      </c>
      <c r="AD9196">
        <v>0</v>
      </c>
      <c r="AE9196">
        <v>81.694127241506848</v>
      </c>
    </row>
    <row r="9197" spans="1:31" x14ac:dyDescent="0.25">
      <c r="A9197">
        <v>1856487</v>
      </c>
      <c r="B9197">
        <v>1</v>
      </c>
      <c r="C9197" t="s">
        <v>80</v>
      </c>
      <c r="D9197" t="s">
        <v>90</v>
      </c>
      <c r="E9197" t="s">
        <v>140</v>
      </c>
      <c r="F9197" t="s">
        <v>25817</v>
      </c>
      <c r="G9197" t="s">
        <v>142</v>
      </c>
      <c r="H9197" t="s">
        <v>134</v>
      </c>
      <c r="I9197" t="s">
        <v>135</v>
      </c>
      <c r="J9197" t="s">
        <v>136</v>
      </c>
      <c r="K9197" t="s">
        <v>137</v>
      </c>
      <c r="L9197" t="s">
        <v>25818</v>
      </c>
      <c r="M9197" t="s">
        <v>25819</v>
      </c>
      <c r="N9197">
        <v>1.051666666</v>
      </c>
      <c r="O9197">
        <v>0</v>
      </c>
      <c r="P9197">
        <v>3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0.90147784031125011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0.90147784031125011</v>
      </c>
    </row>
    <row r="9198" spans="1:31" x14ac:dyDescent="0.25">
      <c r="A9198">
        <v>1856492</v>
      </c>
      <c r="B9198">
        <v>1</v>
      </c>
      <c r="C9198" t="s">
        <v>80</v>
      </c>
      <c r="D9198" t="s">
        <v>97</v>
      </c>
      <c r="E9198" t="s">
        <v>131</v>
      </c>
      <c r="F9198" t="s">
        <v>25820</v>
      </c>
      <c r="G9198" t="s">
        <v>133</v>
      </c>
      <c r="H9198" t="s">
        <v>134</v>
      </c>
      <c r="I9198" t="s">
        <v>135</v>
      </c>
      <c r="J9198" t="s">
        <v>136</v>
      </c>
      <c r="K9198" t="s">
        <v>137</v>
      </c>
      <c r="L9198" t="s">
        <v>25821</v>
      </c>
      <c r="M9198" t="s">
        <v>25822</v>
      </c>
      <c r="N9198">
        <v>1.3386111110000001</v>
      </c>
      <c r="O9198">
        <v>0</v>
      </c>
      <c r="P9198">
        <v>6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1.3471050112066167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1.3471050112066167</v>
      </c>
    </row>
    <row r="9199" spans="1:31" x14ac:dyDescent="0.25">
      <c r="A9199">
        <v>1856495</v>
      </c>
      <c r="B9199">
        <v>1</v>
      </c>
      <c r="C9199" t="s">
        <v>80</v>
      </c>
      <c r="D9199" t="s">
        <v>103</v>
      </c>
      <c r="E9199" t="s">
        <v>164</v>
      </c>
      <c r="F9199" t="s">
        <v>25823</v>
      </c>
      <c r="G9199" t="s">
        <v>156</v>
      </c>
      <c r="H9199" t="s">
        <v>157</v>
      </c>
      <c r="I9199" t="s">
        <v>135</v>
      </c>
      <c r="J9199" t="s">
        <v>136</v>
      </c>
      <c r="K9199" t="s">
        <v>137</v>
      </c>
      <c r="L9199" t="s">
        <v>25824</v>
      </c>
      <c r="M9199" t="s">
        <v>25825</v>
      </c>
      <c r="N9199">
        <v>3.1572222220000001</v>
      </c>
      <c r="O9199">
        <v>0</v>
      </c>
      <c r="P9199">
        <v>0</v>
      </c>
      <c r="Q9199">
        <v>0</v>
      </c>
      <c r="R9199">
        <v>0</v>
      </c>
      <c r="S9199">
        <v>23</v>
      </c>
      <c r="T9199">
        <v>1</v>
      </c>
      <c r="U9199">
        <v>37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472.75668167462425</v>
      </c>
      <c r="AB9199">
        <v>8.876913896273475</v>
      </c>
      <c r="AC9199">
        <v>3264.7374700533351</v>
      </c>
      <c r="AD9199">
        <v>0</v>
      </c>
      <c r="AE9199">
        <v>3746.3710656242329</v>
      </c>
    </row>
    <row r="9200" spans="1:31" x14ac:dyDescent="0.25">
      <c r="A9200">
        <v>1856496</v>
      </c>
      <c r="B9200">
        <v>1</v>
      </c>
      <c r="C9200" t="s">
        <v>81</v>
      </c>
      <c r="D9200" t="s">
        <v>113</v>
      </c>
      <c r="E9200" t="s">
        <v>131</v>
      </c>
      <c r="F9200" t="s">
        <v>25826</v>
      </c>
      <c r="G9200" t="s">
        <v>1486</v>
      </c>
      <c r="H9200" t="s">
        <v>134</v>
      </c>
      <c r="I9200" t="s">
        <v>135</v>
      </c>
      <c r="J9200" t="s">
        <v>136</v>
      </c>
      <c r="K9200" t="s">
        <v>137</v>
      </c>
      <c r="L9200" t="s">
        <v>25577</v>
      </c>
      <c r="M9200" t="s">
        <v>25827</v>
      </c>
      <c r="N9200">
        <v>2.9449999999999998</v>
      </c>
      <c r="O9200">
        <v>0</v>
      </c>
      <c r="P9200">
        <v>8</v>
      </c>
      <c r="Q9200">
        <v>0</v>
      </c>
      <c r="R9200">
        <v>2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3.5782257013066334</v>
      </c>
      <c r="Y9200">
        <v>0</v>
      </c>
      <c r="Z9200">
        <v>7.9155383577900675</v>
      </c>
      <c r="AA9200">
        <v>0</v>
      </c>
      <c r="AB9200">
        <v>0</v>
      </c>
      <c r="AC9200">
        <v>0</v>
      </c>
      <c r="AD9200">
        <v>0</v>
      </c>
      <c r="AE9200">
        <v>11.493764059096701</v>
      </c>
    </row>
    <row r="9201" spans="1:31" x14ac:dyDescent="0.25">
      <c r="A9201">
        <v>1856506</v>
      </c>
      <c r="B9201">
        <v>1</v>
      </c>
      <c r="C9201" t="s">
        <v>81</v>
      </c>
      <c r="D9201" t="s">
        <v>128</v>
      </c>
      <c r="E9201" t="s">
        <v>131</v>
      </c>
      <c r="F9201" t="s">
        <v>25828</v>
      </c>
      <c r="G9201" t="s">
        <v>133</v>
      </c>
      <c r="H9201" t="s">
        <v>134</v>
      </c>
      <c r="I9201" t="s">
        <v>135</v>
      </c>
      <c r="J9201" t="s">
        <v>136</v>
      </c>
      <c r="K9201" t="s">
        <v>137</v>
      </c>
      <c r="L9201" t="s">
        <v>25829</v>
      </c>
      <c r="M9201" t="s">
        <v>25830</v>
      </c>
      <c r="N9201">
        <v>10.691944444000001</v>
      </c>
      <c r="O9201">
        <v>0</v>
      </c>
      <c r="P9201">
        <v>39</v>
      </c>
      <c r="Q9201">
        <v>0</v>
      </c>
      <c r="R9201">
        <v>0</v>
      </c>
      <c r="S9201">
        <v>0</v>
      </c>
      <c r="T9201">
        <v>1</v>
      </c>
      <c r="U9201">
        <v>0</v>
      </c>
      <c r="V9201">
        <v>0</v>
      </c>
      <c r="W9201">
        <v>0</v>
      </c>
      <c r="X9201">
        <v>61.535025939555624</v>
      </c>
      <c r="Y9201">
        <v>0</v>
      </c>
      <c r="Z9201">
        <v>0</v>
      </c>
      <c r="AA9201">
        <v>0</v>
      </c>
      <c r="AB9201">
        <v>17.177335410296518</v>
      </c>
      <c r="AC9201">
        <v>0</v>
      </c>
      <c r="AD9201">
        <v>0</v>
      </c>
      <c r="AE9201">
        <v>78.712361349852145</v>
      </c>
    </row>
    <row r="9202" spans="1:31" x14ac:dyDescent="0.25">
      <c r="A9202">
        <v>1856507</v>
      </c>
      <c r="B9202">
        <v>1</v>
      </c>
      <c r="C9202" t="s">
        <v>80</v>
      </c>
      <c r="D9202" t="s">
        <v>105</v>
      </c>
      <c r="E9202" t="s">
        <v>131</v>
      </c>
      <c r="F9202" t="s">
        <v>25831</v>
      </c>
      <c r="G9202" t="s">
        <v>873</v>
      </c>
      <c r="H9202" t="s">
        <v>134</v>
      </c>
      <c r="I9202" t="s">
        <v>135</v>
      </c>
      <c r="J9202" t="s">
        <v>136</v>
      </c>
      <c r="K9202" t="s">
        <v>137</v>
      </c>
      <c r="L9202" t="s">
        <v>25832</v>
      </c>
      <c r="M9202" t="s">
        <v>25833</v>
      </c>
      <c r="N9202">
        <v>1.216388888</v>
      </c>
      <c r="O9202">
        <v>0</v>
      </c>
      <c r="P9202">
        <v>84</v>
      </c>
      <c r="Q9202">
        <v>0</v>
      </c>
      <c r="R9202">
        <v>0</v>
      </c>
      <c r="S9202">
        <v>0</v>
      </c>
      <c r="T9202">
        <v>1</v>
      </c>
      <c r="U9202">
        <v>0</v>
      </c>
      <c r="V9202">
        <v>0</v>
      </c>
      <c r="W9202">
        <v>0</v>
      </c>
      <c r="X9202">
        <v>25.889935208289792</v>
      </c>
      <c r="Y9202">
        <v>0</v>
      </c>
      <c r="Z9202">
        <v>0</v>
      </c>
      <c r="AA9202">
        <v>0</v>
      </c>
      <c r="AB9202">
        <v>0.17619134727675004</v>
      </c>
      <c r="AC9202">
        <v>0</v>
      </c>
      <c r="AD9202">
        <v>0</v>
      </c>
      <c r="AE9202">
        <v>26.066126555566541</v>
      </c>
    </row>
    <row r="9203" spans="1:31" x14ac:dyDescent="0.25">
      <c r="A9203">
        <v>1856509</v>
      </c>
      <c r="B9203">
        <v>1</v>
      </c>
      <c r="C9203" t="s">
        <v>80</v>
      </c>
      <c r="D9203" t="s">
        <v>95</v>
      </c>
      <c r="E9203" t="s">
        <v>202</v>
      </c>
      <c r="F9203" t="s">
        <v>881</v>
      </c>
      <c r="G9203" t="s">
        <v>156</v>
      </c>
      <c r="H9203" t="s">
        <v>157</v>
      </c>
      <c r="I9203" t="s">
        <v>135</v>
      </c>
      <c r="J9203" t="s">
        <v>136</v>
      </c>
      <c r="K9203" t="s">
        <v>137</v>
      </c>
      <c r="L9203" t="s">
        <v>25834</v>
      </c>
      <c r="M9203" t="s">
        <v>25835</v>
      </c>
      <c r="N9203">
        <v>0.25694444399999999</v>
      </c>
      <c r="O9203">
        <v>0</v>
      </c>
      <c r="P9203">
        <v>3517</v>
      </c>
      <c r="Q9203">
        <v>0</v>
      </c>
      <c r="R9203">
        <v>0</v>
      </c>
      <c r="S9203">
        <v>4</v>
      </c>
      <c r="T9203">
        <v>161</v>
      </c>
      <c r="U9203">
        <v>0</v>
      </c>
      <c r="V9203">
        <v>0</v>
      </c>
      <c r="W9203">
        <v>0</v>
      </c>
      <c r="X9203">
        <v>234.73317882625113</v>
      </c>
      <c r="Y9203">
        <v>0</v>
      </c>
      <c r="Z9203">
        <v>0</v>
      </c>
      <c r="AA9203">
        <v>21.68813075496</v>
      </c>
      <c r="AB9203">
        <v>40.933675633348066</v>
      </c>
      <c r="AC9203">
        <v>0</v>
      </c>
      <c r="AD9203">
        <v>0</v>
      </c>
      <c r="AE9203">
        <v>297.35498521455918</v>
      </c>
    </row>
    <row r="9204" spans="1:31" x14ac:dyDescent="0.25">
      <c r="A9204">
        <v>1856510</v>
      </c>
      <c r="B9204">
        <v>1</v>
      </c>
      <c r="C9204" t="s">
        <v>80</v>
      </c>
      <c r="D9204" t="s">
        <v>103</v>
      </c>
      <c r="E9204" t="s">
        <v>140</v>
      </c>
      <c r="F9204" t="s">
        <v>25836</v>
      </c>
      <c r="G9204" t="s">
        <v>142</v>
      </c>
      <c r="H9204" t="s">
        <v>134</v>
      </c>
      <c r="I9204" t="s">
        <v>135</v>
      </c>
      <c r="J9204" t="s">
        <v>136</v>
      </c>
      <c r="K9204" t="s">
        <v>137</v>
      </c>
      <c r="L9204" t="s">
        <v>25837</v>
      </c>
      <c r="M9204" t="s">
        <v>25838</v>
      </c>
      <c r="N9204">
        <v>2.4980555550000001</v>
      </c>
      <c r="O9204">
        <v>0</v>
      </c>
      <c r="P9204">
        <v>2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0.68038331140501684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0.68038331140501684</v>
      </c>
    </row>
    <row r="9205" spans="1:31" x14ac:dyDescent="0.25">
      <c r="A9205">
        <v>1856513</v>
      </c>
      <c r="B9205">
        <v>1</v>
      </c>
      <c r="C9205" t="s">
        <v>81</v>
      </c>
      <c r="D9205" t="s">
        <v>122</v>
      </c>
      <c r="E9205" t="s">
        <v>252</v>
      </c>
      <c r="F9205" t="s">
        <v>25839</v>
      </c>
      <c r="G9205" t="s">
        <v>2957</v>
      </c>
      <c r="H9205" t="s">
        <v>134</v>
      </c>
      <c r="I9205" t="s">
        <v>135</v>
      </c>
      <c r="J9205" t="s">
        <v>136</v>
      </c>
      <c r="K9205" t="s">
        <v>137</v>
      </c>
      <c r="L9205" t="s">
        <v>25840</v>
      </c>
      <c r="M9205" t="s">
        <v>25841</v>
      </c>
      <c r="N9205">
        <v>2.6913888880000001</v>
      </c>
      <c r="O9205">
        <v>0</v>
      </c>
      <c r="P9205">
        <v>163</v>
      </c>
      <c r="Q9205">
        <v>0</v>
      </c>
      <c r="R9205">
        <v>0</v>
      </c>
      <c r="S9205">
        <v>0</v>
      </c>
      <c r="T9205">
        <v>9</v>
      </c>
      <c r="U9205">
        <v>0</v>
      </c>
      <c r="V9205">
        <v>0</v>
      </c>
      <c r="W9205">
        <v>0</v>
      </c>
      <c r="X9205">
        <v>81.201396797891533</v>
      </c>
      <c r="Y9205">
        <v>0</v>
      </c>
      <c r="Z9205">
        <v>0</v>
      </c>
      <c r="AA9205">
        <v>0</v>
      </c>
      <c r="AB9205">
        <v>20.959322245547966</v>
      </c>
      <c r="AC9205">
        <v>0</v>
      </c>
      <c r="AD9205">
        <v>0</v>
      </c>
      <c r="AE9205">
        <v>102.1607190434395</v>
      </c>
    </row>
    <row r="9206" spans="1:31" x14ac:dyDescent="0.25">
      <c r="A9206">
        <v>1856514</v>
      </c>
      <c r="B9206">
        <v>1</v>
      </c>
      <c r="C9206" t="s">
        <v>81</v>
      </c>
      <c r="D9206" t="s">
        <v>128</v>
      </c>
      <c r="E9206" t="s">
        <v>164</v>
      </c>
      <c r="F9206" t="s">
        <v>11088</v>
      </c>
      <c r="G9206" t="s">
        <v>1021</v>
      </c>
      <c r="H9206" t="s">
        <v>157</v>
      </c>
      <c r="I9206" t="s">
        <v>135</v>
      </c>
      <c r="J9206" t="s">
        <v>136</v>
      </c>
      <c r="K9206" t="s">
        <v>137</v>
      </c>
      <c r="L9206" t="s">
        <v>25842</v>
      </c>
      <c r="M9206" t="s">
        <v>25843</v>
      </c>
      <c r="N9206">
        <v>4.7022222219999996</v>
      </c>
      <c r="O9206">
        <v>3</v>
      </c>
      <c r="P9206">
        <v>497</v>
      </c>
      <c r="Q9206">
        <v>89</v>
      </c>
      <c r="R9206">
        <v>26</v>
      </c>
      <c r="S9206">
        <v>6</v>
      </c>
      <c r="T9206">
        <v>55</v>
      </c>
      <c r="U9206">
        <v>0</v>
      </c>
      <c r="V9206">
        <v>0</v>
      </c>
      <c r="W9206">
        <v>6.1071764271699998</v>
      </c>
      <c r="X9206">
        <v>544.49905112654267</v>
      </c>
      <c r="Y9206">
        <v>212.31175914059764</v>
      </c>
      <c r="Z9206">
        <v>42.576502087284275</v>
      </c>
      <c r="AA9206">
        <v>99.408871750780861</v>
      </c>
      <c r="AB9206">
        <v>115.01984300737128</v>
      </c>
      <c r="AC9206">
        <v>0</v>
      </c>
      <c r="AD9206">
        <v>0</v>
      </c>
      <c r="AE9206">
        <v>1019.9232035397467</v>
      </c>
    </row>
    <row r="9207" spans="1:31" x14ac:dyDescent="0.25">
      <c r="A9207">
        <v>1856515</v>
      </c>
      <c r="B9207">
        <v>1</v>
      </c>
      <c r="C9207" t="s">
        <v>80</v>
      </c>
      <c r="D9207" t="s">
        <v>90</v>
      </c>
      <c r="E9207" t="s">
        <v>131</v>
      </c>
      <c r="F9207" t="s">
        <v>25844</v>
      </c>
      <c r="G9207" t="s">
        <v>133</v>
      </c>
      <c r="H9207" t="s">
        <v>134</v>
      </c>
      <c r="I9207" t="s">
        <v>135</v>
      </c>
      <c r="J9207" t="s">
        <v>136</v>
      </c>
      <c r="K9207" t="s">
        <v>137</v>
      </c>
      <c r="L9207" t="s">
        <v>25845</v>
      </c>
      <c r="M9207" t="s">
        <v>25846</v>
      </c>
      <c r="N9207">
        <v>2.9525000000000001</v>
      </c>
      <c r="O9207">
        <v>0</v>
      </c>
      <c r="P9207">
        <v>155</v>
      </c>
      <c r="Q9207">
        <v>0</v>
      </c>
      <c r="R9207">
        <v>0</v>
      </c>
      <c r="S9207">
        <v>0</v>
      </c>
      <c r="T9207">
        <v>14</v>
      </c>
      <c r="U9207">
        <v>0</v>
      </c>
      <c r="V9207">
        <v>0</v>
      </c>
      <c r="W9207">
        <v>0</v>
      </c>
      <c r="X9207">
        <v>135.09239672983585</v>
      </c>
      <c r="Y9207">
        <v>0</v>
      </c>
      <c r="Z9207">
        <v>0</v>
      </c>
      <c r="AA9207">
        <v>0</v>
      </c>
      <c r="AB9207">
        <v>35.638589322472143</v>
      </c>
      <c r="AC9207">
        <v>0</v>
      </c>
      <c r="AD9207">
        <v>0</v>
      </c>
      <c r="AE9207">
        <v>170.730986052308</v>
      </c>
    </row>
    <row r="9208" spans="1:31" x14ac:dyDescent="0.25">
      <c r="A9208">
        <v>1856517</v>
      </c>
      <c r="B9208">
        <v>1</v>
      </c>
      <c r="C9208" t="s">
        <v>80</v>
      </c>
      <c r="D9208" t="s">
        <v>98</v>
      </c>
      <c r="E9208" t="s">
        <v>154</v>
      </c>
      <c r="F9208" t="s">
        <v>25847</v>
      </c>
      <c r="G9208" t="s">
        <v>507</v>
      </c>
      <c r="H9208" t="s">
        <v>157</v>
      </c>
      <c r="I9208" t="s">
        <v>135</v>
      </c>
      <c r="J9208" t="s">
        <v>136</v>
      </c>
      <c r="K9208" t="s">
        <v>137</v>
      </c>
      <c r="L9208" t="s">
        <v>25848</v>
      </c>
      <c r="M9208" t="s">
        <v>25849</v>
      </c>
      <c r="N9208">
        <v>0.77861111100000002</v>
      </c>
      <c r="O9208">
        <v>0</v>
      </c>
      <c r="P9208">
        <v>0</v>
      </c>
      <c r="Q9208">
        <v>0</v>
      </c>
      <c r="R9208">
        <v>9</v>
      </c>
      <c r="S9208">
        <v>0</v>
      </c>
      <c r="T9208">
        <v>2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25.050444140504197</v>
      </c>
      <c r="AA9208">
        <v>0</v>
      </c>
      <c r="AB9208">
        <v>0.6598473291295166</v>
      </c>
      <c r="AC9208">
        <v>0</v>
      </c>
      <c r="AD9208">
        <v>0</v>
      </c>
      <c r="AE9208">
        <v>25.710291469633713</v>
      </c>
    </row>
    <row r="9209" spans="1:31" x14ac:dyDescent="0.25">
      <c r="A9209">
        <v>1856518</v>
      </c>
      <c r="B9209">
        <v>1</v>
      </c>
      <c r="C9209" t="s">
        <v>81</v>
      </c>
      <c r="D9209" t="s">
        <v>118</v>
      </c>
      <c r="E9209" t="s">
        <v>131</v>
      </c>
      <c r="F9209" t="s">
        <v>25850</v>
      </c>
      <c r="G9209" t="s">
        <v>189</v>
      </c>
      <c r="H9209" t="s">
        <v>134</v>
      </c>
      <c r="I9209" t="s">
        <v>135</v>
      </c>
      <c r="J9209" t="s">
        <v>136</v>
      </c>
      <c r="K9209" t="s">
        <v>137</v>
      </c>
      <c r="L9209" t="s">
        <v>25851</v>
      </c>
      <c r="M9209" t="s">
        <v>25852</v>
      </c>
      <c r="N9209">
        <v>2.7122222219999998</v>
      </c>
      <c r="O9209">
        <v>0</v>
      </c>
      <c r="P9209">
        <v>39</v>
      </c>
      <c r="Q9209">
        <v>0</v>
      </c>
      <c r="R9209">
        <v>1</v>
      </c>
      <c r="S9209">
        <v>0</v>
      </c>
      <c r="T9209">
        <v>3</v>
      </c>
      <c r="U9209">
        <v>0</v>
      </c>
      <c r="V9209">
        <v>0</v>
      </c>
      <c r="W9209">
        <v>0</v>
      </c>
      <c r="X9209">
        <v>20.463414644949594</v>
      </c>
      <c r="Y9209">
        <v>0</v>
      </c>
      <c r="Z9209">
        <v>0.49619309472000001</v>
      </c>
      <c r="AA9209">
        <v>0</v>
      </c>
      <c r="AB9209">
        <v>0.25171774698435001</v>
      </c>
      <c r="AC9209">
        <v>0</v>
      </c>
      <c r="AD9209">
        <v>0</v>
      </c>
      <c r="AE9209">
        <v>21.211325486653944</v>
      </c>
    </row>
    <row r="9210" spans="1:31" x14ac:dyDescent="0.25">
      <c r="A9210">
        <v>1856522</v>
      </c>
      <c r="B9210">
        <v>1</v>
      </c>
      <c r="C9210" t="s">
        <v>80</v>
      </c>
      <c r="D9210" t="s">
        <v>106</v>
      </c>
      <c r="E9210" t="s">
        <v>140</v>
      </c>
      <c r="F9210" t="s">
        <v>25853</v>
      </c>
      <c r="G9210" t="s">
        <v>142</v>
      </c>
      <c r="H9210" t="s">
        <v>134</v>
      </c>
      <c r="I9210" t="s">
        <v>135</v>
      </c>
      <c r="J9210" t="s">
        <v>136</v>
      </c>
      <c r="K9210" t="s">
        <v>137</v>
      </c>
      <c r="L9210" t="s">
        <v>25854</v>
      </c>
      <c r="M9210" t="s">
        <v>25855</v>
      </c>
      <c r="N9210">
        <v>1.8797222220000001</v>
      </c>
      <c r="O9210">
        <v>0</v>
      </c>
      <c r="P9210">
        <v>1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0.11536300120345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0.11536300120345</v>
      </c>
    </row>
    <row r="9211" spans="1:31" x14ac:dyDescent="0.25">
      <c r="A9211">
        <v>1856523</v>
      </c>
      <c r="B9211">
        <v>1</v>
      </c>
      <c r="C9211" t="s">
        <v>80</v>
      </c>
      <c r="D9211" t="s">
        <v>108</v>
      </c>
      <c r="E9211" t="s">
        <v>131</v>
      </c>
      <c r="F9211" t="s">
        <v>7318</v>
      </c>
      <c r="G9211" t="s">
        <v>133</v>
      </c>
      <c r="H9211" t="s">
        <v>134</v>
      </c>
      <c r="I9211" t="s">
        <v>135</v>
      </c>
      <c r="J9211" t="s">
        <v>136</v>
      </c>
      <c r="K9211" t="s">
        <v>137</v>
      </c>
      <c r="L9211" t="s">
        <v>25856</v>
      </c>
      <c r="M9211" t="s">
        <v>25857</v>
      </c>
      <c r="N9211">
        <v>1.2949999999999999</v>
      </c>
      <c r="O9211">
        <v>0</v>
      </c>
      <c r="P9211">
        <v>1</v>
      </c>
      <c r="Q9211">
        <v>0</v>
      </c>
      <c r="R9211">
        <v>2</v>
      </c>
      <c r="S9211">
        <v>0</v>
      </c>
      <c r="T9211">
        <v>1</v>
      </c>
      <c r="U9211">
        <v>0</v>
      </c>
      <c r="V9211">
        <v>0</v>
      </c>
      <c r="W9211">
        <v>0</v>
      </c>
      <c r="X9211">
        <v>0.72439727468651671</v>
      </c>
      <c r="Y9211">
        <v>0</v>
      </c>
      <c r="Z9211">
        <v>4.9410493882222664</v>
      </c>
      <c r="AA9211">
        <v>0</v>
      </c>
      <c r="AB9211">
        <v>2.4573659139022004</v>
      </c>
      <c r="AC9211">
        <v>0</v>
      </c>
      <c r="AD9211">
        <v>0</v>
      </c>
      <c r="AE9211">
        <v>8.1228125768109827</v>
      </c>
    </row>
    <row r="9212" spans="1:31" x14ac:dyDescent="0.25">
      <c r="A9212">
        <v>1856524</v>
      </c>
      <c r="B9212">
        <v>1</v>
      </c>
      <c r="C9212" t="s">
        <v>80</v>
      </c>
      <c r="D9212" t="s">
        <v>82</v>
      </c>
      <c r="E9212" t="s">
        <v>131</v>
      </c>
      <c r="F9212" t="s">
        <v>25858</v>
      </c>
      <c r="G9212" t="s">
        <v>133</v>
      </c>
      <c r="H9212" t="s">
        <v>134</v>
      </c>
      <c r="I9212" t="s">
        <v>135</v>
      </c>
      <c r="J9212" t="s">
        <v>136</v>
      </c>
      <c r="K9212" t="s">
        <v>137</v>
      </c>
      <c r="L9212" t="s">
        <v>25859</v>
      </c>
      <c r="M9212" t="s">
        <v>25860</v>
      </c>
      <c r="N9212">
        <v>2.1958333329999999</v>
      </c>
      <c r="O9212">
        <v>0</v>
      </c>
      <c r="P9212">
        <v>234</v>
      </c>
      <c r="Q9212">
        <v>0</v>
      </c>
      <c r="R9212">
        <v>0</v>
      </c>
      <c r="S9212">
        <v>0</v>
      </c>
      <c r="T9212">
        <v>19</v>
      </c>
      <c r="U9212">
        <v>0</v>
      </c>
      <c r="V9212">
        <v>0</v>
      </c>
      <c r="W9212">
        <v>0</v>
      </c>
      <c r="X9212">
        <v>156.46509418129736</v>
      </c>
      <c r="Y9212">
        <v>0</v>
      </c>
      <c r="Z9212">
        <v>0</v>
      </c>
      <c r="AA9212">
        <v>0</v>
      </c>
      <c r="AB9212">
        <v>7.5775154416043939</v>
      </c>
      <c r="AC9212">
        <v>0</v>
      </c>
      <c r="AD9212">
        <v>0</v>
      </c>
      <c r="AE9212">
        <v>164.04260962290175</v>
      </c>
    </row>
    <row r="9213" spans="1:31" x14ac:dyDescent="0.25">
      <c r="A9213">
        <v>1856527</v>
      </c>
      <c r="B9213">
        <v>1</v>
      </c>
      <c r="C9213" t="s">
        <v>81</v>
      </c>
      <c r="D9213" t="s">
        <v>114</v>
      </c>
      <c r="E9213" t="s">
        <v>131</v>
      </c>
      <c r="F9213" t="s">
        <v>25861</v>
      </c>
      <c r="G9213" t="s">
        <v>873</v>
      </c>
      <c r="H9213" t="s">
        <v>134</v>
      </c>
      <c r="I9213" t="s">
        <v>135</v>
      </c>
      <c r="J9213" t="s">
        <v>136</v>
      </c>
      <c r="K9213" t="s">
        <v>137</v>
      </c>
      <c r="L9213" t="s">
        <v>25862</v>
      </c>
      <c r="M9213" t="s">
        <v>25863</v>
      </c>
      <c r="N9213">
        <v>2.895</v>
      </c>
      <c r="O9213">
        <v>0</v>
      </c>
      <c r="P9213">
        <v>13</v>
      </c>
      <c r="Q9213">
        <v>0</v>
      </c>
      <c r="R9213">
        <v>0</v>
      </c>
      <c r="S9213">
        <v>0</v>
      </c>
      <c r="T9213">
        <v>1</v>
      </c>
      <c r="U9213">
        <v>0</v>
      </c>
      <c r="V9213">
        <v>0</v>
      </c>
      <c r="W9213">
        <v>0</v>
      </c>
      <c r="X9213">
        <v>2.7632112561643503</v>
      </c>
      <c r="Y9213">
        <v>0</v>
      </c>
      <c r="Z9213">
        <v>0</v>
      </c>
      <c r="AA9213">
        <v>0</v>
      </c>
      <c r="AB9213">
        <v>5.0185033795050002E-2</v>
      </c>
      <c r="AC9213">
        <v>0</v>
      </c>
      <c r="AD9213">
        <v>0</v>
      </c>
      <c r="AE9213">
        <v>2.8133962899594001</v>
      </c>
    </row>
    <row r="9214" spans="1:31" x14ac:dyDescent="0.25">
      <c r="A9214">
        <v>1856532</v>
      </c>
      <c r="B9214">
        <v>1</v>
      </c>
      <c r="C9214" t="s">
        <v>80</v>
      </c>
      <c r="D9214" t="s">
        <v>105</v>
      </c>
      <c r="E9214" t="s">
        <v>252</v>
      </c>
      <c r="F9214" t="s">
        <v>25864</v>
      </c>
      <c r="G9214" t="s">
        <v>279</v>
      </c>
      <c r="H9214" t="s">
        <v>134</v>
      </c>
      <c r="I9214" t="s">
        <v>135</v>
      </c>
      <c r="J9214" t="s">
        <v>136</v>
      </c>
      <c r="K9214" t="s">
        <v>137</v>
      </c>
      <c r="L9214" t="s">
        <v>25865</v>
      </c>
      <c r="M9214" t="s">
        <v>25866</v>
      </c>
      <c r="N9214">
        <v>0.99305555499999998</v>
      </c>
      <c r="O9214">
        <v>0</v>
      </c>
      <c r="P9214">
        <v>140</v>
      </c>
      <c r="Q9214">
        <v>0</v>
      </c>
      <c r="R9214">
        <v>0</v>
      </c>
      <c r="S9214">
        <v>0</v>
      </c>
      <c r="T9214">
        <v>3</v>
      </c>
      <c r="U9214">
        <v>0</v>
      </c>
      <c r="V9214">
        <v>0</v>
      </c>
      <c r="W9214">
        <v>0</v>
      </c>
      <c r="X9214">
        <v>34.248240178132278</v>
      </c>
      <c r="Y9214">
        <v>0</v>
      </c>
      <c r="Z9214">
        <v>0</v>
      </c>
      <c r="AA9214">
        <v>0</v>
      </c>
      <c r="AB9214">
        <v>0.16388303156636669</v>
      </c>
      <c r="AC9214">
        <v>0</v>
      </c>
      <c r="AD9214">
        <v>0</v>
      </c>
      <c r="AE9214">
        <v>34.412123209698642</v>
      </c>
    </row>
    <row r="9215" spans="1:31" x14ac:dyDescent="0.25">
      <c r="A9215">
        <v>1856534</v>
      </c>
      <c r="B9215">
        <v>1</v>
      </c>
      <c r="C9215" t="s">
        <v>80</v>
      </c>
      <c r="D9215" t="s">
        <v>93</v>
      </c>
      <c r="E9215" t="s">
        <v>131</v>
      </c>
      <c r="F9215" t="s">
        <v>25867</v>
      </c>
      <c r="G9215" t="s">
        <v>133</v>
      </c>
      <c r="H9215" t="s">
        <v>134</v>
      </c>
      <c r="I9215" t="s">
        <v>135</v>
      </c>
      <c r="J9215" t="s">
        <v>136</v>
      </c>
      <c r="K9215" t="s">
        <v>137</v>
      </c>
      <c r="L9215" t="s">
        <v>25868</v>
      </c>
      <c r="M9215" t="s">
        <v>25869</v>
      </c>
      <c r="N9215">
        <v>6.6458333329999997</v>
      </c>
      <c r="O9215">
        <v>0</v>
      </c>
      <c r="P9215">
        <v>1</v>
      </c>
      <c r="Q9215">
        <v>0</v>
      </c>
      <c r="R9215">
        <v>2</v>
      </c>
      <c r="S9215">
        <v>0</v>
      </c>
      <c r="T9215">
        <v>1</v>
      </c>
      <c r="U9215">
        <v>0</v>
      </c>
      <c r="V9215">
        <v>0</v>
      </c>
      <c r="W9215">
        <v>0</v>
      </c>
      <c r="X9215">
        <v>7.3037538662250002E-3</v>
      </c>
      <c r="Y9215">
        <v>0</v>
      </c>
      <c r="Z9215">
        <v>4.5638283172240515</v>
      </c>
      <c r="AA9215">
        <v>0</v>
      </c>
      <c r="AB9215">
        <v>2.0520551693780003</v>
      </c>
      <c r="AC9215">
        <v>0</v>
      </c>
      <c r="AD9215">
        <v>0</v>
      </c>
      <c r="AE9215">
        <v>6.6231872404682761</v>
      </c>
    </row>
    <row r="9216" spans="1:31" x14ac:dyDescent="0.25">
      <c r="A9216">
        <v>1856535</v>
      </c>
      <c r="B9216">
        <v>1</v>
      </c>
      <c r="C9216" t="s">
        <v>80</v>
      </c>
      <c r="D9216" t="s">
        <v>100</v>
      </c>
      <c r="E9216" t="s">
        <v>154</v>
      </c>
      <c r="F9216" t="s">
        <v>25870</v>
      </c>
      <c r="G9216" t="s">
        <v>1283</v>
      </c>
      <c r="H9216" t="s">
        <v>157</v>
      </c>
      <c r="I9216" t="s">
        <v>135</v>
      </c>
      <c r="J9216" t="s">
        <v>136</v>
      </c>
      <c r="K9216" t="s">
        <v>137</v>
      </c>
      <c r="L9216" t="s">
        <v>25871</v>
      </c>
      <c r="M9216" t="s">
        <v>25872</v>
      </c>
      <c r="N9216">
        <v>1.421944444</v>
      </c>
      <c r="O9216">
        <v>0</v>
      </c>
      <c r="P9216">
        <v>14</v>
      </c>
      <c r="Q9216">
        <v>0</v>
      </c>
      <c r="R9216">
        <v>1</v>
      </c>
      <c r="S9216">
        <v>0</v>
      </c>
      <c r="T9216">
        <v>7</v>
      </c>
      <c r="U9216">
        <v>0</v>
      </c>
      <c r="V9216">
        <v>0</v>
      </c>
      <c r="W9216">
        <v>0</v>
      </c>
      <c r="X9216">
        <v>10.398569125939069</v>
      </c>
      <c r="Y9216">
        <v>0</v>
      </c>
      <c r="Z9216">
        <v>0.81001090343387494</v>
      </c>
      <c r="AA9216">
        <v>0</v>
      </c>
      <c r="AB9216">
        <v>7.6953022689112496</v>
      </c>
      <c r="AC9216">
        <v>0</v>
      </c>
      <c r="AD9216">
        <v>0</v>
      </c>
      <c r="AE9216">
        <v>18.903882298284195</v>
      </c>
    </row>
    <row r="9217" spans="1:31" x14ac:dyDescent="0.25">
      <c r="A9217">
        <v>1856536</v>
      </c>
      <c r="B9217">
        <v>1</v>
      </c>
      <c r="C9217" t="s">
        <v>81</v>
      </c>
      <c r="D9217" t="s">
        <v>118</v>
      </c>
      <c r="E9217" t="s">
        <v>164</v>
      </c>
      <c r="F9217" t="s">
        <v>25873</v>
      </c>
      <c r="G9217" t="s">
        <v>386</v>
      </c>
      <c r="H9217" t="s">
        <v>157</v>
      </c>
      <c r="I9217" t="s">
        <v>135</v>
      </c>
      <c r="J9217" t="s">
        <v>136</v>
      </c>
      <c r="K9217" t="s">
        <v>137</v>
      </c>
      <c r="L9217" t="s">
        <v>25874</v>
      </c>
      <c r="M9217" t="s">
        <v>25875</v>
      </c>
      <c r="N9217">
        <v>0.33333333300000001</v>
      </c>
      <c r="O9217">
        <v>7</v>
      </c>
      <c r="P9217">
        <v>268</v>
      </c>
      <c r="Q9217">
        <v>60</v>
      </c>
      <c r="R9217">
        <v>12</v>
      </c>
      <c r="S9217">
        <v>21</v>
      </c>
      <c r="T9217">
        <v>11</v>
      </c>
      <c r="U9217">
        <v>6</v>
      </c>
      <c r="V9217">
        <v>0</v>
      </c>
      <c r="W9217">
        <v>0.47363492141000002</v>
      </c>
      <c r="X9217">
        <v>21.94014799579001</v>
      </c>
      <c r="Y9217">
        <v>60.770899526116658</v>
      </c>
      <c r="Z9217">
        <v>6.432324291253332</v>
      </c>
      <c r="AA9217">
        <v>41.969615492949984</v>
      </c>
      <c r="AB9217">
        <v>4.0997682233133332</v>
      </c>
      <c r="AC9217">
        <v>60.168071788249996</v>
      </c>
      <c r="AD9217">
        <v>0</v>
      </c>
      <c r="AE9217">
        <v>195.85446223908329</v>
      </c>
    </row>
    <row r="9218" spans="1:31" x14ac:dyDescent="0.25">
      <c r="A9218">
        <v>1856538</v>
      </c>
      <c r="B9218">
        <v>1</v>
      </c>
      <c r="C9218" t="s">
        <v>80</v>
      </c>
      <c r="D9218" t="s">
        <v>104</v>
      </c>
      <c r="E9218" t="s">
        <v>131</v>
      </c>
      <c r="F9218" t="s">
        <v>25876</v>
      </c>
      <c r="G9218" t="s">
        <v>189</v>
      </c>
      <c r="H9218" t="s">
        <v>134</v>
      </c>
      <c r="I9218" t="s">
        <v>135</v>
      </c>
      <c r="J9218" t="s">
        <v>136</v>
      </c>
      <c r="K9218" t="s">
        <v>137</v>
      </c>
      <c r="L9218" t="s">
        <v>25877</v>
      </c>
      <c r="M9218" t="s">
        <v>25878</v>
      </c>
      <c r="N9218">
        <v>2.0563888879999999</v>
      </c>
      <c r="O9218">
        <v>0</v>
      </c>
      <c r="P9218">
        <v>3</v>
      </c>
      <c r="Q9218">
        <v>0</v>
      </c>
      <c r="R9218">
        <v>2</v>
      </c>
      <c r="S9218">
        <v>0</v>
      </c>
      <c r="T9218">
        <v>3</v>
      </c>
      <c r="U9218">
        <v>0</v>
      </c>
      <c r="V9218">
        <v>0</v>
      </c>
      <c r="W9218">
        <v>0</v>
      </c>
      <c r="X9218">
        <v>8.0091734241278321</v>
      </c>
      <c r="Y9218">
        <v>0</v>
      </c>
      <c r="Z9218">
        <v>5.8647747900747831</v>
      </c>
      <c r="AA9218">
        <v>0</v>
      </c>
      <c r="AB9218">
        <v>3.1925819836298057</v>
      </c>
      <c r="AC9218">
        <v>0</v>
      </c>
      <c r="AD9218">
        <v>0</v>
      </c>
      <c r="AE9218">
        <v>17.066530197832421</v>
      </c>
    </row>
    <row r="9219" spans="1:31" x14ac:dyDescent="0.25">
      <c r="A9219">
        <v>1856539</v>
      </c>
      <c r="B9219">
        <v>1</v>
      </c>
      <c r="C9219" t="s">
        <v>80</v>
      </c>
      <c r="D9219" t="s">
        <v>103</v>
      </c>
      <c r="E9219" t="s">
        <v>131</v>
      </c>
      <c r="F9219" t="s">
        <v>25879</v>
      </c>
      <c r="G9219" t="s">
        <v>133</v>
      </c>
      <c r="H9219" t="s">
        <v>134</v>
      </c>
      <c r="I9219" t="s">
        <v>135</v>
      </c>
      <c r="J9219" t="s">
        <v>136</v>
      </c>
      <c r="K9219" t="s">
        <v>137</v>
      </c>
      <c r="L9219" t="s">
        <v>25806</v>
      </c>
      <c r="M9219" t="s">
        <v>25880</v>
      </c>
      <c r="N9219">
        <v>3.8208333329999999</v>
      </c>
      <c r="O9219">
        <v>0</v>
      </c>
      <c r="P9219">
        <v>19</v>
      </c>
      <c r="Q9219">
        <v>0</v>
      </c>
      <c r="R9219">
        <v>0</v>
      </c>
      <c r="S9219">
        <v>0</v>
      </c>
      <c r="T9219">
        <v>11</v>
      </c>
      <c r="U9219">
        <v>0</v>
      </c>
      <c r="V9219">
        <v>0</v>
      </c>
      <c r="W9219">
        <v>0</v>
      </c>
      <c r="X9219">
        <v>21.972248642209237</v>
      </c>
      <c r="Y9219">
        <v>0</v>
      </c>
      <c r="Z9219">
        <v>0</v>
      </c>
      <c r="AA9219">
        <v>0</v>
      </c>
      <c r="AB9219">
        <v>13.671301670355813</v>
      </c>
      <c r="AC9219">
        <v>0</v>
      </c>
      <c r="AD9219">
        <v>0</v>
      </c>
      <c r="AE9219">
        <v>35.643550312565054</v>
      </c>
    </row>
    <row r="9220" spans="1:31" x14ac:dyDescent="0.25">
      <c r="A9220">
        <v>1856541</v>
      </c>
      <c r="B9220">
        <v>1</v>
      </c>
      <c r="C9220" t="s">
        <v>81</v>
      </c>
      <c r="D9220" t="s">
        <v>115</v>
      </c>
      <c r="E9220" t="s">
        <v>131</v>
      </c>
      <c r="F9220" t="s">
        <v>25881</v>
      </c>
      <c r="G9220" t="s">
        <v>133</v>
      </c>
      <c r="H9220" t="s">
        <v>134</v>
      </c>
      <c r="I9220" t="s">
        <v>135</v>
      </c>
      <c r="J9220" t="s">
        <v>136</v>
      </c>
      <c r="K9220" t="s">
        <v>137</v>
      </c>
      <c r="L9220" t="s">
        <v>25882</v>
      </c>
      <c r="M9220" t="s">
        <v>25883</v>
      </c>
      <c r="N9220">
        <v>2.2377777769999998</v>
      </c>
      <c r="O9220">
        <v>0</v>
      </c>
      <c r="P9220">
        <v>7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2.2749453590734996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2.2749453590734996</v>
      </c>
    </row>
    <row r="9221" spans="1:31" x14ac:dyDescent="0.25">
      <c r="A9221">
        <v>1856542</v>
      </c>
      <c r="B9221">
        <v>1</v>
      </c>
      <c r="C9221" t="s">
        <v>81</v>
      </c>
      <c r="D9221" t="s">
        <v>128</v>
      </c>
      <c r="E9221" t="s">
        <v>131</v>
      </c>
      <c r="F9221" t="s">
        <v>22262</v>
      </c>
      <c r="G9221" t="s">
        <v>133</v>
      </c>
      <c r="H9221" t="s">
        <v>134</v>
      </c>
      <c r="I9221" t="s">
        <v>135</v>
      </c>
      <c r="J9221" t="s">
        <v>136</v>
      </c>
      <c r="K9221" t="s">
        <v>137</v>
      </c>
      <c r="L9221" t="s">
        <v>25765</v>
      </c>
      <c r="M9221" t="s">
        <v>25884</v>
      </c>
      <c r="N9221">
        <v>12.168333333</v>
      </c>
      <c r="O9221">
        <v>0</v>
      </c>
      <c r="P9221">
        <v>233</v>
      </c>
      <c r="Q9221">
        <v>0</v>
      </c>
      <c r="R9221">
        <v>0</v>
      </c>
      <c r="S9221">
        <v>0</v>
      </c>
      <c r="T9221">
        <v>13</v>
      </c>
      <c r="U9221">
        <v>0</v>
      </c>
      <c r="V9221">
        <v>0</v>
      </c>
      <c r="W9221">
        <v>0</v>
      </c>
      <c r="X9221">
        <v>532.25660444264361</v>
      </c>
      <c r="Y9221">
        <v>0</v>
      </c>
      <c r="Z9221">
        <v>0</v>
      </c>
      <c r="AA9221">
        <v>0</v>
      </c>
      <c r="AB9221">
        <v>47.994764923199796</v>
      </c>
      <c r="AC9221">
        <v>0</v>
      </c>
      <c r="AD9221">
        <v>0</v>
      </c>
      <c r="AE9221">
        <v>580.2513693658434</v>
      </c>
    </row>
    <row r="9222" spans="1:31" x14ac:dyDescent="0.25">
      <c r="A9222">
        <v>1856543</v>
      </c>
      <c r="B9222">
        <v>1</v>
      </c>
      <c r="C9222" t="s">
        <v>80</v>
      </c>
      <c r="D9222" t="s">
        <v>84</v>
      </c>
      <c r="E9222" t="s">
        <v>131</v>
      </c>
      <c r="F9222" t="s">
        <v>25885</v>
      </c>
      <c r="G9222" t="s">
        <v>340</v>
      </c>
      <c r="H9222" t="s">
        <v>134</v>
      </c>
      <c r="I9222" t="s">
        <v>135</v>
      </c>
      <c r="J9222" t="s">
        <v>136</v>
      </c>
      <c r="K9222" t="s">
        <v>137</v>
      </c>
      <c r="L9222" t="s">
        <v>25886</v>
      </c>
      <c r="M9222" t="s">
        <v>25887</v>
      </c>
      <c r="N9222">
        <v>7.8930555550000001</v>
      </c>
      <c r="O9222">
        <v>0</v>
      </c>
      <c r="P9222">
        <v>64</v>
      </c>
      <c r="Q9222">
        <v>0</v>
      </c>
      <c r="R9222">
        <v>0</v>
      </c>
      <c r="S9222">
        <v>0</v>
      </c>
      <c r="T9222">
        <v>2</v>
      </c>
      <c r="U9222">
        <v>0</v>
      </c>
      <c r="V9222">
        <v>0</v>
      </c>
      <c r="W9222">
        <v>0</v>
      </c>
      <c r="X9222">
        <v>127.9123014573013</v>
      </c>
      <c r="Y9222">
        <v>0</v>
      </c>
      <c r="Z9222">
        <v>0</v>
      </c>
      <c r="AA9222">
        <v>0</v>
      </c>
      <c r="AB9222">
        <v>4.9493147943444331</v>
      </c>
      <c r="AC9222">
        <v>0</v>
      </c>
      <c r="AD9222">
        <v>0</v>
      </c>
      <c r="AE9222">
        <v>132.86161625164573</v>
      </c>
    </row>
    <row r="9223" spans="1:31" x14ac:dyDescent="0.25">
      <c r="A9223">
        <v>1856544</v>
      </c>
      <c r="B9223">
        <v>1</v>
      </c>
      <c r="C9223" t="s">
        <v>81</v>
      </c>
      <c r="D9223" t="s">
        <v>113</v>
      </c>
      <c r="E9223" t="s">
        <v>223</v>
      </c>
      <c r="F9223" t="s">
        <v>25888</v>
      </c>
      <c r="G9223" t="s">
        <v>133</v>
      </c>
      <c r="H9223" t="s">
        <v>134</v>
      </c>
      <c r="I9223" t="s">
        <v>135</v>
      </c>
      <c r="J9223" t="s">
        <v>136</v>
      </c>
      <c r="K9223" t="s">
        <v>137</v>
      </c>
      <c r="L9223" t="s">
        <v>25889</v>
      </c>
      <c r="M9223" t="s">
        <v>25890</v>
      </c>
      <c r="N9223">
        <v>1.536944444</v>
      </c>
      <c r="O9223">
        <v>0</v>
      </c>
      <c r="P9223">
        <v>23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8.7414411585476284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8.7414411585476284</v>
      </c>
    </row>
    <row r="9224" spans="1:31" x14ac:dyDescent="0.25">
      <c r="A9224">
        <v>1856546</v>
      </c>
      <c r="B9224">
        <v>1</v>
      </c>
      <c r="C9224" t="s">
        <v>80</v>
      </c>
      <c r="D9224" t="s">
        <v>103</v>
      </c>
      <c r="E9224" t="s">
        <v>131</v>
      </c>
      <c r="F9224" t="s">
        <v>8250</v>
      </c>
      <c r="G9224" t="s">
        <v>133</v>
      </c>
      <c r="H9224" t="s">
        <v>134</v>
      </c>
      <c r="I9224" t="s">
        <v>135</v>
      </c>
      <c r="J9224" t="s">
        <v>136</v>
      </c>
      <c r="K9224" t="s">
        <v>137</v>
      </c>
      <c r="L9224" t="s">
        <v>25891</v>
      </c>
      <c r="M9224" t="s">
        <v>25892</v>
      </c>
      <c r="N9224">
        <v>1.4766666660000001</v>
      </c>
      <c r="O9224">
        <v>0</v>
      </c>
      <c r="P9224">
        <v>16</v>
      </c>
      <c r="Q9224">
        <v>0</v>
      </c>
      <c r="R9224">
        <v>1</v>
      </c>
      <c r="S9224">
        <v>0</v>
      </c>
      <c r="T9224">
        <v>1</v>
      </c>
      <c r="U9224">
        <v>0</v>
      </c>
      <c r="V9224">
        <v>0</v>
      </c>
      <c r="W9224">
        <v>0</v>
      </c>
      <c r="X9224">
        <v>7.4956056487843998</v>
      </c>
      <c r="Y9224">
        <v>0</v>
      </c>
      <c r="Z9224">
        <v>1.8218117446807334</v>
      </c>
      <c r="AA9224">
        <v>0</v>
      </c>
      <c r="AB9224">
        <v>0.55537423258072494</v>
      </c>
      <c r="AC9224">
        <v>0</v>
      </c>
      <c r="AD9224">
        <v>0</v>
      </c>
      <c r="AE9224">
        <v>9.8727916260458581</v>
      </c>
    </row>
    <row r="9225" spans="1:31" x14ac:dyDescent="0.25">
      <c r="A9225">
        <v>1856549</v>
      </c>
      <c r="B9225">
        <v>1</v>
      </c>
      <c r="C9225" t="s">
        <v>81</v>
      </c>
      <c r="D9225" t="s">
        <v>118</v>
      </c>
      <c r="E9225" t="s">
        <v>164</v>
      </c>
      <c r="F9225" t="s">
        <v>25893</v>
      </c>
      <c r="G9225" t="s">
        <v>156</v>
      </c>
      <c r="H9225" t="s">
        <v>157</v>
      </c>
      <c r="I9225" t="s">
        <v>135</v>
      </c>
      <c r="J9225" t="s">
        <v>136</v>
      </c>
      <c r="K9225" t="s">
        <v>137</v>
      </c>
      <c r="L9225" t="s">
        <v>25894</v>
      </c>
      <c r="M9225" t="s">
        <v>25895</v>
      </c>
      <c r="N9225">
        <v>0.841388888</v>
      </c>
      <c r="O9225">
        <v>2</v>
      </c>
      <c r="P9225">
        <v>520</v>
      </c>
      <c r="Q9225">
        <v>12</v>
      </c>
      <c r="R9225">
        <v>19</v>
      </c>
      <c r="S9225">
        <v>8</v>
      </c>
      <c r="T9225">
        <v>72</v>
      </c>
      <c r="U9225">
        <v>5</v>
      </c>
      <c r="V9225">
        <v>0</v>
      </c>
      <c r="W9225">
        <v>10.963773989929335</v>
      </c>
      <c r="X9225">
        <v>113.47020058831008</v>
      </c>
      <c r="Y9225">
        <v>24.340588529500621</v>
      </c>
      <c r="Z9225">
        <v>38.878739822341188</v>
      </c>
      <c r="AA9225">
        <v>141.00330687598949</v>
      </c>
      <c r="AB9225">
        <v>34.613124467499667</v>
      </c>
      <c r="AC9225">
        <v>208.97980707047606</v>
      </c>
      <c r="AD9225">
        <v>0</v>
      </c>
      <c r="AE9225">
        <v>572.24954134404652</v>
      </c>
    </row>
    <row r="9226" spans="1:31" x14ac:dyDescent="0.25">
      <c r="A9226">
        <v>1856550</v>
      </c>
      <c r="B9226">
        <v>1</v>
      </c>
      <c r="C9226" t="s">
        <v>80</v>
      </c>
      <c r="D9226" t="s">
        <v>103</v>
      </c>
      <c r="E9226" t="s">
        <v>140</v>
      </c>
      <c r="F9226" t="s">
        <v>25896</v>
      </c>
      <c r="G9226" t="s">
        <v>246</v>
      </c>
      <c r="H9226" t="s">
        <v>134</v>
      </c>
      <c r="I9226" t="s">
        <v>135</v>
      </c>
      <c r="J9226" t="s">
        <v>136</v>
      </c>
      <c r="K9226" t="s">
        <v>137</v>
      </c>
      <c r="L9226" t="s">
        <v>25897</v>
      </c>
      <c r="M9226" t="s">
        <v>25898</v>
      </c>
      <c r="N9226">
        <v>1.0872222220000001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1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0.15283455768005</v>
      </c>
      <c r="AC9226">
        <v>0</v>
      </c>
      <c r="AD9226">
        <v>0</v>
      </c>
      <c r="AE9226">
        <v>0.15283455768005</v>
      </c>
    </row>
    <row r="9227" spans="1:31" x14ac:dyDescent="0.25">
      <c r="A9227">
        <v>1856551</v>
      </c>
      <c r="B9227">
        <v>1</v>
      </c>
      <c r="C9227" t="s">
        <v>81</v>
      </c>
      <c r="D9227" t="s">
        <v>128</v>
      </c>
      <c r="E9227" t="s">
        <v>131</v>
      </c>
      <c r="F9227" t="s">
        <v>25899</v>
      </c>
      <c r="G9227" t="s">
        <v>133</v>
      </c>
      <c r="H9227" t="s">
        <v>134</v>
      </c>
      <c r="I9227" t="s">
        <v>135</v>
      </c>
      <c r="J9227" t="s">
        <v>136</v>
      </c>
      <c r="K9227" t="s">
        <v>137</v>
      </c>
      <c r="L9227" t="s">
        <v>25900</v>
      </c>
      <c r="M9227" t="s">
        <v>25901</v>
      </c>
      <c r="N9227">
        <v>9.5738888880000008</v>
      </c>
      <c r="O9227">
        <v>0</v>
      </c>
      <c r="P9227">
        <v>10</v>
      </c>
      <c r="Q9227">
        <v>0</v>
      </c>
      <c r="R9227">
        <v>0</v>
      </c>
      <c r="S9227">
        <v>0</v>
      </c>
      <c r="T9227">
        <v>1</v>
      </c>
      <c r="U9227">
        <v>0</v>
      </c>
      <c r="V9227">
        <v>0</v>
      </c>
      <c r="W9227">
        <v>0</v>
      </c>
      <c r="X9227">
        <v>13.916095089520869</v>
      </c>
      <c r="Y9227">
        <v>0</v>
      </c>
      <c r="Z9227">
        <v>0</v>
      </c>
      <c r="AA9227">
        <v>0</v>
      </c>
      <c r="AB9227">
        <v>13.753447521232651</v>
      </c>
      <c r="AC9227">
        <v>0</v>
      </c>
      <c r="AD9227">
        <v>0</v>
      </c>
      <c r="AE9227">
        <v>27.669542610753521</v>
      </c>
    </row>
    <row r="9228" spans="1:31" x14ac:dyDescent="0.25">
      <c r="A9228">
        <v>1856552</v>
      </c>
      <c r="B9228">
        <v>1</v>
      </c>
      <c r="C9228" t="s">
        <v>80</v>
      </c>
      <c r="D9228" t="s">
        <v>96</v>
      </c>
      <c r="E9228" t="s">
        <v>164</v>
      </c>
      <c r="F9228" t="s">
        <v>7262</v>
      </c>
      <c r="G9228" t="s">
        <v>156</v>
      </c>
      <c r="H9228" t="s">
        <v>157</v>
      </c>
      <c r="I9228" t="s">
        <v>135</v>
      </c>
      <c r="J9228" t="s">
        <v>136</v>
      </c>
      <c r="K9228" t="s">
        <v>137</v>
      </c>
      <c r="L9228" t="s">
        <v>25902</v>
      </c>
      <c r="M9228" t="s">
        <v>25903</v>
      </c>
      <c r="N9228">
        <v>0.78027777700000001</v>
      </c>
      <c r="O9228">
        <v>2</v>
      </c>
      <c r="P9228">
        <v>104</v>
      </c>
      <c r="Q9228">
        <v>1</v>
      </c>
      <c r="R9228">
        <v>160</v>
      </c>
      <c r="S9228">
        <v>1</v>
      </c>
      <c r="T9228">
        <v>28</v>
      </c>
      <c r="U9228">
        <v>0</v>
      </c>
      <c r="V9228">
        <v>0</v>
      </c>
      <c r="W9228">
        <v>40.430672232647233</v>
      </c>
      <c r="X9228">
        <v>38.788493548402641</v>
      </c>
      <c r="Y9228">
        <v>0.67409338512291672</v>
      </c>
      <c r="Z9228">
        <v>111.41596426394909</v>
      </c>
      <c r="AA9228">
        <v>14.723860515847106</v>
      </c>
      <c r="AB9228">
        <v>36.107556458561035</v>
      </c>
      <c r="AC9228">
        <v>0</v>
      </c>
      <c r="AD9228">
        <v>0</v>
      </c>
      <c r="AE9228">
        <v>242.14064040453002</v>
      </c>
    </row>
    <row r="9229" spans="1:31" x14ac:dyDescent="0.25">
      <c r="A9229">
        <v>1856553</v>
      </c>
      <c r="B9229">
        <v>1</v>
      </c>
      <c r="C9229" t="s">
        <v>80</v>
      </c>
      <c r="D9229" t="s">
        <v>93</v>
      </c>
      <c r="E9229" t="s">
        <v>252</v>
      </c>
      <c r="F9229" t="s">
        <v>22990</v>
      </c>
      <c r="G9229" t="s">
        <v>279</v>
      </c>
      <c r="H9229" t="s">
        <v>134</v>
      </c>
      <c r="I9229" t="s">
        <v>135</v>
      </c>
      <c r="J9229" t="s">
        <v>136</v>
      </c>
      <c r="K9229" t="s">
        <v>137</v>
      </c>
      <c r="L9229" t="s">
        <v>25904</v>
      </c>
      <c r="M9229" t="s">
        <v>25905</v>
      </c>
      <c r="N9229">
        <v>1.2813888879999999</v>
      </c>
      <c r="O9229">
        <v>0</v>
      </c>
      <c r="P9229">
        <v>77</v>
      </c>
      <c r="Q9229">
        <v>0</v>
      </c>
      <c r="R9229">
        <v>15</v>
      </c>
      <c r="S9229">
        <v>0</v>
      </c>
      <c r="T9229">
        <v>18</v>
      </c>
      <c r="U9229">
        <v>0</v>
      </c>
      <c r="V9229">
        <v>0</v>
      </c>
      <c r="W9229">
        <v>0</v>
      </c>
      <c r="X9229">
        <v>22.573260012033963</v>
      </c>
      <c r="Y9229">
        <v>0</v>
      </c>
      <c r="Z9229">
        <v>29.170979987204124</v>
      </c>
      <c r="AA9229">
        <v>0</v>
      </c>
      <c r="AB9229">
        <v>21.916082375802365</v>
      </c>
      <c r="AC9229">
        <v>0</v>
      </c>
      <c r="AD9229">
        <v>0</v>
      </c>
      <c r="AE9229">
        <v>73.660322375040451</v>
      </c>
    </row>
    <row r="9230" spans="1:31" x14ac:dyDescent="0.25">
      <c r="A9230">
        <v>1856557</v>
      </c>
      <c r="B9230">
        <v>1</v>
      </c>
      <c r="C9230" t="s">
        <v>81</v>
      </c>
      <c r="D9230" t="s">
        <v>121</v>
      </c>
      <c r="E9230" t="s">
        <v>164</v>
      </c>
      <c r="F9230" t="s">
        <v>4707</v>
      </c>
      <c r="G9230" t="s">
        <v>156</v>
      </c>
      <c r="H9230" t="s">
        <v>157</v>
      </c>
      <c r="I9230" t="s">
        <v>135</v>
      </c>
      <c r="J9230" t="s">
        <v>136</v>
      </c>
      <c r="K9230" t="s">
        <v>137</v>
      </c>
      <c r="L9230" t="s">
        <v>25906</v>
      </c>
      <c r="M9230" t="s">
        <v>25907</v>
      </c>
      <c r="N9230">
        <v>1.2011111109999999</v>
      </c>
      <c r="O9230">
        <v>0</v>
      </c>
      <c r="P9230">
        <v>264</v>
      </c>
      <c r="Q9230">
        <v>1</v>
      </c>
      <c r="R9230">
        <v>29</v>
      </c>
      <c r="S9230">
        <v>0</v>
      </c>
      <c r="T9230">
        <v>23</v>
      </c>
      <c r="U9230">
        <v>0</v>
      </c>
      <c r="V9230">
        <v>0</v>
      </c>
      <c r="W9230">
        <v>0</v>
      </c>
      <c r="X9230">
        <v>49.744184505477776</v>
      </c>
      <c r="Y9230">
        <v>1.8306861555056666</v>
      </c>
      <c r="Z9230">
        <v>7.1463447344268012</v>
      </c>
      <c r="AA9230">
        <v>0</v>
      </c>
      <c r="AB9230">
        <v>20.900309490434143</v>
      </c>
      <c r="AC9230">
        <v>0</v>
      </c>
      <c r="AD9230">
        <v>0</v>
      </c>
      <c r="AE9230">
        <v>79.62152488584438</v>
      </c>
    </row>
    <row r="9231" spans="1:31" x14ac:dyDescent="0.25">
      <c r="A9231">
        <v>1856559</v>
      </c>
      <c r="B9231">
        <v>1</v>
      </c>
      <c r="C9231" t="s">
        <v>80</v>
      </c>
      <c r="D9231" t="s">
        <v>100</v>
      </c>
      <c r="E9231" t="s">
        <v>140</v>
      </c>
      <c r="F9231" t="s">
        <v>25908</v>
      </c>
      <c r="G9231" t="s">
        <v>142</v>
      </c>
      <c r="H9231" t="s">
        <v>134</v>
      </c>
      <c r="I9231" t="s">
        <v>135</v>
      </c>
      <c r="J9231" t="s">
        <v>136</v>
      </c>
      <c r="K9231" t="s">
        <v>137</v>
      </c>
      <c r="L9231" t="s">
        <v>25909</v>
      </c>
      <c r="M9231" t="s">
        <v>25910</v>
      </c>
      <c r="N9231">
        <v>0.70111111100000001</v>
      </c>
      <c r="O9231">
        <v>0</v>
      </c>
      <c r="P9231">
        <v>0</v>
      </c>
      <c r="Q9231">
        <v>0</v>
      </c>
      <c r="R9231">
        <v>1</v>
      </c>
      <c r="S9231">
        <v>0</v>
      </c>
      <c r="T9231">
        <v>1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0.49179923583826662</v>
      </c>
      <c r="AA9231">
        <v>0</v>
      </c>
      <c r="AB9231">
        <v>0.87576988360995556</v>
      </c>
      <c r="AC9231">
        <v>0</v>
      </c>
      <c r="AD9231">
        <v>0</v>
      </c>
      <c r="AE9231">
        <v>1.3675691194482222</v>
      </c>
    </row>
    <row r="9232" spans="1:31" x14ac:dyDescent="0.25">
      <c r="A9232">
        <v>1856560</v>
      </c>
      <c r="B9232">
        <v>1</v>
      </c>
      <c r="C9232" t="s">
        <v>80</v>
      </c>
      <c r="D9232" t="s">
        <v>98</v>
      </c>
      <c r="E9232" t="s">
        <v>131</v>
      </c>
      <c r="F9232" t="s">
        <v>19534</v>
      </c>
      <c r="G9232" t="s">
        <v>133</v>
      </c>
      <c r="H9232" t="s">
        <v>134</v>
      </c>
      <c r="I9232" t="s">
        <v>135</v>
      </c>
      <c r="J9232" t="s">
        <v>136</v>
      </c>
      <c r="K9232" t="s">
        <v>137</v>
      </c>
      <c r="L9232" t="s">
        <v>25911</v>
      </c>
      <c r="M9232" t="s">
        <v>25912</v>
      </c>
      <c r="N9232">
        <v>1.203888888</v>
      </c>
      <c r="O9232">
        <v>0</v>
      </c>
      <c r="P9232">
        <v>30</v>
      </c>
      <c r="Q9232">
        <v>0</v>
      </c>
      <c r="R9232">
        <v>6</v>
      </c>
      <c r="S9232">
        <v>0</v>
      </c>
      <c r="T9232">
        <v>6</v>
      </c>
      <c r="U9232">
        <v>0</v>
      </c>
      <c r="V9232">
        <v>0</v>
      </c>
      <c r="W9232">
        <v>0</v>
      </c>
      <c r="X9232">
        <v>19.673860994591998</v>
      </c>
      <c r="Y9232">
        <v>0</v>
      </c>
      <c r="Z9232">
        <v>12.897394695029835</v>
      </c>
      <c r="AA9232">
        <v>0</v>
      </c>
      <c r="AB9232">
        <v>5.3540801911569336</v>
      </c>
      <c r="AC9232">
        <v>0</v>
      </c>
      <c r="AD9232">
        <v>0</v>
      </c>
      <c r="AE9232">
        <v>37.925335880778768</v>
      </c>
    </row>
    <row r="9233" spans="1:31" x14ac:dyDescent="0.25">
      <c r="A9233">
        <v>1856561</v>
      </c>
      <c r="B9233">
        <v>1</v>
      </c>
      <c r="C9233" t="s">
        <v>81</v>
      </c>
      <c r="D9233" t="s">
        <v>120</v>
      </c>
      <c r="E9233" t="s">
        <v>164</v>
      </c>
      <c r="F9233" t="s">
        <v>25913</v>
      </c>
      <c r="G9233" t="s">
        <v>156</v>
      </c>
      <c r="H9233" t="s">
        <v>157</v>
      </c>
      <c r="I9233" t="s">
        <v>135</v>
      </c>
      <c r="J9233" t="s">
        <v>136</v>
      </c>
      <c r="K9233" t="s">
        <v>137</v>
      </c>
      <c r="L9233" t="s">
        <v>25914</v>
      </c>
      <c r="M9233" t="s">
        <v>25915</v>
      </c>
      <c r="N9233">
        <v>0.54361111100000004</v>
      </c>
      <c r="O9233">
        <v>0</v>
      </c>
      <c r="P9233">
        <v>0</v>
      </c>
      <c r="Q9233">
        <v>35</v>
      </c>
      <c r="R9233">
        <v>0</v>
      </c>
      <c r="S9233">
        <v>2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66.223187636520976</v>
      </c>
      <c r="Z9233">
        <v>0</v>
      </c>
      <c r="AA9233">
        <v>3.5920063514486174</v>
      </c>
      <c r="AB9233">
        <v>0</v>
      </c>
      <c r="AC9233">
        <v>0</v>
      </c>
      <c r="AD9233">
        <v>0</v>
      </c>
      <c r="AE9233">
        <v>69.815193987969593</v>
      </c>
    </row>
    <row r="9234" spans="1:31" x14ac:dyDescent="0.25">
      <c r="A9234">
        <v>1856562</v>
      </c>
      <c r="B9234">
        <v>1</v>
      </c>
      <c r="C9234" t="s">
        <v>80</v>
      </c>
      <c r="D9234" t="s">
        <v>92</v>
      </c>
      <c r="E9234" t="s">
        <v>140</v>
      </c>
      <c r="F9234" t="s">
        <v>25916</v>
      </c>
      <c r="G9234" t="s">
        <v>142</v>
      </c>
      <c r="H9234" t="s">
        <v>134</v>
      </c>
      <c r="I9234" t="s">
        <v>135</v>
      </c>
      <c r="J9234" t="s">
        <v>136</v>
      </c>
      <c r="K9234" t="s">
        <v>137</v>
      </c>
      <c r="L9234" t="s">
        <v>25917</v>
      </c>
      <c r="M9234" t="s">
        <v>25918</v>
      </c>
      <c r="N9234">
        <v>1.0447222220000001</v>
      </c>
      <c r="O9234">
        <v>0</v>
      </c>
      <c r="P9234">
        <v>1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0.27055865055432504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0.27055865055432504</v>
      </c>
    </row>
    <row r="9235" spans="1:31" x14ac:dyDescent="0.25">
      <c r="A9235">
        <v>1856563</v>
      </c>
      <c r="B9235">
        <v>1</v>
      </c>
      <c r="C9235" t="s">
        <v>80</v>
      </c>
      <c r="D9235" t="s">
        <v>83</v>
      </c>
      <c r="E9235" t="s">
        <v>140</v>
      </c>
      <c r="F9235" t="s">
        <v>25919</v>
      </c>
      <c r="G9235" t="s">
        <v>242</v>
      </c>
      <c r="H9235" t="s">
        <v>134</v>
      </c>
      <c r="I9235" t="s">
        <v>135</v>
      </c>
      <c r="J9235" t="s">
        <v>3</v>
      </c>
      <c r="K9235" t="s">
        <v>137</v>
      </c>
      <c r="L9235" t="s">
        <v>25920</v>
      </c>
      <c r="M9235" t="s">
        <v>25553</v>
      </c>
      <c r="N9235">
        <v>2.5755555550000002</v>
      </c>
      <c r="O9235">
        <v>0</v>
      </c>
      <c r="P9235">
        <v>17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13.1481257342669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13.1481257342669</v>
      </c>
    </row>
    <row r="9236" spans="1:31" x14ac:dyDescent="0.25">
      <c r="A9236">
        <v>1856564</v>
      </c>
      <c r="B9236">
        <v>1</v>
      </c>
      <c r="C9236" t="s">
        <v>80</v>
      </c>
      <c r="D9236" t="s">
        <v>95</v>
      </c>
      <c r="E9236" t="s">
        <v>202</v>
      </c>
      <c r="F9236" t="s">
        <v>2108</v>
      </c>
      <c r="G9236" t="s">
        <v>156</v>
      </c>
      <c r="H9236" t="s">
        <v>157</v>
      </c>
      <c r="I9236" t="s">
        <v>135</v>
      </c>
      <c r="J9236" t="s">
        <v>136</v>
      </c>
      <c r="K9236" t="s">
        <v>137</v>
      </c>
      <c r="L9236" t="s">
        <v>25921</v>
      </c>
      <c r="M9236" t="s">
        <v>25922</v>
      </c>
      <c r="N9236">
        <v>0.239166666</v>
      </c>
      <c r="O9236">
        <v>3</v>
      </c>
      <c r="P9236">
        <v>644</v>
      </c>
      <c r="Q9236">
        <v>23</v>
      </c>
      <c r="R9236">
        <v>7</v>
      </c>
      <c r="S9236">
        <v>29</v>
      </c>
      <c r="T9236">
        <v>33</v>
      </c>
      <c r="U9236">
        <v>0</v>
      </c>
      <c r="V9236">
        <v>0</v>
      </c>
      <c r="W9236">
        <v>0.61064301705120005</v>
      </c>
      <c r="X9236">
        <v>41.021856442504607</v>
      </c>
      <c r="Y9236">
        <v>25.098726909857128</v>
      </c>
      <c r="Z9236">
        <v>0.76725664068200006</v>
      </c>
      <c r="AA9236">
        <v>99.363790758988969</v>
      </c>
      <c r="AB9236">
        <v>2.6855486660108752</v>
      </c>
      <c r="AC9236">
        <v>0</v>
      </c>
      <c r="AD9236">
        <v>0</v>
      </c>
      <c r="AE9236">
        <v>169.54782243509479</v>
      </c>
    </row>
    <row r="9237" spans="1:31" x14ac:dyDescent="0.25">
      <c r="A9237">
        <v>1856567</v>
      </c>
      <c r="B9237">
        <v>1</v>
      </c>
      <c r="C9237" t="s">
        <v>81</v>
      </c>
      <c r="D9237" t="s">
        <v>113</v>
      </c>
      <c r="E9237" t="s">
        <v>140</v>
      </c>
      <c r="F9237" t="s">
        <v>25923</v>
      </c>
      <c r="G9237" t="s">
        <v>142</v>
      </c>
      <c r="H9237" t="s">
        <v>134</v>
      </c>
      <c r="I9237" t="s">
        <v>135</v>
      </c>
      <c r="J9237" t="s">
        <v>136</v>
      </c>
      <c r="K9237" t="s">
        <v>137</v>
      </c>
      <c r="L9237" t="s">
        <v>25924</v>
      </c>
      <c r="M9237" t="s">
        <v>25925</v>
      </c>
      <c r="N9237">
        <v>2.4277777770000002</v>
      </c>
      <c r="O9237">
        <v>0</v>
      </c>
      <c r="P9237">
        <v>1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0.94758560569925021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0.94758560569925021</v>
      </c>
    </row>
    <row r="9238" spans="1:31" x14ac:dyDescent="0.25">
      <c r="A9238">
        <v>1856568</v>
      </c>
      <c r="B9238">
        <v>1</v>
      </c>
      <c r="C9238" t="s">
        <v>80</v>
      </c>
      <c r="D9238" t="s">
        <v>93</v>
      </c>
      <c r="E9238" t="s">
        <v>252</v>
      </c>
      <c r="F9238" t="s">
        <v>25926</v>
      </c>
      <c r="G9238" t="s">
        <v>279</v>
      </c>
      <c r="H9238" t="s">
        <v>134</v>
      </c>
      <c r="I9238" t="s">
        <v>135</v>
      </c>
      <c r="J9238" t="s">
        <v>136</v>
      </c>
      <c r="K9238" t="s">
        <v>137</v>
      </c>
      <c r="L9238" t="s">
        <v>25927</v>
      </c>
      <c r="M9238" t="s">
        <v>25928</v>
      </c>
      <c r="N9238">
        <v>1.440833333</v>
      </c>
      <c r="O9238">
        <v>0</v>
      </c>
      <c r="P9238">
        <v>1</v>
      </c>
      <c r="Q9238">
        <v>0</v>
      </c>
      <c r="R9238">
        <v>11</v>
      </c>
      <c r="S9238">
        <v>0</v>
      </c>
      <c r="T9238">
        <v>8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59.070227267511733</v>
      </c>
      <c r="AA9238">
        <v>0</v>
      </c>
      <c r="AB9238">
        <v>41.419871689063356</v>
      </c>
      <c r="AC9238">
        <v>0</v>
      </c>
      <c r="AD9238">
        <v>0</v>
      </c>
      <c r="AE9238">
        <v>100.49009895657508</v>
      </c>
    </row>
    <row r="9239" spans="1:31" x14ac:dyDescent="0.25">
      <c r="A9239">
        <v>1856569</v>
      </c>
      <c r="B9239">
        <v>1</v>
      </c>
      <c r="C9239" t="s">
        <v>80</v>
      </c>
      <c r="D9239" t="s">
        <v>105</v>
      </c>
      <c r="E9239" t="s">
        <v>131</v>
      </c>
      <c r="F9239" t="s">
        <v>25929</v>
      </c>
      <c r="G9239" t="s">
        <v>133</v>
      </c>
      <c r="H9239" t="s">
        <v>134</v>
      </c>
      <c r="I9239" t="s">
        <v>135</v>
      </c>
      <c r="J9239" t="s">
        <v>136</v>
      </c>
      <c r="K9239" t="s">
        <v>137</v>
      </c>
      <c r="L9239" t="s">
        <v>25930</v>
      </c>
      <c r="M9239" t="s">
        <v>25931</v>
      </c>
      <c r="N9239">
        <v>1.2780555549999999</v>
      </c>
      <c r="O9239">
        <v>0</v>
      </c>
      <c r="P9239">
        <v>69</v>
      </c>
      <c r="Q9239">
        <v>0</v>
      </c>
      <c r="R9239">
        <v>1</v>
      </c>
      <c r="S9239">
        <v>0</v>
      </c>
      <c r="T9239">
        <v>4</v>
      </c>
      <c r="U9239">
        <v>0</v>
      </c>
      <c r="V9239">
        <v>0</v>
      </c>
      <c r="W9239">
        <v>0</v>
      </c>
      <c r="X9239">
        <v>24.360686202439854</v>
      </c>
      <c r="Y9239">
        <v>0</v>
      </c>
      <c r="Z9239">
        <v>0.48419000094749998</v>
      </c>
      <c r="AA9239">
        <v>0</v>
      </c>
      <c r="AB9239">
        <v>1.6048813464278002</v>
      </c>
      <c r="AC9239">
        <v>0</v>
      </c>
      <c r="AD9239">
        <v>0</v>
      </c>
      <c r="AE9239">
        <v>26.449757549815153</v>
      </c>
    </row>
    <row r="9240" spans="1:31" x14ac:dyDescent="0.25">
      <c r="A9240">
        <v>1856572</v>
      </c>
      <c r="B9240">
        <v>1</v>
      </c>
      <c r="C9240" t="s">
        <v>81</v>
      </c>
      <c r="D9240" t="s">
        <v>119</v>
      </c>
      <c r="E9240" t="s">
        <v>252</v>
      </c>
      <c r="F9240" t="s">
        <v>25932</v>
      </c>
      <c r="G9240" t="s">
        <v>133</v>
      </c>
      <c r="H9240" t="s">
        <v>134</v>
      </c>
      <c r="I9240" t="s">
        <v>135</v>
      </c>
      <c r="J9240" t="s">
        <v>136</v>
      </c>
      <c r="K9240" t="s">
        <v>137</v>
      </c>
      <c r="L9240" t="s">
        <v>25933</v>
      </c>
      <c r="M9240" t="s">
        <v>25934</v>
      </c>
      <c r="N9240">
        <v>0.77</v>
      </c>
      <c r="O9240">
        <v>0</v>
      </c>
      <c r="P9240">
        <v>0</v>
      </c>
      <c r="Q9240">
        <v>0</v>
      </c>
      <c r="R9240">
        <v>7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53.317741439726404</v>
      </c>
      <c r="AA9240">
        <v>0</v>
      </c>
      <c r="AB9240">
        <v>0</v>
      </c>
      <c r="AC9240">
        <v>0</v>
      </c>
      <c r="AD9240">
        <v>0</v>
      </c>
      <c r="AE9240">
        <v>53.317741439726404</v>
      </c>
    </row>
    <row r="9241" spans="1:31" x14ac:dyDescent="0.25">
      <c r="A9241">
        <v>1856573</v>
      </c>
      <c r="B9241">
        <v>1</v>
      </c>
      <c r="C9241" t="s">
        <v>80</v>
      </c>
      <c r="D9241" t="s">
        <v>96</v>
      </c>
      <c r="E9241" t="s">
        <v>140</v>
      </c>
      <c r="F9241" t="s">
        <v>25935</v>
      </c>
      <c r="G9241" t="s">
        <v>142</v>
      </c>
      <c r="H9241" t="s">
        <v>134</v>
      </c>
      <c r="I9241" t="s">
        <v>135</v>
      </c>
      <c r="J9241" t="s">
        <v>136</v>
      </c>
      <c r="K9241" t="s">
        <v>137</v>
      </c>
      <c r="L9241" t="s">
        <v>25936</v>
      </c>
      <c r="M9241" t="s">
        <v>25937</v>
      </c>
      <c r="N9241">
        <v>0.41805555500000002</v>
      </c>
      <c r="O9241">
        <v>0</v>
      </c>
      <c r="P9241">
        <v>1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1.2795204006666666E-3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1.2795204006666666E-3</v>
      </c>
    </row>
    <row r="9242" spans="1:31" x14ac:dyDescent="0.25">
      <c r="A9242">
        <v>1856576</v>
      </c>
      <c r="B9242">
        <v>1</v>
      </c>
      <c r="C9242" t="s">
        <v>80</v>
      </c>
      <c r="D9242" t="s">
        <v>104</v>
      </c>
      <c r="E9242" t="s">
        <v>131</v>
      </c>
      <c r="F9242" t="s">
        <v>25938</v>
      </c>
      <c r="G9242" t="s">
        <v>133</v>
      </c>
      <c r="H9242" t="s">
        <v>134</v>
      </c>
      <c r="I9242" t="s">
        <v>135</v>
      </c>
      <c r="J9242" t="s">
        <v>136</v>
      </c>
      <c r="K9242" t="s">
        <v>137</v>
      </c>
      <c r="L9242" t="s">
        <v>25939</v>
      </c>
      <c r="M9242" t="s">
        <v>25940</v>
      </c>
      <c r="N9242">
        <v>2.5474999999999999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1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2.9817267145909341</v>
      </c>
      <c r="AC9242">
        <v>0</v>
      </c>
      <c r="AD9242">
        <v>0</v>
      </c>
      <c r="AE9242">
        <v>2.9817267145909341</v>
      </c>
    </row>
    <row r="9243" spans="1:31" x14ac:dyDescent="0.25">
      <c r="A9243">
        <v>1856577</v>
      </c>
      <c r="B9243">
        <v>1</v>
      </c>
      <c r="C9243" t="s">
        <v>81</v>
      </c>
      <c r="D9243" t="s">
        <v>118</v>
      </c>
      <c r="E9243" t="s">
        <v>154</v>
      </c>
      <c r="F9243" t="s">
        <v>8023</v>
      </c>
      <c r="G9243" t="s">
        <v>175</v>
      </c>
      <c r="H9243" t="s">
        <v>157</v>
      </c>
      <c r="I9243" t="s">
        <v>135</v>
      </c>
      <c r="J9243" t="s">
        <v>136</v>
      </c>
      <c r="K9243" t="s">
        <v>137</v>
      </c>
      <c r="L9243" t="s">
        <v>25941</v>
      </c>
      <c r="M9243" t="s">
        <v>25942</v>
      </c>
      <c r="N9243">
        <v>1.581111111</v>
      </c>
      <c r="O9243">
        <v>0</v>
      </c>
      <c r="P9243">
        <v>0</v>
      </c>
      <c r="Q9243">
        <v>9</v>
      </c>
      <c r="R9243">
        <v>0</v>
      </c>
      <c r="S9243">
        <v>1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48.763916063008473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48.763916063008473</v>
      </c>
    </row>
    <row r="9244" spans="1:31" x14ac:dyDescent="0.25">
      <c r="A9244">
        <v>1856578</v>
      </c>
      <c r="B9244">
        <v>1</v>
      </c>
      <c r="C9244" t="s">
        <v>80</v>
      </c>
      <c r="D9244" t="s">
        <v>104</v>
      </c>
      <c r="E9244" t="s">
        <v>154</v>
      </c>
      <c r="F9244" t="s">
        <v>2025</v>
      </c>
      <c r="G9244" t="s">
        <v>235</v>
      </c>
      <c r="H9244" t="s">
        <v>157</v>
      </c>
      <c r="I9244" t="s">
        <v>135</v>
      </c>
      <c r="J9244" t="s">
        <v>136</v>
      </c>
      <c r="K9244" t="s">
        <v>137</v>
      </c>
      <c r="L9244" t="s">
        <v>25943</v>
      </c>
      <c r="M9244" t="s">
        <v>25944</v>
      </c>
      <c r="N9244">
        <v>1.062777777</v>
      </c>
      <c r="O9244">
        <v>0</v>
      </c>
      <c r="P9244">
        <v>39</v>
      </c>
      <c r="Q9244">
        <v>0</v>
      </c>
      <c r="R9244">
        <v>9</v>
      </c>
      <c r="S9244">
        <v>0</v>
      </c>
      <c r="T9244">
        <v>6</v>
      </c>
      <c r="U9244">
        <v>0</v>
      </c>
      <c r="V9244">
        <v>0</v>
      </c>
      <c r="W9244">
        <v>0</v>
      </c>
      <c r="X9244">
        <v>9.0230737865537982</v>
      </c>
      <c r="Y9244">
        <v>0</v>
      </c>
      <c r="Z9244">
        <v>3.1164883758459996</v>
      </c>
      <c r="AA9244">
        <v>0</v>
      </c>
      <c r="AB9244">
        <v>2.5240520222255554</v>
      </c>
      <c r="AC9244">
        <v>0</v>
      </c>
      <c r="AD9244">
        <v>0</v>
      </c>
      <c r="AE9244">
        <v>14.663614184625354</v>
      </c>
    </row>
    <row r="9245" spans="1:31" x14ac:dyDescent="0.25">
      <c r="A9245">
        <v>1856582</v>
      </c>
      <c r="B9245">
        <v>1</v>
      </c>
      <c r="C9245" t="s">
        <v>80</v>
      </c>
      <c r="D9245" t="s">
        <v>100</v>
      </c>
      <c r="E9245" t="s">
        <v>131</v>
      </c>
      <c r="F9245" t="s">
        <v>25945</v>
      </c>
      <c r="G9245" t="s">
        <v>133</v>
      </c>
      <c r="H9245" t="s">
        <v>134</v>
      </c>
      <c r="I9245" t="s">
        <v>135</v>
      </c>
      <c r="J9245" t="s">
        <v>136</v>
      </c>
      <c r="K9245" t="s">
        <v>137</v>
      </c>
      <c r="L9245" t="s">
        <v>25946</v>
      </c>
      <c r="M9245" t="s">
        <v>25947</v>
      </c>
      <c r="N9245">
        <v>1.346944444</v>
      </c>
      <c r="O9245">
        <v>0</v>
      </c>
      <c r="P9245">
        <v>47</v>
      </c>
      <c r="Q9245">
        <v>0</v>
      </c>
      <c r="R9245">
        <v>6</v>
      </c>
      <c r="S9245">
        <v>0</v>
      </c>
      <c r="T9245">
        <v>4</v>
      </c>
      <c r="U9245">
        <v>0</v>
      </c>
      <c r="V9245">
        <v>0</v>
      </c>
      <c r="W9245">
        <v>0</v>
      </c>
      <c r="X9245">
        <v>21.597865423589035</v>
      </c>
      <c r="Y9245">
        <v>0</v>
      </c>
      <c r="Z9245">
        <v>3.6545382069871999</v>
      </c>
      <c r="AA9245">
        <v>0</v>
      </c>
      <c r="AB9245">
        <v>17.677937089309946</v>
      </c>
      <c r="AC9245">
        <v>0</v>
      </c>
      <c r="AD9245">
        <v>0</v>
      </c>
      <c r="AE9245">
        <v>42.930340719886182</v>
      </c>
    </row>
    <row r="9246" spans="1:31" x14ac:dyDescent="0.25">
      <c r="A9246">
        <v>1856584</v>
      </c>
      <c r="B9246">
        <v>1</v>
      </c>
      <c r="C9246" t="s">
        <v>81</v>
      </c>
      <c r="D9246" t="s">
        <v>113</v>
      </c>
      <c r="E9246" t="s">
        <v>140</v>
      </c>
      <c r="F9246" t="s">
        <v>25948</v>
      </c>
      <c r="G9246" t="s">
        <v>142</v>
      </c>
      <c r="H9246" t="s">
        <v>134</v>
      </c>
      <c r="I9246" t="s">
        <v>135</v>
      </c>
      <c r="J9246" t="s">
        <v>136</v>
      </c>
      <c r="K9246" t="s">
        <v>137</v>
      </c>
      <c r="L9246" t="s">
        <v>25949</v>
      </c>
      <c r="M9246" t="s">
        <v>25950</v>
      </c>
      <c r="N9246">
        <v>3.4216666660000001</v>
      </c>
      <c r="O9246">
        <v>0</v>
      </c>
      <c r="P9246">
        <v>0</v>
      </c>
      <c r="Q9246">
        <v>0</v>
      </c>
      <c r="R9246">
        <v>1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1.7358500186057502</v>
      </c>
      <c r="AA9246">
        <v>0</v>
      </c>
      <c r="AB9246">
        <v>0</v>
      </c>
      <c r="AC9246">
        <v>0</v>
      </c>
      <c r="AD9246">
        <v>0</v>
      </c>
      <c r="AE9246">
        <v>1.7358500186057502</v>
      </c>
    </row>
    <row r="9247" spans="1:31" x14ac:dyDescent="0.25">
      <c r="A9247">
        <v>1856586</v>
      </c>
      <c r="B9247">
        <v>1</v>
      </c>
      <c r="C9247" t="s">
        <v>81</v>
      </c>
      <c r="D9247" t="s">
        <v>113</v>
      </c>
      <c r="E9247" t="s">
        <v>131</v>
      </c>
      <c r="F9247" t="s">
        <v>22611</v>
      </c>
      <c r="G9247" t="s">
        <v>133</v>
      </c>
      <c r="H9247" t="s">
        <v>134</v>
      </c>
      <c r="I9247" t="s">
        <v>135</v>
      </c>
      <c r="J9247" t="s">
        <v>136</v>
      </c>
      <c r="K9247" t="s">
        <v>137</v>
      </c>
      <c r="L9247" t="s">
        <v>25951</v>
      </c>
      <c r="M9247" t="s">
        <v>25952</v>
      </c>
      <c r="N9247">
        <v>1.94</v>
      </c>
      <c r="O9247">
        <v>0</v>
      </c>
      <c r="P9247">
        <v>13</v>
      </c>
      <c r="Q9247">
        <v>0</v>
      </c>
      <c r="R9247">
        <v>0</v>
      </c>
      <c r="S9247">
        <v>0</v>
      </c>
      <c r="T9247">
        <v>2</v>
      </c>
      <c r="U9247">
        <v>0</v>
      </c>
      <c r="V9247">
        <v>0</v>
      </c>
      <c r="W9247">
        <v>0</v>
      </c>
      <c r="X9247">
        <v>10.195372374448024</v>
      </c>
      <c r="Y9247">
        <v>0</v>
      </c>
      <c r="Z9247">
        <v>0</v>
      </c>
      <c r="AA9247">
        <v>0</v>
      </c>
      <c r="AB9247">
        <v>0.19271256706669998</v>
      </c>
      <c r="AC9247">
        <v>0</v>
      </c>
      <c r="AD9247">
        <v>0</v>
      </c>
      <c r="AE9247">
        <v>10.388084941514723</v>
      </c>
    </row>
    <row r="9248" spans="1:31" x14ac:dyDescent="0.25">
      <c r="A9248">
        <v>1856591</v>
      </c>
      <c r="B9248">
        <v>1</v>
      </c>
      <c r="C9248" t="s">
        <v>80</v>
      </c>
      <c r="D9248" t="s">
        <v>90</v>
      </c>
      <c r="E9248" t="s">
        <v>131</v>
      </c>
      <c r="F9248" t="s">
        <v>25953</v>
      </c>
      <c r="G9248" t="s">
        <v>189</v>
      </c>
      <c r="H9248" t="s">
        <v>134</v>
      </c>
      <c r="I9248" t="s">
        <v>135</v>
      </c>
      <c r="J9248" t="s">
        <v>136</v>
      </c>
      <c r="K9248" t="s">
        <v>137</v>
      </c>
      <c r="L9248" t="s">
        <v>25954</v>
      </c>
      <c r="M9248" t="s">
        <v>25955</v>
      </c>
      <c r="N9248">
        <v>2.9133333330000002</v>
      </c>
      <c r="O9248">
        <v>0</v>
      </c>
      <c r="P9248">
        <v>143</v>
      </c>
      <c r="Q9248">
        <v>0</v>
      </c>
      <c r="R9248">
        <v>0</v>
      </c>
      <c r="S9248">
        <v>0</v>
      </c>
      <c r="T9248">
        <v>1</v>
      </c>
      <c r="U9248">
        <v>0</v>
      </c>
      <c r="V9248">
        <v>0</v>
      </c>
      <c r="W9248">
        <v>0</v>
      </c>
      <c r="X9248">
        <v>102.11697591908504</v>
      </c>
      <c r="Y9248">
        <v>0</v>
      </c>
      <c r="Z9248">
        <v>0</v>
      </c>
      <c r="AA9248">
        <v>0</v>
      </c>
      <c r="AB9248">
        <v>0.75161071412620006</v>
      </c>
      <c r="AC9248">
        <v>0</v>
      </c>
      <c r="AD9248">
        <v>0</v>
      </c>
      <c r="AE9248">
        <v>102.86858663321124</v>
      </c>
    </row>
    <row r="9249" spans="1:31" x14ac:dyDescent="0.25">
      <c r="A9249">
        <v>1856593</v>
      </c>
      <c r="B9249">
        <v>1</v>
      </c>
      <c r="C9249" t="s">
        <v>80</v>
      </c>
      <c r="D9249" t="s">
        <v>95</v>
      </c>
      <c r="E9249" t="s">
        <v>202</v>
      </c>
      <c r="F9249" t="s">
        <v>2108</v>
      </c>
      <c r="G9249" t="s">
        <v>156</v>
      </c>
      <c r="H9249" t="s">
        <v>157</v>
      </c>
      <c r="I9249" t="s">
        <v>135</v>
      </c>
      <c r="J9249" t="s">
        <v>136</v>
      </c>
      <c r="K9249" t="s">
        <v>137</v>
      </c>
      <c r="L9249" t="s">
        <v>25956</v>
      </c>
      <c r="M9249" t="s">
        <v>25957</v>
      </c>
      <c r="N9249">
        <v>0.248611111</v>
      </c>
      <c r="O9249">
        <v>3</v>
      </c>
      <c r="P9249">
        <v>644</v>
      </c>
      <c r="Q9249">
        <v>23</v>
      </c>
      <c r="R9249">
        <v>7</v>
      </c>
      <c r="S9249">
        <v>29</v>
      </c>
      <c r="T9249">
        <v>33</v>
      </c>
      <c r="U9249">
        <v>0</v>
      </c>
      <c r="V9249">
        <v>0</v>
      </c>
      <c r="W9249">
        <v>0.63362735394720004</v>
      </c>
      <c r="X9249">
        <v>42.565901224691885</v>
      </c>
      <c r="Y9249">
        <v>25.755140840823707</v>
      </c>
      <c r="Z9249">
        <v>0.78751446082666665</v>
      </c>
      <c r="AA9249">
        <v>102.74522716264485</v>
      </c>
      <c r="AB9249">
        <v>2.768755505577333</v>
      </c>
      <c r="AC9249">
        <v>0</v>
      </c>
      <c r="AD9249">
        <v>0</v>
      </c>
      <c r="AE9249">
        <v>175.25616654851163</v>
      </c>
    </row>
    <row r="9250" spans="1:31" x14ac:dyDescent="0.25">
      <c r="A9250">
        <v>1856595</v>
      </c>
      <c r="B9250">
        <v>1</v>
      </c>
      <c r="C9250" t="s">
        <v>80</v>
      </c>
      <c r="D9250" t="s">
        <v>107</v>
      </c>
      <c r="E9250" t="s">
        <v>202</v>
      </c>
      <c r="F9250" t="s">
        <v>7378</v>
      </c>
      <c r="G9250" t="s">
        <v>156</v>
      </c>
      <c r="H9250" t="s">
        <v>157</v>
      </c>
      <c r="I9250" t="s">
        <v>135</v>
      </c>
      <c r="J9250" t="s">
        <v>136</v>
      </c>
      <c r="K9250" t="s">
        <v>137</v>
      </c>
      <c r="L9250" t="s">
        <v>25958</v>
      </c>
      <c r="M9250" t="s">
        <v>25959</v>
      </c>
      <c r="N9250">
        <v>0.66666666600000002</v>
      </c>
      <c r="O9250">
        <v>0</v>
      </c>
      <c r="P9250">
        <v>2863</v>
      </c>
      <c r="Q9250">
        <v>0</v>
      </c>
      <c r="R9250">
        <v>6</v>
      </c>
      <c r="S9250">
        <v>2</v>
      </c>
      <c r="T9250">
        <v>156</v>
      </c>
      <c r="U9250">
        <v>0</v>
      </c>
      <c r="V9250">
        <v>1</v>
      </c>
      <c r="W9250">
        <v>0</v>
      </c>
      <c r="X9250">
        <v>353.56235075851782</v>
      </c>
      <c r="Y9250">
        <v>0</v>
      </c>
      <c r="Z9250">
        <v>1.6495315990399997</v>
      </c>
      <c r="AA9250">
        <v>26.090660806399999</v>
      </c>
      <c r="AB9250">
        <v>86.617098053313242</v>
      </c>
      <c r="AC9250">
        <v>0</v>
      </c>
      <c r="AD9250">
        <v>0.14866485527999998</v>
      </c>
      <c r="AE9250">
        <v>468.06830607255108</v>
      </c>
    </row>
    <row r="9251" spans="1:31" x14ac:dyDescent="0.25">
      <c r="A9251">
        <v>1856598</v>
      </c>
      <c r="B9251">
        <v>1</v>
      </c>
      <c r="C9251" t="s">
        <v>81</v>
      </c>
      <c r="D9251" t="s">
        <v>123</v>
      </c>
      <c r="E9251" t="s">
        <v>164</v>
      </c>
      <c r="F9251" t="s">
        <v>12033</v>
      </c>
      <c r="G9251" t="s">
        <v>156</v>
      </c>
      <c r="H9251" t="s">
        <v>157</v>
      </c>
      <c r="I9251" t="s">
        <v>135</v>
      </c>
      <c r="J9251" t="s">
        <v>136</v>
      </c>
      <c r="K9251" t="s">
        <v>137</v>
      </c>
      <c r="L9251" t="s">
        <v>25960</v>
      </c>
      <c r="M9251" t="s">
        <v>25961</v>
      </c>
      <c r="N9251">
        <v>0.95694444400000001</v>
      </c>
      <c r="O9251">
        <v>3</v>
      </c>
      <c r="P9251">
        <v>531</v>
      </c>
      <c r="Q9251">
        <v>231</v>
      </c>
      <c r="R9251">
        <v>97</v>
      </c>
      <c r="S9251">
        <v>16</v>
      </c>
      <c r="T9251">
        <v>50</v>
      </c>
      <c r="U9251">
        <v>0</v>
      </c>
      <c r="V9251">
        <v>0</v>
      </c>
      <c r="W9251">
        <v>37.970056522954295</v>
      </c>
      <c r="X9251">
        <v>147.89013158364199</v>
      </c>
      <c r="Y9251">
        <v>457.91746146449873</v>
      </c>
      <c r="Z9251">
        <v>223.39847975538586</v>
      </c>
      <c r="AA9251">
        <v>41.628390457587557</v>
      </c>
      <c r="AB9251">
        <v>53.891670962685481</v>
      </c>
      <c r="AC9251">
        <v>0</v>
      </c>
      <c r="AD9251">
        <v>0</v>
      </c>
      <c r="AE9251">
        <v>962.69619074675393</v>
      </c>
    </row>
    <row r="9252" spans="1:31" x14ac:dyDescent="0.25">
      <c r="A9252">
        <v>1856600</v>
      </c>
      <c r="B9252">
        <v>1</v>
      </c>
      <c r="C9252" t="s">
        <v>80</v>
      </c>
      <c r="D9252" t="s">
        <v>88</v>
      </c>
      <c r="E9252" t="s">
        <v>140</v>
      </c>
      <c r="F9252" t="s">
        <v>25962</v>
      </c>
      <c r="G9252" t="s">
        <v>246</v>
      </c>
      <c r="H9252" t="s">
        <v>134</v>
      </c>
      <c r="I9252" t="s">
        <v>135</v>
      </c>
      <c r="J9252" t="s">
        <v>136</v>
      </c>
      <c r="K9252" t="s">
        <v>137</v>
      </c>
      <c r="L9252" t="s">
        <v>25963</v>
      </c>
      <c r="M9252" t="s">
        <v>25964</v>
      </c>
      <c r="N9252">
        <v>0.45944444400000001</v>
      </c>
      <c r="O9252">
        <v>0</v>
      </c>
      <c r="P9252">
        <v>5</v>
      </c>
      <c r="Q9252">
        <v>0</v>
      </c>
      <c r="R9252">
        <v>0</v>
      </c>
      <c r="S9252">
        <v>0</v>
      </c>
      <c r="T9252">
        <v>1</v>
      </c>
      <c r="U9252">
        <v>0</v>
      </c>
      <c r="V9252">
        <v>0</v>
      </c>
      <c r="W9252">
        <v>0</v>
      </c>
      <c r="X9252">
        <v>0.8186994697237</v>
      </c>
      <c r="Y9252">
        <v>0</v>
      </c>
      <c r="Z9252">
        <v>0</v>
      </c>
      <c r="AA9252">
        <v>0</v>
      </c>
      <c r="AB9252">
        <v>0.55538486095208894</v>
      </c>
      <c r="AC9252">
        <v>0</v>
      </c>
      <c r="AD9252">
        <v>0</v>
      </c>
      <c r="AE9252">
        <v>1.3740843306757888</v>
      </c>
    </row>
    <row r="9253" spans="1:31" x14ac:dyDescent="0.25">
      <c r="A9253">
        <v>1856603</v>
      </c>
      <c r="B9253">
        <v>1</v>
      </c>
      <c r="C9253" t="s">
        <v>80</v>
      </c>
      <c r="D9253" t="s">
        <v>108</v>
      </c>
      <c r="E9253" t="s">
        <v>252</v>
      </c>
      <c r="F9253" t="s">
        <v>1310</v>
      </c>
      <c r="G9253" t="s">
        <v>279</v>
      </c>
      <c r="H9253" t="s">
        <v>134</v>
      </c>
      <c r="I9253" t="s">
        <v>135</v>
      </c>
      <c r="J9253" t="s">
        <v>136</v>
      </c>
      <c r="K9253" t="s">
        <v>137</v>
      </c>
      <c r="L9253" t="s">
        <v>25965</v>
      </c>
      <c r="M9253" t="s">
        <v>25966</v>
      </c>
      <c r="N9253">
        <v>3.0563888879999999</v>
      </c>
      <c r="O9253">
        <v>0</v>
      </c>
      <c r="P9253">
        <v>19</v>
      </c>
      <c r="Q9253">
        <v>0</v>
      </c>
      <c r="R9253">
        <v>39</v>
      </c>
      <c r="S9253">
        <v>0</v>
      </c>
      <c r="T9253">
        <v>11</v>
      </c>
      <c r="U9253">
        <v>0</v>
      </c>
      <c r="V9253">
        <v>0</v>
      </c>
      <c r="W9253">
        <v>0</v>
      </c>
      <c r="X9253">
        <v>12.633507097696103</v>
      </c>
      <c r="Y9253">
        <v>0</v>
      </c>
      <c r="Z9253">
        <v>118.83645072100359</v>
      </c>
      <c r="AA9253">
        <v>0</v>
      </c>
      <c r="AB9253">
        <v>22.103142101615809</v>
      </c>
      <c r="AC9253">
        <v>0</v>
      </c>
      <c r="AD9253">
        <v>0</v>
      </c>
      <c r="AE9253">
        <v>153.57309992031551</v>
      </c>
    </row>
    <row r="9254" spans="1:31" x14ac:dyDescent="0.25">
      <c r="A9254">
        <v>1856607</v>
      </c>
      <c r="B9254">
        <v>1</v>
      </c>
      <c r="C9254" t="s">
        <v>80</v>
      </c>
      <c r="D9254" t="s">
        <v>82</v>
      </c>
      <c r="E9254" t="s">
        <v>252</v>
      </c>
      <c r="F9254" t="s">
        <v>25967</v>
      </c>
      <c r="G9254" t="s">
        <v>217</v>
      </c>
      <c r="H9254" t="s">
        <v>134</v>
      </c>
      <c r="I9254" t="s">
        <v>135</v>
      </c>
      <c r="J9254" t="s">
        <v>136</v>
      </c>
      <c r="K9254" t="s">
        <v>137</v>
      </c>
      <c r="L9254" t="s">
        <v>25968</v>
      </c>
      <c r="M9254" t="s">
        <v>25969</v>
      </c>
      <c r="N9254">
        <v>2.2180555549999998</v>
      </c>
      <c r="O9254">
        <v>0</v>
      </c>
      <c r="P9254">
        <v>348</v>
      </c>
      <c r="Q9254">
        <v>0</v>
      </c>
      <c r="R9254">
        <v>0</v>
      </c>
      <c r="S9254">
        <v>0</v>
      </c>
      <c r="T9254">
        <v>14</v>
      </c>
      <c r="U9254">
        <v>0</v>
      </c>
      <c r="V9254">
        <v>0</v>
      </c>
      <c r="W9254">
        <v>0</v>
      </c>
      <c r="X9254">
        <v>220.6850139203562</v>
      </c>
      <c r="Y9254">
        <v>0</v>
      </c>
      <c r="Z9254">
        <v>0</v>
      </c>
      <c r="AA9254">
        <v>0</v>
      </c>
      <c r="AB9254">
        <v>8.4567768187560173</v>
      </c>
      <c r="AC9254">
        <v>0</v>
      </c>
      <c r="AD9254">
        <v>0</v>
      </c>
      <c r="AE9254">
        <v>229.14179073911222</v>
      </c>
    </row>
    <row r="9255" spans="1:31" x14ac:dyDescent="0.25">
      <c r="A9255">
        <v>1856613</v>
      </c>
      <c r="B9255">
        <v>1</v>
      </c>
      <c r="C9255" t="s">
        <v>81</v>
      </c>
      <c r="D9255" t="s">
        <v>128</v>
      </c>
      <c r="E9255" t="s">
        <v>202</v>
      </c>
      <c r="F9255" t="s">
        <v>11786</v>
      </c>
      <c r="G9255" t="s">
        <v>156</v>
      </c>
      <c r="H9255" t="s">
        <v>157</v>
      </c>
      <c r="I9255" t="s">
        <v>135</v>
      </c>
      <c r="J9255" t="s">
        <v>136</v>
      </c>
      <c r="K9255" t="s">
        <v>137</v>
      </c>
      <c r="L9255" t="s">
        <v>25970</v>
      </c>
      <c r="M9255" t="s">
        <v>25971</v>
      </c>
      <c r="N9255">
        <v>4.2566666660000001</v>
      </c>
      <c r="O9255">
        <v>0</v>
      </c>
      <c r="P9255">
        <v>0</v>
      </c>
      <c r="Q9255">
        <v>5</v>
      </c>
      <c r="R9255">
        <v>0</v>
      </c>
      <c r="S9255">
        <v>1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120.4192430388876</v>
      </c>
      <c r="Z9255">
        <v>0</v>
      </c>
      <c r="AA9255">
        <v>18.145468527934902</v>
      </c>
      <c r="AB9255">
        <v>0</v>
      </c>
      <c r="AC9255">
        <v>0</v>
      </c>
      <c r="AD9255">
        <v>0</v>
      </c>
      <c r="AE9255">
        <v>138.5647115668225</v>
      </c>
    </row>
    <row r="9256" spans="1:31" x14ac:dyDescent="0.25">
      <c r="A9256">
        <v>1856614</v>
      </c>
      <c r="B9256">
        <v>1</v>
      </c>
      <c r="C9256" t="s">
        <v>80</v>
      </c>
      <c r="D9256" t="s">
        <v>106</v>
      </c>
      <c r="E9256" t="s">
        <v>202</v>
      </c>
      <c r="F9256" t="s">
        <v>25972</v>
      </c>
      <c r="G9256" t="s">
        <v>156</v>
      </c>
      <c r="H9256" t="s">
        <v>157</v>
      </c>
      <c r="I9256" t="s">
        <v>135</v>
      </c>
      <c r="J9256" t="s">
        <v>136</v>
      </c>
      <c r="K9256" t="s">
        <v>137</v>
      </c>
      <c r="L9256" t="s">
        <v>25973</v>
      </c>
      <c r="M9256" t="s">
        <v>25974</v>
      </c>
      <c r="N9256">
        <v>1.0175000000000001</v>
      </c>
      <c r="O9256">
        <v>2</v>
      </c>
      <c r="P9256">
        <v>755</v>
      </c>
      <c r="Q9256">
        <v>129</v>
      </c>
      <c r="R9256">
        <v>236</v>
      </c>
      <c r="S9256">
        <v>15</v>
      </c>
      <c r="T9256">
        <v>164</v>
      </c>
      <c r="U9256">
        <v>0</v>
      </c>
      <c r="V9256">
        <v>0</v>
      </c>
      <c r="W9256">
        <v>0.62481006491917512</v>
      </c>
      <c r="X9256">
        <v>246.08174275980502</v>
      </c>
      <c r="Y9256">
        <v>585.41327042945579</v>
      </c>
      <c r="Z9256">
        <v>497.82317540741116</v>
      </c>
      <c r="AA9256">
        <v>88.560079282400068</v>
      </c>
      <c r="AB9256">
        <v>109.33757645521422</v>
      </c>
      <c r="AC9256">
        <v>0</v>
      </c>
      <c r="AD9256">
        <v>0</v>
      </c>
      <c r="AE9256">
        <v>1527.8406543992055</v>
      </c>
    </row>
    <row r="9257" spans="1:31" x14ac:dyDescent="0.25">
      <c r="A9257">
        <v>1856617</v>
      </c>
      <c r="B9257">
        <v>1</v>
      </c>
      <c r="C9257" t="s">
        <v>80</v>
      </c>
      <c r="D9257" t="s">
        <v>105</v>
      </c>
      <c r="E9257" t="s">
        <v>154</v>
      </c>
      <c r="F9257" t="s">
        <v>25975</v>
      </c>
      <c r="G9257" t="s">
        <v>175</v>
      </c>
      <c r="H9257" t="s">
        <v>157</v>
      </c>
      <c r="I9257" t="s">
        <v>135</v>
      </c>
      <c r="J9257" t="s">
        <v>136</v>
      </c>
      <c r="K9257" t="s">
        <v>137</v>
      </c>
      <c r="L9257" t="s">
        <v>25976</v>
      </c>
      <c r="M9257" t="s">
        <v>25977</v>
      </c>
      <c r="N9257">
        <v>1.311111111</v>
      </c>
      <c r="O9257">
        <v>2</v>
      </c>
      <c r="P9257">
        <v>0</v>
      </c>
      <c r="Q9257">
        <v>2</v>
      </c>
      <c r="R9257">
        <v>0</v>
      </c>
      <c r="S9257">
        <v>1</v>
      </c>
      <c r="T9257">
        <v>0</v>
      </c>
      <c r="U9257">
        <v>0</v>
      </c>
      <c r="V9257">
        <v>0</v>
      </c>
      <c r="W9257">
        <v>0.84647930445999997</v>
      </c>
      <c r="X9257">
        <v>0</v>
      </c>
      <c r="Y9257">
        <v>1.5131338067220002</v>
      </c>
      <c r="Z9257">
        <v>0</v>
      </c>
      <c r="AA9257">
        <v>0.19776959602400002</v>
      </c>
      <c r="AB9257">
        <v>0</v>
      </c>
      <c r="AC9257">
        <v>0</v>
      </c>
      <c r="AD9257">
        <v>0</v>
      </c>
      <c r="AE9257">
        <v>2.557382707206</v>
      </c>
    </row>
    <row r="9258" spans="1:31" x14ac:dyDescent="0.25">
      <c r="A9258">
        <v>1856618</v>
      </c>
      <c r="B9258">
        <v>1</v>
      </c>
      <c r="C9258" t="s">
        <v>80</v>
      </c>
      <c r="D9258" t="s">
        <v>93</v>
      </c>
      <c r="E9258" t="s">
        <v>131</v>
      </c>
      <c r="F9258" t="s">
        <v>25978</v>
      </c>
      <c r="G9258" t="s">
        <v>133</v>
      </c>
      <c r="H9258" t="s">
        <v>134</v>
      </c>
      <c r="I9258" t="s">
        <v>135</v>
      </c>
      <c r="J9258" t="s">
        <v>136</v>
      </c>
      <c r="K9258" t="s">
        <v>137</v>
      </c>
      <c r="L9258" t="s">
        <v>25979</v>
      </c>
      <c r="M9258" t="s">
        <v>25980</v>
      </c>
      <c r="N9258">
        <v>10.325277777</v>
      </c>
      <c r="O9258">
        <v>0</v>
      </c>
      <c r="P9258">
        <v>50</v>
      </c>
      <c r="Q9258">
        <v>0</v>
      </c>
      <c r="R9258">
        <v>7</v>
      </c>
      <c r="S9258">
        <v>0</v>
      </c>
      <c r="T9258">
        <v>9</v>
      </c>
      <c r="U9258">
        <v>0</v>
      </c>
      <c r="V9258">
        <v>0</v>
      </c>
      <c r="W9258">
        <v>0</v>
      </c>
      <c r="X9258">
        <v>126.54215835408303</v>
      </c>
      <c r="Y9258">
        <v>0</v>
      </c>
      <c r="Z9258">
        <v>39.748550534037612</v>
      </c>
      <c r="AA9258">
        <v>0</v>
      </c>
      <c r="AB9258">
        <v>137.52736871830268</v>
      </c>
      <c r="AC9258">
        <v>0</v>
      </c>
      <c r="AD9258">
        <v>0</v>
      </c>
      <c r="AE9258">
        <v>303.81807760642334</v>
      </c>
    </row>
    <row r="9259" spans="1:31" x14ac:dyDescent="0.25">
      <c r="A9259">
        <v>1856621</v>
      </c>
      <c r="B9259">
        <v>1</v>
      </c>
      <c r="C9259" t="s">
        <v>81</v>
      </c>
      <c r="D9259" t="s">
        <v>123</v>
      </c>
      <c r="E9259" t="s">
        <v>131</v>
      </c>
      <c r="F9259" t="s">
        <v>25981</v>
      </c>
      <c r="G9259" t="s">
        <v>133</v>
      </c>
      <c r="H9259" t="s">
        <v>134</v>
      </c>
      <c r="I9259" t="s">
        <v>135</v>
      </c>
      <c r="J9259" t="s">
        <v>136</v>
      </c>
      <c r="K9259" t="s">
        <v>137</v>
      </c>
      <c r="L9259" t="s">
        <v>25982</v>
      </c>
      <c r="M9259" t="s">
        <v>25983</v>
      </c>
      <c r="N9259">
        <v>1.892222222</v>
      </c>
      <c r="O9259">
        <v>0</v>
      </c>
      <c r="P9259">
        <v>37</v>
      </c>
      <c r="Q9259">
        <v>0</v>
      </c>
      <c r="R9259">
        <v>0</v>
      </c>
      <c r="S9259">
        <v>0</v>
      </c>
      <c r="T9259">
        <v>7</v>
      </c>
      <c r="U9259">
        <v>0</v>
      </c>
      <c r="V9259">
        <v>0</v>
      </c>
      <c r="W9259">
        <v>0</v>
      </c>
      <c r="X9259">
        <v>14.427626151740203</v>
      </c>
      <c r="Y9259">
        <v>0</v>
      </c>
      <c r="Z9259">
        <v>0</v>
      </c>
      <c r="AA9259">
        <v>0</v>
      </c>
      <c r="AB9259">
        <v>5.2052476129642535</v>
      </c>
      <c r="AC9259">
        <v>0</v>
      </c>
      <c r="AD9259">
        <v>0</v>
      </c>
      <c r="AE9259">
        <v>19.632873764704456</v>
      </c>
    </row>
    <row r="9260" spans="1:31" x14ac:dyDescent="0.25">
      <c r="A9260">
        <v>1856623</v>
      </c>
      <c r="B9260">
        <v>1</v>
      </c>
      <c r="C9260" t="s">
        <v>80</v>
      </c>
      <c r="D9260" t="s">
        <v>93</v>
      </c>
      <c r="E9260" t="s">
        <v>131</v>
      </c>
      <c r="F9260" t="s">
        <v>25984</v>
      </c>
      <c r="G9260" t="s">
        <v>133</v>
      </c>
      <c r="H9260" t="s">
        <v>134</v>
      </c>
      <c r="I9260" t="s">
        <v>135</v>
      </c>
      <c r="J9260" t="s">
        <v>136</v>
      </c>
      <c r="K9260" t="s">
        <v>137</v>
      </c>
      <c r="L9260" t="s">
        <v>25985</v>
      </c>
      <c r="M9260" t="s">
        <v>25986</v>
      </c>
      <c r="N9260">
        <v>7.2233333330000002</v>
      </c>
      <c r="O9260">
        <v>0</v>
      </c>
      <c r="P9260">
        <v>29</v>
      </c>
      <c r="Q9260">
        <v>0</v>
      </c>
      <c r="R9260">
        <v>1</v>
      </c>
      <c r="S9260">
        <v>0</v>
      </c>
      <c r="T9260">
        <v>1</v>
      </c>
      <c r="U9260">
        <v>0</v>
      </c>
      <c r="V9260">
        <v>0</v>
      </c>
      <c r="W9260">
        <v>0</v>
      </c>
      <c r="X9260">
        <v>63.09351653129697</v>
      </c>
      <c r="Y9260">
        <v>0</v>
      </c>
      <c r="Z9260">
        <v>14.055074919049666</v>
      </c>
      <c r="AA9260">
        <v>0</v>
      </c>
      <c r="AB9260">
        <v>0.71515927858211659</v>
      </c>
      <c r="AC9260">
        <v>0</v>
      </c>
      <c r="AD9260">
        <v>0</v>
      </c>
      <c r="AE9260">
        <v>77.86375072892875</v>
      </c>
    </row>
    <row r="9261" spans="1:31" x14ac:dyDescent="0.25">
      <c r="A9261">
        <v>1856624</v>
      </c>
      <c r="B9261">
        <v>1</v>
      </c>
      <c r="C9261" t="s">
        <v>80</v>
      </c>
      <c r="D9261" t="s">
        <v>93</v>
      </c>
      <c r="E9261" t="s">
        <v>131</v>
      </c>
      <c r="F9261" t="s">
        <v>25987</v>
      </c>
      <c r="G9261" t="s">
        <v>133</v>
      </c>
      <c r="H9261" t="s">
        <v>134</v>
      </c>
      <c r="I9261" t="s">
        <v>135</v>
      </c>
      <c r="J9261" t="s">
        <v>136</v>
      </c>
      <c r="K9261" t="s">
        <v>137</v>
      </c>
      <c r="L9261" t="s">
        <v>25988</v>
      </c>
      <c r="M9261" t="s">
        <v>25989</v>
      </c>
      <c r="N9261">
        <v>8.2316666660000006</v>
      </c>
      <c r="O9261">
        <v>0</v>
      </c>
      <c r="P9261">
        <v>6</v>
      </c>
      <c r="Q9261">
        <v>0</v>
      </c>
      <c r="R9261">
        <v>1</v>
      </c>
      <c r="S9261">
        <v>0</v>
      </c>
      <c r="T9261">
        <v>9</v>
      </c>
      <c r="U9261">
        <v>0</v>
      </c>
      <c r="V9261">
        <v>0</v>
      </c>
      <c r="W9261">
        <v>0</v>
      </c>
      <c r="X9261">
        <v>14.541099789447001</v>
      </c>
      <c r="Y9261">
        <v>0</v>
      </c>
      <c r="Z9261">
        <v>1.2237274920076</v>
      </c>
      <c r="AA9261">
        <v>0</v>
      </c>
      <c r="AB9261">
        <v>28.582060429402091</v>
      </c>
      <c r="AC9261">
        <v>0</v>
      </c>
      <c r="AD9261">
        <v>0</v>
      </c>
      <c r="AE9261">
        <v>44.346887710856691</v>
      </c>
    </row>
    <row r="9262" spans="1:31" x14ac:dyDescent="0.25">
      <c r="A9262">
        <v>1856625</v>
      </c>
      <c r="B9262">
        <v>1</v>
      </c>
      <c r="C9262" t="s">
        <v>81</v>
      </c>
      <c r="D9262" t="s">
        <v>113</v>
      </c>
      <c r="E9262" t="s">
        <v>252</v>
      </c>
      <c r="F9262" t="s">
        <v>25990</v>
      </c>
      <c r="G9262" t="s">
        <v>279</v>
      </c>
      <c r="H9262" t="s">
        <v>134</v>
      </c>
      <c r="I9262" t="s">
        <v>135</v>
      </c>
      <c r="J9262" t="s">
        <v>136</v>
      </c>
      <c r="K9262" t="s">
        <v>137</v>
      </c>
      <c r="L9262" t="s">
        <v>25991</v>
      </c>
      <c r="M9262" t="s">
        <v>25992</v>
      </c>
      <c r="N9262">
        <v>2.403611111</v>
      </c>
      <c r="O9262">
        <v>0</v>
      </c>
      <c r="P9262">
        <v>17</v>
      </c>
      <c r="Q9262">
        <v>0</v>
      </c>
      <c r="R9262">
        <v>4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8.5237865090834539</v>
      </c>
      <c r="Y9262">
        <v>0</v>
      </c>
      <c r="Z9262">
        <v>70.115276886286495</v>
      </c>
      <c r="AA9262">
        <v>0</v>
      </c>
      <c r="AB9262">
        <v>0</v>
      </c>
      <c r="AC9262">
        <v>0</v>
      </c>
      <c r="AD9262">
        <v>0</v>
      </c>
      <c r="AE9262">
        <v>78.639063395369945</v>
      </c>
    </row>
    <row r="9263" spans="1:31" x14ac:dyDescent="0.25">
      <c r="A9263">
        <v>1856627</v>
      </c>
      <c r="B9263">
        <v>1</v>
      </c>
      <c r="C9263" t="s">
        <v>80</v>
      </c>
      <c r="D9263" t="s">
        <v>98</v>
      </c>
      <c r="E9263" t="s">
        <v>140</v>
      </c>
      <c r="F9263" t="s">
        <v>25993</v>
      </c>
      <c r="G9263" t="s">
        <v>217</v>
      </c>
      <c r="H9263" t="s">
        <v>134</v>
      </c>
      <c r="I9263" t="s">
        <v>135</v>
      </c>
      <c r="J9263" t="s">
        <v>136</v>
      </c>
      <c r="K9263" t="s">
        <v>137</v>
      </c>
      <c r="L9263" t="s">
        <v>25994</v>
      </c>
      <c r="M9263" t="s">
        <v>25995</v>
      </c>
      <c r="N9263">
        <v>1.4608333330000001</v>
      </c>
      <c r="O9263">
        <v>0</v>
      </c>
      <c r="P9263">
        <v>1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1.2439328204826001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1.2439328204826001</v>
      </c>
    </row>
    <row r="9264" spans="1:31" x14ac:dyDescent="0.25">
      <c r="A9264">
        <v>1856629</v>
      </c>
      <c r="B9264">
        <v>1</v>
      </c>
      <c r="C9264" t="s">
        <v>81</v>
      </c>
      <c r="D9264" t="s">
        <v>118</v>
      </c>
      <c r="E9264" t="s">
        <v>154</v>
      </c>
      <c r="F9264" t="s">
        <v>3216</v>
      </c>
      <c r="G9264" t="s">
        <v>156</v>
      </c>
      <c r="H9264" t="s">
        <v>157</v>
      </c>
      <c r="I9264" t="s">
        <v>135</v>
      </c>
      <c r="J9264" t="s">
        <v>136</v>
      </c>
      <c r="K9264" t="s">
        <v>137</v>
      </c>
      <c r="L9264" t="s">
        <v>25996</v>
      </c>
      <c r="M9264" t="s">
        <v>25997</v>
      </c>
      <c r="N9264">
        <v>0.93055555499999998</v>
      </c>
      <c r="O9264">
        <v>2</v>
      </c>
      <c r="P9264">
        <v>27</v>
      </c>
      <c r="Q9264">
        <v>12</v>
      </c>
      <c r="R9264">
        <v>4</v>
      </c>
      <c r="S9264">
        <v>7</v>
      </c>
      <c r="T9264">
        <v>20</v>
      </c>
      <c r="U9264">
        <v>4</v>
      </c>
      <c r="V9264">
        <v>0</v>
      </c>
      <c r="W9264">
        <v>12.728600897181334</v>
      </c>
      <c r="X9264">
        <v>8.3449265694129799</v>
      </c>
      <c r="Y9264">
        <v>24.328364079470994</v>
      </c>
      <c r="Z9264">
        <v>7.9916591096875003</v>
      </c>
      <c r="AA9264">
        <v>145.55053997680119</v>
      </c>
      <c r="AB9264">
        <v>8.5994398853260883</v>
      </c>
      <c r="AC9264">
        <v>233.43845731190501</v>
      </c>
      <c r="AD9264">
        <v>0</v>
      </c>
      <c r="AE9264">
        <v>440.98198782978511</v>
      </c>
    </row>
    <row r="9265" spans="1:31" x14ac:dyDescent="0.25">
      <c r="A9265">
        <v>1856630</v>
      </c>
      <c r="B9265">
        <v>1</v>
      </c>
      <c r="C9265" t="s">
        <v>80</v>
      </c>
      <c r="D9265" t="s">
        <v>108</v>
      </c>
      <c r="E9265" t="s">
        <v>131</v>
      </c>
      <c r="F9265" t="s">
        <v>24837</v>
      </c>
      <c r="G9265" t="s">
        <v>133</v>
      </c>
      <c r="H9265" t="s">
        <v>134</v>
      </c>
      <c r="I9265" t="s">
        <v>135</v>
      </c>
      <c r="J9265" t="s">
        <v>136</v>
      </c>
      <c r="K9265" t="s">
        <v>137</v>
      </c>
      <c r="L9265" t="s">
        <v>25855</v>
      </c>
      <c r="M9265" t="s">
        <v>25998</v>
      </c>
      <c r="N9265">
        <v>0.841388888</v>
      </c>
      <c r="O9265">
        <v>0</v>
      </c>
      <c r="P9265">
        <v>21</v>
      </c>
      <c r="Q9265">
        <v>0</v>
      </c>
      <c r="R9265">
        <v>8</v>
      </c>
      <c r="S9265">
        <v>0</v>
      </c>
      <c r="T9265">
        <v>2</v>
      </c>
      <c r="U9265">
        <v>0</v>
      </c>
      <c r="V9265">
        <v>0</v>
      </c>
      <c r="W9265">
        <v>0</v>
      </c>
      <c r="X9265">
        <v>7.4842059947495754</v>
      </c>
      <c r="Y9265">
        <v>0</v>
      </c>
      <c r="Z9265">
        <v>9.2653493237591</v>
      </c>
      <c r="AA9265">
        <v>0</v>
      </c>
      <c r="AB9265">
        <v>1.1503383689570583</v>
      </c>
      <c r="AC9265">
        <v>0</v>
      </c>
      <c r="AD9265">
        <v>0</v>
      </c>
      <c r="AE9265">
        <v>17.899893687465735</v>
      </c>
    </row>
    <row r="9266" spans="1:31" x14ac:dyDescent="0.25">
      <c r="A9266">
        <v>1856632</v>
      </c>
      <c r="B9266">
        <v>1</v>
      </c>
      <c r="C9266" t="s">
        <v>80</v>
      </c>
      <c r="D9266" t="s">
        <v>108</v>
      </c>
      <c r="E9266" t="s">
        <v>252</v>
      </c>
      <c r="F9266" t="s">
        <v>17512</v>
      </c>
      <c r="G9266" t="s">
        <v>279</v>
      </c>
      <c r="H9266" t="s">
        <v>134</v>
      </c>
      <c r="I9266" t="s">
        <v>135</v>
      </c>
      <c r="J9266" t="s">
        <v>136</v>
      </c>
      <c r="K9266" t="s">
        <v>137</v>
      </c>
      <c r="L9266" t="s">
        <v>25999</v>
      </c>
      <c r="M9266" t="s">
        <v>26000</v>
      </c>
      <c r="N9266">
        <v>0.900277777</v>
      </c>
      <c r="O9266">
        <v>0</v>
      </c>
      <c r="P9266">
        <v>20</v>
      </c>
      <c r="Q9266">
        <v>0</v>
      </c>
      <c r="R9266">
        <v>23</v>
      </c>
      <c r="S9266">
        <v>0</v>
      </c>
      <c r="T9266">
        <v>10</v>
      </c>
      <c r="U9266">
        <v>0</v>
      </c>
      <c r="V9266">
        <v>0</v>
      </c>
      <c r="W9266">
        <v>0</v>
      </c>
      <c r="X9266">
        <v>5.9445747396083917</v>
      </c>
      <c r="Y9266">
        <v>0</v>
      </c>
      <c r="Z9266">
        <v>78.630585523165152</v>
      </c>
      <c r="AA9266">
        <v>0</v>
      </c>
      <c r="AB9266">
        <v>10.733772359836582</v>
      </c>
      <c r="AC9266">
        <v>0</v>
      </c>
      <c r="AD9266">
        <v>0</v>
      </c>
      <c r="AE9266">
        <v>95.308932622610129</v>
      </c>
    </row>
    <row r="9267" spans="1:31" x14ac:dyDescent="0.25">
      <c r="A9267">
        <v>1856634</v>
      </c>
      <c r="B9267">
        <v>1</v>
      </c>
      <c r="C9267" t="s">
        <v>80</v>
      </c>
      <c r="D9267" t="s">
        <v>108</v>
      </c>
      <c r="E9267" t="s">
        <v>131</v>
      </c>
      <c r="F9267" t="s">
        <v>26001</v>
      </c>
      <c r="G9267" t="s">
        <v>133</v>
      </c>
      <c r="H9267" t="s">
        <v>134</v>
      </c>
      <c r="I9267" t="s">
        <v>135</v>
      </c>
      <c r="J9267" t="s">
        <v>136</v>
      </c>
      <c r="K9267" t="s">
        <v>137</v>
      </c>
      <c r="L9267" t="s">
        <v>26002</v>
      </c>
      <c r="M9267" t="s">
        <v>26003</v>
      </c>
      <c r="N9267">
        <v>2.0383333330000002</v>
      </c>
      <c r="O9267">
        <v>0</v>
      </c>
      <c r="P9267">
        <v>7</v>
      </c>
      <c r="Q9267">
        <v>0</v>
      </c>
      <c r="R9267">
        <v>6</v>
      </c>
      <c r="S9267">
        <v>0</v>
      </c>
      <c r="T9267">
        <v>1</v>
      </c>
      <c r="U9267">
        <v>0</v>
      </c>
      <c r="V9267">
        <v>0</v>
      </c>
      <c r="W9267">
        <v>0</v>
      </c>
      <c r="X9267">
        <v>2.09808252446925</v>
      </c>
      <c r="Y9267">
        <v>0</v>
      </c>
      <c r="Z9267">
        <v>0.27669358279957507</v>
      </c>
      <c r="AA9267">
        <v>0</v>
      </c>
      <c r="AB9267">
        <v>0</v>
      </c>
      <c r="AC9267">
        <v>0</v>
      </c>
      <c r="AD9267">
        <v>0</v>
      </c>
      <c r="AE9267">
        <v>2.3747761072688252</v>
      </c>
    </row>
    <row r="9268" spans="1:31" x14ac:dyDescent="0.25">
      <c r="A9268">
        <v>1856637</v>
      </c>
      <c r="B9268">
        <v>1</v>
      </c>
      <c r="C9268" t="s">
        <v>81</v>
      </c>
      <c r="D9268" t="s">
        <v>113</v>
      </c>
      <c r="E9268" t="s">
        <v>131</v>
      </c>
      <c r="F9268" t="s">
        <v>26004</v>
      </c>
      <c r="G9268" t="s">
        <v>10886</v>
      </c>
      <c r="H9268" t="s">
        <v>134</v>
      </c>
      <c r="I9268" t="s">
        <v>135</v>
      </c>
      <c r="J9268" t="s">
        <v>136</v>
      </c>
      <c r="K9268" t="s">
        <v>137</v>
      </c>
      <c r="L9268" t="s">
        <v>26005</v>
      </c>
      <c r="M9268" t="s">
        <v>26006</v>
      </c>
      <c r="N9268">
        <v>1.5638888879999999</v>
      </c>
      <c r="O9268">
        <v>0</v>
      </c>
      <c r="P9268">
        <v>8</v>
      </c>
      <c r="Q9268">
        <v>0</v>
      </c>
      <c r="R9268">
        <v>1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1.2124650415505502</v>
      </c>
      <c r="Y9268">
        <v>0</v>
      </c>
      <c r="Z9268">
        <v>0.276164213597</v>
      </c>
      <c r="AA9268">
        <v>0</v>
      </c>
      <c r="AB9268">
        <v>0</v>
      </c>
      <c r="AC9268">
        <v>0</v>
      </c>
      <c r="AD9268">
        <v>0</v>
      </c>
      <c r="AE9268">
        <v>1.4886292551475502</v>
      </c>
    </row>
    <row r="9269" spans="1:31" x14ac:dyDescent="0.25">
      <c r="A9269">
        <v>1856641</v>
      </c>
      <c r="B9269">
        <v>1</v>
      </c>
      <c r="C9269" t="s">
        <v>80</v>
      </c>
      <c r="D9269" t="s">
        <v>106</v>
      </c>
      <c r="E9269" t="s">
        <v>164</v>
      </c>
      <c r="F9269" t="s">
        <v>1835</v>
      </c>
      <c r="G9269" t="s">
        <v>955</v>
      </c>
      <c r="H9269" t="s">
        <v>157</v>
      </c>
      <c r="I9269" t="s">
        <v>135</v>
      </c>
      <c r="J9269" t="s">
        <v>136</v>
      </c>
      <c r="K9269" t="s">
        <v>137</v>
      </c>
      <c r="L9269" t="s">
        <v>26007</v>
      </c>
      <c r="M9269" t="s">
        <v>26008</v>
      </c>
      <c r="N9269">
        <v>7.7238888880000003</v>
      </c>
      <c r="O9269">
        <v>2</v>
      </c>
      <c r="P9269">
        <v>518</v>
      </c>
      <c r="Q9269">
        <v>86</v>
      </c>
      <c r="R9269">
        <v>139</v>
      </c>
      <c r="S9269">
        <v>8</v>
      </c>
      <c r="T9269">
        <v>130</v>
      </c>
      <c r="U9269">
        <v>0</v>
      </c>
      <c r="V9269">
        <v>0</v>
      </c>
      <c r="W9269">
        <v>3.6229910439066759</v>
      </c>
      <c r="X9269">
        <v>1084.0248250621398</v>
      </c>
      <c r="Y9269">
        <v>1395.9157176888248</v>
      </c>
      <c r="Z9269">
        <v>1371.4056685163785</v>
      </c>
      <c r="AA9269">
        <v>410.91262992260181</v>
      </c>
      <c r="AB9269">
        <v>470.91623554673055</v>
      </c>
      <c r="AC9269">
        <v>0</v>
      </c>
      <c r="AD9269">
        <v>0</v>
      </c>
      <c r="AE9269">
        <v>4736.7980677805826</v>
      </c>
    </row>
    <row r="9270" spans="1:31" x14ac:dyDescent="0.25">
      <c r="A9270">
        <v>1856642</v>
      </c>
      <c r="B9270">
        <v>1</v>
      </c>
      <c r="C9270" t="s">
        <v>80</v>
      </c>
      <c r="D9270" t="s">
        <v>109</v>
      </c>
      <c r="E9270" t="s">
        <v>131</v>
      </c>
      <c r="F9270" t="s">
        <v>23658</v>
      </c>
      <c r="G9270" t="s">
        <v>133</v>
      </c>
      <c r="H9270" t="s">
        <v>134</v>
      </c>
      <c r="I9270" t="s">
        <v>135</v>
      </c>
      <c r="J9270" t="s">
        <v>136</v>
      </c>
      <c r="K9270" t="s">
        <v>137</v>
      </c>
      <c r="L9270" t="s">
        <v>26009</v>
      </c>
      <c r="M9270" t="s">
        <v>26010</v>
      </c>
      <c r="N9270">
        <v>11.45</v>
      </c>
      <c r="O9270">
        <v>0</v>
      </c>
      <c r="P9270">
        <v>9</v>
      </c>
      <c r="Q9270">
        <v>0</v>
      </c>
      <c r="R9270">
        <v>0</v>
      </c>
      <c r="S9270">
        <v>0</v>
      </c>
      <c r="T9270">
        <v>3</v>
      </c>
      <c r="U9270">
        <v>0</v>
      </c>
      <c r="V9270">
        <v>0</v>
      </c>
      <c r="W9270">
        <v>0</v>
      </c>
      <c r="X9270">
        <v>15.014743462143288</v>
      </c>
      <c r="Y9270">
        <v>0</v>
      </c>
      <c r="Z9270">
        <v>0</v>
      </c>
      <c r="AA9270">
        <v>0</v>
      </c>
      <c r="AB9270">
        <v>2.4508836970342665</v>
      </c>
      <c r="AC9270">
        <v>0</v>
      </c>
      <c r="AD9270">
        <v>0</v>
      </c>
      <c r="AE9270">
        <v>17.465627159177554</v>
      </c>
    </row>
    <row r="9271" spans="1:31" x14ac:dyDescent="0.25">
      <c r="A9271">
        <v>1856644</v>
      </c>
      <c r="B9271">
        <v>1</v>
      </c>
      <c r="C9271" t="s">
        <v>80</v>
      </c>
      <c r="D9271" t="s">
        <v>98</v>
      </c>
      <c r="E9271" t="s">
        <v>252</v>
      </c>
      <c r="F9271" t="s">
        <v>26011</v>
      </c>
      <c r="G9271" t="s">
        <v>279</v>
      </c>
      <c r="H9271" t="s">
        <v>134</v>
      </c>
      <c r="I9271" t="s">
        <v>135</v>
      </c>
      <c r="J9271" t="s">
        <v>136</v>
      </c>
      <c r="K9271" t="s">
        <v>137</v>
      </c>
      <c r="L9271" t="s">
        <v>26012</v>
      </c>
      <c r="M9271" t="s">
        <v>26013</v>
      </c>
      <c r="N9271">
        <v>1.6063888879999999</v>
      </c>
      <c r="O9271">
        <v>0</v>
      </c>
      <c r="P9271">
        <v>13</v>
      </c>
      <c r="Q9271">
        <v>0</v>
      </c>
      <c r="R9271">
        <v>37</v>
      </c>
      <c r="S9271">
        <v>0</v>
      </c>
      <c r="T9271">
        <v>18</v>
      </c>
      <c r="U9271">
        <v>0</v>
      </c>
      <c r="V9271">
        <v>0</v>
      </c>
      <c r="W9271">
        <v>0</v>
      </c>
      <c r="X9271">
        <v>9.7615290763496496</v>
      </c>
      <c r="Y9271">
        <v>0</v>
      </c>
      <c r="Z9271">
        <v>37.805804269890743</v>
      </c>
      <c r="AA9271">
        <v>0</v>
      </c>
      <c r="AB9271">
        <v>20.34034535454596</v>
      </c>
      <c r="AC9271">
        <v>0</v>
      </c>
      <c r="AD9271">
        <v>0</v>
      </c>
      <c r="AE9271">
        <v>67.907678700786349</v>
      </c>
    </row>
    <row r="9272" spans="1:31" x14ac:dyDescent="0.25">
      <c r="A9272">
        <v>1856645</v>
      </c>
      <c r="B9272">
        <v>1</v>
      </c>
      <c r="C9272" t="s">
        <v>81</v>
      </c>
      <c r="D9272" t="s">
        <v>113</v>
      </c>
      <c r="E9272" t="s">
        <v>252</v>
      </c>
      <c r="F9272" t="s">
        <v>26014</v>
      </c>
      <c r="G9272" t="s">
        <v>189</v>
      </c>
      <c r="H9272" t="s">
        <v>134</v>
      </c>
      <c r="I9272" t="s">
        <v>135</v>
      </c>
      <c r="J9272" t="s">
        <v>136</v>
      </c>
      <c r="K9272" t="s">
        <v>137</v>
      </c>
      <c r="L9272" t="s">
        <v>26015</v>
      </c>
      <c r="M9272" t="s">
        <v>26016</v>
      </c>
      <c r="N9272">
        <v>4.4697222219999997</v>
      </c>
      <c r="O9272">
        <v>0</v>
      </c>
      <c r="P9272">
        <v>28</v>
      </c>
      <c r="Q9272">
        <v>0</v>
      </c>
      <c r="R9272">
        <v>5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23.696125356350088</v>
      </c>
      <c r="Y9272">
        <v>0</v>
      </c>
      <c r="Z9272">
        <v>13.843884667344039</v>
      </c>
      <c r="AA9272">
        <v>0</v>
      </c>
      <c r="AB9272">
        <v>0</v>
      </c>
      <c r="AC9272">
        <v>0</v>
      </c>
      <c r="AD9272">
        <v>0</v>
      </c>
      <c r="AE9272">
        <v>37.540010023694123</v>
      </c>
    </row>
    <row r="9273" spans="1:31" x14ac:dyDescent="0.25">
      <c r="A9273">
        <v>1856646</v>
      </c>
      <c r="B9273">
        <v>1</v>
      </c>
      <c r="C9273" t="s">
        <v>81</v>
      </c>
      <c r="D9273" t="s">
        <v>114</v>
      </c>
      <c r="E9273" t="s">
        <v>252</v>
      </c>
      <c r="F9273" t="s">
        <v>26017</v>
      </c>
      <c r="G9273" t="s">
        <v>279</v>
      </c>
      <c r="H9273" t="s">
        <v>134</v>
      </c>
      <c r="I9273" t="s">
        <v>135</v>
      </c>
      <c r="J9273" t="s">
        <v>136</v>
      </c>
      <c r="K9273" t="s">
        <v>137</v>
      </c>
      <c r="L9273" t="s">
        <v>26018</v>
      </c>
      <c r="M9273" t="s">
        <v>26019</v>
      </c>
      <c r="N9273">
        <v>1.0591666660000001</v>
      </c>
      <c r="O9273">
        <v>0</v>
      </c>
      <c r="P9273">
        <v>262</v>
      </c>
      <c r="Q9273">
        <v>0</v>
      </c>
      <c r="R9273">
        <v>0</v>
      </c>
      <c r="S9273">
        <v>0</v>
      </c>
      <c r="T9273">
        <v>7</v>
      </c>
      <c r="U9273">
        <v>0</v>
      </c>
      <c r="V9273">
        <v>0</v>
      </c>
      <c r="W9273">
        <v>0</v>
      </c>
      <c r="X9273">
        <v>53.100526316334978</v>
      </c>
      <c r="Y9273">
        <v>0</v>
      </c>
      <c r="Z9273">
        <v>0</v>
      </c>
      <c r="AA9273">
        <v>0</v>
      </c>
      <c r="AB9273">
        <v>0.74248620516106667</v>
      </c>
      <c r="AC9273">
        <v>0</v>
      </c>
      <c r="AD9273">
        <v>0</v>
      </c>
      <c r="AE9273">
        <v>53.843012521496043</v>
      </c>
    </row>
    <row r="9274" spans="1:31" x14ac:dyDescent="0.25">
      <c r="A9274">
        <v>1856649</v>
      </c>
      <c r="B9274">
        <v>1</v>
      </c>
      <c r="C9274" t="s">
        <v>80</v>
      </c>
      <c r="D9274" t="s">
        <v>100</v>
      </c>
      <c r="E9274" t="s">
        <v>140</v>
      </c>
      <c r="F9274" t="s">
        <v>26020</v>
      </c>
      <c r="G9274" t="s">
        <v>142</v>
      </c>
      <c r="H9274" t="s">
        <v>134</v>
      </c>
      <c r="I9274" t="s">
        <v>135</v>
      </c>
      <c r="J9274" t="s">
        <v>136</v>
      </c>
      <c r="K9274" t="s">
        <v>137</v>
      </c>
      <c r="L9274" t="s">
        <v>26021</v>
      </c>
      <c r="M9274" t="s">
        <v>26022</v>
      </c>
      <c r="N9274">
        <v>2.4936111109999999</v>
      </c>
      <c r="O9274">
        <v>0</v>
      </c>
      <c r="P9274">
        <v>1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0.53353248884090831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0.53353248884090831</v>
      </c>
    </row>
    <row r="9275" spans="1:31" x14ac:dyDescent="0.25">
      <c r="A9275">
        <v>1856654</v>
      </c>
      <c r="B9275">
        <v>1</v>
      </c>
      <c r="C9275" t="s">
        <v>80</v>
      </c>
      <c r="D9275" t="s">
        <v>97</v>
      </c>
      <c r="E9275" t="s">
        <v>140</v>
      </c>
      <c r="F9275" t="s">
        <v>26023</v>
      </c>
      <c r="G9275" t="s">
        <v>246</v>
      </c>
      <c r="H9275" t="s">
        <v>134</v>
      </c>
      <c r="I9275" t="s">
        <v>135</v>
      </c>
      <c r="J9275" t="s">
        <v>136</v>
      </c>
      <c r="K9275" t="s">
        <v>137</v>
      </c>
      <c r="L9275" t="s">
        <v>26024</v>
      </c>
      <c r="M9275" t="s">
        <v>26025</v>
      </c>
      <c r="N9275">
        <v>1.237777777</v>
      </c>
      <c r="O9275">
        <v>0</v>
      </c>
      <c r="P9275">
        <v>1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0.77873747862983334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0.77873747862983334</v>
      </c>
    </row>
    <row r="9276" spans="1:31" x14ac:dyDescent="0.25">
      <c r="A9276">
        <v>1856655</v>
      </c>
      <c r="B9276">
        <v>1</v>
      </c>
      <c r="C9276" t="s">
        <v>81</v>
      </c>
      <c r="D9276" t="s">
        <v>112</v>
      </c>
      <c r="E9276" t="s">
        <v>164</v>
      </c>
      <c r="F9276" t="s">
        <v>26026</v>
      </c>
      <c r="G9276" t="s">
        <v>156</v>
      </c>
      <c r="H9276" t="s">
        <v>157</v>
      </c>
      <c r="I9276" t="s">
        <v>135</v>
      </c>
      <c r="J9276" t="s">
        <v>136</v>
      </c>
      <c r="K9276" t="s">
        <v>137</v>
      </c>
      <c r="L9276" t="s">
        <v>26027</v>
      </c>
      <c r="M9276" t="s">
        <v>26028</v>
      </c>
      <c r="N9276">
        <v>4.9338888880000003</v>
      </c>
      <c r="O9276">
        <v>0</v>
      </c>
      <c r="P9276">
        <v>0</v>
      </c>
      <c r="Q9276">
        <v>23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14.588889057639689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14.588889057639689</v>
      </c>
    </row>
    <row r="9277" spans="1:31" x14ac:dyDescent="0.25">
      <c r="A9277">
        <v>1856657</v>
      </c>
      <c r="B9277">
        <v>1</v>
      </c>
      <c r="C9277" t="s">
        <v>80</v>
      </c>
      <c r="D9277" t="s">
        <v>105</v>
      </c>
      <c r="E9277" t="s">
        <v>131</v>
      </c>
      <c r="F9277" t="s">
        <v>26029</v>
      </c>
      <c r="G9277" t="s">
        <v>133</v>
      </c>
      <c r="H9277" t="s">
        <v>134</v>
      </c>
      <c r="I9277" t="s">
        <v>135</v>
      </c>
      <c r="J9277" t="s">
        <v>136</v>
      </c>
      <c r="K9277" t="s">
        <v>137</v>
      </c>
      <c r="L9277" t="s">
        <v>26030</v>
      </c>
      <c r="M9277" t="s">
        <v>26031</v>
      </c>
      <c r="N9277">
        <v>0.88277777700000004</v>
      </c>
      <c r="O9277">
        <v>0</v>
      </c>
      <c r="P9277">
        <v>86</v>
      </c>
      <c r="Q9277">
        <v>0</v>
      </c>
      <c r="R9277">
        <v>26</v>
      </c>
      <c r="S9277">
        <v>0</v>
      </c>
      <c r="T9277">
        <v>4</v>
      </c>
      <c r="U9277">
        <v>0</v>
      </c>
      <c r="V9277">
        <v>0</v>
      </c>
      <c r="W9277">
        <v>0</v>
      </c>
      <c r="X9277">
        <v>28.048728306758591</v>
      </c>
      <c r="Y9277">
        <v>0</v>
      </c>
      <c r="Z9277">
        <v>6.0165348877203781</v>
      </c>
      <c r="AA9277">
        <v>0</v>
      </c>
      <c r="AB9277">
        <v>2.0127946140428334</v>
      </c>
      <c r="AC9277">
        <v>0</v>
      </c>
      <c r="AD9277">
        <v>0</v>
      </c>
      <c r="AE9277">
        <v>36.078057808521798</v>
      </c>
    </row>
    <row r="9278" spans="1:31" x14ac:dyDescent="0.25">
      <c r="A9278">
        <v>1856659</v>
      </c>
      <c r="B9278">
        <v>1</v>
      </c>
      <c r="C9278" t="s">
        <v>80</v>
      </c>
      <c r="D9278" t="s">
        <v>85</v>
      </c>
      <c r="E9278" t="s">
        <v>131</v>
      </c>
      <c r="F9278" t="s">
        <v>26032</v>
      </c>
      <c r="G9278" t="s">
        <v>217</v>
      </c>
      <c r="H9278" t="s">
        <v>134</v>
      </c>
      <c r="I9278" t="s">
        <v>135</v>
      </c>
      <c r="J9278" t="s">
        <v>136</v>
      </c>
      <c r="K9278" t="s">
        <v>137</v>
      </c>
      <c r="L9278" t="s">
        <v>26033</v>
      </c>
      <c r="M9278" t="s">
        <v>26034</v>
      </c>
      <c r="N9278">
        <v>3.9077777770000002</v>
      </c>
      <c r="O9278">
        <v>0</v>
      </c>
      <c r="P9278">
        <v>103</v>
      </c>
      <c r="Q9278">
        <v>0</v>
      </c>
      <c r="R9278">
        <v>0</v>
      </c>
      <c r="S9278">
        <v>0</v>
      </c>
      <c r="T9278">
        <v>18</v>
      </c>
      <c r="U9278">
        <v>0</v>
      </c>
      <c r="V9278">
        <v>0</v>
      </c>
      <c r="W9278">
        <v>0</v>
      </c>
      <c r="X9278">
        <v>127.85547288904668</v>
      </c>
      <c r="Y9278">
        <v>0</v>
      </c>
      <c r="Z9278">
        <v>0</v>
      </c>
      <c r="AA9278">
        <v>0</v>
      </c>
      <c r="AB9278">
        <v>28.841423677642389</v>
      </c>
      <c r="AC9278">
        <v>0</v>
      </c>
      <c r="AD9278">
        <v>0</v>
      </c>
      <c r="AE9278">
        <v>156.69689656668908</v>
      </c>
    </row>
    <row r="9279" spans="1:31" x14ac:dyDescent="0.25">
      <c r="A9279">
        <v>1856661</v>
      </c>
      <c r="B9279">
        <v>1</v>
      </c>
      <c r="C9279" t="s">
        <v>80</v>
      </c>
      <c r="D9279" t="s">
        <v>100</v>
      </c>
      <c r="E9279" t="s">
        <v>140</v>
      </c>
      <c r="F9279" t="s">
        <v>26035</v>
      </c>
      <c r="G9279" t="s">
        <v>142</v>
      </c>
      <c r="H9279" t="s">
        <v>134</v>
      </c>
      <c r="I9279" t="s">
        <v>135</v>
      </c>
      <c r="J9279" t="s">
        <v>136</v>
      </c>
      <c r="K9279" t="s">
        <v>137</v>
      </c>
      <c r="L9279" t="s">
        <v>25738</v>
      </c>
      <c r="M9279" t="s">
        <v>26036</v>
      </c>
      <c r="N9279">
        <v>2.8719444439999999</v>
      </c>
      <c r="O9279">
        <v>0</v>
      </c>
      <c r="P9279">
        <v>1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0.31132515393329169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0.31132515393329169</v>
      </c>
    </row>
    <row r="9280" spans="1:31" x14ac:dyDescent="0.25">
      <c r="A9280">
        <v>1856669</v>
      </c>
      <c r="B9280">
        <v>1</v>
      </c>
      <c r="C9280" t="s">
        <v>80</v>
      </c>
      <c r="D9280" t="s">
        <v>93</v>
      </c>
      <c r="E9280" t="s">
        <v>252</v>
      </c>
      <c r="F9280" t="s">
        <v>25557</v>
      </c>
      <c r="G9280" t="s">
        <v>279</v>
      </c>
      <c r="H9280" t="s">
        <v>134</v>
      </c>
      <c r="I9280" t="s">
        <v>135</v>
      </c>
      <c r="J9280" t="s">
        <v>136</v>
      </c>
      <c r="K9280" t="s">
        <v>137</v>
      </c>
      <c r="L9280" t="s">
        <v>26037</v>
      </c>
      <c r="M9280" t="s">
        <v>26038</v>
      </c>
      <c r="N9280">
        <v>3.9688888879999999</v>
      </c>
      <c r="O9280">
        <v>0</v>
      </c>
      <c r="P9280">
        <v>7</v>
      </c>
      <c r="Q9280">
        <v>0</v>
      </c>
      <c r="R9280">
        <v>28</v>
      </c>
      <c r="S9280">
        <v>0</v>
      </c>
      <c r="T9280">
        <v>8</v>
      </c>
      <c r="U9280">
        <v>0</v>
      </c>
      <c r="V9280">
        <v>0</v>
      </c>
      <c r="W9280">
        <v>0</v>
      </c>
      <c r="X9280">
        <v>10.141063052558749</v>
      </c>
      <c r="Y9280">
        <v>0</v>
      </c>
      <c r="Z9280">
        <v>337.89404557761884</v>
      </c>
      <c r="AA9280">
        <v>0</v>
      </c>
      <c r="AB9280">
        <v>124.72155594121919</v>
      </c>
      <c r="AC9280">
        <v>0</v>
      </c>
      <c r="AD9280">
        <v>0</v>
      </c>
      <c r="AE9280">
        <v>472.75666457139681</v>
      </c>
    </row>
    <row r="9281" spans="1:31" x14ac:dyDescent="0.25">
      <c r="A9281">
        <v>1856674</v>
      </c>
      <c r="B9281">
        <v>1</v>
      </c>
      <c r="C9281" t="s">
        <v>81</v>
      </c>
      <c r="D9281" t="s">
        <v>112</v>
      </c>
      <c r="E9281" t="s">
        <v>140</v>
      </c>
      <c r="F9281" t="s">
        <v>26039</v>
      </c>
      <c r="G9281" t="s">
        <v>142</v>
      </c>
      <c r="H9281" t="s">
        <v>134</v>
      </c>
      <c r="I9281" t="s">
        <v>135</v>
      </c>
      <c r="J9281" t="s">
        <v>136</v>
      </c>
      <c r="K9281" t="s">
        <v>137</v>
      </c>
      <c r="L9281" t="s">
        <v>26040</v>
      </c>
      <c r="M9281" t="s">
        <v>26041</v>
      </c>
      <c r="N9281">
        <v>1.244722222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1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9.2383701198899992E-2</v>
      </c>
      <c r="AC9281">
        <v>0</v>
      </c>
      <c r="AD9281">
        <v>0</v>
      </c>
      <c r="AE9281">
        <v>9.2383701198899992E-2</v>
      </c>
    </row>
    <row r="9282" spans="1:31" x14ac:dyDescent="0.25">
      <c r="A9282">
        <v>1856675</v>
      </c>
      <c r="B9282">
        <v>1</v>
      </c>
      <c r="C9282" t="s">
        <v>81</v>
      </c>
      <c r="D9282" t="s">
        <v>113</v>
      </c>
      <c r="E9282" t="s">
        <v>140</v>
      </c>
      <c r="F9282" t="s">
        <v>26042</v>
      </c>
      <c r="G9282" t="s">
        <v>142</v>
      </c>
      <c r="H9282" t="s">
        <v>134</v>
      </c>
      <c r="I9282" t="s">
        <v>135</v>
      </c>
      <c r="J9282" t="s">
        <v>136</v>
      </c>
      <c r="K9282" t="s">
        <v>137</v>
      </c>
      <c r="L9282" t="s">
        <v>26043</v>
      </c>
      <c r="M9282" t="s">
        <v>26044</v>
      </c>
      <c r="N9282">
        <v>2.5233333330000001</v>
      </c>
      <c r="O9282">
        <v>0</v>
      </c>
      <c r="P9282">
        <v>1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0.36242775828541668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0.36242775828541668</v>
      </c>
    </row>
    <row r="9283" spans="1:31" x14ac:dyDescent="0.25">
      <c r="A9283">
        <v>1856679</v>
      </c>
      <c r="B9283">
        <v>1</v>
      </c>
      <c r="C9283" t="s">
        <v>81</v>
      </c>
      <c r="D9283" t="s">
        <v>122</v>
      </c>
      <c r="E9283" t="s">
        <v>154</v>
      </c>
      <c r="F9283" t="s">
        <v>22041</v>
      </c>
      <c r="G9283" t="s">
        <v>507</v>
      </c>
      <c r="H9283" t="s">
        <v>157</v>
      </c>
      <c r="I9283" t="s">
        <v>135</v>
      </c>
      <c r="J9283" t="s">
        <v>136</v>
      </c>
      <c r="K9283" t="s">
        <v>137</v>
      </c>
      <c r="L9283" t="s">
        <v>26045</v>
      </c>
      <c r="M9283" t="s">
        <v>26046</v>
      </c>
      <c r="N9283">
        <v>2.4824999999999999</v>
      </c>
      <c r="O9283">
        <v>0</v>
      </c>
      <c r="P9283">
        <v>78</v>
      </c>
      <c r="Q9283">
        <v>0</v>
      </c>
      <c r="R9283">
        <v>0</v>
      </c>
      <c r="S9283">
        <v>0</v>
      </c>
      <c r="T9283">
        <v>8</v>
      </c>
      <c r="U9283">
        <v>0</v>
      </c>
      <c r="V9283">
        <v>0</v>
      </c>
      <c r="W9283">
        <v>0</v>
      </c>
      <c r="X9283">
        <v>36.231825869590146</v>
      </c>
      <c r="Y9283">
        <v>0</v>
      </c>
      <c r="Z9283">
        <v>0</v>
      </c>
      <c r="AA9283">
        <v>0</v>
      </c>
      <c r="AB9283">
        <v>12.240011703878817</v>
      </c>
      <c r="AC9283">
        <v>0</v>
      </c>
      <c r="AD9283">
        <v>0</v>
      </c>
      <c r="AE9283">
        <v>48.47183757346896</v>
      </c>
    </row>
    <row r="9284" spans="1:31" x14ac:dyDescent="0.25">
      <c r="A9284">
        <v>1856680</v>
      </c>
      <c r="B9284">
        <v>1</v>
      </c>
      <c r="C9284" t="s">
        <v>81</v>
      </c>
      <c r="D9284" t="s">
        <v>113</v>
      </c>
      <c r="E9284" t="s">
        <v>131</v>
      </c>
      <c r="F9284" t="s">
        <v>20780</v>
      </c>
      <c r="G9284" t="s">
        <v>133</v>
      </c>
      <c r="H9284" t="s">
        <v>134</v>
      </c>
      <c r="I9284" t="s">
        <v>135</v>
      </c>
      <c r="J9284" t="s">
        <v>136</v>
      </c>
      <c r="K9284" t="s">
        <v>137</v>
      </c>
      <c r="L9284" t="s">
        <v>26047</v>
      </c>
      <c r="M9284" t="s">
        <v>26048</v>
      </c>
      <c r="N9284">
        <v>4.2311111109999997</v>
      </c>
      <c r="O9284">
        <v>0</v>
      </c>
      <c r="P9284">
        <v>12</v>
      </c>
      <c r="Q9284">
        <v>0</v>
      </c>
      <c r="R9284">
        <v>2</v>
      </c>
      <c r="S9284">
        <v>0</v>
      </c>
      <c r="T9284">
        <v>1</v>
      </c>
      <c r="U9284">
        <v>0</v>
      </c>
      <c r="V9284">
        <v>0</v>
      </c>
      <c r="W9284">
        <v>0</v>
      </c>
      <c r="X9284">
        <v>6.0548113794600313</v>
      </c>
      <c r="Y9284">
        <v>0</v>
      </c>
      <c r="Z9284">
        <v>1.8830203070063001</v>
      </c>
      <c r="AA9284">
        <v>0</v>
      </c>
      <c r="AB9284">
        <v>2.8096699947512005</v>
      </c>
      <c r="AC9284">
        <v>0</v>
      </c>
      <c r="AD9284">
        <v>0</v>
      </c>
      <c r="AE9284">
        <v>10.747501681217532</v>
      </c>
    </row>
    <row r="9285" spans="1:31" x14ac:dyDescent="0.25">
      <c r="A9285">
        <v>1856681</v>
      </c>
      <c r="B9285">
        <v>1</v>
      </c>
      <c r="C9285" t="s">
        <v>80</v>
      </c>
      <c r="D9285" t="s">
        <v>83</v>
      </c>
      <c r="E9285" t="s">
        <v>131</v>
      </c>
      <c r="F9285" t="s">
        <v>26049</v>
      </c>
      <c r="G9285" t="s">
        <v>189</v>
      </c>
      <c r="H9285" t="s">
        <v>134</v>
      </c>
      <c r="I9285" t="s">
        <v>135</v>
      </c>
      <c r="J9285" t="s">
        <v>136</v>
      </c>
      <c r="K9285" t="s">
        <v>137</v>
      </c>
      <c r="L9285" t="s">
        <v>26050</v>
      </c>
      <c r="M9285" t="s">
        <v>26051</v>
      </c>
      <c r="N9285">
        <v>1.4216666659999999</v>
      </c>
      <c r="O9285">
        <v>0</v>
      </c>
      <c r="P9285">
        <v>245</v>
      </c>
      <c r="Q9285">
        <v>0</v>
      </c>
      <c r="R9285">
        <v>0</v>
      </c>
      <c r="S9285">
        <v>0</v>
      </c>
      <c r="T9285">
        <v>9</v>
      </c>
      <c r="U9285">
        <v>0</v>
      </c>
      <c r="V9285">
        <v>0</v>
      </c>
      <c r="W9285">
        <v>0</v>
      </c>
      <c r="X9285">
        <v>97.766053393270298</v>
      </c>
      <c r="Y9285">
        <v>0</v>
      </c>
      <c r="Z9285">
        <v>0</v>
      </c>
      <c r="AA9285">
        <v>0</v>
      </c>
      <c r="AB9285">
        <v>2.975127072124867</v>
      </c>
      <c r="AC9285">
        <v>0</v>
      </c>
      <c r="AD9285">
        <v>0</v>
      </c>
      <c r="AE9285">
        <v>100.74118046539516</v>
      </c>
    </row>
    <row r="9286" spans="1:31" x14ac:dyDescent="0.25">
      <c r="A9286">
        <v>1856687</v>
      </c>
      <c r="B9286">
        <v>1</v>
      </c>
      <c r="C9286" t="s">
        <v>81</v>
      </c>
      <c r="D9286" t="s">
        <v>113</v>
      </c>
      <c r="E9286" t="s">
        <v>131</v>
      </c>
      <c r="F9286" t="s">
        <v>26052</v>
      </c>
      <c r="G9286" t="s">
        <v>133</v>
      </c>
      <c r="H9286" t="s">
        <v>134</v>
      </c>
      <c r="I9286" t="s">
        <v>135</v>
      </c>
      <c r="J9286" t="s">
        <v>136</v>
      </c>
      <c r="K9286" t="s">
        <v>137</v>
      </c>
      <c r="L9286" t="s">
        <v>26053</v>
      </c>
      <c r="M9286" t="s">
        <v>26054</v>
      </c>
      <c r="N9286">
        <v>3.8977777769999999</v>
      </c>
      <c r="O9286">
        <v>0</v>
      </c>
      <c r="P9286">
        <v>28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17.808792355312288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17.808792355312288</v>
      </c>
    </row>
    <row r="9287" spans="1:31" x14ac:dyDescent="0.25">
      <c r="A9287">
        <v>1856688</v>
      </c>
      <c r="B9287">
        <v>1</v>
      </c>
      <c r="C9287" t="s">
        <v>81</v>
      </c>
      <c r="D9287" t="s">
        <v>115</v>
      </c>
      <c r="E9287" t="s">
        <v>154</v>
      </c>
      <c r="F9287" t="s">
        <v>26055</v>
      </c>
      <c r="G9287" t="s">
        <v>507</v>
      </c>
      <c r="H9287" t="s">
        <v>157</v>
      </c>
      <c r="I9287" t="s">
        <v>135</v>
      </c>
      <c r="J9287" t="s">
        <v>136</v>
      </c>
      <c r="K9287" t="s">
        <v>137</v>
      </c>
      <c r="L9287" t="s">
        <v>26056</v>
      </c>
      <c r="M9287" t="s">
        <v>26057</v>
      </c>
      <c r="N9287">
        <v>2.591111111</v>
      </c>
      <c r="O9287">
        <v>0</v>
      </c>
      <c r="P9287">
        <v>14</v>
      </c>
      <c r="Q9287">
        <v>0</v>
      </c>
      <c r="R9287">
        <v>1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1.2735866276560255</v>
      </c>
      <c r="Y9287">
        <v>0</v>
      </c>
      <c r="Z9287">
        <v>0.30562404418</v>
      </c>
      <c r="AA9287">
        <v>0</v>
      </c>
      <c r="AB9287">
        <v>0</v>
      </c>
      <c r="AC9287">
        <v>0</v>
      </c>
      <c r="AD9287">
        <v>0</v>
      </c>
      <c r="AE9287">
        <v>1.5792106718360255</v>
      </c>
    </row>
    <row r="9288" spans="1:31" x14ac:dyDescent="0.25">
      <c r="A9288">
        <v>1856691</v>
      </c>
      <c r="B9288">
        <v>1</v>
      </c>
      <c r="C9288" t="s">
        <v>81</v>
      </c>
      <c r="D9288" t="s">
        <v>113</v>
      </c>
      <c r="E9288" t="s">
        <v>131</v>
      </c>
      <c r="F9288" t="s">
        <v>26058</v>
      </c>
      <c r="G9288" t="s">
        <v>873</v>
      </c>
      <c r="H9288" t="s">
        <v>134</v>
      </c>
      <c r="I9288" t="s">
        <v>135</v>
      </c>
      <c r="J9288" t="s">
        <v>136</v>
      </c>
      <c r="K9288" t="s">
        <v>137</v>
      </c>
      <c r="L9288" t="s">
        <v>26059</v>
      </c>
      <c r="M9288" t="s">
        <v>26060</v>
      </c>
      <c r="N9288">
        <v>3.7102777769999999</v>
      </c>
      <c r="O9288">
        <v>0</v>
      </c>
      <c r="P9288">
        <v>8</v>
      </c>
      <c r="Q9288">
        <v>0</v>
      </c>
      <c r="R9288">
        <v>0</v>
      </c>
      <c r="S9288">
        <v>0</v>
      </c>
      <c r="T9288">
        <v>1</v>
      </c>
      <c r="U9288">
        <v>0</v>
      </c>
      <c r="V9288">
        <v>0</v>
      </c>
      <c r="W9288">
        <v>0</v>
      </c>
      <c r="X9288">
        <v>5.9295318199415243</v>
      </c>
      <c r="Y9288">
        <v>0</v>
      </c>
      <c r="Z9288">
        <v>0</v>
      </c>
      <c r="AA9288">
        <v>0</v>
      </c>
      <c r="AB9288">
        <v>7.3744039272500006E-3</v>
      </c>
      <c r="AC9288">
        <v>0</v>
      </c>
      <c r="AD9288">
        <v>0</v>
      </c>
      <c r="AE9288">
        <v>5.9369062238687746</v>
      </c>
    </row>
    <row r="9289" spans="1:31" x14ac:dyDescent="0.25">
      <c r="A9289">
        <v>1856692</v>
      </c>
      <c r="B9289">
        <v>1</v>
      </c>
      <c r="C9289" t="s">
        <v>80</v>
      </c>
      <c r="D9289" t="s">
        <v>90</v>
      </c>
      <c r="E9289" t="s">
        <v>140</v>
      </c>
      <c r="F9289" t="s">
        <v>26061</v>
      </c>
      <c r="G9289" t="s">
        <v>246</v>
      </c>
      <c r="H9289" t="s">
        <v>134</v>
      </c>
      <c r="I9289" t="s">
        <v>135</v>
      </c>
      <c r="J9289" t="s">
        <v>136</v>
      </c>
      <c r="K9289" t="s">
        <v>137</v>
      </c>
      <c r="L9289" t="s">
        <v>26062</v>
      </c>
      <c r="M9289" t="s">
        <v>26063</v>
      </c>
      <c r="N9289">
        <v>2.5519444440000001</v>
      </c>
      <c r="O9289">
        <v>0</v>
      </c>
      <c r="P9289">
        <v>12</v>
      </c>
      <c r="Q9289">
        <v>0</v>
      </c>
      <c r="R9289">
        <v>0</v>
      </c>
      <c r="S9289">
        <v>0</v>
      </c>
      <c r="T9289">
        <v>2</v>
      </c>
      <c r="U9289">
        <v>0</v>
      </c>
      <c r="V9289">
        <v>0</v>
      </c>
      <c r="W9289">
        <v>0</v>
      </c>
      <c r="X9289">
        <v>5.3544881974375995</v>
      </c>
      <c r="Y9289">
        <v>0</v>
      </c>
      <c r="Z9289">
        <v>0</v>
      </c>
      <c r="AA9289">
        <v>0</v>
      </c>
      <c r="AB9289">
        <v>0.15641116190653334</v>
      </c>
      <c r="AC9289">
        <v>0</v>
      </c>
      <c r="AD9289">
        <v>0</v>
      </c>
      <c r="AE9289">
        <v>5.5108993593441324</v>
      </c>
    </row>
    <row r="9290" spans="1:31" x14ac:dyDescent="0.25">
      <c r="A9290">
        <v>1856693</v>
      </c>
      <c r="B9290">
        <v>1</v>
      </c>
      <c r="C9290" t="s">
        <v>80</v>
      </c>
      <c r="D9290" t="s">
        <v>93</v>
      </c>
      <c r="E9290" t="s">
        <v>140</v>
      </c>
      <c r="F9290" t="s">
        <v>26064</v>
      </c>
      <c r="G9290" t="s">
        <v>142</v>
      </c>
      <c r="H9290" t="s">
        <v>134</v>
      </c>
      <c r="I9290" t="s">
        <v>135</v>
      </c>
      <c r="J9290" t="s">
        <v>136</v>
      </c>
      <c r="K9290" t="s">
        <v>137</v>
      </c>
      <c r="L9290" t="s">
        <v>26065</v>
      </c>
      <c r="M9290" t="s">
        <v>26066</v>
      </c>
      <c r="N9290">
        <v>1.030277777</v>
      </c>
      <c r="O9290">
        <v>0</v>
      </c>
      <c r="P9290">
        <v>1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7.0642349688749995E-2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7.0642349688749995E-2</v>
      </c>
    </row>
    <row r="9291" spans="1:31" x14ac:dyDescent="0.25">
      <c r="A9291">
        <v>1856695</v>
      </c>
      <c r="B9291">
        <v>1</v>
      </c>
      <c r="C9291" t="s">
        <v>80</v>
      </c>
      <c r="D9291" t="s">
        <v>93</v>
      </c>
      <c r="E9291" t="s">
        <v>252</v>
      </c>
      <c r="F9291" t="s">
        <v>22990</v>
      </c>
      <c r="G9291" t="s">
        <v>2957</v>
      </c>
      <c r="H9291" t="s">
        <v>134</v>
      </c>
      <c r="I9291" t="s">
        <v>135</v>
      </c>
      <c r="J9291" t="s">
        <v>136</v>
      </c>
      <c r="K9291" t="s">
        <v>137</v>
      </c>
      <c r="L9291" t="s">
        <v>26067</v>
      </c>
      <c r="M9291" t="s">
        <v>26068</v>
      </c>
      <c r="N9291">
        <v>1.628055555</v>
      </c>
      <c r="O9291">
        <v>0</v>
      </c>
      <c r="P9291">
        <v>77</v>
      </c>
      <c r="Q9291">
        <v>0</v>
      </c>
      <c r="R9291">
        <v>15</v>
      </c>
      <c r="S9291">
        <v>0</v>
      </c>
      <c r="T9291">
        <v>18</v>
      </c>
      <c r="U9291">
        <v>0</v>
      </c>
      <c r="V9291">
        <v>0</v>
      </c>
      <c r="W9291">
        <v>0</v>
      </c>
      <c r="X9291">
        <v>26.203791328029791</v>
      </c>
      <c r="Y9291">
        <v>0</v>
      </c>
      <c r="Z9291">
        <v>29.061779363690082</v>
      </c>
      <c r="AA9291">
        <v>0</v>
      </c>
      <c r="AB9291">
        <v>20.949842054134027</v>
      </c>
      <c r="AC9291">
        <v>0</v>
      </c>
      <c r="AD9291">
        <v>0</v>
      </c>
      <c r="AE9291">
        <v>76.215412745853897</v>
      </c>
    </row>
    <row r="9292" spans="1:31" x14ac:dyDescent="0.25">
      <c r="A9292">
        <v>1856696</v>
      </c>
      <c r="B9292">
        <v>1</v>
      </c>
      <c r="C9292" t="s">
        <v>80</v>
      </c>
      <c r="D9292" t="s">
        <v>105</v>
      </c>
      <c r="E9292" t="s">
        <v>131</v>
      </c>
      <c r="F9292" t="s">
        <v>26069</v>
      </c>
      <c r="G9292" t="s">
        <v>873</v>
      </c>
      <c r="H9292" t="s">
        <v>134</v>
      </c>
      <c r="I9292" t="s">
        <v>135</v>
      </c>
      <c r="J9292" t="s">
        <v>136</v>
      </c>
      <c r="K9292" t="s">
        <v>137</v>
      </c>
      <c r="L9292" t="s">
        <v>26070</v>
      </c>
      <c r="M9292" t="s">
        <v>26071</v>
      </c>
      <c r="N9292">
        <v>0.76333333299999995</v>
      </c>
      <c r="O9292">
        <v>0</v>
      </c>
      <c r="P9292">
        <v>3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1.1360644547395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1.1360644547395</v>
      </c>
    </row>
    <row r="9293" spans="1:31" x14ac:dyDescent="0.25">
      <c r="A9293">
        <v>1856697</v>
      </c>
      <c r="B9293">
        <v>1</v>
      </c>
      <c r="C9293" t="s">
        <v>80</v>
      </c>
      <c r="D9293" t="s">
        <v>108</v>
      </c>
      <c r="E9293" t="s">
        <v>164</v>
      </c>
      <c r="F9293" t="s">
        <v>26072</v>
      </c>
      <c r="G9293" t="s">
        <v>156</v>
      </c>
      <c r="H9293" t="s">
        <v>157</v>
      </c>
      <c r="I9293" t="s">
        <v>135</v>
      </c>
      <c r="J9293" t="s">
        <v>136</v>
      </c>
      <c r="K9293" t="s">
        <v>137</v>
      </c>
      <c r="L9293" t="s">
        <v>26073</v>
      </c>
      <c r="M9293" t="s">
        <v>26074</v>
      </c>
      <c r="N9293">
        <v>0.53500000000000003</v>
      </c>
      <c r="O9293">
        <v>0</v>
      </c>
      <c r="P9293">
        <v>369</v>
      </c>
      <c r="Q9293">
        <v>0</v>
      </c>
      <c r="R9293">
        <v>109</v>
      </c>
      <c r="S9293">
        <v>4</v>
      </c>
      <c r="T9293">
        <v>51</v>
      </c>
      <c r="U9293">
        <v>0</v>
      </c>
      <c r="V9293">
        <v>0</v>
      </c>
      <c r="W9293">
        <v>0</v>
      </c>
      <c r="X9293">
        <v>37.50914107123161</v>
      </c>
      <c r="Y9293">
        <v>0</v>
      </c>
      <c r="Z9293">
        <v>7.7873801519423145</v>
      </c>
      <c r="AA9293">
        <v>8.9749791413898006</v>
      </c>
      <c r="AB9293">
        <v>13.588738205887271</v>
      </c>
      <c r="AC9293">
        <v>0</v>
      </c>
      <c r="AD9293">
        <v>0</v>
      </c>
      <c r="AE9293">
        <v>67.860238570451003</v>
      </c>
    </row>
    <row r="9294" spans="1:31" x14ac:dyDescent="0.25">
      <c r="A9294">
        <v>1856702</v>
      </c>
      <c r="B9294">
        <v>1</v>
      </c>
      <c r="C9294" t="s">
        <v>80</v>
      </c>
      <c r="D9294" t="s">
        <v>106</v>
      </c>
      <c r="E9294" t="s">
        <v>154</v>
      </c>
      <c r="F9294" t="s">
        <v>26075</v>
      </c>
      <c r="G9294" t="s">
        <v>175</v>
      </c>
      <c r="H9294" t="s">
        <v>157</v>
      </c>
      <c r="I9294" t="s">
        <v>135</v>
      </c>
      <c r="J9294" t="s">
        <v>136</v>
      </c>
      <c r="K9294" t="s">
        <v>137</v>
      </c>
      <c r="L9294" t="s">
        <v>26076</v>
      </c>
      <c r="M9294" t="s">
        <v>26077</v>
      </c>
      <c r="N9294">
        <v>8.2405555550000003</v>
      </c>
      <c r="O9294">
        <v>0</v>
      </c>
      <c r="P9294">
        <v>18</v>
      </c>
      <c r="Q9294">
        <v>0</v>
      </c>
      <c r="R9294">
        <v>4</v>
      </c>
      <c r="S9294">
        <v>0</v>
      </c>
      <c r="T9294">
        <v>3</v>
      </c>
      <c r="U9294">
        <v>0</v>
      </c>
      <c r="V9294">
        <v>0</v>
      </c>
      <c r="W9294">
        <v>0</v>
      </c>
      <c r="X9294">
        <v>50.818078021691221</v>
      </c>
      <c r="Y9294">
        <v>0</v>
      </c>
      <c r="Z9294">
        <v>12.54398651247755</v>
      </c>
      <c r="AA9294">
        <v>0</v>
      </c>
      <c r="AB9294">
        <v>9.2422213915806264</v>
      </c>
      <c r="AC9294">
        <v>0</v>
      </c>
      <c r="AD9294">
        <v>0</v>
      </c>
      <c r="AE9294">
        <v>72.604285925749394</v>
      </c>
    </row>
    <row r="9295" spans="1:31" x14ac:dyDescent="0.25">
      <c r="A9295">
        <v>1856704</v>
      </c>
      <c r="B9295">
        <v>1</v>
      </c>
      <c r="C9295" t="s">
        <v>80</v>
      </c>
      <c r="D9295" t="s">
        <v>108</v>
      </c>
      <c r="E9295" t="s">
        <v>131</v>
      </c>
      <c r="F9295" t="s">
        <v>7318</v>
      </c>
      <c r="G9295" t="s">
        <v>133</v>
      </c>
      <c r="H9295" t="s">
        <v>134</v>
      </c>
      <c r="I9295" t="s">
        <v>135</v>
      </c>
      <c r="J9295" t="s">
        <v>136</v>
      </c>
      <c r="K9295" t="s">
        <v>137</v>
      </c>
      <c r="L9295" t="s">
        <v>26078</v>
      </c>
      <c r="M9295" t="s">
        <v>26079</v>
      </c>
      <c r="N9295">
        <v>2.844166666</v>
      </c>
      <c r="O9295">
        <v>0</v>
      </c>
      <c r="P9295">
        <v>1</v>
      </c>
      <c r="Q9295">
        <v>0</v>
      </c>
      <c r="R9295">
        <v>2</v>
      </c>
      <c r="S9295">
        <v>0</v>
      </c>
      <c r="T9295">
        <v>1</v>
      </c>
      <c r="U9295">
        <v>0</v>
      </c>
      <c r="V9295">
        <v>0</v>
      </c>
      <c r="W9295">
        <v>0</v>
      </c>
      <c r="X9295">
        <v>1.2099366776212919</v>
      </c>
      <c r="Y9295">
        <v>0</v>
      </c>
      <c r="Z9295">
        <v>7.2674143193155833</v>
      </c>
      <c r="AA9295">
        <v>0</v>
      </c>
      <c r="AB9295">
        <v>3.5824454720038332</v>
      </c>
      <c r="AC9295">
        <v>0</v>
      </c>
      <c r="AD9295">
        <v>0</v>
      </c>
      <c r="AE9295">
        <v>12.059796468940709</v>
      </c>
    </row>
    <row r="9296" spans="1:31" x14ac:dyDescent="0.25">
      <c r="A9296">
        <v>1856706</v>
      </c>
      <c r="B9296">
        <v>1</v>
      </c>
      <c r="C9296" t="s">
        <v>80</v>
      </c>
      <c r="D9296" t="s">
        <v>100</v>
      </c>
      <c r="E9296" t="s">
        <v>131</v>
      </c>
      <c r="F9296" t="s">
        <v>26080</v>
      </c>
      <c r="G9296" t="s">
        <v>133</v>
      </c>
      <c r="H9296" t="s">
        <v>134</v>
      </c>
      <c r="I9296" t="s">
        <v>135</v>
      </c>
      <c r="J9296" t="s">
        <v>136</v>
      </c>
      <c r="K9296" t="s">
        <v>137</v>
      </c>
      <c r="L9296" t="s">
        <v>26081</v>
      </c>
      <c r="M9296" t="s">
        <v>26082</v>
      </c>
      <c r="N9296">
        <v>1.8252777769999999</v>
      </c>
      <c r="O9296">
        <v>0</v>
      </c>
      <c r="P9296">
        <v>1</v>
      </c>
      <c r="Q9296">
        <v>0</v>
      </c>
      <c r="R9296">
        <v>4</v>
      </c>
      <c r="S9296">
        <v>0</v>
      </c>
      <c r="T9296">
        <v>6</v>
      </c>
      <c r="U9296">
        <v>0</v>
      </c>
      <c r="V9296">
        <v>0</v>
      </c>
      <c r="W9296">
        <v>0</v>
      </c>
      <c r="X9296">
        <v>1.8747105464820004</v>
      </c>
      <c r="Y9296">
        <v>0</v>
      </c>
      <c r="Z9296">
        <v>2.293354778530833</v>
      </c>
      <c r="AA9296">
        <v>0</v>
      </c>
      <c r="AB9296">
        <v>29.533020711910101</v>
      </c>
      <c r="AC9296">
        <v>0</v>
      </c>
      <c r="AD9296">
        <v>0</v>
      </c>
      <c r="AE9296">
        <v>33.701086036922931</v>
      </c>
    </row>
    <row r="9297" spans="1:31" x14ac:dyDescent="0.25">
      <c r="A9297">
        <v>1856707</v>
      </c>
      <c r="B9297">
        <v>1</v>
      </c>
      <c r="C9297" t="s">
        <v>80</v>
      </c>
      <c r="D9297" t="s">
        <v>93</v>
      </c>
      <c r="E9297" t="s">
        <v>252</v>
      </c>
      <c r="F9297" t="s">
        <v>26083</v>
      </c>
      <c r="G9297" t="s">
        <v>4083</v>
      </c>
      <c r="H9297" t="s">
        <v>134</v>
      </c>
      <c r="I9297" t="s">
        <v>135</v>
      </c>
      <c r="J9297" t="s">
        <v>136</v>
      </c>
      <c r="K9297" t="s">
        <v>137</v>
      </c>
      <c r="L9297" t="s">
        <v>26084</v>
      </c>
      <c r="M9297" t="s">
        <v>26085</v>
      </c>
      <c r="N9297">
        <v>0.31055555499999998</v>
      </c>
      <c r="O9297">
        <v>0</v>
      </c>
      <c r="P9297">
        <v>139</v>
      </c>
      <c r="Q9297">
        <v>0</v>
      </c>
      <c r="R9297">
        <v>5</v>
      </c>
      <c r="S9297">
        <v>0</v>
      </c>
      <c r="T9297">
        <v>23</v>
      </c>
      <c r="U9297">
        <v>0</v>
      </c>
      <c r="V9297">
        <v>0</v>
      </c>
      <c r="W9297">
        <v>0</v>
      </c>
      <c r="X9297">
        <v>8.6308504608661885</v>
      </c>
      <c r="Y9297">
        <v>0</v>
      </c>
      <c r="Z9297">
        <v>2.9348623325872496</v>
      </c>
      <c r="AA9297">
        <v>0</v>
      </c>
      <c r="AB9297">
        <v>5.1298303056000005</v>
      </c>
      <c r="AC9297">
        <v>0</v>
      </c>
      <c r="AD9297">
        <v>0</v>
      </c>
      <c r="AE9297">
        <v>16.695543099053438</v>
      </c>
    </row>
    <row r="9298" spans="1:31" x14ac:dyDescent="0.25">
      <c r="A9298">
        <v>1856708</v>
      </c>
      <c r="B9298">
        <v>1</v>
      </c>
      <c r="C9298" t="s">
        <v>81</v>
      </c>
      <c r="D9298" t="s">
        <v>123</v>
      </c>
      <c r="E9298" t="s">
        <v>268</v>
      </c>
      <c r="F9298" t="s">
        <v>26086</v>
      </c>
      <c r="G9298" t="s">
        <v>156</v>
      </c>
      <c r="H9298" t="s">
        <v>157</v>
      </c>
      <c r="I9298" t="s">
        <v>135</v>
      </c>
      <c r="J9298" t="s">
        <v>136</v>
      </c>
      <c r="K9298" t="s">
        <v>137</v>
      </c>
      <c r="L9298" t="s">
        <v>26087</v>
      </c>
      <c r="M9298" t="s">
        <v>26088</v>
      </c>
      <c r="N9298">
        <v>1.1569444440000001</v>
      </c>
      <c r="O9298">
        <v>0</v>
      </c>
      <c r="P9298">
        <v>1432</v>
      </c>
      <c r="Q9298">
        <v>79</v>
      </c>
      <c r="R9298">
        <v>77</v>
      </c>
      <c r="S9298">
        <v>3</v>
      </c>
      <c r="T9298">
        <v>192</v>
      </c>
      <c r="U9298">
        <v>1</v>
      </c>
      <c r="V9298">
        <v>1</v>
      </c>
      <c r="W9298">
        <v>0</v>
      </c>
      <c r="X9298">
        <v>317.48995641548635</v>
      </c>
      <c r="Y9298">
        <v>37.096123366160832</v>
      </c>
      <c r="Z9298">
        <v>8.5683180358657971</v>
      </c>
      <c r="AA9298">
        <v>8.7716928441275215</v>
      </c>
      <c r="AB9298">
        <v>59.822000447616183</v>
      </c>
      <c r="AC9298">
        <v>19.540010566821625</v>
      </c>
      <c r="AD9298">
        <v>0.50522893050240003</v>
      </c>
      <c r="AE9298">
        <v>451.79333060658075</v>
      </c>
    </row>
    <row r="9299" spans="1:31" x14ac:dyDescent="0.25">
      <c r="A9299">
        <v>1856711</v>
      </c>
      <c r="B9299">
        <v>1</v>
      </c>
      <c r="C9299" t="s">
        <v>80</v>
      </c>
      <c r="D9299" t="s">
        <v>110</v>
      </c>
      <c r="E9299" t="s">
        <v>131</v>
      </c>
      <c r="F9299" t="s">
        <v>26089</v>
      </c>
      <c r="G9299" t="s">
        <v>133</v>
      </c>
      <c r="H9299" t="s">
        <v>134</v>
      </c>
      <c r="I9299" t="s">
        <v>135</v>
      </c>
      <c r="J9299" t="s">
        <v>136</v>
      </c>
      <c r="K9299" t="s">
        <v>137</v>
      </c>
      <c r="L9299" t="s">
        <v>26090</v>
      </c>
      <c r="M9299" t="s">
        <v>26091</v>
      </c>
      <c r="N9299">
        <v>1.1458333329999999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4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12.072082532918284</v>
      </c>
      <c r="AC9299">
        <v>0</v>
      </c>
      <c r="AD9299">
        <v>0</v>
      </c>
      <c r="AE9299">
        <v>12.072082532918284</v>
      </c>
    </row>
    <row r="9300" spans="1:31" x14ac:dyDescent="0.25">
      <c r="A9300">
        <v>1856714</v>
      </c>
      <c r="B9300">
        <v>1</v>
      </c>
      <c r="C9300" t="s">
        <v>81</v>
      </c>
      <c r="D9300" t="s">
        <v>123</v>
      </c>
      <c r="E9300" t="s">
        <v>131</v>
      </c>
      <c r="F9300" t="s">
        <v>26092</v>
      </c>
      <c r="G9300" t="s">
        <v>133</v>
      </c>
      <c r="H9300" t="s">
        <v>134</v>
      </c>
      <c r="I9300" t="s">
        <v>135</v>
      </c>
      <c r="J9300" t="s">
        <v>136</v>
      </c>
      <c r="K9300" t="s">
        <v>137</v>
      </c>
      <c r="L9300" t="s">
        <v>26093</v>
      </c>
      <c r="M9300" t="s">
        <v>26094</v>
      </c>
      <c r="N9300">
        <v>2.9975000000000001</v>
      </c>
      <c r="O9300">
        <v>0</v>
      </c>
      <c r="P9300">
        <v>150</v>
      </c>
      <c r="Q9300">
        <v>0</v>
      </c>
      <c r="R9300">
        <v>0</v>
      </c>
      <c r="S9300">
        <v>0</v>
      </c>
      <c r="T9300">
        <v>4</v>
      </c>
      <c r="U9300">
        <v>0</v>
      </c>
      <c r="V9300">
        <v>0</v>
      </c>
      <c r="W9300">
        <v>0</v>
      </c>
      <c r="X9300">
        <v>72.873725067620114</v>
      </c>
      <c r="Y9300">
        <v>0</v>
      </c>
      <c r="Z9300">
        <v>0</v>
      </c>
      <c r="AA9300">
        <v>0</v>
      </c>
      <c r="AB9300">
        <v>7.9805178896666662E-2</v>
      </c>
      <c r="AC9300">
        <v>0</v>
      </c>
      <c r="AD9300">
        <v>0</v>
      </c>
      <c r="AE9300">
        <v>72.953530246516777</v>
      </c>
    </row>
    <row r="9301" spans="1:31" x14ac:dyDescent="0.25">
      <c r="A9301">
        <v>1856715</v>
      </c>
      <c r="B9301">
        <v>1</v>
      </c>
      <c r="C9301" t="s">
        <v>81</v>
      </c>
      <c r="D9301" t="s">
        <v>123</v>
      </c>
      <c r="E9301" t="s">
        <v>131</v>
      </c>
      <c r="F9301" t="s">
        <v>25981</v>
      </c>
      <c r="G9301" t="s">
        <v>133</v>
      </c>
      <c r="H9301" t="s">
        <v>134</v>
      </c>
      <c r="I9301" t="s">
        <v>135</v>
      </c>
      <c r="J9301" t="s">
        <v>136</v>
      </c>
      <c r="K9301" t="s">
        <v>137</v>
      </c>
      <c r="L9301" t="s">
        <v>26095</v>
      </c>
      <c r="M9301" t="s">
        <v>26096</v>
      </c>
      <c r="N9301">
        <v>1.499166666</v>
      </c>
      <c r="O9301">
        <v>0</v>
      </c>
      <c r="P9301">
        <v>37</v>
      </c>
      <c r="Q9301">
        <v>0</v>
      </c>
      <c r="R9301">
        <v>0</v>
      </c>
      <c r="S9301">
        <v>0</v>
      </c>
      <c r="T9301">
        <v>7</v>
      </c>
      <c r="U9301">
        <v>0</v>
      </c>
      <c r="V9301">
        <v>0</v>
      </c>
      <c r="W9301">
        <v>0</v>
      </c>
      <c r="X9301">
        <v>8.4809249342918775</v>
      </c>
      <c r="Y9301">
        <v>0</v>
      </c>
      <c r="Z9301">
        <v>0</v>
      </c>
      <c r="AA9301">
        <v>0</v>
      </c>
      <c r="AB9301">
        <v>3.0212704468299503</v>
      </c>
      <c r="AC9301">
        <v>0</v>
      </c>
      <c r="AD9301">
        <v>0</v>
      </c>
      <c r="AE9301">
        <v>11.502195381121828</v>
      </c>
    </row>
    <row r="9302" spans="1:31" x14ac:dyDescent="0.25">
      <c r="A9302">
        <v>1856719</v>
      </c>
      <c r="B9302">
        <v>1</v>
      </c>
      <c r="C9302" t="s">
        <v>80</v>
      </c>
      <c r="D9302" t="s">
        <v>106</v>
      </c>
      <c r="E9302" t="s">
        <v>131</v>
      </c>
      <c r="F9302" t="s">
        <v>26097</v>
      </c>
      <c r="G9302" t="s">
        <v>133</v>
      </c>
      <c r="H9302" t="s">
        <v>134</v>
      </c>
      <c r="I9302" t="s">
        <v>135</v>
      </c>
      <c r="J9302" t="s">
        <v>136</v>
      </c>
      <c r="K9302" t="s">
        <v>137</v>
      </c>
      <c r="L9302" t="s">
        <v>26098</v>
      </c>
      <c r="M9302" t="s">
        <v>26099</v>
      </c>
      <c r="N9302">
        <v>3.8125</v>
      </c>
      <c r="O9302">
        <v>0</v>
      </c>
      <c r="P9302">
        <v>184</v>
      </c>
      <c r="Q9302">
        <v>0</v>
      </c>
      <c r="R9302">
        <v>0</v>
      </c>
      <c r="S9302">
        <v>0</v>
      </c>
      <c r="T9302">
        <v>6</v>
      </c>
      <c r="U9302">
        <v>0</v>
      </c>
      <c r="V9302">
        <v>0</v>
      </c>
      <c r="W9302">
        <v>0</v>
      </c>
      <c r="X9302">
        <v>108.37923595439133</v>
      </c>
      <c r="Y9302">
        <v>0</v>
      </c>
      <c r="Z9302">
        <v>0</v>
      </c>
      <c r="AA9302">
        <v>0</v>
      </c>
      <c r="AB9302">
        <v>1.0103645453328751</v>
      </c>
      <c r="AC9302">
        <v>0</v>
      </c>
      <c r="AD9302">
        <v>0</v>
      </c>
      <c r="AE9302">
        <v>109.38960049972421</v>
      </c>
    </row>
    <row r="9303" spans="1:31" x14ac:dyDescent="0.25">
      <c r="A9303">
        <v>1856720</v>
      </c>
      <c r="B9303">
        <v>1</v>
      </c>
      <c r="C9303" t="s">
        <v>81</v>
      </c>
      <c r="D9303" t="s">
        <v>128</v>
      </c>
      <c r="E9303" t="s">
        <v>154</v>
      </c>
      <c r="F9303" t="s">
        <v>2716</v>
      </c>
      <c r="G9303" t="s">
        <v>514</v>
      </c>
      <c r="H9303" t="s">
        <v>157</v>
      </c>
      <c r="I9303" t="s">
        <v>135</v>
      </c>
      <c r="J9303" t="s">
        <v>136</v>
      </c>
      <c r="K9303" t="s">
        <v>137</v>
      </c>
      <c r="L9303" t="s">
        <v>26100</v>
      </c>
      <c r="M9303" t="s">
        <v>26101</v>
      </c>
      <c r="N9303">
        <v>3.4424999999999999</v>
      </c>
      <c r="O9303">
        <v>0</v>
      </c>
      <c r="P9303">
        <v>497</v>
      </c>
      <c r="Q9303">
        <v>3</v>
      </c>
      <c r="R9303">
        <v>26</v>
      </c>
      <c r="S9303">
        <v>2</v>
      </c>
      <c r="T9303">
        <v>55</v>
      </c>
      <c r="U9303">
        <v>0</v>
      </c>
      <c r="V9303">
        <v>0</v>
      </c>
      <c r="W9303">
        <v>0</v>
      </c>
      <c r="X9303">
        <v>259.28887289590278</v>
      </c>
      <c r="Y9303">
        <v>17.857085386041959</v>
      </c>
      <c r="Z9303">
        <v>20.612043958911396</v>
      </c>
      <c r="AA9303">
        <v>1.3717267084005333</v>
      </c>
      <c r="AB9303">
        <v>56.890145220049455</v>
      </c>
      <c r="AC9303">
        <v>0</v>
      </c>
      <c r="AD9303">
        <v>0</v>
      </c>
      <c r="AE9303">
        <v>356.01987416930615</v>
      </c>
    </row>
    <row r="9304" spans="1:31" x14ac:dyDescent="0.25">
      <c r="A9304">
        <v>1856721</v>
      </c>
      <c r="B9304">
        <v>1</v>
      </c>
      <c r="C9304" t="s">
        <v>80</v>
      </c>
      <c r="D9304" t="s">
        <v>95</v>
      </c>
      <c r="E9304" t="s">
        <v>154</v>
      </c>
      <c r="F9304" t="s">
        <v>26102</v>
      </c>
      <c r="G9304" t="s">
        <v>175</v>
      </c>
      <c r="H9304" t="s">
        <v>157</v>
      </c>
      <c r="I9304" t="s">
        <v>135</v>
      </c>
      <c r="J9304" t="s">
        <v>136</v>
      </c>
      <c r="K9304" t="s">
        <v>137</v>
      </c>
      <c r="L9304" t="s">
        <v>26103</v>
      </c>
      <c r="M9304" t="s">
        <v>26104</v>
      </c>
      <c r="N9304">
        <v>1.122777777</v>
      </c>
      <c r="O9304">
        <v>0</v>
      </c>
      <c r="P9304">
        <v>117</v>
      </c>
      <c r="Q9304">
        <v>0</v>
      </c>
      <c r="R9304">
        <v>0</v>
      </c>
      <c r="S9304">
        <v>0</v>
      </c>
      <c r="T9304">
        <v>9</v>
      </c>
      <c r="U9304">
        <v>0</v>
      </c>
      <c r="V9304">
        <v>0</v>
      </c>
      <c r="W9304">
        <v>0</v>
      </c>
      <c r="X9304">
        <v>22.450717379549591</v>
      </c>
      <c r="Y9304">
        <v>0</v>
      </c>
      <c r="Z9304">
        <v>0</v>
      </c>
      <c r="AA9304">
        <v>0</v>
      </c>
      <c r="AB9304">
        <v>2.437770297054366</v>
      </c>
      <c r="AC9304">
        <v>0</v>
      </c>
      <c r="AD9304">
        <v>0</v>
      </c>
      <c r="AE9304">
        <v>24.888487676603958</v>
      </c>
    </row>
    <row r="9305" spans="1:31" x14ac:dyDescent="0.25">
      <c r="A9305">
        <v>1856727</v>
      </c>
      <c r="B9305">
        <v>1</v>
      </c>
      <c r="C9305" t="s">
        <v>81</v>
      </c>
      <c r="D9305" t="s">
        <v>117</v>
      </c>
      <c r="E9305" t="s">
        <v>202</v>
      </c>
      <c r="F9305" t="s">
        <v>26105</v>
      </c>
      <c r="G9305" t="s">
        <v>225</v>
      </c>
      <c r="H9305" t="s">
        <v>157</v>
      </c>
      <c r="I9305" t="s">
        <v>135</v>
      </c>
      <c r="J9305" t="s">
        <v>136</v>
      </c>
      <c r="K9305" t="s">
        <v>151</v>
      </c>
      <c r="L9305" t="s">
        <v>26106</v>
      </c>
      <c r="M9305" t="s">
        <v>26107</v>
      </c>
      <c r="N9305">
        <v>1.1558333329999999</v>
      </c>
      <c r="O9305">
        <v>10</v>
      </c>
      <c r="P9305">
        <v>3742</v>
      </c>
      <c r="Q9305">
        <v>188</v>
      </c>
      <c r="R9305">
        <v>456</v>
      </c>
      <c r="S9305">
        <v>33</v>
      </c>
      <c r="T9305">
        <v>212</v>
      </c>
      <c r="U9305">
        <v>4</v>
      </c>
      <c r="V9305">
        <v>0</v>
      </c>
      <c r="W9305">
        <v>4.8927210968381178</v>
      </c>
      <c r="X9305">
        <v>518.13795976464849</v>
      </c>
      <c r="Y9305">
        <v>516.24070449259409</v>
      </c>
      <c r="Z9305">
        <v>225.15492176755035</v>
      </c>
      <c r="AA9305">
        <v>146.44220732605714</v>
      </c>
      <c r="AB9305">
        <v>112.52488508528646</v>
      </c>
      <c r="AC9305">
        <v>104.20878807165829</v>
      </c>
      <c r="AD9305">
        <v>0</v>
      </c>
      <c r="AE9305">
        <v>1627.6021876046332</v>
      </c>
    </row>
    <row r="9306" spans="1:31" x14ac:dyDescent="0.25">
      <c r="A9306">
        <v>1857414</v>
      </c>
      <c r="B9306">
        <v>1</v>
      </c>
      <c r="C9306" t="s">
        <v>80</v>
      </c>
      <c r="D9306" t="s">
        <v>83</v>
      </c>
      <c r="E9306" t="s">
        <v>140</v>
      </c>
      <c r="F9306" t="s">
        <v>26108</v>
      </c>
      <c r="G9306" t="s">
        <v>142</v>
      </c>
      <c r="H9306" t="s">
        <v>134</v>
      </c>
      <c r="I9306" t="s">
        <v>135</v>
      </c>
      <c r="J9306" t="s">
        <v>136</v>
      </c>
      <c r="K9306" t="s">
        <v>137</v>
      </c>
      <c r="L9306" t="s">
        <v>26109</v>
      </c>
      <c r="M9306" t="s">
        <v>26110</v>
      </c>
      <c r="N9306">
        <v>3.582777777</v>
      </c>
      <c r="O9306">
        <v>0</v>
      </c>
      <c r="P9306">
        <v>11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9.266161425578753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9.266161425578753</v>
      </c>
    </row>
    <row r="9307" spans="1:31" x14ac:dyDescent="0.25">
      <c r="A9307">
        <v>1857374</v>
      </c>
      <c r="B9307">
        <v>1</v>
      </c>
      <c r="C9307" t="s">
        <v>80</v>
      </c>
      <c r="D9307" t="s">
        <v>109</v>
      </c>
      <c r="E9307" t="s">
        <v>131</v>
      </c>
      <c r="F9307" t="s">
        <v>26111</v>
      </c>
      <c r="G9307" t="s">
        <v>133</v>
      </c>
      <c r="H9307" t="s">
        <v>134</v>
      </c>
      <c r="I9307" t="s">
        <v>135</v>
      </c>
      <c r="J9307" t="s">
        <v>136</v>
      </c>
      <c r="K9307" t="s">
        <v>137</v>
      </c>
      <c r="L9307" t="s">
        <v>26112</v>
      </c>
      <c r="M9307" t="s">
        <v>26113</v>
      </c>
      <c r="N9307">
        <v>2.94</v>
      </c>
      <c r="O9307">
        <v>0</v>
      </c>
      <c r="P9307">
        <v>18</v>
      </c>
      <c r="Q9307">
        <v>0</v>
      </c>
      <c r="R9307">
        <v>0</v>
      </c>
      <c r="S9307">
        <v>0</v>
      </c>
      <c r="T9307">
        <v>1</v>
      </c>
      <c r="U9307">
        <v>0</v>
      </c>
      <c r="V9307">
        <v>0</v>
      </c>
      <c r="W9307">
        <v>0</v>
      </c>
      <c r="X9307">
        <v>13.508857825770702</v>
      </c>
      <c r="Y9307">
        <v>0</v>
      </c>
      <c r="Z9307">
        <v>0</v>
      </c>
      <c r="AA9307">
        <v>0</v>
      </c>
      <c r="AB9307">
        <v>1.6253532374174999</v>
      </c>
      <c r="AC9307">
        <v>0</v>
      </c>
      <c r="AD9307">
        <v>0</v>
      </c>
      <c r="AE9307">
        <v>15.134211063188202</v>
      </c>
    </row>
    <row r="9308" spans="1:31" x14ac:dyDescent="0.25">
      <c r="A9308">
        <v>1857706</v>
      </c>
      <c r="B9308">
        <v>1</v>
      </c>
      <c r="C9308" t="s">
        <v>80</v>
      </c>
      <c r="D9308" t="s">
        <v>90</v>
      </c>
      <c r="E9308" t="s">
        <v>140</v>
      </c>
      <c r="F9308" t="s">
        <v>26114</v>
      </c>
      <c r="G9308" t="s">
        <v>217</v>
      </c>
      <c r="H9308" t="s">
        <v>134</v>
      </c>
      <c r="I9308" t="s">
        <v>135</v>
      </c>
      <c r="J9308" t="s">
        <v>136</v>
      </c>
      <c r="K9308" t="s">
        <v>137</v>
      </c>
      <c r="L9308" t="s">
        <v>26115</v>
      </c>
      <c r="M9308" t="s">
        <v>26116</v>
      </c>
      <c r="N9308">
        <v>3.2155555549999999</v>
      </c>
      <c r="O9308">
        <v>0</v>
      </c>
      <c r="P9308">
        <v>3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3.0074464843582671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3.0074464843582671</v>
      </c>
    </row>
    <row r="9309" spans="1:31" x14ac:dyDescent="0.25">
      <c r="A9309">
        <v>1857268</v>
      </c>
      <c r="B9309">
        <v>1</v>
      </c>
      <c r="C9309" t="s">
        <v>80</v>
      </c>
      <c r="D9309" t="s">
        <v>107</v>
      </c>
      <c r="E9309" t="s">
        <v>140</v>
      </c>
      <c r="F9309" t="s">
        <v>26117</v>
      </c>
      <c r="G9309" t="s">
        <v>213</v>
      </c>
      <c r="H9309" t="s">
        <v>134</v>
      </c>
      <c r="I9309" t="s">
        <v>135</v>
      </c>
      <c r="J9309" t="s">
        <v>136</v>
      </c>
      <c r="K9309" t="s">
        <v>137</v>
      </c>
      <c r="L9309" t="s">
        <v>26118</v>
      </c>
      <c r="M9309" t="s">
        <v>26119</v>
      </c>
      <c r="N9309">
        <v>2.1875</v>
      </c>
      <c r="O9309">
        <v>0</v>
      </c>
      <c r="P9309">
        <v>1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2.9898013420833333E-3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2.9898013420833333E-3</v>
      </c>
    </row>
    <row r="9310" spans="1:31" x14ac:dyDescent="0.25">
      <c r="A9310">
        <v>1857328</v>
      </c>
      <c r="B9310">
        <v>1</v>
      </c>
      <c r="C9310" t="s">
        <v>81</v>
      </c>
      <c r="D9310" t="s">
        <v>128</v>
      </c>
      <c r="E9310" t="s">
        <v>202</v>
      </c>
      <c r="F9310" t="s">
        <v>2747</v>
      </c>
      <c r="G9310" t="s">
        <v>156</v>
      </c>
      <c r="H9310" t="s">
        <v>157</v>
      </c>
      <c r="I9310" t="s">
        <v>179</v>
      </c>
      <c r="J9310" t="s">
        <v>136</v>
      </c>
      <c r="K9310" t="s">
        <v>137</v>
      </c>
      <c r="L9310" t="s">
        <v>26120</v>
      </c>
      <c r="M9310" t="s">
        <v>26121</v>
      </c>
      <c r="N9310">
        <v>1.2777777000000001E-2</v>
      </c>
      <c r="O9310">
        <v>7</v>
      </c>
      <c r="P9310">
        <v>71</v>
      </c>
      <c r="Q9310">
        <v>34</v>
      </c>
      <c r="R9310">
        <v>7</v>
      </c>
      <c r="S9310">
        <v>4</v>
      </c>
      <c r="T9310">
        <v>6</v>
      </c>
      <c r="U9310">
        <v>0</v>
      </c>
      <c r="V9310">
        <v>0</v>
      </c>
      <c r="W9310">
        <v>2.4837306949166669E-2</v>
      </c>
      <c r="X9310">
        <v>0.13851252717000001</v>
      </c>
      <c r="Y9310">
        <v>0.3301446946455</v>
      </c>
      <c r="Z9310">
        <v>0.11828257426766668</v>
      </c>
      <c r="AA9310">
        <v>0.32343461698680004</v>
      </c>
      <c r="AB9310">
        <v>4.6816879831072231E-2</v>
      </c>
      <c r="AC9310">
        <v>0</v>
      </c>
      <c r="AD9310">
        <v>0</v>
      </c>
      <c r="AE9310">
        <v>0.98202859985020563</v>
      </c>
    </row>
    <row r="9311" spans="1:31" x14ac:dyDescent="0.25">
      <c r="A9311">
        <v>1857955</v>
      </c>
      <c r="B9311">
        <v>1</v>
      </c>
      <c r="C9311" t="s">
        <v>81</v>
      </c>
      <c r="D9311" t="s">
        <v>122</v>
      </c>
      <c r="E9311" t="s">
        <v>164</v>
      </c>
      <c r="F9311" t="s">
        <v>17385</v>
      </c>
      <c r="G9311" t="s">
        <v>156</v>
      </c>
      <c r="H9311" t="s">
        <v>157</v>
      </c>
      <c r="I9311" t="s">
        <v>135</v>
      </c>
      <c r="J9311" t="s">
        <v>136</v>
      </c>
      <c r="K9311" t="s">
        <v>137</v>
      </c>
      <c r="L9311" t="s">
        <v>26122</v>
      </c>
      <c r="M9311" t="s">
        <v>26123</v>
      </c>
      <c r="N9311">
        <v>0.72833333300000003</v>
      </c>
      <c r="O9311">
        <v>1</v>
      </c>
      <c r="P9311">
        <v>188</v>
      </c>
      <c r="Q9311">
        <v>9</v>
      </c>
      <c r="R9311">
        <v>2</v>
      </c>
      <c r="S9311">
        <v>1</v>
      </c>
      <c r="T9311">
        <v>20</v>
      </c>
      <c r="U9311">
        <v>0</v>
      </c>
      <c r="V9311">
        <v>0</v>
      </c>
      <c r="W9311">
        <v>0.16868397908560004</v>
      </c>
      <c r="X9311">
        <v>21.415415303894395</v>
      </c>
      <c r="Y9311">
        <v>4.7227939626138662</v>
      </c>
      <c r="Z9311">
        <v>0.35552722695080008</v>
      </c>
      <c r="AA9311">
        <v>0.56968434271340007</v>
      </c>
      <c r="AB9311">
        <v>2.7097174805218502</v>
      </c>
      <c r="AC9311">
        <v>0</v>
      </c>
      <c r="AD9311">
        <v>0</v>
      </c>
      <c r="AE9311">
        <v>29.941822295779914</v>
      </c>
    </row>
    <row r="9312" spans="1:31" x14ac:dyDescent="0.25">
      <c r="A9312">
        <v>1857520</v>
      </c>
      <c r="B9312">
        <v>1</v>
      </c>
      <c r="C9312" t="s">
        <v>80</v>
      </c>
      <c r="D9312" t="s">
        <v>83</v>
      </c>
      <c r="E9312" t="s">
        <v>140</v>
      </c>
      <c r="F9312" t="s">
        <v>26124</v>
      </c>
      <c r="G9312" t="s">
        <v>242</v>
      </c>
      <c r="H9312" t="s">
        <v>134</v>
      </c>
      <c r="I9312" t="s">
        <v>135</v>
      </c>
      <c r="J9312" t="s">
        <v>136</v>
      </c>
      <c r="K9312" t="s">
        <v>137</v>
      </c>
      <c r="L9312" t="s">
        <v>26125</v>
      </c>
      <c r="M9312" t="s">
        <v>26126</v>
      </c>
      <c r="N9312">
        <v>8.5413888880000002</v>
      </c>
      <c r="O9312">
        <v>0</v>
      </c>
      <c r="P9312">
        <v>7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15.777356394906226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15.777356394906226</v>
      </c>
    </row>
    <row r="9313" spans="1:31" x14ac:dyDescent="0.25">
      <c r="A9313">
        <v>1857354</v>
      </c>
      <c r="B9313">
        <v>1</v>
      </c>
      <c r="C9313" t="s">
        <v>80</v>
      </c>
      <c r="D9313" t="s">
        <v>103</v>
      </c>
      <c r="E9313" t="s">
        <v>164</v>
      </c>
      <c r="F9313" t="s">
        <v>17467</v>
      </c>
      <c r="G9313" t="s">
        <v>156</v>
      </c>
      <c r="H9313" t="s">
        <v>157</v>
      </c>
      <c r="I9313" t="s">
        <v>135</v>
      </c>
      <c r="J9313" t="s">
        <v>136</v>
      </c>
      <c r="K9313" t="s">
        <v>137</v>
      </c>
      <c r="L9313" t="s">
        <v>26127</v>
      </c>
      <c r="M9313" t="s">
        <v>26128</v>
      </c>
      <c r="N9313">
        <v>0.35722222199999998</v>
      </c>
      <c r="O9313">
        <v>0</v>
      </c>
      <c r="P9313">
        <v>0</v>
      </c>
      <c r="Q9313">
        <v>4</v>
      </c>
      <c r="R9313">
        <v>18</v>
      </c>
      <c r="S9313">
        <v>5</v>
      </c>
      <c r="T9313">
        <v>5</v>
      </c>
      <c r="U9313">
        <v>3</v>
      </c>
      <c r="V9313">
        <v>0</v>
      </c>
      <c r="W9313">
        <v>0</v>
      </c>
      <c r="X9313">
        <v>0</v>
      </c>
      <c r="Y9313">
        <v>8.3976473524996091</v>
      </c>
      <c r="Z9313">
        <v>44.395080621358836</v>
      </c>
      <c r="AA9313">
        <v>16.7876373315816</v>
      </c>
      <c r="AB9313">
        <v>6.2275313622191835</v>
      </c>
      <c r="AC9313">
        <v>24.349255830228387</v>
      </c>
      <c r="AD9313">
        <v>0</v>
      </c>
      <c r="AE9313">
        <v>100.15715249788761</v>
      </c>
    </row>
    <row r="9314" spans="1:31" x14ac:dyDescent="0.25">
      <c r="A9314">
        <v>1856787</v>
      </c>
      <c r="B9314">
        <v>1</v>
      </c>
      <c r="C9314" t="s">
        <v>80</v>
      </c>
      <c r="D9314" t="s">
        <v>103</v>
      </c>
      <c r="E9314" t="s">
        <v>154</v>
      </c>
      <c r="F9314" t="s">
        <v>26129</v>
      </c>
      <c r="G9314" t="s">
        <v>156</v>
      </c>
      <c r="H9314" t="s">
        <v>157</v>
      </c>
      <c r="I9314" t="s">
        <v>135</v>
      </c>
      <c r="J9314" t="s">
        <v>136</v>
      </c>
      <c r="K9314" t="s">
        <v>137</v>
      </c>
      <c r="L9314" t="s">
        <v>26130</v>
      </c>
      <c r="M9314" t="s">
        <v>26131</v>
      </c>
      <c r="N9314">
        <v>0.42361111099999998</v>
      </c>
      <c r="O9314">
        <v>0</v>
      </c>
      <c r="P9314">
        <v>240</v>
      </c>
      <c r="Q9314">
        <v>0</v>
      </c>
      <c r="R9314">
        <v>1</v>
      </c>
      <c r="S9314">
        <v>0</v>
      </c>
      <c r="T9314">
        <v>9</v>
      </c>
      <c r="U9314">
        <v>0</v>
      </c>
      <c r="V9314">
        <v>0</v>
      </c>
      <c r="W9314">
        <v>0</v>
      </c>
      <c r="X9314">
        <v>18.503421063355411</v>
      </c>
      <c r="Y9314">
        <v>0</v>
      </c>
      <c r="Z9314">
        <v>9.0686978313124986E-2</v>
      </c>
      <c r="AA9314">
        <v>0</v>
      </c>
      <c r="AB9314">
        <v>1.425737647329375</v>
      </c>
      <c r="AC9314">
        <v>0</v>
      </c>
      <c r="AD9314">
        <v>0</v>
      </c>
      <c r="AE9314">
        <v>20.019845688997911</v>
      </c>
    </row>
    <row r="9315" spans="1:31" x14ac:dyDescent="0.25">
      <c r="A9315">
        <v>1857975</v>
      </c>
      <c r="B9315">
        <v>1</v>
      </c>
      <c r="C9315" t="s">
        <v>81</v>
      </c>
      <c r="D9315" t="s">
        <v>127</v>
      </c>
      <c r="E9315" t="s">
        <v>164</v>
      </c>
      <c r="F9315" t="s">
        <v>26132</v>
      </c>
      <c r="G9315" t="s">
        <v>156</v>
      </c>
      <c r="H9315" t="s">
        <v>157</v>
      </c>
      <c r="I9315" t="s">
        <v>135</v>
      </c>
      <c r="J9315" t="s">
        <v>136</v>
      </c>
      <c r="K9315" t="s">
        <v>137</v>
      </c>
      <c r="L9315" t="s">
        <v>26133</v>
      </c>
      <c r="M9315" t="s">
        <v>26134</v>
      </c>
      <c r="N9315">
        <v>2.6755555549999999</v>
      </c>
      <c r="O9315">
        <v>1</v>
      </c>
      <c r="P9315">
        <v>97</v>
      </c>
      <c r="Q9315">
        <v>12</v>
      </c>
      <c r="R9315">
        <v>132</v>
      </c>
      <c r="S9315">
        <v>4</v>
      </c>
      <c r="T9315">
        <v>11</v>
      </c>
      <c r="U9315">
        <v>0</v>
      </c>
      <c r="V9315">
        <v>1</v>
      </c>
      <c r="W9315">
        <v>6.8303752110448013</v>
      </c>
      <c r="X9315">
        <v>57.855565004058157</v>
      </c>
      <c r="Y9315">
        <v>41.213615182019097</v>
      </c>
      <c r="Z9315">
        <v>147.69099964543676</v>
      </c>
      <c r="AA9315">
        <v>124.57820409080853</v>
      </c>
      <c r="AB9315">
        <v>20.392357314974255</v>
      </c>
      <c r="AC9315">
        <v>0</v>
      </c>
      <c r="AD9315">
        <v>0.79984842477666662</v>
      </c>
      <c r="AE9315">
        <v>399.36096487311829</v>
      </c>
    </row>
    <row r="9316" spans="1:31" x14ac:dyDescent="0.25">
      <c r="A9316">
        <v>1857311</v>
      </c>
      <c r="B9316">
        <v>1</v>
      </c>
      <c r="C9316" t="s">
        <v>81</v>
      </c>
      <c r="D9316" t="s">
        <v>128</v>
      </c>
      <c r="E9316" t="s">
        <v>252</v>
      </c>
      <c r="F9316" t="s">
        <v>26135</v>
      </c>
      <c r="G9316" t="s">
        <v>279</v>
      </c>
      <c r="H9316" t="s">
        <v>134</v>
      </c>
      <c r="I9316" t="s">
        <v>135</v>
      </c>
      <c r="J9316" t="s">
        <v>136</v>
      </c>
      <c r="K9316" t="s">
        <v>137</v>
      </c>
      <c r="L9316" t="s">
        <v>26136</v>
      </c>
      <c r="M9316" t="s">
        <v>26137</v>
      </c>
      <c r="N9316">
        <v>1.1383333330000001</v>
      </c>
      <c r="O9316">
        <v>0</v>
      </c>
      <c r="P9316">
        <v>60</v>
      </c>
      <c r="Q9316">
        <v>0</v>
      </c>
      <c r="R9316">
        <v>1</v>
      </c>
      <c r="S9316">
        <v>0</v>
      </c>
      <c r="T9316">
        <v>5</v>
      </c>
      <c r="U9316">
        <v>0</v>
      </c>
      <c r="V9316">
        <v>0</v>
      </c>
      <c r="W9316">
        <v>0</v>
      </c>
      <c r="X9316">
        <v>16.983314356517585</v>
      </c>
      <c r="Y9316">
        <v>0</v>
      </c>
      <c r="Z9316">
        <v>1.7851784137898501</v>
      </c>
      <c r="AA9316">
        <v>0</v>
      </c>
      <c r="AB9316">
        <v>1.9060254479959999</v>
      </c>
      <c r="AC9316">
        <v>0</v>
      </c>
      <c r="AD9316">
        <v>0</v>
      </c>
      <c r="AE9316">
        <v>20.674518218303437</v>
      </c>
    </row>
    <row r="9317" spans="1:31" x14ac:dyDescent="0.25">
      <c r="A9317">
        <v>1857952</v>
      </c>
      <c r="B9317">
        <v>1</v>
      </c>
      <c r="C9317" t="s">
        <v>80</v>
      </c>
      <c r="D9317" t="s">
        <v>105</v>
      </c>
      <c r="E9317" t="s">
        <v>252</v>
      </c>
      <c r="F9317" t="s">
        <v>25741</v>
      </c>
      <c r="G9317" t="s">
        <v>146</v>
      </c>
      <c r="H9317" t="s">
        <v>134</v>
      </c>
      <c r="I9317" t="s">
        <v>135</v>
      </c>
      <c r="J9317" t="s">
        <v>136</v>
      </c>
      <c r="K9317" t="s">
        <v>137</v>
      </c>
      <c r="L9317" t="s">
        <v>26138</v>
      </c>
      <c r="M9317" t="s">
        <v>26139</v>
      </c>
      <c r="N9317">
        <v>4.8066666659999999</v>
      </c>
      <c r="O9317">
        <v>0</v>
      </c>
      <c r="P9317">
        <v>3</v>
      </c>
      <c r="Q9317">
        <v>0</v>
      </c>
      <c r="R9317">
        <v>28</v>
      </c>
      <c r="S9317">
        <v>0</v>
      </c>
      <c r="T9317">
        <v>4</v>
      </c>
      <c r="U9317">
        <v>0</v>
      </c>
      <c r="V9317">
        <v>0</v>
      </c>
      <c r="W9317">
        <v>0</v>
      </c>
      <c r="X9317">
        <v>0.50670717717509994</v>
      </c>
      <c r="Y9317">
        <v>0</v>
      </c>
      <c r="Z9317">
        <v>22.507866503545507</v>
      </c>
      <c r="AA9317">
        <v>0</v>
      </c>
      <c r="AB9317">
        <v>11.192237637968484</v>
      </c>
      <c r="AC9317">
        <v>0</v>
      </c>
      <c r="AD9317">
        <v>0</v>
      </c>
      <c r="AE9317">
        <v>34.206811318689091</v>
      </c>
    </row>
    <row r="9318" spans="1:31" x14ac:dyDescent="0.25">
      <c r="A9318">
        <v>1857454</v>
      </c>
      <c r="B9318">
        <v>1</v>
      </c>
      <c r="C9318" t="s">
        <v>80</v>
      </c>
      <c r="D9318" t="s">
        <v>83</v>
      </c>
      <c r="E9318" t="s">
        <v>140</v>
      </c>
      <c r="F9318" t="s">
        <v>26140</v>
      </c>
      <c r="G9318" t="s">
        <v>213</v>
      </c>
      <c r="H9318" t="s">
        <v>134</v>
      </c>
      <c r="I9318" t="s">
        <v>135</v>
      </c>
      <c r="J9318" t="s">
        <v>136</v>
      </c>
      <c r="K9318" t="s">
        <v>137</v>
      </c>
      <c r="L9318" t="s">
        <v>26141</v>
      </c>
      <c r="M9318" t="s">
        <v>26142</v>
      </c>
      <c r="N9318">
        <v>2.696666666</v>
      </c>
      <c r="O9318">
        <v>0</v>
      </c>
      <c r="P9318">
        <v>1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0.47561050609320005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0.47561050609320005</v>
      </c>
    </row>
    <row r="9319" spans="1:31" x14ac:dyDescent="0.25">
      <c r="A9319">
        <v>1857852</v>
      </c>
      <c r="B9319">
        <v>1</v>
      </c>
      <c r="C9319" t="s">
        <v>80</v>
      </c>
      <c r="D9319" t="s">
        <v>84</v>
      </c>
      <c r="E9319" t="s">
        <v>252</v>
      </c>
      <c r="F9319" t="s">
        <v>26143</v>
      </c>
      <c r="G9319" t="s">
        <v>279</v>
      </c>
      <c r="H9319" t="s">
        <v>134</v>
      </c>
      <c r="I9319" t="s">
        <v>135</v>
      </c>
      <c r="J9319" t="s">
        <v>136</v>
      </c>
      <c r="K9319" t="s">
        <v>137</v>
      </c>
      <c r="L9319" t="s">
        <v>26144</v>
      </c>
      <c r="M9319" t="s">
        <v>26145</v>
      </c>
      <c r="N9319">
        <v>6.1327777770000003</v>
      </c>
      <c r="O9319">
        <v>0</v>
      </c>
      <c r="P9319">
        <v>31</v>
      </c>
      <c r="Q9319">
        <v>0</v>
      </c>
      <c r="R9319">
        <v>21</v>
      </c>
      <c r="S9319">
        <v>0</v>
      </c>
      <c r="T9319">
        <v>4</v>
      </c>
      <c r="U9319">
        <v>0</v>
      </c>
      <c r="V9319">
        <v>0</v>
      </c>
      <c r="W9319">
        <v>0</v>
      </c>
      <c r="X9319">
        <v>41.209532900780154</v>
      </c>
      <c r="Y9319">
        <v>0</v>
      </c>
      <c r="Z9319">
        <v>118.89533641511757</v>
      </c>
      <c r="AA9319">
        <v>0</v>
      </c>
      <c r="AB9319">
        <v>64.931012324065804</v>
      </c>
      <c r="AC9319">
        <v>0</v>
      </c>
      <c r="AD9319">
        <v>0</v>
      </c>
      <c r="AE9319">
        <v>225.03588163996352</v>
      </c>
    </row>
    <row r="9320" spans="1:31" x14ac:dyDescent="0.25">
      <c r="A9320">
        <v>1857185</v>
      </c>
      <c r="B9320">
        <v>1</v>
      </c>
      <c r="C9320" t="s">
        <v>80</v>
      </c>
      <c r="D9320" t="s">
        <v>84</v>
      </c>
      <c r="E9320" t="s">
        <v>140</v>
      </c>
      <c r="F9320" t="s">
        <v>26146</v>
      </c>
      <c r="G9320" t="s">
        <v>142</v>
      </c>
      <c r="H9320" t="s">
        <v>134</v>
      </c>
      <c r="I9320" t="s">
        <v>135</v>
      </c>
      <c r="J9320" t="s">
        <v>136</v>
      </c>
      <c r="K9320" t="s">
        <v>137</v>
      </c>
      <c r="L9320" t="s">
        <v>26147</v>
      </c>
      <c r="M9320" t="s">
        <v>26148</v>
      </c>
      <c r="N9320">
        <v>1.556944444</v>
      </c>
      <c r="O9320">
        <v>0</v>
      </c>
      <c r="P9320">
        <v>1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0.88724651458803327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0.88724651458803327</v>
      </c>
    </row>
    <row r="9321" spans="1:31" x14ac:dyDescent="0.25">
      <c r="A9321">
        <v>1857826</v>
      </c>
      <c r="B9321">
        <v>1</v>
      </c>
      <c r="C9321" t="s">
        <v>80</v>
      </c>
      <c r="D9321" t="s">
        <v>100</v>
      </c>
      <c r="E9321" t="s">
        <v>140</v>
      </c>
      <c r="F9321" t="s">
        <v>26149</v>
      </c>
      <c r="G9321" t="s">
        <v>213</v>
      </c>
      <c r="H9321" t="s">
        <v>134</v>
      </c>
      <c r="I9321" t="s">
        <v>135</v>
      </c>
      <c r="J9321" t="s">
        <v>136</v>
      </c>
      <c r="K9321" t="s">
        <v>137</v>
      </c>
      <c r="L9321" t="s">
        <v>26150</v>
      </c>
      <c r="M9321" t="s">
        <v>26151</v>
      </c>
      <c r="N9321">
        <v>5.2952777769999999</v>
      </c>
      <c r="O9321">
        <v>0</v>
      </c>
      <c r="P9321">
        <v>1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2.6070351748210085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2.6070351748210085</v>
      </c>
    </row>
    <row r="9322" spans="1:31" x14ac:dyDescent="0.25">
      <c r="A9322">
        <v>1857875</v>
      </c>
      <c r="B9322">
        <v>1</v>
      </c>
      <c r="C9322" t="s">
        <v>80</v>
      </c>
      <c r="D9322" t="s">
        <v>84</v>
      </c>
      <c r="E9322" t="s">
        <v>140</v>
      </c>
      <c r="F9322" t="s">
        <v>26152</v>
      </c>
      <c r="G9322" t="s">
        <v>142</v>
      </c>
      <c r="H9322" t="s">
        <v>134</v>
      </c>
      <c r="I9322" t="s">
        <v>135</v>
      </c>
      <c r="J9322" t="s">
        <v>136</v>
      </c>
      <c r="K9322" t="s">
        <v>137</v>
      </c>
      <c r="L9322" t="s">
        <v>26153</v>
      </c>
      <c r="M9322" t="s">
        <v>26154</v>
      </c>
      <c r="N9322">
        <v>1.1675</v>
      </c>
      <c r="O9322">
        <v>0</v>
      </c>
      <c r="P9322">
        <v>1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1.3634023381934668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1.3634023381934668</v>
      </c>
    </row>
    <row r="9323" spans="1:31" x14ac:dyDescent="0.25">
      <c r="A9323">
        <v>1857895</v>
      </c>
      <c r="B9323">
        <v>1</v>
      </c>
      <c r="C9323" t="s">
        <v>80</v>
      </c>
      <c r="D9323" t="s">
        <v>93</v>
      </c>
      <c r="E9323" t="s">
        <v>131</v>
      </c>
      <c r="F9323" t="s">
        <v>26155</v>
      </c>
      <c r="G9323" t="s">
        <v>133</v>
      </c>
      <c r="H9323" t="s">
        <v>134</v>
      </c>
      <c r="I9323" t="s">
        <v>135</v>
      </c>
      <c r="J9323" t="s">
        <v>136</v>
      </c>
      <c r="K9323" t="s">
        <v>137</v>
      </c>
      <c r="L9323" t="s">
        <v>26156</v>
      </c>
      <c r="M9323" t="s">
        <v>26157</v>
      </c>
      <c r="N9323">
        <v>10.033888888</v>
      </c>
      <c r="O9323">
        <v>0</v>
      </c>
      <c r="P9323">
        <v>12</v>
      </c>
      <c r="Q9323">
        <v>0</v>
      </c>
      <c r="R9323">
        <v>3</v>
      </c>
      <c r="S9323">
        <v>0</v>
      </c>
      <c r="T9323">
        <v>2</v>
      </c>
      <c r="U9323">
        <v>0</v>
      </c>
      <c r="V9323">
        <v>0</v>
      </c>
      <c r="W9323">
        <v>0</v>
      </c>
      <c r="X9323">
        <v>24.265947614050965</v>
      </c>
      <c r="Y9323">
        <v>0</v>
      </c>
      <c r="Z9323">
        <v>155.36743116156552</v>
      </c>
      <c r="AA9323">
        <v>0</v>
      </c>
      <c r="AB9323">
        <v>11.310816671198308</v>
      </c>
      <c r="AC9323">
        <v>0</v>
      </c>
      <c r="AD9323">
        <v>0</v>
      </c>
      <c r="AE9323">
        <v>190.94419544681477</v>
      </c>
    </row>
    <row r="9324" spans="1:31" x14ac:dyDescent="0.25">
      <c r="A9324">
        <v>1857932</v>
      </c>
      <c r="B9324">
        <v>1</v>
      </c>
      <c r="C9324" t="s">
        <v>80</v>
      </c>
      <c r="D9324" t="s">
        <v>100</v>
      </c>
      <c r="E9324" t="s">
        <v>131</v>
      </c>
      <c r="F9324" t="s">
        <v>26158</v>
      </c>
      <c r="G9324" t="s">
        <v>189</v>
      </c>
      <c r="H9324" t="s">
        <v>134</v>
      </c>
      <c r="I9324" t="s">
        <v>135</v>
      </c>
      <c r="J9324" t="s">
        <v>136</v>
      </c>
      <c r="K9324" t="s">
        <v>137</v>
      </c>
      <c r="L9324" t="s">
        <v>26159</v>
      </c>
      <c r="M9324" t="s">
        <v>26160</v>
      </c>
      <c r="N9324">
        <v>2.0858333330000001</v>
      </c>
      <c r="O9324">
        <v>0</v>
      </c>
      <c r="P9324">
        <v>2</v>
      </c>
      <c r="Q9324">
        <v>0</v>
      </c>
      <c r="R9324">
        <v>3</v>
      </c>
      <c r="S9324">
        <v>0</v>
      </c>
      <c r="T9324">
        <v>2</v>
      </c>
      <c r="U9324">
        <v>0</v>
      </c>
      <c r="V9324">
        <v>0</v>
      </c>
      <c r="W9324">
        <v>0</v>
      </c>
      <c r="X9324">
        <v>0.31989967526079999</v>
      </c>
      <c r="Y9324">
        <v>0</v>
      </c>
      <c r="Z9324">
        <v>3.657310218224775</v>
      </c>
      <c r="AA9324">
        <v>0</v>
      </c>
      <c r="AB9324">
        <v>1.5763915765104002</v>
      </c>
      <c r="AC9324">
        <v>0</v>
      </c>
      <c r="AD9324">
        <v>0</v>
      </c>
      <c r="AE9324">
        <v>5.553601469995975</v>
      </c>
    </row>
    <row r="9325" spans="1:31" x14ac:dyDescent="0.25">
      <c r="A9325">
        <v>1857291</v>
      </c>
      <c r="B9325">
        <v>1</v>
      </c>
      <c r="C9325" t="s">
        <v>80</v>
      </c>
      <c r="D9325" t="s">
        <v>104</v>
      </c>
      <c r="E9325" t="s">
        <v>154</v>
      </c>
      <c r="F9325" t="s">
        <v>26161</v>
      </c>
      <c r="G9325" t="s">
        <v>175</v>
      </c>
      <c r="H9325" t="s">
        <v>157</v>
      </c>
      <c r="I9325" t="s">
        <v>135</v>
      </c>
      <c r="J9325" t="s">
        <v>136</v>
      </c>
      <c r="K9325" t="s">
        <v>137</v>
      </c>
      <c r="L9325" t="s">
        <v>26162</v>
      </c>
      <c r="M9325" t="s">
        <v>26163</v>
      </c>
      <c r="N9325">
        <v>2.5988888879999998</v>
      </c>
      <c r="O9325">
        <v>0</v>
      </c>
      <c r="P9325">
        <v>0</v>
      </c>
      <c r="Q9325">
        <v>1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3.6379549987174338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3.6379549987174338</v>
      </c>
    </row>
    <row r="9326" spans="1:31" x14ac:dyDescent="0.25">
      <c r="A9326">
        <v>1856807</v>
      </c>
      <c r="B9326">
        <v>1</v>
      </c>
      <c r="C9326" t="s">
        <v>80</v>
      </c>
      <c r="D9326" t="s">
        <v>102</v>
      </c>
      <c r="E9326" t="s">
        <v>252</v>
      </c>
      <c r="F9326" t="s">
        <v>473</v>
      </c>
      <c r="G9326" t="s">
        <v>279</v>
      </c>
      <c r="H9326" t="s">
        <v>134</v>
      </c>
      <c r="I9326" t="s">
        <v>135</v>
      </c>
      <c r="J9326" t="s">
        <v>136</v>
      </c>
      <c r="K9326" t="s">
        <v>137</v>
      </c>
      <c r="L9326" t="s">
        <v>26164</v>
      </c>
      <c r="M9326" t="s">
        <v>26165</v>
      </c>
      <c r="N9326">
        <v>2.1524999999999999</v>
      </c>
      <c r="O9326">
        <v>0</v>
      </c>
      <c r="P9326">
        <v>0</v>
      </c>
      <c r="Q9326">
        <v>0</v>
      </c>
      <c r="R9326">
        <v>8</v>
      </c>
      <c r="S9326">
        <v>0</v>
      </c>
      <c r="T9326">
        <v>2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33.955708531226087</v>
      </c>
      <c r="AA9326">
        <v>0</v>
      </c>
      <c r="AB9326">
        <v>1.1813368511563334</v>
      </c>
      <c r="AC9326">
        <v>0</v>
      </c>
      <c r="AD9326">
        <v>0</v>
      </c>
      <c r="AE9326">
        <v>35.137045382382418</v>
      </c>
    </row>
    <row r="9327" spans="1:31" x14ac:dyDescent="0.25">
      <c r="A9327">
        <v>1858081</v>
      </c>
      <c r="B9327">
        <v>1</v>
      </c>
      <c r="C9327" t="s">
        <v>80</v>
      </c>
      <c r="D9327" t="s">
        <v>106</v>
      </c>
      <c r="E9327" t="s">
        <v>131</v>
      </c>
      <c r="F9327" t="s">
        <v>26166</v>
      </c>
      <c r="G9327" t="s">
        <v>133</v>
      </c>
      <c r="H9327" t="s">
        <v>134</v>
      </c>
      <c r="I9327" t="s">
        <v>135</v>
      </c>
      <c r="J9327" t="s">
        <v>136</v>
      </c>
      <c r="K9327" t="s">
        <v>137</v>
      </c>
      <c r="L9327" t="s">
        <v>26167</v>
      </c>
      <c r="M9327" t="s">
        <v>26168</v>
      </c>
      <c r="N9327">
        <v>3.835</v>
      </c>
      <c r="O9327">
        <v>0</v>
      </c>
      <c r="P9327">
        <v>0</v>
      </c>
      <c r="Q9327">
        <v>0</v>
      </c>
      <c r="R9327">
        <v>1</v>
      </c>
      <c r="S9327">
        <v>0</v>
      </c>
      <c r="T9327">
        <v>1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33.838929843185255</v>
      </c>
      <c r="AA9327">
        <v>0</v>
      </c>
      <c r="AB9327">
        <v>0</v>
      </c>
      <c r="AC9327">
        <v>0</v>
      </c>
      <c r="AD9327">
        <v>0</v>
      </c>
      <c r="AE9327">
        <v>33.838929843185255</v>
      </c>
    </row>
    <row r="9328" spans="1:31" x14ac:dyDescent="0.25">
      <c r="A9328">
        <v>1857348</v>
      </c>
      <c r="B9328">
        <v>1</v>
      </c>
      <c r="C9328" t="s">
        <v>81</v>
      </c>
      <c r="D9328" t="s">
        <v>117</v>
      </c>
      <c r="E9328" t="s">
        <v>202</v>
      </c>
      <c r="F9328" t="s">
        <v>10115</v>
      </c>
      <c r="G9328" t="s">
        <v>156</v>
      </c>
      <c r="H9328" t="s">
        <v>157</v>
      </c>
      <c r="I9328" t="s">
        <v>179</v>
      </c>
      <c r="J9328" t="s">
        <v>136</v>
      </c>
      <c r="K9328" t="s">
        <v>137</v>
      </c>
      <c r="L9328" t="s">
        <v>26169</v>
      </c>
      <c r="M9328" t="s">
        <v>26170</v>
      </c>
      <c r="N9328">
        <v>1.6666666E-2</v>
      </c>
      <c r="O9328">
        <v>1</v>
      </c>
      <c r="P9328">
        <v>375</v>
      </c>
      <c r="Q9328">
        <v>35</v>
      </c>
      <c r="R9328">
        <v>37</v>
      </c>
      <c r="S9328">
        <v>4</v>
      </c>
      <c r="T9328">
        <v>33</v>
      </c>
      <c r="U9328">
        <v>2</v>
      </c>
      <c r="V9328">
        <v>0</v>
      </c>
      <c r="W9328">
        <v>2.6216350050000002E-3</v>
      </c>
      <c r="X9328">
        <v>1.0673288607399998</v>
      </c>
      <c r="Y9328">
        <v>2.139406720066833</v>
      </c>
      <c r="Z9328">
        <v>0.38687880870499997</v>
      </c>
      <c r="AA9328">
        <v>2.1743249619959997</v>
      </c>
      <c r="AB9328">
        <v>0.50028073065300005</v>
      </c>
      <c r="AC9328">
        <v>1.4580535870005</v>
      </c>
      <c r="AD9328">
        <v>0</v>
      </c>
      <c r="AE9328">
        <v>7.7288953041663326</v>
      </c>
    </row>
    <row r="9329" spans="1:31" x14ac:dyDescent="0.25">
      <c r="A9329">
        <v>1857789</v>
      </c>
      <c r="B9329">
        <v>1</v>
      </c>
      <c r="C9329" t="s">
        <v>80</v>
      </c>
      <c r="D9329" t="s">
        <v>96</v>
      </c>
      <c r="E9329" t="s">
        <v>140</v>
      </c>
      <c r="F9329" t="s">
        <v>26171</v>
      </c>
      <c r="G9329" t="s">
        <v>213</v>
      </c>
      <c r="H9329" t="s">
        <v>134</v>
      </c>
      <c r="I9329" t="s">
        <v>135</v>
      </c>
      <c r="J9329" t="s">
        <v>136</v>
      </c>
      <c r="K9329" t="s">
        <v>137</v>
      </c>
      <c r="L9329" t="s">
        <v>26172</v>
      </c>
      <c r="M9329" t="s">
        <v>26173</v>
      </c>
      <c r="N9329">
        <v>2.648055555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1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12.413178658355418</v>
      </c>
      <c r="AC9329">
        <v>0</v>
      </c>
      <c r="AD9329">
        <v>0</v>
      </c>
      <c r="AE9329">
        <v>12.413178658355418</v>
      </c>
    </row>
    <row r="9330" spans="1:31" x14ac:dyDescent="0.25">
      <c r="A9330">
        <v>1857225</v>
      </c>
      <c r="B9330">
        <v>1</v>
      </c>
      <c r="C9330" t="s">
        <v>80</v>
      </c>
      <c r="D9330" t="s">
        <v>93</v>
      </c>
      <c r="E9330" t="s">
        <v>131</v>
      </c>
      <c r="F9330" t="s">
        <v>26174</v>
      </c>
      <c r="G9330" t="s">
        <v>189</v>
      </c>
      <c r="H9330" t="s">
        <v>134</v>
      </c>
      <c r="I9330" t="s">
        <v>135</v>
      </c>
      <c r="J9330" t="s">
        <v>136</v>
      </c>
      <c r="K9330" t="s">
        <v>137</v>
      </c>
      <c r="L9330" t="s">
        <v>26175</v>
      </c>
      <c r="M9330" t="s">
        <v>26176</v>
      </c>
      <c r="N9330">
        <v>11.395555555</v>
      </c>
      <c r="O9330">
        <v>0</v>
      </c>
      <c r="P9330">
        <v>0</v>
      </c>
      <c r="Q9330">
        <v>0</v>
      </c>
      <c r="R9330">
        <v>3</v>
      </c>
      <c r="S9330">
        <v>0</v>
      </c>
      <c r="T9330">
        <v>1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38.179535179978508</v>
      </c>
      <c r="AA9330">
        <v>0</v>
      </c>
      <c r="AB9330">
        <v>0</v>
      </c>
      <c r="AC9330">
        <v>0</v>
      </c>
      <c r="AD9330">
        <v>0</v>
      </c>
      <c r="AE9330">
        <v>38.179535179978508</v>
      </c>
    </row>
    <row r="9331" spans="1:31" x14ac:dyDescent="0.25">
      <c r="A9331">
        <v>1856724</v>
      </c>
      <c r="B9331">
        <v>1</v>
      </c>
      <c r="C9331" t="s">
        <v>80</v>
      </c>
      <c r="D9331" t="s">
        <v>87</v>
      </c>
      <c r="E9331" t="s">
        <v>202</v>
      </c>
      <c r="F9331" t="s">
        <v>26177</v>
      </c>
      <c r="G9331" t="s">
        <v>386</v>
      </c>
      <c r="H9331" t="s">
        <v>157</v>
      </c>
      <c r="I9331" t="s">
        <v>179</v>
      </c>
      <c r="J9331" t="s">
        <v>136</v>
      </c>
      <c r="K9331" t="s">
        <v>137</v>
      </c>
      <c r="L9331" t="s">
        <v>26178</v>
      </c>
      <c r="M9331" t="s">
        <v>26179</v>
      </c>
      <c r="N9331">
        <v>4.5277776999999998E-2</v>
      </c>
      <c r="O9331">
        <v>0</v>
      </c>
      <c r="P9331">
        <v>1545</v>
      </c>
      <c r="Q9331">
        <v>0</v>
      </c>
      <c r="R9331">
        <v>0</v>
      </c>
      <c r="S9331">
        <v>3</v>
      </c>
      <c r="T9331">
        <v>199</v>
      </c>
      <c r="U9331">
        <v>3</v>
      </c>
      <c r="V9331">
        <v>4</v>
      </c>
      <c r="W9331">
        <v>0</v>
      </c>
      <c r="X9331">
        <v>15.915140310732948</v>
      </c>
      <c r="Y9331">
        <v>0</v>
      </c>
      <c r="Z9331">
        <v>0</v>
      </c>
      <c r="AA9331">
        <v>0.94610500490235006</v>
      </c>
      <c r="AB9331">
        <v>7.2147441003942525</v>
      </c>
      <c r="AC9331">
        <v>2.6165457937203334</v>
      </c>
      <c r="AD9331">
        <v>0.57054791073262512</v>
      </c>
      <c r="AE9331">
        <v>27.263083120482509</v>
      </c>
    </row>
    <row r="9332" spans="1:31" x14ac:dyDescent="0.25">
      <c r="A9332">
        <v>1857726</v>
      </c>
      <c r="B9332">
        <v>1</v>
      </c>
      <c r="C9332" t="s">
        <v>80</v>
      </c>
      <c r="D9332" t="s">
        <v>85</v>
      </c>
      <c r="E9332" t="s">
        <v>154</v>
      </c>
      <c r="F9332" t="s">
        <v>26180</v>
      </c>
      <c r="G9332" t="s">
        <v>1021</v>
      </c>
      <c r="H9332" t="s">
        <v>157</v>
      </c>
      <c r="I9332" t="s">
        <v>135</v>
      </c>
      <c r="J9332" t="s">
        <v>136</v>
      </c>
      <c r="K9332" t="s">
        <v>137</v>
      </c>
      <c r="L9332" t="s">
        <v>26181</v>
      </c>
      <c r="M9332" t="s">
        <v>26182</v>
      </c>
      <c r="N9332">
        <v>3.5266666660000001</v>
      </c>
      <c r="O9332">
        <v>0</v>
      </c>
      <c r="P9332">
        <v>631</v>
      </c>
      <c r="Q9332">
        <v>0</v>
      </c>
      <c r="R9332">
        <v>0</v>
      </c>
      <c r="S9332">
        <v>0</v>
      </c>
      <c r="T9332">
        <v>96</v>
      </c>
      <c r="U9332">
        <v>0</v>
      </c>
      <c r="V9332">
        <v>0</v>
      </c>
      <c r="W9332">
        <v>0</v>
      </c>
      <c r="X9332">
        <v>579.59315496063527</v>
      </c>
      <c r="Y9332">
        <v>0</v>
      </c>
      <c r="Z9332">
        <v>0</v>
      </c>
      <c r="AA9332">
        <v>0</v>
      </c>
      <c r="AB9332">
        <v>227.16941585934438</v>
      </c>
      <c r="AC9332">
        <v>0</v>
      </c>
      <c r="AD9332">
        <v>0</v>
      </c>
      <c r="AE9332">
        <v>806.7625708199796</v>
      </c>
    </row>
    <row r="9333" spans="1:31" x14ac:dyDescent="0.25">
      <c r="A9333">
        <v>1856770</v>
      </c>
      <c r="B9333">
        <v>1</v>
      </c>
      <c r="C9333" t="s">
        <v>80</v>
      </c>
      <c r="D9333" t="s">
        <v>93</v>
      </c>
      <c r="E9333" t="s">
        <v>252</v>
      </c>
      <c r="F9333" t="s">
        <v>26183</v>
      </c>
      <c r="G9333" t="s">
        <v>279</v>
      </c>
      <c r="H9333" t="s">
        <v>134</v>
      </c>
      <c r="I9333" t="s">
        <v>135</v>
      </c>
      <c r="J9333" t="s">
        <v>136</v>
      </c>
      <c r="K9333" t="s">
        <v>137</v>
      </c>
      <c r="L9333" t="s">
        <v>26184</v>
      </c>
      <c r="M9333" t="s">
        <v>26185</v>
      </c>
      <c r="N9333">
        <v>0.56194444399999999</v>
      </c>
      <c r="O9333">
        <v>0</v>
      </c>
      <c r="P9333">
        <v>19</v>
      </c>
      <c r="Q9333">
        <v>0</v>
      </c>
      <c r="R9333">
        <v>10</v>
      </c>
      <c r="S9333">
        <v>0</v>
      </c>
      <c r="T9333">
        <v>13</v>
      </c>
      <c r="U9333">
        <v>0</v>
      </c>
      <c r="V9333">
        <v>0</v>
      </c>
      <c r="W9333">
        <v>0</v>
      </c>
      <c r="X9333">
        <v>2.8080084549261333</v>
      </c>
      <c r="Y9333">
        <v>0</v>
      </c>
      <c r="Z9333">
        <v>17.610569334109748</v>
      </c>
      <c r="AA9333">
        <v>0</v>
      </c>
      <c r="AB9333">
        <v>10.443598021637134</v>
      </c>
      <c r="AC9333">
        <v>0</v>
      </c>
      <c r="AD9333">
        <v>0</v>
      </c>
      <c r="AE9333">
        <v>30.862175810673016</v>
      </c>
    </row>
    <row r="9334" spans="1:31" x14ac:dyDescent="0.25">
      <c r="A9334">
        <v>1857563</v>
      </c>
      <c r="B9334">
        <v>1</v>
      </c>
      <c r="C9334" t="s">
        <v>80</v>
      </c>
      <c r="D9334" t="s">
        <v>104</v>
      </c>
      <c r="E9334" t="s">
        <v>140</v>
      </c>
      <c r="F9334" t="s">
        <v>26186</v>
      </c>
      <c r="G9334" t="s">
        <v>142</v>
      </c>
      <c r="H9334" t="s">
        <v>134</v>
      </c>
      <c r="I9334" t="s">
        <v>135</v>
      </c>
      <c r="J9334" t="s">
        <v>136</v>
      </c>
      <c r="K9334" t="s">
        <v>137</v>
      </c>
      <c r="L9334" t="s">
        <v>26187</v>
      </c>
      <c r="M9334" t="s">
        <v>26188</v>
      </c>
      <c r="N9334">
        <v>4.8550000000000004</v>
      </c>
      <c r="O9334">
        <v>0</v>
      </c>
      <c r="P9334">
        <v>4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4.3706691796645494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4.3706691796645494</v>
      </c>
    </row>
    <row r="9335" spans="1:31" x14ac:dyDescent="0.25">
      <c r="A9335">
        <v>1857872</v>
      </c>
      <c r="B9335">
        <v>1</v>
      </c>
      <c r="C9335" t="s">
        <v>81</v>
      </c>
      <c r="D9335" t="s">
        <v>113</v>
      </c>
      <c r="E9335" t="s">
        <v>131</v>
      </c>
      <c r="F9335" t="s">
        <v>26189</v>
      </c>
      <c r="G9335" t="s">
        <v>1046</v>
      </c>
      <c r="H9335" t="s">
        <v>134</v>
      </c>
      <c r="I9335" t="s">
        <v>135</v>
      </c>
      <c r="J9335" t="s">
        <v>136</v>
      </c>
      <c r="K9335" t="s">
        <v>137</v>
      </c>
      <c r="L9335" t="s">
        <v>26190</v>
      </c>
      <c r="M9335" t="s">
        <v>26123</v>
      </c>
      <c r="N9335">
        <v>3.062777777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74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58.558936004091422</v>
      </c>
      <c r="AC9335">
        <v>0</v>
      </c>
      <c r="AD9335">
        <v>0</v>
      </c>
      <c r="AE9335">
        <v>58.558936004091422</v>
      </c>
    </row>
    <row r="9336" spans="1:31" x14ac:dyDescent="0.25">
      <c r="A9336">
        <v>1858058</v>
      </c>
      <c r="B9336">
        <v>1</v>
      </c>
      <c r="C9336" t="s">
        <v>80</v>
      </c>
      <c r="D9336" t="s">
        <v>83</v>
      </c>
      <c r="E9336" t="s">
        <v>154</v>
      </c>
      <c r="F9336" t="s">
        <v>26191</v>
      </c>
      <c r="G9336" t="s">
        <v>156</v>
      </c>
      <c r="H9336" t="s">
        <v>157</v>
      </c>
      <c r="I9336" t="s">
        <v>179</v>
      </c>
      <c r="J9336" t="s">
        <v>136</v>
      </c>
      <c r="K9336" t="s">
        <v>137</v>
      </c>
      <c r="L9336" t="s">
        <v>26192</v>
      </c>
      <c r="M9336" t="s">
        <v>26193</v>
      </c>
      <c r="N9336">
        <v>1.0277777E-2</v>
      </c>
      <c r="O9336">
        <v>0</v>
      </c>
      <c r="P9336">
        <v>207</v>
      </c>
      <c r="Q9336">
        <v>0</v>
      </c>
      <c r="R9336">
        <v>1</v>
      </c>
      <c r="S9336">
        <v>28</v>
      </c>
      <c r="T9336">
        <v>721</v>
      </c>
      <c r="U9336">
        <v>7</v>
      </c>
      <c r="V9336">
        <v>37</v>
      </c>
      <c r="W9336">
        <v>0</v>
      </c>
      <c r="X9336">
        <v>0.58772711318249993</v>
      </c>
      <c r="Y9336">
        <v>0</v>
      </c>
      <c r="Z9336">
        <v>1.3722889374000002E-3</v>
      </c>
      <c r="AA9336">
        <v>6.7909212766290663</v>
      </c>
      <c r="AB9336">
        <v>12.570490388897531</v>
      </c>
      <c r="AC9336">
        <v>3.9766295397759999</v>
      </c>
      <c r="AD9336">
        <v>5.4299834072837667</v>
      </c>
      <c r="AE9336">
        <v>29.357124014706262</v>
      </c>
    </row>
    <row r="9337" spans="1:31" x14ac:dyDescent="0.25">
      <c r="A9337">
        <v>1857958</v>
      </c>
      <c r="B9337">
        <v>1</v>
      </c>
      <c r="C9337" t="s">
        <v>80</v>
      </c>
      <c r="D9337" t="s">
        <v>111</v>
      </c>
      <c r="E9337" t="s">
        <v>140</v>
      </c>
      <c r="F9337" t="s">
        <v>26194</v>
      </c>
      <c r="G9337" t="s">
        <v>142</v>
      </c>
      <c r="H9337" t="s">
        <v>134</v>
      </c>
      <c r="I9337" t="s">
        <v>135</v>
      </c>
      <c r="J9337" t="s">
        <v>136</v>
      </c>
      <c r="K9337" t="s">
        <v>137</v>
      </c>
      <c r="L9337" t="s">
        <v>26195</v>
      </c>
      <c r="M9337" t="s">
        <v>26196</v>
      </c>
      <c r="N9337">
        <v>1.754444444</v>
      </c>
      <c r="O9337">
        <v>0</v>
      </c>
      <c r="P9337">
        <v>3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1.6972786936743334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1.6972786936743334</v>
      </c>
    </row>
    <row r="9338" spans="1:31" x14ac:dyDescent="0.25">
      <c r="A9338">
        <v>1857271</v>
      </c>
      <c r="B9338">
        <v>1</v>
      </c>
      <c r="C9338" t="s">
        <v>80</v>
      </c>
      <c r="D9338" t="s">
        <v>97</v>
      </c>
      <c r="E9338" t="s">
        <v>154</v>
      </c>
      <c r="F9338" t="s">
        <v>26197</v>
      </c>
      <c r="G9338" t="s">
        <v>150</v>
      </c>
      <c r="H9338" t="s">
        <v>157</v>
      </c>
      <c r="I9338" t="s">
        <v>135</v>
      </c>
      <c r="J9338" t="s">
        <v>136</v>
      </c>
      <c r="K9338" t="s">
        <v>151</v>
      </c>
      <c r="L9338" t="s">
        <v>26198</v>
      </c>
      <c r="M9338" t="s">
        <v>26199</v>
      </c>
      <c r="N9338">
        <v>0.86783138800000004</v>
      </c>
      <c r="O9338">
        <v>0</v>
      </c>
      <c r="P9338">
        <v>154</v>
      </c>
      <c r="Q9338">
        <v>0</v>
      </c>
      <c r="R9338">
        <v>0</v>
      </c>
      <c r="S9338">
        <v>0</v>
      </c>
      <c r="T9338">
        <v>7</v>
      </c>
      <c r="U9338">
        <v>0</v>
      </c>
      <c r="V9338">
        <v>0</v>
      </c>
      <c r="W9338">
        <v>0</v>
      </c>
      <c r="X9338">
        <v>28.148914899811107</v>
      </c>
      <c r="Y9338">
        <v>0</v>
      </c>
      <c r="Z9338">
        <v>0</v>
      </c>
      <c r="AA9338">
        <v>0</v>
      </c>
      <c r="AB9338">
        <v>4.0233302606617336</v>
      </c>
      <c r="AC9338">
        <v>0</v>
      </c>
      <c r="AD9338">
        <v>0</v>
      </c>
      <c r="AE9338">
        <v>32.172245160472841</v>
      </c>
    </row>
    <row r="9339" spans="1:31" x14ac:dyDescent="0.25">
      <c r="A9339">
        <v>1857474</v>
      </c>
      <c r="B9339">
        <v>1</v>
      </c>
      <c r="C9339" t="s">
        <v>81</v>
      </c>
      <c r="D9339" t="s">
        <v>113</v>
      </c>
      <c r="E9339" t="s">
        <v>164</v>
      </c>
      <c r="F9339" t="s">
        <v>6802</v>
      </c>
      <c r="G9339" t="s">
        <v>156</v>
      </c>
      <c r="H9339" t="s">
        <v>157</v>
      </c>
      <c r="I9339" t="s">
        <v>179</v>
      </c>
      <c r="J9339" t="s">
        <v>136</v>
      </c>
      <c r="K9339" t="s">
        <v>137</v>
      </c>
      <c r="L9339" t="s">
        <v>26200</v>
      </c>
      <c r="M9339" t="s">
        <v>26201</v>
      </c>
      <c r="N9339">
        <v>5.5555550000000002E-3</v>
      </c>
      <c r="O9339">
        <v>0</v>
      </c>
      <c r="P9339">
        <v>654</v>
      </c>
      <c r="Q9339">
        <v>47</v>
      </c>
      <c r="R9339">
        <v>241</v>
      </c>
      <c r="S9339">
        <v>4</v>
      </c>
      <c r="T9339">
        <v>32</v>
      </c>
      <c r="U9339">
        <v>1</v>
      </c>
      <c r="V9339">
        <v>0</v>
      </c>
      <c r="W9339">
        <v>0</v>
      </c>
      <c r="X9339">
        <v>0.7572113868279996</v>
      </c>
      <c r="Y9339">
        <v>1.9425211550913337</v>
      </c>
      <c r="Z9339">
        <v>5.204031724711224</v>
      </c>
      <c r="AA9339">
        <v>0.67911915694550007</v>
      </c>
      <c r="AB9339">
        <v>0.12492288935416666</v>
      </c>
      <c r="AC9339">
        <v>7.8934245452999999E-2</v>
      </c>
      <c r="AD9339">
        <v>0</v>
      </c>
      <c r="AE9339">
        <v>8.7867405583832241</v>
      </c>
    </row>
    <row r="9340" spans="1:31" x14ac:dyDescent="0.25">
      <c r="A9340">
        <v>1857308</v>
      </c>
      <c r="B9340">
        <v>1</v>
      </c>
      <c r="C9340" t="s">
        <v>80</v>
      </c>
      <c r="D9340" t="s">
        <v>93</v>
      </c>
      <c r="E9340" t="s">
        <v>202</v>
      </c>
      <c r="F9340" t="s">
        <v>26202</v>
      </c>
      <c r="G9340" t="s">
        <v>156</v>
      </c>
      <c r="H9340" t="s">
        <v>157</v>
      </c>
      <c r="I9340" t="s">
        <v>135</v>
      </c>
      <c r="J9340" t="s">
        <v>136</v>
      </c>
      <c r="K9340" t="s">
        <v>137</v>
      </c>
      <c r="L9340" t="s">
        <v>26203</v>
      </c>
      <c r="M9340" t="s">
        <v>26204</v>
      </c>
      <c r="N9340">
        <v>0.140833333</v>
      </c>
      <c r="O9340">
        <v>0</v>
      </c>
      <c r="P9340">
        <v>367</v>
      </c>
      <c r="Q9340">
        <v>0</v>
      </c>
      <c r="R9340">
        <v>41</v>
      </c>
      <c r="S9340">
        <v>1</v>
      </c>
      <c r="T9340">
        <v>75</v>
      </c>
      <c r="U9340">
        <v>0</v>
      </c>
      <c r="V9340">
        <v>0</v>
      </c>
      <c r="W9340">
        <v>0</v>
      </c>
      <c r="X9340">
        <v>12.597938542175985</v>
      </c>
      <c r="Y9340">
        <v>0</v>
      </c>
      <c r="Z9340">
        <v>23.101543503659382</v>
      </c>
      <c r="AA9340">
        <v>0.20690878090760004</v>
      </c>
      <c r="AB9340">
        <v>19.406659996507873</v>
      </c>
      <c r="AC9340">
        <v>0</v>
      </c>
      <c r="AD9340">
        <v>0</v>
      </c>
      <c r="AE9340">
        <v>55.313050823250833</v>
      </c>
    </row>
    <row r="9341" spans="1:31" x14ac:dyDescent="0.25">
      <c r="A9341">
        <v>1856810</v>
      </c>
      <c r="B9341">
        <v>1</v>
      </c>
      <c r="C9341" t="s">
        <v>81</v>
      </c>
      <c r="D9341" t="s">
        <v>128</v>
      </c>
      <c r="E9341" t="s">
        <v>140</v>
      </c>
      <c r="F9341" t="s">
        <v>26205</v>
      </c>
      <c r="G9341" t="s">
        <v>142</v>
      </c>
      <c r="H9341" t="s">
        <v>134</v>
      </c>
      <c r="I9341" t="s">
        <v>135</v>
      </c>
      <c r="J9341" t="s">
        <v>136</v>
      </c>
      <c r="K9341" t="s">
        <v>137</v>
      </c>
      <c r="L9341" t="s">
        <v>26206</v>
      </c>
      <c r="M9341" t="s">
        <v>26207</v>
      </c>
      <c r="N9341">
        <v>5.4016666659999997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2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1.5106102777109165</v>
      </c>
      <c r="AC9341">
        <v>0</v>
      </c>
      <c r="AD9341">
        <v>0</v>
      </c>
      <c r="AE9341">
        <v>1.5106102777109165</v>
      </c>
    </row>
    <row r="9342" spans="1:31" x14ac:dyDescent="0.25">
      <c r="A9342">
        <v>1857331</v>
      </c>
      <c r="B9342">
        <v>1</v>
      </c>
      <c r="C9342" t="s">
        <v>81</v>
      </c>
      <c r="D9342" t="s">
        <v>127</v>
      </c>
      <c r="E9342" t="s">
        <v>154</v>
      </c>
      <c r="F9342" t="s">
        <v>26208</v>
      </c>
      <c r="G9342" t="s">
        <v>225</v>
      </c>
      <c r="H9342" t="s">
        <v>157</v>
      </c>
      <c r="I9342" t="s">
        <v>135</v>
      </c>
      <c r="J9342" t="s">
        <v>136</v>
      </c>
      <c r="K9342" t="s">
        <v>151</v>
      </c>
      <c r="L9342" t="s">
        <v>26209</v>
      </c>
      <c r="M9342" t="s">
        <v>26210</v>
      </c>
      <c r="N9342">
        <v>1.091388888</v>
      </c>
      <c r="O9342">
        <v>0</v>
      </c>
      <c r="P9342">
        <v>901</v>
      </c>
      <c r="Q9342">
        <v>17</v>
      </c>
      <c r="R9342">
        <v>47</v>
      </c>
      <c r="S9342">
        <v>12</v>
      </c>
      <c r="T9342">
        <v>111</v>
      </c>
      <c r="U9342">
        <v>10</v>
      </c>
      <c r="V9342">
        <v>1</v>
      </c>
      <c r="W9342">
        <v>0</v>
      </c>
      <c r="X9342">
        <v>251.4760122751866</v>
      </c>
      <c r="Y9342">
        <v>38.467658195118346</v>
      </c>
      <c r="Z9342">
        <v>62.784631805154952</v>
      </c>
      <c r="AA9342">
        <v>73.563474926100511</v>
      </c>
      <c r="AB9342">
        <v>66.744128711607885</v>
      </c>
      <c r="AC9342">
        <v>1239.5673814189045</v>
      </c>
      <c r="AD9342">
        <v>53.774963153884578</v>
      </c>
      <c r="AE9342">
        <v>1786.3782504859573</v>
      </c>
    </row>
    <row r="9343" spans="1:31" x14ac:dyDescent="0.25">
      <c r="A9343">
        <v>1857686</v>
      </c>
      <c r="B9343">
        <v>1</v>
      </c>
      <c r="C9343" t="s">
        <v>80</v>
      </c>
      <c r="D9343" t="s">
        <v>100</v>
      </c>
      <c r="E9343" t="s">
        <v>131</v>
      </c>
      <c r="F9343" t="s">
        <v>26211</v>
      </c>
      <c r="G9343" t="s">
        <v>189</v>
      </c>
      <c r="H9343" t="s">
        <v>134</v>
      </c>
      <c r="I9343" t="s">
        <v>135</v>
      </c>
      <c r="J9343" t="s">
        <v>136</v>
      </c>
      <c r="K9343" t="s">
        <v>137</v>
      </c>
      <c r="L9343" t="s">
        <v>26212</v>
      </c>
      <c r="M9343" t="s">
        <v>26213</v>
      </c>
      <c r="N9343">
        <v>2.6163888879999999</v>
      </c>
      <c r="O9343">
        <v>0</v>
      </c>
      <c r="P9343">
        <v>2</v>
      </c>
      <c r="Q9343">
        <v>0</v>
      </c>
      <c r="R9343">
        <v>1</v>
      </c>
      <c r="S9343">
        <v>0</v>
      </c>
      <c r="T9343">
        <v>3</v>
      </c>
      <c r="U9343">
        <v>0</v>
      </c>
      <c r="V9343">
        <v>0</v>
      </c>
      <c r="W9343">
        <v>0</v>
      </c>
      <c r="X9343">
        <v>0.37262544882330001</v>
      </c>
      <c r="Y9343">
        <v>0</v>
      </c>
      <c r="Z9343">
        <v>0.87732011832800827</v>
      </c>
      <c r="AA9343">
        <v>0</v>
      </c>
      <c r="AB9343">
        <v>4.4628832338911337</v>
      </c>
      <c r="AC9343">
        <v>0</v>
      </c>
      <c r="AD9343">
        <v>0</v>
      </c>
      <c r="AE9343">
        <v>5.7128288010424422</v>
      </c>
    </row>
    <row r="9344" spans="1:31" x14ac:dyDescent="0.25">
      <c r="A9344">
        <v>1857500</v>
      </c>
      <c r="B9344">
        <v>1</v>
      </c>
      <c r="C9344" t="s">
        <v>80</v>
      </c>
      <c r="D9344" t="s">
        <v>87</v>
      </c>
      <c r="E9344" t="s">
        <v>202</v>
      </c>
      <c r="F9344" t="s">
        <v>26214</v>
      </c>
      <c r="G9344" t="s">
        <v>386</v>
      </c>
      <c r="H9344" t="s">
        <v>157</v>
      </c>
      <c r="I9344" t="s">
        <v>179</v>
      </c>
      <c r="J9344" t="s">
        <v>136</v>
      </c>
      <c r="K9344" t="s">
        <v>137</v>
      </c>
      <c r="L9344" t="s">
        <v>26215</v>
      </c>
      <c r="M9344" t="s">
        <v>26216</v>
      </c>
      <c r="N9344">
        <v>3.4166665999999998E-2</v>
      </c>
      <c r="O9344">
        <v>0</v>
      </c>
      <c r="P9344">
        <v>0</v>
      </c>
      <c r="Q9344">
        <v>0</v>
      </c>
      <c r="R9344">
        <v>0</v>
      </c>
      <c r="S9344">
        <v>1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10.641424016429999</v>
      </c>
      <c r="AB9344">
        <v>0</v>
      </c>
      <c r="AC9344">
        <v>0</v>
      </c>
      <c r="AD9344">
        <v>0</v>
      </c>
      <c r="AE9344">
        <v>10.641424016429999</v>
      </c>
    </row>
    <row r="9345" spans="1:31" x14ac:dyDescent="0.25">
      <c r="A9345">
        <v>1857288</v>
      </c>
      <c r="B9345">
        <v>1</v>
      </c>
      <c r="C9345" t="s">
        <v>80</v>
      </c>
      <c r="D9345" t="s">
        <v>93</v>
      </c>
      <c r="E9345" t="s">
        <v>131</v>
      </c>
      <c r="F9345" t="s">
        <v>26217</v>
      </c>
      <c r="G9345" t="s">
        <v>133</v>
      </c>
      <c r="H9345" t="s">
        <v>134</v>
      </c>
      <c r="I9345" t="s">
        <v>135</v>
      </c>
      <c r="J9345" t="s">
        <v>136</v>
      </c>
      <c r="K9345" t="s">
        <v>137</v>
      </c>
      <c r="L9345" t="s">
        <v>26218</v>
      </c>
      <c r="M9345" t="s">
        <v>26219</v>
      </c>
      <c r="N9345">
        <v>2.9163888880000002</v>
      </c>
      <c r="O9345">
        <v>0</v>
      </c>
      <c r="P9345">
        <v>78</v>
      </c>
      <c r="Q9345">
        <v>0</v>
      </c>
      <c r="R9345">
        <v>1</v>
      </c>
      <c r="S9345">
        <v>0</v>
      </c>
      <c r="T9345">
        <v>4</v>
      </c>
      <c r="U9345">
        <v>0</v>
      </c>
      <c r="V9345">
        <v>0</v>
      </c>
      <c r="W9345">
        <v>0</v>
      </c>
      <c r="X9345">
        <v>35.655129422791745</v>
      </c>
      <c r="Y9345">
        <v>0</v>
      </c>
      <c r="Z9345">
        <v>1.4431415367629001</v>
      </c>
      <c r="AA9345">
        <v>0</v>
      </c>
      <c r="AB9345">
        <v>14.015191516190162</v>
      </c>
      <c r="AC9345">
        <v>0</v>
      </c>
      <c r="AD9345">
        <v>0</v>
      </c>
      <c r="AE9345">
        <v>51.113462475744811</v>
      </c>
    </row>
    <row r="9346" spans="1:31" x14ac:dyDescent="0.25">
      <c r="A9346">
        <v>1856790</v>
      </c>
      <c r="B9346">
        <v>1</v>
      </c>
      <c r="C9346" t="s">
        <v>80</v>
      </c>
      <c r="D9346" t="s">
        <v>104</v>
      </c>
      <c r="E9346" t="s">
        <v>164</v>
      </c>
      <c r="F9346" t="s">
        <v>817</v>
      </c>
      <c r="G9346" t="s">
        <v>156</v>
      </c>
      <c r="H9346" t="s">
        <v>157</v>
      </c>
      <c r="I9346" t="s">
        <v>135</v>
      </c>
      <c r="J9346" t="s">
        <v>136</v>
      </c>
      <c r="K9346" t="s">
        <v>137</v>
      </c>
      <c r="L9346" t="s">
        <v>26220</v>
      </c>
      <c r="M9346" t="s">
        <v>26221</v>
      </c>
      <c r="N9346">
        <v>1.1897222220000001</v>
      </c>
      <c r="O9346">
        <v>7</v>
      </c>
      <c r="P9346">
        <v>339</v>
      </c>
      <c r="Q9346">
        <v>13</v>
      </c>
      <c r="R9346">
        <v>13</v>
      </c>
      <c r="S9346">
        <v>17</v>
      </c>
      <c r="T9346">
        <v>44</v>
      </c>
      <c r="U9346">
        <v>0</v>
      </c>
      <c r="V9346">
        <v>0</v>
      </c>
      <c r="W9346">
        <v>2.7112562176929669</v>
      </c>
      <c r="X9346">
        <v>56.518283483965291</v>
      </c>
      <c r="Y9346">
        <v>10.513705906615124</v>
      </c>
      <c r="Z9346">
        <v>2.5313661977133837</v>
      </c>
      <c r="AA9346">
        <v>42.933362332796442</v>
      </c>
      <c r="AB9346">
        <v>21.524663141144234</v>
      </c>
      <c r="AC9346">
        <v>0</v>
      </c>
      <c r="AD9346">
        <v>0</v>
      </c>
      <c r="AE9346">
        <v>136.73263727992745</v>
      </c>
    </row>
    <row r="9347" spans="1:31" x14ac:dyDescent="0.25">
      <c r="A9347">
        <v>1856767</v>
      </c>
      <c r="B9347">
        <v>1</v>
      </c>
      <c r="C9347" t="s">
        <v>80</v>
      </c>
      <c r="D9347" t="s">
        <v>98</v>
      </c>
      <c r="E9347" t="s">
        <v>154</v>
      </c>
      <c r="F9347" t="s">
        <v>24971</v>
      </c>
      <c r="G9347" t="s">
        <v>175</v>
      </c>
      <c r="H9347" t="s">
        <v>157</v>
      </c>
      <c r="I9347" t="s">
        <v>135</v>
      </c>
      <c r="J9347" t="s">
        <v>136</v>
      </c>
      <c r="K9347" t="s">
        <v>137</v>
      </c>
      <c r="L9347" t="s">
        <v>26222</v>
      </c>
      <c r="M9347" t="s">
        <v>26223</v>
      </c>
      <c r="N9347">
        <v>1.5680555549999999</v>
      </c>
      <c r="O9347">
        <v>0</v>
      </c>
      <c r="P9347">
        <v>0</v>
      </c>
      <c r="Q9347">
        <v>0</v>
      </c>
      <c r="R9347">
        <v>4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11.882729218415649</v>
      </c>
      <c r="AA9347">
        <v>0</v>
      </c>
      <c r="AB9347">
        <v>0</v>
      </c>
      <c r="AC9347">
        <v>0</v>
      </c>
      <c r="AD9347">
        <v>0</v>
      </c>
      <c r="AE9347">
        <v>11.882729218415649</v>
      </c>
    </row>
    <row r="9348" spans="1:31" x14ac:dyDescent="0.25">
      <c r="A9348">
        <v>1857849</v>
      </c>
      <c r="B9348">
        <v>1</v>
      </c>
      <c r="C9348" t="s">
        <v>80</v>
      </c>
      <c r="D9348" t="s">
        <v>90</v>
      </c>
      <c r="E9348" t="s">
        <v>252</v>
      </c>
      <c r="F9348" t="s">
        <v>26224</v>
      </c>
      <c r="G9348" t="s">
        <v>217</v>
      </c>
      <c r="H9348" t="s">
        <v>134</v>
      </c>
      <c r="I9348" t="s">
        <v>135</v>
      </c>
      <c r="J9348" t="s">
        <v>136</v>
      </c>
      <c r="K9348" t="s">
        <v>137</v>
      </c>
      <c r="L9348" t="s">
        <v>26225</v>
      </c>
      <c r="M9348" t="s">
        <v>26226</v>
      </c>
      <c r="N9348">
        <v>0.52444444400000001</v>
      </c>
      <c r="O9348">
        <v>0</v>
      </c>
      <c r="P9348">
        <v>1255</v>
      </c>
      <c r="Q9348">
        <v>0</v>
      </c>
      <c r="R9348">
        <v>0</v>
      </c>
      <c r="S9348">
        <v>0</v>
      </c>
      <c r="T9348">
        <v>127</v>
      </c>
      <c r="U9348">
        <v>0</v>
      </c>
      <c r="V9348">
        <v>1</v>
      </c>
      <c r="W9348">
        <v>0</v>
      </c>
      <c r="X9348">
        <v>161.90251537279414</v>
      </c>
      <c r="Y9348">
        <v>0</v>
      </c>
      <c r="Z9348">
        <v>0</v>
      </c>
      <c r="AA9348">
        <v>0</v>
      </c>
      <c r="AB9348">
        <v>41.021761060677768</v>
      </c>
      <c r="AC9348">
        <v>0</v>
      </c>
      <c r="AD9348">
        <v>4.8477707245554997</v>
      </c>
      <c r="AE9348">
        <v>207.77204715802739</v>
      </c>
    </row>
    <row r="9349" spans="1:31" x14ac:dyDescent="0.25">
      <c r="A9349">
        <v>1857978</v>
      </c>
      <c r="B9349">
        <v>1</v>
      </c>
      <c r="C9349" t="s">
        <v>80</v>
      </c>
      <c r="D9349" t="s">
        <v>96</v>
      </c>
      <c r="E9349" t="s">
        <v>202</v>
      </c>
      <c r="F9349" t="s">
        <v>26227</v>
      </c>
      <c r="G9349" t="s">
        <v>242</v>
      </c>
      <c r="H9349" t="s">
        <v>157</v>
      </c>
      <c r="I9349" t="s">
        <v>179</v>
      </c>
      <c r="J9349" t="s">
        <v>3</v>
      </c>
      <c r="K9349" t="s">
        <v>137</v>
      </c>
      <c r="L9349" t="s">
        <v>26228</v>
      </c>
      <c r="M9349" t="s">
        <v>26229</v>
      </c>
      <c r="N9349">
        <v>4.1944443999999997E-2</v>
      </c>
      <c r="O9349">
        <v>0</v>
      </c>
      <c r="P9349">
        <v>3476</v>
      </c>
      <c r="Q9349">
        <v>0</v>
      </c>
      <c r="R9349">
        <v>8</v>
      </c>
      <c r="S9349">
        <v>7</v>
      </c>
      <c r="T9349">
        <v>397</v>
      </c>
      <c r="U9349">
        <v>0</v>
      </c>
      <c r="V9349">
        <v>0</v>
      </c>
      <c r="W9349">
        <v>0</v>
      </c>
      <c r="X9349">
        <v>65.643469655905335</v>
      </c>
      <c r="Y9349">
        <v>0</v>
      </c>
      <c r="Z9349">
        <v>0.10834359050186668</v>
      </c>
      <c r="AA9349">
        <v>5.583194843206134</v>
      </c>
      <c r="AB9349">
        <v>29.558011465430429</v>
      </c>
      <c r="AC9349">
        <v>0</v>
      </c>
      <c r="AD9349">
        <v>0</v>
      </c>
      <c r="AE9349">
        <v>100.89301955504375</v>
      </c>
    </row>
    <row r="9350" spans="1:31" x14ac:dyDescent="0.25">
      <c r="A9350">
        <v>1857729</v>
      </c>
      <c r="B9350">
        <v>1</v>
      </c>
      <c r="C9350" t="s">
        <v>81</v>
      </c>
      <c r="D9350" t="s">
        <v>127</v>
      </c>
      <c r="E9350" t="s">
        <v>140</v>
      </c>
      <c r="F9350" t="s">
        <v>26230</v>
      </c>
      <c r="G9350" t="s">
        <v>142</v>
      </c>
      <c r="H9350" t="s">
        <v>134</v>
      </c>
      <c r="I9350" t="s">
        <v>135</v>
      </c>
      <c r="J9350" t="s">
        <v>136</v>
      </c>
      <c r="K9350" t="s">
        <v>137</v>
      </c>
      <c r="L9350" t="s">
        <v>26231</v>
      </c>
      <c r="M9350" t="s">
        <v>26232</v>
      </c>
      <c r="N9350">
        <v>19.876111111</v>
      </c>
      <c r="O9350">
        <v>0</v>
      </c>
      <c r="P9350">
        <v>1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3.3169692404364999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3.3169692404364999</v>
      </c>
    </row>
    <row r="9351" spans="1:31" x14ac:dyDescent="0.25">
      <c r="A9351">
        <v>1857600</v>
      </c>
      <c r="B9351">
        <v>1</v>
      </c>
      <c r="C9351" t="s">
        <v>80</v>
      </c>
      <c r="D9351" t="s">
        <v>97</v>
      </c>
      <c r="E9351" t="s">
        <v>223</v>
      </c>
      <c r="F9351" t="s">
        <v>26233</v>
      </c>
      <c r="G9351" t="s">
        <v>4974</v>
      </c>
      <c r="H9351" t="s">
        <v>134</v>
      </c>
      <c r="I9351" t="s">
        <v>135</v>
      </c>
      <c r="J9351" t="s">
        <v>136</v>
      </c>
      <c r="K9351" t="s">
        <v>137</v>
      </c>
      <c r="L9351" t="s">
        <v>26234</v>
      </c>
      <c r="M9351" t="s">
        <v>26235</v>
      </c>
      <c r="N9351">
        <v>3.4644444440000002</v>
      </c>
      <c r="O9351">
        <v>0</v>
      </c>
      <c r="P9351">
        <v>25</v>
      </c>
      <c r="Q9351">
        <v>0</v>
      </c>
      <c r="R9351">
        <v>1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33.14856831493293</v>
      </c>
      <c r="Y9351">
        <v>0</v>
      </c>
      <c r="Z9351">
        <v>1.1404438415066664</v>
      </c>
      <c r="AA9351">
        <v>0</v>
      </c>
      <c r="AB9351">
        <v>0</v>
      </c>
      <c r="AC9351">
        <v>0</v>
      </c>
      <c r="AD9351">
        <v>0</v>
      </c>
      <c r="AE9351">
        <v>34.289012156439597</v>
      </c>
    </row>
    <row r="9352" spans="1:31" x14ac:dyDescent="0.25">
      <c r="A9352">
        <v>1857351</v>
      </c>
      <c r="B9352">
        <v>1</v>
      </c>
      <c r="C9352" t="s">
        <v>81</v>
      </c>
      <c r="D9352" t="s">
        <v>112</v>
      </c>
      <c r="E9352" t="s">
        <v>140</v>
      </c>
      <c r="F9352" t="s">
        <v>26236</v>
      </c>
      <c r="G9352" t="s">
        <v>142</v>
      </c>
      <c r="H9352" t="s">
        <v>134</v>
      </c>
      <c r="I9352" t="s">
        <v>135</v>
      </c>
      <c r="J9352" t="s">
        <v>136</v>
      </c>
      <c r="K9352" t="s">
        <v>137</v>
      </c>
      <c r="L9352" t="s">
        <v>26237</v>
      </c>
      <c r="M9352" t="s">
        <v>26238</v>
      </c>
      <c r="N9352">
        <v>1.2738888880000001</v>
      </c>
      <c r="O9352">
        <v>0</v>
      </c>
      <c r="P9352">
        <v>1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0.12508926834750003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0.12508926834750003</v>
      </c>
    </row>
    <row r="9353" spans="1:31" x14ac:dyDescent="0.25">
      <c r="A9353">
        <v>1857643</v>
      </c>
      <c r="B9353">
        <v>1</v>
      </c>
      <c r="C9353" t="s">
        <v>80</v>
      </c>
      <c r="D9353" t="s">
        <v>100</v>
      </c>
      <c r="E9353" t="s">
        <v>202</v>
      </c>
      <c r="F9353" t="s">
        <v>26239</v>
      </c>
      <c r="G9353" t="s">
        <v>156</v>
      </c>
      <c r="H9353" t="s">
        <v>157</v>
      </c>
      <c r="I9353" t="s">
        <v>135</v>
      </c>
      <c r="J9353" t="s">
        <v>136</v>
      </c>
      <c r="K9353" t="s">
        <v>137</v>
      </c>
      <c r="L9353" t="s">
        <v>26240</v>
      </c>
      <c r="M9353" t="s">
        <v>26241</v>
      </c>
      <c r="N9353">
        <v>0.5625</v>
      </c>
      <c r="O9353">
        <v>1</v>
      </c>
      <c r="P9353">
        <v>4450</v>
      </c>
      <c r="Q9353">
        <v>0</v>
      </c>
      <c r="R9353">
        <v>124</v>
      </c>
      <c r="S9353">
        <v>1</v>
      </c>
      <c r="T9353">
        <v>757</v>
      </c>
      <c r="U9353">
        <v>1</v>
      </c>
      <c r="V9353">
        <v>1</v>
      </c>
      <c r="W9353">
        <v>0.13437634052158332</v>
      </c>
      <c r="X9353">
        <v>591.67684454183984</v>
      </c>
      <c r="Y9353">
        <v>0</v>
      </c>
      <c r="Z9353">
        <v>34.368205889030797</v>
      </c>
      <c r="AA9353">
        <v>6.59722190137445</v>
      </c>
      <c r="AB9353">
        <v>406.10158438910332</v>
      </c>
      <c r="AC9353">
        <v>172.31622807118933</v>
      </c>
      <c r="AD9353">
        <v>1.37776562483625</v>
      </c>
      <c r="AE9353">
        <v>1212.5722267578956</v>
      </c>
    </row>
    <row r="9354" spans="1:31" x14ac:dyDescent="0.25">
      <c r="A9354">
        <v>1857394</v>
      </c>
      <c r="B9354">
        <v>1</v>
      </c>
      <c r="C9354" t="s">
        <v>80</v>
      </c>
      <c r="D9354" t="s">
        <v>84</v>
      </c>
      <c r="E9354" t="s">
        <v>140</v>
      </c>
      <c r="F9354" t="s">
        <v>26242</v>
      </c>
      <c r="G9354" t="s">
        <v>142</v>
      </c>
      <c r="H9354" t="s">
        <v>134</v>
      </c>
      <c r="I9354" t="s">
        <v>135</v>
      </c>
      <c r="J9354" t="s">
        <v>136</v>
      </c>
      <c r="K9354" t="s">
        <v>137</v>
      </c>
      <c r="L9354" t="s">
        <v>26243</v>
      </c>
      <c r="M9354" t="s">
        <v>26244</v>
      </c>
      <c r="N9354">
        <v>9.4694444440000005</v>
      </c>
      <c r="O9354">
        <v>0</v>
      </c>
      <c r="P9354">
        <v>3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24.742589799769494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24.742589799769494</v>
      </c>
    </row>
    <row r="9355" spans="1:31" x14ac:dyDescent="0.25">
      <c r="A9355">
        <v>1857786</v>
      </c>
      <c r="B9355">
        <v>1</v>
      </c>
      <c r="C9355" t="s">
        <v>80</v>
      </c>
      <c r="D9355" t="s">
        <v>84</v>
      </c>
      <c r="E9355" t="s">
        <v>131</v>
      </c>
      <c r="F9355" t="s">
        <v>26245</v>
      </c>
      <c r="G9355" t="s">
        <v>189</v>
      </c>
      <c r="H9355" t="s">
        <v>134</v>
      </c>
      <c r="I9355" t="s">
        <v>135</v>
      </c>
      <c r="J9355" t="s">
        <v>136</v>
      </c>
      <c r="K9355" t="s">
        <v>137</v>
      </c>
      <c r="L9355" t="s">
        <v>26246</v>
      </c>
      <c r="M9355" t="s">
        <v>26247</v>
      </c>
      <c r="N9355">
        <v>3.2922222219999999</v>
      </c>
      <c r="O9355">
        <v>0</v>
      </c>
      <c r="P9355">
        <v>228</v>
      </c>
      <c r="Q9355">
        <v>0</v>
      </c>
      <c r="R9355">
        <v>0</v>
      </c>
      <c r="S9355">
        <v>0</v>
      </c>
      <c r="T9355">
        <v>17</v>
      </c>
      <c r="U9355">
        <v>0</v>
      </c>
      <c r="V9355">
        <v>0</v>
      </c>
      <c r="W9355">
        <v>0</v>
      </c>
      <c r="X9355">
        <v>171.23915290813218</v>
      </c>
      <c r="Y9355">
        <v>0</v>
      </c>
      <c r="Z9355">
        <v>0</v>
      </c>
      <c r="AA9355">
        <v>0</v>
      </c>
      <c r="AB9355">
        <v>65.889490412757212</v>
      </c>
      <c r="AC9355">
        <v>0</v>
      </c>
      <c r="AD9355">
        <v>0</v>
      </c>
      <c r="AE9355">
        <v>237.12864332088941</v>
      </c>
    </row>
    <row r="9356" spans="1:31" x14ac:dyDescent="0.25">
      <c r="A9356">
        <v>1857102</v>
      </c>
      <c r="B9356">
        <v>1</v>
      </c>
      <c r="C9356" t="s">
        <v>80</v>
      </c>
      <c r="D9356" t="s">
        <v>105</v>
      </c>
      <c r="E9356" t="s">
        <v>154</v>
      </c>
      <c r="F9356" t="s">
        <v>26248</v>
      </c>
      <c r="G9356" t="s">
        <v>175</v>
      </c>
      <c r="H9356" t="s">
        <v>157</v>
      </c>
      <c r="I9356" t="s">
        <v>135</v>
      </c>
      <c r="J9356" t="s">
        <v>136</v>
      </c>
      <c r="K9356" t="s">
        <v>137</v>
      </c>
      <c r="L9356" t="s">
        <v>26249</v>
      </c>
      <c r="M9356" t="s">
        <v>26250</v>
      </c>
      <c r="N9356">
        <v>0.65777777699999995</v>
      </c>
      <c r="O9356">
        <v>0</v>
      </c>
      <c r="P9356">
        <v>0</v>
      </c>
      <c r="Q9356">
        <v>0</v>
      </c>
      <c r="R9356">
        <v>0</v>
      </c>
      <c r="S9356">
        <v>4</v>
      </c>
      <c r="T9356">
        <v>0</v>
      </c>
      <c r="U9356">
        <v>2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6.4281105372064831</v>
      </c>
      <c r="AB9356">
        <v>0</v>
      </c>
      <c r="AC9356">
        <v>53.948418467255969</v>
      </c>
      <c r="AD9356">
        <v>0</v>
      </c>
      <c r="AE9356">
        <v>60.376529004462455</v>
      </c>
    </row>
    <row r="9357" spans="1:31" x14ac:dyDescent="0.25">
      <c r="A9357">
        <v>1857935</v>
      </c>
      <c r="B9357">
        <v>1</v>
      </c>
      <c r="C9357" t="s">
        <v>80</v>
      </c>
      <c r="D9357" t="s">
        <v>94</v>
      </c>
      <c r="E9357" t="s">
        <v>252</v>
      </c>
      <c r="F9357" t="s">
        <v>26251</v>
      </c>
      <c r="G9357" t="s">
        <v>1724</v>
      </c>
      <c r="H9357" t="s">
        <v>134</v>
      </c>
      <c r="I9357" t="s">
        <v>135</v>
      </c>
      <c r="J9357" t="s">
        <v>136</v>
      </c>
      <c r="K9357" t="s">
        <v>137</v>
      </c>
      <c r="L9357" t="s">
        <v>26252</v>
      </c>
      <c r="M9357" t="s">
        <v>26253</v>
      </c>
      <c r="N9357">
        <v>1.378333333</v>
      </c>
      <c r="O9357">
        <v>0</v>
      </c>
      <c r="P9357">
        <v>695</v>
      </c>
      <c r="Q9357">
        <v>0</v>
      </c>
      <c r="R9357">
        <v>0</v>
      </c>
      <c r="S9357">
        <v>0</v>
      </c>
      <c r="T9357">
        <v>38</v>
      </c>
      <c r="U9357">
        <v>0</v>
      </c>
      <c r="V9357">
        <v>0</v>
      </c>
      <c r="W9357">
        <v>0</v>
      </c>
      <c r="X9357">
        <v>308.63113058095462</v>
      </c>
      <c r="Y9357">
        <v>0</v>
      </c>
      <c r="Z9357">
        <v>0</v>
      </c>
      <c r="AA9357">
        <v>0</v>
      </c>
      <c r="AB9357">
        <v>66.956830406645736</v>
      </c>
      <c r="AC9357">
        <v>0</v>
      </c>
      <c r="AD9357">
        <v>0</v>
      </c>
      <c r="AE9357">
        <v>375.58796098760035</v>
      </c>
    </row>
    <row r="9358" spans="1:31" x14ac:dyDescent="0.25">
      <c r="A9358">
        <v>1858035</v>
      </c>
      <c r="B9358">
        <v>1</v>
      </c>
      <c r="C9358" t="s">
        <v>80</v>
      </c>
      <c r="D9358" t="s">
        <v>103</v>
      </c>
      <c r="E9358" t="s">
        <v>252</v>
      </c>
      <c r="F9358" t="s">
        <v>26254</v>
      </c>
      <c r="G9358" t="s">
        <v>1724</v>
      </c>
      <c r="H9358" t="s">
        <v>134</v>
      </c>
      <c r="I9358" t="s">
        <v>135</v>
      </c>
      <c r="J9358" t="s">
        <v>136</v>
      </c>
      <c r="K9358" t="s">
        <v>137</v>
      </c>
      <c r="L9358" t="s">
        <v>26255</v>
      </c>
      <c r="M9358" t="s">
        <v>26256</v>
      </c>
      <c r="N9358">
        <v>2.0438888880000001</v>
      </c>
      <c r="O9358">
        <v>0</v>
      </c>
      <c r="P9358">
        <v>178</v>
      </c>
      <c r="Q9358">
        <v>0</v>
      </c>
      <c r="R9358">
        <v>8</v>
      </c>
      <c r="S9358">
        <v>0</v>
      </c>
      <c r="T9358">
        <v>46</v>
      </c>
      <c r="U9358">
        <v>0</v>
      </c>
      <c r="V9358">
        <v>1</v>
      </c>
      <c r="W9358">
        <v>0</v>
      </c>
      <c r="X9358">
        <v>101.81254270295648</v>
      </c>
      <c r="Y9358">
        <v>0</v>
      </c>
      <c r="Z9358">
        <v>315.46065927319597</v>
      </c>
      <c r="AA9358">
        <v>0</v>
      </c>
      <c r="AB9358">
        <v>99.030509499460436</v>
      </c>
      <c r="AC9358">
        <v>0</v>
      </c>
      <c r="AD9358">
        <v>3.1963646600112501</v>
      </c>
      <c r="AE9358">
        <v>519.50007613562411</v>
      </c>
    </row>
    <row r="9359" spans="1:31" x14ac:dyDescent="0.25">
      <c r="A9359">
        <v>1857494</v>
      </c>
      <c r="B9359">
        <v>1</v>
      </c>
      <c r="C9359" t="s">
        <v>80</v>
      </c>
      <c r="D9359" t="s">
        <v>87</v>
      </c>
      <c r="E9359" t="s">
        <v>202</v>
      </c>
      <c r="F9359" t="s">
        <v>26257</v>
      </c>
      <c r="G9359" t="s">
        <v>386</v>
      </c>
      <c r="H9359" t="s">
        <v>157</v>
      </c>
      <c r="I9359" t="s">
        <v>135</v>
      </c>
      <c r="J9359" t="s">
        <v>136</v>
      </c>
      <c r="K9359" t="s">
        <v>137</v>
      </c>
      <c r="L9359" t="s">
        <v>26258</v>
      </c>
      <c r="M9359" t="s">
        <v>26259</v>
      </c>
      <c r="N9359">
        <v>0.17638888799999999</v>
      </c>
      <c r="O9359">
        <v>0</v>
      </c>
      <c r="P9359">
        <v>7633</v>
      </c>
      <c r="Q9359">
        <v>0</v>
      </c>
      <c r="R9359">
        <v>0</v>
      </c>
      <c r="S9359">
        <v>9</v>
      </c>
      <c r="T9359">
        <v>1618</v>
      </c>
      <c r="U9359">
        <v>5</v>
      </c>
      <c r="V9359">
        <v>15</v>
      </c>
      <c r="W9359">
        <v>0</v>
      </c>
      <c r="X9359">
        <v>349.91227236455558</v>
      </c>
      <c r="Y9359">
        <v>0</v>
      </c>
      <c r="Z9359">
        <v>0</v>
      </c>
      <c r="AA9359">
        <v>42.257722127706501</v>
      </c>
      <c r="AB9359">
        <v>263.47900808511503</v>
      </c>
      <c r="AC9359">
        <v>37.034743447933337</v>
      </c>
      <c r="AD9359">
        <v>46.583268843774675</v>
      </c>
      <c r="AE9359">
        <v>739.26701486908519</v>
      </c>
    </row>
    <row r="9360" spans="1:31" x14ac:dyDescent="0.25">
      <c r="A9360">
        <v>1856773</v>
      </c>
      <c r="B9360">
        <v>1</v>
      </c>
      <c r="C9360" t="s">
        <v>81</v>
      </c>
      <c r="D9360" t="s">
        <v>128</v>
      </c>
      <c r="E9360" t="s">
        <v>154</v>
      </c>
      <c r="F9360" t="s">
        <v>155</v>
      </c>
      <c r="G9360" t="s">
        <v>156</v>
      </c>
      <c r="H9360" t="s">
        <v>157</v>
      </c>
      <c r="I9360" t="s">
        <v>135</v>
      </c>
      <c r="J9360" t="s">
        <v>136</v>
      </c>
      <c r="K9360" t="s">
        <v>137</v>
      </c>
      <c r="L9360" t="s">
        <v>26260</v>
      </c>
      <c r="M9360" t="s">
        <v>26261</v>
      </c>
      <c r="N9360">
        <v>0.58527777700000005</v>
      </c>
      <c r="O9360">
        <v>0</v>
      </c>
      <c r="P9360">
        <v>15</v>
      </c>
      <c r="Q9360">
        <v>0</v>
      </c>
      <c r="R9360">
        <v>19</v>
      </c>
      <c r="S9360">
        <v>8</v>
      </c>
      <c r="T9360">
        <v>4</v>
      </c>
      <c r="U9360">
        <v>2</v>
      </c>
      <c r="V9360">
        <v>0</v>
      </c>
      <c r="W9360">
        <v>0</v>
      </c>
      <c r="X9360">
        <v>1.9306267534356747</v>
      </c>
      <c r="Y9360">
        <v>0</v>
      </c>
      <c r="Z9360">
        <v>4.8783925316666661</v>
      </c>
      <c r="AA9360">
        <v>273.02394944029561</v>
      </c>
      <c r="AB9360">
        <v>3.1620401483975997</v>
      </c>
      <c r="AC9360">
        <v>36.345429499960005</v>
      </c>
      <c r="AD9360">
        <v>0</v>
      </c>
      <c r="AE9360">
        <v>319.34043837375555</v>
      </c>
    </row>
    <row r="9361" spans="1:31" x14ac:dyDescent="0.25">
      <c r="A9361">
        <v>1856819</v>
      </c>
      <c r="B9361">
        <v>1</v>
      </c>
      <c r="C9361" t="s">
        <v>80</v>
      </c>
      <c r="D9361" t="s">
        <v>103</v>
      </c>
      <c r="E9361" t="s">
        <v>202</v>
      </c>
      <c r="F9361" t="s">
        <v>26262</v>
      </c>
      <c r="G9361" t="s">
        <v>156</v>
      </c>
      <c r="H9361" t="s">
        <v>157</v>
      </c>
      <c r="I9361" t="s">
        <v>135</v>
      </c>
      <c r="J9361" t="s">
        <v>136</v>
      </c>
      <c r="K9361" t="s">
        <v>137</v>
      </c>
      <c r="L9361" t="s">
        <v>26263</v>
      </c>
      <c r="M9361" t="s">
        <v>26264</v>
      </c>
      <c r="N9361">
        <v>0.38388888799999998</v>
      </c>
      <c r="O9361">
        <v>0</v>
      </c>
      <c r="P9361">
        <v>4904</v>
      </c>
      <c r="Q9361">
        <v>6</v>
      </c>
      <c r="R9361">
        <v>35</v>
      </c>
      <c r="S9361">
        <v>13</v>
      </c>
      <c r="T9361">
        <v>362</v>
      </c>
      <c r="U9361">
        <v>26</v>
      </c>
      <c r="V9361">
        <v>1</v>
      </c>
      <c r="W9361">
        <v>0</v>
      </c>
      <c r="X9361">
        <v>354.92113794466212</v>
      </c>
      <c r="Y9361">
        <v>70.779529656387922</v>
      </c>
      <c r="Z9361">
        <v>23.995330288418089</v>
      </c>
      <c r="AA9361">
        <v>173.84995726064776</v>
      </c>
      <c r="AB9361">
        <v>152.48033258865124</v>
      </c>
      <c r="AC9361">
        <v>863.89359227398745</v>
      </c>
      <c r="AD9361">
        <v>7.929868595557334</v>
      </c>
      <c r="AE9361">
        <v>1647.849748608312</v>
      </c>
    </row>
    <row r="9362" spans="1:31" x14ac:dyDescent="0.25">
      <c r="A9362">
        <v>1857483</v>
      </c>
      <c r="B9362">
        <v>1</v>
      </c>
      <c r="C9362" t="s">
        <v>81</v>
      </c>
      <c r="D9362" t="s">
        <v>127</v>
      </c>
      <c r="E9362" t="s">
        <v>223</v>
      </c>
      <c r="F9362" t="s">
        <v>26265</v>
      </c>
      <c r="G9362" t="s">
        <v>133</v>
      </c>
      <c r="H9362" t="s">
        <v>134</v>
      </c>
      <c r="I9362" t="s">
        <v>135</v>
      </c>
      <c r="J9362" t="s">
        <v>136</v>
      </c>
      <c r="K9362" t="s">
        <v>137</v>
      </c>
      <c r="L9362" t="s">
        <v>26266</v>
      </c>
      <c r="M9362" t="s">
        <v>26267</v>
      </c>
      <c r="N9362">
        <v>3.3116666659999998</v>
      </c>
      <c r="O9362">
        <v>0</v>
      </c>
      <c r="P9362">
        <v>25</v>
      </c>
      <c r="Q9362">
        <v>0</v>
      </c>
      <c r="R9362">
        <v>0</v>
      </c>
      <c r="S9362">
        <v>0</v>
      </c>
      <c r="T9362">
        <v>20</v>
      </c>
      <c r="U9362">
        <v>0</v>
      </c>
      <c r="V9362">
        <v>0</v>
      </c>
      <c r="W9362">
        <v>0</v>
      </c>
      <c r="X9362">
        <v>18.700485721237953</v>
      </c>
      <c r="Y9362">
        <v>0</v>
      </c>
      <c r="Z9362">
        <v>0</v>
      </c>
      <c r="AA9362">
        <v>0</v>
      </c>
      <c r="AB9362">
        <v>108.09960803082187</v>
      </c>
      <c r="AC9362">
        <v>0</v>
      </c>
      <c r="AD9362">
        <v>0</v>
      </c>
      <c r="AE9362">
        <v>126.80009375205982</v>
      </c>
    </row>
    <row r="9363" spans="1:31" x14ac:dyDescent="0.25">
      <c r="A9363">
        <v>1856796</v>
      </c>
      <c r="B9363">
        <v>1</v>
      </c>
      <c r="C9363" t="s">
        <v>81</v>
      </c>
      <c r="D9363" t="s">
        <v>117</v>
      </c>
      <c r="E9363" t="s">
        <v>202</v>
      </c>
      <c r="F9363" t="s">
        <v>8177</v>
      </c>
      <c r="G9363" t="s">
        <v>156</v>
      </c>
      <c r="H9363" t="s">
        <v>157</v>
      </c>
      <c r="I9363" t="s">
        <v>135</v>
      </c>
      <c r="J9363" t="s">
        <v>136</v>
      </c>
      <c r="K9363" t="s">
        <v>137</v>
      </c>
      <c r="L9363" t="s">
        <v>26268</v>
      </c>
      <c r="M9363" t="s">
        <v>26269</v>
      </c>
      <c r="N9363">
        <v>0.32</v>
      </c>
      <c r="O9363">
        <v>6</v>
      </c>
      <c r="P9363">
        <v>929</v>
      </c>
      <c r="Q9363">
        <v>87</v>
      </c>
      <c r="R9363">
        <v>198</v>
      </c>
      <c r="S9363">
        <v>11</v>
      </c>
      <c r="T9363">
        <v>97</v>
      </c>
      <c r="U9363">
        <v>2</v>
      </c>
      <c r="V9363">
        <v>0</v>
      </c>
      <c r="W9363">
        <v>1.0341630525442669</v>
      </c>
      <c r="X9363">
        <v>40.054937029254489</v>
      </c>
      <c r="Y9363">
        <v>73.233741058562913</v>
      </c>
      <c r="Z9363">
        <v>58.263980167000774</v>
      </c>
      <c r="AA9363">
        <v>21.803519846720572</v>
      </c>
      <c r="AB9363">
        <v>20.835687187242968</v>
      </c>
      <c r="AC9363">
        <v>7.6672864323516006</v>
      </c>
      <c r="AD9363">
        <v>0</v>
      </c>
      <c r="AE9363">
        <v>222.89331477367759</v>
      </c>
    </row>
    <row r="9364" spans="1:31" x14ac:dyDescent="0.25">
      <c r="A9364">
        <v>1857798</v>
      </c>
      <c r="B9364">
        <v>1</v>
      </c>
      <c r="C9364" t="s">
        <v>80</v>
      </c>
      <c r="D9364" t="s">
        <v>84</v>
      </c>
      <c r="E9364" t="s">
        <v>140</v>
      </c>
      <c r="F9364" t="s">
        <v>26270</v>
      </c>
      <c r="G9364" t="s">
        <v>246</v>
      </c>
      <c r="H9364" t="s">
        <v>134</v>
      </c>
      <c r="I9364" t="s">
        <v>135</v>
      </c>
      <c r="J9364" t="s">
        <v>136</v>
      </c>
      <c r="K9364" t="s">
        <v>137</v>
      </c>
      <c r="L9364" t="s">
        <v>26271</v>
      </c>
      <c r="M9364" t="s">
        <v>26272</v>
      </c>
      <c r="N9364">
        <v>3.9680555549999998</v>
      </c>
      <c r="O9364">
        <v>0</v>
      </c>
      <c r="P9364">
        <v>4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3.1223887078589341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3.1223887078589341</v>
      </c>
    </row>
    <row r="9365" spans="1:31" x14ac:dyDescent="0.25">
      <c r="A9365">
        <v>1857775</v>
      </c>
      <c r="B9365">
        <v>1</v>
      </c>
      <c r="C9365" t="s">
        <v>80</v>
      </c>
      <c r="D9365" t="s">
        <v>96</v>
      </c>
      <c r="E9365" t="s">
        <v>223</v>
      </c>
      <c r="F9365" t="s">
        <v>26273</v>
      </c>
      <c r="G9365" t="s">
        <v>1055</v>
      </c>
      <c r="H9365" t="s">
        <v>134</v>
      </c>
      <c r="I9365" t="s">
        <v>135</v>
      </c>
      <c r="J9365" t="s">
        <v>136</v>
      </c>
      <c r="K9365" t="s">
        <v>137</v>
      </c>
      <c r="L9365" t="s">
        <v>26274</v>
      </c>
      <c r="M9365" t="s">
        <v>26275</v>
      </c>
      <c r="N9365">
        <v>3.5416666659999998</v>
      </c>
      <c r="O9365">
        <v>0</v>
      </c>
      <c r="P9365">
        <v>12</v>
      </c>
      <c r="Q9365">
        <v>0</v>
      </c>
      <c r="R9365">
        <v>0</v>
      </c>
      <c r="S9365">
        <v>0</v>
      </c>
      <c r="T9365">
        <v>52</v>
      </c>
      <c r="U9365">
        <v>0</v>
      </c>
      <c r="V9365">
        <v>0</v>
      </c>
      <c r="W9365">
        <v>0</v>
      </c>
      <c r="X9365">
        <v>28.435965105349297</v>
      </c>
      <c r="Y9365">
        <v>0</v>
      </c>
      <c r="Z9365">
        <v>0</v>
      </c>
      <c r="AA9365">
        <v>0</v>
      </c>
      <c r="AB9365">
        <v>404.78441943659277</v>
      </c>
      <c r="AC9365">
        <v>0</v>
      </c>
      <c r="AD9365">
        <v>0</v>
      </c>
      <c r="AE9365">
        <v>433.22038454194205</v>
      </c>
    </row>
    <row r="9366" spans="1:31" x14ac:dyDescent="0.25">
      <c r="A9366">
        <v>1857111</v>
      </c>
      <c r="B9366">
        <v>1</v>
      </c>
      <c r="C9366" t="s">
        <v>80</v>
      </c>
      <c r="D9366" t="s">
        <v>93</v>
      </c>
      <c r="E9366" t="s">
        <v>131</v>
      </c>
      <c r="F9366" t="s">
        <v>26276</v>
      </c>
      <c r="G9366" t="s">
        <v>753</v>
      </c>
      <c r="H9366" t="s">
        <v>134</v>
      </c>
      <c r="I9366" t="s">
        <v>135</v>
      </c>
      <c r="J9366" t="s">
        <v>136</v>
      </c>
      <c r="K9366" t="s">
        <v>137</v>
      </c>
      <c r="L9366" t="s">
        <v>26277</v>
      </c>
      <c r="M9366" t="s">
        <v>26278</v>
      </c>
      <c r="N9366">
        <v>0.42666666600000003</v>
      </c>
      <c r="O9366">
        <v>0</v>
      </c>
      <c r="P9366">
        <v>19</v>
      </c>
      <c r="Q9366">
        <v>0</v>
      </c>
      <c r="R9366">
        <v>0</v>
      </c>
      <c r="S9366">
        <v>0</v>
      </c>
      <c r="T9366">
        <v>2</v>
      </c>
      <c r="U9366">
        <v>0</v>
      </c>
      <c r="V9366">
        <v>0</v>
      </c>
      <c r="W9366">
        <v>0</v>
      </c>
      <c r="X9366">
        <v>1.6865208678143999</v>
      </c>
      <c r="Y9366">
        <v>0</v>
      </c>
      <c r="Z9366">
        <v>0</v>
      </c>
      <c r="AA9366">
        <v>0</v>
      </c>
      <c r="AB9366">
        <v>0.1711620830834</v>
      </c>
      <c r="AC9366">
        <v>0</v>
      </c>
      <c r="AD9366">
        <v>0</v>
      </c>
      <c r="AE9366">
        <v>1.8576829508977999</v>
      </c>
    </row>
    <row r="9367" spans="1:31" x14ac:dyDescent="0.25">
      <c r="A9367">
        <v>1857752</v>
      </c>
      <c r="B9367">
        <v>1</v>
      </c>
      <c r="C9367" t="s">
        <v>80</v>
      </c>
      <c r="D9367" t="s">
        <v>103</v>
      </c>
      <c r="E9367" t="s">
        <v>252</v>
      </c>
      <c r="F9367" t="s">
        <v>26279</v>
      </c>
      <c r="G9367" t="s">
        <v>150</v>
      </c>
      <c r="H9367" t="s">
        <v>134</v>
      </c>
      <c r="I9367" t="s">
        <v>135</v>
      </c>
      <c r="J9367" t="s">
        <v>136</v>
      </c>
      <c r="K9367" t="s">
        <v>151</v>
      </c>
      <c r="L9367" t="s">
        <v>26280</v>
      </c>
      <c r="M9367" t="s">
        <v>26281</v>
      </c>
      <c r="N9367">
        <v>0.71496111100000004</v>
      </c>
      <c r="O9367">
        <v>0</v>
      </c>
      <c r="P9367">
        <v>444</v>
      </c>
      <c r="Q9367">
        <v>0</v>
      </c>
      <c r="R9367">
        <v>1</v>
      </c>
      <c r="S9367">
        <v>0</v>
      </c>
      <c r="T9367">
        <v>17</v>
      </c>
      <c r="U9367">
        <v>0</v>
      </c>
      <c r="V9367">
        <v>0</v>
      </c>
      <c r="W9367">
        <v>0</v>
      </c>
      <c r="X9367">
        <v>76.050861023387327</v>
      </c>
      <c r="Y9367">
        <v>0</v>
      </c>
      <c r="Z9367">
        <v>1.8170646779999999E-3</v>
      </c>
      <c r="AA9367">
        <v>0</v>
      </c>
      <c r="AB9367">
        <v>24.8592453551442</v>
      </c>
      <c r="AC9367">
        <v>0</v>
      </c>
      <c r="AD9367">
        <v>0</v>
      </c>
      <c r="AE9367">
        <v>100.91192344320952</v>
      </c>
    </row>
    <row r="9368" spans="1:31" x14ac:dyDescent="0.25">
      <c r="A9368">
        <v>1857629</v>
      </c>
      <c r="B9368">
        <v>1</v>
      </c>
      <c r="C9368" t="s">
        <v>80</v>
      </c>
      <c r="D9368" t="s">
        <v>104</v>
      </c>
      <c r="E9368" t="s">
        <v>140</v>
      </c>
      <c r="F9368" t="s">
        <v>26282</v>
      </c>
      <c r="G9368" t="s">
        <v>142</v>
      </c>
      <c r="H9368" t="s">
        <v>134</v>
      </c>
      <c r="I9368" t="s">
        <v>135</v>
      </c>
      <c r="J9368" t="s">
        <v>136</v>
      </c>
      <c r="K9368" t="s">
        <v>137</v>
      </c>
      <c r="L9368" t="s">
        <v>26283</v>
      </c>
      <c r="M9368" t="s">
        <v>26284</v>
      </c>
      <c r="N9368">
        <v>1.7336111110000001</v>
      </c>
      <c r="O9368">
        <v>0</v>
      </c>
      <c r="P9368">
        <v>1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0.40092469309145007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0.40092469309145007</v>
      </c>
    </row>
    <row r="9369" spans="1:31" x14ac:dyDescent="0.25">
      <c r="A9369">
        <v>1857314</v>
      </c>
      <c r="B9369">
        <v>1</v>
      </c>
      <c r="C9369" t="s">
        <v>81</v>
      </c>
      <c r="D9369" t="s">
        <v>128</v>
      </c>
      <c r="E9369" t="s">
        <v>164</v>
      </c>
      <c r="F9369" t="s">
        <v>26285</v>
      </c>
      <c r="G9369" t="s">
        <v>225</v>
      </c>
      <c r="H9369" t="s">
        <v>157</v>
      </c>
      <c r="I9369" t="s">
        <v>135</v>
      </c>
      <c r="J9369" t="s">
        <v>136</v>
      </c>
      <c r="K9369" t="s">
        <v>151</v>
      </c>
      <c r="L9369" t="s">
        <v>26286</v>
      </c>
      <c r="M9369" t="s">
        <v>26287</v>
      </c>
      <c r="N9369">
        <v>7.6333333330000004</v>
      </c>
      <c r="O9369">
        <v>1</v>
      </c>
      <c r="P9369">
        <v>553</v>
      </c>
      <c r="Q9369">
        <v>2</v>
      </c>
      <c r="R9369">
        <v>3</v>
      </c>
      <c r="S9369">
        <v>3</v>
      </c>
      <c r="T9369">
        <v>38</v>
      </c>
      <c r="U9369">
        <v>0</v>
      </c>
      <c r="V9369">
        <v>0</v>
      </c>
      <c r="W9369">
        <v>1.9206708071333336</v>
      </c>
      <c r="X9369">
        <v>511.61149137012944</v>
      </c>
      <c r="Y9369">
        <v>36.868303299045529</v>
      </c>
      <c r="Z9369">
        <v>2.4405756384562003</v>
      </c>
      <c r="AA9369">
        <v>215.07279221430838</v>
      </c>
      <c r="AB9369">
        <v>190.50970665182638</v>
      </c>
      <c r="AC9369">
        <v>0</v>
      </c>
      <c r="AD9369">
        <v>0</v>
      </c>
      <c r="AE9369">
        <v>958.42353998089925</v>
      </c>
    </row>
    <row r="9370" spans="1:31" x14ac:dyDescent="0.25">
      <c r="A9370">
        <v>1858001</v>
      </c>
      <c r="B9370">
        <v>1</v>
      </c>
      <c r="C9370" t="s">
        <v>80</v>
      </c>
      <c r="D9370" t="s">
        <v>91</v>
      </c>
      <c r="E9370" t="s">
        <v>131</v>
      </c>
      <c r="F9370" t="s">
        <v>26288</v>
      </c>
      <c r="G9370" t="s">
        <v>133</v>
      </c>
      <c r="H9370" t="s">
        <v>134</v>
      </c>
      <c r="I9370" t="s">
        <v>135</v>
      </c>
      <c r="J9370" t="s">
        <v>136</v>
      </c>
      <c r="K9370" t="s">
        <v>137</v>
      </c>
      <c r="L9370" t="s">
        <v>26289</v>
      </c>
      <c r="M9370" t="s">
        <v>26290</v>
      </c>
      <c r="N9370">
        <v>1.073611111</v>
      </c>
      <c r="O9370">
        <v>0</v>
      </c>
      <c r="P9370">
        <v>198</v>
      </c>
      <c r="Q9370">
        <v>0</v>
      </c>
      <c r="R9370">
        <v>2</v>
      </c>
      <c r="S9370">
        <v>0</v>
      </c>
      <c r="T9370">
        <v>28</v>
      </c>
      <c r="U9370">
        <v>0</v>
      </c>
      <c r="V9370">
        <v>0</v>
      </c>
      <c r="W9370">
        <v>0</v>
      </c>
      <c r="X9370">
        <v>51.579779901080421</v>
      </c>
      <c r="Y9370">
        <v>0</v>
      </c>
      <c r="Z9370">
        <v>1.7213163404676386</v>
      </c>
      <c r="AA9370">
        <v>0</v>
      </c>
      <c r="AB9370">
        <v>9.4411011957566906</v>
      </c>
      <c r="AC9370">
        <v>0</v>
      </c>
      <c r="AD9370">
        <v>0</v>
      </c>
      <c r="AE9370">
        <v>62.742197437304753</v>
      </c>
    </row>
    <row r="9371" spans="1:31" x14ac:dyDescent="0.25">
      <c r="A9371">
        <v>1857566</v>
      </c>
      <c r="B9371">
        <v>1</v>
      </c>
      <c r="C9371" t="s">
        <v>80</v>
      </c>
      <c r="D9371" t="s">
        <v>105</v>
      </c>
      <c r="E9371" t="s">
        <v>223</v>
      </c>
      <c r="F9371" t="s">
        <v>26291</v>
      </c>
      <c r="G9371" t="s">
        <v>1055</v>
      </c>
      <c r="H9371" t="s">
        <v>134</v>
      </c>
      <c r="I9371" t="s">
        <v>135</v>
      </c>
      <c r="J9371" t="s">
        <v>136</v>
      </c>
      <c r="K9371" t="s">
        <v>137</v>
      </c>
      <c r="L9371" t="s">
        <v>26292</v>
      </c>
      <c r="M9371" t="s">
        <v>26293</v>
      </c>
      <c r="N9371">
        <v>9.4980555550000005</v>
      </c>
      <c r="O9371">
        <v>0</v>
      </c>
      <c r="P9371">
        <v>18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35.723522047113512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35.723522047113512</v>
      </c>
    </row>
    <row r="9372" spans="1:31" x14ac:dyDescent="0.25">
      <c r="A9372">
        <v>1857861</v>
      </c>
      <c r="B9372">
        <v>1</v>
      </c>
      <c r="C9372" t="s">
        <v>80</v>
      </c>
      <c r="D9372" t="s">
        <v>94</v>
      </c>
      <c r="E9372" t="s">
        <v>252</v>
      </c>
      <c r="F9372" t="s">
        <v>26294</v>
      </c>
      <c r="G9372" t="s">
        <v>161</v>
      </c>
      <c r="H9372" t="s">
        <v>134</v>
      </c>
      <c r="I9372" t="s">
        <v>135</v>
      </c>
      <c r="J9372" t="s">
        <v>136</v>
      </c>
      <c r="K9372" t="s">
        <v>137</v>
      </c>
      <c r="L9372" t="s">
        <v>26295</v>
      </c>
      <c r="M9372" t="s">
        <v>26296</v>
      </c>
      <c r="N9372">
        <v>1.747777777</v>
      </c>
      <c r="O9372">
        <v>0</v>
      </c>
      <c r="P9372">
        <v>0</v>
      </c>
      <c r="Q9372">
        <v>0</v>
      </c>
      <c r="R9372">
        <v>6</v>
      </c>
      <c r="S9372">
        <v>0</v>
      </c>
      <c r="T9372">
        <v>1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3.2902935005272003</v>
      </c>
      <c r="AA9372">
        <v>0</v>
      </c>
      <c r="AB9372">
        <v>0</v>
      </c>
      <c r="AC9372">
        <v>0</v>
      </c>
      <c r="AD9372">
        <v>0</v>
      </c>
      <c r="AE9372">
        <v>3.2902935005272003</v>
      </c>
    </row>
    <row r="9373" spans="1:31" x14ac:dyDescent="0.25">
      <c r="A9373">
        <v>1857961</v>
      </c>
      <c r="B9373">
        <v>1</v>
      </c>
      <c r="C9373" t="s">
        <v>80</v>
      </c>
      <c r="D9373" t="s">
        <v>85</v>
      </c>
      <c r="E9373" t="s">
        <v>223</v>
      </c>
      <c r="F9373" t="s">
        <v>26297</v>
      </c>
      <c r="G9373" t="s">
        <v>133</v>
      </c>
      <c r="H9373" t="s">
        <v>134</v>
      </c>
      <c r="I9373" t="s">
        <v>135</v>
      </c>
      <c r="J9373" t="s">
        <v>136</v>
      </c>
      <c r="K9373" t="s">
        <v>137</v>
      </c>
      <c r="L9373" t="s">
        <v>26298</v>
      </c>
      <c r="M9373" t="s">
        <v>26299</v>
      </c>
      <c r="N9373">
        <v>1.1958333329999999</v>
      </c>
      <c r="O9373">
        <v>0</v>
      </c>
      <c r="P9373">
        <v>110</v>
      </c>
      <c r="Q9373">
        <v>0</v>
      </c>
      <c r="R9373">
        <v>0</v>
      </c>
      <c r="S9373">
        <v>0</v>
      </c>
      <c r="T9373">
        <v>18</v>
      </c>
      <c r="U9373">
        <v>0</v>
      </c>
      <c r="V9373">
        <v>0</v>
      </c>
      <c r="W9373">
        <v>0</v>
      </c>
      <c r="X9373">
        <v>31.245907808190751</v>
      </c>
      <c r="Y9373">
        <v>0</v>
      </c>
      <c r="Z9373">
        <v>0</v>
      </c>
      <c r="AA9373">
        <v>0</v>
      </c>
      <c r="AB9373">
        <v>11.317352122218125</v>
      </c>
      <c r="AC9373">
        <v>0</v>
      </c>
      <c r="AD9373">
        <v>0</v>
      </c>
      <c r="AE9373">
        <v>42.563259930408876</v>
      </c>
    </row>
    <row r="9374" spans="1:31" x14ac:dyDescent="0.25">
      <c r="A9374">
        <v>1857715</v>
      </c>
      <c r="B9374">
        <v>1</v>
      </c>
      <c r="C9374" t="s">
        <v>80</v>
      </c>
      <c r="D9374" t="s">
        <v>104</v>
      </c>
      <c r="E9374" t="s">
        <v>140</v>
      </c>
      <c r="F9374" t="s">
        <v>26300</v>
      </c>
      <c r="G9374" t="s">
        <v>142</v>
      </c>
      <c r="H9374" t="s">
        <v>134</v>
      </c>
      <c r="I9374" t="s">
        <v>135</v>
      </c>
      <c r="J9374" t="s">
        <v>136</v>
      </c>
      <c r="K9374" t="s">
        <v>137</v>
      </c>
      <c r="L9374" t="s">
        <v>26301</v>
      </c>
      <c r="M9374" t="s">
        <v>26302</v>
      </c>
      <c r="N9374">
        <v>5.125</v>
      </c>
      <c r="O9374">
        <v>0</v>
      </c>
      <c r="P9374">
        <v>1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0.9788678939695834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0.9788678939695834</v>
      </c>
    </row>
    <row r="9375" spans="1:31" x14ac:dyDescent="0.25">
      <c r="A9375">
        <v>1857709</v>
      </c>
      <c r="B9375">
        <v>1</v>
      </c>
      <c r="C9375" t="s">
        <v>80</v>
      </c>
      <c r="D9375" t="s">
        <v>100</v>
      </c>
      <c r="E9375" t="s">
        <v>140</v>
      </c>
      <c r="F9375" t="s">
        <v>26303</v>
      </c>
      <c r="G9375" t="s">
        <v>142</v>
      </c>
      <c r="H9375" t="s">
        <v>134</v>
      </c>
      <c r="I9375" t="s">
        <v>135</v>
      </c>
      <c r="J9375" t="s">
        <v>136</v>
      </c>
      <c r="K9375" t="s">
        <v>137</v>
      </c>
      <c r="L9375" t="s">
        <v>26304</v>
      </c>
      <c r="M9375" t="s">
        <v>26305</v>
      </c>
      <c r="N9375">
        <v>3.1869444439999999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1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1.1839631650188001</v>
      </c>
      <c r="AC9375">
        <v>0</v>
      </c>
      <c r="AD9375">
        <v>0</v>
      </c>
      <c r="AE9375">
        <v>1.1839631650188001</v>
      </c>
    </row>
    <row r="9376" spans="1:31" x14ac:dyDescent="0.25">
      <c r="A9376">
        <v>1857758</v>
      </c>
      <c r="B9376">
        <v>1</v>
      </c>
      <c r="C9376" t="s">
        <v>81</v>
      </c>
      <c r="D9376" t="s">
        <v>118</v>
      </c>
      <c r="E9376" t="s">
        <v>131</v>
      </c>
      <c r="F9376" t="s">
        <v>26306</v>
      </c>
      <c r="G9376" t="s">
        <v>133</v>
      </c>
      <c r="H9376" t="s">
        <v>134</v>
      </c>
      <c r="I9376" t="s">
        <v>135</v>
      </c>
      <c r="J9376" t="s">
        <v>136</v>
      </c>
      <c r="K9376" t="s">
        <v>137</v>
      </c>
      <c r="L9376" t="s">
        <v>26307</v>
      </c>
      <c r="M9376" t="s">
        <v>26308</v>
      </c>
      <c r="N9376">
        <v>2.440833333</v>
      </c>
      <c r="O9376">
        <v>0</v>
      </c>
      <c r="P9376">
        <v>0</v>
      </c>
      <c r="Q9376">
        <v>0</v>
      </c>
      <c r="R9376">
        <v>2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8.3229881122066249</v>
      </c>
      <c r="AA9376">
        <v>0</v>
      </c>
      <c r="AB9376">
        <v>0</v>
      </c>
      <c r="AC9376">
        <v>0</v>
      </c>
      <c r="AD9376">
        <v>0</v>
      </c>
      <c r="AE9376">
        <v>8.3229881122066249</v>
      </c>
    </row>
    <row r="9377" spans="1:31" x14ac:dyDescent="0.25">
      <c r="A9377">
        <v>1857091</v>
      </c>
      <c r="B9377">
        <v>1</v>
      </c>
      <c r="C9377" t="s">
        <v>81</v>
      </c>
      <c r="D9377" t="s">
        <v>127</v>
      </c>
      <c r="E9377" t="s">
        <v>164</v>
      </c>
      <c r="F9377" t="s">
        <v>13722</v>
      </c>
      <c r="G9377" t="s">
        <v>156</v>
      </c>
      <c r="H9377" t="s">
        <v>157</v>
      </c>
      <c r="I9377" t="s">
        <v>135</v>
      </c>
      <c r="J9377" t="s">
        <v>136</v>
      </c>
      <c r="K9377" t="s">
        <v>137</v>
      </c>
      <c r="L9377" t="s">
        <v>26309</v>
      </c>
      <c r="M9377" t="s">
        <v>26310</v>
      </c>
      <c r="N9377">
        <v>3.6644444439999999</v>
      </c>
      <c r="O9377">
        <v>2</v>
      </c>
      <c r="P9377">
        <v>8</v>
      </c>
      <c r="Q9377">
        <v>172</v>
      </c>
      <c r="R9377">
        <v>100</v>
      </c>
      <c r="S9377">
        <v>14</v>
      </c>
      <c r="T9377">
        <v>4</v>
      </c>
      <c r="U9377">
        <v>2</v>
      </c>
      <c r="V9377">
        <v>0</v>
      </c>
      <c r="W9377">
        <v>3.5172242092995001</v>
      </c>
      <c r="X9377">
        <v>2.5071430613839669</v>
      </c>
      <c r="Y9377">
        <v>1226.5968130474303</v>
      </c>
      <c r="Z9377">
        <v>210.3142941966305</v>
      </c>
      <c r="AA9377">
        <v>182.26417520915797</v>
      </c>
      <c r="AB9377">
        <v>19.370053425447828</v>
      </c>
      <c r="AC9377">
        <v>308.2576159709501</v>
      </c>
      <c r="AD9377">
        <v>0</v>
      </c>
      <c r="AE9377">
        <v>1952.8273191203002</v>
      </c>
    </row>
    <row r="9378" spans="1:31" x14ac:dyDescent="0.25">
      <c r="A9378">
        <v>1857924</v>
      </c>
      <c r="B9378">
        <v>1</v>
      </c>
      <c r="C9378" t="s">
        <v>80</v>
      </c>
      <c r="D9378" t="s">
        <v>110</v>
      </c>
      <c r="E9378" t="s">
        <v>140</v>
      </c>
      <c r="F9378" t="s">
        <v>26311</v>
      </c>
      <c r="G9378" t="s">
        <v>142</v>
      </c>
      <c r="H9378" t="s">
        <v>134</v>
      </c>
      <c r="I9378" t="s">
        <v>135</v>
      </c>
      <c r="J9378" t="s">
        <v>136</v>
      </c>
      <c r="K9378" t="s">
        <v>137</v>
      </c>
      <c r="L9378" t="s">
        <v>26312</v>
      </c>
      <c r="M9378" t="s">
        <v>26313</v>
      </c>
      <c r="N9378">
        <v>5.7419444439999996</v>
      </c>
      <c r="O9378">
        <v>0</v>
      </c>
      <c r="P9378">
        <v>1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0.9602375746788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0.9602375746788</v>
      </c>
    </row>
    <row r="9379" spans="1:31" x14ac:dyDescent="0.25">
      <c r="A9379">
        <v>1857397</v>
      </c>
      <c r="B9379">
        <v>1</v>
      </c>
      <c r="C9379" t="s">
        <v>80</v>
      </c>
      <c r="D9379" t="s">
        <v>103</v>
      </c>
      <c r="E9379" t="s">
        <v>154</v>
      </c>
      <c r="F9379" t="s">
        <v>23773</v>
      </c>
      <c r="G9379" t="s">
        <v>514</v>
      </c>
      <c r="H9379" t="s">
        <v>157</v>
      </c>
      <c r="I9379" t="s">
        <v>135</v>
      </c>
      <c r="J9379" t="s">
        <v>136</v>
      </c>
      <c r="K9379" t="s">
        <v>137</v>
      </c>
      <c r="L9379" t="s">
        <v>26314</v>
      </c>
      <c r="M9379" t="s">
        <v>26315</v>
      </c>
      <c r="N9379">
        <v>1.9841666659999999</v>
      </c>
      <c r="O9379">
        <v>0</v>
      </c>
      <c r="P9379">
        <v>27</v>
      </c>
      <c r="Q9379">
        <v>0</v>
      </c>
      <c r="R9379">
        <v>1</v>
      </c>
      <c r="S9379">
        <v>0</v>
      </c>
      <c r="T9379">
        <v>24</v>
      </c>
      <c r="U9379">
        <v>0</v>
      </c>
      <c r="V9379">
        <v>1</v>
      </c>
      <c r="W9379">
        <v>0</v>
      </c>
      <c r="X9379">
        <v>21.904209842772765</v>
      </c>
      <c r="Y9379">
        <v>0</v>
      </c>
      <c r="Z9379">
        <v>0</v>
      </c>
      <c r="AA9379">
        <v>0</v>
      </c>
      <c r="AB9379">
        <v>78.233592280762039</v>
      </c>
      <c r="AC9379">
        <v>0</v>
      </c>
      <c r="AD9379">
        <v>70.786468642133997</v>
      </c>
      <c r="AE9379">
        <v>170.92427076566881</v>
      </c>
    </row>
    <row r="9380" spans="1:31" x14ac:dyDescent="0.25">
      <c r="A9380">
        <v>1857148</v>
      </c>
      <c r="B9380">
        <v>1</v>
      </c>
      <c r="C9380" t="s">
        <v>81</v>
      </c>
      <c r="D9380" t="s">
        <v>112</v>
      </c>
      <c r="E9380" t="s">
        <v>202</v>
      </c>
      <c r="F9380" t="s">
        <v>26316</v>
      </c>
      <c r="G9380" t="s">
        <v>156</v>
      </c>
      <c r="H9380" t="s">
        <v>157</v>
      </c>
      <c r="I9380" t="s">
        <v>135</v>
      </c>
      <c r="J9380" t="s">
        <v>136</v>
      </c>
      <c r="K9380" t="s">
        <v>137</v>
      </c>
      <c r="L9380" t="s">
        <v>26317</v>
      </c>
      <c r="M9380" t="s">
        <v>26318</v>
      </c>
      <c r="N9380">
        <v>0.227222222</v>
      </c>
      <c r="O9380">
        <v>3</v>
      </c>
      <c r="P9380">
        <v>698</v>
      </c>
      <c r="Q9380">
        <v>80</v>
      </c>
      <c r="R9380">
        <v>269</v>
      </c>
      <c r="S9380">
        <v>10</v>
      </c>
      <c r="T9380">
        <v>99</v>
      </c>
      <c r="U9380">
        <v>1</v>
      </c>
      <c r="V9380">
        <v>0</v>
      </c>
      <c r="W9380">
        <v>9.1385508743100002E-2</v>
      </c>
      <c r="X9380">
        <v>24.172861487881327</v>
      </c>
      <c r="Y9380">
        <v>27.936638756885678</v>
      </c>
      <c r="Z9380">
        <v>17.786201394261596</v>
      </c>
      <c r="AA9380">
        <v>5.2491439464635112</v>
      </c>
      <c r="AB9380">
        <v>8.1501985255242406</v>
      </c>
      <c r="AC9380">
        <v>0.66883485727875003</v>
      </c>
      <c r="AD9380">
        <v>0</v>
      </c>
      <c r="AE9380">
        <v>84.055264477038207</v>
      </c>
    </row>
    <row r="9381" spans="1:31" x14ac:dyDescent="0.25">
      <c r="A9381">
        <v>1857005</v>
      </c>
      <c r="B9381">
        <v>1</v>
      </c>
      <c r="C9381" t="s">
        <v>80</v>
      </c>
      <c r="D9381" t="s">
        <v>84</v>
      </c>
      <c r="E9381" t="s">
        <v>202</v>
      </c>
      <c r="F9381" t="s">
        <v>26319</v>
      </c>
      <c r="G9381" t="s">
        <v>156</v>
      </c>
      <c r="H9381" t="s">
        <v>157</v>
      </c>
      <c r="I9381" t="s">
        <v>135</v>
      </c>
      <c r="J9381" t="s">
        <v>136</v>
      </c>
      <c r="K9381" t="s">
        <v>137</v>
      </c>
      <c r="L9381" t="s">
        <v>26320</v>
      </c>
      <c r="M9381" t="s">
        <v>26321</v>
      </c>
      <c r="N9381">
        <v>0.52083333300000001</v>
      </c>
      <c r="O9381">
        <v>0</v>
      </c>
      <c r="P9381">
        <v>3353</v>
      </c>
      <c r="Q9381">
        <v>0</v>
      </c>
      <c r="R9381">
        <v>0</v>
      </c>
      <c r="S9381">
        <v>1</v>
      </c>
      <c r="T9381">
        <v>926</v>
      </c>
      <c r="U9381">
        <v>0</v>
      </c>
      <c r="V9381">
        <v>8</v>
      </c>
      <c r="W9381">
        <v>0</v>
      </c>
      <c r="X9381">
        <v>331.04453319803309</v>
      </c>
      <c r="Y9381">
        <v>0</v>
      </c>
      <c r="Z9381">
        <v>0</v>
      </c>
      <c r="AA9381">
        <v>11.507039922131977</v>
      </c>
      <c r="AB9381">
        <v>265.58020062454585</v>
      </c>
      <c r="AC9381">
        <v>0</v>
      </c>
      <c r="AD9381">
        <v>92.513106998067755</v>
      </c>
      <c r="AE9381">
        <v>700.6448807427787</v>
      </c>
    </row>
    <row r="9382" spans="1:31" x14ac:dyDescent="0.25">
      <c r="A9382">
        <v>1857695</v>
      </c>
      <c r="B9382">
        <v>1</v>
      </c>
      <c r="C9382" t="s">
        <v>81</v>
      </c>
      <c r="D9382" t="s">
        <v>115</v>
      </c>
      <c r="E9382" t="s">
        <v>252</v>
      </c>
      <c r="F9382" t="s">
        <v>24238</v>
      </c>
      <c r="G9382" t="s">
        <v>3985</v>
      </c>
      <c r="H9382" t="s">
        <v>134</v>
      </c>
      <c r="I9382" t="s">
        <v>135</v>
      </c>
      <c r="J9382" t="s">
        <v>5</v>
      </c>
      <c r="K9382" t="s">
        <v>137</v>
      </c>
      <c r="L9382" t="s">
        <v>26322</v>
      </c>
      <c r="M9382" t="s">
        <v>26323</v>
      </c>
      <c r="N9382">
        <v>1.6263888879999999</v>
      </c>
      <c r="O9382">
        <v>0</v>
      </c>
      <c r="P9382">
        <v>41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3.7535239708090833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3.7535239708090833</v>
      </c>
    </row>
    <row r="9383" spans="1:31" x14ac:dyDescent="0.25">
      <c r="A9383">
        <v>1857254</v>
      </c>
      <c r="B9383">
        <v>1</v>
      </c>
      <c r="C9383" t="s">
        <v>80</v>
      </c>
      <c r="D9383" t="s">
        <v>82</v>
      </c>
      <c r="E9383" t="s">
        <v>252</v>
      </c>
      <c r="F9383" t="s">
        <v>26324</v>
      </c>
      <c r="G9383" t="s">
        <v>225</v>
      </c>
      <c r="H9383" t="s">
        <v>134</v>
      </c>
      <c r="I9383" t="s">
        <v>135</v>
      </c>
      <c r="J9383" t="s">
        <v>136</v>
      </c>
      <c r="K9383" t="s">
        <v>151</v>
      </c>
      <c r="L9383" t="s">
        <v>26325</v>
      </c>
      <c r="M9383" t="s">
        <v>26326</v>
      </c>
      <c r="N9383">
        <v>0.274166666</v>
      </c>
      <c r="O9383">
        <v>0</v>
      </c>
      <c r="P9383">
        <v>201</v>
      </c>
      <c r="Q9383">
        <v>0</v>
      </c>
      <c r="R9383">
        <v>0</v>
      </c>
      <c r="S9383">
        <v>0</v>
      </c>
      <c r="T9383">
        <v>9</v>
      </c>
      <c r="U9383">
        <v>0</v>
      </c>
      <c r="V9383">
        <v>0</v>
      </c>
      <c r="W9383">
        <v>0</v>
      </c>
      <c r="X9383">
        <v>12.422655557832975</v>
      </c>
      <c r="Y9383">
        <v>0</v>
      </c>
      <c r="Z9383">
        <v>0</v>
      </c>
      <c r="AA9383">
        <v>0</v>
      </c>
      <c r="AB9383">
        <v>7.8582960329410829</v>
      </c>
      <c r="AC9383">
        <v>0</v>
      </c>
      <c r="AD9383">
        <v>0</v>
      </c>
      <c r="AE9383">
        <v>20.280951590774059</v>
      </c>
    </row>
    <row r="9384" spans="1:31" x14ac:dyDescent="0.25">
      <c r="A9384">
        <v>1857881</v>
      </c>
      <c r="B9384">
        <v>1</v>
      </c>
      <c r="C9384" t="s">
        <v>81</v>
      </c>
      <c r="D9384" t="s">
        <v>118</v>
      </c>
      <c r="E9384" t="s">
        <v>131</v>
      </c>
      <c r="F9384" t="s">
        <v>26327</v>
      </c>
      <c r="G9384" t="s">
        <v>133</v>
      </c>
      <c r="H9384" t="s">
        <v>134</v>
      </c>
      <c r="I9384" t="s">
        <v>135</v>
      </c>
      <c r="J9384" t="s">
        <v>136</v>
      </c>
      <c r="K9384" t="s">
        <v>137</v>
      </c>
      <c r="L9384" t="s">
        <v>26328</v>
      </c>
      <c r="M9384" t="s">
        <v>26329</v>
      </c>
      <c r="N9384">
        <v>0.85305555499999997</v>
      </c>
      <c r="O9384">
        <v>0</v>
      </c>
      <c r="P9384">
        <v>15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2.2804671339583993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2.2804671339583993</v>
      </c>
    </row>
    <row r="9385" spans="1:31" x14ac:dyDescent="0.25">
      <c r="A9385">
        <v>1857981</v>
      </c>
      <c r="B9385">
        <v>1</v>
      </c>
      <c r="C9385" t="s">
        <v>80</v>
      </c>
      <c r="D9385" t="s">
        <v>106</v>
      </c>
      <c r="E9385" t="s">
        <v>154</v>
      </c>
      <c r="F9385" t="s">
        <v>26330</v>
      </c>
      <c r="G9385" t="s">
        <v>175</v>
      </c>
      <c r="H9385" t="s">
        <v>157</v>
      </c>
      <c r="I9385" t="s">
        <v>135</v>
      </c>
      <c r="J9385" t="s">
        <v>136</v>
      </c>
      <c r="K9385" t="s">
        <v>137</v>
      </c>
      <c r="L9385" t="s">
        <v>26331</v>
      </c>
      <c r="M9385" t="s">
        <v>26332</v>
      </c>
      <c r="N9385">
        <v>1.1944444439999999</v>
      </c>
      <c r="O9385">
        <v>0</v>
      </c>
      <c r="P9385">
        <v>5</v>
      </c>
      <c r="Q9385">
        <v>0</v>
      </c>
      <c r="R9385">
        <v>4</v>
      </c>
      <c r="S9385">
        <v>0</v>
      </c>
      <c r="T9385">
        <v>11</v>
      </c>
      <c r="U9385">
        <v>0</v>
      </c>
      <c r="V9385">
        <v>0</v>
      </c>
      <c r="W9385">
        <v>0</v>
      </c>
      <c r="X9385">
        <v>2.0261658128033333</v>
      </c>
      <c r="Y9385">
        <v>0</v>
      </c>
      <c r="Z9385">
        <v>3.9715179256824999</v>
      </c>
      <c r="AA9385">
        <v>0</v>
      </c>
      <c r="AB9385">
        <v>30.486315529165786</v>
      </c>
      <c r="AC9385">
        <v>0</v>
      </c>
      <c r="AD9385">
        <v>0</v>
      </c>
      <c r="AE9385">
        <v>36.483999267651619</v>
      </c>
    </row>
    <row r="9386" spans="1:31" x14ac:dyDescent="0.25">
      <c r="A9386">
        <v>1857987</v>
      </c>
      <c r="B9386">
        <v>1</v>
      </c>
      <c r="C9386" t="s">
        <v>80</v>
      </c>
      <c r="D9386" t="s">
        <v>96</v>
      </c>
      <c r="E9386" t="s">
        <v>154</v>
      </c>
      <c r="F9386" t="s">
        <v>26333</v>
      </c>
      <c r="G9386" t="s">
        <v>242</v>
      </c>
      <c r="H9386" t="s">
        <v>157</v>
      </c>
      <c r="I9386" t="s">
        <v>135</v>
      </c>
      <c r="J9386" t="s">
        <v>3</v>
      </c>
      <c r="K9386" t="s">
        <v>137</v>
      </c>
      <c r="L9386" t="s">
        <v>26334</v>
      </c>
      <c r="M9386" t="s">
        <v>26335</v>
      </c>
      <c r="N9386">
        <v>0.40194444400000001</v>
      </c>
      <c r="O9386">
        <v>0</v>
      </c>
      <c r="P9386">
        <v>480</v>
      </c>
      <c r="Q9386">
        <v>0</v>
      </c>
      <c r="R9386">
        <v>3</v>
      </c>
      <c r="S9386">
        <v>3</v>
      </c>
      <c r="T9386">
        <v>45</v>
      </c>
      <c r="U9386">
        <v>0</v>
      </c>
      <c r="V9386">
        <v>0</v>
      </c>
      <c r="W9386">
        <v>0</v>
      </c>
      <c r="X9386">
        <v>117.99050803168427</v>
      </c>
      <c r="Y9386">
        <v>0</v>
      </c>
      <c r="Z9386">
        <v>0.167837413165975</v>
      </c>
      <c r="AA9386">
        <v>7.2448578098271668</v>
      </c>
      <c r="AB9386">
        <v>16.638173236891021</v>
      </c>
      <c r="AC9386">
        <v>0</v>
      </c>
      <c r="AD9386">
        <v>0</v>
      </c>
      <c r="AE9386">
        <v>142.04137649156843</v>
      </c>
    </row>
    <row r="9387" spans="1:31" x14ac:dyDescent="0.25">
      <c r="A9387">
        <v>1857938</v>
      </c>
      <c r="B9387">
        <v>1</v>
      </c>
      <c r="C9387" t="s">
        <v>80</v>
      </c>
      <c r="D9387" t="s">
        <v>96</v>
      </c>
      <c r="E9387" t="s">
        <v>202</v>
      </c>
      <c r="F9387" t="s">
        <v>26227</v>
      </c>
      <c r="G9387" t="s">
        <v>235</v>
      </c>
      <c r="H9387" t="s">
        <v>157</v>
      </c>
      <c r="I9387" t="s">
        <v>179</v>
      </c>
      <c r="J9387" t="s">
        <v>3</v>
      </c>
      <c r="K9387" t="s">
        <v>137</v>
      </c>
      <c r="L9387" t="s">
        <v>26336</v>
      </c>
      <c r="M9387" t="s">
        <v>26337</v>
      </c>
      <c r="N9387">
        <v>4.5277776999999998E-2</v>
      </c>
      <c r="O9387">
        <v>0</v>
      </c>
      <c r="P9387">
        <v>3476</v>
      </c>
      <c r="Q9387">
        <v>0</v>
      </c>
      <c r="R9387">
        <v>8</v>
      </c>
      <c r="S9387">
        <v>7</v>
      </c>
      <c r="T9387">
        <v>397</v>
      </c>
      <c r="U9387">
        <v>0</v>
      </c>
      <c r="V9387">
        <v>0</v>
      </c>
      <c r="W9387">
        <v>0</v>
      </c>
      <c r="X9387">
        <v>69.508671388859057</v>
      </c>
      <c r="Y9387">
        <v>0</v>
      </c>
      <c r="Z9387">
        <v>0.12238587280106666</v>
      </c>
      <c r="AA9387">
        <v>6.2978207036662583</v>
      </c>
      <c r="AB9387">
        <v>33.628295941806257</v>
      </c>
      <c r="AC9387">
        <v>0</v>
      </c>
      <c r="AD9387">
        <v>0</v>
      </c>
      <c r="AE9387">
        <v>109.55717390713264</v>
      </c>
    </row>
    <row r="9388" spans="1:31" x14ac:dyDescent="0.25">
      <c r="A9388">
        <v>1857838</v>
      </c>
      <c r="B9388">
        <v>1</v>
      </c>
      <c r="C9388" t="s">
        <v>80</v>
      </c>
      <c r="D9388" t="s">
        <v>103</v>
      </c>
      <c r="E9388" t="s">
        <v>202</v>
      </c>
      <c r="F9388" t="s">
        <v>13263</v>
      </c>
      <c r="G9388" t="s">
        <v>156</v>
      </c>
      <c r="H9388" t="s">
        <v>157</v>
      </c>
      <c r="I9388" t="s">
        <v>135</v>
      </c>
      <c r="J9388" t="s">
        <v>136</v>
      </c>
      <c r="K9388" t="s">
        <v>137</v>
      </c>
      <c r="L9388" t="s">
        <v>26338</v>
      </c>
      <c r="M9388" t="s">
        <v>26339</v>
      </c>
      <c r="N9388">
        <v>0.40083333300000001</v>
      </c>
      <c r="O9388">
        <v>1</v>
      </c>
      <c r="P9388">
        <v>98</v>
      </c>
      <c r="Q9388">
        <v>20</v>
      </c>
      <c r="R9388">
        <v>13</v>
      </c>
      <c r="S9388">
        <v>5</v>
      </c>
      <c r="T9388">
        <v>12</v>
      </c>
      <c r="U9388">
        <v>0</v>
      </c>
      <c r="V9388">
        <v>0</v>
      </c>
      <c r="W9388">
        <v>1.0534890485718669</v>
      </c>
      <c r="X9388">
        <v>8.8310454070867053</v>
      </c>
      <c r="Y9388">
        <v>71.842661218523858</v>
      </c>
      <c r="Z9388">
        <v>13.181806610038086</v>
      </c>
      <c r="AA9388">
        <v>46.361600530237205</v>
      </c>
      <c r="AB9388">
        <v>9.7249476138062647</v>
      </c>
      <c r="AC9388">
        <v>0</v>
      </c>
      <c r="AD9388">
        <v>0</v>
      </c>
      <c r="AE9388">
        <v>150.99555042826398</v>
      </c>
    </row>
    <row r="9389" spans="1:31" x14ac:dyDescent="0.25">
      <c r="A9389">
        <v>1856756</v>
      </c>
      <c r="B9389">
        <v>1</v>
      </c>
      <c r="C9389" t="s">
        <v>80</v>
      </c>
      <c r="D9389" t="s">
        <v>94</v>
      </c>
      <c r="E9389" t="s">
        <v>202</v>
      </c>
      <c r="F9389" t="s">
        <v>16039</v>
      </c>
      <c r="G9389" t="s">
        <v>156</v>
      </c>
      <c r="H9389" t="s">
        <v>157</v>
      </c>
      <c r="I9389" t="s">
        <v>179</v>
      </c>
      <c r="J9389" t="s">
        <v>136</v>
      </c>
      <c r="K9389" t="s">
        <v>137</v>
      </c>
      <c r="L9389" t="s">
        <v>26340</v>
      </c>
      <c r="M9389" t="s">
        <v>26341</v>
      </c>
      <c r="N9389">
        <v>1.0277777E-2</v>
      </c>
      <c r="O9389">
        <v>0</v>
      </c>
      <c r="P9389">
        <v>993</v>
      </c>
      <c r="Q9389">
        <v>0</v>
      </c>
      <c r="R9389">
        <v>2</v>
      </c>
      <c r="S9389">
        <v>0</v>
      </c>
      <c r="T9389">
        <v>85</v>
      </c>
      <c r="U9389">
        <v>2</v>
      </c>
      <c r="V9389">
        <v>0</v>
      </c>
      <c r="W9389">
        <v>0</v>
      </c>
      <c r="X9389">
        <v>1.1323169840278835</v>
      </c>
      <c r="Y9389">
        <v>0</v>
      </c>
      <c r="Z9389">
        <v>1.3408676938E-3</v>
      </c>
      <c r="AA9389">
        <v>0</v>
      </c>
      <c r="AB9389">
        <v>0.15542177910136112</v>
      </c>
      <c r="AC9389">
        <v>1.8864999761724999E-2</v>
      </c>
      <c r="AD9389">
        <v>0</v>
      </c>
      <c r="AE9389">
        <v>1.3079446305847695</v>
      </c>
    </row>
    <row r="9390" spans="1:31" x14ac:dyDescent="0.25">
      <c r="A9390">
        <v>1857297</v>
      </c>
      <c r="B9390">
        <v>1</v>
      </c>
      <c r="C9390" t="s">
        <v>81</v>
      </c>
      <c r="D9390" t="s">
        <v>122</v>
      </c>
      <c r="E9390" t="s">
        <v>154</v>
      </c>
      <c r="F9390" t="s">
        <v>26342</v>
      </c>
      <c r="G9390" t="s">
        <v>150</v>
      </c>
      <c r="H9390" t="s">
        <v>157</v>
      </c>
      <c r="I9390" t="s">
        <v>135</v>
      </c>
      <c r="J9390" t="s">
        <v>136</v>
      </c>
      <c r="K9390" t="s">
        <v>151</v>
      </c>
      <c r="L9390" t="s">
        <v>26343</v>
      </c>
      <c r="M9390" t="s">
        <v>26344</v>
      </c>
      <c r="N9390">
        <v>1.3166666659999999</v>
      </c>
      <c r="O9390">
        <v>0</v>
      </c>
      <c r="P9390">
        <v>0</v>
      </c>
      <c r="Q9390">
        <v>0</v>
      </c>
      <c r="R9390">
        <v>0</v>
      </c>
      <c r="S9390">
        <v>1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1.7436818657069999</v>
      </c>
      <c r="AB9390">
        <v>0</v>
      </c>
      <c r="AC9390">
        <v>0</v>
      </c>
      <c r="AD9390">
        <v>0</v>
      </c>
      <c r="AE9390">
        <v>1.7436818657069999</v>
      </c>
    </row>
    <row r="9391" spans="1:31" x14ac:dyDescent="0.25">
      <c r="A9391">
        <v>1857818</v>
      </c>
      <c r="B9391">
        <v>1</v>
      </c>
      <c r="C9391" t="s">
        <v>80</v>
      </c>
      <c r="D9391" t="s">
        <v>104</v>
      </c>
      <c r="E9391" t="s">
        <v>131</v>
      </c>
      <c r="F9391" t="s">
        <v>26345</v>
      </c>
      <c r="G9391" t="s">
        <v>150</v>
      </c>
      <c r="H9391" t="s">
        <v>134</v>
      </c>
      <c r="I9391" t="s">
        <v>135</v>
      </c>
      <c r="J9391" t="s">
        <v>136</v>
      </c>
      <c r="K9391" t="s">
        <v>151</v>
      </c>
      <c r="L9391" t="s">
        <v>26346</v>
      </c>
      <c r="M9391" t="s">
        <v>26347</v>
      </c>
      <c r="N9391">
        <v>7.2166666660000001</v>
      </c>
      <c r="O9391">
        <v>0</v>
      </c>
      <c r="P9391">
        <v>4</v>
      </c>
      <c r="Q9391">
        <v>0</v>
      </c>
      <c r="R9391">
        <v>1</v>
      </c>
      <c r="S9391">
        <v>0</v>
      </c>
      <c r="T9391">
        <v>1</v>
      </c>
      <c r="U9391">
        <v>0</v>
      </c>
      <c r="V9391">
        <v>0</v>
      </c>
      <c r="W9391">
        <v>0</v>
      </c>
      <c r="X9391">
        <v>6.4419775292070014</v>
      </c>
      <c r="Y9391">
        <v>0</v>
      </c>
      <c r="Z9391">
        <v>6.3698635099079999</v>
      </c>
      <c r="AA9391">
        <v>0</v>
      </c>
      <c r="AB9391">
        <v>0.78080484247850013</v>
      </c>
      <c r="AC9391">
        <v>0</v>
      </c>
      <c r="AD9391">
        <v>0</v>
      </c>
      <c r="AE9391">
        <v>13.592645881593501</v>
      </c>
    </row>
    <row r="9392" spans="1:31" x14ac:dyDescent="0.25">
      <c r="A9392">
        <v>1856776</v>
      </c>
      <c r="B9392">
        <v>1</v>
      </c>
      <c r="C9392" t="s">
        <v>81</v>
      </c>
      <c r="D9392" t="s">
        <v>113</v>
      </c>
      <c r="E9392" t="s">
        <v>252</v>
      </c>
      <c r="F9392" t="s">
        <v>26348</v>
      </c>
      <c r="G9392" t="s">
        <v>279</v>
      </c>
      <c r="H9392" t="s">
        <v>134</v>
      </c>
      <c r="I9392" t="s">
        <v>135</v>
      </c>
      <c r="J9392" t="s">
        <v>136</v>
      </c>
      <c r="K9392" t="s">
        <v>137</v>
      </c>
      <c r="L9392" t="s">
        <v>26349</v>
      </c>
      <c r="M9392" t="s">
        <v>26350</v>
      </c>
      <c r="N9392">
        <v>2.4055555549999998</v>
      </c>
      <c r="O9392">
        <v>0</v>
      </c>
      <c r="P9392">
        <v>7</v>
      </c>
      <c r="Q9392">
        <v>0</v>
      </c>
      <c r="R9392">
        <v>4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1.13984977707725</v>
      </c>
      <c r="Y9392">
        <v>0</v>
      </c>
      <c r="Z9392">
        <v>3.0923938151077781</v>
      </c>
      <c r="AA9392">
        <v>0</v>
      </c>
      <c r="AB9392">
        <v>0</v>
      </c>
      <c r="AC9392">
        <v>0</v>
      </c>
      <c r="AD9392">
        <v>0</v>
      </c>
      <c r="AE9392">
        <v>4.2322435921850285</v>
      </c>
    </row>
    <row r="9393" spans="1:31" x14ac:dyDescent="0.25">
      <c r="A9393">
        <v>1857772</v>
      </c>
      <c r="B9393">
        <v>1</v>
      </c>
      <c r="C9393" t="s">
        <v>81</v>
      </c>
      <c r="D9393" t="s">
        <v>113</v>
      </c>
      <c r="E9393" t="s">
        <v>140</v>
      </c>
      <c r="F9393" t="s">
        <v>26351</v>
      </c>
      <c r="G9393" t="s">
        <v>142</v>
      </c>
      <c r="H9393" t="s">
        <v>134</v>
      </c>
      <c r="I9393" t="s">
        <v>135</v>
      </c>
      <c r="J9393" t="s">
        <v>136</v>
      </c>
      <c r="K9393" t="s">
        <v>137</v>
      </c>
      <c r="L9393" t="s">
        <v>26352</v>
      </c>
      <c r="M9393" t="s">
        <v>26353</v>
      </c>
      <c r="N9393">
        <v>3.0983333329999998</v>
      </c>
      <c r="O9393">
        <v>0</v>
      </c>
      <c r="P9393">
        <v>1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4.8738994369333342E-3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4.8738994369333342E-3</v>
      </c>
    </row>
    <row r="9394" spans="1:31" x14ac:dyDescent="0.25">
      <c r="A9394">
        <v>1857440</v>
      </c>
      <c r="B9394">
        <v>1</v>
      </c>
      <c r="C9394" t="s">
        <v>81</v>
      </c>
      <c r="D9394" t="s">
        <v>120</v>
      </c>
      <c r="E9394" t="s">
        <v>140</v>
      </c>
      <c r="F9394" t="s">
        <v>26354</v>
      </c>
      <c r="G9394" t="s">
        <v>142</v>
      </c>
      <c r="H9394" t="s">
        <v>134</v>
      </c>
      <c r="I9394" t="s">
        <v>135</v>
      </c>
      <c r="J9394" t="s">
        <v>136</v>
      </c>
      <c r="K9394" t="s">
        <v>137</v>
      </c>
      <c r="L9394" t="s">
        <v>26355</v>
      </c>
      <c r="M9394" t="s">
        <v>26356</v>
      </c>
      <c r="N9394">
        <v>0.67388888800000002</v>
      </c>
      <c r="O9394">
        <v>0</v>
      </c>
      <c r="P9394">
        <v>2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0.29263908797863336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0.29263908797863336</v>
      </c>
    </row>
    <row r="9395" spans="1:31" x14ac:dyDescent="0.25">
      <c r="A9395">
        <v>1856799</v>
      </c>
      <c r="B9395">
        <v>1</v>
      </c>
      <c r="C9395" t="s">
        <v>81</v>
      </c>
      <c r="D9395" t="s">
        <v>128</v>
      </c>
      <c r="E9395" t="s">
        <v>164</v>
      </c>
      <c r="F9395" t="s">
        <v>1360</v>
      </c>
      <c r="G9395" t="s">
        <v>156</v>
      </c>
      <c r="H9395" t="s">
        <v>157</v>
      </c>
      <c r="I9395" t="s">
        <v>135</v>
      </c>
      <c r="J9395" t="s">
        <v>136</v>
      </c>
      <c r="K9395" t="s">
        <v>137</v>
      </c>
      <c r="L9395" t="s">
        <v>26357</v>
      </c>
      <c r="M9395" t="s">
        <v>26358</v>
      </c>
      <c r="N9395">
        <v>1.5049999999999999</v>
      </c>
      <c r="O9395">
        <v>0</v>
      </c>
      <c r="P9395">
        <v>203</v>
      </c>
      <c r="Q9395">
        <v>1</v>
      </c>
      <c r="R9395">
        <v>3</v>
      </c>
      <c r="S9395">
        <v>3</v>
      </c>
      <c r="T9395">
        <v>19</v>
      </c>
      <c r="U9395">
        <v>0</v>
      </c>
      <c r="V9395">
        <v>0</v>
      </c>
      <c r="W9395">
        <v>0</v>
      </c>
      <c r="X9395">
        <v>64.03070952413519</v>
      </c>
      <c r="Y9395">
        <v>1.0743002261235999</v>
      </c>
      <c r="Z9395">
        <v>2.2697065707725499</v>
      </c>
      <c r="AA9395">
        <v>2.8410226879514666</v>
      </c>
      <c r="AB9395">
        <v>13.739398830948119</v>
      </c>
      <c r="AC9395">
        <v>0</v>
      </c>
      <c r="AD9395">
        <v>0</v>
      </c>
      <c r="AE9395">
        <v>83.955137839930927</v>
      </c>
    </row>
    <row r="9396" spans="1:31" x14ac:dyDescent="0.25">
      <c r="A9396">
        <v>1857463</v>
      </c>
      <c r="B9396">
        <v>1</v>
      </c>
      <c r="C9396" t="s">
        <v>80</v>
      </c>
      <c r="D9396" t="s">
        <v>103</v>
      </c>
      <c r="E9396" t="s">
        <v>131</v>
      </c>
      <c r="F9396" t="s">
        <v>26359</v>
      </c>
      <c r="G9396" t="s">
        <v>150</v>
      </c>
      <c r="H9396" t="s">
        <v>134</v>
      </c>
      <c r="I9396" t="s">
        <v>135</v>
      </c>
      <c r="J9396" t="s">
        <v>136</v>
      </c>
      <c r="K9396" t="s">
        <v>151</v>
      </c>
      <c r="L9396" t="s">
        <v>26360</v>
      </c>
      <c r="M9396" t="s">
        <v>26361</v>
      </c>
      <c r="N9396">
        <v>1.374166666</v>
      </c>
      <c r="O9396">
        <v>0</v>
      </c>
      <c r="P9396">
        <v>27</v>
      </c>
      <c r="Q9396">
        <v>0</v>
      </c>
      <c r="R9396">
        <v>0</v>
      </c>
      <c r="S9396">
        <v>0</v>
      </c>
      <c r="T9396">
        <v>3</v>
      </c>
      <c r="U9396">
        <v>0</v>
      </c>
      <c r="V9396">
        <v>0</v>
      </c>
      <c r="W9396">
        <v>0</v>
      </c>
      <c r="X9396">
        <v>8.859367687310101</v>
      </c>
      <c r="Y9396">
        <v>0</v>
      </c>
      <c r="Z9396">
        <v>0</v>
      </c>
      <c r="AA9396">
        <v>0</v>
      </c>
      <c r="AB9396">
        <v>0.55214579776112505</v>
      </c>
      <c r="AC9396">
        <v>0</v>
      </c>
      <c r="AD9396">
        <v>0</v>
      </c>
      <c r="AE9396">
        <v>9.4115134850712252</v>
      </c>
    </row>
    <row r="9397" spans="1:31" x14ac:dyDescent="0.25">
      <c r="A9397">
        <v>1857795</v>
      </c>
      <c r="B9397">
        <v>1</v>
      </c>
      <c r="C9397" t="s">
        <v>81</v>
      </c>
      <c r="D9397" t="s">
        <v>128</v>
      </c>
      <c r="E9397" t="s">
        <v>140</v>
      </c>
      <c r="F9397" t="s">
        <v>26362</v>
      </c>
      <c r="G9397" t="s">
        <v>242</v>
      </c>
      <c r="H9397" t="s">
        <v>134</v>
      </c>
      <c r="I9397" t="s">
        <v>135</v>
      </c>
      <c r="J9397" t="s">
        <v>3</v>
      </c>
      <c r="K9397" t="s">
        <v>137</v>
      </c>
      <c r="L9397" t="s">
        <v>26363</v>
      </c>
      <c r="M9397" t="s">
        <v>26364</v>
      </c>
      <c r="N9397">
        <v>2.1916666660000002</v>
      </c>
      <c r="O9397">
        <v>0</v>
      </c>
      <c r="P9397">
        <v>1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0.15472659008724998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0.15472659008724998</v>
      </c>
    </row>
    <row r="9398" spans="1:31" x14ac:dyDescent="0.25">
      <c r="A9398">
        <v>1857649</v>
      </c>
      <c r="B9398">
        <v>1</v>
      </c>
      <c r="C9398" t="s">
        <v>80</v>
      </c>
      <c r="D9398" t="s">
        <v>82</v>
      </c>
      <c r="E9398" t="s">
        <v>223</v>
      </c>
      <c r="F9398" t="s">
        <v>26365</v>
      </c>
      <c r="G9398" t="s">
        <v>133</v>
      </c>
      <c r="H9398" t="s">
        <v>134</v>
      </c>
      <c r="I9398" t="s">
        <v>135</v>
      </c>
      <c r="J9398" t="s">
        <v>136</v>
      </c>
      <c r="K9398" t="s">
        <v>137</v>
      </c>
      <c r="L9398" t="s">
        <v>26366</v>
      </c>
      <c r="M9398" t="s">
        <v>26367</v>
      </c>
      <c r="N9398">
        <v>1.4125000000000001</v>
      </c>
      <c r="O9398">
        <v>0</v>
      </c>
      <c r="P9398">
        <v>83</v>
      </c>
      <c r="Q9398">
        <v>0</v>
      </c>
      <c r="R9398">
        <v>0</v>
      </c>
      <c r="S9398">
        <v>0</v>
      </c>
      <c r="T9398">
        <v>32</v>
      </c>
      <c r="U9398">
        <v>0</v>
      </c>
      <c r="V9398">
        <v>0</v>
      </c>
      <c r="W9398">
        <v>0</v>
      </c>
      <c r="X9398">
        <v>44.623190161151115</v>
      </c>
      <c r="Y9398">
        <v>0</v>
      </c>
      <c r="Z9398">
        <v>0</v>
      </c>
      <c r="AA9398">
        <v>0</v>
      </c>
      <c r="AB9398">
        <v>75.827136728414843</v>
      </c>
      <c r="AC9398">
        <v>0</v>
      </c>
      <c r="AD9398">
        <v>0</v>
      </c>
      <c r="AE9398">
        <v>120.45032688956596</v>
      </c>
    </row>
    <row r="9399" spans="1:31" x14ac:dyDescent="0.25">
      <c r="A9399">
        <v>1857480</v>
      </c>
      <c r="B9399">
        <v>1</v>
      </c>
      <c r="C9399" t="s">
        <v>81</v>
      </c>
      <c r="D9399" t="s">
        <v>116</v>
      </c>
      <c r="E9399" t="s">
        <v>131</v>
      </c>
      <c r="F9399" t="s">
        <v>26368</v>
      </c>
      <c r="G9399" t="s">
        <v>133</v>
      </c>
      <c r="H9399" t="s">
        <v>134</v>
      </c>
      <c r="I9399" t="s">
        <v>135</v>
      </c>
      <c r="J9399" t="s">
        <v>136</v>
      </c>
      <c r="K9399" t="s">
        <v>137</v>
      </c>
      <c r="L9399" t="s">
        <v>26369</v>
      </c>
      <c r="M9399" t="s">
        <v>26370</v>
      </c>
      <c r="N9399">
        <v>2.8855555549999998</v>
      </c>
      <c r="O9399">
        <v>0</v>
      </c>
      <c r="P9399">
        <v>13</v>
      </c>
      <c r="Q9399">
        <v>0</v>
      </c>
      <c r="R9399">
        <v>3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9.3851668802115</v>
      </c>
      <c r="Y9399">
        <v>0</v>
      </c>
      <c r="Z9399">
        <v>4.8801596520655108</v>
      </c>
      <c r="AA9399">
        <v>0</v>
      </c>
      <c r="AB9399">
        <v>0</v>
      </c>
      <c r="AC9399">
        <v>0</v>
      </c>
      <c r="AD9399">
        <v>0</v>
      </c>
      <c r="AE9399">
        <v>14.265326532277012</v>
      </c>
    </row>
    <row r="9400" spans="1:31" x14ac:dyDescent="0.25">
      <c r="A9400">
        <v>1857231</v>
      </c>
      <c r="B9400">
        <v>1</v>
      </c>
      <c r="C9400" t="s">
        <v>81</v>
      </c>
      <c r="D9400" t="s">
        <v>119</v>
      </c>
      <c r="E9400" t="s">
        <v>131</v>
      </c>
      <c r="F9400" t="s">
        <v>20073</v>
      </c>
      <c r="G9400" t="s">
        <v>150</v>
      </c>
      <c r="H9400" t="s">
        <v>134</v>
      </c>
      <c r="I9400" t="s">
        <v>135</v>
      </c>
      <c r="J9400" t="s">
        <v>136</v>
      </c>
      <c r="K9400" t="s">
        <v>151</v>
      </c>
      <c r="L9400" t="s">
        <v>26371</v>
      </c>
      <c r="M9400" t="s">
        <v>26372</v>
      </c>
      <c r="N9400">
        <v>8.1914925000000007</v>
      </c>
      <c r="O9400">
        <v>0</v>
      </c>
      <c r="P9400">
        <v>29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44.701310326119518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44.701310326119518</v>
      </c>
    </row>
    <row r="9401" spans="1:31" x14ac:dyDescent="0.25">
      <c r="A9401">
        <v>1857277</v>
      </c>
      <c r="B9401">
        <v>1</v>
      </c>
      <c r="C9401" t="s">
        <v>80</v>
      </c>
      <c r="D9401" t="s">
        <v>95</v>
      </c>
      <c r="E9401" t="s">
        <v>164</v>
      </c>
      <c r="F9401" t="s">
        <v>26373</v>
      </c>
      <c r="G9401" t="s">
        <v>225</v>
      </c>
      <c r="H9401" t="s">
        <v>157</v>
      </c>
      <c r="I9401" t="s">
        <v>135</v>
      </c>
      <c r="J9401" t="s">
        <v>136</v>
      </c>
      <c r="K9401" t="s">
        <v>151</v>
      </c>
      <c r="L9401" t="s">
        <v>26374</v>
      </c>
      <c r="M9401" t="s">
        <v>26375</v>
      </c>
      <c r="N9401">
        <v>1.651736944</v>
      </c>
      <c r="O9401">
        <v>0</v>
      </c>
      <c r="P9401">
        <v>228</v>
      </c>
      <c r="Q9401">
        <v>0</v>
      </c>
      <c r="R9401">
        <v>0</v>
      </c>
      <c r="S9401">
        <v>0</v>
      </c>
      <c r="T9401">
        <v>17</v>
      </c>
      <c r="U9401">
        <v>0</v>
      </c>
      <c r="V9401">
        <v>0</v>
      </c>
      <c r="W9401">
        <v>0</v>
      </c>
      <c r="X9401">
        <v>77.851999258483289</v>
      </c>
      <c r="Y9401">
        <v>0</v>
      </c>
      <c r="Z9401">
        <v>0</v>
      </c>
      <c r="AA9401">
        <v>0</v>
      </c>
      <c r="AB9401">
        <v>34.774439698028885</v>
      </c>
      <c r="AC9401">
        <v>0</v>
      </c>
      <c r="AD9401">
        <v>0</v>
      </c>
      <c r="AE9401">
        <v>112.62643895651217</v>
      </c>
    </row>
    <row r="9402" spans="1:31" x14ac:dyDescent="0.25">
      <c r="A9402">
        <v>1857858</v>
      </c>
      <c r="B9402">
        <v>1</v>
      </c>
      <c r="C9402" t="s">
        <v>80</v>
      </c>
      <c r="D9402" t="s">
        <v>97</v>
      </c>
      <c r="E9402" t="s">
        <v>164</v>
      </c>
      <c r="F9402" t="s">
        <v>26376</v>
      </c>
      <c r="G9402" t="s">
        <v>156</v>
      </c>
      <c r="H9402" t="s">
        <v>157</v>
      </c>
      <c r="I9402" t="s">
        <v>135</v>
      </c>
      <c r="J9402" t="s">
        <v>136</v>
      </c>
      <c r="K9402" t="s">
        <v>137</v>
      </c>
      <c r="L9402" t="s">
        <v>26377</v>
      </c>
      <c r="M9402" t="s">
        <v>26378</v>
      </c>
      <c r="N9402">
        <v>0.36333333299999998</v>
      </c>
      <c r="O9402">
        <v>0</v>
      </c>
      <c r="P9402">
        <v>1271</v>
      </c>
      <c r="Q9402">
        <v>0</v>
      </c>
      <c r="R9402">
        <v>5</v>
      </c>
      <c r="S9402">
        <v>0</v>
      </c>
      <c r="T9402">
        <v>116</v>
      </c>
      <c r="U9402">
        <v>0</v>
      </c>
      <c r="V9402">
        <v>0</v>
      </c>
      <c r="W9402">
        <v>0</v>
      </c>
      <c r="X9402">
        <v>131.77931490181277</v>
      </c>
      <c r="Y9402">
        <v>0</v>
      </c>
      <c r="Z9402">
        <v>0.64573550611679997</v>
      </c>
      <c r="AA9402">
        <v>0</v>
      </c>
      <c r="AB9402">
        <v>34.542173879400679</v>
      </c>
      <c r="AC9402">
        <v>0</v>
      </c>
      <c r="AD9402">
        <v>0</v>
      </c>
      <c r="AE9402">
        <v>166.96722428733025</v>
      </c>
    </row>
    <row r="9403" spans="1:31" x14ac:dyDescent="0.25">
      <c r="A9403">
        <v>1857526</v>
      </c>
      <c r="B9403">
        <v>1</v>
      </c>
      <c r="C9403" t="s">
        <v>80</v>
      </c>
      <c r="D9403" t="s">
        <v>83</v>
      </c>
      <c r="E9403" t="s">
        <v>252</v>
      </c>
      <c r="F9403" t="s">
        <v>1764</v>
      </c>
      <c r="G9403" t="s">
        <v>1510</v>
      </c>
      <c r="H9403" t="s">
        <v>134</v>
      </c>
      <c r="I9403" t="s">
        <v>135</v>
      </c>
      <c r="J9403" t="s">
        <v>136</v>
      </c>
      <c r="K9403" t="s">
        <v>137</v>
      </c>
      <c r="L9403" t="s">
        <v>26379</v>
      </c>
      <c r="M9403" t="s">
        <v>26380</v>
      </c>
      <c r="N9403">
        <v>2.4975000000000001</v>
      </c>
      <c r="O9403">
        <v>0</v>
      </c>
      <c r="P9403">
        <v>2</v>
      </c>
      <c r="Q9403">
        <v>0</v>
      </c>
      <c r="R9403">
        <v>0</v>
      </c>
      <c r="S9403">
        <v>0</v>
      </c>
      <c r="T9403">
        <v>10</v>
      </c>
      <c r="U9403">
        <v>0</v>
      </c>
      <c r="V9403">
        <v>1</v>
      </c>
      <c r="W9403">
        <v>0</v>
      </c>
      <c r="X9403">
        <v>1.3441889673393752</v>
      </c>
      <c r="Y9403">
        <v>0</v>
      </c>
      <c r="Z9403">
        <v>0</v>
      </c>
      <c r="AA9403">
        <v>0</v>
      </c>
      <c r="AB9403">
        <v>11.885121884494895</v>
      </c>
      <c r="AC9403">
        <v>0</v>
      </c>
      <c r="AD9403">
        <v>16.421384335920202</v>
      </c>
      <c r="AE9403">
        <v>29.650695187754472</v>
      </c>
    </row>
    <row r="9404" spans="1:31" x14ac:dyDescent="0.25">
      <c r="A9404">
        <v>1857918</v>
      </c>
      <c r="B9404">
        <v>1</v>
      </c>
      <c r="C9404" t="s">
        <v>80</v>
      </c>
      <c r="D9404" t="s">
        <v>110</v>
      </c>
      <c r="E9404" t="s">
        <v>202</v>
      </c>
      <c r="F9404" t="s">
        <v>26381</v>
      </c>
      <c r="G9404" t="s">
        <v>156</v>
      </c>
      <c r="H9404" t="s">
        <v>157</v>
      </c>
      <c r="I9404" t="s">
        <v>135</v>
      </c>
      <c r="J9404" t="s">
        <v>136</v>
      </c>
      <c r="K9404" t="s">
        <v>137</v>
      </c>
      <c r="L9404" t="s">
        <v>26382</v>
      </c>
      <c r="M9404" t="s">
        <v>26383</v>
      </c>
      <c r="N9404">
        <v>0.83527777700000005</v>
      </c>
      <c r="O9404">
        <v>0</v>
      </c>
      <c r="P9404">
        <v>6675</v>
      </c>
      <c r="Q9404">
        <v>0</v>
      </c>
      <c r="R9404">
        <v>0</v>
      </c>
      <c r="S9404">
        <v>1</v>
      </c>
      <c r="T9404">
        <v>528</v>
      </c>
      <c r="U9404">
        <v>0</v>
      </c>
      <c r="V9404">
        <v>0</v>
      </c>
      <c r="W9404">
        <v>0</v>
      </c>
      <c r="X9404">
        <v>1708.2335194886898</v>
      </c>
      <c r="Y9404">
        <v>0</v>
      </c>
      <c r="Z9404">
        <v>0</v>
      </c>
      <c r="AA9404">
        <v>183.42676799860001</v>
      </c>
      <c r="AB9404">
        <v>283.49262577508273</v>
      </c>
      <c r="AC9404">
        <v>0</v>
      </c>
      <c r="AD9404">
        <v>0</v>
      </c>
      <c r="AE9404">
        <v>2175.1529132623727</v>
      </c>
    </row>
    <row r="9405" spans="1:31" x14ac:dyDescent="0.25">
      <c r="A9405">
        <v>1856922</v>
      </c>
      <c r="B9405">
        <v>1</v>
      </c>
      <c r="C9405" t="s">
        <v>80</v>
      </c>
      <c r="D9405" t="s">
        <v>111</v>
      </c>
      <c r="E9405" t="s">
        <v>140</v>
      </c>
      <c r="F9405" t="s">
        <v>26384</v>
      </c>
      <c r="G9405" t="s">
        <v>217</v>
      </c>
      <c r="H9405" t="s">
        <v>134</v>
      </c>
      <c r="I9405" t="s">
        <v>135</v>
      </c>
      <c r="J9405" t="s">
        <v>136</v>
      </c>
      <c r="K9405" t="s">
        <v>137</v>
      </c>
      <c r="L9405" t="s">
        <v>26385</v>
      </c>
      <c r="M9405" t="s">
        <v>26386</v>
      </c>
      <c r="N9405">
        <v>1.6669444440000001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1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2.2826505478948445</v>
      </c>
      <c r="AC9405">
        <v>0</v>
      </c>
      <c r="AD9405">
        <v>0</v>
      </c>
      <c r="AE9405">
        <v>2.2826505478948445</v>
      </c>
    </row>
    <row r="9406" spans="1:31" x14ac:dyDescent="0.25">
      <c r="A9406">
        <v>1858004</v>
      </c>
      <c r="B9406">
        <v>1</v>
      </c>
      <c r="C9406" t="s">
        <v>80</v>
      </c>
      <c r="D9406" t="s">
        <v>104</v>
      </c>
      <c r="E9406" t="s">
        <v>131</v>
      </c>
      <c r="F9406" t="s">
        <v>26387</v>
      </c>
      <c r="G9406" t="s">
        <v>161</v>
      </c>
      <c r="H9406" t="s">
        <v>134</v>
      </c>
      <c r="I9406" t="s">
        <v>135</v>
      </c>
      <c r="J9406" t="s">
        <v>136</v>
      </c>
      <c r="K9406" t="s">
        <v>137</v>
      </c>
      <c r="L9406" t="s">
        <v>26388</v>
      </c>
      <c r="M9406" t="s">
        <v>26389</v>
      </c>
      <c r="N9406">
        <v>2.6663888880000002</v>
      </c>
      <c r="O9406">
        <v>0</v>
      </c>
      <c r="P9406">
        <v>55</v>
      </c>
      <c r="Q9406">
        <v>0</v>
      </c>
      <c r="R9406">
        <v>0</v>
      </c>
      <c r="S9406">
        <v>0</v>
      </c>
      <c r="T9406">
        <v>1</v>
      </c>
      <c r="U9406">
        <v>0</v>
      </c>
      <c r="V9406">
        <v>0</v>
      </c>
      <c r="W9406">
        <v>0</v>
      </c>
      <c r="X9406">
        <v>54.889254963060893</v>
      </c>
      <c r="Y9406">
        <v>0</v>
      </c>
      <c r="Z9406">
        <v>0</v>
      </c>
      <c r="AA9406">
        <v>0</v>
      </c>
      <c r="AB9406">
        <v>0.610964625579</v>
      </c>
      <c r="AC9406">
        <v>0</v>
      </c>
      <c r="AD9406">
        <v>0</v>
      </c>
      <c r="AE9406">
        <v>55.500219588639894</v>
      </c>
    </row>
    <row r="9407" spans="1:31" x14ac:dyDescent="0.25">
      <c r="A9407">
        <v>1858064</v>
      </c>
      <c r="B9407">
        <v>1</v>
      </c>
      <c r="C9407" t="s">
        <v>81</v>
      </c>
      <c r="D9407" t="s">
        <v>113</v>
      </c>
      <c r="E9407" t="s">
        <v>131</v>
      </c>
      <c r="F9407" t="s">
        <v>26390</v>
      </c>
      <c r="G9407" t="s">
        <v>133</v>
      </c>
      <c r="H9407" t="s">
        <v>134</v>
      </c>
      <c r="I9407" t="s">
        <v>135</v>
      </c>
      <c r="J9407" t="s">
        <v>136</v>
      </c>
      <c r="K9407" t="s">
        <v>137</v>
      </c>
      <c r="L9407" t="s">
        <v>26391</v>
      </c>
      <c r="M9407" t="s">
        <v>26392</v>
      </c>
      <c r="N9407">
        <v>1.1850000000000001</v>
      </c>
      <c r="O9407">
        <v>0</v>
      </c>
      <c r="P9407">
        <v>3</v>
      </c>
      <c r="Q9407">
        <v>0</v>
      </c>
      <c r="R9407">
        <v>1</v>
      </c>
      <c r="S9407">
        <v>0</v>
      </c>
      <c r="T9407">
        <v>2</v>
      </c>
      <c r="U9407">
        <v>0</v>
      </c>
      <c r="V9407">
        <v>0</v>
      </c>
      <c r="W9407">
        <v>0</v>
      </c>
      <c r="X9407">
        <v>1.2843221315986002</v>
      </c>
      <c r="Y9407">
        <v>0</v>
      </c>
      <c r="Z9407">
        <v>0.35802605157</v>
      </c>
      <c r="AA9407">
        <v>0</v>
      </c>
      <c r="AB9407">
        <v>2.9954935672945497</v>
      </c>
      <c r="AC9407">
        <v>0</v>
      </c>
      <c r="AD9407">
        <v>0</v>
      </c>
      <c r="AE9407">
        <v>4.6378417504631502</v>
      </c>
    </row>
    <row r="9408" spans="1:31" x14ac:dyDescent="0.25">
      <c r="A9408">
        <v>1857735</v>
      </c>
      <c r="B9408">
        <v>1</v>
      </c>
      <c r="C9408" t="s">
        <v>81</v>
      </c>
      <c r="D9408" t="s">
        <v>118</v>
      </c>
      <c r="E9408" t="s">
        <v>140</v>
      </c>
      <c r="F9408" t="s">
        <v>26393</v>
      </c>
      <c r="G9408" t="s">
        <v>217</v>
      </c>
      <c r="H9408" t="s">
        <v>134</v>
      </c>
      <c r="I9408" t="s">
        <v>135</v>
      </c>
      <c r="J9408" t="s">
        <v>136</v>
      </c>
      <c r="K9408" t="s">
        <v>137</v>
      </c>
      <c r="L9408" t="s">
        <v>26394</v>
      </c>
      <c r="M9408" t="s">
        <v>26395</v>
      </c>
      <c r="N9408">
        <v>3.0061111110000001</v>
      </c>
      <c r="O9408">
        <v>0</v>
      </c>
      <c r="P9408">
        <v>1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0.35953325613613341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0.35953325613613341</v>
      </c>
    </row>
    <row r="9409" spans="1:31" x14ac:dyDescent="0.25">
      <c r="A9409">
        <v>1857380</v>
      </c>
      <c r="B9409">
        <v>1</v>
      </c>
      <c r="C9409" t="s">
        <v>80</v>
      </c>
      <c r="D9409" t="s">
        <v>108</v>
      </c>
      <c r="E9409" t="s">
        <v>131</v>
      </c>
      <c r="F9409" t="s">
        <v>26396</v>
      </c>
      <c r="G9409" t="s">
        <v>189</v>
      </c>
      <c r="H9409" t="s">
        <v>134</v>
      </c>
      <c r="I9409" t="s">
        <v>135</v>
      </c>
      <c r="J9409" t="s">
        <v>136</v>
      </c>
      <c r="K9409" t="s">
        <v>137</v>
      </c>
      <c r="L9409" t="s">
        <v>26397</v>
      </c>
      <c r="M9409" t="s">
        <v>26398</v>
      </c>
      <c r="N9409">
        <v>4.8655555550000003</v>
      </c>
      <c r="O9409">
        <v>0</v>
      </c>
      <c r="P9409">
        <v>0</v>
      </c>
      <c r="Q9409">
        <v>0</v>
      </c>
      <c r="R9409">
        <v>20</v>
      </c>
      <c r="S9409">
        <v>0</v>
      </c>
      <c r="T9409">
        <v>3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48.51606613633831</v>
      </c>
      <c r="AA9409">
        <v>0</v>
      </c>
      <c r="AB9409">
        <v>76.244219187349316</v>
      </c>
      <c r="AC9409">
        <v>0</v>
      </c>
      <c r="AD9409">
        <v>0</v>
      </c>
      <c r="AE9409">
        <v>124.76028532368763</v>
      </c>
    </row>
    <row r="9410" spans="1:31" x14ac:dyDescent="0.25">
      <c r="A9410">
        <v>1857712</v>
      </c>
      <c r="B9410">
        <v>1</v>
      </c>
      <c r="C9410" t="s">
        <v>80</v>
      </c>
      <c r="D9410" t="s">
        <v>105</v>
      </c>
      <c r="E9410" t="s">
        <v>223</v>
      </c>
      <c r="F9410" t="s">
        <v>26399</v>
      </c>
      <c r="G9410" t="s">
        <v>133</v>
      </c>
      <c r="H9410" t="s">
        <v>134</v>
      </c>
      <c r="I9410" t="s">
        <v>135</v>
      </c>
      <c r="J9410" t="s">
        <v>136</v>
      </c>
      <c r="K9410" t="s">
        <v>137</v>
      </c>
      <c r="L9410" t="s">
        <v>26400</v>
      </c>
      <c r="M9410" t="s">
        <v>26401</v>
      </c>
      <c r="N9410">
        <v>3.2916666659999998</v>
      </c>
      <c r="O9410">
        <v>0</v>
      </c>
      <c r="P9410">
        <v>1</v>
      </c>
      <c r="Q9410">
        <v>0</v>
      </c>
      <c r="R9410">
        <v>0</v>
      </c>
      <c r="S9410">
        <v>0</v>
      </c>
      <c r="T9410">
        <v>34</v>
      </c>
      <c r="U9410">
        <v>0</v>
      </c>
      <c r="V9410">
        <v>0</v>
      </c>
      <c r="W9410">
        <v>0</v>
      </c>
      <c r="X9410">
        <v>4.926781658925</v>
      </c>
      <c r="Y9410">
        <v>0</v>
      </c>
      <c r="Z9410">
        <v>0</v>
      </c>
      <c r="AA9410">
        <v>0</v>
      </c>
      <c r="AB9410">
        <v>64.341910766542583</v>
      </c>
      <c r="AC9410">
        <v>0</v>
      </c>
      <c r="AD9410">
        <v>0</v>
      </c>
      <c r="AE9410">
        <v>69.268692425467577</v>
      </c>
    </row>
    <row r="9411" spans="1:31" x14ac:dyDescent="0.25">
      <c r="A9411">
        <v>1857855</v>
      </c>
      <c r="B9411">
        <v>1</v>
      </c>
      <c r="C9411" t="s">
        <v>80</v>
      </c>
      <c r="D9411" t="s">
        <v>98</v>
      </c>
      <c r="E9411" t="s">
        <v>164</v>
      </c>
      <c r="F9411" t="s">
        <v>6923</v>
      </c>
      <c r="G9411" t="s">
        <v>156</v>
      </c>
      <c r="H9411" t="s">
        <v>157</v>
      </c>
      <c r="I9411" t="s">
        <v>135</v>
      </c>
      <c r="J9411" t="s">
        <v>136</v>
      </c>
      <c r="K9411" t="s">
        <v>137</v>
      </c>
      <c r="L9411" t="s">
        <v>26402</v>
      </c>
      <c r="M9411" t="s">
        <v>26403</v>
      </c>
      <c r="N9411">
        <v>2.0730555549999998</v>
      </c>
      <c r="O9411">
        <v>0</v>
      </c>
      <c r="P9411">
        <v>76</v>
      </c>
      <c r="Q9411">
        <v>0</v>
      </c>
      <c r="R9411">
        <v>15</v>
      </c>
      <c r="S9411">
        <v>0</v>
      </c>
      <c r="T9411">
        <v>24</v>
      </c>
      <c r="U9411">
        <v>0</v>
      </c>
      <c r="V9411">
        <v>0</v>
      </c>
      <c r="W9411">
        <v>0</v>
      </c>
      <c r="X9411">
        <v>54.354172118698401</v>
      </c>
      <c r="Y9411">
        <v>0</v>
      </c>
      <c r="Z9411">
        <v>65.905465396720444</v>
      </c>
      <c r="AA9411">
        <v>0</v>
      </c>
      <c r="AB9411">
        <v>36.732939364716195</v>
      </c>
      <c r="AC9411">
        <v>0</v>
      </c>
      <c r="AD9411">
        <v>0</v>
      </c>
      <c r="AE9411">
        <v>156.99257688013503</v>
      </c>
    </row>
    <row r="9412" spans="1:31" x14ac:dyDescent="0.25">
      <c r="A9412">
        <v>1857898</v>
      </c>
      <c r="B9412">
        <v>1</v>
      </c>
      <c r="C9412" t="s">
        <v>80</v>
      </c>
      <c r="D9412" t="s">
        <v>104</v>
      </c>
      <c r="E9412" t="s">
        <v>252</v>
      </c>
      <c r="F9412" t="s">
        <v>26404</v>
      </c>
      <c r="G9412" t="s">
        <v>189</v>
      </c>
      <c r="H9412" t="s">
        <v>134</v>
      </c>
      <c r="I9412" t="s">
        <v>135</v>
      </c>
      <c r="J9412" t="s">
        <v>136</v>
      </c>
      <c r="K9412" t="s">
        <v>137</v>
      </c>
      <c r="L9412" t="s">
        <v>26405</v>
      </c>
      <c r="M9412" t="s">
        <v>26406</v>
      </c>
      <c r="N9412">
        <v>2.051388888</v>
      </c>
      <c r="O9412">
        <v>0</v>
      </c>
      <c r="P9412">
        <v>7</v>
      </c>
      <c r="Q9412">
        <v>0</v>
      </c>
      <c r="R9412">
        <v>18</v>
      </c>
      <c r="S9412">
        <v>0</v>
      </c>
      <c r="T9412">
        <v>10</v>
      </c>
      <c r="U9412">
        <v>0</v>
      </c>
      <c r="V9412">
        <v>0</v>
      </c>
      <c r="W9412">
        <v>0</v>
      </c>
      <c r="X9412">
        <v>5.9313117477862498</v>
      </c>
      <c r="Y9412">
        <v>0</v>
      </c>
      <c r="Z9412">
        <v>16.994233050922453</v>
      </c>
      <c r="AA9412">
        <v>0</v>
      </c>
      <c r="AB9412">
        <v>24.145292513749357</v>
      </c>
      <c r="AC9412">
        <v>0</v>
      </c>
      <c r="AD9412">
        <v>0</v>
      </c>
      <c r="AE9412">
        <v>47.07083731245806</v>
      </c>
    </row>
    <row r="9413" spans="1:31" x14ac:dyDescent="0.25">
      <c r="A9413">
        <v>1857921</v>
      </c>
      <c r="B9413">
        <v>1</v>
      </c>
      <c r="C9413" t="s">
        <v>81</v>
      </c>
      <c r="D9413" t="s">
        <v>122</v>
      </c>
      <c r="E9413" t="s">
        <v>252</v>
      </c>
      <c r="F9413" t="s">
        <v>25839</v>
      </c>
      <c r="G9413" t="s">
        <v>2957</v>
      </c>
      <c r="H9413" t="s">
        <v>134</v>
      </c>
      <c r="I9413" t="s">
        <v>135</v>
      </c>
      <c r="J9413" t="s">
        <v>136</v>
      </c>
      <c r="K9413" t="s">
        <v>137</v>
      </c>
      <c r="L9413" t="s">
        <v>26407</v>
      </c>
      <c r="M9413" t="s">
        <v>26408</v>
      </c>
      <c r="N9413">
        <v>2.2794444440000001</v>
      </c>
      <c r="O9413">
        <v>0</v>
      </c>
      <c r="P9413">
        <v>163</v>
      </c>
      <c r="Q9413">
        <v>0</v>
      </c>
      <c r="R9413">
        <v>0</v>
      </c>
      <c r="S9413">
        <v>0</v>
      </c>
      <c r="T9413">
        <v>9</v>
      </c>
      <c r="U9413">
        <v>0</v>
      </c>
      <c r="V9413">
        <v>0</v>
      </c>
      <c r="W9413">
        <v>0</v>
      </c>
      <c r="X9413">
        <v>63.76841492770172</v>
      </c>
      <c r="Y9413">
        <v>0</v>
      </c>
      <c r="Z9413">
        <v>0</v>
      </c>
      <c r="AA9413">
        <v>0</v>
      </c>
      <c r="AB9413">
        <v>18.103549796731883</v>
      </c>
      <c r="AC9413">
        <v>0</v>
      </c>
      <c r="AD9413">
        <v>0</v>
      </c>
      <c r="AE9413">
        <v>81.87196472443361</v>
      </c>
    </row>
    <row r="9414" spans="1:31" x14ac:dyDescent="0.25">
      <c r="A9414">
        <v>1858021</v>
      </c>
      <c r="B9414">
        <v>1</v>
      </c>
      <c r="C9414" t="s">
        <v>80</v>
      </c>
      <c r="D9414" t="s">
        <v>93</v>
      </c>
      <c r="E9414" t="s">
        <v>252</v>
      </c>
      <c r="F9414" t="s">
        <v>26409</v>
      </c>
      <c r="G9414" t="s">
        <v>4083</v>
      </c>
      <c r="H9414" t="s">
        <v>134</v>
      </c>
      <c r="I9414" t="s">
        <v>135</v>
      </c>
      <c r="J9414" t="s">
        <v>136</v>
      </c>
      <c r="K9414" t="s">
        <v>137</v>
      </c>
      <c r="L9414" t="s">
        <v>26410</v>
      </c>
      <c r="M9414" t="s">
        <v>26411</v>
      </c>
      <c r="N9414">
        <v>1.789722222</v>
      </c>
      <c r="O9414">
        <v>0</v>
      </c>
      <c r="P9414">
        <v>4</v>
      </c>
      <c r="Q9414">
        <v>0</v>
      </c>
      <c r="R9414">
        <v>2</v>
      </c>
      <c r="S9414">
        <v>0</v>
      </c>
      <c r="T9414">
        <v>6</v>
      </c>
      <c r="U9414">
        <v>0</v>
      </c>
      <c r="V9414">
        <v>0</v>
      </c>
      <c r="W9414">
        <v>0</v>
      </c>
      <c r="X9414">
        <v>3.1271888109309836</v>
      </c>
      <c r="Y9414">
        <v>0</v>
      </c>
      <c r="Z9414">
        <v>2.159828381004</v>
      </c>
      <c r="AA9414">
        <v>0</v>
      </c>
      <c r="AB9414">
        <v>6.1142216284445325</v>
      </c>
      <c r="AC9414">
        <v>0</v>
      </c>
      <c r="AD9414">
        <v>0</v>
      </c>
      <c r="AE9414">
        <v>11.401238820379517</v>
      </c>
    </row>
    <row r="9415" spans="1:31" x14ac:dyDescent="0.25">
      <c r="A9415">
        <v>1857778</v>
      </c>
      <c r="B9415">
        <v>1</v>
      </c>
      <c r="C9415" t="s">
        <v>81</v>
      </c>
      <c r="D9415" t="s">
        <v>115</v>
      </c>
      <c r="E9415" t="s">
        <v>131</v>
      </c>
      <c r="F9415" t="s">
        <v>26412</v>
      </c>
      <c r="G9415" t="s">
        <v>2957</v>
      </c>
      <c r="H9415" t="s">
        <v>134</v>
      </c>
      <c r="I9415" t="s">
        <v>135</v>
      </c>
      <c r="J9415" t="s">
        <v>136</v>
      </c>
      <c r="K9415" t="s">
        <v>137</v>
      </c>
      <c r="L9415" t="s">
        <v>26413</v>
      </c>
      <c r="M9415" t="s">
        <v>26414</v>
      </c>
      <c r="N9415">
        <v>1.6630555549999999</v>
      </c>
      <c r="O9415">
        <v>0</v>
      </c>
      <c r="P9415">
        <v>71</v>
      </c>
      <c r="Q9415">
        <v>0</v>
      </c>
      <c r="R9415">
        <v>0</v>
      </c>
      <c r="S9415">
        <v>0</v>
      </c>
      <c r="T9415">
        <v>1</v>
      </c>
      <c r="U9415">
        <v>0</v>
      </c>
      <c r="V9415">
        <v>0</v>
      </c>
      <c r="W9415">
        <v>0</v>
      </c>
      <c r="X9415">
        <v>15.452007748845183</v>
      </c>
      <c r="Y9415">
        <v>0</v>
      </c>
      <c r="Z9415">
        <v>0</v>
      </c>
      <c r="AA9415">
        <v>0</v>
      </c>
      <c r="AB9415">
        <v>1.38045361625E-3</v>
      </c>
      <c r="AC9415">
        <v>0</v>
      </c>
      <c r="AD9415">
        <v>0</v>
      </c>
      <c r="AE9415">
        <v>15.453388202461433</v>
      </c>
    </row>
    <row r="9416" spans="1:31" x14ac:dyDescent="0.25">
      <c r="A9416">
        <v>1858047</v>
      </c>
      <c r="B9416">
        <v>1</v>
      </c>
      <c r="C9416" t="s">
        <v>80</v>
      </c>
      <c r="D9416" t="s">
        <v>98</v>
      </c>
      <c r="E9416" t="s">
        <v>252</v>
      </c>
      <c r="F9416" t="s">
        <v>26415</v>
      </c>
      <c r="G9416" t="s">
        <v>217</v>
      </c>
      <c r="H9416" t="s">
        <v>134</v>
      </c>
      <c r="I9416" t="s">
        <v>135</v>
      </c>
      <c r="J9416" t="s">
        <v>136</v>
      </c>
      <c r="K9416" t="s">
        <v>137</v>
      </c>
      <c r="L9416" t="s">
        <v>26416</v>
      </c>
      <c r="M9416" t="s">
        <v>26417</v>
      </c>
      <c r="N9416">
        <v>1.0722222219999999</v>
      </c>
      <c r="O9416">
        <v>0</v>
      </c>
      <c r="P9416">
        <v>61</v>
      </c>
      <c r="Q9416">
        <v>0</v>
      </c>
      <c r="R9416">
        <v>4</v>
      </c>
      <c r="S9416">
        <v>0</v>
      </c>
      <c r="T9416">
        <v>8</v>
      </c>
      <c r="U9416">
        <v>0</v>
      </c>
      <c r="V9416">
        <v>0</v>
      </c>
      <c r="W9416">
        <v>0</v>
      </c>
      <c r="X9416">
        <v>14.277602031378004</v>
      </c>
      <c r="Y9416">
        <v>0</v>
      </c>
      <c r="Z9416">
        <v>1.0944948793680001</v>
      </c>
      <c r="AA9416">
        <v>0</v>
      </c>
      <c r="AB9416">
        <v>1.7107645544379999</v>
      </c>
      <c r="AC9416">
        <v>0</v>
      </c>
      <c r="AD9416">
        <v>0</v>
      </c>
      <c r="AE9416">
        <v>17.082861465184003</v>
      </c>
    </row>
    <row r="9417" spans="1:31" x14ac:dyDescent="0.25">
      <c r="A9417">
        <v>1856945</v>
      </c>
      <c r="B9417">
        <v>1</v>
      </c>
      <c r="C9417" t="s">
        <v>80</v>
      </c>
      <c r="D9417" t="s">
        <v>93</v>
      </c>
      <c r="E9417" t="s">
        <v>131</v>
      </c>
      <c r="F9417" t="s">
        <v>20252</v>
      </c>
      <c r="G9417" t="s">
        <v>133</v>
      </c>
      <c r="H9417" t="s">
        <v>134</v>
      </c>
      <c r="I9417" t="s">
        <v>135</v>
      </c>
      <c r="J9417" t="s">
        <v>136</v>
      </c>
      <c r="K9417" t="s">
        <v>137</v>
      </c>
      <c r="L9417" t="s">
        <v>26418</v>
      </c>
      <c r="M9417" t="s">
        <v>26419</v>
      </c>
      <c r="N9417">
        <v>0.62555555500000004</v>
      </c>
      <c r="O9417">
        <v>0</v>
      </c>
      <c r="P9417">
        <v>0</v>
      </c>
      <c r="Q9417">
        <v>0</v>
      </c>
      <c r="R9417">
        <v>1</v>
      </c>
      <c r="S9417">
        <v>0</v>
      </c>
      <c r="T9417">
        <v>2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1.8272100708777999</v>
      </c>
      <c r="AA9417">
        <v>0</v>
      </c>
      <c r="AB9417">
        <v>0.7780961660154222</v>
      </c>
      <c r="AC9417">
        <v>0</v>
      </c>
      <c r="AD9417">
        <v>0</v>
      </c>
      <c r="AE9417">
        <v>2.605306236893222</v>
      </c>
    </row>
    <row r="9418" spans="1:31" x14ac:dyDescent="0.25">
      <c r="A9418">
        <v>1857941</v>
      </c>
      <c r="B9418">
        <v>1</v>
      </c>
      <c r="C9418" t="s">
        <v>81</v>
      </c>
      <c r="D9418" t="s">
        <v>112</v>
      </c>
      <c r="E9418" t="s">
        <v>140</v>
      </c>
      <c r="F9418" t="s">
        <v>26420</v>
      </c>
      <c r="G9418" t="s">
        <v>142</v>
      </c>
      <c r="H9418" t="s">
        <v>134</v>
      </c>
      <c r="I9418" t="s">
        <v>135</v>
      </c>
      <c r="J9418" t="s">
        <v>136</v>
      </c>
      <c r="K9418" t="s">
        <v>137</v>
      </c>
      <c r="L9418" t="s">
        <v>26421</v>
      </c>
      <c r="M9418" t="s">
        <v>26422</v>
      </c>
      <c r="N9418">
        <v>2.619722222</v>
      </c>
      <c r="O9418">
        <v>0</v>
      </c>
      <c r="P9418">
        <v>4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2.5159132366742503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2.5159132366742503</v>
      </c>
    </row>
    <row r="9419" spans="1:31" x14ac:dyDescent="0.25">
      <c r="A9419">
        <v>1858027</v>
      </c>
      <c r="B9419">
        <v>1</v>
      </c>
      <c r="C9419" t="s">
        <v>80</v>
      </c>
      <c r="D9419" t="s">
        <v>106</v>
      </c>
      <c r="E9419" t="s">
        <v>140</v>
      </c>
      <c r="F9419" t="s">
        <v>26423</v>
      </c>
      <c r="G9419" t="s">
        <v>217</v>
      </c>
      <c r="H9419" t="s">
        <v>134</v>
      </c>
      <c r="I9419" t="s">
        <v>135</v>
      </c>
      <c r="J9419" t="s">
        <v>136</v>
      </c>
      <c r="K9419" t="s">
        <v>137</v>
      </c>
      <c r="L9419" t="s">
        <v>26424</v>
      </c>
      <c r="M9419" t="s">
        <v>26425</v>
      </c>
      <c r="N9419">
        <v>2.1805555550000002</v>
      </c>
      <c r="O9419">
        <v>0</v>
      </c>
      <c r="P9419">
        <v>1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0.5969584786320834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0.5969584786320834</v>
      </c>
    </row>
    <row r="9420" spans="1:31" x14ac:dyDescent="0.25">
      <c r="A9420">
        <v>1856753</v>
      </c>
      <c r="B9420">
        <v>1</v>
      </c>
      <c r="C9420" t="s">
        <v>81</v>
      </c>
      <c r="D9420" t="s">
        <v>123</v>
      </c>
      <c r="E9420" t="s">
        <v>202</v>
      </c>
      <c r="F9420" t="s">
        <v>4326</v>
      </c>
      <c r="G9420" t="s">
        <v>156</v>
      </c>
      <c r="H9420" t="s">
        <v>157</v>
      </c>
      <c r="I9420" t="s">
        <v>135</v>
      </c>
      <c r="J9420" t="s">
        <v>136</v>
      </c>
      <c r="K9420" t="s">
        <v>137</v>
      </c>
      <c r="L9420" t="s">
        <v>26426</v>
      </c>
      <c r="M9420" t="s">
        <v>26427</v>
      </c>
      <c r="N9420">
        <v>0.37833333299999999</v>
      </c>
      <c r="O9420">
        <v>4</v>
      </c>
      <c r="P9420">
        <v>554</v>
      </c>
      <c r="Q9420">
        <v>311</v>
      </c>
      <c r="R9420">
        <v>502</v>
      </c>
      <c r="S9420">
        <v>28</v>
      </c>
      <c r="T9420">
        <v>81</v>
      </c>
      <c r="U9420">
        <v>2</v>
      </c>
      <c r="V9420">
        <v>0</v>
      </c>
      <c r="W9420">
        <v>7.8138145456792003</v>
      </c>
      <c r="X9420">
        <v>33.671056214127667</v>
      </c>
      <c r="Y9420">
        <v>171.65080943707497</v>
      </c>
      <c r="Z9420">
        <v>187.7329505953399</v>
      </c>
      <c r="AA9420">
        <v>19.737058616342548</v>
      </c>
      <c r="AB9420">
        <v>19.251418421923535</v>
      </c>
      <c r="AC9420">
        <v>0</v>
      </c>
      <c r="AD9420">
        <v>0</v>
      </c>
      <c r="AE9420">
        <v>439.85710783048779</v>
      </c>
    </row>
    <row r="9421" spans="1:31" x14ac:dyDescent="0.25">
      <c r="A9421">
        <v>1857792</v>
      </c>
      <c r="B9421">
        <v>1</v>
      </c>
      <c r="C9421" t="s">
        <v>80</v>
      </c>
      <c r="D9421" t="s">
        <v>93</v>
      </c>
      <c r="E9421" t="s">
        <v>131</v>
      </c>
      <c r="F9421" t="s">
        <v>26428</v>
      </c>
      <c r="G9421" t="s">
        <v>133</v>
      </c>
      <c r="H9421" t="s">
        <v>134</v>
      </c>
      <c r="I9421" t="s">
        <v>135</v>
      </c>
      <c r="J9421" t="s">
        <v>136</v>
      </c>
      <c r="K9421" t="s">
        <v>137</v>
      </c>
      <c r="L9421" t="s">
        <v>26429</v>
      </c>
      <c r="M9421" t="s">
        <v>26430</v>
      </c>
      <c r="N9421">
        <v>2.4252777769999998</v>
      </c>
      <c r="O9421">
        <v>0</v>
      </c>
      <c r="P9421">
        <v>28</v>
      </c>
      <c r="Q9421">
        <v>0</v>
      </c>
      <c r="R9421">
        <v>0</v>
      </c>
      <c r="S9421">
        <v>0</v>
      </c>
      <c r="T9421">
        <v>4</v>
      </c>
      <c r="U9421">
        <v>0</v>
      </c>
      <c r="V9421">
        <v>0</v>
      </c>
      <c r="W9421">
        <v>0</v>
      </c>
      <c r="X9421">
        <v>8.2440076327357463</v>
      </c>
      <c r="Y9421">
        <v>0</v>
      </c>
      <c r="Z9421">
        <v>0</v>
      </c>
      <c r="AA9421">
        <v>0</v>
      </c>
      <c r="AB9421">
        <v>7.8403405330195675</v>
      </c>
      <c r="AC9421">
        <v>0</v>
      </c>
      <c r="AD9421">
        <v>0</v>
      </c>
      <c r="AE9421">
        <v>16.084348165755316</v>
      </c>
    </row>
    <row r="9422" spans="1:31" x14ac:dyDescent="0.25">
      <c r="A9422">
        <v>1856759</v>
      </c>
      <c r="B9422">
        <v>1</v>
      </c>
      <c r="C9422" t="s">
        <v>80</v>
      </c>
      <c r="D9422" t="s">
        <v>100</v>
      </c>
      <c r="E9422" t="s">
        <v>202</v>
      </c>
      <c r="F9422" t="s">
        <v>9733</v>
      </c>
      <c r="G9422" t="s">
        <v>156</v>
      </c>
      <c r="H9422" t="s">
        <v>157</v>
      </c>
      <c r="I9422" t="s">
        <v>135</v>
      </c>
      <c r="J9422" t="s">
        <v>136</v>
      </c>
      <c r="K9422" t="s">
        <v>137</v>
      </c>
      <c r="L9422" t="s">
        <v>26431</v>
      </c>
      <c r="M9422" t="s">
        <v>26432</v>
      </c>
      <c r="N9422">
        <v>0.78249999999999997</v>
      </c>
      <c r="O9422">
        <v>1</v>
      </c>
      <c r="P9422">
        <v>396</v>
      </c>
      <c r="Q9422">
        <v>26</v>
      </c>
      <c r="R9422">
        <v>108</v>
      </c>
      <c r="S9422">
        <v>10</v>
      </c>
      <c r="T9422">
        <v>72</v>
      </c>
      <c r="U9422">
        <v>0</v>
      </c>
      <c r="V9422">
        <v>0</v>
      </c>
      <c r="W9422">
        <v>0.24884332571520001</v>
      </c>
      <c r="X9422">
        <v>57.246929725392981</v>
      </c>
      <c r="Y9422">
        <v>119.31228103122069</v>
      </c>
      <c r="Z9422">
        <v>93.824703342595654</v>
      </c>
      <c r="AA9422">
        <v>10.525157080393903</v>
      </c>
      <c r="AB9422">
        <v>29.712292341085675</v>
      </c>
      <c r="AC9422">
        <v>0</v>
      </c>
      <c r="AD9422">
        <v>0</v>
      </c>
      <c r="AE9422">
        <v>310.87020684640413</v>
      </c>
    </row>
    <row r="9423" spans="1:31" x14ac:dyDescent="0.25">
      <c r="A9423">
        <v>1857300</v>
      </c>
      <c r="B9423">
        <v>1</v>
      </c>
      <c r="C9423" t="s">
        <v>80</v>
      </c>
      <c r="D9423" t="s">
        <v>84</v>
      </c>
      <c r="E9423" t="s">
        <v>223</v>
      </c>
      <c r="F9423" t="s">
        <v>26433</v>
      </c>
      <c r="G9423" t="s">
        <v>1055</v>
      </c>
      <c r="H9423" t="s">
        <v>134</v>
      </c>
      <c r="I9423" t="s">
        <v>135</v>
      </c>
      <c r="J9423" t="s">
        <v>136</v>
      </c>
      <c r="K9423" t="s">
        <v>137</v>
      </c>
      <c r="L9423" t="s">
        <v>26434</v>
      </c>
      <c r="M9423" t="s">
        <v>26435</v>
      </c>
      <c r="N9423">
        <v>1.9911111109999999</v>
      </c>
      <c r="O9423">
        <v>0</v>
      </c>
      <c r="P9423">
        <v>60</v>
      </c>
      <c r="Q9423">
        <v>0</v>
      </c>
      <c r="R9423">
        <v>0</v>
      </c>
      <c r="S9423">
        <v>0</v>
      </c>
      <c r="T9423">
        <v>5</v>
      </c>
      <c r="U9423">
        <v>0</v>
      </c>
      <c r="V9423">
        <v>0</v>
      </c>
      <c r="W9423">
        <v>0</v>
      </c>
      <c r="X9423">
        <v>24.564986489089684</v>
      </c>
      <c r="Y9423">
        <v>0</v>
      </c>
      <c r="Z9423">
        <v>0</v>
      </c>
      <c r="AA9423">
        <v>0</v>
      </c>
      <c r="AB9423">
        <v>7.3034196173176884</v>
      </c>
      <c r="AC9423">
        <v>0</v>
      </c>
      <c r="AD9423">
        <v>0</v>
      </c>
      <c r="AE9423">
        <v>31.86840610640737</v>
      </c>
    </row>
    <row r="9424" spans="1:31" x14ac:dyDescent="0.25">
      <c r="A9424">
        <v>1857543</v>
      </c>
      <c r="B9424">
        <v>1</v>
      </c>
      <c r="C9424" t="s">
        <v>80</v>
      </c>
      <c r="D9424" t="s">
        <v>106</v>
      </c>
      <c r="E9424" t="s">
        <v>140</v>
      </c>
      <c r="F9424" t="s">
        <v>26436</v>
      </c>
      <c r="G9424" t="s">
        <v>142</v>
      </c>
      <c r="H9424" t="s">
        <v>134</v>
      </c>
      <c r="I9424" t="s">
        <v>135</v>
      </c>
      <c r="J9424" t="s">
        <v>136</v>
      </c>
      <c r="K9424" t="s">
        <v>137</v>
      </c>
      <c r="L9424" t="s">
        <v>26437</v>
      </c>
      <c r="M9424" t="s">
        <v>26438</v>
      </c>
      <c r="N9424">
        <v>4.199166666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1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2.9900836310473329</v>
      </c>
      <c r="AC9424">
        <v>0</v>
      </c>
      <c r="AD9424">
        <v>0</v>
      </c>
      <c r="AE9424">
        <v>2.9900836310473329</v>
      </c>
    </row>
    <row r="9425" spans="1:31" x14ac:dyDescent="0.25">
      <c r="A9425">
        <v>1858084</v>
      </c>
      <c r="B9425">
        <v>1</v>
      </c>
      <c r="C9425" t="s">
        <v>80</v>
      </c>
      <c r="D9425" t="s">
        <v>104</v>
      </c>
      <c r="E9425" t="s">
        <v>131</v>
      </c>
      <c r="F9425" t="s">
        <v>26387</v>
      </c>
      <c r="G9425" t="s">
        <v>133</v>
      </c>
      <c r="H9425" t="s">
        <v>134</v>
      </c>
      <c r="I9425" t="s">
        <v>135</v>
      </c>
      <c r="J9425" t="s">
        <v>136</v>
      </c>
      <c r="K9425" t="s">
        <v>137</v>
      </c>
      <c r="L9425" t="s">
        <v>26439</v>
      </c>
      <c r="M9425" t="s">
        <v>26440</v>
      </c>
      <c r="N9425">
        <v>2.426666666</v>
      </c>
      <c r="O9425">
        <v>0</v>
      </c>
      <c r="P9425">
        <v>55</v>
      </c>
      <c r="Q9425">
        <v>0</v>
      </c>
      <c r="R9425">
        <v>0</v>
      </c>
      <c r="S9425">
        <v>0</v>
      </c>
      <c r="T9425">
        <v>1</v>
      </c>
      <c r="U9425">
        <v>0</v>
      </c>
      <c r="V9425">
        <v>0</v>
      </c>
      <c r="W9425">
        <v>0</v>
      </c>
      <c r="X9425">
        <v>40.242556185803387</v>
      </c>
      <c r="Y9425">
        <v>0</v>
      </c>
      <c r="Z9425">
        <v>0</v>
      </c>
      <c r="AA9425">
        <v>0</v>
      </c>
      <c r="AB9425">
        <v>0.40969347315929994</v>
      </c>
      <c r="AC9425">
        <v>0</v>
      </c>
      <c r="AD9425">
        <v>0</v>
      </c>
      <c r="AE9425">
        <v>40.652249658962688</v>
      </c>
    </row>
    <row r="9426" spans="1:31" x14ac:dyDescent="0.25">
      <c r="A9426">
        <v>1857366</v>
      </c>
      <c r="B9426">
        <v>1</v>
      </c>
      <c r="C9426" t="s">
        <v>80</v>
      </c>
      <c r="D9426" t="s">
        <v>83</v>
      </c>
      <c r="E9426" t="s">
        <v>252</v>
      </c>
      <c r="F9426" t="s">
        <v>26441</v>
      </c>
      <c r="G9426" t="s">
        <v>146</v>
      </c>
      <c r="H9426" t="s">
        <v>134</v>
      </c>
      <c r="I9426" t="s">
        <v>135</v>
      </c>
      <c r="J9426" t="s">
        <v>136</v>
      </c>
      <c r="K9426" t="s">
        <v>137</v>
      </c>
      <c r="L9426" t="s">
        <v>26442</v>
      </c>
      <c r="M9426" t="s">
        <v>26443</v>
      </c>
      <c r="N9426">
        <v>1.0391666660000001</v>
      </c>
      <c r="O9426">
        <v>0</v>
      </c>
      <c r="P9426">
        <v>80</v>
      </c>
      <c r="Q9426">
        <v>0</v>
      </c>
      <c r="R9426">
        <v>9</v>
      </c>
      <c r="S9426">
        <v>0</v>
      </c>
      <c r="T9426">
        <v>13</v>
      </c>
      <c r="U9426">
        <v>0</v>
      </c>
      <c r="V9426">
        <v>0</v>
      </c>
      <c r="W9426">
        <v>0</v>
      </c>
      <c r="X9426">
        <v>24.523455939255587</v>
      </c>
      <c r="Y9426">
        <v>0</v>
      </c>
      <c r="Z9426">
        <v>2.1962232219725002</v>
      </c>
      <c r="AA9426">
        <v>0</v>
      </c>
      <c r="AB9426">
        <v>6.0336926442691272</v>
      </c>
      <c r="AC9426">
        <v>0</v>
      </c>
      <c r="AD9426">
        <v>0</v>
      </c>
      <c r="AE9426">
        <v>32.75337180549721</v>
      </c>
    </row>
    <row r="9427" spans="1:31" x14ac:dyDescent="0.25">
      <c r="A9427">
        <v>1857698</v>
      </c>
      <c r="B9427">
        <v>1</v>
      </c>
      <c r="C9427" t="s">
        <v>80</v>
      </c>
      <c r="D9427" t="s">
        <v>103</v>
      </c>
      <c r="E9427" t="s">
        <v>140</v>
      </c>
      <c r="F9427" t="s">
        <v>26444</v>
      </c>
      <c r="G9427" t="s">
        <v>142</v>
      </c>
      <c r="H9427" t="s">
        <v>134</v>
      </c>
      <c r="I9427" t="s">
        <v>135</v>
      </c>
      <c r="J9427" t="s">
        <v>136</v>
      </c>
      <c r="K9427" t="s">
        <v>137</v>
      </c>
      <c r="L9427" t="s">
        <v>26445</v>
      </c>
      <c r="M9427" t="s">
        <v>26446</v>
      </c>
      <c r="N9427">
        <v>1.4552777770000001</v>
      </c>
      <c r="O9427">
        <v>0</v>
      </c>
      <c r="P9427">
        <v>1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0.44234518677312507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0.44234518677312507</v>
      </c>
    </row>
    <row r="9428" spans="1:31" x14ac:dyDescent="0.25">
      <c r="A9428">
        <v>1857844</v>
      </c>
      <c r="B9428">
        <v>1</v>
      </c>
      <c r="C9428" t="s">
        <v>80</v>
      </c>
      <c r="D9428" t="s">
        <v>85</v>
      </c>
      <c r="E9428" t="s">
        <v>223</v>
      </c>
      <c r="F9428" t="s">
        <v>23795</v>
      </c>
      <c r="G9428" t="s">
        <v>133</v>
      </c>
      <c r="H9428" t="s">
        <v>134</v>
      </c>
      <c r="I9428" t="s">
        <v>135</v>
      </c>
      <c r="J9428" t="s">
        <v>136</v>
      </c>
      <c r="K9428" t="s">
        <v>137</v>
      </c>
      <c r="L9428" t="s">
        <v>26447</v>
      </c>
      <c r="M9428" t="s">
        <v>26448</v>
      </c>
      <c r="N9428">
        <v>1.3558333330000001</v>
      </c>
      <c r="O9428">
        <v>0</v>
      </c>
      <c r="P9428">
        <v>25</v>
      </c>
      <c r="Q9428">
        <v>0</v>
      </c>
      <c r="R9428">
        <v>0</v>
      </c>
      <c r="S9428">
        <v>0</v>
      </c>
      <c r="T9428">
        <v>2</v>
      </c>
      <c r="U9428">
        <v>0</v>
      </c>
      <c r="V9428">
        <v>0</v>
      </c>
      <c r="W9428">
        <v>0</v>
      </c>
      <c r="X9428">
        <v>8.9375627822920904</v>
      </c>
      <c r="Y9428">
        <v>0</v>
      </c>
      <c r="Z9428">
        <v>0</v>
      </c>
      <c r="AA9428">
        <v>0</v>
      </c>
      <c r="AB9428">
        <v>0.76703957031458336</v>
      </c>
      <c r="AC9428">
        <v>0</v>
      </c>
      <c r="AD9428">
        <v>0</v>
      </c>
      <c r="AE9428">
        <v>9.704602352606674</v>
      </c>
    </row>
    <row r="9429" spans="1:31" x14ac:dyDescent="0.25">
      <c r="A9429">
        <v>1857512</v>
      </c>
      <c r="B9429">
        <v>1</v>
      </c>
      <c r="C9429" t="s">
        <v>81</v>
      </c>
      <c r="D9429" t="s">
        <v>128</v>
      </c>
      <c r="E9429" t="s">
        <v>131</v>
      </c>
      <c r="F9429" t="s">
        <v>26449</v>
      </c>
      <c r="G9429" t="s">
        <v>133</v>
      </c>
      <c r="H9429" t="s">
        <v>134</v>
      </c>
      <c r="I9429" t="s">
        <v>135</v>
      </c>
      <c r="J9429" t="s">
        <v>136</v>
      </c>
      <c r="K9429" t="s">
        <v>137</v>
      </c>
      <c r="L9429" t="s">
        <v>26450</v>
      </c>
      <c r="M9429" t="s">
        <v>26451</v>
      </c>
      <c r="N9429">
        <v>7.2511111110000002</v>
      </c>
      <c r="O9429">
        <v>0</v>
      </c>
      <c r="P9429">
        <v>129</v>
      </c>
      <c r="Q9429">
        <v>0</v>
      </c>
      <c r="R9429">
        <v>0</v>
      </c>
      <c r="S9429">
        <v>0</v>
      </c>
      <c r="T9429">
        <v>1</v>
      </c>
      <c r="U9429">
        <v>0</v>
      </c>
      <c r="V9429">
        <v>0</v>
      </c>
      <c r="W9429">
        <v>0</v>
      </c>
      <c r="X9429">
        <v>200.85717743188491</v>
      </c>
      <c r="Y9429">
        <v>0</v>
      </c>
      <c r="Z9429">
        <v>0</v>
      </c>
      <c r="AA9429">
        <v>0</v>
      </c>
      <c r="AB9429">
        <v>11.729740749405867</v>
      </c>
      <c r="AC9429">
        <v>0</v>
      </c>
      <c r="AD9429">
        <v>0</v>
      </c>
      <c r="AE9429">
        <v>212.58691818129077</v>
      </c>
    </row>
    <row r="9430" spans="1:31" x14ac:dyDescent="0.25">
      <c r="A9430">
        <v>1858053</v>
      </c>
      <c r="B9430">
        <v>1</v>
      </c>
      <c r="C9430" t="s">
        <v>81</v>
      </c>
      <c r="D9430" t="s">
        <v>112</v>
      </c>
      <c r="E9430" t="s">
        <v>140</v>
      </c>
      <c r="F9430" t="s">
        <v>26452</v>
      </c>
      <c r="G9430" t="s">
        <v>142</v>
      </c>
      <c r="H9430" t="s">
        <v>134</v>
      </c>
      <c r="I9430" t="s">
        <v>135</v>
      </c>
      <c r="J9430" t="s">
        <v>136</v>
      </c>
      <c r="K9430" t="s">
        <v>137</v>
      </c>
      <c r="L9430" t="s">
        <v>26453</v>
      </c>
      <c r="M9430" t="s">
        <v>26454</v>
      </c>
      <c r="N9430">
        <v>1.0222222219999999</v>
      </c>
      <c r="O9430">
        <v>0</v>
      </c>
      <c r="P9430">
        <v>1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0.142726179299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0.142726179299</v>
      </c>
    </row>
    <row r="9431" spans="1:31" x14ac:dyDescent="0.25">
      <c r="A9431">
        <v>1857821</v>
      </c>
      <c r="B9431">
        <v>1</v>
      </c>
      <c r="C9431" t="s">
        <v>80</v>
      </c>
      <c r="D9431" t="s">
        <v>99</v>
      </c>
      <c r="E9431" t="s">
        <v>131</v>
      </c>
      <c r="F9431" t="s">
        <v>26455</v>
      </c>
      <c r="G9431" t="s">
        <v>133</v>
      </c>
      <c r="H9431" t="s">
        <v>134</v>
      </c>
      <c r="I9431" t="s">
        <v>135</v>
      </c>
      <c r="J9431" t="s">
        <v>136</v>
      </c>
      <c r="K9431" t="s">
        <v>137</v>
      </c>
      <c r="L9431" t="s">
        <v>26456</v>
      </c>
      <c r="M9431" t="s">
        <v>26457</v>
      </c>
      <c r="N9431">
        <v>2.4961111109999998</v>
      </c>
      <c r="O9431">
        <v>0</v>
      </c>
      <c r="P9431">
        <v>41</v>
      </c>
      <c r="Q9431">
        <v>0</v>
      </c>
      <c r="R9431">
        <v>0</v>
      </c>
      <c r="S9431">
        <v>0</v>
      </c>
      <c r="T9431">
        <v>2</v>
      </c>
      <c r="U9431">
        <v>0</v>
      </c>
      <c r="V9431">
        <v>0</v>
      </c>
      <c r="W9431">
        <v>0</v>
      </c>
      <c r="X9431">
        <v>18.840080352058596</v>
      </c>
      <c r="Y9431">
        <v>0</v>
      </c>
      <c r="Z9431">
        <v>0</v>
      </c>
      <c r="AA9431">
        <v>0</v>
      </c>
      <c r="AB9431">
        <v>0.39120549135078336</v>
      </c>
      <c r="AC9431">
        <v>0</v>
      </c>
      <c r="AD9431">
        <v>0</v>
      </c>
      <c r="AE9431">
        <v>19.231285843409378</v>
      </c>
    </row>
    <row r="9432" spans="1:31" x14ac:dyDescent="0.25">
      <c r="A9432">
        <v>1857658</v>
      </c>
      <c r="B9432">
        <v>1</v>
      </c>
      <c r="C9432" t="s">
        <v>81</v>
      </c>
      <c r="D9432" t="s">
        <v>128</v>
      </c>
      <c r="E9432" t="s">
        <v>268</v>
      </c>
      <c r="F9432" t="s">
        <v>19456</v>
      </c>
      <c r="G9432" t="s">
        <v>242</v>
      </c>
      <c r="H9432" t="s">
        <v>157</v>
      </c>
      <c r="I9432" t="s">
        <v>135</v>
      </c>
      <c r="J9432" t="s">
        <v>3</v>
      </c>
      <c r="K9432" t="s">
        <v>137</v>
      </c>
      <c r="L9432" t="s">
        <v>26458</v>
      </c>
      <c r="M9432" t="s">
        <v>26459</v>
      </c>
      <c r="N9432">
        <v>3.440833333</v>
      </c>
      <c r="O9432">
        <v>0</v>
      </c>
      <c r="P9432">
        <v>8842</v>
      </c>
      <c r="Q9432">
        <v>0</v>
      </c>
      <c r="R9432">
        <v>0</v>
      </c>
      <c r="S9432">
        <v>48</v>
      </c>
      <c r="T9432">
        <v>1796</v>
      </c>
      <c r="U9432">
        <v>50</v>
      </c>
      <c r="V9432">
        <v>59</v>
      </c>
      <c r="W9432">
        <v>0</v>
      </c>
      <c r="X9432">
        <v>7067.3036405050843</v>
      </c>
      <c r="Y9432">
        <v>0</v>
      </c>
      <c r="Z9432">
        <v>0</v>
      </c>
      <c r="AA9432">
        <v>1231.7454694517467</v>
      </c>
      <c r="AB9432">
        <v>6800.5421882100582</v>
      </c>
      <c r="AC9432">
        <v>10196.846448789413</v>
      </c>
      <c r="AD9432">
        <v>4981.826851519505</v>
      </c>
      <c r="AE9432">
        <v>30278.264598475809</v>
      </c>
    </row>
    <row r="9433" spans="1:31" x14ac:dyDescent="0.25">
      <c r="A9433">
        <v>1857575</v>
      </c>
      <c r="B9433">
        <v>1</v>
      </c>
      <c r="C9433" t="s">
        <v>81</v>
      </c>
      <c r="D9433" t="s">
        <v>122</v>
      </c>
      <c r="E9433" t="s">
        <v>140</v>
      </c>
      <c r="F9433" t="s">
        <v>26460</v>
      </c>
      <c r="G9433" t="s">
        <v>217</v>
      </c>
      <c r="H9433" t="s">
        <v>134</v>
      </c>
      <c r="I9433" t="s">
        <v>135</v>
      </c>
      <c r="J9433" t="s">
        <v>136</v>
      </c>
      <c r="K9433" t="s">
        <v>137</v>
      </c>
      <c r="L9433" t="s">
        <v>26461</v>
      </c>
      <c r="M9433" t="s">
        <v>26462</v>
      </c>
      <c r="N9433">
        <v>2.1213888879999998</v>
      </c>
      <c r="O9433">
        <v>0</v>
      </c>
      <c r="P9433">
        <v>2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0.92503428260553344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0.92503428260553344</v>
      </c>
    </row>
    <row r="9434" spans="1:31" x14ac:dyDescent="0.25">
      <c r="A9434">
        <v>1858013</v>
      </c>
      <c r="B9434">
        <v>1</v>
      </c>
      <c r="C9434" t="s">
        <v>80</v>
      </c>
      <c r="D9434" t="s">
        <v>85</v>
      </c>
      <c r="E9434" t="s">
        <v>131</v>
      </c>
      <c r="F9434" t="s">
        <v>1519</v>
      </c>
      <c r="G9434" t="s">
        <v>133</v>
      </c>
      <c r="H9434" t="s">
        <v>134</v>
      </c>
      <c r="I9434" t="s">
        <v>135</v>
      </c>
      <c r="J9434" t="s">
        <v>136</v>
      </c>
      <c r="K9434" t="s">
        <v>137</v>
      </c>
      <c r="L9434" t="s">
        <v>26463</v>
      </c>
      <c r="M9434" t="s">
        <v>26464</v>
      </c>
      <c r="N9434">
        <v>0.86027777699999997</v>
      </c>
      <c r="O9434">
        <v>0</v>
      </c>
      <c r="P9434">
        <v>13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2.0116209982929005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2.0116209982929005</v>
      </c>
    </row>
    <row r="9435" spans="1:31" x14ac:dyDescent="0.25">
      <c r="A9435">
        <v>1857953</v>
      </c>
      <c r="B9435">
        <v>1</v>
      </c>
      <c r="C9435" t="s">
        <v>81</v>
      </c>
      <c r="D9435" t="s">
        <v>112</v>
      </c>
      <c r="E9435" t="s">
        <v>140</v>
      </c>
      <c r="F9435" t="s">
        <v>26465</v>
      </c>
      <c r="G9435" t="s">
        <v>142</v>
      </c>
      <c r="H9435" t="s">
        <v>134</v>
      </c>
      <c r="I9435" t="s">
        <v>135</v>
      </c>
      <c r="J9435" t="s">
        <v>136</v>
      </c>
      <c r="K9435" t="s">
        <v>137</v>
      </c>
      <c r="L9435" t="s">
        <v>26466</v>
      </c>
      <c r="M9435" t="s">
        <v>26467</v>
      </c>
      <c r="N9435">
        <v>0.71166666599999995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2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2.1656345283589333</v>
      </c>
      <c r="AC9435">
        <v>0</v>
      </c>
      <c r="AD9435">
        <v>0</v>
      </c>
      <c r="AE9435">
        <v>2.1656345283589333</v>
      </c>
    </row>
    <row r="9436" spans="1:31" x14ac:dyDescent="0.25">
      <c r="A9436">
        <v>1857761</v>
      </c>
      <c r="B9436">
        <v>1</v>
      </c>
      <c r="C9436" t="s">
        <v>80</v>
      </c>
      <c r="D9436" t="s">
        <v>82</v>
      </c>
      <c r="E9436" t="s">
        <v>223</v>
      </c>
      <c r="F9436" t="s">
        <v>26468</v>
      </c>
      <c r="G9436" t="s">
        <v>1055</v>
      </c>
      <c r="H9436" t="s">
        <v>134</v>
      </c>
      <c r="I9436" t="s">
        <v>135</v>
      </c>
      <c r="J9436" t="s">
        <v>136</v>
      </c>
      <c r="K9436" t="s">
        <v>137</v>
      </c>
      <c r="L9436" t="s">
        <v>26469</v>
      </c>
      <c r="M9436" t="s">
        <v>26470</v>
      </c>
      <c r="N9436">
        <v>0.85916666600000002</v>
      </c>
      <c r="O9436">
        <v>0</v>
      </c>
      <c r="P9436">
        <v>3</v>
      </c>
      <c r="Q9436">
        <v>0</v>
      </c>
      <c r="R9436">
        <v>0</v>
      </c>
      <c r="S9436">
        <v>0</v>
      </c>
      <c r="T9436">
        <v>36</v>
      </c>
      <c r="U9436">
        <v>0</v>
      </c>
      <c r="V9436">
        <v>0</v>
      </c>
      <c r="W9436">
        <v>0</v>
      </c>
      <c r="X9436">
        <v>0.58766546276664167</v>
      </c>
      <c r="Y9436">
        <v>0</v>
      </c>
      <c r="Z9436">
        <v>0</v>
      </c>
      <c r="AA9436">
        <v>0</v>
      </c>
      <c r="AB9436">
        <v>12.299750421648685</v>
      </c>
      <c r="AC9436">
        <v>0</v>
      </c>
      <c r="AD9436">
        <v>0</v>
      </c>
      <c r="AE9436">
        <v>12.887415884415327</v>
      </c>
    </row>
    <row r="9437" spans="1:31" x14ac:dyDescent="0.25">
      <c r="A9437">
        <v>1856785</v>
      </c>
      <c r="B9437">
        <v>1</v>
      </c>
      <c r="C9437" t="s">
        <v>81</v>
      </c>
      <c r="D9437" t="s">
        <v>119</v>
      </c>
      <c r="E9437" t="s">
        <v>252</v>
      </c>
      <c r="F9437" t="s">
        <v>26471</v>
      </c>
      <c r="G9437" t="s">
        <v>133</v>
      </c>
      <c r="H9437" t="s">
        <v>134</v>
      </c>
      <c r="I9437" t="s">
        <v>135</v>
      </c>
      <c r="J9437" t="s">
        <v>136</v>
      </c>
      <c r="K9437" t="s">
        <v>137</v>
      </c>
      <c r="L9437" t="s">
        <v>26472</v>
      </c>
      <c r="M9437" t="s">
        <v>26473</v>
      </c>
      <c r="N9437">
        <v>4.301388888</v>
      </c>
      <c r="O9437">
        <v>0</v>
      </c>
      <c r="P9437">
        <v>76</v>
      </c>
      <c r="Q9437">
        <v>0</v>
      </c>
      <c r="R9437">
        <v>3</v>
      </c>
      <c r="S9437">
        <v>0</v>
      </c>
      <c r="T9437">
        <v>3</v>
      </c>
      <c r="U9437">
        <v>0</v>
      </c>
      <c r="V9437">
        <v>0</v>
      </c>
      <c r="W9437">
        <v>0</v>
      </c>
      <c r="X9437">
        <v>31.486750295122174</v>
      </c>
      <c r="Y9437">
        <v>0</v>
      </c>
      <c r="Z9437">
        <v>0.23493594896039999</v>
      </c>
      <c r="AA9437">
        <v>0</v>
      </c>
      <c r="AB9437">
        <v>5.7354564900185174</v>
      </c>
      <c r="AC9437">
        <v>0</v>
      </c>
      <c r="AD9437">
        <v>0</v>
      </c>
      <c r="AE9437">
        <v>37.45714273410109</v>
      </c>
    </row>
    <row r="9438" spans="1:31" x14ac:dyDescent="0.25">
      <c r="A9438">
        <v>1857117</v>
      </c>
      <c r="B9438">
        <v>1</v>
      </c>
      <c r="C9438" t="s">
        <v>80</v>
      </c>
      <c r="D9438" t="s">
        <v>109</v>
      </c>
      <c r="E9438" t="s">
        <v>131</v>
      </c>
      <c r="F9438" t="s">
        <v>26474</v>
      </c>
      <c r="G9438" t="s">
        <v>133</v>
      </c>
      <c r="H9438" t="s">
        <v>134</v>
      </c>
      <c r="I9438" t="s">
        <v>135</v>
      </c>
      <c r="J9438" t="s">
        <v>136</v>
      </c>
      <c r="K9438" t="s">
        <v>137</v>
      </c>
      <c r="L9438" t="s">
        <v>26475</v>
      </c>
      <c r="M9438" t="s">
        <v>26476</v>
      </c>
      <c r="N9438">
        <v>0.87749999999999995</v>
      </c>
      <c r="O9438">
        <v>0</v>
      </c>
      <c r="P9438">
        <v>0</v>
      </c>
      <c r="Q9438">
        <v>0</v>
      </c>
      <c r="R9438">
        <v>1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0.38415227651775002</v>
      </c>
      <c r="AA9438">
        <v>0</v>
      </c>
      <c r="AB9438">
        <v>0</v>
      </c>
      <c r="AC9438">
        <v>0</v>
      </c>
      <c r="AD9438">
        <v>0</v>
      </c>
      <c r="AE9438">
        <v>0.38415227651775002</v>
      </c>
    </row>
    <row r="9439" spans="1:31" x14ac:dyDescent="0.25">
      <c r="A9439">
        <v>1857781</v>
      </c>
      <c r="B9439">
        <v>1</v>
      </c>
      <c r="C9439" t="s">
        <v>80</v>
      </c>
      <c r="D9439" t="s">
        <v>103</v>
      </c>
      <c r="E9439" t="s">
        <v>140</v>
      </c>
      <c r="F9439" t="s">
        <v>26477</v>
      </c>
      <c r="G9439" t="s">
        <v>142</v>
      </c>
      <c r="H9439" t="s">
        <v>134</v>
      </c>
      <c r="I9439" t="s">
        <v>135</v>
      </c>
      <c r="J9439" t="s">
        <v>136</v>
      </c>
      <c r="K9439" t="s">
        <v>137</v>
      </c>
      <c r="L9439" t="s">
        <v>26478</v>
      </c>
      <c r="M9439" t="s">
        <v>26479</v>
      </c>
      <c r="N9439">
        <v>3.156666666</v>
      </c>
      <c r="O9439">
        <v>0</v>
      </c>
      <c r="P9439">
        <v>1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0.53833702805850003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0.53833702805850003</v>
      </c>
    </row>
    <row r="9440" spans="1:31" x14ac:dyDescent="0.25">
      <c r="A9440">
        <v>1856762</v>
      </c>
      <c r="B9440">
        <v>1</v>
      </c>
      <c r="C9440" t="s">
        <v>80</v>
      </c>
      <c r="D9440" t="s">
        <v>103</v>
      </c>
      <c r="E9440" t="s">
        <v>268</v>
      </c>
      <c r="F9440" t="s">
        <v>5015</v>
      </c>
      <c r="G9440" t="s">
        <v>156</v>
      </c>
      <c r="H9440" t="s">
        <v>157</v>
      </c>
      <c r="I9440" t="s">
        <v>179</v>
      </c>
      <c r="J9440" t="s">
        <v>136</v>
      </c>
      <c r="K9440" t="s">
        <v>137</v>
      </c>
      <c r="L9440" t="s">
        <v>26480</v>
      </c>
      <c r="M9440" t="s">
        <v>26481</v>
      </c>
      <c r="N9440">
        <v>3.0692500000000001E-2</v>
      </c>
      <c r="O9440">
        <v>1</v>
      </c>
      <c r="P9440">
        <v>268</v>
      </c>
      <c r="Q9440">
        <v>1</v>
      </c>
      <c r="R9440">
        <v>18</v>
      </c>
      <c r="S9440">
        <v>6</v>
      </c>
      <c r="T9440">
        <v>17</v>
      </c>
      <c r="U9440">
        <v>7</v>
      </c>
      <c r="V9440">
        <v>1</v>
      </c>
      <c r="W9440">
        <v>1.8720031997333332E-2</v>
      </c>
      <c r="X9440">
        <v>1.3568296692655839</v>
      </c>
      <c r="Y9440">
        <v>8.5811064191966668</v>
      </c>
      <c r="Z9440">
        <v>1.1070604306538334</v>
      </c>
      <c r="AA9440">
        <v>2.0698254172447501</v>
      </c>
      <c r="AB9440">
        <v>1.4032378357873341</v>
      </c>
      <c r="AC9440">
        <v>28.712526359439998</v>
      </c>
      <c r="AD9440">
        <v>1.7599575054985002</v>
      </c>
      <c r="AE9440">
        <v>45.009263669084</v>
      </c>
    </row>
    <row r="9441" spans="1:31" x14ac:dyDescent="0.25">
      <c r="A9441">
        <v>1857426</v>
      </c>
      <c r="B9441">
        <v>1</v>
      </c>
      <c r="C9441" t="s">
        <v>81</v>
      </c>
      <c r="D9441" t="s">
        <v>118</v>
      </c>
      <c r="E9441" t="s">
        <v>140</v>
      </c>
      <c r="F9441" t="s">
        <v>26482</v>
      </c>
      <c r="G9441" t="s">
        <v>142</v>
      </c>
      <c r="H9441" t="s">
        <v>134</v>
      </c>
      <c r="I9441" t="s">
        <v>135</v>
      </c>
      <c r="J9441" t="s">
        <v>136</v>
      </c>
      <c r="K9441" t="s">
        <v>137</v>
      </c>
      <c r="L9441" t="s">
        <v>26483</v>
      </c>
      <c r="M9441" t="s">
        <v>26484</v>
      </c>
      <c r="N9441">
        <v>1.946666666</v>
      </c>
      <c r="O9441">
        <v>0</v>
      </c>
      <c r="P9441">
        <v>1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0.34981834481013341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0.34981834481013341</v>
      </c>
    </row>
    <row r="9442" spans="1:31" x14ac:dyDescent="0.25">
      <c r="A9442">
        <v>1857283</v>
      </c>
      <c r="B9442">
        <v>1</v>
      </c>
      <c r="C9442" t="s">
        <v>80</v>
      </c>
      <c r="D9442" t="s">
        <v>93</v>
      </c>
      <c r="E9442" t="s">
        <v>154</v>
      </c>
      <c r="F9442" t="s">
        <v>26485</v>
      </c>
      <c r="G9442" t="s">
        <v>156</v>
      </c>
      <c r="H9442" t="s">
        <v>157</v>
      </c>
      <c r="I9442" t="s">
        <v>135</v>
      </c>
      <c r="J9442" t="s">
        <v>136</v>
      </c>
      <c r="K9442" t="s">
        <v>137</v>
      </c>
      <c r="L9442" t="s">
        <v>26486</v>
      </c>
      <c r="M9442" t="s">
        <v>26487</v>
      </c>
      <c r="N9442">
        <v>0.90305555500000001</v>
      </c>
      <c r="O9442">
        <v>0</v>
      </c>
      <c r="P9442">
        <v>636</v>
      </c>
      <c r="Q9442">
        <v>0</v>
      </c>
      <c r="R9442">
        <v>17</v>
      </c>
      <c r="S9442">
        <v>6</v>
      </c>
      <c r="T9442">
        <v>83</v>
      </c>
      <c r="U9442">
        <v>2</v>
      </c>
      <c r="V9442">
        <v>0</v>
      </c>
      <c r="W9442">
        <v>0</v>
      </c>
      <c r="X9442">
        <v>111.92478560126216</v>
      </c>
      <c r="Y9442">
        <v>0</v>
      </c>
      <c r="Z9442">
        <v>37.377025452421449</v>
      </c>
      <c r="AA9442">
        <v>18.797050311037186</v>
      </c>
      <c r="AB9442">
        <v>139.82667481317995</v>
      </c>
      <c r="AC9442">
        <v>264.54686498741523</v>
      </c>
      <c r="AD9442">
        <v>0</v>
      </c>
      <c r="AE9442">
        <v>572.472401165316</v>
      </c>
    </row>
    <row r="9443" spans="1:31" x14ac:dyDescent="0.25">
      <c r="A9443">
        <v>1857801</v>
      </c>
      <c r="B9443">
        <v>1</v>
      </c>
      <c r="C9443" t="s">
        <v>80</v>
      </c>
      <c r="D9443" t="s">
        <v>108</v>
      </c>
      <c r="E9443" t="s">
        <v>131</v>
      </c>
      <c r="F9443" t="s">
        <v>24837</v>
      </c>
      <c r="G9443" t="s">
        <v>133</v>
      </c>
      <c r="H9443" t="s">
        <v>134</v>
      </c>
      <c r="I9443" t="s">
        <v>135</v>
      </c>
      <c r="J9443" t="s">
        <v>136</v>
      </c>
      <c r="K9443" t="s">
        <v>137</v>
      </c>
      <c r="L9443" t="s">
        <v>26488</v>
      </c>
      <c r="M9443" t="s">
        <v>26489</v>
      </c>
      <c r="N9443">
        <v>2.1522222219999998</v>
      </c>
      <c r="O9443">
        <v>0</v>
      </c>
      <c r="P9443">
        <v>21</v>
      </c>
      <c r="Q9443">
        <v>0</v>
      </c>
      <c r="R9443">
        <v>8</v>
      </c>
      <c r="S9443">
        <v>0</v>
      </c>
      <c r="T9443">
        <v>2</v>
      </c>
      <c r="U9443">
        <v>0</v>
      </c>
      <c r="V9443">
        <v>0</v>
      </c>
      <c r="W9443">
        <v>0</v>
      </c>
      <c r="X9443">
        <v>15.858095110792604</v>
      </c>
      <c r="Y9443">
        <v>0</v>
      </c>
      <c r="Z9443">
        <v>25.271637685213335</v>
      </c>
      <c r="AA9443">
        <v>0</v>
      </c>
      <c r="AB9443">
        <v>3.7893153514467675</v>
      </c>
      <c r="AC9443">
        <v>0</v>
      </c>
      <c r="AD9443">
        <v>0</v>
      </c>
      <c r="AE9443">
        <v>44.919048147452706</v>
      </c>
    </row>
    <row r="9444" spans="1:31" x14ac:dyDescent="0.25">
      <c r="A9444">
        <v>1857973</v>
      </c>
      <c r="B9444">
        <v>1</v>
      </c>
      <c r="C9444" t="s">
        <v>80</v>
      </c>
      <c r="D9444" t="s">
        <v>100</v>
      </c>
      <c r="E9444" t="s">
        <v>252</v>
      </c>
      <c r="F9444" t="s">
        <v>26490</v>
      </c>
      <c r="G9444" t="s">
        <v>279</v>
      </c>
      <c r="H9444" t="s">
        <v>134</v>
      </c>
      <c r="I9444" t="s">
        <v>135</v>
      </c>
      <c r="J9444" t="s">
        <v>136</v>
      </c>
      <c r="K9444" t="s">
        <v>137</v>
      </c>
      <c r="L9444" t="s">
        <v>26491</v>
      </c>
      <c r="M9444" t="s">
        <v>26492</v>
      </c>
      <c r="N9444">
        <v>2.0308333329999999</v>
      </c>
      <c r="O9444">
        <v>0</v>
      </c>
      <c r="P9444">
        <v>9</v>
      </c>
      <c r="Q9444">
        <v>0</v>
      </c>
      <c r="R9444">
        <v>11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4.4053808972314679</v>
      </c>
      <c r="Y9444">
        <v>0</v>
      </c>
      <c r="Z9444">
        <v>1.2853103568612667</v>
      </c>
      <c r="AA9444">
        <v>0</v>
      </c>
      <c r="AB9444">
        <v>0</v>
      </c>
      <c r="AC9444">
        <v>0</v>
      </c>
      <c r="AD9444">
        <v>0</v>
      </c>
      <c r="AE9444">
        <v>5.6906912540927346</v>
      </c>
    </row>
    <row r="9445" spans="1:31" x14ac:dyDescent="0.25">
      <c r="A9445">
        <v>1858073</v>
      </c>
      <c r="B9445">
        <v>1</v>
      </c>
      <c r="C9445" t="s">
        <v>80</v>
      </c>
      <c r="D9445" t="s">
        <v>84</v>
      </c>
      <c r="E9445" t="s">
        <v>131</v>
      </c>
      <c r="F9445" t="s">
        <v>26493</v>
      </c>
      <c r="G9445" t="s">
        <v>133</v>
      </c>
      <c r="H9445" t="s">
        <v>134</v>
      </c>
      <c r="I9445" t="s">
        <v>135</v>
      </c>
      <c r="J9445" t="s">
        <v>136</v>
      </c>
      <c r="K9445" t="s">
        <v>137</v>
      </c>
      <c r="L9445" t="s">
        <v>26494</v>
      </c>
      <c r="M9445" t="s">
        <v>26495</v>
      </c>
      <c r="N9445">
        <v>3.6855555550000001</v>
      </c>
      <c r="O9445">
        <v>0</v>
      </c>
      <c r="P9445">
        <v>94</v>
      </c>
      <c r="Q9445">
        <v>0</v>
      </c>
      <c r="R9445">
        <v>0</v>
      </c>
      <c r="S9445">
        <v>0</v>
      </c>
      <c r="T9445">
        <v>2</v>
      </c>
      <c r="U9445">
        <v>0</v>
      </c>
      <c r="V9445">
        <v>0</v>
      </c>
      <c r="W9445">
        <v>0</v>
      </c>
      <c r="X9445">
        <v>60.9895593560083</v>
      </c>
      <c r="Y9445">
        <v>0</v>
      </c>
      <c r="Z9445">
        <v>0</v>
      </c>
      <c r="AA9445">
        <v>0</v>
      </c>
      <c r="AB9445">
        <v>15.469627955445667</v>
      </c>
      <c r="AC9445">
        <v>0</v>
      </c>
      <c r="AD9445">
        <v>0</v>
      </c>
      <c r="AE9445">
        <v>76.459187311453974</v>
      </c>
    </row>
    <row r="9446" spans="1:31" x14ac:dyDescent="0.25">
      <c r="A9446">
        <v>1857681</v>
      </c>
      <c r="B9446">
        <v>1</v>
      </c>
      <c r="C9446" t="s">
        <v>80</v>
      </c>
      <c r="D9446" t="s">
        <v>91</v>
      </c>
      <c r="E9446" t="s">
        <v>140</v>
      </c>
      <c r="F9446" t="s">
        <v>26496</v>
      </c>
      <c r="G9446" t="s">
        <v>142</v>
      </c>
      <c r="H9446" t="s">
        <v>134</v>
      </c>
      <c r="I9446" t="s">
        <v>135</v>
      </c>
      <c r="J9446" t="s">
        <v>136</v>
      </c>
      <c r="K9446" t="s">
        <v>137</v>
      </c>
      <c r="L9446" t="s">
        <v>26497</v>
      </c>
      <c r="M9446" t="s">
        <v>26498</v>
      </c>
      <c r="N9446">
        <v>2.2911111110000002</v>
      </c>
      <c r="O9446">
        <v>0</v>
      </c>
      <c r="P9446">
        <v>1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0.54609018623856664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0.54609018623856664</v>
      </c>
    </row>
    <row r="9447" spans="1:31" x14ac:dyDescent="0.25">
      <c r="A9447">
        <v>1857303</v>
      </c>
      <c r="B9447">
        <v>1</v>
      </c>
      <c r="C9447" t="s">
        <v>80</v>
      </c>
      <c r="D9447" t="s">
        <v>93</v>
      </c>
      <c r="E9447" t="s">
        <v>202</v>
      </c>
      <c r="F9447" t="s">
        <v>1653</v>
      </c>
      <c r="G9447" t="s">
        <v>156</v>
      </c>
      <c r="H9447" t="s">
        <v>157</v>
      </c>
      <c r="I9447" t="s">
        <v>135</v>
      </c>
      <c r="J9447" t="s">
        <v>136</v>
      </c>
      <c r="K9447" t="s">
        <v>137</v>
      </c>
      <c r="L9447" t="s">
        <v>26499</v>
      </c>
      <c r="M9447" t="s">
        <v>26500</v>
      </c>
      <c r="N9447">
        <v>5.8958333329999997</v>
      </c>
      <c r="O9447">
        <v>0</v>
      </c>
      <c r="P9447">
        <v>0</v>
      </c>
      <c r="Q9447">
        <v>6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312.01549984067827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312.01549984067827</v>
      </c>
    </row>
    <row r="9448" spans="1:31" x14ac:dyDescent="0.25">
      <c r="A9448">
        <v>1857489</v>
      </c>
      <c r="B9448">
        <v>1</v>
      </c>
      <c r="C9448" t="s">
        <v>80</v>
      </c>
      <c r="D9448" t="s">
        <v>95</v>
      </c>
      <c r="E9448" t="s">
        <v>131</v>
      </c>
      <c r="F9448" t="s">
        <v>26501</v>
      </c>
      <c r="G9448" t="s">
        <v>133</v>
      </c>
      <c r="H9448" t="s">
        <v>134</v>
      </c>
      <c r="I9448" t="s">
        <v>135</v>
      </c>
      <c r="J9448" t="s">
        <v>136</v>
      </c>
      <c r="K9448" t="s">
        <v>137</v>
      </c>
      <c r="L9448" t="s">
        <v>26502</v>
      </c>
      <c r="M9448" t="s">
        <v>26181</v>
      </c>
      <c r="N9448">
        <v>2.7144444440000002</v>
      </c>
      <c r="O9448">
        <v>0</v>
      </c>
      <c r="P9448">
        <v>1</v>
      </c>
      <c r="Q9448">
        <v>0</v>
      </c>
      <c r="R9448">
        <v>1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0.76386730861950003</v>
      </c>
      <c r="Y9448">
        <v>0</v>
      </c>
      <c r="Z9448">
        <v>2.6628704925304167</v>
      </c>
      <c r="AA9448">
        <v>0</v>
      </c>
      <c r="AB9448">
        <v>0</v>
      </c>
      <c r="AC9448">
        <v>0</v>
      </c>
      <c r="AD9448">
        <v>0</v>
      </c>
      <c r="AE9448">
        <v>3.4267378011499168</v>
      </c>
    </row>
    <row r="9449" spans="1:31" x14ac:dyDescent="0.25">
      <c r="A9449">
        <v>1857744</v>
      </c>
      <c r="B9449">
        <v>1</v>
      </c>
      <c r="C9449" t="s">
        <v>81</v>
      </c>
      <c r="D9449" t="s">
        <v>118</v>
      </c>
      <c r="E9449" t="s">
        <v>140</v>
      </c>
      <c r="F9449" t="s">
        <v>26503</v>
      </c>
      <c r="G9449" t="s">
        <v>142</v>
      </c>
      <c r="H9449" t="s">
        <v>134</v>
      </c>
      <c r="I9449" t="s">
        <v>135</v>
      </c>
      <c r="J9449" t="s">
        <v>136</v>
      </c>
      <c r="K9449" t="s">
        <v>137</v>
      </c>
      <c r="L9449" t="s">
        <v>26504</v>
      </c>
      <c r="M9449" t="s">
        <v>26505</v>
      </c>
      <c r="N9449">
        <v>2.5130555550000002</v>
      </c>
      <c r="O9449">
        <v>0</v>
      </c>
      <c r="P9449">
        <v>1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0.29786593996551669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0.29786593996551669</v>
      </c>
    </row>
    <row r="9450" spans="1:31" x14ac:dyDescent="0.25">
      <c r="A9450">
        <v>1857638</v>
      </c>
      <c r="B9450">
        <v>1</v>
      </c>
      <c r="C9450" t="s">
        <v>80</v>
      </c>
      <c r="D9450" t="s">
        <v>93</v>
      </c>
      <c r="E9450" t="s">
        <v>202</v>
      </c>
      <c r="F9450" t="s">
        <v>26506</v>
      </c>
      <c r="G9450" t="s">
        <v>235</v>
      </c>
      <c r="H9450" t="s">
        <v>157</v>
      </c>
      <c r="I9450" t="s">
        <v>135</v>
      </c>
      <c r="J9450" t="s">
        <v>3</v>
      </c>
      <c r="K9450" t="s">
        <v>137</v>
      </c>
      <c r="L9450" t="s">
        <v>26507</v>
      </c>
      <c r="M9450" t="s">
        <v>26508</v>
      </c>
      <c r="N9450">
        <v>0.52694444399999996</v>
      </c>
      <c r="O9450">
        <v>1</v>
      </c>
      <c r="P9450">
        <v>1046</v>
      </c>
      <c r="Q9450">
        <v>5</v>
      </c>
      <c r="R9450">
        <v>180</v>
      </c>
      <c r="S9450">
        <v>10</v>
      </c>
      <c r="T9450">
        <v>196</v>
      </c>
      <c r="U9450">
        <v>0</v>
      </c>
      <c r="V9450">
        <v>0</v>
      </c>
      <c r="W9450">
        <v>0.11761346409425835</v>
      </c>
      <c r="X9450">
        <v>102.63371637146584</v>
      </c>
      <c r="Y9450">
        <v>33.67127867118176</v>
      </c>
      <c r="Z9450">
        <v>160.63714935557519</v>
      </c>
      <c r="AA9450">
        <v>73.114051637745249</v>
      </c>
      <c r="AB9450">
        <v>146.03164704290282</v>
      </c>
      <c r="AC9450">
        <v>0</v>
      </c>
      <c r="AD9450">
        <v>0</v>
      </c>
      <c r="AE9450">
        <v>516.20545654296507</v>
      </c>
    </row>
    <row r="9451" spans="1:31" x14ac:dyDescent="0.25">
      <c r="A9451">
        <v>1857197</v>
      </c>
      <c r="B9451">
        <v>1</v>
      </c>
      <c r="C9451" t="s">
        <v>81</v>
      </c>
      <c r="D9451" t="s">
        <v>120</v>
      </c>
      <c r="E9451" t="s">
        <v>202</v>
      </c>
      <c r="F9451" t="s">
        <v>26509</v>
      </c>
      <c r="G9451" t="s">
        <v>156</v>
      </c>
      <c r="H9451" t="s">
        <v>157</v>
      </c>
      <c r="I9451" t="s">
        <v>135</v>
      </c>
      <c r="J9451" t="s">
        <v>136</v>
      </c>
      <c r="K9451" t="s">
        <v>137</v>
      </c>
      <c r="L9451" t="s">
        <v>26510</v>
      </c>
      <c r="M9451" t="s">
        <v>26511</v>
      </c>
      <c r="N9451">
        <v>0.72916666600000002</v>
      </c>
      <c r="O9451">
        <v>0</v>
      </c>
      <c r="P9451">
        <v>178</v>
      </c>
      <c r="Q9451">
        <v>0</v>
      </c>
      <c r="R9451">
        <v>7</v>
      </c>
      <c r="S9451">
        <v>0</v>
      </c>
      <c r="T9451">
        <v>14</v>
      </c>
      <c r="U9451">
        <v>0</v>
      </c>
      <c r="V9451">
        <v>0</v>
      </c>
      <c r="W9451">
        <v>0</v>
      </c>
      <c r="X9451">
        <v>19.249472290069857</v>
      </c>
      <c r="Y9451">
        <v>0</v>
      </c>
      <c r="Z9451">
        <v>11.826629951449551</v>
      </c>
      <c r="AA9451">
        <v>0</v>
      </c>
      <c r="AB9451">
        <v>3.6516861349275418</v>
      </c>
      <c r="AC9451">
        <v>0</v>
      </c>
      <c r="AD9451">
        <v>0</v>
      </c>
      <c r="AE9451">
        <v>34.727788376446952</v>
      </c>
    </row>
    <row r="9452" spans="1:31" x14ac:dyDescent="0.25">
      <c r="A9452">
        <v>1856805</v>
      </c>
      <c r="B9452">
        <v>1</v>
      </c>
      <c r="C9452" t="s">
        <v>80</v>
      </c>
      <c r="D9452" t="s">
        <v>88</v>
      </c>
      <c r="E9452" t="s">
        <v>268</v>
      </c>
      <c r="F9452" t="s">
        <v>26512</v>
      </c>
      <c r="G9452" t="s">
        <v>156</v>
      </c>
      <c r="H9452" t="s">
        <v>157</v>
      </c>
      <c r="I9452" t="s">
        <v>135</v>
      </c>
      <c r="J9452" t="s">
        <v>136</v>
      </c>
      <c r="K9452" t="s">
        <v>137</v>
      </c>
      <c r="L9452" t="s">
        <v>26513</v>
      </c>
      <c r="M9452" t="s">
        <v>26514</v>
      </c>
      <c r="N9452">
        <v>0.42305555500000003</v>
      </c>
      <c r="O9452">
        <v>2</v>
      </c>
      <c r="P9452">
        <v>967</v>
      </c>
      <c r="Q9452">
        <v>0</v>
      </c>
      <c r="R9452">
        <v>0</v>
      </c>
      <c r="S9452">
        <v>16</v>
      </c>
      <c r="T9452">
        <v>170</v>
      </c>
      <c r="U9452">
        <v>8</v>
      </c>
      <c r="V9452">
        <v>3</v>
      </c>
      <c r="W9452">
        <v>26.143858009537503</v>
      </c>
      <c r="X9452">
        <v>163.05346872069867</v>
      </c>
      <c r="Y9452">
        <v>0</v>
      </c>
      <c r="Z9452">
        <v>0</v>
      </c>
      <c r="AA9452">
        <v>84.673929514698415</v>
      </c>
      <c r="AB9452">
        <v>59.057143566715801</v>
      </c>
      <c r="AC9452">
        <v>302.70077403302503</v>
      </c>
      <c r="AD9452">
        <v>87.761352691996422</v>
      </c>
      <c r="AE9452">
        <v>723.39052653667181</v>
      </c>
    </row>
    <row r="9453" spans="1:31" x14ac:dyDescent="0.25">
      <c r="A9453">
        <v>1857887</v>
      </c>
      <c r="B9453">
        <v>1</v>
      </c>
      <c r="C9453" t="s">
        <v>80</v>
      </c>
      <c r="D9453" t="s">
        <v>96</v>
      </c>
      <c r="E9453" t="s">
        <v>223</v>
      </c>
      <c r="F9453" t="s">
        <v>26515</v>
      </c>
      <c r="G9453" t="s">
        <v>2957</v>
      </c>
      <c r="H9453" t="s">
        <v>134</v>
      </c>
      <c r="I9453" t="s">
        <v>135</v>
      </c>
      <c r="J9453" t="s">
        <v>136</v>
      </c>
      <c r="K9453" t="s">
        <v>137</v>
      </c>
      <c r="L9453" t="s">
        <v>26516</v>
      </c>
      <c r="M9453" t="s">
        <v>26517</v>
      </c>
      <c r="N9453">
        <v>4.2625000000000002</v>
      </c>
      <c r="O9453">
        <v>0</v>
      </c>
      <c r="P9453">
        <v>14</v>
      </c>
      <c r="Q9453">
        <v>0</v>
      </c>
      <c r="R9453">
        <v>0</v>
      </c>
      <c r="S9453">
        <v>0</v>
      </c>
      <c r="T9453">
        <v>4</v>
      </c>
      <c r="U9453">
        <v>0</v>
      </c>
      <c r="V9453">
        <v>0</v>
      </c>
      <c r="W9453">
        <v>0</v>
      </c>
      <c r="X9453">
        <v>53.894689495614159</v>
      </c>
      <c r="Y9453">
        <v>0</v>
      </c>
      <c r="Z9453">
        <v>0</v>
      </c>
      <c r="AA9453">
        <v>0</v>
      </c>
      <c r="AB9453">
        <v>7.6376421727187909</v>
      </c>
      <c r="AC9453">
        <v>0</v>
      </c>
      <c r="AD9453">
        <v>0</v>
      </c>
      <c r="AE9453">
        <v>61.532331668332951</v>
      </c>
    </row>
    <row r="9454" spans="1:31" x14ac:dyDescent="0.25">
      <c r="A9454">
        <v>1857655</v>
      </c>
      <c r="B9454">
        <v>1</v>
      </c>
      <c r="C9454" t="s">
        <v>80</v>
      </c>
      <c r="D9454" t="s">
        <v>108</v>
      </c>
      <c r="E9454" t="s">
        <v>202</v>
      </c>
      <c r="F9454" t="s">
        <v>26518</v>
      </c>
      <c r="G9454" t="s">
        <v>235</v>
      </c>
      <c r="H9454" t="s">
        <v>157</v>
      </c>
      <c r="I9454" t="s">
        <v>135</v>
      </c>
      <c r="J9454" t="s">
        <v>3</v>
      </c>
      <c r="K9454" t="s">
        <v>137</v>
      </c>
      <c r="L9454" t="s">
        <v>26519</v>
      </c>
      <c r="M9454" t="s">
        <v>26520</v>
      </c>
      <c r="N9454">
        <v>0.31666666599999999</v>
      </c>
      <c r="O9454">
        <v>0</v>
      </c>
      <c r="P9454">
        <v>4044</v>
      </c>
      <c r="Q9454">
        <v>3</v>
      </c>
      <c r="R9454">
        <v>910</v>
      </c>
      <c r="S9454">
        <v>15</v>
      </c>
      <c r="T9454">
        <v>689</v>
      </c>
      <c r="U9454">
        <v>5</v>
      </c>
      <c r="V9454">
        <v>0</v>
      </c>
      <c r="W9454">
        <v>0</v>
      </c>
      <c r="X9454">
        <v>271.22743906968094</v>
      </c>
      <c r="Y9454">
        <v>7.6179170661295004</v>
      </c>
      <c r="Z9454">
        <v>427.60310410934289</v>
      </c>
      <c r="AA9454">
        <v>96.808020837835002</v>
      </c>
      <c r="AB9454">
        <v>289.81849988283858</v>
      </c>
      <c r="AC9454">
        <v>100.16887066409399</v>
      </c>
      <c r="AD9454">
        <v>0</v>
      </c>
      <c r="AE9454">
        <v>1193.2438516299208</v>
      </c>
    </row>
    <row r="9455" spans="1:31" x14ac:dyDescent="0.25">
      <c r="A9455">
        <v>1857578</v>
      </c>
      <c r="B9455">
        <v>1</v>
      </c>
      <c r="C9455" t="s">
        <v>80</v>
      </c>
      <c r="D9455" t="s">
        <v>110</v>
      </c>
      <c r="E9455" t="s">
        <v>140</v>
      </c>
      <c r="F9455" t="s">
        <v>26521</v>
      </c>
      <c r="G9455" t="s">
        <v>142</v>
      </c>
      <c r="H9455" t="s">
        <v>134</v>
      </c>
      <c r="I9455" t="s">
        <v>135</v>
      </c>
      <c r="J9455" t="s">
        <v>136</v>
      </c>
      <c r="K9455" t="s">
        <v>137</v>
      </c>
      <c r="L9455" t="s">
        <v>26522</v>
      </c>
      <c r="M9455" t="s">
        <v>26523</v>
      </c>
      <c r="N9455">
        <v>4.5663888879999996</v>
      </c>
      <c r="O9455">
        <v>0</v>
      </c>
      <c r="P9455">
        <v>18</v>
      </c>
      <c r="Q9455">
        <v>0</v>
      </c>
      <c r="R9455">
        <v>0</v>
      </c>
      <c r="S9455">
        <v>0</v>
      </c>
      <c r="T9455">
        <v>1</v>
      </c>
      <c r="U9455">
        <v>0</v>
      </c>
      <c r="V9455">
        <v>0</v>
      </c>
      <c r="W9455">
        <v>0</v>
      </c>
      <c r="X9455">
        <v>19.546634732504103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19.546634732504103</v>
      </c>
    </row>
    <row r="9456" spans="1:31" x14ac:dyDescent="0.25">
      <c r="A9456">
        <v>1857532</v>
      </c>
      <c r="B9456">
        <v>1</v>
      </c>
      <c r="C9456" t="s">
        <v>80</v>
      </c>
      <c r="D9456" t="s">
        <v>84</v>
      </c>
      <c r="E9456" t="s">
        <v>223</v>
      </c>
      <c r="F9456" t="s">
        <v>26524</v>
      </c>
      <c r="G9456" t="s">
        <v>1055</v>
      </c>
      <c r="H9456" t="s">
        <v>134</v>
      </c>
      <c r="I9456" t="s">
        <v>135</v>
      </c>
      <c r="J9456" t="s">
        <v>136</v>
      </c>
      <c r="K9456" t="s">
        <v>137</v>
      </c>
      <c r="L9456" t="s">
        <v>26525</v>
      </c>
      <c r="M9456" t="s">
        <v>26526</v>
      </c>
      <c r="N9456">
        <v>5.7358333330000004</v>
      </c>
      <c r="O9456">
        <v>0</v>
      </c>
      <c r="P9456">
        <v>50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48.783799917200206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48.783799917200206</v>
      </c>
    </row>
    <row r="9457" spans="1:31" x14ac:dyDescent="0.25">
      <c r="A9457">
        <v>1857678</v>
      </c>
      <c r="B9457">
        <v>1</v>
      </c>
      <c r="C9457" t="s">
        <v>80</v>
      </c>
      <c r="D9457" t="s">
        <v>100</v>
      </c>
      <c r="E9457" t="s">
        <v>202</v>
      </c>
      <c r="F9457" t="s">
        <v>26527</v>
      </c>
      <c r="G9457" t="s">
        <v>156</v>
      </c>
      <c r="H9457" t="s">
        <v>157</v>
      </c>
      <c r="I9457" t="s">
        <v>135</v>
      </c>
      <c r="J9457" t="s">
        <v>136</v>
      </c>
      <c r="K9457" t="s">
        <v>137</v>
      </c>
      <c r="L9457" t="s">
        <v>26528</v>
      </c>
      <c r="M9457" t="s">
        <v>26529</v>
      </c>
      <c r="N9457">
        <v>3.8138888880000001</v>
      </c>
      <c r="O9457">
        <v>0</v>
      </c>
      <c r="P9457">
        <v>272</v>
      </c>
      <c r="Q9457">
        <v>0</v>
      </c>
      <c r="R9457">
        <v>84</v>
      </c>
      <c r="S9457">
        <v>0</v>
      </c>
      <c r="T9457">
        <v>56</v>
      </c>
      <c r="U9457">
        <v>0</v>
      </c>
      <c r="V9457">
        <v>0</v>
      </c>
      <c r="W9457">
        <v>0</v>
      </c>
      <c r="X9457">
        <v>286.92651347862613</v>
      </c>
      <c r="Y9457">
        <v>0</v>
      </c>
      <c r="Z9457">
        <v>159.32739942553934</v>
      </c>
      <c r="AA9457">
        <v>0</v>
      </c>
      <c r="AB9457">
        <v>123.85094496570284</v>
      </c>
      <c r="AC9457">
        <v>0</v>
      </c>
      <c r="AD9457">
        <v>0</v>
      </c>
      <c r="AE9457">
        <v>570.10485786986828</v>
      </c>
    </row>
    <row r="9458" spans="1:31" x14ac:dyDescent="0.25">
      <c r="A9458">
        <v>1856722</v>
      </c>
      <c r="B9458">
        <v>1</v>
      </c>
      <c r="C9458" t="s">
        <v>81</v>
      </c>
      <c r="D9458" t="s">
        <v>122</v>
      </c>
      <c r="E9458" t="s">
        <v>202</v>
      </c>
      <c r="F9458" t="s">
        <v>1425</v>
      </c>
      <c r="G9458" t="s">
        <v>156</v>
      </c>
      <c r="H9458" t="s">
        <v>157</v>
      </c>
      <c r="I9458" t="s">
        <v>135</v>
      </c>
      <c r="J9458" t="s">
        <v>136</v>
      </c>
      <c r="K9458" t="s">
        <v>137</v>
      </c>
      <c r="L9458" t="s">
        <v>26530</v>
      </c>
      <c r="M9458" t="s">
        <v>26531</v>
      </c>
      <c r="N9458">
        <v>0.153888888</v>
      </c>
      <c r="O9458">
        <v>12</v>
      </c>
      <c r="P9458">
        <v>819</v>
      </c>
      <c r="Q9458">
        <v>1</v>
      </c>
      <c r="R9458">
        <v>19</v>
      </c>
      <c r="S9458">
        <v>2</v>
      </c>
      <c r="T9458">
        <v>52</v>
      </c>
      <c r="U9458">
        <v>1</v>
      </c>
      <c r="V9458">
        <v>0</v>
      </c>
      <c r="W9458">
        <v>0.32919287082894999</v>
      </c>
      <c r="X9458">
        <v>15.412722629292274</v>
      </c>
      <c r="Y9458">
        <v>4.9268469824000002E-3</v>
      </c>
      <c r="Z9458">
        <v>0.35967612806741667</v>
      </c>
      <c r="AA9458">
        <v>6.9979491353845669</v>
      </c>
      <c r="AB9458">
        <v>1.2242819148204778</v>
      </c>
      <c r="AC9458">
        <v>7.9098460594566669E-2</v>
      </c>
      <c r="AD9458">
        <v>0</v>
      </c>
      <c r="AE9458">
        <v>24.407847985970648</v>
      </c>
    </row>
    <row r="9459" spans="1:31" x14ac:dyDescent="0.25">
      <c r="A9459">
        <v>1858050</v>
      </c>
      <c r="B9459">
        <v>1</v>
      </c>
      <c r="C9459" t="s">
        <v>80</v>
      </c>
      <c r="D9459" t="s">
        <v>98</v>
      </c>
      <c r="E9459" t="s">
        <v>131</v>
      </c>
      <c r="F9459" t="s">
        <v>19074</v>
      </c>
      <c r="G9459" t="s">
        <v>133</v>
      </c>
      <c r="H9459" t="s">
        <v>134</v>
      </c>
      <c r="I9459" t="s">
        <v>135</v>
      </c>
      <c r="J9459" t="s">
        <v>136</v>
      </c>
      <c r="K9459" t="s">
        <v>137</v>
      </c>
      <c r="L9459" t="s">
        <v>26532</v>
      </c>
      <c r="M9459" t="s">
        <v>26533</v>
      </c>
      <c r="N9459">
        <v>2.6577777770000002</v>
      </c>
      <c r="O9459">
        <v>0</v>
      </c>
      <c r="P9459">
        <v>0</v>
      </c>
      <c r="Q9459">
        <v>0</v>
      </c>
      <c r="R9459">
        <v>2</v>
      </c>
      <c r="S9459">
        <v>0</v>
      </c>
      <c r="T9459">
        <v>1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3.2785203130835421</v>
      </c>
      <c r="AA9459">
        <v>0</v>
      </c>
      <c r="AB9459">
        <v>0.27826394171858337</v>
      </c>
      <c r="AC9459">
        <v>0</v>
      </c>
      <c r="AD9459">
        <v>0</v>
      </c>
      <c r="AE9459">
        <v>3.5567842548021256</v>
      </c>
    </row>
    <row r="9460" spans="1:31" x14ac:dyDescent="0.25">
      <c r="A9460">
        <v>1857515</v>
      </c>
      <c r="B9460">
        <v>1</v>
      </c>
      <c r="C9460" t="s">
        <v>80</v>
      </c>
      <c r="D9460" t="s">
        <v>105</v>
      </c>
      <c r="E9460" t="s">
        <v>154</v>
      </c>
      <c r="F9460" t="s">
        <v>26534</v>
      </c>
      <c r="G9460" t="s">
        <v>175</v>
      </c>
      <c r="H9460" t="s">
        <v>157</v>
      </c>
      <c r="I9460" t="s">
        <v>135</v>
      </c>
      <c r="J9460" t="s">
        <v>136</v>
      </c>
      <c r="K9460" t="s">
        <v>137</v>
      </c>
      <c r="L9460" t="s">
        <v>26535</v>
      </c>
      <c r="M9460" t="s">
        <v>26536</v>
      </c>
      <c r="N9460">
        <v>1.143888888</v>
      </c>
      <c r="O9460">
        <v>0</v>
      </c>
      <c r="P9460">
        <v>0</v>
      </c>
      <c r="Q9460">
        <v>0</v>
      </c>
      <c r="R9460">
        <v>0</v>
      </c>
      <c r="S9460">
        <v>3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260.64632940192348</v>
      </c>
      <c r="AB9460">
        <v>0</v>
      </c>
      <c r="AC9460">
        <v>0</v>
      </c>
      <c r="AD9460">
        <v>0</v>
      </c>
      <c r="AE9460">
        <v>260.64632940192348</v>
      </c>
    </row>
    <row r="9461" spans="1:31" x14ac:dyDescent="0.25">
      <c r="A9461">
        <v>1857572</v>
      </c>
      <c r="B9461">
        <v>1</v>
      </c>
      <c r="C9461" t="s">
        <v>80</v>
      </c>
      <c r="D9461" t="s">
        <v>106</v>
      </c>
      <c r="E9461" t="s">
        <v>164</v>
      </c>
      <c r="F9461" t="s">
        <v>26537</v>
      </c>
      <c r="G9461" t="s">
        <v>156</v>
      </c>
      <c r="H9461" t="s">
        <v>157</v>
      </c>
      <c r="I9461" t="s">
        <v>135</v>
      </c>
      <c r="J9461" t="s">
        <v>136</v>
      </c>
      <c r="K9461" t="s">
        <v>137</v>
      </c>
      <c r="L9461" t="s">
        <v>26538</v>
      </c>
      <c r="M9461" t="s">
        <v>26539</v>
      </c>
      <c r="N9461">
        <v>1.1716666659999999</v>
      </c>
      <c r="O9461">
        <v>0</v>
      </c>
      <c r="P9461">
        <v>237</v>
      </c>
      <c r="Q9461">
        <v>7</v>
      </c>
      <c r="R9461">
        <v>95</v>
      </c>
      <c r="S9461">
        <v>2</v>
      </c>
      <c r="T9461">
        <v>32</v>
      </c>
      <c r="U9461">
        <v>0</v>
      </c>
      <c r="V9461">
        <v>0</v>
      </c>
      <c r="W9461">
        <v>0</v>
      </c>
      <c r="X9461">
        <v>57.42545339763182</v>
      </c>
      <c r="Y9461">
        <v>57.365886503328746</v>
      </c>
      <c r="Z9461">
        <v>275.84973020480453</v>
      </c>
      <c r="AA9461">
        <v>12.017893727050199</v>
      </c>
      <c r="AB9461">
        <v>34.529637103002429</v>
      </c>
      <c r="AC9461">
        <v>0</v>
      </c>
      <c r="AD9461">
        <v>0</v>
      </c>
      <c r="AE9461">
        <v>437.1886009358177</v>
      </c>
    </row>
    <row r="9462" spans="1:31" x14ac:dyDescent="0.25">
      <c r="A9462">
        <v>1857910</v>
      </c>
      <c r="B9462">
        <v>1</v>
      </c>
      <c r="C9462" t="s">
        <v>81</v>
      </c>
      <c r="D9462" t="s">
        <v>114</v>
      </c>
      <c r="E9462" t="s">
        <v>252</v>
      </c>
      <c r="F9462" t="s">
        <v>26540</v>
      </c>
      <c r="G9462" t="s">
        <v>279</v>
      </c>
      <c r="H9462" t="s">
        <v>134</v>
      </c>
      <c r="I9462" t="s">
        <v>135</v>
      </c>
      <c r="J9462" t="s">
        <v>136</v>
      </c>
      <c r="K9462" t="s">
        <v>137</v>
      </c>
      <c r="L9462" t="s">
        <v>26329</v>
      </c>
      <c r="M9462" t="s">
        <v>26541</v>
      </c>
      <c r="N9462">
        <v>1.869444444</v>
      </c>
      <c r="O9462">
        <v>0</v>
      </c>
      <c r="P9462">
        <v>42</v>
      </c>
      <c r="Q9462">
        <v>0</v>
      </c>
      <c r="R9462">
        <v>0</v>
      </c>
      <c r="S9462">
        <v>0</v>
      </c>
      <c r="T9462">
        <v>1</v>
      </c>
      <c r="U9462">
        <v>0</v>
      </c>
      <c r="V9462">
        <v>0</v>
      </c>
      <c r="W9462">
        <v>0</v>
      </c>
      <c r="X9462">
        <v>10.570609627828276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10.570609627828276</v>
      </c>
    </row>
    <row r="9463" spans="1:31" x14ac:dyDescent="0.25">
      <c r="A9463">
        <v>1857661</v>
      </c>
      <c r="B9463">
        <v>1</v>
      </c>
      <c r="C9463" t="s">
        <v>81</v>
      </c>
      <c r="D9463" t="s">
        <v>120</v>
      </c>
      <c r="E9463" t="s">
        <v>140</v>
      </c>
      <c r="F9463" t="s">
        <v>26542</v>
      </c>
      <c r="G9463" t="s">
        <v>246</v>
      </c>
      <c r="H9463" t="s">
        <v>134</v>
      </c>
      <c r="I9463" t="s">
        <v>135</v>
      </c>
      <c r="J9463" t="s">
        <v>136</v>
      </c>
      <c r="K9463" t="s">
        <v>137</v>
      </c>
      <c r="L9463" t="s">
        <v>26543</v>
      </c>
      <c r="M9463" t="s">
        <v>26544</v>
      </c>
      <c r="N9463">
        <v>1.1061111109999999</v>
      </c>
      <c r="O9463">
        <v>0</v>
      </c>
      <c r="P9463">
        <v>11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2.2955392362216007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2.2955392362216007</v>
      </c>
    </row>
    <row r="9464" spans="1:31" x14ac:dyDescent="0.25">
      <c r="A9464">
        <v>1857618</v>
      </c>
      <c r="B9464">
        <v>1</v>
      </c>
      <c r="C9464" t="s">
        <v>80</v>
      </c>
      <c r="D9464" t="s">
        <v>100</v>
      </c>
      <c r="E9464" t="s">
        <v>202</v>
      </c>
      <c r="F9464" t="s">
        <v>1061</v>
      </c>
      <c r="G9464" t="s">
        <v>156</v>
      </c>
      <c r="H9464" t="s">
        <v>157</v>
      </c>
      <c r="I9464" t="s">
        <v>135</v>
      </c>
      <c r="J9464" t="s">
        <v>136</v>
      </c>
      <c r="K9464" t="s">
        <v>137</v>
      </c>
      <c r="L9464" t="s">
        <v>26545</v>
      </c>
      <c r="M9464" t="s">
        <v>26546</v>
      </c>
      <c r="N9464">
        <v>8.2500000000000004E-2</v>
      </c>
      <c r="O9464">
        <v>10</v>
      </c>
      <c r="P9464">
        <v>16830</v>
      </c>
      <c r="Q9464">
        <v>32</v>
      </c>
      <c r="R9464">
        <v>410</v>
      </c>
      <c r="S9464">
        <v>43</v>
      </c>
      <c r="T9464">
        <v>2764</v>
      </c>
      <c r="U9464">
        <v>32</v>
      </c>
      <c r="V9464">
        <v>182</v>
      </c>
      <c r="W9464">
        <v>0.34609209785617506</v>
      </c>
      <c r="X9464">
        <v>330.22278563068227</v>
      </c>
      <c r="Y9464">
        <v>14.841985205953124</v>
      </c>
      <c r="Z9464">
        <v>20.694498394651969</v>
      </c>
      <c r="AA9464">
        <v>52.446642286396056</v>
      </c>
      <c r="AB9464">
        <v>333.95853177674405</v>
      </c>
      <c r="AC9464">
        <v>179.52448891930987</v>
      </c>
      <c r="AD9464">
        <v>374.63270561654861</v>
      </c>
      <c r="AE9464">
        <v>1306.6677299281421</v>
      </c>
    </row>
    <row r="9465" spans="1:31" x14ac:dyDescent="0.25">
      <c r="A9465">
        <v>1857615</v>
      </c>
      <c r="B9465">
        <v>1</v>
      </c>
      <c r="C9465" t="s">
        <v>80</v>
      </c>
      <c r="D9465" t="s">
        <v>97</v>
      </c>
      <c r="E9465" t="s">
        <v>154</v>
      </c>
      <c r="F9465" t="s">
        <v>26547</v>
      </c>
      <c r="G9465" t="s">
        <v>150</v>
      </c>
      <c r="H9465" t="s">
        <v>157</v>
      </c>
      <c r="I9465" t="s">
        <v>135</v>
      </c>
      <c r="J9465" t="s">
        <v>136</v>
      </c>
      <c r="K9465" t="s">
        <v>151</v>
      </c>
      <c r="L9465" t="s">
        <v>26548</v>
      </c>
      <c r="M9465" t="s">
        <v>26110</v>
      </c>
      <c r="N9465">
        <v>1.866666666</v>
      </c>
      <c r="O9465">
        <v>0</v>
      </c>
      <c r="P9465">
        <v>245</v>
      </c>
      <c r="Q9465">
        <v>0</v>
      </c>
      <c r="R9465">
        <v>0</v>
      </c>
      <c r="S9465">
        <v>0</v>
      </c>
      <c r="T9465">
        <v>9</v>
      </c>
      <c r="U9465">
        <v>0</v>
      </c>
      <c r="V9465">
        <v>0</v>
      </c>
      <c r="W9465">
        <v>0</v>
      </c>
      <c r="X9465">
        <v>160.06072591029195</v>
      </c>
      <c r="Y9465">
        <v>0</v>
      </c>
      <c r="Z9465">
        <v>0</v>
      </c>
      <c r="AA9465">
        <v>0</v>
      </c>
      <c r="AB9465">
        <v>47.82352783607066</v>
      </c>
      <c r="AC9465">
        <v>0</v>
      </c>
      <c r="AD9465">
        <v>0</v>
      </c>
      <c r="AE9465">
        <v>207.88425374636262</v>
      </c>
    </row>
    <row r="9466" spans="1:31" x14ac:dyDescent="0.25">
      <c r="A9466">
        <v>1856782</v>
      </c>
      <c r="B9466">
        <v>1</v>
      </c>
      <c r="C9466" t="s">
        <v>81</v>
      </c>
      <c r="D9466" t="s">
        <v>123</v>
      </c>
      <c r="E9466" t="s">
        <v>164</v>
      </c>
      <c r="F9466" t="s">
        <v>13616</v>
      </c>
      <c r="G9466" t="s">
        <v>156</v>
      </c>
      <c r="H9466" t="s">
        <v>157</v>
      </c>
      <c r="I9466" t="s">
        <v>135</v>
      </c>
      <c r="J9466" t="s">
        <v>136</v>
      </c>
      <c r="K9466" t="s">
        <v>137</v>
      </c>
      <c r="L9466" t="s">
        <v>26549</v>
      </c>
      <c r="M9466" t="s">
        <v>26550</v>
      </c>
      <c r="N9466">
        <v>0.76777777700000005</v>
      </c>
      <c r="O9466">
        <v>0</v>
      </c>
      <c r="P9466">
        <v>7</v>
      </c>
      <c r="Q9466">
        <v>0</v>
      </c>
      <c r="R9466">
        <v>90</v>
      </c>
      <c r="S9466">
        <v>0</v>
      </c>
      <c r="T9466">
        <v>9</v>
      </c>
      <c r="U9466">
        <v>0</v>
      </c>
      <c r="V9466">
        <v>0</v>
      </c>
      <c r="W9466">
        <v>0</v>
      </c>
      <c r="X9466">
        <v>2.9227639186106669</v>
      </c>
      <c r="Y9466">
        <v>0</v>
      </c>
      <c r="Z9466">
        <v>106.01641684802013</v>
      </c>
      <c r="AA9466">
        <v>0</v>
      </c>
      <c r="AB9466">
        <v>7.9690476174559999</v>
      </c>
      <c r="AC9466">
        <v>0</v>
      </c>
      <c r="AD9466">
        <v>0</v>
      </c>
      <c r="AE9466">
        <v>116.9082283840868</v>
      </c>
    </row>
    <row r="9467" spans="1:31" x14ac:dyDescent="0.25">
      <c r="A9467">
        <v>1857764</v>
      </c>
      <c r="B9467">
        <v>1</v>
      </c>
      <c r="C9467" t="s">
        <v>80</v>
      </c>
      <c r="D9467" t="s">
        <v>100</v>
      </c>
      <c r="E9467" t="s">
        <v>202</v>
      </c>
      <c r="F9467" t="s">
        <v>26551</v>
      </c>
      <c r="G9467" t="s">
        <v>242</v>
      </c>
      <c r="H9467" t="s">
        <v>157</v>
      </c>
      <c r="I9467" t="s">
        <v>135</v>
      </c>
      <c r="J9467" t="s">
        <v>3</v>
      </c>
      <c r="K9467" t="s">
        <v>137</v>
      </c>
      <c r="L9467" t="s">
        <v>26552</v>
      </c>
      <c r="M9467" t="s">
        <v>26553</v>
      </c>
      <c r="N9467">
        <v>1.5525</v>
      </c>
      <c r="O9467">
        <v>0</v>
      </c>
      <c r="P9467">
        <v>1857</v>
      </c>
      <c r="Q9467">
        <v>0</v>
      </c>
      <c r="R9467">
        <v>122</v>
      </c>
      <c r="S9467">
        <v>0</v>
      </c>
      <c r="T9467">
        <v>120</v>
      </c>
      <c r="U9467">
        <v>0</v>
      </c>
      <c r="V9467">
        <v>0</v>
      </c>
      <c r="W9467">
        <v>0</v>
      </c>
      <c r="X9467">
        <v>862.71428565588417</v>
      </c>
      <c r="Y9467">
        <v>0</v>
      </c>
      <c r="Z9467">
        <v>162.71598807673777</v>
      </c>
      <c r="AA9467">
        <v>0</v>
      </c>
      <c r="AB9467">
        <v>177.26350695237466</v>
      </c>
      <c r="AC9467">
        <v>0</v>
      </c>
      <c r="AD9467">
        <v>0</v>
      </c>
      <c r="AE9467">
        <v>1202.6937806849967</v>
      </c>
    </row>
    <row r="9468" spans="1:31" x14ac:dyDescent="0.25">
      <c r="A9468">
        <v>1858010</v>
      </c>
      <c r="B9468">
        <v>1</v>
      </c>
      <c r="C9468" t="s">
        <v>80</v>
      </c>
      <c r="D9468" t="s">
        <v>85</v>
      </c>
      <c r="E9468" t="s">
        <v>131</v>
      </c>
      <c r="F9468" t="s">
        <v>26554</v>
      </c>
      <c r="G9468" t="s">
        <v>217</v>
      </c>
      <c r="H9468" t="s">
        <v>134</v>
      </c>
      <c r="I9468" t="s">
        <v>135</v>
      </c>
      <c r="J9468" t="s">
        <v>136</v>
      </c>
      <c r="K9468" t="s">
        <v>137</v>
      </c>
      <c r="L9468" t="s">
        <v>26555</v>
      </c>
      <c r="M9468" t="s">
        <v>26556</v>
      </c>
      <c r="N9468">
        <v>0.46305555500000001</v>
      </c>
      <c r="O9468">
        <v>0</v>
      </c>
      <c r="P9468">
        <v>165</v>
      </c>
      <c r="Q9468">
        <v>0</v>
      </c>
      <c r="R9468">
        <v>0</v>
      </c>
      <c r="S9468">
        <v>0</v>
      </c>
      <c r="T9468">
        <v>14</v>
      </c>
      <c r="U9468">
        <v>0</v>
      </c>
      <c r="V9468">
        <v>0</v>
      </c>
      <c r="W9468">
        <v>0</v>
      </c>
      <c r="X9468">
        <v>26.948928416247224</v>
      </c>
      <c r="Y9468">
        <v>0</v>
      </c>
      <c r="Z9468">
        <v>0</v>
      </c>
      <c r="AA9468">
        <v>0</v>
      </c>
      <c r="AB9468">
        <v>1.8409481023120779</v>
      </c>
      <c r="AC9468">
        <v>0</v>
      </c>
      <c r="AD9468">
        <v>0</v>
      </c>
      <c r="AE9468">
        <v>28.789876518559304</v>
      </c>
    </row>
    <row r="9469" spans="1:31" x14ac:dyDescent="0.25">
      <c r="A9469">
        <v>1857469</v>
      </c>
      <c r="B9469">
        <v>1</v>
      </c>
      <c r="C9469" t="s">
        <v>80</v>
      </c>
      <c r="D9469" t="s">
        <v>85</v>
      </c>
      <c r="E9469" t="s">
        <v>140</v>
      </c>
      <c r="F9469" t="s">
        <v>26557</v>
      </c>
      <c r="G9469" t="s">
        <v>246</v>
      </c>
      <c r="H9469" t="s">
        <v>134</v>
      </c>
      <c r="I9469" t="s">
        <v>135</v>
      </c>
      <c r="J9469" t="s">
        <v>136</v>
      </c>
      <c r="K9469" t="s">
        <v>137</v>
      </c>
      <c r="L9469" t="s">
        <v>26558</v>
      </c>
      <c r="M9469" t="s">
        <v>26559</v>
      </c>
      <c r="N9469">
        <v>0.73916666600000003</v>
      </c>
      <c r="O9469">
        <v>0</v>
      </c>
      <c r="P9469">
        <v>12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1.8217246399871581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1.8217246399871581</v>
      </c>
    </row>
    <row r="9470" spans="1:31" x14ac:dyDescent="0.25">
      <c r="A9470">
        <v>1856739</v>
      </c>
      <c r="B9470">
        <v>1</v>
      </c>
      <c r="C9470" t="s">
        <v>81</v>
      </c>
      <c r="D9470" t="s">
        <v>121</v>
      </c>
      <c r="E9470" t="s">
        <v>202</v>
      </c>
      <c r="F9470" t="s">
        <v>7720</v>
      </c>
      <c r="G9470" t="s">
        <v>156</v>
      </c>
      <c r="H9470" t="s">
        <v>157</v>
      </c>
      <c r="I9470" t="s">
        <v>179</v>
      </c>
      <c r="J9470" t="s">
        <v>136</v>
      </c>
      <c r="K9470" t="s">
        <v>137</v>
      </c>
      <c r="L9470" t="s">
        <v>26560</v>
      </c>
      <c r="M9470" t="s">
        <v>26561</v>
      </c>
      <c r="N9470">
        <v>7.4999999999999997E-3</v>
      </c>
      <c r="O9470">
        <v>0</v>
      </c>
      <c r="P9470">
        <v>1085</v>
      </c>
      <c r="Q9470">
        <v>0</v>
      </c>
      <c r="R9470">
        <v>43</v>
      </c>
      <c r="S9470">
        <v>2</v>
      </c>
      <c r="T9470">
        <v>48</v>
      </c>
      <c r="U9470">
        <v>0</v>
      </c>
      <c r="V9470">
        <v>0</v>
      </c>
      <c r="W9470">
        <v>0</v>
      </c>
      <c r="X9470">
        <v>0.7881046971581247</v>
      </c>
      <c r="Y9470">
        <v>0</v>
      </c>
      <c r="Z9470">
        <v>1.2905455246199998E-2</v>
      </c>
      <c r="AA9470">
        <v>3.2274108279900002E-2</v>
      </c>
      <c r="AB9470">
        <v>7.263642594389999E-2</v>
      </c>
      <c r="AC9470">
        <v>0</v>
      </c>
      <c r="AD9470">
        <v>0</v>
      </c>
      <c r="AE9470">
        <v>0.90592068662812464</v>
      </c>
    </row>
    <row r="9471" spans="1:31" x14ac:dyDescent="0.25">
      <c r="A9471">
        <v>1857784</v>
      </c>
      <c r="B9471">
        <v>1</v>
      </c>
      <c r="C9471" t="s">
        <v>80</v>
      </c>
      <c r="D9471" t="s">
        <v>103</v>
      </c>
      <c r="E9471" t="s">
        <v>140</v>
      </c>
      <c r="F9471" t="s">
        <v>26562</v>
      </c>
      <c r="G9471" t="s">
        <v>242</v>
      </c>
      <c r="H9471" t="s">
        <v>134</v>
      </c>
      <c r="I9471" t="s">
        <v>135</v>
      </c>
      <c r="J9471" t="s">
        <v>3</v>
      </c>
      <c r="K9471" t="s">
        <v>137</v>
      </c>
      <c r="L9471" t="s">
        <v>26563</v>
      </c>
      <c r="M9471" t="s">
        <v>26564</v>
      </c>
      <c r="N9471">
        <v>1.5333333330000001</v>
      </c>
      <c r="O9471">
        <v>0</v>
      </c>
      <c r="P9471">
        <v>1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1.0751096701883669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1.0751096701883669</v>
      </c>
    </row>
    <row r="9472" spans="1:31" x14ac:dyDescent="0.25">
      <c r="A9472">
        <v>1857904</v>
      </c>
      <c r="B9472">
        <v>1</v>
      </c>
      <c r="C9472" t="s">
        <v>80</v>
      </c>
      <c r="D9472" t="s">
        <v>92</v>
      </c>
      <c r="E9472" t="s">
        <v>140</v>
      </c>
      <c r="F9472" t="s">
        <v>26565</v>
      </c>
      <c r="G9472" t="s">
        <v>142</v>
      </c>
      <c r="H9472" t="s">
        <v>134</v>
      </c>
      <c r="I9472" t="s">
        <v>135</v>
      </c>
      <c r="J9472" t="s">
        <v>136</v>
      </c>
      <c r="K9472" t="s">
        <v>137</v>
      </c>
      <c r="L9472" t="s">
        <v>26566</v>
      </c>
      <c r="M9472" t="s">
        <v>26567</v>
      </c>
      <c r="N9472">
        <v>2.1883333330000001</v>
      </c>
      <c r="O9472">
        <v>0</v>
      </c>
      <c r="P9472">
        <v>2</v>
      </c>
      <c r="Q9472">
        <v>0</v>
      </c>
      <c r="R9472">
        <v>0</v>
      </c>
      <c r="S9472">
        <v>0</v>
      </c>
      <c r="T9472">
        <v>2</v>
      </c>
      <c r="U9472">
        <v>0</v>
      </c>
      <c r="V9472">
        <v>0</v>
      </c>
      <c r="W9472">
        <v>0</v>
      </c>
      <c r="X9472">
        <v>1.7328495325868336</v>
      </c>
      <c r="Y9472">
        <v>0</v>
      </c>
      <c r="Z9472">
        <v>0</v>
      </c>
      <c r="AA9472">
        <v>0</v>
      </c>
      <c r="AB9472">
        <v>2.7997367131561335</v>
      </c>
      <c r="AC9472">
        <v>0</v>
      </c>
      <c r="AD9472">
        <v>0</v>
      </c>
      <c r="AE9472">
        <v>4.5325862457429675</v>
      </c>
    </row>
    <row r="9473" spans="1:31" x14ac:dyDescent="0.25">
      <c r="A9473">
        <v>1857827</v>
      </c>
      <c r="B9473">
        <v>1</v>
      </c>
      <c r="C9473" t="s">
        <v>80</v>
      </c>
      <c r="D9473" t="s">
        <v>98</v>
      </c>
      <c r="E9473" t="s">
        <v>140</v>
      </c>
      <c r="F9473" t="s">
        <v>26568</v>
      </c>
      <c r="G9473" t="s">
        <v>142</v>
      </c>
      <c r="H9473" t="s">
        <v>134</v>
      </c>
      <c r="I9473" t="s">
        <v>135</v>
      </c>
      <c r="J9473" t="s">
        <v>136</v>
      </c>
      <c r="K9473" t="s">
        <v>137</v>
      </c>
      <c r="L9473" t="s">
        <v>26569</v>
      </c>
      <c r="M9473" t="s">
        <v>26570</v>
      </c>
      <c r="N9473">
        <v>1.9908333330000001</v>
      </c>
      <c r="O9473">
        <v>0</v>
      </c>
      <c r="P9473">
        <v>0</v>
      </c>
      <c r="Q9473">
        <v>0</v>
      </c>
      <c r="R9473">
        <v>1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3.1451552916176166</v>
      </c>
      <c r="AA9473">
        <v>0</v>
      </c>
      <c r="AB9473">
        <v>0</v>
      </c>
      <c r="AC9473">
        <v>0</v>
      </c>
      <c r="AD9473">
        <v>0</v>
      </c>
      <c r="AE9473">
        <v>3.1451552916176166</v>
      </c>
    </row>
    <row r="9474" spans="1:31" x14ac:dyDescent="0.25">
      <c r="A9474">
        <v>1857429</v>
      </c>
      <c r="B9474">
        <v>1</v>
      </c>
      <c r="C9474" t="s">
        <v>80</v>
      </c>
      <c r="D9474" t="s">
        <v>103</v>
      </c>
      <c r="E9474" t="s">
        <v>202</v>
      </c>
      <c r="F9474" t="s">
        <v>26571</v>
      </c>
      <c r="G9474" t="s">
        <v>386</v>
      </c>
      <c r="H9474" t="s">
        <v>157</v>
      </c>
      <c r="I9474" t="s">
        <v>135</v>
      </c>
      <c r="J9474" t="s">
        <v>136</v>
      </c>
      <c r="K9474" t="s">
        <v>137</v>
      </c>
      <c r="L9474" t="s">
        <v>26572</v>
      </c>
      <c r="M9474" t="s">
        <v>26573</v>
      </c>
      <c r="N9474">
        <v>0.266944444</v>
      </c>
      <c r="O9474">
        <v>0</v>
      </c>
      <c r="P9474">
        <v>27</v>
      </c>
      <c r="Q9474">
        <v>0</v>
      </c>
      <c r="R9474">
        <v>3</v>
      </c>
      <c r="S9474">
        <v>18</v>
      </c>
      <c r="T9474">
        <v>28</v>
      </c>
      <c r="U9474">
        <v>25</v>
      </c>
      <c r="V9474">
        <v>9</v>
      </c>
      <c r="W9474">
        <v>0</v>
      </c>
      <c r="X9474">
        <v>2.9998222724387507</v>
      </c>
      <c r="Y9474">
        <v>0</v>
      </c>
      <c r="Z9474">
        <v>0.18053308805295834</v>
      </c>
      <c r="AA9474">
        <v>41.632536922126327</v>
      </c>
      <c r="AB9474">
        <v>12.483935694119875</v>
      </c>
      <c r="AC9474">
        <v>519.75875734633564</v>
      </c>
      <c r="AD9474">
        <v>279.12518885767997</v>
      </c>
      <c r="AE9474">
        <v>856.18077418075347</v>
      </c>
    </row>
    <row r="9475" spans="1:31" x14ac:dyDescent="0.25">
      <c r="A9475">
        <v>1857970</v>
      </c>
      <c r="B9475">
        <v>1</v>
      </c>
      <c r="C9475" t="s">
        <v>80</v>
      </c>
      <c r="D9475" t="s">
        <v>108</v>
      </c>
      <c r="E9475" t="s">
        <v>131</v>
      </c>
      <c r="F9475" t="s">
        <v>1965</v>
      </c>
      <c r="G9475" t="s">
        <v>133</v>
      </c>
      <c r="H9475" t="s">
        <v>134</v>
      </c>
      <c r="I9475" t="s">
        <v>135</v>
      </c>
      <c r="J9475" t="s">
        <v>136</v>
      </c>
      <c r="K9475" t="s">
        <v>137</v>
      </c>
      <c r="L9475" t="s">
        <v>26574</v>
      </c>
      <c r="M9475" t="s">
        <v>26575</v>
      </c>
      <c r="N9475">
        <v>0.79166666600000002</v>
      </c>
      <c r="O9475">
        <v>0</v>
      </c>
      <c r="P9475">
        <v>0</v>
      </c>
      <c r="Q9475">
        <v>0</v>
      </c>
      <c r="R9475">
        <v>22</v>
      </c>
      <c r="S9475">
        <v>0</v>
      </c>
      <c r="T9475">
        <v>1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8.7121680546329152</v>
      </c>
      <c r="AA9475">
        <v>0</v>
      </c>
      <c r="AB9475">
        <v>0.26367083361000004</v>
      </c>
      <c r="AC9475">
        <v>0</v>
      </c>
      <c r="AD9475">
        <v>0</v>
      </c>
      <c r="AE9475">
        <v>8.9758388882429152</v>
      </c>
    </row>
    <row r="9476" spans="1:31" x14ac:dyDescent="0.25">
      <c r="A9476">
        <v>1857804</v>
      </c>
      <c r="B9476">
        <v>1</v>
      </c>
      <c r="C9476" t="s">
        <v>80</v>
      </c>
      <c r="D9476" t="s">
        <v>82</v>
      </c>
      <c r="E9476" t="s">
        <v>131</v>
      </c>
      <c r="F9476" t="s">
        <v>26576</v>
      </c>
      <c r="G9476" t="s">
        <v>189</v>
      </c>
      <c r="H9476" t="s">
        <v>134</v>
      </c>
      <c r="I9476" t="s">
        <v>135</v>
      </c>
      <c r="J9476" t="s">
        <v>136</v>
      </c>
      <c r="K9476" t="s">
        <v>137</v>
      </c>
      <c r="L9476" t="s">
        <v>26577</v>
      </c>
      <c r="M9476" t="s">
        <v>26578</v>
      </c>
      <c r="N9476">
        <v>4.9775</v>
      </c>
      <c r="O9476">
        <v>0</v>
      </c>
      <c r="P9476">
        <v>25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33.673775119043015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33.673775119043015</v>
      </c>
    </row>
    <row r="9477" spans="1:31" x14ac:dyDescent="0.25">
      <c r="A9477">
        <v>1857286</v>
      </c>
      <c r="B9477">
        <v>1</v>
      </c>
      <c r="C9477" t="s">
        <v>80</v>
      </c>
      <c r="D9477" t="s">
        <v>100</v>
      </c>
      <c r="E9477" t="s">
        <v>202</v>
      </c>
      <c r="F9477" t="s">
        <v>420</v>
      </c>
      <c r="G9477" t="s">
        <v>156</v>
      </c>
      <c r="H9477" t="s">
        <v>157</v>
      </c>
      <c r="I9477" t="s">
        <v>135</v>
      </c>
      <c r="J9477" t="s">
        <v>136</v>
      </c>
      <c r="K9477" t="s">
        <v>137</v>
      </c>
      <c r="L9477" t="s">
        <v>26579</v>
      </c>
      <c r="M9477" t="s">
        <v>26580</v>
      </c>
      <c r="N9477">
        <v>5.6388887999999998E-2</v>
      </c>
      <c r="O9477">
        <v>1</v>
      </c>
      <c r="P9477">
        <v>1274</v>
      </c>
      <c r="Q9477">
        <v>15</v>
      </c>
      <c r="R9477">
        <v>142</v>
      </c>
      <c r="S9477">
        <v>29</v>
      </c>
      <c r="T9477">
        <v>100</v>
      </c>
      <c r="U9477">
        <v>2</v>
      </c>
      <c r="V9477">
        <v>0</v>
      </c>
      <c r="W9477">
        <v>1.8430967774099999E-2</v>
      </c>
      <c r="X9477">
        <v>24.288274610326841</v>
      </c>
      <c r="Y9477">
        <v>1.3900440851683555</v>
      </c>
      <c r="Z9477">
        <v>5.0605198910498945</v>
      </c>
      <c r="AA9477">
        <v>11.220140501102751</v>
      </c>
      <c r="AB9477">
        <v>5.3616366646896676</v>
      </c>
      <c r="AC9477">
        <v>7.492680096425417</v>
      </c>
      <c r="AD9477">
        <v>0</v>
      </c>
      <c r="AE9477">
        <v>54.831726816537028</v>
      </c>
    </row>
    <row r="9478" spans="1:31" x14ac:dyDescent="0.25">
      <c r="A9478">
        <v>1857947</v>
      </c>
      <c r="B9478">
        <v>1</v>
      </c>
      <c r="C9478" t="s">
        <v>80</v>
      </c>
      <c r="D9478" t="s">
        <v>96</v>
      </c>
      <c r="E9478" t="s">
        <v>202</v>
      </c>
      <c r="F9478" t="s">
        <v>26581</v>
      </c>
      <c r="G9478" t="s">
        <v>235</v>
      </c>
      <c r="H9478" t="s">
        <v>157</v>
      </c>
      <c r="I9478" t="s">
        <v>135</v>
      </c>
      <c r="J9478" t="s">
        <v>3</v>
      </c>
      <c r="K9478" t="s">
        <v>137</v>
      </c>
      <c r="L9478" t="s">
        <v>26582</v>
      </c>
      <c r="M9478" t="s">
        <v>26583</v>
      </c>
      <c r="N9478">
        <v>0.56333333299999999</v>
      </c>
      <c r="O9478">
        <v>0</v>
      </c>
      <c r="P9478">
        <v>105</v>
      </c>
      <c r="Q9478">
        <v>0</v>
      </c>
      <c r="R9478">
        <v>0</v>
      </c>
      <c r="S9478">
        <v>0</v>
      </c>
      <c r="T9478">
        <v>7</v>
      </c>
      <c r="U9478">
        <v>0</v>
      </c>
      <c r="V9478">
        <v>0</v>
      </c>
      <c r="W9478">
        <v>0</v>
      </c>
      <c r="X9478">
        <v>23.465524691761637</v>
      </c>
      <c r="Y9478">
        <v>0</v>
      </c>
      <c r="Z9478">
        <v>0</v>
      </c>
      <c r="AA9478">
        <v>0</v>
      </c>
      <c r="AB9478">
        <v>8.305593962005057</v>
      </c>
      <c r="AC9478">
        <v>0</v>
      </c>
      <c r="AD9478">
        <v>0</v>
      </c>
      <c r="AE9478">
        <v>31.771118653766692</v>
      </c>
    </row>
    <row r="9479" spans="1:31" x14ac:dyDescent="0.25">
      <c r="A9479">
        <v>1857386</v>
      </c>
      <c r="B9479">
        <v>1</v>
      </c>
      <c r="C9479" t="s">
        <v>80</v>
      </c>
      <c r="D9479" t="s">
        <v>107</v>
      </c>
      <c r="E9479" t="s">
        <v>131</v>
      </c>
      <c r="F9479" t="s">
        <v>26584</v>
      </c>
      <c r="G9479" t="s">
        <v>133</v>
      </c>
      <c r="H9479" t="s">
        <v>134</v>
      </c>
      <c r="I9479" t="s">
        <v>135</v>
      </c>
      <c r="J9479" t="s">
        <v>136</v>
      </c>
      <c r="K9479" t="s">
        <v>137</v>
      </c>
      <c r="L9479" t="s">
        <v>26585</v>
      </c>
      <c r="M9479" t="s">
        <v>26586</v>
      </c>
      <c r="N9479">
        <v>1.902222222</v>
      </c>
      <c r="O9479">
        <v>0</v>
      </c>
      <c r="P9479">
        <v>40</v>
      </c>
      <c r="Q9479">
        <v>0</v>
      </c>
      <c r="R9479">
        <v>0</v>
      </c>
      <c r="S9479">
        <v>0</v>
      </c>
      <c r="T9479">
        <v>4</v>
      </c>
      <c r="U9479">
        <v>0</v>
      </c>
      <c r="V9479">
        <v>0</v>
      </c>
      <c r="W9479">
        <v>0</v>
      </c>
      <c r="X9479">
        <v>16.308695304996032</v>
      </c>
      <c r="Y9479">
        <v>0</v>
      </c>
      <c r="Z9479">
        <v>0</v>
      </c>
      <c r="AA9479">
        <v>0</v>
      </c>
      <c r="AB9479">
        <v>0.51869575483226671</v>
      </c>
      <c r="AC9479">
        <v>0</v>
      </c>
      <c r="AD9479">
        <v>0</v>
      </c>
      <c r="AE9479">
        <v>16.827391059828297</v>
      </c>
    </row>
    <row r="9480" spans="1:31" x14ac:dyDescent="0.25">
      <c r="A9480">
        <v>1857349</v>
      </c>
      <c r="B9480">
        <v>1</v>
      </c>
      <c r="C9480" t="s">
        <v>80</v>
      </c>
      <c r="D9480" t="s">
        <v>103</v>
      </c>
      <c r="E9480" t="s">
        <v>131</v>
      </c>
      <c r="F9480" t="s">
        <v>26587</v>
      </c>
      <c r="G9480" t="s">
        <v>242</v>
      </c>
      <c r="H9480" t="s">
        <v>134</v>
      </c>
      <c r="I9480" t="s">
        <v>135</v>
      </c>
      <c r="J9480" t="s">
        <v>3</v>
      </c>
      <c r="K9480" t="s">
        <v>137</v>
      </c>
      <c r="L9480" t="s">
        <v>26588</v>
      </c>
      <c r="M9480" t="s">
        <v>26589</v>
      </c>
      <c r="N9480">
        <v>1.5747222219999999</v>
      </c>
      <c r="O9480">
        <v>0</v>
      </c>
      <c r="P9480">
        <v>45</v>
      </c>
      <c r="Q9480">
        <v>0</v>
      </c>
      <c r="R9480">
        <v>6</v>
      </c>
      <c r="S9480">
        <v>0</v>
      </c>
      <c r="T9480">
        <v>11</v>
      </c>
      <c r="U9480">
        <v>0</v>
      </c>
      <c r="V9480">
        <v>0</v>
      </c>
      <c r="W9480">
        <v>0</v>
      </c>
      <c r="X9480">
        <v>19.519345786443807</v>
      </c>
      <c r="Y9480">
        <v>0</v>
      </c>
      <c r="Z9480">
        <v>4.9002266508360837</v>
      </c>
      <c r="AA9480">
        <v>0</v>
      </c>
      <c r="AB9480">
        <v>17.640530066915698</v>
      </c>
      <c r="AC9480">
        <v>0</v>
      </c>
      <c r="AD9480">
        <v>0</v>
      </c>
      <c r="AE9480">
        <v>42.060102504195584</v>
      </c>
    </row>
    <row r="9481" spans="1:31" x14ac:dyDescent="0.25">
      <c r="A9481">
        <v>1857847</v>
      </c>
      <c r="B9481">
        <v>1</v>
      </c>
      <c r="C9481" t="s">
        <v>80</v>
      </c>
      <c r="D9481" t="s">
        <v>82</v>
      </c>
      <c r="E9481" t="s">
        <v>140</v>
      </c>
      <c r="F9481" t="s">
        <v>26590</v>
      </c>
      <c r="G9481" t="s">
        <v>213</v>
      </c>
      <c r="H9481" t="s">
        <v>134</v>
      </c>
      <c r="I9481" t="s">
        <v>135</v>
      </c>
      <c r="J9481" t="s">
        <v>136</v>
      </c>
      <c r="K9481" t="s">
        <v>137</v>
      </c>
      <c r="L9481" t="s">
        <v>26591</v>
      </c>
      <c r="M9481" t="s">
        <v>26592</v>
      </c>
      <c r="N9481">
        <v>2.3822222219999998</v>
      </c>
      <c r="O9481">
        <v>0</v>
      </c>
      <c r="P9481">
        <v>5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1.999690401742408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1.999690401742408</v>
      </c>
    </row>
    <row r="9482" spans="1:31" x14ac:dyDescent="0.25">
      <c r="A9482">
        <v>1856802</v>
      </c>
      <c r="B9482">
        <v>1</v>
      </c>
      <c r="C9482" t="s">
        <v>80</v>
      </c>
      <c r="D9482" t="s">
        <v>106</v>
      </c>
      <c r="E9482" t="s">
        <v>164</v>
      </c>
      <c r="F9482" t="s">
        <v>1835</v>
      </c>
      <c r="G9482" t="s">
        <v>955</v>
      </c>
      <c r="H9482" t="s">
        <v>157</v>
      </c>
      <c r="I9482" t="s">
        <v>135</v>
      </c>
      <c r="J9482" t="s">
        <v>136</v>
      </c>
      <c r="K9482" t="s">
        <v>137</v>
      </c>
      <c r="L9482" t="s">
        <v>26593</v>
      </c>
      <c r="M9482" t="s">
        <v>26594</v>
      </c>
      <c r="N9482">
        <v>4.0233333330000001</v>
      </c>
      <c r="O9482">
        <v>2</v>
      </c>
      <c r="P9482">
        <v>518</v>
      </c>
      <c r="Q9482">
        <v>86</v>
      </c>
      <c r="R9482">
        <v>139</v>
      </c>
      <c r="S9482">
        <v>8</v>
      </c>
      <c r="T9482">
        <v>130</v>
      </c>
      <c r="U9482">
        <v>0</v>
      </c>
      <c r="V9482">
        <v>0</v>
      </c>
      <c r="W9482">
        <v>1.8801799921755</v>
      </c>
      <c r="X9482">
        <v>562.85962915715959</v>
      </c>
      <c r="Y9482">
        <v>913.28238621191997</v>
      </c>
      <c r="Z9482">
        <v>915.10043034099567</v>
      </c>
      <c r="AA9482">
        <v>305.10971947822634</v>
      </c>
      <c r="AB9482">
        <v>404.56178636680517</v>
      </c>
      <c r="AC9482">
        <v>0</v>
      </c>
      <c r="AD9482">
        <v>0</v>
      </c>
      <c r="AE9482">
        <v>3102.7941315472826</v>
      </c>
    </row>
    <row r="9483" spans="1:31" x14ac:dyDescent="0.25">
      <c r="A9483">
        <v>1856808</v>
      </c>
      <c r="B9483">
        <v>1</v>
      </c>
      <c r="C9483" t="s">
        <v>80</v>
      </c>
      <c r="D9483" t="s">
        <v>91</v>
      </c>
      <c r="E9483" t="s">
        <v>131</v>
      </c>
      <c r="F9483" t="s">
        <v>26595</v>
      </c>
      <c r="G9483" t="s">
        <v>133</v>
      </c>
      <c r="H9483" t="s">
        <v>134</v>
      </c>
      <c r="I9483" t="s">
        <v>135</v>
      </c>
      <c r="J9483" t="s">
        <v>136</v>
      </c>
      <c r="K9483" t="s">
        <v>137</v>
      </c>
      <c r="L9483" t="s">
        <v>26596</v>
      </c>
      <c r="M9483" t="s">
        <v>26597</v>
      </c>
      <c r="N9483">
        <v>1.8872222219999999</v>
      </c>
      <c r="O9483">
        <v>0</v>
      </c>
      <c r="P9483">
        <v>0</v>
      </c>
      <c r="Q9483">
        <v>0</v>
      </c>
      <c r="R9483">
        <v>2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0.24880798973291662</v>
      </c>
      <c r="AA9483">
        <v>0</v>
      </c>
      <c r="AB9483">
        <v>0</v>
      </c>
      <c r="AC9483">
        <v>0</v>
      </c>
      <c r="AD9483">
        <v>0</v>
      </c>
      <c r="AE9483">
        <v>0.24880798973291662</v>
      </c>
    </row>
    <row r="9484" spans="1:31" x14ac:dyDescent="0.25">
      <c r="A9484">
        <v>1857592</v>
      </c>
      <c r="B9484">
        <v>1</v>
      </c>
      <c r="C9484" t="s">
        <v>80</v>
      </c>
      <c r="D9484" t="s">
        <v>92</v>
      </c>
      <c r="E9484" t="s">
        <v>131</v>
      </c>
      <c r="F9484" t="s">
        <v>26598</v>
      </c>
      <c r="G9484" t="s">
        <v>133</v>
      </c>
      <c r="H9484" t="s">
        <v>134</v>
      </c>
      <c r="I9484" t="s">
        <v>135</v>
      </c>
      <c r="J9484" t="s">
        <v>136</v>
      </c>
      <c r="K9484" t="s">
        <v>137</v>
      </c>
      <c r="L9484" t="s">
        <v>26599</v>
      </c>
      <c r="M9484" t="s">
        <v>26600</v>
      </c>
      <c r="N9484">
        <v>9.7186111109999995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1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12.086420908219385</v>
      </c>
      <c r="AC9484">
        <v>0</v>
      </c>
      <c r="AD9484">
        <v>0</v>
      </c>
      <c r="AE9484">
        <v>12.086420908219385</v>
      </c>
    </row>
    <row r="9485" spans="1:31" x14ac:dyDescent="0.25">
      <c r="A9485">
        <v>1857641</v>
      </c>
      <c r="B9485">
        <v>1</v>
      </c>
      <c r="C9485" t="s">
        <v>81</v>
      </c>
      <c r="D9485" t="s">
        <v>118</v>
      </c>
      <c r="E9485" t="s">
        <v>140</v>
      </c>
      <c r="F9485" t="s">
        <v>26601</v>
      </c>
      <c r="G9485" t="s">
        <v>142</v>
      </c>
      <c r="H9485" t="s">
        <v>134</v>
      </c>
      <c r="I9485" t="s">
        <v>135</v>
      </c>
      <c r="J9485" t="s">
        <v>136</v>
      </c>
      <c r="K9485" t="s">
        <v>137</v>
      </c>
      <c r="L9485" t="s">
        <v>26602</v>
      </c>
      <c r="M9485" t="s">
        <v>26603</v>
      </c>
      <c r="N9485">
        <v>2.204722222</v>
      </c>
      <c r="O9485">
        <v>0</v>
      </c>
      <c r="P9485">
        <v>0</v>
      </c>
      <c r="Q9485">
        <v>0</v>
      </c>
      <c r="R9485">
        <v>5</v>
      </c>
      <c r="S9485">
        <v>0</v>
      </c>
      <c r="T9485">
        <v>2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17.590516904088091</v>
      </c>
      <c r="AA9485">
        <v>0</v>
      </c>
      <c r="AB9485">
        <v>12.854645315192217</v>
      </c>
      <c r="AC9485">
        <v>0</v>
      </c>
      <c r="AD9485">
        <v>0</v>
      </c>
      <c r="AE9485">
        <v>30.445162219280306</v>
      </c>
    </row>
    <row r="9486" spans="1:31" x14ac:dyDescent="0.25">
      <c r="A9486">
        <v>1857913</v>
      </c>
      <c r="B9486">
        <v>1</v>
      </c>
      <c r="C9486" t="s">
        <v>80</v>
      </c>
      <c r="D9486" t="s">
        <v>108</v>
      </c>
      <c r="E9486" t="s">
        <v>131</v>
      </c>
      <c r="F9486" t="s">
        <v>26604</v>
      </c>
      <c r="G9486" t="s">
        <v>133</v>
      </c>
      <c r="H9486" t="s">
        <v>134</v>
      </c>
      <c r="I9486" t="s">
        <v>135</v>
      </c>
      <c r="J9486" t="s">
        <v>136</v>
      </c>
      <c r="K9486" t="s">
        <v>137</v>
      </c>
      <c r="L9486" t="s">
        <v>26605</v>
      </c>
      <c r="M9486" t="s">
        <v>26606</v>
      </c>
      <c r="N9486">
        <v>1.676388888</v>
      </c>
      <c r="O9486">
        <v>0</v>
      </c>
      <c r="P9486">
        <v>6</v>
      </c>
      <c r="Q9486">
        <v>0</v>
      </c>
      <c r="R9486">
        <v>12</v>
      </c>
      <c r="S9486">
        <v>0</v>
      </c>
      <c r="T9486">
        <v>1</v>
      </c>
      <c r="U9486">
        <v>0</v>
      </c>
      <c r="V9486">
        <v>0</v>
      </c>
      <c r="W9486">
        <v>0</v>
      </c>
      <c r="X9486">
        <v>1.4370313581310752</v>
      </c>
      <c r="Y9486">
        <v>0</v>
      </c>
      <c r="Z9486">
        <v>19.335767787048532</v>
      </c>
      <c r="AA9486">
        <v>0</v>
      </c>
      <c r="AB9486">
        <v>2.1736899613874225</v>
      </c>
      <c r="AC9486">
        <v>0</v>
      </c>
      <c r="AD9486">
        <v>0</v>
      </c>
      <c r="AE9486">
        <v>22.946489106567029</v>
      </c>
    </row>
    <row r="9487" spans="1:31" x14ac:dyDescent="0.25">
      <c r="A9487">
        <v>1857581</v>
      </c>
      <c r="B9487">
        <v>1</v>
      </c>
      <c r="C9487" t="s">
        <v>80</v>
      </c>
      <c r="D9487" t="s">
        <v>90</v>
      </c>
      <c r="E9487" t="s">
        <v>252</v>
      </c>
      <c r="F9487" t="s">
        <v>26607</v>
      </c>
      <c r="G9487" t="s">
        <v>161</v>
      </c>
      <c r="H9487" t="s">
        <v>134</v>
      </c>
      <c r="I9487" t="s">
        <v>135</v>
      </c>
      <c r="J9487" t="s">
        <v>136</v>
      </c>
      <c r="K9487" t="s">
        <v>137</v>
      </c>
      <c r="L9487" t="s">
        <v>26608</v>
      </c>
      <c r="M9487" t="s">
        <v>26609</v>
      </c>
      <c r="N9487">
        <v>0.20972222200000001</v>
      </c>
      <c r="O9487">
        <v>0</v>
      </c>
      <c r="P9487">
        <v>166</v>
      </c>
      <c r="Q9487">
        <v>0</v>
      </c>
      <c r="R9487">
        <v>0</v>
      </c>
      <c r="S9487">
        <v>0</v>
      </c>
      <c r="T9487">
        <v>197</v>
      </c>
      <c r="U9487">
        <v>0</v>
      </c>
      <c r="V9487">
        <v>8</v>
      </c>
      <c r="W9487">
        <v>0</v>
      </c>
      <c r="X9487">
        <v>9.2106751971125025</v>
      </c>
      <c r="Y9487">
        <v>0</v>
      </c>
      <c r="Z9487">
        <v>0</v>
      </c>
      <c r="AA9487">
        <v>0</v>
      </c>
      <c r="AB9487">
        <v>28.367668839796622</v>
      </c>
      <c r="AC9487">
        <v>0</v>
      </c>
      <c r="AD9487">
        <v>12.080006123251334</v>
      </c>
      <c r="AE9487">
        <v>49.658350160160452</v>
      </c>
    </row>
    <row r="9488" spans="1:31" x14ac:dyDescent="0.25">
      <c r="A9488">
        <v>1857558</v>
      </c>
      <c r="B9488">
        <v>1</v>
      </c>
      <c r="C9488" t="s">
        <v>81</v>
      </c>
      <c r="D9488" t="s">
        <v>128</v>
      </c>
      <c r="E9488" t="s">
        <v>202</v>
      </c>
      <c r="F9488" t="s">
        <v>859</v>
      </c>
      <c r="G9488" t="s">
        <v>156</v>
      </c>
      <c r="H9488" t="s">
        <v>157</v>
      </c>
      <c r="I9488" t="s">
        <v>179</v>
      </c>
      <c r="J9488" t="s">
        <v>136</v>
      </c>
      <c r="K9488" t="s">
        <v>137</v>
      </c>
      <c r="L9488" t="s">
        <v>26610</v>
      </c>
      <c r="M9488" t="s">
        <v>26611</v>
      </c>
      <c r="N9488">
        <v>8.6111109999999994E-3</v>
      </c>
      <c r="O9488">
        <v>8</v>
      </c>
      <c r="P9488">
        <v>1488</v>
      </c>
      <c r="Q9488">
        <v>55</v>
      </c>
      <c r="R9488">
        <v>85</v>
      </c>
      <c r="S9488">
        <v>9</v>
      </c>
      <c r="T9488">
        <v>99</v>
      </c>
      <c r="U9488">
        <v>3</v>
      </c>
      <c r="V9488">
        <v>0</v>
      </c>
      <c r="W9488">
        <v>2.7903694770650002E-2</v>
      </c>
      <c r="X9488">
        <v>2.1515654943615399</v>
      </c>
      <c r="Y9488">
        <v>0.47662088833437488</v>
      </c>
      <c r="Z9488">
        <v>0.31639554169856104</v>
      </c>
      <c r="AA9488">
        <v>2.5889184354546417</v>
      </c>
      <c r="AB9488">
        <v>0.33009829207250568</v>
      </c>
      <c r="AC9488">
        <v>5.2196654956875005E-2</v>
      </c>
      <c r="AD9488">
        <v>0</v>
      </c>
      <c r="AE9488">
        <v>5.943699001649148</v>
      </c>
    </row>
    <row r="9489" spans="1:31" x14ac:dyDescent="0.25">
      <c r="A9489">
        <v>1857773</v>
      </c>
      <c r="B9489">
        <v>1</v>
      </c>
      <c r="C9489" t="s">
        <v>81</v>
      </c>
      <c r="D9489" t="s">
        <v>112</v>
      </c>
      <c r="E9489" t="s">
        <v>164</v>
      </c>
      <c r="F9489" t="s">
        <v>26612</v>
      </c>
      <c r="G9489" t="s">
        <v>156</v>
      </c>
      <c r="H9489" t="s">
        <v>157</v>
      </c>
      <c r="I9489" t="s">
        <v>135</v>
      </c>
      <c r="J9489" t="s">
        <v>136</v>
      </c>
      <c r="K9489" t="s">
        <v>137</v>
      </c>
      <c r="L9489" t="s">
        <v>26613</v>
      </c>
      <c r="M9489" t="s">
        <v>26614</v>
      </c>
      <c r="N9489">
        <v>1.6263888879999999</v>
      </c>
      <c r="O9489">
        <v>0</v>
      </c>
      <c r="P9489">
        <v>437</v>
      </c>
      <c r="Q9489">
        <v>8</v>
      </c>
      <c r="R9489">
        <v>105</v>
      </c>
      <c r="S9489">
        <v>1</v>
      </c>
      <c r="T9489">
        <v>70</v>
      </c>
      <c r="U9489">
        <v>1</v>
      </c>
      <c r="V9489">
        <v>0</v>
      </c>
      <c r="W9489">
        <v>0</v>
      </c>
      <c r="X9489">
        <v>136.08901994647712</v>
      </c>
      <c r="Y9489">
        <v>10.709491308008099</v>
      </c>
      <c r="Z9489">
        <v>24.484810727507973</v>
      </c>
      <c r="AA9489">
        <v>5.5636579964956425</v>
      </c>
      <c r="AB9489">
        <v>25.667430447603902</v>
      </c>
      <c r="AC9489">
        <v>1.02880053492</v>
      </c>
      <c r="AD9489">
        <v>0</v>
      </c>
      <c r="AE9489">
        <v>203.54321096101273</v>
      </c>
    </row>
    <row r="9490" spans="1:31" x14ac:dyDescent="0.25">
      <c r="A9490">
        <v>1856771</v>
      </c>
      <c r="B9490">
        <v>1</v>
      </c>
      <c r="C9490" t="s">
        <v>81</v>
      </c>
      <c r="D9490" t="s">
        <v>123</v>
      </c>
      <c r="E9490" t="s">
        <v>202</v>
      </c>
      <c r="F9490" t="s">
        <v>1407</v>
      </c>
      <c r="G9490" t="s">
        <v>156</v>
      </c>
      <c r="H9490" t="s">
        <v>157</v>
      </c>
      <c r="I9490" t="s">
        <v>135</v>
      </c>
      <c r="J9490" t="s">
        <v>136</v>
      </c>
      <c r="K9490" t="s">
        <v>137</v>
      </c>
      <c r="L9490" t="s">
        <v>26615</v>
      </c>
      <c r="M9490" t="s">
        <v>26616</v>
      </c>
      <c r="N9490">
        <v>1.7966666659999999</v>
      </c>
      <c r="O9490">
        <v>0</v>
      </c>
      <c r="P9490">
        <v>10</v>
      </c>
      <c r="Q9490">
        <v>0</v>
      </c>
      <c r="R9490">
        <v>38</v>
      </c>
      <c r="S9490">
        <v>12</v>
      </c>
      <c r="T9490">
        <v>336</v>
      </c>
      <c r="U9490">
        <v>11</v>
      </c>
      <c r="V9490">
        <v>14</v>
      </c>
      <c r="W9490">
        <v>0</v>
      </c>
      <c r="X9490">
        <v>2.6625709388999002</v>
      </c>
      <c r="Y9490">
        <v>0</v>
      </c>
      <c r="Z9490">
        <v>25.070227143612392</v>
      </c>
      <c r="AA9490">
        <v>270.07305389292691</v>
      </c>
      <c r="AB9490">
        <v>517.3458776373451</v>
      </c>
      <c r="AC9490">
        <v>1779.0975360550465</v>
      </c>
      <c r="AD9490">
        <v>355.21961825012505</v>
      </c>
      <c r="AE9490">
        <v>2949.4688839179557</v>
      </c>
    </row>
    <row r="9491" spans="1:31" x14ac:dyDescent="0.25">
      <c r="A9491">
        <v>1857704</v>
      </c>
      <c r="B9491">
        <v>1</v>
      </c>
      <c r="C9491" t="s">
        <v>80</v>
      </c>
      <c r="D9491" t="s">
        <v>82</v>
      </c>
      <c r="E9491" t="s">
        <v>140</v>
      </c>
      <c r="F9491" t="s">
        <v>26617</v>
      </c>
      <c r="G9491" t="s">
        <v>246</v>
      </c>
      <c r="H9491" t="s">
        <v>134</v>
      </c>
      <c r="I9491" t="s">
        <v>135</v>
      </c>
      <c r="J9491" t="s">
        <v>136</v>
      </c>
      <c r="K9491" t="s">
        <v>137</v>
      </c>
      <c r="L9491" t="s">
        <v>26618</v>
      </c>
      <c r="M9491" t="s">
        <v>26619</v>
      </c>
      <c r="N9491">
        <v>1.550277777</v>
      </c>
      <c r="O9491">
        <v>0</v>
      </c>
      <c r="P9491">
        <v>4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0.67865596594462507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0.67865596594462507</v>
      </c>
    </row>
    <row r="9492" spans="1:31" x14ac:dyDescent="0.25">
      <c r="A9492">
        <v>1857458</v>
      </c>
      <c r="B9492">
        <v>1</v>
      </c>
      <c r="C9492" t="s">
        <v>80</v>
      </c>
      <c r="D9492" t="s">
        <v>83</v>
      </c>
      <c r="E9492" t="s">
        <v>140</v>
      </c>
      <c r="F9492" t="s">
        <v>26620</v>
      </c>
      <c r="G9492" t="s">
        <v>142</v>
      </c>
      <c r="H9492" t="s">
        <v>134</v>
      </c>
      <c r="I9492" t="s">
        <v>135</v>
      </c>
      <c r="J9492" t="s">
        <v>136</v>
      </c>
      <c r="K9492" t="s">
        <v>137</v>
      </c>
      <c r="L9492" t="s">
        <v>26141</v>
      </c>
      <c r="M9492" t="s">
        <v>26621</v>
      </c>
      <c r="N9492">
        <v>2.0299999999999998</v>
      </c>
      <c r="O9492">
        <v>0</v>
      </c>
      <c r="P9492">
        <v>1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0.7549164223503001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0.7549164223503001</v>
      </c>
    </row>
    <row r="9493" spans="1:31" x14ac:dyDescent="0.25">
      <c r="A9493">
        <v>1857604</v>
      </c>
      <c r="B9493">
        <v>1</v>
      </c>
      <c r="C9493" t="s">
        <v>80</v>
      </c>
      <c r="D9493" t="s">
        <v>83</v>
      </c>
      <c r="E9493" t="s">
        <v>140</v>
      </c>
      <c r="F9493" t="s">
        <v>26622</v>
      </c>
      <c r="G9493" t="s">
        <v>246</v>
      </c>
      <c r="H9493" t="s">
        <v>134</v>
      </c>
      <c r="I9493" t="s">
        <v>135</v>
      </c>
      <c r="J9493" t="s">
        <v>136</v>
      </c>
      <c r="K9493" t="s">
        <v>137</v>
      </c>
      <c r="L9493" t="s">
        <v>26623</v>
      </c>
      <c r="M9493" t="s">
        <v>26624</v>
      </c>
      <c r="N9493">
        <v>2.9761111109999998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2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29.077075536525431</v>
      </c>
      <c r="AC9493">
        <v>0</v>
      </c>
      <c r="AD9493">
        <v>0</v>
      </c>
      <c r="AE9493">
        <v>29.077075536525431</v>
      </c>
    </row>
    <row r="9494" spans="1:31" x14ac:dyDescent="0.25">
      <c r="A9494">
        <v>1857481</v>
      </c>
      <c r="B9494">
        <v>1</v>
      </c>
      <c r="C9494" t="s">
        <v>81</v>
      </c>
      <c r="D9494" t="s">
        <v>118</v>
      </c>
      <c r="E9494" t="s">
        <v>131</v>
      </c>
      <c r="F9494" t="s">
        <v>26625</v>
      </c>
      <c r="G9494" t="s">
        <v>133</v>
      </c>
      <c r="H9494" t="s">
        <v>134</v>
      </c>
      <c r="I9494" t="s">
        <v>135</v>
      </c>
      <c r="J9494" t="s">
        <v>136</v>
      </c>
      <c r="K9494" t="s">
        <v>137</v>
      </c>
      <c r="L9494" t="s">
        <v>26626</v>
      </c>
      <c r="M9494" t="s">
        <v>26627</v>
      </c>
      <c r="N9494">
        <v>1.0691666660000001</v>
      </c>
      <c r="O9494">
        <v>0</v>
      </c>
      <c r="P9494">
        <v>19</v>
      </c>
      <c r="Q9494">
        <v>0</v>
      </c>
      <c r="R9494">
        <v>1</v>
      </c>
      <c r="S9494">
        <v>0</v>
      </c>
      <c r="T9494">
        <v>14</v>
      </c>
      <c r="U9494">
        <v>0</v>
      </c>
      <c r="V9494">
        <v>0</v>
      </c>
      <c r="W9494">
        <v>0</v>
      </c>
      <c r="X9494">
        <v>3.9169972669065007</v>
      </c>
      <c r="Y9494">
        <v>0</v>
      </c>
      <c r="Z9494">
        <v>0.14389638380700001</v>
      </c>
      <c r="AA9494">
        <v>0</v>
      </c>
      <c r="AB9494">
        <v>5.0940903876476265</v>
      </c>
      <c r="AC9494">
        <v>0</v>
      </c>
      <c r="AD9494">
        <v>0</v>
      </c>
      <c r="AE9494">
        <v>9.1549840383611283</v>
      </c>
    </row>
    <row r="9495" spans="1:31" x14ac:dyDescent="0.25">
      <c r="A9495">
        <v>1857919</v>
      </c>
      <c r="B9495">
        <v>1</v>
      </c>
      <c r="C9495" t="s">
        <v>81</v>
      </c>
      <c r="D9495" t="s">
        <v>127</v>
      </c>
      <c r="E9495" t="s">
        <v>131</v>
      </c>
      <c r="F9495" t="s">
        <v>26628</v>
      </c>
      <c r="G9495" t="s">
        <v>10886</v>
      </c>
      <c r="H9495" t="s">
        <v>134</v>
      </c>
      <c r="I9495" t="s">
        <v>135</v>
      </c>
      <c r="J9495" t="s">
        <v>136</v>
      </c>
      <c r="K9495" t="s">
        <v>137</v>
      </c>
      <c r="L9495" t="s">
        <v>26629</v>
      </c>
      <c r="M9495" t="s">
        <v>26630</v>
      </c>
      <c r="N9495">
        <v>14.899166665999999</v>
      </c>
      <c r="O9495">
        <v>0</v>
      </c>
      <c r="P9495">
        <v>5</v>
      </c>
      <c r="Q9495">
        <v>0</v>
      </c>
      <c r="R9495">
        <v>0</v>
      </c>
      <c r="S9495">
        <v>0</v>
      </c>
      <c r="T9495">
        <v>2</v>
      </c>
      <c r="U9495">
        <v>0</v>
      </c>
      <c r="V9495">
        <v>0</v>
      </c>
      <c r="W9495">
        <v>0</v>
      </c>
      <c r="X9495">
        <v>19.334430939452709</v>
      </c>
      <c r="Y9495">
        <v>0</v>
      </c>
      <c r="Z9495">
        <v>0</v>
      </c>
      <c r="AA9495">
        <v>0</v>
      </c>
      <c r="AB9495">
        <v>2.3908122726961003</v>
      </c>
      <c r="AC9495">
        <v>0</v>
      </c>
      <c r="AD9495">
        <v>0</v>
      </c>
      <c r="AE9495">
        <v>21.725243212148808</v>
      </c>
    </row>
    <row r="9496" spans="1:31" x14ac:dyDescent="0.25">
      <c r="A9496">
        <v>1857767</v>
      </c>
      <c r="B9496">
        <v>1</v>
      </c>
      <c r="C9496" t="s">
        <v>80</v>
      </c>
      <c r="D9496" t="s">
        <v>106</v>
      </c>
      <c r="E9496" t="s">
        <v>131</v>
      </c>
      <c r="F9496" t="s">
        <v>11939</v>
      </c>
      <c r="G9496" t="s">
        <v>133</v>
      </c>
      <c r="H9496" t="s">
        <v>134</v>
      </c>
      <c r="I9496" t="s">
        <v>135</v>
      </c>
      <c r="J9496" t="s">
        <v>136</v>
      </c>
      <c r="K9496" t="s">
        <v>137</v>
      </c>
      <c r="L9496" t="s">
        <v>26631</v>
      </c>
      <c r="M9496" t="s">
        <v>26632</v>
      </c>
      <c r="N9496">
        <v>2.3663888879999999</v>
      </c>
      <c r="O9496">
        <v>0</v>
      </c>
      <c r="P9496">
        <v>0</v>
      </c>
      <c r="Q9496">
        <v>0</v>
      </c>
      <c r="R9496">
        <v>1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9.6640751311070101</v>
      </c>
      <c r="AA9496">
        <v>0</v>
      </c>
      <c r="AB9496">
        <v>0</v>
      </c>
      <c r="AC9496">
        <v>0</v>
      </c>
      <c r="AD9496">
        <v>0</v>
      </c>
      <c r="AE9496">
        <v>9.6640751311070101</v>
      </c>
    </row>
    <row r="9497" spans="1:31" x14ac:dyDescent="0.25">
      <c r="A9497">
        <v>1857372</v>
      </c>
      <c r="B9497">
        <v>1</v>
      </c>
      <c r="C9497" t="s">
        <v>80</v>
      </c>
      <c r="D9497" t="s">
        <v>104</v>
      </c>
      <c r="E9497" t="s">
        <v>140</v>
      </c>
      <c r="F9497" t="s">
        <v>26633</v>
      </c>
      <c r="G9497" t="s">
        <v>142</v>
      </c>
      <c r="H9497" t="s">
        <v>134</v>
      </c>
      <c r="I9497" t="s">
        <v>135</v>
      </c>
      <c r="J9497" t="s">
        <v>136</v>
      </c>
      <c r="K9497" t="s">
        <v>137</v>
      </c>
      <c r="L9497" t="s">
        <v>26634</v>
      </c>
      <c r="M9497" t="s">
        <v>26635</v>
      </c>
      <c r="N9497">
        <v>1.5888888880000001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1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4.6873973274066665E-2</v>
      </c>
      <c r="AC9497">
        <v>0</v>
      </c>
      <c r="AD9497">
        <v>0</v>
      </c>
      <c r="AE9497">
        <v>4.6873973274066665E-2</v>
      </c>
    </row>
    <row r="9498" spans="1:31" x14ac:dyDescent="0.25">
      <c r="A9498">
        <v>1857959</v>
      </c>
      <c r="B9498">
        <v>1</v>
      </c>
      <c r="C9498" t="s">
        <v>80</v>
      </c>
      <c r="D9498" t="s">
        <v>94</v>
      </c>
      <c r="E9498" t="s">
        <v>154</v>
      </c>
      <c r="F9498" t="s">
        <v>26636</v>
      </c>
      <c r="G9498" t="s">
        <v>1283</v>
      </c>
      <c r="H9498" t="s">
        <v>157</v>
      </c>
      <c r="I9498" t="s">
        <v>135</v>
      </c>
      <c r="J9498" t="s">
        <v>136</v>
      </c>
      <c r="K9498" t="s">
        <v>137</v>
      </c>
      <c r="L9498" t="s">
        <v>26637</v>
      </c>
      <c r="M9498" t="s">
        <v>26638</v>
      </c>
      <c r="N9498">
        <v>0.98194444400000003</v>
      </c>
      <c r="O9498">
        <v>0</v>
      </c>
      <c r="P9498">
        <v>54</v>
      </c>
      <c r="Q9498">
        <v>0</v>
      </c>
      <c r="R9498">
        <v>2</v>
      </c>
      <c r="S9498">
        <v>0</v>
      </c>
      <c r="T9498">
        <v>10</v>
      </c>
      <c r="U9498">
        <v>0</v>
      </c>
      <c r="V9498">
        <v>0</v>
      </c>
      <c r="W9498">
        <v>0</v>
      </c>
      <c r="X9498">
        <v>9.439829554200502</v>
      </c>
      <c r="Y9498">
        <v>0</v>
      </c>
      <c r="Z9498">
        <v>8.6027290670416673E-3</v>
      </c>
      <c r="AA9498">
        <v>0</v>
      </c>
      <c r="AB9498">
        <v>1.3256699810033337</v>
      </c>
      <c r="AC9498">
        <v>0</v>
      </c>
      <c r="AD9498">
        <v>0</v>
      </c>
      <c r="AE9498">
        <v>10.774102264270876</v>
      </c>
    </row>
    <row r="9499" spans="1:31" x14ac:dyDescent="0.25">
      <c r="A9499">
        <v>1857813</v>
      </c>
      <c r="B9499">
        <v>1</v>
      </c>
      <c r="C9499" t="s">
        <v>81</v>
      </c>
      <c r="D9499" t="s">
        <v>113</v>
      </c>
      <c r="E9499" t="s">
        <v>131</v>
      </c>
      <c r="F9499" t="s">
        <v>26639</v>
      </c>
      <c r="G9499" t="s">
        <v>133</v>
      </c>
      <c r="H9499" t="s">
        <v>134</v>
      </c>
      <c r="I9499" t="s">
        <v>135</v>
      </c>
      <c r="J9499" t="s">
        <v>136</v>
      </c>
      <c r="K9499" t="s">
        <v>137</v>
      </c>
      <c r="L9499" t="s">
        <v>26640</v>
      </c>
      <c r="M9499" t="s">
        <v>26641</v>
      </c>
      <c r="N9499">
        <v>2.7402777770000002</v>
      </c>
      <c r="O9499">
        <v>0</v>
      </c>
      <c r="P9499">
        <v>9</v>
      </c>
      <c r="Q9499">
        <v>0</v>
      </c>
      <c r="R9499">
        <v>7</v>
      </c>
      <c r="S9499">
        <v>0</v>
      </c>
      <c r="T9499">
        <v>2</v>
      </c>
      <c r="U9499">
        <v>0</v>
      </c>
      <c r="V9499">
        <v>0</v>
      </c>
      <c r="W9499">
        <v>0</v>
      </c>
      <c r="X9499">
        <v>4.2441579275079828</v>
      </c>
      <c r="Y9499">
        <v>0</v>
      </c>
      <c r="Z9499">
        <v>8.8833836926094012</v>
      </c>
      <c r="AA9499">
        <v>0</v>
      </c>
      <c r="AB9499">
        <v>1.1406331986825169</v>
      </c>
      <c r="AC9499">
        <v>0</v>
      </c>
      <c r="AD9499">
        <v>0</v>
      </c>
      <c r="AE9499">
        <v>14.268174818799901</v>
      </c>
    </row>
    <row r="9500" spans="1:31" x14ac:dyDescent="0.25">
      <c r="A9500">
        <v>1857664</v>
      </c>
      <c r="B9500">
        <v>1</v>
      </c>
      <c r="C9500" t="s">
        <v>80</v>
      </c>
      <c r="D9500" t="s">
        <v>104</v>
      </c>
      <c r="E9500" t="s">
        <v>131</v>
      </c>
      <c r="F9500" t="s">
        <v>26642</v>
      </c>
      <c r="G9500" t="s">
        <v>161</v>
      </c>
      <c r="H9500" t="s">
        <v>134</v>
      </c>
      <c r="I9500" t="s">
        <v>135</v>
      </c>
      <c r="J9500" t="s">
        <v>136</v>
      </c>
      <c r="K9500" t="s">
        <v>137</v>
      </c>
      <c r="L9500" t="s">
        <v>26643</v>
      </c>
      <c r="M9500" t="s">
        <v>26644</v>
      </c>
      <c r="N9500">
        <v>6.4047222220000002</v>
      </c>
      <c r="O9500">
        <v>0</v>
      </c>
      <c r="P9500">
        <v>208</v>
      </c>
      <c r="Q9500">
        <v>0</v>
      </c>
      <c r="R9500">
        <v>6</v>
      </c>
      <c r="S9500">
        <v>0</v>
      </c>
      <c r="T9500">
        <v>9</v>
      </c>
      <c r="U9500">
        <v>0</v>
      </c>
      <c r="V9500">
        <v>0</v>
      </c>
      <c r="W9500">
        <v>0</v>
      </c>
      <c r="X9500">
        <v>337.6546567840345</v>
      </c>
      <c r="Y9500">
        <v>0</v>
      </c>
      <c r="Z9500">
        <v>24.324880393646449</v>
      </c>
      <c r="AA9500">
        <v>0</v>
      </c>
      <c r="AB9500">
        <v>54.323120591872431</v>
      </c>
      <c r="AC9500">
        <v>0</v>
      </c>
      <c r="AD9500">
        <v>0</v>
      </c>
      <c r="AE9500">
        <v>416.30265776955338</v>
      </c>
    </row>
    <row r="9501" spans="1:31" x14ac:dyDescent="0.25">
      <c r="A9501">
        <v>1857332</v>
      </c>
      <c r="B9501">
        <v>1</v>
      </c>
      <c r="C9501" t="s">
        <v>80</v>
      </c>
      <c r="D9501" t="s">
        <v>96</v>
      </c>
      <c r="E9501" t="s">
        <v>131</v>
      </c>
      <c r="F9501" t="s">
        <v>26645</v>
      </c>
      <c r="G9501" t="s">
        <v>133</v>
      </c>
      <c r="H9501" t="s">
        <v>134</v>
      </c>
      <c r="I9501" t="s">
        <v>135</v>
      </c>
      <c r="J9501" t="s">
        <v>136</v>
      </c>
      <c r="K9501" t="s">
        <v>137</v>
      </c>
      <c r="L9501" t="s">
        <v>26646</v>
      </c>
      <c r="M9501" t="s">
        <v>26647</v>
      </c>
      <c r="N9501">
        <v>1.4111111110000001</v>
      </c>
      <c r="O9501">
        <v>0</v>
      </c>
      <c r="P9501">
        <v>13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5.4349906270365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5.4349906270365</v>
      </c>
    </row>
    <row r="9502" spans="1:31" x14ac:dyDescent="0.25">
      <c r="A9502">
        <v>1857687</v>
      </c>
      <c r="B9502">
        <v>1</v>
      </c>
      <c r="C9502" t="s">
        <v>80</v>
      </c>
      <c r="D9502" t="s">
        <v>100</v>
      </c>
      <c r="E9502" t="s">
        <v>140</v>
      </c>
      <c r="F9502" t="s">
        <v>26648</v>
      </c>
      <c r="G9502" t="s">
        <v>142</v>
      </c>
      <c r="H9502" t="s">
        <v>134</v>
      </c>
      <c r="I9502" t="s">
        <v>135</v>
      </c>
      <c r="J9502" t="s">
        <v>136</v>
      </c>
      <c r="K9502" t="s">
        <v>137</v>
      </c>
      <c r="L9502" t="s">
        <v>26649</v>
      </c>
      <c r="M9502" t="s">
        <v>26650</v>
      </c>
      <c r="N9502">
        <v>4.1961111109999996</v>
      </c>
      <c r="O9502">
        <v>0</v>
      </c>
      <c r="P9502">
        <v>1</v>
      </c>
      <c r="Q9502">
        <v>0</v>
      </c>
      <c r="R9502">
        <v>1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1.6738430601060001</v>
      </c>
      <c r="Y9502">
        <v>0</v>
      </c>
      <c r="Z9502">
        <v>0.11333637038093335</v>
      </c>
      <c r="AA9502">
        <v>0</v>
      </c>
      <c r="AB9502">
        <v>0</v>
      </c>
      <c r="AC9502">
        <v>0</v>
      </c>
      <c r="AD9502">
        <v>0</v>
      </c>
      <c r="AE9502">
        <v>1.7871794304869335</v>
      </c>
    </row>
    <row r="9503" spans="1:31" x14ac:dyDescent="0.25">
      <c r="A9503">
        <v>1857475</v>
      </c>
      <c r="B9503">
        <v>1</v>
      </c>
      <c r="C9503" t="s">
        <v>80</v>
      </c>
      <c r="D9503" t="s">
        <v>90</v>
      </c>
      <c r="E9503" t="s">
        <v>131</v>
      </c>
      <c r="F9503" t="s">
        <v>26651</v>
      </c>
      <c r="G9503" t="s">
        <v>161</v>
      </c>
      <c r="H9503" t="s">
        <v>134</v>
      </c>
      <c r="I9503" t="s">
        <v>135</v>
      </c>
      <c r="J9503" t="s">
        <v>136</v>
      </c>
      <c r="K9503" t="s">
        <v>137</v>
      </c>
      <c r="L9503" t="s">
        <v>26652</v>
      </c>
      <c r="M9503" t="s">
        <v>26653</v>
      </c>
      <c r="N9503">
        <v>1.6783333330000001</v>
      </c>
      <c r="O9503">
        <v>0</v>
      </c>
      <c r="P9503">
        <v>2</v>
      </c>
      <c r="Q9503">
        <v>0</v>
      </c>
      <c r="R9503">
        <v>0</v>
      </c>
      <c r="S9503">
        <v>0</v>
      </c>
      <c r="T9503">
        <v>34</v>
      </c>
      <c r="U9503">
        <v>0</v>
      </c>
      <c r="V9503">
        <v>4</v>
      </c>
      <c r="W9503">
        <v>0</v>
      </c>
      <c r="X9503">
        <v>7.5834714224000024E-2</v>
      </c>
      <c r="Y9503">
        <v>0</v>
      </c>
      <c r="Z9503">
        <v>0</v>
      </c>
      <c r="AA9503">
        <v>0</v>
      </c>
      <c r="AB9503">
        <v>60.087064638113397</v>
      </c>
      <c r="AC9503">
        <v>0</v>
      </c>
      <c r="AD9503">
        <v>47.825652737208245</v>
      </c>
      <c r="AE9503">
        <v>107.98855208954564</v>
      </c>
    </row>
    <row r="9504" spans="1:31" x14ac:dyDescent="0.25">
      <c r="A9504">
        <v>1857501</v>
      </c>
      <c r="B9504">
        <v>1</v>
      </c>
      <c r="C9504" t="s">
        <v>80</v>
      </c>
      <c r="D9504" t="s">
        <v>87</v>
      </c>
      <c r="E9504" t="s">
        <v>202</v>
      </c>
      <c r="F9504" t="s">
        <v>26654</v>
      </c>
      <c r="G9504" t="s">
        <v>386</v>
      </c>
      <c r="H9504" t="s">
        <v>157</v>
      </c>
      <c r="I9504" t="s">
        <v>179</v>
      </c>
      <c r="J9504" t="s">
        <v>136</v>
      </c>
      <c r="K9504" t="s">
        <v>137</v>
      </c>
      <c r="L9504" t="s">
        <v>26655</v>
      </c>
      <c r="M9504" t="s">
        <v>26656</v>
      </c>
      <c r="N9504">
        <v>3.1111111E-2</v>
      </c>
      <c r="O9504">
        <v>0</v>
      </c>
      <c r="P9504">
        <v>7814</v>
      </c>
      <c r="Q9504">
        <v>0</v>
      </c>
      <c r="R9504">
        <v>0</v>
      </c>
      <c r="S9504">
        <v>11</v>
      </c>
      <c r="T9504">
        <v>1675</v>
      </c>
      <c r="U9504">
        <v>5</v>
      </c>
      <c r="V9504">
        <v>15</v>
      </c>
      <c r="W9504">
        <v>0</v>
      </c>
      <c r="X9504">
        <v>63.541992738002044</v>
      </c>
      <c r="Y9504">
        <v>0</v>
      </c>
      <c r="Z9504">
        <v>0</v>
      </c>
      <c r="AA9504">
        <v>71.361768396620803</v>
      </c>
      <c r="AB9504">
        <v>47.528033859735118</v>
      </c>
      <c r="AC9504">
        <v>6.5321122301866668</v>
      </c>
      <c r="AD9504">
        <v>8.2162615913429331</v>
      </c>
      <c r="AE9504">
        <v>197.18016881588758</v>
      </c>
    </row>
    <row r="9505" spans="1:31" x14ac:dyDescent="0.25">
      <c r="A9505">
        <v>1856768</v>
      </c>
      <c r="B9505">
        <v>1</v>
      </c>
      <c r="C9505" t="s">
        <v>80</v>
      </c>
      <c r="D9505" t="s">
        <v>97</v>
      </c>
      <c r="E9505" t="s">
        <v>154</v>
      </c>
      <c r="F9505" t="s">
        <v>26657</v>
      </c>
      <c r="G9505" t="s">
        <v>175</v>
      </c>
      <c r="H9505" t="s">
        <v>157</v>
      </c>
      <c r="I9505" t="s">
        <v>135</v>
      </c>
      <c r="J9505" t="s">
        <v>136</v>
      </c>
      <c r="K9505" t="s">
        <v>137</v>
      </c>
      <c r="L9505" t="s">
        <v>26658</v>
      </c>
      <c r="M9505" t="s">
        <v>26659</v>
      </c>
      <c r="N9505">
        <v>2.539722222</v>
      </c>
      <c r="O9505">
        <v>0</v>
      </c>
      <c r="P9505">
        <v>39</v>
      </c>
      <c r="Q9505">
        <v>0</v>
      </c>
      <c r="R9505">
        <v>77</v>
      </c>
      <c r="S9505">
        <v>0</v>
      </c>
      <c r="T9505">
        <v>16</v>
      </c>
      <c r="U9505">
        <v>0</v>
      </c>
      <c r="V9505">
        <v>0</v>
      </c>
      <c r="W9505">
        <v>0</v>
      </c>
      <c r="X9505">
        <v>61.145264507056289</v>
      </c>
      <c r="Y9505">
        <v>0</v>
      </c>
      <c r="Z9505">
        <v>69.065870409465049</v>
      </c>
      <c r="AA9505">
        <v>0</v>
      </c>
      <c r="AB9505">
        <v>24.7558145891044</v>
      </c>
      <c r="AC9505">
        <v>0</v>
      </c>
      <c r="AD9505">
        <v>0</v>
      </c>
      <c r="AE9505">
        <v>154.96694950562573</v>
      </c>
    </row>
    <row r="9506" spans="1:31" x14ac:dyDescent="0.25">
      <c r="A9506">
        <v>1857836</v>
      </c>
      <c r="B9506">
        <v>1</v>
      </c>
      <c r="C9506" t="s">
        <v>80</v>
      </c>
      <c r="D9506" t="s">
        <v>90</v>
      </c>
      <c r="E9506" t="s">
        <v>131</v>
      </c>
      <c r="F9506" t="s">
        <v>26660</v>
      </c>
      <c r="G9506" t="s">
        <v>189</v>
      </c>
      <c r="H9506" t="s">
        <v>134</v>
      </c>
      <c r="I9506" t="s">
        <v>135</v>
      </c>
      <c r="J9506" t="s">
        <v>136</v>
      </c>
      <c r="K9506" t="s">
        <v>137</v>
      </c>
      <c r="L9506" t="s">
        <v>26661</v>
      </c>
      <c r="M9506" t="s">
        <v>26662</v>
      </c>
      <c r="N9506">
        <v>1.959166666</v>
      </c>
      <c r="O9506">
        <v>0</v>
      </c>
      <c r="P9506">
        <v>206</v>
      </c>
      <c r="Q9506">
        <v>0</v>
      </c>
      <c r="R9506">
        <v>0</v>
      </c>
      <c r="S9506">
        <v>0</v>
      </c>
      <c r="T9506">
        <v>28</v>
      </c>
      <c r="U9506">
        <v>0</v>
      </c>
      <c r="V9506">
        <v>0</v>
      </c>
      <c r="W9506">
        <v>0</v>
      </c>
      <c r="X9506">
        <v>102.89040780037145</v>
      </c>
      <c r="Y9506">
        <v>0</v>
      </c>
      <c r="Z9506">
        <v>0</v>
      </c>
      <c r="AA9506">
        <v>0</v>
      </c>
      <c r="AB9506">
        <v>44.234544640898172</v>
      </c>
      <c r="AC9506">
        <v>0</v>
      </c>
      <c r="AD9506">
        <v>0</v>
      </c>
      <c r="AE9506">
        <v>147.12495244126961</v>
      </c>
    </row>
    <row r="9507" spans="1:31" x14ac:dyDescent="0.25">
      <c r="A9507">
        <v>1857730</v>
      </c>
      <c r="B9507">
        <v>1</v>
      </c>
      <c r="C9507" t="s">
        <v>80</v>
      </c>
      <c r="D9507" t="s">
        <v>107</v>
      </c>
      <c r="E9507" t="s">
        <v>140</v>
      </c>
      <c r="F9507" t="s">
        <v>26663</v>
      </c>
      <c r="G9507" t="s">
        <v>246</v>
      </c>
      <c r="H9507" t="s">
        <v>134</v>
      </c>
      <c r="I9507" t="s">
        <v>135</v>
      </c>
      <c r="J9507" t="s">
        <v>136</v>
      </c>
      <c r="K9507" t="s">
        <v>137</v>
      </c>
      <c r="L9507" t="s">
        <v>26664</v>
      </c>
      <c r="M9507" t="s">
        <v>26665</v>
      </c>
      <c r="N9507">
        <v>8.4891666659999991</v>
      </c>
      <c r="O9507">
        <v>0</v>
      </c>
      <c r="P9507">
        <v>1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0.76223129479185014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0.76223129479185014</v>
      </c>
    </row>
    <row r="9508" spans="1:31" x14ac:dyDescent="0.25">
      <c r="A9508">
        <v>1857893</v>
      </c>
      <c r="B9508">
        <v>1</v>
      </c>
      <c r="C9508" t="s">
        <v>80</v>
      </c>
      <c r="D9508" t="s">
        <v>84</v>
      </c>
      <c r="E9508" t="s">
        <v>140</v>
      </c>
      <c r="F9508" t="s">
        <v>26666</v>
      </c>
      <c r="G9508" t="s">
        <v>142</v>
      </c>
      <c r="H9508" t="s">
        <v>134</v>
      </c>
      <c r="I9508" t="s">
        <v>135</v>
      </c>
      <c r="J9508" t="s">
        <v>136</v>
      </c>
      <c r="K9508" t="s">
        <v>137</v>
      </c>
      <c r="L9508" t="s">
        <v>26667</v>
      </c>
      <c r="M9508" t="s">
        <v>26668</v>
      </c>
      <c r="N9508">
        <v>2.128055555</v>
      </c>
      <c r="O9508">
        <v>0</v>
      </c>
      <c r="P9508">
        <v>1</v>
      </c>
      <c r="Q9508">
        <v>0</v>
      </c>
      <c r="R9508">
        <v>0</v>
      </c>
      <c r="S9508">
        <v>0</v>
      </c>
      <c r="T9508">
        <v>2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0.30003145648311669</v>
      </c>
      <c r="AC9508">
        <v>0</v>
      </c>
      <c r="AD9508">
        <v>0</v>
      </c>
      <c r="AE9508">
        <v>0.30003145648311669</v>
      </c>
    </row>
    <row r="9509" spans="1:31" x14ac:dyDescent="0.25">
      <c r="A9509">
        <v>1857979</v>
      </c>
      <c r="B9509">
        <v>1</v>
      </c>
      <c r="C9509" t="s">
        <v>80</v>
      </c>
      <c r="D9509" t="s">
        <v>104</v>
      </c>
      <c r="E9509" t="s">
        <v>140</v>
      </c>
      <c r="F9509" t="s">
        <v>26669</v>
      </c>
      <c r="G9509" t="s">
        <v>142</v>
      </c>
      <c r="H9509" t="s">
        <v>134</v>
      </c>
      <c r="I9509" t="s">
        <v>135</v>
      </c>
      <c r="J9509" t="s">
        <v>136</v>
      </c>
      <c r="K9509" t="s">
        <v>137</v>
      </c>
      <c r="L9509" t="s">
        <v>26670</v>
      </c>
      <c r="M9509" t="s">
        <v>26671</v>
      </c>
      <c r="N9509">
        <v>2.0266666660000001</v>
      </c>
      <c r="O9509">
        <v>0</v>
      </c>
      <c r="P9509">
        <v>1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0.85751151681866655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0.85751151681866655</v>
      </c>
    </row>
    <row r="9510" spans="1:31" x14ac:dyDescent="0.25">
      <c r="A9510">
        <v>1856754</v>
      </c>
      <c r="B9510">
        <v>1</v>
      </c>
      <c r="C9510" t="s">
        <v>80</v>
      </c>
      <c r="D9510" t="s">
        <v>108</v>
      </c>
      <c r="E9510" t="s">
        <v>164</v>
      </c>
      <c r="F9510" t="s">
        <v>17244</v>
      </c>
      <c r="G9510" t="s">
        <v>156</v>
      </c>
      <c r="H9510" t="s">
        <v>157</v>
      </c>
      <c r="I9510" t="s">
        <v>135</v>
      </c>
      <c r="J9510" t="s">
        <v>136</v>
      </c>
      <c r="K9510" t="s">
        <v>137</v>
      </c>
      <c r="L9510" t="s">
        <v>26672</v>
      </c>
      <c r="M9510" t="s">
        <v>26673</v>
      </c>
      <c r="N9510">
        <v>1.0080555550000001</v>
      </c>
      <c r="O9510">
        <v>0</v>
      </c>
      <c r="P9510">
        <v>758</v>
      </c>
      <c r="Q9510">
        <v>3</v>
      </c>
      <c r="R9510">
        <v>84</v>
      </c>
      <c r="S9510">
        <v>3</v>
      </c>
      <c r="T9510">
        <v>130</v>
      </c>
      <c r="U9510">
        <v>1</v>
      </c>
      <c r="V9510">
        <v>0</v>
      </c>
      <c r="W9510">
        <v>0</v>
      </c>
      <c r="X9510">
        <v>113.13182407426191</v>
      </c>
      <c r="Y9510">
        <v>18.435124056651858</v>
      </c>
      <c r="Z9510">
        <v>26.437545328871618</v>
      </c>
      <c r="AA9510">
        <v>25.500771039438824</v>
      </c>
      <c r="AB9510">
        <v>67.018510947783994</v>
      </c>
      <c r="AC9510">
        <v>8.0431786786650008</v>
      </c>
      <c r="AD9510">
        <v>0</v>
      </c>
      <c r="AE9510">
        <v>258.56695412567319</v>
      </c>
    </row>
    <row r="9511" spans="1:31" x14ac:dyDescent="0.25">
      <c r="A9511">
        <v>1857295</v>
      </c>
      <c r="B9511">
        <v>1</v>
      </c>
      <c r="C9511" t="s">
        <v>80</v>
      </c>
      <c r="D9511" t="s">
        <v>82</v>
      </c>
      <c r="E9511" t="s">
        <v>140</v>
      </c>
      <c r="F9511" t="s">
        <v>26674</v>
      </c>
      <c r="G9511" t="s">
        <v>246</v>
      </c>
      <c r="H9511" t="s">
        <v>134</v>
      </c>
      <c r="I9511" t="s">
        <v>135</v>
      </c>
      <c r="J9511" t="s">
        <v>136</v>
      </c>
      <c r="K9511" t="s">
        <v>137</v>
      </c>
      <c r="L9511" t="s">
        <v>26675</v>
      </c>
      <c r="M9511" t="s">
        <v>26676</v>
      </c>
      <c r="N9511">
        <v>1.616944444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1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1.21018274563485</v>
      </c>
      <c r="AC9511">
        <v>0</v>
      </c>
      <c r="AD9511">
        <v>0</v>
      </c>
      <c r="AE9511">
        <v>1.21018274563485</v>
      </c>
    </row>
    <row r="9512" spans="1:31" x14ac:dyDescent="0.25">
      <c r="A9512">
        <v>1857395</v>
      </c>
      <c r="B9512">
        <v>1</v>
      </c>
      <c r="C9512" t="s">
        <v>80</v>
      </c>
      <c r="D9512" t="s">
        <v>104</v>
      </c>
      <c r="E9512" t="s">
        <v>164</v>
      </c>
      <c r="F9512" t="s">
        <v>26677</v>
      </c>
      <c r="G9512" t="s">
        <v>175</v>
      </c>
      <c r="H9512" t="s">
        <v>157</v>
      </c>
      <c r="I9512" t="s">
        <v>135</v>
      </c>
      <c r="J9512" t="s">
        <v>136</v>
      </c>
      <c r="K9512" t="s">
        <v>137</v>
      </c>
      <c r="L9512" t="s">
        <v>26678</v>
      </c>
      <c r="M9512" t="s">
        <v>26679</v>
      </c>
      <c r="N9512">
        <v>1.527222222</v>
      </c>
      <c r="O9512">
        <v>2</v>
      </c>
      <c r="P9512">
        <v>5995</v>
      </c>
      <c r="Q9512">
        <v>18</v>
      </c>
      <c r="R9512">
        <v>139</v>
      </c>
      <c r="S9512">
        <v>5</v>
      </c>
      <c r="T9512">
        <v>766</v>
      </c>
      <c r="U9512">
        <v>6</v>
      </c>
      <c r="V9512">
        <v>1</v>
      </c>
      <c r="W9512">
        <v>0.80020936690788336</v>
      </c>
      <c r="X9512">
        <v>1790.7683496311565</v>
      </c>
      <c r="Y9512">
        <v>14.27294032698909</v>
      </c>
      <c r="Z9512">
        <v>67.990406514056971</v>
      </c>
      <c r="AA9512">
        <v>53.531303791641903</v>
      </c>
      <c r="AB9512">
        <v>693.42178290072286</v>
      </c>
      <c r="AC9512">
        <v>253.22878147359219</v>
      </c>
      <c r="AD9512">
        <v>0</v>
      </c>
      <c r="AE9512">
        <v>2874.0137740050677</v>
      </c>
    </row>
    <row r="9513" spans="1:31" x14ac:dyDescent="0.25">
      <c r="A9513">
        <v>1857747</v>
      </c>
      <c r="B9513">
        <v>1</v>
      </c>
      <c r="C9513" t="s">
        <v>80</v>
      </c>
      <c r="D9513" t="s">
        <v>109</v>
      </c>
      <c r="E9513" t="s">
        <v>202</v>
      </c>
      <c r="F9513" t="s">
        <v>14212</v>
      </c>
      <c r="G9513" t="s">
        <v>3985</v>
      </c>
      <c r="H9513" t="s">
        <v>157</v>
      </c>
      <c r="I9513" t="s">
        <v>135</v>
      </c>
      <c r="J9513" t="s">
        <v>136</v>
      </c>
      <c r="K9513" t="s">
        <v>137</v>
      </c>
      <c r="L9513" t="s">
        <v>26680</v>
      </c>
      <c r="M9513" t="s">
        <v>26681</v>
      </c>
      <c r="N9513">
        <v>1.373888888</v>
      </c>
      <c r="O9513">
        <v>0</v>
      </c>
      <c r="P9513">
        <v>671</v>
      </c>
      <c r="Q9513">
        <v>2</v>
      </c>
      <c r="R9513">
        <v>126</v>
      </c>
      <c r="S9513">
        <v>11</v>
      </c>
      <c r="T9513">
        <v>146</v>
      </c>
      <c r="U9513">
        <v>0</v>
      </c>
      <c r="V9513">
        <v>0</v>
      </c>
      <c r="W9513">
        <v>0</v>
      </c>
      <c r="X9513">
        <v>147.96141102498254</v>
      </c>
      <c r="Y9513">
        <v>0.80201807112064993</v>
      </c>
      <c r="Z9513">
        <v>382.00698348998498</v>
      </c>
      <c r="AA9513">
        <v>133.32189475329307</v>
      </c>
      <c r="AB9513">
        <v>286.43620701316917</v>
      </c>
      <c r="AC9513">
        <v>0</v>
      </c>
      <c r="AD9513">
        <v>0</v>
      </c>
      <c r="AE9513">
        <v>950.52851435255047</v>
      </c>
    </row>
    <row r="9514" spans="1:31" x14ac:dyDescent="0.25">
      <c r="A9514">
        <v>1857106</v>
      </c>
      <c r="B9514">
        <v>1</v>
      </c>
      <c r="C9514" t="s">
        <v>80</v>
      </c>
      <c r="D9514" t="s">
        <v>94</v>
      </c>
      <c r="E9514" t="s">
        <v>202</v>
      </c>
      <c r="F9514" t="s">
        <v>26682</v>
      </c>
      <c r="G9514" t="s">
        <v>150</v>
      </c>
      <c r="H9514" t="s">
        <v>157</v>
      </c>
      <c r="I9514" t="s">
        <v>135</v>
      </c>
      <c r="J9514" t="s">
        <v>5</v>
      </c>
      <c r="K9514" t="s">
        <v>151</v>
      </c>
      <c r="L9514" t="s">
        <v>26683</v>
      </c>
      <c r="M9514" t="s">
        <v>26684</v>
      </c>
      <c r="N9514">
        <v>4.5122222220000001</v>
      </c>
      <c r="O9514">
        <v>0</v>
      </c>
      <c r="P9514">
        <v>460</v>
      </c>
      <c r="Q9514">
        <v>2</v>
      </c>
      <c r="R9514">
        <v>43</v>
      </c>
      <c r="S9514">
        <v>3</v>
      </c>
      <c r="T9514">
        <v>43</v>
      </c>
      <c r="U9514">
        <v>2</v>
      </c>
      <c r="V9514">
        <v>0</v>
      </c>
      <c r="W9514">
        <v>0</v>
      </c>
      <c r="X9514">
        <v>287.80304602944653</v>
      </c>
      <c r="Y9514">
        <v>65.513626003626669</v>
      </c>
      <c r="Z9514">
        <v>88.174223330169653</v>
      </c>
      <c r="AA9514">
        <v>35.388253663694925</v>
      </c>
      <c r="AB9514">
        <v>129.4770826113544</v>
      </c>
      <c r="AC9514">
        <v>71.442260436374994</v>
      </c>
      <c r="AD9514">
        <v>0</v>
      </c>
      <c r="AE9514">
        <v>677.79849207466714</v>
      </c>
    </row>
    <row r="9515" spans="1:31" x14ac:dyDescent="0.25">
      <c r="A9515">
        <v>1856774</v>
      </c>
      <c r="B9515">
        <v>1</v>
      </c>
      <c r="C9515" t="s">
        <v>80</v>
      </c>
      <c r="D9515" t="s">
        <v>103</v>
      </c>
      <c r="E9515" t="s">
        <v>164</v>
      </c>
      <c r="F9515" t="s">
        <v>26685</v>
      </c>
      <c r="G9515" t="s">
        <v>156</v>
      </c>
      <c r="H9515" t="s">
        <v>157</v>
      </c>
      <c r="I9515" t="s">
        <v>135</v>
      </c>
      <c r="J9515" t="s">
        <v>136</v>
      </c>
      <c r="K9515" t="s">
        <v>137</v>
      </c>
      <c r="L9515" t="s">
        <v>26686</v>
      </c>
      <c r="M9515" t="s">
        <v>26687</v>
      </c>
      <c r="N9515">
        <v>1.311666666</v>
      </c>
      <c r="O9515">
        <v>0</v>
      </c>
      <c r="P9515">
        <v>0</v>
      </c>
      <c r="Q9515">
        <v>0</v>
      </c>
      <c r="R9515">
        <v>0</v>
      </c>
      <c r="S9515">
        <v>2</v>
      </c>
      <c r="T9515">
        <v>0</v>
      </c>
      <c r="U9515">
        <v>1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30.874077990064336</v>
      </c>
      <c r="AB9515">
        <v>0</v>
      </c>
      <c r="AC9515">
        <v>6.9520058708578745</v>
      </c>
      <c r="AD9515">
        <v>0</v>
      </c>
      <c r="AE9515">
        <v>37.826083860922211</v>
      </c>
    </row>
    <row r="9516" spans="1:31" x14ac:dyDescent="0.25">
      <c r="A9516">
        <v>1857770</v>
      </c>
      <c r="B9516">
        <v>1</v>
      </c>
      <c r="C9516" t="s">
        <v>80</v>
      </c>
      <c r="D9516" t="s">
        <v>108</v>
      </c>
      <c r="E9516" t="s">
        <v>131</v>
      </c>
      <c r="F9516" t="s">
        <v>26688</v>
      </c>
      <c r="G9516" t="s">
        <v>873</v>
      </c>
      <c r="H9516" t="s">
        <v>134</v>
      </c>
      <c r="I9516" t="s">
        <v>135</v>
      </c>
      <c r="J9516" t="s">
        <v>136</v>
      </c>
      <c r="K9516" t="s">
        <v>137</v>
      </c>
      <c r="L9516" t="s">
        <v>26689</v>
      </c>
      <c r="M9516" t="s">
        <v>26690</v>
      </c>
      <c r="N9516">
        <v>3.1997222220000001</v>
      </c>
      <c r="O9516">
        <v>0</v>
      </c>
      <c r="P9516">
        <v>16</v>
      </c>
      <c r="Q9516">
        <v>0</v>
      </c>
      <c r="R9516">
        <v>1</v>
      </c>
      <c r="S9516">
        <v>0</v>
      </c>
      <c r="T9516">
        <v>4</v>
      </c>
      <c r="U9516">
        <v>0</v>
      </c>
      <c r="V9516">
        <v>0</v>
      </c>
      <c r="W9516">
        <v>0</v>
      </c>
      <c r="X9516">
        <v>6.5421042133912684</v>
      </c>
      <c r="Y9516">
        <v>0</v>
      </c>
      <c r="Z9516">
        <v>2.1162236762214168</v>
      </c>
      <c r="AA9516">
        <v>0</v>
      </c>
      <c r="AB9516">
        <v>6.0771383001796817</v>
      </c>
      <c r="AC9516">
        <v>0</v>
      </c>
      <c r="AD9516">
        <v>0</v>
      </c>
      <c r="AE9516">
        <v>14.735466189792367</v>
      </c>
    </row>
    <row r="9517" spans="1:31" x14ac:dyDescent="0.25">
      <c r="A9517">
        <v>1857607</v>
      </c>
      <c r="B9517">
        <v>1</v>
      </c>
      <c r="C9517" t="s">
        <v>80</v>
      </c>
      <c r="D9517" t="s">
        <v>106</v>
      </c>
      <c r="E9517" t="s">
        <v>164</v>
      </c>
      <c r="F9517" t="s">
        <v>18605</v>
      </c>
      <c r="G9517" t="s">
        <v>1021</v>
      </c>
      <c r="H9517" t="s">
        <v>157</v>
      </c>
      <c r="I9517" t="s">
        <v>135</v>
      </c>
      <c r="J9517" t="s">
        <v>136</v>
      </c>
      <c r="K9517" t="s">
        <v>137</v>
      </c>
      <c r="L9517" t="s">
        <v>26691</v>
      </c>
      <c r="M9517" t="s">
        <v>26692</v>
      </c>
      <c r="N9517">
        <v>0.94</v>
      </c>
      <c r="O9517">
        <v>0</v>
      </c>
      <c r="P9517">
        <v>434</v>
      </c>
      <c r="Q9517">
        <v>1</v>
      </c>
      <c r="R9517">
        <v>67</v>
      </c>
      <c r="S9517">
        <v>3</v>
      </c>
      <c r="T9517">
        <v>73</v>
      </c>
      <c r="U9517">
        <v>0</v>
      </c>
      <c r="V9517">
        <v>0</v>
      </c>
      <c r="W9517">
        <v>0</v>
      </c>
      <c r="X9517">
        <v>87.401919391286597</v>
      </c>
      <c r="Y9517">
        <v>1.1500237266819</v>
      </c>
      <c r="Z9517">
        <v>167.37437122658562</v>
      </c>
      <c r="AA9517">
        <v>19.385915952312534</v>
      </c>
      <c r="AB9517">
        <v>79.393155079427288</v>
      </c>
      <c r="AC9517">
        <v>0</v>
      </c>
      <c r="AD9517">
        <v>0</v>
      </c>
      <c r="AE9517">
        <v>354.70538537629392</v>
      </c>
    </row>
    <row r="9518" spans="1:31" x14ac:dyDescent="0.25">
      <c r="A9518">
        <v>1858002</v>
      </c>
      <c r="B9518">
        <v>1</v>
      </c>
      <c r="C9518" t="s">
        <v>80</v>
      </c>
      <c r="D9518" t="s">
        <v>98</v>
      </c>
      <c r="E9518" t="s">
        <v>140</v>
      </c>
      <c r="F9518" t="s">
        <v>26693</v>
      </c>
      <c r="G9518" t="s">
        <v>142</v>
      </c>
      <c r="H9518" t="s">
        <v>134</v>
      </c>
      <c r="I9518" t="s">
        <v>135</v>
      </c>
      <c r="J9518" t="s">
        <v>136</v>
      </c>
      <c r="K9518" t="s">
        <v>137</v>
      </c>
      <c r="L9518" t="s">
        <v>26694</v>
      </c>
      <c r="M9518" t="s">
        <v>26695</v>
      </c>
      <c r="N9518">
        <v>2.1047222219999999</v>
      </c>
      <c r="O9518">
        <v>0</v>
      </c>
      <c r="P9518">
        <v>1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0.44904220956946667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0.44904220956946667</v>
      </c>
    </row>
    <row r="9519" spans="1:31" x14ac:dyDescent="0.25">
      <c r="A9519">
        <v>1857707</v>
      </c>
      <c r="B9519">
        <v>1</v>
      </c>
      <c r="C9519" t="s">
        <v>80</v>
      </c>
      <c r="D9519" t="s">
        <v>107</v>
      </c>
      <c r="E9519" t="s">
        <v>131</v>
      </c>
      <c r="F9519" t="s">
        <v>26696</v>
      </c>
      <c r="G9519" t="s">
        <v>217</v>
      </c>
      <c r="H9519" t="s">
        <v>134</v>
      </c>
      <c r="I9519" t="s">
        <v>135</v>
      </c>
      <c r="J9519" t="s">
        <v>136</v>
      </c>
      <c r="K9519" t="s">
        <v>137</v>
      </c>
      <c r="L9519" t="s">
        <v>26697</v>
      </c>
      <c r="M9519" t="s">
        <v>26698</v>
      </c>
      <c r="N9519">
        <v>1.433888888</v>
      </c>
      <c r="O9519">
        <v>0</v>
      </c>
      <c r="P9519">
        <v>27</v>
      </c>
      <c r="Q9519">
        <v>0</v>
      </c>
      <c r="R9519">
        <v>1</v>
      </c>
      <c r="S9519">
        <v>0</v>
      </c>
      <c r="T9519">
        <v>12</v>
      </c>
      <c r="U9519">
        <v>0</v>
      </c>
      <c r="V9519">
        <v>0</v>
      </c>
      <c r="W9519">
        <v>0</v>
      </c>
      <c r="X9519">
        <v>15.38953261693122</v>
      </c>
      <c r="Y9519">
        <v>0</v>
      </c>
      <c r="Z9519">
        <v>2.4103616376968944</v>
      </c>
      <c r="AA9519">
        <v>0</v>
      </c>
      <c r="AB9519">
        <v>55.858768712627068</v>
      </c>
      <c r="AC9519">
        <v>0</v>
      </c>
      <c r="AD9519">
        <v>0</v>
      </c>
      <c r="AE9519">
        <v>73.658662967255182</v>
      </c>
    </row>
    <row r="9520" spans="1:31" x14ac:dyDescent="0.25">
      <c r="A9520">
        <v>1857561</v>
      </c>
      <c r="B9520">
        <v>1</v>
      </c>
      <c r="C9520" t="s">
        <v>81</v>
      </c>
      <c r="D9520" t="s">
        <v>128</v>
      </c>
      <c r="E9520" t="s">
        <v>202</v>
      </c>
      <c r="F9520" t="s">
        <v>646</v>
      </c>
      <c r="G9520" t="s">
        <v>156</v>
      </c>
      <c r="H9520" t="s">
        <v>157</v>
      </c>
      <c r="I9520" t="s">
        <v>179</v>
      </c>
      <c r="J9520" t="s">
        <v>136</v>
      </c>
      <c r="K9520" t="s">
        <v>137</v>
      </c>
      <c r="L9520" t="s">
        <v>26699</v>
      </c>
      <c r="M9520" t="s">
        <v>26700</v>
      </c>
      <c r="N9520">
        <v>6.3888879999999997E-3</v>
      </c>
      <c r="O9520">
        <v>8</v>
      </c>
      <c r="P9520">
        <v>1488</v>
      </c>
      <c r="Q9520">
        <v>55</v>
      </c>
      <c r="R9520">
        <v>85</v>
      </c>
      <c r="S9520">
        <v>9</v>
      </c>
      <c r="T9520">
        <v>99</v>
      </c>
      <c r="U9520">
        <v>3</v>
      </c>
      <c r="V9520">
        <v>0</v>
      </c>
      <c r="W9520">
        <v>2.0702741281449999E-2</v>
      </c>
      <c r="X9520">
        <v>1.5963227861392058</v>
      </c>
      <c r="Y9520">
        <v>0.35362194940937502</v>
      </c>
      <c r="Z9520">
        <v>0.23474507932473884</v>
      </c>
      <c r="AA9520">
        <v>1.9208104521115086</v>
      </c>
      <c r="AB9520">
        <v>0.24491163605379446</v>
      </c>
      <c r="AC9520">
        <v>3.8726550451875001E-2</v>
      </c>
      <c r="AD9520">
        <v>0</v>
      </c>
      <c r="AE9520">
        <v>4.409841194771948</v>
      </c>
    </row>
    <row r="9521" spans="1:31" x14ac:dyDescent="0.25">
      <c r="A9521">
        <v>1858016</v>
      </c>
      <c r="B9521">
        <v>1</v>
      </c>
      <c r="C9521" t="s">
        <v>80</v>
      </c>
      <c r="D9521" t="s">
        <v>84</v>
      </c>
      <c r="E9521" t="s">
        <v>140</v>
      </c>
      <c r="F9521" t="s">
        <v>26701</v>
      </c>
      <c r="G9521" t="s">
        <v>246</v>
      </c>
      <c r="H9521" t="s">
        <v>134</v>
      </c>
      <c r="I9521" t="s">
        <v>135</v>
      </c>
      <c r="J9521" t="s">
        <v>136</v>
      </c>
      <c r="K9521" t="s">
        <v>137</v>
      </c>
      <c r="L9521" t="s">
        <v>26702</v>
      </c>
      <c r="M9521" t="s">
        <v>26703</v>
      </c>
      <c r="N9521">
        <v>1.5113888879999999</v>
      </c>
      <c r="O9521">
        <v>0</v>
      </c>
      <c r="P9521">
        <v>9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2.2842584534526664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2.2842584534526664</v>
      </c>
    </row>
    <row r="9522" spans="1:31" x14ac:dyDescent="0.25">
      <c r="A9522">
        <v>1857269</v>
      </c>
      <c r="B9522">
        <v>1</v>
      </c>
      <c r="C9522" t="s">
        <v>80</v>
      </c>
      <c r="D9522" t="s">
        <v>98</v>
      </c>
      <c r="E9522" t="s">
        <v>252</v>
      </c>
      <c r="F9522" t="s">
        <v>26704</v>
      </c>
      <c r="G9522" t="s">
        <v>279</v>
      </c>
      <c r="H9522" t="s">
        <v>134</v>
      </c>
      <c r="I9522" t="s">
        <v>135</v>
      </c>
      <c r="J9522" t="s">
        <v>136</v>
      </c>
      <c r="K9522" t="s">
        <v>137</v>
      </c>
      <c r="L9522" t="s">
        <v>26705</v>
      </c>
      <c r="M9522" t="s">
        <v>26706</v>
      </c>
      <c r="N9522">
        <v>1.141388888</v>
      </c>
      <c r="O9522">
        <v>0</v>
      </c>
      <c r="P9522">
        <v>4</v>
      </c>
      <c r="Q9522">
        <v>0</v>
      </c>
      <c r="R9522">
        <v>19</v>
      </c>
      <c r="S9522">
        <v>0</v>
      </c>
      <c r="T9522">
        <v>11</v>
      </c>
      <c r="U9522">
        <v>0</v>
      </c>
      <c r="V9522">
        <v>0</v>
      </c>
      <c r="W9522">
        <v>0</v>
      </c>
      <c r="X9522">
        <v>0.84942344865959996</v>
      </c>
      <c r="Y9522">
        <v>0</v>
      </c>
      <c r="Z9522">
        <v>17.364104686507055</v>
      </c>
      <c r="AA9522">
        <v>0</v>
      </c>
      <c r="AB9522">
        <v>25.768935368180315</v>
      </c>
      <c r="AC9522">
        <v>0</v>
      </c>
      <c r="AD9522">
        <v>0</v>
      </c>
      <c r="AE9522">
        <v>43.98246350334697</v>
      </c>
    </row>
    <row r="9523" spans="1:31" x14ac:dyDescent="0.25">
      <c r="A9523">
        <v>1858019</v>
      </c>
      <c r="B9523">
        <v>1</v>
      </c>
      <c r="C9523" t="s">
        <v>81</v>
      </c>
      <c r="D9523" t="s">
        <v>118</v>
      </c>
      <c r="E9523" t="s">
        <v>154</v>
      </c>
      <c r="F9523" t="s">
        <v>6121</v>
      </c>
      <c r="G9523" t="s">
        <v>514</v>
      </c>
      <c r="H9523" t="s">
        <v>157</v>
      </c>
      <c r="I9523" t="s">
        <v>135</v>
      </c>
      <c r="J9523" t="s">
        <v>136</v>
      </c>
      <c r="K9523" t="s">
        <v>137</v>
      </c>
      <c r="L9523" t="s">
        <v>26707</v>
      </c>
      <c r="M9523" t="s">
        <v>26708</v>
      </c>
      <c r="N9523">
        <v>0.96166666599999995</v>
      </c>
      <c r="O9523">
        <v>0</v>
      </c>
      <c r="P9523">
        <v>735</v>
      </c>
      <c r="Q9523">
        <v>0</v>
      </c>
      <c r="R9523">
        <v>29</v>
      </c>
      <c r="S9523">
        <v>1</v>
      </c>
      <c r="T9523">
        <v>82</v>
      </c>
      <c r="U9523">
        <v>0</v>
      </c>
      <c r="V9523">
        <v>1</v>
      </c>
      <c r="W9523">
        <v>0</v>
      </c>
      <c r="X9523">
        <v>152.03456680537352</v>
      </c>
      <c r="Y9523">
        <v>0</v>
      </c>
      <c r="Z9523">
        <v>34.069513874572237</v>
      </c>
      <c r="AA9523">
        <v>0.4174292360129333</v>
      </c>
      <c r="AB9523">
        <v>25.677175618968146</v>
      </c>
      <c r="AC9523">
        <v>0</v>
      </c>
      <c r="AD9523">
        <v>11.395144913836582</v>
      </c>
      <c r="AE9523">
        <v>223.59383044876341</v>
      </c>
    </row>
    <row r="9524" spans="1:31" x14ac:dyDescent="0.25">
      <c r="A9524">
        <v>1857853</v>
      </c>
      <c r="B9524">
        <v>1</v>
      </c>
      <c r="C9524" t="s">
        <v>80</v>
      </c>
      <c r="D9524" t="s">
        <v>83</v>
      </c>
      <c r="E9524" t="s">
        <v>140</v>
      </c>
      <c r="F9524" t="s">
        <v>26709</v>
      </c>
      <c r="G9524" t="s">
        <v>242</v>
      </c>
      <c r="H9524" t="s">
        <v>134</v>
      </c>
      <c r="I9524" t="s">
        <v>135</v>
      </c>
      <c r="J9524" t="s">
        <v>136</v>
      </c>
      <c r="K9524" t="s">
        <v>137</v>
      </c>
      <c r="L9524" t="s">
        <v>26710</v>
      </c>
      <c r="M9524" t="s">
        <v>26711</v>
      </c>
      <c r="N9524">
        <v>5.1247222219999999</v>
      </c>
      <c r="O9524">
        <v>0</v>
      </c>
      <c r="P9524">
        <v>5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8.1309502183370004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8.1309502183370004</v>
      </c>
    </row>
    <row r="9525" spans="1:31" x14ac:dyDescent="0.25">
      <c r="A9525">
        <v>1856788</v>
      </c>
      <c r="B9525">
        <v>1</v>
      </c>
      <c r="C9525" t="s">
        <v>80</v>
      </c>
      <c r="D9525" t="s">
        <v>98</v>
      </c>
      <c r="E9525" t="s">
        <v>202</v>
      </c>
      <c r="F9525" t="s">
        <v>4238</v>
      </c>
      <c r="G9525" t="s">
        <v>386</v>
      </c>
      <c r="H9525" t="s">
        <v>157</v>
      </c>
      <c r="I9525" t="s">
        <v>135</v>
      </c>
      <c r="J9525" t="s">
        <v>136</v>
      </c>
      <c r="K9525" t="s">
        <v>137</v>
      </c>
      <c r="L9525" t="s">
        <v>26712</v>
      </c>
      <c r="M9525" t="s">
        <v>26713</v>
      </c>
      <c r="N9525">
        <v>0.54638888799999996</v>
      </c>
      <c r="O9525">
        <v>0</v>
      </c>
      <c r="P9525">
        <v>0</v>
      </c>
      <c r="Q9525">
        <v>9</v>
      </c>
      <c r="R9525">
        <v>78</v>
      </c>
      <c r="S9525">
        <v>3</v>
      </c>
      <c r="T9525">
        <v>12</v>
      </c>
      <c r="U9525">
        <v>1</v>
      </c>
      <c r="V9525">
        <v>0</v>
      </c>
      <c r="W9525">
        <v>0</v>
      </c>
      <c r="X9525">
        <v>0</v>
      </c>
      <c r="Y9525">
        <v>49.864859483230433</v>
      </c>
      <c r="Z9525">
        <v>139.8218205047518</v>
      </c>
      <c r="AA9525">
        <v>2.760204078573067</v>
      </c>
      <c r="AB9525">
        <v>21.904621737485048</v>
      </c>
      <c r="AC9525">
        <v>15.684541742468024</v>
      </c>
      <c r="AD9525">
        <v>0</v>
      </c>
      <c r="AE9525">
        <v>230.03604754650837</v>
      </c>
    </row>
    <row r="9526" spans="1:31" x14ac:dyDescent="0.25">
      <c r="A9526">
        <v>1857312</v>
      </c>
      <c r="B9526">
        <v>1</v>
      </c>
      <c r="C9526" t="s">
        <v>80</v>
      </c>
      <c r="D9526" t="s">
        <v>87</v>
      </c>
      <c r="E9526" t="s">
        <v>202</v>
      </c>
      <c r="F9526" t="s">
        <v>26714</v>
      </c>
      <c r="G9526" t="s">
        <v>242</v>
      </c>
      <c r="H9526" t="s">
        <v>157</v>
      </c>
      <c r="I9526" t="s">
        <v>135</v>
      </c>
      <c r="J9526" t="s">
        <v>3</v>
      </c>
      <c r="K9526" t="s">
        <v>137</v>
      </c>
      <c r="L9526" t="s">
        <v>26715</v>
      </c>
      <c r="M9526" t="s">
        <v>26716</v>
      </c>
      <c r="N9526">
        <v>0.78</v>
      </c>
      <c r="O9526">
        <v>1</v>
      </c>
      <c r="P9526">
        <v>3051</v>
      </c>
      <c r="Q9526">
        <v>0</v>
      </c>
      <c r="R9526">
        <v>0</v>
      </c>
      <c r="S9526">
        <v>11</v>
      </c>
      <c r="T9526">
        <v>212</v>
      </c>
      <c r="U9526">
        <v>3</v>
      </c>
      <c r="V9526">
        <v>2</v>
      </c>
      <c r="W9526">
        <v>27.915880437952001</v>
      </c>
      <c r="X9526">
        <v>617.27988568324417</v>
      </c>
      <c r="Y9526">
        <v>0</v>
      </c>
      <c r="Z9526">
        <v>0</v>
      </c>
      <c r="AA9526">
        <v>444.76862742801853</v>
      </c>
      <c r="AB9526">
        <v>320.26765238125228</v>
      </c>
      <c r="AC9526">
        <v>42.235349647225803</v>
      </c>
      <c r="AD9526">
        <v>37.405062260100003</v>
      </c>
      <c r="AE9526">
        <v>1489.8724578377928</v>
      </c>
    </row>
    <row r="9527" spans="1:31" x14ac:dyDescent="0.25">
      <c r="A9527">
        <v>1857647</v>
      </c>
      <c r="B9527">
        <v>1</v>
      </c>
      <c r="C9527" t="s">
        <v>80</v>
      </c>
      <c r="D9527" t="s">
        <v>94</v>
      </c>
      <c r="E9527" t="s">
        <v>131</v>
      </c>
      <c r="F9527" t="s">
        <v>26717</v>
      </c>
      <c r="G9527" t="s">
        <v>133</v>
      </c>
      <c r="H9527" t="s">
        <v>134</v>
      </c>
      <c r="I9527" t="s">
        <v>135</v>
      </c>
      <c r="J9527" t="s">
        <v>136</v>
      </c>
      <c r="K9527" t="s">
        <v>137</v>
      </c>
      <c r="L9527" t="s">
        <v>26718</v>
      </c>
      <c r="M9527" t="s">
        <v>26719</v>
      </c>
      <c r="N9527">
        <v>2.983333333</v>
      </c>
      <c r="O9527">
        <v>0</v>
      </c>
      <c r="P9527">
        <v>68</v>
      </c>
      <c r="Q9527">
        <v>0</v>
      </c>
      <c r="R9527">
        <v>0</v>
      </c>
      <c r="S9527">
        <v>0</v>
      </c>
      <c r="T9527">
        <v>4</v>
      </c>
      <c r="U9527">
        <v>0</v>
      </c>
      <c r="V9527">
        <v>0</v>
      </c>
      <c r="W9527">
        <v>0</v>
      </c>
      <c r="X9527">
        <v>45.239132799813369</v>
      </c>
      <c r="Y9527">
        <v>0</v>
      </c>
      <c r="Z9527">
        <v>0</v>
      </c>
      <c r="AA9527">
        <v>0</v>
      </c>
      <c r="AB9527">
        <v>10.569498447348726</v>
      </c>
      <c r="AC9527">
        <v>0</v>
      </c>
      <c r="AD9527">
        <v>0</v>
      </c>
      <c r="AE9527">
        <v>55.808631247162097</v>
      </c>
    </row>
    <row r="9528" spans="1:31" x14ac:dyDescent="0.25">
      <c r="A9528">
        <v>1857933</v>
      </c>
      <c r="B9528">
        <v>1</v>
      </c>
      <c r="C9528" t="s">
        <v>80</v>
      </c>
      <c r="D9528" t="s">
        <v>108</v>
      </c>
      <c r="E9528" t="s">
        <v>252</v>
      </c>
      <c r="F9528" t="s">
        <v>23872</v>
      </c>
      <c r="G9528" t="s">
        <v>279</v>
      </c>
      <c r="H9528" t="s">
        <v>134</v>
      </c>
      <c r="I9528" t="s">
        <v>135</v>
      </c>
      <c r="J9528" t="s">
        <v>136</v>
      </c>
      <c r="K9528" t="s">
        <v>137</v>
      </c>
      <c r="L9528" t="s">
        <v>26720</v>
      </c>
      <c r="M9528" t="s">
        <v>26721</v>
      </c>
      <c r="N9528">
        <v>7.7044444439999999</v>
      </c>
      <c r="O9528">
        <v>0</v>
      </c>
      <c r="P9528">
        <v>5</v>
      </c>
      <c r="Q9528">
        <v>0</v>
      </c>
      <c r="R9528">
        <v>11</v>
      </c>
      <c r="S9528">
        <v>0</v>
      </c>
      <c r="T9528">
        <v>1</v>
      </c>
      <c r="U9528">
        <v>0</v>
      </c>
      <c r="V9528">
        <v>0</v>
      </c>
      <c r="W9528">
        <v>0</v>
      </c>
      <c r="X9528">
        <v>6.7731120613145519</v>
      </c>
      <c r="Y9528">
        <v>0</v>
      </c>
      <c r="Z9528">
        <v>18.863627707821596</v>
      </c>
      <c r="AA9528">
        <v>0</v>
      </c>
      <c r="AB9528">
        <v>1.4433557285595169</v>
      </c>
      <c r="AC9528">
        <v>0</v>
      </c>
      <c r="AD9528">
        <v>0</v>
      </c>
      <c r="AE9528">
        <v>27.080095497695666</v>
      </c>
    </row>
    <row r="9529" spans="1:31" x14ac:dyDescent="0.25">
      <c r="A9529">
        <v>1857541</v>
      </c>
      <c r="B9529">
        <v>1</v>
      </c>
      <c r="C9529" t="s">
        <v>81</v>
      </c>
      <c r="D9529" t="s">
        <v>127</v>
      </c>
      <c r="E9529" t="s">
        <v>164</v>
      </c>
      <c r="F9529" t="s">
        <v>26722</v>
      </c>
      <c r="G9529" t="s">
        <v>156</v>
      </c>
      <c r="H9529" t="s">
        <v>157</v>
      </c>
      <c r="I9529" t="s">
        <v>135</v>
      </c>
      <c r="J9529" t="s">
        <v>136</v>
      </c>
      <c r="K9529" t="s">
        <v>137</v>
      </c>
      <c r="L9529" t="s">
        <v>26723</v>
      </c>
      <c r="M9529" t="s">
        <v>26724</v>
      </c>
      <c r="N9529">
        <v>2.818333333</v>
      </c>
      <c r="O9529">
        <v>0</v>
      </c>
      <c r="P9529">
        <v>0</v>
      </c>
      <c r="Q9529">
        <v>8</v>
      </c>
      <c r="R9529">
        <v>18</v>
      </c>
      <c r="S9529">
        <v>7</v>
      </c>
      <c r="T9529">
        <v>1</v>
      </c>
      <c r="U9529">
        <v>3</v>
      </c>
      <c r="V9529">
        <v>0</v>
      </c>
      <c r="W9529">
        <v>0</v>
      </c>
      <c r="X9529">
        <v>0</v>
      </c>
      <c r="Y9529">
        <v>47.118105843231987</v>
      </c>
      <c r="Z9529">
        <v>92.910764398495644</v>
      </c>
      <c r="AA9529">
        <v>166.25537405515036</v>
      </c>
      <c r="AB9529">
        <v>10.912062051828324</v>
      </c>
      <c r="AC9529">
        <v>158.30514341402932</v>
      </c>
      <c r="AD9529">
        <v>0</v>
      </c>
      <c r="AE9529">
        <v>475.50144976273566</v>
      </c>
    </row>
    <row r="9530" spans="1:31" x14ac:dyDescent="0.25">
      <c r="A9530">
        <v>1857510</v>
      </c>
      <c r="B9530">
        <v>1</v>
      </c>
      <c r="C9530" t="s">
        <v>81</v>
      </c>
      <c r="D9530" t="s">
        <v>117</v>
      </c>
      <c r="E9530" t="s">
        <v>202</v>
      </c>
      <c r="F9530" t="s">
        <v>1000</v>
      </c>
      <c r="G9530" t="s">
        <v>156</v>
      </c>
      <c r="H9530" t="s">
        <v>157</v>
      </c>
      <c r="I9530" t="s">
        <v>135</v>
      </c>
      <c r="J9530" t="s">
        <v>136</v>
      </c>
      <c r="K9530" t="s">
        <v>137</v>
      </c>
      <c r="L9530" t="s">
        <v>26725</v>
      </c>
      <c r="M9530" t="s">
        <v>26726</v>
      </c>
      <c r="N9530">
        <v>0.14444444400000001</v>
      </c>
      <c r="O9530">
        <v>1</v>
      </c>
      <c r="P9530">
        <v>490</v>
      </c>
      <c r="Q9530">
        <v>10</v>
      </c>
      <c r="R9530">
        <v>33</v>
      </c>
      <c r="S9530">
        <v>2</v>
      </c>
      <c r="T9530">
        <v>13</v>
      </c>
      <c r="U9530">
        <v>0</v>
      </c>
      <c r="V9530">
        <v>0</v>
      </c>
      <c r="W9530">
        <v>0.10935125161566667</v>
      </c>
      <c r="X9530">
        <v>10.414675730233663</v>
      </c>
      <c r="Y9530">
        <v>1.0431651616966666</v>
      </c>
      <c r="Z9530">
        <v>1.3096829112755557</v>
      </c>
      <c r="AA9530">
        <v>0.23305481737199998</v>
      </c>
      <c r="AB9530">
        <v>0.53752165061688884</v>
      </c>
      <c r="AC9530">
        <v>0</v>
      </c>
      <c r="AD9530">
        <v>0</v>
      </c>
      <c r="AE9530">
        <v>13.64745152281044</v>
      </c>
    </row>
    <row r="9531" spans="1:31" x14ac:dyDescent="0.25">
      <c r="A9531">
        <v>1857842</v>
      </c>
      <c r="B9531">
        <v>1</v>
      </c>
      <c r="C9531" t="s">
        <v>80</v>
      </c>
      <c r="D9531" t="s">
        <v>83</v>
      </c>
      <c r="E9531" t="s">
        <v>131</v>
      </c>
      <c r="F9531" t="s">
        <v>26727</v>
      </c>
      <c r="G9531" t="s">
        <v>189</v>
      </c>
      <c r="H9531" t="s">
        <v>134</v>
      </c>
      <c r="I9531" t="s">
        <v>135</v>
      </c>
      <c r="J9531" t="s">
        <v>136</v>
      </c>
      <c r="K9531" t="s">
        <v>137</v>
      </c>
      <c r="L9531" t="s">
        <v>26728</v>
      </c>
      <c r="M9531" t="s">
        <v>26729</v>
      </c>
      <c r="N9531">
        <v>4.1427777770000001</v>
      </c>
      <c r="O9531">
        <v>0</v>
      </c>
      <c r="P9531">
        <v>213</v>
      </c>
      <c r="Q9531">
        <v>0</v>
      </c>
      <c r="R9531">
        <v>0</v>
      </c>
      <c r="S9531">
        <v>0</v>
      </c>
      <c r="T9531">
        <v>44</v>
      </c>
      <c r="U9531">
        <v>0</v>
      </c>
      <c r="V9531">
        <v>0</v>
      </c>
      <c r="W9531">
        <v>0</v>
      </c>
      <c r="X9531">
        <v>242.35895118375728</v>
      </c>
      <c r="Y9531">
        <v>0</v>
      </c>
      <c r="Z9531">
        <v>0</v>
      </c>
      <c r="AA9531">
        <v>0</v>
      </c>
      <c r="AB9531">
        <v>109.69092516358525</v>
      </c>
      <c r="AC9531">
        <v>0</v>
      </c>
      <c r="AD9531">
        <v>0</v>
      </c>
      <c r="AE9531">
        <v>352.04987634734255</v>
      </c>
    </row>
    <row r="9532" spans="1:31" x14ac:dyDescent="0.25">
      <c r="A9532">
        <v>1857464</v>
      </c>
      <c r="B9532">
        <v>1</v>
      </c>
      <c r="C9532" t="s">
        <v>80</v>
      </c>
      <c r="D9532" t="s">
        <v>105</v>
      </c>
      <c r="E9532" t="s">
        <v>131</v>
      </c>
      <c r="F9532" t="s">
        <v>26730</v>
      </c>
      <c r="G9532" t="s">
        <v>133</v>
      </c>
      <c r="H9532" t="s">
        <v>134</v>
      </c>
      <c r="I9532" t="s">
        <v>135</v>
      </c>
      <c r="J9532" t="s">
        <v>136</v>
      </c>
      <c r="K9532" t="s">
        <v>137</v>
      </c>
      <c r="L9532" t="s">
        <v>26731</v>
      </c>
      <c r="M9532" t="s">
        <v>26732</v>
      </c>
      <c r="N9532">
        <v>0.97888888799999996</v>
      </c>
      <c r="O9532">
        <v>0</v>
      </c>
      <c r="P9532">
        <v>176</v>
      </c>
      <c r="Q9532">
        <v>0</v>
      </c>
      <c r="R9532">
        <v>0</v>
      </c>
      <c r="S9532">
        <v>0</v>
      </c>
      <c r="T9532">
        <v>51</v>
      </c>
      <c r="U9532">
        <v>0</v>
      </c>
      <c r="V9532">
        <v>0</v>
      </c>
      <c r="W9532">
        <v>0</v>
      </c>
      <c r="X9532">
        <v>36.184454458055342</v>
      </c>
      <c r="Y9532">
        <v>0</v>
      </c>
      <c r="Z9532">
        <v>0</v>
      </c>
      <c r="AA9532">
        <v>0</v>
      </c>
      <c r="AB9532">
        <v>35.677419878127481</v>
      </c>
      <c r="AC9532">
        <v>0</v>
      </c>
      <c r="AD9532">
        <v>0</v>
      </c>
      <c r="AE9532">
        <v>71.861874336182822</v>
      </c>
    </row>
    <row r="9533" spans="1:31" x14ac:dyDescent="0.25">
      <c r="A9533">
        <v>1857819</v>
      </c>
      <c r="B9533">
        <v>1</v>
      </c>
      <c r="C9533" t="s">
        <v>80</v>
      </c>
      <c r="D9533" t="s">
        <v>111</v>
      </c>
      <c r="E9533" t="s">
        <v>140</v>
      </c>
      <c r="F9533" t="s">
        <v>26733</v>
      </c>
      <c r="G9533" t="s">
        <v>242</v>
      </c>
      <c r="H9533" t="s">
        <v>134</v>
      </c>
      <c r="I9533" t="s">
        <v>135</v>
      </c>
      <c r="J9533" t="s">
        <v>3</v>
      </c>
      <c r="K9533" t="s">
        <v>137</v>
      </c>
      <c r="L9533" t="s">
        <v>26734</v>
      </c>
      <c r="M9533" t="s">
        <v>26735</v>
      </c>
      <c r="N9533">
        <v>6.6550000000000002</v>
      </c>
      <c r="O9533">
        <v>0</v>
      </c>
      <c r="P9533">
        <v>5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9.341884554086997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9.341884554086997</v>
      </c>
    </row>
    <row r="9534" spans="1:31" x14ac:dyDescent="0.25">
      <c r="A9534">
        <v>1857673</v>
      </c>
      <c r="B9534">
        <v>1</v>
      </c>
      <c r="C9534" t="s">
        <v>80</v>
      </c>
      <c r="D9534" t="s">
        <v>85</v>
      </c>
      <c r="E9534" t="s">
        <v>140</v>
      </c>
      <c r="F9534" t="s">
        <v>26736</v>
      </c>
      <c r="G9534" t="s">
        <v>246</v>
      </c>
      <c r="H9534" t="s">
        <v>134</v>
      </c>
      <c r="I9534" t="s">
        <v>135</v>
      </c>
      <c r="J9534" t="s">
        <v>136</v>
      </c>
      <c r="K9534" t="s">
        <v>137</v>
      </c>
      <c r="L9534" t="s">
        <v>26737</v>
      </c>
      <c r="M9534" t="s">
        <v>26738</v>
      </c>
      <c r="N9534">
        <v>0.92277777699999997</v>
      </c>
      <c r="O9534">
        <v>0</v>
      </c>
      <c r="P9534">
        <v>9</v>
      </c>
      <c r="Q9534">
        <v>0</v>
      </c>
      <c r="R9534">
        <v>0</v>
      </c>
      <c r="S9534">
        <v>0</v>
      </c>
      <c r="T9534">
        <v>2</v>
      </c>
      <c r="U9534">
        <v>0</v>
      </c>
      <c r="V9534">
        <v>0</v>
      </c>
      <c r="W9534">
        <v>0</v>
      </c>
      <c r="X9534">
        <v>1.7184619558326921</v>
      </c>
      <c r="Y9534">
        <v>0</v>
      </c>
      <c r="Z9534">
        <v>0</v>
      </c>
      <c r="AA9534">
        <v>0</v>
      </c>
      <c r="AB9534">
        <v>0.21932408090775002</v>
      </c>
      <c r="AC9534">
        <v>0</v>
      </c>
      <c r="AD9534">
        <v>0</v>
      </c>
      <c r="AE9534">
        <v>1.9377860367404423</v>
      </c>
    </row>
    <row r="9535" spans="1:31" x14ac:dyDescent="0.25">
      <c r="A9535">
        <v>1857650</v>
      </c>
      <c r="B9535">
        <v>1</v>
      </c>
      <c r="C9535" t="s">
        <v>80</v>
      </c>
      <c r="D9535" t="s">
        <v>93</v>
      </c>
      <c r="E9535" t="s">
        <v>131</v>
      </c>
      <c r="F9535" t="s">
        <v>26739</v>
      </c>
      <c r="G9535" t="s">
        <v>189</v>
      </c>
      <c r="H9535" t="s">
        <v>134</v>
      </c>
      <c r="I9535" t="s">
        <v>135</v>
      </c>
      <c r="J9535" t="s">
        <v>136</v>
      </c>
      <c r="K9535" t="s">
        <v>137</v>
      </c>
      <c r="L9535" t="s">
        <v>26740</v>
      </c>
      <c r="M9535" t="s">
        <v>26741</v>
      </c>
      <c r="N9535">
        <v>2.6086111110000001</v>
      </c>
      <c r="O9535">
        <v>0</v>
      </c>
      <c r="P9535">
        <v>8</v>
      </c>
      <c r="Q9535">
        <v>0</v>
      </c>
      <c r="R9535">
        <v>0</v>
      </c>
      <c r="S9535">
        <v>0</v>
      </c>
      <c r="T9535">
        <v>7</v>
      </c>
      <c r="U9535">
        <v>0</v>
      </c>
      <c r="V9535">
        <v>0</v>
      </c>
      <c r="W9535">
        <v>0</v>
      </c>
      <c r="X9535">
        <v>1.9823425873020835</v>
      </c>
      <c r="Y9535">
        <v>0</v>
      </c>
      <c r="Z9535">
        <v>0</v>
      </c>
      <c r="AA9535">
        <v>0</v>
      </c>
      <c r="AB9535">
        <v>81.514571049007643</v>
      </c>
      <c r="AC9535">
        <v>0</v>
      </c>
      <c r="AD9535">
        <v>0</v>
      </c>
      <c r="AE9535">
        <v>83.496913636309728</v>
      </c>
    </row>
    <row r="9536" spans="1:31" x14ac:dyDescent="0.25">
      <c r="A9536">
        <v>1856963</v>
      </c>
      <c r="B9536">
        <v>1</v>
      </c>
      <c r="C9536" t="s">
        <v>81</v>
      </c>
      <c r="D9536" t="s">
        <v>122</v>
      </c>
      <c r="E9536" t="s">
        <v>154</v>
      </c>
      <c r="F9536" t="s">
        <v>26742</v>
      </c>
      <c r="G9536" t="s">
        <v>156</v>
      </c>
      <c r="H9536" t="s">
        <v>157</v>
      </c>
      <c r="I9536" t="s">
        <v>135</v>
      </c>
      <c r="J9536" t="s">
        <v>136</v>
      </c>
      <c r="K9536" t="s">
        <v>137</v>
      </c>
      <c r="L9536" t="s">
        <v>26743</v>
      </c>
      <c r="M9536" t="s">
        <v>26744</v>
      </c>
      <c r="N9536">
        <v>0.21472222199999999</v>
      </c>
      <c r="O9536">
        <v>0</v>
      </c>
      <c r="P9536">
        <v>3625</v>
      </c>
      <c r="Q9536">
        <v>0</v>
      </c>
      <c r="R9536">
        <v>0</v>
      </c>
      <c r="S9536">
        <v>2</v>
      </c>
      <c r="T9536">
        <v>500</v>
      </c>
      <c r="U9536">
        <v>0</v>
      </c>
      <c r="V9536">
        <v>0</v>
      </c>
      <c r="W9536">
        <v>0</v>
      </c>
      <c r="X9536">
        <v>125.8739924150604</v>
      </c>
      <c r="Y9536">
        <v>0</v>
      </c>
      <c r="Z9536">
        <v>0</v>
      </c>
      <c r="AA9536">
        <v>1.74127423349465</v>
      </c>
      <c r="AB9536">
        <v>37.517746368822849</v>
      </c>
      <c r="AC9536">
        <v>0</v>
      </c>
      <c r="AD9536">
        <v>0</v>
      </c>
      <c r="AE9536">
        <v>165.13301301737789</v>
      </c>
    </row>
    <row r="9537" spans="1:31" x14ac:dyDescent="0.25">
      <c r="A9537">
        <v>1857218</v>
      </c>
      <c r="B9537">
        <v>1</v>
      </c>
      <c r="C9537" t="s">
        <v>80</v>
      </c>
      <c r="D9537" t="s">
        <v>93</v>
      </c>
      <c r="E9537" t="s">
        <v>202</v>
      </c>
      <c r="F9537" t="s">
        <v>16360</v>
      </c>
      <c r="G9537" t="s">
        <v>156</v>
      </c>
      <c r="H9537" t="s">
        <v>157</v>
      </c>
      <c r="I9537" t="s">
        <v>135</v>
      </c>
      <c r="J9537" t="s">
        <v>136</v>
      </c>
      <c r="K9537" t="s">
        <v>137</v>
      </c>
      <c r="L9537" t="s">
        <v>26745</v>
      </c>
      <c r="M9537" t="s">
        <v>26746</v>
      </c>
      <c r="N9537">
        <v>1.234444444</v>
      </c>
      <c r="O9537">
        <v>3</v>
      </c>
      <c r="P9537">
        <v>12</v>
      </c>
      <c r="Q9537">
        <v>39</v>
      </c>
      <c r="R9537">
        <v>167</v>
      </c>
      <c r="S9537">
        <v>11</v>
      </c>
      <c r="T9537">
        <v>37</v>
      </c>
      <c r="U9537">
        <v>0</v>
      </c>
      <c r="V9537">
        <v>0</v>
      </c>
      <c r="W9537">
        <v>5.4840219938240002</v>
      </c>
      <c r="X9537">
        <v>8.7832693682213332</v>
      </c>
      <c r="Y9537">
        <v>300.45705833163589</v>
      </c>
      <c r="Z9537">
        <v>799.34360111277579</v>
      </c>
      <c r="AA9537">
        <v>190.69215568849776</v>
      </c>
      <c r="AB9537">
        <v>86.473106116149253</v>
      </c>
      <c r="AC9537">
        <v>0</v>
      </c>
      <c r="AD9537">
        <v>0</v>
      </c>
      <c r="AE9537">
        <v>1391.2332126111039</v>
      </c>
    </row>
    <row r="9538" spans="1:31" x14ac:dyDescent="0.25">
      <c r="A9538">
        <v>1857965</v>
      </c>
      <c r="B9538">
        <v>1</v>
      </c>
      <c r="C9538" t="s">
        <v>81</v>
      </c>
      <c r="D9538" t="s">
        <v>122</v>
      </c>
      <c r="E9538" t="s">
        <v>154</v>
      </c>
      <c r="F9538" t="s">
        <v>1383</v>
      </c>
      <c r="G9538" t="s">
        <v>175</v>
      </c>
      <c r="H9538" t="s">
        <v>157</v>
      </c>
      <c r="I9538" t="s">
        <v>135</v>
      </c>
      <c r="J9538" t="s">
        <v>136</v>
      </c>
      <c r="K9538" t="s">
        <v>137</v>
      </c>
      <c r="L9538" t="s">
        <v>26747</v>
      </c>
      <c r="M9538" t="s">
        <v>26748</v>
      </c>
      <c r="N9538">
        <v>3.0080555549999999</v>
      </c>
      <c r="O9538">
        <v>0</v>
      </c>
      <c r="P9538">
        <v>158</v>
      </c>
      <c r="Q9538">
        <v>0</v>
      </c>
      <c r="R9538">
        <v>0</v>
      </c>
      <c r="S9538">
        <v>1</v>
      </c>
      <c r="T9538">
        <v>11</v>
      </c>
      <c r="U9538">
        <v>0</v>
      </c>
      <c r="V9538">
        <v>0</v>
      </c>
      <c r="W9538">
        <v>0</v>
      </c>
      <c r="X9538">
        <v>75.992602215110111</v>
      </c>
      <c r="Y9538">
        <v>0</v>
      </c>
      <c r="Z9538">
        <v>0</v>
      </c>
      <c r="AA9538">
        <v>3.4819372059233253</v>
      </c>
      <c r="AB9538">
        <v>17.581227006910332</v>
      </c>
      <c r="AC9538">
        <v>0</v>
      </c>
      <c r="AD9538">
        <v>0</v>
      </c>
      <c r="AE9538">
        <v>97.05576642794378</v>
      </c>
    </row>
    <row r="9539" spans="1:31" x14ac:dyDescent="0.25">
      <c r="A9539">
        <v>1858051</v>
      </c>
      <c r="B9539">
        <v>1</v>
      </c>
      <c r="C9539" t="s">
        <v>81</v>
      </c>
      <c r="D9539" t="s">
        <v>118</v>
      </c>
      <c r="E9539" t="s">
        <v>140</v>
      </c>
      <c r="F9539" t="s">
        <v>26749</v>
      </c>
      <c r="G9539" t="s">
        <v>142</v>
      </c>
      <c r="H9539" t="s">
        <v>134</v>
      </c>
      <c r="I9539" t="s">
        <v>135</v>
      </c>
      <c r="J9539" t="s">
        <v>136</v>
      </c>
      <c r="K9539" t="s">
        <v>137</v>
      </c>
      <c r="L9539" t="s">
        <v>26750</v>
      </c>
      <c r="M9539" t="s">
        <v>26751</v>
      </c>
      <c r="N9539">
        <v>0.81305555500000004</v>
      </c>
      <c r="O9539">
        <v>0</v>
      </c>
      <c r="P9539">
        <v>7</v>
      </c>
      <c r="Q9539">
        <v>0</v>
      </c>
      <c r="R9539">
        <v>0</v>
      </c>
      <c r="S9539">
        <v>0</v>
      </c>
      <c r="T9539">
        <v>2</v>
      </c>
      <c r="U9539">
        <v>0</v>
      </c>
      <c r="V9539">
        <v>0</v>
      </c>
      <c r="W9539">
        <v>0</v>
      </c>
      <c r="X9539">
        <v>1.4644653677124999</v>
      </c>
      <c r="Y9539">
        <v>0</v>
      </c>
      <c r="Z9539">
        <v>0</v>
      </c>
      <c r="AA9539">
        <v>0</v>
      </c>
      <c r="AB9539">
        <v>0.83015325093156678</v>
      </c>
      <c r="AC9539">
        <v>0</v>
      </c>
      <c r="AD9539">
        <v>0</v>
      </c>
      <c r="AE9539">
        <v>2.2946186186440665</v>
      </c>
    </row>
    <row r="9540" spans="1:31" x14ac:dyDescent="0.25">
      <c r="A9540">
        <v>1857364</v>
      </c>
      <c r="B9540">
        <v>1</v>
      </c>
      <c r="C9540" t="s">
        <v>81</v>
      </c>
      <c r="D9540" t="s">
        <v>113</v>
      </c>
      <c r="E9540" t="s">
        <v>202</v>
      </c>
      <c r="F9540" t="s">
        <v>7516</v>
      </c>
      <c r="G9540" t="s">
        <v>225</v>
      </c>
      <c r="H9540" t="s">
        <v>157</v>
      </c>
      <c r="I9540" t="s">
        <v>135</v>
      </c>
      <c r="J9540" t="s">
        <v>136</v>
      </c>
      <c r="K9540" t="s">
        <v>151</v>
      </c>
      <c r="L9540" t="s">
        <v>26752</v>
      </c>
      <c r="M9540" t="s">
        <v>26753</v>
      </c>
      <c r="N9540">
        <v>1.1830555549999999</v>
      </c>
      <c r="O9540">
        <v>1</v>
      </c>
      <c r="P9540">
        <v>384</v>
      </c>
      <c r="Q9540">
        <v>4</v>
      </c>
      <c r="R9540">
        <v>32</v>
      </c>
      <c r="S9540">
        <v>10</v>
      </c>
      <c r="T9540">
        <v>25</v>
      </c>
      <c r="U9540">
        <v>0</v>
      </c>
      <c r="V9540">
        <v>0</v>
      </c>
      <c r="W9540">
        <v>6.5649868310000012E-2</v>
      </c>
      <c r="X9540">
        <v>82.44439366925549</v>
      </c>
      <c r="Y9540">
        <v>10.931847563285475</v>
      </c>
      <c r="Z9540">
        <v>48.511017446016737</v>
      </c>
      <c r="AA9540">
        <v>112.67875357353812</v>
      </c>
      <c r="AB9540">
        <v>13.998661755124623</v>
      </c>
      <c r="AC9540">
        <v>0</v>
      </c>
      <c r="AD9540">
        <v>0</v>
      </c>
      <c r="AE9540">
        <v>268.63032387553045</v>
      </c>
    </row>
    <row r="9541" spans="1:31" x14ac:dyDescent="0.25">
      <c r="A9541">
        <v>1857905</v>
      </c>
      <c r="B9541">
        <v>1</v>
      </c>
      <c r="C9541" t="s">
        <v>80</v>
      </c>
      <c r="D9541" t="s">
        <v>110</v>
      </c>
      <c r="E9541" t="s">
        <v>223</v>
      </c>
      <c r="F9541" t="s">
        <v>26754</v>
      </c>
      <c r="G9541" t="s">
        <v>1055</v>
      </c>
      <c r="H9541" t="s">
        <v>134</v>
      </c>
      <c r="I9541" t="s">
        <v>135</v>
      </c>
      <c r="J9541" t="s">
        <v>136</v>
      </c>
      <c r="K9541" t="s">
        <v>137</v>
      </c>
      <c r="L9541" t="s">
        <v>26755</v>
      </c>
      <c r="M9541" t="s">
        <v>26756</v>
      </c>
      <c r="N9541">
        <v>3.4019444440000002</v>
      </c>
      <c r="O9541">
        <v>0</v>
      </c>
      <c r="P9541">
        <v>113</v>
      </c>
      <c r="Q9541">
        <v>0</v>
      </c>
      <c r="R9541">
        <v>0</v>
      </c>
      <c r="S9541">
        <v>0</v>
      </c>
      <c r="T9541">
        <v>2</v>
      </c>
      <c r="U9541">
        <v>0</v>
      </c>
      <c r="V9541">
        <v>0</v>
      </c>
      <c r="W9541">
        <v>0</v>
      </c>
      <c r="X9541">
        <v>118.94039680009114</v>
      </c>
      <c r="Y9541">
        <v>0</v>
      </c>
      <c r="Z9541">
        <v>0</v>
      </c>
      <c r="AA9541">
        <v>0</v>
      </c>
      <c r="AB9541">
        <v>0.72534992392208331</v>
      </c>
      <c r="AC9541">
        <v>0</v>
      </c>
      <c r="AD9541">
        <v>0</v>
      </c>
      <c r="AE9541">
        <v>119.66574672401322</v>
      </c>
    </row>
    <row r="9542" spans="1:31" x14ac:dyDescent="0.25">
      <c r="A9542">
        <v>1857573</v>
      </c>
      <c r="B9542">
        <v>1</v>
      </c>
      <c r="C9542" t="s">
        <v>80</v>
      </c>
      <c r="D9542" t="s">
        <v>97</v>
      </c>
      <c r="E9542" t="s">
        <v>140</v>
      </c>
      <c r="F9542" t="s">
        <v>26757</v>
      </c>
      <c r="G9542" t="s">
        <v>217</v>
      </c>
      <c r="H9542" t="s">
        <v>134</v>
      </c>
      <c r="I9542" t="s">
        <v>135</v>
      </c>
      <c r="J9542" t="s">
        <v>136</v>
      </c>
      <c r="K9542" t="s">
        <v>137</v>
      </c>
      <c r="L9542" t="s">
        <v>26758</v>
      </c>
      <c r="M9542" t="s">
        <v>26759</v>
      </c>
      <c r="N9542">
        <v>2.582777777</v>
      </c>
      <c r="O9542">
        <v>0</v>
      </c>
      <c r="P9542">
        <v>1</v>
      </c>
      <c r="Q9542">
        <v>0</v>
      </c>
      <c r="R9542">
        <v>1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0.54660971406210002</v>
      </c>
      <c r="Y9542">
        <v>0</v>
      </c>
      <c r="Z9542">
        <v>0.4353483660795</v>
      </c>
      <c r="AA9542">
        <v>0</v>
      </c>
      <c r="AB9542">
        <v>0</v>
      </c>
      <c r="AC9542">
        <v>0</v>
      </c>
      <c r="AD9542">
        <v>0</v>
      </c>
      <c r="AE9542">
        <v>0.98195808014160002</v>
      </c>
    </row>
    <row r="9543" spans="1:31" x14ac:dyDescent="0.25">
      <c r="A9543">
        <v>1858005</v>
      </c>
      <c r="B9543">
        <v>1</v>
      </c>
      <c r="C9543" t="s">
        <v>80</v>
      </c>
      <c r="D9543" t="s">
        <v>103</v>
      </c>
      <c r="E9543" t="s">
        <v>131</v>
      </c>
      <c r="F9543" t="s">
        <v>26760</v>
      </c>
      <c r="G9543" t="s">
        <v>133</v>
      </c>
      <c r="H9543" t="s">
        <v>134</v>
      </c>
      <c r="I9543" t="s">
        <v>135</v>
      </c>
      <c r="J9543" t="s">
        <v>136</v>
      </c>
      <c r="K9543" t="s">
        <v>137</v>
      </c>
      <c r="L9543" t="s">
        <v>26761</v>
      </c>
      <c r="M9543" t="s">
        <v>26762</v>
      </c>
      <c r="N9543">
        <v>2.2344444440000002</v>
      </c>
      <c r="O9543">
        <v>0</v>
      </c>
      <c r="P9543">
        <v>71</v>
      </c>
      <c r="Q9543">
        <v>0</v>
      </c>
      <c r="R9543">
        <v>7</v>
      </c>
      <c r="S9543">
        <v>0</v>
      </c>
      <c r="T9543">
        <v>7</v>
      </c>
      <c r="U9543">
        <v>0</v>
      </c>
      <c r="V9543">
        <v>0</v>
      </c>
      <c r="W9543">
        <v>0</v>
      </c>
      <c r="X9543">
        <v>41.511284879869322</v>
      </c>
      <c r="Y9543">
        <v>0</v>
      </c>
      <c r="Z9543">
        <v>29.315452018152147</v>
      </c>
      <c r="AA9543">
        <v>0</v>
      </c>
      <c r="AB9543">
        <v>19.350422837591989</v>
      </c>
      <c r="AC9543">
        <v>0</v>
      </c>
      <c r="AD9543">
        <v>0</v>
      </c>
      <c r="AE9543">
        <v>90.177159735613458</v>
      </c>
    </row>
    <row r="9544" spans="1:31" x14ac:dyDescent="0.25">
      <c r="A9544">
        <v>1856777</v>
      </c>
      <c r="B9544">
        <v>1</v>
      </c>
      <c r="C9544" t="s">
        <v>81</v>
      </c>
      <c r="D9544" t="s">
        <v>127</v>
      </c>
      <c r="E9544" t="s">
        <v>164</v>
      </c>
      <c r="F9544" t="s">
        <v>762</v>
      </c>
      <c r="G9544" t="s">
        <v>156</v>
      </c>
      <c r="H9544" t="s">
        <v>157</v>
      </c>
      <c r="I9544" t="s">
        <v>135</v>
      </c>
      <c r="J9544" t="s">
        <v>136</v>
      </c>
      <c r="K9544" t="s">
        <v>137</v>
      </c>
      <c r="L9544" t="s">
        <v>26763</v>
      </c>
      <c r="M9544" t="s">
        <v>26764</v>
      </c>
      <c r="N9544">
        <v>0.85472222200000003</v>
      </c>
      <c r="O9544">
        <v>2</v>
      </c>
      <c r="P9544">
        <v>52</v>
      </c>
      <c r="Q9544">
        <v>79</v>
      </c>
      <c r="R9544">
        <v>74</v>
      </c>
      <c r="S9544">
        <v>0</v>
      </c>
      <c r="T9544">
        <v>5</v>
      </c>
      <c r="U9544">
        <v>1</v>
      </c>
      <c r="V9544">
        <v>0</v>
      </c>
      <c r="W9544">
        <v>0.57846989292425011</v>
      </c>
      <c r="X9544">
        <v>7.1703138303900689</v>
      </c>
      <c r="Y9544">
        <v>98.960061324300028</v>
      </c>
      <c r="Z9544">
        <v>65.123859992388176</v>
      </c>
      <c r="AA9544">
        <v>0</v>
      </c>
      <c r="AB9544">
        <v>1.467699177331375</v>
      </c>
      <c r="AC9544">
        <v>84.288551411106241</v>
      </c>
      <c r="AD9544">
        <v>0</v>
      </c>
      <c r="AE9544">
        <v>257.58895562844015</v>
      </c>
    </row>
    <row r="9545" spans="1:31" x14ac:dyDescent="0.25">
      <c r="A9545">
        <v>1857318</v>
      </c>
      <c r="B9545">
        <v>1</v>
      </c>
      <c r="C9545" t="s">
        <v>81</v>
      </c>
      <c r="D9545" t="s">
        <v>120</v>
      </c>
      <c r="E9545" t="s">
        <v>164</v>
      </c>
      <c r="F9545" t="s">
        <v>12943</v>
      </c>
      <c r="G9545" t="s">
        <v>225</v>
      </c>
      <c r="H9545" t="s">
        <v>157</v>
      </c>
      <c r="I9545" t="s">
        <v>135</v>
      </c>
      <c r="J9545" t="s">
        <v>136</v>
      </c>
      <c r="K9545" t="s">
        <v>151</v>
      </c>
      <c r="L9545" t="s">
        <v>26765</v>
      </c>
      <c r="M9545" t="s">
        <v>26766</v>
      </c>
      <c r="N9545">
        <v>1.369939722</v>
      </c>
      <c r="O9545">
        <v>0</v>
      </c>
      <c r="P9545">
        <v>428</v>
      </c>
      <c r="Q9545">
        <v>0</v>
      </c>
      <c r="R9545">
        <v>13</v>
      </c>
      <c r="S9545">
        <v>1</v>
      </c>
      <c r="T9545">
        <v>18</v>
      </c>
      <c r="U9545">
        <v>0</v>
      </c>
      <c r="V9545">
        <v>0</v>
      </c>
      <c r="W9545">
        <v>0</v>
      </c>
      <c r="X9545">
        <v>112.7202982824806</v>
      </c>
      <c r="Y9545">
        <v>0</v>
      </c>
      <c r="Z9545">
        <v>12.186632245083336</v>
      </c>
      <c r="AA9545">
        <v>19.8403876287</v>
      </c>
      <c r="AB9545">
        <v>11.436375265896887</v>
      </c>
      <c r="AC9545">
        <v>0</v>
      </c>
      <c r="AD9545">
        <v>0</v>
      </c>
      <c r="AE9545">
        <v>156.18369342216081</v>
      </c>
    </row>
    <row r="9546" spans="1:31" x14ac:dyDescent="0.25">
      <c r="A9546">
        <v>1857713</v>
      </c>
      <c r="B9546">
        <v>1</v>
      </c>
      <c r="C9546" t="s">
        <v>80</v>
      </c>
      <c r="D9546" t="s">
        <v>104</v>
      </c>
      <c r="E9546" t="s">
        <v>131</v>
      </c>
      <c r="F9546" t="s">
        <v>24511</v>
      </c>
      <c r="G9546" t="s">
        <v>189</v>
      </c>
      <c r="H9546" t="s">
        <v>134</v>
      </c>
      <c r="I9546" t="s">
        <v>135</v>
      </c>
      <c r="J9546" t="s">
        <v>136</v>
      </c>
      <c r="K9546" t="s">
        <v>137</v>
      </c>
      <c r="L9546" t="s">
        <v>26767</v>
      </c>
      <c r="M9546" t="s">
        <v>26768</v>
      </c>
      <c r="N9546">
        <v>5.4524999999999997</v>
      </c>
      <c r="O9546">
        <v>0</v>
      </c>
      <c r="P9546">
        <v>81</v>
      </c>
      <c r="Q9546">
        <v>0</v>
      </c>
      <c r="R9546">
        <v>3</v>
      </c>
      <c r="S9546">
        <v>0</v>
      </c>
      <c r="T9546">
        <v>9</v>
      </c>
      <c r="U9546">
        <v>0</v>
      </c>
      <c r="V9546">
        <v>1</v>
      </c>
      <c r="W9546">
        <v>0</v>
      </c>
      <c r="X9546">
        <v>124.21299114597464</v>
      </c>
      <c r="Y9546">
        <v>0</v>
      </c>
      <c r="Z9546">
        <v>2.6698483938879747</v>
      </c>
      <c r="AA9546">
        <v>0</v>
      </c>
      <c r="AB9546">
        <v>39.653787024863995</v>
      </c>
      <c r="AC9546">
        <v>0</v>
      </c>
      <c r="AD9546">
        <v>8.7939491285412004</v>
      </c>
      <c r="AE9546">
        <v>175.3305756932678</v>
      </c>
    </row>
    <row r="9547" spans="1:31" x14ac:dyDescent="0.25">
      <c r="A9547">
        <v>1857736</v>
      </c>
      <c r="B9547">
        <v>1</v>
      </c>
      <c r="C9547" t="s">
        <v>80</v>
      </c>
      <c r="D9547" t="s">
        <v>86</v>
      </c>
      <c r="E9547" t="s">
        <v>140</v>
      </c>
      <c r="F9547" t="s">
        <v>26769</v>
      </c>
      <c r="G9547" t="s">
        <v>213</v>
      </c>
      <c r="H9547" t="s">
        <v>134</v>
      </c>
      <c r="I9547" t="s">
        <v>135</v>
      </c>
      <c r="J9547" t="s">
        <v>136</v>
      </c>
      <c r="K9547" t="s">
        <v>137</v>
      </c>
      <c r="L9547" t="s">
        <v>26770</v>
      </c>
      <c r="M9547" t="s">
        <v>26771</v>
      </c>
      <c r="N9547">
        <v>5.653888888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1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101.04482838538573</v>
      </c>
      <c r="AC9547">
        <v>0</v>
      </c>
      <c r="AD9547">
        <v>0</v>
      </c>
      <c r="AE9547">
        <v>101.04482838538573</v>
      </c>
    </row>
    <row r="9548" spans="1:31" x14ac:dyDescent="0.25">
      <c r="A9548">
        <v>1857879</v>
      </c>
      <c r="B9548">
        <v>1</v>
      </c>
      <c r="C9548" t="s">
        <v>80</v>
      </c>
      <c r="D9548" t="s">
        <v>85</v>
      </c>
      <c r="E9548" t="s">
        <v>223</v>
      </c>
      <c r="F9548" t="s">
        <v>26772</v>
      </c>
      <c r="G9548" t="s">
        <v>2957</v>
      </c>
      <c r="H9548" t="s">
        <v>134</v>
      </c>
      <c r="I9548" t="s">
        <v>135</v>
      </c>
      <c r="J9548" t="s">
        <v>136</v>
      </c>
      <c r="K9548" t="s">
        <v>137</v>
      </c>
      <c r="L9548" t="s">
        <v>26773</v>
      </c>
      <c r="M9548" t="s">
        <v>26774</v>
      </c>
      <c r="N9548">
        <v>1.203888888</v>
      </c>
      <c r="O9548">
        <v>0</v>
      </c>
      <c r="P9548">
        <v>163</v>
      </c>
      <c r="Q9548">
        <v>0</v>
      </c>
      <c r="R9548">
        <v>0</v>
      </c>
      <c r="S9548">
        <v>0</v>
      </c>
      <c r="T9548">
        <v>14</v>
      </c>
      <c r="U9548">
        <v>0</v>
      </c>
      <c r="V9548">
        <v>0</v>
      </c>
      <c r="W9548">
        <v>0</v>
      </c>
      <c r="X9548">
        <v>61.328210465557468</v>
      </c>
      <c r="Y9548">
        <v>0</v>
      </c>
      <c r="Z9548">
        <v>0</v>
      </c>
      <c r="AA9548">
        <v>0</v>
      </c>
      <c r="AB9548">
        <v>2.2536567347192999</v>
      </c>
      <c r="AC9548">
        <v>0</v>
      </c>
      <c r="AD9548">
        <v>0</v>
      </c>
      <c r="AE9548">
        <v>63.581867200276768</v>
      </c>
    </row>
    <row r="9549" spans="1:31" x14ac:dyDescent="0.25">
      <c r="A9549">
        <v>1857922</v>
      </c>
      <c r="B9549">
        <v>1</v>
      </c>
      <c r="C9549" t="s">
        <v>81</v>
      </c>
      <c r="D9549" t="s">
        <v>113</v>
      </c>
      <c r="E9549" t="s">
        <v>131</v>
      </c>
      <c r="F9549" t="s">
        <v>26775</v>
      </c>
      <c r="G9549" t="s">
        <v>133</v>
      </c>
      <c r="H9549" t="s">
        <v>134</v>
      </c>
      <c r="I9549" t="s">
        <v>135</v>
      </c>
      <c r="J9549" t="s">
        <v>136</v>
      </c>
      <c r="K9549" t="s">
        <v>137</v>
      </c>
      <c r="L9549" t="s">
        <v>26776</v>
      </c>
      <c r="M9549" t="s">
        <v>26777</v>
      </c>
      <c r="N9549">
        <v>1.6174999999999999</v>
      </c>
      <c r="O9549">
        <v>0</v>
      </c>
      <c r="P9549">
        <v>20</v>
      </c>
      <c r="Q9549">
        <v>0</v>
      </c>
      <c r="R9549">
        <v>5</v>
      </c>
      <c r="S9549">
        <v>0</v>
      </c>
      <c r="T9549">
        <v>1</v>
      </c>
      <c r="U9549">
        <v>0</v>
      </c>
      <c r="V9549">
        <v>0</v>
      </c>
      <c r="W9549">
        <v>0</v>
      </c>
      <c r="X9549">
        <v>8.5582138513947346</v>
      </c>
      <c r="Y9549">
        <v>0</v>
      </c>
      <c r="Z9549">
        <v>10.310419163379398</v>
      </c>
      <c r="AA9549">
        <v>0</v>
      </c>
      <c r="AB9549">
        <v>0.57402654623790839</v>
      </c>
      <c r="AC9549">
        <v>0</v>
      </c>
      <c r="AD9549">
        <v>0</v>
      </c>
      <c r="AE9549">
        <v>19.442659561012043</v>
      </c>
    </row>
    <row r="9550" spans="1:31" x14ac:dyDescent="0.25">
      <c r="A9550">
        <v>1857756</v>
      </c>
      <c r="B9550">
        <v>1</v>
      </c>
      <c r="C9550" t="s">
        <v>81</v>
      </c>
      <c r="D9550" t="s">
        <v>123</v>
      </c>
      <c r="E9550" t="s">
        <v>131</v>
      </c>
      <c r="F9550" t="s">
        <v>26778</v>
      </c>
      <c r="G9550" t="s">
        <v>133</v>
      </c>
      <c r="H9550" t="s">
        <v>134</v>
      </c>
      <c r="I9550" t="s">
        <v>135</v>
      </c>
      <c r="J9550" t="s">
        <v>136</v>
      </c>
      <c r="K9550" t="s">
        <v>137</v>
      </c>
      <c r="L9550" t="s">
        <v>26779</v>
      </c>
      <c r="M9550" t="s">
        <v>26780</v>
      </c>
      <c r="N9550">
        <v>2.6388888879999999</v>
      </c>
      <c r="O9550">
        <v>0</v>
      </c>
      <c r="P9550">
        <v>173</v>
      </c>
      <c r="Q9550">
        <v>0</v>
      </c>
      <c r="R9550">
        <v>0</v>
      </c>
      <c r="S9550">
        <v>0</v>
      </c>
      <c r="T9550">
        <v>3</v>
      </c>
      <c r="U9550">
        <v>0</v>
      </c>
      <c r="V9550">
        <v>0</v>
      </c>
      <c r="W9550">
        <v>0</v>
      </c>
      <c r="X9550">
        <v>98.414495396437005</v>
      </c>
      <c r="Y9550">
        <v>0</v>
      </c>
      <c r="Z9550">
        <v>0</v>
      </c>
      <c r="AA9550">
        <v>0</v>
      </c>
      <c r="AB9550">
        <v>4.14162264340729</v>
      </c>
      <c r="AC9550">
        <v>0</v>
      </c>
      <c r="AD9550">
        <v>0</v>
      </c>
      <c r="AE9550">
        <v>102.55611803984429</v>
      </c>
    </row>
    <row r="9551" spans="1:31" x14ac:dyDescent="0.25">
      <c r="A9551">
        <v>1857779</v>
      </c>
      <c r="B9551">
        <v>1</v>
      </c>
      <c r="C9551" t="s">
        <v>80</v>
      </c>
      <c r="D9551" t="s">
        <v>86</v>
      </c>
      <c r="E9551" t="s">
        <v>140</v>
      </c>
      <c r="F9551" t="s">
        <v>18409</v>
      </c>
      <c r="G9551" t="s">
        <v>242</v>
      </c>
      <c r="H9551" t="s">
        <v>134</v>
      </c>
      <c r="I9551" t="s">
        <v>135</v>
      </c>
      <c r="J9551" t="s">
        <v>3</v>
      </c>
      <c r="K9551" t="s">
        <v>137</v>
      </c>
      <c r="L9551" t="s">
        <v>26781</v>
      </c>
      <c r="M9551" t="s">
        <v>26782</v>
      </c>
      <c r="N9551">
        <v>2.2194444440000001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8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4.581749722873167</v>
      </c>
      <c r="AC9551">
        <v>0</v>
      </c>
      <c r="AD9551">
        <v>0</v>
      </c>
      <c r="AE9551">
        <v>4.581749722873167</v>
      </c>
    </row>
    <row r="9552" spans="1:31" x14ac:dyDescent="0.25">
      <c r="A9552">
        <v>1858048</v>
      </c>
      <c r="B9552">
        <v>1</v>
      </c>
      <c r="C9552" t="s">
        <v>80</v>
      </c>
      <c r="D9552" t="s">
        <v>87</v>
      </c>
      <c r="E9552" t="s">
        <v>202</v>
      </c>
      <c r="F9552" t="s">
        <v>26783</v>
      </c>
      <c r="G9552" t="s">
        <v>156</v>
      </c>
      <c r="H9552" t="s">
        <v>157</v>
      </c>
      <c r="I9552" t="s">
        <v>179</v>
      </c>
      <c r="J9552" t="s">
        <v>136</v>
      </c>
      <c r="K9552" t="s">
        <v>137</v>
      </c>
      <c r="L9552" t="s">
        <v>26784</v>
      </c>
      <c r="M9552" t="s">
        <v>26785</v>
      </c>
      <c r="N9552">
        <v>4.8333332999999999E-2</v>
      </c>
      <c r="O9552">
        <v>0</v>
      </c>
      <c r="P9552">
        <v>1545</v>
      </c>
      <c r="Q9552">
        <v>0</v>
      </c>
      <c r="R9552">
        <v>0</v>
      </c>
      <c r="S9552">
        <v>30</v>
      </c>
      <c r="T9552">
        <v>241</v>
      </c>
      <c r="U9552">
        <v>23</v>
      </c>
      <c r="V9552">
        <v>27</v>
      </c>
      <c r="W9552">
        <v>0</v>
      </c>
      <c r="X9552">
        <v>22.549703372650214</v>
      </c>
      <c r="Y9552">
        <v>0</v>
      </c>
      <c r="Z9552">
        <v>0</v>
      </c>
      <c r="AA9552">
        <v>47.147943926241588</v>
      </c>
      <c r="AB9552">
        <v>22.951668694146697</v>
      </c>
      <c r="AC9552">
        <v>36.989560664450401</v>
      </c>
      <c r="AD9552">
        <v>23.683195395820295</v>
      </c>
      <c r="AE9552">
        <v>153.3220720533092</v>
      </c>
    </row>
    <row r="9553" spans="1:31" x14ac:dyDescent="0.25">
      <c r="A9553">
        <v>1857948</v>
      </c>
      <c r="B9553">
        <v>1</v>
      </c>
      <c r="C9553" t="s">
        <v>80</v>
      </c>
      <c r="D9553" t="s">
        <v>110</v>
      </c>
      <c r="E9553" t="s">
        <v>202</v>
      </c>
      <c r="F9553" t="s">
        <v>26786</v>
      </c>
      <c r="G9553" t="s">
        <v>156</v>
      </c>
      <c r="H9553" t="s">
        <v>157</v>
      </c>
      <c r="I9553" t="s">
        <v>135</v>
      </c>
      <c r="J9553" t="s">
        <v>136</v>
      </c>
      <c r="K9553" t="s">
        <v>137</v>
      </c>
      <c r="L9553" t="s">
        <v>26787</v>
      </c>
      <c r="M9553" t="s">
        <v>26788</v>
      </c>
      <c r="N9553">
        <v>0.33500000000000002</v>
      </c>
      <c r="O9553">
        <v>0</v>
      </c>
      <c r="P9553">
        <v>3231</v>
      </c>
      <c r="Q9553">
        <v>0</v>
      </c>
      <c r="R9553">
        <v>0</v>
      </c>
      <c r="S9553">
        <v>0</v>
      </c>
      <c r="T9553">
        <v>135</v>
      </c>
      <c r="U9553">
        <v>0</v>
      </c>
      <c r="V9553">
        <v>1</v>
      </c>
      <c r="W9553">
        <v>0</v>
      </c>
      <c r="X9553">
        <v>355.1845948153744</v>
      </c>
      <c r="Y9553">
        <v>0</v>
      </c>
      <c r="Z9553">
        <v>0</v>
      </c>
      <c r="AA9553">
        <v>0</v>
      </c>
      <c r="AB9553">
        <v>44.334463486079983</v>
      </c>
      <c r="AC9553">
        <v>0</v>
      </c>
      <c r="AD9553">
        <v>4.2834832724419503</v>
      </c>
      <c r="AE9553">
        <v>403.80254157389635</v>
      </c>
    </row>
    <row r="9554" spans="1:31" x14ac:dyDescent="0.25">
      <c r="A9554">
        <v>1858071</v>
      </c>
      <c r="B9554">
        <v>1</v>
      </c>
      <c r="C9554" t="s">
        <v>81</v>
      </c>
      <c r="D9554" t="s">
        <v>122</v>
      </c>
      <c r="E9554" t="s">
        <v>202</v>
      </c>
      <c r="F9554" t="s">
        <v>1425</v>
      </c>
      <c r="G9554" t="s">
        <v>156</v>
      </c>
      <c r="H9554" t="s">
        <v>157</v>
      </c>
      <c r="I9554" t="s">
        <v>135</v>
      </c>
      <c r="J9554" t="s">
        <v>136</v>
      </c>
      <c r="K9554" t="s">
        <v>137</v>
      </c>
      <c r="L9554" t="s">
        <v>26789</v>
      </c>
      <c r="M9554" t="s">
        <v>26790</v>
      </c>
      <c r="N9554">
        <v>1.0238888880000001</v>
      </c>
      <c r="O9554">
        <v>12</v>
      </c>
      <c r="P9554">
        <v>819</v>
      </c>
      <c r="Q9554">
        <v>1</v>
      </c>
      <c r="R9554">
        <v>19</v>
      </c>
      <c r="S9554">
        <v>2</v>
      </c>
      <c r="T9554">
        <v>52</v>
      </c>
      <c r="U9554">
        <v>1</v>
      </c>
      <c r="V9554">
        <v>0</v>
      </c>
      <c r="W9554">
        <v>2.7022790034839668</v>
      </c>
      <c r="X9554">
        <v>126.51757780931479</v>
      </c>
      <c r="Y9554">
        <v>3.64914187827E-2</v>
      </c>
      <c r="Z9554">
        <v>2.9796525090884827</v>
      </c>
      <c r="AA9554">
        <v>54.552883512145627</v>
      </c>
      <c r="AB9554">
        <v>9.9409897113932146</v>
      </c>
      <c r="AC9554">
        <v>0.91018568395993338</v>
      </c>
      <c r="AD9554">
        <v>0</v>
      </c>
      <c r="AE9554">
        <v>197.64005964816869</v>
      </c>
    </row>
    <row r="9555" spans="1:31" x14ac:dyDescent="0.25">
      <c r="A9555">
        <v>1857301</v>
      </c>
      <c r="B9555">
        <v>1</v>
      </c>
      <c r="C9555" t="s">
        <v>81</v>
      </c>
      <c r="D9555" t="s">
        <v>116</v>
      </c>
      <c r="E9555" t="s">
        <v>164</v>
      </c>
      <c r="F9555" t="s">
        <v>26791</v>
      </c>
      <c r="G9555" t="s">
        <v>150</v>
      </c>
      <c r="H9555" t="s">
        <v>157</v>
      </c>
      <c r="I9555" t="s">
        <v>135</v>
      </c>
      <c r="J9555" t="s">
        <v>136</v>
      </c>
      <c r="K9555" t="s">
        <v>151</v>
      </c>
      <c r="L9555" t="s">
        <v>26792</v>
      </c>
      <c r="M9555" t="s">
        <v>26793</v>
      </c>
      <c r="N9555">
        <v>8.9333333330000002</v>
      </c>
      <c r="O9555">
        <v>0</v>
      </c>
      <c r="P9555">
        <v>829</v>
      </c>
      <c r="Q9555">
        <v>6</v>
      </c>
      <c r="R9555">
        <v>71</v>
      </c>
      <c r="S9555">
        <v>6</v>
      </c>
      <c r="T9555">
        <v>45</v>
      </c>
      <c r="U9555">
        <v>0</v>
      </c>
      <c r="V9555">
        <v>0</v>
      </c>
      <c r="W9555">
        <v>0</v>
      </c>
      <c r="X9555">
        <v>999.09005672719729</v>
      </c>
      <c r="Y9555">
        <v>113.20333115571593</v>
      </c>
      <c r="Z9555">
        <v>243.35451703534412</v>
      </c>
      <c r="AA9555">
        <v>344.13229003325591</v>
      </c>
      <c r="AB9555">
        <v>149.75169317080523</v>
      </c>
      <c r="AC9555">
        <v>0</v>
      </c>
      <c r="AD9555">
        <v>0</v>
      </c>
      <c r="AE9555">
        <v>1849.5318881223186</v>
      </c>
    </row>
    <row r="9556" spans="1:31" x14ac:dyDescent="0.25">
      <c r="A9556">
        <v>1858028</v>
      </c>
      <c r="B9556">
        <v>1</v>
      </c>
      <c r="C9556" t="s">
        <v>81</v>
      </c>
      <c r="D9556" t="s">
        <v>127</v>
      </c>
      <c r="E9556" t="s">
        <v>131</v>
      </c>
      <c r="F9556" t="s">
        <v>26794</v>
      </c>
      <c r="G9556" t="s">
        <v>133</v>
      </c>
      <c r="H9556" t="s">
        <v>134</v>
      </c>
      <c r="I9556" t="s">
        <v>135</v>
      </c>
      <c r="J9556" t="s">
        <v>136</v>
      </c>
      <c r="K9556" t="s">
        <v>137</v>
      </c>
      <c r="L9556" t="s">
        <v>26795</v>
      </c>
      <c r="M9556" t="s">
        <v>26796</v>
      </c>
      <c r="N9556">
        <v>3.787222222</v>
      </c>
      <c r="O9556">
        <v>0</v>
      </c>
      <c r="P9556">
        <v>76</v>
      </c>
      <c r="Q9556">
        <v>0</v>
      </c>
      <c r="R9556">
        <v>1</v>
      </c>
      <c r="S9556">
        <v>0</v>
      </c>
      <c r="T9556">
        <v>7</v>
      </c>
      <c r="U9556">
        <v>0</v>
      </c>
      <c r="V9556">
        <v>0</v>
      </c>
      <c r="W9556">
        <v>0</v>
      </c>
      <c r="X9556">
        <v>87.623271103453035</v>
      </c>
      <c r="Y9556">
        <v>0</v>
      </c>
      <c r="Z9556">
        <v>0.34737176498062494</v>
      </c>
      <c r="AA9556">
        <v>0</v>
      </c>
      <c r="AB9556">
        <v>3.36435181512315</v>
      </c>
      <c r="AC9556">
        <v>0</v>
      </c>
      <c r="AD9556">
        <v>0</v>
      </c>
      <c r="AE9556">
        <v>91.334994683556801</v>
      </c>
    </row>
    <row r="9557" spans="1:31" x14ac:dyDescent="0.25">
      <c r="A9557">
        <v>1856803</v>
      </c>
      <c r="B9557">
        <v>1</v>
      </c>
      <c r="C9557" t="s">
        <v>81</v>
      </c>
      <c r="D9557" t="s">
        <v>120</v>
      </c>
      <c r="E9557" t="s">
        <v>154</v>
      </c>
      <c r="F9557" t="s">
        <v>26797</v>
      </c>
      <c r="G9557" t="s">
        <v>156</v>
      </c>
      <c r="H9557" t="s">
        <v>157</v>
      </c>
      <c r="I9557" t="s">
        <v>135</v>
      </c>
      <c r="J9557" t="s">
        <v>136</v>
      </c>
      <c r="K9557" t="s">
        <v>137</v>
      </c>
      <c r="L9557" t="s">
        <v>26798</v>
      </c>
      <c r="M9557" t="s">
        <v>26799</v>
      </c>
      <c r="N9557">
        <v>2.5480555549999999</v>
      </c>
      <c r="O9557">
        <v>0</v>
      </c>
      <c r="P9557">
        <v>0</v>
      </c>
      <c r="Q9557">
        <v>56</v>
      </c>
      <c r="R9557">
        <v>29</v>
      </c>
      <c r="S9557">
        <v>5</v>
      </c>
      <c r="T9557">
        <v>1</v>
      </c>
      <c r="U9557">
        <v>1</v>
      </c>
      <c r="V9557">
        <v>0</v>
      </c>
      <c r="W9557">
        <v>0</v>
      </c>
      <c r="X9557">
        <v>0</v>
      </c>
      <c r="Y9557">
        <v>649.71703555474778</v>
      </c>
      <c r="Z9557">
        <v>252.21406569799808</v>
      </c>
      <c r="AA9557">
        <v>55.380870235315363</v>
      </c>
      <c r="AB9557">
        <v>10.356637401187001</v>
      </c>
      <c r="AC9557">
        <v>199.75579793899425</v>
      </c>
      <c r="AD9557">
        <v>0</v>
      </c>
      <c r="AE9557">
        <v>1167.4244068282424</v>
      </c>
    </row>
    <row r="9558" spans="1:31" x14ac:dyDescent="0.25">
      <c r="A9558">
        <v>1857985</v>
      </c>
      <c r="B9558">
        <v>1</v>
      </c>
      <c r="C9558" t="s">
        <v>81</v>
      </c>
      <c r="D9558" t="s">
        <v>113</v>
      </c>
      <c r="E9558" t="s">
        <v>223</v>
      </c>
      <c r="F9558" t="s">
        <v>26800</v>
      </c>
      <c r="G9558" t="s">
        <v>133</v>
      </c>
      <c r="H9558" t="s">
        <v>134</v>
      </c>
      <c r="I9558" t="s">
        <v>135</v>
      </c>
      <c r="J9558" t="s">
        <v>136</v>
      </c>
      <c r="K9558" t="s">
        <v>137</v>
      </c>
      <c r="L9558" t="s">
        <v>26801</v>
      </c>
      <c r="M9558" t="s">
        <v>26802</v>
      </c>
      <c r="N9558">
        <v>2.0383333330000002</v>
      </c>
      <c r="O9558">
        <v>0</v>
      </c>
      <c r="P9558">
        <v>46</v>
      </c>
      <c r="Q9558">
        <v>0</v>
      </c>
      <c r="R9558">
        <v>0</v>
      </c>
      <c r="S9558">
        <v>0</v>
      </c>
      <c r="T9558">
        <v>1</v>
      </c>
      <c r="U9558">
        <v>0</v>
      </c>
      <c r="V9558">
        <v>0</v>
      </c>
      <c r="W9558">
        <v>0</v>
      </c>
      <c r="X9558">
        <v>21.125750269483213</v>
      </c>
      <c r="Y9558">
        <v>0</v>
      </c>
      <c r="Z9558">
        <v>0</v>
      </c>
      <c r="AA9558">
        <v>0</v>
      </c>
      <c r="AB9558">
        <v>0.27632792411436669</v>
      </c>
      <c r="AC9558">
        <v>0</v>
      </c>
      <c r="AD9558">
        <v>0</v>
      </c>
      <c r="AE9558">
        <v>21.402078193597578</v>
      </c>
    </row>
    <row r="9559" spans="1:31" x14ac:dyDescent="0.25">
      <c r="A9559">
        <v>1858008</v>
      </c>
      <c r="B9559">
        <v>1</v>
      </c>
      <c r="C9559" t="s">
        <v>81</v>
      </c>
      <c r="D9559" t="s">
        <v>118</v>
      </c>
      <c r="E9559" t="s">
        <v>164</v>
      </c>
      <c r="F9559" t="s">
        <v>26803</v>
      </c>
      <c r="G9559" t="s">
        <v>156</v>
      </c>
      <c r="H9559" t="s">
        <v>157</v>
      </c>
      <c r="I9559" t="s">
        <v>135</v>
      </c>
      <c r="J9559" t="s">
        <v>136</v>
      </c>
      <c r="K9559" t="s">
        <v>137</v>
      </c>
      <c r="L9559" t="s">
        <v>26804</v>
      </c>
      <c r="M9559" t="s">
        <v>26805</v>
      </c>
      <c r="N9559">
        <v>0.52333333299999996</v>
      </c>
      <c r="O9559">
        <v>9</v>
      </c>
      <c r="P9559">
        <v>181</v>
      </c>
      <c r="Q9559">
        <v>31</v>
      </c>
      <c r="R9559">
        <v>54</v>
      </c>
      <c r="S9559">
        <v>3</v>
      </c>
      <c r="T9559">
        <v>24</v>
      </c>
      <c r="U9559">
        <v>0</v>
      </c>
      <c r="V9559">
        <v>0</v>
      </c>
      <c r="W9559">
        <v>4.4641072981162004</v>
      </c>
      <c r="X9559">
        <v>35.361586704061175</v>
      </c>
      <c r="Y9559">
        <v>27.787444884322202</v>
      </c>
      <c r="Z9559">
        <v>18.026056054117603</v>
      </c>
      <c r="AA9559">
        <v>1.4829728872547667</v>
      </c>
      <c r="AB9559">
        <v>12.543907232063797</v>
      </c>
      <c r="AC9559">
        <v>0</v>
      </c>
      <c r="AD9559">
        <v>0</v>
      </c>
      <c r="AE9559">
        <v>99.666075059935736</v>
      </c>
    </row>
    <row r="9560" spans="1:31" x14ac:dyDescent="0.25">
      <c r="A9560">
        <v>1857344</v>
      </c>
      <c r="B9560">
        <v>1</v>
      </c>
      <c r="C9560" t="s">
        <v>80</v>
      </c>
      <c r="D9560" t="s">
        <v>104</v>
      </c>
      <c r="E9560" t="s">
        <v>140</v>
      </c>
      <c r="F9560" t="s">
        <v>26806</v>
      </c>
      <c r="G9560" t="s">
        <v>142</v>
      </c>
      <c r="H9560" t="s">
        <v>134</v>
      </c>
      <c r="I9560" t="s">
        <v>135</v>
      </c>
      <c r="J9560" t="s">
        <v>136</v>
      </c>
      <c r="K9560" t="s">
        <v>137</v>
      </c>
      <c r="L9560" t="s">
        <v>26807</v>
      </c>
      <c r="M9560" t="s">
        <v>26808</v>
      </c>
      <c r="N9560">
        <v>3.8958333330000001</v>
      </c>
      <c r="O9560">
        <v>0</v>
      </c>
      <c r="P9560">
        <v>0</v>
      </c>
      <c r="Q9560">
        <v>0</v>
      </c>
      <c r="R9560">
        <v>1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1.7298336036620752</v>
      </c>
      <c r="AA9560">
        <v>0</v>
      </c>
      <c r="AB9560">
        <v>0</v>
      </c>
      <c r="AC9560">
        <v>0</v>
      </c>
      <c r="AD9560">
        <v>0</v>
      </c>
      <c r="AE9560">
        <v>1.7298336036620752</v>
      </c>
    </row>
    <row r="9561" spans="1:31" x14ac:dyDescent="0.25">
      <c r="A9561">
        <v>1858031</v>
      </c>
      <c r="B9561">
        <v>1</v>
      </c>
      <c r="C9561" t="s">
        <v>81</v>
      </c>
      <c r="D9561" t="s">
        <v>121</v>
      </c>
      <c r="E9561" t="s">
        <v>164</v>
      </c>
      <c r="F9561" t="s">
        <v>1088</v>
      </c>
      <c r="G9561" t="s">
        <v>156</v>
      </c>
      <c r="H9561" t="s">
        <v>157</v>
      </c>
      <c r="I9561" t="s">
        <v>135</v>
      </c>
      <c r="J9561" t="s">
        <v>136</v>
      </c>
      <c r="K9561" t="s">
        <v>137</v>
      </c>
      <c r="L9561" t="s">
        <v>26809</v>
      </c>
      <c r="M9561" t="s">
        <v>26810</v>
      </c>
      <c r="N9561">
        <v>0.53583333300000002</v>
      </c>
      <c r="O9561">
        <v>0</v>
      </c>
      <c r="P9561">
        <v>896</v>
      </c>
      <c r="Q9561">
        <v>5</v>
      </c>
      <c r="R9561">
        <v>22</v>
      </c>
      <c r="S9561">
        <v>3</v>
      </c>
      <c r="T9561">
        <v>33</v>
      </c>
      <c r="U9561">
        <v>0</v>
      </c>
      <c r="V9561">
        <v>0</v>
      </c>
      <c r="W9561">
        <v>0</v>
      </c>
      <c r="X9561">
        <v>74.808467227021765</v>
      </c>
      <c r="Y9561">
        <v>1.348740085952475</v>
      </c>
      <c r="Z9561">
        <v>3.4218134425085491</v>
      </c>
      <c r="AA9561">
        <v>4.7483553133509329</v>
      </c>
      <c r="AB9561">
        <v>4.1965278039910165</v>
      </c>
      <c r="AC9561">
        <v>0</v>
      </c>
      <c r="AD9561">
        <v>0</v>
      </c>
      <c r="AE9561">
        <v>88.523903872824732</v>
      </c>
    </row>
    <row r="9562" spans="1:31" x14ac:dyDescent="0.25">
      <c r="A9562">
        <v>1857822</v>
      </c>
      <c r="B9562">
        <v>1</v>
      </c>
      <c r="C9562" t="s">
        <v>81</v>
      </c>
      <c r="D9562" t="s">
        <v>113</v>
      </c>
      <c r="E9562" t="s">
        <v>140</v>
      </c>
      <c r="F9562" t="s">
        <v>26811</v>
      </c>
      <c r="G9562" t="s">
        <v>142</v>
      </c>
      <c r="H9562" t="s">
        <v>134</v>
      </c>
      <c r="I9562" t="s">
        <v>135</v>
      </c>
      <c r="J9562" t="s">
        <v>136</v>
      </c>
      <c r="K9562" t="s">
        <v>137</v>
      </c>
      <c r="L9562" t="s">
        <v>26812</v>
      </c>
      <c r="M9562" t="s">
        <v>26813</v>
      </c>
      <c r="N9562">
        <v>1.424722222</v>
      </c>
      <c r="O9562">
        <v>0</v>
      </c>
      <c r="P9562">
        <v>1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0.20891541525916668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0.20891541525916668</v>
      </c>
    </row>
    <row r="9563" spans="1:31" x14ac:dyDescent="0.25">
      <c r="A9563">
        <v>1856966</v>
      </c>
      <c r="B9563">
        <v>1</v>
      </c>
      <c r="C9563" t="s">
        <v>80</v>
      </c>
      <c r="D9563" t="s">
        <v>84</v>
      </c>
      <c r="E9563" t="s">
        <v>140</v>
      </c>
      <c r="F9563" t="s">
        <v>26814</v>
      </c>
      <c r="G9563" t="s">
        <v>142</v>
      </c>
      <c r="H9563" t="s">
        <v>134</v>
      </c>
      <c r="I9563" t="s">
        <v>135</v>
      </c>
      <c r="J9563" t="s">
        <v>136</v>
      </c>
      <c r="K9563" t="s">
        <v>137</v>
      </c>
      <c r="L9563" t="s">
        <v>26815</v>
      </c>
      <c r="M9563" t="s">
        <v>26816</v>
      </c>
      <c r="N9563">
        <v>1.5113888879999999</v>
      </c>
      <c r="O9563">
        <v>0</v>
      </c>
      <c r="P9563">
        <v>4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1.4688824338152249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1.4688824338152249</v>
      </c>
    </row>
    <row r="9564" spans="1:31" x14ac:dyDescent="0.25">
      <c r="A9564">
        <v>1857799</v>
      </c>
      <c r="B9564">
        <v>1</v>
      </c>
      <c r="C9564" t="s">
        <v>80</v>
      </c>
      <c r="D9564" t="s">
        <v>104</v>
      </c>
      <c r="E9564" t="s">
        <v>140</v>
      </c>
      <c r="F9564" t="s">
        <v>26817</v>
      </c>
      <c r="G9564" t="s">
        <v>142</v>
      </c>
      <c r="H9564" t="s">
        <v>134</v>
      </c>
      <c r="I9564" t="s">
        <v>135</v>
      </c>
      <c r="J9564" t="s">
        <v>136</v>
      </c>
      <c r="K9564" t="s">
        <v>137</v>
      </c>
      <c r="L9564" t="s">
        <v>26818</v>
      </c>
      <c r="M9564" t="s">
        <v>26819</v>
      </c>
      <c r="N9564">
        <v>1.9683333329999999</v>
      </c>
      <c r="O9564">
        <v>0</v>
      </c>
      <c r="P9564">
        <v>1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0.51416142189592506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0.51416142189592506</v>
      </c>
    </row>
    <row r="9565" spans="1:31" x14ac:dyDescent="0.25">
      <c r="A9565">
        <v>1857653</v>
      </c>
      <c r="B9565">
        <v>1</v>
      </c>
      <c r="C9565" t="s">
        <v>80</v>
      </c>
      <c r="D9565" t="s">
        <v>100</v>
      </c>
      <c r="E9565" t="s">
        <v>154</v>
      </c>
      <c r="F9565" t="s">
        <v>26820</v>
      </c>
      <c r="G9565" t="s">
        <v>640</v>
      </c>
      <c r="H9565" t="s">
        <v>157</v>
      </c>
      <c r="I9565" t="s">
        <v>135</v>
      </c>
      <c r="J9565" t="s">
        <v>136</v>
      </c>
      <c r="K9565" t="s">
        <v>137</v>
      </c>
      <c r="L9565" t="s">
        <v>26520</v>
      </c>
      <c r="M9565" t="s">
        <v>26563</v>
      </c>
      <c r="N9565">
        <v>1.829722222</v>
      </c>
      <c r="O9565">
        <v>0</v>
      </c>
      <c r="P9565">
        <v>22</v>
      </c>
      <c r="Q9565">
        <v>0</v>
      </c>
      <c r="R9565">
        <v>29</v>
      </c>
      <c r="S9565">
        <v>0</v>
      </c>
      <c r="T9565">
        <v>11</v>
      </c>
      <c r="U9565">
        <v>0</v>
      </c>
      <c r="V9565">
        <v>0</v>
      </c>
      <c r="W9565">
        <v>0</v>
      </c>
      <c r="X9565">
        <v>16.202368825169167</v>
      </c>
      <c r="Y9565">
        <v>0</v>
      </c>
      <c r="Z9565">
        <v>40.479147805488836</v>
      </c>
      <c r="AA9565">
        <v>0</v>
      </c>
      <c r="AB9565">
        <v>73.486312058914223</v>
      </c>
      <c r="AC9565">
        <v>0</v>
      </c>
      <c r="AD9565">
        <v>0</v>
      </c>
      <c r="AE9565">
        <v>130.16782868957222</v>
      </c>
    </row>
    <row r="9566" spans="1:31" x14ac:dyDescent="0.25">
      <c r="A9566">
        <v>1857530</v>
      </c>
      <c r="B9566">
        <v>1</v>
      </c>
      <c r="C9566" t="s">
        <v>81</v>
      </c>
      <c r="D9566" t="s">
        <v>124</v>
      </c>
      <c r="E9566" t="s">
        <v>154</v>
      </c>
      <c r="F9566" t="s">
        <v>26821</v>
      </c>
      <c r="G9566" t="s">
        <v>156</v>
      </c>
      <c r="H9566" t="s">
        <v>157</v>
      </c>
      <c r="I9566" t="s">
        <v>135</v>
      </c>
      <c r="J9566" t="s">
        <v>136</v>
      </c>
      <c r="K9566" t="s">
        <v>137</v>
      </c>
      <c r="L9566" t="s">
        <v>26822</v>
      </c>
      <c r="M9566" t="s">
        <v>26823</v>
      </c>
      <c r="N9566">
        <v>3.9566666659999998</v>
      </c>
      <c r="O9566">
        <v>0</v>
      </c>
      <c r="P9566">
        <v>843</v>
      </c>
      <c r="Q9566">
        <v>3</v>
      </c>
      <c r="R9566">
        <v>30</v>
      </c>
      <c r="S9566">
        <v>3</v>
      </c>
      <c r="T9566">
        <v>185</v>
      </c>
      <c r="U9566">
        <v>0</v>
      </c>
      <c r="V9566">
        <v>0</v>
      </c>
      <c r="W9566">
        <v>0</v>
      </c>
      <c r="X9566">
        <v>589.64883529516612</v>
      </c>
      <c r="Y9566">
        <v>88.291601862363379</v>
      </c>
      <c r="Z9566">
        <v>142.44843792495783</v>
      </c>
      <c r="AA9566">
        <v>115.80068177594825</v>
      </c>
      <c r="AB9566">
        <v>350.90397688435343</v>
      </c>
      <c r="AC9566">
        <v>0</v>
      </c>
      <c r="AD9566">
        <v>0</v>
      </c>
      <c r="AE9566">
        <v>1287.0935337427888</v>
      </c>
    </row>
    <row r="9567" spans="1:31" x14ac:dyDescent="0.25">
      <c r="A9567">
        <v>1857753</v>
      </c>
      <c r="B9567">
        <v>1</v>
      </c>
      <c r="C9567" t="s">
        <v>80</v>
      </c>
      <c r="D9567" t="s">
        <v>99</v>
      </c>
      <c r="E9567" t="s">
        <v>140</v>
      </c>
      <c r="F9567" t="s">
        <v>26824</v>
      </c>
      <c r="G9567" t="s">
        <v>142</v>
      </c>
      <c r="H9567" t="s">
        <v>134</v>
      </c>
      <c r="I9567" t="s">
        <v>135</v>
      </c>
      <c r="J9567" t="s">
        <v>136</v>
      </c>
      <c r="K9567" t="s">
        <v>137</v>
      </c>
      <c r="L9567" t="s">
        <v>26825</v>
      </c>
      <c r="M9567" t="s">
        <v>26826</v>
      </c>
      <c r="N9567">
        <v>1.6713888880000001</v>
      </c>
      <c r="O9567">
        <v>0</v>
      </c>
      <c r="P9567">
        <v>1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0.70790942532556667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0.70790942532556667</v>
      </c>
    </row>
    <row r="9568" spans="1:31" x14ac:dyDescent="0.25">
      <c r="A9568">
        <v>1857613</v>
      </c>
      <c r="B9568">
        <v>1</v>
      </c>
      <c r="C9568" t="s">
        <v>81</v>
      </c>
      <c r="D9568" t="s">
        <v>115</v>
      </c>
      <c r="E9568" t="s">
        <v>154</v>
      </c>
      <c r="F9568" t="s">
        <v>26827</v>
      </c>
      <c r="G9568" t="s">
        <v>175</v>
      </c>
      <c r="H9568" t="s">
        <v>157</v>
      </c>
      <c r="I9568" t="s">
        <v>135</v>
      </c>
      <c r="J9568" t="s">
        <v>136</v>
      </c>
      <c r="K9568" t="s">
        <v>137</v>
      </c>
      <c r="L9568" t="s">
        <v>26828</v>
      </c>
      <c r="M9568" t="s">
        <v>26829</v>
      </c>
      <c r="N9568">
        <v>6.03</v>
      </c>
      <c r="O9568">
        <v>0</v>
      </c>
      <c r="P9568">
        <v>300</v>
      </c>
      <c r="Q9568">
        <v>0</v>
      </c>
      <c r="R9568">
        <v>30</v>
      </c>
      <c r="S9568">
        <v>1</v>
      </c>
      <c r="T9568">
        <v>23</v>
      </c>
      <c r="U9568">
        <v>0</v>
      </c>
      <c r="V9568">
        <v>0</v>
      </c>
      <c r="W9568">
        <v>0</v>
      </c>
      <c r="X9568">
        <v>184.90559397740242</v>
      </c>
      <c r="Y9568">
        <v>0</v>
      </c>
      <c r="Z9568">
        <v>113.87400035994555</v>
      </c>
      <c r="AA9568">
        <v>0</v>
      </c>
      <c r="AB9568">
        <v>47.245526026629847</v>
      </c>
      <c r="AC9568">
        <v>0</v>
      </c>
      <c r="AD9568">
        <v>0</v>
      </c>
      <c r="AE9568">
        <v>346.02512036397786</v>
      </c>
    </row>
    <row r="9569" spans="1:31" x14ac:dyDescent="0.25">
      <c r="A9569">
        <v>1857467</v>
      </c>
      <c r="B9569">
        <v>1</v>
      </c>
      <c r="C9569" t="s">
        <v>80</v>
      </c>
      <c r="D9569" t="s">
        <v>96</v>
      </c>
      <c r="E9569" t="s">
        <v>202</v>
      </c>
      <c r="F9569" t="s">
        <v>26830</v>
      </c>
      <c r="G9569" t="s">
        <v>225</v>
      </c>
      <c r="H9569" t="s">
        <v>157</v>
      </c>
      <c r="I9569" t="s">
        <v>135</v>
      </c>
      <c r="J9569" t="s">
        <v>136</v>
      </c>
      <c r="K9569" t="s">
        <v>151</v>
      </c>
      <c r="L9569" t="s">
        <v>26831</v>
      </c>
      <c r="M9569" t="s">
        <v>26832</v>
      </c>
      <c r="N9569">
        <v>6.3166666659999997</v>
      </c>
      <c r="O9569">
        <v>0</v>
      </c>
      <c r="P9569">
        <v>1082</v>
      </c>
      <c r="Q9569">
        <v>0</v>
      </c>
      <c r="R9569">
        <v>0</v>
      </c>
      <c r="S9569">
        <v>2</v>
      </c>
      <c r="T9569">
        <v>149</v>
      </c>
      <c r="U9569">
        <v>0</v>
      </c>
      <c r="V9569">
        <v>0</v>
      </c>
      <c r="W9569">
        <v>0</v>
      </c>
      <c r="X9569">
        <v>2531.8161620019105</v>
      </c>
      <c r="Y9569">
        <v>0</v>
      </c>
      <c r="Z9569">
        <v>0</v>
      </c>
      <c r="AA9569">
        <v>171.01681488382999</v>
      </c>
      <c r="AB9569">
        <v>1527.5515091907339</v>
      </c>
      <c r="AC9569">
        <v>0</v>
      </c>
      <c r="AD9569">
        <v>0</v>
      </c>
      <c r="AE9569">
        <v>4230.3844860764748</v>
      </c>
    </row>
    <row r="9570" spans="1:31" x14ac:dyDescent="0.25">
      <c r="A9570">
        <v>1856780</v>
      </c>
      <c r="B9570">
        <v>1</v>
      </c>
      <c r="C9570" t="s">
        <v>80</v>
      </c>
      <c r="D9570" t="s">
        <v>108</v>
      </c>
      <c r="E9570" t="s">
        <v>131</v>
      </c>
      <c r="F9570" t="s">
        <v>22817</v>
      </c>
      <c r="G9570" t="s">
        <v>133</v>
      </c>
      <c r="H9570" t="s">
        <v>134</v>
      </c>
      <c r="I9570" t="s">
        <v>135</v>
      </c>
      <c r="J9570" t="s">
        <v>136</v>
      </c>
      <c r="K9570" t="s">
        <v>137</v>
      </c>
      <c r="L9570" t="s">
        <v>26833</v>
      </c>
      <c r="M9570" t="s">
        <v>26834</v>
      </c>
      <c r="N9570">
        <v>2.1352777770000002</v>
      </c>
      <c r="O9570">
        <v>0</v>
      </c>
      <c r="P9570">
        <v>7</v>
      </c>
      <c r="Q9570">
        <v>0</v>
      </c>
      <c r="R9570">
        <v>4</v>
      </c>
      <c r="S9570">
        <v>0</v>
      </c>
      <c r="T9570">
        <v>2</v>
      </c>
      <c r="U9570">
        <v>0</v>
      </c>
      <c r="V9570">
        <v>0</v>
      </c>
      <c r="W9570">
        <v>0</v>
      </c>
      <c r="X9570">
        <v>1.989572802599417</v>
      </c>
      <c r="Y9570">
        <v>0</v>
      </c>
      <c r="Z9570">
        <v>28.240085186048248</v>
      </c>
      <c r="AA9570">
        <v>0</v>
      </c>
      <c r="AB9570">
        <v>9.1023946163005007</v>
      </c>
      <c r="AC9570">
        <v>0</v>
      </c>
      <c r="AD9570">
        <v>0</v>
      </c>
      <c r="AE9570">
        <v>39.332052604948167</v>
      </c>
    </row>
    <row r="9571" spans="1:31" x14ac:dyDescent="0.25">
      <c r="A9571">
        <v>1857862</v>
      </c>
      <c r="B9571">
        <v>1</v>
      </c>
      <c r="C9571" t="s">
        <v>80</v>
      </c>
      <c r="D9571" t="s">
        <v>98</v>
      </c>
      <c r="E9571" t="s">
        <v>154</v>
      </c>
      <c r="F9571" t="s">
        <v>26835</v>
      </c>
      <c r="G9571" t="s">
        <v>175</v>
      </c>
      <c r="H9571" t="s">
        <v>157</v>
      </c>
      <c r="I9571" t="s">
        <v>135</v>
      </c>
      <c r="J9571" t="s">
        <v>136</v>
      </c>
      <c r="K9571" t="s">
        <v>137</v>
      </c>
      <c r="L9571" t="s">
        <v>26836</v>
      </c>
      <c r="M9571" t="s">
        <v>26837</v>
      </c>
      <c r="N9571">
        <v>2.5</v>
      </c>
      <c r="O9571">
        <v>0</v>
      </c>
      <c r="P9571">
        <v>19</v>
      </c>
      <c r="Q9571">
        <v>0</v>
      </c>
      <c r="R9571">
        <v>26</v>
      </c>
      <c r="S9571">
        <v>0</v>
      </c>
      <c r="T9571">
        <v>6</v>
      </c>
      <c r="U9571">
        <v>0</v>
      </c>
      <c r="V9571">
        <v>0</v>
      </c>
      <c r="W9571">
        <v>0</v>
      </c>
      <c r="X9571">
        <v>11.314015845480004</v>
      </c>
      <c r="Y9571">
        <v>0</v>
      </c>
      <c r="Z9571">
        <v>31.718463405130009</v>
      </c>
      <c r="AA9571">
        <v>0</v>
      </c>
      <c r="AB9571">
        <v>50.546374288648003</v>
      </c>
      <c r="AC9571">
        <v>0</v>
      </c>
      <c r="AD9571">
        <v>0</v>
      </c>
      <c r="AE9571">
        <v>93.578853539258006</v>
      </c>
    </row>
    <row r="9572" spans="1:31" x14ac:dyDescent="0.25">
      <c r="A9572">
        <v>1857567</v>
      </c>
      <c r="B9572">
        <v>1</v>
      </c>
      <c r="C9572" t="s">
        <v>81</v>
      </c>
      <c r="D9572" t="s">
        <v>113</v>
      </c>
      <c r="E9572" t="s">
        <v>131</v>
      </c>
      <c r="F9572" t="s">
        <v>20201</v>
      </c>
      <c r="G9572" t="s">
        <v>1486</v>
      </c>
      <c r="H9572" t="s">
        <v>134</v>
      </c>
      <c r="I9572" t="s">
        <v>135</v>
      </c>
      <c r="J9572" t="s">
        <v>136</v>
      </c>
      <c r="K9572" t="s">
        <v>137</v>
      </c>
      <c r="L9572" t="s">
        <v>26522</v>
      </c>
      <c r="M9572" t="s">
        <v>26838</v>
      </c>
      <c r="N9572">
        <v>2.679166666</v>
      </c>
      <c r="O9572">
        <v>0</v>
      </c>
      <c r="P9572">
        <v>240</v>
      </c>
      <c r="Q9572">
        <v>0</v>
      </c>
      <c r="R9572">
        <v>2</v>
      </c>
      <c r="S9572">
        <v>0</v>
      </c>
      <c r="T9572">
        <v>12</v>
      </c>
      <c r="U9572">
        <v>0</v>
      </c>
      <c r="V9572">
        <v>0</v>
      </c>
      <c r="W9572">
        <v>0</v>
      </c>
      <c r="X9572">
        <v>67.773025065847136</v>
      </c>
      <c r="Y9572">
        <v>0</v>
      </c>
      <c r="Z9572">
        <v>0.37019881871032506</v>
      </c>
      <c r="AA9572">
        <v>0</v>
      </c>
      <c r="AB9572">
        <v>12.982747327664347</v>
      </c>
      <c r="AC9572">
        <v>0</v>
      </c>
      <c r="AD9572">
        <v>0</v>
      </c>
      <c r="AE9572">
        <v>81.125971212221799</v>
      </c>
    </row>
    <row r="9573" spans="1:31" x14ac:dyDescent="0.25">
      <c r="A9573">
        <v>1857261</v>
      </c>
      <c r="B9573">
        <v>1</v>
      </c>
      <c r="C9573" t="s">
        <v>81</v>
      </c>
      <c r="D9573" t="s">
        <v>128</v>
      </c>
      <c r="E9573" t="s">
        <v>202</v>
      </c>
      <c r="F9573" t="s">
        <v>26839</v>
      </c>
      <c r="G9573" t="s">
        <v>156</v>
      </c>
      <c r="H9573" t="s">
        <v>157</v>
      </c>
      <c r="I9573" t="s">
        <v>135</v>
      </c>
      <c r="J9573" t="s">
        <v>136</v>
      </c>
      <c r="K9573" t="s">
        <v>137</v>
      </c>
      <c r="L9573" t="s">
        <v>26840</v>
      </c>
      <c r="M9573" t="s">
        <v>26841</v>
      </c>
      <c r="N9573">
        <v>1.35</v>
      </c>
      <c r="O9573">
        <v>0</v>
      </c>
      <c r="P9573">
        <v>969</v>
      </c>
      <c r="Q9573">
        <v>3</v>
      </c>
      <c r="R9573">
        <v>13</v>
      </c>
      <c r="S9573">
        <v>5</v>
      </c>
      <c r="T9573">
        <v>101</v>
      </c>
      <c r="U9573">
        <v>0</v>
      </c>
      <c r="V9573">
        <v>0</v>
      </c>
      <c r="W9573">
        <v>0</v>
      </c>
      <c r="X9573">
        <v>184.86744391920638</v>
      </c>
      <c r="Y9573">
        <v>212.55546588762152</v>
      </c>
      <c r="Z9573">
        <v>26.185155590880001</v>
      </c>
      <c r="AA9573">
        <v>51.597205060571994</v>
      </c>
      <c r="AB9573">
        <v>35.251582565673019</v>
      </c>
      <c r="AC9573">
        <v>0</v>
      </c>
      <c r="AD9573">
        <v>0</v>
      </c>
      <c r="AE9573">
        <v>510.45685302395287</v>
      </c>
    </row>
    <row r="9574" spans="1:31" x14ac:dyDescent="0.25">
      <c r="A9574">
        <v>1857925</v>
      </c>
      <c r="B9574">
        <v>1</v>
      </c>
      <c r="C9574" t="s">
        <v>81</v>
      </c>
      <c r="D9574" t="s">
        <v>123</v>
      </c>
      <c r="E9574" t="s">
        <v>140</v>
      </c>
      <c r="F9574" t="s">
        <v>26842</v>
      </c>
      <c r="G9574" t="s">
        <v>142</v>
      </c>
      <c r="H9574" t="s">
        <v>134</v>
      </c>
      <c r="I9574" t="s">
        <v>135</v>
      </c>
      <c r="J9574" t="s">
        <v>136</v>
      </c>
      <c r="K9574" t="s">
        <v>137</v>
      </c>
      <c r="L9574" t="s">
        <v>26843</v>
      </c>
      <c r="M9574" t="s">
        <v>26844</v>
      </c>
      <c r="N9574">
        <v>2.4988888880000002</v>
      </c>
      <c r="O9574">
        <v>0</v>
      </c>
      <c r="P9574">
        <v>1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0.77548289892935007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0.77548289892935007</v>
      </c>
    </row>
    <row r="9575" spans="1:31" x14ac:dyDescent="0.25">
      <c r="A9575">
        <v>1857570</v>
      </c>
      <c r="B9575">
        <v>1</v>
      </c>
      <c r="C9575" t="s">
        <v>80</v>
      </c>
      <c r="D9575" t="s">
        <v>94</v>
      </c>
      <c r="E9575" t="s">
        <v>202</v>
      </c>
      <c r="F9575" t="s">
        <v>26682</v>
      </c>
      <c r="G9575" t="s">
        <v>150</v>
      </c>
      <c r="H9575" t="s">
        <v>157</v>
      </c>
      <c r="I9575" t="s">
        <v>135</v>
      </c>
      <c r="J9575" t="s">
        <v>5</v>
      </c>
      <c r="K9575" t="s">
        <v>151</v>
      </c>
      <c r="L9575" t="s">
        <v>26845</v>
      </c>
      <c r="M9575" t="s">
        <v>26846</v>
      </c>
      <c r="N9575">
        <v>5.1387722220000001</v>
      </c>
      <c r="O9575">
        <v>0</v>
      </c>
      <c r="P9575">
        <v>460</v>
      </c>
      <c r="Q9575">
        <v>2</v>
      </c>
      <c r="R9575">
        <v>43</v>
      </c>
      <c r="S9575">
        <v>3</v>
      </c>
      <c r="T9575">
        <v>43</v>
      </c>
      <c r="U9575">
        <v>2</v>
      </c>
      <c r="V9575">
        <v>0</v>
      </c>
      <c r="W9575">
        <v>0</v>
      </c>
      <c r="X9575">
        <v>339.82170863071423</v>
      </c>
      <c r="Y9575">
        <v>76.222195862400014</v>
      </c>
      <c r="Z9575">
        <v>105.40639076139115</v>
      </c>
      <c r="AA9575">
        <v>41.725927272002671</v>
      </c>
      <c r="AB9575">
        <v>155.26102470113506</v>
      </c>
      <c r="AC9575">
        <v>80.004928691145835</v>
      </c>
      <c r="AD9575">
        <v>0</v>
      </c>
      <c r="AE9575">
        <v>798.44217591878896</v>
      </c>
    </row>
    <row r="9576" spans="1:31" x14ac:dyDescent="0.25">
      <c r="A9576">
        <v>1857902</v>
      </c>
      <c r="B9576">
        <v>1</v>
      </c>
      <c r="C9576" t="s">
        <v>80</v>
      </c>
      <c r="D9576" t="s">
        <v>105</v>
      </c>
      <c r="E9576" t="s">
        <v>154</v>
      </c>
      <c r="F9576" t="s">
        <v>26248</v>
      </c>
      <c r="G9576" t="s">
        <v>175</v>
      </c>
      <c r="H9576" t="s">
        <v>157</v>
      </c>
      <c r="I9576" t="s">
        <v>135</v>
      </c>
      <c r="J9576" t="s">
        <v>136</v>
      </c>
      <c r="K9576" t="s">
        <v>137</v>
      </c>
      <c r="L9576" t="s">
        <v>26847</v>
      </c>
      <c r="M9576" t="s">
        <v>26848</v>
      </c>
      <c r="N9576">
        <v>3.7613888879999999</v>
      </c>
      <c r="O9576">
        <v>0</v>
      </c>
      <c r="P9576">
        <v>0</v>
      </c>
      <c r="Q9576">
        <v>0</v>
      </c>
      <c r="R9576">
        <v>0</v>
      </c>
      <c r="S9576">
        <v>4</v>
      </c>
      <c r="T9576">
        <v>0</v>
      </c>
      <c r="U9576">
        <v>2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32.819160390606825</v>
      </c>
      <c r="AB9576">
        <v>0</v>
      </c>
      <c r="AC9576">
        <v>206.68493347798972</v>
      </c>
      <c r="AD9576">
        <v>0</v>
      </c>
      <c r="AE9576">
        <v>239.50409386859656</v>
      </c>
    </row>
    <row r="9577" spans="1:31" x14ac:dyDescent="0.25">
      <c r="A9577">
        <v>1858068</v>
      </c>
      <c r="B9577">
        <v>1</v>
      </c>
      <c r="C9577" t="s">
        <v>81</v>
      </c>
      <c r="D9577" t="s">
        <v>121</v>
      </c>
      <c r="E9577" t="s">
        <v>131</v>
      </c>
      <c r="F9577" t="s">
        <v>26849</v>
      </c>
      <c r="G9577" t="s">
        <v>133</v>
      </c>
      <c r="H9577" t="s">
        <v>134</v>
      </c>
      <c r="I9577" t="s">
        <v>135</v>
      </c>
      <c r="J9577" t="s">
        <v>136</v>
      </c>
      <c r="K9577" t="s">
        <v>137</v>
      </c>
      <c r="L9577" t="s">
        <v>26850</v>
      </c>
      <c r="M9577" t="s">
        <v>26851</v>
      </c>
      <c r="N9577">
        <v>1.2749999999999999</v>
      </c>
      <c r="O9577">
        <v>0</v>
      </c>
      <c r="P9577">
        <v>4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0.60179912003540004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0.60179912003540004</v>
      </c>
    </row>
    <row r="9578" spans="1:31" x14ac:dyDescent="0.25">
      <c r="A9578">
        <v>1857547</v>
      </c>
      <c r="B9578">
        <v>1</v>
      </c>
      <c r="C9578" t="s">
        <v>81</v>
      </c>
      <c r="D9578" t="s">
        <v>128</v>
      </c>
      <c r="E9578" t="s">
        <v>131</v>
      </c>
      <c r="F9578" t="s">
        <v>26852</v>
      </c>
      <c r="G9578" t="s">
        <v>133</v>
      </c>
      <c r="H9578" t="s">
        <v>134</v>
      </c>
      <c r="I9578" t="s">
        <v>135</v>
      </c>
      <c r="J9578" t="s">
        <v>136</v>
      </c>
      <c r="K9578" t="s">
        <v>137</v>
      </c>
      <c r="L9578" t="s">
        <v>26853</v>
      </c>
      <c r="M9578" t="s">
        <v>26854</v>
      </c>
      <c r="N9578">
        <v>11.267222221999999</v>
      </c>
      <c r="O9578">
        <v>0</v>
      </c>
      <c r="P9578">
        <v>136</v>
      </c>
      <c r="Q9578">
        <v>0</v>
      </c>
      <c r="R9578">
        <v>1</v>
      </c>
      <c r="S9578">
        <v>0</v>
      </c>
      <c r="T9578">
        <v>18</v>
      </c>
      <c r="U9578">
        <v>0</v>
      </c>
      <c r="V9578">
        <v>0</v>
      </c>
      <c r="W9578">
        <v>0</v>
      </c>
      <c r="X9578">
        <v>310.04706364586031</v>
      </c>
      <c r="Y9578">
        <v>0</v>
      </c>
      <c r="Z9578">
        <v>0.96823216813966673</v>
      </c>
      <c r="AA9578">
        <v>0</v>
      </c>
      <c r="AB9578">
        <v>100.79027691517491</v>
      </c>
      <c r="AC9578">
        <v>0</v>
      </c>
      <c r="AD9578">
        <v>0</v>
      </c>
      <c r="AE9578">
        <v>411.80557272917486</v>
      </c>
    </row>
    <row r="9579" spans="1:31" x14ac:dyDescent="0.25">
      <c r="A9579">
        <v>1857945</v>
      </c>
      <c r="B9579">
        <v>1</v>
      </c>
      <c r="C9579" t="s">
        <v>81</v>
      </c>
      <c r="D9579" t="s">
        <v>118</v>
      </c>
      <c r="E9579" t="s">
        <v>202</v>
      </c>
      <c r="F9579" t="s">
        <v>26855</v>
      </c>
      <c r="G9579" t="s">
        <v>156</v>
      </c>
      <c r="H9579" t="s">
        <v>157</v>
      </c>
      <c r="I9579" t="s">
        <v>135</v>
      </c>
      <c r="J9579" t="s">
        <v>136</v>
      </c>
      <c r="K9579" t="s">
        <v>137</v>
      </c>
      <c r="L9579" t="s">
        <v>26856</v>
      </c>
      <c r="M9579" t="s">
        <v>26857</v>
      </c>
      <c r="N9579">
        <v>1.102222222</v>
      </c>
      <c r="O9579">
        <v>3</v>
      </c>
      <c r="P9579">
        <v>2567</v>
      </c>
      <c r="Q9579">
        <v>16</v>
      </c>
      <c r="R9579">
        <v>48</v>
      </c>
      <c r="S9579">
        <v>12</v>
      </c>
      <c r="T9579">
        <v>300</v>
      </c>
      <c r="U9579">
        <v>5</v>
      </c>
      <c r="V9579">
        <v>0</v>
      </c>
      <c r="W9579">
        <v>14.1113073860204</v>
      </c>
      <c r="X9579">
        <v>662.66694389161921</v>
      </c>
      <c r="Y9579">
        <v>45.017446211186517</v>
      </c>
      <c r="Z9579">
        <v>81.77116341540831</v>
      </c>
      <c r="AA9579">
        <v>227.83212681875423</v>
      </c>
      <c r="AB9579">
        <v>182.5477625584945</v>
      </c>
      <c r="AC9579">
        <v>515.60939343004998</v>
      </c>
      <c r="AD9579">
        <v>0</v>
      </c>
      <c r="AE9579">
        <v>1729.5561437115332</v>
      </c>
    </row>
    <row r="9580" spans="1:31" x14ac:dyDescent="0.25">
      <c r="A9580">
        <v>1858045</v>
      </c>
      <c r="B9580">
        <v>1</v>
      </c>
      <c r="C9580" t="s">
        <v>80</v>
      </c>
      <c r="D9580" t="s">
        <v>87</v>
      </c>
      <c r="E9580" t="s">
        <v>202</v>
      </c>
      <c r="F9580" t="s">
        <v>26858</v>
      </c>
      <c r="G9580" t="s">
        <v>5763</v>
      </c>
      <c r="H9580" t="s">
        <v>157</v>
      </c>
      <c r="I9580" t="s">
        <v>135</v>
      </c>
      <c r="J9580" t="s">
        <v>136</v>
      </c>
      <c r="K9580" t="s">
        <v>137</v>
      </c>
      <c r="L9580" t="s">
        <v>26859</v>
      </c>
      <c r="M9580" t="s">
        <v>26860</v>
      </c>
      <c r="N9580">
        <v>1.054444444</v>
      </c>
      <c r="O9580">
        <v>1</v>
      </c>
      <c r="P9580">
        <v>426</v>
      </c>
      <c r="Q9580">
        <v>0</v>
      </c>
      <c r="R9580">
        <v>0</v>
      </c>
      <c r="S9580">
        <v>14</v>
      </c>
      <c r="T9580">
        <v>64</v>
      </c>
      <c r="U9580">
        <v>1</v>
      </c>
      <c r="V9580">
        <v>0</v>
      </c>
      <c r="W9580">
        <v>0.73335862036601673</v>
      </c>
      <c r="X9580">
        <v>125.01036493768299</v>
      </c>
      <c r="Y9580">
        <v>0</v>
      </c>
      <c r="Z9580">
        <v>0</v>
      </c>
      <c r="AA9580">
        <v>445.67557289901822</v>
      </c>
      <c r="AB9580">
        <v>44.620443151461245</v>
      </c>
      <c r="AC9580">
        <v>10.44937151237645</v>
      </c>
      <c r="AD9580">
        <v>0</v>
      </c>
      <c r="AE9580">
        <v>626.48911112090502</v>
      </c>
    </row>
    <row r="9581" spans="1:31" x14ac:dyDescent="0.25">
      <c r="A9581">
        <v>1857802</v>
      </c>
      <c r="B9581">
        <v>1</v>
      </c>
      <c r="C9581" t="s">
        <v>80</v>
      </c>
      <c r="D9581" t="s">
        <v>84</v>
      </c>
      <c r="E9581" t="s">
        <v>140</v>
      </c>
      <c r="F9581" t="s">
        <v>26861</v>
      </c>
      <c r="G9581" t="s">
        <v>142</v>
      </c>
      <c r="H9581" t="s">
        <v>134</v>
      </c>
      <c r="I9581" t="s">
        <v>135</v>
      </c>
      <c r="J9581" t="s">
        <v>136</v>
      </c>
      <c r="K9581" t="s">
        <v>137</v>
      </c>
      <c r="L9581" t="s">
        <v>26862</v>
      </c>
      <c r="M9581" t="s">
        <v>26863</v>
      </c>
      <c r="N9581">
        <v>2.4158333330000001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1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4.7749914944976517</v>
      </c>
      <c r="AC9581">
        <v>0</v>
      </c>
      <c r="AD9581">
        <v>0</v>
      </c>
      <c r="AE9581">
        <v>4.7749914944976517</v>
      </c>
    </row>
    <row r="9582" spans="1:31" x14ac:dyDescent="0.25">
      <c r="A9582">
        <v>1857255</v>
      </c>
      <c r="B9582">
        <v>1</v>
      </c>
      <c r="C9582" t="s">
        <v>81</v>
      </c>
      <c r="D9582" t="s">
        <v>122</v>
      </c>
      <c r="E9582" t="s">
        <v>154</v>
      </c>
      <c r="F9582" t="s">
        <v>9496</v>
      </c>
      <c r="G9582" t="s">
        <v>175</v>
      </c>
      <c r="H9582" t="s">
        <v>157</v>
      </c>
      <c r="I9582" t="s">
        <v>135</v>
      </c>
      <c r="J9582" t="s">
        <v>136</v>
      </c>
      <c r="K9582" t="s">
        <v>137</v>
      </c>
      <c r="L9582" t="s">
        <v>26864</v>
      </c>
      <c r="M9582" t="s">
        <v>26865</v>
      </c>
      <c r="N9582">
        <v>1.5816666660000001</v>
      </c>
      <c r="O9582">
        <v>0</v>
      </c>
      <c r="P9582">
        <v>135</v>
      </c>
      <c r="Q9582">
        <v>0</v>
      </c>
      <c r="R9582">
        <v>2</v>
      </c>
      <c r="S9582">
        <v>0</v>
      </c>
      <c r="T9582">
        <v>20</v>
      </c>
      <c r="U9582">
        <v>0</v>
      </c>
      <c r="V9582">
        <v>0</v>
      </c>
      <c r="W9582">
        <v>0</v>
      </c>
      <c r="X9582">
        <v>24.424199162564484</v>
      </c>
      <c r="Y9582">
        <v>0</v>
      </c>
      <c r="Z9582">
        <v>2.0131297478877332</v>
      </c>
      <c r="AA9582">
        <v>0</v>
      </c>
      <c r="AB9582">
        <v>3.2907031905372994</v>
      </c>
      <c r="AC9582">
        <v>0</v>
      </c>
      <c r="AD9582">
        <v>0</v>
      </c>
      <c r="AE9582">
        <v>29.728032100989516</v>
      </c>
    </row>
    <row r="9583" spans="1:31" x14ac:dyDescent="0.25">
      <c r="A9583">
        <v>1858025</v>
      </c>
      <c r="B9583">
        <v>1</v>
      </c>
      <c r="C9583" t="s">
        <v>80</v>
      </c>
      <c r="D9583" t="s">
        <v>83</v>
      </c>
      <c r="E9583" t="s">
        <v>268</v>
      </c>
      <c r="F9583" t="s">
        <v>26866</v>
      </c>
      <c r="G9583" t="s">
        <v>5763</v>
      </c>
      <c r="H9583" t="s">
        <v>157</v>
      </c>
      <c r="I9583" t="s">
        <v>135</v>
      </c>
      <c r="J9583" t="s">
        <v>136</v>
      </c>
      <c r="K9583" t="s">
        <v>137</v>
      </c>
      <c r="L9583" t="s">
        <v>26410</v>
      </c>
      <c r="M9583" t="s">
        <v>26867</v>
      </c>
      <c r="N9583">
        <v>1.064356388</v>
      </c>
      <c r="O9583">
        <v>0</v>
      </c>
      <c r="P9583">
        <v>2</v>
      </c>
      <c r="Q9583">
        <v>0</v>
      </c>
      <c r="R9583">
        <v>0</v>
      </c>
      <c r="S9583">
        <v>0</v>
      </c>
      <c r="T9583">
        <v>49</v>
      </c>
      <c r="U9583">
        <v>0</v>
      </c>
      <c r="V9583">
        <v>1</v>
      </c>
      <c r="W9583">
        <v>0</v>
      </c>
      <c r="X9583">
        <v>0.64776516650437499</v>
      </c>
      <c r="Y9583">
        <v>0</v>
      </c>
      <c r="Z9583">
        <v>0</v>
      </c>
      <c r="AA9583">
        <v>0</v>
      </c>
      <c r="AB9583">
        <v>124.51618873569042</v>
      </c>
      <c r="AC9583">
        <v>0</v>
      </c>
      <c r="AD9583">
        <v>3.0052434380286499</v>
      </c>
      <c r="AE9583">
        <v>128.16919734022343</v>
      </c>
    </row>
    <row r="9584" spans="1:31" x14ac:dyDescent="0.25">
      <c r="A9584">
        <v>1857633</v>
      </c>
      <c r="B9584">
        <v>1</v>
      </c>
      <c r="C9584" t="s">
        <v>80</v>
      </c>
      <c r="D9584" t="s">
        <v>105</v>
      </c>
      <c r="E9584" t="s">
        <v>154</v>
      </c>
      <c r="F9584" t="s">
        <v>26868</v>
      </c>
      <c r="G9584" t="s">
        <v>640</v>
      </c>
      <c r="H9584" t="s">
        <v>157</v>
      </c>
      <c r="I9584" t="s">
        <v>135</v>
      </c>
      <c r="J9584" t="s">
        <v>136</v>
      </c>
      <c r="K9584" t="s">
        <v>137</v>
      </c>
      <c r="L9584" t="s">
        <v>26869</v>
      </c>
      <c r="M9584" t="s">
        <v>26870</v>
      </c>
      <c r="N9584">
        <v>7.8036111110000004</v>
      </c>
      <c r="O9584">
        <v>0</v>
      </c>
      <c r="P9584">
        <v>642</v>
      </c>
      <c r="Q9584">
        <v>0</v>
      </c>
      <c r="R9584">
        <v>0</v>
      </c>
      <c r="S9584">
        <v>0</v>
      </c>
      <c r="T9584">
        <v>151</v>
      </c>
      <c r="U9584">
        <v>0</v>
      </c>
      <c r="V9584">
        <v>0</v>
      </c>
      <c r="W9584">
        <v>0</v>
      </c>
      <c r="X9584">
        <v>1180.0957970708503</v>
      </c>
      <c r="Y9584">
        <v>0</v>
      </c>
      <c r="Z9584">
        <v>0</v>
      </c>
      <c r="AA9584">
        <v>0</v>
      </c>
      <c r="AB9584">
        <v>1541.7679497007716</v>
      </c>
      <c r="AC9584">
        <v>0</v>
      </c>
      <c r="AD9584">
        <v>0</v>
      </c>
      <c r="AE9584">
        <v>2721.8637467716217</v>
      </c>
    </row>
    <row r="9585" spans="1:31" x14ac:dyDescent="0.25">
      <c r="A9585">
        <v>1858088</v>
      </c>
      <c r="B9585">
        <v>1</v>
      </c>
      <c r="C9585" t="s">
        <v>80</v>
      </c>
      <c r="D9585" t="s">
        <v>83</v>
      </c>
      <c r="E9585" t="s">
        <v>202</v>
      </c>
      <c r="F9585" t="s">
        <v>26871</v>
      </c>
      <c r="G9585" t="s">
        <v>5763</v>
      </c>
      <c r="H9585" t="s">
        <v>157</v>
      </c>
      <c r="I9585" t="s">
        <v>135</v>
      </c>
      <c r="J9585" t="s">
        <v>136</v>
      </c>
      <c r="K9585" t="s">
        <v>137</v>
      </c>
      <c r="L9585" t="s">
        <v>26872</v>
      </c>
      <c r="M9585" t="s">
        <v>26873</v>
      </c>
      <c r="N9585">
        <v>1.218611111</v>
      </c>
      <c r="O9585">
        <v>0</v>
      </c>
      <c r="P9585">
        <v>191</v>
      </c>
      <c r="Q9585">
        <v>0</v>
      </c>
      <c r="R9585">
        <v>1</v>
      </c>
      <c r="S9585">
        <v>28</v>
      </c>
      <c r="T9585">
        <v>567</v>
      </c>
      <c r="U9585">
        <v>7</v>
      </c>
      <c r="V9585">
        <v>34</v>
      </c>
      <c r="W9585">
        <v>0</v>
      </c>
      <c r="X9585">
        <v>53.707316943381805</v>
      </c>
      <c r="Y9585">
        <v>0</v>
      </c>
      <c r="Z9585">
        <v>0.13981497383880004</v>
      </c>
      <c r="AA9585">
        <v>738.16822062013739</v>
      </c>
      <c r="AB9585">
        <v>1178.6770664044907</v>
      </c>
      <c r="AC9585">
        <v>444.670112452024</v>
      </c>
      <c r="AD9585">
        <v>585.21412482734945</v>
      </c>
      <c r="AE9585">
        <v>3000.576656221222</v>
      </c>
    </row>
    <row r="9586" spans="1:31" x14ac:dyDescent="0.25">
      <c r="A9586">
        <v>1857988</v>
      </c>
      <c r="B9586">
        <v>1</v>
      </c>
      <c r="C9586" t="s">
        <v>80</v>
      </c>
      <c r="D9586" t="s">
        <v>102</v>
      </c>
      <c r="E9586" t="s">
        <v>131</v>
      </c>
      <c r="F9586" t="s">
        <v>26874</v>
      </c>
      <c r="G9586" t="s">
        <v>133</v>
      </c>
      <c r="H9586" t="s">
        <v>134</v>
      </c>
      <c r="I9586" t="s">
        <v>135</v>
      </c>
      <c r="J9586" t="s">
        <v>136</v>
      </c>
      <c r="K9586" t="s">
        <v>137</v>
      </c>
      <c r="L9586" t="s">
        <v>26875</v>
      </c>
      <c r="M9586" t="s">
        <v>26876</v>
      </c>
      <c r="N9586">
        <v>1.349444444</v>
      </c>
      <c r="O9586">
        <v>0</v>
      </c>
      <c r="P9586">
        <v>9</v>
      </c>
      <c r="Q9586">
        <v>0</v>
      </c>
      <c r="R9586">
        <v>33</v>
      </c>
      <c r="S9586">
        <v>0</v>
      </c>
      <c r="T9586">
        <v>4</v>
      </c>
      <c r="U9586">
        <v>0</v>
      </c>
      <c r="V9586">
        <v>0</v>
      </c>
      <c r="W9586">
        <v>0</v>
      </c>
      <c r="X9586">
        <v>4.1741756457450991</v>
      </c>
      <c r="Y9586">
        <v>0</v>
      </c>
      <c r="Z9586">
        <v>26.887406369156732</v>
      </c>
      <c r="AA9586">
        <v>0</v>
      </c>
      <c r="AB9586">
        <v>2.2818168549626998</v>
      </c>
      <c r="AC9586">
        <v>0</v>
      </c>
      <c r="AD9586">
        <v>0</v>
      </c>
      <c r="AE9586">
        <v>33.343398869864529</v>
      </c>
    </row>
    <row r="9587" spans="1:31" x14ac:dyDescent="0.25">
      <c r="A9587">
        <v>1857982</v>
      </c>
      <c r="B9587">
        <v>1</v>
      </c>
      <c r="C9587" t="s">
        <v>80</v>
      </c>
      <c r="D9587" t="s">
        <v>82</v>
      </c>
      <c r="E9587" t="s">
        <v>140</v>
      </c>
      <c r="F9587" t="s">
        <v>26877</v>
      </c>
      <c r="G9587" t="s">
        <v>142</v>
      </c>
      <c r="H9587" t="s">
        <v>134</v>
      </c>
      <c r="I9587" t="s">
        <v>135</v>
      </c>
      <c r="J9587" t="s">
        <v>136</v>
      </c>
      <c r="K9587" t="s">
        <v>137</v>
      </c>
      <c r="L9587" t="s">
        <v>26878</v>
      </c>
      <c r="M9587" t="s">
        <v>26879</v>
      </c>
      <c r="N9587">
        <v>0.61833333300000004</v>
      </c>
      <c r="O9587">
        <v>0</v>
      </c>
      <c r="P9587">
        <v>3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0.49407431036025007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0.49407431036025007</v>
      </c>
    </row>
    <row r="9588" spans="1:31" x14ac:dyDescent="0.25">
      <c r="A9588">
        <v>1857298</v>
      </c>
      <c r="B9588">
        <v>1</v>
      </c>
      <c r="C9588" t="s">
        <v>81</v>
      </c>
      <c r="D9588" t="s">
        <v>118</v>
      </c>
      <c r="E9588" t="s">
        <v>131</v>
      </c>
      <c r="F9588" t="s">
        <v>26880</v>
      </c>
      <c r="G9588" t="s">
        <v>1046</v>
      </c>
      <c r="H9588" t="s">
        <v>134</v>
      </c>
      <c r="I9588" t="s">
        <v>135</v>
      </c>
      <c r="J9588" t="s">
        <v>136</v>
      </c>
      <c r="K9588" t="s">
        <v>137</v>
      </c>
      <c r="L9588" t="s">
        <v>26881</v>
      </c>
      <c r="M9588" t="s">
        <v>26882</v>
      </c>
      <c r="N9588">
        <v>2.1675</v>
      </c>
      <c r="O9588">
        <v>0</v>
      </c>
      <c r="P9588">
        <v>33</v>
      </c>
      <c r="Q9588">
        <v>0</v>
      </c>
      <c r="R9588">
        <v>16</v>
      </c>
      <c r="S9588">
        <v>0</v>
      </c>
      <c r="T9588">
        <v>1</v>
      </c>
      <c r="U9588">
        <v>0</v>
      </c>
      <c r="V9588">
        <v>0</v>
      </c>
      <c r="W9588">
        <v>0</v>
      </c>
      <c r="X9588">
        <v>15.50789161761735</v>
      </c>
      <c r="Y9588">
        <v>0</v>
      </c>
      <c r="Z9588">
        <v>11.837165665634553</v>
      </c>
      <c r="AA9588">
        <v>0</v>
      </c>
      <c r="AB9588">
        <v>1.0813133103013501</v>
      </c>
      <c r="AC9588">
        <v>0</v>
      </c>
      <c r="AD9588">
        <v>0</v>
      </c>
      <c r="AE9588">
        <v>28.426370593553255</v>
      </c>
    </row>
    <row r="9589" spans="1:31" x14ac:dyDescent="0.25">
      <c r="A9589">
        <v>1857739</v>
      </c>
      <c r="B9589">
        <v>1</v>
      </c>
      <c r="C9589" t="s">
        <v>80</v>
      </c>
      <c r="D9589" t="s">
        <v>83</v>
      </c>
      <c r="E9589" t="s">
        <v>140</v>
      </c>
      <c r="F9589" t="s">
        <v>26883</v>
      </c>
      <c r="G9589" t="s">
        <v>133</v>
      </c>
      <c r="H9589" t="s">
        <v>134</v>
      </c>
      <c r="I9589" t="s">
        <v>135</v>
      </c>
      <c r="J9589" t="s">
        <v>136</v>
      </c>
      <c r="K9589" t="s">
        <v>137</v>
      </c>
      <c r="L9589" t="s">
        <v>26884</v>
      </c>
      <c r="M9589" t="s">
        <v>26885</v>
      </c>
      <c r="N9589">
        <v>1.6202777770000001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1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29.910127792325255</v>
      </c>
      <c r="AE9589">
        <v>29.910127792325255</v>
      </c>
    </row>
    <row r="9590" spans="1:31" x14ac:dyDescent="0.25">
      <c r="A9590">
        <v>1857556</v>
      </c>
      <c r="B9590">
        <v>1</v>
      </c>
      <c r="C9590" t="s">
        <v>80</v>
      </c>
      <c r="D9590" t="s">
        <v>103</v>
      </c>
      <c r="E9590" t="s">
        <v>131</v>
      </c>
      <c r="F9590" t="s">
        <v>26886</v>
      </c>
      <c r="G9590" t="s">
        <v>150</v>
      </c>
      <c r="H9590" t="s">
        <v>134</v>
      </c>
      <c r="I9590" t="s">
        <v>135</v>
      </c>
      <c r="J9590" t="s">
        <v>136</v>
      </c>
      <c r="K9590" t="s">
        <v>151</v>
      </c>
      <c r="L9590" t="s">
        <v>26887</v>
      </c>
      <c r="M9590" t="s">
        <v>26888</v>
      </c>
      <c r="N9590">
        <v>1.590904444</v>
      </c>
      <c r="O9590">
        <v>0</v>
      </c>
      <c r="P9590">
        <v>25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7.1922204611054497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7.1922204611054497</v>
      </c>
    </row>
    <row r="9591" spans="1:31" x14ac:dyDescent="0.25">
      <c r="A9591">
        <v>1857702</v>
      </c>
      <c r="B9591">
        <v>1</v>
      </c>
      <c r="C9591" t="s">
        <v>81</v>
      </c>
      <c r="D9591" t="s">
        <v>127</v>
      </c>
      <c r="E9591" t="s">
        <v>252</v>
      </c>
      <c r="F9591" t="s">
        <v>19806</v>
      </c>
      <c r="G9591" t="s">
        <v>279</v>
      </c>
      <c r="H9591" t="s">
        <v>134</v>
      </c>
      <c r="I9591" t="s">
        <v>135</v>
      </c>
      <c r="J9591" t="s">
        <v>136</v>
      </c>
      <c r="K9591" t="s">
        <v>137</v>
      </c>
      <c r="L9591" t="s">
        <v>26889</v>
      </c>
      <c r="M9591" t="s">
        <v>26890</v>
      </c>
      <c r="N9591">
        <v>0.88194444400000005</v>
      </c>
      <c r="O9591">
        <v>0</v>
      </c>
      <c r="P9591">
        <v>101</v>
      </c>
      <c r="Q9591">
        <v>0</v>
      </c>
      <c r="R9591">
        <v>0</v>
      </c>
      <c r="S9591">
        <v>0</v>
      </c>
      <c r="T9591">
        <v>241</v>
      </c>
      <c r="U9591">
        <v>0</v>
      </c>
      <c r="V9591">
        <v>1</v>
      </c>
      <c r="W9591">
        <v>0</v>
      </c>
      <c r="X9591">
        <v>15.855333004737078</v>
      </c>
      <c r="Y9591">
        <v>0</v>
      </c>
      <c r="Z9591">
        <v>0</v>
      </c>
      <c r="AA9591">
        <v>0</v>
      </c>
      <c r="AB9591">
        <v>179.48341426003262</v>
      </c>
      <c r="AC9591">
        <v>0</v>
      </c>
      <c r="AD9591">
        <v>0.544558963585</v>
      </c>
      <c r="AE9591">
        <v>195.88330622835468</v>
      </c>
    </row>
    <row r="9592" spans="1:31" x14ac:dyDescent="0.25">
      <c r="A9592">
        <v>1857579</v>
      </c>
      <c r="B9592">
        <v>1</v>
      </c>
      <c r="C9592" t="s">
        <v>80</v>
      </c>
      <c r="D9592" t="s">
        <v>97</v>
      </c>
      <c r="E9592" t="s">
        <v>140</v>
      </c>
      <c r="F9592" t="s">
        <v>26891</v>
      </c>
      <c r="G9592" t="s">
        <v>142</v>
      </c>
      <c r="H9592" t="s">
        <v>134</v>
      </c>
      <c r="I9592" t="s">
        <v>135</v>
      </c>
      <c r="J9592" t="s">
        <v>136</v>
      </c>
      <c r="K9592" t="s">
        <v>137</v>
      </c>
      <c r="L9592" t="s">
        <v>26892</v>
      </c>
      <c r="M9592" t="s">
        <v>26893</v>
      </c>
      <c r="N9592">
        <v>4.3902777769999997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1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0.42064460576445006</v>
      </c>
      <c r="AC9592">
        <v>0</v>
      </c>
      <c r="AD9592">
        <v>0</v>
      </c>
      <c r="AE9592">
        <v>0.42064460576445006</v>
      </c>
    </row>
    <row r="9593" spans="1:31" x14ac:dyDescent="0.25">
      <c r="A9593">
        <v>1857516</v>
      </c>
      <c r="B9593">
        <v>1</v>
      </c>
      <c r="C9593" t="s">
        <v>80</v>
      </c>
      <c r="D9593" t="s">
        <v>82</v>
      </c>
      <c r="E9593" t="s">
        <v>131</v>
      </c>
      <c r="F9593" t="s">
        <v>26894</v>
      </c>
      <c r="G9593" t="s">
        <v>189</v>
      </c>
      <c r="H9593" t="s">
        <v>134</v>
      </c>
      <c r="I9593" t="s">
        <v>135</v>
      </c>
      <c r="J9593" t="s">
        <v>136</v>
      </c>
      <c r="K9593" t="s">
        <v>137</v>
      </c>
      <c r="L9593" t="s">
        <v>26895</v>
      </c>
      <c r="M9593" t="s">
        <v>26896</v>
      </c>
      <c r="N9593">
        <v>4.3372222220000003</v>
      </c>
      <c r="O9593">
        <v>0</v>
      </c>
      <c r="P9593">
        <v>4</v>
      </c>
      <c r="Q9593">
        <v>0</v>
      </c>
      <c r="R9593">
        <v>0</v>
      </c>
      <c r="S9593">
        <v>0</v>
      </c>
      <c r="T9593">
        <v>31</v>
      </c>
      <c r="U9593">
        <v>0</v>
      </c>
      <c r="V9593">
        <v>2</v>
      </c>
      <c r="W9593">
        <v>0</v>
      </c>
      <c r="X9593">
        <v>1.2061295458235666</v>
      </c>
      <c r="Y9593">
        <v>0</v>
      </c>
      <c r="Z9593">
        <v>0</v>
      </c>
      <c r="AA9593">
        <v>0</v>
      </c>
      <c r="AB9593">
        <v>137.92125879269278</v>
      </c>
      <c r="AC9593">
        <v>0</v>
      </c>
      <c r="AD9593">
        <v>14.714110890023793</v>
      </c>
      <c r="AE9593">
        <v>153.84149922854013</v>
      </c>
    </row>
    <row r="9594" spans="1:31" x14ac:dyDescent="0.25">
      <c r="A9594">
        <v>1856769</v>
      </c>
      <c r="B9594">
        <v>1</v>
      </c>
      <c r="C9594" t="s">
        <v>80</v>
      </c>
      <c r="D9594" t="s">
        <v>97</v>
      </c>
      <c r="E9594" t="s">
        <v>154</v>
      </c>
      <c r="F9594" t="s">
        <v>26897</v>
      </c>
      <c r="G9594" t="s">
        <v>175</v>
      </c>
      <c r="H9594" t="s">
        <v>157</v>
      </c>
      <c r="I9594" t="s">
        <v>135</v>
      </c>
      <c r="J9594" t="s">
        <v>136</v>
      </c>
      <c r="K9594" t="s">
        <v>137</v>
      </c>
      <c r="L9594" t="s">
        <v>26898</v>
      </c>
      <c r="M9594" t="s">
        <v>26899</v>
      </c>
      <c r="N9594">
        <v>2.3272222220000001</v>
      </c>
      <c r="O9594">
        <v>0</v>
      </c>
      <c r="P9594">
        <v>16</v>
      </c>
      <c r="Q9594">
        <v>0</v>
      </c>
      <c r="R9594">
        <v>61</v>
      </c>
      <c r="S9594">
        <v>0</v>
      </c>
      <c r="T9594">
        <v>8</v>
      </c>
      <c r="U9594">
        <v>0</v>
      </c>
      <c r="V9594">
        <v>0</v>
      </c>
      <c r="W9594">
        <v>0</v>
      </c>
      <c r="X9594">
        <v>15.906077582991065</v>
      </c>
      <c r="Y9594">
        <v>0</v>
      </c>
      <c r="Z9594">
        <v>39.067006144921031</v>
      </c>
      <c r="AA9594">
        <v>0</v>
      </c>
      <c r="AB9594">
        <v>11.0572068961376</v>
      </c>
      <c r="AC9594">
        <v>0</v>
      </c>
      <c r="AD9594">
        <v>0</v>
      </c>
      <c r="AE9594">
        <v>66.030290624049698</v>
      </c>
    </row>
    <row r="9595" spans="1:31" x14ac:dyDescent="0.25">
      <c r="A9595">
        <v>1857871</v>
      </c>
      <c r="B9595">
        <v>1</v>
      </c>
      <c r="C9595" t="s">
        <v>80</v>
      </c>
      <c r="D9595" t="s">
        <v>105</v>
      </c>
      <c r="E9595" t="s">
        <v>223</v>
      </c>
      <c r="F9595" t="s">
        <v>26291</v>
      </c>
      <c r="G9595" t="s">
        <v>133</v>
      </c>
      <c r="H9595" t="s">
        <v>134</v>
      </c>
      <c r="I9595" t="s">
        <v>135</v>
      </c>
      <c r="J9595" t="s">
        <v>136</v>
      </c>
      <c r="K9595" t="s">
        <v>137</v>
      </c>
      <c r="L9595" t="s">
        <v>26377</v>
      </c>
      <c r="M9595" t="s">
        <v>26900</v>
      </c>
      <c r="N9595">
        <v>4.0663888879999996</v>
      </c>
      <c r="O9595">
        <v>0</v>
      </c>
      <c r="P9595">
        <v>18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17.16534464044377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17.16534464044377</v>
      </c>
    </row>
    <row r="9596" spans="1:31" x14ac:dyDescent="0.25">
      <c r="A9596">
        <v>1857410</v>
      </c>
      <c r="B9596">
        <v>1</v>
      </c>
      <c r="C9596" t="s">
        <v>80</v>
      </c>
      <c r="D9596" t="s">
        <v>84</v>
      </c>
      <c r="E9596" t="s">
        <v>140</v>
      </c>
      <c r="F9596" t="s">
        <v>26901</v>
      </c>
      <c r="G9596" t="s">
        <v>213</v>
      </c>
      <c r="H9596" t="s">
        <v>134</v>
      </c>
      <c r="I9596" t="s">
        <v>135</v>
      </c>
      <c r="J9596" t="s">
        <v>136</v>
      </c>
      <c r="K9596" t="s">
        <v>137</v>
      </c>
      <c r="L9596" t="s">
        <v>26902</v>
      </c>
      <c r="M9596" t="s">
        <v>26903</v>
      </c>
      <c r="N9596">
        <v>4.108055555</v>
      </c>
      <c r="O9596">
        <v>0</v>
      </c>
      <c r="P9596">
        <v>4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4.5697007377465511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4.5697007377465511</v>
      </c>
    </row>
    <row r="9597" spans="1:31" x14ac:dyDescent="0.25">
      <c r="A9597">
        <v>1857619</v>
      </c>
      <c r="B9597">
        <v>1</v>
      </c>
      <c r="C9597" t="s">
        <v>80</v>
      </c>
      <c r="D9597" t="s">
        <v>109</v>
      </c>
      <c r="E9597" t="s">
        <v>202</v>
      </c>
      <c r="F9597" t="s">
        <v>26904</v>
      </c>
      <c r="G9597" t="s">
        <v>235</v>
      </c>
      <c r="H9597" t="s">
        <v>157</v>
      </c>
      <c r="I9597" t="s">
        <v>135</v>
      </c>
      <c r="J9597" t="s">
        <v>3</v>
      </c>
      <c r="K9597" t="s">
        <v>137</v>
      </c>
      <c r="L9597" t="s">
        <v>26905</v>
      </c>
      <c r="M9597" t="s">
        <v>26906</v>
      </c>
      <c r="N9597">
        <v>0.62527777699999998</v>
      </c>
      <c r="O9597">
        <v>0</v>
      </c>
      <c r="P9597">
        <v>5489</v>
      </c>
      <c r="Q9597">
        <v>9</v>
      </c>
      <c r="R9597">
        <v>537</v>
      </c>
      <c r="S9597">
        <v>22</v>
      </c>
      <c r="T9597">
        <v>1216</v>
      </c>
      <c r="U9597">
        <v>9</v>
      </c>
      <c r="V9597">
        <v>1</v>
      </c>
      <c r="W9597">
        <v>0</v>
      </c>
      <c r="X9597">
        <v>549.65290572775257</v>
      </c>
      <c r="Y9597">
        <v>9.277894784785202</v>
      </c>
      <c r="Z9597">
        <v>366.59076461219001</v>
      </c>
      <c r="AA9597">
        <v>202.28124808966757</v>
      </c>
      <c r="AB9597">
        <v>478.0519599993579</v>
      </c>
      <c r="AC9597">
        <v>697.67164080980069</v>
      </c>
      <c r="AD9597">
        <v>99.1354416974104</v>
      </c>
      <c r="AE9597">
        <v>2402.6618557209645</v>
      </c>
    </row>
    <row r="9598" spans="1:31" x14ac:dyDescent="0.25">
      <c r="A9598">
        <v>1857370</v>
      </c>
      <c r="B9598">
        <v>1</v>
      </c>
      <c r="C9598" t="s">
        <v>80</v>
      </c>
      <c r="D9598" t="s">
        <v>98</v>
      </c>
      <c r="E9598" t="s">
        <v>154</v>
      </c>
      <c r="F9598" t="s">
        <v>26907</v>
      </c>
      <c r="G9598" t="s">
        <v>175</v>
      </c>
      <c r="H9598" t="s">
        <v>157</v>
      </c>
      <c r="I9598" t="s">
        <v>135</v>
      </c>
      <c r="J9598" t="s">
        <v>136</v>
      </c>
      <c r="K9598" t="s">
        <v>137</v>
      </c>
      <c r="L9598" t="s">
        <v>26908</v>
      </c>
      <c r="M9598" t="s">
        <v>26909</v>
      </c>
      <c r="N9598">
        <v>3.2097222219999999</v>
      </c>
      <c r="O9598">
        <v>0</v>
      </c>
      <c r="P9598">
        <v>25</v>
      </c>
      <c r="Q9598">
        <v>0</v>
      </c>
      <c r="R9598">
        <v>33</v>
      </c>
      <c r="S9598">
        <v>0</v>
      </c>
      <c r="T9598">
        <v>11</v>
      </c>
      <c r="U9598">
        <v>0</v>
      </c>
      <c r="V9598">
        <v>0</v>
      </c>
      <c r="W9598">
        <v>0</v>
      </c>
      <c r="X9598">
        <v>15.838019513350442</v>
      </c>
      <c r="Y9598">
        <v>0</v>
      </c>
      <c r="Z9598">
        <v>76.575488889468119</v>
      </c>
      <c r="AA9598">
        <v>0</v>
      </c>
      <c r="AB9598">
        <v>23.170635279901632</v>
      </c>
      <c r="AC9598">
        <v>0</v>
      </c>
      <c r="AD9598">
        <v>0</v>
      </c>
      <c r="AE9598">
        <v>115.5841436827202</v>
      </c>
    </row>
    <row r="9599" spans="1:31" x14ac:dyDescent="0.25">
      <c r="A9599">
        <v>1857616</v>
      </c>
      <c r="B9599">
        <v>1</v>
      </c>
      <c r="C9599" t="s">
        <v>80</v>
      </c>
      <c r="D9599" t="s">
        <v>84</v>
      </c>
      <c r="E9599" t="s">
        <v>223</v>
      </c>
      <c r="F9599" t="s">
        <v>26910</v>
      </c>
      <c r="G9599" t="s">
        <v>1055</v>
      </c>
      <c r="H9599" t="s">
        <v>134</v>
      </c>
      <c r="I9599" t="s">
        <v>135</v>
      </c>
      <c r="J9599" t="s">
        <v>136</v>
      </c>
      <c r="K9599" t="s">
        <v>137</v>
      </c>
      <c r="L9599" t="s">
        <v>26911</v>
      </c>
      <c r="M9599" t="s">
        <v>26912</v>
      </c>
      <c r="N9599">
        <v>2.4794444439999999</v>
      </c>
      <c r="O9599">
        <v>0</v>
      </c>
      <c r="P9599">
        <v>18</v>
      </c>
      <c r="Q9599">
        <v>0</v>
      </c>
      <c r="R9599">
        <v>0</v>
      </c>
      <c r="S9599">
        <v>0</v>
      </c>
      <c r="T9599">
        <v>3</v>
      </c>
      <c r="U9599">
        <v>0</v>
      </c>
      <c r="V9599">
        <v>0</v>
      </c>
      <c r="W9599">
        <v>0</v>
      </c>
      <c r="X9599">
        <v>15.332402785268002</v>
      </c>
      <c r="Y9599">
        <v>0</v>
      </c>
      <c r="Z9599">
        <v>0</v>
      </c>
      <c r="AA9599">
        <v>0</v>
      </c>
      <c r="AB9599">
        <v>23.398008532501724</v>
      </c>
      <c r="AC9599">
        <v>0</v>
      </c>
      <c r="AD9599">
        <v>0</v>
      </c>
      <c r="AE9599">
        <v>38.730411317769722</v>
      </c>
    </row>
    <row r="9600" spans="1:31" x14ac:dyDescent="0.25">
      <c r="A9600">
        <v>1857473</v>
      </c>
      <c r="B9600">
        <v>1</v>
      </c>
      <c r="C9600" t="s">
        <v>80</v>
      </c>
      <c r="D9600" t="s">
        <v>96</v>
      </c>
      <c r="E9600" t="s">
        <v>140</v>
      </c>
      <c r="F9600" t="s">
        <v>26913</v>
      </c>
      <c r="G9600" t="s">
        <v>246</v>
      </c>
      <c r="H9600" t="s">
        <v>134</v>
      </c>
      <c r="I9600" t="s">
        <v>135</v>
      </c>
      <c r="J9600" t="s">
        <v>136</v>
      </c>
      <c r="K9600" t="s">
        <v>137</v>
      </c>
      <c r="L9600" t="s">
        <v>26914</v>
      </c>
      <c r="M9600" t="s">
        <v>26915</v>
      </c>
      <c r="N9600">
        <v>1.5666666659999999</v>
      </c>
      <c r="O9600">
        <v>0</v>
      </c>
      <c r="P9600">
        <v>1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2.1064261433590001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2.1064261433590001</v>
      </c>
    </row>
    <row r="9601" spans="1:31" x14ac:dyDescent="0.25">
      <c r="A9601">
        <v>1857144</v>
      </c>
      <c r="B9601">
        <v>1</v>
      </c>
      <c r="C9601" t="s">
        <v>80</v>
      </c>
      <c r="D9601" t="s">
        <v>96</v>
      </c>
      <c r="E9601" t="s">
        <v>140</v>
      </c>
      <c r="F9601" t="s">
        <v>26916</v>
      </c>
      <c r="G9601" t="s">
        <v>246</v>
      </c>
      <c r="H9601" t="s">
        <v>134</v>
      </c>
      <c r="I9601" t="s">
        <v>135</v>
      </c>
      <c r="J9601" t="s">
        <v>136</v>
      </c>
      <c r="K9601" t="s">
        <v>137</v>
      </c>
      <c r="L9601" t="s">
        <v>26917</v>
      </c>
      <c r="M9601" t="s">
        <v>26918</v>
      </c>
      <c r="N9601">
        <v>7.2713888879999997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1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2.8724756358085002</v>
      </c>
      <c r="AC9601">
        <v>0</v>
      </c>
      <c r="AD9601">
        <v>0</v>
      </c>
      <c r="AE9601">
        <v>2.8724756358085002</v>
      </c>
    </row>
    <row r="9602" spans="1:31" x14ac:dyDescent="0.25">
      <c r="A9602">
        <v>1856766</v>
      </c>
      <c r="B9602">
        <v>1</v>
      </c>
      <c r="C9602" t="s">
        <v>80</v>
      </c>
      <c r="D9602" t="s">
        <v>106</v>
      </c>
      <c r="E9602" t="s">
        <v>131</v>
      </c>
      <c r="F9602" t="s">
        <v>26097</v>
      </c>
      <c r="G9602" t="s">
        <v>133</v>
      </c>
      <c r="H9602" t="s">
        <v>134</v>
      </c>
      <c r="I9602" t="s">
        <v>135</v>
      </c>
      <c r="J9602" t="s">
        <v>136</v>
      </c>
      <c r="K9602" t="s">
        <v>137</v>
      </c>
      <c r="L9602" t="s">
        <v>26919</v>
      </c>
      <c r="M9602" t="s">
        <v>26920</v>
      </c>
      <c r="N9602">
        <v>3.7625000000000002</v>
      </c>
      <c r="O9602">
        <v>0</v>
      </c>
      <c r="P9602">
        <v>184</v>
      </c>
      <c r="Q9602">
        <v>0</v>
      </c>
      <c r="R9602">
        <v>0</v>
      </c>
      <c r="S9602">
        <v>0</v>
      </c>
      <c r="T9602">
        <v>6</v>
      </c>
      <c r="U9602">
        <v>0</v>
      </c>
      <c r="V9602">
        <v>0</v>
      </c>
      <c r="W9602">
        <v>0</v>
      </c>
      <c r="X9602">
        <v>102.8937435122528</v>
      </c>
      <c r="Y9602">
        <v>0</v>
      </c>
      <c r="Z9602">
        <v>0</v>
      </c>
      <c r="AA9602">
        <v>0</v>
      </c>
      <c r="AB9602">
        <v>1.3947393093853</v>
      </c>
      <c r="AC9602">
        <v>0</v>
      </c>
      <c r="AD9602">
        <v>0</v>
      </c>
      <c r="AE9602">
        <v>104.2884828216381</v>
      </c>
    </row>
    <row r="9603" spans="1:31" x14ac:dyDescent="0.25">
      <c r="A9603">
        <v>1857264</v>
      </c>
      <c r="B9603">
        <v>1</v>
      </c>
      <c r="C9603" t="s">
        <v>80</v>
      </c>
      <c r="D9603" t="s">
        <v>110</v>
      </c>
      <c r="E9603" t="s">
        <v>154</v>
      </c>
      <c r="F9603" t="s">
        <v>26921</v>
      </c>
      <c r="G9603" t="s">
        <v>156</v>
      </c>
      <c r="H9603" t="s">
        <v>157</v>
      </c>
      <c r="I9603" t="s">
        <v>135</v>
      </c>
      <c r="J9603" t="s">
        <v>136</v>
      </c>
      <c r="K9603" t="s">
        <v>137</v>
      </c>
      <c r="L9603" t="s">
        <v>26922</v>
      </c>
      <c r="M9603" t="s">
        <v>26923</v>
      </c>
      <c r="N9603">
        <v>1.5666666659999999</v>
      </c>
      <c r="O9603">
        <v>1</v>
      </c>
      <c r="P9603">
        <v>0</v>
      </c>
      <c r="Q9603">
        <v>0</v>
      </c>
      <c r="R9603">
        <v>0</v>
      </c>
      <c r="S9603">
        <v>23</v>
      </c>
      <c r="T9603">
        <v>76</v>
      </c>
      <c r="U9603">
        <v>0</v>
      </c>
      <c r="V9603">
        <v>0</v>
      </c>
      <c r="W9603">
        <v>0.35217425357053328</v>
      </c>
      <c r="X9603">
        <v>0</v>
      </c>
      <c r="Y9603">
        <v>0</v>
      </c>
      <c r="Z9603">
        <v>0</v>
      </c>
      <c r="AA9603">
        <v>1963.9127710615503</v>
      </c>
      <c r="AB9603">
        <v>261.98697538002648</v>
      </c>
      <c r="AC9603">
        <v>0</v>
      </c>
      <c r="AD9603">
        <v>0</v>
      </c>
      <c r="AE9603">
        <v>2226.2519206951474</v>
      </c>
    </row>
    <row r="9604" spans="1:31" x14ac:dyDescent="0.25">
      <c r="A9604">
        <v>1857928</v>
      </c>
      <c r="B9604">
        <v>1</v>
      </c>
      <c r="C9604" t="s">
        <v>81</v>
      </c>
      <c r="D9604" t="s">
        <v>123</v>
      </c>
      <c r="E9604" t="s">
        <v>131</v>
      </c>
      <c r="F9604" t="s">
        <v>26924</v>
      </c>
      <c r="G9604" t="s">
        <v>133</v>
      </c>
      <c r="H9604" t="s">
        <v>134</v>
      </c>
      <c r="I9604" t="s">
        <v>135</v>
      </c>
      <c r="J9604" t="s">
        <v>136</v>
      </c>
      <c r="K9604" t="s">
        <v>137</v>
      </c>
      <c r="L9604" t="s">
        <v>26925</v>
      </c>
      <c r="M9604" t="s">
        <v>26926</v>
      </c>
      <c r="N9604">
        <v>3.6722222219999998</v>
      </c>
      <c r="O9604">
        <v>0</v>
      </c>
      <c r="P9604">
        <v>0</v>
      </c>
      <c r="Q9604">
        <v>0</v>
      </c>
      <c r="R9604">
        <v>3</v>
      </c>
      <c r="S9604">
        <v>0</v>
      </c>
      <c r="T9604">
        <v>1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4.3660939640633334</v>
      </c>
      <c r="AA9604">
        <v>0</v>
      </c>
      <c r="AB9604">
        <v>0.126104300320075</v>
      </c>
      <c r="AC9604">
        <v>0</v>
      </c>
      <c r="AD9604">
        <v>0</v>
      </c>
      <c r="AE9604">
        <v>4.4921982643834086</v>
      </c>
    </row>
    <row r="9605" spans="1:31" x14ac:dyDescent="0.25">
      <c r="A9605">
        <v>1857430</v>
      </c>
      <c r="B9605">
        <v>1</v>
      </c>
      <c r="C9605" t="s">
        <v>80</v>
      </c>
      <c r="D9605" t="s">
        <v>84</v>
      </c>
      <c r="E9605" t="s">
        <v>252</v>
      </c>
      <c r="F9605" t="s">
        <v>26927</v>
      </c>
      <c r="G9605" t="s">
        <v>150</v>
      </c>
      <c r="H9605" t="s">
        <v>134</v>
      </c>
      <c r="I9605" t="s">
        <v>135</v>
      </c>
      <c r="J9605" t="s">
        <v>136</v>
      </c>
      <c r="K9605" t="s">
        <v>151</v>
      </c>
      <c r="L9605" t="s">
        <v>26928</v>
      </c>
      <c r="M9605" t="s">
        <v>26929</v>
      </c>
      <c r="N9605">
        <v>0.69477777699999999</v>
      </c>
      <c r="O9605">
        <v>0</v>
      </c>
      <c r="P9605">
        <v>432</v>
      </c>
      <c r="Q9605">
        <v>0</v>
      </c>
      <c r="R9605">
        <v>0</v>
      </c>
      <c r="S9605">
        <v>0</v>
      </c>
      <c r="T9605">
        <v>26</v>
      </c>
      <c r="U9605">
        <v>0</v>
      </c>
      <c r="V9605">
        <v>0</v>
      </c>
      <c r="W9605">
        <v>0</v>
      </c>
      <c r="X9605">
        <v>63.833546588607874</v>
      </c>
      <c r="Y9605">
        <v>0</v>
      </c>
      <c r="Z9605">
        <v>0</v>
      </c>
      <c r="AA9605">
        <v>0</v>
      </c>
      <c r="AB9605">
        <v>10.395641021467656</v>
      </c>
      <c r="AC9605">
        <v>0</v>
      </c>
      <c r="AD9605">
        <v>0</v>
      </c>
      <c r="AE9605">
        <v>74.229187610075527</v>
      </c>
    </row>
    <row r="9606" spans="1:31" x14ac:dyDescent="0.25">
      <c r="A9606">
        <v>1857287</v>
      </c>
      <c r="B9606">
        <v>1</v>
      </c>
      <c r="C9606" t="s">
        <v>80</v>
      </c>
      <c r="D9606" t="s">
        <v>103</v>
      </c>
      <c r="E9606" t="s">
        <v>223</v>
      </c>
      <c r="F9606" t="s">
        <v>26930</v>
      </c>
      <c r="G9606" t="s">
        <v>150</v>
      </c>
      <c r="H9606" t="s">
        <v>134</v>
      </c>
      <c r="I9606" t="s">
        <v>135</v>
      </c>
      <c r="J9606" t="s">
        <v>136</v>
      </c>
      <c r="K9606" t="s">
        <v>151</v>
      </c>
      <c r="L9606" t="s">
        <v>26931</v>
      </c>
      <c r="M9606" t="s">
        <v>26932</v>
      </c>
      <c r="N9606">
        <v>1.1231277770000001</v>
      </c>
      <c r="O9606">
        <v>0</v>
      </c>
      <c r="P9606">
        <v>132</v>
      </c>
      <c r="Q9606">
        <v>0</v>
      </c>
      <c r="R9606">
        <v>0</v>
      </c>
      <c r="S9606">
        <v>0</v>
      </c>
      <c r="T9606">
        <v>7</v>
      </c>
      <c r="U9606">
        <v>0</v>
      </c>
      <c r="V9606">
        <v>0</v>
      </c>
      <c r="W9606">
        <v>0</v>
      </c>
      <c r="X9606">
        <v>37.313475407325178</v>
      </c>
      <c r="Y9606">
        <v>0</v>
      </c>
      <c r="Z9606">
        <v>0</v>
      </c>
      <c r="AA9606">
        <v>0</v>
      </c>
      <c r="AB9606">
        <v>52.53242256325963</v>
      </c>
      <c r="AC9606">
        <v>0</v>
      </c>
      <c r="AD9606">
        <v>0</v>
      </c>
      <c r="AE9606">
        <v>89.845897970584815</v>
      </c>
    </row>
    <row r="9607" spans="1:31" x14ac:dyDescent="0.25">
      <c r="A9607">
        <v>1857828</v>
      </c>
      <c r="B9607">
        <v>1</v>
      </c>
      <c r="C9607" t="s">
        <v>80</v>
      </c>
      <c r="D9607" t="s">
        <v>106</v>
      </c>
      <c r="E9607" t="s">
        <v>252</v>
      </c>
      <c r="F9607" t="s">
        <v>5631</v>
      </c>
      <c r="G9607" t="s">
        <v>279</v>
      </c>
      <c r="H9607" t="s">
        <v>134</v>
      </c>
      <c r="I9607" t="s">
        <v>135</v>
      </c>
      <c r="J9607" t="s">
        <v>136</v>
      </c>
      <c r="K9607" t="s">
        <v>137</v>
      </c>
      <c r="L9607" t="s">
        <v>26933</v>
      </c>
      <c r="M9607" t="s">
        <v>26934</v>
      </c>
      <c r="N9607">
        <v>2.3419444440000001</v>
      </c>
      <c r="O9607">
        <v>0</v>
      </c>
      <c r="P9607">
        <v>0</v>
      </c>
      <c r="Q9607">
        <v>0</v>
      </c>
      <c r="R9607">
        <v>11</v>
      </c>
      <c r="S9607">
        <v>0</v>
      </c>
      <c r="T9607">
        <v>5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85.948989400940746</v>
      </c>
      <c r="AA9607">
        <v>0</v>
      </c>
      <c r="AB9607">
        <v>44.050770322692671</v>
      </c>
      <c r="AC9607">
        <v>0</v>
      </c>
      <c r="AD9607">
        <v>0</v>
      </c>
      <c r="AE9607">
        <v>129.99975972363342</v>
      </c>
    </row>
    <row r="9608" spans="1:31" x14ac:dyDescent="0.25">
      <c r="A9608">
        <v>1857971</v>
      </c>
      <c r="B9608">
        <v>1</v>
      </c>
      <c r="C9608" t="s">
        <v>81</v>
      </c>
      <c r="D9608" t="s">
        <v>118</v>
      </c>
      <c r="E9608" t="s">
        <v>131</v>
      </c>
      <c r="F9608" t="s">
        <v>26935</v>
      </c>
      <c r="G9608" t="s">
        <v>189</v>
      </c>
      <c r="H9608" t="s">
        <v>134</v>
      </c>
      <c r="I9608" t="s">
        <v>135</v>
      </c>
      <c r="J9608" t="s">
        <v>136</v>
      </c>
      <c r="K9608" t="s">
        <v>137</v>
      </c>
      <c r="L9608" t="s">
        <v>26936</v>
      </c>
      <c r="M9608" t="s">
        <v>26937</v>
      </c>
      <c r="N9608">
        <v>1.1575</v>
      </c>
      <c r="O9608">
        <v>0</v>
      </c>
      <c r="P9608">
        <v>144</v>
      </c>
      <c r="Q9608">
        <v>0</v>
      </c>
      <c r="R9608">
        <v>0</v>
      </c>
      <c r="S9608">
        <v>0</v>
      </c>
      <c r="T9608">
        <v>1</v>
      </c>
      <c r="U9608">
        <v>0</v>
      </c>
      <c r="V9608">
        <v>0</v>
      </c>
      <c r="W9608">
        <v>0</v>
      </c>
      <c r="X9608">
        <v>42.577871276992468</v>
      </c>
      <c r="Y9608">
        <v>0</v>
      </c>
      <c r="Z9608">
        <v>0</v>
      </c>
      <c r="AA9608">
        <v>0</v>
      </c>
      <c r="AB9608">
        <v>0.1156517563968</v>
      </c>
      <c r="AC9608">
        <v>0</v>
      </c>
      <c r="AD9608">
        <v>0</v>
      </c>
      <c r="AE9608">
        <v>42.693523033389269</v>
      </c>
    </row>
    <row r="9609" spans="1:31" x14ac:dyDescent="0.25">
      <c r="A9609">
        <v>1857350</v>
      </c>
      <c r="B9609">
        <v>1</v>
      </c>
      <c r="C9609" t="s">
        <v>80</v>
      </c>
      <c r="D9609" t="s">
        <v>106</v>
      </c>
      <c r="E9609" t="s">
        <v>164</v>
      </c>
      <c r="F9609" t="s">
        <v>3501</v>
      </c>
      <c r="G9609" t="s">
        <v>156</v>
      </c>
      <c r="H9609" t="s">
        <v>157</v>
      </c>
      <c r="I9609" t="s">
        <v>135</v>
      </c>
      <c r="J9609" t="s">
        <v>136</v>
      </c>
      <c r="K9609" t="s">
        <v>137</v>
      </c>
      <c r="L9609" t="s">
        <v>26938</v>
      </c>
      <c r="M9609" t="s">
        <v>26939</v>
      </c>
      <c r="N9609">
        <v>3.7833333329999999</v>
      </c>
      <c r="O9609">
        <v>0</v>
      </c>
      <c r="P9609">
        <v>75</v>
      </c>
      <c r="Q9609">
        <v>13</v>
      </c>
      <c r="R9609">
        <v>20</v>
      </c>
      <c r="S9609">
        <v>2</v>
      </c>
      <c r="T9609">
        <v>14</v>
      </c>
      <c r="U9609">
        <v>1</v>
      </c>
      <c r="V9609">
        <v>0</v>
      </c>
      <c r="W9609">
        <v>0</v>
      </c>
      <c r="X9609">
        <v>82.190756084032458</v>
      </c>
      <c r="Y9609">
        <v>297.70455148521745</v>
      </c>
      <c r="Z9609">
        <v>124.63249131182488</v>
      </c>
      <c r="AA9609">
        <v>33.672132290303999</v>
      </c>
      <c r="AB9609">
        <v>110.92742953678601</v>
      </c>
      <c r="AC9609">
        <v>306.06393108470002</v>
      </c>
      <c r="AD9609">
        <v>0</v>
      </c>
      <c r="AE9609">
        <v>955.19129179286483</v>
      </c>
    </row>
    <row r="9610" spans="1:31" x14ac:dyDescent="0.25">
      <c r="A9610">
        <v>1857101</v>
      </c>
      <c r="B9610">
        <v>1</v>
      </c>
      <c r="C9610" t="s">
        <v>81</v>
      </c>
      <c r="D9610" t="s">
        <v>128</v>
      </c>
      <c r="E9610" t="s">
        <v>131</v>
      </c>
      <c r="F9610" t="s">
        <v>26940</v>
      </c>
      <c r="G9610" t="s">
        <v>133</v>
      </c>
      <c r="H9610" t="s">
        <v>134</v>
      </c>
      <c r="I9610" t="s">
        <v>135</v>
      </c>
      <c r="J9610" t="s">
        <v>136</v>
      </c>
      <c r="K9610" t="s">
        <v>137</v>
      </c>
      <c r="L9610" t="s">
        <v>26941</v>
      </c>
      <c r="M9610" t="s">
        <v>26942</v>
      </c>
      <c r="N9610">
        <v>3.1158333329999999</v>
      </c>
      <c r="O9610">
        <v>0</v>
      </c>
      <c r="P9610">
        <v>289</v>
      </c>
      <c r="Q9610">
        <v>0</v>
      </c>
      <c r="R9610">
        <v>1</v>
      </c>
      <c r="S9610">
        <v>0</v>
      </c>
      <c r="T9610">
        <v>13</v>
      </c>
      <c r="U9610">
        <v>0</v>
      </c>
      <c r="V9610">
        <v>0</v>
      </c>
      <c r="W9610">
        <v>0</v>
      </c>
      <c r="X9610">
        <v>164.85247464220589</v>
      </c>
      <c r="Y9610">
        <v>0</v>
      </c>
      <c r="Z9610">
        <v>0.66352666299386664</v>
      </c>
      <c r="AA9610">
        <v>0</v>
      </c>
      <c r="AB9610">
        <v>34.083695535659075</v>
      </c>
      <c r="AC9610">
        <v>0</v>
      </c>
      <c r="AD9610">
        <v>0</v>
      </c>
      <c r="AE9610">
        <v>199.59969684085883</v>
      </c>
    </row>
    <row r="9611" spans="1:31" x14ac:dyDescent="0.25">
      <c r="A9611">
        <v>1857599</v>
      </c>
      <c r="B9611">
        <v>1</v>
      </c>
      <c r="C9611" t="s">
        <v>80</v>
      </c>
      <c r="D9611" t="s">
        <v>88</v>
      </c>
      <c r="E9611" t="s">
        <v>140</v>
      </c>
      <c r="F9611" t="s">
        <v>26943</v>
      </c>
      <c r="G9611" t="s">
        <v>246</v>
      </c>
      <c r="H9611" t="s">
        <v>134</v>
      </c>
      <c r="I9611" t="s">
        <v>135</v>
      </c>
      <c r="J9611" t="s">
        <v>136</v>
      </c>
      <c r="K9611" t="s">
        <v>137</v>
      </c>
      <c r="L9611" t="s">
        <v>26944</v>
      </c>
      <c r="M9611" t="s">
        <v>26945</v>
      </c>
      <c r="N9611">
        <v>0.73722222199999998</v>
      </c>
      <c r="O9611">
        <v>0</v>
      </c>
      <c r="P9611">
        <v>7</v>
      </c>
      <c r="Q9611">
        <v>0</v>
      </c>
      <c r="R9611">
        <v>0</v>
      </c>
      <c r="S9611">
        <v>0</v>
      </c>
      <c r="T9611">
        <v>2</v>
      </c>
      <c r="U9611">
        <v>0</v>
      </c>
      <c r="V9611">
        <v>0</v>
      </c>
      <c r="W9611">
        <v>0</v>
      </c>
      <c r="X9611">
        <v>1.11267214024185</v>
      </c>
      <c r="Y9611">
        <v>0</v>
      </c>
      <c r="Z9611">
        <v>0</v>
      </c>
      <c r="AA9611">
        <v>0</v>
      </c>
      <c r="AB9611">
        <v>5.7757053007402668</v>
      </c>
      <c r="AC9611">
        <v>0</v>
      </c>
      <c r="AD9611">
        <v>0</v>
      </c>
      <c r="AE9611">
        <v>6.8883774409821168</v>
      </c>
    </row>
    <row r="9612" spans="1:31" x14ac:dyDescent="0.25">
      <c r="A9612">
        <v>1857742</v>
      </c>
      <c r="B9612">
        <v>1</v>
      </c>
      <c r="C9612" t="s">
        <v>80</v>
      </c>
      <c r="D9612" t="s">
        <v>82</v>
      </c>
      <c r="E9612" t="s">
        <v>131</v>
      </c>
      <c r="F9612" t="s">
        <v>26946</v>
      </c>
      <c r="G9612" t="s">
        <v>133</v>
      </c>
      <c r="H9612" t="s">
        <v>134</v>
      </c>
      <c r="I9612" t="s">
        <v>135</v>
      </c>
      <c r="J9612" t="s">
        <v>136</v>
      </c>
      <c r="K9612" t="s">
        <v>137</v>
      </c>
      <c r="L9612" t="s">
        <v>26947</v>
      </c>
      <c r="M9612" t="s">
        <v>26948</v>
      </c>
      <c r="N9612">
        <v>2.0691666660000001</v>
      </c>
      <c r="O9612">
        <v>0</v>
      </c>
      <c r="P9612">
        <v>62</v>
      </c>
      <c r="Q9612">
        <v>0</v>
      </c>
      <c r="R9612">
        <v>0</v>
      </c>
      <c r="S9612">
        <v>0</v>
      </c>
      <c r="T9612">
        <v>6</v>
      </c>
      <c r="U9612">
        <v>0</v>
      </c>
      <c r="V9612">
        <v>0</v>
      </c>
      <c r="W9612">
        <v>0</v>
      </c>
      <c r="X9612">
        <v>26.782541974523379</v>
      </c>
      <c r="Y9612">
        <v>0</v>
      </c>
      <c r="Z9612">
        <v>0</v>
      </c>
      <c r="AA9612">
        <v>0</v>
      </c>
      <c r="AB9612">
        <v>6.8881955160241999</v>
      </c>
      <c r="AC9612">
        <v>0</v>
      </c>
      <c r="AD9612">
        <v>0</v>
      </c>
      <c r="AE9612">
        <v>33.67073749054758</v>
      </c>
    </row>
    <row r="9613" spans="1:31" x14ac:dyDescent="0.25">
      <c r="A9613">
        <v>1857387</v>
      </c>
      <c r="B9613">
        <v>1</v>
      </c>
      <c r="C9613" t="s">
        <v>80</v>
      </c>
      <c r="D9613" t="s">
        <v>87</v>
      </c>
      <c r="E9613" t="s">
        <v>202</v>
      </c>
      <c r="F9613" t="s">
        <v>26714</v>
      </c>
      <c r="G9613" t="s">
        <v>242</v>
      </c>
      <c r="H9613" t="s">
        <v>157</v>
      </c>
      <c r="I9613" t="s">
        <v>135</v>
      </c>
      <c r="J9613" t="s">
        <v>3</v>
      </c>
      <c r="K9613" t="s">
        <v>137</v>
      </c>
      <c r="L9613" t="s">
        <v>26949</v>
      </c>
      <c r="M9613" t="s">
        <v>26950</v>
      </c>
      <c r="N9613">
        <v>0.48611111099999998</v>
      </c>
      <c r="O9613">
        <v>1</v>
      </c>
      <c r="P9613">
        <v>3051</v>
      </c>
      <c r="Q9613">
        <v>0</v>
      </c>
      <c r="R9613">
        <v>0</v>
      </c>
      <c r="S9613">
        <v>11</v>
      </c>
      <c r="T9613">
        <v>212</v>
      </c>
      <c r="U9613">
        <v>3</v>
      </c>
      <c r="V9613">
        <v>2</v>
      </c>
      <c r="W9613">
        <v>17.655314653830835</v>
      </c>
      <c r="X9613">
        <v>390.39681567622216</v>
      </c>
      <c r="Y9613">
        <v>0</v>
      </c>
      <c r="Z9613">
        <v>0</v>
      </c>
      <c r="AA9613">
        <v>284.81856325729245</v>
      </c>
      <c r="AB9613">
        <v>205.53831984616608</v>
      </c>
      <c r="AC9613">
        <v>26.798897110799455</v>
      </c>
      <c r="AD9613">
        <v>24.257996448533468</v>
      </c>
      <c r="AE9613">
        <v>949.46590699284445</v>
      </c>
    </row>
    <row r="9614" spans="1:31" x14ac:dyDescent="0.25">
      <c r="A9614">
        <v>1857785</v>
      </c>
      <c r="B9614">
        <v>1</v>
      </c>
      <c r="C9614" t="s">
        <v>80</v>
      </c>
      <c r="D9614" t="s">
        <v>106</v>
      </c>
      <c r="E9614" t="s">
        <v>131</v>
      </c>
      <c r="F9614" t="s">
        <v>26951</v>
      </c>
      <c r="G9614" t="s">
        <v>133</v>
      </c>
      <c r="H9614" t="s">
        <v>134</v>
      </c>
      <c r="I9614" t="s">
        <v>135</v>
      </c>
      <c r="J9614" t="s">
        <v>136</v>
      </c>
      <c r="K9614" t="s">
        <v>137</v>
      </c>
      <c r="L9614" t="s">
        <v>26952</v>
      </c>
      <c r="M9614" t="s">
        <v>26953</v>
      </c>
      <c r="N9614">
        <v>2.08</v>
      </c>
      <c r="O9614">
        <v>0</v>
      </c>
      <c r="P9614">
        <v>7</v>
      </c>
      <c r="Q9614">
        <v>0</v>
      </c>
      <c r="R9614">
        <v>3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2.7015168016215005</v>
      </c>
      <c r="Y9614">
        <v>0</v>
      </c>
      <c r="Z9614">
        <v>1.1181831569257501</v>
      </c>
      <c r="AA9614">
        <v>0</v>
      </c>
      <c r="AB9614">
        <v>0</v>
      </c>
      <c r="AC9614">
        <v>0</v>
      </c>
      <c r="AD9614">
        <v>0</v>
      </c>
      <c r="AE9614">
        <v>3.8196999585472504</v>
      </c>
    </row>
    <row r="9615" spans="1:31" x14ac:dyDescent="0.25">
      <c r="A9615">
        <v>1857493</v>
      </c>
      <c r="B9615">
        <v>1</v>
      </c>
      <c r="C9615" t="s">
        <v>81</v>
      </c>
      <c r="D9615" t="s">
        <v>112</v>
      </c>
      <c r="E9615" t="s">
        <v>154</v>
      </c>
      <c r="F9615" t="s">
        <v>26954</v>
      </c>
      <c r="G9615" t="s">
        <v>507</v>
      </c>
      <c r="H9615" t="s">
        <v>157</v>
      </c>
      <c r="I9615" t="s">
        <v>135</v>
      </c>
      <c r="J9615" t="s">
        <v>136</v>
      </c>
      <c r="K9615" t="s">
        <v>137</v>
      </c>
      <c r="L9615" t="s">
        <v>26955</v>
      </c>
      <c r="M9615" t="s">
        <v>26956</v>
      </c>
      <c r="N9615">
        <v>2.258888888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39</v>
      </c>
      <c r="U9615">
        <v>0</v>
      </c>
      <c r="V9615">
        <v>1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52.806172573344632</v>
      </c>
      <c r="AC9615">
        <v>0</v>
      </c>
      <c r="AD9615">
        <v>29.131400272982695</v>
      </c>
      <c r="AE9615">
        <v>81.937572846327328</v>
      </c>
    </row>
    <row r="9616" spans="1:31" x14ac:dyDescent="0.25">
      <c r="A9616">
        <v>1857012</v>
      </c>
      <c r="B9616">
        <v>1</v>
      </c>
      <c r="C9616" t="s">
        <v>80</v>
      </c>
      <c r="D9616" t="s">
        <v>103</v>
      </c>
      <c r="E9616" t="s">
        <v>164</v>
      </c>
      <c r="F9616" t="s">
        <v>22608</v>
      </c>
      <c r="G9616" t="s">
        <v>156</v>
      </c>
      <c r="H9616" t="s">
        <v>157</v>
      </c>
      <c r="I9616" t="s">
        <v>135</v>
      </c>
      <c r="J9616" t="s">
        <v>136</v>
      </c>
      <c r="K9616" t="s">
        <v>137</v>
      </c>
      <c r="L9616" t="s">
        <v>26957</v>
      </c>
      <c r="M9616" t="s">
        <v>26958</v>
      </c>
      <c r="N9616">
        <v>3.585555555</v>
      </c>
      <c r="O9616">
        <v>0</v>
      </c>
      <c r="P9616">
        <v>0</v>
      </c>
      <c r="Q9616">
        <v>3</v>
      </c>
      <c r="R9616">
        <v>1</v>
      </c>
      <c r="S9616">
        <v>1</v>
      </c>
      <c r="T9616">
        <v>0</v>
      </c>
      <c r="U9616">
        <v>6</v>
      </c>
      <c r="V9616">
        <v>1</v>
      </c>
      <c r="W9616">
        <v>0</v>
      </c>
      <c r="X9616">
        <v>0</v>
      </c>
      <c r="Y9616">
        <v>9.0929646005495552</v>
      </c>
      <c r="Z9616">
        <v>0</v>
      </c>
      <c r="AA9616">
        <v>82.197351305279994</v>
      </c>
      <c r="AB9616">
        <v>0</v>
      </c>
      <c r="AC9616">
        <v>2131.2398702615142</v>
      </c>
      <c r="AD9616">
        <v>162.85387536195552</v>
      </c>
      <c r="AE9616">
        <v>2385.3840615292993</v>
      </c>
    </row>
    <row r="9617" spans="1:31" x14ac:dyDescent="0.25">
      <c r="A9617">
        <v>1857914</v>
      </c>
      <c r="B9617">
        <v>1</v>
      </c>
      <c r="C9617" t="s">
        <v>80</v>
      </c>
      <c r="D9617" t="s">
        <v>98</v>
      </c>
      <c r="E9617" t="s">
        <v>154</v>
      </c>
      <c r="F9617" t="s">
        <v>26959</v>
      </c>
      <c r="G9617" t="s">
        <v>175</v>
      </c>
      <c r="H9617" t="s">
        <v>157</v>
      </c>
      <c r="I9617" t="s">
        <v>135</v>
      </c>
      <c r="J9617" t="s">
        <v>136</v>
      </c>
      <c r="K9617" t="s">
        <v>137</v>
      </c>
      <c r="L9617" t="s">
        <v>26960</v>
      </c>
      <c r="M9617" t="s">
        <v>26961</v>
      </c>
      <c r="N9617">
        <v>0.93166666600000003</v>
      </c>
      <c r="O9617">
        <v>0</v>
      </c>
      <c r="P9617">
        <v>14</v>
      </c>
      <c r="Q9617">
        <v>0</v>
      </c>
      <c r="R9617">
        <v>32</v>
      </c>
      <c r="S9617">
        <v>0</v>
      </c>
      <c r="T9617">
        <v>3</v>
      </c>
      <c r="U9617">
        <v>0</v>
      </c>
      <c r="V9617">
        <v>0</v>
      </c>
      <c r="W9617">
        <v>0</v>
      </c>
      <c r="X9617">
        <v>4.4730859029187506</v>
      </c>
      <c r="Y9617">
        <v>0</v>
      </c>
      <c r="Z9617">
        <v>19.534008486962666</v>
      </c>
      <c r="AA9617">
        <v>0</v>
      </c>
      <c r="AB9617">
        <v>9.403423830063252</v>
      </c>
      <c r="AC9617">
        <v>0</v>
      </c>
      <c r="AD9617">
        <v>0</v>
      </c>
      <c r="AE9617">
        <v>33.41051821994467</v>
      </c>
    </row>
    <row r="9618" spans="1:31" x14ac:dyDescent="0.25">
      <c r="A9618">
        <v>1857390</v>
      </c>
      <c r="B9618">
        <v>1</v>
      </c>
      <c r="C9618" t="s">
        <v>81</v>
      </c>
      <c r="D9618" t="s">
        <v>123</v>
      </c>
      <c r="E9618" t="s">
        <v>154</v>
      </c>
      <c r="F9618" t="s">
        <v>951</v>
      </c>
      <c r="G9618" t="s">
        <v>156</v>
      </c>
      <c r="H9618" t="s">
        <v>157</v>
      </c>
      <c r="I9618" t="s">
        <v>135</v>
      </c>
      <c r="J9618" t="s">
        <v>136</v>
      </c>
      <c r="K9618" t="s">
        <v>137</v>
      </c>
      <c r="L9618" t="s">
        <v>26962</v>
      </c>
      <c r="M9618" t="s">
        <v>26963</v>
      </c>
      <c r="N9618">
        <v>1.4666666660000001</v>
      </c>
      <c r="O9618">
        <v>5</v>
      </c>
      <c r="P9618">
        <v>7</v>
      </c>
      <c r="Q9618">
        <v>178</v>
      </c>
      <c r="R9618">
        <v>129</v>
      </c>
      <c r="S9618">
        <v>28</v>
      </c>
      <c r="T9618">
        <v>14</v>
      </c>
      <c r="U9618">
        <v>0</v>
      </c>
      <c r="V9618">
        <v>0</v>
      </c>
      <c r="W9618">
        <v>2.9893834116820002</v>
      </c>
      <c r="X9618">
        <v>7.8988673415560005</v>
      </c>
      <c r="Y9618">
        <v>219.9286798011388</v>
      </c>
      <c r="Z9618">
        <v>208.88159616770676</v>
      </c>
      <c r="AA9618">
        <v>51.396248970048028</v>
      </c>
      <c r="AB9618">
        <v>26.075735630675332</v>
      </c>
      <c r="AC9618">
        <v>0</v>
      </c>
      <c r="AD9618">
        <v>0</v>
      </c>
      <c r="AE9618">
        <v>517.17051132280687</v>
      </c>
    </row>
    <row r="9619" spans="1:31" x14ac:dyDescent="0.25">
      <c r="A9619">
        <v>1857891</v>
      </c>
      <c r="B9619">
        <v>1</v>
      </c>
      <c r="C9619" t="s">
        <v>80</v>
      </c>
      <c r="D9619" t="s">
        <v>84</v>
      </c>
      <c r="E9619" t="s">
        <v>131</v>
      </c>
      <c r="F9619" t="s">
        <v>12701</v>
      </c>
      <c r="G9619" t="s">
        <v>133</v>
      </c>
      <c r="H9619" t="s">
        <v>134</v>
      </c>
      <c r="I9619" t="s">
        <v>135</v>
      </c>
      <c r="J9619" t="s">
        <v>136</v>
      </c>
      <c r="K9619" t="s">
        <v>137</v>
      </c>
      <c r="L9619" t="s">
        <v>26964</v>
      </c>
      <c r="M9619" t="s">
        <v>26965</v>
      </c>
      <c r="N9619">
        <v>4.6941666660000001</v>
      </c>
      <c r="O9619">
        <v>0</v>
      </c>
      <c r="P9619">
        <v>79</v>
      </c>
      <c r="Q9619">
        <v>0</v>
      </c>
      <c r="R9619">
        <v>0</v>
      </c>
      <c r="S9619">
        <v>0</v>
      </c>
      <c r="T9619">
        <v>2</v>
      </c>
      <c r="U9619">
        <v>0</v>
      </c>
      <c r="V9619">
        <v>0</v>
      </c>
      <c r="W9619">
        <v>0</v>
      </c>
      <c r="X9619">
        <v>72.537596738403508</v>
      </c>
      <c r="Y9619">
        <v>0</v>
      </c>
      <c r="Z9619">
        <v>0</v>
      </c>
      <c r="AA9619">
        <v>0</v>
      </c>
      <c r="AB9619">
        <v>0.28810950055020002</v>
      </c>
      <c r="AC9619">
        <v>0</v>
      </c>
      <c r="AD9619">
        <v>0</v>
      </c>
      <c r="AE9619">
        <v>72.825706238953714</v>
      </c>
    </row>
    <row r="9620" spans="1:31" x14ac:dyDescent="0.25">
      <c r="A9620">
        <v>1857158</v>
      </c>
      <c r="B9620">
        <v>1</v>
      </c>
      <c r="C9620" t="s">
        <v>80</v>
      </c>
      <c r="D9620" t="s">
        <v>104</v>
      </c>
      <c r="E9620" t="s">
        <v>131</v>
      </c>
      <c r="F9620" t="s">
        <v>26966</v>
      </c>
      <c r="G9620" t="s">
        <v>873</v>
      </c>
      <c r="H9620" t="s">
        <v>134</v>
      </c>
      <c r="I9620" t="s">
        <v>135</v>
      </c>
      <c r="J9620" t="s">
        <v>136</v>
      </c>
      <c r="K9620" t="s">
        <v>137</v>
      </c>
      <c r="L9620" t="s">
        <v>26967</v>
      </c>
      <c r="M9620" t="s">
        <v>26968</v>
      </c>
      <c r="N9620">
        <v>2.4994444439999999</v>
      </c>
      <c r="O9620">
        <v>0</v>
      </c>
      <c r="P9620">
        <v>2</v>
      </c>
      <c r="Q9620">
        <v>0</v>
      </c>
      <c r="R9620">
        <v>0</v>
      </c>
      <c r="S9620">
        <v>0</v>
      </c>
      <c r="T9620">
        <v>1</v>
      </c>
      <c r="U9620">
        <v>0</v>
      </c>
      <c r="V9620">
        <v>0</v>
      </c>
      <c r="W9620">
        <v>0</v>
      </c>
      <c r="X9620">
        <v>7.1942605758436491</v>
      </c>
      <c r="Y9620">
        <v>0</v>
      </c>
      <c r="Z9620">
        <v>0</v>
      </c>
      <c r="AA9620">
        <v>0</v>
      </c>
      <c r="AB9620">
        <v>0.85306487383761664</v>
      </c>
      <c r="AC9620">
        <v>0</v>
      </c>
      <c r="AD9620">
        <v>0</v>
      </c>
      <c r="AE9620">
        <v>8.0473254496812654</v>
      </c>
    </row>
    <row r="9621" spans="1:31" x14ac:dyDescent="0.25">
      <c r="A9621">
        <v>1857553</v>
      </c>
      <c r="B9621">
        <v>1</v>
      </c>
      <c r="C9621" t="s">
        <v>81</v>
      </c>
      <c r="D9621" t="s">
        <v>112</v>
      </c>
      <c r="E9621" t="s">
        <v>154</v>
      </c>
      <c r="F9621" t="s">
        <v>26969</v>
      </c>
      <c r="G9621" t="s">
        <v>242</v>
      </c>
      <c r="H9621" t="s">
        <v>157</v>
      </c>
      <c r="I9621" t="s">
        <v>135</v>
      </c>
      <c r="J9621" t="s">
        <v>3</v>
      </c>
      <c r="K9621" t="s">
        <v>137</v>
      </c>
      <c r="L9621" t="s">
        <v>26970</v>
      </c>
      <c r="M9621" t="s">
        <v>26971</v>
      </c>
      <c r="N9621">
        <v>1.1730555549999999</v>
      </c>
      <c r="O9621">
        <v>0</v>
      </c>
      <c r="P9621">
        <v>2768</v>
      </c>
      <c r="Q9621">
        <v>0</v>
      </c>
      <c r="R9621">
        <v>7</v>
      </c>
      <c r="S9621">
        <v>0</v>
      </c>
      <c r="T9621">
        <v>115</v>
      </c>
      <c r="U9621">
        <v>0</v>
      </c>
      <c r="V9621">
        <v>1</v>
      </c>
      <c r="W9621">
        <v>0</v>
      </c>
      <c r="X9621">
        <v>612.46896402424056</v>
      </c>
      <c r="Y9621">
        <v>0</v>
      </c>
      <c r="Z9621">
        <v>0.21670533822803326</v>
      </c>
      <c r="AA9621">
        <v>0</v>
      </c>
      <c r="AB9621">
        <v>103.45365087994153</v>
      </c>
      <c r="AC9621">
        <v>0</v>
      </c>
      <c r="AD9621">
        <v>5.3789299626348832</v>
      </c>
      <c r="AE9621">
        <v>721.51825020504498</v>
      </c>
    </row>
    <row r="9622" spans="1:31" x14ac:dyDescent="0.25">
      <c r="A9622">
        <v>1857267</v>
      </c>
      <c r="B9622">
        <v>1</v>
      </c>
      <c r="C9622" t="s">
        <v>80</v>
      </c>
      <c r="D9622" t="s">
        <v>96</v>
      </c>
      <c r="E9622" t="s">
        <v>154</v>
      </c>
      <c r="F9622" t="s">
        <v>26972</v>
      </c>
      <c r="G9622" t="s">
        <v>1283</v>
      </c>
      <c r="H9622" t="s">
        <v>157</v>
      </c>
      <c r="I9622" t="s">
        <v>135</v>
      </c>
      <c r="J9622" t="s">
        <v>136</v>
      </c>
      <c r="K9622" t="s">
        <v>137</v>
      </c>
      <c r="L9622" t="s">
        <v>26973</v>
      </c>
      <c r="M9622" t="s">
        <v>26974</v>
      </c>
      <c r="N9622">
        <v>5.4522222219999996</v>
      </c>
      <c r="O9622">
        <v>0</v>
      </c>
      <c r="P9622">
        <v>11</v>
      </c>
      <c r="Q9622">
        <v>0</v>
      </c>
      <c r="R9622">
        <v>22</v>
      </c>
      <c r="S9622">
        <v>0</v>
      </c>
      <c r="T9622">
        <v>4</v>
      </c>
      <c r="U9622">
        <v>0</v>
      </c>
      <c r="V9622">
        <v>0</v>
      </c>
      <c r="W9622">
        <v>0</v>
      </c>
      <c r="X9622">
        <v>24.82912780446766</v>
      </c>
      <c r="Y9622">
        <v>0</v>
      </c>
      <c r="Z9622">
        <v>43.334256906185388</v>
      </c>
      <c r="AA9622">
        <v>0</v>
      </c>
      <c r="AB9622">
        <v>42.984877703442905</v>
      </c>
      <c r="AC9622">
        <v>0</v>
      </c>
      <c r="AD9622">
        <v>0</v>
      </c>
      <c r="AE9622">
        <v>111.14826241409595</v>
      </c>
    </row>
    <row r="9623" spans="1:31" x14ac:dyDescent="0.25">
      <c r="A9623">
        <v>1857373</v>
      </c>
      <c r="B9623">
        <v>1</v>
      </c>
      <c r="C9623" t="s">
        <v>81</v>
      </c>
      <c r="D9623" t="s">
        <v>123</v>
      </c>
      <c r="E9623" t="s">
        <v>131</v>
      </c>
      <c r="F9623" t="s">
        <v>26975</v>
      </c>
      <c r="G9623" t="s">
        <v>133</v>
      </c>
      <c r="H9623" t="s">
        <v>134</v>
      </c>
      <c r="I9623" t="s">
        <v>135</v>
      </c>
      <c r="J9623" t="s">
        <v>136</v>
      </c>
      <c r="K9623" t="s">
        <v>137</v>
      </c>
      <c r="L9623" t="s">
        <v>26976</v>
      </c>
      <c r="M9623" t="s">
        <v>26977</v>
      </c>
      <c r="N9623">
        <v>1.235833333</v>
      </c>
      <c r="O9623">
        <v>0</v>
      </c>
      <c r="P9623">
        <v>52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12.931998709251484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12.931998709251484</v>
      </c>
    </row>
    <row r="9624" spans="1:31" x14ac:dyDescent="0.25">
      <c r="A9624">
        <v>1857705</v>
      </c>
      <c r="B9624">
        <v>1</v>
      </c>
      <c r="C9624" t="s">
        <v>80</v>
      </c>
      <c r="D9624" t="s">
        <v>105</v>
      </c>
      <c r="E9624" t="s">
        <v>131</v>
      </c>
      <c r="F9624" t="s">
        <v>24457</v>
      </c>
      <c r="G9624" t="s">
        <v>1852</v>
      </c>
      <c r="H9624" t="s">
        <v>134</v>
      </c>
      <c r="I9624" t="s">
        <v>135</v>
      </c>
      <c r="J9624" t="s">
        <v>136</v>
      </c>
      <c r="K9624" t="s">
        <v>137</v>
      </c>
      <c r="L9624" t="s">
        <v>26978</v>
      </c>
      <c r="M9624" t="s">
        <v>26979</v>
      </c>
      <c r="N9624">
        <v>5.6458333329999997</v>
      </c>
      <c r="O9624">
        <v>0</v>
      </c>
      <c r="P9624">
        <v>54</v>
      </c>
      <c r="Q9624">
        <v>0</v>
      </c>
      <c r="R9624">
        <v>1</v>
      </c>
      <c r="S9624">
        <v>0</v>
      </c>
      <c r="T9624">
        <v>19</v>
      </c>
      <c r="U9624">
        <v>0</v>
      </c>
      <c r="V9624">
        <v>0</v>
      </c>
      <c r="W9624">
        <v>0</v>
      </c>
      <c r="X9624">
        <v>87.406045595639796</v>
      </c>
      <c r="Y9624">
        <v>0</v>
      </c>
      <c r="Z9624">
        <v>1.8135847092225002E-2</v>
      </c>
      <c r="AA9624">
        <v>0</v>
      </c>
      <c r="AB9624">
        <v>98.250304685039964</v>
      </c>
      <c r="AC9624">
        <v>0</v>
      </c>
      <c r="AD9624">
        <v>0</v>
      </c>
      <c r="AE9624">
        <v>185.67448612777198</v>
      </c>
    </row>
    <row r="9625" spans="1:31" x14ac:dyDescent="0.25">
      <c r="A9625">
        <v>1857576</v>
      </c>
      <c r="B9625">
        <v>1</v>
      </c>
      <c r="C9625" t="s">
        <v>80</v>
      </c>
      <c r="D9625" t="s">
        <v>93</v>
      </c>
      <c r="E9625" t="s">
        <v>131</v>
      </c>
      <c r="F9625" t="s">
        <v>26980</v>
      </c>
      <c r="G9625" t="s">
        <v>133</v>
      </c>
      <c r="H9625" t="s">
        <v>134</v>
      </c>
      <c r="I9625" t="s">
        <v>135</v>
      </c>
      <c r="J9625" t="s">
        <v>136</v>
      </c>
      <c r="K9625" t="s">
        <v>137</v>
      </c>
      <c r="L9625" t="s">
        <v>26981</v>
      </c>
      <c r="M9625" t="s">
        <v>26982</v>
      </c>
      <c r="N9625">
        <v>7.4066666659999996</v>
      </c>
      <c r="O9625">
        <v>0</v>
      </c>
      <c r="P9625">
        <v>0</v>
      </c>
      <c r="Q9625">
        <v>0</v>
      </c>
      <c r="R9625">
        <v>1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5.5630977802521002</v>
      </c>
      <c r="AA9625">
        <v>0</v>
      </c>
      <c r="AB9625">
        <v>0</v>
      </c>
      <c r="AC9625">
        <v>0</v>
      </c>
      <c r="AD9625">
        <v>0</v>
      </c>
      <c r="AE9625">
        <v>5.5630977802521002</v>
      </c>
    </row>
    <row r="9626" spans="1:31" x14ac:dyDescent="0.25">
      <c r="A9626">
        <v>1857908</v>
      </c>
      <c r="B9626">
        <v>1</v>
      </c>
      <c r="C9626" t="s">
        <v>80</v>
      </c>
      <c r="D9626" t="s">
        <v>96</v>
      </c>
      <c r="E9626" t="s">
        <v>140</v>
      </c>
      <c r="F9626" t="s">
        <v>26983</v>
      </c>
      <c r="G9626" t="s">
        <v>213</v>
      </c>
      <c r="H9626" t="s">
        <v>134</v>
      </c>
      <c r="I9626" t="s">
        <v>135</v>
      </c>
      <c r="J9626" t="s">
        <v>136</v>
      </c>
      <c r="K9626" t="s">
        <v>137</v>
      </c>
      <c r="L9626" t="s">
        <v>26984</v>
      </c>
      <c r="M9626" t="s">
        <v>26985</v>
      </c>
      <c r="N9626">
        <v>4.7936111109999997</v>
      </c>
      <c r="O9626">
        <v>0</v>
      </c>
      <c r="P9626">
        <v>3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3.8968810575947996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3.8968810575947996</v>
      </c>
    </row>
    <row r="9627" spans="1:31" x14ac:dyDescent="0.25">
      <c r="A9627">
        <v>1857622</v>
      </c>
      <c r="B9627">
        <v>1</v>
      </c>
      <c r="C9627" t="s">
        <v>80</v>
      </c>
      <c r="D9627" t="s">
        <v>84</v>
      </c>
      <c r="E9627" t="s">
        <v>140</v>
      </c>
      <c r="F9627" t="s">
        <v>26986</v>
      </c>
      <c r="G9627" t="s">
        <v>142</v>
      </c>
      <c r="H9627" t="s">
        <v>134</v>
      </c>
      <c r="I9627" t="s">
        <v>135</v>
      </c>
      <c r="J9627" t="s">
        <v>136</v>
      </c>
      <c r="K9627" t="s">
        <v>137</v>
      </c>
      <c r="L9627" t="s">
        <v>26987</v>
      </c>
      <c r="M9627" t="s">
        <v>26988</v>
      </c>
      <c r="N9627">
        <v>8.9688888880000004</v>
      </c>
      <c r="O9627">
        <v>0</v>
      </c>
      <c r="P9627">
        <v>6</v>
      </c>
      <c r="Q9627">
        <v>0</v>
      </c>
      <c r="R9627">
        <v>0</v>
      </c>
      <c r="S9627">
        <v>0</v>
      </c>
      <c r="T9627">
        <v>2</v>
      </c>
      <c r="U9627">
        <v>0</v>
      </c>
      <c r="V9627">
        <v>0</v>
      </c>
      <c r="W9627">
        <v>0</v>
      </c>
      <c r="X9627">
        <v>19.122944486563206</v>
      </c>
      <c r="Y9627">
        <v>0</v>
      </c>
      <c r="Z9627">
        <v>0</v>
      </c>
      <c r="AA9627">
        <v>0</v>
      </c>
      <c r="AB9627">
        <v>20.867959464104626</v>
      </c>
      <c r="AC9627">
        <v>0</v>
      </c>
      <c r="AD9627">
        <v>0</v>
      </c>
      <c r="AE9627">
        <v>39.990903950667828</v>
      </c>
    </row>
    <row r="9628" spans="1:31" x14ac:dyDescent="0.25">
      <c r="A9628">
        <v>1857954</v>
      </c>
      <c r="B9628">
        <v>1</v>
      </c>
      <c r="C9628" t="s">
        <v>80</v>
      </c>
      <c r="D9628" t="s">
        <v>82</v>
      </c>
      <c r="E9628" t="s">
        <v>131</v>
      </c>
      <c r="F9628" t="s">
        <v>26989</v>
      </c>
      <c r="G9628" t="s">
        <v>1852</v>
      </c>
      <c r="H9628" t="s">
        <v>134</v>
      </c>
      <c r="I9628" t="s">
        <v>135</v>
      </c>
      <c r="J9628" t="s">
        <v>136</v>
      </c>
      <c r="K9628" t="s">
        <v>137</v>
      </c>
      <c r="L9628" t="s">
        <v>26990</v>
      </c>
      <c r="M9628" t="s">
        <v>26991</v>
      </c>
      <c r="N9628">
        <v>1.016388888</v>
      </c>
      <c r="O9628">
        <v>0</v>
      </c>
      <c r="P9628">
        <v>79</v>
      </c>
      <c r="Q9628">
        <v>0</v>
      </c>
      <c r="R9628">
        <v>0</v>
      </c>
      <c r="S9628">
        <v>0</v>
      </c>
      <c r="T9628">
        <v>7</v>
      </c>
      <c r="U9628">
        <v>0</v>
      </c>
      <c r="V9628">
        <v>0</v>
      </c>
      <c r="W9628">
        <v>0</v>
      </c>
      <c r="X9628">
        <v>17.617710948197708</v>
      </c>
      <c r="Y9628">
        <v>0</v>
      </c>
      <c r="Z9628">
        <v>0</v>
      </c>
      <c r="AA9628">
        <v>0</v>
      </c>
      <c r="AB9628">
        <v>0.47548582779693338</v>
      </c>
      <c r="AC9628">
        <v>0</v>
      </c>
      <c r="AD9628">
        <v>0</v>
      </c>
      <c r="AE9628">
        <v>18.093196775994642</v>
      </c>
    </row>
    <row r="9629" spans="1:31" x14ac:dyDescent="0.25">
      <c r="A9629">
        <v>1857659</v>
      </c>
      <c r="B9629">
        <v>1</v>
      </c>
      <c r="C9629" t="s">
        <v>81</v>
      </c>
      <c r="D9629" t="s">
        <v>120</v>
      </c>
      <c r="E9629" t="s">
        <v>131</v>
      </c>
      <c r="F9629" t="s">
        <v>19566</v>
      </c>
      <c r="G9629" t="s">
        <v>133</v>
      </c>
      <c r="H9629" t="s">
        <v>134</v>
      </c>
      <c r="I9629" t="s">
        <v>135</v>
      </c>
      <c r="J9629" t="s">
        <v>136</v>
      </c>
      <c r="K9629" t="s">
        <v>137</v>
      </c>
      <c r="L9629" t="s">
        <v>26992</v>
      </c>
      <c r="M9629" t="s">
        <v>26993</v>
      </c>
      <c r="N9629">
        <v>0.64805555500000001</v>
      </c>
      <c r="O9629">
        <v>0</v>
      </c>
      <c r="P9629">
        <v>7</v>
      </c>
      <c r="Q9629">
        <v>0</v>
      </c>
      <c r="R9629">
        <v>0</v>
      </c>
      <c r="S9629">
        <v>0</v>
      </c>
      <c r="T9629">
        <v>2</v>
      </c>
      <c r="U9629">
        <v>0</v>
      </c>
      <c r="V9629">
        <v>0</v>
      </c>
      <c r="W9629">
        <v>0</v>
      </c>
      <c r="X9629">
        <v>1.6940381312613</v>
      </c>
      <c r="Y9629">
        <v>0</v>
      </c>
      <c r="Z9629">
        <v>0</v>
      </c>
      <c r="AA9629">
        <v>0</v>
      </c>
      <c r="AB9629">
        <v>0.5787887598236251</v>
      </c>
      <c r="AC9629">
        <v>0</v>
      </c>
      <c r="AD9629">
        <v>0</v>
      </c>
      <c r="AE9629">
        <v>2.2728268910849252</v>
      </c>
    </row>
    <row r="9630" spans="1:31" x14ac:dyDescent="0.25">
      <c r="A9630">
        <v>1857327</v>
      </c>
      <c r="B9630">
        <v>1</v>
      </c>
      <c r="C9630" t="s">
        <v>80</v>
      </c>
      <c r="D9630" t="s">
        <v>104</v>
      </c>
      <c r="E9630" t="s">
        <v>131</v>
      </c>
      <c r="F9630" t="s">
        <v>26345</v>
      </c>
      <c r="G9630" t="s">
        <v>150</v>
      </c>
      <c r="H9630" t="s">
        <v>134</v>
      </c>
      <c r="I9630" t="s">
        <v>135</v>
      </c>
      <c r="J9630" t="s">
        <v>136</v>
      </c>
      <c r="K9630" t="s">
        <v>151</v>
      </c>
      <c r="L9630" t="s">
        <v>26994</v>
      </c>
      <c r="M9630" t="s">
        <v>26995</v>
      </c>
      <c r="N9630">
        <v>1.1861147219999999</v>
      </c>
      <c r="O9630">
        <v>0</v>
      </c>
      <c r="P9630">
        <v>4</v>
      </c>
      <c r="Q9630">
        <v>0</v>
      </c>
      <c r="R9630">
        <v>1</v>
      </c>
      <c r="S9630">
        <v>0</v>
      </c>
      <c r="T9630">
        <v>1</v>
      </c>
      <c r="U9630">
        <v>0</v>
      </c>
      <c r="V9630">
        <v>0</v>
      </c>
      <c r="W9630">
        <v>0</v>
      </c>
      <c r="X9630">
        <v>1.0399610132010002</v>
      </c>
      <c r="Y9630">
        <v>0</v>
      </c>
      <c r="Z9630">
        <v>0.99132854430000017</v>
      </c>
      <c r="AA9630">
        <v>0</v>
      </c>
      <c r="AB9630">
        <v>0.1246695533131417</v>
      </c>
      <c r="AC9630">
        <v>0</v>
      </c>
      <c r="AD9630">
        <v>0</v>
      </c>
      <c r="AE9630">
        <v>2.155959110814142</v>
      </c>
    </row>
    <row r="9631" spans="1:31" x14ac:dyDescent="0.25">
      <c r="A9631">
        <v>1857762</v>
      </c>
      <c r="B9631">
        <v>1</v>
      </c>
      <c r="C9631" t="s">
        <v>80</v>
      </c>
      <c r="D9631" t="s">
        <v>84</v>
      </c>
      <c r="E9631" t="s">
        <v>223</v>
      </c>
      <c r="F9631" t="s">
        <v>26996</v>
      </c>
      <c r="G9631" t="s">
        <v>1055</v>
      </c>
      <c r="H9631" t="s">
        <v>134</v>
      </c>
      <c r="I9631" t="s">
        <v>135</v>
      </c>
      <c r="J9631" t="s">
        <v>136</v>
      </c>
      <c r="K9631" t="s">
        <v>137</v>
      </c>
      <c r="L9631" t="s">
        <v>26997</v>
      </c>
      <c r="M9631" t="s">
        <v>26998</v>
      </c>
      <c r="N9631">
        <v>3.4816666660000002</v>
      </c>
      <c r="O9631">
        <v>0</v>
      </c>
      <c r="P9631">
        <v>177</v>
      </c>
      <c r="Q9631">
        <v>0</v>
      </c>
      <c r="R9631">
        <v>0</v>
      </c>
      <c r="S9631">
        <v>0</v>
      </c>
      <c r="T9631">
        <v>10</v>
      </c>
      <c r="U9631">
        <v>0</v>
      </c>
      <c r="V9631">
        <v>0</v>
      </c>
      <c r="W9631">
        <v>0</v>
      </c>
      <c r="X9631">
        <v>132.71640966914066</v>
      </c>
      <c r="Y9631">
        <v>0</v>
      </c>
      <c r="Z9631">
        <v>0</v>
      </c>
      <c r="AA9631">
        <v>0</v>
      </c>
      <c r="AB9631">
        <v>13.09874132252583</v>
      </c>
      <c r="AC9631">
        <v>0</v>
      </c>
      <c r="AD9631">
        <v>0</v>
      </c>
      <c r="AE9631">
        <v>145.81515099166648</v>
      </c>
    </row>
    <row r="9632" spans="1:31" x14ac:dyDescent="0.25">
      <c r="A9632">
        <v>1893958</v>
      </c>
      <c r="B9632">
        <v>1</v>
      </c>
      <c r="C9632" t="s">
        <v>80</v>
      </c>
      <c r="D9632" t="s">
        <v>93</v>
      </c>
      <c r="E9632" t="s">
        <v>202</v>
      </c>
      <c r="F9632" t="s">
        <v>10528</v>
      </c>
      <c r="G9632" t="s">
        <v>4567</v>
      </c>
      <c r="H9632" t="s">
        <v>157</v>
      </c>
      <c r="I9632" t="s">
        <v>135</v>
      </c>
      <c r="J9632" t="s">
        <v>136</v>
      </c>
      <c r="K9632" t="s">
        <v>137</v>
      </c>
      <c r="L9632" t="s">
        <v>26999</v>
      </c>
      <c r="M9632" t="s">
        <v>27000</v>
      </c>
      <c r="N9632">
        <v>1.1994444440000001</v>
      </c>
      <c r="O9632">
        <v>5</v>
      </c>
      <c r="P9632">
        <v>4028</v>
      </c>
      <c r="Q9632">
        <v>156</v>
      </c>
      <c r="R9632">
        <v>909</v>
      </c>
      <c r="S9632">
        <v>32</v>
      </c>
      <c r="T9632">
        <v>929</v>
      </c>
      <c r="U9632">
        <v>7</v>
      </c>
      <c r="V9632">
        <v>0</v>
      </c>
      <c r="W9632">
        <v>7.3265702554180017</v>
      </c>
      <c r="X9632">
        <v>765.70707550941984</v>
      </c>
      <c r="Y9632">
        <v>1262.6225867850776</v>
      </c>
      <c r="Z9632">
        <v>898.95337916234394</v>
      </c>
      <c r="AA9632">
        <v>426.36115424519477</v>
      </c>
      <c r="AB9632">
        <v>927.71859564748024</v>
      </c>
      <c r="AC9632">
        <v>651.81635245948041</v>
      </c>
      <c r="AD9632">
        <v>0</v>
      </c>
      <c r="AE9632">
        <v>4940.5057140644149</v>
      </c>
    </row>
    <row r="9633" spans="1:31" x14ac:dyDescent="0.25">
      <c r="A9633">
        <v>1856763</v>
      </c>
      <c r="B9633">
        <v>1</v>
      </c>
      <c r="C9633" t="s">
        <v>80</v>
      </c>
      <c r="D9633" t="s">
        <v>106</v>
      </c>
      <c r="E9633" t="s">
        <v>164</v>
      </c>
      <c r="F9633" t="s">
        <v>17830</v>
      </c>
      <c r="G9633" t="s">
        <v>156</v>
      </c>
      <c r="H9633" t="s">
        <v>157</v>
      </c>
      <c r="I9633" t="s">
        <v>135</v>
      </c>
      <c r="J9633" t="s">
        <v>136</v>
      </c>
      <c r="K9633" t="s">
        <v>137</v>
      </c>
      <c r="L9633" t="s">
        <v>27001</v>
      </c>
      <c r="M9633" t="s">
        <v>27002</v>
      </c>
      <c r="N9633">
        <v>0.889444444</v>
      </c>
      <c r="O9633">
        <v>0</v>
      </c>
      <c r="P9633">
        <v>450</v>
      </c>
      <c r="Q9633">
        <v>31</v>
      </c>
      <c r="R9633">
        <v>91</v>
      </c>
      <c r="S9633">
        <v>14</v>
      </c>
      <c r="T9633">
        <v>77</v>
      </c>
      <c r="U9633">
        <v>1</v>
      </c>
      <c r="V9633">
        <v>0</v>
      </c>
      <c r="W9633">
        <v>0</v>
      </c>
      <c r="X9633">
        <v>70.080008652319492</v>
      </c>
      <c r="Y9633">
        <v>148.17048605840787</v>
      </c>
      <c r="Z9633">
        <v>171.29470207363821</v>
      </c>
      <c r="AA9633">
        <v>38.898489332227484</v>
      </c>
      <c r="AB9633">
        <v>34.692510080561831</v>
      </c>
      <c r="AC9633">
        <v>2.7197825221480003</v>
      </c>
      <c r="AD9633">
        <v>0</v>
      </c>
      <c r="AE9633">
        <v>465.85597871930287</v>
      </c>
    </row>
    <row r="9634" spans="1:31" x14ac:dyDescent="0.25">
      <c r="A9634">
        <v>1857476</v>
      </c>
      <c r="B9634">
        <v>1</v>
      </c>
      <c r="C9634" t="s">
        <v>81</v>
      </c>
      <c r="D9634" t="s">
        <v>117</v>
      </c>
      <c r="E9634" t="s">
        <v>140</v>
      </c>
      <c r="F9634" t="s">
        <v>27003</v>
      </c>
      <c r="G9634" t="s">
        <v>246</v>
      </c>
      <c r="H9634" t="s">
        <v>134</v>
      </c>
      <c r="I9634" t="s">
        <v>135</v>
      </c>
      <c r="J9634" t="s">
        <v>136</v>
      </c>
      <c r="K9634" t="s">
        <v>137</v>
      </c>
      <c r="L9634" t="s">
        <v>27004</v>
      </c>
      <c r="M9634" t="s">
        <v>27005</v>
      </c>
      <c r="N9634">
        <v>4.1269444440000003</v>
      </c>
      <c r="O9634">
        <v>0</v>
      </c>
      <c r="P9634">
        <v>2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1.3758810864107167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1.3758810864107167</v>
      </c>
    </row>
    <row r="9635" spans="1:31" x14ac:dyDescent="0.25">
      <c r="A9635">
        <v>1857994</v>
      </c>
      <c r="B9635">
        <v>1</v>
      </c>
      <c r="C9635" t="s">
        <v>80</v>
      </c>
      <c r="D9635" t="s">
        <v>92</v>
      </c>
      <c r="E9635" t="s">
        <v>131</v>
      </c>
      <c r="F9635" t="s">
        <v>27006</v>
      </c>
      <c r="G9635" t="s">
        <v>133</v>
      </c>
      <c r="H9635" t="s">
        <v>134</v>
      </c>
      <c r="I9635" t="s">
        <v>135</v>
      </c>
      <c r="J9635" t="s">
        <v>136</v>
      </c>
      <c r="K9635" t="s">
        <v>137</v>
      </c>
      <c r="L9635" t="s">
        <v>27007</v>
      </c>
      <c r="M9635" t="s">
        <v>27008</v>
      </c>
      <c r="N9635">
        <v>1.951944444</v>
      </c>
      <c r="O9635">
        <v>0</v>
      </c>
      <c r="P9635">
        <v>121</v>
      </c>
      <c r="Q9635">
        <v>0</v>
      </c>
      <c r="R9635">
        <v>0</v>
      </c>
      <c r="S9635">
        <v>0</v>
      </c>
      <c r="T9635">
        <v>2</v>
      </c>
      <c r="U9635">
        <v>0</v>
      </c>
      <c r="V9635">
        <v>0</v>
      </c>
      <c r="W9635">
        <v>0</v>
      </c>
      <c r="X9635">
        <v>43.654121034470734</v>
      </c>
      <c r="Y9635">
        <v>0</v>
      </c>
      <c r="Z9635">
        <v>0</v>
      </c>
      <c r="AA9635">
        <v>0</v>
      </c>
      <c r="AB9635">
        <v>3.6198997535504498</v>
      </c>
      <c r="AC9635">
        <v>0</v>
      </c>
      <c r="AD9635">
        <v>0</v>
      </c>
      <c r="AE9635">
        <v>47.274020788021183</v>
      </c>
    </row>
    <row r="9636" spans="1:31" x14ac:dyDescent="0.25">
      <c r="A9636">
        <v>1857951</v>
      </c>
      <c r="B9636">
        <v>1</v>
      </c>
      <c r="C9636" t="s">
        <v>80</v>
      </c>
      <c r="D9636" t="s">
        <v>98</v>
      </c>
      <c r="E9636" t="s">
        <v>252</v>
      </c>
      <c r="F9636" t="s">
        <v>27009</v>
      </c>
      <c r="G9636" t="s">
        <v>279</v>
      </c>
      <c r="H9636" t="s">
        <v>134</v>
      </c>
      <c r="I9636" t="s">
        <v>135</v>
      </c>
      <c r="J9636" t="s">
        <v>136</v>
      </c>
      <c r="K9636" t="s">
        <v>137</v>
      </c>
      <c r="L9636" t="s">
        <v>27010</v>
      </c>
      <c r="M9636" t="s">
        <v>27011</v>
      </c>
      <c r="N9636">
        <v>0.79972222199999998</v>
      </c>
      <c r="O9636">
        <v>0</v>
      </c>
      <c r="P9636">
        <v>3</v>
      </c>
      <c r="Q9636">
        <v>0</v>
      </c>
      <c r="R9636">
        <v>8</v>
      </c>
      <c r="S9636">
        <v>0</v>
      </c>
      <c r="T9636">
        <v>2</v>
      </c>
      <c r="U9636">
        <v>0</v>
      </c>
      <c r="V9636">
        <v>0</v>
      </c>
      <c r="W9636">
        <v>0</v>
      </c>
      <c r="X9636">
        <v>1.2088003468367168</v>
      </c>
      <c r="Y9636">
        <v>0</v>
      </c>
      <c r="Z9636">
        <v>5.5263900415925171</v>
      </c>
      <c r="AA9636">
        <v>0</v>
      </c>
      <c r="AB9636">
        <v>2.1128258729576253</v>
      </c>
      <c r="AC9636">
        <v>0</v>
      </c>
      <c r="AD9636">
        <v>0</v>
      </c>
      <c r="AE9636">
        <v>8.84801626138686</v>
      </c>
    </row>
    <row r="9637" spans="1:31" x14ac:dyDescent="0.25">
      <c r="A9637">
        <v>1857974</v>
      </c>
      <c r="B9637">
        <v>1</v>
      </c>
      <c r="C9637" t="s">
        <v>81</v>
      </c>
      <c r="D9637" t="s">
        <v>113</v>
      </c>
      <c r="E9637" t="s">
        <v>252</v>
      </c>
      <c r="F9637" t="s">
        <v>27012</v>
      </c>
      <c r="G9637" t="s">
        <v>279</v>
      </c>
      <c r="H9637" t="s">
        <v>134</v>
      </c>
      <c r="I9637" t="s">
        <v>135</v>
      </c>
      <c r="J9637" t="s">
        <v>136</v>
      </c>
      <c r="K9637" t="s">
        <v>137</v>
      </c>
      <c r="L9637" t="s">
        <v>27013</v>
      </c>
      <c r="M9637" t="s">
        <v>27014</v>
      </c>
      <c r="N9637">
        <v>0.98222222199999998</v>
      </c>
      <c r="O9637">
        <v>0</v>
      </c>
      <c r="P9637">
        <v>24</v>
      </c>
      <c r="Q9637">
        <v>0</v>
      </c>
      <c r="R9637">
        <v>19</v>
      </c>
      <c r="S9637">
        <v>0</v>
      </c>
      <c r="T9637">
        <v>2</v>
      </c>
      <c r="U9637">
        <v>0</v>
      </c>
      <c r="V9637">
        <v>0</v>
      </c>
      <c r="W9637">
        <v>0</v>
      </c>
      <c r="X9637">
        <v>5.1894009199764</v>
      </c>
      <c r="Y9637">
        <v>0</v>
      </c>
      <c r="Z9637">
        <v>8.3442661790659329</v>
      </c>
      <c r="AA9637">
        <v>0</v>
      </c>
      <c r="AB9637">
        <v>1.4921463459147779</v>
      </c>
      <c r="AC9637">
        <v>0</v>
      </c>
      <c r="AD9637">
        <v>0</v>
      </c>
      <c r="AE9637">
        <v>15.025813444957111</v>
      </c>
    </row>
    <row r="9638" spans="1:31" x14ac:dyDescent="0.25">
      <c r="A9638">
        <v>1857825</v>
      </c>
      <c r="B9638">
        <v>1</v>
      </c>
      <c r="C9638" t="s">
        <v>80</v>
      </c>
      <c r="D9638" t="s">
        <v>98</v>
      </c>
      <c r="E9638" t="s">
        <v>131</v>
      </c>
      <c r="F9638" t="s">
        <v>27015</v>
      </c>
      <c r="G9638" t="s">
        <v>133</v>
      </c>
      <c r="H9638" t="s">
        <v>134</v>
      </c>
      <c r="I9638" t="s">
        <v>135</v>
      </c>
      <c r="J9638" t="s">
        <v>136</v>
      </c>
      <c r="K9638" t="s">
        <v>137</v>
      </c>
      <c r="L9638" t="s">
        <v>27016</v>
      </c>
      <c r="M9638" t="s">
        <v>27017</v>
      </c>
      <c r="N9638">
        <v>0.65083333300000001</v>
      </c>
      <c r="O9638">
        <v>0</v>
      </c>
      <c r="P9638">
        <v>155</v>
      </c>
      <c r="Q9638">
        <v>0</v>
      </c>
      <c r="R9638">
        <v>0</v>
      </c>
      <c r="S9638">
        <v>0</v>
      </c>
      <c r="T9638">
        <v>12</v>
      </c>
      <c r="U9638">
        <v>0</v>
      </c>
      <c r="V9638">
        <v>0</v>
      </c>
      <c r="W9638">
        <v>0</v>
      </c>
      <c r="X9638">
        <v>20.461141484341248</v>
      </c>
      <c r="Y9638">
        <v>0</v>
      </c>
      <c r="Z9638">
        <v>0</v>
      </c>
      <c r="AA9638">
        <v>0</v>
      </c>
      <c r="AB9638">
        <v>9.5216690323754989</v>
      </c>
      <c r="AC9638">
        <v>0</v>
      </c>
      <c r="AD9638">
        <v>0</v>
      </c>
      <c r="AE9638">
        <v>29.982810516716746</v>
      </c>
    </row>
    <row r="9639" spans="1:31" x14ac:dyDescent="0.25">
      <c r="A9639">
        <v>1857284</v>
      </c>
      <c r="B9639">
        <v>1</v>
      </c>
      <c r="C9639" t="s">
        <v>80</v>
      </c>
      <c r="D9639" t="s">
        <v>105</v>
      </c>
      <c r="E9639" t="s">
        <v>252</v>
      </c>
      <c r="F9639" t="s">
        <v>27018</v>
      </c>
      <c r="G9639" t="s">
        <v>150</v>
      </c>
      <c r="H9639" t="s">
        <v>134</v>
      </c>
      <c r="I9639" t="s">
        <v>135</v>
      </c>
      <c r="J9639" t="s">
        <v>136</v>
      </c>
      <c r="K9639" t="s">
        <v>151</v>
      </c>
      <c r="L9639" t="s">
        <v>27019</v>
      </c>
      <c r="M9639" t="s">
        <v>27020</v>
      </c>
      <c r="N9639">
        <v>7.4873972220000002</v>
      </c>
      <c r="O9639">
        <v>0</v>
      </c>
      <c r="P9639">
        <v>0</v>
      </c>
      <c r="Q9639">
        <v>1</v>
      </c>
      <c r="R9639">
        <v>2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153.51115159696874</v>
      </c>
      <c r="Z9639">
        <v>0.7253693324281999</v>
      </c>
      <c r="AA9639">
        <v>0</v>
      </c>
      <c r="AB9639">
        <v>0</v>
      </c>
      <c r="AC9639">
        <v>0</v>
      </c>
      <c r="AD9639">
        <v>0</v>
      </c>
      <c r="AE9639">
        <v>154.23652092939693</v>
      </c>
    </row>
    <row r="9640" spans="1:31" x14ac:dyDescent="0.25">
      <c r="A9640">
        <v>1858037</v>
      </c>
      <c r="B9640">
        <v>1</v>
      </c>
      <c r="C9640" t="s">
        <v>81</v>
      </c>
      <c r="D9640" t="s">
        <v>127</v>
      </c>
      <c r="E9640" t="s">
        <v>131</v>
      </c>
      <c r="F9640" t="s">
        <v>27021</v>
      </c>
      <c r="G9640" t="s">
        <v>189</v>
      </c>
      <c r="H9640" t="s">
        <v>134</v>
      </c>
      <c r="I9640" t="s">
        <v>135</v>
      </c>
      <c r="J9640" t="s">
        <v>136</v>
      </c>
      <c r="K9640" t="s">
        <v>137</v>
      </c>
      <c r="L9640" t="s">
        <v>27022</v>
      </c>
      <c r="M9640" t="s">
        <v>27023</v>
      </c>
      <c r="N9640">
        <v>5.3844444439999997</v>
      </c>
      <c r="O9640">
        <v>0</v>
      </c>
      <c r="P9640">
        <v>4</v>
      </c>
      <c r="Q9640">
        <v>0</v>
      </c>
      <c r="R9640">
        <v>2</v>
      </c>
      <c r="S9640">
        <v>0</v>
      </c>
      <c r="T9640">
        <v>1</v>
      </c>
      <c r="U9640">
        <v>0</v>
      </c>
      <c r="V9640">
        <v>0</v>
      </c>
      <c r="W9640">
        <v>0</v>
      </c>
      <c r="X9640">
        <v>2.2829468894840002</v>
      </c>
      <c r="Y9640">
        <v>0</v>
      </c>
      <c r="Z9640">
        <v>0.94111546306266669</v>
      </c>
      <c r="AA9640">
        <v>0</v>
      </c>
      <c r="AB9640">
        <v>8.6142746658213341</v>
      </c>
      <c r="AC9640">
        <v>0</v>
      </c>
      <c r="AD9640">
        <v>0</v>
      </c>
      <c r="AE9640">
        <v>11.838337018368001</v>
      </c>
    </row>
    <row r="9641" spans="1:31" x14ac:dyDescent="0.25">
      <c r="A9641">
        <v>1857347</v>
      </c>
      <c r="B9641">
        <v>1</v>
      </c>
      <c r="C9641" t="s">
        <v>80</v>
      </c>
      <c r="D9641" t="s">
        <v>104</v>
      </c>
      <c r="E9641" t="s">
        <v>140</v>
      </c>
      <c r="F9641" t="s">
        <v>27024</v>
      </c>
      <c r="G9641" t="s">
        <v>142</v>
      </c>
      <c r="H9641" t="s">
        <v>134</v>
      </c>
      <c r="I9641" t="s">
        <v>135</v>
      </c>
      <c r="J9641" t="s">
        <v>136</v>
      </c>
      <c r="K9641" t="s">
        <v>137</v>
      </c>
      <c r="L9641" t="s">
        <v>27025</v>
      </c>
      <c r="M9641" t="s">
        <v>27026</v>
      </c>
      <c r="N9641">
        <v>3.2222222220000001</v>
      </c>
      <c r="O9641">
        <v>0</v>
      </c>
      <c r="P9641">
        <v>5</v>
      </c>
      <c r="Q9641">
        <v>0</v>
      </c>
      <c r="R9641">
        <v>0</v>
      </c>
      <c r="S9641">
        <v>0</v>
      </c>
      <c r="T9641">
        <v>1</v>
      </c>
      <c r="U9641">
        <v>0</v>
      </c>
      <c r="V9641">
        <v>0</v>
      </c>
      <c r="W9641">
        <v>0</v>
      </c>
      <c r="X9641">
        <v>2.8671508752685004</v>
      </c>
      <c r="Y9641">
        <v>0</v>
      </c>
      <c r="Z9641">
        <v>0</v>
      </c>
      <c r="AA9641">
        <v>0</v>
      </c>
      <c r="AB9641">
        <v>0.716735062428</v>
      </c>
      <c r="AC9641">
        <v>0</v>
      </c>
      <c r="AD9641">
        <v>0</v>
      </c>
      <c r="AE9641">
        <v>3.5838859376965004</v>
      </c>
    </row>
    <row r="9642" spans="1:31" x14ac:dyDescent="0.25">
      <c r="A9642">
        <v>1857639</v>
      </c>
      <c r="B9642">
        <v>1</v>
      </c>
      <c r="C9642" t="s">
        <v>81</v>
      </c>
      <c r="D9642" t="s">
        <v>127</v>
      </c>
      <c r="E9642" t="s">
        <v>164</v>
      </c>
      <c r="F9642" t="s">
        <v>13722</v>
      </c>
      <c r="G9642" t="s">
        <v>156</v>
      </c>
      <c r="H9642" t="s">
        <v>157</v>
      </c>
      <c r="I9642" t="s">
        <v>135</v>
      </c>
      <c r="J9642" t="s">
        <v>136</v>
      </c>
      <c r="K9642" t="s">
        <v>137</v>
      </c>
      <c r="L9642" t="s">
        <v>27027</v>
      </c>
      <c r="M9642" t="s">
        <v>27028</v>
      </c>
      <c r="N9642">
        <v>0.84972222200000003</v>
      </c>
      <c r="O9642">
        <v>2</v>
      </c>
      <c r="P9642">
        <v>8</v>
      </c>
      <c r="Q9642">
        <v>172</v>
      </c>
      <c r="R9642">
        <v>100</v>
      </c>
      <c r="S9642">
        <v>14</v>
      </c>
      <c r="T9642">
        <v>4</v>
      </c>
      <c r="U9642">
        <v>2</v>
      </c>
      <c r="V9642">
        <v>0</v>
      </c>
      <c r="W9642">
        <v>0.86243699270213336</v>
      </c>
      <c r="X9642">
        <v>0.61476126285968324</v>
      </c>
      <c r="Y9642">
        <v>301.4993674828122</v>
      </c>
      <c r="Z9642">
        <v>52.857002840788979</v>
      </c>
      <c r="AA9642">
        <v>46.747182738207009</v>
      </c>
      <c r="AB9642">
        <v>5.0385112878762675</v>
      </c>
      <c r="AC9642">
        <v>76.531707355852234</v>
      </c>
      <c r="AD9642">
        <v>0</v>
      </c>
      <c r="AE9642">
        <v>484.1509699610985</v>
      </c>
    </row>
    <row r="9643" spans="1:31" x14ac:dyDescent="0.25">
      <c r="A9643">
        <v>1856806</v>
      </c>
      <c r="B9643">
        <v>1</v>
      </c>
      <c r="C9643" t="s">
        <v>80</v>
      </c>
      <c r="D9643" t="s">
        <v>83</v>
      </c>
      <c r="E9643" t="s">
        <v>140</v>
      </c>
      <c r="F9643" t="s">
        <v>27029</v>
      </c>
      <c r="G9643" t="s">
        <v>133</v>
      </c>
      <c r="H9643" t="s">
        <v>134</v>
      </c>
      <c r="I9643" t="s">
        <v>135</v>
      </c>
      <c r="J9643" t="s">
        <v>136</v>
      </c>
      <c r="K9643" t="s">
        <v>137</v>
      </c>
      <c r="L9643" t="s">
        <v>27030</v>
      </c>
      <c r="M9643" t="s">
        <v>27031</v>
      </c>
      <c r="N9643">
        <v>2.1041666659999998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2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16.887713758220205</v>
      </c>
      <c r="AC9643">
        <v>0</v>
      </c>
      <c r="AD9643">
        <v>0</v>
      </c>
      <c r="AE9643">
        <v>16.887713758220205</v>
      </c>
    </row>
    <row r="9644" spans="1:31" x14ac:dyDescent="0.25">
      <c r="A9644">
        <v>1856775</v>
      </c>
      <c r="B9644">
        <v>1</v>
      </c>
      <c r="C9644" t="s">
        <v>81</v>
      </c>
      <c r="D9644" t="s">
        <v>113</v>
      </c>
      <c r="E9644" t="s">
        <v>154</v>
      </c>
      <c r="F9644" t="s">
        <v>27032</v>
      </c>
      <c r="G9644" t="s">
        <v>507</v>
      </c>
      <c r="H9644" t="s">
        <v>157</v>
      </c>
      <c r="I9644" t="s">
        <v>135</v>
      </c>
      <c r="J9644" t="s">
        <v>136</v>
      </c>
      <c r="K9644" t="s">
        <v>137</v>
      </c>
      <c r="L9644" t="s">
        <v>27033</v>
      </c>
      <c r="M9644" t="s">
        <v>27034</v>
      </c>
      <c r="N9644">
        <v>4.03</v>
      </c>
      <c r="O9644">
        <v>0</v>
      </c>
      <c r="P9644">
        <v>0</v>
      </c>
      <c r="Q9644">
        <v>0</v>
      </c>
      <c r="R9644">
        <v>8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190.55474764781721</v>
      </c>
      <c r="AA9644">
        <v>0</v>
      </c>
      <c r="AB9644">
        <v>0</v>
      </c>
      <c r="AC9644">
        <v>0</v>
      </c>
      <c r="AD9644">
        <v>0</v>
      </c>
      <c r="AE9644">
        <v>190.55474764781721</v>
      </c>
    </row>
    <row r="9645" spans="1:31" x14ac:dyDescent="0.25">
      <c r="A9645">
        <v>1857794</v>
      </c>
      <c r="B9645">
        <v>1</v>
      </c>
      <c r="C9645" t="s">
        <v>80</v>
      </c>
      <c r="D9645" t="s">
        <v>93</v>
      </c>
      <c r="E9645" t="s">
        <v>131</v>
      </c>
      <c r="F9645" t="s">
        <v>27035</v>
      </c>
      <c r="G9645" t="s">
        <v>133</v>
      </c>
      <c r="H9645" t="s">
        <v>134</v>
      </c>
      <c r="I9645" t="s">
        <v>135</v>
      </c>
      <c r="J9645" t="s">
        <v>136</v>
      </c>
      <c r="K9645" t="s">
        <v>137</v>
      </c>
      <c r="L9645" t="s">
        <v>27036</v>
      </c>
      <c r="M9645" t="s">
        <v>27037</v>
      </c>
      <c r="N9645">
        <v>2.841111111</v>
      </c>
      <c r="O9645">
        <v>0</v>
      </c>
      <c r="P9645">
        <v>4</v>
      </c>
      <c r="Q9645">
        <v>0</v>
      </c>
      <c r="R9645">
        <v>1</v>
      </c>
      <c r="S9645">
        <v>0</v>
      </c>
      <c r="T9645">
        <v>2</v>
      </c>
      <c r="U9645">
        <v>0</v>
      </c>
      <c r="V9645">
        <v>0</v>
      </c>
      <c r="W9645">
        <v>0</v>
      </c>
      <c r="X9645">
        <v>3.5458605730996666</v>
      </c>
      <c r="Y9645">
        <v>0</v>
      </c>
      <c r="Z9645">
        <v>1.9739697969928751</v>
      </c>
      <c r="AA9645">
        <v>0</v>
      </c>
      <c r="AB9645">
        <v>4.3723501088919114</v>
      </c>
      <c r="AC9645">
        <v>0</v>
      </c>
      <c r="AD9645">
        <v>0</v>
      </c>
      <c r="AE9645">
        <v>9.8921804789844536</v>
      </c>
    </row>
    <row r="9646" spans="1:31" x14ac:dyDescent="0.25">
      <c r="A9646">
        <v>1857462</v>
      </c>
      <c r="B9646">
        <v>1</v>
      </c>
      <c r="C9646" t="s">
        <v>81</v>
      </c>
      <c r="D9646" t="s">
        <v>125</v>
      </c>
      <c r="E9646" t="s">
        <v>154</v>
      </c>
      <c r="F9646" t="s">
        <v>27038</v>
      </c>
      <c r="G9646" t="s">
        <v>175</v>
      </c>
      <c r="H9646" t="s">
        <v>157</v>
      </c>
      <c r="I9646" t="s">
        <v>135</v>
      </c>
      <c r="J9646" t="s">
        <v>136</v>
      </c>
      <c r="K9646" t="s">
        <v>137</v>
      </c>
      <c r="L9646" t="s">
        <v>27039</v>
      </c>
      <c r="M9646" t="s">
        <v>27040</v>
      </c>
      <c r="N9646">
        <v>2.372222222</v>
      </c>
      <c r="O9646">
        <v>0</v>
      </c>
      <c r="P9646">
        <v>60</v>
      </c>
      <c r="Q9646">
        <v>0</v>
      </c>
      <c r="R9646">
        <v>0</v>
      </c>
      <c r="S9646">
        <v>0</v>
      </c>
      <c r="T9646">
        <v>2</v>
      </c>
      <c r="U9646">
        <v>0</v>
      </c>
      <c r="V9646">
        <v>0</v>
      </c>
      <c r="W9646">
        <v>0</v>
      </c>
      <c r="X9646">
        <v>10.911508250885495</v>
      </c>
      <c r="Y9646">
        <v>0</v>
      </c>
      <c r="Z9646">
        <v>0</v>
      </c>
      <c r="AA9646">
        <v>0</v>
      </c>
      <c r="AB9646">
        <v>0.11606796254485</v>
      </c>
      <c r="AC9646">
        <v>0</v>
      </c>
      <c r="AD9646">
        <v>0</v>
      </c>
      <c r="AE9646">
        <v>11.027576213430345</v>
      </c>
    </row>
    <row r="9647" spans="1:31" x14ac:dyDescent="0.25">
      <c r="A9647">
        <v>1856798</v>
      </c>
      <c r="B9647">
        <v>1</v>
      </c>
      <c r="C9647" t="s">
        <v>80</v>
      </c>
      <c r="D9647" t="s">
        <v>96</v>
      </c>
      <c r="E9647" t="s">
        <v>140</v>
      </c>
      <c r="F9647" t="s">
        <v>27041</v>
      </c>
      <c r="G9647" t="s">
        <v>213</v>
      </c>
      <c r="H9647" t="s">
        <v>134</v>
      </c>
      <c r="I9647" t="s">
        <v>135</v>
      </c>
      <c r="J9647" t="s">
        <v>136</v>
      </c>
      <c r="K9647" t="s">
        <v>137</v>
      </c>
      <c r="L9647" t="s">
        <v>27042</v>
      </c>
      <c r="M9647" t="s">
        <v>27043</v>
      </c>
      <c r="N9647">
        <v>5.2050000000000001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1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</row>
    <row r="9648" spans="1:31" x14ac:dyDescent="0.25">
      <c r="A9648">
        <v>1857608</v>
      </c>
      <c r="B9648">
        <v>1</v>
      </c>
      <c r="C9648" t="s">
        <v>80</v>
      </c>
      <c r="D9648" t="s">
        <v>103</v>
      </c>
      <c r="E9648" t="s">
        <v>252</v>
      </c>
      <c r="F9648" t="s">
        <v>27044</v>
      </c>
      <c r="G9648" t="s">
        <v>150</v>
      </c>
      <c r="H9648" t="s">
        <v>134</v>
      </c>
      <c r="I9648" t="s">
        <v>135</v>
      </c>
      <c r="J9648" t="s">
        <v>136</v>
      </c>
      <c r="K9648" t="s">
        <v>151</v>
      </c>
      <c r="L9648" t="s">
        <v>27045</v>
      </c>
      <c r="M9648" t="s">
        <v>27046</v>
      </c>
      <c r="N9648">
        <v>0.76166666599999999</v>
      </c>
      <c r="O9648">
        <v>0</v>
      </c>
      <c r="P9648">
        <v>59</v>
      </c>
      <c r="Q9648">
        <v>0</v>
      </c>
      <c r="R9648">
        <v>2</v>
      </c>
      <c r="S9648">
        <v>0</v>
      </c>
      <c r="T9648">
        <v>3</v>
      </c>
      <c r="U9648">
        <v>0</v>
      </c>
      <c r="V9648">
        <v>1</v>
      </c>
      <c r="W9648">
        <v>0</v>
      </c>
      <c r="X9648">
        <v>11.104226239536008</v>
      </c>
      <c r="Y9648">
        <v>0</v>
      </c>
      <c r="Z9648">
        <v>5.7042201546157507</v>
      </c>
      <c r="AA9648">
        <v>0</v>
      </c>
      <c r="AB9648">
        <v>2.6353341323185333</v>
      </c>
      <c r="AC9648">
        <v>0</v>
      </c>
      <c r="AD9648">
        <v>0.22631395397390003</v>
      </c>
      <c r="AE9648">
        <v>19.670094480444192</v>
      </c>
    </row>
    <row r="9649" spans="1:31" x14ac:dyDescent="0.25">
      <c r="A9649">
        <v>1857316</v>
      </c>
      <c r="B9649">
        <v>1</v>
      </c>
      <c r="C9649" t="s">
        <v>80</v>
      </c>
      <c r="D9649" t="s">
        <v>96</v>
      </c>
      <c r="E9649" t="s">
        <v>252</v>
      </c>
      <c r="F9649" t="s">
        <v>27047</v>
      </c>
      <c r="G9649" t="s">
        <v>225</v>
      </c>
      <c r="H9649" t="s">
        <v>134</v>
      </c>
      <c r="I9649" t="s">
        <v>135</v>
      </c>
      <c r="J9649" t="s">
        <v>136</v>
      </c>
      <c r="K9649" t="s">
        <v>151</v>
      </c>
      <c r="L9649" t="s">
        <v>27048</v>
      </c>
      <c r="M9649" t="s">
        <v>27049</v>
      </c>
      <c r="N9649">
        <v>0.32777777699999999</v>
      </c>
      <c r="O9649">
        <v>0</v>
      </c>
      <c r="P9649">
        <v>348</v>
      </c>
      <c r="Q9649">
        <v>0</v>
      </c>
      <c r="R9649">
        <v>1</v>
      </c>
      <c r="S9649">
        <v>0</v>
      </c>
      <c r="T9649">
        <v>22</v>
      </c>
      <c r="U9649">
        <v>0</v>
      </c>
      <c r="V9649">
        <v>0</v>
      </c>
      <c r="W9649">
        <v>0</v>
      </c>
      <c r="X9649">
        <v>31.836232980628662</v>
      </c>
      <c r="Y9649">
        <v>0</v>
      </c>
      <c r="Z9649">
        <v>0.378182851032</v>
      </c>
      <c r="AA9649">
        <v>0</v>
      </c>
      <c r="AB9649">
        <v>10.468386150486607</v>
      </c>
      <c r="AC9649">
        <v>0</v>
      </c>
      <c r="AD9649">
        <v>0</v>
      </c>
      <c r="AE9649">
        <v>42.682801982147268</v>
      </c>
    </row>
    <row r="9650" spans="1:31" x14ac:dyDescent="0.25">
      <c r="A9650">
        <v>1858003</v>
      </c>
      <c r="B9650">
        <v>1</v>
      </c>
      <c r="C9650" t="s">
        <v>80</v>
      </c>
      <c r="D9650" t="s">
        <v>87</v>
      </c>
      <c r="E9650" t="s">
        <v>202</v>
      </c>
      <c r="F9650" t="s">
        <v>26783</v>
      </c>
      <c r="G9650" t="s">
        <v>5763</v>
      </c>
      <c r="H9650" t="s">
        <v>157</v>
      </c>
      <c r="I9650" t="s">
        <v>135</v>
      </c>
      <c r="J9650" t="s">
        <v>136</v>
      </c>
      <c r="K9650" t="s">
        <v>137</v>
      </c>
      <c r="L9650" t="s">
        <v>27050</v>
      </c>
      <c r="M9650" t="s">
        <v>27051</v>
      </c>
      <c r="N9650">
        <v>0.45361111100000001</v>
      </c>
      <c r="O9650">
        <v>0</v>
      </c>
      <c r="P9650">
        <v>1545</v>
      </c>
      <c r="Q9650">
        <v>0</v>
      </c>
      <c r="R9650">
        <v>0</v>
      </c>
      <c r="S9650">
        <v>30</v>
      </c>
      <c r="T9650">
        <v>241</v>
      </c>
      <c r="U9650">
        <v>23</v>
      </c>
      <c r="V9650">
        <v>27</v>
      </c>
      <c r="W9650">
        <v>0</v>
      </c>
      <c r="X9650">
        <v>227.24482812761329</v>
      </c>
      <c r="Y9650">
        <v>0</v>
      </c>
      <c r="Z9650">
        <v>0</v>
      </c>
      <c r="AA9650">
        <v>468.46305492974085</v>
      </c>
      <c r="AB9650">
        <v>251.70996762269209</v>
      </c>
      <c r="AC9650">
        <v>357.54502117016568</v>
      </c>
      <c r="AD9650">
        <v>235.57448944171466</v>
      </c>
      <c r="AE9650">
        <v>1540.5373612919266</v>
      </c>
    </row>
    <row r="9651" spans="1:31" x14ac:dyDescent="0.25">
      <c r="A9651">
        <v>1857671</v>
      </c>
      <c r="B9651">
        <v>1</v>
      </c>
      <c r="C9651" t="s">
        <v>80</v>
      </c>
      <c r="D9651" t="s">
        <v>83</v>
      </c>
      <c r="E9651" t="s">
        <v>140</v>
      </c>
      <c r="F9651" t="s">
        <v>27052</v>
      </c>
      <c r="G9651" t="s">
        <v>246</v>
      </c>
      <c r="H9651" t="s">
        <v>134</v>
      </c>
      <c r="I9651" t="s">
        <v>135</v>
      </c>
      <c r="J9651" t="s">
        <v>136</v>
      </c>
      <c r="K9651" t="s">
        <v>137</v>
      </c>
      <c r="L9651" t="s">
        <v>27053</v>
      </c>
      <c r="M9651" t="s">
        <v>27054</v>
      </c>
      <c r="N9651">
        <v>1.6911111109999999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1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4.2509283890999328</v>
      </c>
      <c r="AC9651">
        <v>0</v>
      </c>
      <c r="AD9651">
        <v>0</v>
      </c>
      <c r="AE9651">
        <v>4.2509283890999328</v>
      </c>
    </row>
    <row r="9652" spans="1:31" x14ac:dyDescent="0.25">
      <c r="A9652">
        <v>1857270</v>
      </c>
      <c r="B9652">
        <v>1</v>
      </c>
      <c r="C9652" t="s">
        <v>81</v>
      </c>
      <c r="D9652" t="s">
        <v>120</v>
      </c>
      <c r="E9652" t="s">
        <v>164</v>
      </c>
      <c r="F9652" t="s">
        <v>1018</v>
      </c>
      <c r="G9652" t="s">
        <v>156</v>
      </c>
      <c r="H9652" t="s">
        <v>157</v>
      </c>
      <c r="I9652" t="s">
        <v>135</v>
      </c>
      <c r="J9652" t="s">
        <v>136</v>
      </c>
      <c r="K9652" t="s">
        <v>137</v>
      </c>
      <c r="L9652" t="s">
        <v>27055</v>
      </c>
      <c r="M9652" t="s">
        <v>27056</v>
      </c>
      <c r="N9652">
        <v>0.53805555500000002</v>
      </c>
      <c r="O9652">
        <v>0</v>
      </c>
      <c r="P9652">
        <v>3232</v>
      </c>
      <c r="Q9652">
        <v>166</v>
      </c>
      <c r="R9652">
        <v>120</v>
      </c>
      <c r="S9652">
        <v>20</v>
      </c>
      <c r="T9652">
        <v>270</v>
      </c>
      <c r="U9652">
        <v>3</v>
      </c>
      <c r="V9652">
        <v>0</v>
      </c>
      <c r="W9652">
        <v>0</v>
      </c>
      <c r="X9652">
        <v>333.36703839217182</v>
      </c>
      <c r="Y9652">
        <v>398.42371993537535</v>
      </c>
      <c r="Z9652">
        <v>73.421916244404002</v>
      </c>
      <c r="AA9652">
        <v>112.31794594689683</v>
      </c>
      <c r="AB9652">
        <v>81.224065705098056</v>
      </c>
      <c r="AC9652">
        <v>37.164879761987677</v>
      </c>
      <c r="AD9652">
        <v>0</v>
      </c>
      <c r="AE9652">
        <v>1035.9195659859336</v>
      </c>
    </row>
    <row r="9653" spans="1:31" x14ac:dyDescent="0.25">
      <c r="A9653">
        <v>1857276</v>
      </c>
      <c r="B9653">
        <v>1</v>
      </c>
      <c r="C9653" t="s">
        <v>81</v>
      </c>
      <c r="D9653" t="s">
        <v>125</v>
      </c>
      <c r="E9653" t="s">
        <v>252</v>
      </c>
      <c r="F9653" t="s">
        <v>2577</v>
      </c>
      <c r="G9653" t="s">
        <v>150</v>
      </c>
      <c r="H9653" t="s">
        <v>134</v>
      </c>
      <c r="I9653" t="s">
        <v>135</v>
      </c>
      <c r="J9653" t="s">
        <v>136</v>
      </c>
      <c r="K9653" t="s">
        <v>151</v>
      </c>
      <c r="L9653" t="s">
        <v>27057</v>
      </c>
      <c r="M9653" t="s">
        <v>27058</v>
      </c>
      <c r="N9653">
        <v>8.1770222219999997</v>
      </c>
      <c r="O9653">
        <v>0</v>
      </c>
      <c r="P9653">
        <v>131</v>
      </c>
      <c r="Q9653">
        <v>0</v>
      </c>
      <c r="R9653">
        <v>1</v>
      </c>
      <c r="S9653">
        <v>0</v>
      </c>
      <c r="T9653">
        <v>8</v>
      </c>
      <c r="U9653">
        <v>0</v>
      </c>
      <c r="V9653">
        <v>0</v>
      </c>
      <c r="W9653">
        <v>0</v>
      </c>
      <c r="X9653">
        <v>135.14029214656045</v>
      </c>
      <c r="Y9653">
        <v>0</v>
      </c>
      <c r="Z9653">
        <v>0.44911446851156672</v>
      </c>
      <c r="AA9653">
        <v>0</v>
      </c>
      <c r="AB9653">
        <v>6.7443652766434177</v>
      </c>
      <c r="AC9653">
        <v>0</v>
      </c>
      <c r="AD9653">
        <v>0</v>
      </c>
      <c r="AE9653">
        <v>142.33377189171543</v>
      </c>
    </row>
    <row r="9654" spans="1:31" x14ac:dyDescent="0.25">
      <c r="A9654">
        <v>1857957</v>
      </c>
      <c r="B9654">
        <v>1</v>
      </c>
      <c r="C9654" t="s">
        <v>80</v>
      </c>
      <c r="D9654" t="s">
        <v>84</v>
      </c>
      <c r="E9654" t="s">
        <v>131</v>
      </c>
      <c r="F9654" t="s">
        <v>27059</v>
      </c>
      <c r="G9654" t="s">
        <v>161</v>
      </c>
      <c r="H9654" t="s">
        <v>134</v>
      </c>
      <c r="I9654" t="s">
        <v>135</v>
      </c>
      <c r="J9654" t="s">
        <v>136</v>
      </c>
      <c r="K9654" t="s">
        <v>137</v>
      </c>
      <c r="L9654" t="s">
        <v>27060</v>
      </c>
      <c r="M9654" t="s">
        <v>27061</v>
      </c>
      <c r="N9654">
        <v>4.8252777770000002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1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76.75788898382001</v>
      </c>
      <c r="AC9654">
        <v>0</v>
      </c>
      <c r="AD9654">
        <v>0</v>
      </c>
      <c r="AE9654">
        <v>76.75788898382001</v>
      </c>
    </row>
    <row r="9655" spans="1:31" x14ac:dyDescent="0.25">
      <c r="A9655">
        <v>1857568</v>
      </c>
      <c r="B9655">
        <v>1</v>
      </c>
      <c r="C9655" t="s">
        <v>80</v>
      </c>
      <c r="D9655" t="s">
        <v>87</v>
      </c>
      <c r="E9655" t="s">
        <v>202</v>
      </c>
      <c r="F9655" t="s">
        <v>27062</v>
      </c>
      <c r="G9655" t="s">
        <v>156</v>
      </c>
      <c r="H9655" t="s">
        <v>157</v>
      </c>
      <c r="I9655" t="s">
        <v>135</v>
      </c>
      <c r="J9655" t="s">
        <v>136</v>
      </c>
      <c r="K9655" t="s">
        <v>137</v>
      </c>
      <c r="L9655" t="s">
        <v>27063</v>
      </c>
      <c r="M9655" t="s">
        <v>27064</v>
      </c>
      <c r="N9655">
        <v>0.61305555499999997</v>
      </c>
      <c r="O9655">
        <v>1</v>
      </c>
      <c r="P9655">
        <v>3051</v>
      </c>
      <c r="Q9655">
        <v>0</v>
      </c>
      <c r="R9655">
        <v>0</v>
      </c>
      <c r="S9655">
        <v>11</v>
      </c>
      <c r="T9655">
        <v>212</v>
      </c>
      <c r="U9655">
        <v>3</v>
      </c>
      <c r="V9655">
        <v>2</v>
      </c>
      <c r="W9655">
        <v>22.493712818492462</v>
      </c>
      <c r="X9655">
        <v>497.38412875143769</v>
      </c>
      <c r="Y9655">
        <v>0</v>
      </c>
      <c r="Z9655">
        <v>0</v>
      </c>
      <c r="AA9655">
        <v>371.68134360502222</v>
      </c>
      <c r="AB9655">
        <v>268.42313032871624</v>
      </c>
      <c r="AC9655">
        <v>32.930078770606883</v>
      </c>
      <c r="AD9655">
        <v>28.617618769593065</v>
      </c>
      <c r="AE9655">
        <v>1221.5300130438684</v>
      </c>
    </row>
    <row r="9656" spans="1:31" x14ac:dyDescent="0.25">
      <c r="A9656">
        <v>1857811</v>
      </c>
      <c r="B9656">
        <v>1</v>
      </c>
      <c r="C9656" t="s">
        <v>80</v>
      </c>
      <c r="D9656" t="s">
        <v>88</v>
      </c>
      <c r="E9656" t="s">
        <v>140</v>
      </c>
      <c r="F9656" t="s">
        <v>27065</v>
      </c>
      <c r="G9656" t="s">
        <v>246</v>
      </c>
      <c r="H9656" t="s">
        <v>134</v>
      </c>
      <c r="I9656" t="s">
        <v>135</v>
      </c>
      <c r="J9656" t="s">
        <v>136</v>
      </c>
      <c r="K9656" t="s">
        <v>137</v>
      </c>
      <c r="L9656" t="s">
        <v>27066</v>
      </c>
      <c r="M9656" t="s">
        <v>27067</v>
      </c>
      <c r="N9656">
        <v>1.422222222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4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7.0684229147627891</v>
      </c>
      <c r="AC9656">
        <v>0</v>
      </c>
      <c r="AD9656">
        <v>0</v>
      </c>
      <c r="AE9656">
        <v>7.0684229147627891</v>
      </c>
    </row>
    <row r="9657" spans="1:31" x14ac:dyDescent="0.25">
      <c r="A9657">
        <v>1857522</v>
      </c>
      <c r="B9657">
        <v>1</v>
      </c>
      <c r="C9657" t="s">
        <v>81</v>
      </c>
      <c r="D9657" t="s">
        <v>119</v>
      </c>
      <c r="E9657" t="s">
        <v>252</v>
      </c>
      <c r="F9657" t="s">
        <v>27068</v>
      </c>
      <c r="G9657" t="s">
        <v>279</v>
      </c>
      <c r="H9657" t="s">
        <v>134</v>
      </c>
      <c r="I9657" t="s">
        <v>135</v>
      </c>
      <c r="J9657" t="s">
        <v>136</v>
      </c>
      <c r="K9657" t="s">
        <v>137</v>
      </c>
      <c r="L9657" t="s">
        <v>27069</v>
      </c>
      <c r="M9657" t="s">
        <v>27070</v>
      </c>
      <c r="N9657">
        <v>0.97527777699999996</v>
      </c>
      <c r="O9657">
        <v>0</v>
      </c>
      <c r="P9657">
        <v>4</v>
      </c>
      <c r="Q9657">
        <v>0</v>
      </c>
      <c r="R9657">
        <v>14</v>
      </c>
      <c r="S9657">
        <v>0</v>
      </c>
      <c r="T9657">
        <v>3</v>
      </c>
      <c r="U9657">
        <v>0</v>
      </c>
      <c r="V9657">
        <v>1</v>
      </c>
      <c r="W9657">
        <v>0</v>
      </c>
      <c r="X9657">
        <v>0.45284868595974165</v>
      </c>
      <c r="Y9657">
        <v>0</v>
      </c>
      <c r="Z9657">
        <v>25.311327452425296</v>
      </c>
      <c r="AA9657">
        <v>0</v>
      </c>
      <c r="AB9657">
        <v>52.93450561441032</v>
      </c>
      <c r="AC9657">
        <v>0</v>
      </c>
      <c r="AD9657">
        <v>12.296820331052499</v>
      </c>
      <c r="AE9657">
        <v>90.995502083847853</v>
      </c>
    </row>
    <row r="9658" spans="1:31" x14ac:dyDescent="0.25">
      <c r="A9658">
        <v>1857854</v>
      </c>
      <c r="B9658">
        <v>1</v>
      </c>
      <c r="C9658" t="s">
        <v>81</v>
      </c>
      <c r="D9658" t="s">
        <v>123</v>
      </c>
      <c r="E9658" t="s">
        <v>140</v>
      </c>
      <c r="F9658" t="s">
        <v>27071</v>
      </c>
      <c r="G9658" t="s">
        <v>217</v>
      </c>
      <c r="H9658" t="s">
        <v>134</v>
      </c>
      <c r="I9658" t="s">
        <v>135</v>
      </c>
      <c r="J9658" t="s">
        <v>136</v>
      </c>
      <c r="K9658" t="s">
        <v>137</v>
      </c>
      <c r="L9658" t="s">
        <v>27072</v>
      </c>
      <c r="M9658" t="s">
        <v>27073</v>
      </c>
      <c r="N9658">
        <v>2.3644444440000001</v>
      </c>
      <c r="O9658">
        <v>0</v>
      </c>
      <c r="P9658">
        <v>1</v>
      </c>
      <c r="Q9658">
        <v>0</v>
      </c>
      <c r="R9658">
        <v>0</v>
      </c>
      <c r="S9658">
        <v>0</v>
      </c>
      <c r="T9658">
        <v>1</v>
      </c>
      <c r="U9658">
        <v>0</v>
      </c>
      <c r="V9658">
        <v>0</v>
      </c>
      <c r="W9658">
        <v>0</v>
      </c>
      <c r="X9658">
        <v>0.62653790750866678</v>
      </c>
      <c r="Y9658">
        <v>0</v>
      </c>
      <c r="Z9658">
        <v>0</v>
      </c>
      <c r="AA9658">
        <v>0</v>
      </c>
      <c r="AB9658">
        <v>0.4667508725908</v>
      </c>
      <c r="AC9658">
        <v>0</v>
      </c>
      <c r="AD9658">
        <v>0</v>
      </c>
      <c r="AE9658">
        <v>1.0932887800994668</v>
      </c>
    </row>
    <row r="9659" spans="1:31" x14ac:dyDescent="0.25">
      <c r="A9659">
        <v>1858020</v>
      </c>
      <c r="B9659">
        <v>1</v>
      </c>
      <c r="C9659" t="s">
        <v>80</v>
      </c>
      <c r="D9659" t="s">
        <v>103</v>
      </c>
      <c r="E9659" t="s">
        <v>223</v>
      </c>
      <c r="F9659" t="s">
        <v>27074</v>
      </c>
      <c r="G9659" t="s">
        <v>1055</v>
      </c>
      <c r="H9659" t="s">
        <v>134</v>
      </c>
      <c r="I9659" t="s">
        <v>135</v>
      </c>
      <c r="J9659" t="s">
        <v>136</v>
      </c>
      <c r="K9659" t="s">
        <v>137</v>
      </c>
      <c r="L9659" t="s">
        <v>27075</v>
      </c>
      <c r="M9659" t="s">
        <v>27076</v>
      </c>
      <c r="N9659">
        <v>1.6305555549999999</v>
      </c>
      <c r="O9659">
        <v>0</v>
      </c>
      <c r="P9659">
        <v>20</v>
      </c>
      <c r="Q9659">
        <v>0</v>
      </c>
      <c r="R9659">
        <v>0</v>
      </c>
      <c r="S9659">
        <v>0</v>
      </c>
      <c r="T9659">
        <v>5</v>
      </c>
      <c r="U9659">
        <v>0</v>
      </c>
      <c r="V9659">
        <v>0</v>
      </c>
      <c r="W9659">
        <v>0</v>
      </c>
      <c r="X9659">
        <v>8.8312273926898008</v>
      </c>
      <c r="Y9659">
        <v>0</v>
      </c>
      <c r="Z9659">
        <v>0</v>
      </c>
      <c r="AA9659">
        <v>0</v>
      </c>
      <c r="AB9659">
        <v>21.083507758493909</v>
      </c>
      <c r="AC9659">
        <v>0</v>
      </c>
      <c r="AD9659">
        <v>0</v>
      </c>
      <c r="AE9659">
        <v>29.914735151183709</v>
      </c>
    </row>
    <row r="9660" spans="1:31" x14ac:dyDescent="0.25">
      <c r="A9660">
        <v>1857356</v>
      </c>
      <c r="B9660">
        <v>1</v>
      </c>
      <c r="C9660" t="s">
        <v>80</v>
      </c>
      <c r="D9660" t="s">
        <v>95</v>
      </c>
      <c r="E9660" t="s">
        <v>202</v>
      </c>
      <c r="F9660" t="s">
        <v>881</v>
      </c>
      <c r="G9660" t="s">
        <v>156</v>
      </c>
      <c r="H9660" t="s">
        <v>157</v>
      </c>
      <c r="I9660" t="s">
        <v>135</v>
      </c>
      <c r="J9660" t="s">
        <v>136</v>
      </c>
      <c r="K9660" t="s">
        <v>137</v>
      </c>
      <c r="L9660" t="s">
        <v>27077</v>
      </c>
      <c r="M9660" t="s">
        <v>27078</v>
      </c>
      <c r="N9660">
        <v>0.243888888</v>
      </c>
      <c r="O9660">
        <v>0</v>
      </c>
      <c r="P9660">
        <v>3517</v>
      </c>
      <c r="Q9660">
        <v>0</v>
      </c>
      <c r="R9660">
        <v>0</v>
      </c>
      <c r="S9660">
        <v>4</v>
      </c>
      <c r="T9660">
        <v>161</v>
      </c>
      <c r="U9660">
        <v>0</v>
      </c>
      <c r="V9660">
        <v>0</v>
      </c>
      <c r="W9660">
        <v>0</v>
      </c>
      <c r="X9660">
        <v>186.67266808021094</v>
      </c>
      <c r="Y9660">
        <v>0</v>
      </c>
      <c r="Z9660">
        <v>0</v>
      </c>
      <c r="AA9660">
        <v>26.113274338852797</v>
      </c>
      <c r="AB9660">
        <v>48.325572951702924</v>
      </c>
      <c r="AC9660">
        <v>0</v>
      </c>
      <c r="AD9660">
        <v>0</v>
      </c>
      <c r="AE9660">
        <v>261.11151537076665</v>
      </c>
    </row>
    <row r="9661" spans="1:31" x14ac:dyDescent="0.25">
      <c r="A9661">
        <v>1857877</v>
      </c>
      <c r="B9661">
        <v>1</v>
      </c>
      <c r="C9661" t="s">
        <v>80</v>
      </c>
      <c r="D9661" t="s">
        <v>85</v>
      </c>
      <c r="E9661" t="s">
        <v>140</v>
      </c>
      <c r="F9661" t="s">
        <v>27079</v>
      </c>
      <c r="G9661" t="s">
        <v>142</v>
      </c>
      <c r="H9661" t="s">
        <v>134</v>
      </c>
      <c r="I9661" t="s">
        <v>135</v>
      </c>
      <c r="J9661" t="s">
        <v>136</v>
      </c>
      <c r="K9661" t="s">
        <v>137</v>
      </c>
      <c r="L9661" t="s">
        <v>27080</v>
      </c>
      <c r="M9661" t="s">
        <v>27081</v>
      </c>
      <c r="N9661">
        <v>2.491666666</v>
      </c>
      <c r="O9661">
        <v>0</v>
      </c>
      <c r="P9661">
        <v>3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1.4705774797830751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1.4705774797830751</v>
      </c>
    </row>
    <row r="9662" spans="1:31" x14ac:dyDescent="0.25">
      <c r="A9662">
        <v>1858046</v>
      </c>
      <c r="B9662">
        <v>1</v>
      </c>
      <c r="C9662" t="s">
        <v>80</v>
      </c>
      <c r="D9662" t="s">
        <v>93</v>
      </c>
      <c r="E9662" t="s">
        <v>131</v>
      </c>
      <c r="F9662" t="s">
        <v>27082</v>
      </c>
      <c r="G9662" t="s">
        <v>133</v>
      </c>
      <c r="H9662" t="s">
        <v>134</v>
      </c>
      <c r="I9662" t="s">
        <v>135</v>
      </c>
      <c r="J9662" t="s">
        <v>136</v>
      </c>
      <c r="K9662" t="s">
        <v>137</v>
      </c>
      <c r="L9662" t="s">
        <v>27083</v>
      </c>
      <c r="M9662" t="s">
        <v>27084</v>
      </c>
      <c r="N9662">
        <v>2.56</v>
      </c>
      <c r="O9662">
        <v>0</v>
      </c>
      <c r="P9662">
        <v>0</v>
      </c>
      <c r="Q9662">
        <v>0</v>
      </c>
      <c r="R9662">
        <v>3</v>
      </c>
      <c r="S9662">
        <v>0</v>
      </c>
      <c r="T9662">
        <v>2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6.4745120156954181</v>
      </c>
      <c r="AA9662">
        <v>0</v>
      </c>
      <c r="AB9662">
        <v>1.9978568244418331</v>
      </c>
      <c r="AC9662">
        <v>0</v>
      </c>
      <c r="AD9662">
        <v>0</v>
      </c>
      <c r="AE9662">
        <v>8.4723688401372517</v>
      </c>
    </row>
    <row r="9663" spans="1:31" x14ac:dyDescent="0.25">
      <c r="A9663">
        <v>1857256</v>
      </c>
      <c r="B9663">
        <v>1</v>
      </c>
      <c r="C9663" t="s">
        <v>80</v>
      </c>
      <c r="D9663" t="s">
        <v>82</v>
      </c>
      <c r="E9663" t="s">
        <v>140</v>
      </c>
      <c r="F9663" t="s">
        <v>27085</v>
      </c>
      <c r="G9663" t="s">
        <v>142</v>
      </c>
      <c r="H9663" t="s">
        <v>134</v>
      </c>
      <c r="I9663" t="s">
        <v>135</v>
      </c>
      <c r="J9663" t="s">
        <v>136</v>
      </c>
      <c r="K9663" t="s">
        <v>137</v>
      </c>
      <c r="L9663" t="s">
        <v>27086</v>
      </c>
      <c r="M9663" t="s">
        <v>27087</v>
      </c>
      <c r="N9663">
        <v>1.5888888880000001</v>
      </c>
      <c r="O9663">
        <v>0</v>
      </c>
      <c r="P9663">
        <v>2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0.68817082036755006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0.68817082036755006</v>
      </c>
    </row>
    <row r="9664" spans="1:31" x14ac:dyDescent="0.25">
      <c r="A9664">
        <v>1857399</v>
      </c>
      <c r="B9664">
        <v>1</v>
      </c>
      <c r="C9664" t="s">
        <v>81</v>
      </c>
      <c r="D9664" t="s">
        <v>126</v>
      </c>
      <c r="E9664" t="s">
        <v>154</v>
      </c>
      <c r="F9664" t="s">
        <v>27088</v>
      </c>
      <c r="G9664" t="s">
        <v>156</v>
      </c>
      <c r="H9664" t="s">
        <v>157</v>
      </c>
      <c r="I9664" t="s">
        <v>135</v>
      </c>
      <c r="J9664" t="s">
        <v>136</v>
      </c>
      <c r="K9664" t="s">
        <v>137</v>
      </c>
      <c r="L9664" t="s">
        <v>27089</v>
      </c>
      <c r="M9664" t="s">
        <v>27090</v>
      </c>
      <c r="N9664">
        <v>0.72527777699999996</v>
      </c>
      <c r="O9664">
        <v>0</v>
      </c>
      <c r="P9664">
        <v>50</v>
      </c>
      <c r="Q9664">
        <v>21</v>
      </c>
      <c r="R9664">
        <v>41</v>
      </c>
      <c r="S9664">
        <v>4</v>
      </c>
      <c r="T9664">
        <v>13</v>
      </c>
      <c r="U9664">
        <v>0</v>
      </c>
      <c r="V9664">
        <v>0</v>
      </c>
      <c r="W9664">
        <v>0</v>
      </c>
      <c r="X9664">
        <v>5.5525553234662492</v>
      </c>
      <c r="Y9664">
        <v>17.498010815536347</v>
      </c>
      <c r="Z9664">
        <v>32.538139459044672</v>
      </c>
      <c r="AA9664">
        <v>4.569232497012492</v>
      </c>
      <c r="AB9664">
        <v>39.162381208125794</v>
      </c>
      <c r="AC9664">
        <v>0</v>
      </c>
      <c r="AD9664">
        <v>0</v>
      </c>
      <c r="AE9664">
        <v>99.320319303185556</v>
      </c>
    </row>
    <row r="9665" spans="1:31" x14ac:dyDescent="0.25">
      <c r="A9665">
        <v>1857648</v>
      </c>
      <c r="B9665">
        <v>1</v>
      </c>
      <c r="C9665" t="s">
        <v>80</v>
      </c>
      <c r="D9665" t="s">
        <v>90</v>
      </c>
      <c r="E9665" t="s">
        <v>140</v>
      </c>
      <c r="F9665" t="s">
        <v>27091</v>
      </c>
      <c r="G9665" t="s">
        <v>246</v>
      </c>
      <c r="H9665" t="s">
        <v>134</v>
      </c>
      <c r="I9665" t="s">
        <v>135</v>
      </c>
      <c r="J9665" t="s">
        <v>136</v>
      </c>
      <c r="K9665" t="s">
        <v>137</v>
      </c>
      <c r="L9665" t="s">
        <v>27092</v>
      </c>
      <c r="M9665" t="s">
        <v>27093</v>
      </c>
      <c r="N9665">
        <v>2.8258333329999998</v>
      </c>
      <c r="O9665">
        <v>0</v>
      </c>
      <c r="P9665">
        <v>3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0.83101409035875007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0.83101409035875007</v>
      </c>
    </row>
    <row r="9666" spans="1:31" x14ac:dyDescent="0.25">
      <c r="A9666">
        <v>1857585</v>
      </c>
      <c r="B9666">
        <v>1</v>
      </c>
      <c r="C9666" t="s">
        <v>81</v>
      </c>
      <c r="D9666" t="s">
        <v>127</v>
      </c>
      <c r="E9666" t="s">
        <v>140</v>
      </c>
      <c r="F9666" t="s">
        <v>27094</v>
      </c>
      <c r="G9666" t="s">
        <v>142</v>
      </c>
      <c r="H9666" t="s">
        <v>134</v>
      </c>
      <c r="I9666" t="s">
        <v>135</v>
      </c>
      <c r="J9666" t="s">
        <v>136</v>
      </c>
      <c r="K9666" t="s">
        <v>137</v>
      </c>
      <c r="L9666" t="s">
        <v>27095</v>
      </c>
      <c r="M9666" t="s">
        <v>27096</v>
      </c>
      <c r="N9666">
        <v>7.6349999999999998</v>
      </c>
      <c r="O9666">
        <v>0</v>
      </c>
      <c r="P9666">
        <v>1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</row>
    <row r="9667" spans="1:31" x14ac:dyDescent="0.25">
      <c r="A9667">
        <v>1857983</v>
      </c>
      <c r="B9667">
        <v>1</v>
      </c>
      <c r="C9667" t="s">
        <v>80</v>
      </c>
      <c r="D9667" t="s">
        <v>87</v>
      </c>
      <c r="E9667" t="s">
        <v>131</v>
      </c>
      <c r="F9667" t="s">
        <v>27097</v>
      </c>
      <c r="G9667" t="s">
        <v>161</v>
      </c>
      <c r="H9667" t="s">
        <v>134</v>
      </c>
      <c r="I9667" t="s">
        <v>135</v>
      </c>
      <c r="J9667" t="s">
        <v>136</v>
      </c>
      <c r="K9667" t="s">
        <v>137</v>
      </c>
      <c r="L9667" t="s">
        <v>27098</v>
      </c>
      <c r="M9667" t="s">
        <v>27099</v>
      </c>
      <c r="N9667">
        <v>1.810277777</v>
      </c>
      <c r="O9667">
        <v>0</v>
      </c>
      <c r="P9667">
        <v>62</v>
      </c>
      <c r="Q9667">
        <v>0</v>
      </c>
      <c r="R9667">
        <v>0</v>
      </c>
      <c r="S9667">
        <v>0</v>
      </c>
      <c r="T9667">
        <v>1</v>
      </c>
      <c r="U9667">
        <v>0</v>
      </c>
      <c r="V9667">
        <v>0</v>
      </c>
      <c r="W9667">
        <v>0</v>
      </c>
      <c r="X9667">
        <v>35.091502346273998</v>
      </c>
      <c r="Y9667">
        <v>0</v>
      </c>
      <c r="Z9667">
        <v>0</v>
      </c>
      <c r="AA9667">
        <v>0</v>
      </c>
      <c r="AB9667">
        <v>1.8849344673094666</v>
      </c>
      <c r="AC9667">
        <v>0</v>
      </c>
      <c r="AD9667">
        <v>0</v>
      </c>
      <c r="AE9667">
        <v>36.976436813583462</v>
      </c>
    </row>
    <row r="9668" spans="1:31" x14ac:dyDescent="0.25">
      <c r="A9668">
        <v>1857937</v>
      </c>
      <c r="B9668">
        <v>1</v>
      </c>
      <c r="C9668" t="s">
        <v>80</v>
      </c>
      <c r="D9668" t="s">
        <v>104</v>
      </c>
      <c r="E9668" t="s">
        <v>140</v>
      </c>
      <c r="F9668" t="s">
        <v>27100</v>
      </c>
      <c r="G9668" t="s">
        <v>142</v>
      </c>
      <c r="H9668" t="s">
        <v>134</v>
      </c>
      <c r="I9668" t="s">
        <v>135</v>
      </c>
      <c r="J9668" t="s">
        <v>136</v>
      </c>
      <c r="K9668" t="s">
        <v>137</v>
      </c>
      <c r="L9668" t="s">
        <v>27101</v>
      </c>
      <c r="M9668" t="s">
        <v>27102</v>
      </c>
      <c r="N9668">
        <v>3.366666666</v>
      </c>
      <c r="O9668">
        <v>0</v>
      </c>
      <c r="P9668">
        <v>1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1.4130208166911999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1.4130208166911999</v>
      </c>
    </row>
    <row r="9669" spans="1:31" x14ac:dyDescent="0.25">
      <c r="A9669">
        <v>1857605</v>
      </c>
      <c r="B9669">
        <v>1</v>
      </c>
      <c r="C9669" t="s">
        <v>80</v>
      </c>
      <c r="D9669" t="s">
        <v>105</v>
      </c>
      <c r="E9669" t="s">
        <v>154</v>
      </c>
      <c r="F9669" t="s">
        <v>27103</v>
      </c>
      <c r="G9669" t="s">
        <v>175</v>
      </c>
      <c r="H9669" t="s">
        <v>157</v>
      </c>
      <c r="I9669" t="s">
        <v>135</v>
      </c>
      <c r="J9669" t="s">
        <v>136</v>
      </c>
      <c r="K9669" t="s">
        <v>137</v>
      </c>
      <c r="L9669" t="s">
        <v>27104</v>
      </c>
      <c r="M9669" t="s">
        <v>27105</v>
      </c>
      <c r="N9669">
        <v>2.076944444</v>
      </c>
      <c r="O9669">
        <v>0</v>
      </c>
      <c r="P9669">
        <v>13</v>
      </c>
      <c r="Q9669">
        <v>0</v>
      </c>
      <c r="R9669">
        <v>3</v>
      </c>
      <c r="S9669">
        <v>0</v>
      </c>
      <c r="T9669">
        <v>2</v>
      </c>
      <c r="U9669">
        <v>0</v>
      </c>
      <c r="V9669">
        <v>0</v>
      </c>
      <c r="W9669">
        <v>0</v>
      </c>
      <c r="X9669">
        <v>9.3101587052064865</v>
      </c>
      <c r="Y9669">
        <v>0</v>
      </c>
      <c r="Z9669">
        <v>4.1253137723577584</v>
      </c>
      <c r="AA9669">
        <v>0</v>
      </c>
      <c r="AB9669">
        <v>4.2056769737119337</v>
      </c>
      <c r="AC9669">
        <v>0</v>
      </c>
      <c r="AD9669">
        <v>0</v>
      </c>
      <c r="AE9669">
        <v>17.641149451276178</v>
      </c>
    </row>
    <row r="9670" spans="1:31" x14ac:dyDescent="0.25">
      <c r="A9670">
        <v>1857582</v>
      </c>
      <c r="B9670">
        <v>1</v>
      </c>
      <c r="C9670" t="s">
        <v>81</v>
      </c>
      <c r="D9670" t="s">
        <v>127</v>
      </c>
      <c r="E9670" t="s">
        <v>252</v>
      </c>
      <c r="F9670" t="s">
        <v>6707</v>
      </c>
      <c r="G9670" t="s">
        <v>279</v>
      </c>
      <c r="H9670" t="s">
        <v>134</v>
      </c>
      <c r="I9670" t="s">
        <v>135</v>
      </c>
      <c r="J9670" t="s">
        <v>136</v>
      </c>
      <c r="K9670" t="s">
        <v>137</v>
      </c>
      <c r="L9670" t="s">
        <v>27106</v>
      </c>
      <c r="M9670" t="s">
        <v>27107</v>
      </c>
      <c r="N9670">
        <v>4.1686111109999997</v>
      </c>
      <c r="O9670">
        <v>0</v>
      </c>
      <c r="P9670">
        <v>56</v>
      </c>
      <c r="Q9670">
        <v>0</v>
      </c>
      <c r="R9670">
        <v>2</v>
      </c>
      <c r="S9670">
        <v>0</v>
      </c>
      <c r="T9670">
        <v>4</v>
      </c>
      <c r="U9670">
        <v>0</v>
      </c>
      <c r="V9670">
        <v>0</v>
      </c>
      <c r="W9670">
        <v>0</v>
      </c>
      <c r="X9670">
        <v>52.341949555305099</v>
      </c>
      <c r="Y9670">
        <v>0</v>
      </c>
      <c r="Z9670">
        <v>17.343415021491975</v>
      </c>
      <c r="AA9670">
        <v>0</v>
      </c>
      <c r="AB9670">
        <v>7.7349742157999994</v>
      </c>
      <c r="AC9670">
        <v>0</v>
      </c>
      <c r="AD9670">
        <v>0</v>
      </c>
      <c r="AE9670">
        <v>77.420338792597065</v>
      </c>
    </row>
    <row r="9671" spans="1:31" x14ac:dyDescent="0.25">
      <c r="A9671">
        <v>1856749</v>
      </c>
      <c r="B9671">
        <v>1</v>
      </c>
      <c r="C9671" t="s">
        <v>80</v>
      </c>
      <c r="D9671" t="s">
        <v>103</v>
      </c>
      <c r="E9671" t="s">
        <v>268</v>
      </c>
      <c r="F9671" t="s">
        <v>12393</v>
      </c>
      <c r="G9671" t="s">
        <v>156</v>
      </c>
      <c r="H9671" t="s">
        <v>157</v>
      </c>
      <c r="I9671" t="s">
        <v>135</v>
      </c>
      <c r="J9671" t="s">
        <v>136</v>
      </c>
      <c r="K9671" t="s">
        <v>137</v>
      </c>
      <c r="L9671" t="s">
        <v>27108</v>
      </c>
      <c r="M9671" t="s">
        <v>27109</v>
      </c>
      <c r="N9671">
        <v>6.8691665999999998E-2</v>
      </c>
      <c r="O9671">
        <v>2</v>
      </c>
      <c r="P9671">
        <v>454</v>
      </c>
      <c r="Q9671">
        <v>121</v>
      </c>
      <c r="R9671">
        <v>17</v>
      </c>
      <c r="S9671">
        <v>31</v>
      </c>
      <c r="T9671">
        <v>27</v>
      </c>
      <c r="U9671">
        <v>1</v>
      </c>
      <c r="V9671">
        <v>0</v>
      </c>
      <c r="W9671">
        <v>6.2900931639866667E-2</v>
      </c>
      <c r="X9671">
        <v>3.9077260767645754</v>
      </c>
      <c r="Y9671">
        <v>41.50170239579181</v>
      </c>
      <c r="Z9671">
        <v>1.4113043197905168</v>
      </c>
      <c r="AA9671">
        <v>11.117704276803583</v>
      </c>
      <c r="AB9671">
        <v>0.48702131111594998</v>
      </c>
      <c r="AC9671">
        <v>7.6372435296300001E-2</v>
      </c>
      <c r="AD9671">
        <v>0</v>
      </c>
      <c r="AE9671">
        <v>58.564731747202607</v>
      </c>
    </row>
    <row r="9672" spans="1:31" x14ac:dyDescent="0.25">
      <c r="A9672">
        <v>1857774</v>
      </c>
      <c r="B9672">
        <v>1</v>
      </c>
      <c r="C9672" t="s">
        <v>80</v>
      </c>
      <c r="D9672" t="s">
        <v>105</v>
      </c>
      <c r="E9672" t="s">
        <v>140</v>
      </c>
      <c r="F9672" t="s">
        <v>27110</v>
      </c>
      <c r="G9672" t="s">
        <v>142</v>
      </c>
      <c r="H9672" t="s">
        <v>134</v>
      </c>
      <c r="I9672" t="s">
        <v>135</v>
      </c>
      <c r="J9672" t="s">
        <v>136</v>
      </c>
      <c r="K9672" t="s">
        <v>137</v>
      </c>
      <c r="L9672" t="s">
        <v>27111</v>
      </c>
      <c r="M9672" t="s">
        <v>27112</v>
      </c>
      <c r="N9672">
        <v>3.042777777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1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4.5379100561241783</v>
      </c>
      <c r="AC9672">
        <v>0</v>
      </c>
      <c r="AD9672">
        <v>0</v>
      </c>
      <c r="AE9672">
        <v>4.5379100561241783</v>
      </c>
    </row>
    <row r="9673" spans="1:31" x14ac:dyDescent="0.25">
      <c r="A9673">
        <v>1856795</v>
      </c>
      <c r="B9673">
        <v>1</v>
      </c>
      <c r="C9673" t="s">
        <v>80</v>
      </c>
      <c r="D9673" t="s">
        <v>93</v>
      </c>
      <c r="E9673" t="s">
        <v>154</v>
      </c>
      <c r="F9673" t="s">
        <v>27113</v>
      </c>
      <c r="G9673" t="s">
        <v>175</v>
      </c>
      <c r="H9673" t="s">
        <v>157</v>
      </c>
      <c r="I9673" t="s">
        <v>135</v>
      </c>
      <c r="J9673" t="s">
        <v>136</v>
      </c>
      <c r="K9673" t="s">
        <v>137</v>
      </c>
      <c r="L9673" t="s">
        <v>27114</v>
      </c>
      <c r="M9673" t="s">
        <v>27115</v>
      </c>
      <c r="N9673">
        <v>2.9969444439999999</v>
      </c>
      <c r="O9673">
        <v>0</v>
      </c>
      <c r="P9673">
        <v>210</v>
      </c>
      <c r="Q9673">
        <v>0</v>
      </c>
      <c r="R9673">
        <v>13</v>
      </c>
      <c r="S9673">
        <v>0</v>
      </c>
      <c r="T9673">
        <v>25</v>
      </c>
      <c r="U9673">
        <v>0</v>
      </c>
      <c r="V9673">
        <v>0</v>
      </c>
      <c r="W9673">
        <v>0</v>
      </c>
      <c r="X9673">
        <v>105.83369224256317</v>
      </c>
      <c r="Y9673">
        <v>0</v>
      </c>
      <c r="Z9673">
        <v>100.3363510312584</v>
      </c>
      <c r="AA9673">
        <v>0</v>
      </c>
      <c r="AB9673">
        <v>124.1406198136926</v>
      </c>
      <c r="AC9673">
        <v>0</v>
      </c>
      <c r="AD9673">
        <v>0</v>
      </c>
      <c r="AE9673">
        <v>330.31066308751417</v>
      </c>
    </row>
    <row r="9674" spans="1:31" x14ac:dyDescent="0.25">
      <c r="A9674">
        <v>1857728</v>
      </c>
      <c r="B9674">
        <v>1</v>
      </c>
      <c r="C9674" t="s">
        <v>80</v>
      </c>
      <c r="D9674" t="s">
        <v>95</v>
      </c>
      <c r="E9674" t="s">
        <v>140</v>
      </c>
      <c r="F9674" t="s">
        <v>27116</v>
      </c>
      <c r="G9674" t="s">
        <v>213</v>
      </c>
      <c r="H9674" t="s">
        <v>134</v>
      </c>
      <c r="I9674" t="s">
        <v>135</v>
      </c>
      <c r="J9674" t="s">
        <v>136</v>
      </c>
      <c r="K9674" t="s">
        <v>137</v>
      </c>
      <c r="L9674" t="s">
        <v>27117</v>
      </c>
      <c r="M9674" t="s">
        <v>27118</v>
      </c>
      <c r="N9674">
        <v>9.8205555550000003</v>
      </c>
      <c r="O9674">
        <v>0</v>
      </c>
      <c r="P9674">
        <v>6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16.833221366655142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16.833221366655142</v>
      </c>
    </row>
    <row r="9675" spans="1:31" x14ac:dyDescent="0.25">
      <c r="A9675">
        <v>1857482</v>
      </c>
      <c r="B9675">
        <v>1</v>
      </c>
      <c r="C9675" t="s">
        <v>81</v>
      </c>
      <c r="D9675" t="s">
        <v>128</v>
      </c>
      <c r="E9675" t="s">
        <v>202</v>
      </c>
      <c r="F9675" t="s">
        <v>27119</v>
      </c>
      <c r="G9675" t="s">
        <v>242</v>
      </c>
      <c r="H9675" t="s">
        <v>157</v>
      </c>
      <c r="I9675" t="s">
        <v>135</v>
      </c>
      <c r="J9675" t="s">
        <v>3</v>
      </c>
      <c r="K9675" t="s">
        <v>137</v>
      </c>
      <c r="L9675" t="s">
        <v>27120</v>
      </c>
      <c r="M9675" t="s">
        <v>27121</v>
      </c>
      <c r="N9675">
        <v>2.3177777769999999</v>
      </c>
      <c r="O9675">
        <v>0</v>
      </c>
      <c r="P9675">
        <v>235</v>
      </c>
      <c r="Q9675">
        <v>0</v>
      </c>
      <c r="R9675">
        <v>0</v>
      </c>
      <c r="S9675">
        <v>1</v>
      </c>
      <c r="T9675">
        <v>23</v>
      </c>
      <c r="U9675">
        <v>0</v>
      </c>
      <c r="V9675">
        <v>0</v>
      </c>
      <c r="W9675">
        <v>0</v>
      </c>
      <c r="X9675">
        <v>149.04034335236841</v>
      </c>
      <c r="Y9675">
        <v>0</v>
      </c>
      <c r="Z9675">
        <v>0</v>
      </c>
      <c r="AA9675">
        <v>16.025292495359999</v>
      </c>
      <c r="AB9675">
        <v>33.858045989422003</v>
      </c>
      <c r="AC9675">
        <v>0</v>
      </c>
      <c r="AD9675">
        <v>0</v>
      </c>
      <c r="AE9675">
        <v>198.92368183715041</v>
      </c>
    </row>
    <row r="9676" spans="1:31" x14ac:dyDescent="0.25">
      <c r="A9676">
        <v>1857920</v>
      </c>
      <c r="B9676">
        <v>1</v>
      </c>
      <c r="C9676" t="s">
        <v>80</v>
      </c>
      <c r="D9676" t="s">
        <v>96</v>
      </c>
      <c r="E9676" t="s">
        <v>140</v>
      </c>
      <c r="F9676" t="s">
        <v>27122</v>
      </c>
      <c r="G9676" t="s">
        <v>246</v>
      </c>
      <c r="H9676" t="s">
        <v>134</v>
      </c>
      <c r="I9676" t="s">
        <v>135</v>
      </c>
      <c r="J9676" t="s">
        <v>136</v>
      </c>
      <c r="K9676" t="s">
        <v>137</v>
      </c>
      <c r="L9676" t="s">
        <v>27123</v>
      </c>
      <c r="M9676" t="s">
        <v>27124</v>
      </c>
      <c r="N9676">
        <v>5.7227777770000001</v>
      </c>
      <c r="O9676">
        <v>0</v>
      </c>
      <c r="P9676">
        <v>1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0.33195871589400006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0.33195871589400006</v>
      </c>
    </row>
    <row r="9677" spans="1:31" x14ac:dyDescent="0.25">
      <c r="A9677">
        <v>1857313</v>
      </c>
      <c r="B9677">
        <v>1</v>
      </c>
      <c r="C9677" t="s">
        <v>80</v>
      </c>
      <c r="D9677" t="s">
        <v>98</v>
      </c>
      <c r="E9677" t="s">
        <v>252</v>
      </c>
      <c r="F9677" t="s">
        <v>15522</v>
      </c>
      <c r="G9677" t="s">
        <v>217</v>
      </c>
      <c r="H9677" t="s">
        <v>134</v>
      </c>
      <c r="I9677" t="s">
        <v>135</v>
      </c>
      <c r="J9677" t="s">
        <v>136</v>
      </c>
      <c r="K9677" t="s">
        <v>137</v>
      </c>
      <c r="L9677" t="s">
        <v>27125</v>
      </c>
      <c r="M9677" t="s">
        <v>27126</v>
      </c>
      <c r="N9677">
        <v>4.7774999999999999</v>
      </c>
      <c r="O9677">
        <v>0</v>
      </c>
      <c r="P9677">
        <v>24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11.458969448959131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11.458969448959131</v>
      </c>
    </row>
    <row r="9678" spans="1:31" x14ac:dyDescent="0.25">
      <c r="A9678">
        <v>1857668</v>
      </c>
      <c r="B9678">
        <v>1</v>
      </c>
      <c r="C9678" t="s">
        <v>81</v>
      </c>
      <c r="D9678" t="s">
        <v>123</v>
      </c>
      <c r="E9678" t="s">
        <v>252</v>
      </c>
      <c r="F9678" t="s">
        <v>4821</v>
      </c>
      <c r="G9678" t="s">
        <v>279</v>
      </c>
      <c r="H9678" t="s">
        <v>134</v>
      </c>
      <c r="I9678" t="s">
        <v>135</v>
      </c>
      <c r="J9678" t="s">
        <v>136</v>
      </c>
      <c r="K9678" t="s">
        <v>137</v>
      </c>
      <c r="L9678" t="s">
        <v>27127</v>
      </c>
      <c r="M9678" t="s">
        <v>27128</v>
      </c>
      <c r="N9678">
        <v>0.74638888800000003</v>
      </c>
      <c r="O9678">
        <v>0</v>
      </c>
      <c r="P9678">
        <v>378</v>
      </c>
      <c r="Q9678">
        <v>0</v>
      </c>
      <c r="R9678">
        <v>0</v>
      </c>
      <c r="S9678">
        <v>0</v>
      </c>
      <c r="T9678">
        <v>53</v>
      </c>
      <c r="U9678">
        <v>0</v>
      </c>
      <c r="V9678">
        <v>0</v>
      </c>
      <c r="W9678">
        <v>0</v>
      </c>
      <c r="X9678">
        <v>58.90497031235234</v>
      </c>
      <c r="Y9678">
        <v>0</v>
      </c>
      <c r="Z9678">
        <v>0</v>
      </c>
      <c r="AA9678">
        <v>0</v>
      </c>
      <c r="AB9678">
        <v>49.864411360735055</v>
      </c>
      <c r="AC9678">
        <v>0</v>
      </c>
      <c r="AD9678">
        <v>0</v>
      </c>
      <c r="AE9678">
        <v>108.76938167308739</v>
      </c>
    </row>
    <row r="9679" spans="1:31" x14ac:dyDescent="0.25">
      <c r="A9679">
        <v>1857814</v>
      </c>
      <c r="B9679">
        <v>1</v>
      </c>
      <c r="C9679" t="s">
        <v>80</v>
      </c>
      <c r="D9679" t="s">
        <v>98</v>
      </c>
      <c r="E9679" t="s">
        <v>202</v>
      </c>
      <c r="F9679" t="s">
        <v>4238</v>
      </c>
      <c r="G9679" t="s">
        <v>156</v>
      </c>
      <c r="H9679" t="s">
        <v>157</v>
      </c>
      <c r="I9679" t="s">
        <v>135</v>
      </c>
      <c r="J9679" t="s">
        <v>136</v>
      </c>
      <c r="K9679" t="s">
        <v>137</v>
      </c>
      <c r="L9679" t="s">
        <v>27129</v>
      </c>
      <c r="M9679" t="s">
        <v>27130</v>
      </c>
      <c r="N9679">
        <v>0.76388888799999999</v>
      </c>
      <c r="O9679">
        <v>0</v>
      </c>
      <c r="P9679">
        <v>0</v>
      </c>
      <c r="Q9679">
        <v>9</v>
      </c>
      <c r="R9679">
        <v>78</v>
      </c>
      <c r="S9679">
        <v>3</v>
      </c>
      <c r="T9679">
        <v>12</v>
      </c>
      <c r="U9679">
        <v>1</v>
      </c>
      <c r="V9679">
        <v>0</v>
      </c>
      <c r="W9679">
        <v>0</v>
      </c>
      <c r="X9679">
        <v>0</v>
      </c>
      <c r="Y9679">
        <v>85.896739178094592</v>
      </c>
      <c r="Z9679">
        <v>256.33889367049449</v>
      </c>
      <c r="AA9679">
        <v>5.4914534308833343</v>
      </c>
      <c r="AB9679">
        <v>50.827778054457227</v>
      </c>
      <c r="AC9679">
        <v>36.092792358853131</v>
      </c>
      <c r="AD9679">
        <v>0</v>
      </c>
      <c r="AE9679">
        <v>434.64765669278279</v>
      </c>
    </row>
    <row r="9680" spans="1:31" x14ac:dyDescent="0.25">
      <c r="A9680">
        <v>1856732</v>
      </c>
      <c r="B9680">
        <v>1</v>
      </c>
      <c r="C9680" t="s">
        <v>81</v>
      </c>
      <c r="D9680" t="s">
        <v>127</v>
      </c>
      <c r="E9680" t="s">
        <v>154</v>
      </c>
      <c r="F9680" t="s">
        <v>27131</v>
      </c>
      <c r="G9680" t="s">
        <v>175</v>
      </c>
      <c r="H9680" t="s">
        <v>157</v>
      </c>
      <c r="I9680" t="s">
        <v>135</v>
      </c>
      <c r="J9680" t="s">
        <v>136</v>
      </c>
      <c r="K9680" t="s">
        <v>137</v>
      </c>
      <c r="L9680" t="s">
        <v>27132</v>
      </c>
      <c r="M9680" t="s">
        <v>27133</v>
      </c>
      <c r="N9680">
        <v>3.5694444440000002</v>
      </c>
      <c r="O9680">
        <v>0</v>
      </c>
      <c r="P9680">
        <v>545</v>
      </c>
      <c r="Q9680">
        <v>0</v>
      </c>
      <c r="R9680">
        <v>0</v>
      </c>
      <c r="S9680">
        <v>0</v>
      </c>
      <c r="T9680">
        <v>11</v>
      </c>
      <c r="U9680">
        <v>0</v>
      </c>
      <c r="V9680">
        <v>0</v>
      </c>
      <c r="W9680">
        <v>0</v>
      </c>
      <c r="X9680">
        <v>278.89179617333895</v>
      </c>
      <c r="Y9680">
        <v>0</v>
      </c>
      <c r="Z9680">
        <v>0</v>
      </c>
      <c r="AA9680">
        <v>0</v>
      </c>
      <c r="AB9680">
        <v>35.961543036678293</v>
      </c>
      <c r="AC9680">
        <v>0</v>
      </c>
      <c r="AD9680">
        <v>0</v>
      </c>
      <c r="AE9680">
        <v>314.85333921001723</v>
      </c>
    </row>
    <row r="9681" spans="1:31" x14ac:dyDescent="0.25">
      <c r="A9681">
        <v>1857688</v>
      </c>
      <c r="B9681">
        <v>1</v>
      </c>
      <c r="C9681" t="s">
        <v>80</v>
      </c>
      <c r="D9681" t="s">
        <v>100</v>
      </c>
      <c r="E9681" t="s">
        <v>164</v>
      </c>
      <c r="F9681" t="s">
        <v>25686</v>
      </c>
      <c r="G9681" t="s">
        <v>156</v>
      </c>
      <c r="H9681" t="s">
        <v>157</v>
      </c>
      <c r="I9681" t="s">
        <v>135</v>
      </c>
      <c r="J9681" t="s">
        <v>136</v>
      </c>
      <c r="K9681" t="s">
        <v>137</v>
      </c>
      <c r="L9681" t="s">
        <v>27134</v>
      </c>
      <c r="M9681" t="s">
        <v>27135</v>
      </c>
      <c r="N9681">
        <v>2.8280555550000002</v>
      </c>
      <c r="O9681">
        <v>0</v>
      </c>
      <c r="P9681">
        <v>328</v>
      </c>
      <c r="Q9681">
        <v>8</v>
      </c>
      <c r="R9681">
        <v>32</v>
      </c>
      <c r="S9681">
        <v>1</v>
      </c>
      <c r="T9681">
        <v>26</v>
      </c>
      <c r="U9681">
        <v>0</v>
      </c>
      <c r="V9681">
        <v>0</v>
      </c>
      <c r="W9681">
        <v>0</v>
      </c>
      <c r="X9681">
        <v>219.59558855338008</v>
      </c>
      <c r="Y9681">
        <v>84.148469510178074</v>
      </c>
      <c r="Z9681">
        <v>450.086031557627</v>
      </c>
      <c r="AA9681">
        <v>0.86501637388000008</v>
      </c>
      <c r="AB9681">
        <v>46.262355214378147</v>
      </c>
      <c r="AC9681">
        <v>0</v>
      </c>
      <c r="AD9681">
        <v>0</v>
      </c>
      <c r="AE9681">
        <v>800.95746120944341</v>
      </c>
    </row>
    <row r="9682" spans="1:31" x14ac:dyDescent="0.25">
      <c r="A9682">
        <v>1857167</v>
      </c>
      <c r="B9682">
        <v>1</v>
      </c>
      <c r="C9682" t="s">
        <v>81</v>
      </c>
      <c r="D9682" t="s">
        <v>128</v>
      </c>
      <c r="E9682" t="s">
        <v>131</v>
      </c>
      <c r="F9682" t="s">
        <v>27136</v>
      </c>
      <c r="G9682" t="s">
        <v>133</v>
      </c>
      <c r="H9682" t="s">
        <v>134</v>
      </c>
      <c r="I9682" t="s">
        <v>135</v>
      </c>
      <c r="J9682" t="s">
        <v>136</v>
      </c>
      <c r="K9682" t="s">
        <v>137</v>
      </c>
      <c r="L9682" t="s">
        <v>27137</v>
      </c>
      <c r="M9682" t="s">
        <v>27138</v>
      </c>
      <c r="N9682">
        <v>1.4011111110000001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1</v>
      </c>
      <c r="U9682">
        <v>0</v>
      </c>
      <c r="V9682">
        <v>2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0.11843400683385</v>
      </c>
      <c r="AC9682">
        <v>0</v>
      </c>
      <c r="AD9682">
        <v>67.760643528835161</v>
      </c>
      <c r="AE9682">
        <v>67.879077535669012</v>
      </c>
    </row>
    <row r="9683" spans="1:31" x14ac:dyDescent="0.25">
      <c r="A9683">
        <v>1857353</v>
      </c>
      <c r="B9683">
        <v>1</v>
      </c>
      <c r="C9683" t="s">
        <v>80</v>
      </c>
      <c r="D9683" t="s">
        <v>99</v>
      </c>
      <c r="E9683" t="s">
        <v>131</v>
      </c>
      <c r="F9683" t="s">
        <v>27139</v>
      </c>
      <c r="G9683" t="s">
        <v>225</v>
      </c>
      <c r="H9683" t="s">
        <v>134</v>
      </c>
      <c r="I9683" t="s">
        <v>135</v>
      </c>
      <c r="J9683" t="s">
        <v>136</v>
      </c>
      <c r="K9683" t="s">
        <v>151</v>
      </c>
      <c r="L9683" t="s">
        <v>27140</v>
      </c>
      <c r="M9683" t="s">
        <v>27141</v>
      </c>
      <c r="N9683">
        <v>2.1029916659999999</v>
      </c>
      <c r="O9683">
        <v>0</v>
      </c>
      <c r="P9683">
        <v>72</v>
      </c>
      <c r="Q9683">
        <v>0</v>
      </c>
      <c r="R9683">
        <v>0</v>
      </c>
      <c r="S9683">
        <v>0</v>
      </c>
      <c r="T9683">
        <v>20</v>
      </c>
      <c r="U9683">
        <v>0</v>
      </c>
      <c r="V9683">
        <v>0</v>
      </c>
      <c r="W9683">
        <v>0</v>
      </c>
      <c r="X9683">
        <v>28.211738479497551</v>
      </c>
      <c r="Y9683">
        <v>0</v>
      </c>
      <c r="Z9683">
        <v>0</v>
      </c>
      <c r="AA9683">
        <v>0</v>
      </c>
      <c r="AB9683">
        <v>12.517383622589817</v>
      </c>
      <c r="AC9683">
        <v>0</v>
      </c>
      <c r="AD9683">
        <v>0</v>
      </c>
      <c r="AE9683">
        <v>40.729122102087366</v>
      </c>
    </row>
    <row r="9684" spans="1:31" x14ac:dyDescent="0.25">
      <c r="A9684">
        <v>1858000</v>
      </c>
      <c r="B9684">
        <v>1</v>
      </c>
      <c r="C9684" t="s">
        <v>80</v>
      </c>
      <c r="D9684" t="s">
        <v>108</v>
      </c>
      <c r="E9684" t="s">
        <v>252</v>
      </c>
      <c r="F9684" t="s">
        <v>27142</v>
      </c>
      <c r="G9684" t="s">
        <v>279</v>
      </c>
      <c r="H9684" t="s">
        <v>134</v>
      </c>
      <c r="I9684" t="s">
        <v>135</v>
      </c>
      <c r="J9684" t="s">
        <v>136</v>
      </c>
      <c r="K9684" t="s">
        <v>137</v>
      </c>
      <c r="L9684" t="s">
        <v>27143</v>
      </c>
      <c r="M9684" t="s">
        <v>27144</v>
      </c>
      <c r="N9684">
        <v>1.121111111</v>
      </c>
      <c r="O9684">
        <v>0</v>
      </c>
      <c r="P9684">
        <v>29</v>
      </c>
      <c r="Q9684">
        <v>0</v>
      </c>
      <c r="R9684">
        <v>5</v>
      </c>
      <c r="S9684">
        <v>0</v>
      </c>
      <c r="T9684">
        <v>4</v>
      </c>
      <c r="U9684">
        <v>0</v>
      </c>
      <c r="V9684">
        <v>0</v>
      </c>
      <c r="W9684">
        <v>0</v>
      </c>
      <c r="X9684">
        <v>4.5980378528878001</v>
      </c>
      <c r="Y9684">
        <v>0</v>
      </c>
      <c r="Z9684">
        <v>9.1564281466366665E-2</v>
      </c>
      <c r="AA9684">
        <v>0</v>
      </c>
      <c r="AB9684">
        <v>1.6840057793328889</v>
      </c>
      <c r="AC9684">
        <v>0</v>
      </c>
      <c r="AD9684">
        <v>0</v>
      </c>
      <c r="AE9684">
        <v>6.3736079136870556</v>
      </c>
    </row>
    <row r="9685" spans="1:31" x14ac:dyDescent="0.25">
      <c r="A9685">
        <v>1857502</v>
      </c>
      <c r="B9685">
        <v>1</v>
      </c>
      <c r="C9685" t="s">
        <v>80</v>
      </c>
      <c r="D9685" t="s">
        <v>87</v>
      </c>
      <c r="E9685" t="s">
        <v>202</v>
      </c>
      <c r="F9685" t="s">
        <v>27145</v>
      </c>
      <c r="G9685" t="s">
        <v>5763</v>
      </c>
      <c r="H9685" t="s">
        <v>157</v>
      </c>
      <c r="I9685" t="s">
        <v>135</v>
      </c>
      <c r="J9685" t="s">
        <v>136</v>
      </c>
      <c r="K9685" t="s">
        <v>137</v>
      </c>
      <c r="L9685" t="s">
        <v>27146</v>
      </c>
      <c r="M9685" t="s">
        <v>27147</v>
      </c>
      <c r="N9685">
        <v>0.56666666600000004</v>
      </c>
      <c r="O9685">
        <v>0</v>
      </c>
      <c r="P9685">
        <v>7689</v>
      </c>
      <c r="Q9685">
        <v>0</v>
      </c>
      <c r="R9685">
        <v>0</v>
      </c>
      <c r="S9685">
        <v>12</v>
      </c>
      <c r="T9685">
        <v>1674</v>
      </c>
      <c r="U9685">
        <v>5</v>
      </c>
      <c r="V9685">
        <v>15</v>
      </c>
      <c r="W9685">
        <v>0</v>
      </c>
      <c r="X9685">
        <v>1141.6717321090712</v>
      </c>
      <c r="Y9685">
        <v>0</v>
      </c>
      <c r="Z9685">
        <v>0</v>
      </c>
      <c r="AA9685">
        <v>1476.2955491691357</v>
      </c>
      <c r="AB9685">
        <v>865.59510990836782</v>
      </c>
      <c r="AC9685">
        <v>118.97775847840001</v>
      </c>
      <c r="AD9685">
        <v>149.65333612803198</v>
      </c>
      <c r="AE9685">
        <v>3752.1934857930069</v>
      </c>
    </row>
    <row r="9686" spans="1:31" x14ac:dyDescent="0.25">
      <c r="A9686">
        <v>1856792</v>
      </c>
      <c r="B9686">
        <v>1</v>
      </c>
      <c r="C9686" t="s">
        <v>80</v>
      </c>
      <c r="D9686" t="s">
        <v>108</v>
      </c>
      <c r="E9686" t="s">
        <v>252</v>
      </c>
      <c r="F9686" t="s">
        <v>23872</v>
      </c>
      <c r="G9686" t="s">
        <v>279</v>
      </c>
      <c r="H9686" t="s">
        <v>134</v>
      </c>
      <c r="I9686" t="s">
        <v>135</v>
      </c>
      <c r="J9686" t="s">
        <v>136</v>
      </c>
      <c r="K9686" t="s">
        <v>137</v>
      </c>
      <c r="L9686" t="s">
        <v>27148</v>
      </c>
      <c r="M9686" t="s">
        <v>27149</v>
      </c>
      <c r="N9686">
        <v>6.6477777769999999</v>
      </c>
      <c r="O9686">
        <v>0</v>
      </c>
      <c r="P9686">
        <v>5</v>
      </c>
      <c r="Q9686">
        <v>0</v>
      </c>
      <c r="R9686">
        <v>11</v>
      </c>
      <c r="S9686">
        <v>0</v>
      </c>
      <c r="T9686">
        <v>1</v>
      </c>
      <c r="U9686">
        <v>0</v>
      </c>
      <c r="V9686">
        <v>0</v>
      </c>
      <c r="W9686">
        <v>0</v>
      </c>
      <c r="X9686">
        <v>5.7129209220647752</v>
      </c>
      <c r="Y9686">
        <v>0</v>
      </c>
      <c r="Z9686">
        <v>20.219857979831996</v>
      </c>
      <c r="AA9686">
        <v>0</v>
      </c>
      <c r="AB9686">
        <v>1.9091177758045503</v>
      </c>
      <c r="AC9686">
        <v>0</v>
      </c>
      <c r="AD9686">
        <v>0</v>
      </c>
      <c r="AE9686">
        <v>27.841896677701321</v>
      </c>
    </row>
    <row r="9687" spans="1:31" x14ac:dyDescent="0.25">
      <c r="A9687">
        <v>1858086</v>
      </c>
      <c r="B9687">
        <v>1</v>
      </c>
      <c r="C9687" t="s">
        <v>80</v>
      </c>
      <c r="D9687" t="s">
        <v>88</v>
      </c>
      <c r="E9687" t="s">
        <v>252</v>
      </c>
      <c r="F9687" t="s">
        <v>27150</v>
      </c>
      <c r="G9687" t="s">
        <v>4083</v>
      </c>
      <c r="H9687" t="s">
        <v>134</v>
      </c>
      <c r="I9687" t="s">
        <v>135</v>
      </c>
      <c r="J9687" t="s">
        <v>136</v>
      </c>
      <c r="K9687" t="s">
        <v>137</v>
      </c>
      <c r="L9687" t="s">
        <v>27151</v>
      </c>
      <c r="M9687" t="s">
        <v>27152</v>
      </c>
      <c r="N9687">
        <v>0.244166666</v>
      </c>
      <c r="O9687">
        <v>0</v>
      </c>
      <c r="P9687">
        <v>535</v>
      </c>
      <c r="Q9687">
        <v>0</v>
      </c>
      <c r="R9687">
        <v>0</v>
      </c>
      <c r="S9687">
        <v>0</v>
      </c>
      <c r="T9687">
        <v>56</v>
      </c>
      <c r="U9687">
        <v>0</v>
      </c>
      <c r="V9687">
        <v>0</v>
      </c>
      <c r="W9687">
        <v>0</v>
      </c>
      <c r="X9687">
        <v>33.25011505586464</v>
      </c>
      <c r="Y9687">
        <v>0</v>
      </c>
      <c r="Z9687">
        <v>0</v>
      </c>
      <c r="AA9687">
        <v>0</v>
      </c>
      <c r="AB9687">
        <v>4.3413102638235479</v>
      </c>
      <c r="AC9687">
        <v>0</v>
      </c>
      <c r="AD9687">
        <v>0</v>
      </c>
      <c r="AE9687">
        <v>37.591425319688184</v>
      </c>
    </row>
    <row r="9688" spans="1:31" x14ac:dyDescent="0.25">
      <c r="A9688">
        <v>1857645</v>
      </c>
      <c r="B9688">
        <v>1</v>
      </c>
      <c r="C9688" t="s">
        <v>81</v>
      </c>
      <c r="D9688" t="s">
        <v>115</v>
      </c>
      <c r="E9688" t="s">
        <v>202</v>
      </c>
      <c r="F9688" t="s">
        <v>698</v>
      </c>
      <c r="G9688" t="s">
        <v>3985</v>
      </c>
      <c r="H9688" t="s">
        <v>157</v>
      </c>
      <c r="I9688" t="s">
        <v>135</v>
      </c>
      <c r="J9688" t="s">
        <v>5</v>
      </c>
      <c r="K9688" t="s">
        <v>137</v>
      </c>
      <c r="L9688" t="s">
        <v>27153</v>
      </c>
      <c r="M9688" t="s">
        <v>27154</v>
      </c>
      <c r="N9688">
        <v>0.56138888799999997</v>
      </c>
      <c r="O9688">
        <v>0</v>
      </c>
      <c r="P9688">
        <v>623</v>
      </c>
      <c r="Q9688">
        <v>3</v>
      </c>
      <c r="R9688">
        <v>61</v>
      </c>
      <c r="S9688">
        <v>3</v>
      </c>
      <c r="T9688">
        <v>21</v>
      </c>
      <c r="U9688">
        <v>0</v>
      </c>
      <c r="V9688">
        <v>0</v>
      </c>
      <c r="W9688">
        <v>0</v>
      </c>
      <c r="X9688">
        <v>26.979538134793387</v>
      </c>
      <c r="Y9688">
        <v>3.4411830642481505</v>
      </c>
      <c r="Z9688">
        <v>27.269362744739915</v>
      </c>
      <c r="AA9688">
        <v>13.854155389728753</v>
      </c>
      <c r="AB9688">
        <v>4.2192511200157332</v>
      </c>
      <c r="AC9688">
        <v>0</v>
      </c>
      <c r="AD9688">
        <v>0</v>
      </c>
      <c r="AE9688">
        <v>75.763490453525932</v>
      </c>
    </row>
    <row r="9689" spans="1:31" x14ac:dyDescent="0.25">
      <c r="A9689">
        <v>1857894</v>
      </c>
      <c r="B9689">
        <v>1</v>
      </c>
      <c r="C9689" t="s">
        <v>80</v>
      </c>
      <c r="D9689" t="s">
        <v>83</v>
      </c>
      <c r="E9689" t="s">
        <v>154</v>
      </c>
      <c r="F9689" t="s">
        <v>27155</v>
      </c>
      <c r="G9689" t="s">
        <v>1861</v>
      </c>
      <c r="H9689" t="s">
        <v>157</v>
      </c>
      <c r="I9689" t="s">
        <v>135</v>
      </c>
      <c r="J9689" t="s">
        <v>136</v>
      </c>
      <c r="K9689" t="s">
        <v>151</v>
      </c>
      <c r="L9689" t="s">
        <v>27156</v>
      </c>
      <c r="M9689" t="s">
        <v>27157</v>
      </c>
      <c r="N9689">
        <v>1.4409166659999999</v>
      </c>
      <c r="O9689">
        <v>9</v>
      </c>
      <c r="P9689">
        <v>362</v>
      </c>
      <c r="Q9689">
        <v>0</v>
      </c>
      <c r="R9689">
        <v>0</v>
      </c>
      <c r="S9689">
        <v>14</v>
      </c>
      <c r="T9689">
        <v>140</v>
      </c>
      <c r="U9689">
        <v>3</v>
      </c>
      <c r="V9689">
        <v>16</v>
      </c>
      <c r="W9689">
        <v>4.0688543929227334</v>
      </c>
      <c r="X9689">
        <v>147.11999055579841</v>
      </c>
      <c r="Y9689">
        <v>0</v>
      </c>
      <c r="Z9689">
        <v>0</v>
      </c>
      <c r="AA9689">
        <v>232.89016285000588</v>
      </c>
      <c r="AB9689">
        <v>241.62054287981471</v>
      </c>
      <c r="AC9689">
        <v>89.459126354637348</v>
      </c>
      <c r="AD9689">
        <v>364.40415555652879</v>
      </c>
      <c r="AE9689">
        <v>1079.5628325897078</v>
      </c>
    </row>
    <row r="9690" spans="1:31" x14ac:dyDescent="0.25">
      <c r="A9690">
        <v>1857731</v>
      </c>
      <c r="B9690">
        <v>1</v>
      </c>
      <c r="C9690" t="s">
        <v>80</v>
      </c>
      <c r="D9690" t="s">
        <v>85</v>
      </c>
      <c r="E9690" t="s">
        <v>223</v>
      </c>
      <c r="F9690" t="s">
        <v>27158</v>
      </c>
      <c r="G9690" t="s">
        <v>1055</v>
      </c>
      <c r="H9690" t="s">
        <v>134</v>
      </c>
      <c r="I9690" t="s">
        <v>135</v>
      </c>
      <c r="J9690" t="s">
        <v>136</v>
      </c>
      <c r="K9690" t="s">
        <v>137</v>
      </c>
      <c r="L9690" t="s">
        <v>26181</v>
      </c>
      <c r="M9690" t="s">
        <v>27159</v>
      </c>
      <c r="N9690">
        <v>1.798611111</v>
      </c>
      <c r="O9690">
        <v>0</v>
      </c>
      <c r="P9690">
        <v>157</v>
      </c>
      <c r="Q9690">
        <v>0</v>
      </c>
      <c r="R9690">
        <v>0</v>
      </c>
      <c r="S9690">
        <v>0</v>
      </c>
      <c r="T9690">
        <v>43</v>
      </c>
      <c r="U9690">
        <v>0</v>
      </c>
      <c r="V9690">
        <v>0</v>
      </c>
      <c r="W9690">
        <v>0</v>
      </c>
      <c r="X9690">
        <v>69.753316959500467</v>
      </c>
      <c r="Y9690">
        <v>0</v>
      </c>
      <c r="Z9690">
        <v>0</v>
      </c>
      <c r="AA9690">
        <v>0</v>
      </c>
      <c r="AB9690">
        <v>80.267391902503377</v>
      </c>
      <c r="AC9690">
        <v>0</v>
      </c>
      <c r="AD9690">
        <v>0</v>
      </c>
      <c r="AE9690">
        <v>150.02070886200386</v>
      </c>
    </row>
    <row r="9691" spans="1:31" x14ac:dyDescent="0.25">
      <c r="A9691">
        <v>1857980</v>
      </c>
      <c r="B9691">
        <v>1</v>
      </c>
      <c r="C9691" t="s">
        <v>80</v>
      </c>
      <c r="D9691" t="s">
        <v>106</v>
      </c>
      <c r="E9691" t="s">
        <v>131</v>
      </c>
      <c r="F9691" t="s">
        <v>27160</v>
      </c>
      <c r="G9691" t="s">
        <v>133</v>
      </c>
      <c r="H9691" t="s">
        <v>134</v>
      </c>
      <c r="I9691" t="s">
        <v>135</v>
      </c>
      <c r="J9691" t="s">
        <v>136</v>
      </c>
      <c r="K9691" t="s">
        <v>137</v>
      </c>
      <c r="L9691" t="s">
        <v>27161</v>
      </c>
      <c r="M9691" t="s">
        <v>27162</v>
      </c>
      <c r="N9691">
        <v>2.0213888880000002</v>
      </c>
      <c r="O9691">
        <v>0</v>
      </c>
      <c r="P9691">
        <v>0</v>
      </c>
      <c r="Q9691">
        <v>0</v>
      </c>
      <c r="R9691">
        <v>2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1.0627650295143003</v>
      </c>
      <c r="AA9691">
        <v>0</v>
      </c>
      <c r="AB9691">
        <v>0</v>
      </c>
      <c r="AC9691">
        <v>0</v>
      </c>
      <c r="AD9691">
        <v>0</v>
      </c>
      <c r="AE9691">
        <v>1.0627650295143003</v>
      </c>
    </row>
    <row r="9692" spans="1:31" x14ac:dyDescent="0.25">
      <c r="A9692">
        <v>1857290</v>
      </c>
      <c r="B9692">
        <v>1</v>
      </c>
      <c r="C9692" t="s">
        <v>81</v>
      </c>
      <c r="D9692" t="s">
        <v>118</v>
      </c>
      <c r="E9692" t="s">
        <v>140</v>
      </c>
      <c r="F9692" t="s">
        <v>27163</v>
      </c>
      <c r="G9692" t="s">
        <v>217</v>
      </c>
      <c r="H9692" t="s">
        <v>134</v>
      </c>
      <c r="I9692" t="s">
        <v>135</v>
      </c>
      <c r="J9692" t="s">
        <v>136</v>
      </c>
      <c r="K9692" t="s">
        <v>137</v>
      </c>
      <c r="L9692" t="s">
        <v>27164</v>
      </c>
      <c r="M9692" t="s">
        <v>27165</v>
      </c>
      <c r="N9692">
        <v>0.66861111100000004</v>
      </c>
      <c r="O9692">
        <v>0</v>
      </c>
      <c r="P9692">
        <v>1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0.18507321718225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0.18507321718225</v>
      </c>
    </row>
    <row r="9693" spans="1:31" x14ac:dyDescent="0.25">
      <c r="A9693">
        <v>1857339</v>
      </c>
      <c r="B9693">
        <v>1</v>
      </c>
      <c r="C9693" t="s">
        <v>80</v>
      </c>
      <c r="D9693" t="s">
        <v>84</v>
      </c>
      <c r="E9693" t="s">
        <v>223</v>
      </c>
      <c r="F9693" t="s">
        <v>27166</v>
      </c>
      <c r="G9693" t="s">
        <v>1055</v>
      </c>
      <c r="H9693" t="s">
        <v>134</v>
      </c>
      <c r="I9693" t="s">
        <v>135</v>
      </c>
      <c r="J9693" t="s">
        <v>136</v>
      </c>
      <c r="K9693" t="s">
        <v>137</v>
      </c>
      <c r="L9693" t="s">
        <v>27167</v>
      </c>
      <c r="M9693" t="s">
        <v>27168</v>
      </c>
      <c r="N9693">
        <v>0.91416666599999996</v>
      </c>
      <c r="O9693">
        <v>0</v>
      </c>
      <c r="P9693">
        <v>54</v>
      </c>
      <c r="Q9693">
        <v>0</v>
      </c>
      <c r="R9693">
        <v>0</v>
      </c>
      <c r="S9693">
        <v>0</v>
      </c>
      <c r="T9693">
        <v>3</v>
      </c>
      <c r="U9693">
        <v>0</v>
      </c>
      <c r="V9693">
        <v>0</v>
      </c>
      <c r="W9693">
        <v>0</v>
      </c>
      <c r="X9693">
        <v>12.550759239665753</v>
      </c>
      <c r="Y9693">
        <v>0</v>
      </c>
      <c r="Z9693">
        <v>0</v>
      </c>
      <c r="AA9693">
        <v>0</v>
      </c>
      <c r="AB9693">
        <v>6.056317226746752</v>
      </c>
      <c r="AC9693">
        <v>0</v>
      </c>
      <c r="AD9693">
        <v>0</v>
      </c>
      <c r="AE9693">
        <v>18.607076466412504</v>
      </c>
    </row>
    <row r="9694" spans="1:31" x14ac:dyDescent="0.25">
      <c r="A9694">
        <v>1857396</v>
      </c>
      <c r="B9694">
        <v>1</v>
      </c>
      <c r="C9694" t="s">
        <v>80</v>
      </c>
      <c r="D9694" t="s">
        <v>82</v>
      </c>
      <c r="E9694" t="s">
        <v>140</v>
      </c>
      <c r="F9694" t="s">
        <v>27169</v>
      </c>
      <c r="G9694" t="s">
        <v>246</v>
      </c>
      <c r="H9694" t="s">
        <v>134</v>
      </c>
      <c r="I9694" t="s">
        <v>135</v>
      </c>
      <c r="J9694" t="s">
        <v>136</v>
      </c>
      <c r="K9694" t="s">
        <v>137</v>
      </c>
      <c r="L9694" t="s">
        <v>27170</v>
      </c>
      <c r="M9694" t="s">
        <v>27171</v>
      </c>
      <c r="N9694">
        <v>1.2169444439999999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3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3.6314431835464998</v>
      </c>
      <c r="AC9694">
        <v>0</v>
      </c>
      <c r="AD9694">
        <v>0</v>
      </c>
      <c r="AE9694">
        <v>3.6314431835464998</v>
      </c>
    </row>
    <row r="9695" spans="1:31" x14ac:dyDescent="0.25">
      <c r="A9695">
        <v>1857837</v>
      </c>
      <c r="B9695">
        <v>1</v>
      </c>
      <c r="C9695" t="s">
        <v>80</v>
      </c>
      <c r="D9695" t="s">
        <v>103</v>
      </c>
      <c r="E9695" t="s">
        <v>140</v>
      </c>
      <c r="F9695" t="s">
        <v>27172</v>
      </c>
      <c r="G9695" t="s">
        <v>142</v>
      </c>
      <c r="H9695" t="s">
        <v>134</v>
      </c>
      <c r="I9695" t="s">
        <v>135</v>
      </c>
      <c r="J9695" t="s">
        <v>136</v>
      </c>
      <c r="K9695" t="s">
        <v>137</v>
      </c>
      <c r="L9695" t="s">
        <v>27173</v>
      </c>
      <c r="M9695" t="s">
        <v>27174</v>
      </c>
      <c r="N9695">
        <v>7.6452777770000004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1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1.0009237402934916</v>
      </c>
      <c r="AC9695">
        <v>0</v>
      </c>
      <c r="AD9695">
        <v>0</v>
      </c>
      <c r="AE9695">
        <v>1.0009237402934916</v>
      </c>
    </row>
    <row r="9696" spans="1:31" x14ac:dyDescent="0.25">
      <c r="A9696">
        <v>1857700</v>
      </c>
      <c r="B9696">
        <v>1</v>
      </c>
      <c r="C9696" t="s">
        <v>81</v>
      </c>
      <c r="D9696" t="s">
        <v>127</v>
      </c>
      <c r="E9696" t="s">
        <v>154</v>
      </c>
      <c r="F9696" t="s">
        <v>27175</v>
      </c>
      <c r="G9696" t="s">
        <v>156</v>
      </c>
      <c r="H9696" t="s">
        <v>157</v>
      </c>
      <c r="I9696" t="s">
        <v>179</v>
      </c>
      <c r="J9696" t="s">
        <v>136</v>
      </c>
      <c r="K9696" t="s">
        <v>137</v>
      </c>
      <c r="L9696" t="s">
        <v>27176</v>
      </c>
      <c r="M9696" t="s">
        <v>27177</v>
      </c>
      <c r="N9696">
        <v>0.03</v>
      </c>
      <c r="O9696">
        <v>0</v>
      </c>
      <c r="P9696">
        <v>783</v>
      </c>
      <c r="Q9696">
        <v>0</v>
      </c>
      <c r="R9696">
        <v>0</v>
      </c>
      <c r="S9696">
        <v>0</v>
      </c>
      <c r="T9696">
        <v>5</v>
      </c>
      <c r="U9696">
        <v>0</v>
      </c>
      <c r="V9696">
        <v>0</v>
      </c>
      <c r="W9696">
        <v>0</v>
      </c>
      <c r="X9696">
        <v>5.6030678555535003</v>
      </c>
      <c r="Y9696">
        <v>0</v>
      </c>
      <c r="Z9696">
        <v>0</v>
      </c>
      <c r="AA9696">
        <v>0</v>
      </c>
      <c r="AB9696">
        <v>0.33771271010130005</v>
      </c>
      <c r="AC9696">
        <v>0</v>
      </c>
      <c r="AD9696">
        <v>0</v>
      </c>
      <c r="AE9696">
        <v>5.9407805656548005</v>
      </c>
    </row>
    <row r="9697" spans="1:31" x14ac:dyDescent="0.25">
      <c r="A9697">
        <v>1857485</v>
      </c>
      <c r="B9697">
        <v>1</v>
      </c>
      <c r="C9697" t="s">
        <v>80</v>
      </c>
      <c r="D9697" t="s">
        <v>94</v>
      </c>
      <c r="E9697" t="s">
        <v>140</v>
      </c>
      <c r="F9697" t="s">
        <v>27178</v>
      </c>
      <c r="G9697" t="s">
        <v>246</v>
      </c>
      <c r="H9697" t="s">
        <v>134</v>
      </c>
      <c r="I9697" t="s">
        <v>135</v>
      </c>
      <c r="J9697" t="s">
        <v>136</v>
      </c>
      <c r="K9697" t="s">
        <v>137</v>
      </c>
      <c r="L9697" t="s">
        <v>27179</v>
      </c>
      <c r="M9697" t="s">
        <v>27180</v>
      </c>
      <c r="N9697">
        <v>2.8313888880000002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1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17.284722858448525</v>
      </c>
      <c r="AC9697">
        <v>0</v>
      </c>
      <c r="AD9697">
        <v>0</v>
      </c>
      <c r="AE9697">
        <v>17.284722858448525</v>
      </c>
    </row>
    <row r="9698" spans="1:31" x14ac:dyDescent="0.25">
      <c r="A9698">
        <v>1857846</v>
      </c>
      <c r="B9698">
        <v>1</v>
      </c>
      <c r="C9698" t="s">
        <v>81</v>
      </c>
      <c r="D9698" t="s">
        <v>118</v>
      </c>
      <c r="E9698" t="s">
        <v>131</v>
      </c>
      <c r="F9698" t="s">
        <v>27181</v>
      </c>
      <c r="G9698" t="s">
        <v>133</v>
      </c>
      <c r="H9698" t="s">
        <v>134</v>
      </c>
      <c r="I9698" t="s">
        <v>135</v>
      </c>
      <c r="J9698" t="s">
        <v>136</v>
      </c>
      <c r="K9698" t="s">
        <v>137</v>
      </c>
      <c r="L9698" t="s">
        <v>27182</v>
      </c>
      <c r="M9698" t="s">
        <v>27183</v>
      </c>
      <c r="N9698">
        <v>1.876666666</v>
      </c>
      <c r="O9698">
        <v>0</v>
      </c>
      <c r="P9698">
        <v>4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2.3000072343210669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2.3000072343210669</v>
      </c>
    </row>
    <row r="9699" spans="1:31" x14ac:dyDescent="0.25">
      <c r="A9699">
        <v>1857654</v>
      </c>
      <c r="B9699">
        <v>1</v>
      </c>
      <c r="C9699" t="s">
        <v>81</v>
      </c>
      <c r="D9699" t="s">
        <v>128</v>
      </c>
      <c r="E9699" t="s">
        <v>164</v>
      </c>
      <c r="F9699" t="s">
        <v>11088</v>
      </c>
      <c r="G9699" t="s">
        <v>156</v>
      </c>
      <c r="H9699" t="s">
        <v>157</v>
      </c>
      <c r="I9699" t="s">
        <v>135</v>
      </c>
      <c r="J9699" t="s">
        <v>136</v>
      </c>
      <c r="K9699" t="s">
        <v>137</v>
      </c>
      <c r="L9699" t="s">
        <v>27184</v>
      </c>
      <c r="M9699" t="s">
        <v>27185</v>
      </c>
      <c r="N9699">
        <v>1.5152777770000001</v>
      </c>
      <c r="O9699">
        <v>3</v>
      </c>
      <c r="P9699">
        <v>497</v>
      </c>
      <c r="Q9699">
        <v>89</v>
      </c>
      <c r="R9699">
        <v>26</v>
      </c>
      <c r="S9699">
        <v>6</v>
      </c>
      <c r="T9699">
        <v>55</v>
      </c>
      <c r="U9699">
        <v>0</v>
      </c>
      <c r="V9699">
        <v>0</v>
      </c>
      <c r="W9699">
        <v>1.6539681739350001</v>
      </c>
      <c r="X9699">
        <v>147.496538862422</v>
      </c>
      <c r="Y9699">
        <v>75.664540675096049</v>
      </c>
      <c r="Z9699">
        <v>14.728413250563197</v>
      </c>
      <c r="AA9699">
        <v>46.178853914833255</v>
      </c>
      <c r="AB9699">
        <v>53.786445752891105</v>
      </c>
      <c r="AC9699">
        <v>0</v>
      </c>
      <c r="AD9699">
        <v>0</v>
      </c>
      <c r="AE9699">
        <v>339.50876062974061</v>
      </c>
    </row>
    <row r="9700" spans="1:31" x14ac:dyDescent="0.25">
      <c r="A9700">
        <v>1858049</v>
      </c>
      <c r="B9700">
        <v>1</v>
      </c>
      <c r="C9700" t="s">
        <v>81</v>
      </c>
      <c r="D9700" t="s">
        <v>127</v>
      </c>
      <c r="E9700" t="s">
        <v>131</v>
      </c>
      <c r="F9700" t="s">
        <v>5911</v>
      </c>
      <c r="G9700" t="s">
        <v>133</v>
      </c>
      <c r="H9700" t="s">
        <v>134</v>
      </c>
      <c r="I9700" t="s">
        <v>135</v>
      </c>
      <c r="J9700" t="s">
        <v>136</v>
      </c>
      <c r="K9700" t="s">
        <v>137</v>
      </c>
      <c r="L9700" t="s">
        <v>27186</v>
      </c>
      <c r="M9700" t="s">
        <v>27187</v>
      </c>
      <c r="N9700">
        <v>13.228888888</v>
      </c>
      <c r="O9700">
        <v>0</v>
      </c>
      <c r="P9700">
        <v>35</v>
      </c>
      <c r="Q9700">
        <v>0</v>
      </c>
      <c r="R9700">
        <v>6</v>
      </c>
      <c r="S9700">
        <v>0</v>
      </c>
      <c r="T9700">
        <v>4</v>
      </c>
      <c r="U9700">
        <v>0</v>
      </c>
      <c r="V9700">
        <v>1</v>
      </c>
      <c r="W9700">
        <v>0</v>
      </c>
      <c r="X9700">
        <v>90.314899600557879</v>
      </c>
      <c r="Y9700">
        <v>0</v>
      </c>
      <c r="Z9700">
        <v>45.54616825247291</v>
      </c>
      <c r="AA9700">
        <v>0</v>
      </c>
      <c r="AB9700">
        <v>26.0636045712194</v>
      </c>
      <c r="AC9700">
        <v>0</v>
      </c>
      <c r="AD9700">
        <v>3.9981659843093329</v>
      </c>
      <c r="AE9700">
        <v>165.92283840855953</v>
      </c>
    </row>
    <row r="9701" spans="1:31" x14ac:dyDescent="0.25">
      <c r="A9701">
        <v>1857468</v>
      </c>
      <c r="B9701">
        <v>1</v>
      </c>
      <c r="C9701" t="s">
        <v>80</v>
      </c>
      <c r="D9701" t="s">
        <v>86</v>
      </c>
      <c r="E9701" t="s">
        <v>131</v>
      </c>
      <c r="F9701" t="s">
        <v>27188</v>
      </c>
      <c r="G9701" t="s">
        <v>242</v>
      </c>
      <c r="H9701" t="s">
        <v>134</v>
      </c>
      <c r="I9701" t="s">
        <v>135</v>
      </c>
      <c r="J9701" t="s">
        <v>3</v>
      </c>
      <c r="K9701" t="s">
        <v>137</v>
      </c>
      <c r="L9701" t="s">
        <v>27189</v>
      </c>
      <c r="M9701" t="s">
        <v>27190</v>
      </c>
      <c r="N9701">
        <v>1.416111111</v>
      </c>
      <c r="O9701">
        <v>0</v>
      </c>
      <c r="P9701">
        <v>106</v>
      </c>
      <c r="Q9701">
        <v>0</v>
      </c>
      <c r="R9701">
        <v>0</v>
      </c>
      <c r="S9701">
        <v>0</v>
      </c>
      <c r="T9701">
        <v>15</v>
      </c>
      <c r="U9701">
        <v>0</v>
      </c>
      <c r="V9701">
        <v>0</v>
      </c>
      <c r="W9701">
        <v>0</v>
      </c>
      <c r="X9701">
        <v>42.177365142240973</v>
      </c>
      <c r="Y9701">
        <v>0</v>
      </c>
      <c r="Z9701">
        <v>0</v>
      </c>
      <c r="AA9701">
        <v>0</v>
      </c>
      <c r="AB9701">
        <v>19.375389627037411</v>
      </c>
      <c r="AC9701">
        <v>0</v>
      </c>
      <c r="AD9701">
        <v>0</v>
      </c>
      <c r="AE9701">
        <v>61.55275476927838</v>
      </c>
    </row>
    <row r="9702" spans="1:31" x14ac:dyDescent="0.25">
      <c r="A9702">
        <v>1857783</v>
      </c>
      <c r="B9702">
        <v>1</v>
      </c>
      <c r="C9702" t="s">
        <v>81</v>
      </c>
      <c r="D9702" t="s">
        <v>122</v>
      </c>
      <c r="E9702" t="s">
        <v>164</v>
      </c>
      <c r="F9702" t="s">
        <v>12046</v>
      </c>
      <c r="G9702" t="s">
        <v>156</v>
      </c>
      <c r="H9702" t="s">
        <v>157</v>
      </c>
      <c r="I9702" t="s">
        <v>135</v>
      </c>
      <c r="J9702" t="s">
        <v>136</v>
      </c>
      <c r="K9702" t="s">
        <v>137</v>
      </c>
      <c r="L9702" t="s">
        <v>27191</v>
      </c>
      <c r="M9702" t="s">
        <v>27192</v>
      </c>
      <c r="N9702">
        <v>0.823333333</v>
      </c>
      <c r="O9702">
        <v>1</v>
      </c>
      <c r="P9702">
        <v>462</v>
      </c>
      <c r="Q9702">
        <v>4</v>
      </c>
      <c r="R9702">
        <v>0</v>
      </c>
      <c r="S9702">
        <v>2</v>
      </c>
      <c r="T9702">
        <v>18</v>
      </c>
      <c r="U9702">
        <v>0</v>
      </c>
      <c r="V9702">
        <v>0</v>
      </c>
      <c r="W9702">
        <v>7.312999185800001E-2</v>
      </c>
      <c r="X9702">
        <v>40.639487043792123</v>
      </c>
      <c r="Y9702">
        <v>1.9979398445994669</v>
      </c>
      <c r="Z9702">
        <v>0</v>
      </c>
      <c r="AA9702">
        <v>7.1566076226672664</v>
      </c>
      <c r="AB9702">
        <v>1.7163834787489327</v>
      </c>
      <c r="AC9702">
        <v>0</v>
      </c>
      <c r="AD9702">
        <v>0</v>
      </c>
      <c r="AE9702">
        <v>51.583547981665788</v>
      </c>
    </row>
    <row r="9703" spans="1:31" x14ac:dyDescent="0.25">
      <c r="A9703">
        <v>1856764</v>
      </c>
      <c r="B9703">
        <v>1</v>
      </c>
      <c r="C9703" t="s">
        <v>80</v>
      </c>
      <c r="D9703" t="s">
        <v>108</v>
      </c>
      <c r="E9703" t="s">
        <v>164</v>
      </c>
      <c r="F9703" t="s">
        <v>6355</v>
      </c>
      <c r="G9703" t="s">
        <v>156</v>
      </c>
      <c r="H9703" t="s">
        <v>157</v>
      </c>
      <c r="I9703" t="s">
        <v>135</v>
      </c>
      <c r="J9703" t="s">
        <v>136</v>
      </c>
      <c r="K9703" t="s">
        <v>137</v>
      </c>
      <c r="L9703" t="s">
        <v>27193</v>
      </c>
      <c r="M9703" t="s">
        <v>27194</v>
      </c>
      <c r="N9703">
        <v>0.84416666600000001</v>
      </c>
      <c r="O9703">
        <v>0</v>
      </c>
      <c r="P9703">
        <v>380</v>
      </c>
      <c r="Q9703">
        <v>2</v>
      </c>
      <c r="R9703">
        <v>115</v>
      </c>
      <c r="S9703">
        <v>2</v>
      </c>
      <c r="T9703">
        <v>109</v>
      </c>
      <c r="U9703">
        <v>0</v>
      </c>
      <c r="V9703">
        <v>0</v>
      </c>
      <c r="W9703">
        <v>0</v>
      </c>
      <c r="X9703">
        <v>40.056000105988637</v>
      </c>
      <c r="Y9703">
        <v>7.3151424320202842</v>
      </c>
      <c r="Z9703">
        <v>174.22959854704823</v>
      </c>
      <c r="AA9703">
        <v>21.708155518339851</v>
      </c>
      <c r="AB9703">
        <v>48.859159668875506</v>
      </c>
      <c r="AC9703">
        <v>0</v>
      </c>
      <c r="AD9703">
        <v>0</v>
      </c>
      <c r="AE9703">
        <v>292.16805627227251</v>
      </c>
    </row>
    <row r="9704" spans="1:31" x14ac:dyDescent="0.25">
      <c r="A9704">
        <v>1857760</v>
      </c>
      <c r="B9704">
        <v>1</v>
      </c>
      <c r="C9704" t="s">
        <v>80</v>
      </c>
      <c r="D9704" t="s">
        <v>108</v>
      </c>
      <c r="E9704" t="s">
        <v>140</v>
      </c>
      <c r="F9704" t="s">
        <v>27195</v>
      </c>
      <c r="G9704" t="s">
        <v>142</v>
      </c>
      <c r="H9704" t="s">
        <v>134</v>
      </c>
      <c r="I9704" t="s">
        <v>135</v>
      </c>
      <c r="J9704" t="s">
        <v>136</v>
      </c>
      <c r="K9704" t="s">
        <v>137</v>
      </c>
      <c r="L9704" t="s">
        <v>27196</v>
      </c>
      <c r="M9704" t="s">
        <v>27197</v>
      </c>
      <c r="N9704">
        <v>7.1711111110000001</v>
      </c>
      <c r="O9704">
        <v>0</v>
      </c>
      <c r="P9704">
        <v>1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1.5485264866425332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1.5485264866425332</v>
      </c>
    </row>
    <row r="9705" spans="1:31" x14ac:dyDescent="0.25">
      <c r="A9705">
        <v>1857926</v>
      </c>
      <c r="B9705">
        <v>1</v>
      </c>
      <c r="C9705" t="s">
        <v>80</v>
      </c>
      <c r="D9705" t="s">
        <v>102</v>
      </c>
      <c r="E9705" t="s">
        <v>140</v>
      </c>
      <c r="F9705" t="s">
        <v>27198</v>
      </c>
      <c r="G9705" t="s">
        <v>246</v>
      </c>
      <c r="H9705" t="s">
        <v>134</v>
      </c>
      <c r="I9705" t="s">
        <v>135</v>
      </c>
      <c r="J9705" t="s">
        <v>136</v>
      </c>
      <c r="K9705" t="s">
        <v>137</v>
      </c>
      <c r="L9705" t="s">
        <v>27199</v>
      </c>
      <c r="M9705" t="s">
        <v>27200</v>
      </c>
      <c r="N9705">
        <v>1.795833333</v>
      </c>
      <c r="O9705">
        <v>0</v>
      </c>
      <c r="P9705">
        <v>0</v>
      </c>
      <c r="Q9705">
        <v>0</v>
      </c>
      <c r="R9705">
        <v>13</v>
      </c>
      <c r="S9705">
        <v>0</v>
      </c>
      <c r="T9705">
        <v>1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22.309763896358987</v>
      </c>
      <c r="AA9705">
        <v>0</v>
      </c>
      <c r="AB9705">
        <v>0</v>
      </c>
      <c r="AC9705">
        <v>0</v>
      </c>
      <c r="AD9705">
        <v>0</v>
      </c>
      <c r="AE9705">
        <v>22.309763896358987</v>
      </c>
    </row>
    <row r="9706" spans="1:31" x14ac:dyDescent="0.25">
      <c r="A9706">
        <v>1857903</v>
      </c>
      <c r="B9706">
        <v>1</v>
      </c>
      <c r="C9706" t="s">
        <v>81</v>
      </c>
      <c r="D9706" t="s">
        <v>115</v>
      </c>
      <c r="E9706" t="s">
        <v>131</v>
      </c>
      <c r="F9706" t="s">
        <v>27201</v>
      </c>
      <c r="G9706" t="s">
        <v>1852</v>
      </c>
      <c r="H9706" t="s">
        <v>134</v>
      </c>
      <c r="I9706" t="s">
        <v>135</v>
      </c>
      <c r="J9706" t="s">
        <v>136</v>
      </c>
      <c r="K9706" t="s">
        <v>137</v>
      </c>
      <c r="L9706" t="s">
        <v>27202</v>
      </c>
      <c r="M9706" t="s">
        <v>27203</v>
      </c>
      <c r="N9706">
        <v>1.6288888880000001</v>
      </c>
      <c r="O9706">
        <v>0</v>
      </c>
      <c r="P9706">
        <v>38</v>
      </c>
      <c r="Q9706">
        <v>0</v>
      </c>
      <c r="R9706">
        <v>10</v>
      </c>
      <c r="S9706">
        <v>0</v>
      </c>
      <c r="T9706">
        <v>2</v>
      </c>
      <c r="U9706">
        <v>0</v>
      </c>
      <c r="V9706">
        <v>0</v>
      </c>
      <c r="W9706">
        <v>0</v>
      </c>
      <c r="X9706">
        <v>7.6687973850097322</v>
      </c>
      <c r="Y9706">
        <v>0</v>
      </c>
      <c r="Z9706">
        <v>1.1067194850522668</v>
      </c>
      <c r="AA9706">
        <v>0</v>
      </c>
      <c r="AB9706">
        <v>1.2240676553411669</v>
      </c>
      <c r="AC9706">
        <v>0</v>
      </c>
      <c r="AD9706">
        <v>0</v>
      </c>
      <c r="AE9706">
        <v>9.999584525403165</v>
      </c>
    </row>
    <row r="9707" spans="1:31" x14ac:dyDescent="0.25">
      <c r="A9707">
        <v>1856738</v>
      </c>
      <c r="B9707">
        <v>1</v>
      </c>
      <c r="C9707" t="s">
        <v>80</v>
      </c>
      <c r="D9707" t="s">
        <v>100</v>
      </c>
      <c r="E9707" t="s">
        <v>252</v>
      </c>
      <c r="F9707" t="s">
        <v>27204</v>
      </c>
      <c r="G9707" t="s">
        <v>1724</v>
      </c>
      <c r="H9707" t="s">
        <v>134</v>
      </c>
      <c r="I9707" t="s">
        <v>135</v>
      </c>
      <c r="J9707" t="s">
        <v>136</v>
      </c>
      <c r="K9707" t="s">
        <v>137</v>
      </c>
      <c r="L9707" t="s">
        <v>27205</v>
      </c>
      <c r="M9707" t="s">
        <v>27206</v>
      </c>
      <c r="N9707">
        <v>0.99777777700000003</v>
      </c>
      <c r="O9707">
        <v>0</v>
      </c>
      <c r="P9707">
        <v>123</v>
      </c>
      <c r="Q9707">
        <v>0</v>
      </c>
      <c r="R9707">
        <v>0</v>
      </c>
      <c r="S9707">
        <v>0</v>
      </c>
      <c r="T9707">
        <v>38</v>
      </c>
      <c r="U9707">
        <v>0</v>
      </c>
      <c r="V9707">
        <v>0</v>
      </c>
      <c r="W9707">
        <v>0</v>
      </c>
      <c r="X9707">
        <v>19.526098824340941</v>
      </c>
      <c r="Y9707">
        <v>0</v>
      </c>
      <c r="Z9707">
        <v>0</v>
      </c>
      <c r="AA9707">
        <v>0</v>
      </c>
      <c r="AB9707">
        <v>9.6791034830128737</v>
      </c>
      <c r="AC9707">
        <v>0</v>
      </c>
      <c r="AD9707">
        <v>0</v>
      </c>
      <c r="AE9707">
        <v>29.205202307353815</v>
      </c>
    </row>
    <row r="9708" spans="1:31" x14ac:dyDescent="0.25">
      <c r="A9708">
        <v>1857305</v>
      </c>
      <c r="B9708">
        <v>1</v>
      </c>
      <c r="C9708" t="s">
        <v>81</v>
      </c>
      <c r="D9708" t="s">
        <v>118</v>
      </c>
      <c r="E9708" t="s">
        <v>154</v>
      </c>
      <c r="F9708" t="s">
        <v>27207</v>
      </c>
      <c r="G9708" t="s">
        <v>175</v>
      </c>
      <c r="H9708" t="s">
        <v>157</v>
      </c>
      <c r="I9708" t="s">
        <v>135</v>
      </c>
      <c r="J9708" t="s">
        <v>136</v>
      </c>
      <c r="K9708" t="s">
        <v>137</v>
      </c>
      <c r="L9708" t="s">
        <v>27208</v>
      </c>
      <c r="M9708" t="s">
        <v>27209</v>
      </c>
      <c r="N9708">
        <v>4.5183333330000002</v>
      </c>
      <c r="O9708">
        <v>0</v>
      </c>
      <c r="P9708">
        <v>0</v>
      </c>
      <c r="Q9708">
        <v>9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114.79102805388906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114.79102805388906</v>
      </c>
    </row>
    <row r="9709" spans="1:31" x14ac:dyDescent="0.25">
      <c r="A9709">
        <v>1857777</v>
      </c>
      <c r="B9709">
        <v>1</v>
      </c>
      <c r="C9709" t="s">
        <v>81</v>
      </c>
      <c r="D9709" t="s">
        <v>113</v>
      </c>
      <c r="E9709" t="s">
        <v>202</v>
      </c>
      <c r="F9709" t="s">
        <v>1516</v>
      </c>
      <c r="G9709" t="s">
        <v>156</v>
      </c>
      <c r="H9709" t="s">
        <v>157</v>
      </c>
      <c r="I9709" t="s">
        <v>179</v>
      </c>
      <c r="J9709" t="s">
        <v>136</v>
      </c>
      <c r="K9709" t="s">
        <v>137</v>
      </c>
      <c r="L9709" t="s">
        <v>27210</v>
      </c>
      <c r="M9709" t="s">
        <v>27211</v>
      </c>
      <c r="N9709">
        <v>1.9444444000000002E-2</v>
      </c>
      <c r="O9709">
        <v>0</v>
      </c>
      <c r="P9709">
        <v>1226</v>
      </c>
      <c r="Q9709">
        <v>2</v>
      </c>
      <c r="R9709">
        <v>391</v>
      </c>
      <c r="S9709">
        <v>2</v>
      </c>
      <c r="T9709">
        <v>54</v>
      </c>
      <c r="U9709">
        <v>0</v>
      </c>
      <c r="V9709">
        <v>1</v>
      </c>
      <c r="W9709">
        <v>0</v>
      </c>
      <c r="X9709">
        <v>3.3503987773608368</v>
      </c>
      <c r="Y9709">
        <v>0.79586163599483328</v>
      </c>
      <c r="Z9709">
        <v>4.166482410555111</v>
      </c>
      <c r="AA9709">
        <v>6.5481532882500013E-2</v>
      </c>
      <c r="AB9709">
        <v>0.52767325115263919</v>
      </c>
      <c r="AC9709">
        <v>0</v>
      </c>
      <c r="AD9709">
        <v>0</v>
      </c>
      <c r="AE9709">
        <v>8.9058976079459207</v>
      </c>
    </row>
    <row r="9710" spans="1:31" x14ac:dyDescent="0.25">
      <c r="A9710">
        <v>1857883</v>
      </c>
      <c r="B9710">
        <v>1</v>
      </c>
      <c r="C9710" t="s">
        <v>80</v>
      </c>
      <c r="D9710" t="s">
        <v>108</v>
      </c>
      <c r="E9710" t="s">
        <v>131</v>
      </c>
      <c r="F9710" t="s">
        <v>24152</v>
      </c>
      <c r="G9710" t="s">
        <v>189</v>
      </c>
      <c r="H9710" t="s">
        <v>134</v>
      </c>
      <c r="I9710" t="s">
        <v>135</v>
      </c>
      <c r="J9710" t="s">
        <v>136</v>
      </c>
      <c r="K9710" t="s">
        <v>137</v>
      </c>
      <c r="L9710" t="s">
        <v>27212</v>
      </c>
      <c r="M9710" t="s">
        <v>27213</v>
      </c>
      <c r="N9710">
        <v>3.1977777770000002</v>
      </c>
      <c r="O9710">
        <v>0</v>
      </c>
      <c r="P9710">
        <v>17</v>
      </c>
      <c r="Q9710">
        <v>0</v>
      </c>
      <c r="R9710">
        <v>7</v>
      </c>
      <c r="S9710">
        <v>0</v>
      </c>
      <c r="T9710">
        <v>2</v>
      </c>
      <c r="U9710">
        <v>0</v>
      </c>
      <c r="V9710">
        <v>0</v>
      </c>
      <c r="W9710">
        <v>0</v>
      </c>
      <c r="X9710">
        <v>10.410997396801468</v>
      </c>
      <c r="Y9710">
        <v>0</v>
      </c>
      <c r="Z9710">
        <v>1.1759586050515334</v>
      </c>
      <c r="AA9710">
        <v>0</v>
      </c>
      <c r="AB9710">
        <v>1.1053126563333334E-3</v>
      </c>
      <c r="AC9710">
        <v>0</v>
      </c>
      <c r="AD9710">
        <v>0</v>
      </c>
      <c r="AE9710">
        <v>11.588061314509336</v>
      </c>
    </row>
    <row r="9711" spans="1:31" x14ac:dyDescent="0.25">
      <c r="A9711">
        <v>1856758</v>
      </c>
      <c r="B9711">
        <v>1</v>
      </c>
      <c r="C9711" t="s">
        <v>81</v>
      </c>
      <c r="D9711" t="s">
        <v>119</v>
      </c>
      <c r="E9711" t="s">
        <v>164</v>
      </c>
      <c r="F9711" t="s">
        <v>11395</v>
      </c>
      <c r="G9711" t="s">
        <v>156</v>
      </c>
      <c r="H9711" t="s">
        <v>157</v>
      </c>
      <c r="I9711" t="s">
        <v>179</v>
      </c>
      <c r="J9711" t="s">
        <v>136</v>
      </c>
      <c r="K9711" t="s">
        <v>137</v>
      </c>
      <c r="L9711" t="s">
        <v>27214</v>
      </c>
      <c r="M9711" t="s">
        <v>27215</v>
      </c>
      <c r="N9711">
        <v>8.3333330000000001E-3</v>
      </c>
      <c r="O9711">
        <v>1</v>
      </c>
      <c r="P9711">
        <v>1266</v>
      </c>
      <c r="Q9711">
        <v>113</v>
      </c>
      <c r="R9711">
        <v>222</v>
      </c>
      <c r="S9711">
        <v>0</v>
      </c>
      <c r="T9711">
        <v>81</v>
      </c>
      <c r="U9711">
        <v>0</v>
      </c>
      <c r="V9711">
        <v>0</v>
      </c>
      <c r="W9711">
        <v>8.0885973350000009E-4</v>
      </c>
      <c r="X9711">
        <v>0.82541920659275048</v>
      </c>
      <c r="Y9711">
        <v>1.7733740873325001</v>
      </c>
      <c r="Z9711">
        <v>1.4849460227528328</v>
      </c>
      <c r="AA9711">
        <v>0</v>
      </c>
      <c r="AB9711">
        <v>0.22714092202266678</v>
      </c>
      <c r="AC9711">
        <v>0</v>
      </c>
      <c r="AD9711">
        <v>0</v>
      </c>
      <c r="AE9711">
        <v>4.3116890984342504</v>
      </c>
    </row>
    <row r="9712" spans="1:31" x14ac:dyDescent="0.25">
      <c r="A9712">
        <v>1857385</v>
      </c>
      <c r="B9712">
        <v>1</v>
      </c>
      <c r="C9712" t="s">
        <v>81</v>
      </c>
      <c r="D9712" t="s">
        <v>128</v>
      </c>
      <c r="E9712" t="s">
        <v>140</v>
      </c>
      <c r="F9712" t="s">
        <v>27216</v>
      </c>
      <c r="G9712" t="s">
        <v>242</v>
      </c>
      <c r="H9712" t="s">
        <v>134</v>
      </c>
      <c r="I9712" t="s">
        <v>135</v>
      </c>
      <c r="J9712" t="s">
        <v>136</v>
      </c>
      <c r="K9712" t="s">
        <v>137</v>
      </c>
      <c r="L9712" t="s">
        <v>27217</v>
      </c>
      <c r="M9712" t="s">
        <v>27218</v>
      </c>
      <c r="N9712">
        <v>0.91333333299999997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1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1.7560663443270002</v>
      </c>
      <c r="AC9712">
        <v>0</v>
      </c>
      <c r="AD9712">
        <v>0</v>
      </c>
      <c r="AE9712">
        <v>1.7560663443270002</v>
      </c>
    </row>
    <row r="9713" spans="1:31" x14ac:dyDescent="0.25">
      <c r="A9713">
        <v>1858075</v>
      </c>
      <c r="B9713">
        <v>1</v>
      </c>
      <c r="C9713" t="s">
        <v>80</v>
      </c>
      <c r="D9713" t="s">
        <v>100</v>
      </c>
      <c r="E9713" t="s">
        <v>131</v>
      </c>
      <c r="F9713" t="s">
        <v>27219</v>
      </c>
      <c r="G9713" t="s">
        <v>133</v>
      </c>
      <c r="H9713" t="s">
        <v>134</v>
      </c>
      <c r="I9713" t="s">
        <v>135</v>
      </c>
      <c r="J9713" t="s">
        <v>136</v>
      </c>
      <c r="K9713" t="s">
        <v>137</v>
      </c>
      <c r="L9713" t="s">
        <v>27220</v>
      </c>
      <c r="M9713" t="s">
        <v>27221</v>
      </c>
      <c r="N9713">
        <v>1.973055555</v>
      </c>
      <c r="O9713">
        <v>0</v>
      </c>
      <c r="P9713">
        <v>13</v>
      </c>
      <c r="Q9713">
        <v>0</v>
      </c>
      <c r="R9713">
        <v>3</v>
      </c>
      <c r="S9713">
        <v>0</v>
      </c>
      <c r="T9713">
        <v>5</v>
      </c>
      <c r="U9713">
        <v>0</v>
      </c>
      <c r="V9713">
        <v>0</v>
      </c>
      <c r="W9713">
        <v>0</v>
      </c>
      <c r="X9713">
        <v>7.1912586723649659</v>
      </c>
      <c r="Y9713">
        <v>0</v>
      </c>
      <c r="Z9713">
        <v>0.12309047667440001</v>
      </c>
      <c r="AA9713">
        <v>0</v>
      </c>
      <c r="AB9713">
        <v>3.0307593451276418</v>
      </c>
      <c r="AC9713">
        <v>0</v>
      </c>
      <c r="AD9713">
        <v>0</v>
      </c>
      <c r="AE9713">
        <v>10.345108494167008</v>
      </c>
    </row>
    <row r="9714" spans="1:31" x14ac:dyDescent="0.25">
      <c r="A9714">
        <v>1857989</v>
      </c>
      <c r="B9714">
        <v>1</v>
      </c>
      <c r="C9714" t="s">
        <v>80</v>
      </c>
      <c r="D9714" t="s">
        <v>98</v>
      </c>
      <c r="E9714" t="s">
        <v>252</v>
      </c>
      <c r="F9714" t="s">
        <v>27222</v>
      </c>
      <c r="G9714" t="s">
        <v>189</v>
      </c>
      <c r="H9714" t="s">
        <v>134</v>
      </c>
      <c r="I9714" t="s">
        <v>135</v>
      </c>
      <c r="J9714" t="s">
        <v>136</v>
      </c>
      <c r="K9714" t="s">
        <v>137</v>
      </c>
      <c r="L9714" t="s">
        <v>27223</v>
      </c>
      <c r="M9714" t="s">
        <v>27224</v>
      </c>
      <c r="N9714">
        <v>2.7486111110000002</v>
      </c>
      <c r="O9714">
        <v>0</v>
      </c>
      <c r="P9714">
        <v>0</v>
      </c>
      <c r="Q9714">
        <v>0</v>
      </c>
      <c r="R9714">
        <v>13</v>
      </c>
      <c r="S9714">
        <v>0</v>
      </c>
      <c r="T9714">
        <v>4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119.4980874098854</v>
      </c>
      <c r="AA9714">
        <v>0</v>
      </c>
      <c r="AB9714">
        <v>18.359689322118662</v>
      </c>
      <c r="AC9714">
        <v>0</v>
      </c>
      <c r="AD9714">
        <v>0</v>
      </c>
      <c r="AE9714">
        <v>137.85777673200406</v>
      </c>
    </row>
    <row r="9715" spans="1:31" x14ac:dyDescent="0.25">
      <c r="A9715">
        <v>1856950</v>
      </c>
      <c r="B9715">
        <v>1</v>
      </c>
      <c r="C9715" t="s">
        <v>81</v>
      </c>
      <c r="D9715" t="s">
        <v>123</v>
      </c>
      <c r="E9715" t="s">
        <v>252</v>
      </c>
      <c r="F9715" t="s">
        <v>27225</v>
      </c>
      <c r="G9715" t="s">
        <v>279</v>
      </c>
      <c r="H9715" t="s">
        <v>134</v>
      </c>
      <c r="I9715" t="s">
        <v>135</v>
      </c>
      <c r="J9715" t="s">
        <v>136</v>
      </c>
      <c r="K9715" t="s">
        <v>137</v>
      </c>
      <c r="L9715" t="s">
        <v>27226</v>
      </c>
      <c r="M9715" t="s">
        <v>27227</v>
      </c>
      <c r="N9715">
        <v>1.450555555</v>
      </c>
      <c r="O9715">
        <v>0</v>
      </c>
      <c r="P9715">
        <v>214</v>
      </c>
      <c r="Q9715">
        <v>0</v>
      </c>
      <c r="R9715">
        <v>10</v>
      </c>
      <c r="S9715">
        <v>0</v>
      </c>
      <c r="T9715">
        <v>19</v>
      </c>
      <c r="U9715">
        <v>0</v>
      </c>
      <c r="V9715">
        <v>0</v>
      </c>
      <c r="W9715">
        <v>0</v>
      </c>
      <c r="X9715">
        <v>69.706860892441739</v>
      </c>
      <c r="Y9715">
        <v>0</v>
      </c>
      <c r="Z9715">
        <v>6.3597768359374012</v>
      </c>
      <c r="AA9715">
        <v>0</v>
      </c>
      <c r="AB9715">
        <v>9.8443793694344386</v>
      </c>
      <c r="AC9715">
        <v>0</v>
      </c>
      <c r="AD9715">
        <v>0</v>
      </c>
      <c r="AE9715">
        <v>85.91101709781357</v>
      </c>
    </row>
    <row r="9716" spans="1:31" x14ac:dyDescent="0.25">
      <c r="A9716">
        <v>1857299</v>
      </c>
      <c r="B9716">
        <v>1</v>
      </c>
      <c r="C9716" t="s">
        <v>80</v>
      </c>
      <c r="D9716" t="s">
        <v>93</v>
      </c>
      <c r="E9716" t="s">
        <v>252</v>
      </c>
      <c r="F9716" t="s">
        <v>27228</v>
      </c>
      <c r="G9716" t="s">
        <v>279</v>
      </c>
      <c r="H9716" t="s">
        <v>134</v>
      </c>
      <c r="I9716" t="s">
        <v>135</v>
      </c>
      <c r="J9716" t="s">
        <v>136</v>
      </c>
      <c r="K9716" t="s">
        <v>137</v>
      </c>
      <c r="L9716" t="s">
        <v>27229</v>
      </c>
      <c r="M9716" t="s">
        <v>27141</v>
      </c>
      <c r="N9716">
        <v>3.4950000000000001</v>
      </c>
      <c r="O9716">
        <v>0</v>
      </c>
      <c r="P9716">
        <v>14</v>
      </c>
      <c r="Q9716">
        <v>0</v>
      </c>
      <c r="R9716">
        <v>3</v>
      </c>
      <c r="S9716">
        <v>0</v>
      </c>
      <c r="T9716">
        <v>2</v>
      </c>
      <c r="U9716">
        <v>0</v>
      </c>
      <c r="V9716">
        <v>0</v>
      </c>
      <c r="W9716">
        <v>0</v>
      </c>
      <c r="X9716">
        <v>5.0918286037870013</v>
      </c>
      <c r="Y9716">
        <v>0</v>
      </c>
      <c r="Z9716">
        <v>1.0208885222174</v>
      </c>
      <c r="AA9716">
        <v>0</v>
      </c>
      <c r="AB9716">
        <v>3.4383477437452004</v>
      </c>
      <c r="AC9716">
        <v>0</v>
      </c>
      <c r="AD9716">
        <v>0</v>
      </c>
      <c r="AE9716">
        <v>9.5510648697496023</v>
      </c>
    </row>
    <row r="9717" spans="1:31" x14ac:dyDescent="0.25">
      <c r="A9717">
        <v>1857840</v>
      </c>
      <c r="B9717">
        <v>1</v>
      </c>
      <c r="C9717" t="s">
        <v>81</v>
      </c>
      <c r="D9717" t="s">
        <v>124</v>
      </c>
      <c r="E9717" t="s">
        <v>140</v>
      </c>
      <c r="F9717" t="s">
        <v>27230</v>
      </c>
      <c r="G9717" t="s">
        <v>142</v>
      </c>
      <c r="H9717" t="s">
        <v>134</v>
      </c>
      <c r="I9717" t="s">
        <v>135</v>
      </c>
      <c r="J9717" t="s">
        <v>136</v>
      </c>
      <c r="K9717" t="s">
        <v>137</v>
      </c>
      <c r="L9717" t="s">
        <v>27231</v>
      </c>
      <c r="M9717" t="s">
        <v>27232</v>
      </c>
      <c r="N9717">
        <v>2.25</v>
      </c>
      <c r="O9717">
        <v>0</v>
      </c>
      <c r="P9717">
        <v>1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0.10278482476301666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0.10278482476301666</v>
      </c>
    </row>
    <row r="9718" spans="1:31" x14ac:dyDescent="0.25">
      <c r="A9718">
        <v>1857740</v>
      </c>
      <c r="B9718">
        <v>1</v>
      </c>
      <c r="C9718" t="s">
        <v>80</v>
      </c>
      <c r="D9718" t="s">
        <v>92</v>
      </c>
      <c r="E9718" t="s">
        <v>140</v>
      </c>
      <c r="F9718" t="s">
        <v>27233</v>
      </c>
      <c r="G9718" t="s">
        <v>217</v>
      </c>
      <c r="H9718" t="s">
        <v>134</v>
      </c>
      <c r="I9718" t="s">
        <v>135</v>
      </c>
      <c r="J9718" t="s">
        <v>136</v>
      </c>
      <c r="K9718" t="s">
        <v>137</v>
      </c>
      <c r="L9718" t="s">
        <v>27234</v>
      </c>
      <c r="M9718" t="s">
        <v>27235</v>
      </c>
      <c r="N9718">
        <v>1.8516666660000001</v>
      </c>
      <c r="O9718">
        <v>0</v>
      </c>
      <c r="P9718">
        <v>1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0.33590063026599998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0.33590063026599998</v>
      </c>
    </row>
    <row r="9719" spans="1:31" x14ac:dyDescent="0.25">
      <c r="A9719">
        <v>1857866</v>
      </c>
      <c r="B9719">
        <v>1</v>
      </c>
      <c r="C9719" t="s">
        <v>80</v>
      </c>
      <c r="D9719" t="s">
        <v>100</v>
      </c>
      <c r="E9719" t="s">
        <v>252</v>
      </c>
      <c r="F9719" t="s">
        <v>27236</v>
      </c>
      <c r="G9719" t="s">
        <v>4083</v>
      </c>
      <c r="H9719" t="s">
        <v>134</v>
      </c>
      <c r="I9719" t="s">
        <v>135</v>
      </c>
      <c r="J9719" t="s">
        <v>136</v>
      </c>
      <c r="K9719" t="s">
        <v>137</v>
      </c>
      <c r="L9719" t="s">
        <v>27237</v>
      </c>
      <c r="M9719" t="s">
        <v>27238</v>
      </c>
      <c r="N9719">
        <v>1.2127777769999999</v>
      </c>
      <c r="O9719">
        <v>0</v>
      </c>
      <c r="P9719">
        <v>448</v>
      </c>
      <c r="Q9719">
        <v>0</v>
      </c>
      <c r="R9719">
        <v>3</v>
      </c>
      <c r="S9719">
        <v>0</v>
      </c>
      <c r="T9719">
        <v>51</v>
      </c>
      <c r="U9719">
        <v>0</v>
      </c>
      <c r="V9719">
        <v>0</v>
      </c>
      <c r="W9719">
        <v>0</v>
      </c>
      <c r="X9719">
        <v>91.700067654800961</v>
      </c>
      <c r="Y9719">
        <v>0</v>
      </c>
      <c r="Z9719">
        <v>0.62209149537386665</v>
      </c>
      <c r="AA9719">
        <v>0</v>
      </c>
      <c r="AB9719">
        <v>58.041006351280473</v>
      </c>
      <c r="AC9719">
        <v>0</v>
      </c>
      <c r="AD9719">
        <v>0</v>
      </c>
      <c r="AE9719">
        <v>150.36316550145528</v>
      </c>
    </row>
    <row r="9720" spans="1:31" x14ac:dyDescent="0.25">
      <c r="A9720">
        <v>1856824</v>
      </c>
      <c r="B9720">
        <v>1</v>
      </c>
      <c r="C9720" t="s">
        <v>81</v>
      </c>
      <c r="D9720" t="s">
        <v>112</v>
      </c>
      <c r="E9720" t="s">
        <v>131</v>
      </c>
      <c r="F9720" t="s">
        <v>27239</v>
      </c>
      <c r="G9720" t="s">
        <v>133</v>
      </c>
      <c r="H9720" t="s">
        <v>134</v>
      </c>
      <c r="I9720" t="s">
        <v>135</v>
      </c>
      <c r="J9720" t="s">
        <v>136</v>
      </c>
      <c r="K9720" t="s">
        <v>137</v>
      </c>
      <c r="L9720" t="s">
        <v>27240</v>
      </c>
      <c r="M9720" t="s">
        <v>27241</v>
      </c>
      <c r="N9720">
        <v>1.2030555549999999</v>
      </c>
      <c r="O9720">
        <v>0</v>
      </c>
      <c r="P9720">
        <v>0</v>
      </c>
      <c r="Q9720">
        <v>0</v>
      </c>
      <c r="R9720">
        <v>7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0.25942021923580005</v>
      </c>
      <c r="AA9720">
        <v>0</v>
      </c>
      <c r="AB9720">
        <v>0</v>
      </c>
      <c r="AC9720">
        <v>0</v>
      </c>
      <c r="AD9720">
        <v>0</v>
      </c>
      <c r="AE9720">
        <v>0.25942021923580005</v>
      </c>
    </row>
    <row r="9721" spans="1:31" x14ac:dyDescent="0.25">
      <c r="A9721">
        <v>1857820</v>
      </c>
      <c r="B9721">
        <v>1</v>
      </c>
      <c r="C9721" t="s">
        <v>80</v>
      </c>
      <c r="D9721" t="s">
        <v>85</v>
      </c>
      <c r="E9721" t="s">
        <v>252</v>
      </c>
      <c r="F9721" t="s">
        <v>24649</v>
      </c>
      <c r="G9721" t="s">
        <v>1852</v>
      </c>
      <c r="H9721" t="s">
        <v>134</v>
      </c>
      <c r="I9721" t="s">
        <v>135</v>
      </c>
      <c r="J9721" t="s">
        <v>136</v>
      </c>
      <c r="K9721" t="s">
        <v>137</v>
      </c>
      <c r="L9721" t="s">
        <v>27242</v>
      </c>
      <c r="M9721" t="s">
        <v>27243</v>
      </c>
      <c r="N9721">
        <v>1.393611111</v>
      </c>
      <c r="O9721">
        <v>0</v>
      </c>
      <c r="P9721">
        <v>139</v>
      </c>
      <c r="Q9721">
        <v>0</v>
      </c>
      <c r="R9721">
        <v>0</v>
      </c>
      <c r="S9721">
        <v>0</v>
      </c>
      <c r="T9721">
        <v>1</v>
      </c>
      <c r="U9721">
        <v>0</v>
      </c>
      <c r="V9721">
        <v>0</v>
      </c>
      <c r="W9721">
        <v>0</v>
      </c>
      <c r="X9721">
        <v>51.016447895044649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51.016447895044649</v>
      </c>
    </row>
    <row r="9722" spans="1:31" x14ac:dyDescent="0.25">
      <c r="A9722">
        <v>1857511</v>
      </c>
      <c r="B9722">
        <v>1</v>
      </c>
      <c r="C9722" t="s">
        <v>80</v>
      </c>
      <c r="D9722" t="s">
        <v>93</v>
      </c>
      <c r="E9722" t="s">
        <v>131</v>
      </c>
      <c r="F9722" t="s">
        <v>27244</v>
      </c>
      <c r="G9722" t="s">
        <v>133</v>
      </c>
      <c r="H9722" t="s">
        <v>134</v>
      </c>
      <c r="I9722" t="s">
        <v>135</v>
      </c>
      <c r="J9722" t="s">
        <v>136</v>
      </c>
      <c r="K9722" t="s">
        <v>137</v>
      </c>
      <c r="L9722" t="s">
        <v>27245</v>
      </c>
      <c r="M9722" t="s">
        <v>27246</v>
      </c>
      <c r="N9722">
        <v>4.3197222220000002</v>
      </c>
      <c r="O9722">
        <v>0</v>
      </c>
      <c r="P9722">
        <v>0</v>
      </c>
      <c r="Q9722">
        <v>0</v>
      </c>
      <c r="R9722">
        <v>14</v>
      </c>
      <c r="S9722">
        <v>0</v>
      </c>
      <c r="T9722">
        <v>4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65.923427941286249</v>
      </c>
      <c r="AA9722">
        <v>0</v>
      </c>
      <c r="AB9722">
        <v>11.715453568330593</v>
      </c>
      <c r="AC9722">
        <v>0</v>
      </c>
      <c r="AD9722">
        <v>0</v>
      </c>
      <c r="AE9722">
        <v>77.638881509616837</v>
      </c>
    </row>
    <row r="9723" spans="1:31" x14ac:dyDescent="0.25">
      <c r="A9723">
        <v>1857843</v>
      </c>
      <c r="B9723">
        <v>1</v>
      </c>
      <c r="C9723" t="s">
        <v>80</v>
      </c>
      <c r="D9723" t="s">
        <v>96</v>
      </c>
      <c r="E9723" t="s">
        <v>140</v>
      </c>
      <c r="F9723" t="s">
        <v>27247</v>
      </c>
      <c r="G9723" t="s">
        <v>213</v>
      </c>
      <c r="H9723" t="s">
        <v>134</v>
      </c>
      <c r="I9723" t="s">
        <v>135</v>
      </c>
      <c r="J9723" t="s">
        <v>136</v>
      </c>
      <c r="K9723" t="s">
        <v>137</v>
      </c>
      <c r="L9723" t="s">
        <v>27248</v>
      </c>
      <c r="M9723" t="s">
        <v>27249</v>
      </c>
      <c r="N9723">
        <v>2.9597222219999999</v>
      </c>
      <c r="O9723">
        <v>0</v>
      </c>
      <c r="P9723">
        <v>1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1.0759517762403499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1.0759517762403499</v>
      </c>
    </row>
    <row r="9724" spans="1:31" x14ac:dyDescent="0.25">
      <c r="A9724">
        <v>1857528</v>
      </c>
      <c r="B9724">
        <v>1</v>
      </c>
      <c r="C9724" t="s">
        <v>81</v>
      </c>
      <c r="D9724" t="s">
        <v>115</v>
      </c>
      <c r="E9724" t="s">
        <v>131</v>
      </c>
      <c r="F9724" t="s">
        <v>27250</v>
      </c>
      <c r="G9724" t="s">
        <v>193</v>
      </c>
      <c r="H9724" t="s">
        <v>134</v>
      </c>
      <c r="I9724" t="s">
        <v>135</v>
      </c>
      <c r="J9724" t="s">
        <v>136</v>
      </c>
      <c r="K9724" t="s">
        <v>137</v>
      </c>
      <c r="L9724" t="s">
        <v>27251</v>
      </c>
      <c r="M9724" t="s">
        <v>27252</v>
      </c>
      <c r="N9724">
        <v>9.3297222219999991</v>
      </c>
      <c r="O9724">
        <v>0</v>
      </c>
      <c r="P9724">
        <v>2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1.1203354525812501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1.1203354525812501</v>
      </c>
    </row>
    <row r="9725" spans="1:31" x14ac:dyDescent="0.25">
      <c r="A9725">
        <v>1857574</v>
      </c>
      <c r="B9725">
        <v>1</v>
      </c>
      <c r="C9725" t="s">
        <v>81</v>
      </c>
      <c r="D9725" t="s">
        <v>128</v>
      </c>
      <c r="E9725" t="s">
        <v>202</v>
      </c>
      <c r="F9725" t="s">
        <v>27253</v>
      </c>
      <c r="G9725" t="s">
        <v>242</v>
      </c>
      <c r="H9725" t="s">
        <v>157</v>
      </c>
      <c r="I9725" t="s">
        <v>135</v>
      </c>
      <c r="J9725" t="s">
        <v>3</v>
      </c>
      <c r="K9725" t="s">
        <v>137</v>
      </c>
      <c r="L9725" t="s">
        <v>27254</v>
      </c>
      <c r="M9725" t="s">
        <v>27255</v>
      </c>
      <c r="N9725">
        <v>1.4411111109999999</v>
      </c>
      <c r="O9725">
        <v>1</v>
      </c>
      <c r="P9725">
        <v>16507</v>
      </c>
      <c r="Q9725">
        <v>5</v>
      </c>
      <c r="R9725">
        <v>68</v>
      </c>
      <c r="S9725">
        <v>12</v>
      </c>
      <c r="T9725">
        <v>762</v>
      </c>
      <c r="U9725">
        <v>1</v>
      </c>
      <c r="V9725">
        <v>1</v>
      </c>
      <c r="W9725">
        <v>0.32329061680716664</v>
      </c>
      <c r="X9725">
        <v>6239.6764011482737</v>
      </c>
      <c r="Y9725">
        <v>19.988630382315836</v>
      </c>
      <c r="Z9725">
        <v>47.963380371005904</v>
      </c>
      <c r="AA9725">
        <v>585.36565537509784</v>
      </c>
      <c r="AB9725">
        <v>1452.3185436700708</v>
      </c>
      <c r="AC9725">
        <v>154.93021381476166</v>
      </c>
      <c r="AD9725">
        <v>18.520552499975203</v>
      </c>
      <c r="AE9725">
        <v>8519.0866678783077</v>
      </c>
    </row>
    <row r="9726" spans="1:31" x14ac:dyDescent="0.25">
      <c r="A9726">
        <v>1857906</v>
      </c>
      <c r="B9726">
        <v>1</v>
      </c>
      <c r="C9726" t="s">
        <v>80</v>
      </c>
      <c r="D9726" t="s">
        <v>93</v>
      </c>
      <c r="E9726" t="s">
        <v>140</v>
      </c>
      <c r="F9726" t="s">
        <v>27256</v>
      </c>
      <c r="G9726" t="s">
        <v>142</v>
      </c>
      <c r="H9726" t="s">
        <v>134</v>
      </c>
      <c r="I9726" t="s">
        <v>135</v>
      </c>
      <c r="J9726" t="s">
        <v>136</v>
      </c>
      <c r="K9726" t="s">
        <v>137</v>
      </c>
      <c r="L9726" t="s">
        <v>27257</v>
      </c>
      <c r="M9726" t="s">
        <v>27258</v>
      </c>
      <c r="N9726">
        <v>14.896666666</v>
      </c>
      <c r="O9726">
        <v>0</v>
      </c>
      <c r="P9726">
        <v>1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0.43184628288013338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0.43184628288013338</v>
      </c>
    </row>
    <row r="9727" spans="1:31" x14ac:dyDescent="0.25">
      <c r="A9727">
        <v>1858052</v>
      </c>
      <c r="B9727">
        <v>1</v>
      </c>
      <c r="C9727" t="s">
        <v>80</v>
      </c>
      <c r="D9727" t="s">
        <v>82</v>
      </c>
      <c r="E9727" t="s">
        <v>131</v>
      </c>
      <c r="F9727" t="s">
        <v>27259</v>
      </c>
      <c r="G9727" t="s">
        <v>161</v>
      </c>
      <c r="H9727" t="s">
        <v>134</v>
      </c>
      <c r="I9727" t="s">
        <v>135</v>
      </c>
      <c r="J9727" t="s">
        <v>136</v>
      </c>
      <c r="K9727" t="s">
        <v>137</v>
      </c>
      <c r="L9727" t="s">
        <v>27260</v>
      </c>
      <c r="M9727" t="s">
        <v>27261</v>
      </c>
      <c r="N9727">
        <v>2.8805555549999999</v>
      </c>
      <c r="O9727">
        <v>0</v>
      </c>
      <c r="P9727">
        <v>141</v>
      </c>
      <c r="Q9727">
        <v>0</v>
      </c>
      <c r="R9727">
        <v>0</v>
      </c>
      <c r="S9727">
        <v>0</v>
      </c>
      <c r="T9727">
        <v>7</v>
      </c>
      <c r="U9727">
        <v>0</v>
      </c>
      <c r="V9727">
        <v>0</v>
      </c>
      <c r="W9727">
        <v>0</v>
      </c>
      <c r="X9727">
        <v>119.8781485752494</v>
      </c>
      <c r="Y9727">
        <v>0</v>
      </c>
      <c r="Z9727">
        <v>0</v>
      </c>
      <c r="AA9727">
        <v>0</v>
      </c>
      <c r="AB9727">
        <v>21.860360854291926</v>
      </c>
      <c r="AC9727">
        <v>0</v>
      </c>
      <c r="AD9727">
        <v>0</v>
      </c>
      <c r="AE9727">
        <v>141.73850942954132</v>
      </c>
    </row>
    <row r="9728" spans="1:31" x14ac:dyDescent="0.25">
      <c r="A9728">
        <v>1856784</v>
      </c>
      <c r="B9728">
        <v>1</v>
      </c>
      <c r="C9728" t="s">
        <v>81</v>
      </c>
      <c r="D9728" t="s">
        <v>125</v>
      </c>
      <c r="E9728" t="s">
        <v>164</v>
      </c>
      <c r="F9728" t="s">
        <v>23401</v>
      </c>
      <c r="G9728" t="s">
        <v>156</v>
      </c>
      <c r="H9728" t="s">
        <v>157</v>
      </c>
      <c r="I9728" t="s">
        <v>135</v>
      </c>
      <c r="J9728" t="s">
        <v>136</v>
      </c>
      <c r="K9728" t="s">
        <v>137</v>
      </c>
      <c r="L9728" t="s">
        <v>27262</v>
      </c>
      <c r="M9728" t="s">
        <v>27263</v>
      </c>
      <c r="N9728">
        <v>3.8958333330000001</v>
      </c>
      <c r="O9728">
        <v>0</v>
      </c>
      <c r="P9728">
        <v>0</v>
      </c>
      <c r="Q9728">
        <v>39</v>
      </c>
      <c r="R9728">
        <v>24</v>
      </c>
      <c r="S9728">
        <v>2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294.81617334146762</v>
      </c>
      <c r="Z9728">
        <v>308.84879463207841</v>
      </c>
      <c r="AA9728">
        <v>118.83781784159235</v>
      </c>
      <c r="AB9728">
        <v>0</v>
      </c>
      <c r="AC9728">
        <v>0</v>
      </c>
      <c r="AD9728">
        <v>0</v>
      </c>
      <c r="AE9728">
        <v>722.5027858151384</v>
      </c>
    </row>
    <row r="9729" spans="1:31" x14ac:dyDescent="0.25">
      <c r="A9729">
        <v>1858006</v>
      </c>
      <c r="B9729">
        <v>1</v>
      </c>
      <c r="C9729" t="s">
        <v>81</v>
      </c>
      <c r="D9729" t="s">
        <v>113</v>
      </c>
      <c r="E9729" t="s">
        <v>154</v>
      </c>
      <c r="F9729" t="s">
        <v>27264</v>
      </c>
      <c r="G9729" t="s">
        <v>507</v>
      </c>
      <c r="H9729" t="s">
        <v>157</v>
      </c>
      <c r="I9729" t="s">
        <v>135</v>
      </c>
      <c r="J9729" t="s">
        <v>136</v>
      </c>
      <c r="K9729" t="s">
        <v>137</v>
      </c>
      <c r="L9729" t="s">
        <v>27265</v>
      </c>
      <c r="M9729" t="s">
        <v>27266</v>
      </c>
      <c r="N9729">
        <v>1.474444444</v>
      </c>
      <c r="O9729">
        <v>0</v>
      </c>
      <c r="P9729">
        <v>128</v>
      </c>
      <c r="Q9729">
        <v>0</v>
      </c>
      <c r="R9729">
        <v>19</v>
      </c>
      <c r="S9729">
        <v>0</v>
      </c>
      <c r="T9729">
        <v>3</v>
      </c>
      <c r="U9729">
        <v>0</v>
      </c>
      <c r="V9729">
        <v>0</v>
      </c>
      <c r="W9729">
        <v>0</v>
      </c>
      <c r="X9729">
        <v>60.926570850282083</v>
      </c>
      <c r="Y9729">
        <v>0</v>
      </c>
      <c r="Z9729">
        <v>19.485115070277907</v>
      </c>
      <c r="AA9729">
        <v>0</v>
      </c>
      <c r="AB9729">
        <v>3.6294624490249441</v>
      </c>
      <c r="AC9729">
        <v>0</v>
      </c>
      <c r="AD9729">
        <v>0</v>
      </c>
      <c r="AE9729">
        <v>84.041148369584931</v>
      </c>
    </row>
    <row r="9730" spans="1:31" x14ac:dyDescent="0.25">
      <c r="A9730">
        <v>1857319</v>
      </c>
      <c r="B9730">
        <v>1</v>
      </c>
      <c r="C9730" t="s">
        <v>81</v>
      </c>
      <c r="D9730" t="s">
        <v>123</v>
      </c>
      <c r="E9730" t="s">
        <v>154</v>
      </c>
      <c r="F9730" t="s">
        <v>27267</v>
      </c>
      <c r="G9730" t="s">
        <v>150</v>
      </c>
      <c r="H9730" t="s">
        <v>157</v>
      </c>
      <c r="I9730" t="s">
        <v>135</v>
      </c>
      <c r="J9730" t="s">
        <v>136</v>
      </c>
      <c r="K9730" t="s">
        <v>151</v>
      </c>
      <c r="L9730" t="s">
        <v>27268</v>
      </c>
      <c r="M9730" t="s">
        <v>27269</v>
      </c>
      <c r="N9730">
        <v>2.6936111110000001</v>
      </c>
      <c r="O9730">
        <v>0</v>
      </c>
      <c r="P9730">
        <v>3</v>
      </c>
      <c r="Q9730">
        <v>0</v>
      </c>
      <c r="R9730">
        <v>0</v>
      </c>
      <c r="S9730">
        <v>1</v>
      </c>
      <c r="T9730">
        <v>164</v>
      </c>
      <c r="U9730">
        <v>1</v>
      </c>
      <c r="V9730">
        <v>3</v>
      </c>
      <c r="W9730">
        <v>0</v>
      </c>
      <c r="X9730">
        <v>2.6621707333115587</v>
      </c>
      <c r="Y9730">
        <v>0</v>
      </c>
      <c r="Z9730">
        <v>0</v>
      </c>
      <c r="AA9730">
        <v>20.191592893692</v>
      </c>
      <c r="AB9730">
        <v>589.88908338901456</v>
      </c>
      <c r="AC9730">
        <v>437.96967066274806</v>
      </c>
      <c r="AD9730">
        <v>23.776604165003068</v>
      </c>
      <c r="AE9730">
        <v>1074.4891218437695</v>
      </c>
    </row>
    <row r="9731" spans="1:31" x14ac:dyDescent="0.25">
      <c r="A9731">
        <v>1857949</v>
      </c>
      <c r="B9731">
        <v>1</v>
      </c>
      <c r="C9731" t="s">
        <v>80</v>
      </c>
      <c r="D9731" t="s">
        <v>110</v>
      </c>
      <c r="E9731" t="s">
        <v>202</v>
      </c>
      <c r="F9731" t="s">
        <v>27270</v>
      </c>
      <c r="G9731" t="s">
        <v>156</v>
      </c>
      <c r="H9731" t="s">
        <v>157</v>
      </c>
      <c r="I9731" t="s">
        <v>135</v>
      </c>
      <c r="J9731" t="s">
        <v>136</v>
      </c>
      <c r="K9731" t="s">
        <v>137</v>
      </c>
      <c r="L9731" t="s">
        <v>27271</v>
      </c>
      <c r="M9731" t="s">
        <v>27272</v>
      </c>
      <c r="N9731">
        <v>0.27333333300000001</v>
      </c>
      <c r="O9731">
        <v>0</v>
      </c>
      <c r="P9731">
        <v>4660</v>
      </c>
      <c r="Q9731">
        <v>0</v>
      </c>
      <c r="R9731">
        <v>0</v>
      </c>
      <c r="S9731">
        <v>1</v>
      </c>
      <c r="T9731">
        <v>434</v>
      </c>
      <c r="U9731">
        <v>0</v>
      </c>
      <c r="V9731">
        <v>0</v>
      </c>
      <c r="W9731">
        <v>0</v>
      </c>
      <c r="X9731">
        <v>398.40257552535127</v>
      </c>
      <c r="Y9731">
        <v>0</v>
      </c>
      <c r="Z9731">
        <v>0</v>
      </c>
      <c r="AA9731">
        <v>57.888952073120002</v>
      </c>
      <c r="AB9731">
        <v>73.722174980316154</v>
      </c>
      <c r="AC9731">
        <v>0</v>
      </c>
      <c r="AD9731">
        <v>0</v>
      </c>
      <c r="AE9731">
        <v>530.01370257878739</v>
      </c>
    </row>
    <row r="9732" spans="1:31" x14ac:dyDescent="0.25">
      <c r="A9732">
        <v>1857594</v>
      </c>
      <c r="B9732">
        <v>1</v>
      </c>
      <c r="C9732" t="s">
        <v>81</v>
      </c>
      <c r="D9732" t="s">
        <v>128</v>
      </c>
      <c r="E9732" t="s">
        <v>154</v>
      </c>
      <c r="F9732" t="s">
        <v>18626</v>
      </c>
      <c r="G9732" t="s">
        <v>156</v>
      </c>
      <c r="H9732" t="s">
        <v>157</v>
      </c>
      <c r="I9732" t="s">
        <v>135</v>
      </c>
      <c r="J9732" t="s">
        <v>136</v>
      </c>
      <c r="K9732" t="s">
        <v>137</v>
      </c>
      <c r="L9732" t="s">
        <v>27273</v>
      </c>
      <c r="M9732" t="s">
        <v>27274</v>
      </c>
      <c r="N9732">
        <v>2.21</v>
      </c>
      <c r="O9732">
        <v>4</v>
      </c>
      <c r="P9732">
        <v>38</v>
      </c>
      <c r="Q9732">
        <v>10</v>
      </c>
      <c r="R9732">
        <v>91</v>
      </c>
      <c r="S9732">
        <v>9</v>
      </c>
      <c r="T9732">
        <v>2</v>
      </c>
      <c r="U9732">
        <v>2</v>
      </c>
      <c r="V9732">
        <v>0</v>
      </c>
      <c r="W9732">
        <v>6.2285939148163258</v>
      </c>
      <c r="X9732">
        <v>24.061294320093459</v>
      </c>
      <c r="Y9732">
        <v>15.636501803151798</v>
      </c>
      <c r="Z9732">
        <v>90.404657101867642</v>
      </c>
      <c r="AA9732">
        <v>106.70829410760567</v>
      </c>
      <c r="AB9732">
        <v>11.413196840187135</v>
      </c>
      <c r="AC9732">
        <v>91.064078281749346</v>
      </c>
      <c r="AD9732">
        <v>0</v>
      </c>
      <c r="AE9732">
        <v>345.51661636947142</v>
      </c>
    </row>
    <row r="9733" spans="1:31" x14ac:dyDescent="0.25">
      <c r="A9733">
        <v>1858092</v>
      </c>
      <c r="B9733">
        <v>1</v>
      </c>
      <c r="C9733" t="s">
        <v>80</v>
      </c>
      <c r="D9733" t="s">
        <v>108</v>
      </c>
      <c r="E9733" t="s">
        <v>131</v>
      </c>
      <c r="F9733" t="s">
        <v>27275</v>
      </c>
      <c r="G9733" t="s">
        <v>133</v>
      </c>
      <c r="H9733" t="s">
        <v>134</v>
      </c>
      <c r="I9733" t="s">
        <v>135</v>
      </c>
      <c r="J9733" t="s">
        <v>136</v>
      </c>
      <c r="K9733" t="s">
        <v>137</v>
      </c>
      <c r="L9733" t="s">
        <v>27276</v>
      </c>
      <c r="M9733" t="s">
        <v>27277</v>
      </c>
      <c r="N9733">
        <v>0.69638888799999998</v>
      </c>
      <c r="O9733">
        <v>0</v>
      </c>
      <c r="P9733">
        <v>1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1.1606809638143416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1.1606809638143416</v>
      </c>
    </row>
    <row r="9734" spans="1:31" x14ac:dyDescent="0.25">
      <c r="A9734">
        <v>1856761</v>
      </c>
      <c r="B9734">
        <v>1</v>
      </c>
      <c r="C9734" t="s">
        <v>80</v>
      </c>
      <c r="D9734" t="s">
        <v>103</v>
      </c>
      <c r="E9734" t="s">
        <v>202</v>
      </c>
      <c r="F9734" t="s">
        <v>13981</v>
      </c>
      <c r="G9734" t="s">
        <v>156</v>
      </c>
      <c r="H9734" t="s">
        <v>157</v>
      </c>
      <c r="I9734" t="s">
        <v>179</v>
      </c>
      <c r="J9734" t="s">
        <v>136</v>
      </c>
      <c r="K9734" t="s">
        <v>137</v>
      </c>
      <c r="L9734" t="s">
        <v>27278</v>
      </c>
      <c r="M9734" t="s">
        <v>27279</v>
      </c>
      <c r="N9734">
        <v>4.5277776999999998E-2</v>
      </c>
      <c r="O9734">
        <v>5</v>
      </c>
      <c r="P9734">
        <v>1781</v>
      </c>
      <c r="Q9734">
        <v>97</v>
      </c>
      <c r="R9734">
        <v>271</v>
      </c>
      <c r="S9734">
        <v>27</v>
      </c>
      <c r="T9734">
        <v>161</v>
      </c>
      <c r="U9734">
        <v>3</v>
      </c>
      <c r="V9734">
        <v>0</v>
      </c>
      <c r="W9734">
        <v>5.6626339169400006E-2</v>
      </c>
      <c r="X9734">
        <v>11.740068265904942</v>
      </c>
      <c r="Y9734">
        <v>9.7450424249254866</v>
      </c>
      <c r="Z9734">
        <v>31.670393980428351</v>
      </c>
      <c r="AA9734">
        <v>6.1474148547794147</v>
      </c>
      <c r="AB9734">
        <v>5.5064694838968</v>
      </c>
      <c r="AC9734">
        <v>6.3481137280899169</v>
      </c>
      <c r="AD9734">
        <v>0</v>
      </c>
      <c r="AE9734">
        <v>71.214129077194301</v>
      </c>
    </row>
    <row r="9735" spans="1:31" x14ac:dyDescent="0.25">
      <c r="A9735">
        <v>1857757</v>
      </c>
      <c r="B9735">
        <v>1</v>
      </c>
      <c r="C9735" t="s">
        <v>80</v>
      </c>
      <c r="D9735" t="s">
        <v>109</v>
      </c>
      <c r="E9735" t="s">
        <v>140</v>
      </c>
      <c r="F9735" t="s">
        <v>27280</v>
      </c>
      <c r="G9735" t="s">
        <v>142</v>
      </c>
      <c r="H9735" t="s">
        <v>134</v>
      </c>
      <c r="I9735" t="s">
        <v>135</v>
      </c>
      <c r="J9735" t="s">
        <v>136</v>
      </c>
      <c r="K9735" t="s">
        <v>137</v>
      </c>
      <c r="L9735" t="s">
        <v>27281</v>
      </c>
      <c r="M9735" t="s">
        <v>27282</v>
      </c>
      <c r="N9735">
        <v>6.8494444440000004</v>
      </c>
      <c r="O9735">
        <v>0</v>
      </c>
      <c r="P9735">
        <v>3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5.1248690240530257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5.1248690240530257</v>
      </c>
    </row>
    <row r="9736" spans="1:31" x14ac:dyDescent="0.25">
      <c r="A9736">
        <v>1857282</v>
      </c>
      <c r="B9736">
        <v>1</v>
      </c>
      <c r="C9736" t="s">
        <v>80</v>
      </c>
      <c r="D9736" t="s">
        <v>107</v>
      </c>
      <c r="E9736" t="s">
        <v>131</v>
      </c>
      <c r="F9736" t="s">
        <v>27283</v>
      </c>
      <c r="G9736" t="s">
        <v>150</v>
      </c>
      <c r="H9736" t="s">
        <v>134</v>
      </c>
      <c r="I9736" t="s">
        <v>135</v>
      </c>
      <c r="J9736" t="s">
        <v>136</v>
      </c>
      <c r="K9736" t="s">
        <v>151</v>
      </c>
      <c r="L9736" t="s">
        <v>27284</v>
      </c>
      <c r="M9736" t="s">
        <v>27285</v>
      </c>
      <c r="N9736">
        <v>7.8981000000000003</v>
      </c>
      <c r="O9736">
        <v>0</v>
      </c>
      <c r="P9736">
        <v>78</v>
      </c>
      <c r="Q9736">
        <v>0</v>
      </c>
      <c r="R9736">
        <v>0</v>
      </c>
      <c r="S9736">
        <v>0</v>
      </c>
      <c r="T9736">
        <v>18</v>
      </c>
      <c r="U9736">
        <v>0</v>
      </c>
      <c r="V9736">
        <v>0</v>
      </c>
      <c r="W9736">
        <v>0</v>
      </c>
      <c r="X9736">
        <v>123.24635133202095</v>
      </c>
      <c r="Y9736">
        <v>0</v>
      </c>
      <c r="Z9736">
        <v>0</v>
      </c>
      <c r="AA9736">
        <v>0</v>
      </c>
      <c r="AB9736">
        <v>58.787314656206966</v>
      </c>
      <c r="AC9736">
        <v>0</v>
      </c>
      <c r="AD9736">
        <v>0</v>
      </c>
      <c r="AE9736">
        <v>182.03366598822791</v>
      </c>
    </row>
    <row r="9737" spans="1:31" x14ac:dyDescent="0.25">
      <c r="A9737">
        <v>1857408</v>
      </c>
      <c r="B9737">
        <v>1</v>
      </c>
      <c r="C9737" t="s">
        <v>80</v>
      </c>
      <c r="D9737" t="s">
        <v>87</v>
      </c>
      <c r="E9737" t="s">
        <v>202</v>
      </c>
      <c r="F9737" t="s">
        <v>27286</v>
      </c>
      <c r="G9737" t="s">
        <v>156</v>
      </c>
      <c r="H9737" t="s">
        <v>157</v>
      </c>
      <c r="I9737" t="s">
        <v>135</v>
      </c>
      <c r="J9737" t="s">
        <v>136</v>
      </c>
      <c r="K9737" t="s">
        <v>137</v>
      </c>
      <c r="L9737" t="s">
        <v>27287</v>
      </c>
      <c r="M9737" t="s">
        <v>27288</v>
      </c>
      <c r="N9737">
        <v>3.423333333</v>
      </c>
      <c r="O9737">
        <v>0</v>
      </c>
      <c r="P9737">
        <v>911</v>
      </c>
      <c r="Q9737">
        <v>0</v>
      </c>
      <c r="R9737">
        <v>0</v>
      </c>
      <c r="S9737">
        <v>1</v>
      </c>
      <c r="T9737">
        <v>28</v>
      </c>
      <c r="U9737">
        <v>2</v>
      </c>
      <c r="V9737">
        <v>1</v>
      </c>
      <c r="W9737">
        <v>0</v>
      </c>
      <c r="X9737">
        <v>714.06849239031033</v>
      </c>
      <c r="Y9737">
        <v>0</v>
      </c>
      <c r="Z9737">
        <v>0</v>
      </c>
      <c r="AA9737">
        <v>5.3481218841544003</v>
      </c>
      <c r="AB9737">
        <v>205.94776343152307</v>
      </c>
      <c r="AC9737">
        <v>150.52400603897951</v>
      </c>
      <c r="AD9737">
        <v>114.86612764848375</v>
      </c>
      <c r="AE9737">
        <v>1190.7545113934511</v>
      </c>
    </row>
    <row r="9738" spans="1:31" x14ac:dyDescent="0.25">
      <c r="A9738">
        <v>1857382</v>
      </c>
      <c r="B9738">
        <v>1</v>
      </c>
      <c r="C9738" t="s">
        <v>80</v>
      </c>
      <c r="D9738" t="s">
        <v>93</v>
      </c>
      <c r="E9738" t="s">
        <v>202</v>
      </c>
      <c r="F9738" t="s">
        <v>10430</v>
      </c>
      <c r="G9738" t="s">
        <v>235</v>
      </c>
      <c r="H9738" t="s">
        <v>157</v>
      </c>
      <c r="I9738" t="s">
        <v>135</v>
      </c>
      <c r="J9738" t="s">
        <v>3</v>
      </c>
      <c r="K9738" t="s">
        <v>137</v>
      </c>
      <c r="L9738" t="s">
        <v>27289</v>
      </c>
      <c r="M9738" t="s">
        <v>27290</v>
      </c>
      <c r="N9738">
        <v>0.38666666599999999</v>
      </c>
      <c r="O9738">
        <v>4</v>
      </c>
      <c r="P9738">
        <v>3313</v>
      </c>
      <c r="Q9738">
        <v>100</v>
      </c>
      <c r="R9738">
        <v>834</v>
      </c>
      <c r="S9738">
        <v>45</v>
      </c>
      <c r="T9738">
        <v>695</v>
      </c>
      <c r="U9738">
        <v>2</v>
      </c>
      <c r="V9738">
        <v>1</v>
      </c>
      <c r="W9738">
        <v>1.2242585398443748</v>
      </c>
      <c r="X9738">
        <v>222.92121615644584</v>
      </c>
      <c r="Y9738">
        <v>577.34626207965334</v>
      </c>
      <c r="Z9738">
        <v>862.51837369790962</v>
      </c>
      <c r="AA9738">
        <v>119.88313392213691</v>
      </c>
      <c r="AB9738">
        <v>442.22933745658969</v>
      </c>
      <c r="AC9738">
        <v>66.214306176859509</v>
      </c>
      <c r="AD9738">
        <v>5.2082993269319999</v>
      </c>
      <c r="AE9738">
        <v>2297.5451873563711</v>
      </c>
    </row>
    <row r="9739" spans="1:31" x14ac:dyDescent="0.25">
      <c r="A9739">
        <v>1857923</v>
      </c>
      <c r="B9739">
        <v>1</v>
      </c>
      <c r="C9739" t="s">
        <v>80</v>
      </c>
      <c r="D9739" t="s">
        <v>106</v>
      </c>
      <c r="E9739" t="s">
        <v>202</v>
      </c>
      <c r="F9739" t="s">
        <v>27291</v>
      </c>
      <c r="G9739" t="s">
        <v>156</v>
      </c>
      <c r="H9739" t="s">
        <v>157</v>
      </c>
      <c r="I9739" t="s">
        <v>135</v>
      </c>
      <c r="J9739" t="s">
        <v>136</v>
      </c>
      <c r="K9739" t="s">
        <v>137</v>
      </c>
      <c r="L9739" t="s">
        <v>27292</v>
      </c>
      <c r="M9739" t="s">
        <v>27293</v>
      </c>
      <c r="N9739">
        <v>1.0169444439999999</v>
      </c>
      <c r="O9739">
        <v>2</v>
      </c>
      <c r="P9739">
        <v>755</v>
      </c>
      <c r="Q9739">
        <v>129</v>
      </c>
      <c r="R9739">
        <v>236</v>
      </c>
      <c r="S9739">
        <v>15</v>
      </c>
      <c r="T9739">
        <v>164</v>
      </c>
      <c r="U9739">
        <v>0</v>
      </c>
      <c r="V9739">
        <v>0</v>
      </c>
      <c r="W9739">
        <v>0.56340463845622502</v>
      </c>
      <c r="X9739">
        <v>221.89718846068482</v>
      </c>
      <c r="Y9739">
        <v>563.16343500383778</v>
      </c>
      <c r="Z9739">
        <v>488.1802213509078</v>
      </c>
      <c r="AA9739">
        <v>97.240963978859781</v>
      </c>
      <c r="AB9739">
        <v>118.70576497949793</v>
      </c>
      <c r="AC9739">
        <v>0</v>
      </c>
      <c r="AD9739">
        <v>0</v>
      </c>
      <c r="AE9739">
        <v>1489.7509784122444</v>
      </c>
    </row>
    <row r="9740" spans="1:31" x14ac:dyDescent="0.25">
      <c r="A9740">
        <v>1857943</v>
      </c>
      <c r="B9740">
        <v>1</v>
      </c>
      <c r="C9740" t="s">
        <v>81</v>
      </c>
      <c r="D9740" t="s">
        <v>126</v>
      </c>
      <c r="E9740" t="s">
        <v>131</v>
      </c>
      <c r="F9740" t="s">
        <v>27294</v>
      </c>
      <c r="G9740" t="s">
        <v>133</v>
      </c>
      <c r="H9740" t="s">
        <v>134</v>
      </c>
      <c r="I9740" t="s">
        <v>135</v>
      </c>
      <c r="J9740" t="s">
        <v>136</v>
      </c>
      <c r="K9740" t="s">
        <v>137</v>
      </c>
      <c r="L9740" t="s">
        <v>27295</v>
      </c>
      <c r="M9740" t="s">
        <v>27296</v>
      </c>
      <c r="N9740">
        <v>0.56388888800000003</v>
      </c>
      <c r="O9740">
        <v>0</v>
      </c>
      <c r="P9740">
        <v>0</v>
      </c>
      <c r="Q9740">
        <v>0</v>
      </c>
      <c r="R9740">
        <v>13</v>
      </c>
      <c r="S9740">
        <v>0</v>
      </c>
      <c r="T9740">
        <v>1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1.2643403925714918</v>
      </c>
      <c r="AA9740">
        <v>0</v>
      </c>
      <c r="AB9740">
        <v>4.1312165301631003</v>
      </c>
      <c r="AC9740">
        <v>0</v>
      </c>
      <c r="AD9740">
        <v>0</v>
      </c>
      <c r="AE9740">
        <v>5.3955569227345919</v>
      </c>
    </row>
    <row r="9741" spans="1:31" x14ac:dyDescent="0.25">
      <c r="A9741">
        <v>1857551</v>
      </c>
      <c r="B9741">
        <v>1</v>
      </c>
      <c r="C9741" t="s">
        <v>80</v>
      </c>
      <c r="D9741" t="s">
        <v>82</v>
      </c>
      <c r="E9741" t="s">
        <v>223</v>
      </c>
      <c r="F9741" t="s">
        <v>26468</v>
      </c>
      <c r="G9741" t="s">
        <v>1055</v>
      </c>
      <c r="H9741" t="s">
        <v>134</v>
      </c>
      <c r="I9741" t="s">
        <v>135</v>
      </c>
      <c r="J9741" t="s">
        <v>136</v>
      </c>
      <c r="K9741" t="s">
        <v>137</v>
      </c>
      <c r="L9741" t="s">
        <v>27297</v>
      </c>
      <c r="M9741" t="s">
        <v>27298</v>
      </c>
      <c r="N9741">
        <v>1.463333333</v>
      </c>
      <c r="O9741">
        <v>0</v>
      </c>
      <c r="P9741">
        <v>3</v>
      </c>
      <c r="Q9741">
        <v>0</v>
      </c>
      <c r="R9741">
        <v>0</v>
      </c>
      <c r="S9741">
        <v>0</v>
      </c>
      <c r="T9741">
        <v>36</v>
      </c>
      <c r="U9741">
        <v>0</v>
      </c>
      <c r="V9741">
        <v>0</v>
      </c>
      <c r="W9741">
        <v>0</v>
      </c>
      <c r="X9741">
        <v>1.0081454074466334</v>
      </c>
      <c r="Y9741">
        <v>0</v>
      </c>
      <c r="Z9741">
        <v>0</v>
      </c>
      <c r="AA9741">
        <v>0</v>
      </c>
      <c r="AB9741">
        <v>21.262543628126313</v>
      </c>
      <c r="AC9741">
        <v>0</v>
      </c>
      <c r="AD9741">
        <v>0</v>
      </c>
      <c r="AE9741">
        <v>22.270689035572946</v>
      </c>
    </row>
    <row r="9742" spans="1:31" x14ac:dyDescent="0.25">
      <c r="A9742">
        <v>1857302</v>
      </c>
      <c r="B9742">
        <v>1</v>
      </c>
      <c r="C9742" t="s">
        <v>81</v>
      </c>
      <c r="D9742" t="s">
        <v>127</v>
      </c>
      <c r="E9742" t="s">
        <v>154</v>
      </c>
      <c r="F9742" t="s">
        <v>26208</v>
      </c>
      <c r="G9742" t="s">
        <v>225</v>
      </c>
      <c r="H9742" t="s">
        <v>157</v>
      </c>
      <c r="I9742" t="s">
        <v>135</v>
      </c>
      <c r="J9742" t="s">
        <v>136</v>
      </c>
      <c r="K9742" t="s">
        <v>151</v>
      </c>
      <c r="L9742" t="s">
        <v>27299</v>
      </c>
      <c r="M9742" t="s">
        <v>26209</v>
      </c>
      <c r="N9742">
        <v>1.1161111109999999</v>
      </c>
      <c r="O9742">
        <v>0</v>
      </c>
      <c r="P9742">
        <v>901</v>
      </c>
      <c r="Q9742">
        <v>17</v>
      </c>
      <c r="R9742">
        <v>47</v>
      </c>
      <c r="S9742">
        <v>12</v>
      </c>
      <c r="T9742">
        <v>111</v>
      </c>
      <c r="U9742">
        <v>10</v>
      </c>
      <c r="V9742">
        <v>1</v>
      </c>
      <c r="W9742">
        <v>0</v>
      </c>
      <c r="X9742">
        <v>245.06211717577179</v>
      </c>
      <c r="Y9742">
        <v>38.396247873562004</v>
      </c>
      <c r="Z9742">
        <v>60.145177503447933</v>
      </c>
      <c r="AA9742">
        <v>71.556303766242578</v>
      </c>
      <c r="AB9742">
        <v>63.699948672884489</v>
      </c>
      <c r="AC9742">
        <v>1242.0457841796442</v>
      </c>
      <c r="AD9742">
        <v>53.74427688918751</v>
      </c>
      <c r="AE9742">
        <v>1774.6498560607404</v>
      </c>
    </row>
    <row r="9743" spans="1:31" x14ac:dyDescent="0.25">
      <c r="A9743">
        <v>1857929</v>
      </c>
      <c r="B9743">
        <v>1</v>
      </c>
      <c r="C9743" t="s">
        <v>80</v>
      </c>
      <c r="D9743" t="s">
        <v>105</v>
      </c>
      <c r="E9743" t="s">
        <v>140</v>
      </c>
      <c r="F9743" t="s">
        <v>27300</v>
      </c>
      <c r="G9743" t="s">
        <v>213</v>
      </c>
      <c r="H9743" t="s">
        <v>134</v>
      </c>
      <c r="I9743" t="s">
        <v>135</v>
      </c>
      <c r="J9743" t="s">
        <v>136</v>
      </c>
      <c r="K9743" t="s">
        <v>137</v>
      </c>
      <c r="L9743" t="s">
        <v>27301</v>
      </c>
      <c r="M9743" t="s">
        <v>27302</v>
      </c>
      <c r="N9743">
        <v>1.4552777770000001</v>
      </c>
      <c r="O9743">
        <v>0</v>
      </c>
      <c r="P9743">
        <v>1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0.42763255686013335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0.42763255686013335</v>
      </c>
    </row>
    <row r="9744" spans="1:31" x14ac:dyDescent="0.25">
      <c r="A9744">
        <v>1857388</v>
      </c>
      <c r="B9744">
        <v>1</v>
      </c>
      <c r="C9744" t="s">
        <v>80</v>
      </c>
      <c r="D9744" t="s">
        <v>98</v>
      </c>
      <c r="E9744" t="s">
        <v>140</v>
      </c>
      <c r="F9744" t="s">
        <v>9429</v>
      </c>
      <c r="G9744" t="s">
        <v>217</v>
      </c>
      <c r="H9744" t="s">
        <v>134</v>
      </c>
      <c r="I9744" t="s">
        <v>135</v>
      </c>
      <c r="J9744" t="s">
        <v>136</v>
      </c>
      <c r="K9744" t="s">
        <v>137</v>
      </c>
      <c r="L9744" t="s">
        <v>27303</v>
      </c>
      <c r="M9744" t="s">
        <v>27304</v>
      </c>
      <c r="N9744">
        <v>4.8047222219999997</v>
      </c>
      <c r="O9744">
        <v>0</v>
      </c>
      <c r="P9744">
        <v>1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0.94512752647845022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0.94512752647845022</v>
      </c>
    </row>
    <row r="9745" spans="1:31" x14ac:dyDescent="0.25">
      <c r="A9745">
        <v>1858029</v>
      </c>
      <c r="B9745">
        <v>1</v>
      </c>
      <c r="C9745" t="s">
        <v>81</v>
      </c>
      <c r="D9745" t="s">
        <v>116</v>
      </c>
      <c r="E9745" t="s">
        <v>131</v>
      </c>
      <c r="F9745" t="s">
        <v>1892</v>
      </c>
      <c r="G9745" t="s">
        <v>133</v>
      </c>
      <c r="H9745" t="s">
        <v>134</v>
      </c>
      <c r="I9745" t="s">
        <v>135</v>
      </c>
      <c r="J9745" t="s">
        <v>136</v>
      </c>
      <c r="K9745" t="s">
        <v>137</v>
      </c>
      <c r="L9745" t="s">
        <v>27305</v>
      </c>
      <c r="M9745" t="s">
        <v>27306</v>
      </c>
      <c r="N9745">
        <v>1.5991666659999999</v>
      </c>
      <c r="O9745">
        <v>0</v>
      </c>
      <c r="P9745">
        <v>48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15.807109082740578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15.807109082740578</v>
      </c>
    </row>
    <row r="9746" spans="1:31" x14ac:dyDescent="0.25">
      <c r="A9746">
        <v>1857886</v>
      </c>
      <c r="B9746">
        <v>1</v>
      </c>
      <c r="C9746" t="s">
        <v>80</v>
      </c>
      <c r="D9746" t="s">
        <v>90</v>
      </c>
      <c r="E9746" t="s">
        <v>140</v>
      </c>
      <c r="F9746" t="s">
        <v>27307</v>
      </c>
      <c r="G9746" t="s">
        <v>142</v>
      </c>
      <c r="H9746" t="s">
        <v>134</v>
      </c>
      <c r="I9746" t="s">
        <v>135</v>
      </c>
      <c r="J9746" t="s">
        <v>136</v>
      </c>
      <c r="K9746" t="s">
        <v>137</v>
      </c>
      <c r="L9746" t="s">
        <v>27308</v>
      </c>
      <c r="M9746" t="s">
        <v>27309</v>
      </c>
      <c r="N9746">
        <v>3.0641666660000002</v>
      </c>
      <c r="O9746">
        <v>0</v>
      </c>
      <c r="P9746">
        <v>1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3.9946879599203502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3.9946879599203502</v>
      </c>
    </row>
    <row r="9747" spans="1:31" x14ac:dyDescent="0.25">
      <c r="A9747">
        <v>1858765</v>
      </c>
      <c r="B9747">
        <v>1</v>
      </c>
      <c r="C9747" t="s">
        <v>80</v>
      </c>
      <c r="D9747" t="s">
        <v>83</v>
      </c>
      <c r="E9747" t="s">
        <v>154</v>
      </c>
      <c r="F9747" t="s">
        <v>27310</v>
      </c>
      <c r="G9747" t="s">
        <v>156</v>
      </c>
      <c r="H9747" t="s">
        <v>157</v>
      </c>
      <c r="I9747" t="s">
        <v>135</v>
      </c>
      <c r="J9747" t="s">
        <v>136</v>
      </c>
      <c r="K9747" t="s">
        <v>137</v>
      </c>
      <c r="L9747" t="s">
        <v>27311</v>
      </c>
      <c r="M9747" t="s">
        <v>27312</v>
      </c>
      <c r="N9747">
        <v>0.99750000000000005</v>
      </c>
      <c r="O9747">
        <v>0</v>
      </c>
      <c r="P9747">
        <v>2980</v>
      </c>
      <c r="Q9747">
        <v>0</v>
      </c>
      <c r="R9747">
        <v>2</v>
      </c>
      <c r="S9747">
        <v>4</v>
      </c>
      <c r="T9747">
        <v>632</v>
      </c>
      <c r="U9747">
        <v>3</v>
      </c>
      <c r="V9747">
        <v>23</v>
      </c>
      <c r="W9747">
        <v>0</v>
      </c>
      <c r="X9747">
        <v>763.85948489126861</v>
      </c>
      <c r="Y9747">
        <v>0</v>
      </c>
      <c r="Z9747">
        <v>1.5696481475979001</v>
      </c>
      <c r="AA9747">
        <v>38.997842861361292</v>
      </c>
      <c r="AB9747">
        <v>443.45227571513936</v>
      </c>
      <c r="AC9747">
        <v>117.18499167159148</v>
      </c>
      <c r="AD9747">
        <v>481.30680436330681</v>
      </c>
      <c r="AE9747">
        <v>1846.3710476502654</v>
      </c>
    </row>
    <row r="9748" spans="1:31" x14ac:dyDescent="0.25">
      <c r="A9748">
        <v>1858433</v>
      </c>
      <c r="B9748">
        <v>1</v>
      </c>
      <c r="C9748" t="s">
        <v>80</v>
      </c>
      <c r="D9748" t="s">
        <v>84</v>
      </c>
      <c r="E9748" t="s">
        <v>131</v>
      </c>
      <c r="F9748" t="s">
        <v>27313</v>
      </c>
      <c r="G9748" t="s">
        <v>133</v>
      </c>
      <c r="H9748" t="s">
        <v>134</v>
      </c>
      <c r="I9748" t="s">
        <v>135</v>
      </c>
      <c r="J9748" t="s">
        <v>136</v>
      </c>
      <c r="K9748" t="s">
        <v>137</v>
      </c>
      <c r="L9748" t="s">
        <v>27314</v>
      </c>
      <c r="M9748" t="s">
        <v>27315</v>
      </c>
      <c r="N9748">
        <v>8.2125000000000004</v>
      </c>
      <c r="O9748">
        <v>0</v>
      </c>
      <c r="P9748">
        <v>29</v>
      </c>
      <c r="Q9748">
        <v>0</v>
      </c>
      <c r="R9748">
        <v>0</v>
      </c>
      <c r="S9748">
        <v>0</v>
      </c>
      <c r="T9748">
        <v>44</v>
      </c>
      <c r="U9748">
        <v>0</v>
      </c>
      <c r="V9748">
        <v>0</v>
      </c>
      <c r="W9748">
        <v>0</v>
      </c>
      <c r="X9748">
        <v>59.524892029367905</v>
      </c>
      <c r="Y9748">
        <v>0</v>
      </c>
      <c r="Z9748">
        <v>0</v>
      </c>
      <c r="AA9748">
        <v>0</v>
      </c>
      <c r="AB9748">
        <v>326.76386410083342</v>
      </c>
      <c r="AC9748">
        <v>0</v>
      </c>
      <c r="AD9748">
        <v>0</v>
      </c>
      <c r="AE9748">
        <v>386.28875613020131</v>
      </c>
    </row>
    <row r="9749" spans="1:31" x14ac:dyDescent="0.25">
      <c r="A9749">
        <v>1858224</v>
      </c>
      <c r="B9749">
        <v>1</v>
      </c>
      <c r="C9749" t="s">
        <v>81</v>
      </c>
      <c r="D9749" t="s">
        <v>112</v>
      </c>
      <c r="E9749" t="s">
        <v>131</v>
      </c>
      <c r="F9749" t="s">
        <v>27316</v>
      </c>
      <c r="G9749" t="s">
        <v>242</v>
      </c>
      <c r="H9749" t="s">
        <v>134</v>
      </c>
      <c r="I9749" t="s">
        <v>135</v>
      </c>
      <c r="J9749" t="s">
        <v>3</v>
      </c>
      <c r="K9749" t="s">
        <v>137</v>
      </c>
      <c r="L9749" t="s">
        <v>27317</v>
      </c>
      <c r="M9749" t="s">
        <v>27318</v>
      </c>
      <c r="N9749">
        <v>7.9041666660000001</v>
      </c>
      <c r="O9749">
        <v>0</v>
      </c>
      <c r="P9749">
        <v>49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48.128035277782743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48.128035277782743</v>
      </c>
    </row>
    <row r="9750" spans="1:31" x14ac:dyDescent="0.25">
      <c r="A9750">
        <v>1858247</v>
      </c>
      <c r="B9750">
        <v>1</v>
      </c>
      <c r="C9750" t="s">
        <v>81</v>
      </c>
      <c r="D9750" t="s">
        <v>117</v>
      </c>
      <c r="E9750" t="s">
        <v>202</v>
      </c>
      <c r="F9750" t="s">
        <v>2270</v>
      </c>
      <c r="G9750" t="s">
        <v>156</v>
      </c>
      <c r="H9750" t="s">
        <v>157</v>
      </c>
      <c r="I9750" t="s">
        <v>179</v>
      </c>
      <c r="J9750" t="s">
        <v>136</v>
      </c>
      <c r="K9750" t="s">
        <v>137</v>
      </c>
      <c r="L9750" t="s">
        <v>27319</v>
      </c>
      <c r="M9750" t="s">
        <v>27320</v>
      </c>
      <c r="N9750">
        <v>2.2499999999999999E-2</v>
      </c>
      <c r="O9750">
        <v>0</v>
      </c>
      <c r="P9750">
        <v>1978</v>
      </c>
      <c r="Q9750">
        <v>33</v>
      </c>
      <c r="R9750">
        <v>76</v>
      </c>
      <c r="S9750">
        <v>17</v>
      </c>
      <c r="T9750">
        <v>185</v>
      </c>
      <c r="U9750">
        <v>7</v>
      </c>
      <c r="V9750">
        <v>1</v>
      </c>
      <c r="W9750">
        <v>0</v>
      </c>
      <c r="X9750">
        <v>6.2585510397999675</v>
      </c>
      <c r="Y9750">
        <v>6.2211477748994959</v>
      </c>
      <c r="Z9750">
        <v>1.0209387289684502</v>
      </c>
      <c r="AA9750">
        <v>3.353701180064399</v>
      </c>
      <c r="AB9750">
        <v>2.2607444662830019</v>
      </c>
      <c r="AC9750">
        <v>19.297859813703898</v>
      </c>
      <c r="AD9750">
        <v>0.13163283382050001</v>
      </c>
      <c r="AE9750">
        <v>38.544575837539703</v>
      </c>
    </row>
    <row r="9751" spans="1:31" x14ac:dyDescent="0.25">
      <c r="A9751">
        <v>1858788</v>
      </c>
      <c r="B9751">
        <v>1</v>
      </c>
      <c r="C9751" t="s">
        <v>80</v>
      </c>
      <c r="D9751" t="s">
        <v>109</v>
      </c>
      <c r="E9751" t="s">
        <v>131</v>
      </c>
      <c r="F9751" t="s">
        <v>27321</v>
      </c>
      <c r="G9751" t="s">
        <v>133</v>
      </c>
      <c r="H9751" t="s">
        <v>134</v>
      </c>
      <c r="I9751" t="s">
        <v>135</v>
      </c>
      <c r="J9751" t="s">
        <v>136</v>
      </c>
      <c r="K9751" t="s">
        <v>137</v>
      </c>
      <c r="L9751" t="s">
        <v>27322</v>
      </c>
      <c r="M9751" t="s">
        <v>27323</v>
      </c>
      <c r="N9751">
        <v>1.7738888880000001</v>
      </c>
      <c r="O9751">
        <v>0</v>
      </c>
      <c r="P9751">
        <v>39</v>
      </c>
      <c r="Q9751">
        <v>0</v>
      </c>
      <c r="R9751">
        <v>0</v>
      </c>
      <c r="S9751">
        <v>0</v>
      </c>
      <c r="T9751">
        <v>9</v>
      </c>
      <c r="U9751">
        <v>0</v>
      </c>
      <c r="V9751">
        <v>0</v>
      </c>
      <c r="W9751">
        <v>0</v>
      </c>
      <c r="X9751">
        <v>11.772773382395011</v>
      </c>
      <c r="Y9751">
        <v>0</v>
      </c>
      <c r="Z9751">
        <v>0</v>
      </c>
      <c r="AA9751">
        <v>0</v>
      </c>
      <c r="AB9751">
        <v>2.5412078383086669</v>
      </c>
      <c r="AC9751">
        <v>0</v>
      </c>
      <c r="AD9751">
        <v>0</v>
      </c>
      <c r="AE9751">
        <v>14.313981220703678</v>
      </c>
    </row>
    <row r="9752" spans="1:31" x14ac:dyDescent="0.25">
      <c r="A9752">
        <v>1858934</v>
      </c>
      <c r="B9752">
        <v>1</v>
      </c>
      <c r="C9752" t="s">
        <v>80</v>
      </c>
      <c r="D9752" t="s">
        <v>100</v>
      </c>
      <c r="E9752" t="s">
        <v>131</v>
      </c>
      <c r="F9752" t="s">
        <v>27324</v>
      </c>
      <c r="G9752" t="s">
        <v>133</v>
      </c>
      <c r="H9752" t="s">
        <v>134</v>
      </c>
      <c r="I9752" t="s">
        <v>135</v>
      </c>
      <c r="J9752" t="s">
        <v>136</v>
      </c>
      <c r="K9752" t="s">
        <v>137</v>
      </c>
      <c r="L9752" t="s">
        <v>27325</v>
      </c>
      <c r="M9752" t="s">
        <v>27326</v>
      </c>
      <c r="N9752">
        <v>1.385</v>
      </c>
      <c r="O9752">
        <v>0</v>
      </c>
      <c r="P9752">
        <v>1</v>
      </c>
      <c r="Q9752">
        <v>0</v>
      </c>
      <c r="R9752">
        <v>1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0.11857131132384999</v>
      </c>
      <c r="Y9752">
        <v>0</v>
      </c>
      <c r="Z9752">
        <v>5.3699776839104008</v>
      </c>
      <c r="AA9752">
        <v>0</v>
      </c>
      <c r="AB9752">
        <v>0</v>
      </c>
      <c r="AC9752">
        <v>0</v>
      </c>
      <c r="AD9752">
        <v>0</v>
      </c>
      <c r="AE9752">
        <v>5.4885489952342503</v>
      </c>
    </row>
    <row r="9753" spans="1:31" x14ac:dyDescent="0.25">
      <c r="A9753">
        <v>1858310</v>
      </c>
      <c r="B9753">
        <v>1</v>
      </c>
      <c r="C9753" t="s">
        <v>80</v>
      </c>
      <c r="D9753" t="s">
        <v>93</v>
      </c>
      <c r="E9753" t="s">
        <v>252</v>
      </c>
      <c r="F9753" t="s">
        <v>27327</v>
      </c>
      <c r="G9753" t="s">
        <v>279</v>
      </c>
      <c r="H9753" t="s">
        <v>134</v>
      </c>
      <c r="I9753" t="s">
        <v>135</v>
      </c>
      <c r="J9753" t="s">
        <v>136</v>
      </c>
      <c r="K9753" t="s">
        <v>137</v>
      </c>
      <c r="L9753" t="s">
        <v>27328</v>
      </c>
      <c r="M9753" t="s">
        <v>27329</v>
      </c>
      <c r="N9753">
        <v>3.858055555</v>
      </c>
      <c r="O9753">
        <v>0</v>
      </c>
      <c r="P9753">
        <v>1</v>
      </c>
      <c r="Q9753">
        <v>0</v>
      </c>
      <c r="R9753">
        <v>22</v>
      </c>
      <c r="S9753">
        <v>0</v>
      </c>
      <c r="T9753">
        <v>2</v>
      </c>
      <c r="U9753">
        <v>0</v>
      </c>
      <c r="V9753">
        <v>0</v>
      </c>
      <c r="W9753">
        <v>0</v>
      </c>
      <c r="X9753">
        <v>1.9194447822242</v>
      </c>
      <c r="Y9753">
        <v>0</v>
      </c>
      <c r="Z9753">
        <v>381.30848087316832</v>
      </c>
      <c r="AA9753">
        <v>0</v>
      </c>
      <c r="AB9753">
        <v>7.2948976213837504</v>
      </c>
      <c r="AC9753">
        <v>0</v>
      </c>
      <c r="AD9753">
        <v>0</v>
      </c>
      <c r="AE9753">
        <v>390.52282327677631</v>
      </c>
    </row>
    <row r="9754" spans="1:31" x14ac:dyDescent="0.25">
      <c r="A9754">
        <v>1858347</v>
      </c>
      <c r="B9754">
        <v>1</v>
      </c>
      <c r="C9754" t="s">
        <v>80</v>
      </c>
      <c r="D9754" t="s">
        <v>105</v>
      </c>
      <c r="E9754" t="s">
        <v>140</v>
      </c>
      <c r="F9754" t="s">
        <v>27330</v>
      </c>
      <c r="G9754" t="s">
        <v>213</v>
      </c>
      <c r="H9754" t="s">
        <v>134</v>
      </c>
      <c r="I9754" t="s">
        <v>135</v>
      </c>
      <c r="J9754" t="s">
        <v>136</v>
      </c>
      <c r="K9754" t="s">
        <v>137</v>
      </c>
      <c r="L9754" t="s">
        <v>27331</v>
      </c>
      <c r="M9754" t="s">
        <v>27332</v>
      </c>
      <c r="N9754">
        <v>1.1944444439999999</v>
      </c>
      <c r="O9754">
        <v>0</v>
      </c>
      <c r="P9754">
        <v>1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0.5821501811034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0.5821501811034</v>
      </c>
    </row>
    <row r="9755" spans="1:31" x14ac:dyDescent="0.25">
      <c r="A9755">
        <v>1858201</v>
      </c>
      <c r="B9755">
        <v>1</v>
      </c>
      <c r="C9755" t="s">
        <v>80</v>
      </c>
      <c r="D9755" t="s">
        <v>97</v>
      </c>
      <c r="E9755" t="s">
        <v>164</v>
      </c>
      <c r="F9755" t="s">
        <v>27333</v>
      </c>
      <c r="G9755" t="s">
        <v>156</v>
      </c>
      <c r="H9755" t="s">
        <v>157</v>
      </c>
      <c r="I9755" t="s">
        <v>135</v>
      </c>
      <c r="J9755" t="s">
        <v>136</v>
      </c>
      <c r="K9755" t="s">
        <v>137</v>
      </c>
      <c r="L9755" t="s">
        <v>27334</v>
      </c>
      <c r="M9755" t="s">
        <v>27335</v>
      </c>
      <c r="N9755">
        <v>0.88111111099999995</v>
      </c>
      <c r="O9755">
        <v>3</v>
      </c>
      <c r="P9755">
        <v>345</v>
      </c>
      <c r="Q9755">
        <v>4</v>
      </c>
      <c r="R9755">
        <v>53</v>
      </c>
      <c r="S9755">
        <v>12</v>
      </c>
      <c r="T9755">
        <v>40</v>
      </c>
      <c r="U9755">
        <v>0</v>
      </c>
      <c r="V9755">
        <v>0</v>
      </c>
      <c r="W9755">
        <v>132.87036593148628</v>
      </c>
      <c r="X9755">
        <v>87.989072685795222</v>
      </c>
      <c r="Y9755">
        <v>267.6336981458989</v>
      </c>
      <c r="Z9755">
        <v>11.00317068802466</v>
      </c>
      <c r="AA9755">
        <v>149.68720187448952</v>
      </c>
      <c r="AB9755">
        <v>45.792791891704724</v>
      </c>
      <c r="AC9755">
        <v>0</v>
      </c>
      <c r="AD9755">
        <v>0</v>
      </c>
      <c r="AE9755">
        <v>694.97630121739928</v>
      </c>
    </row>
    <row r="9756" spans="1:31" x14ac:dyDescent="0.25">
      <c r="A9756">
        <v>1858748</v>
      </c>
      <c r="B9756">
        <v>1</v>
      </c>
      <c r="C9756" t="s">
        <v>80</v>
      </c>
      <c r="D9756" t="s">
        <v>109</v>
      </c>
      <c r="E9756" t="s">
        <v>140</v>
      </c>
      <c r="F9756" t="s">
        <v>27336</v>
      </c>
      <c r="G9756" t="s">
        <v>142</v>
      </c>
      <c r="H9756" t="s">
        <v>134</v>
      </c>
      <c r="I9756" t="s">
        <v>135</v>
      </c>
      <c r="J9756" t="s">
        <v>136</v>
      </c>
      <c r="K9756" t="s">
        <v>137</v>
      </c>
      <c r="L9756" t="s">
        <v>27337</v>
      </c>
      <c r="M9756" t="s">
        <v>27338</v>
      </c>
      <c r="N9756">
        <v>1.4075</v>
      </c>
      <c r="O9756">
        <v>0</v>
      </c>
      <c r="P9756">
        <v>1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0.29266840987129167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0.29266840987129167</v>
      </c>
    </row>
    <row r="9757" spans="1:31" x14ac:dyDescent="0.25">
      <c r="A9757">
        <v>1858138</v>
      </c>
      <c r="B9757">
        <v>1</v>
      </c>
      <c r="C9757" t="s">
        <v>81</v>
      </c>
      <c r="D9757" t="s">
        <v>118</v>
      </c>
      <c r="E9757" t="s">
        <v>154</v>
      </c>
      <c r="F9757" t="s">
        <v>27339</v>
      </c>
      <c r="G9757" t="s">
        <v>156</v>
      </c>
      <c r="H9757" t="s">
        <v>157</v>
      </c>
      <c r="I9757" t="s">
        <v>135</v>
      </c>
      <c r="J9757" t="s">
        <v>136</v>
      </c>
      <c r="K9757" t="s">
        <v>137</v>
      </c>
      <c r="L9757" t="s">
        <v>27340</v>
      </c>
      <c r="M9757" t="s">
        <v>27341</v>
      </c>
      <c r="N9757">
        <v>0.81916666599999999</v>
      </c>
      <c r="O9757">
        <v>0</v>
      </c>
      <c r="P9757">
        <v>0</v>
      </c>
      <c r="Q9757">
        <v>0</v>
      </c>
      <c r="R9757">
        <v>0</v>
      </c>
      <c r="S9757">
        <v>1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12.424865811239901</v>
      </c>
      <c r="AB9757">
        <v>0</v>
      </c>
      <c r="AC9757">
        <v>0</v>
      </c>
      <c r="AD9757">
        <v>0</v>
      </c>
      <c r="AE9757">
        <v>12.424865811239901</v>
      </c>
    </row>
    <row r="9758" spans="1:31" x14ac:dyDescent="0.25">
      <c r="A9758">
        <v>1858161</v>
      </c>
      <c r="B9758">
        <v>1</v>
      </c>
      <c r="C9758" t="s">
        <v>80</v>
      </c>
      <c r="D9758" t="s">
        <v>103</v>
      </c>
      <c r="E9758" t="s">
        <v>164</v>
      </c>
      <c r="F9758" t="s">
        <v>1988</v>
      </c>
      <c r="G9758" t="s">
        <v>156</v>
      </c>
      <c r="H9758" t="s">
        <v>157</v>
      </c>
      <c r="I9758" t="s">
        <v>135</v>
      </c>
      <c r="J9758" t="s">
        <v>136</v>
      </c>
      <c r="K9758" t="s">
        <v>137</v>
      </c>
      <c r="L9758" t="s">
        <v>27342</v>
      </c>
      <c r="M9758" t="s">
        <v>27343</v>
      </c>
      <c r="N9758">
        <v>0.35805555500000003</v>
      </c>
      <c r="O9758">
        <v>0</v>
      </c>
      <c r="P9758">
        <v>249</v>
      </c>
      <c r="Q9758">
        <v>0</v>
      </c>
      <c r="R9758">
        <v>46</v>
      </c>
      <c r="S9758">
        <v>0</v>
      </c>
      <c r="T9758">
        <v>45</v>
      </c>
      <c r="U9758">
        <v>2</v>
      </c>
      <c r="V9758">
        <v>0</v>
      </c>
      <c r="W9758">
        <v>0</v>
      </c>
      <c r="X9758">
        <v>13.954758786363898</v>
      </c>
      <c r="Y9758">
        <v>0</v>
      </c>
      <c r="Z9758">
        <v>40.47825401651783</v>
      </c>
      <c r="AA9758">
        <v>0</v>
      </c>
      <c r="AB9758">
        <v>18.069016058795427</v>
      </c>
      <c r="AC9758">
        <v>12.982020068441773</v>
      </c>
      <c r="AD9758">
        <v>0</v>
      </c>
      <c r="AE9758">
        <v>85.484048930118931</v>
      </c>
    </row>
    <row r="9759" spans="1:31" x14ac:dyDescent="0.25">
      <c r="A9759">
        <v>1858659</v>
      </c>
      <c r="B9759">
        <v>1</v>
      </c>
      <c r="C9759" t="s">
        <v>81</v>
      </c>
      <c r="D9759" t="s">
        <v>117</v>
      </c>
      <c r="E9759" t="s">
        <v>131</v>
      </c>
      <c r="F9759" t="s">
        <v>27344</v>
      </c>
      <c r="G9759" t="s">
        <v>189</v>
      </c>
      <c r="H9759" t="s">
        <v>134</v>
      </c>
      <c r="I9759" t="s">
        <v>135</v>
      </c>
      <c r="J9759" t="s">
        <v>136</v>
      </c>
      <c r="K9759" t="s">
        <v>137</v>
      </c>
      <c r="L9759" t="s">
        <v>27345</v>
      </c>
      <c r="M9759" t="s">
        <v>27346</v>
      </c>
      <c r="N9759">
        <v>2.0177777770000001</v>
      </c>
      <c r="O9759">
        <v>0</v>
      </c>
      <c r="P9759">
        <v>2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1.2067905228485334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1.2067905228485334</v>
      </c>
    </row>
    <row r="9760" spans="1:31" x14ac:dyDescent="0.25">
      <c r="A9760">
        <v>1858187</v>
      </c>
      <c r="B9760">
        <v>1</v>
      </c>
      <c r="C9760" t="s">
        <v>80</v>
      </c>
      <c r="D9760" t="s">
        <v>98</v>
      </c>
      <c r="E9760" t="s">
        <v>131</v>
      </c>
      <c r="F9760" t="s">
        <v>27347</v>
      </c>
      <c r="G9760" t="s">
        <v>133</v>
      </c>
      <c r="H9760" t="s">
        <v>134</v>
      </c>
      <c r="I9760" t="s">
        <v>135</v>
      </c>
      <c r="J9760" t="s">
        <v>136</v>
      </c>
      <c r="K9760" t="s">
        <v>137</v>
      </c>
      <c r="L9760" t="s">
        <v>27348</v>
      </c>
      <c r="M9760" t="s">
        <v>27349</v>
      </c>
      <c r="N9760">
        <v>1.604166666</v>
      </c>
      <c r="O9760">
        <v>0</v>
      </c>
      <c r="P9760">
        <v>0</v>
      </c>
      <c r="Q9760">
        <v>0</v>
      </c>
      <c r="R9760">
        <v>2</v>
      </c>
      <c r="S9760">
        <v>0</v>
      </c>
      <c r="T9760">
        <v>1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8.0142547169619007</v>
      </c>
      <c r="AA9760">
        <v>0</v>
      </c>
      <c r="AB9760">
        <v>1.9177617586841</v>
      </c>
      <c r="AC9760">
        <v>0</v>
      </c>
      <c r="AD9760">
        <v>0</v>
      </c>
      <c r="AE9760">
        <v>9.9320164756460017</v>
      </c>
    </row>
    <row r="9761" spans="1:31" x14ac:dyDescent="0.25">
      <c r="A9761">
        <v>1858851</v>
      </c>
      <c r="B9761">
        <v>1</v>
      </c>
      <c r="C9761" t="s">
        <v>81</v>
      </c>
      <c r="D9761" t="s">
        <v>128</v>
      </c>
      <c r="E9761" t="s">
        <v>154</v>
      </c>
      <c r="F9761" t="s">
        <v>18626</v>
      </c>
      <c r="G9761" t="s">
        <v>156</v>
      </c>
      <c r="H9761" t="s">
        <v>157</v>
      </c>
      <c r="I9761" t="s">
        <v>135</v>
      </c>
      <c r="J9761" t="s">
        <v>136</v>
      </c>
      <c r="K9761" t="s">
        <v>137</v>
      </c>
      <c r="L9761" t="s">
        <v>27350</v>
      </c>
      <c r="M9761" t="s">
        <v>27351</v>
      </c>
      <c r="N9761">
        <v>0.85777777700000002</v>
      </c>
      <c r="O9761">
        <v>4</v>
      </c>
      <c r="P9761">
        <v>38</v>
      </c>
      <c r="Q9761">
        <v>10</v>
      </c>
      <c r="R9761">
        <v>91</v>
      </c>
      <c r="S9761">
        <v>9</v>
      </c>
      <c r="T9761">
        <v>2</v>
      </c>
      <c r="U9761">
        <v>2</v>
      </c>
      <c r="V9761">
        <v>0</v>
      </c>
      <c r="W9761">
        <v>2.6229852106844662</v>
      </c>
      <c r="X9761">
        <v>10.211674509760098</v>
      </c>
      <c r="Y9761">
        <v>5.3410391828527999</v>
      </c>
      <c r="Z9761">
        <v>35.476485947502361</v>
      </c>
      <c r="AA9761">
        <v>31.229383638195053</v>
      </c>
      <c r="AB9761">
        <v>3.2327232675590669</v>
      </c>
      <c r="AC9761">
        <v>12.363214693989999</v>
      </c>
      <c r="AD9761">
        <v>0</v>
      </c>
      <c r="AE9761">
        <v>100.47750645054386</v>
      </c>
    </row>
    <row r="9762" spans="1:31" x14ac:dyDescent="0.25">
      <c r="A9762">
        <v>1858685</v>
      </c>
      <c r="B9762">
        <v>1</v>
      </c>
      <c r="C9762" t="s">
        <v>80</v>
      </c>
      <c r="D9762" t="s">
        <v>102</v>
      </c>
      <c r="E9762" t="s">
        <v>140</v>
      </c>
      <c r="F9762" t="s">
        <v>27352</v>
      </c>
      <c r="G9762" t="s">
        <v>142</v>
      </c>
      <c r="H9762" t="s">
        <v>134</v>
      </c>
      <c r="I9762" t="s">
        <v>135</v>
      </c>
      <c r="J9762" t="s">
        <v>136</v>
      </c>
      <c r="K9762" t="s">
        <v>137</v>
      </c>
      <c r="L9762" t="s">
        <v>27353</v>
      </c>
      <c r="M9762" t="s">
        <v>27354</v>
      </c>
      <c r="N9762">
        <v>1.217222222</v>
      </c>
      <c r="O9762">
        <v>0</v>
      </c>
      <c r="P9762">
        <v>1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0.21679102487536667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0.21679102487536667</v>
      </c>
    </row>
    <row r="9763" spans="1:31" x14ac:dyDescent="0.25">
      <c r="A9763">
        <v>1858144</v>
      </c>
      <c r="B9763">
        <v>1</v>
      </c>
      <c r="C9763" t="s">
        <v>80</v>
      </c>
      <c r="D9763" t="s">
        <v>105</v>
      </c>
      <c r="E9763" t="s">
        <v>154</v>
      </c>
      <c r="F9763" t="s">
        <v>27355</v>
      </c>
      <c r="G9763" t="s">
        <v>150</v>
      </c>
      <c r="H9763" t="s">
        <v>157</v>
      </c>
      <c r="I9763" t="s">
        <v>135</v>
      </c>
      <c r="J9763" t="s">
        <v>136</v>
      </c>
      <c r="K9763" t="s">
        <v>151</v>
      </c>
      <c r="L9763" t="s">
        <v>27356</v>
      </c>
      <c r="M9763" t="s">
        <v>27357</v>
      </c>
      <c r="N9763">
        <v>0.61516666600000003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77</v>
      </c>
      <c r="U9763">
        <v>2</v>
      </c>
      <c r="V9763">
        <v>16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22.271865428709148</v>
      </c>
      <c r="AC9763">
        <v>53.7428657763</v>
      </c>
      <c r="AD9763">
        <v>44.554822602756758</v>
      </c>
      <c r="AE9763">
        <v>120.56955380776591</v>
      </c>
    </row>
    <row r="9764" spans="1:31" x14ac:dyDescent="0.25">
      <c r="A9764">
        <v>1858665</v>
      </c>
      <c r="B9764">
        <v>1</v>
      </c>
      <c r="C9764" t="s">
        <v>80</v>
      </c>
      <c r="D9764" t="s">
        <v>100</v>
      </c>
      <c r="E9764" t="s">
        <v>131</v>
      </c>
      <c r="F9764" t="s">
        <v>27358</v>
      </c>
      <c r="G9764" t="s">
        <v>133</v>
      </c>
      <c r="H9764" t="s">
        <v>134</v>
      </c>
      <c r="I9764" t="s">
        <v>135</v>
      </c>
      <c r="J9764" t="s">
        <v>136</v>
      </c>
      <c r="K9764" t="s">
        <v>137</v>
      </c>
      <c r="L9764" t="s">
        <v>27359</v>
      </c>
      <c r="M9764" t="s">
        <v>27360</v>
      </c>
      <c r="N9764">
        <v>4.5819444440000003</v>
      </c>
      <c r="O9764">
        <v>0</v>
      </c>
      <c r="P9764">
        <v>5</v>
      </c>
      <c r="Q9764">
        <v>0</v>
      </c>
      <c r="R9764">
        <v>5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7.2606743820402508</v>
      </c>
      <c r="Y9764">
        <v>0</v>
      </c>
      <c r="Z9764">
        <v>12.208694955709561</v>
      </c>
      <c r="AA9764">
        <v>0</v>
      </c>
      <c r="AB9764">
        <v>0</v>
      </c>
      <c r="AC9764">
        <v>0</v>
      </c>
      <c r="AD9764">
        <v>0</v>
      </c>
      <c r="AE9764">
        <v>19.469369337749811</v>
      </c>
    </row>
    <row r="9765" spans="1:31" x14ac:dyDescent="0.25">
      <c r="A9765">
        <v>1858722</v>
      </c>
      <c r="B9765">
        <v>1</v>
      </c>
      <c r="C9765" t="s">
        <v>80</v>
      </c>
      <c r="D9765" t="s">
        <v>107</v>
      </c>
      <c r="E9765" t="s">
        <v>202</v>
      </c>
      <c r="F9765" t="s">
        <v>2391</v>
      </c>
      <c r="G9765" t="s">
        <v>156</v>
      </c>
      <c r="H9765" t="s">
        <v>157</v>
      </c>
      <c r="I9765" t="s">
        <v>135</v>
      </c>
      <c r="J9765" t="s">
        <v>136</v>
      </c>
      <c r="K9765" t="s">
        <v>137</v>
      </c>
      <c r="L9765" t="s">
        <v>27361</v>
      </c>
      <c r="M9765" t="s">
        <v>27362</v>
      </c>
      <c r="N9765">
        <v>1.1830555549999999</v>
      </c>
      <c r="O9765">
        <v>0</v>
      </c>
      <c r="P9765">
        <v>5127</v>
      </c>
      <c r="Q9765">
        <v>0</v>
      </c>
      <c r="R9765">
        <v>2</v>
      </c>
      <c r="S9765">
        <v>2</v>
      </c>
      <c r="T9765">
        <v>425</v>
      </c>
      <c r="U9765">
        <v>0</v>
      </c>
      <c r="V9765">
        <v>0</v>
      </c>
      <c r="W9765">
        <v>0</v>
      </c>
      <c r="X9765">
        <v>1031.5703274035072</v>
      </c>
      <c r="Y9765">
        <v>0</v>
      </c>
      <c r="Z9765">
        <v>0.50067940405467504</v>
      </c>
      <c r="AA9765">
        <v>41.066023258138834</v>
      </c>
      <c r="AB9765">
        <v>435.916823482822</v>
      </c>
      <c r="AC9765">
        <v>0</v>
      </c>
      <c r="AD9765">
        <v>0</v>
      </c>
      <c r="AE9765">
        <v>1509.0538535485225</v>
      </c>
    </row>
    <row r="9766" spans="1:31" x14ac:dyDescent="0.25">
      <c r="A9766">
        <v>1858473</v>
      </c>
      <c r="B9766">
        <v>1</v>
      </c>
      <c r="C9766" t="s">
        <v>80</v>
      </c>
      <c r="D9766" t="s">
        <v>110</v>
      </c>
      <c r="E9766" t="s">
        <v>140</v>
      </c>
      <c r="F9766" t="s">
        <v>27363</v>
      </c>
      <c r="G9766" t="s">
        <v>213</v>
      </c>
      <c r="H9766" t="s">
        <v>134</v>
      </c>
      <c r="I9766" t="s">
        <v>135</v>
      </c>
      <c r="J9766" t="s">
        <v>136</v>
      </c>
      <c r="K9766" t="s">
        <v>137</v>
      </c>
      <c r="L9766" t="s">
        <v>27364</v>
      </c>
      <c r="M9766" t="s">
        <v>27365</v>
      </c>
      <c r="N9766">
        <v>7.4827777769999999</v>
      </c>
      <c r="O9766">
        <v>0</v>
      </c>
      <c r="P9766">
        <v>9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20.181321612857662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20.181321612857662</v>
      </c>
    </row>
    <row r="9767" spans="1:31" x14ac:dyDescent="0.25">
      <c r="A9767">
        <v>1858430</v>
      </c>
      <c r="B9767">
        <v>1</v>
      </c>
      <c r="C9767" t="s">
        <v>81</v>
      </c>
      <c r="D9767" t="s">
        <v>118</v>
      </c>
      <c r="E9767" t="s">
        <v>140</v>
      </c>
      <c r="F9767" t="s">
        <v>27366</v>
      </c>
      <c r="G9767" t="s">
        <v>142</v>
      </c>
      <c r="H9767" t="s">
        <v>134</v>
      </c>
      <c r="I9767" t="s">
        <v>135</v>
      </c>
      <c r="J9767" t="s">
        <v>136</v>
      </c>
      <c r="K9767" t="s">
        <v>137</v>
      </c>
      <c r="L9767" t="s">
        <v>27367</v>
      </c>
      <c r="M9767" t="s">
        <v>27368</v>
      </c>
      <c r="N9767">
        <v>8.8308333329999993</v>
      </c>
      <c r="O9767">
        <v>0</v>
      </c>
      <c r="P9767">
        <v>1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8.7730756301912756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8.7730756301912756</v>
      </c>
    </row>
    <row r="9768" spans="1:31" x14ac:dyDescent="0.25">
      <c r="A9768">
        <v>1858871</v>
      </c>
      <c r="B9768">
        <v>1</v>
      </c>
      <c r="C9768" t="s">
        <v>80</v>
      </c>
      <c r="D9768" t="s">
        <v>85</v>
      </c>
      <c r="E9768" t="s">
        <v>140</v>
      </c>
      <c r="F9768" t="s">
        <v>27369</v>
      </c>
      <c r="G9768" t="s">
        <v>246</v>
      </c>
      <c r="H9768" t="s">
        <v>134</v>
      </c>
      <c r="I9768" t="s">
        <v>135</v>
      </c>
      <c r="J9768" t="s">
        <v>136</v>
      </c>
      <c r="K9768" t="s">
        <v>137</v>
      </c>
      <c r="L9768" t="s">
        <v>27370</v>
      </c>
      <c r="M9768" t="s">
        <v>27371</v>
      </c>
      <c r="N9768">
        <v>1.671944444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1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</row>
    <row r="9769" spans="1:31" x14ac:dyDescent="0.25">
      <c r="A9769">
        <v>1858768</v>
      </c>
      <c r="B9769">
        <v>1</v>
      </c>
      <c r="C9769" t="s">
        <v>80</v>
      </c>
      <c r="D9769" t="s">
        <v>92</v>
      </c>
      <c r="E9769" t="s">
        <v>131</v>
      </c>
      <c r="F9769" t="s">
        <v>27372</v>
      </c>
      <c r="G9769" t="s">
        <v>1724</v>
      </c>
      <c r="H9769" t="s">
        <v>134</v>
      </c>
      <c r="I9769" t="s">
        <v>135</v>
      </c>
      <c r="J9769" t="s">
        <v>136</v>
      </c>
      <c r="K9769" t="s">
        <v>137</v>
      </c>
      <c r="L9769" t="s">
        <v>27373</v>
      </c>
      <c r="M9769" t="s">
        <v>27374</v>
      </c>
      <c r="N9769">
        <v>1.8405555549999999</v>
      </c>
      <c r="O9769">
        <v>0</v>
      </c>
      <c r="P9769">
        <v>7</v>
      </c>
      <c r="Q9769">
        <v>0</v>
      </c>
      <c r="R9769">
        <v>8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0.81773748168249982</v>
      </c>
      <c r="Y9769">
        <v>0</v>
      </c>
      <c r="Z9769">
        <v>3.0768231118274834</v>
      </c>
      <c r="AA9769">
        <v>0</v>
      </c>
      <c r="AB9769">
        <v>0</v>
      </c>
      <c r="AC9769">
        <v>0</v>
      </c>
      <c r="AD9769">
        <v>0</v>
      </c>
      <c r="AE9769">
        <v>3.8945605935099832</v>
      </c>
    </row>
    <row r="9770" spans="1:31" x14ac:dyDescent="0.25">
      <c r="A9770">
        <v>1858390</v>
      </c>
      <c r="B9770">
        <v>1</v>
      </c>
      <c r="C9770" t="s">
        <v>81</v>
      </c>
      <c r="D9770" t="s">
        <v>128</v>
      </c>
      <c r="E9770" t="s">
        <v>164</v>
      </c>
      <c r="F9770" t="s">
        <v>1977</v>
      </c>
      <c r="G9770" t="s">
        <v>156</v>
      </c>
      <c r="H9770" t="s">
        <v>157</v>
      </c>
      <c r="I9770" t="s">
        <v>135</v>
      </c>
      <c r="J9770" t="s">
        <v>136</v>
      </c>
      <c r="K9770" t="s">
        <v>137</v>
      </c>
      <c r="L9770" t="s">
        <v>27375</v>
      </c>
      <c r="M9770" t="s">
        <v>27376</v>
      </c>
      <c r="N9770">
        <v>0.60777777700000002</v>
      </c>
      <c r="O9770">
        <v>0</v>
      </c>
      <c r="P9770">
        <v>1148</v>
      </c>
      <c r="Q9770">
        <v>4</v>
      </c>
      <c r="R9770">
        <v>1</v>
      </c>
      <c r="S9770">
        <v>3</v>
      </c>
      <c r="T9770">
        <v>79</v>
      </c>
      <c r="U9770">
        <v>0</v>
      </c>
      <c r="V9770">
        <v>0</v>
      </c>
      <c r="W9770">
        <v>0</v>
      </c>
      <c r="X9770">
        <v>85.411329607106197</v>
      </c>
      <c r="Y9770">
        <v>4.1586756992256007</v>
      </c>
      <c r="Z9770">
        <v>3.5869500840833332E-2</v>
      </c>
      <c r="AA9770">
        <v>16.616809900141401</v>
      </c>
      <c r="AB9770">
        <v>9.8905509397006313</v>
      </c>
      <c r="AC9770">
        <v>0</v>
      </c>
      <c r="AD9770">
        <v>0</v>
      </c>
      <c r="AE9770">
        <v>116.11323564701466</v>
      </c>
    </row>
    <row r="9771" spans="1:31" x14ac:dyDescent="0.25">
      <c r="A9771">
        <v>1858121</v>
      </c>
      <c r="B9771">
        <v>1</v>
      </c>
      <c r="C9771" t="s">
        <v>80</v>
      </c>
      <c r="D9771" t="s">
        <v>94</v>
      </c>
      <c r="E9771" t="s">
        <v>154</v>
      </c>
      <c r="F9771" t="s">
        <v>27377</v>
      </c>
      <c r="G9771" t="s">
        <v>386</v>
      </c>
      <c r="H9771" t="s">
        <v>157</v>
      </c>
      <c r="I9771" t="s">
        <v>135</v>
      </c>
      <c r="J9771" t="s">
        <v>136</v>
      </c>
      <c r="K9771" t="s">
        <v>137</v>
      </c>
      <c r="L9771" t="s">
        <v>27378</v>
      </c>
      <c r="M9771" t="s">
        <v>27379</v>
      </c>
      <c r="N9771">
        <v>8.5277776999999999E-2</v>
      </c>
      <c r="O9771">
        <v>1</v>
      </c>
      <c r="P9771">
        <v>576</v>
      </c>
      <c r="Q9771">
        <v>7</v>
      </c>
      <c r="R9771">
        <v>23</v>
      </c>
      <c r="S9771">
        <v>21</v>
      </c>
      <c r="T9771">
        <v>77</v>
      </c>
      <c r="U9771">
        <v>0</v>
      </c>
      <c r="V9771">
        <v>0</v>
      </c>
      <c r="W9771">
        <v>5.4852177567166665E-3</v>
      </c>
      <c r="X9771">
        <v>6.2533697740207295</v>
      </c>
      <c r="Y9771">
        <v>0.58263884001250554</v>
      </c>
      <c r="Z9771">
        <v>0.79573623707520025</v>
      </c>
      <c r="AA9771">
        <v>4.9230365449164584</v>
      </c>
      <c r="AB9771">
        <v>4.3322971558195338</v>
      </c>
      <c r="AC9771">
        <v>0</v>
      </c>
      <c r="AD9771">
        <v>0</v>
      </c>
      <c r="AE9771">
        <v>16.892563769601146</v>
      </c>
    </row>
    <row r="9772" spans="1:31" x14ac:dyDescent="0.25">
      <c r="A9772">
        <v>1858367</v>
      </c>
      <c r="B9772">
        <v>1</v>
      </c>
      <c r="C9772" t="s">
        <v>81</v>
      </c>
      <c r="D9772" t="s">
        <v>113</v>
      </c>
      <c r="E9772" t="s">
        <v>202</v>
      </c>
      <c r="F9772" t="s">
        <v>9558</v>
      </c>
      <c r="G9772" t="s">
        <v>156</v>
      </c>
      <c r="H9772" t="s">
        <v>157</v>
      </c>
      <c r="I9772" t="s">
        <v>179</v>
      </c>
      <c r="J9772" t="s">
        <v>136</v>
      </c>
      <c r="K9772" t="s">
        <v>137</v>
      </c>
      <c r="L9772" t="s">
        <v>27380</v>
      </c>
      <c r="M9772" t="s">
        <v>27381</v>
      </c>
      <c r="N9772">
        <v>1.6666666E-2</v>
      </c>
      <c r="O9772">
        <v>13</v>
      </c>
      <c r="P9772">
        <v>327</v>
      </c>
      <c r="Q9772">
        <v>137</v>
      </c>
      <c r="R9772">
        <v>158</v>
      </c>
      <c r="S9772">
        <v>16</v>
      </c>
      <c r="T9772">
        <v>23</v>
      </c>
      <c r="U9772">
        <v>0</v>
      </c>
      <c r="V9772">
        <v>0</v>
      </c>
      <c r="W9772">
        <v>8.2334769498000004E-2</v>
      </c>
      <c r="X9772">
        <v>1.2177360444429994</v>
      </c>
      <c r="Y9772">
        <v>5.9692722341869979</v>
      </c>
      <c r="Z9772">
        <v>5.2763783503153343</v>
      </c>
      <c r="AA9772">
        <v>0.55356157612966661</v>
      </c>
      <c r="AB9772">
        <v>0.30971027538750007</v>
      </c>
      <c r="AC9772">
        <v>0</v>
      </c>
      <c r="AD9772">
        <v>0</v>
      </c>
      <c r="AE9772">
        <v>13.408993249960497</v>
      </c>
    </row>
    <row r="9773" spans="1:31" x14ac:dyDescent="0.25">
      <c r="A9773">
        <v>1858244</v>
      </c>
      <c r="B9773">
        <v>1</v>
      </c>
      <c r="C9773" t="s">
        <v>80</v>
      </c>
      <c r="D9773" t="s">
        <v>100</v>
      </c>
      <c r="E9773" t="s">
        <v>154</v>
      </c>
      <c r="F9773" t="s">
        <v>2417</v>
      </c>
      <c r="G9773" t="s">
        <v>225</v>
      </c>
      <c r="H9773" t="s">
        <v>157</v>
      </c>
      <c r="I9773" t="s">
        <v>135</v>
      </c>
      <c r="J9773" t="s">
        <v>136</v>
      </c>
      <c r="K9773" t="s">
        <v>151</v>
      </c>
      <c r="L9773" t="s">
        <v>27382</v>
      </c>
      <c r="M9773" t="s">
        <v>27383</v>
      </c>
      <c r="N9773">
        <v>3.1381738879999999</v>
      </c>
      <c r="O9773">
        <v>0</v>
      </c>
      <c r="P9773">
        <v>123</v>
      </c>
      <c r="Q9773">
        <v>0</v>
      </c>
      <c r="R9773">
        <v>0</v>
      </c>
      <c r="S9773">
        <v>0</v>
      </c>
      <c r="T9773">
        <v>10</v>
      </c>
      <c r="U9773">
        <v>0</v>
      </c>
      <c r="V9773">
        <v>0</v>
      </c>
      <c r="W9773">
        <v>0</v>
      </c>
      <c r="X9773">
        <v>96.770692653706902</v>
      </c>
      <c r="Y9773">
        <v>0</v>
      </c>
      <c r="Z9773">
        <v>0</v>
      </c>
      <c r="AA9773">
        <v>0</v>
      </c>
      <c r="AB9773">
        <v>23.380743956431434</v>
      </c>
      <c r="AC9773">
        <v>0</v>
      </c>
      <c r="AD9773">
        <v>0</v>
      </c>
      <c r="AE9773">
        <v>120.15143661013833</v>
      </c>
    </row>
    <row r="9774" spans="1:31" x14ac:dyDescent="0.25">
      <c r="A9774">
        <v>1858499</v>
      </c>
      <c r="B9774">
        <v>1</v>
      </c>
      <c r="C9774" t="s">
        <v>81</v>
      </c>
      <c r="D9774" t="s">
        <v>113</v>
      </c>
      <c r="E9774" t="s">
        <v>140</v>
      </c>
      <c r="F9774" t="s">
        <v>27384</v>
      </c>
      <c r="G9774" t="s">
        <v>142</v>
      </c>
      <c r="H9774" t="s">
        <v>134</v>
      </c>
      <c r="I9774" t="s">
        <v>135</v>
      </c>
      <c r="J9774" t="s">
        <v>136</v>
      </c>
      <c r="K9774" t="s">
        <v>137</v>
      </c>
      <c r="L9774" t="s">
        <v>27385</v>
      </c>
      <c r="M9774" t="s">
        <v>27386</v>
      </c>
      <c r="N9774">
        <v>3.0366666659999999</v>
      </c>
      <c r="O9774">
        <v>0</v>
      </c>
      <c r="P9774">
        <v>1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0.47957284287879998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0.47957284287879998</v>
      </c>
    </row>
    <row r="9775" spans="1:31" x14ac:dyDescent="0.25">
      <c r="A9775">
        <v>1858645</v>
      </c>
      <c r="B9775">
        <v>1</v>
      </c>
      <c r="C9775" t="s">
        <v>80</v>
      </c>
      <c r="D9775" t="s">
        <v>93</v>
      </c>
      <c r="E9775" t="s">
        <v>140</v>
      </c>
      <c r="F9775" t="s">
        <v>27387</v>
      </c>
      <c r="G9775" t="s">
        <v>142</v>
      </c>
      <c r="H9775" t="s">
        <v>134</v>
      </c>
      <c r="I9775" t="s">
        <v>135</v>
      </c>
      <c r="J9775" t="s">
        <v>136</v>
      </c>
      <c r="K9775" t="s">
        <v>137</v>
      </c>
      <c r="L9775" t="s">
        <v>27388</v>
      </c>
      <c r="M9775" t="s">
        <v>27389</v>
      </c>
      <c r="N9775">
        <v>0.75472222200000005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1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0.47938547144583338</v>
      </c>
      <c r="AC9775">
        <v>0</v>
      </c>
      <c r="AD9775">
        <v>0</v>
      </c>
      <c r="AE9775">
        <v>0.47938547144583338</v>
      </c>
    </row>
    <row r="9776" spans="1:31" x14ac:dyDescent="0.25">
      <c r="A9776">
        <v>1858453</v>
      </c>
      <c r="B9776">
        <v>1</v>
      </c>
      <c r="C9776" t="s">
        <v>81</v>
      </c>
      <c r="D9776" t="s">
        <v>120</v>
      </c>
      <c r="E9776" t="s">
        <v>140</v>
      </c>
      <c r="F9776" t="s">
        <v>27390</v>
      </c>
      <c r="G9776" t="s">
        <v>246</v>
      </c>
      <c r="H9776" t="s">
        <v>134</v>
      </c>
      <c r="I9776" t="s">
        <v>135</v>
      </c>
      <c r="J9776" t="s">
        <v>136</v>
      </c>
      <c r="K9776" t="s">
        <v>137</v>
      </c>
      <c r="L9776" t="s">
        <v>27391</v>
      </c>
      <c r="M9776" t="s">
        <v>27392</v>
      </c>
      <c r="N9776">
        <v>1.200555555</v>
      </c>
      <c r="O9776">
        <v>0</v>
      </c>
      <c r="P9776">
        <v>4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1.1926456272228667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1.1926456272228667</v>
      </c>
    </row>
    <row r="9777" spans="1:31" x14ac:dyDescent="0.25">
      <c r="A9777">
        <v>1858825</v>
      </c>
      <c r="B9777">
        <v>1</v>
      </c>
      <c r="C9777" t="s">
        <v>80</v>
      </c>
      <c r="D9777" t="s">
        <v>82</v>
      </c>
      <c r="E9777" t="s">
        <v>223</v>
      </c>
      <c r="F9777" t="s">
        <v>27393</v>
      </c>
      <c r="G9777" t="s">
        <v>133</v>
      </c>
      <c r="H9777" t="s">
        <v>134</v>
      </c>
      <c r="I9777" t="s">
        <v>135</v>
      </c>
      <c r="J9777" t="s">
        <v>136</v>
      </c>
      <c r="K9777" t="s">
        <v>137</v>
      </c>
      <c r="L9777" t="s">
        <v>27394</v>
      </c>
      <c r="M9777" t="s">
        <v>27395</v>
      </c>
      <c r="N9777">
        <v>1.8386111110000001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59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139.94374322646931</v>
      </c>
      <c r="AC9777">
        <v>0</v>
      </c>
      <c r="AD9777">
        <v>0</v>
      </c>
      <c r="AE9777">
        <v>139.94374322646931</v>
      </c>
    </row>
    <row r="9778" spans="1:31" x14ac:dyDescent="0.25">
      <c r="A9778">
        <v>1858519</v>
      </c>
      <c r="B9778">
        <v>1</v>
      </c>
      <c r="C9778" t="s">
        <v>80</v>
      </c>
      <c r="D9778" t="s">
        <v>89</v>
      </c>
      <c r="E9778" t="s">
        <v>140</v>
      </c>
      <c r="F9778" t="s">
        <v>27396</v>
      </c>
      <c r="G9778" t="s">
        <v>213</v>
      </c>
      <c r="H9778" t="s">
        <v>134</v>
      </c>
      <c r="I9778" t="s">
        <v>135</v>
      </c>
      <c r="J9778" t="s">
        <v>136</v>
      </c>
      <c r="K9778" t="s">
        <v>137</v>
      </c>
      <c r="L9778" t="s">
        <v>27397</v>
      </c>
      <c r="M9778" t="s">
        <v>27398</v>
      </c>
      <c r="N9778">
        <v>8.8272222219999996</v>
      </c>
      <c r="O9778">
        <v>0</v>
      </c>
      <c r="P9778">
        <v>1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2.154399950126233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2.154399950126233</v>
      </c>
    </row>
    <row r="9779" spans="1:31" x14ac:dyDescent="0.25">
      <c r="A9779">
        <v>1858496</v>
      </c>
      <c r="B9779">
        <v>1</v>
      </c>
      <c r="C9779" t="s">
        <v>81</v>
      </c>
      <c r="D9779" t="s">
        <v>127</v>
      </c>
      <c r="E9779" t="s">
        <v>252</v>
      </c>
      <c r="F9779" t="s">
        <v>27399</v>
      </c>
      <c r="G9779" t="s">
        <v>279</v>
      </c>
      <c r="H9779" t="s">
        <v>134</v>
      </c>
      <c r="I9779" t="s">
        <v>135</v>
      </c>
      <c r="J9779" t="s">
        <v>136</v>
      </c>
      <c r="K9779" t="s">
        <v>137</v>
      </c>
      <c r="L9779" t="s">
        <v>27400</v>
      </c>
      <c r="M9779" t="s">
        <v>27401</v>
      </c>
      <c r="N9779">
        <v>3.41</v>
      </c>
      <c r="O9779">
        <v>0</v>
      </c>
      <c r="P9779">
        <v>1</v>
      </c>
      <c r="Q9779">
        <v>0</v>
      </c>
      <c r="R9779">
        <v>4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2.2233021535E-3</v>
      </c>
      <c r="Y9779">
        <v>0</v>
      </c>
      <c r="Z9779">
        <v>17.631312199023299</v>
      </c>
      <c r="AA9779">
        <v>0</v>
      </c>
      <c r="AB9779">
        <v>0</v>
      </c>
      <c r="AC9779">
        <v>0</v>
      </c>
      <c r="AD9779">
        <v>0</v>
      </c>
      <c r="AE9779">
        <v>17.633535501176798</v>
      </c>
    </row>
    <row r="9780" spans="1:31" x14ac:dyDescent="0.25">
      <c r="A9780">
        <v>1858164</v>
      </c>
      <c r="B9780">
        <v>1</v>
      </c>
      <c r="C9780" t="s">
        <v>80</v>
      </c>
      <c r="D9780" t="s">
        <v>106</v>
      </c>
      <c r="E9780" t="s">
        <v>202</v>
      </c>
      <c r="F9780" t="s">
        <v>27402</v>
      </c>
      <c r="G9780" t="s">
        <v>156</v>
      </c>
      <c r="H9780" t="s">
        <v>157</v>
      </c>
      <c r="I9780" t="s">
        <v>135</v>
      </c>
      <c r="J9780" t="s">
        <v>136</v>
      </c>
      <c r="K9780" t="s">
        <v>137</v>
      </c>
      <c r="L9780" t="s">
        <v>27403</v>
      </c>
      <c r="M9780" t="s">
        <v>27404</v>
      </c>
      <c r="N9780">
        <v>0.164444444</v>
      </c>
      <c r="O9780">
        <v>0</v>
      </c>
      <c r="P9780">
        <v>3847</v>
      </c>
      <c r="Q9780">
        <v>0</v>
      </c>
      <c r="R9780">
        <v>11</v>
      </c>
      <c r="S9780">
        <v>2</v>
      </c>
      <c r="T9780">
        <v>227</v>
      </c>
      <c r="U9780">
        <v>1</v>
      </c>
      <c r="V9780">
        <v>2</v>
      </c>
      <c r="W9780">
        <v>0</v>
      </c>
      <c r="X9780">
        <v>87.986790152345705</v>
      </c>
      <c r="Y9780">
        <v>0</v>
      </c>
      <c r="Z9780">
        <v>0.87897039418026668</v>
      </c>
      <c r="AA9780">
        <v>109.65655549324669</v>
      </c>
      <c r="AB9780">
        <v>26.126426950831767</v>
      </c>
      <c r="AC9780">
        <v>3.8331382116131998</v>
      </c>
      <c r="AD9780">
        <v>1.8786797104848001</v>
      </c>
      <c r="AE9780">
        <v>230.3605609127024</v>
      </c>
    </row>
    <row r="9781" spans="1:31" x14ac:dyDescent="0.25">
      <c r="A9781">
        <v>1858513</v>
      </c>
      <c r="B9781">
        <v>1</v>
      </c>
      <c r="C9781" t="s">
        <v>80</v>
      </c>
      <c r="D9781" t="s">
        <v>104</v>
      </c>
      <c r="E9781" t="s">
        <v>140</v>
      </c>
      <c r="F9781" t="s">
        <v>27405</v>
      </c>
      <c r="G9781" t="s">
        <v>142</v>
      </c>
      <c r="H9781" t="s">
        <v>134</v>
      </c>
      <c r="I9781" t="s">
        <v>135</v>
      </c>
      <c r="J9781" t="s">
        <v>136</v>
      </c>
      <c r="K9781" t="s">
        <v>137</v>
      </c>
      <c r="L9781" t="s">
        <v>27406</v>
      </c>
      <c r="M9781" t="s">
        <v>27407</v>
      </c>
      <c r="N9781">
        <v>3.6683333330000001</v>
      </c>
      <c r="O9781">
        <v>0</v>
      </c>
      <c r="P9781">
        <v>0</v>
      </c>
      <c r="Q9781">
        <v>0</v>
      </c>
      <c r="R9781">
        <v>1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0.86251934506640004</v>
      </c>
      <c r="AA9781">
        <v>0</v>
      </c>
      <c r="AB9781">
        <v>0</v>
      </c>
      <c r="AC9781">
        <v>0</v>
      </c>
      <c r="AD9781">
        <v>0</v>
      </c>
      <c r="AE9781">
        <v>0.86251934506640004</v>
      </c>
    </row>
    <row r="9782" spans="1:31" x14ac:dyDescent="0.25">
      <c r="A9782">
        <v>1858539</v>
      </c>
      <c r="B9782">
        <v>1</v>
      </c>
      <c r="C9782" t="s">
        <v>80</v>
      </c>
      <c r="D9782" t="s">
        <v>108</v>
      </c>
      <c r="E9782" t="s">
        <v>131</v>
      </c>
      <c r="F9782" t="s">
        <v>27408</v>
      </c>
      <c r="G9782" t="s">
        <v>873</v>
      </c>
      <c r="H9782" t="s">
        <v>134</v>
      </c>
      <c r="I9782" t="s">
        <v>135</v>
      </c>
      <c r="J9782" t="s">
        <v>136</v>
      </c>
      <c r="K9782" t="s">
        <v>137</v>
      </c>
      <c r="L9782" t="s">
        <v>27409</v>
      </c>
      <c r="M9782" t="s">
        <v>27410</v>
      </c>
      <c r="N9782">
        <v>1.533055555</v>
      </c>
      <c r="O9782">
        <v>0</v>
      </c>
      <c r="P9782">
        <v>3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0.30662885085192498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0.30662885085192498</v>
      </c>
    </row>
    <row r="9783" spans="1:31" x14ac:dyDescent="0.25">
      <c r="A9783">
        <v>1858476</v>
      </c>
      <c r="B9783">
        <v>1</v>
      </c>
      <c r="C9783" t="s">
        <v>80</v>
      </c>
      <c r="D9783" t="s">
        <v>88</v>
      </c>
      <c r="E9783" t="s">
        <v>140</v>
      </c>
      <c r="F9783" t="s">
        <v>27411</v>
      </c>
      <c r="G9783" t="s">
        <v>213</v>
      </c>
      <c r="H9783" t="s">
        <v>134</v>
      </c>
      <c r="I9783" t="s">
        <v>135</v>
      </c>
      <c r="J9783" t="s">
        <v>136</v>
      </c>
      <c r="K9783" t="s">
        <v>137</v>
      </c>
      <c r="L9783" t="s">
        <v>27412</v>
      </c>
      <c r="M9783" t="s">
        <v>27413</v>
      </c>
      <c r="N9783">
        <v>4.323611111</v>
      </c>
      <c r="O9783">
        <v>0</v>
      </c>
      <c r="P9783">
        <v>2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3.1545717785328087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3.1545717785328087</v>
      </c>
    </row>
    <row r="9784" spans="1:31" x14ac:dyDescent="0.25">
      <c r="A9784">
        <v>1858333</v>
      </c>
      <c r="B9784">
        <v>1</v>
      </c>
      <c r="C9784" t="s">
        <v>80</v>
      </c>
      <c r="D9784" t="s">
        <v>105</v>
      </c>
      <c r="E9784" t="s">
        <v>140</v>
      </c>
      <c r="F9784" t="s">
        <v>27414</v>
      </c>
      <c r="G9784" t="s">
        <v>246</v>
      </c>
      <c r="H9784" t="s">
        <v>134</v>
      </c>
      <c r="I9784" t="s">
        <v>135</v>
      </c>
      <c r="J9784" t="s">
        <v>136</v>
      </c>
      <c r="K9784" t="s">
        <v>137</v>
      </c>
      <c r="L9784" t="s">
        <v>27415</v>
      </c>
      <c r="M9784" t="s">
        <v>27416</v>
      </c>
      <c r="N9784">
        <v>1.0155555549999999</v>
      </c>
      <c r="O9784">
        <v>0</v>
      </c>
      <c r="P9784">
        <v>9</v>
      </c>
      <c r="Q9784">
        <v>0</v>
      </c>
      <c r="R9784">
        <v>0</v>
      </c>
      <c r="S9784">
        <v>0</v>
      </c>
      <c r="T9784">
        <v>2</v>
      </c>
      <c r="U9784">
        <v>0</v>
      </c>
      <c r="V9784">
        <v>0</v>
      </c>
      <c r="W9784">
        <v>0</v>
      </c>
      <c r="X9784">
        <v>2.361457841913333</v>
      </c>
      <c r="Y9784">
        <v>0</v>
      </c>
      <c r="Z9784">
        <v>0</v>
      </c>
      <c r="AA9784">
        <v>0</v>
      </c>
      <c r="AB9784">
        <v>1.8521518379910222</v>
      </c>
      <c r="AC9784">
        <v>0</v>
      </c>
      <c r="AD9784">
        <v>0</v>
      </c>
      <c r="AE9784">
        <v>4.213609679904355</v>
      </c>
    </row>
    <row r="9785" spans="1:31" x14ac:dyDescent="0.25">
      <c r="A9785">
        <v>1858831</v>
      </c>
      <c r="B9785">
        <v>1</v>
      </c>
      <c r="C9785" t="s">
        <v>80</v>
      </c>
      <c r="D9785" t="s">
        <v>103</v>
      </c>
      <c r="E9785" t="s">
        <v>140</v>
      </c>
      <c r="F9785" t="s">
        <v>27417</v>
      </c>
      <c r="G9785" t="s">
        <v>142</v>
      </c>
      <c r="H9785" t="s">
        <v>134</v>
      </c>
      <c r="I9785" t="s">
        <v>135</v>
      </c>
      <c r="J9785" t="s">
        <v>136</v>
      </c>
      <c r="K9785" t="s">
        <v>137</v>
      </c>
      <c r="L9785" t="s">
        <v>27418</v>
      </c>
      <c r="M9785" t="s">
        <v>27419</v>
      </c>
      <c r="N9785">
        <v>0.86583333299999998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1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</row>
    <row r="9786" spans="1:31" x14ac:dyDescent="0.25">
      <c r="A9786">
        <v>1858619</v>
      </c>
      <c r="B9786">
        <v>1</v>
      </c>
      <c r="C9786" t="s">
        <v>80</v>
      </c>
      <c r="D9786" t="s">
        <v>100</v>
      </c>
      <c r="E9786" t="s">
        <v>154</v>
      </c>
      <c r="F9786" t="s">
        <v>27420</v>
      </c>
      <c r="G9786" t="s">
        <v>1283</v>
      </c>
      <c r="H9786" t="s">
        <v>157</v>
      </c>
      <c r="I9786" t="s">
        <v>135</v>
      </c>
      <c r="J9786" t="s">
        <v>136</v>
      </c>
      <c r="K9786" t="s">
        <v>137</v>
      </c>
      <c r="L9786" t="s">
        <v>27421</v>
      </c>
      <c r="M9786" t="s">
        <v>27422</v>
      </c>
      <c r="N9786">
        <v>3.08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53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786.69298519787026</v>
      </c>
      <c r="AC9786">
        <v>0</v>
      </c>
      <c r="AD9786">
        <v>0</v>
      </c>
      <c r="AE9786">
        <v>786.69298519787026</v>
      </c>
    </row>
    <row r="9787" spans="1:31" x14ac:dyDescent="0.25">
      <c r="A9787">
        <v>1858576</v>
      </c>
      <c r="B9787">
        <v>1</v>
      </c>
      <c r="C9787" t="s">
        <v>80</v>
      </c>
      <c r="D9787" t="s">
        <v>94</v>
      </c>
      <c r="E9787" t="s">
        <v>140</v>
      </c>
      <c r="F9787" t="s">
        <v>27423</v>
      </c>
      <c r="G9787" t="s">
        <v>242</v>
      </c>
      <c r="H9787" t="s">
        <v>134</v>
      </c>
      <c r="I9787" t="s">
        <v>135</v>
      </c>
      <c r="J9787" t="s">
        <v>3</v>
      </c>
      <c r="K9787" t="s">
        <v>137</v>
      </c>
      <c r="L9787" t="s">
        <v>27424</v>
      </c>
      <c r="M9787" t="s">
        <v>27425</v>
      </c>
      <c r="N9787">
        <v>5.8088888880000003</v>
      </c>
      <c r="O9787">
        <v>0</v>
      </c>
      <c r="P9787">
        <v>1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1.2933049152265668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1.2933049152265668</v>
      </c>
    </row>
    <row r="9788" spans="1:31" x14ac:dyDescent="0.25">
      <c r="A9788">
        <v>1858316</v>
      </c>
      <c r="B9788">
        <v>1</v>
      </c>
      <c r="C9788" t="s">
        <v>80</v>
      </c>
      <c r="D9788" t="s">
        <v>93</v>
      </c>
      <c r="E9788" t="s">
        <v>154</v>
      </c>
      <c r="F9788" t="s">
        <v>27426</v>
      </c>
      <c r="G9788" t="s">
        <v>225</v>
      </c>
      <c r="H9788" t="s">
        <v>157</v>
      </c>
      <c r="I9788" t="s">
        <v>135</v>
      </c>
      <c r="J9788" t="s">
        <v>136</v>
      </c>
      <c r="K9788" t="s">
        <v>151</v>
      </c>
      <c r="L9788" t="s">
        <v>27427</v>
      </c>
      <c r="M9788" t="s">
        <v>27428</v>
      </c>
      <c r="N9788">
        <v>1.630835</v>
      </c>
      <c r="O9788">
        <v>0</v>
      </c>
      <c r="P9788">
        <v>55</v>
      </c>
      <c r="Q9788">
        <v>2</v>
      </c>
      <c r="R9788">
        <v>12</v>
      </c>
      <c r="S9788">
        <v>1</v>
      </c>
      <c r="T9788">
        <v>32</v>
      </c>
      <c r="U9788">
        <v>1</v>
      </c>
      <c r="V9788">
        <v>1</v>
      </c>
      <c r="W9788">
        <v>0</v>
      </c>
      <c r="X9788">
        <v>16.867972630382848</v>
      </c>
      <c r="Y9788">
        <v>17.921559514896309</v>
      </c>
      <c r="Z9788">
        <v>36.252723621210293</v>
      </c>
      <c r="AA9788">
        <v>2.4688962592704442</v>
      </c>
      <c r="AB9788">
        <v>73.457151803799803</v>
      </c>
      <c r="AC9788">
        <v>111.22445863849437</v>
      </c>
      <c r="AD9788">
        <v>69.398189703623387</v>
      </c>
      <c r="AE9788">
        <v>327.59095217167749</v>
      </c>
    </row>
    <row r="9789" spans="1:31" x14ac:dyDescent="0.25">
      <c r="A9789">
        <v>1858485</v>
      </c>
      <c r="B9789">
        <v>1</v>
      </c>
      <c r="C9789" t="s">
        <v>80</v>
      </c>
      <c r="D9789" t="s">
        <v>109</v>
      </c>
      <c r="E9789" t="s">
        <v>131</v>
      </c>
      <c r="F9789" t="s">
        <v>27429</v>
      </c>
      <c r="G9789" t="s">
        <v>133</v>
      </c>
      <c r="H9789" t="s">
        <v>134</v>
      </c>
      <c r="I9789" t="s">
        <v>135</v>
      </c>
      <c r="J9789" t="s">
        <v>136</v>
      </c>
      <c r="K9789" t="s">
        <v>137</v>
      </c>
      <c r="L9789" t="s">
        <v>27430</v>
      </c>
      <c r="M9789" t="s">
        <v>27431</v>
      </c>
      <c r="N9789">
        <v>2.1319444440000002</v>
      </c>
      <c r="O9789">
        <v>0</v>
      </c>
      <c r="P9789">
        <v>6</v>
      </c>
      <c r="Q9789">
        <v>0</v>
      </c>
      <c r="R9789">
        <v>6</v>
      </c>
      <c r="S9789">
        <v>0</v>
      </c>
      <c r="T9789">
        <v>8</v>
      </c>
      <c r="U9789">
        <v>0</v>
      </c>
      <c r="V9789">
        <v>0</v>
      </c>
      <c r="W9789">
        <v>0</v>
      </c>
      <c r="X9789">
        <v>2.0533079156804916</v>
      </c>
      <c r="Y9789">
        <v>0</v>
      </c>
      <c r="Z9789">
        <v>20.373962433158844</v>
      </c>
      <c r="AA9789">
        <v>0</v>
      </c>
      <c r="AB9789">
        <v>14.96136474295087</v>
      </c>
      <c r="AC9789">
        <v>0</v>
      </c>
      <c r="AD9789">
        <v>0</v>
      </c>
      <c r="AE9789">
        <v>37.388635091790206</v>
      </c>
    </row>
    <row r="9790" spans="1:31" x14ac:dyDescent="0.25">
      <c r="A9790">
        <v>1858193</v>
      </c>
      <c r="B9790">
        <v>1</v>
      </c>
      <c r="C9790" t="s">
        <v>80</v>
      </c>
      <c r="D9790" t="s">
        <v>83</v>
      </c>
      <c r="E9790" t="s">
        <v>131</v>
      </c>
      <c r="F9790" t="s">
        <v>27432</v>
      </c>
      <c r="G9790" t="s">
        <v>133</v>
      </c>
      <c r="H9790" t="s">
        <v>134</v>
      </c>
      <c r="I9790" t="s">
        <v>135</v>
      </c>
      <c r="J9790" t="s">
        <v>136</v>
      </c>
      <c r="K9790" t="s">
        <v>137</v>
      </c>
      <c r="L9790" t="s">
        <v>27433</v>
      </c>
      <c r="M9790" t="s">
        <v>27434</v>
      </c>
      <c r="N9790">
        <v>3.480277777</v>
      </c>
      <c r="O9790">
        <v>0</v>
      </c>
      <c r="P9790">
        <v>2</v>
      </c>
      <c r="Q9790">
        <v>0</v>
      </c>
      <c r="R9790">
        <v>0</v>
      </c>
      <c r="S9790">
        <v>0</v>
      </c>
      <c r="T9790">
        <v>16</v>
      </c>
      <c r="U9790">
        <v>0</v>
      </c>
      <c r="V9790">
        <v>0</v>
      </c>
      <c r="W9790">
        <v>0</v>
      </c>
      <c r="X9790">
        <v>2.1088098838536169</v>
      </c>
      <c r="Y9790">
        <v>0</v>
      </c>
      <c r="Z9790">
        <v>0</v>
      </c>
      <c r="AA9790">
        <v>0</v>
      </c>
      <c r="AB9790">
        <v>82.352295919919399</v>
      </c>
      <c r="AC9790">
        <v>0</v>
      </c>
      <c r="AD9790">
        <v>0</v>
      </c>
      <c r="AE9790">
        <v>84.461105803773023</v>
      </c>
    </row>
    <row r="9791" spans="1:31" x14ac:dyDescent="0.25">
      <c r="A9791">
        <v>1858439</v>
      </c>
      <c r="B9791">
        <v>1</v>
      </c>
      <c r="C9791" t="s">
        <v>80</v>
      </c>
      <c r="D9791" t="s">
        <v>102</v>
      </c>
      <c r="E9791" t="s">
        <v>202</v>
      </c>
      <c r="F9791" t="s">
        <v>27435</v>
      </c>
      <c r="G9791" t="s">
        <v>1861</v>
      </c>
      <c r="H9791" t="s">
        <v>157</v>
      </c>
      <c r="I9791" t="s">
        <v>135</v>
      </c>
      <c r="J9791" t="s">
        <v>136</v>
      </c>
      <c r="K9791" t="s">
        <v>151</v>
      </c>
      <c r="L9791" t="s">
        <v>27436</v>
      </c>
      <c r="M9791" t="s">
        <v>27437</v>
      </c>
      <c r="N9791">
        <v>2.438055555</v>
      </c>
      <c r="O9791">
        <v>0</v>
      </c>
      <c r="P9791">
        <v>6508</v>
      </c>
      <c r="Q9791">
        <v>0</v>
      </c>
      <c r="R9791">
        <v>160</v>
      </c>
      <c r="S9791">
        <v>5</v>
      </c>
      <c r="T9791">
        <v>1021</v>
      </c>
      <c r="U9791">
        <v>1</v>
      </c>
      <c r="V9791">
        <v>1</v>
      </c>
      <c r="W9791">
        <v>0</v>
      </c>
      <c r="X9791">
        <v>3034.5139053645744</v>
      </c>
      <c r="Y9791">
        <v>0</v>
      </c>
      <c r="Z9791">
        <v>240.40541522193098</v>
      </c>
      <c r="AA9791">
        <v>810.84679493483259</v>
      </c>
      <c r="AB9791">
        <v>1730.4939741276155</v>
      </c>
      <c r="AC9791">
        <v>5.762174469667066</v>
      </c>
      <c r="AD9791">
        <v>1.4200292520135753</v>
      </c>
      <c r="AE9791">
        <v>5823.4422933706346</v>
      </c>
    </row>
    <row r="9792" spans="1:31" x14ac:dyDescent="0.25">
      <c r="A9792">
        <v>1858293</v>
      </c>
      <c r="B9792">
        <v>1</v>
      </c>
      <c r="C9792" t="s">
        <v>80</v>
      </c>
      <c r="D9792" t="s">
        <v>83</v>
      </c>
      <c r="E9792" t="s">
        <v>154</v>
      </c>
      <c r="F9792" t="s">
        <v>27438</v>
      </c>
      <c r="G9792" t="s">
        <v>150</v>
      </c>
      <c r="H9792" t="s">
        <v>157</v>
      </c>
      <c r="I9792" t="s">
        <v>135</v>
      </c>
      <c r="J9792" t="s">
        <v>136</v>
      </c>
      <c r="K9792" t="s">
        <v>151</v>
      </c>
      <c r="L9792" t="s">
        <v>27439</v>
      </c>
      <c r="M9792" t="s">
        <v>27440</v>
      </c>
      <c r="N9792">
        <v>7.6091666660000001</v>
      </c>
      <c r="O9792">
        <v>0</v>
      </c>
      <c r="P9792">
        <v>11938</v>
      </c>
      <c r="Q9792">
        <v>0</v>
      </c>
      <c r="R9792">
        <v>0</v>
      </c>
      <c r="S9792">
        <v>6</v>
      </c>
      <c r="T9792">
        <v>1416</v>
      </c>
      <c r="U9792">
        <v>2</v>
      </c>
      <c r="V9792">
        <v>26</v>
      </c>
      <c r="W9792">
        <v>0</v>
      </c>
      <c r="X9792">
        <v>22304.201379533766</v>
      </c>
      <c r="Y9792">
        <v>0</v>
      </c>
      <c r="Z9792">
        <v>0</v>
      </c>
      <c r="AA9792">
        <v>15551.611987867134</v>
      </c>
      <c r="AB9792">
        <v>7930.2304324383649</v>
      </c>
      <c r="AC9792">
        <v>1193.9098182029918</v>
      </c>
      <c r="AD9792">
        <v>8740.7893857186318</v>
      </c>
      <c r="AE9792">
        <v>55720.743003760886</v>
      </c>
    </row>
    <row r="9793" spans="1:31" x14ac:dyDescent="0.25">
      <c r="A9793">
        <v>1858170</v>
      </c>
      <c r="B9793">
        <v>1</v>
      </c>
      <c r="C9793" t="s">
        <v>81</v>
      </c>
      <c r="D9793" t="s">
        <v>120</v>
      </c>
      <c r="E9793" t="s">
        <v>164</v>
      </c>
      <c r="F9793" t="s">
        <v>970</v>
      </c>
      <c r="G9793" t="s">
        <v>156</v>
      </c>
      <c r="H9793" t="s">
        <v>157</v>
      </c>
      <c r="I9793" t="s">
        <v>135</v>
      </c>
      <c r="J9793" t="s">
        <v>136</v>
      </c>
      <c r="K9793" t="s">
        <v>137</v>
      </c>
      <c r="L9793" t="s">
        <v>27441</v>
      </c>
      <c r="M9793" t="s">
        <v>27442</v>
      </c>
      <c r="N9793">
        <v>1.5347222220000001</v>
      </c>
      <c r="O9793">
        <v>0</v>
      </c>
      <c r="P9793">
        <v>0</v>
      </c>
      <c r="Q9793">
        <v>79</v>
      </c>
      <c r="R9793">
        <v>0</v>
      </c>
      <c r="S9793">
        <v>4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359.24273016259997</v>
      </c>
      <c r="Z9793">
        <v>0</v>
      </c>
      <c r="AA9793">
        <v>17.618574890333001</v>
      </c>
      <c r="AB9793">
        <v>0</v>
      </c>
      <c r="AC9793">
        <v>0</v>
      </c>
      <c r="AD9793">
        <v>0</v>
      </c>
      <c r="AE9793">
        <v>376.86130505293295</v>
      </c>
    </row>
    <row r="9794" spans="1:31" x14ac:dyDescent="0.25">
      <c r="A9794">
        <v>1858940</v>
      </c>
      <c r="B9794">
        <v>1</v>
      </c>
      <c r="C9794" t="s">
        <v>80</v>
      </c>
      <c r="D9794" t="s">
        <v>82</v>
      </c>
      <c r="E9794" t="s">
        <v>268</v>
      </c>
      <c r="F9794" t="s">
        <v>27443</v>
      </c>
      <c r="G9794" t="s">
        <v>156</v>
      </c>
      <c r="H9794" t="s">
        <v>157</v>
      </c>
      <c r="I9794" t="s">
        <v>135</v>
      </c>
      <c r="J9794" t="s">
        <v>136</v>
      </c>
      <c r="K9794" t="s">
        <v>137</v>
      </c>
      <c r="L9794" t="s">
        <v>27444</v>
      </c>
      <c r="M9794" t="s">
        <v>27445</v>
      </c>
      <c r="N9794">
        <v>0.47666666600000002</v>
      </c>
      <c r="O9794">
        <v>0</v>
      </c>
      <c r="P9794">
        <v>6332</v>
      </c>
      <c r="Q9794">
        <v>0</v>
      </c>
      <c r="R9794">
        <v>0</v>
      </c>
      <c r="S9794">
        <v>7</v>
      </c>
      <c r="T9794">
        <v>5216</v>
      </c>
      <c r="U9794">
        <v>0</v>
      </c>
      <c r="V9794">
        <v>10</v>
      </c>
      <c r="W9794">
        <v>0</v>
      </c>
      <c r="X9794">
        <v>1118.3708373064867</v>
      </c>
      <c r="Y9794">
        <v>0</v>
      </c>
      <c r="Z9794">
        <v>0</v>
      </c>
      <c r="AA9794">
        <v>481.46732340161003</v>
      </c>
      <c r="AB9794">
        <v>887.67609447993709</v>
      </c>
      <c r="AC9794">
        <v>0</v>
      </c>
      <c r="AD9794">
        <v>8.5698995898149999</v>
      </c>
      <c r="AE9794">
        <v>2496.0841547778487</v>
      </c>
    </row>
    <row r="9795" spans="1:31" x14ac:dyDescent="0.25">
      <c r="A9795">
        <v>1858608</v>
      </c>
      <c r="B9795">
        <v>1</v>
      </c>
      <c r="C9795" t="s">
        <v>80</v>
      </c>
      <c r="D9795" t="s">
        <v>91</v>
      </c>
      <c r="E9795" t="s">
        <v>131</v>
      </c>
      <c r="F9795" t="s">
        <v>27446</v>
      </c>
      <c r="G9795" t="s">
        <v>133</v>
      </c>
      <c r="H9795" t="s">
        <v>134</v>
      </c>
      <c r="I9795" t="s">
        <v>135</v>
      </c>
      <c r="J9795" t="s">
        <v>136</v>
      </c>
      <c r="K9795" t="s">
        <v>137</v>
      </c>
      <c r="L9795" t="s">
        <v>27447</v>
      </c>
      <c r="M9795" t="s">
        <v>27448</v>
      </c>
      <c r="N9795">
        <v>2.0049999999999999</v>
      </c>
      <c r="O9795">
        <v>0</v>
      </c>
      <c r="P9795">
        <v>5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5.29567764895E-3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5.29567764895E-3</v>
      </c>
    </row>
    <row r="9796" spans="1:31" x14ac:dyDescent="0.25">
      <c r="A9796">
        <v>1858153</v>
      </c>
      <c r="B9796">
        <v>1</v>
      </c>
      <c r="C9796" t="s">
        <v>81</v>
      </c>
      <c r="D9796" t="s">
        <v>118</v>
      </c>
      <c r="E9796" t="s">
        <v>268</v>
      </c>
      <c r="F9796" t="s">
        <v>27449</v>
      </c>
      <c r="G9796" t="s">
        <v>242</v>
      </c>
      <c r="H9796" t="s">
        <v>157</v>
      </c>
      <c r="I9796" t="s">
        <v>135</v>
      </c>
      <c r="J9796" t="s">
        <v>3</v>
      </c>
      <c r="K9796" t="s">
        <v>137</v>
      </c>
      <c r="L9796" t="s">
        <v>27450</v>
      </c>
      <c r="M9796" t="s">
        <v>27451</v>
      </c>
      <c r="N9796">
        <v>0.14249999999999999</v>
      </c>
      <c r="O9796">
        <v>0</v>
      </c>
      <c r="P9796">
        <v>8353</v>
      </c>
      <c r="Q9796">
        <v>0</v>
      </c>
      <c r="R9796">
        <v>1</v>
      </c>
      <c r="S9796">
        <v>2</v>
      </c>
      <c r="T9796">
        <v>1933</v>
      </c>
      <c r="U9796">
        <v>0</v>
      </c>
      <c r="V9796">
        <v>6</v>
      </c>
      <c r="W9796">
        <v>0</v>
      </c>
      <c r="X9796">
        <v>147.60939286165294</v>
      </c>
      <c r="Y9796">
        <v>0</v>
      </c>
      <c r="Z9796">
        <v>0.17893039601790003</v>
      </c>
      <c r="AA9796">
        <v>0.245414619495675</v>
      </c>
      <c r="AB9796">
        <v>127.08758326328547</v>
      </c>
      <c r="AC9796">
        <v>0</v>
      </c>
      <c r="AD9796">
        <v>2.5745369669757001</v>
      </c>
      <c r="AE9796">
        <v>277.69585810742768</v>
      </c>
    </row>
    <row r="9797" spans="1:31" x14ac:dyDescent="0.25">
      <c r="A9797">
        <v>1858794</v>
      </c>
      <c r="B9797">
        <v>1</v>
      </c>
      <c r="C9797" t="s">
        <v>80</v>
      </c>
      <c r="D9797" t="s">
        <v>97</v>
      </c>
      <c r="E9797" t="s">
        <v>154</v>
      </c>
      <c r="F9797" t="s">
        <v>27452</v>
      </c>
      <c r="G9797" t="s">
        <v>507</v>
      </c>
      <c r="H9797" t="s">
        <v>157</v>
      </c>
      <c r="I9797" t="s">
        <v>135</v>
      </c>
      <c r="J9797" t="s">
        <v>136</v>
      </c>
      <c r="K9797" t="s">
        <v>137</v>
      </c>
      <c r="L9797" t="s">
        <v>27453</v>
      </c>
      <c r="M9797" t="s">
        <v>27454</v>
      </c>
      <c r="N9797">
        <v>0.2225</v>
      </c>
      <c r="O9797">
        <v>0</v>
      </c>
      <c r="P9797">
        <v>12</v>
      </c>
      <c r="Q9797">
        <v>0</v>
      </c>
      <c r="R9797">
        <v>4</v>
      </c>
      <c r="S9797">
        <v>0</v>
      </c>
      <c r="T9797">
        <v>7</v>
      </c>
      <c r="U9797">
        <v>0</v>
      </c>
      <c r="V9797">
        <v>0</v>
      </c>
      <c r="W9797">
        <v>0</v>
      </c>
      <c r="X9797">
        <v>1.5191223761715</v>
      </c>
      <c r="Y9797">
        <v>0</v>
      </c>
      <c r="Z9797">
        <v>4.1071984031850001E-2</v>
      </c>
      <c r="AA9797">
        <v>0</v>
      </c>
      <c r="AB9797">
        <v>1.1147027602127502</v>
      </c>
      <c r="AC9797">
        <v>0</v>
      </c>
      <c r="AD9797">
        <v>0</v>
      </c>
      <c r="AE9797">
        <v>2.6748971204161003</v>
      </c>
    </row>
    <row r="9798" spans="1:31" x14ac:dyDescent="0.25">
      <c r="A9798">
        <v>1858542</v>
      </c>
      <c r="B9798">
        <v>1</v>
      </c>
      <c r="C9798" t="s">
        <v>80</v>
      </c>
      <c r="D9798" t="s">
        <v>100</v>
      </c>
      <c r="E9798" t="s">
        <v>140</v>
      </c>
      <c r="F9798" t="s">
        <v>27455</v>
      </c>
      <c r="G9798" t="s">
        <v>142</v>
      </c>
      <c r="H9798" t="s">
        <v>134</v>
      </c>
      <c r="I9798" t="s">
        <v>135</v>
      </c>
      <c r="J9798" t="s">
        <v>136</v>
      </c>
      <c r="K9798" t="s">
        <v>137</v>
      </c>
      <c r="L9798" t="s">
        <v>27456</v>
      </c>
      <c r="M9798" t="s">
        <v>27457</v>
      </c>
      <c r="N9798">
        <v>6.7074999999999996</v>
      </c>
      <c r="O9798">
        <v>0</v>
      </c>
      <c r="P9798">
        <v>1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3.4391971701873918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3.4391971701873918</v>
      </c>
    </row>
    <row r="9799" spans="1:31" x14ac:dyDescent="0.25">
      <c r="A9799">
        <v>1858708</v>
      </c>
      <c r="B9799">
        <v>1</v>
      </c>
      <c r="C9799" t="s">
        <v>80</v>
      </c>
      <c r="D9799" t="s">
        <v>107</v>
      </c>
      <c r="E9799" t="s">
        <v>164</v>
      </c>
      <c r="F9799" t="s">
        <v>27458</v>
      </c>
      <c r="G9799" t="s">
        <v>665</v>
      </c>
      <c r="H9799" t="s">
        <v>157</v>
      </c>
      <c r="I9799" t="s">
        <v>135</v>
      </c>
      <c r="J9799" t="s">
        <v>136</v>
      </c>
      <c r="K9799" t="s">
        <v>137</v>
      </c>
      <c r="L9799" t="s">
        <v>27459</v>
      </c>
      <c r="M9799" t="s">
        <v>27460</v>
      </c>
      <c r="N9799">
        <v>1.721944444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1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7311.081776898106</v>
      </c>
      <c r="AD9799">
        <v>0</v>
      </c>
      <c r="AE9799">
        <v>7311.081776898106</v>
      </c>
    </row>
    <row r="9800" spans="1:31" x14ac:dyDescent="0.25">
      <c r="A9800">
        <v>1858777</v>
      </c>
      <c r="B9800">
        <v>1</v>
      </c>
      <c r="C9800" t="s">
        <v>81</v>
      </c>
      <c r="D9800" t="s">
        <v>114</v>
      </c>
      <c r="E9800" t="s">
        <v>154</v>
      </c>
      <c r="F9800" t="s">
        <v>18071</v>
      </c>
      <c r="G9800" t="s">
        <v>156</v>
      </c>
      <c r="H9800" t="s">
        <v>157</v>
      </c>
      <c r="I9800" t="s">
        <v>135</v>
      </c>
      <c r="J9800" t="s">
        <v>136</v>
      </c>
      <c r="K9800" t="s">
        <v>137</v>
      </c>
      <c r="L9800" t="s">
        <v>27461</v>
      </c>
      <c r="M9800" t="s">
        <v>27462</v>
      </c>
      <c r="N9800">
        <v>6.8888887999999995E-2</v>
      </c>
      <c r="O9800">
        <v>0</v>
      </c>
      <c r="P9800">
        <v>171</v>
      </c>
      <c r="Q9800">
        <v>0</v>
      </c>
      <c r="R9800">
        <v>2</v>
      </c>
      <c r="S9800">
        <v>0</v>
      </c>
      <c r="T9800">
        <v>8</v>
      </c>
      <c r="U9800">
        <v>0</v>
      </c>
      <c r="V9800">
        <v>0</v>
      </c>
      <c r="W9800">
        <v>0</v>
      </c>
      <c r="X9800">
        <v>1.2909734581868002</v>
      </c>
      <c r="Y9800">
        <v>0</v>
      </c>
      <c r="Z9800">
        <v>0.24540172772533336</v>
      </c>
      <c r="AA9800">
        <v>0</v>
      </c>
      <c r="AB9800">
        <v>2.24380732464E-2</v>
      </c>
      <c r="AC9800">
        <v>0</v>
      </c>
      <c r="AD9800">
        <v>0</v>
      </c>
      <c r="AE9800">
        <v>1.5588132591585335</v>
      </c>
    </row>
    <row r="9801" spans="1:31" x14ac:dyDescent="0.25">
      <c r="A9801">
        <v>1858585</v>
      </c>
      <c r="B9801">
        <v>1</v>
      </c>
      <c r="C9801" t="s">
        <v>80</v>
      </c>
      <c r="D9801" t="s">
        <v>99</v>
      </c>
      <c r="E9801" t="s">
        <v>131</v>
      </c>
      <c r="F9801" t="s">
        <v>27463</v>
      </c>
      <c r="G9801" t="s">
        <v>133</v>
      </c>
      <c r="H9801" t="s">
        <v>134</v>
      </c>
      <c r="I9801" t="s">
        <v>135</v>
      </c>
      <c r="J9801" t="s">
        <v>136</v>
      </c>
      <c r="K9801" t="s">
        <v>137</v>
      </c>
      <c r="L9801" t="s">
        <v>27464</v>
      </c>
      <c r="M9801" t="s">
        <v>27465</v>
      </c>
      <c r="N9801">
        <v>5.7513888880000001</v>
      </c>
      <c r="O9801">
        <v>0</v>
      </c>
      <c r="P9801">
        <v>5</v>
      </c>
      <c r="Q9801">
        <v>0</v>
      </c>
      <c r="R9801">
        <v>0</v>
      </c>
      <c r="S9801">
        <v>0</v>
      </c>
      <c r="T9801">
        <v>3</v>
      </c>
      <c r="U9801">
        <v>0</v>
      </c>
      <c r="V9801">
        <v>0</v>
      </c>
      <c r="W9801">
        <v>0</v>
      </c>
      <c r="X9801">
        <v>7.5847821239703332</v>
      </c>
      <c r="Y9801">
        <v>0</v>
      </c>
      <c r="Z9801">
        <v>0</v>
      </c>
      <c r="AA9801">
        <v>0</v>
      </c>
      <c r="AB9801">
        <v>45.823539610763582</v>
      </c>
      <c r="AC9801">
        <v>0</v>
      </c>
      <c r="AD9801">
        <v>0</v>
      </c>
      <c r="AE9801">
        <v>53.408321734733917</v>
      </c>
    </row>
    <row r="9802" spans="1:31" x14ac:dyDescent="0.25">
      <c r="A9802">
        <v>1858465</v>
      </c>
      <c r="B9802">
        <v>1</v>
      </c>
      <c r="C9802" t="s">
        <v>81</v>
      </c>
      <c r="D9802" t="s">
        <v>113</v>
      </c>
      <c r="E9802" t="s">
        <v>131</v>
      </c>
      <c r="F9802" t="s">
        <v>27466</v>
      </c>
      <c r="G9802" t="s">
        <v>133</v>
      </c>
      <c r="H9802" t="s">
        <v>134</v>
      </c>
      <c r="I9802" t="s">
        <v>135</v>
      </c>
      <c r="J9802" t="s">
        <v>136</v>
      </c>
      <c r="K9802" t="s">
        <v>137</v>
      </c>
      <c r="L9802" t="s">
        <v>27467</v>
      </c>
      <c r="M9802" t="s">
        <v>27468</v>
      </c>
      <c r="N9802">
        <v>3.2963888880000001</v>
      </c>
      <c r="O9802">
        <v>0</v>
      </c>
      <c r="P9802">
        <v>0</v>
      </c>
      <c r="Q9802">
        <v>0</v>
      </c>
      <c r="R9802">
        <v>10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71.49751539910568</v>
      </c>
      <c r="AA9802">
        <v>0</v>
      </c>
      <c r="AB9802">
        <v>0</v>
      </c>
      <c r="AC9802">
        <v>0</v>
      </c>
      <c r="AD9802">
        <v>0</v>
      </c>
      <c r="AE9802">
        <v>71.49751539910568</v>
      </c>
    </row>
    <row r="9803" spans="1:31" x14ac:dyDescent="0.25">
      <c r="A9803">
        <v>1858714</v>
      </c>
      <c r="B9803">
        <v>1</v>
      </c>
      <c r="C9803" t="s">
        <v>80</v>
      </c>
      <c r="D9803" t="s">
        <v>108</v>
      </c>
      <c r="E9803" t="s">
        <v>164</v>
      </c>
      <c r="F9803" t="s">
        <v>27469</v>
      </c>
      <c r="G9803" t="s">
        <v>386</v>
      </c>
      <c r="H9803" t="s">
        <v>157</v>
      </c>
      <c r="I9803" t="s">
        <v>135</v>
      </c>
      <c r="J9803" t="s">
        <v>136</v>
      </c>
      <c r="K9803" t="s">
        <v>137</v>
      </c>
      <c r="L9803" t="s">
        <v>27470</v>
      </c>
      <c r="M9803" t="s">
        <v>27471</v>
      </c>
      <c r="N9803">
        <v>0.73972222200000004</v>
      </c>
      <c r="O9803">
        <v>0</v>
      </c>
      <c r="P9803">
        <v>819</v>
      </c>
      <c r="Q9803">
        <v>0</v>
      </c>
      <c r="R9803">
        <v>93</v>
      </c>
      <c r="S9803">
        <v>9</v>
      </c>
      <c r="T9803">
        <v>69</v>
      </c>
      <c r="U9803">
        <v>0</v>
      </c>
      <c r="V9803">
        <v>0</v>
      </c>
      <c r="W9803">
        <v>0</v>
      </c>
      <c r="X9803">
        <v>78.233791680531766</v>
      </c>
      <c r="Y9803">
        <v>0</v>
      </c>
      <c r="Z9803">
        <v>12.124902686224644</v>
      </c>
      <c r="AA9803">
        <v>61.427705570152412</v>
      </c>
      <c r="AB9803">
        <v>20.225869866751665</v>
      </c>
      <c r="AC9803">
        <v>0</v>
      </c>
      <c r="AD9803">
        <v>0</v>
      </c>
      <c r="AE9803">
        <v>172.0122698036605</v>
      </c>
    </row>
    <row r="9804" spans="1:31" x14ac:dyDescent="0.25">
      <c r="A9804">
        <v>1858479</v>
      </c>
      <c r="B9804">
        <v>1</v>
      </c>
      <c r="C9804" t="s">
        <v>80</v>
      </c>
      <c r="D9804" t="s">
        <v>107</v>
      </c>
      <c r="E9804" t="s">
        <v>164</v>
      </c>
      <c r="F9804" t="s">
        <v>27472</v>
      </c>
      <c r="G9804" t="s">
        <v>156</v>
      </c>
      <c r="H9804" t="s">
        <v>157</v>
      </c>
      <c r="I9804" t="s">
        <v>135</v>
      </c>
      <c r="J9804" t="s">
        <v>136</v>
      </c>
      <c r="K9804" t="s">
        <v>137</v>
      </c>
      <c r="L9804" t="s">
        <v>27473</v>
      </c>
      <c r="M9804" t="s">
        <v>27474</v>
      </c>
      <c r="N9804">
        <v>0.83499999999999996</v>
      </c>
      <c r="O9804">
        <v>1</v>
      </c>
      <c r="P9804">
        <v>1751</v>
      </c>
      <c r="Q9804">
        <v>0</v>
      </c>
      <c r="R9804">
        <v>1</v>
      </c>
      <c r="S9804">
        <v>0</v>
      </c>
      <c r="T9804">
        <v>73</v>
      </c>
      <c r="U9804">
        <v>0</v>
      </c>
      <c r="V9804">
        <v>2</v>
      </c>
      <c r="W9804">
        <v>16.13601823787625</v>
      </c>
      <c r="X9804">
        <v>150.06692910858951</v>
      </c>
      <c r="Y9804">
        <v>0</v>
      </c>
      <c r="Z9804">
        <v>0</v>
      </c>
      <c r="AA9804">
        <v>0</v>
      </c>
      <c r="AB9804">
        <v>49.719158417475647</v>
      </c>
      <c r="AC9804">
        <v>0</v>
      </c>
      <c r="AD9804">
        <v>0.53467993141377512</v>
      </c>
      <c r="AE9804">
        <v>216.45678569535517</v>
      </c>
    </row>
    <row r="9805" spans="1:31" x14ac:dyDescent="0.25">
      <c r="A9805">
        <v>1858236</v>
      </c>
      <c r="B9805">
        <v>1</v>
      </c>
      <c r="C9805" t="s">
        <v>80</v>
      </c>
      <c r="D9805" t="s">
        <v>97</v>
      </c>
      <c r="E9805" t="s">
        <v>140</v>
      </c>
      <c r="F9805" t="s">
        <v>27475</v>
      </c>
      <c r="G9805" t="s">
        <v>142</v>
      </c>
      <c r="H9805" t="s">
        <v>134</v>
      </c>
      <c r="I9805" t="s">
        <v>135</v>
      </c>
      <c r="J9805" t="s">
        <v>136</v>
      </c>
      <c r="K9805" t="s">
        <v>137</v>
      </c>
      <c r="L9805" t="s">
        <v>27476</v>
      </c>
      <c r="M9805" t="s">
        <v>27477</v>
      </c>
      <c r="N9805">
        <v>6.1347222219999997</v>
      </c>
      <c r="O9805">
        <v>0</v>
      </c>
      <c r="P9805">
        <v>1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1.8711233854339582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1.8711233854339582</v>
      </c>
    </row>
    <row r="9806" spans="1:31" x14ac:dyDescent="0.25">
      <c r="A9806">
        <v>1858130</v>
      </c>
      <c r="B9806">
        <v>1</v>
      </c>
      <c r="C9806" t="s">
        <v>81</v>
      </c>
      <c r="D9806" t="s">
        <v>120</v>
      </c>
      <c r="E9806" t="s">
        <v>202</v>
      </c>
      <c r="F9806" t="s">
        <v>4570</v>
      </c>
      <c r="G9806" t="s">
        <v>156</v>
      </c>
      <c r="H9806" t="s">
        <v>157</v>
      </c>
      <c r="I9806" t="s">
        <v>135</v>
      </c>
      <c r="J9806" t="s">
        <v>136</v>
      </c>
      <c r="K9806" t="s">
        <v>137</v>
      </c>
      <c r="L9806" t="s">
        <v>27478</v>
      </c>
      <c r="M9806" t="s">
        <v>27479</v>
      </c>
      <c r="N9806">
        <v>0.42916666599999997</v>
      </c>
      <c r="O9806">
        <v>1</v>
      </c>
      <c r="P9806">
        <v>294</v>
      </c>
      <c r="Q9806">
        <v>73</v>
      </c>
      <c r="R9806">
        <v>3</v>
      </c>
      <c r="S9806">
        <v>15</v>
      </c>
      <c r="T9806">
        <v>34</v>
      </c>
      <c r="U9806">
        <v>2</v>
      </c>
      <c r="V9806">
        <v>0</v>
      </c>
      <c r="W9806">
        <v>5.3321920193452499</v>
      </c>
      <c r="X9806">
        <v>20.061998287315859</v>
      </c>
      <c r="Y9806">
        <v>94.933977421243881</v>
      </c>
      <c r="Z9806">
        <v>0.92414421406899994</v>
      </c>
      <c r="AA9806">
        <v>11.428245153706252</v>
      </c>
      <c r="AB9806">
        <v>1.7616629752273338</v>
      </c>
      <c r="AC9806">
        <v>2.179230383723</v>
      </c>
      <c r="AD9806">
        <v>0</v>
      </c>
      <c r="AE9806">
        <v>136.62145045463058</v>
      </c>
    </row>
    <row r="9807" spans="1:31" x14ac:dyDescent="0.25">
      <c r="A9807">
        <v>1858528</v>
      </c>
      <c r="B9807">
        <v>1</v>
      </c>
      <c r="C9807" t="s">
        <v>80</v>
      </c>
      <c r="D9807" t="s">
        <v>83</v>
      </c>
      <c r="E9807" t="s">
        <v>131</v>
      </c>
      <c r="F9807" t="s">
        <v>23376</v>
      </c>
      <c r="G9807" t="s">
        <v>133</v>
      </c>
      <c r="H9807" t="s">
        <v>134</v>
      </c>
      <c r="I9807" t="s">
        <v>135</v>
      </c>
      <c r="J9807" t="s">
        <v>136</v>
      </c>
      <c r="K9807" t="s">
        <v>137</v>
      </c>
      <c r="L9807" t="s">
        <v>27480</v>
      </c>
      <c r="M9807" t="s">
        <v>27481</v>
      </c>
      <c r="N9807">
        <v>2.7727777769999999</v>
      </c>
      <c r="O9807">
        <v>0</v>
      </c>
      <c r="P9807">
        <v>9</v>
      </c>
      <c r="Q9807">
        <v>0</v>
      </c>
      <c r="R9807">
        <v>0</v>
      </c>
      <c r="S9807">
        <v>0</v>
      </c>
      <c r="T9807">
        <v>138</v>
      </c>
      <c r="U9807">
        <v>0</v>
      </c>
      <c r="V9807">
        <v>1</v>
      </c>
      <c r="W9807">
        <v>0</v>
      </c>
      <c r="X9807">
        <v>5.9374097239589174</v>
      </c>
      <c r="Y9807">
        <v>0</v>
      </c>
      <c r="Z9807">
        <v>0</v>
      </c>
      <c r="AA9807">
        <v>0</v>
      </c>
      <c r="AB9807">
        <v>362.73084547825437</v>
      </c>
      <c r="AC9807">
        <v>0</v>
      </c>
      <c r="AD9807">
        <v>79.471273732723674</v>
      </c>
      <c r="AE9807">
        <v>448.13952893493695</v>
      </c>
    </row>
    <row r="9808" spans="1:31" x14ac:dyDescent="0.25">
      <c r="A9808">
        <v>1858771</v>
      </c>
      <c r="B9808">
        <v>1</v>
      </c>
      <c r="C9808" t="s">
        <v>81</v>
      </c>
      <c r="D9808" t="s">
        <v>120</v>
      </c>
      <c r="E9808" t="s">
        <v>154</v>
      </c>
      <c r="F9808" t="s">
        <v>27482</v>
      </c>
      <c r="G9808" t="s">
        <v>156</v>
      </c>
      <c r="H9808" t="s">
        <v>157</v>
      </c>
      <c r="I9808" t="s">
        <v>135</v>
      </c>
      <c r="J9808" t="s">
        <v>136</v>
      </c>
      <c r="K9808" t="s">
        <v>137</v>
      </c>
      <c r="L9808" t="s">
        <v>27483</v>
      </c>
      <c r="M9808" t="s">
        <v>27484</v>
      </c>
      <c r="N9808">
        <v>0.96750000000000003</v>
      </c>
      <c r="O9808">
        <v>0</v>
      </c>
      <c r="P9808">
        <v>0</v>
      </c>
      <c r="Q9808">
        <v>1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3.2751503226597998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3.2751503226597998</v>
      </c>
    </row>
    <row r="9809" spans="1:31" x14ac:dyDescent="0.25">
      <c r="A9809">
        <v>1858379</v>
      </c>
      <c r="B9809">
        <v>1</v>
      </c>
      <c r="C9809" t="s">
        <v>81</v>
      </c>
      <c r="D9809" t="s">
        <v>120</v>
      </c>
      <c r="E9809" t="s">
        <v>154</v>
      </c>
      <c r="F9809" t="s">
        <v>27485</v>
      </c>
      <c r="G9809" t="s">
        <v>156</v>
      </c>
      <c r="H9809" t="s">
        <v>157</v>
      </c>
      <c r="I9809" t="s">
        <v>135</v>
      </c>
      <c r="J9809" t="s">
        <v>136</v>
      </c>
      <c r="K9809" t="s">
        <v>137</v>
      </c>
      <c r="L9809" t="s">
        <v>27486</v>
      </c>
      <c r="M9809" t="s">
        <v>27487</v>
      </c>
      <c r="N9809">
        <v>0.76888888799999999</v>
      </c>
      <c r="O9809">
        <v>0</v>
      </c>
      <c r="P9809">
        <v>623</v>
      </c>
      <c r="Q9809">
        <v>0</v>
      </c>
      <c r="R9809">
        <v>15</v>
      </c>
      <c r="S9809">
        <v>0</v>
      </c>
      <c r="T9809">
        <v>113</v>
      </c>
      <c r="U9809">
        <v>0</v>
      </c>
      <c r="V9809">
        <v>1</v>
      </c>
      <c r="W9809">
        <v>0</v>
      </c>
      <c r="X9809">
        <v>81.871487538783953</v>
      </c>
      <c r="Y9809">
        <v>0</v>
      </c>
      <c r="Z9809">
        <v>5.4007045056677336</v>
      </c>
      <c r="AA9809">
        <v>0</v>
      </c>
      <c r="AB9809">
        <v>37.43103400467627</v>
      </c>
      <c r="AC9809">
        <v>0</v>
      </c>
      <c r="AD9809">
        <v>0.57328731516080011</v>
      </c>
      <c r="AE9809">
        <v>125.27651336428875</v>
      </c>
    </row>
    <row r="9810" spans="1:31" x14ac:dyDescent="0.25">
      <c r="A9810">
        <v>1858150</v>
      </c>
      <c r="B9810">
        <v>1</v>
      </c>
      <c r="C9810" t="s">
        <v>80</v>
      </c>
      <c r="D9810" t="s">
        <v>93</v>
      </c>
      <c r="E9810" t="s">
        <v>202</v>
      </c>
      <c r="F9810" t="s">
        <v>27488</v>
      </c>
      <c r="G9810" t="s">
        <v>156</v>
      </c>
      <c r="H9810" t="s">
        <v>157</v>
      </c>
      <c r="I9810" t="s">
        <v>135</v>
      </c>
      <c r="J9810" t="s">
        <v>136</v>
      </c>
      <c r="K9810" t="s">
        <v>137</v>
      </c>
      <c r="L9810" t="s">
        <v>27489</v>
      </c>
      <c r="M9810" t="s">
        <v>27490</v>
      </c>
      <c r="N9810">
        <v>0.582777777</v>
      </c>
      <c r="O9810">
        <v>0</v>
      </c>
      <c r="P9810">
        <v>196</v>
      </c>
      <c r="Q9810">
        <v>1</v>
      </c>
      <c r="R9810">
        <v>87</v>
      </c>
      <c r="S9810">
        <v>4</v>
      </c>
      <c r="T9810">
        <v>80</v>
      </c>
      <c r="U9810">
        <v>0</v>
      </c>
      <c r="V9810">
        <v>0</v>
      </c>
      <c r="W9810">
        <v>0</v>
      </c>
      <c r="X9810">
        <v>15.485251128953198</v>
      </c>
      <c r="Y9810">
        <v>0.66676030979836654</v>
      </c>
      <c r="Z9810">
        <v>104.30471795749334</v>
      </c>
      <c r="AA9810">
        <v>11.165357554912154</v>
      </c>
      <c r="AB9810">
        <v>27.207797772484273</v>
      </c>
      <c r="AC9810">
        <v>0</v>
      </c>
      <c r="AD9810">
        <v>0</v>
      </c>
      <c r="AE9810">
        <v>158.82988472364133</v>
      </c>
    </row>
    <row r="9811" spans="1:31" x14ac:dyDescent="0.25">
      <c r="A9811">
        <v>1858837</v>
      </c>
      <c r="B9811">
        <v>1</v>
      </c>
      <c r="C9811" t="s">
        <v>81</v>
      </c>
      <c r="D9811" t="s">
        <v>113</v>
      </c>
      <c r="E9811" t="s">
        <v>252</v>
      </c>
      <c r="F9811" t="s">
        <v>27491</v>
      </c>
      <c r="G9811" t="s">
        <v>133</v>
      </c>
      <c r="H9811" t="s">
        <v>134</v>
      </c>
      <c r="I9811" t="s">
        <v>135</v>
      </c>
      <c r="J9811" t="s">
        <v>136</v>
      </c>
      <c r="K9811" t="s">
        <v>137</v>
      </c>
      <c r="L9811" t="s">
        <v>27492</v>
      </c>
      <c r="M9811" t="s">
        <v>27493</v>
      </c>
      <c r="N9811">
        <v>2.542777777</v>
      </c>
      <c r="O9811">
        <v>0</v>
      </c>
      <c r="P9811">
        <v>760</v>
      </c>
      <c r="Q9811">
        <v>0</v>
      </c>
      <c r="R9811">
        <v>0</v>
      </c>
      <c r="S9811">
        <v>0</v>
      </c>
      <c r="T9811">
        <v>29</v>
      </c>
      <c r="U9811">
        <v>0</v>
      </c>
      <c r="V9811">
        <v>0</v>
      </c>
      <c r="W9811">
        <v>0</v>
      </c>
      <c r="X9811">
        <v>470.92329962454824</v>
      </c>
      <c r="Y9811">
        <v>0</v>
      </c>
      <c r="Z9811">
        <v>0</v>
      </c>
      <c r="AA9811">
        <v>0</v>
      </c>
      <c r="AB9811">
        <v>49.581186704276945</v>
      </c>
      <c r="AC9811">
        <v>0</v>
      </c>
      <c r="AD9811">
        <v>0</v>
      </c>
      <c r="AE9811">
        <v>520.50448632882512</v>
      </c>
    </row>
    <row r="9812" spans="1:31" x14ac:dyDescent="0.25">
      <c r="A9812">
        <v>1858173</v>
      </c>
      <c r="B9812">
        <v>1</v>
      </c>
      <c r="C9812" t="s">
        <v>80</v>
      </c>
      <c r="D9812" t="s">
        <v>84</v>
      </c>
      <c r="E9812" t="s">
        <v>131</v>
      </c>
      <c r="F9812" t="s">
        <v>27494</v>
      </c>
      <c r="G9812" t="s">
        <v>133</v>
      </c>
      <c r="H9812" t="s">
        <v>134</v>
      </c>
      <c r="I9812" t="s">
        <v>135</v>
      </c>
      <c r="J9812" t="s">
        <v>136</v>
      </c>
      <c r="K9812" t="s">
        <v>137</v>
      </c>
      <c r="L9812" t="s">
        <v>27495</v>
      </c>
      <c r="M9812" t="s">
        <v>27496</v>
      </c>
      <c r="N9812">
        <v>8.8733333329999997</v>
      </c>
      <c r="O9812">
        <v>0</v>
      </c>
      <c r="P9812">
        <v>23</v>
      </c>
      <c r="Q9812">
        <v>0</v>
      </c>
      <c r="R9812">
        <v>15</v>
      </c>
      <c r="S9812">
        <v>0</v>
      </c>
      <c r="T9812">
        <v>2</v>
      </c>
      <c r="U9812">
        <v>0</v>
      </c>
      <c r="V9812">
        <v>0</v>
      </c>
      <c r="W9812">
        <v>0</v>
      </c>
      <c r="X9812">
        <v>46.673290439148509</v>
      </c>
      <c r="Y9812">
        <v>0</v>
      </c>
      <c r="Z9812">
        <v>60.182417400312019</v>
      </c>
      <c r="AA9812">
        <v>0</v>
      </c>
      <c r="AB9812">
        <v>116.53539177866271</v>
      </c>
      <c r="AC9812">
        <v>0</v>
      </c>
      <c r="AD9812">
        <v>0</v>
      </c>
      <c r="AE9812">
        <v>223.39109961812323</v>
      </c>
    </row>
    <row r="9813" spans="1:31" x14ac:dyDescent="0.25">
      <c r="A9813">
        <v>1858791</v>
      </c>
      <c r="B9813">
        <v>1</v>
      </c>
      <c r="C9813" t="s">
        <v>80</v>
      </c>
      <c r="D9813" t="s">
        <v>94</v>
      </c>
      <c r="E9813" t="s">
        <v>131</v>
      </c>
      <c r="F9813" t="s">
        <v>26717</v>
      </c>
      <c r="G9813" t="s">
        <v>133</v>
      </c>
      <c r="H9813" t="s">
        <v>134</v>
      </c>
      <c r="I9813" t="s">
        <v>135</v>
      </c>
      <c r="J9813" t="s">
        <v>136</v>
      </c>
      <c r="K9813" t="s">
        <v>137</v>
      </c>
      <c r="L9813" t="s">
        <v>27497</v>
      </c>
      <c r="M9813" t="s">
        <v>27498</v>
      </c>
      <c r="N9813">
        <v>1.0833333329999999</v>
      </c>
      <c r="O9813">
        <v>0</v>
      </c>
      <c r="P9813">
        <v>68</v>
      </c>
      <c r="Q9813">
        <v>0</v>
      </c>
      <c r="R9813">
        <v>0</v>
      </c>
      <c r="S9813">
        <v>0</v>
      </c>
      <c r="T9813">
        <v>4</v>
      </c>
      <c r="U9813">
        <v>0</v>
      </c>
      <c r="V9813">
        <v>0</v>
      </c>
      <c r="W9813">
        <v>0</v>
      </c>
      <c r="X9813">
        <v>17.354286515096803</v>
      </c>
      <c r="Y9813">
        <v>0</v>
      </c>
      <c r="Z9813">
        <v>0</v>
      </c>
      <c r="AA9813">
        <v>0</v>
      </c>
      <c r="AB9813">
        <v>2.9733878306960504</v>
      </c>
      <c r="AC9813">
        <v>0</v>
      </c>
      <c r="AD9813">
        <v>0</v>
      </c>
      <c r="AE9813">
        <v>20.327674345792854</v>
      </c>
    </row>
    <row r="9814" spans="1:31" x14ac:dyDescent="0.25">
      <c r="A9814">
        <v>1858459</v>
      </c>
      <c r="B9814">
        <v>1</v>
      </c>
      <c r="C9814" t="s">
        <v>80</v>
      </c>
      <c r="D9814" t="s">
        <v>100</v>
      </c>
      <c r="E9814" t="s">
        <v>140</v>
      </c>
      <c r="F9814" t="s">
        <v>27499</v>
      </c>
      <c r="G9814" t="s">
        <v>246</v>
      </c>
      <c r="H9814" t="s">
        <v>134</v>
      </c>
      <c r="I9814" t="s">
        <v>135</v>
      </c>
      <c r="J9814" t="s">
        <v>136</v>
      </c>
      <c r="K9814" t="s">
        <v>137</v>
      </c>
      <c r="L9814" t="s">
        <v>27500</v>
      </c>
      <c r="M9814" t="s">
        <v>27501</v>
      </c>
      <c r="N9814">
        <v>4.3716666660000003</v>
      </c>
      <c r="O9814">
        <v>0</v>
      </c>
      <c r="P9814">
        <v>1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1.7880293231456004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1.7880293231456004</v>
      </c>
    </row>
    <row r="9815" spans="1:31" x14ac:dyDescent="0.25">
      <c r="A9815">
        <v>1858313</v>
      </c>
      <c r="B9815">
        <v>1</v>
      </c>
      <c r="C9815" t="s">
        <v>81</v>
      </c>
      <c r="D9815" t="s">
        <v>128</v>
      </c>
      <c r="E9815" t="s">
        <v>164</v>
      </c>
      <c r="F9815" t="s">
        <v>11088</v>
      </c>
      <c r="G9815" t="s">
        <v>156</v>
      </c>
      <c r="H9815" t="s">
        <v>157</v>
      </c>
      <c r="I9815" t="s">
        <v>135</v>
      </c>
      <c r="J9815" t="s">
        <v>136</v>
      </c>
      <c r="K9815" t="s">
        <v>137</v>
      </c>
      <c r="L9815" t="s">
        <v>27502</v>
      </c>
      <c r="M9815" t="s">
        <v>27503</v>
      </c>
      <c r="N9815">
        <v>0.68166666600000003</v>
      </c>
      <c r="O9815">
        <v>3</v>
      </c>
      <c r="P9815">
        <v>497</v>
      </c>
      <c r="Q9815">
        <v>89</v>
      </c>
      <c r="R9815">
        <v>26</v>
      </c>
      <c r="S9815">
        <v>6</v>
      </c>
      <c r="T9815">
        <v>55</v>
      </c>
      <c r="U9815">
        <v>0</v>
      </c>
      <c r="V9815">
        <v>0</v>
      </c>
      <c r="W9815">
        <v>0.714868611135</v>
      </c>
      <c r="X9815">
        <v>63.750109059258293</v>
      </c>
      <c r="Y9815">
        <v>32.523193395317506</v>
      </c>
      <c r="Z9815">
        <v>6.4531405529579331</v>
      </c>
      <c r="AA9815">
        <v>19.13798397796905</v>
      </c>
      <c r="AB9815">
        <v>21.857337152765098</v>
      </c>
      <c r="AC9815">
        <v>0</v>
      </c>
      <c r="AD9815">
        <v>0</v>
      </c>
      <c r="AE9815">
        <v>144.43663274940289</v>
      </c>
    </row>
    <row r="9816" spans="1:31" x14ac:dyDescent="0.25">
      <c r="A9816">
        <v>1858319</v>
      </c>
      <c r="B9816">
        <v>1</v>
      </c>
      <c r="C9816" t="s">
        <v>80</v>
      </c>
      <c r="D9816" t="s">
        <v>84</v>
      </c>
      <c r="E9816" t="s">
        <v>140</v>
      </c>
      <c r="F9816" t="s">
        <v>27504</v>
      </c>
      <c r="G9816" t="s">
        <v>213</v>
      </c>
      <c r="H9816" t="s">
        <v>134</v>
      </c>
      <c r="I9816" t="s">
        <v>135</v>
      </c>
      <c r="J9816" t="s">
        <v>136</v>
      </c>
      <c r="K9816" t="s">
        <v>137</v>
      </c>
      <c r="L9816" t="s">
        <v>27505</v>
      </c>
      <c r="M9816" t="s">
        <v>27506</v>
      </c>
      <c r="N9816">
        <v>4.5169444439999999</v>
      </c>
      <c r="O9816">
        <v>0</v>
      </c>
      <c r="P9816">
        <v>4</v>
      </c>
      <c r="Q9816">
        <v>0</v>
      </c>
      <c r="R9816">
        <v>0</v>
      </c>
      <c r="S9816">
        <v>0</v>
      </c>
      <c r="T9816">
        <v>1</v>
      </c>
      <c r="U9816">
        <v>0</v>
      </c>
      <c r="V9816">
        <v>0</v>
      </c>
      <c r="W9816">
        <v>0</v>
      </c>
      <c r="X9816">
        <v>4.5106697540125671</v>
      </c>
      <c r="Y9816">
        <v>0</v>
      </c>
      <c r="Z9816">
        <v>0</v>
      </c>
      <c r="AA9816">
        <v>0</v>
      </c>
      <c r="AB9816">
        <v>2.2393060456094998</v>
      </c>
      <c r="AC9816">
        <v>0</v>
      </c>
      <c r="AD9816">
        <v>0</v>
      </c>
      <c r="AE9816">
        <v>6.7499757996220673</v>
      </c>
    </row>
    <row r="9817" spans="1:31" x14ac:dyDescent="0.25">
      <c r="A9817">
        <v>1858296</v>
      </c>
      <c r="B9817">
        <v>1</v>
      </c>
      <c r="C9817" t="s">
        <v>81</v>
      </c>
      <c r="D9817" t="s">
        <v>112</v>
      </c>
      <c r="E9817" t="s">
        <v>154</v>
      </c>
      <c r="F9817" t="s">
        <v>1495</v>
      </c>
      <c r="G9817" t="s">
        <v>156</v>
      </c>
      <c r="H9817" t="s">
        <v>157</v>
      </c>
      <c r="I9817" t="s">
        <v>179</v>
      </c>
      <c r="J9817" t="s">
        <v>136</v>
      </c>
      <c r="K9817" t="s">
        <v>137</v>
      </c>
      <c r="L9817" t="s">
        <v>27507</v>
      </c>
      <c r="M9817" t="s">
        <v>27508</v>
      </c>
      <c r="N9817">
        <v>1.1944444E-2</v>
      </c>
      <c r="O9817">
        <v>0</v>
      </c>
      <c r="P9817">
        <v>658</v>
      </c>
      <c r="Q9817">
        <v>104</v>
      </c>
      <c r="R9817">
        <v>39</v>
      </c>
      <c r="S9817">
        <v>10</v>
      </c>
      <c r="T9817">
        <v>79</v>
      </c>
      <c r="U9817">
        <v>5</v>
      </c>
      <c r="V9817">
        <v>0</v>
      </c>
      <c r="W9817">
        <v>0</v>
      </c>
      <c r="X9817">
        <v>1.2096096305617425</v>
      </c>
      <c r="Y9817">
        <v>4.9246994522894223</v>
      </c>
      <c r="Z9817">
        <v>0.66521642194608332</v>
      </c>
      <c r="AA9817">
        <v>0.12891704329991668</v>
      </c>
      <c r="AB9817">
        <v>0.25221250208754159</v>
      </c>
      <c r="AC9817">
        <v>1.6611098170832004</v>
      </c>
      <c r="AD9817">
        <v>0</v>
      </c>
      <c r="AE9817">
        <v>8.8417648672679068</v>
      </c>
    </row>
    <row r="9818" spans="1:31" x14ac:dyDescent="0.25">
      <c r="A9818">
        <v>1858167</v>
      </c>
      <c r="B9818">
        <v>1</v>
      </c>
      <c r="C9818" t="s">
        <v>81</v>
      </c>
      <c r="D9818" t="s">
        <v>128</v>
      </c>
      <c r="E9818" t="s">
        <v>131</v>
      </c>
      <c r="F9818" t="s">
        <v>27509</v>
      </c>
      <c r="G9818" t="s">
        <v>133</v>
      </c>
      <c r="H9818" t="s">
        <v>134</v>
      </c>
      <c r="I9818" t="s">
        <v>135</v>
      </c>
      <c r="J9818" t="s">
        <v>136</v>
      </c>
      <c r="K9818" t="s">
        <v>137</v>
      </c>
      <c r="L9818" t="s">
        <v>27510</v>
      </c>
      <c r="M9818" t="s">
        <v>27511</v>
      </c>
      <c r="N9818">
        <v>3.3330555550000001</v>
      </c>
      <c r="O9818">
        <v>0</v>
      </c>
      <c r="P9818">
        <v>3</v>
      </c>
      <c r="Q9818">
        <v>0</v>
      </c>
      <c r="R9818">
        <v>1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1.1405970211625001</v>
      </c>
      <c r="Y9818">
        <v>0</v>
      </c>
      <c r="Z9818">
        <v>1.5155107742099001</v>
      </c>
      <c r="AA9818">
        <v>0</v>
      </c>
      <c r="AB9818">
        <v>0</v>
      </c>
      <c r="AC9818">
        <v>0</v>
      </c>
      <c r="AD9818">
        <v>0</v>
      </c>
      <c r="AE9818">
        <v>2.6561077953724004</v>
      </c>
    </row>
    <row r="9819" spans="1:31" x14ac:dyDescent="0.25">
      <c r="A9819">
        <v>1858937</v>
      </c>
      <c r="B9819">
        <v>1</v>
      </c>
      <c r="C9819" t="s">
        <v>81</v>
      </c>
      <c r="D9819" t="s">
        <v>116</v>
      </c>
      <c r="E9819" t="s">
        <v>164</v>
      </c>
      <c r="F9819" t="s">
        <v>11076</v>
      </c>
      <c r="G9819" t="s">
        <v>156</v>
      </c>
      <c r="H9819" t="s">
        <v>157</v>
      </c>
      <c r="I9819" t="s">
        <v>135</v>
      </c>
      <c r="J9819" t="s">
        <v>136</v>
      </c>
      <c r="K9819" t="s">
        <v>137</v>
      </c>
      <c r="L9819" t="s">
        <v>27512</v>
      </c>
      <c r="M9819" t="s">
        <v>27513</v>
      </c>
      <c r="N9819">
        <v>0.48499999999999999</v>
      </c>
      <c r="O9819">
        <v>0</v>
      </c>
      <c r="P9819">
        <v>1378</v>
      </c>
      <c r="Q9819">
        <v>1</v>
      </c>
      <c r="R9819">
        <v>75</v>
      </c>
      <c r="S9819">
        <v>4</v>
      </c>
      <c r="T9819">
        <v>202</v>
      </c>
      <c r="U9819">
        <v>0</v>
      </c>
      <c r="V9819">
        <v>0</v>
      </c>
      <c r="W9819">
        <v>0</v>
      </c>
      <c r="X9819">
        <v>94.110905035350044</v>
      </c>
      <c r="Y9819">
        <v>0.65985858800399999</v>
      </c>
      <c r="Z9819">
        <v>6.4779032055123045</v>
      </c>
      <c r="AA9819">
        <v>16.634165875283099</v>
      </c>
      <c r="AB9819">
        <v>16.364864814271854</v>
      </c>
      <c r="AC9819">
        <v>0</v>
      </c>
      <c r="AD9819">
        <v>0</v>
      </c>
      <c r="AE9819">
        <v>134.24769751842132</v>
      </c>
    </row>
    <row r="9820" spans="1:31" x14ac:dyDescent="0.25">
      <c r="A9820">
        <v>1858605</v>
      </c>
      <c r="B9820">
        <v>1</v>
      </c>
      <c r="C9820" t="s">
        <v>80</v>
      </c>
      <c r="D9820" t="s">
        <v>103</v>
      </c>
      <c r="E9820" t="s">
        <v>223</v>
      </c>
      <c r="F9820" t="s">
        <v>27074</v>
      </c>
      <c r="G9820" t="s">
        <v>1055</v>
      </c>
      <c r="H9820" t="s">
        <v>134</v>
      </c>
      <c r="I9820" t="s">
        <v>135</v>
      </c>
      <c r="J9820" t="s">
        <v>136</v>
      </c>
      <c r="K9820" t="s">
        <v>137</v>
      </c>
      <c r="L9820" t="s">
        <v>27514</v>
      </c>
      <c r="M9820" t="s">
        <v>27515</v>
      </c>
      <c r="N9820">
        <v>0.70944444399999995</v>
      </c>
      <c r="O9820">
        <v>0</v>
      </c>
      <c r="P9820">
        <v>20</v>
      </c>
      <c r="Q9820">
        <v>0</v>
      </c>
      <c r="R9820">
        <v>0</v>
      </c>
      <c r="S9820">
        <v>0</v>
      </c>
      <c r="T9820">
        <v>5</v>
      </c>
      <c r="U9820">
        <v>0</v>
      </c>
      <c r="V9820">
        <v>0</v>
      </c>
      <c r="W9820">
        <v>0</v>
      </c>
      <c r="X9820">
        <v>3.3823472626384006</v>
      </c>
      <c r="Y9820">
        <v>0</v>
      </c>
      <c r="Z9820">
        <v>0</v>
      </c>
      <c r="AA9820">
        <v>0</v>
      </c>
      <c r="AB9820">
        <v>15.063230034645876</v>
      </c>
      <c r="AC9820">
        <v>0</v>
      </c>
      <c r="AD9820">
        <v>0</v>
      </c>
      <c r="AE9820">
        <v>18.445577297284277</v>
      </c>
    </row>
    <row r="9821" spans="1:31" x14ac:dyDescent="0.25">
      <c r="A9821">
        <v>1858691</v>
      </c>
      <c r="B9821">
        <v>1</v>
      </c>
      <c r="C9821" t="s">
        <v>80</v>
      </c>
      <c r="D9821" t="s">
        <v>110</v>
      </c>
      <c r="E9821" t="s">
        <v>252</v>
      </c>
      <c r="F9821" t="s">
        <v>27516</v>
      </c>
      <c r="G9821" t="s">
        <v>217</v>
      </c>
      <c r="H9821" t="s">
        <v>134</v>
      </c>
      <c r="I9821" t="s">
        <v>135</v>
      </c>
      <c r="J9821" t="s">
        <v>136</v>
      </c>
      <c r="K9821" t="s">
        <v>137</v>
      </c>
      <c r="L9821" t="s">
        <v>27517</v>
      </c>
      <c r="M9821" t="s">
        <v>27518</v>
      </c>
      <c r="N9821">
        <v>0.82250000000000001</v>
      </c>
      <c r="O9821">
        <v>0</v>
      </c>
      <c r="P9821">
        <v>155</v>
      </c>
      <c r="Q9821">
        <v>0</v>
      </c>
      <c r="R9821">
        <v>0</v>
      </c>
      <c r="S9821">
        <v>0</v>
      </c>
      <c r="T9821">
        <v>1</v>
      </c>
      <c r="U9821">
        <v>0</v>
      </c>
      <c r="V9821">
        <v>0</v>
      </c>
      <c r="W9821">
        <v>0</v>
      </c>
      <c r="X9821">
        <v>37.028879724489101</v>
      </c>
      <c r="Y9821">
        <v>0</v>
      </c>
      <c r="Z9821">
        <v>0</v>
      </c>
      <c r="AA9821">
        <v>0</v>
      </c>
      <c r="AB9821">
        <v>8.3948041312590505</v>
      </c>
      <c r="AC9821">
        <v>0</v>
      </c>
      <c r="AD9821">
        <v>0</v>
      </c>
      <c r="AE9821">
        <v>45.423683855748152</v>
      </c>
    </row>
    <row r="9822" spans="1:31" x14ac:dyDescent="0.25">
      <c r="A9822">
        <v>1858545</v>
      </c>
      <c r="B9822">
        <v>1</v>
      </c>
      <c r="C9822" t="s">
        <v>80</v>
      </c>
      <c r="D9822" t="s">
        <v>83</v>
      </c>
      <c r="E9822" t="s">
        <v>223</v>
      </c>
      <c r="F9822" t="s">
        <v>27519</v>
      </c>
      <c r="G9822" t="s">
        <v>1055</v>
      </c>
      <c r="H9822" t="s">
        <v>134</v>
      </c>
      <c r="I9822" t="s">
        <v>135</v>
      </c>
      <c r="J9822" t="s">
        <v>136</v>
      </c>
      <c r="K9822" t="s">
        <v>137</v>
      </c>
      <c r="L9822" t="s">
        <v>27520</v>
      </c>
      <c r="M9822" t="s">
        <v>27521</v>
      </c>
      <c r="N9822">
        <v>1.0127777769999999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3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6.7129121536000022E-2</v>
      </c>
      <c r="AC9822">
        <v>0</v>
      </c>
      <c r="AD9822">
        <v>0</v>
      </c>
      <c r="AE9822">
        <v>6.7129121536000022E-2</v>
      </c>
    </row>
    <row r="9823" spans="1:31" x14ac:dyDescent="0.25">
      <c r="A9823">
        <v>1858213</v>
      </c>
      <c r="B9823">
        <v>1</v>
      </c>
      <c r="C9823" t="s">
        <v>81</v>
      </c>
      <c r="D9823" t="s">
        <v>115</v>
      </c>
      <c r="E9823" t="s">
        <v>140</v>
      </c>
      <c r="F9823" t="s">
        <v>27522</v>
      </c>
      <c r="G9823" t="s">
        <v>142</v>
      </c>
      <c r="H9823" t="s">
        <v>134</v>
      </c>
      <c r="I9823" t="s">
        <v>135</v>
      </c>
      <c r="J9823" t="s">
        <v>136</v>
      </c>
      <c r="K9823" t="s">
        <v>137</v>
      </c>
      <c r="L9823" t="s">
        <v>27523</v>
      </c>
      <c r="M9823" t="s">
        <v>27524</v>
      </c>
      <c r="N9823">
        <v>1.4313888880000001</v>
      </c>
      <c r="O9823">
        <v>0</v>
      </c>
      <c r="P9823">
        <v>1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1.8938349814050001E-2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1.8938349814050001E-2</v>
      </c>
    </row>
    <row r="9824" spans="1:31" x14ac:dyDescent="0.25">
      <c r="A9824">
        <v>1858256</v>
      </c>
      <c r="B9824">
        <v>1</v>
      </c>
      <c r="C9824" t="s">
        <v>80</v>
      </c>
      <c r="D9824" t="s">
        <v>93</v>
      </c>
      <c r="E9824" t="s">
        <v>252</v>
      </c>
      <c r="F9824" t="s">
        <v>23107</v>
      </c>
      <c r="G9824" t="s">
        <v>150</v>
      </c>
      <c r="H9824" t="s">
        <v>134</v>
      </c>
      <c r="I9824" t="s">
        <v>135</v>
      </c>
      <c r="J9824" t="s">
        <v>136</v>
      </c>
      <c r="K9824" t="s">
        <v>151</v>
      </c>
      <c r="L9824" t="s">
        <v>27525</v>
      </c>
      <c r="M9824" t="s">
        <v>27526</v>
      </c>
      <c r="N9824">
        <v>8.8799083329999995</v>
      </c>
      <c r="O9824">
        <v>0</v>
      </c>
      <c r="P9824">
        <v>82</v>
      </c>
      <c r="Q9824">
        <v>0</v>
      </c>
      <c r="R9824">
        <v>5</v>
      </c>
      <c r="S9824">
        <v>0</v>
      </c>
      <c r="T9824">
        <v>15</v>
      </c>
      <c r="U9824">
        <v>0</v>
      </c>
      <c r="V9824">
        <v>1</v>
      </c>
      <c r="W9824">
        <v>0</v>
      </c>
      <c r="X9824">
        <v>136.39927075118234</v>
      </c>
      <c r="Y9824">
        <v>0</v>
      </c>
      <c r="Z9824">
        <v>46.465175846213661</v>
      </c>
      <c r="AA9824">
        <v>0</v>
      </c>
      <c r="AB9824">
        <v>163.5895531597323</v>
      </c>
      <c r="AC9824">
        <v>0</v>
      </c>
      <c r="AD9824">
        <v>244.72067743796887</v>
      </c>
      <c r="AE9824">
        <v>591.17467719509716</v>
      </c>
    </row>
    <row r="9825" spans="1:31" x14ac:dyDescent="0.25">
      <c r="A9825">
        <v>1858797</v>
      </c>
      <c r="B9825">
        <v>1</v>
      </c>
      <c r="C9825" t="s">
        <v>81</v>
      </c>
      <c r="D9825" t="s">
        <v>127</v>
      </c>
      <c r="E9825" t="s">
        <v>164</v>
      </c>
      <c r="F9825" t="s">
        <v>27527</v>
      </c>
      <c r="G9825" t="s">
        <v>156</v>
      </c>
      <c r="H9825" t="s">
        <v>157</v>
      </c>
      <c r="I9825" t="s">
        <v>179</v>
      </c>
      <c r="J9825" t="s">
        <v>136</v>
      </c>
      <c r="K9825" t="s">
        <v>137</v>
      </c>
      <c r="L9825" t="s">
        <v>27528</v>
      </c>
      <c r="M9825" t="s">
        <v>27529</v>
      </c>
      <c r="N9825">
        <v>1.0555554999999999E-2</v>
      </c>
      <c r="O9825">
        <v>1</v>
      </c>
      <c r="P9825">
        <v>516</v>
      </c>
      <c r="Q9825">
        <v>34</v>
      </c>
      <c r="R9825">
        <v>46</v>
      </c>
      <c r="S9825">
        <v>4</v>
      </c>
      <c r="T9825">
        <v>44</v>
      </c>
      <c r="U9825">
        <v>0</v>
      </c>
      <c r="V9825">
        <v>0</v>
      </c>
      <c r="W9825">
        <v>7.2077586372500009E-3</v>
      </c>
      <c r="X9825">
        <v>1.1725208405720009</v>
      </c>
      <c r="Y9825">
        <v>0.24341812655500006</v>
      </c>
      <c r="Z9825">
        <v>0.94125742669932266</v>
      </c>
      <c r="AA9825">
        <v>0.20709648188399998</v>
      </c>
      <c r="AB9825">
        <v>0.16650941502148336</v>
      </c>
      <c r="AC9825">
        <v>0</v>
      </c>
      <c r="AD9825">
        <v>0</v>
      </c>
      <c r="AE9825">
        <v>2.7380100493690573</v>
      </c>
    </row>
    <row r="9826" spans="1:31" x14ac:dyDescent="0.25">
      <c r="A9826">
        <v>1858233</v>
      </c>
      <c r="B9826">
        <v>1</v>
      </c>
      <c r="C9826" t="s">
        <v>81</v>
      </c>
      <c r="D9826" t="s">
        <v>115</v>
      </c>
      <c r="E9826" t="s">
        <v>131</v>
      </c>
      <c r="F9826" t="s">
        <v>27530</v>
      </c>
      <c r="G9826" t="s">
        <v>133</v>
      </c>
      <c r="H9826" t="s">
        <v>134</v>
      </c>
      <c r="I9826" t="s">
        <v>135</v>
      </c>
      <c r="J9826" t="s">
        <v>136</v>
      </c>
      <c r="K9826" t="s">
        <v>137</v>
      </c>
      <c r="L9826" t="s">
        <v>27531</v>
      </c>
      <c r="M9826" t="s">
        <v>27532</v>
      </c>
      <c r="N9826">
        <v>2.9672222220000002</v>
      </c>
      <c r="O9826">
        <v>0</v>
      </c>
      <c r="P9826">
        <v>76</v>
      </c>
      <c r="Q9826">
        <v>0</v>
      </c>
      <c r="R9826">
        <v>0</v>
      </c>
      <c r="S9826">
        <v>0</v>
      </c>
      <c r="T9826">
        <v>1</v>
      </c>
      <c r="U9826">
        <v>0</v>
      </c>
      <c r="V9826">
        <v>0</v>
      </c>
      <c r="W9826">
        <v>0</v>
      </c>
      <c r="X9826">
        <v>9.0240271757868236</v>
      </c>
      <c r="Y9826">
        <v>0</v>
      </c>
      <c r="Z9826">
        <v>0</v>
      </c>
      <c r="AA9826">
        <v>0</v>
      </c>
      <c r="AB9826">
        <v>5.8664087063200004E-2</v>
      </c>
      <c r="AC9826">
        <v>0</v>
      </c>
      <c r="AD9826">
        <v>0</v>
      </c>
      <c r="AE9826">
        <v>9.0826912628500232</v>
      </c>
    </row>
    <row r="9827" spans="1:31" x14ac:dyDescent="0.25">
      <c r="A9827">
        <v>1858897</v>
      </c>
      <c r="B9827">
        <v>1</v>
      </c>
      <c r="C9827" t="s">
        <v>81</v>
      </c>
      <c r="D9827" t="s">
        <v>127</v>
      </c>
      <c r="E9827" t="s">
        <v>164</v>
      </c>
      <c r="F9827" t="s">
        <v>6416</v>
      </c>
      <c r="G9827" t="s">
        <v>156</v>
      </c>
      <c r="H9827" t="s">
        <v>157</v>
      </c>
      <c r="I9827" t="s">
        <v>179</v>
      </c>
      <c r="J9827" t="s">
        <v>136</v>
      </c>
      <c r="K9827" t="s">
        <v>137</v>
      </c>
      <c r="L9827" t="s">
        <v>27533</v>
      </c>
      <c r="M9827" t="s">
        <v>27534</v>
      </c>
      <c r="N9827">
        <v>1.6666666E-2</v>
      </c>
      <c r="O9827">
        <v>2</v>
      </c>
      <c r="P9827">
        <v>1266</v>
      </c>
      <c r="Q9827">
        <v>25</v>
      </c>
      <c r="R9827">
        <v>68</v>
      </c>
      <c r="S9827">
        <v>6</v>
      </c>
      <c r="T9827">
        <v>88</v>
      </c>
      <c r="U9827">
        <v>2</v>
      </c>
      <c r="V9827">
        <v>0</v>
      </c>
      <c r="W9827">
        <v>1.03446217035E-2</v>
      </c>
      <c r="X9827">
        <v>4.2021772594384998</v>
      </c>
      <c r="Y9827">
        <v>0.50297056051199995</v>
      </c>
      <c r="Z9827">
        <v>0.40581304761416664</v>
      </c>
      <c r="AA9827">
        <v>0.56529450640849999</v>
      </c>
      <c r="AB9827">
        <v>0.37138575692433334</v>
      </c>
      <c r="AC9827">
        <v>4.3805346086999992E-2</v>
      </c>
      <c r="AD9827">
        <v>0</v>
      </c>
      <c r="AE9827">
        <v>6.1017910986879995</v>
      </c>
    </row>
    <row r="9828" spans="1:31" x14ac:dyDescent="0.25">
      <c r="A9828">
        <v>1858562</v>
      </c>
      <c r="B9828">
        <v>1</v>
      </c>
      <c r="C9828" t="s">
        <v>81</v>
      </c>
      <c r="D9828" t="s">
        <v>128</v>
      </c>
      <c r="E9828" t="s">
        <v>154</v>
      </c>
      <c r="F9828" t="s">
        <v>18626</v>
      </c>
      <c r="G9828" t="s">
        <v>156</v>
      </c>
      <c r="H9828" t="s">
        <v>157</v>
      </c>
      <c r="I9828" t="s">
        <v>135</v>
      </c>
      <c r="J9828" t="s">
        <v>136</v>
      </c>
      <c r="K9828" t="s">
        <v>137</v>
      </c>
      <c r="L9828" t="s">
        <v>27535</v>
      </c>
      <c r="M9828" t="s">
        <v>27536</v>
      </c>
      <c r="N9828">
        <v>1.3463888879999999</v>
      </c>
      <c r="O9828">
        <v>4</v>
      </c>
      <c r="P9828">
        <v>38</v>
      </c>
      <c r="Q9828">
        <v>10</v>
      </c>
      <c r="R9828">
        <v>91</v>
      </c>
      <c r="S9828">
        <v>9</v>
      </c>
      <c r="T9828">
        <v>2</v>
      </c>
      <c r="U9828">
        <v>2</v>
      </c>
      <c r="V9828">
        <v>0</v>
      </c>
      <c r="W9828">
        <v>3.7262097161921748</v>
      </c>
      <c r="X9828">
        <v>14.394488364924175</v>
      </c>
      <c r="Y9828">
        <v>9.6578996288650814</v>
      </c>
      <c r="Z9828">
        <v>56.622143266721274</v>
      </c>
      <c r="AA9828">
        <v>65.203617170900088</v>
      </c>
      <c r="AB9828">
        <v>6.9534616536614671</v>
      </c>
      <c r="AC9828">
        <v>57.108657412459998</v>
      </c>
      <c r="AD9828">
        <v>0</v>
      </c>
      <c r="AE9828">
        <v>213.66647721372425</v>
      </c>
    </row>
    <row r="9829" spans="1:31" x14ac:dyDescent="0.25">
      <c r="A9829">
        <v>1858688</v>
      </c>
      <c r="B9829">
        <v>1</v>
      </c>
      <c r="C9829" t="s">
        <v>80</v>
      </c>
      <c r="D9829" t="s">
        <v>90</v>
      </c>
      <c r="E9829" t="s">
        <v>140</v>
      </c>
      <c r="F9829" t="s">
        <v>27537</v>
      </c>
      <c r="G9829" t="s">
        <v>246</v>
      </c>
      <c r="H9829" t="s">
        <v>134</v>
      </c>
      <c r="I9829" t="s">
        <v>135</v>
      </c>
      <c r="J9829" t="s">
        <v>136</v>
      </c>
      <c r="K9829" t="s">
        <v>137</v>
      </c>
      <c r="L9829" t="s">
        <v>27538</v>
      </c>
      <c r="M9829" t="s">
        <v>27539</v>
      </c>
      <c r="N9829">
        <v>3.3627777769999998</v>
      </c>
      <c r="O9829">
        <v>0</v>
      </c>
      <c r="P9829">
        <v>11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12.120763300236716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12.120763300236716</v>
      </c>
    </row>
    <row r="9830" spans="1:31" x14ac:dyDescent="0.25">
      <c r="A9830">
        <v>1858588</v>
      </c>
      <c r="B9830">
        <v>1</v>
      </c>
      <c r="C9830" t="s">
        <v>81</v>
      </c>
      <c r="D9830" t="s">
        <v>123</v>
      </c>
      <c r="E9830" t="s">
        <v>140</v>
      </c>
      <c r="F9830" t="s">
        <v>27540</v>
      </c>
      <c r="G9830" t="s">
        <v>142</v>
      </c>
      <c r="H9830" t="s">
        <v>134</v>
      </c>
      <c r="I9830" t="s">
        <v>135</v>
      </c>
      <c r="J9830" t="s">
        <v>136</v>
      </c>
      <c r="K9830" t="s">
        <v>137</v>
      </c>
      <c r="L9830" t="s">
        <v>27541</v>
      </c>
      <c r="M9830" t="s">
        <v>27542</v>
      </c>
      <c r="N9830">
        <v>9.3294444439999999</v>
      </c>
      <c r="O9830">
        <v>0</v>
      </c>
      <c r="P9830">
        <v>3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4.2732382925614996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4.2732382925614996</v>
      </c>
    </row>
    <row r="9831" spans="1:31" x14ac:dyDescent="0.25">
      <c r="A9831">
        <v>1858880</v>
      </c>
      <c r="B9831">
        <v>1</v>
      </c>
      <c r="C9831" t="s">
        <v>80</v>
      </c>
      <c r="D9831" t="s">
        <v>108</v>
      </c>
      <c r="E9831" t="s">
        <v>252</v>
      </c>
      <c r="F9831" t="s">
        <v>27543</v>
      </c>
      <c r="G9831" t="s">
        <v>279</v>
      </c>
      <c r="H9831" t="s">
        <v>134</v>
      </c>
      <c r="I9831" t="s">
        <v>135</v>
      </c>
      <c r="J9831" t="s">
        <v>136</v>
      </c>
      <c r="K9831" t="s">
        <v>137</v>
      </c>
      <c r="L9831" t="s">
        <v>27544</v>
      </c>
      <c r="M9831" t="s">
        <v>27545</v>
      </c>
      <c r="N9831">
        <v>1.666666666</v>
      </c>
      <c r="O9831">
        <v>0</v>
      </c>
      <c r="P9831">
        <v>27</v>
      </c>
      <c r="Q9831">
        <v>0</v>
      </c>
      <c r="R9831">
        <v>16</v>
      </c>
      <c r="S9831">
        <v>0</v>
      </c>
      <c r="T9831">
        <v>9</v>
      </c>
      <c r="U9831">
        <v>0</v>
      </c>
      <c r="V9831">
        <v>0</v>
      </c>
      <c r="W9831">
        <v>0</v>
      </c>
      <c r="X9831">
        <v>18.882155702145994</v>
      </c>
      <c r="Y9831">
        <v>0</v>
      </c>
      <c r="Z9831">
        <v>99.811969105533763</v>
      </c>
      <c r="AA9831">
        <v>0</v>
      </c>
      <c r="AB9831">
        <v>36.942020683658754</v>
      </c>
      <c r="AC9831">
        <v>0</v>
      </c>
      <c r="AD9831">
        <v>0</v>
      </c>
      <c r="AE9831">
        <v>155.63614549133851</v>
      </c>
    </row>
    <row r="9832" spans="1:31" x14ac:dyDescent="0.25">
      <c r="A9832">
        <v>1858382</v>
      </c>
      <c r="B9832">
        <v>1</v>
      </c>
      <c r="C9832" t="s">
        <v>80</v>
      </c>
      <c r="D9832" t="s">
        <v>103</v>
      </c>
      <c r="E9832" t="s">
        <v>140</v>
      </c>
      <c r="F9832" t="s">
        <v>27546</v>
      </c>
      <c r="G9832" t="s">
        <v>142</v>
      </c>
      <c r="H9832" t="s">
        <v>134</v>
      </c>
      <c r="I9832" t="s">
        <v>135</v>
      </c>
      <c r="J9832" t="s">
        <v>136</v>
      </c>
      <c r="K9832" t="s">
        <v>137</v>
      </c>
      <c r="L9832" t="s">
        <v>27547</v>
      </c>
      <c r="M9832" t="s">
        <v>27548</v>
      </c>
      <c r="N9832">
        <v>1.4524999999999999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1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2.3093124963472502</v>
      </c>
      <c r="AC9832">
        <v>0</v>
      </c>
      <c r="AD9832">
        <v>0</v>
      </c>
      <c r="AE9832">
        <v>2.3093124963472502</v>
      </c>
    </row>
    <row r="9833" spans="1:31" x14ac:dyDescent="0.25">
      <c r="A9833">
        <v>1858190</v>
      </c>
      <c r="B9833">
        <v>1</v>
      </c>
      <c r="C9833" t="s">
        <v>80</v>
      </c>
      <c r="D9833" t="s">
        <v>96</v>
      </c>
      <c r="E9833" t="s">
        <v>140</v>
      </c>
      <c r="F9833" t="s">
        <v>27549</v>
      </c>
      <c r="G9833" t="s">
        <v>213</v>
      </c>
      <c r="H9833" t="s">
        <v>134</v>
      </c>
      <c r="I9833" t="s">
        <v>135</v>
      </c>
      <c r="J9833" t="s">
        <v>136</v>
      </c>
      <c r="K9833" t="s">
        <v>137</v>
      </c>
      <c r="L9833" t="s">
        <v>27550</v>
      </c>
      <c r="M9833" t="s">
        <v>27551</v>
      </c>
      <c r="N9833">
        <v>2.659444444</v>
      </c>
      <c r="O9833">
        <v>0</v>
      </c>
      <c r="P9833">
        <v>1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1.7917928746245502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1.7917928746245502</v>
      </c>
    </row>
    <row r="9834" spans="1:31" x14ac:dyDescent="0.25">
      <c r="A9834">
        <v>1858668</v>
      </c>
      <c r="B9834">
        <v>1</v>
      </c>
      <c r="C9834" t="s">
        <v>81</v>
      </c>
      <c r="D9834" t="s">
        <v>120</v>
      </c>
      <c r="E9834" t="s">
        <v>140</v>
      </c>
      <c r="F9834" t="s">
        <v>27552</v>
      </c>
      <c r="G9834" t="s">
        <v>142</v>
      </c>
      <c r="H9834" t="s">
        <v>134</v>
      </c>
      <c r="I9834" t="s">
        <v>135</v>
      </c>
      <c r="J9834" t="s">
        <v>136</v>
      </c>
      <c r="K9834" t="s">
        <v>137</v>
      </c>
      <c r="L9834" t="s">
        <v>27553</v>
      </c>
      <c r="M9834" t="s">
        <v>27554</v>
      </c>
      <c r="N9834">
        <v>1.3425</v>
      </c>
      <c r="O9834">
        <v>0</v>
      </c>
      <c r="P9834">
        <v>1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3.8907392059833335E-3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3.8907392059833335E-3</v>
      </c>
    </row>
    <row r="9835" spans="1:31" x14ac:dyDescent="0.25">
      <c r="A9835">
        <v>1858917</v>
      </c>
      <c r="B9835">
        <v>1</v>
      </c>
      <c r="C9835" t="s">
        <v>80</v>
      </c>
      <c r="D9835" t="s">
        <v>103</v>
      </c>
      <c r="E9835" t="s">
        <v>131</v>
      </c>
      <c r="F9835" t="s">
        <v>27555</v>
      </c>
      <c r="G9835" t="s">
        <v>133</v>
      </c>
      <c r="H9835" t="s">
        <v>134</v>
      </c>
      <c r="I9835" t="s">
        <v>135</v>
      </c>
      <c r="J9835" t="s">
        <v>136</v>
      </c>
      <c r="K9835" t="s">
        <v>137</v>
      </c>
      <c r="L9835" t="s">
        <v>27556</v>
      </c>
      <c r="M9835" t="s">
        <v>27557</v>
      </c>
      <c r="N9835">
        <v>0.29083333300000003</v>
      </c>
      <c r="O9835">
        <v>0</v>
      </c>
      <c r="P9835">
        <v>18</v>
      </c>
      <c r="Q9835">
        <v>0</v>
      </c>
      <c r="R9835">
        <v>0</v>
      </c>
      <c r="S9835">
        <v>0</v>
      </c>
      <c r="T9835">
        <v>5</v>
      </c>
      <c r="U9835">
        <v>0</v>
      </c>
      <c r="V9835">
        <v>0</v>
      </c>
      <c r="W9835">
        <v>0</v>
      </c>
      <c r="X9835">
        <v>1.7213183052962502</v>
      </c>
      <c r="Y9835">
        <v>0</v>
      </c>
      <c r="Z9835">
        <v>0</v>
      </c>
      <c r="AA9835">
        <v>0</v>
      </c>
      <c r="AB9835">
        <v>0.45813191603892506</v>
      </c>
      <c r="AC9835">
        <v>0</v>
      </c>
      <c r="AD9835">
        <v>0</v>
      </c>
      <c r="AE9835">
        <v>2.1794502213351752</v>
      </c>
    </row>
    <row r="9836" spans="1:31" x14ac:dyDescent="0.25">
      <c r="A9836">
        <v>1858923</v>
      </c>
      <c r="B9836">
        <v>1</v>
      </c>
      <c r="C9836" t="s">
        <v>80</v>
      </c>
      <c r="D9836" t="s">
        <v>93</v>
      </c>
      <c r="E9836" t="s">
        <v>131</v>
      </c>
      <c r="F9836" t="s">
        <v>27558</v>
      </c>
      <c r="G9836" t="s">
        <v>133</v>
      </c>
      <c r="H9836" t="s">
        <v>134</v>
      </c>
      <c r="I9836" t="s">
        <v>135</v>
      </c>
      <c r="J9836" t="s">
        <v>136</v>
      </c>
      <c r="K9836" t="s">
        <v>137</v>
      </c>
      <c r="L9836" t="s">
        <v>27559</v>
      </c>
      <c r="M9836" t="s">
        <v>27560</v>
      </c>
      <c r="N9836">
        <v>2.250277777</v>
      </c>
      <c r="O9836">
        <v>0</v>
      </c>
      <c r="P9836">
        <v>24</v>
      </c>
      <c r="Q9836">
        <v>0</v>
      </c>
      <c r="R9836">
        <v>0</v>
      </c>
      <c r="S9836">
        <v>0</v>
      </c>
      <c r="T9836">
        <v>3</v>
      </c>
      <c r="U9836">
        <v>0</v>
      </c>
      <c r="V9836">
        <v>0</v>
      </c>
      <c r="W9836">
        <v>0</v>
      </c>
      <c r="X9836">
        <v>11.2001452326202</v>
      </c>
      <c r="Y9836">
        <v>0</v>
      </c>
      <c r="Z9836">
        <v>0</v>
      </c>
      <c r="AA9836">
        <v>0</v>
      </c>
      <c r="AB9836">
        <v>0.78288280531770837</v>
      </c>
      <c r="AC9836">
        <v>0</v>
      </c>
      <c r="AD9836">
        <v>0</v>
      </c>
      <c r="AE9836">
        <v>11.983028037937908</v>
      </c>
    </row>
    <row r="9837" spans="1:31" x14ac:dyDescent="0.25">
      <c r="A9837">
        <v>1858774</v>
      </c>
      <c r="B9837">
        <v>1</v>
      </c>
      <c r="C9837" t="s">
        <v>80</v>
      </c>
      <c r="D9837" t="s">
        <v>94</v>
      </c>
      <c r="E9837" t="s">
        <v>140</v>
      </c>
      <c r="F9837" t="s">
        <v>27561</v>
      </c>
      <c r="G9837" t="s">
        <v>142</v>
      </c>
      <c r="H9837" t="s">
        <v>134</v>
      </c>
      <c r="I9837" t="s">
        <v>135</v>
      </c>
      <c r="J9837" t="s">
        <v>136</v>
      </c>
      <c r="K9837" t="s">
        <v>137</v>
      </c>
      <c r="L9837" t="s">
        <v>27562</v>
      </c>
      <c r="M9837" t="s">
        <v>27563</v>
      </c>
      <c r="N9837">
        <v>3.0538888879999999</v>
      </c>
      <c r="O9837">
        <v>0</v>
      </c>
      <c r="P9837">
        <v>0</v>
      </c>
      <c r="Q9837">
        <v>0</v>
      </c>
      <c r="R9837">
        <v>2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7.7336443222083343E-3</v>
      </c>
      <c r="AA9837">
        <v>0</v>
      </c>
      <c r="AB9837">
        <v>0</v>
      </c>
      <c r="AC9837">
        <v>0</v>
      </c>
      <c r="AD9837">
        <v>0</v>
      </c>
      <c r="AE9837">
        <v>7.7336443222083343E-3</v>
      </c>
    </row>
    <row r="9838" spans="1:31" x14ac:dyDescent="0.25">
      <c r="A9838">
        <v>1858625</v>
      </c>
      <c r="B9838">
        <v>1</v>
      </c>
      <c r="C9838" t="s">
        <v>80</v>
      </c>
      <c r="D9838" t="s">
        <v>104</v>
      </c>
      <c r="E9838" t="s">
        <v>140</v>
      </c>
      <c r="F9838" t="s">
        <v>27564</v>
      </c>
      <c r="G9838" t="s">
        <v>246</v>
      </c>
      <c r="H9838" t="s">
        <v>134</v>
      </c>
      <c r="I9838" t="s">
        <v>135</v>
      </c>
      <c r="J9838" t="s">
        <v>136</v>
      </c>
      <c r="K9838" t="s">
        <v>137</v>
      </c>
      <c r="L9838" t="s">
        <v>27565</v>
      </c>
      <c r="M9838" t="s">
        <v>27566</v>
      </c>
      <c r="N9838">
        <v>3.5388888879999998</v>
      </c>
      <c r="O9838">
        <v>0</v>
      </c>
      <c r="P9838">
        <v>7</v>
      </c>
      <c r="Q9838">
        <v>0</v>
      </c>
      <c r="R9838">
        <v>0</v>
      </c>
      <c r="S9838">
        <v>0</v>
      </c>
      <c r="T9838">
        <v>1</v>
      </c>
      <c r="U9838">
        <v>0</v>
      </c>
      <c r="V9838">
        <v>0</v>
      </c>
      <c r="W9838">
        <v>0</v>
      </c>
      <c r="X9838">
        <v>3.6855415636515003</v>
      </c>
      <c r="Y9838">
        <v>0</v>
      </c>
      <c r="Z9838">
        <v>0</v>
      </c>
      <c r="AA9838">
        <v>0</v>
      </c>
      <c r="AB9838">
        <v>0.33294988998379171</v>
      </c>
      <c r="AC9838">
        <v>0</v>
      </c>
      <c r="AD9838">
        <v>0</v>
      </c>
      <c r="AE9838">
        <v>4.018491453635292</v>
      </c>
    </row>
    <row r="9839" spans="1:31" x14ac:dyDescent="0.25">
      <c r="A9839">
        <v>1858577</v>
      </c>
      <c r="B9839">
        <v>1</v>
      </c>
      <c r="C9839" t="s">
        <v>81</v>
      </c>
      <c r="D9839" t="s">
        <v>115</v>
      </c>
      <c r="E9839" t="s">
        <v>131</v>
      </c>
      <c r="F9839" t="s">
        <v>27567</v>
      </c>
      <c r="G9839" t="s">
        <v>133</v>
      </c>
      <c r="H9839" t="s">
        <v>134</v>
      </c>
      <c r="I9839" t="s">
        <v>135</v>
      </c>
      <c r="J9839" t="s">
        <v>136</v>
      </c>
      <c r="K9839" t="s">
        <v>137</v>
      </c>
      <c r="L9839" t="s">
        <v>27568</v>
      </c>
      <c r="M9839" t="s">
        <v>27569</v>
      </c>
      <c r="N9839">
        <v>1.7861111110000001</v>
      </c>
      <c r="O9839">
        <v>0</v>
      </c>
      <c r="P9839">
        <v>5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1.4604936128180668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1.4604936128180668</v>
      </c>
    </row>
    <row r="9840" spans="1:31" x14ac:dyDescent="0.25">
      <c r="A9840">
        <v>1858222</v>
      </c>
      <c r="B9840">
        <v>1</v>
      </c>
      <c r="C9840" t="s">
        <v>80</v>
      </c>
      <c r="D9840" t="s">
        <v>105</v>
      </c>
      <c r="E9840" t="s">
        <v>140</v>
      </c>
      <c r="F9840" t="s">
        <v>27570</v>
      </c>
      <c r="G9840" t="s">
        <v>213</v>
      </c>
      <c r="H9840" t="s">
        <v>134</v>
      </c>
      <c r="I9840" t="s">
        <v>135</v>
      </c>
      <c r="J9840" t="s">
        <v>136</v>
      </c>
      <c r="K9840" t="s">
        <v>137</v>
      </c>
      <c r="L9840" t="s">
        <v>27571</v>
      </c>
      <c r="M9840" t="s">
        <v>27572</v>
      </c>
      <c r="N9840">
        <v>1.8816666660000001</v>
      </c>
      <c r="O9840">
        <v>0</v>
      </c>
      <c r="P9840">
        <v>2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0.90339288015825003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0.90339288015825003</v>
      </c>
    </row>
    <row r="9841" spans="1:31" x14ac:dyDescent="0.25">
      <c r="A9841">
        <v>1858863</v>
      </c>
      <c r="B9841">
        <v>1</v>
      </c>
      <c r="C9841" t="s">
        <v>81</v>
      </c>
      <c r="D9841" t="s">
        <v>115</v>
      </c>
      <c r="E9841" t="s">
        <v>154</v>
      </c>
      <c r="F9841" t="s">
        <v>27573</v>
      </c>
      <c r="G9841" t="s">
        <v>507</v>
      </c>
      <c r="H9841" t="s">
        <v>157</v>
      </c>
      <c r="I9841" t="s">
        <v>135</v>
      </c>
      <c r="J9841" t="s">
        <v>136</v>
      </c>
      <c r="K9841" t="s">
        <v>137</v>
      </c>
      <c r="L9841" t="s">
        <v>27574</v>
      </c>
      <c r="M9841" t="s">
        <v>27575</v>
      </c>
      <c r="N9841">
        <v>5.4702777769999997</v>
      </c>
      <c r="O9841">
        <v>0</v>
      </c>
      <c r="P9841">
        <v>9</v>
      </c>
      <c r="Q9841">
        <v>0</v>
      </c>
      <c r="R9841">
        <v>1</v>
      </c>
      <c r="S9841">
        <v>0</v>
      </c>
      <c r="T9841">
        <v>2</v>
      </c>
      <c r="U9841">
        <v>0</v>
      </c>
      <c r="V9841">
        <v>0</v>
      </c>
      <c r="W9841">
        <v>0</v>
      </c>
      <c r="X9841">
        <v>16.678022747868717</v>
      </c>
      <c r="Y9841">
        <v>0</v>
      </c>
      <c r="Z9841">
        <v>0.22662438017636671</v>
      </c>
      <c r="AA9841">
        <v>0</v>
      </c>
      <c r="AB9841">
        <v>0.8119200653837001</v>
      </c>
      <c r="AC9841">
        <v>0</v>
      </c>
      <c r="AD9841">
        <v>0</v>
      </c>
      <c r="AE9841">
        <v>17.716567193428784</v>
      </c>
    </row>
    <row r="9842" spans="1:31" x14ac:dyDescent="0.25">
      <c r="A9842">
        <v>1858199</v>
      </c>
      <c r="B9842">
        <v>1</v>
      </c>
      <c r="C9842" t="s">
        <v>80</v>
      </c>
      <c r="D9842" t="s">
        <v>107</v>
      </c>
      <c r="E9842" t="s">
        <v>252</v>
      </c>
      <c r="F9842" t="s">
        <v>27576</v>
      </c>
      <c r="G9842" t="s">
        <v>279</v>
      </c>
      <c r="H9842" t="s">
        <v>134</v>
      </c>
      <c r="I9842" t="s">
        <v>135</v>
      </c>
      <c r="J9842" t="s">
        <v>136</v>
      </c>
      <c r="K9842" t="s">
        <v>137</v>
      </c>
      <c r="L9842" t="s">
        <v>27577</v>
      </c>
      <c r="M9842" t="s">
        <v>27578</v>
      </c>
      <c r="N9842">
        <v>1.359722222</v>
      </c>
      <c r="O9842">
        <v>0</v>
      </c>
      <c r="P9842">
        <v>0</v>
      </c>
      <c r="Q9842">
        <v>0</v>
      </c>
      <c r="R9842">
        <v>5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4.6306744610698001</v>
      </c>
      <c r="AA9842">
        <v>0</v>
      </c>
      <c r="AB9842">
        <v>0</v>
      </c>
      <c r="AC9842">
        <v>0</v>
      </c>
      <c r="AD9842">
        <v>0</v>
      </c>
      <c r="AE9842">
        <v>4.6306744610698001</v>
      </c>
    </row>
    <row r="9843" spans="1:31" x14ac:dyDescent="0.25">
      <c r="A9843">
        <v>1858176</v>
      </c>
      <c r="B9843">
        <v>1</v>
      </c>
      <c r="C9843" t="s">
        <v>80</v>
      </c>
      <c r="D9843" t="s">
        <v>105</v>
      </c>
      <c r="E9843" t="s">
        <v>154</v>
      </c>
      <c r="F9843" t="s">
        <v>27579</v>
      </c>
      <c r="G9843" t="s">
        <v>156</v>
      </c>
      <c r="H9843" t="s">
        <v>157</v>
      </c>
      <c r="I9843" t="s">
        <v>135</v>
      </c>
      <c r="J9843" t="s">
        <v>136</v>
      </c>
      <c r="K9843" t="s">
        <v>137</v>
      </c>
      <c r="L9843" t="s">
        <v>27580</v>
      </c>
      <c r="M9843" t="s">
        <v>27581</v>
      </c>
      <c r="N9843">
        <v>0.81166666600000004</v>
      </c>
      <c r="O9843">
        <v>1</v>
      </c>
      <c r="P9843">
        <v>1368</v>
      </c>
      <c r="Q9843">
        <v>0</v>
      </c>
      <c r="R9843">
        <v>0</v>
      </c>
      <c r="S9843">
        <v>1</v>
      </c>
      <c r="T9843">
        <v>48</v>
      </c>
      <c r="U9843">
        <v>0</v>
      </c>
      <c r="V9843">
        <v>0</v>
      </c>
      <c r="W9843">
        <v>0.53185672208933332</v>
      </c>
      <c r="X9843">
        <v>198.94492676271793</v>
      </c>
      <c r="Y9843">
        <v>0</v>
      </c>
      <c r="Z9843">
        <v>0</v>
      </c>
      <c r="AA9843">
        <v>0.34483230663030007</v>
      </c>
      <c r="AB9843">
        <v>15.193148707746719</v>
      </c>
      <c r="AC9843">
        <v>0</v>
      </c>
      <c r="AD9843">
        <v>0</v>
      </c>
      <c r="AE9843">
        <v>215.01476449918431</v>
      </c>
    </row>
    <row r="9844" spans="1:31" x14ac:dyDescent="0.25">
      <c r="A9844">
        <v>1858763</v>
      </c>
      <c r="B9844">
        <v>1</v>
      </c>
      <c r="C9844" t="s">
        <v>80</v>
      </c>
      <c r="D9844" t="s">
        <v>95</v>
      </c>
      <c r="E9844" t="s">
        <v>131</v>
      </c>
      <c r="F9844" t="s">
        <v>27582</v>
      </c>
      <c r="G9844" t="s">
        <v>217</v>
      </c>
      <c r="H9844" t="s">
        <v>134</v>
      </c>
      <c r="I9844" t="s">
        <v>135</v>
      </c>
      <c r="J9844" t="s">
        <v>136</v>
      </c>
      <c r="K9844" t="s">
        <v>137</v>
      </c>
      <c r="L9844" t="s">
        <v>27583</v>
      </c>
      <c r="M9844" t="s">
        <v>27584</v>
      </c>
      <c r="N9844">
        <v>0.21944444399999999</v>
      </c>
      <c r="O9844">
        <v>0</v>
      </c>
      <c r="P9844">
        <v>25</v>
      </c>
      <c r="Q9844">
        <v>0</v>
      </c>
      <c r="R9844">
        <v>2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0.65671775740816662</v>
      </c>
      <c r="Y9844">
        <v>0</v>
      </c>
      <c r="Z9844">
        <v>3.6217330959333341E-2</v>
      </c>
      <c r="AA9844">
        <v>0</v>
      </c>
      <c r="AB9844">
        <v>0</v>
      </c>
      <c r="AC9844">
        <v>0</v>
      </c>
      <c r="AD9844">
        <v>0</v>
      </c>
      <c r="AE9844">
        <v>0.69293508836749995</v>
      </c>
    </row>
    <row r="9845" spans="1:31" x14ac:dyDescent="0.25">
      <c r="A9845">
        <v>1858345</v>
      </c>
      <c r="B9845">
        <v>1</v>
      </c>
      <c r="C9845" t="s">
        <v>80</v>
      </c>
      <c r="D9845" t="s">
        <v>104</v>
      </c>
      <c r="E9845" t="s">
        <v>252</v>
      </c>
      <c r="F9845" t="s">
        <v>27585</v>
      </c>
      <c r="G9845" t="s">
        <v>150</v>
      </c>
      <c r="H9845" t="s">
        <v>134</v>
      </c>
      <c r="I9845" t="s">
        <v>135</v>
      </c>
      <c r="J9845" t="s">
        <v>136</v>
      </c>
      <c r="K9845" t="s">
        <v>151</v>
      </c>
      <c r="L9845" t="s">
        <v>27586</v>
      </c>
      <c r="M9845" t="s">
        <v>27587</v>
      </c>
      <c r="N9845">
        <v>2.3891461110000001</v>
      </c>
      <c r="O9845">
        <v>0</v>
      </c>
      <c r="P9845">
        <v>7</v>
      </c>
      <c r="Q9845">
        <v>0</v>
      </c>
      <c r="R9845">
        <v>1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2.6266255382932249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2.6266255382932249</v>
      </c>
    </row>
    <row r="9846" spans="1:31" x14ac:dyDescent="0.25">
      <c r="A9846">
        <v>1858262</v>
      </c>
      <c r="B9846">
        <v>1</v>
      </c>
      <c r="C9846" t="s">
        <v>81</v>
      </c>
      <c r="D9846" t="s">
        <v>125</v>
      </c>
      <c r="E9846" t="s">
        <v>252</v>
      </c>
      <c r="F9846" t="s">
        <v>2577</v>
      </c>
      <c r="G9846" t="s">
        <v>150</v>
      </c>
      <c r="H9846" t="s">
        <v>134</v>
      </c>
      <c r="I9846" t="s">
        <v>135</v>
      </c>
      <c r="J9846" t="s">
        <v>136</v>
      </c>
      <c r="K9846" t="s">
        <v>151</v>
      </c>
      <c r="L9846" t="s">
        <v>27588</v>
      </c>
      <c r="M9846" t="s">
        <v>27589</v>
      </c>
      <c r="N9846">
        <v>8.7259202770000002</v>
      </c>
      <c r="O9846">
        <v>0</v>
      </c>
      <c r="P9846">
        <v>131</v>
      </c>
      <c r="Q9846">
        <v>0</v>
      </c>
      <c r="R9846">
        <v>1</v>
      </c>
      <c r="S9846">
        <v>0</v>
      </c>
      <c r="T9846">
        <v>8</v>
      </c>
      <c r="U9846">
        <v>0</v>
      </c>
      <c r="V9846">
        <v>0</v>
      </c>
      <c r="W9846">
        <v>0</v>
      </c>
      <c r="X9846">
        <v>141.85122190888373</v>
      </c>
      <c r="Y9846">
        <v>0</v>
      </c>
      <c r="Z9846">
        <v>0.48630131582480002</v>
      </c>
      <c r="AA9846">
        <v>0</v>
      </c>
      <c r="AB9846">
        <v>7.1076515198804344</v>
      </c>
      <c r="AC9846">
        <v>0</v>
      </c>
      <c r="AD9846">
        <v>0</v>
      </c>
      <c r="AE9846">
        <v>149.44517474458894</v>
      </c>
    </row>
    <row r="9847" spans="1:31" x14ac:dyDescent="0.25">
      <c r="A9847">
        <v>1858159</v>
      </c>
      <c r="B9847">
        <v>1</v>
      </c>
      <c r="C9847" t="s">
        <v>80</v>
      </c>
      <c r="D9847" t="s">
        <v>105</v>
      </c>
      <c r="E9847" t="s">
        <v>131</v>
      </c>
      <c r="F9847" t="s">
        <v>27590</v>
      </c>
      <c r="G9847" t="s">
        <v>133</v>
      </c>
      <c r="H9847" t="s">
        <v>134</v>
      </c>
      <c r="I9847" t="s">
        <v>135</v>
      </c>
      <c r="J9847" t="s">
        <v>136</v>
      </c>
      <c r="K9847" t="s">
        <v>137</v>
      </c>
      <c r="L9847" t="s">
        <v>27591</v>
      </c>
      <c r="M9847" t="s">
        <v>27592</v>
      </c>
      <c r="N9847">
        <v>3.9705555549999998</v>
      </c>
      <c r="O9847">
        <v>0</v>
      </c>
      <c r="P9847">
        <v>2</v>
      </c>
      <c r="Q9847">
        <v>0</v>
      </c>
      <c r="R9847">
        <v>16</v>
      </c>
      <c r="S9847">
        <v>0</v>
      </c>
      <c r="T9847">
        <v>2</v>
      </c>
      <c r="U9847">
        <v>0</v>
      </c>
      <c r="V9847">
        <v>0</v>
      </c>
      <c r="W9847">
        <v>0</v>
      </c>
      <c r="X9847">
        <v>4.9314848790999993E-3</v>
      </c>
      <c r="Y9847">
        <v>0</v>
      </c>
      <c r="Z9847">
        <v>7.4589409882544668</v>
      </c>
      <c r="AA9847">
        <v>0</v>
      </c>
      <c r="AB9847">
        <v>4.9880411384630223</v>
      </c>
      <c r="AC9847">
        <v>0</v>
      </c>
      <c r="AD9847">
        <v>0</v>
      </c>
      <c r="AE9847">
        <v>12.451913611596588</v>
      </c>
    </row>
    <row r="9848" spans="1:31" x14ac:dyDescent="0.25">
      <c r="A9848">
        <v>1858800</v>
      </c>
      <c r="B9848">
        <v>1</v>
      </c>
      <c r="C9848" t="s">
        <v>80</v>
      </c>
      <c r="D9848" t="s">
        <v>106</v>
      </c>
      <c r="E9848" t="s">
        <v>202</v>
      </c>
      <c r="F9848" t="s">
        <v>27291</v>
      </c>
      <c r="G9848" t="s">
        <v>156</v>
      </c>
      <c r="H9848" t="s">
        <v>157</v>
      </c>
      <c r="I9848" t="s">
        <v>135</v>
      </c>
      <c r="J9848" t="s">
        <v>136</v>
      </c>
      <c r="K9848" t="s">
        <v>137</v>
      </c>
      <c r="L9848" t="s">
        <v>27593</v>
      </c>
      <c r="M9848" t="s">
        <v>27594</v>
      </c>
      <c r="N9848">
        <v>0.28638888800000001</v>
      </c>
      <c r="O9848">
        <v>2</v>
      </c>
      <c r="P9848">
        <v>755</v>
      </c>
      <c r="Q9848">
        <v>129</v>
      </c>
      <c r="R9848">
        <v>236</v>
      </c>
      <c r="S9848">
        <v>15</v>
      </c>
      <c r="T9848">
        <v>164</v>
      </c>
      <c r="U9848">
        <v>0</v>
      </c>
      <c r="V9848">
        <v>0</v>
      </c>
      <c r="W9848">
        <v>0.15779653171087502</v>
      </c>
      <c r="X9848">
        <v>62.148240394762453</v>
      </c>
      <c r="Y9848">
        <v>162.7146154936853</v>
      </c>
      <c r="Z9848">
        <v>148.90742444082571</v>
      </c>
      <c r="AA9848">
        <v>27.740745811555861</v>
      </c>
      <c r="AB9848">
        <v>33.785833517950465</v>
      </c>
      <c r="AC9848">
        <v>0</v>
      </c>
      <c r="AD9848">
        <v>0</v>
      </c>
      <c r="AE9848">
        <v>435.45465619049071</v>
      </c>
    </row>
    <row r="9849" spans="1:31" x14ac:dyDescent="0.25">
      <c r="A9849">
        <v>1858826</v>
      </c>
      <c r="B9849">
        <v>1</v>
      </c>
      <c r="C9849" t="s">
        <v>81</v>
      </c>
      <c r="D9849" t="s">
        <v>126</v>
      </c>
      <c r="E9849" t="s">
        <v>131</v>
      </c>
      <c r="F9849" t="s">
        <v>27595</v>
      </c>
      <c r="G9849" t="s">
        <v>133</v>
      </c>
      <c r="H9849" t="s">
        <v>134</v>
      </c>
      <c r="I9849" t="s">
        <v>135</v>
      </c>
      <c r="J9849" t="s">
        <v>136</v>
      </c>
      <c r="K9849" t="s">
        <v>137</v>
      </c>
      <c r="L9849" t="s">
        <v>27596</v>
      </c>
      <c r="M9849" t="s">
        <v>27597</v>
      </c>
      <c r="N9849">
        <v>2.9361111110000002</v>
      </c>
      <c r="O9849">
        <v>0</v>
      </c>
      <c r="P9849">
        <v>13</v>
      </c>
      <c r="Q9849">
        <v>0</v>
      </c>
      <c r="R9849">
        <v>11</v>
      </c>
      <c r="S9849">
        <v>0</v>
      </c>
      <c r="T9849">
        <v>1</v>
      </c>
      <c r="U9849">
        <v>0</v>
      </c>
      <c r="V9849">
        <v>0</v>
      </c>
      <c r="W9849">
        <v>0</v>
      </c>
      <c r="X9849">
        <v>1.9288318240993503</v>
      </c>
      <c r="Y9849">
        <v>0</v>
      </c>
      <c r="Z9849">
        <v>18.209630105608333</v>
      </c>
      <c r="AA9849">
        <v>0</v>
      </c>
      <c r="AB9849">
        <v>2.2112361650969836</v>
      </c>
      <c r="AC9849">
        <v>0</v>
      </c>
      <c r="AD9849">
        <v>0</v>
      </c>
      <c r="AE9849">
        <v>22.349698094804669</v>
      </c>
    </row>
    <row r="9850" spans="1:31" x14ac:dyDescent="0.25">
      <c r="A9850">
        <v>1858116</v>
      </c>
      <c r="B9850">
        <v>1</v>
      </c>
      <c r="C9850" t="s">
        <v>80</v>
      </c>
      <c r="D9850" t="s">
        <v>107</v>
      </c>
      <c r="E9850" t="s">
        <v>252</v>
      </c>
      <c r="F9850" t="s">
        <v>456</v>
      </c>
      <c r="G9850" t="s">
        <v>279</v>
      </c>
      <c r="H9850" t="s">
        <v>134</v>
      </c>
      <c r="I9850" t="s">
        <v>135</v>
      </c>
      <c r="J9850" t="s">
        <v>136</v>
      </c>
      <c r="K9850" t="s">
        <v>137</v>
      </c>
      <c r="L9850" t="s">
        <v>27598</v>
      </c>
      <c r="M9850" t="s">
        <v>27599</v>
      </c>
      <c r="N9850">
        <v>1.0280555549999999</v>
      </c>
      <c r="O9850">
        <v>0</v>
      </c>
      <c r="P9850">
        <v>97</v>
      </c>
      <c r="Q9850">
        <v>0</v>
      </c>
      <c r="R9850">
        <v>0</v>
      </c>
      <c r="S9850">
        <v>0</v>
      </c>
      <c r="T9850">
        <v>4</v>
      </c>
      <c r="U9850">
        <v>0</v>
      </c>
      <c r="V9850">
        <v>0</v>
      </c>
      <c r="W9850">
        <v>0</v>
      </c>
      <c r="X9850">
        <v>15.553611741756667</v>
      </c>
      <c r="Y9850">
        <v>0</v>
      </c>
      <c r="Z9850">
        <v>0</v>
      </c>
      <c r="AA9850">
        <v>0</v>
      </c>
      <c r="AB9850">
        <v>1.1212284055984003</v>
      </c>
      <c r="AC9850">
        <v>0</v>
      </c>
      <c r="AD9850">
        <v>0</v>
      </c>
      <c r="AE9850">
        <v>16.674840147355066</v>
      </c>
    </row>
    <row r="9851" spans="1:31" x14ac:dyDescent="0.25">
      <c r="A9851">
        <v>1858471</v>
      </c>
      <c r="B9851">
        <v>1</v>
      </c>
      <c r="C9851" t="s">
        <v>81</v>
      </c>
      <c r="D9851" t="s">
        <v>127</v>
      </c>
      <c r="E9851" t="s">
        <v>252</v>
      </c>
      <c r="F9851" t="s">
        <v>11231</v>
      </c>
      <c r="G9851" t="s">
        <v>279</v>
      </c>
      <c r="H9851" t="s">
        <v>134</v>
      </c>
      <c r="I9851" t="s">
        <v>135</v>
      </c>
      <c r="J9851" t="s">
        <v>136</v>
      </c>
      <c r="K9851" t="s">
        <v>137</v>
      </c>
      <c r="L9851" t="s">
        <v>27600</v>
      </c>
      <c r="M9851" t="s">
        <v>27601</v>
      </c>
      <c r="N9851">
        <v>4.0352777770000001</v>
      </c>
      <c r="O9851">
        <v>0</v>
      </c>
      <c r="P9851">
        <v>62</v>
      </c>
      <c r="Q9851">
        <v>0</v>
      </c>
      <c r="R9851">
        <v>14</v>
      </c>
      <c r="S9851">
        <v>0</v>
      </c>
      <c r="T9851">
        <v>4</v>
      </c>
      <c r="U9851">
        <v>0</v>
      </c>
      <c r="V9851">
        <v>0</v>
      </c>
      <c r="W9851">
        <v>0</v>
      </c>
      <c r="X9851">
        <v>61.052907869131246</v>
      </c>
      <c r="Y9851">
        <v>0</v>
      </c>
      <c r="Z9851">
        <v>9.7850142494868528</v>
      </c>
      <c r="AA9851">
        <v>0</v>
      </c>
      <c r="AB9851">
        <v>5.7945816895379929</v>
      </c>
      <c r="AC9851">
        <v>0</v>
      </c>
      <c r="AD9851">
        <v>0</v>
      </c>
      <c r="AE9851">
        <v>76.632503808156088</v>
      </c>
    </row>
    <row r="9852" spans="1:31" x14ac:dyDescent="0.25">
      <c r="A9852">
        <v>1858634</v>
      </c>
      <c r="B9852">
        <v>1</v>
      </c>
      <c r="C9852" t="s">
        <v>80</v>
      </c>
      <c r="D9852" t="s">
        <v>82</v>
      </c>
      <c r="E9852" t="s">
        <v>140</v>
      </c>
      <c r="F9852" t="s">
        <v>27602</v>
      </c>
      <c r="G9852" t="s">
        <v>246</v>
      </c>
      <c r="H9852" t="s">
        <v>134</v>
      </c>
      <c r="I9852" t="s">
        <v>135</v>
      </c>
      <c r="J9852" t="s">
        <v>136</v>
      </c>
      <c r="K9852" t="s">
        <v>137</v>
      </c>
      <c r="L9852" t="s">
        <v>27603</v>
      </c>
      <c r="M9852" t="s">
        <v>27604</v>
      </c>
      <c r="N9852">
        <v>4.0666666659999997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1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1.6036440083243999</v>
      </c>
      <c r="AC9852">
        <v>0</v>
      </c>
      <c r="AD9852">
        <v>0</v>
      </c>
      <c r="AE9852">
        <v>1.6036440083243999</v>
      </c>
    </row>
    <row r="9853" spans="1:31" x14ac:dyDescent="0.25">
      <c r="A9853">
        <v>1858783</v>
      </c>
      <c r="B9853">
        <v>1</v>
      </c>
      <c r="C9853" t="s">
        <v>81</v>
      </c>
      <c r="D9853" t="s">
        <v>115</v>
      </c>
      <c r="E9853" t="s">
        <v>154</v>
      </c>
      <c r="F9853" t="s">
        <v>27605</v>
      </c>
      <c r="G9853" t="s">
        <v>156</v>
      </c>
      <c r="H9853" t="s">
        <v>157</v>
      </c>
      <c r="I9853" t="s">
        <v>135</v>
      </c>
      <c r="J9853" t="s">
        <v>136</v>
      </c>
      <c r="K9853" t="s">
        <v>137</v>
      </c>
      <c r="L9853" t="s">
        <v>27606</v>
      </c>
      <c r="M9853" t="s">
        <v>27607</v>
      </c>
      <c r="N9853">
        <v>0.88472222199999995</v>
      </c>
      <c r="O9853">
        <v>0</v>
      </c>
      <c r="P9853">
        <v>1000</v>
      </c>
      <c r="Q9853">
        <v>0</v>
      </c>
      <c r="R9853">
        <v>8</v>
      </c>
      <c r="S9853">
        <v>7</v>
      </c>
      <c r="T9853">
        <v>242</v>
      </c>
      <c r="U9853">
        <v>2</v>
      </c>
      <c r="V9853">
        <v>0</v>
      </c>
      <c r="W9853">
        <v>0</v>
      </c>
      <c r="X9853">
        <v>139.28415062412918</v>
      </c>
      <c r="Y9853">
        <v>0</v>
      </c>
      <c r="Z9853">
        <v>2.441471841445833</v>
      </c>
      <c r="AA9853">
        <v>21.655874659287264</v>
      </c>
      <c r="AB9853">
        <v>91.843464630665309</v>
      </c>
      <c r="AC9853">
        <v>29.505429495356335</v>
      </c>
      <c r="AD9853">
        <v>0</v>
      </c>
      <c r="AE9853">
        <v>284.73039125088394</v>
      </c>
    </row>
    <row r="9854" spans="1:31" x14ac:dyDescent="0.25">
      <c r="A9854">
        <v>1858614</v>
      </c>
      <c r="B9854">
        <v>1</v>
      </c>
      <c r="C9854" t="s">
        <v>80</v>
      </c>
      <c r="D9854" t="s">
        <v>93</v>
      </c>
      <c r="E9854" t="s">
        <v>131</v>
      </c>
      <c r="F9854" t="s">
        <v>27608</v>
      </c>
      <c r="G9854" t="s">
        <v>10886</v>
      </c>
      <c r="H9854" t="s">
        <v>134</v>
      </c>
      <c r="I9854" t="s">
        <v>135</v>
      </c>
      <c r="J9854" t="s">
        <v>136</v>
      </c>
      <c r="K9854" t="s">
        <v>137</v>
      </c>
      <c r="L9854" t="s">
        <v>27609</v>
      </c>
      <c r="M9854" t="s">
        <v>27610</v>
      </c>
      <c r="N9854">
        <v>2.4272222220000002</v>
      </c>
      <c r="O9854">
        <v>0</v>
      </c>
      <c r="P9854">
        <v>0</v>
      </c>
      <c r="Q9854">
        <v>0</v>
      </c>
      <c r="R9854">
        <v>4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57.582804009544638</v>
      </c>
      <c r="AA9854">
        <v>0</v>
      </c>
      <c r="AB9854">
        <v>0</v>
      </c>
      <c r="AC9854">
        <v>0</v>
      </c>
      <c r="AD9854">
        <v>0</v>
      </c>
      <c r="AE9854">
        <v>57.582804009544638</v>
      </c>
    </row>
    <row r="9855" spans="1:31" x14ac:dyDescent="0.25">
      <c r="A9855">
        <v>1858514</v>
      </c>
      <c r="B9855">
        <v>1</v>
      </c>
      <c r="C9855" t="s">
        <v>81</v>
      </c>
      <c r="D9855" t="s">
        <v>115</v>
      </c>
      <c r="E9855" t="s">
        <v>131</v>
      </c>
      <c r="F9855" t="s">
        <v>27611</v>
      </c>
      <c r="G9855" t="s">
        <v>133</v>
      </c>
      <c r="H9855" t="s">
        <v>134</v>
      </c>
      <c r="I9855" t="s">
        <v>135</v>
      </c>
      <c r="J9855" t="s">
        <v>136</v>
      </c>
      <c r="K9855" t="s">
        <v>137</v>
      </c>
      <c r="L9855" t="s">
        <v>27612</v>
      </c>
      <c r="M9855" t="s">
        <v>27613</v>
      </c>
      <c r="N9855">
        <v>2.3880555550000002</v>
      </c>
      <c r="O9855">
        <v>0</v>
      </c>
      <c r="P9855">
        <v>1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0.41878631478270834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0.41878631478270834</v>
      </c>
    </row>
    <row r="9856" spans="1:31" x14ac:dyDescent="0.25">
      <c r="A9856">
        <v>1858322</v>
      </c>
      <c r="B9856">
        <v>1</v>
      </c>
      <c r="C9856" t="s">
        <v>80</v>
      </c>
      <c r="D9856" t="s">
        <v>91</v>
      </c>
      <c r="E9856" t="s">
        <v>164</v>
      </c>
      <c r="F9856" t="s">
        <v>27614</v>
      </c>
      <c r="G9856" t="s">
        <v>175</v>
      </c>
      <c r="H9856" t="s">
        <v>157</v>
      </c>
      <c r="I9856" t="s">
        <v>135</v>
      </c>
      <c r="J9856" t="s">
        <v>136</v>
      </c>
      <c r="K9856" t="s">
        <v>137</v>
      </c>
      <c r="L9856" t="s">
        <v>27615</v>
      </c>
      <c r="M9856" t="s">
        <v>27616</v>
      </c>
      <c r="N9856">
        <v>4.1613888880000003</v>
      </c>
      <c r="O9856">
        <v>0</v>
      </c>
      <c r="P9856">
        <v>242</v>
      </c>
      <c r="Q9856">
        <v>0</v>
      </c>
      <c r="R9856">
        <v>9</v>
      </c>
      <c r="S9856">
        <v>2</v>
      </c>
      <c r="T9856">
        <v>40</v>
      </c>
      <c r="U9856">
        <v>1</v>
      </c>
      <c r="V9856">
        <v>0</v>
      </c>
      <c r="W9856">
        <v>0</v>
      </c>
      <c r="X9856">
        <v>199.55684291405149</v>
      </c>
      <c r="Y9856">
        <v>0</v>
      </c>
      <c r="Z9856">
        <v>56.462629892233544</v>
      </c>
      <c r="AA9856">
        <v>34.57937400701848</v>
      </c>
      <c r="AB9856">
        <v>122.94349424015053</v>
      </c>
      <c r="AC9856">
        <v>42.122037680014657</v>
      </c>
      <c r="AD9856">
        <v>0</v>
      </c>
      <c r="AE9856">
        <v>455.66437873346871</v>
      </c>
    </row>
    <row r="9857" spans="1:31" x14ac:dyDescent="0.25">
      <c r="A9857">
        <v>1858820</v>
      </c>
      <c r="B9857">
        <v>1</v>
      </c>
      <c r="C9857" t="s">
        <v>81</v>
      </c>
      <c r="D9857" t="s">
        <v>113</v>
      </c>
      <c r="E9857" t="s">
        <v>202</v>
      </c>
      <c r="F9857" t="s">
        <v>1516</v>
      </c>
      <c r="G9857" t="s">
        <v>156</v>
      </c>
      <c r="H9857" t="s">
        <v>157</v>
      </c>
      <c r="I9857" t="s">
        <v>179</v>
      </c>
      <c r="J9857" t="s">
        <v>136</v>
      </c>
      <c r="K9857" t="s">
        <v>137</v>
      </c>
      <c r="L9857" t="s">
        <v>27617</v>
      </c>
      <c r="M9857" t="s">
        <v>27618</v>
      </c>
      <c r="N9857">
        <v>3.5000000000000003E-2</v>
      </c>
      <c r="O9857">
        <v>0</v>
      </c>
      <c r="P9857">
        <v>1226</v>
      </c>
      <c r="Q9857">
        <v>2</v>
      </c>
      <c r="R9857">
        <v>391</v>
      </c>
      <c r="S9857">
        <v>2</v>
      </c>
      <c r="T9857">
        <v>54</v>
      </c>
      <c r="U9857">
        <v>0</v>
      </c>
      <c r="V9857">
        <v>1</v>
      </c>
      <c r="W9857">
        <v>0</v>
      </c>
      <c r="X9857">
        <v>6.3883942731220547</v>
      </c>
      <c r="Y9857">
        <v>1.3756096519620002</v>
      </c>
      <c r="Z9857">
        <v>7.7866417391126008</v>
      </c>
      <c r="AA9857">
        <v>0.10276930173825002</v>
      </c>
      <c r="AB9857">
        <v>0.73915599357355022</v>
      </c>
      <c r="AC9857">
        <v>0</v>
      </c>
      <c r="AD9857">
        <v>0</v>
      </c>
      <c r="AE9857">
        <v>16.392570959508454</v>
      </c>
    </row>
    <row r="9858" spans="1:31" x14ac:dyDescent="0.25">
      <c r="A9858">
        <v>1858571</v>
      </c>
      <c r="B9858">
        <v>1</v>
      </c>
      <c r="C9858" t="s">
        <v>80</v>
      </c>
      <c r="D9858" t="s">
        <v>84</v>
      </c>
      <c r="E9858" t="s">
        <v>131</v>
      </c>
      <c r="F9858" t="s">
        <v>27619</v>
      </c>
      <c r="G9858" t="s">
        <v>133</v>
      </c>
      <c r="H9858" t="s">
        <v>134</v>
      </c>
      <c r="I9858" t="s">
        <v>135</v>
      </c>
      <c r="J9858" t="s">
        <v>136</v>
      </c>
      <c r="K9858" t="s">
        <v>137</v>
      </c>
      <c r="L9858" t="s">
        <v>27620</v>
      </c>
      <c r="M9858" t="s">
        <v>27621</v>
      </c>
      <c r="N9858">
        <v>6.7344444440000002</v>
      </c>
      <c r="O9858">
        <v>0</v>
      </c>
      <c r="P9858">
        <v>143</v>
      </c>
      <c r="Q9858">
        <v>0</v>
      </c>
      <c r="R9858">
        <v>0</v>
      </c>
      <c r="S9858">
        <v>0</v>
      </c>
      <c r="T9858">
        <v>15</v>
      </c>
      <c r="U9858">
        <v>0</v>
      </c>
      <c r="V9858">
        <v>0</v>
      </c>
      <c r="W9858">
        <v>0</v>
      </c>
      <c r="X9858">
        <v>217.81296218342447</v>
      </c>
      <c r="Y9858">
        <v>0</v>
      </c>
      <c r="Z9858">
        <v>0</v>
      </c>
      <c r="AA9858">
        <v>0</v>
      </c>
      <c r="AB9858">
        <v>44.931476625938558</v>
      </c>
      <c r="AC9858">
        <v>0</v>
      </c>
      <c r="AD9858">
        <v>0</v>
      </c>
      <c r="AE9858">
        <v>262.74443880936303</v>
      </c>
    </row>
    <row r="9859" spans="1:31" x14ac:dyDescent="0.25">
      <c r="A9859">
        <v>1858677</v>
      </c>
      <c r="B9859">
        <v>1</v>
      </c>
      <c r="C9859" t="s">
        <v>80</v>
      </c>
      <c r="D9859" t="s">
        <v>90</v>
      </c>
      <c r="E9859" t="s">
        <v>252</v>
      </c>
      <c r="F9859" t="s">
        <v>27622</v>
      </c>
      <c r="G9859" t="s">
        <v>279</v>
      </c>
      <c r="H9859" t="s">
        <v>134</v>
      </c>
      <c r="I9859" t="s">
        <v>135</v>
      </c>
      <c r="J9859" t="s">
        <v>136</v>
      </c>
      <c r="K9859" t="s">
        <v>137</v>
      </c>
      <c r="L9859" t="s">
        <v>27623</v>
      </c>
      <c r="M9859" t="s">
        <v>27624</v>
      </c>
      <c r="N9859">
        <v>1.04</v>
      </c>
      <c r="O9859">
        <v>0</v>
      </c>
      <c r="P9859">
        <v>198</v>
      </c>
      <c r="Q9859">
        <v>0</v>
      </c>
      <c r="R9859">
        <v>0</v>
      </c>
      <c r="S9859">
        <v>0</v>
      </c>
      <c r="T9859">
        <v>181</v>
      </c>
      <c r="U9859">
        <v>0</v>
      </c>
      <c r="V9859">
        <v>2</v>
      </c>
      <c r="W9859">
        <v>0</v>
      </c>
      <c r="X9859">
        <v>47.682818559239173</v>
      </c>
      <c r="Y9859">
        <v>0</v>
      </c>
      <c r="Z9859">
        <v>0</v>
      </c>
      <c r="AA9859">
        <v>0</v>
      </c>
      <c r="AB9859">
        <v>213.15765230624589</v>
      </c>
      <c r="AC9859">
        <v>0</v>
      </c>
      <c r="AD9859">
        <v>17.545413906956803</v>
      </c>
      <c r="AE9859">
        <v>278.3858847724419</v>
      </c>
    </row>
    <row r="9860" spans="1:31" x14ac:dyDescent="0.25">
      <c r="A9860">
        <v>1858534</v>
      </c>
      <c r="B9860">
        <v>1</v>
      </c>
      <c r="C9860" t="s">
        <v>81</v>
      </c>
      <c r="D9860" t="s">
        <v>123</v>
      </c>
      <c r="E9860" t="s">
        <v>131</v>
      </c>
      <c r="F9860" t="s">
        <v>26092</v>
      </c>
      <c r="G9860" t="s">
        <v>189</v>
      </c>
      <c r="H9860" t="s">
        <v>134</v>
      </c>
      <c r="I9860" t="s">
        <v>135</v>
      </c>
      <c r="J9860" t="s">
        <v>136</v>
      </c>
      <c r="K9860" t="s">
        <v>137</v>
      </c>
      <c r="L9860" t="s">
        <v>27625</v>
      </c>
      <c r="M9860" t="s">
        <v>27626</v>
      </c>
      <c r="N9860">
        <v>1.6788888879999999</v>
      </c>
      <c r="O9860">
        <v>0</v>
      </c>
      <c r="P9860">
        <v>150</v>
      </c>
      <c r="Q9860">
        <v>0</v>
      </c>
      <c r="R9860">
        <v>0</v>
      </c>
      <c r="S9860">
        <v>0</v>
      </c>
      <c r="T9860">
        <v>4</v>
      </c>
      <c r="U9860">
        <v>0</v>
      </c>
      <c r="V9860">
        <v>0</v>
      </c>
      <c r="W9860">
        <v>0</v>
      </c>
      <c r="X9860">
        <v>47.243147955367682</v>
      </c>
      <c r="Y9860">
        <v>0</v>
      </c>
      <c r="Z9860">
        <v>0</v>
      </c>
      <c r="AA9860">
        <v>0</v>
      </c>
      <c r="AB9860">
        <v>9.300653654673334E-2</v>
      </c>
      <c r="AC9860">
        <v>0</v>
      </c>
      <c r="AD9860">
        <v>0</v>
      </c>
      <c r="AE9860">
        <v>47.336154491914414</v>
      </c>
    </row>
    <row r="9861" spans="1:31" x14ac:dyDescent="0.25">
      <c r="A9861">
        <v>1858926</v>
      </c>
      <c r="B9861">
        <v>1</v>
      </c>
      <c r="C9861" t="s">
        <v>81</v>
      </c>
      <c r="D9861" t="s">
        <v>112</v>
      </c>
      <c r="E9861" t="s">
        <v>140</v>
      </c>
      <c r="F9861" t="s">
        <v>27627</v>
      </c>
      <c r="G9861" t="s">
        <v>142</v>
      </c>
      <c r="H9861" t="s">
        <v>134</v>
      </c>
      <c r="I9861" t="s">
        <v>135</v>
      </c>
      <c r="J9861" t="s">
        <v>136</v>
      </c>
      <c r="K9861" t="s">
        <v>137</v>
      </c>
      <c r="L9861" t="s">
        <v>27628</v>
      </c>
      <c r="M9861" t="s">
        <v>27629</v>
      </c>
      <c r="N9861">
        <v>0.56416666599999998</v>
      </c>
      <c r="O9861">
        <v>0</v>
      </c>
      <c r="P9861">
        <v>9</v>
      </c>
      <c r="Q9861">
        <v>0</v>
      </c>
      <c r="R9861">
        <v>0</v>
      </c>
      <c r="S9861">
        <v>0</v>
      </c>
      <c r="T9861">
        <v>5</v>
      </c>
      <c r="U9861">
        <v>0</v>
      </c>
      <c r="V9861">
        <v>0</v>
      </c>
      <c r="W9861">
        <v>0</v>
      </c>
      <c r="X9861">
        <v>0.92863705084880011</v>
      </c>
      <c r="Y9861">
        <v>0</v>
      </c>
      <c r="Z9861">
        <v>0</v>
      </c>
      <c r="AA9861">
        <v>0</v>
      </c>
      <c r="AB9861">
        <v>1.0919196343657251</v>
      </c>
      <c r="AC9861">
        <v>0</v>
      </c>
      <c r="AD9861">
        <v>0</v>
      </c>
      <c r="AE9861">
        <v>2.0205566852145251</v>
      </c>
    </row>
    <row r="9862" spans="1:31" x14ac:dyDescent="0.25">
      <c r="A9862">
        <v>1858136</v>
      </c>
      <c r="B9862">
        <v>1</v>
      </c>
      <c r="C9862" t="s">
        <v>80</v>
      </c>
      <c r="D9862" t="s">
        <v>106</v>
      </c>
      <c r="E9862" t="s">
        <v>252</v>
      </c>
      <c r="F9862" t="s">
        <v>27630</v>
      </c>
      <c r="G9862" t="s">
        <v>4083</v>
      </c>
      <c r="H9862" t="s">
        <v>134</v>
      </c>
      <c r="I9862" t="s">
        <v>135</v>
      </c>
      <c r="J9862" t="s">
        <v>136</v>
      </c>
      <c r="K9862" t="s">
        <v>137</v>
      </c>
      <c r="L9862" t="s">
        <v>27631</v>
      </c>
      <c r="M9862" t="s">
        <v>27632</v>
      </c>
      <c r="N9862">
        <v>0.36333333299999998</v>
      </c>
      <c r="O9862">
        <v>0</v>
      </c>
      <c r="P9862">
        <v>379</v>
      </c>
      <c r="Q9862">
        <v>0</v>
      </c>
      <c r="R9862">
        <v>0</v>
      </c>
      <c r="S9862">
        <v>0</v>
      </c>
      <c r="T9862">
        <v>27</v>
      </c>
      <c r="U9862">
        <v>0</v>
      </c>
      <c r="V9862">
        <v>0</v>
      </c>
      <c r="W9862">
        <v>0</v>
      </c>
      <c r="X9862">
        <v>17.579270807382816</v>
      </c>
      <c r="Y9862">
        <v>0</v>
      </c>
      <c r="Z9862">
        <v>0</v>
      </c>
      <c r="AA9862">
        <v>0</v>
      </c>
      <c r="AB9862">
        <v>3.3290437514152003</v>
      </c>
      <c r="AC9862">
        <v>0</v>
      </c>
      <c r="AD9862">
        <v>0</v>
      </c>
      <c r="AE9862">
        <v>20.908314558798015</v>
      </c>
    </row>
    <row r="9863" spans="1:31" x14ac:dyDescent="0.25">
      <c r="A9863">
        <v>1858279</v>
      </c>
      <c r="B9863">
        <v>1</v>
      </c>
      <c r="C9863" t="s">
        <v>80</v>
      </c>
      <c r="D9863" t="s">
        <v>95</v>
      </c>
      <c r="E9863" t="s">
        <v>131</v>
      </c>
      <c r="F9863" t="s">
        <v>27633</v>
      </c>
      <c r="G9863" t="s">
        <v>217</v>
      </c>
      <c r="H9863" t="s">
        <v>134</v>
      </c>
      <c r="I9863" t="s">
        <v>135</v>
      </c>
      <c r="J9863" t="s">
        <v>136</v>
      </c>
      <c r="K9863" t="s">
        <v>137</v>
      </c>
      <c r="L9863" t="s">
        <v>27634</v>
      </c>
      <c r="M9863" t="s">
        <v>27635</v>
      </c>
      <c r="N9863">
        <v>0.55055555499999997</v>
      </c>
      <c r="O9863">
        <v>0</v>
      </c>
      <c r="P9863">
        <v>135</v>
      </c>
      <c r="Q9863">
        <v>0</v>
      </c>
      <c r="R9863">
        <v>0</v>
      </c>
      <c r="S9863">
        <v>0</v>
      </c>
      <c r="T9863">
        <v>67</v>
      </c>
      <c r="U9863">
        <v>0</v>
      </c>
      <c r="V9863">
        <v>0</v>
      </c>
      <c r="W9863">
        <v>0</v>
      </c>
      <c r="X9863">
        <v>15.155883350174113</v>
      </c>
      <c r="Y9863">
        <v>0</v>
      </c>
      <c r="Z9863">
        <v>0</v>
      </c>
      <c r="AA9863">
        <v>0</v>
      </c>
      <c r="AB9863">
        <v>22.776133330009511</v>
      </c>
      <c r="AC9863">
        <v>0</v>
      </c>
      <c r="AD9863">
        <v>0</v>
      </c>
      <c r="AE9863">
        <v>37.932016680183622</v>
      </c>
    </row>
    <row r="9864" spans="1:31" x14ac:dyDescent="0.25">
      <c r="A9864">
        <v>1858428</v>
      </c>
      <c r="B9864">
        <v>1</v>
      </c>
      <c r="C9864" t="s">
        <v>80</v>
      </c>
      <c r="D9864" t="s">
        <v>107</v>
      </c>
      <c r="E9864" t="s">
        <v>140</v>
      </c>
      <c r="F9864" t="s">
        <v>27636</v>
      </c>
      <c r="G9864" t="s">
        <v>246</v>
      </c>
      <c r="H9864" t="s">
        <v>134</v>
      </c>
      <c r="I9864" t="s">
        <v>135</v>
      </c>
      <c r="J9864" t="s">
        <v>136</v>
      </c>
      <c r="K9864" t="s">
        <v>137</v>
      </c>
      <c r="L9864" t="s">
        <v>27637</v>
      </c>
      <c r="M9864" t="s">
        <v>27638</v>
      </c>
      <c r="N9864">
        <v>1.7808333329999999</v>
      </c>
      <c r="O9864">
        <v>0</v>
      </c>
      <c r="P9864">
        <v>10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2.4908561363914412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2.4908561363914412</v>
      </c>
    </row>
    <row r="9865" spans="1:31" x14ac:dyDescent="0.25">
      <c r="A9865">
        <v>1858743</v>
      </c>
      <c r="B9865">
        <v>1</v>
      </c>
      <c r="C9865" t="s">
        <v>80</v>
      </c>
      <c r="D9865" t="s">
        <v>100</v>
      </c>
      <c r="E9865" t="s">
        <v>131</v>
      </c>
      <c r="F9865" t="s">
        <v>27639</v>
      </c>
      <c r="G9865" t="s">
        <v>133</v>
      </c>
      <c r="H9865" t="s">
        <v>134</v>
      </c>
      <c r="I9865" t="s">
        <v>135</v>
      </c>
      <c r="J9865" t="s">
        <v>136</v>
      </c>
      <c r="K9865" t="s">
        <v>137</v>
      </c>
      <c r="L9865" t="s">
        <v>27640</v>
      </c>
      <c r="M9865" t="s">
        <v>27641</v>
      </c>
      <c r="N9865">
        <v>3.6074999999999999</v>
      </c>
      <c r="O9865">
        <v>0</v>
      </c>
      <c r="P9865">
        <v>4</v>
      </c>
      <c r="Q9865">
        <v>0</v>
      </c>
      <c r="R9865">
        <v>17</v>
      </c>
      <c r="S9865">
        <v>0</v>
      </c>
      <c r="T9865">
        <v>2</v>
      </c>
      <c r="U9865">
        <v>0</v>
      </c>
      <c r="V9865">
        <v>0</v>
      </c>
      <c r="W9865">
        <v>0</v>
      </c>
      <c r="X9865">
        <v>2.8238816058947251</v>
      </c>
      <c r="Y9865">
        <v>0</v>
      </c>
      <c r="Z9865">
        <v>39.171170274408212</v>
      </c>
      <c r="AA9865">
        <v>0</v>
      </c>
      <c r="AB9865">
        <v>5.2913727426497488</v>
      </c>
      <c r="AC9865">
        <v>0</v>
      </c>
      <c r="AD9865">
        <v>0</v>
      </c>
      <c r="AE9865">
        <v>47.286424622952687</v>
      </c>
    </row>
    <row r="9866" spans="1:31" x14ac:dyDescent="0.25">
      <c r="A9866">
        <v>1858720</v>
      </c>
      <c r="B9866">
        <v>1</v>
      </c>
      <c r="C9866" t="s">
        <v>81</v>
      </c>
      <c r="D9866" t="s">
        <v>123</v>
      </c>
      <c r="E9866" t="s">
        <v>252</v>
      </c>
      <c r="F9866" t="s">
        <v>27642</v>
      </c>
      <c r="G9866" t="s">
        <v>279</v>
      </c>
      <c r="H9866" t="s">
        <v>134</v>
      </c>
      <c r="I9866" t="s">
        <v>135</v>
      </c>
      <c r="J9866" t="s">
        <v>136</v>
      </c>
      <c r="K9866" t="s">
        <v>137</v>
      </c>
      <c r="L9866" t="s">
        <v>27643</v>
      </c>
      <c r="M9866" t="s">
        <v>27644</v>
      </c>
      <c r="N9866">
        <v>1.6061111109999999</v>
      </c>
      <c r="O9866">
        <v>0</v>
      </c>
      <c r="P9866">
        <v>700</v>
      </c>
      <c r="Q9866">
        <v>0</v>
      </c>
      <c r="R9866">
        <v>0</v>
      </c>
      <c r="S9866">
        <v>0</v>
      </c>
      <c r="T9866">
        <v>15</v>
      </c>
      <c r="U9866">
        <v>0</v>
      </c>
      <c r="V9866">
        <v>0</v>
      </c>
      <c r="W9866">
        <v>0</v>
      </c>
      <c r="X9866">
        <v>215.74608500509109</v>
      </c>
      <c r="Y9866">
        <v>0</v>
      </c>
      <c r="Z9866">
        <v>0</v>
      </c>
      <c r="AA9866">
        <v>0</v>
      </c>
      <c r="AB9866">
        <v>13.161168729836961</v>
      </c>
      <c r="AC9866">
        <v>0</v>
      </c>
      <c r="AD9866">
        <v>0</v>
      </c>
      <c r="AE9866">
        <v>228.90725373492805</v>
      </c>
    </row>
    <row r="9867" spans="1:31" x14ac:dyDescent="0.25">
      <c r="A9867">
        <v>1858906</v>
      </c>
      <c r="B9867">
        <v>1</v>
      </c>
      <c r="C9867" t="s">
        <v>81</v>
      </c>
      <c r="D9867" t="s">
        <v>128</v>
      </c>
      <c r="E9867" t="s">
        <v>202</v>
      </c>
      <c r="F9867" t="s">
        <v>27645</v>
      </c>
      <c r="G9867" t="s">
        <v>3560</v>
      </c>
      <c r="H9867" t="s">
        <v>157</v>
      </c>
      <c r="I9867" t="s">
        <v>135</v>
      </c>
      <c r="J9867" t="s">
        <v>136</v>
      </c>
      <c r="K9867" t="s">
        <v>137</v>
      </c>
      <c r="L9867" t="s">
        <v>27646</v>
      </c>
      <c r="M9867" t="s">
        <v>27647</v>
      </c>
      <c r="N9867">
        <v>2.0547222220000001</v>
      </c>
      <c r="O9867">
        <v>8</v>
      </c>
      <c r="P9867">
        <v>1488</v>
      </c>
      <c r="Q9867">
        <v>55</v>
      </c>
      <c r="R9867">
        <v>85</v>
      </c>
      <c r="S9867">
        <v>9</v>
      </c>
      <c r="T9867">
        <v>99</v>
      </c>
      <c r="U9867">
        <v>3</v>
      </c>
      <c r="V9867">
        <v>0</v>
      </c>
      <c r="W9867">
        <v>7.0351876408820493</v>
      </c>
      <c r="X9867">
        <v>542.63817960438519</v>
      </c>
      <c r="Y9867">
        <v>87.414191240301491</v>
      </c>
      <c r="Z9867">
        <v>64.408466432492375</v>
      </c>
      <c r="AA9867">
        <v>434.35510846098015</v>
      </c>
      <c r="AB9867">
        <v>47.808152433871719</v>
      </c>
      <c r="AC9867">
        <v>7.5603866640516504</v>
      </c>
      <c r="AD9867">
        <v>0</v>
      </c>
      <c r="AE9867">
        <v>1191.2196724769649</v>
      </c>
    </row>
    <row r="9868" spans="1:31" x14ac:dyDescent="0.25">
      <c r="A9868">
        <v>1858929</v>
      </c>
      <c r="B9868">
        <v>1</v>
      </c>
      <c r="C9868" t="s">
        <v>80</v>
      </c>
      <c r="D9868" t="s">
        <v>93</v>
      </c>
      <c r="E9868" t="s">
        <v>131</v>
      </c>
      <c r="F9868" t="s">
        <v>7407</v>
      </c>
      <c r="G9868" t="s">
        <v>133</v>
      </c>
      <c r="H9868" t="s">
        <v>134</v>
      </c>
      <c r="I9868" t="s">
        <v>135</v>
      </c>
      <c r="J9868" t="s">
        <v>136</v>
      </c>
      <c r="K9868" t="s">
        <v>137</v>
      </c>
      <c r="L9868" t="s">
        <v>27648</v>
      </c>
      <c r="M9868" t="s">
        <v>27649</v>
      </c>
      <c r="N9868">
        <v>0.51527777699999999</v>
      </c>
      <c r="O9868">
        <v>0</v>
      </c>
      <c r="P9868">
        <v>0</v>
      </c>
      <c r="Q9868">
        <v>0</v>
      </c>
      <c r="R9868">
        <v>11</v>
      </c>
      <c r="S9868">
        <v>0</v>
      </c>
      <c r="T9868">
        <v>5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4.7821695666803326</v>
      </c>
      <c r="AA9868">
        <v>0</v>
      </c>
      <c r="AB9868">
        <v>0.13641077346050001</v>
      </c>
      <c r="AC9868">
        <v>0</v>
      </c>
      <c r="AD9868">
        <v>0</v>
      </c>
      <c r="AE9868">
        <v>4.9185803401408323</v>
      </c>
    </row>
    <row r="9869" spans="1:31" x14ac:dyDescent="0.25">
      <c r="A9869">
        <v>1858365</v>
      </c>
      <c r="B9869">
        <v>1</v>
      </c>
      <c r="C9869" t="s">
        <v>81</v>
      </c>
      <c r="D9869" t="s">
        <v>128</v>
      </c>
      <c r="E9869" t="s">
        <v>164</v>
      </c>
      <c r="F9869" t="s">
        <v>26285</v>
      </c>
      <c r="G9869" t="s">
        <v>225</v>
      </c>
      <c r="H9869" t="s">
        <v>157</v>
      </c>
      <c r="I9869" t="s">
        <v>135</v>
      </c>
      <c r="J9869" t="s">
        <v>136</v>
      </c>
      <c r="K9869" t="s">
        <v>151</v>
      </c>
      <c r="L9869" t="s">
        <v>27650</v>
      </c>
      <c r="M9869" t="s">
        <v>27651</v>
      </c>
      <c r="N9869">
        <v>6.7996888880000004</v>
      </c>
      <c r="O9869">
        <v>1</v>
      </c>
      <c r="P9869">
        <v>553</v>
      </c>
      <c r="Q9869">
        <v>2</v>
      </c>
      <c r="R9869">
        <v>3</v>
      </c>
      <c r="S9869">
        <v>3</v>
      </c>
      <c r="T9869">
        <v>38</v>
      </c>
      <c r="U9869">
        <v>0</v>
      </c>
      <c r="V9869">
        <v>0</v>
      </c>
      <c r="W9869">
        <v>1.6870871091705004</v>
      </c>
      <c r="X9869">
        <v>449.40989610190798</v>
      </c>
      <c r="Y9869">
        <v>33.366506316626783</v>
      </c>
      <c r="Z9869">
        <v>2.2155129539766998</v>
      </c>
      <c r="AA9869">
        <v>191.71625833905989</v>
      </c>
      <c r="AB9869">
        <v>169.68009350900061</v>
      </c>
      <c r="AC9869">
        <v>0</v>
      </c>
      <c r="AD9869">
        <v>0</v>
      </c>
      <c r="AE9869">
        <v>848.07535432974248</v>
      </c>
    </row>
    <row r="9870" spans="1:31" x14ac:dyDescent="0.25">
      <c r="A9870">
        <v>1858219</v>
      </c>
      <c r="B9870">
        <v>1</v>
      </c>
      <c r="C9870" t="s">
        <v>80</v>
      </c>
      <c r="D9870" t="s">
        <v>104</v>
      </c>
      <c r="E9870" t="s">
        <v>164</v>
      </c>
      <c r="F9870" t="s">
        <v>27652</v>
      </c>
      <c r="G9870" t="s">
        <v>156</v>
      </c>
      <c r="H9870" t="s">
        <v>157</v>
      </c>
      <c r="I9870" t="s">
        <v>135</v>
      </c>
      <c r="J9870" t="s">
        <v>136</v>
      </c>
      <c r="K9870" t="s">
        <v>137</v>
      </c>
      <c r="L9870" t="s">
        <v>27653</v>
      </c>
      <c r="M9870" t="s">
        <v>27654</v>
      </c>
      <c r="N9870">
        <v>0.110555555</v>
      </c>
      <c r="O9870">
        <v>1</v>
      </c>
      <c r="P9870">
        <v>676</v>
      </c>
      <c r="Q9870">
        <v>9</v>
      </c>
      <c r="R9870">
        <v>8</v>
      </c>
      <c r="S9870">
        <v>25</v>
      </c>
      <c r="T9870">
        <v>53</v>
      </c>
      <c r="U9870">
        <v>4</v>
      </c>
      <c r="V9870">
        <v>0</v>
      </c>
      <c r="W9870">
        <v>4.3865021091666666E-3</v>
      </c>
      <c r="X9870">
        <v>13.695674304922328</v>
      </c>
      <c r="Y9870">
        <v>13.567235288776246</v>
      </c>
      <c r="Z9870">
        <v>0.29991828255200004</v>
      </c>
      <c r="AA9870">
        <v>26.518937587320011</v>
      </c>
      <c r="AB9870">
        <v>2.3168955007691392</v>
      </c>
      <c r="AC9870">
        <v>42.109697963231703</v>
      </c>
      <c r="AD9870">
        <v>0</v>
      </c>
      <c r="AE9870">
        <v>98.512745429680592</v>
      </c>
    </row>
    <row r="9871" spans="1:31" x14ac:dyDescent="0.25">
      <c r="A9871">
        <v>1858342</v>
      </c>
      <c r="B9871">
        <v>1</v>
      </c>
      <c r="C9871" t="s">
        <v>80</v>
      </c>
      <c r="D9871" t="s">
        <v>93</v>
      </c>
      <c r="E9871" t="s">
        <v>202</v>
      </c>
      <c r="F9871" t="s">
        <v>7285</v>
      </c>
      <c r="G9871" t="s">
        <v>156</v>
      </c>
      <c r="H9871" t="s">
        <v>157</v>
      </c>
      <c r="I9871" t="s">
        <v>135</v>
      </c>
      <c r="J9871" t="s">
        <v>136</v>
      </c>
      <c r="K9871" t="s">
        <v>137</v>
      </c>
      <c r="L9871" t="s">
        <v>27655</v>
      </c>
      <c r="M9871" t="s">
        <v>27656</v>
      </c>
      <c r="N9871">
        <v>2.5338888879999999</v>
      </c>
      <c r="O9871">
        <v>0</v>
      </c>
      <c r="P9871">
        <v>310</v>
      </c>
      <c r="Q9871">
        <v>16</v>
      </c>
      <c r="R9871">
        <v>159</v>
      </c>
      <c r="S9871">
        <v>2</v>
      </c>
      <c r="T9871">
        <v>94</v>
      </c>
      <c r="U9871">
        <v>0</v>
      </c>
      <c r="V9871">
        <v>0</v>
      </c>
      <c r="W9871">
        <v>0</v>
      </c>
      <c r="X9871">
        <v>145.4227861527053</v>
      </c>
      <c r="Y9871">
        <v>282.74408635015686</v>
      </c>
      <c r="Z9871">
        <v>367.16977667828149</v>
      </c>
      <c r="AA9871">
        <v>7.6728359619070226</v>
      </c>
      <c r="AB9871">
        <v>241.85563387594203</v>
      </c>
      <c r="AC9871">
        <v>0</v>
      </c>
      <c r="AD9871">
        <v>0</v>
      </c>
      <c r="AE9871">
        <v>1044.8651190189928</v>
      </c>
    </row>
    <row r="9872" spans="1:31" x14ac:dyDescent="0.25">
      <c r="A9872">
        <v>1858737</v>
      </c>
      <c r="B9872">
        <v>1</v>
      </c>
      <c r="C9872" t="s">
        <v>80</v>
      </c>
      <c r="D9872" t="s">
        <v>82</v>
      </c>
      <c r="E9872" t="s">
        <v>140</v>
      </c>
      <c r="F9872" t="s">
        <v>27657</v>
      </c>
      <c r="G9872" t="s">
        <v>142</v>
      </c>
      <c r="H9872" t="s">
        <v>134</v>
      </c>
      <c r="I9872" t="s">
        <v>135</v>
      </c>
      <c r="J9872" t="s">
        <v>136</v>
      </c>
      <c r="K9872" t="s">
        <v>137</v>
      </c>
      <c r="L9872" t="s">
        <v>27658</v>
      </c>
      <c r="M9872" t="s">
        <v>27659</v>
      </c>
      <c r="N9872">
        <v>1.913333333</v>
      </c>
      <c r="O9872">
        <v>0</v>
      </c>
      <c r="P9872">
        <v>2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0.54959620042400004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0.54959620042400004</v>
      </c>
    </row>
    <row r="9873" spans="1:31" x14ac:dyDescent="0.25">
      <c r="A9873">
        <v>1858348</v>
      </c>
      <c r="B9873">
        <v>1</v>
      </c>
      <c r="C9873" t="s">
        <v>80</v>
      </c>
      <c r="D9873" t="s">
        <v>93</v>
      </c>
      <c r="E9873" t="s">
        <v>131</v>
      </c>
      <c r="F9873" t="s">
        <v>27660</v>
      </c>
      <c r="G9873" t="s">
        <v>133</v>
      </c>
      <c r="H9873" t="s">
        <v>134</v>
      </c>
      <c r="I9873" t="s">
        <v>135</v>
      </c>
      <c r="J9873" t="s">
        <v>136</v>
      </c>
      <c r="K9873" t="s">
        <v>137</v>
      </c>
      <c r="L9873" t="s">
        <v>27661</v>
      </c>
      <c r="M9873" t="s">
        <v>27662</v>
      </c>
      <c r="N9873">
        <v>8.2155555549999999</v>
      </c>
      <c r="O9873">
        <v>0</v>
      </c>
      <c r="P9873">
        <v>9</v>
      </c>
      <c r="Q9873">
        <v>0</v>
      </c>
      <c r="R9873">
        <v>2</v>
      </c>
      <c r="S9873">
        <v>0</v>
      </c>
      <c r="T9873">
        <v>8</v>
      </c>
      <c r="U9873">
        <v>0</v>
      </c>
      <c r="V9873">
        <v>0</v>
      </c>
      <c r="W9873">
        <v>0</v>
      </c>
      <c r="X9873">
        <v>86.367754236232443</v>
      </c>
      <c r="Y9873">
        <v>0</v>
      </c>
      <c r="Z9873">
        <v>101.75886371870122</v>
      </c>
      <c r="AA9873">
        <v>0</v>
      </c>
      <c r="AB9873">
        <v>150.76966354168661</v>
      </c>
      <c r="AC9873">
        <v>0</v>
      </c>
      <c r="AD9873">
        <v>0</v>
      </c>
      <c r="AE9873">
        <v>338.8962814966203</v>
      </c>
    </row>
    <row r="9874" spans="1:31" x14ac:dyDescent="0.25">
      <c r="A9874">
        <v>1858889</v>
      </c>
      <c r="B9874">
        <v>1</v>
      </c>
      <c r="C9874" t="s">
        <v>80</v>
      </c>
      <c r="D9874" t="s">
        <v>98</v>
      </c>
      <c r="E9874" t="s">
        <v>131</v>
      </c>
      <c r="F9874" t="s">
        <v>27663</v>
      </c>
      <c r="G9874" t="s">
        <v>133</v>
      </c>
      <c r="H9874" t="s">
        <v>134</v>
      </c>
      <c r="I9874" t="s">
        <v>135</v>
      </c>
      <c r="J9874" t="s">
        <v>136</v>
      </c>
      <c r="K9874" t="s">
        <v>137</v>
      </c>
      <c r="L9874" t="s">
        <v>27664</v>
      </c>
      <c r="M9874" t="s">
        <v>27665</v>
      </c>
      <c r="N9874">
        <v>1.4952777770000001</v>
      </c>
      <c r="O9874">
        <v>0</v>
      </c>
      <c r="P9874">
        <v>36</v>
      </c>
      <c r="Q9874">
        <v>0</v>
      </c>
      <c r="R9874">
        <v>0</v>
      </c>
      <c r="S9874">
        <v>0</v>
      </c>
      <c r="T9874">
        <v>3</v>
      </c>
      <c r="U9874">
        <v>0</v>
      </c>
      <c r="V9874">
        <v>0</v>
      </c>
      <c r="W9874">
        <v>0</v>
      </c>
      <c r="X9874">
        <v>8.3865890115546016</v>
      </c>
      <c r="Y9874">
        <v>0</v>
      </c>
      <c r="Z9874">
        <v>0</v>
      </c>
      <c r="AA9874">
        <v>0</v>
      </c>
      <c r="AB9874">
        <v>3.5556617707732725</v>
      </c>
      <c r="AC9874">
        <v>0</v>
      </c>
      <c r="AD9874">
        <v>0</v>
      </c>
      <c r="AE9874">
        <v>11.942250782327875</v>
      </c>
    </row>
    <row r="9875" spans="1:31" x14ac:dyDescent="0.25">
      <c r="A9875">
        <v>1858302</v>
      </c>
      <c r="B9875">
        <v>1</v>
      </c>
      <c r="C9875" t="s">
        <v>80</v>
      </c>
      <c r="D9875" t="s">
        <v>97</v>
      </c>
      <c r="E9875" t="s">
        <v>154</v>
      </c>
      <c r="F9875" t="s">
        <v>27666</v>
      </c>
      <c r="G9875" t="s">
        <v>150</v>
      </c>
      <c r="H9875" t="s">
        <v>157</v>
      </c>
      <c r="I9875" t="s">
        <v>135</v>
      </c>
      <c r="J9875" t="s">
        <v>136</v>
      </c>
      <c r="K9875" t="s">
        <v>151</v>
      </c>
      <c r="L9875" t="s">
        <v>27667</v>
      </c>
      <c r="M9875" t="s">
        <v>27668</v>
      </c>
      <c r="N9875">
        <v>2.3876591660000002</v>
      </c>
      <c r="O9875">
        <v>0</v>
      </c>
      <c r="P9875">
        <v>1080</v>
      </c>
      <c r="Q9875">
        <v>0</v>
      </c>
      <c r="R9875">
        <v>6</v>
      </c>
      <c r="S9875">
        <v>0</v>
      </c>
      <c r="T9875">
        <v>76</v>
      </c>
      <c r="U9875">
        <v>0</v>
      </c>
      <c r="V9875">
        <v>0</v>
      </c>
      <c r="W9875">
        <v>0</v>
      </c>
      <c r="X9875">
        <v>756.72292449760164</v>
      </c>
      <c r="Y9875">
        <v>0</v>
      </c>
      <c r="Z9875">
        <v>2.7716506009933326</v>
      </c>
      <c r="AA9875">
        <v>0</v>
      </c>
      <c r="AB9875">
        <v>204.78545763963217</v>
      </c>
      <c r="AC9875">
        <v>0</v>
      </c>
      <c r="AD9875">
        <v>0</v>
      </c>
      <c r="AE9875">
        <v>964.28003273822719</v>
      </c>
    </row>
    <row r="9876" spans="1:31" x14ac:dyDescent="0.25">
      <c r="A9876">
        <v>1858259</v>
      </c>
      <c r="B9876">
        <v>1</v>
      </c>
      <c r="C9876" t="s">
        <v>80</v>
      </c>
      <c r="D9876" t="s">
        <v>82</v>
      </c>
      <c r="E9876" t="s">
        <v>131</v>
      </c>
      <c r="F9876" t="s">
        <v>27669</v>
      </c>
      <c r="G9876" t="s">
        <v>225</v>
      </c>
      <c r="H9876" t="s">
        <v>134</v>
      </c>
      <c r="I9876" t="s">
        <v>135</v>
      </c>
      <c r="J9876" t="s">
        <v>136</v>
      </c>
      <c r="K9876" t="s">
        <v>151</v>
      </c>
      <c r="L9876" t="s">
        <v>27670</v>
      </c>
      <c r="M9876" t="s">
        <v>27671</v>
      </c>
      <c r="N9876">
        <v>1.693333333</v>
      </c>
      <c r="O9876">
        <v>0</v>
      </c>
      <c r="P9876">
        <v>96</v>
      </c>
      <c r="Q9876">
        <v>0</v>
      </c>
      <c r="R9876">
        <v>0</v>
      </c>
      <c r="S9876">
        <v>0</v>
      </c>
      <c r="T9876">
        <v>2</v>
      </c>
      <c r="U9876">
        <v>0</v>
      </c>
      <c r="V9876">
        <v>0</v>
      </c>
      <c r="W9876">
        <v>0</v>
      </c>
      <c r="X9876">
        <v>42.642993879935808</v>
      </c>
      <c r="Y9876">
        <v>0</v>
      </c>
      <c r="Z9876">
        <v>0</v>
      </c>
      <c r="AA9876">
        <v>0</v>
      </c>
      <c r="AB9876">
        <v>0.17651919928799997</v>
      </c>
      <c r="AC9876">
        <v>0</v>
      </c>
      <c r="AD9876">
        <v>0</v>
      </c>
      <c r="AE9876">
        <v>42.81951307922381</v>
      </c>
    </row>
    <row r="9877" spans="1:31" x14ac:dyDescent="0.25">
      <c r="A9877">
        <v>1858451</v>
      </c>
      <c r="B9877">
        <v>1</v>
      </c>
      <c r="C9877" t="s">
        <v>80</v>
      </c>
      <c r="D9877" t="s">
        <v>98</v>
      </c>
      <c r="E9877" t="s">
        <v>252</v>
      </c>
      <c r="F9877" t="s">
        <v>23589</v>
      </c>
      <c r="G9877" t="s">
        <v>4083</v>
      </c>
      <c r="H9877" t="s">
        <v>134</v>
      </c>
      <c r="I9877" t="s">
        <v>135</v>
      </c>
      <c r="J9877" t="s">
        <v>136</v>
      </c>
      <c r="K9877" t="s">
        <v>137</v>
      </c>
      <c r="L9877" t="s">
        <v>27672</v>
      </c>
      <c r="M9877" t="s">
        <v>27673</v>
      </c>
      <c r="N9877">
        <v>0.43888888799999998</v>
      </c>
      <c r="O9877">
        <v>0</v>
      </c>
      <c r="P9877">
        <v>114</v>
      </c>
      <c r="Q9877">
        <v>0</v>
      </c>
      <c r="R9877">
        <v>2</v>
      </c>
      <c r="S9877">
        <v>0</v>
      </c>
      <c r="T9877">
        <v>20</v>
      </c>
      <c r="U9877">
        <v>0</v>
      </c>
      <c r="V9877">
        <v>0</v>
      </c>
      <c r="W9877">
        <v>0</v>
      </c>
      <c r="X9877">
        <v>11.147564004664336</v>
      </c>
      <c r="Y9877">
        <v>0</v>
      </c>
      <c r="Z9877">
        <v>0.45568555147566664</v>
      </c>
      <c r="AA9877">
        <v>0</v>
      </c>
      <c r="AB9877">
        <v>20.162729701795001</v>
      </c>
      <c r="AC9877">
        <v>0</v>
      </c>
      <c r="AD9877">
        <v>0</v>
      </c>
      <c r="AE9877">
        <v>31.765979257935001</v>
      </c>
    </row>
    <row r="9878" spans="1:31" x14ac:dyDescent="0.25">
      <c r="A9878">
        <v>1858305</v>
      </c>
      <c r="B9878">
        <v>1</v>
      </c>
      <c r="C9878" t="s">
        <v>80</v>
      </c>
      <c r="D9878" t="s">
        <v>103</v>
      </c>
      <c r="E9878" t="s">
        <v>131</v>
      </c>
      <c r="F9878" t="s">
        <v>27674</v>
      </c>
      <c r="G9878" t="s">
        <v>146</v>
      </c>
      <c r="H9878" t="s">
        <v>134</v>
      </c>
      <c r="I9878" t="s">
        <v>135</v>
      </c>
      <c r="J9878" t="s">
        <v>136</v>
      </c>
      <c r="K9878" t="s">
        <v>137</v>
      </c>
      <c r="L9878" t="s">
        <v>27675</v>
      </c>
      <c r="M9878" t="s">
        <v>27676</v>
      </c>
      <c r="N9878">
        <v>0.71166666599999995</v>
      </c>
      <c r="O9878">
        <v>0</v>
      </c>
      <c r="P9878">
        <v>22</v>
      </c>
      <c r="Q9878">
        <v>0</v>
      </c>
      <c r="R9878">
        <v>1</v>
      </c>
      <c r="S9878">
        <v>0</v>
      </c>
      <c r="T9878">
        <v>8</v>
      </c>
      <c r="U9878">
        <v>0</v>
      </c>
      <c r="V9878">
        <v>0</v>
      </c>
      <c r="W9878">
        <v>0</v>
      </c>
      <c r="X9878">
        <v>3.1003299261385489</v>
      </c>
      <c r="Y9878">
        <v>0</v>
      </c>
      <c r="Z9878">
        <v>0</v>
      </c>
      <c r="AA9878">
        <v>0</v>
      </c>
      <c r="AB9878">
        <v>48.841775896872655</v>
      </c>
      <c r="AC9878">
        <v>0</v>
      </c>
      <c r="AD9878">
        <v>0</v>
      </c>
      <c r="AE9878">
        <v>51.942105823011204</v>
      </c>
    </row>
    <row r="9879" spans="1:31" x14ac:dyDescent="0.25">
      <c r="A9879">
        <v>1858494</v>
      </c>
      <c r="B9879">
        <v>1</v>
      </c>
      <c r="C9879" t="s">
        <v>80</v>
      </c>
      <c r="D9879" t="s">
        <v>95</v>
      </c>
      <c r="E9879" t="s">
        <v>164</v>
      </c>
      <c r="F9879" t="s">
        <v>22177</v>
      </c>
      <c r="G9879" t="s">
        <v>156</v>
      </c>
      <c r="H9879" t="s">
        <v>157</v>
      </c>
      <c r="I9879" t="s">
        <v>135</v>
      </c>
      <c r="J9879" t="s">
        <v>136</v>
      </c>
      <c r="K9879" t="s">
        <v>137</v>
      </c>
      <c r="L9879" t="s">
        <v>27677</v>
      </c>
      <c r="M9879" t="s">
        <v>27678</v>
      </c>
      <c r="N9879">
        <v>6.3888888000000005E-2</v>
      </c>
      <c r="O9879">
        <v>1</v>
      </c>
      <c r="P9879">
        <v>437</v>
      </c>
      <c r="Q9879">
        <v>0</v>
      </c>
      <c r="R9879">
        <v>1</v>
      </c>
      <c r="S9879">
        <v>16</v>
      </c>
      <c r="T9879">
        <v>33</v>
      </c>
      <c r="U9879">
        <v>3</v>
      </c>
      <c r="V9879">
        <v>0</v>
      </c>
      <c r="W9879">
        <v>1.4866770011166666E-2</v>
      </c>
      <c r="X9879">
        <v>5.1140721481279154</v>
      </c>
      <c r="Y9879">
        <v>0</v>
      </c>
      <c r="Z9879">
        <v>1.80632738475E-3</v>
      </c>
      <c r="AA9879">
        <v>4.6166134022299161</v>
      </c>
      <c r="AB9879">
        <v>2.8395963027373337</v>
      </c>
      <c r="AC9879">
        <v>15.651193226689998</v>
      </c>
      <c r="AD9879">
        <v>0</v>
      </c>
      <c r="AE9879">
        <v>28.238148177181081</v>
      </c>
    </row>
    <row r="9880" spans="1:31" x14ac:dyDescent="0.25">
      <c r="A9880">
        <v>1858660</v>
      </c>
      <c r="B9880">
        <v>1</v>
      </c>
      <c r="C9880" t="s">
        <v>80</v>
      </c>
      <c r="D9880" t="s">
        <v>98</v>
      </c>
      <c r="E9880" t="s">
        <v>140</v>
      </c>
      <c r="F9880" t="s">
        <v>27679</v>
      </c>
      <c r="G9880" t="s">
        <v>142</v>
      </c>
      <c r="H9880" t="s">
        <v>134</v>
      </c>
      <c r="I9880" t="s">
        <v>135</v>
      </c>
      <c r="J9880" t="s">
        <v>136</v>
      </c>
      <c r="K9880" t="s">
        <v>137</v>
      </c>
      <c r="L9880" t="s">
        <v>27680</v>
      </c>
      <c r="M9880" t="s">
        <v>27681</v>
      </c>
      <c r="N9880">
        <v>3.289722222</v>
      </c>
      <c r="O9880">
        <v>0</v>
      </c>
      <c r="P9880">
        <v>0</v>
      </c>
      <c r="Q9880">
        <v>0</v>
      </c>
      <c r="R9880">
        <v>2</v>
      </c>
      <c r="S9880">
        <v>0</v>
      </c>
      <c r="T9880">
        <v>1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0.56541291462974996</v>
      </c>
      <c r="AA9880">
        <v>0</v>
      </c>
      <c r="AB9880">
        <v>8.2216345770000018E-3</v>
      </c>
      <c r="AC9880">
        <v>0</v>
      </c>
      <c r="AD9880">
        <v>0</v>
      </c>
      <c r="AE9880">
        <v>0.57363454920674994</v>
      </c>
    </row>
    <row r="9881" spans="1:31" x14ac:dyDescent="0.25">
      <c r="A9881">
        <v>1858445</v>
      </c>
      <c r="B9881">
        <v>1</v>
      </c>
      <c r="C9881" t="s">
        <v>80</v>
      </c>
      <c r="D9881" t="s">
        <v>100</v>
      </c>
      <c r="E9881" t="s">
        <v>131</v>
      </c>
      <c r="F9881" t="s">
        <v>27682</v>
      </c>
      <c r="G9881" t="s">
        <v>133</v>
      </c>
      <c r="H9881" t="s">
        <v>134</v>
      </c>
      <c r="I9881" t="s">
        <v>135</v>
      </c>
      <c r="J9881" t="s">
        <v>136</v>
      </c>
      <c r="K9881" t="s">
        <v>137</v>
      </c>
      <c r="L9881" t="s">
        <v>27683</v>
      </c>
      <c r="M9881" t="s">
        <v>27684</v>
      </c>
      <c r="N9881">
        <v>1.5349999999999999</v>
      </c>
      <c r="O9881">
        <v>0</v>
      </c>
      <c r="P9881">
        <v>9</v>
      </c>
      <c r="Q9881">
        <v>0</v>
      </c>
      <c r="R9881">
        <v>7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4.8003269231636327</v>
      </c>
      <c r="Y9881">
        <v>0</v>
      </c>
      <c r="Z9881">
        <v>7.4210318630953003</v>
      </c>
      <c r="AA9881">
        <v>0</v>
      </c>
      <c r="AB9881">
        <v>0</v>
      </c>
      <c r="AC9881">
        <v>0</v>
      </c>
      <c r="AD9881">
        <v>0</v>
      </c>
      <c r="AE9881">
        <v>12.221358786258932</v>
      </c>
    </row>
    <row r="9882" spans="1:31" x14ac:dyDescent="0.25">
      <c r="A9882">
        <v>1858780</v>
      </c>
      <c r="B9882">
        <v>1</v>
      </c>
      <c r="C9882" t="s">
        <v>80</v>
      </c>
      <c r="D9882" t="s">
        <v>96</v>
      </c>
      <c r="E9882" t="s">
        <v>223</v>
      </c>
      <c r="F9882" t="s">
        <v>27685</v>
      </c>
      <c r="G9882" t="s">
        <v>133</v>
      </c>
      <c r="H9882" t="s">
        <v>134</v>
      </c>
      <c r="I9882" t="s">
        <v>135</v>
      </c>
      <c r="J9882" t="s">
        <v>136</v>
      </c>
      <c r="K9882" t="s">
        <v>137</v>
      </c>
      <c r="L9882" t="s">
        <v>27686</v>
      </c>
      <c r="M9882" t="s">
        <v>27687</v>
      </c>
      <c r="N9882">
        <v>1.86</v>
      </c>
      <c r="O9882">
        <v>0</v>
      </c>
      <c r="P9882">
        <v>77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52.973325643738526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52.973325643738526</v>
      </c>
    </row>
    <row r="9883" spans="1:31" x14ac:dyDescent="0.25">
      <c r="A9883">
        <v>1858139</v>
      </c>
      <c r="B9883">
        <v>1</v>
      </c>
      <c r="C9883" t="s">
        <v>80</v>
      </c>
      <c r="D9883" t="s">
        <v>109</v>
      </c>
      <c r="E9883" t="s">
        <v>131</v>
      </c>
      <c r="F9883" t="s">
        <v>26474</v>
      </c>
      <c r="G9883" t="s">
        <v>133</v>
      </c>
      <c r="H9883" t="s">
        <v>134</v>
      </c>
      <c r="I9883" t="s">
        <v>135</v>
      </c>
      <c r="J9883" t="s">
        <v>136</v>
      </c>
      <c r="K9883" t="s">
        <v>137</v>
      </c>
      <c r="L9883" t="s">
        <v>27688</v>
      </c>
      <c r="M9883" t="s">
        <v>27689</v>
      </c>
      <c r="N9883">
        <v>4.3063888879999999</v>
      </c>
      <c r="O9883">
        <v>0</v>
      </c>
      <c r="P9883">
        <v>0</v>
      </c>
      <c r="Q9883">
        <v>0</v>
      </c>
      <c r="R9883">
        <v>1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1.5849456139419749</v>
      </c>
      <c r="AA9883">
        <v>0</v>
      </c>
      <c r="AB9883">
        <v>0</v>
      </c>
      <c r="AC9883">
        <v>0</v>
      </c>
      <c r="AD9883">
        <v>0</v>
      </c>
      <c r="AE9883">
        <v>1.5849456139419749</v>
      </c>
    </row>
    <row r="9884" spans="1:31" x14ac:dyDescent="0.25">
      <c r="A9884">
        <v>1858468</v>
      </c>
      <c r="B9884">
        <v>1</v>
      </c>
      <c r="C9884" t="s">
        <v>80</v>
      </c>
      <c r="D9884" t="s">
        <v>95</v>
      </c>
      <c r="E9884" t="s">
        <v>202</v>
      </c>
      <c r="F9884" t="s">
        <v>881</v>
      </c>
      <c r="G9884" t="s">
        <v>156</v>
      </c>
      <c r="H9884" t="s">
        <v>157</v>
      </c>
      <c r="I9884" t="s">
        <v>135</v>
      </c>
      <c r="J9884" t="s">
        <v>136</v>
      </c>
      <c r="K9884" t="s">
        <v>137</v>
      </c>
      <c r="L9884" t="s">
        <v>27690</v>
      </c>
      <c r="M9884" t="s">
        <v>27691</v>
      </c>
      <c r="N9884">
        <v>0.3725</v>
      </c>
      <c r="O9884">
        <v>0</v>
      </c>
      <c r="P9884">
        <v>3517</v>
      </c>
      <c r="Q9884">
        <v>0</v>
      </c>
      <c r="R9884">
        <v>0</v>
      </c>
      <c r="S9884">
        <v>4</v>
      </c>
      <c r="T9884">
        <v>161</v>
      </c>
      <c r="U9884">
        <v>0</v>
      </c>
      <c r="V9884">
        <v>0</v>
      </c>
      <c r="W9884">
        <v>0</v>
      </c>
      <c r="X9884">
        <v>285.46984091227614</v>
      </c>
      <c r="Y9884">
        <v>0</v>
      </c>
      <c r="Z9884">
        <v>0</v>
      </c>
      <c r="AA9884">
        <v>40.462488661090504</v>
      </c>
      <c r="AB9884">
        <v>75.225702381793667</v>
      </c>
      <c r="AC9884">
        <v>0</v>
      </c>
      <c r="AD9884">
        <v>0</v>
      </c>
      <c r="AE9884">
        <v>401.15803195516031</v>
      </c>
    </row>
    <row r="9885" spans="1:31" x14ac:dyDescent="0.25">
      <c r="A9885">
        <v>1858637</v>
      </c>
      <c r="B9885">
        <v>1</v>
      </c>
      <c r="C9885" t="s">
        <v>80</v>
      </c>
      <c r="D9885" t="s">
        <v>108</v>
      </c>
      <c r="E9885" t="s">
        <v>252</v>
      </c>
      <c r="F9885" t="s">
        <v>27692</v>
      </c>
      <c r="G9885" t="s">
        <v>4083</v>
      </c>
      <c r="H9885" t="s">
        <v>134</v>
      </c>
      <c r="I9885" t="s">
        <v>135</v>
      </c>
      <c r="J9885" t="s">
        <v>136</v>
      </c>
      <c r="K9885" t="s">
        <v>137</v>
      </c>
      <c r="L9885" t="s">
        <v>27693</v>
      </c>
      <c r="M9885" t="s">
        <v>27694</v>
      </c>
      <c r="N9885">
        <v>0.213888888</v>
      </c>
      <c r="O9885">
        <v>0</v>
      </c>
      <c r="P9885">
        <v>6</v>
      </c>
      <c r="Q9885">
        <v>0</v>
      </c>
      <c r="R9885">
        <v>25</v>
      </c>
      <c r="S9885">
        <v>0</v>
      </c>
      <c r="T9885">
        <v>3</v>
      </c>
      <c r="U9885">
        <v>0</v>
      </c>
      <c r="V9885">
        <v>0</v>
      </c>
      <c r="W9885">
        <v>0</v>
      </c>
      <c r="X9885">
        <v>0.44689083180774997</v>
      </c>
      <c r="Y9885">
        <v>0</v>
      </c>
      <c r="Z9885">
        <v>21.033353303159998</v>
      </c>
      <c r="AA9885">
        <v>0</v>
      </c>
      <c r="AB9885">
        <v>1.9681244390719996</v>
      </c>
      <c r="AC9885">
        <v>0</v>
      </c>
      <c r="AD9885">
        <v>0</v>
      </c>
      <c r="AE9885">
        <v>23.448368574039748</v>
      </c>
    </row>
    <row r="9886" spans="1:31" x14ac:dyDescent="0.25">
      <c r="A9886">
        <v>1858760</v>
      </c>
      <c r="B9886">
        <v>1</v>
      </c>
      <c r="C9886" t="s">
        <v>80</v>
      </c>
      <c r="D9886" t="s">
        <v>106</v>
      </c>
      <c r="E9886" t="s">
        <v>140</v>
      </c>
      <c r="F9886" t="s">
        <v>27695</v>
      </c>
      <c r="G9886" t="s">
        <v>142</v>
      </c>
      <c r="H9886" t="s">
        <v>134</v>
      </c>
      <c r="I9886" t="s">
        <v>135</v>
      </c>
      <c r="J9886" t="s">
        <v>136</v>
      </c>
      <c r="K9886" t="s">
        <v>137</v>
      </c>
      <c r="L9886" t="s">
        <v>27696</v>
      </c>
      <c r="M9886" t="s">
        <v>27697</v>
      </c>
      <c r="N9886">
        <v>3.5577777770000001</v>
      </c>
      <c r="O9886">
        <v>0</v>
      </c>
      <c r="P9886">
        <v>10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7.5526741094136005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7.5526741094136005</v>
      </c>
    </row>
    <row r="9887" spans="1:31" x14ac:dyDescent="0.25">
      <c r="A9887">
        <v>1858866</v>
      </c>
      <c r="B9887">
        <v>1</v>
      </c>
      <c r="C9887" t="s">
        <v>80</v>
      </c>
      <c r="D9887" t="s">
        <v>98</v>
      </c>
      <c r="E9887" t="s">
        <v>202</v>
      </c>
      <c r="F9887" t="s">
        <v>8977</v>
      </c>
      <c r="G9887" t="s">
        <v>386</v>
      </c>
      <c r="H9887" t="s">
        <v>157</v>
      </c>
      <c r="I9887" t="s">
        <v>135</v>
      </c>
      <c r="J9887" t="s">
        <v>136</v>
      </c>
      <c r="K9887" t="s">
        <v>137</v>
      </c>
      <c r="L9887" t="s">
        <v>27698</v>
      </c>
      <c r="M9887" t="s">
        <v>27699</v>
      </c>
      <c r="N9887">
        <v>0.55916666599999998</v>
      </c>
      <c r="O9887">
        <v>0</v>
      </c>
      <c r="P9887">
        <v>20</v>
      </c>
      <c r="Q9887">
        <v>29</v>
      </c>
      <c r="R9887">
        <v>177</v>
      </c>
      <c r="S9887">
        <v>8</v>
      </c>
      <c r="T9887">
        <v>48</v>
      </c>
      <c r="U9887">
        <v>2</v>
      </c>
      <c r="V9887">
        <v>0</v>
      </c>
      <c r="W9887">
        <v>0</v>
      </c>
      <c r="X9887">
        <v>5.9048410394311093</v>
      </c>
      <c r="Y9887">
        <v>162.04094669674359</v>
      </c>
      <c r="Z9887">
        <v>286.24940954143995</v>
      </c>
      <c r="AA9887">
        <v>21.074267529779299</v>
      </c>
      <c r="AB9887">
        <v>57.461533678853996</v>
      </c>
      <c r="AC9887">
        <v>61.236867864917997</v>
      </c>
      <c r="AD9887">
        <v>0</v>
      </c>
      <c r="AE9887">
        <v>593.96786635116587</v>
      </c>
    </row>
    <row r="9888" spans="1:31" x14ac:dyDescent="0.25">
      <c r="A9888">
        <v>1858680</v>
      </c>
      <c r="B9888">
        <v>1</v>
      </c>
      <c r="C9888" t="s">
        <v>80</v>
      </c>
      <c r="D9888" t="s">
        <v>82</v>
      </c>
      <c r="E9888" t="s">
        <v>140</v>
      </c>
      <c r="F9888" t="s">
        <v>27700</v>
      </c>
      <c r="G9888" t="s">
        <v>246</v>
      </c>
      <c r="H9888" t="s">
        <v>134</v>
      </c>
      <c r="I9888" t="s">
        <v>135</v>
      </c>
      <c r="J9888" t="s">
        <v>136</v>
      </c>
      <c r="K9888" t="s">
        <v>137</v>
      </c>
      <c r="L9888" t="s">
        <v>27701</v>
      </c>
      <c r="M9888" t="s">
        <v>27702</v>
      </c>
      <c r="N9888">
        <v>4.1088888880000001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1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1.240031855692</v>
      </c>
      <c r="AC9888">
        <v>0</v>
      </c>
      <c r="AD9888">
        <v>0</v>
      </c>
      <c r="AE9888">
        <v>1.240031855692</v>
      </c>
    </row>
    <row r="9889" spans="1:31" x14ac:dyDescent="0.25">
      <c r="A9889">
        <v>1858574</v>
      </c>
      <c r="B9889">
        <v>1</v>
      </c>
      <c r="C9889" t="s">
        <v>80</v>
      </c>
      <c r="D9889" t="s">
        <v>93</v>
      </c>
      <c r="E9889" t="s">
        <v>131</v>
      </c>
      <c r="F9889" t="s">
        <v>27703</v>
      </c>
      <c r="G9889" t="s">
        <v>1486</v>
      </c>
      <c r="H9889" t="s">
        <v>134</v>
      </c>
      <c r="I9889" t="s">
        <v>135</v>
      </c>
      <c r="J9889" t="s">
        <v>136</v>
      </c>
      <c r="K9889" t="s">
        <v>137</v>
      </c>
      <c r="L9889" t="s">
        <v>27704</v>
      </c>
      <c r="M9889" t="s">
        <v>27705</v>
      </c>
      <c r="N9889">
        <v>1.1830555549999999</v>
      </c>
      <c r="O9889">
        <v>0</v>
      </c>
      <c r="P9889">
        <v>0</v>
      </c>
      <c r="Q9889">
        <v>0</v>
      </c>
      <c r="R9889">
        <v>3</v>
      </c>
      <c r="S9889">
        <v>0</v>
      </c>
      <c r="T9889">
        <v>3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9.7995176155861579</v>
      </c>
      <c r="AA9889">
        <v>0</v>
      </c>
      <c r="AB9889">
        <v>8.8733287870041782</v>
      </c>
      <c r="AC9889">
        <v>0</v>
      </c>
      <c r="AD9889">
        <v>0</v>
      </c>
      <c r="AE9889">
        <v>18.672846402590338</v>
      </c>
    </row>
    <row r="9890" spans="1:31" x14ac:dyDescent="0.25">
      <c r="A9890">
        <v>1858823</v>
      </c>
      <c r="B9890">
        <v>1</v>
      </c>
      <c r="C9890" t="s">
        <v>81</v>
      </c>
      <c r="D9890" t="s">
        <v>115</v>
      </c>
      <c r="E9890" t="s">
        <v>154</v>
      </c>
      <c r="F9890" t="s">
        <v>506</v>
      </c>
      <c r="G9890" t="s">
        <v>175</v>
      </c>
      <c r="H9890" t="s">
        <v>157</v>
      </c>
      <c r="I9890" t="s">
        <v>135</v>
      </c>
      <c r="J9890" t="s">
        <v>136</v>
      </c>
      <c r="K9890" t="s">
        <v>137</v>
      </c>
      <c r="L9890" t="s">
        <v>27706</v>
      </c>
      <c r="M9890" t="s">
        <v>27707</v>
      </c>
      <c r="N9890">
        <v>5.6644444439999999</v>
      </c>
      <c r="O9890">
        <v>0</v>
      </c>
      <c r="P9890">
        <v>201</v>
      </c>
      <c r="Q9890">
        <v>0</v>
      </c>
      <c r="R9890">
        <v>1</v>
      </c>
      <c r="S9890">
        <v>0</v>
      </c>
      <c r="T9890">
        <v>13</v>
      </c>
      <c r="U9890">
        <v>0</v>
      </c>
      <c r="V9890">
        <v>0</v>
      </c>
      <c r="W9890">
        <v>0</v>
      </c>
      <c r="X9890">
        <v>143.57125217014544</v>
      </c>
      <c r="Y9890">
        <v>0</v>
      </c>
      <c r="Z9890">
        <v>9.6718323633533318E-2</v>
      </c>
      <c r="AA9890">
        <v>0</v>
      </c>
      <c r="AB9890">
        <v>16.101163237908604</v>
      </c>
      <c r="AC9890">
        <v>0</v>
      </c>
      <c r="AD9890">
        <v>0</v>
      </c>
      <c r="AE9890">
        <v>159.76913373168756</v>
      </c>
    </row>
    <row r="9891" spans="1:31" x14ac:dyDescent="0.25">
      <c r="A9891">
        <v>1858431</v>
      </c>
      <c r="B9891">
        <v>1</v>
      </c>
      <c r="C9891" t="s">
        <v>80</v>
      </c>
      <c r="D9891" t="s">
        <v>100</v>
      </c>
      <c r="E9891" t="s">
        <v>154</v>
      </c>
      <c r="F9891" t="s">
        <v>27708</v>
      </c>
      <c r="G9891" t="s">
        <v>507</v>
      </c>
      <c r="H9891" t="s">
        <v>157</v>
      </c>
      <c r="I9891" t="s">
        <v>135</v>
      </c>
      <c r="J9891" t="s">
        <v>136</v>
      </c>
      <c r="K9891" t="s">
        <v>137</v>
      </c>
      <c r="L9891" t="s">
        <v>27709</v>
      </c>
      <c r="M9891" t="s">
        <v>27710</v>
      </c>
      <c r="N9891">
        <v>4.6658333330000001</v>
      </c>
      <c r="O9891">
        <v>0</v>
      </c>
      <c r="P9891">
        <v>448</v>
      </c>
      <c r="Q9891">
        <v>0</v>
      </c>
      <c r="R9891">
        <v>3</v>
      </c>
      <c r="S9891">
        <v>0</v>
      </c>
      <c r="T9891">
        <v>51</v>
      </c>
      <c r="U9891">
        <v>0</v>
      </c>
      <c r="V9891">
        <v>0</v>
      </c>
      <c r="W9891">
        <v>0</v>
      </c>
      <c r="X9891">
        <v>330.271632128752</v>
      </c>
      <c r="Y9891">
        <v>0</v>
      </c>
      <c r="Z9891">
        <v>3.6740101868829917</v>
      </c>
      <c r="AA9891">
        <v>0</v>
      </c>
      <c r="AB9891">
        <v>256.64842008228663</v>
      </c>
      <c r="AC9891">
        <v>0</v>
      </c>
      <c r="AD9891">
        <v>0</v>
      </c>
      <c r="AE9891">
        <v>590.59406239792156</v>
      </c>
    </row>
    <row r="9892" spans="1:31" x14ac:dyDescent="0.25">
      <c r="A9892">
        <v>1858282</v>
      </c>
      <c r="B9892">
        <v>1</v>
      </c>
      <c r="C9892" t="s">
        <v>80</v>
      </c>
      <c r="D9892" t="s">
        <v>90</v>
      </c>
      <c r="E9892" t="s">
        <v>140</v>
      </c>
      <c r="F9892" t="s">
        <v>27711</v>
      </c>
      <c r="G9892" t="s">
        <v>246</v>
      </c>
      <c r="H9892" t="s">
        <v>134</v>
      </c>
      <c r="I9892" t="s">
        <v>135</v>
      </c>
      <c r="J9892" t="s">
        <v>136</v>
      </c>
      <c r="K9892" t="s">
        <v>137</v>
      </c>
      <c r="L9892" t="s">
        <v>27712</v>
      </c>
      <c r="M9892" t="s">
        <v>27713</v>
      </c>
      <c r="N9892">
        <v>2.2569444440000002</v>
      </c>
      <c r="O9892">
        <v>0</v>
      </c>
      <c r="P9892">
        <v>12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6.0526994901530999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6.0526994901530999</v>
      </c>
    </row>
    <row r="9893" spans="1:31" x14ac:dyDescent="0.25">
      <c r="A9893">
        <v>1858723</v>
      </c>
      <c r="B9893">
        <v>1</v>
      </c>
      <c r="C9893" t="s">
        <v>80</v>
      </c>
      <c r="D9893" t="s">
        <v>100</v>
      </c>
      <c r="E9893" t="s">
        <v>131</v>
      </c>
      <c r="F9893" t="s">
        <v>27714</v>
      </c>
      <c r="G9893" t="s">
        <v>133</v>
      </c>
      <c r="H9893" t="s">
        <v>134</v>
      </c>
      <c r="I9893" t="s">
        <v>135</v>
      </c>
      <c r="J9893" t="s">
        <v>136</v>
      </c>
      <c r="K9893" t="s">
        <v>137</v>
      </c>
      <c r="L9893" t="s">
        <v>27715</v>
      </c>
      <c r="M9893" t="s">
        <v>27716</v>
      </c>
      <c r="N9893">
        <v>4.8116666659999998</v>
      </c>
      <c r="O9893">
        <v>0</v>
      </c>
      <c r="P9893">
        <v>9</v>
      </c>
      <c r="Q9893">
        <v>0</v>
      </c>
      <c r="R9893">
        <v>5</v>
      </c>
      <c r="S9893">
        <v>0</v>
      </c>
      <c r="T9893">
        <v>2</v>
      </c>
      <c r="U9893">
        <v>0</v>
      </c>
      <c r="V9893">
        <v>0</v>
      </c>
      <c r="W9893">
        <v>0</v>
      </c>
      <c r="X9893">
        <v>21.011966715671395</v>
      </c>
      <c r="Y9893">
        <v>0</v>
      </c>
      <c r="Z9893">
        <v>68.546210247740589</v>
      </c>
      <c r="AA9893">
        <v>0</v>
      </c>
      <c r="AB9893">
        <v>20.573554099736253</v>
      </c>
      <c r="AC9893">
        <v>0</v>
      </c>
      <c r="AD9893">
        <v>0</v>
      </c>
      <c r="AE9893">
        <v>110.13173106314824</v>
      </c>
    </row>
    <row r="9894" spans="1:31" x14ac:dyDescent="0.25">
      <c r="A9894">
        <v>1858245</v>
      </c>
      <c r="B9894">
        <v>1</v>
      </c>
      <c r="C9894" t="s">
        <v>80</v>
      </c>
      <c r="D9894" t="s">
        <v>104</v>
      </c>
      <c r="E9894" t="s">
        <v>164</v>
      </c>
      <c r="F9894" t="s">
        <v>19513</v>
      </c>
      <c r="G9894" t="s">
        <v>156</v>
      </c>
      <c r="H9894" t="s">
        <v>157</v>
      </c>
      <c r="I9894" t="s">
        <v>135</v>
      </c>
      <c r="J9894" t="s">
        <v>136</v>
      </c>
      <c r="K9894" t="s">
        <v>137</v>
      </c>
      <c r="L9894" t="s">
        <v>27717</v>
      </c>
      <c r="M9894" t="s">
        <v>27718</v>
      </c>
      <c r="N9894">
        <v>1.4102777769999999</v>
      </c>
      <c r="O9894">
        <v>0</v>
      </c>
      <c r="P9894">
        <v>336</v>
      </c>
      <c r="Q9894">
        <v>7</v>
      </c>
      <c r="R9894">
        <v>1</v>
      </c>
      <c r="S9894">
        <v>14</v>
      </c>
      <c r="T9894">
        <v>30</v>
      </c>
      <c r="U9894">
        <v>4</v>
      </c>
      <c r="V9894">
        <v>0</v>
      </c>
      <c r="W9894">
        <v>0</v>
      </c>
      <c r="X9894">
        <v>110.83034109877296</v>
      </c>
      <c r="Y9894">
        <v>180.6581121577899</v>
      </c>
      <c r="Z9894">
        <v>0.15953314453680001</v>
      </c>
      <c r="AA9894">
        <v>280.01655341952642</v>
      </c>
      <c r="AB9894">
        <v>21.003241772905394</v>
      </c>
      <c r="AC9894">
        <v>599.34286657615405</v>
      </c>
      <c r="AD9894">
        <v>0</v>
      </c>
      <c r="AE9894">
        <v>1192.0106481696855</v>
      </c>
    </row>
    <row r="9895" spans="1:31" x14ac:dyDescent="0.25">
      <c r="A9895">
        <v>1858437</v>
      </c>
      <c r="B9895">
        <v>1</v>
      </c>
      <c r="C9895" t="s">
        <v>80</v>
      </c>
      <c r="D9895" t="s">
        <v>85</v>
      </c>
      <c r="E9895" t="s">
        <v>223</v>
      </c>
      <c r="F9895" t="s">
        <v>27719</v>
      </c>
      <c r="G9895" t="s">
        <v>1852</v>
      </c>
      <c r="H9895" t="s">
        <v>134</v>
      </c>
      <c r="I9895" t="s">
        <v>135</v>
      </c>
      <c r="J9895" t="s">
        <v>136</v>
      </c>
      <c r="K9895" t="s">
        <v>137</v>
      </c>
      <c r="L9895" t="s">
        <v>27720</v>
      </c>
      <c r="M9895" t="s">
        <v>27721</v>
      </c>
      <c r="N9895">
        <v>4.2355555550000004</v>
      </c>
      <c r="O9895">
        <v>0</v>
      </c>
      <c r="P9895">
        <v>163</v>
      </c>
      <c r="Q9895">
        <v>0</v>
      </c>
      <c r="R9895">
        <v>0</v>
      </c>
      <c r="S9895">
        <v>0</v>
      </c>
      <c r="T9895">
        <v>20</v>
      </c>
      <c r="U9895">
        <v>0</v>
      </c>
      <c r="V9895">
        <v>0</v>
      </c>
      <c r="W9895">
        <v>0</v>
      </c>
      <c r="X9895">
        <v>162.92865435497751</v>
      </c>
      <c r="Y9895">
        <v>0</v>
      </c>
      <c r="Z9895">
        <v>0</v>
      </c>
      <c r="AA9895">
        <v>0</v>
      </c>
      <c r="AB9895">
        <v>23.68221771953991</v>
      </c>
      <c r="AC9895">
        <v>0</v>
      </c>
      <c r="AD9895">
        <v>0</v>
      </c>
      <c r="AE9895">
        <v>186.61087207451743</v>
      </c>
    </row>
    <row r="9896" spans="1:31" x14ac:dyDescent="0.25">
      <c r="A9896">
        <v>1858932</v>
      </c>
      <c r="B9896">
        <v>1</v>
      </c>
      <c r="C9896" t="s">
        <v>80</v>
      </c>
      <c r="D9896" t="s">
        <v>111</v>
      </c>
      <c r="E9896" t="s">
        <v>252</v>
      </c>
      <c r="F9896" t="s">
        <v>27722</v>
      </c>
      <c r="G9896" t="s">
        <v>133</v>
      </c>
      <c r="H9896" t="s">
        <v>134</v>
      </c>
      <c r="I9896" t="s">
        <v>135</v>
      </c>
      <c r="J9896" t="s">
        <v>136</v>
      </c>
      <c r="K9896" t="s">
        <v>137</v>
      </c>
      <c r="L9896" t="s">
        <v>27723</v>
      </c>
      <c r="M9896" t="s">
        <v>27724</v>
      </c>
      <c r="N9896">
        <v>1.1725000000000001</v>
      </c>
      <c r="O9896">
        <v>0</v>
      </c>
      <c r="P9896">
        <v>1849</v>
      </c>
      <c r="Q9896">
        <v>0</v>
      </c>
      <c r="R9896">
        <v>0</v>
      </c>
      <c r="S9896">
        <v>0</v>
      </c>
      <c r="T9896">
        <v>308</v>
      </c>
      <c r="U9896">
        <v>0</v>
      </c>
      <c r="V9896">
        <v>0</v>
      </c>
      <c r="W9896">
        <v>0</v>
      </c>
      <c r="X9896">
        <v>516.95186408587381</v>
      </c>
      <c r="Y9896">
        <v>0</v>
      </c>
      <c r="Z9896">
        <v>0</v>
      </c>
      <c r="AA9896">
        <v>0</v>
      </c>
      <c r="AB9896">
        <v>149.01213556658436</v>
      </c>
      <c r="AC9896">
        <v>0</v>
      </c>
      <c r="AD9896">
        <v>0</v>
      </c>
      <c r="AE9896">
        <v>665.96399965245814</v>
      </c>
    </row>
    <row r="9897" spans="1:31" x14ac:dyDescent="0.25">
      <c r="A9897">
        <v>1858268</v>
      </c>
      <c r="B9897">
        <v>1</v>
      </c>
      <c r="C9897" t="s">
        <v>80</v>
      </c>
      <c r="D9897" t="s">
        <v>83</v>
      </c>
      <c r="E9897" t="s">
        <v>252</v>
      </c>
      <c r="F9897" t="s">
        <v>27725</v>
      </c>
      <c r="G9897" t="s">
        <v>146</v>
      </c>
      <c r="H9897" t="s">
        <v>134</v>
      </c>
      <c r="I9897" t="s">
        <v>135</v>
      </c>
      <c r="J9897" t="s">
        <v>136</v>
      </c>
      <c r="K9897" t="s">
        <v>137</v>
      </c>
      <c r="L9897" t="s">
        <v>27726</v>
      </c>
      <c r="M9897" t="s">
        <v>27727</v>
      </c>
      <c r="N9897">
        <v>0.30277777700000003</v>
      </c>
      <c r="O9897">
        <v>0</v>
      </c>
      <c r="P9897">
        <v>271</v>
      </c>
      <c r="Q9897">
        <v>0</v>
      </c>
      <c r="R9897">
        <v>0</v>
      </c>
      <c r="S9897">
        <v>0</v>
      </c>
      <c r="T9897">
        <v>94</v>
      </c>
      <c r="U9897">
        <v>0</v>
      </c>
      <c r="V9897">
        <v>0</v>
      </c>
      <c r="W9897">
        <v>0</v>
      </c>
      <c r="X9897">
        <v>19.22219770550317</v>
      </c>
      <c r="Y9897">
        <v>0</v>
      </c>
      <c r="Z9897">
        <v>0</v>
      </c>
      <c r="AA9897">
        <v>0</v>
      </c>
      <c r="AB9897">
        <v>29.92069982320541</v>
      </c>
      <c r="AC9897">
        <v>0</v>
      </c>
      <c r="AD9897">
        <v>0</v>
      </c>
      <c r="AE9897">
        <v>49.142897528708581</v>
      </c>
    </row>
    <row r="9898" spans="1:31" x14ac:dyDescent="0.25">
      <c r="A9898">
        <v>1858391</v>
      </c>
      <c r="B9898">
        <v>1</v>
      </c>
      <c r="C9898" t="s">
        <v>81</v>
      </c>
      <c r="D9898" t="s">
        <v>121</v>
      </c>
      <c r="E9898" t="s">
        <v>202</v>
      </c>
      <c r="F9898" t="s">
        <v>27728</v>
      </c>
      <c r="G9898" t="s">
        <v>225</v>
      </c>
      <c r="H9898" t="s">
        <v>157</v>
      </c>
      <c r="I9898" t="s">
        <v>135</v>
      </c>
      <c r="J9898" t="s">
        <v>136</v>
      </c>
      <c r="K9898" t="s">
        <v>151</v>
      </c>
      <c r="L9898" t="s">
        <v>27729</v>
      </c>
      <c r="M9898" t="s">
        <v>27730</v>
      </c>
      <c r="N9898">
        <v>3.917777777</v>
      </c>
      <c r="O9898">
        <v>0</v>
      </c>
      <c r="P9898">
        <v>1394</v>
      </c>
      <c r="Q9898">
        <v>5</v>
      </c>
      <c r="R9898">
        <v>59</v>
      </c>
      <c r="S9898">
        <v>4</v>
      </c>
      <c r="T9898">
        <v>48</v>
      </c>
      <c r="U9898">
        <v>0</v>
      </c>
      <c r="V9898">
        <v>0</v>
      </c>
      <c r="W9898">
        <v>0</v>
      </c>
      <c r="X9898">
        <v>729.08214105729246</v>
      </c>
      <c r="Y9898">
        <v>11.898116810116669</v>
      </c>
      <c r="Z9898">
        <v>78.199214937911592</v>
      </c>
      <c r="AA9898">
        <v>48.81749302625478</v>
      </c>
      <c r="AB9898">
        <v>67.580747453100315</v>
      </c>
      <c r="AC9898">
        <v>0</v>
      </c>
      <c r="AD9898">
        <v>0</v>
      </c>
      <c r="AE9898">
        <v>935.57771328467584</v>
      </c>
    </row>
    <row r="9899" spans="1:31" x14ac:dyDescent="0.25">
      <c r="A9899">
        <v>1858251</v>
      </c>
      <c r="B9899">
        <v>1</v>
      </c>
      <c r="C9899" t="s">
        <v>80</v>
      </c>
      <c r="D9899" t="s">
        <v>97</v>
      </c>
      <c r="E9899" t="s">
        <v>202</v>
      </c>
      <c r="F9899" t="s">
        <v>2922</v>
      </c>
      <c r="G9899" t="s">
        <v>150</v>
      </c>
      <c r="H9899" t="s">
        <v>157</v>
      </c>
      <c r="I9899" t="s">
        <v>135</v>
      </c>
      <c r="J9899" t="s">
        <v>136</v>
      </c>
      <c r="K9899" t="s">
        <v>151</v>
      </c>
      <c r="L9899" t="s">
        <v>27731</v>
      </c>
      <c r="M9899" t="s">
        <v>27732</v>
      </c>
      <c r="N9899">
        <v>0.85867944399999996</v>
      </c>
      <c r="O9899">
        <v>7</v>
      </c>
      <c r="P9899">
        <v>784</v>
      </c>
      <c r="Q9899">
        <v>13</v>
      </c>
      <c r="R9899">
        <v>625</v>
      </c>
      <c r="S9899">
        <v>21</v>
      </c>
      <c r="T9899">
        <v>226</v>
      </c>
      <c r="U9899">
        <v>3</v>
      </c>
      <c r="V9899">
        <v>0</v>
      </c>
      <c r="W9899">
        <v>60.863315547109607</v>
      </c>
      <c r="X9899">
        <v>288.53013316234387</v>
      </c>
      <c r="Y9899">
        <v>59.349587519829669</v>
      </c>
      <c r="Z9899">
        <v>267.85194034169655</v>
      </c>
      <c r="AA9899">
        <v>111.23354328277634</v>
      </c>
      <c r="AB9899">
        <v>209.39221202582303</v>
      </c>
      <c r="AC9899">
        <v>63.516787218374695</v>
      </c>
      <c r="AD9899">
        <v>0</v>
      </c>
      <c r="AE9899">
        <v>1060.7375190979537</v>
      </c>
    </row>
    <row r="9900" spans="1:31" x14ac:dyDescent="0.25">
      <c r="A9900">
        <v>1858168</v>
      </c>
      <c r="B9900">
        <v>1</v>
      </c>
      <c r="C9900" t="s">
        <v>81</v>
      </c>
      <c r="D9900" t="s">
        <v>117</v>
      </c>
      <c r="E9900" t="s">
        <v>202</v>
      </c>
      <c r="F9900" t="s">
        <v>2270</v>
      </c>
      <c r="G9900" t="s">
        <v>156</v>
      </c>
      <c r="H9900" t="s">
        <v>157</v>
      </c>
      <c r="I9900" t="s">
        <v>135</v>
      </c>
      <c r="J9900" t="s">
        <v>136</v>
      </c>
      <c r="K9900" t="s">
        <v>137</v>
      </c>
      <c r="L9900" t="s">
        <v>27733</v>
      </c>
      <c r="M9900" t="s">
        <v>27734</v>
      </c>
      <c r="N9900">
        <v>0.502222222</v>
      </c>
      <c r="O9900">
        <v>0</v>
      </c>
      <c r="P9900">
        <v>2228</v>
      </c>
      <c r="Q9900">
        <v>33</v>
      </c>
      <c r="R9900">
        <v>76</v>
      </c>
      <c r="S9900">
        <v>17</v>
      </c>
      <c r="T9900">
        <v>191</v>
      </c>
      <c r="U9900">
        <v>7</v>
      </c>
      <c r="V9900">
        <v>1</v>
      </c>
      <c r="W9900">
        <v>0</v>
      </c>
      <c r="X9900">
        <v>110.33407223787462</v>
      </c>
      <c r="Y9900">
        <v>109.73970131607865</v>
      </c>
      <c r="Z9900">
        <v>19.470402184083476</v>
      </c>
      <c r="AA9900">
        <v>52.535573991005606</v>
      </c>
      <c r="AB9900">
        <v>32.092726282328627</v>
      </c>
      <c r="AC9900">
        <v>243.28275767696155</v>
      </c>
      <c r="AD9900">
        <v>1.3727962634096003</v>
      </c>
      <c r="AE9900">
        <v>568.82802995174211</v>
      </c>
    </row>
    <row r="9901" spans="1:31" x14ac:dyDescent="0.25">
      <c r="A9901">
        <v>1858892</v>
      </c>
      <c r="B9901">
        <v>1</v>
      </c>
      <c r="C9901" t="s">
        <v>80</v>
      </c>
      <c r="D9901" t="s">
        <v>95</v>
      </c>
      <c r="E9901" t="s">
        <v>140</v>
      </c>
      <c r="F9901" t="s">
        <v>27735</v>
      </c>
      <c r="G9901" t="s">
        <v>217</v>
      </c>
      <c r="H9901" t="s">
        <v>134</v>
      </c>
      <c r="I9901" t="s">
        <v>135</v>
      </c>
      <c r="J9901" t="s">
        <v>136</v>
      </c>
      <c r="K9901" t="s">
        <v>137</v>
      </c>
      <c r="L9901" t="s">
        <v>27736</v>
      </c>
      <c r="M9901" t="s">
        <v>27737</v>
      </c>
      <c r="N9901">
        <v>11.950277777</v>
      </c>
      <c r="O9901">
        <v>0</v>
      </c>
      <c r="P9901">
        <v>2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9.292206745257543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9.292206745257543</v>
      </c>
    </row>
    <row r="9902" spans="1:31" x14ac:dyDescent="0.25">
      <c r="A9902">
        <v>1858746</v>
      </c>
      <c r="B9902">
        <v>1</v>
      </c>
      <c r="C9902" t="s">
        <v>80</v>
      </c>
      <c r="D9902" t="s">
        <v>90</v>
      </c>
      <c r="E9902" t="s">
        <v>131</v>
      </c>
      <c r="F9902" t="s">
        <v>27738</v>
      </c>
      <c r="G9902" t="s">
        <v>133</v>
      </c>
      <c r="H9902" t="s">
        <v>134</v>
      </c>
      <c r="I9902" t="s">
        <v>135</v>
      </c>
      <c r="J9902" t="s">
        <v>136</v>
      </c>
      <c r="K9902" t="s">
        <v>137</v>
      </c>
      <c r="L9902" t="s">
        <v>27739</v>
      </c>
      <c r="M9902" t="s">
        <v>27740</v>
      </c>
      <c r="N9902">
        <v>3.4330555550000001</v>
      </c>
      <c r="O9902">
        <v>0</v>
      </c>
      <c r="P9902">
        <v>192</v>
      </c>
      <c r="Q9902">
        <v>0</v>
      </c>
      <c r="R9902">
        <v>0</v>
      </c>
      <c r="S9902">
        <v>0</v>
      </c>
      <c r="T9902">
        <v>7</v>
      </c>
      <c r="U9902">
        <v>0</v>
      </c>
      <c r="V9902">
        <v>0</v>
      </c>
      <c r="W9902">
        <v>0</v>
      </c>
      <c r="X9902">
        <v>149.57051073916773</v>
      </c>
      <c r="Y9902">
        <v>0</v>
      </c>
      <c r="Z9902">
        <v>0</v>
      </c>
      <c r="AA9902">
        <v>0</v>
      </c>
      <c r="AB9902">
        <v>8.8944615207276367</v>
      </c>
      <c r="AC9902">
        <v>0</v>
      </c>
      <c r="AD9902">
        <v>0</v>
      </c>
      <c r="AE9902">
        <v>158.46497225989538</v>
      </c>
    </row>
    <row r="9903" spans="1:31" x14ac:dyDescent="0.25">
      <c r="A9903">
        <v>1858308</v>
      </c>
      <c r="B9903">
        <v>1</v>
      </c>
      <c r="C9903" t="s">
        <v>81</v>
      </c>
      <c r="D9903" t="s">
        <v>127</v>
      </c>
      <c r="E9903" t="s">
        <v>131</v>
      </c>
      <c r="F9903" t="s">
        <v>23235</v>
      </c>
      <c r="G9903" t="s">
        <v>146</v>
      </c>
      <c r="H9903" t="s">
        <v>134</v>
      </c>
      <c r="I9903" t="s">
        <v>135</v>
      </c>
      <c r="J9903" t="s">
        <v>136</v>
      </c>
      <c r="K9903" t="s">
        <v>137</v>
      </c>
      <c r="L9903" t="s">
        <v>27741</v>
      </c>
      <c r="M9903" t="s">
        <v>27742</v>
      </c>
      <c r="N9903">
        <v>3.869722222</v>
      </c>
      <c r="O9903">
        <v>0</v>
      </c>
      <c r="P9903">
        <v>57</v>
      </c>
      <c r="Q9903">
        <v>0</v>
      </c>
      <c r="R9903">
        <v>0</v>
      </c>
      <c r="S9903">
        <v>0</v>
      </c>
      <c r="T9903">
        <v>3</v>
      </c>
      <c r="U9903">
        <v>0</v>
      </c>
      <c r="V9903">
        <v>0</v>
      </c>
      <c r="W9903">
        <v>0</v>
      </c>
      <c r="X9903">
        <v>58.766684604070001</v>
      </c>
      <c r="Y9903">
        <v>0</v>
      </c>
      <c r="Z9903">
        <v>0</v>
      </c>
      <c r="AA9903">
        <v>0</v>
      </c>
      <c r="AB9903">
        <v>1.6923528192083332E-2</v>
      </c>
      <c r="AC9903">
        <v>0</v>
      </c>
      <c r="AD9903">
        <v>0</v>
      </c>
      <c r="AE9903">
        <v>58.783608132262081</v>
      </c>
    </row>
    <row r="9904" spans="1:31" x14ac:dyDescent="0.25">
      <c r="A9904">
        <v>1858205</v>
      </c>
      <c r="B9904">
        <v>1</v>
      </c>
      <c r="C9904" t="s">
        <v>80</v>
      </c>
      <c r="D9904" t="s">
        <v>103</v>
      </c>
      <c r="E9904" t="s">
        <v>268</v>
      </c>
      <c r="F9904" t="s">
        <v>1009</v>
      </c>
      <c r="G9904" t="s">
        <v>156</v>
      </c>
      <c r="H9904" t="s">
        <v>157</v>
      </c>
      <c r="I9904" t="s">
        <v>135</v>
      </c>
      <c r="J9904" t="s">
        <v>136</v>
      </c>
      <c r="K9904" t="s">
        <v>137</v>
      </c>
      <c r="L9904" t="s">
        <v>27743</v>
      </c>
      <c r="M9904" t="s">
        <v>27744</v>
      </c>
      <c r="N9904">
        <v>6.9166666000000002E-2</v>
      </c>
      <c r="O9904">
        <v>0</v>
      </c>
      <c r="P9904">
        <v>1633</v>
      </c>
      <c r="Q9904">
        <v>30</v>
      </c>
      <c r="R9904">
        <v>173</v>
      </c>
      <c r="S9904">
        <v>14</v>
      </c>
      <c r="T9904">
        <v>185</v>
      </c>
      <c r="U9904">
        <v>2</v>
      </c>
      <c r="V9904">
        <v>1</v>
      </c>
      <c r="W9904">
        <v>0</v>
      </c>
      <c r="X9904">
        <v>21.731502156848844</v>
      </c>
      <c r="Y9904">
        <v>8.8056992000083145</v>
      </c>
      <c r="Z9904">
        <v>32.728393851266091</v>
      </c>
      <c r="AA9904">
        <v>6.1942139093356916</v>
      </c>
      <c r="AB9904">
        <v>13.393056671299622</v>
      </c>
      <c r="AC9904">
        <v>11.4444499415235</v>
      </c>
      <c r="AD9904">
        <v>0.22649118940262503</v>
      </c>
      <c r="AE9904">
        <v>94.523806919684688</v>
      </c>
    </row>
    <row r="9905" spans="1:31" x14ac:dyDescent="0.25">
      <c r="A9905">
        <v>1858683</v>
      </c>
      <c r="B9905">
        <v>1</v>
      </c>
      <c r="C9905" t="s">
        <v>81</v>
      </c>
      <c r="D9905" t="s">
        <v>113</v>
      </c>
      <c r="E9905" t="s">
        <v>131</v>
      </c>
      <c r="F9905" t="s">
        <v>27745</v>
      </c>
      <c r="G9905" t="s">
        <v>133</v>
      </c>
      <c r="H9905" t="s">
        <v>134</v>
      </c>
      <c r="I9905" t="s">
        <v>135</v>
      </c>
      <c r="J9905" t="s">
        <v>136</v>
      </c>
      <c r="K9905" t="s">
        <v>137</v>
      </c>
      <c r="L9905" t="s">
        <v>27746</v>
      </c>
      <c r="M9905" t="s">
        <v>27747</v>
      </c>
      <c r="N9905">
        <v>1.491666666</v>
      </c>
      <c r="O9905">
        <v>0</v>
      </c>
      <c r="P9905">
        <v>67</v>
      </c>
      <c r="Q9905">
        <v>0</v>
      </c>
      <c r="R9905">
        <v>0</v>
      </c>
      <c r="S9905">
        <v>0</v>
      </c>
      <c r="T9905">
        <v>5</v>
      </c>
      <c r="U9905">
        <v>0</v>
      </c>
      <c r="V9905">
        <v>0</v>
      </c>
      <c r="W9905">
        <v>0</v>
      </c>
      <c r="X9905">
        <v>21.523019441376739</v>
      </c>
      <c r="Y9905">
        <v>0</v>
      </c>
      <c r="Z9905">
        <v>0</v>
      </c>
      <c r="AA9905">
        <v>0</v>
      </c>
      <c r="AB9905">
        <v>3.3006873920521671</v>
      </c>
      <c r="AC9905">
        <v>0</v>
      </c>
      <c r="AD9905">
        <v>0</v>
      </c>
      <c r="AE9905">
        <v>24.823706833428908</v>
      </c>
    </row>
    <row r="9906" spans="1:31" x14ac:dyDescent="0.25">
      <c r="A9906">
        <v>1858849</v>
      </c>
      <c r="B9906">
        <v>1</v>
      </c>
      <c r="C9906" t="s">
        <v>81</v>
      </c>
      <c r="D9906" t="s">
        <v>116</v>
      </c>
      <c r="E9906" t="s">
        <v>164</v>
      </c>
      <c r="F9906" t="s">
        <v>27748</v>
      </c>
      <c r="G9906" t="s">
        <v>156</v>
      </c>
      <c r="H9906" t="s">
        <v>157</v>
      </c>
      <c r="I9906" t="s">
        <v>135</v>
      </c>
      <c r="J9906" t="s">
        <v>136</v>
      </c>
      <c r="K9906" t="s">
        <v>137</v>
      </c>
      <c r="L9906" t="s">
        <v>27749</v>
      </c>
      <c r="M9906" t="s">
        <v>27750</v>
      </c>
      <c r="N9906">
        <v>2.403611111</v>
      </c>
      <c r="O9906">
        <v>0</v>
      </c>
      <c r="P9906">
        <v>829</v>
      </c>
      <c r="Q9906">
        <v>6</v>
      </c>
      <c r="R9906">
        <v>71</v>
      </c>
      <c r="S9906">
        <v>6</v>
      </c>
      <c r="T9906">
        <v>45</v>
      </c>
      <c r="U9906">
        <v>0</v>
      </c>
      <c r="V9906">
        <v>0</v>
      </c>
      <c r="W9906">
        <v>0</v>
      </c>
      <c r="X9906">
        <v>303.59596532762754</v>
      </c>
      <c r="Y9906">
        <v>26.313541799044703</v>
      </c>
      <c r="Z9906">
        <v>63.544677970983265</v>
      </c>
      <c r="AA9906">
        <v>71.51124821014271</v>
      </c>
      <c r="AB9906">
        <v>29.201388109605833</v>
      </c>
      <c r="AC9906">
        <v>0</v>
      </c>
      <c r="AD9906">
        <v>0</v>
      </c>
      <c r="AE9906">
        <v>494.16682141740404</v>
      </c>
    </row>
    <row r="9907" spans="1:31" x14ac:dyDescent="0.25">
      <c r="A9907">
        <v>1858185</v>
      </c>
      <c r="B9907">
        <v>1</v>
      </c>
      <c r="C9907" t="s">
        <v>81</v>
      </c>
      <c r="D9907" t="s">
        <v>127</v>
      </c>
      <c r="E9907" t="s">
        <v>154</v>
      </c>
      <c r="F9907" t="s">
        <v>18047</v>
      </c>
      <c r="G9907" t="s">
        <v>175</v>
      </c>
      <c r="H9907" t="s">
        <v>157</v>
      </c>
      <c r="I9907" t="s">
        <v>135</v>
      </c>
      <c r="J9907" t="s">
        <v>136</v>
      </c>
      <c r="K9907" t="s">
        <v>137</v>
      </c>
      <c r="L9907" t="s">
        <v>27751</v>
      </c>
      <c r="M9907" t="s">
        <v>27752</v>
      </c>
      <c r="N9907">
        <v>2.1980555549999998</v>
      </c>
      <c r="O9907">
        <v>0</v>
      </c>
      <c r="P9907">
        <v>0</v>
      </c>
      <c r="Q9907">
        <v>0</v>
      </c>
      <c r="R9907">
        <v>0</v>
      </c>
      <c r="S9907">
        <v>1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111.23152290643881</v>
      </c>
      <c r="AB9907">
        <v>0</v>
      </c>
      <c r="AC9907">
        <v>0</v>
      </c>
      <c r="AD9907">
        <v>0</v>
      </c>
      <c r="AE9907">
        <v>111.23152290643881</v>
      </c>
    </row>
    <row r="9908" spans="1:31" x14ac:dyDescent="0.25">
      <c r="A9908">
        <v>1858520</v>
      </c>
      <c r="B9908">
        <v>1</v>
      </c>
      <c r="C9908" t="s">
        <v>80</v>
      </c>
      <c r="D9908" t="s">
        <v>96</v>
      </c>
      <c r="E9908" t="s">
        <v>131</v>
      </c>
      <c r="F9908" t="s">
        <v>27753</v>
      </c>
      <c r="G9908" t="s">
        <v>340</v>
      </c>
      <c r="H9908" t="s">
        <v>134</v>
      </c>
      <c r="I9908" t="s">
        <v>135</v>
      </c>
      <c r="J9908" t="s">
        <v>136</v>
      </c>
      <c r="K9908" t="s">
        <v>137</v>
      </c>
      <c r="L9908" t="s">
        <v>27754</v>
      </c>
      <c r="M9908" t="s">
        <v>27755</v>
      </c>
      <c r="N9908">
        <v>1.4469444440000001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2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20.050635745602232</v>
      </c>
      <c r="AC9908">
        <v>0</v>
      </c>
      <c r="AD9908">
        <v>0</v>
      </c>
      <c r="AE9908">
        <v>20.050635745602232</v>
      </c>
    </row>
    <row r="9909" spans="1:31" x14ac:dyDescent="0.25">
      <c r="A9909">
        <v>1858663</v>
      </c>
      <c r="B9909">
        <v>1</v>
      </c>
      <c r="C9909" t="s">
        <v>81</v>
      </c>
      <c r="D9909" t="s">
        <v>112</v>
      </c>
      <c r="E9909" t="s">
        <v>202</v>
      </c>
      <c r="F9909" t="s">
        <v>22389</v>
      </c>
      <c r="G9909" t="s">
        <v>156</v>
      </c>
      <c r="H9909" t="s">
        <v>157</v>
      </c>
      <c r="I9909" t="s">
        <v>135</v>
      </c>
      <c r="J9909" t="s">
        <v>136</v>
      </c>
      <c r="K9909" t="s">
        <v>137</v>
      </c>
      <c r="L9909" t="s">
        <v>27756</v>
      </c>
      <c r="M9909" t="s">
        <v>27757</v>
      </c>
      <c r="N9909">
        <v>0.79277777699999996</v>
      </c>
      <c r="O9909">
        <v>0</v>
      </c>
      <c r="P9909">
        <v>504</v>
      </c>
      <c r="Q9909">
        <v>3</v>
      </c>
      <c r="R9909">
        <v>2</v>
      </c>
      <c r="S9909">
        <v>2</v>
      </c>
      <c r="T9909">
        <v>50</v>
      </c>
      <c r="U9909">
        <v>2</v>
      </c>
      <c r="V9909">
        <v>0</v>
      </c>
      <c r="W9909">
        <v>0</v>
      </c>
      <c r="X9909">
        <v>37.639096185298641</v>
      </c>
      <c r="Y9909">
        <v>9.5497873021135842</v>
      </c>
      <c r="Z9909">
        <v>2.2483440813172582</v>
      </c>
      <c r="AA9909">
        <v>3.4822990906060003</v>
      </c>
      <c r="AB9909">
        <v>15.732946165994775</v>
      </c>
      <c r="AC9909">
        <v>259.15465056914371</v>
      </c>
      <c r="AD9909">
        <v>0</v>
      </c>
      <c r="AE9909">
        <v>327.80712339447393</v>
      </c>
    </row>
    <row r="9910" spans="1:31" x14ac:dyDescent="0.25">
      <c r="A9910">
        <v>1858165</v>
      </c>
      <c r="B9910">
        <v>1</v>
      </c>
      <c r="C9910" t="s">
        <v>80</v>
      </c>
      <c r="D9910" t="s">
        <v>106</v>
      </c>
      <c r="E9910" t="s">
        <v>202</v>
      </c>
      <c r="F9910" t="s">
        <v>11294</v>
      </c>
      <c r="G9910" t="s">
        <v>156</v>
      </c>
      <c r="H9910" t="s">
        <v>157</v>
      </c>
      <c r="I9910" t="s">
        <v>135</v>
      </c>
      <c r="J9910" t="s">
        <v>136</v>
      </c>
      <c r="K9910" t="s">
        <v>137</v>
      </c>
      <c r="L9910" t="s">
        <v>27758</v>
      </c>
      <c r="M9910" t="s">
        <v>27759</v>
      </c>
      <c r="N9910">
        <v>2.6380555550000002</v>
      </c>
      <c r="O9910">
        <v>0</v>
      </c>
      <c r="P9910">
        <v>5015</v>
      </c>
      <c r="Q9910">
        <v>0</v>
      </c>
      <c r="R9910">
        <v>40</v>
      </c>
      <c r="S9910">
        <v>4</v>
      </c>
      <c r="T9910">
        <v>267</v>
      </c>
      <c r="U9910">
        <v>0</v>
      </c>
      <c r="V9910">
        <v>0</v>
      </c>
      <c r="W9910">
        <v>0</v>
      </c>
      <c r="X9910">
        <v>1819.3082840879199</v>
      </c>
      <c r="Y9910">
        <v>0</v>
      </c>
      <c r="Z9910">
        <v>56.131494995583544</v>
      </c>
      <c r="AA9910">
        <v>71.195919840849498</v>
      </c>
      <c r="AB9910">
        <v>477.80164264123249</v>
      </c>
      <c r="AC9910">
        <v>0</v>
      </c>
      <c r="AD9910">
        <v>0</v>
      </c>
      <c r="AE9910">
        <v>2424.4373415655855</v>
      </c>
    </row>
    <row r="9911" spans="1:31" x14ac:dyDescent="0.25">
      <c r="A9911">
        <v>1858142</v>
      </c>
      <c r="B9911">
        <v>1</v>
      </c>
      <c r="C9911" t="s">
        <v>80</v>
      </c>
      <c r="D9911" t="s">
        <v>97</v>
      </c>
      <c r="E9911" t="s">
        <v>202</v>
      </c>
      <c r="F9911" t="s">
        <v>2922</v>
      </c>
      <c r="G9911" t="s">
        <v>156</v>
      </c>
      <c r="H9911" t="s">
        <v>157</v>
      </c>
      <c r="I9911" t="s">
        <v>135</v>
      </c>
      <c r="J9911" t="s">
        <v>136</v>
      </c>
      <c r="K9911" t="s">
        <v>137</v>
      </c>
      <c r="L9911" t="s">
        <v>27760</v>
      </c>
      <c r="M9911" t="s">
        <v>27761</v>
      </c>
      <c r="N9911">
        <v>1.683888888</v>
      </c>
      <c r="O9911">
        <v>7</v>
      </c>
      <c r="P9911">
        <v>691</v>
      </c>
      <c r="Q9911">
        <v>13</v>
      </c>
      <c r="R9911">
        <v>575</v>
      </c>
      <c r="S9911">
        <v>21</v>
      </c>
      <c r="T9911">
        <v>203</v>
      </c>
      <c r="U9911">
        <v>3</v>
      </c>
      <c r="V9911">
        <v>0</v>
      </c>
      <c r="W9911">
        <v>79.452537812926948</v>
      </c>
      <c r="X9911">
        <v>340.94023783530076</v>
      </c>
      <c r="Y9911">
        <v>84.885407428094311</v>
      </c>
      <c r="Z9911">
        <v>369.79449388621509</v>
      </c>
      <c r="AA9911">
        <v>140.23523512363897</v>
      </c>
      <c r="AB9911">
        <v>214.05810167095996</v>
      </c>
      <c r="AC9911">
        <v>64.442763350586958</v>
      </c>
      <c r="AD9911">
        <v>0</v>
      </c>
      <c r="AE9911">
        <v>1293.808777107723</v>
      </c>
    </row>
    <row r="9912" spans="1:31" x14ac:dyDescent="0.25">
      <c r="A9912">
        <v>1858640</v>
      </c>
      <c r="B9912">
        <v>1</v>
      </c>
      <c r="C9912" t="s">
        <v>80</v>
      </c>
      <c r="D9912" t="s">
        <v>97</v>
      </c>
      <c r="E9912" t="s">
        <v>140</v>
      </c>
      <c r="F9912" t="s">
        <v>27762</v>
      </c>
      <c r="G9912" t="s">
        <v>142</v>
      </c>
      <c r="H9912" t="s">
        <v>134</v>
      </c>
      <c r="I9912" t="s">
        <v>135</v>
      </c>
      <c r="J9912" t="s">
        <v>136</v>
      </c>
      <c r="K9912" t="s">
        <v>137</v>
      </c>
      <c r="L9912" t="s">
        <v>27763</v>
      </c>
      <c r="M9912" t="s">
        <v>27764</v>
      </c>
      <c r="N9912">
        <v>1.7141666659999999</v>
      </c>
      <c r="O9912">
        <v>0</v>
      </c>
      <c r="P9912">
        <v>1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0.79214332908899998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0.79214332908899998</v>
      </c>
    </row>
    <row r="9913" spans="1:31" x14ac:dyDescent="0.25">
      <c r="A9913">
        <v>1858540</v>
      </c>
      <c r="B9913">
        <v>1</v>
      </c>
      <c r="C9913" t="s">
        <v>80</v>
      </c>
      <c r="D9913" t="s">
        <v>98</v>
      </c>
      <c r="E9913" t="s">
        <v>140</v>
      </c>
      <c r="F9913" t="s">
        <v>27765</v>
      </c>
      <c r="G9913" t="s">
        <v>142</v>
      </c>
      <c r="H9913" t="s">
        <v>134</v>
      </c>
      <c r="I9913" t="s">
        <v>135</v>
      </c>
      <c r="J9913" t="s">
        <v>136</v>
      </c>
      <c r="K9913" t="s">
        <v>137</v>
      </c>
      <c r="L9913" t="s">
        <v>27766</v>
      </c>
      <c r="M9913" t="s">
        <v>27767</v>
      </c>
      <c r="N9913">
        <v>2.3058333329999998</v>
      </c>
      <c r="O9913">
        <v>0</v>
      </c>
      <c r="P9913">
        <v>2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0.15478409190620834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0.15478409190620834</v>
      </c>
    </row>
    <row r="9914" spans="1:31" x14ac:dyDescent="0.25">
      <c r="A9914">
        <v>1858726</v>
      </c>
      <c r="B9914">
        <v>1</v>
      </c>
      <c r="C9914" t="s">
        <v>80</v>
      </c>
      <c r="D9914" t="s">
        <v>92</v>
      </c>
      <c r="E9914" t="s">
        <v>140</v>
      </c>
      <c r="F9914" t="s">
        <v>27768</v>
      </c>
      <c r="G9914" t="s">
        <v>246</v>
      </c>
      <c r="H9914" t="s">
        <v>134</v>
      </c>
      <c r="I9914" t="s">
        <v>135</v>
      </c>
      <c r="J9914" t="s">
        <v>136</v>
      </c>
      <c r="K9914" t="s">
        <v>137</v>
      </c>
      <c r="L9914" t="s">
        <v>27769</v>
      </c>
      <c r="M9914" t="s">
        <v>27770</v>
      </c>
      <c r="N9914">
        <v>1.7794444439999999</v>
      </c>
      <c r="O9914">
        <v>0</v>
      </c>
      <c r="P9914">
        <v>18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6.3037761895668352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6.3037761895668352</v>
      </c>
    </row>
    <row r="9915" spans="1:31" x14ac:dyDescent="0.25">
      <c r="A9915">
        <v>1858371</v>
      </c>
      <c r="B9915">
        <v>1</v>
      </c>
      <c r="C9915" t="s">
        <v>81</v>
      </c>
      <c r="D9915" t="s">
        <v>113</v>
      </c>
      <c r="E9915" t="s">
        <v>154</v>
      </c>
      <c r="F9915" t="s">
        <v>27771</v>
      </c>
      <c r="G9915" t="s">
        <v>156</v>
      </c>
      <c r="H9915" t="s">
        <v>157</v>
      </c>
      <c r="I9915" t="s">
        <v>135</v>
      </c>
      <c r="J9915" t="s">
        <v>136</v>
      </c>
      <c r="K9915" t="s">
        <v>137</v>
      </c>
      <c r="L9915" t="s">
        <v>27772</v>
      </c>
      <c r="M9915" t="s">
        <v>27773</v>
      </c>
      <c r="N9915">
        <v>0.58944444399999996</v>
      </c>
      <c r="O9915">
        <v>0</v>
      </c>
      <c r="P9915">
        <v>708</v>
      </c>
      <c r="Q9915">
        <v>1</v>
      </c>
      <c r="R9915">
        <v>22</v>
      </c>
      <c r="S9915">
        <v>0</v>
      </c>
      <c r="T9915">
        <v>83</v>
      </c>
      <c r="U9915">
        <v>1</v>
      </c>
      <c r="V9915">
        <v>0</v>
      </c>
      <c r="W9915">
        <v>0</v>
      </c>
      <c r="X9915">
        <v>58.758687530423209</v>
      </c>
      <c r="Y9915">
        <v>11.351758868411251</v>
      </c>
      <c r="Z9915">
        <v>3.1758844375230306</v>
      </c>
      <c r="AA9915">
        <v>0</v>
      </c>
      <c r="AB9915">
        <v>18.949291069571405</v>
      </c>
      <c r="AC9915">
        <v>90.241265237139999</v>
      </c>
      <c r="AD9915">
        <v>0</v>
      </c>
      <c r="AE9915">
        <v>182.47688714306889</v>
      </c>
    </row>
    <row r="9916" spans="1:31" x14ac:dyDescent="0.25">
      <c r="A9916">
        <v>1858918</v>
      </c>
      <c r="B9916">
        <v>1</v>
      </c>
      <c r="C9916" t="s">
        <v>80</v>
      </c>
      <c r="D9916" t="s">
        <v>93</v>
      </c>
      <c r="E9916" t="s">
        <v>140</v>
      </c>
      <c r="F9916" t="s">
        <v>27774</v>
      </c>
      <c r="G9916" t="s">
        <v>142</v>
      </c>
      <c r="H9916" t="s">
        <v>134</v>
      </c>
      <c r="I9916" t="s">
        <v>135</v>
      </c>
      <c r="J9916" t="s">
        <v>136</v>
      </c>
      <c r="K9916" t="s">
        <v>137</v>
      </c>
      <c r="L9916" t="s">
        <v>27775</v>
      </c>
      <c r="M9916" t="s">
        <v>27776</v>
      </c>
      <c r="N9916">
        <v>0.58555555500000001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1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9.2589056577233333E-2</v>
      </c>
      <c r="AC9916">
        <v>0</v>
      </c>
      <c r="AD9916">
        <v>0</v>
      </c>
      <c r="AE9916">
        <v>9.2589056577233333E-2</v>
      </c>
    </row>
    <row r="9917" spans="1:31" x14ac:dyDescent="0.25">
      <c r="A9917">
        <v>1858769</v>
      </c>
      <c r="B9917">
        <v>1</v>
      </c>
      <c r="C9917" t="s">
        <v>81</v>
      </c>
      <c r="D9917" t="s">
        <v>123</v>
      </c>
      <c r="E9917" t="s">
        <v>140</v>
      </c>
      <c r="F9917" t="s">
        <v>27777</v>
      </c>
      <c r="G9917" t="s">
        <v>142</v>
      </c>
      <c r="H9917" t="s">
        <v>134</v>
      </c>
      <c r="I9917" t="s">
        <v>135</v>
      </c>
      <c r="J9917" t="s">
        <v>136</v>
      </c>
      <c r="K9917" t="s">
        <v>137</v>
      </c>
      <c r="L9917" t="s">
        <v>27778</v>
      </c>
      <c r="M9917" t="s">
        <v>27779</v>
      </c>
      <c r="N9917">
        <v>3.2425000000000002</v>
      </c>
      <c r="O9917">
        <v>0</v>
      </c>
      <c r="P9917">
        <v>1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0.13742390704550836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0.13742390704550836</v>
      </c>
    </row>
    <row r="9918" spans="1:31" x14ac:dyDescent="0.25">
      <c r="A9918">
        <v>1858869</v>
      </c>
      <c r="B9918">
        <v>1</v>
      </c>
      <c r="C9918" t="s">
        <v>80</v>
      </c>
      <c r="D9918" t="s">
        <v>102</v>
      </c>
      <c r="E9918" t="s">
        <v>131</v>
      </c>
      <c r="F9918" t="s">
        <v>27780</v>
      </c>
      <c r="G9918" t="s">
        <v>133</v>
      </c>
      <c r="H9918" t="s">
        <v>134</v>
      </c>
      <c r="I9918" t="s">
        <v>135</v>
      </c>
      <c r="J9918" t="s">
        <v>136</v>
      </c>
      <c r="K9918" t="s">
        <v>137</v>
      </c>
      <c r="L9918" t="s">
        <v>27781</v>
      </c>
      <c r="M9918" t="s">
        <v>27782</v>
      </c>
      <c r="N9918">
        <v>1.758611111</v>
      </c>
      <c r="O9918">
        <v>0</v>
      </c>
      <c r="P9918">
        <v>0</v>
      </c>
      <c r="Q9918">
        <v>0</v>
      </c>
      <c r="R9918">
        <v>4</v>
      </c>
      <c r="S9918">
        <v>0</v>
      </c>
      <c r="T9918">
        <v>1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19.202204917863256</v>
      </c>
      <c r="AA9918">
        <v>0</v>
      </c>
      <c r="AB9918">
        <v>4.1431153068372337</v>
      </c>
      <c r="AC9918">
        <v>0</v>
      </c>
      <c r="AD9918">
        <v>0</v>
      </c>
      <c r="AE9918">
        <v>23.34532022470049</v>
      </c>
    </row>
    <row r="9919" spans="1:31" x14ac:dyDescent="0.25">
      <c r="A9919">
        <v>1858477</v>
      </c>
      <c r="B9919">
        <v>1</v>
      </c>
      <c r="C9919" t="s">
        <v>80</v>
      </c>
      <c r="D9919" t="s">
        <v>83</v>
      </c>
      <c r="E9919" t="s">
        <v>131</v>
      </c>
      <c r="F9919" t="s">
        <v>27783</v>
      </c>
      <c r="G9919" t="s">
        <v>1046</v>
      </c>
      <c r="H9919" t="s">
        <v>134</v>
      </c>
      <c r="I9919" t="s">
        <v>135</v>
      </c>
      <c r="J9919" t="s">
        <v>136</v>
      </c>
      <c r="K9919" t="s">
        <v>137</v>
      </c>
      <c r="L9919" t="s">
        <v>27784</v>
      </c>
      <c r="M9919" t="s">
        <v>27785</v>
      </c>
      <c r="N9919">
        <v>2.1741666660000001</v>
      </c>
      <c r="O9919">
        <v>0</v>
      </c>
      <c r="P9919">
        <v>8</v>
      </c>
      <c r="Q9919">
        <v>0</v>
      </c>
      <c r="R9919">
        <v>0</v>
      </c>
      <c r="S9919">
        <v>0</v>
      </c>
      <c r="T9919">
        <v>3</v>
      </c>
      <c r="U9919">
        <v>0</v>
      </c>
      <c r="V9919">
        <v>0</v>
      </c>
      <c r="W9919">
        <v>0</v>
      </c>
      <c r="X9919">
        <v>7.569336225139299</v>
      </c>
      <c r="Y9919">
        <v>0</v>
      </c>
      <c r="Z9919">
        <v>0</v>
      </c>
      <c r="AA9919">
        <v>0</v>
      </c>
      <c r="AB9919">
        <v>6.5950863565996505</v>
      </c>
      <c r="AC9919">
        <v>0</v>
      </c>
      <c r="AD9919">
        <v>0</v>
      </c>
      <c r="AE9919">
        <v>14.16442258173895</v>
      </c>
    </row>
    <row r="9920" spans="1:31" x14ac:dyDescent="0.25">
      <c r="A9920">
        <v>1858125</v>
      </c>
      <c r="B9920">
        <v>1</v>
      </c>
      <c r="C9920" t="s">
        <v>80</v>
      </c>
      <c r="D9920" t="s">
        <v>87</v>
      </c>
      <c r="E9920" t="s">
        <v>154</v>
      </c>
      <c r="F9920" t="s">
        <v>27786</v>
      </c>
      <c r="G9920" t="s">
        <v>386</v>
      </c>
      <c r="H9920" t="s">
        <v>157</v>
      </c>
      <c r="I9920" t="s">
        <v>135</v>
      </c>
      <c r="J9920" t="s">
        <v>136</v>
      </c>
      <c r="K9920" t="s">
        <v>137</v>
      </c>
      <c r="L9920" t="s">
        <v>27787</v>
      </c>
      <c r="M9920" t="s">
        <v>27788</v>
      </c>
      <c r="N9920">
        <v>8.8611111000000006E-2</v>
      </c>
      <c r="O9920">
        <v>0</v>
      </c>
      <c r="P9920">
        <v>1</v>
      </c>
      <c r="Q9920">
        <v>0</v>
      </c>
      <c r="R9920">
        <v>0</v>
      </c>
      <c r="S9920">
        <v>5</v>
      </c>
      <c r="T9920">
        <v>3</v>
      </c>
      <c r="U9920">
        <v>2</v>
      </c>
      <c r="V9920">
        <v>0</v>
      </c>
      <c r="W9920">
        <v>0</v>
      </c>
      <c r="X9920">
        <v>1.8692948083333337E-5</v>
      </c>
      <c r="Y9920">
        <v>0</v>
      </c>
      <c r="Z9920">
        <v>0</v>
      </c>
      <c r="AA9920">
        <v>5.029808809153975</v>
      </c>
      <c r="AB9920">
        <v>0.7416753732300001</v>
      </c>
      <c r="AC9920">
        <v>9.4789024844689997</v>
      </c>
      <c r="AD9920">
        <v>0</v>
      </c>
      <c r="AE9920">
        <v>15.250405359801059</v>
      </c>
    </row>
    <row r="9921" spans="1:31" x14ac:dyDescent="0.25">
      <c r="A9921">
        <v>1858434</v>
      </c>
      <c r="B9921">
        <v>1</v>
      </c>
      <c r="C9921" t="s">
        <v>80</v>
      </c>
      <c r="D9921" t="s">
        <v>102</v>
      </c>
      <c r="E9921" t="s">
        <v>154</v>
      </c>
      <c r="F9921" t="s">
        <v>9696</v>
      </c>
      <c r="G9921" t="s">
        <v>175</v>
      </c>
      <c r="H9921" t="s">
        <v>157</v>
      </c>
      <c r="I9921" t="s">
        <v>135</v>
      </c>
      <c r="J9921" t="s">
        <v>136</v>
      </c>
      <c r="K9921" t="s">
        <v>137</v>
      </c>
      <c r="L9921" t="s">
        <v>27789</v>
      </c>
      <c r="M9921" t="s">
        <v>27790</v>
      </c>
      <c r="N9921">
        <v>4.1730555550000004</v>
      </c>
      <c r="O9921">
        <v>0</v>
      </c>
      <c r="P9921">
        <v>1</v>
      </c>
      <c r="Q9921">
        <v>2</v>
      </c>
      <c r="R9921">
        <v>1</v>
      </c>
      <c r="S9921">
        <v>0</v>
      </c>
      <c r="T9921">
        <v>2</v>
      </c>
      <c r="U9921">
        <v>0</v>
      </c>
      <c r="V9921">
        <v>0</v>
      </c>
      <c r="W9921">
        <v>0</v>
      </c>
      <c r="X9921">
        <v>0.51960489791869169</v>
      </c>
      <c r="Y9921">
        <v>18.426284699603372</v>
      </c>
      <c r="Z9921">
        <v>4.0438032290448005</v>
      </c>
      <c r="AA9921">
        <v>0</v>
      </c>
      <c r="AB9921">
        <v>10.796331826764735</v>
      </c>
      <c r="AC9921">
        <v>0</v>
      </c>
      <c r="AD9921">
        <v>0</v>
      </c>
      <c r="AE9921">
        <v>33.786024653331602</v>
      </c>
    </row>
    <row r="9922" spans="1:31" x14ac:dyDescent="0.25">
      <c r="A9922">
        <v>1858102</v>
      </c>
      <c r="B9922">
        <v>1</v>
      </c>
      <c r="C9922" t="s">
        <v>81</v>
      </c>
      <c r="D9922" t="s">
        <v>128</v>
      </c>
      <c r="E9922" t="s">
        <v>140</v>
      </c>
      <c r="F9922" t="s">
        <v>27791</v>
      </c>
      <c r="G9922" t="s">
        <v>142</v>
      </c>
      <c r="H9922" t="s">
        <v>134</v>
      </c>
      <c r="I9922" t="s">
        <v>135</v>
      </c>
      <c r="J9922" t="s">
        <v>136</v>
      </c>
      <c r="K9922" t="s">
        <v>137</v>
      </c>
      <c r="L9922" t="s">
        <v>27792</v>
      </c>
      <c r="M9922" t="s">
        <v>27793</v>
      </c>
      <c r="N9922">
        <v>2.8872222220000001</v>
      </c>
      <c r="O9922">
        <v>0</v>
      </c>
      <c r="P9922">
        <v>3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1.4993733540054002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1.4993733540054002</v>
      </c>
    </row>
    <row r="9923" spans="1:31" x14ac:dyDescent="0.25">
      <c r="A9923">
        <v>1858248</v>
      </c>
      <c r="B9923">
        <v>1</v>
      </c>
      <c r="C9923" t="s">
        <v>81</v>
      </c>
      <c r="D9923" t="s">
        <v>115</v>
      </c>
      <c r="E9923" t="s">
        <v>131</v>
      </c>
      <c r="F9923" t="s">
        <v>27567</v>
      </c>
      <c r="G9923" t="s">
        <v>133</v>
      </c>
      <c r="H9923" t="s">
        <v>134</v>
      </c>
      <c r="I9923" t="s">
        <v>135</v>
      </c>
      <c r="J9923" t="s">
        <v>136</v>
      </c>
      <c r="K9923" t="s">
        <v>137</v>
      </c>
      <c r="L9923" t="s">
        <v>27794</v>
      </c>
      <c r="M9923" t="s">
        <v>27795</v>
      </c>
      <c r="N9923">
        <v>3.6288888880000001</v>
      </c>
      <c r="O9923">
        <v>0</v>
      </c>
      <c r="P9923">
        <v>5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2.8789326174792085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2.8789326174792085</v>
      </c>
    </row>
    <row r="9924" spans="1:31" x14ac:dyDescent="0.25">
      <c r="A9924">
        <v>1858812</v>
      </c>
      <c r="B9924">
        <v>1</v>
      </c>
      <c r="C9924" t="s">
        <v>81</v>
      </c>
      <c r="D9924" t="s">
        <v>127</v>
      </c>
      <c r="E9924" t="s">
        <v>164</v>
      </c>
      <c r="F9924" t="s">
        <v>7717</v>
      </c>
      <c r="G9924" t="s">
        <v>156</v>
      </c>
      <c r="H9924" t="s">
        <v>157</v>
      </c>
      <c r="I9924" t="s">
        <v>135</v>
      </c>
      <c r="J9924" t="s">
        <v>136</v>
      </c>
      <c r="K9924" t="s">
        <v>137</v>
      </c>
      <c r="L9924" t="s">
        <v>27796</v>
      </c>
      <c r="M9924" t="s">
        <v>27797</v>
      </c>
      <c r="N9924">
        <v>1.6988888879999999</v>
      </c>
      <c r="O9924">
        <v>1</v>
      </c>
      <c r="P9924">
        <v>121</v>
      </c>
      <c r="Q9924">
        <v>34</v>
      </c>
      <c r="R9924">
        <v>23</v>
      </c>
      <c r="S9924">
        <v>4</v>
      </c>
      <c r="T9924">
        <v>9</v>
      </c>
      <c r="U9924">
        <v>0</v>
      </c>
      <c r="V9924">
        <v>0</v>
      </c>
      <c r="W9924">
        <v>1.1746981300913</v>
      </c>
      <c r="X9924">
        <v>58.01724156700849</v>
      </c>
      <c r="Y9924">
        <v>38.156109323982399</v>
      </c>
      <c r="Z9924">
        <v>83.126397294398203</v>
      </c>
      <c r="AA9924">
        <v>32.572029564192</v>
      </c>
      <c r="AB9924">
        <v>4.5563982515410562</v>
      </c>
      <c r="AC9924">
        <v>0</v>
      </c>
      <c r="AD9924">
        <v>0</v>
      </c>
      <c r="AE9924">
        <v>217.60287413121347</v>
      </c>
    </row>
    <row r="9925" spans="1:31" x14ac:dyDescent="0.25">
      <c r="A9925">
        <v>1858148</v>
      </c>
      <c r="B9925">
        <v>1</v>
      </c>
      <c r="C9925" t="s">
        <v>81</v>
      </c>
      <c r="D9925" t="s">
        <v>112</v>
      </c>
      <c r="E9925" t="s">
        <v>202</v>
      </c>
      <c r="F9925" t="s">
        <v>3023</v>
      </c>
      <c r="G9925" t="s">
        <v>156</v>
      </c>
      <c r="H9925" t="s">
        <v>157</v>
      </c>
      <c r="I9925" t="s">
        <v>135</v>
      </c>
      <c r="J9925" t="s">
        <v>136</v>
      </c>
      <c r="K9925" t="s">
        <v>137</v>
      </c>
      <c r="L9925" t="s">
        <v>27798</v>
      </c>
      <c r="M9925" t="s">
        <v>27799</v>
      </c>
      <c r="N9925">
        <v>7.9166665999999997E-2</v>
      </c>
      <c r="O9925">
        <v>0</v>
      </c>
      <c r="P9925">
        <v>1046</v>
      </c>
      <c r="Q9925">
        <v>5</v>
      </c>
      <c r="R9925">
        <v>28</v>
      </c>
      <c r="S9925">
        <v>6</v>
      </c>
      <c r="T9925">
        <v>49</v>
      </c>
      <c r="U9925">
        <v>0</v>
      </c>
      <c r="V9925">
        <v>0</v>
      </c>
      <c r="W9925">
        <v>0</v>
      </c>
      <c r="X9925">
        <v>4.6005154174503771</v>
      </c>
      <c r="Y9925">
        <v>1.3915051709970001</v>
      </c>
      <c r="Z9925">
        <v>0.30693488497158339</v>
      </c>
      <c r="AA9925">
        <v>1.0155178983742499</v>
      </c>
      <c r="AB9925">
        <v>0.85378087296100014</v>
      </c>
      <c r="AC9925">
        <v>0</v>
      </c>
      <c r="AD9925">
        <v>0</v>
      </c>
      <c r="AE9925">
        <v>8.1682542447542108</v>
      </c>
    </row>
    <row r="9926" spans="1:31" x14ac:dyDescent="0.25">
      <c r="A9926">
        <v>1877621</v>
      </c>
      <c r="B9926">
        <v>1</v>
      </c>
      <c r="C9926" t="s">
        <v>81</v>
      </c>
      <c r="D9926" t="s">
        <v>118</v>
      </c>
      <c r="E9926" t="s">
        <v>154</v>
      </c>
      <c r="F9926" t="s">
        <v>27800</v>
      </c>
      <c r="G9926" t="s">
        <v>955</v>
      </c>
      <c r="H9926" t="s">
        <v>157</v>
      </c>
      <c r="I9926" t="s">
        <v>135</v>
      </c>
      <c r="J9926" t="s">
        <v>136</v>
      </c>
      <c r="K9926" t="s">
        <v>137</v>
      </c>
      <c r="L9926" t="s">
        <v>27801</v>
      </c>
      <c r="M9926" t="s">
        <v>27802</v>
      </c>
      <c r="N9926">
        <v>2.15</v>
      </c>
      <c r="O9926">
        <v>0</v>
      </c>
      <c r="P9926">
        <v>245</v>
      </c>
      <c r="Q9926">
        <v>0</v>
      </c>
      <c r="R9926">
        <v>1</v>
      </c>
      <c r="S9926">
        <v>0</v>
      </c>
      <c r="T9926">
        <v>38</v>
      </c>
      <c r="U9926">
        <v>0</v>
      </c>
      <c r="V9926">
        <v>0</v>
      </c>
      <c r="W9926">
        <v>0</v>
      </c>
      <c r="X9926">
        <v>99.716220710568933</v>
      </c>
      <c r="Y9926">
        <v>0</v>
      </c>
      <c r="Z9926">
        <v>2.1036137897500001E-2</v>
      </c>
      <c r="AA9926">
        <v>0</v>
      </c>
      <c r="AB9926">
        <v>28.803229769601998</v>
      </c>
      <c r="AC9926">
        <v>0</v>
      </c>
      <c r="AD9926">
        <v>0</v>
      </c>
      <c r="AE9926">
        <v>128.54048661806843</v>
      </c>
    </row>
    <row r="9927" spans="1:31" x14ac:dyDescent="0.25">
      <c r="A9927">
        <v>1858394</v>
      </c>
      <c r="B9927">
        <v>1</v>
      </c>
      <c r="C9927" t="s">
        <v>81</v>
      </c>
      <c r="D9927" t="s">
        <v>127</v>
      </c>
      <c r="E9927" t="s">
        <v>131</v>
      </c>
      <c r="F9927" t="s">
        <v>27803</v>
      </c>
      <c r="G9927" t="s">
        <v>10034</v>
      </c>
      <c r="H9927" t="s">
        <v>134</v>
      </c>
      <c r="I9927" t="s">
        <v>135</v>
      </c>
      <c r="J9927" t="s">
        <v>136</v>
      </c>
      <c r="K9927" t="s">
        <v>137</v>
      </c>
      <c r="L9927" t="s">
        <v>27804</v>
      </c>
      <c r="M9927" t="s">
        <v>27805</v>
      </c>
      <c r="N9927">
        <v>0.98194444400000003</v>
      </c>
      <c r="O9927">
        <v>0</v>
      </c>
      <c r="P9927">
        <v>1</v>
      </c>
      <c r="Q9927">
        <v>0</v>
      </c>
      <c r="R9927">
        <v>2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0.46289291107654174</v>
      </c>
      <c r="Y9927">
        <v>0</v>
      </c>
      <c r="Z9927">
        <v>0.15699470923133332</v>
      </c>
      <c r="AA9927">
        <v>0</v>
      </c>
      <c r="AB9927">
        <v>0</v>
      </c>
      <c r="AC9927">
        <v>0</v>
      </c>
      <c r="AD9927">
        <v>0</v>
      </c>
      <c r="AE9927">
        <v>0.61988762030787503</v>
      </c>
    </row>
    <row r="9928" spans="1:31" x14ac:dyDescent="0.25">
      <c r="A9928">
        <v>1858703</v>
      </c>
      <c r="B9928">
        <v>1</v>
      </c>
      <c r="C9928" t="s">
        <v>80</v>
      </c>
      <c r="D9928" t="s">
        <v>90</v>
      </c>
      <c r="E9928" t="s">
        <v>131</v>
      </c>
      <c r="F9928" t="s">
        <v>27806</v>
      </c>
      <c r="G9928" t="s">
        <v>146</v>
      </c>
      <c r="H9928" t="s">
        <v>134</v>
      </c>
      <c r="I9928" t="s">
        <v>135</v>
      </c>
      <c r="J9928" t="s">
        <v>136</v>
      </c>
      <c r="K9928" t="s">
        <v>137</v>
      </c>
      <c r="L9928" t="s">
        <v>27807</v>
      </c>
      <c r="M9928" t="s">
        <v>27808</v>
      </c>
      <c r="N9928">
        <v>0.890833333</v>
      </c>
      <c r="O9928">
        <v>0</v>
      </c>
      <c r="P9928">
        <v>157</v>
      </c>
      <c r="Q9928">
        <v>0</v>
      </c>
      <c r="R9928">
        <v>0</v>
      </c>
      <c r="S9928">
        <v>0</v>
      </c>
      <c r="T9928">
        <v>1</v>
      </c>
      <c r="U9928">
        <v>0</v>
      </c>
      <c r="V9928">
        <v>0</v>
      </c>
      <c r="W9928">
        <v>0</v>
      </c>
      <c r="X9928">
        <v>27.914326727845083</v>
      </c>
      <c r="Y9928">
        <v>0</v>
      </c>
      <c r="Z9928">
        <v>0</v>
      </c>
      <c r="AA9928">
        <v>0</v>
      </c>
      <c r="AB9928">
        <v>1.0983185409875001E-2</v>
      </c>
      <c r="AC9928">
        <v>0</v>
      </c>
      <c r="AD9928">
        <v>0</v>
      </c>
      <c r="AE9928">
        <v>27.925309913254956</v>
      </c>
    </row>
    <row r="9929" spans="1:31" x14ac:dyDescent="0.25">
      <c r="A9929">
        <v>1858643</v>
      </c>
      <c r="B9929">
        <v>1</v>
      </c>
      <c r="C9929" t="s">
        <v>81</v>
      </c>
      <c r="D9929" t="s">
        <v>124</v>
      </c>
      <c r="E9929" t="s">
        <v>140</v>
      </c>
      <c r="F9929" t="s">
        <v>27809</v>
      </c>
      <c r="G9929" t="s">
        <v>217</v>
      </c>
      <c r="H9929" t="s">
        <v>134</v>
      </c>
      <c r="I9929" t="s">
        <v>135</v>
      </c>
      <c r="J9929" t="s">
        <v>136</v>
      </c>
      <c r="K9929" t="s">
        <v>137</v>
      </c>
      <c r="L9929" t="s">
        <v>27810</v>
      </c>
      <c r="M9929" t="s">
        <v>27811</v>
      </c>
      <c r="N9929">
        <v>1.308611111</v>
      </c>
      <c r="O9929">
        <v>0</v>
      </c>
      <c r="P9929">
        <v>1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0.30890107716550003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0.30890107716550003</v>
      </c>
    </row>
    <row r="9930" spans="1:31" x14ac:dyDescent="0.25">
      <c r="A9930">
        <v>1858497</v>
      </c>
      <c r="B9930">
        <v>1</v>
      </c>
      <c r="C9930" t="s">
        <v>81</v>
      </c>
      <c r="D9930" t="s">
        <v>123</v>
      </c>
      <c r="E9930" t="s">
        <v>131</v>
      </c>
      <c r="F9930" t="s">
        <v>26975</v>
      </c>
      <c r="G9930" t="s">
        <v>133</v>
      </c>
      <c r="H9930" t="s">
        <v>134</v>
      </c>
      <c r="I9930" t="s">
        <v>135</v>
      </c>
      <c r="J9930" t="s">
        <v>136</v>
      </c>
      <c r="K9930" t="s">
        <v>137</v>
      </c>
      <c r="L9930" t="s">
        <v>27812</v>
      </c>
      <c r="M9930" t="s">
        <v>27813</v>
      </c>
      <c r="N9930">
        <v>1.6830555549999999</v>
      </c>
      <c r="O9930">
        <v>0</v>
      </c>
      <c r="P9930">
        <v>52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17.511964402555343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17.511964402555343</v>
      </c>
    </row>
    <row r="9931" spans="1:31" x14ac:dyDescent="0.25">
      <c r="A9931">
        <v>1858603</v>
      </c>
      <c r="B9931">
        <v>1</v>
      </c>
      <c r="C9931" t="s">
        <v>80</v>
      </c>
      <c r="D9931" t="s">
        <v>84</v>
      </c>
      <c r="E9931" t="s">
        <v>140</v>
      </c>
      <c r="F9931" t="s">
        <v>27814</v>
      </c>
      <c r="G9931" t="s">
        <v>142</v>
      </c>
      <c r="H9931" t="s">
        <v>134</v>
      </c>
      <c r="I9931" t="s">
        <v>135</v>
      </c>
      <c r="J9931" t="s">
        <v>136</v>
      </c>
      <c r="K9931" t="s">
        <v>137</v>
      </c>
      <c r="L9931" t="s">
        <v>27815</v>
      </c>
      <c r="M9931" t="s">
        <v>27816</v>
      </c>
      <c r="N9931">
        <v>2.6869444439999999</v>
      </c>
      <c r="O9931">
        <v>0</v>
      </c>
      <c r="P9931">
        <v>6</v>
      </c>
      <c r="Q9931">
        <v>0</v>
      </c>
      <c r="R9931">
        <v>0</v>
      </c>
      <c r="S9931">
        <v>0</v>
      </c>
      <c r="T9931">
        <v>1</v>
      </c>
      <c r="U9931">
        <v>0</v>
      </c>
      <c r="V9931">
        <v>0</v>
      </c>
      <c r="W9931">
        <v>0</v>
      </c>
      <c r="X9931">
        <v>2.4220836769217504</v>
      </c>
      <c r="Y9931">
        <v>0</v>
      </c>
      <c r="Z9931">
        <v>0</v>
      </c>
      <c r="AA9931">
        <v>0</v>
      </c>
      <c r="AB9931">
        <v>4.8485093682499999E-3</v>
      </c>
      <c r="AC9931">
        <v>0</v>
      </c>
      <c r="AD9931">
        <v>0</v>
      </c>
      <c r="AE9931">
        <v>2.4269321862900006</v>
      </c>
    </row>
    <row r="9932" spans="1:31" x14ac:dyDescent="0.25">
      <c r="A9932">
        <v>1858729</v>
      </c>
      <c r="B9932">
        <v>1</v>
      </c>
      <c r="C9932" t="s">
        <v>80</v>
      </c>
      <c r="D9932" t="s">
        <v>97</v>
      </c>
      <c r="E9932" t="s">
        <v>140</v>
      </c>
      <c r="F9932" t="s">
        <v>27817</v>
      </c>
      <c r="G9932" t="s">
        <v>142</v>
      </c>
      <c r="H9932" t="s">
        <v>134</v>
      </c>
      <c r="I9932" t="s">
        <v>135</v>
      </c>
      <c r="J9932" t="s">
        <v>136</v>
      </c>
      <c r="K9932" t="s">
        <v>137</v>
      </c>
      <c r="L9932" t="s">
        <v>27818</v>
      </c>
      <c r="M9932" t="s">
        <v>27819</v>
      </c>
      <c r="N9932">
        <v>1.536944444</v>
      </c>
      <c r="O9932">
        <v>0</v>
      </c>
      <c r="P9932">
        <v>2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0.60931352480175005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0.60931352480175005</v>
      </c>
    </row>
    <row r="9933" spans="1:31" x14ac:dyDescent="0.25">
      <c r="A9933">
        <v>1858829</v>
      </c>
      <c r="B9933">
        <v>1</v>
      </c>
      <c r="C9933" t="s">
        <v>80</v>
      </c>
      <c r="D9933" t="s">
        <v>97</v>
      </c>
      <c r="E9933" t="s">
        <v>140</v>
      </c>
      <c r="F9933" t="s">
        <v>27820</v>
      </c>
      <c r="G9933" t="s">
        <v>142</v>
      </c>
      <c r="H9933" t="s">
        <v>134</v>
      </c>
      <c r="I9933" t="s">
        <v>135</v>
      </c>
      <c r="J9933" t="s">
        <v>136</v>
      </c>
      <c r="K9933" t="s">
        <v>137</v>
      </c>
      <c r="L9933" t="s">
        <v>27821</v>
      </c>
      <c r="M9933" t="s">
        <v>27822</v>
      </c>
      <c r="N9933">
        <v>1.670555555</v>
      </c>
      <c r="O9933">
        <v>0</v>
      </c>
      <c r="P9933">
        <v>1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1.0958264055240834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1.0958264055240834</v>
      </c>
    </row>
    <row r="9934" spans="1:31" x14ac:dyDescent="0.25">
      <c r="A9934">
        <v>1858709</v>
      </c>
      <c r="B9934">
        <v>1</v>
      </c>
      <c r="C9934" t="s">
        <v>80</v>
      </c>
      <c r="D9934" t="s">
        <v>98</v>
      </c>
      <c r="E9934" t="s">
        <v>154</v>
      </c>
      <c r="F9934" t="s">
        <v>27823</v>
      </c>
      <c r="G9934" t="s">
        <v>175</v>
      </c>
      <c r="H9934" t="s">
        <v>157</v>
      </c>
      <c r="I9934" t="s">
        <v>135</v>
      </c>
      <c r="J9934" t="s">
        <v>136</v>
      </c>
      <c r="K9934" t="s">
        <v>137</v>
      </c>
      <c r="L9934" t="s">
        <v>27824</v>
      </c>
      <c r="M9934" t="s">
        <v>27818</v>
      </c>
      <c r="N9934">
        <v>0.47777777700000001</v>
      </c>
      <c r="O9934">
        <v>0</v>
      </c>
      <c r="P9934">
        <v>271</v>
      </c>
      <c r="Q9934">
        <v>0</v>
      </c>
      <c r="R9934">
        <v>1</v>
      </c>
      <c r="S9934">
        <v>0</v>
      </c>
      <c r="T9934">
        <v>14</v>
      </c>
      <c r="U9934">
        <v>0</v>
      </c>
      <c r="V9934">
        <v>0</v>
      </c>
      <c r="W9934">
        <v>0</v>
      </c>
      <c r="X9934">
        <v>26.730975353444979</v>
      </c>
      <c r="Y9934">
        <v>0</v>
      </c>
      <c r="Z9934">
        <v>0.39500279432800012</v>
      </c>
      <c r="AA9934">
        <v>0</v>
      </c>
      <c r="AB9934">
        <v>2.5200274324944454</v>
      </c>
      <c r="AC9934">
        <v>0</v>
      </c>
      <c r="AD9934">
        <v>0</v>
      </c>
      <c r="AE9934">
        <v>29.646005580267424</v>
      </c>
    </row>
    <row r="9935" spans="1:31" x14ac:dyDescent="0.25">
      <c r="A9935">
        <v>1858537</v>
      </c>
      <c r="B9935">
        <v>1</v>
      </c>
      <c r="C9935" t="s">
        <v>80</v>
      </c>
      <c r="D9935" t="s">
        <v>91</v>
      </c>
      <c r="E9935" t="s">
        <v>131</v>
      </c>
      <c r="F9935" t="s">
        <v>27825</v>
      </c>
      <c r="G9935" t="s">
        <v>133</v>
      </c>
      <c r="H9935" t="s">
        <v>134</v>
      </c>
      <c r="I9935" t="s">
        <v>135</v>
      </c>
      <c r="J9935" t="s">
        <v>136</v>
      </c>
      <c r="K9935" t="s">
        <v>137</v>
      </c>
      <c r="L9935" t="s">
        <v>27826</v>
      </c>
      <c r="M9935" t="s">
        <v>27827</v>
      </c>
      <c r="N9935">
        <v>3.0708333329999999</v>
      </c>
      <c r="O9935">
        <v>0</v>
      </c>
      <c r="P9935">
        <v>0</v>
      </c>
      <c r="Q9935">
        <v>0</v>
      </c>
      <c r="R9935">
        <v>3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6.7494018567893335</v>
      </c>
      <c r="AA9935">
        <v>0</v>
      </c>
      <c r="AB9935">
        <v>0</v>
      </c>
      <c r="AC9935">
        <v>0</v>
      </c>
      <c r="AD9935">
        <v>0</v>
      </c>
      <c r="AE9935">
        <v>6.7494018567893335</v>
      </c>
    </row>
    <row r="9936" spans="1:31" x14ac:dyDescent="0.25">
      <c r="A9936">
        <v>1858686</v>
      </c>
      <c r="B9936">
        <v>1</v>
      </c>
      <c r="C9936" t="s">
        <v>81</v>
      </c>
      <c r="D9936" t="s">
        <v>123</v>
      </c>
      <c r="E9936" t="s">
        <v>131</v>
      </c>
      <c r="F9936" t="s">
        <v>27828</v>
      </c>
      <c r="G9936" t="s">
        <v>133</v>
      </c>
      <c r="H9936" t="s">
        <v>134</v>
      </c>
      <c r="I9936" t="s">
        <v>135</v>
      </c>
      <c r="J9936" t="s">
        <v>136</v>
      </c>
      <c r="K9936" t="s">
        <v>137</v>
      </c>
      <c r="L9936" t="s">
        <v>27829</v>
      </c>
      <c r="M9936" t="s">
        <v>27830</v>
      </c>
      <c r="N9936">
        <v>0.99277777700000003</v>
      </c>
      <c r="O9936">
        <v>0</v>
      </c>
      <c r="P9936">
        <v>35</v>
      </c>
      <c r="Q9936">
        <v>0</v>
      </c>
      <c r="R9936">
        <v>0</v>
      </c>
      <c r="S9936">
        <v>0</v>
      </c>
      <c r="T9936">
        <v>6</v>
      </c>
      <c r="U9936">
        <v>0</v>
      </c>
      <c r="V9936">
        <v>0</v>
      </c>
      <c r="W9936">
        <v>0</v>
      </c>
      <c r="X9936">
        <v>5.0178789013730176</v>
      </c>
      <c r="Y9936">
        <v>0</v>
      </c>
      <c r="Z9936">
        <v>0</v>
      </c>
      <c r="AA9936">
        <v>0</v>
      </c>
      <c r="AB9936">
        <v>3.3046755469580003</v>
      </c>
      <c r="AC9936">
        <v>0</v>
      </c>
      <c r="AD9936">
        <v>0</v>
      </c>
      <c r="AE9936">
        <v>8.3225544483310188</v>
      </c>
    </row>
    <row r="9937" spans="1:31" x14ac:dyDescent="0.25">
      <c r="A9937">
        <v>1858417</v>
      </c>
      <c r="B9937">
        <v>1</v>
      </c>
      <c r="C9937" t="s">
        <v>81</v>
      </c>
      <c r="D9937" t="s">
        <v>123</v>
      </c>
      <c r="E9937" t="s">
        <v>202</v>
      </c>
      <c r="F9937" t="s">
        <v>27831</v>
      </c>
      <c r="G9937" t="s">
        <v>156</v>
      </c>
      <c r="H9937" t="s">
        <v>157</v>
      </c>
      <c r="I9937" t="s">
        <v>135</v>
      </c>
      <c r="J9937" t="s">
        <v>136</v>
      </c>
      <c r="K9937" t="s">
        <v>137</v>
      </c>
      <c r="L9937" t="s">
        <v>27832</v>
      </c>
      <c r="M9937" t="s">
        <v>27833</v>
      </c>
      <c r="N9937">
        <v>0.25</v>
      </c>
      <c r="O9937">
        <v>18</v>
      </c>
      <c r="P9937">
        <v>4614</v>
      </c>
      <c r="Q9937">
        <v>322</v>
      </c>
      <c r="R9937">
        <v>472</v>
      </c>
      <c r="S9937">
        <v>62</v>
      </c>
      <c r="T9937">
        <v>461</v>
      </c>
      <c r="U9937">
        <v>10</v>
      </c>
      <c r="V9937">
        <v>0</v>
      </c>
      <c r="W9937">
        <v>1.2588510611250001</v>
      </c>
      <c r="X9937">
        <v>192.91394595427559</v>
      </c>
      <c r="Y9937">
        <v>52.519658932789959</v>
      </c>
      <c r="Z9937">
        <v>69.34987984299751</v>
      </c>
      <c r="AA9937">
        <v>49.763792723040012</v>
      </c>
      <c r="AB9937">
        <v>66.439393824605048</v>
      </c>
      <c r="AC9937">
        <v>155.92551459048002</v>
      </c>
      <c r="AD9937">
        <v>0</v>
      </c>
      <c r="AE9937">
        <v>588.17103692931312</v>
      </c>
    </row>
    <row r="9938" spans="1:31" x14ac:dyDescent="0.25">
      <c r="A9938">
        <v>1858225</v>
      </c>
      <c r="B9938">
        <v>1</v>
      </c>
      <c r="C9938" t="s">
        <v>80</v>
      </c>
      <c r="D9938" t="s">
        <v>93</v>
      </c>
      <c r="E9938" t="s">
        <v>131</v>
      </c>
      <c r="F9938" t="s">
        <v>27834</v>
      </c>
      <c r="G9938" t="s">
        <v>133</v>
      </c>
      <c r="H9938" t="s">
        <v>134</v>
      </c>
      <c r="I9938" t="s">
        <v>135</v>
      </c>
      <c r="J9938" t="s">
        <v>136</v>
      </c>
      <c r="K9938" t="s">
        <v>137</v>
      </c>
      <c r="L9938" t="s">
        <v>27835</v>
      </c>
      <c r="M9938" t="s">
        <v>27836</v>
      </c>
      <c r="N9938">
        <v>3.105555555</v>
      </c>
      <c r="O9938">
        <v>0</v>
      </c>
      <c r="P9938">
        <v>2</v>
      </c>
      <c r="Q9938">
        <v>0</v>
      </c>
      <c r="R9938">
        <v>3</v>
      </c>
      <c r="S9938">
        <v>0</v>
      </c>
      <c r="T9938">
        <v>3</v>
      </c>
      <c r="U9938">
        <v>0</v>
      </c>
      <c r="V9938">
        <v>0</v>
      </c>
      <c r="W9938">
        <v>0</v>
      </c>
      <c r="X9938">
        <v>2.3656814052364998</v>
      </c>
      <c r="Y9938">
        <v>0</v>
      </c>
      <c r="Z9938">
        <v>19.331846773083335</v>
      </c>
      <c r="AA9938">
        <v>0</v>
      </c>
      <c r="AB9938">
        <v>7.9815800570773989</v>
      </c>
      <c r="AC9938">
        <v>0</v>
      </c>
      <c r="AD9938">
        <v>0</v>
      </c>
      <c r="AE9938">
        <v>29.679108235397234</v>
      </c>
    </row>
    <row r="9939" spans="1:31" x14ac:dyDescent="0.25">
      <c r="A9939">
        <v>1858580</v>
      </c>
      <c r="B9939">
        <v>1</v>
      </c>
      <c r="C9939" t="s">
        <v>80</v>
      </c>
      <c r="D9939" t="s">
        <v>107</v>
      </c>
      <c r="E9939" t="s">
        <v>202</v>
      </c>
      <c r="F9939" t="s">
        <v>27837</v>
      </c>
      <c r="G9939" t="s">
        <v>156</v>
      </c>
      <c r="H9939" t="s">
        <v>157</v>
      </c>
      <c r="I9939" t="s">
        <v>135</v>
      </c>
      <c r="J9939" t="s">
        <v>136</v>
      </c>
      <c r="K9939" t="s">
        <v>137</v>
      </c>
      <c r="L9939" t="s">
        <v>27838</v>
      </c>
      <c r="M9939" t="s">
        <v>27839</v>
      </c>
      <c r="N9939">
        <v>0.74638888800000003</v>
      </c>
      <c r="O9939">
        <v>0</v>
      </c>
      <c r="P9939">
        <v>221</v>
      </c>
      <c r="Q9939">
        <v>0</v>
      </c>
      <c r="R9939">
        <v>0</v>
      </c>
      <c r="S9939">
        <v>0</v>
      </c>
      <c r="T9939">
        <v>7</v>
      </c>
      <c r="U9939">
        <v>0</v>
      </c>
      <c r="V9939">
        <v>0</v>
      </c>
      <c r="W9939">
        <v>0</v>
      </c>
      <c r="X9939">
        <v>32.355053375840363</v>
      </c>
      <c r="Y9939">
        <v>0</v>
      </c>
      <c r="Z9939">
        <v>0</v>
      </c>
      <c r="AA9939">
        <v>0</v>
      </c>
      <c r="AB9939">
        <v>3.9018816612621277</v>
      </c>
      <c r="AC9939">
        <v>0</v>
      </c>
      <c r="AD9939">
        <v>0</v>
      </c>
      <c r="AE9939">
        <v>36.256935037102494</v>
      </c>
    </row>
    <row r="9940" spans="1:31" x14ac:dyDescent="0.25">
      <c r="A9940">
        <v>1858480</v>
      </c>
      <c r="B9940">
        <v>1</v>
      </c>
      <c r="C9940" t="s">
        <v>81</v>
      </c>
      <c r="D9940" t="s">
        <v>128</v>
      </c>
      <c r="E9940" t="s">
        <v>131</v>
      </c>
      <c r="F9940" t="s">
        <v>27840</v>
      </c>
      <c r="G9940" t="s">
        <v>753</v>
      </c>
      <c r="H9940" t="s">
        <v>134</v>
      </c>
      <c r="I9940" t="s">
        <v>135</v>
      </c>
      <c r="J9940" t="s">
        <v>136</v>
      </c>
      <c r="K9940" t="s">
        <v>137</v>
      </c>
      <c r="L9940" t="s">
        <v>27841</v>
      </c>
      <c r="M9940" t="s">
        <v>27842</v>
      </c>
      <c r="N9940">
        <v>2.068333333</v>
      </c>
      <c r="O9940">
        <v>0</v>
      </c>
      <c r="P9940">
        <v>44</v>
      </c>
      <c r="Q9940">
        <v>0</v>
      </c>
      <c r="R9940">
        <v>0</v>
      </c>
      <c r="S9940">
        <v>0</v>
      </c>
      <c r="T9940">
        <v>9</v>
      </c>
      <c r="U9940">
        <v>0</v>
      </c>
      <c r="V9940">
        <v>0</v>
      </c>
      <c r="W9940">
        <v>0</v>
      </c>
      <c r="X9940">
        <v>14.291758136378808</v>
      </c>
      <c r="Y9940">
        <v>0</v>
      </c>
      <c r="Z9940">
        <v>0</v>
      </c>
      <c r="AA9940">
        <v>0</v>
      </c>
      <c r="AB9940">
        <v>17.554453986751</v>
      </c>
      <c r="AC9940">
        <v>0</v>
      </c>
      <c r="AD9940">
        <v>0</v>
      </c>
      <c r="AE9940">
        <v>31.84621212312981</v>
      </c>
    </row>
    <row r="9941" spans="1:31" x14ac:dyDescent="0.25">
      <c r="A9941">
        <v>1858623</v>
      </c>
      <c r="B9941">
        <v>1</v>
      </c>
      <c r="C9941" t="s">
        <v>81</v>
      </c>
      <c r="D9941" t="s">
        <v>115</v>
      </c>
      <c r="E9941" t="s">
        <v>164</v>
      </c>
      <c r="F9941" t="s">
        <v>25033</v>
      </c>
      <c r="G9941" t="s">
        <v>156</v>
      </c>
      <c r="H9941" t="s">
        <v>157</v>
      </c>
      <c r="I9941" t="s">
        <v>135</v>
      </c>
      <c r="J9941" t="s">
        <v>136</v>
      </c>
      <c r="K9941" t="s">
        <v>137</v>
      </c>
      <c r="L9941" t="s">
        <v>27843</v>
      </c>
      <c r="M9941" t="s">
        <v>27844</v>
      </c>
      <c r="N9941">
        <v>1.132222222</v>
      </c>
      <c r="O9941">
        <v>0</v>
      </c>
      <c r="P9941">
        <v>226</v>
      </c>
      <c r="Q9941">
        <v>0</v>
      </c>
      <c r="R9941">
        <v>44</v>
      </c>
      <c r="S9941">
        <v>5</v>
      </c>
      <c r="T9941">
        <v>21</v>
      </c>
      <c r="U9941">
        <v>0</v>
      </c>
      <c r="V9941">
        <v>0</v>
      </c>
      <c r="W9941">
        <v>0</v>
      </c>
      <c r="X9941">
        <v>37.474034142807469</v>
      </c>
      <c r="Y9941">
        <v>0</v>
      </c>
      <c r="Z9941">
        <v>31.778064652519365</v>
      </c>
      <c r="AA9941">
        <v>46.121514427769</v>
      </c>
      <c r="AB9941">
        <v>23.80846284494222</v>
      </c>
      <c r="AC9941">
        <v>0</v>
      </c>
      <c r="AD9941">
        <v>0</v>
      </c>
      <c r="AE9941">
        <v>139.18207606803804</v>
      </c>
    </row>
    <row r="9942" spans="1:31" x14ac:dyDescent="0.25">
      <c r="A9942">
        <v>1858872</v>
      </c>
      <c r="B9942">
        <v>1</v>
      </c>
      <c r="C9942" t="s">
        <v>80</v>
      </c>
      <c r="D9942" t="s">
        <v>96</v>
      </c>
      <c r="E9942" t="s">
        <v>140</v>
      </c>
      <c r="F9942" t="s">
        <v>27845</v>
      </c>
      <c r="G9942" t="s">
        <v>213</v>
      </c>
      <c r="H9942" t="s">
        <v>134</v>
      </c>
      <c r="I9942" t="s">
        <v>135</v>
      </c>
      <c r="J9942" t="s">
        <v>136</v>
      </c>
      <c r="K9942" t="s">
        <v>137</v>
      </c>
      <c r="L9942" t="s">
        <v>27846</v>
      </c>
      <c r="M9942" t="s">
        <v>27847</v>
      </c>
      <c r="N9942">
        <v>2.1219444439999999</v>
      </c>
      <c r="O9942">
        <v>0</v>
      </c>
      <c r="P9942">
        <v>2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1.9334717290043999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1.9334717290043999</v>
      </c>
    </row>
    <row r="9943" spans="1:31" x14ac:dyDescent="0.25">
      <c r="A9943">
        <v>1858231</v>
      </c>
      <c r="B9943">
        <v>1</v>
      </c>
      <c r="C9943" t="s">
        <v>81</v>
      </c>
      <c r="D9943" t="s">
        <v>120</v>
      </c>
      <c r="E9943" t="s">
        <v>164</v>
      </c>
      <c r="F9943" t="s">
        <v>17956</v>
      </c>
      <c r="G9943" t="s">
        <v>225</v>
      </c>
      <c r="H9943" t="s">
        <v>157</v>
      </c>
      <c r="I9943" t="s">
        <v>135</v>
      </c>
      <c r="J9943" t="s">
        <v>136</v>
      </c>
      <c r="K9943" t="s">
        <v>151</v>
      </c>
      <c r="L9943" t="s">
        <v>27848</v>
      </c>
      <c r="M9943" t="s">
        <v>27849</v>
      </c>
      <c r="N9943">
        <v>0.37897861100000002</v>
      </c>
      <c r="O9943">
        <v>1</v>
      </c>
      <c r="P9943">
        <v>122</v>
      </c>
      <c r="Q9943">
        <v>23</v>
      </c>
      <c r="R9943">
        <v>11</v>
      </c>
      <c r="S9943">
        <v>1</v>
      </c>
      <c r="T9943">
        <v>7</v>
      </c>
      <c r="U9943">
        <v>0</v>
      </c>
      <c r="V9943">
        <v>0</v>
      </c>
      <c r="W9943">
        <v>2.5763008976250005E-2</v>
      </c>
      <c r="X9943">
        <v>8.7890927262774969</v>
      </c>
      <c r="Y9943">
        <v>19.962125668697325</v>
      </c>
      <c r="Z9943">
        <v>6.839960896841041</v>
      </c>
      <c r="AA9943">
        <v>0.54368183536333337</v>
      </c>
      <c r="AB9943">
        <v>0.207131355795</v>
      </c>
      <c r="AC9943">
        <v>0</v>
      </c>
      <c r="AD9943">
        <v>0</v>
      </c>
      <c r="AE9943">
        <v>36.36775549195044</v>
      </c>
    </row>
    <row r="9944" spans="1:31" x14ac:dyDescent="0.25">
      <c r="A9944">
        <v>1858772</v>
      </c>
      <c r="B9944">
        <v>1</v>
      </c>
      <c r="C9944" t="s">
        <v>81</v>
      </c>
      <c r="D9944" t="s">
        <v>113</v>
      </c>
      <c r="E9944" t="s">
        <v>131</v>
      </c>
      <c r="F9944" t="s">
        <v>27850</v>
      </c>
      <c r="G9944" t="s">
        <v>133</v>
      </c>
      <c r="H9944" t="s">
        <v>134</v>
      </c>
      <c r="I9944" t="s">
        <v>135</v>
      </c>
      <c r="J9944" t="s">
        <v>136</v>
      </c>
      <c r="K9944" t="s">
        <v>137</v>
      </c>
      <c r="L9944" t="s">
        <v>27851</v>
      </c>
      <c r="M9944" t="s">
        <v>27852</v>
      </c>
      <c r="N9944">
        <v>2.5461111110000001</v>
      </c>
      <c r="O9944">
        <v>0</v>
      </c>
      <c r="P9944">
        <v>71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49.775536494922257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49.775536494922257</v>
      </c>
    </row>
    <row r="9945" spans="1:31" x14ac:dyDescent="0.25">
      <c r="A9945">
        <v>1858838</v>
      </c>
      <c r="B9945">
        <v>1</v>
      </c>
      <c r="C9945" t="s">
        <v>80</v>
      </c>
      <c r="D9945" t="s">
        <v>93</v>
      </c>
      <c r="E9945" t="s">
        <v>202</v>
      </c>
      <c r="F9945" t="s">
        <v>7285</v>
      </c>
      <c r="G9945" t="s">
        <v>175</v>
      </c>
      <c r="H9945" t="s">
        <v>157</v>
      </c>
      <c r="I9945" t="s">
        <v>135</v>
      </c>
      <c r="J9945" t="s">
        <v>136</v>
      </c>
      <c r="K9945" t="s">
        <v>137</v>
      </c>
      <c r="L9945" t="s">
        <v>27853</v>
      </c>
      <c r="M9945" t="s">
        <v>27854</v>
      </c>
      <c r="N9945">
        <v>3.204722222</v>
      </c>
      <c r="O9945">
        <v>0</v>
      </c>
      <c r="P9945">
        <v>300</v>
      </c>
      <c r="Q9945">
        <v>16</v>
      </c>
      <c r="R9945">
        <v>159</v>
      </c>
      <c r="S9945">
        <v>2</v>
      </c>
      <c r="T9945">
        <v>91</v>
      </c>
      <c r="U9945">
        <v>0</v>
      </c>
      <c r="V9945">
        <v>0</v>
      </c>
      <c r="W9945">
        <v>0</v>
      </c>
      <c r="X9945">
        <v>202.05451842811124</v>
      </c>
      <c r="Y9945">
        <v>312.08515994595945</v>
      </c>
      <c r="Z9945">
        <v>451.30618263884799</v>
      </c>
      <c r="AA9945">
        <v>7.5247716242609783</v>
      </c>
      <c r="AB9945">
        <v>217.4090087591666</v>
      </c>
      <c r="AC9945">
        <v>0</v>
      </c>
      <c r="AD9945">
        <v>0</v>
      </c>
      <c r="AE9945">
        <v>1190.3796413963462</v>
      </c>
    </row>
    <row r="9946" spans="1:31" x14ac:dyDescent="0.25">
      <c r="A9946">
        <v>1858174</v>
      </c>
      <c r="B9946">
        <v>1</v>
      </c>
      <c r="C9946" t="s">
        <v>81</v>
      </c>
      <c r="D9946" t="s">
        <v>113</v>
      </c>
      <c r="E9946" t="s">
        <v>154</v>
      </c>
      <c r="F9946" t="s">
        <v>27855</v>
      </c>
      <c r="G9946" t="s">
        <v>156</v>
      </c>
      <c r="H9946" t="s">
        <v>157</v>
      </c>
      <c r="I9946" t="s">
        <v>135</v>
      </c>
      <c r="J9946" t="s">
        <v>136</v>
      </c>
      <c r="K9946" t="s">
        <v>137</v>
      </c>
      <c r="L9946" t="s">
        <v>27856</v>
      </c>
      <c r="M9946" t="s">
        <v>27857</v>
      </c>
      <c r="N9946">
        <v>2.931944444</v>
      </c>
      <c r="O9946">
        <v>0</v>
      </c>
      <c r="P9946">
        <v>98</v>
      </c>
      <c r="Q9946">
        <v>0</v>
      </c>
      <c r="R9946">
        <v>7</v>
      </c>
      <c r="S9946">
        <v>0</v>
      </c>
      <c r="T9946">
        <v>8</v>
      </c>
      <c r="U9946">
        <v>0</v>
      </c>
      <c r="V9946">
        <v>0</v>
      </c>
      <c r="W9946">
        <v>0</v>
      </c>
      <c r="X9946">
        <v>33.415507768570578</v>
      </c>
      <c r="Y9946">
        <v>0</v>
      </c>
      <c r="Z9946">
        <v>32.491585353118715</v>
      </c>
      <c r="AA9946">
        <v>0</v>
      </c>
      <c r="AB9946">
        <v>4.1087004690458997</v>
      </c>
      <c r="AC9946">
        <v>0</v>
      </c>
      <c r="AD9946">
        <v>0</v>
      </c>
      <c r="AE9946">
        <v>70.015793590735186</v>
      </c>
    </row>
    <row r="9947" spans="1:31" x14ac:dyDescent="0.25">
      <c r="A9947">
        <v>1858861</v>
      </c>
      <c r="B9947">
        <v>1</v>
      </c>
      <c r="C9947" t="s">
        <v>81</v>
      </c>
      <c r="D9947" t="s">
        <v>126</v>
      </c>
      <c r="E9947" t="s">
        <v>131</v>
      </c>
      <c r="F9947" t="s">
        <v>27858</v>
      </c>
      <c r="G9947" t="s">
        <v>133</v>
      </c>
      <c r="H9947" t="s">
        <v>134</v>
      </c>
      <c r="I9947" t="s">
        <v>135</v>
      </c>
      <c r="J9947" t="s">
        <v>136</v>
      </c>
      <c r="K9947" t="s">
        <v>137</v>
      </c>
      <c r="L9947" t="s">
        <v>27859</v>
      </c>
      <c r="M9947" t="s">
        <v>27860</v>
      </c>
      <c r="N9947">
        <v>0.700555555</v>
      </c>
      <c r="O9947">
        <v>0</v>
      </c>
      <c r="P9947">
        <v>21</v>
      </c>
      <c r="Q9947">
        <v>0</v>
      </c>
      <c r="R9947">
        <v>0</v>
      </c>
      <c r="S9947">
        <v>0</v>
      </c>
      <c r="T9947">
        <v>4</v>
      </c>
      <c r="U9947">
        <v>0</v>
      </c>
      <c r="V9947">
        <v>0</v>
      </c>
      <c r="W9947">
        <v>0</v>
      </c>
      <c r="X9947">
        <v>1.9349677339920663</v>
      </c>
      <c r="Y9947">
        <v>0</v>
      </c>
      <c r="Z9947">
        <v>0</v>
      </c>
      <c r="AA9947">
        <v>0</v>
      </c>
      <c r="AB9947">
        <v>1.0211722720636249</v>
      </c>
      <c r="AC9947">
        <v>0</v>
      </c>
      <c r="AD9947">
        <v>0</v>
      </c>
      <c r="AE9947">
        <v>2.9561400060556915</v>
      </c>
    </row>
    <row r="9948" spans="1:31" x14ac:dyDescent="0.25">
      <c r="A9948">
        <v>1858197</v>
      </c>
      <c r="B9948">
        <v>1</v>
      </c>
      <c r="C9948" t="s">
        <v>80</v>
      </c>
      <c r="D9948" t="s">
        <v>108</v>
      </c>
      <c r="E9948" t="s">
        <v>131</v>
      </c>
      <c r="F9948" t="s">
        <v>27861</v>
      </c>
      <c r="G9948" t="s">
        <v>146</v>
      </c>
      <c r="H9948" t="s">
        <v>134</v>
      </c>
      <c r="I9948" t="s">
        <v>135</v>
      </c>
      <c r="J9948" t="s">
        <v>136</v>
      </c>
      <c r="K9948" t="s">
        <v>137</v>
      </c>
      <c r="L9948" t="s">
        <v>27862</v>
      </c>
      <c r="M9948" t="s">
        <v>27863</v>
      </c>
      <c r="N9948">
        <v>1.9638888880000001</v>
      </c>
      <c r="O9948">
        <v>0</v>
      </c>
      <c r="P9948">
        <v>44</v>
      </c>
      <c r="Q9948">
        <v>0</v>
      </c>
      <c r="R9948">
        <v>1</v>
      </c>
      <c r="S9948">
        <v>0</v>
      </c>
      <c r="T9948">
        <v>54</v>
      </c>
      <c r="U9948">
        <v>0</v>
      </c>
      <c r="V9948">
        <v>0</v>
      </c>
      <c r="W9948">
        <v>0</v>
      </c>
      <c r="X9948">
        <v>12.928022557715003</v>
      </c>
      <c r="Y9948">
        <v>0</v>
      </c>
      <c r="Z9948">
        <v>0.10380410277666667</v>
      </c>
      <c r="AA9948">
        <v>0</v>
      </c>
      <c r="AB9948">
        <v>40.053253115857743</v>
      </c>
      <c r="AC9948">
        <v>0</v>
      </c>
      <c r="AD9948">
        <v>0</v>
      </c>
      <c r="AE9948">
        <v>53.085079776349417</v>
      </c>
    </row>
    <row r="9949" spans="1:31" x14ac:dyDescent="0.25">
      <c r="A9949">
        <v>1858128</v>
      </c>
      <c r="B9949">
        <v>1</v>
      </c>
      <c r="C9949" t="s">
        <v>80</v>
      </c>
      <c r="D9949" t="s">
        <v>110</v>
      </c>
      <c r="E9949" t="s">
        <v>154</v>
      </c>
      <c r="F9949" t="s">
        <v>27864</v>
      </c>
      <c r="G9949" t="s">
        <v>386</v>
      </c>
      <c r="H9949" t="s">
        <v>157</v>
      </c>
      <c r="I9949" t="s">
        <v>135</v>
      </c>
      <c r="J9949" t="s">
        <v>136</v>
      </c>
      <c r="K9949" t="s">
        <v>151</v>
      </c>
      <c r="L9949" t="s">
        <v>27865</v>
      </c>
      <c r="M9949" t="s">
        <v>27866</v>
      </c>
      <c r="N9949">
        <v>0.22598333300000001</v>
      </c>
      <c r="O9949">
        <v>0</v>
      </c>
      <c r="P9949">
        <v>3138</v>
      </c>
      <c r="Q9949">
        <v>0</v>
      </c>
      <c r="R9949">
        <v>0</v>
      </c>
      <c r="S9949">
        <v>0</v>
      </c>
      <c r="T9949">
        <v>211</v>
      </c>
      <c r="U9949">
        <v>0</v>
      </c>
      <c r="V9949">
        <v>1</v>
      </c>
      <c r="W9949">
        <v>0</v>
      </c>
      <c r="X9949">
        <v>129.17560271121005</v>
      </c>
      <c r="Y9949">
        <v>0</v>
      </c>
      <c r="Z9949">
        <v>0</v>
      </c>
      <c r="AA9949">
        <v>0</v>
      </c>
      <c r="AB9949">
        <v>30.685082640638484</v>
      </c>
      <c r="AC9949">
        <v>0</v>
      </c>
      <c r="AD9949">
        <v>1.1630435281437501</v>
      </c>
      <c r="AE9949">
        <v>161.02372887999229</v>
      </c>
    </row>
    <row r="9950" spans="1:31" x14ac:dyDescent="0.25">
      <c r="A9950">
        <v>1858151</v>
      </c>
      <c r="B9950">
        <v>1</v>
      </c>
      <c r="C9950" t="s">
        <v>80</v>
      </c>
      <c r="D9950" t="s">
        <v>95</v>
      </c>
      <c r="E9950" t="s">
        <v>202</v>
      </c>
      <c r="F9950" t="s">
        <v>25228</v>
      </c>
      <c r="G9950" t="s">
        <v>156</v>
      </c>
      <c r="H9950" t="s">
        <v>157</v>
      </c>
      <c r="I9950" t="s">
        <v>135</v>
      </c>
      <c r="J9950" t="s">
        <v>136</v>
      </c>
      <c r="K9950" t="s">
        <v>137</v>
      </c>
      <c r="L9950" t="s">
        <v>27867</v>
      </c>
      <c r="M9950" t="s">
        <v>27868</v>
      </c>
      <c r="N9950">
        <v>0.51555555500000005</v>
      </c>
      <c r="O9950">
        <v>0</v>
      </c>
      <c r="P9950">
        <v>151</v>
      </c>
      <c r="Q9950">
        <v>0</v>
      </c>
      <c r="R9950">
        <v>0</v>
      </c>
      <c r="S9950">
        <v>0</v>
      </c>
      <c r="T9950">
        <v>8</v>
      </c>
      <c r="U9950">
        <v>2</v>
      </c>
      <c r="V9950">
        <v>0</v>
      </c>
      <c r="W9950">
        <v>0</v>
      </c>
      <c r="X9950">
        <v>13.782290913246408</v>
      </c>
      <c r="Y9950">
        <v>0</v>
      </c>
      <c r="Z9950">
        <v>0</v>
      </c>
      <c r="AA9950">
        <v>0</v>
      </c>
      <c r="AB9950">
        <v>2.7278138462959998</v>
      </c>
      <c r="AC9950">
        <v>106.34884621235838</v>
      </c>
      <c r="AD9950">
        <v>0</v>
      </c>
      <c r="AE9950">
        <v>122.85895097190078</v>
      </c>
    </row>
    <row r="9951" spans="1:31" x14ac:dyDescent="0.25">
      <c r="A9951">
        <v>1858337</v>
      </c>
      <c r="B9951">
        <v>1</v>
      </c>
      <c r="C9951" t="s">
        <v>80</v>
      </c>
      <c r="D9951" t="s">
        <v>100</v>
      </c>
      <c r="E9951" t="s">
        <v>154</v>
      </c>
      <c r="F9951" t="s">
        <v>11122</v>
      </c>
      <c r="G9951" t="s">
        <v>175</v>
      </c>
      <c r="H9951" t="s">
        <v>157</v>
      </c>
      <c r="I9951" t="s">
        <v>135</v>
      </c>
      <c r="J9951" t="s">
        <v>136</v>
      </c>
      <c r="K9951" t="s">
        <v>137</v>
      </c>
      <c r="L9951" t="s">
        <v>27869</v>
      </c>
      <c r="M9951" t="s">
        <v>27870</v>
      </c>
      <c r="N9951">
        <v>3.2686111109999998</v>
      </c>
      <c r="O9951">
        <v>0</v>
      </c>
      <c r="P9951">
        <v>83</v>
      </c>
      <c r="Q9951">
        <v>0</v>
      </c>
      <c r="R9951">
        <v>43</v>
      </c>
      <c r="S9951">
        <v>0</v>
      </c>
      <c r="T9951">
        <v>5</v>
      </c>
      <c r="U9951">
        <v>0</v>
      </c>
      <c r="V9951">
        <v>0</v>
      </c>
      <c r="W9951">
        <v>0</v>
      </c>
      <c r="X9951">
        <v>57.173684185171524</v>
      </c>
      <c r="Y9951">
        <v>0</v>
      </c>
      <c r="Z9951">
        <v>31.639524242639439</v>
      </c>
      <c r="AA9951">
        <v>0</v>
      </c>
      <c r="AB9951">
        <v>5.0194166480388347</v>
      </c>
      <c r="AC9951">
        <v>0</v>
      </c>
      <c r="AD9951">
        <v>0</v>
      </c>
      <c r="AE9951">
        <v>93.832625075849791</v>
      </c>
    </row>
    <row r="9952" spans="1:31" x14ac:dyDescent="0.25">
      <c r="A9952">
        <v>1858738</v>
      </c>
      <c r="B9952">
        <v>1</v>
      </c>
      <c r="C9952" t="s">
        <v>80</v>
      </c>
      <c r="D9952" t="s">
        <v>83</v>
      </c>
      <c r="E9952" t="s">
        <v>131</v>
      </c>
      <c r="F9952" t="s">
        <v>27871</v>
      </c>
      <c r="G9952" t="s">
        <v>133</v>
      </c>
      <c r="H9952" t="s">
        <v>134</v>
      </c>
      <c r="I9952" t="s">
        <v>135</v>
      </c>
      <c r="J9952" t="s">
        <v>136</v>
      </c>
      <c r="K9952" t="s">
        <v>137</v>
      </c>
      <c r="L9952" t="s">
        <v>27872</v>
      </c>
      <c r="M9952" t="s">
        <v>27873</v>
      </c>
      <c r="N9952">
        <v>1.6858333329999999</v>
      </c>
      <c r="O9952">
        <v>0</v>
      </c>
      <c r="P9952">
        <v>5</v>
      </c>
      <c r="Q9952">
        <v>0</v>
      </c>
      <c r="R9952">
        <v>0</v>
      </c>
      <c r="S9952">
        <v>0</v>
      </c>
      <c r="T9952">
        <v>64</v>
      </c>
      <c r="U9952">
        <v>0</v>
      </c>
      <c r="V9952">
        <v>0</v>
      </c>
      <c r="W9952">
        <v>0</v>
      </c>
      <c r="X9952">
        <v>5.5357870497300832</v>
      </c>
      <c r="Y9952">
        <v>0</v>
      </c>
      <c r="Z9952">
        <v>0</v>
      </c>
      <c r="AA9952">
        <v>0</v>
      </c>
      <c r="AB9952">
        <v>92.788838859506257</v>
      </c>
      <c r="AC9952">
        <v>0</v>
      </c>
      <c r="AD9952">
        <v>0</v>
      </c>
      <c r="AE9952">
        <v>98.324625909236346</v>
      </c>
    </row>
    <row r="9953" spans="1:31" x14ac:dyDescent="0.25">
      <c r="A9953">
        <v>1876691</v>
      </c>
      <c r="B9953">
        <v>1</v>
      </c>
      <c r="C9953" t="s">
        <v>80</v>
      </c>
      <c r="D9953" t="s">
        <v>93</v>
      </c>
      <c r="E9953" t="s">
        <v>202</v>
      </c>
      <c r="F9953" t="s">
        <v>7285</v>
      </c>
      <c r="G9953" t="s">
        <v>156</v>
      </c>
      <c r="H9953" t="s">
        <v>157</v>
      </c>
      <c r="I9953" t="s">
        <v>135</v>
      </c>
      <c r="J9953" t="s">
        <v>136</v>
      </c>
      <c r="K9953" t="s">
        <v>137</v>
      </c>
      <c r="L9953" t="s">
        <v>27874</v>
      </c>
      <c r="M9953" t="s">
        <v>27875</v>
      </c>
      <c r="N9953">
        <v>1.6333333329999999</v>
      </c>
      <c r="O9953">
        <v>0</v>
      </c>
      <c r="P9953">
        <v>310</v>
      </c>
      <c r="Q9953">
        <v>16</v>
      </c>
      <c r="R9953">
        <v>159</v>
      </c>
      <c r="S9953">
        <v>2</v>
      </c>
      <c r="T9953">
        <v>94</v>
      </c>
      <c r="U9953">
        <v>0</v>
      </c>
      <c r="V9953">
        <v>0</v>
      </c>
      <c r="W9953">
        <v>0</v>
      </c>
      <c r="X9953">
        <v>95.332645148424945</v>
      </c>
      <c r="Y9953">
        <v>179.22353151452631</v>
      </c>
      <c r="Z9953">
        <v>240.28035197893192</v>
      </c>
      <c r="AA9953">
        <v>4.5982899448213335</v>
      </c>
      <c r="AB9953">
        <v>149.08033128133212</v>
      </c>
      <c r="AC9953">
        <v>0</v>
      </c>
      <c r="AD9953">
        <v>0</v>
      </c>
      <c r="AE9953">
        <v>668.51514986803659</v>
      </c>
    </row>
    <row r="9954" spans="1:31" x14ac:dyDescent="0.25">
      <c r="A9954">
        <v>1858297</v>
      </c>
      <c r="B9954">
        <v>1</v>
      </c>
      <c r="C9954" t="s">
        <v>80</v>
      </c>
      <c r="D9954" t="s">
        <v>96</v>
      </c>
      <c r="E9954" t="s">
        <v>202</v>
      </c>
      <c r="F9954" t="s">
        <v>27876</v>
      </c>
      <c r="G9954" t="s">
        <v>150</v>
      </c>
      <c r="H9954" t="s">
        <v>157</v>
      </c>
      <c r="I9954" t="s">
        <v>135</v>
      </c>
      <c r="J9954" t="s">
        <v>136</v>
      </c>
      <c r="K9954" t="s">
        <v>151</v>
      </c>
      <c r="L9954" t="s">
        <v>27877</v>
      </c>
      <c r="M9954" t="s">
        <v>27878</v>
      </c>
      <c r="N9954">
        <v>1.666666666</v>
      </c>
      <c r="O9954">
        <v>0</v>
      </c>
      <c r="P9954">
        <v>183</v>
      </c>
      <c r="Q9954">
        <v>0</v>
      </c>
      <c r="R9954">
        <v>9</v>
      </c>
      <c r="S9954">
        <v>1</v>
      </c>
      <c r="T9954">
        <v>7</v>
      </c>
      <c r="U9954">
        <v>0</v>
      </c>
      <c r="V9954">
        <v>0</v>
      </c>
      <c r="W9954">
        <v>0</v>
      </c>
      <c r="X9954">
        <v>117.57259089924997</v>
      </c>
      <c r="Y9954">
        <v>0</v>
      </c>
      <c r="Z9954">
        <v>9.0665736259700012</v>
      </c>
      <c r="AA9954">
        <v>97.880048149629999</v>
      </c>
      <c r="AB9954">
        <v>7.6957445258100012</v>
      </c>
      <c r="AC9954">
        <v>0</v>
      </c>
      <c r="AD9954">
        <v>0</v>
      </c>
      <c r="AE9954">
        <v>232.21495720065997</v>
      </c>
    </row>
    <row r="9955" spans="1:31" x14ac:dyDescent="0.25">
      <c r="A9955">
        <v>1858546</v>
      </c>
      <c r="B9955">
        <v>1</v>
      </c>
      <c r="C9955" t="s">
        <v>80</v>
      </c>
      <c r="D9955" t="s">
        <v>93</v>
      </c>
      <c r="E9955" t="s">
        <v>140</v>
      </c>
      <c r="F9955" t="s">
        <v>27879</v>
      </c>
      <c r="G9955" t="s">
        <v>142</v>
      </c>
      <c r="H9955" t="s">
        <v>134</v>
      </c>
      <c r="I9955" t="s">
        <v>135</v>
      </c>
      <c r="J9955" t="s">
        <v>136</v>
      </c>
      <c r="K9955" t="s">
        <v>137</v>
      </c>
      <c r="L9955" t="s">
        <v>27880</v>
      </c>
      <c r="M9955" t="s">
        <v>27881</v>
      </c>
      <c r="N9955">
        <v>6.1344444439999997</v>
      </c>
      <c r="O9955">
        <v>0</v>
      </c>
      <c r="P9955">
        <v>2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2.5289240065944001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2.5289240065944001</v>
      </c>
    </row>
    <row r="9956" spans="1:31" x14ac:dyDescent="0.25">
      <c r="A9956">
        <v>1858901</v>
      </c>
      <c r="B9956">
        <v>1</v>
      </c>
      <c r="C9956" t="s">
        <v>81</v>
      </c>
      <c r="D9956" t="s">
        <v>128</v>
      </c>
      <c r="E9956" t="s">
        <v>252</v>
      </c>
      <c r="F9956" t="s">
        <v>27882</v>
      </c>
      <c r="G9956" t="s">
        <v>279</v>
      </c>
      <c r="H9956" t="s">
        <v>134</v>
      </c>
      <c r="I9956" t="s">
        <v>135</v>
      </c>
      <c r="J9956" t="s">
        <v>136</v>
      </c>
      <c r="K9956" t="s">
        <v>137</v>
      </c>
      <c r="L9956" t="s">
        <v>27883</v>
      </c>
      <c r="M9956" t="s">
        <v>27884</v>
      </c>
      <c r="N9956">
        <v>4.2380555549999999</v>
      </c>
      <c r="O9956">
        <v>0</v>
      </c>
      <c r="P9956">
        <v>24</v>
      </c>
      <c r="Q9956">
        <v>0</v>
      </c>
      <c r="R9956">
        <v>5</v>
      </c>
      <c r="S9956">
        <v>0</v>
      </c>
      <c r="T9956">
        <v>2</v>
      </c>
      <c r="U9956">
        <v>0</v>
      </c>
      <c r="V9956">
        <v>0</v>
      </c>
      <c r="W9956">
        <v>0</v>
      </c>
      <c r="X9956">
        <v>16.932369942521319</v>
      </c>
      <c r="Y9956">
        <v>0</v>
      </c>
      <c r="Z9956">
        <v>3.899762544802575</v>
      </c>
      <c r="AA9956">
        <v>0</v>
      </c>
      <c r="AB9956">
        <v>4.0191664466984554</v>
      </c>
      <c r="AC9956">
        <v>0</v>
      </c>
      <c r="AD9956">
        <v>0</v>
      </c>
      <c r="AE9956">
        <v>24.851298934022349</v>
      </c>
    </row>
    <row r="9957" spans="1:31" x14ac:dyDescent="0.25">
      <c r="A9957">
        <v>1858360</v>
      </c>
      <c r="B9957">
        <v>1</v>
      </c>
      <c r="C9957" t="s">
        <v>80</v>
      </c>
      <c r="D9957" t="s">
        <v>82</v>
      </c>
      <c r="E9957" t="s">
        <v>140</v>
      </c>
      <c r="F9957" t="s">
        <v>27885</v>
      </c>
      <c r="G9957" t="s">
        <v>246</v>
      </c>
      <c r="H9957" t="s">
        <v>134</v>
      </c>
      <c r="I9957" t="s">
        <v>135</v>
      </c>
      <c r="J9957" t="s">
        <v>136</v>
      </c>
      <c r="K9957" t="s">
        <v>137</v>
      </c>
      <c r="L9957" t="s">
        <v>27886</v>
      </c>
      <c r="M9957" t="s">
        <v>27887</v>
      </c>
      <c r="N9957">
        <v>3.5669444440000002</v>
      </c>
      <c r="O9957">
        <v>0</v>
      </c>
      <c r="P9957">
        <v>8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10.361671606422819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10.361671606422819</v>
      </c>
    </row>
    <row r="9958" spans="1:31" x14ac:dyDescent="0.25">
      <c r="A9958">
        <v>1858752</v>
      </c>
      <c r="B9958">
        <v>1</v>
      </c>
      <c r="C9958" t="s">
        <v>81</v>
      </c>
      <c r="D9958" t="s">
        <v>121</v>
      </c>
      <c r="E9958" t="s">
        <v>164</v>
      </c>
      <c r="F9958" t="s">
        <v>4707</v>
      </c>
      <c r="G9958" t="s">
        <v>156</v>
      </c>
      <c r="H9958" t="s">
        <v>157</v>
      </c>
      <c r="I9958" t="s">
        <v>135</v>
      </c>
      <c r="J9958" t="s">
        <v>136</v>
      </c>
      <c r="K9958" t="s">
        <v>137</v>
      </c>
      <c r="L9958" t="s">
        <v>27888</v>
      </c>
      <c r="M9958" t="s">
        <v>27889</v>
      </c>
      <c r="N9958">
        <v>1.0213888879999999</v>
      </c>
      <c r="O9958">
        <v>0</v>
      </c>
      <c r="P9958">
        <v>299</v>
      </c>
      <c r="Q9958">
        <v>1</v>
      </c>
      <c r="R9958">
        <v>29</v>
      </c>
      <c r="S9958">
        <v>0</v>
      </c>
      <c r="T9958">
        <v>25</v>
      </c>
      <c r="U9958">
        <v>0</v>
      </c>
      <c r="V9958">
        <v>0</v>
      </c>
      <c r="W9958">
        <v>0</v>
      </c>
      <c r="X9958">
        <v>38.378145475678693</v>
      </c>
      <c r="Y9958">
        <v>1.5105828179730167</v>
      </c>
      <c r="Z9958">
        <v>6.2027207571228651</v>
      </c>
      <c r="AA9958">
        <v>0</v>
      </c>
      <c r="AB9958">
        <v>19.830084407677155</v>
      </c>
      <c r="AC9958">
        <v>0</v>
      </c>
      <c r="AD9958">
        <v>0</v>
      </c>
      <c r="AE9958">
        <v>65.921533458451734</v>
      </c>
    </row>
    <row r="9959" spans="1:31" x14ac:dyDescent="0.25">
      <c r="A9959">
        <v>1858260</v>
      </c>
      <c r="B9959">
        <v>1</v>
      </c>
      <c r="C9959" t="s">
        <v>80</v>
      </c>
      <c r="D9959" t="s">
        <v>84</v>
      </c>
      <c r="E9959" t="s">
        <v>252</v>
      </c>
      <c r="F9959" t="s">
        <v>27890</v>
      </c>
      <c r="G9959" t="s">
        <v>150</v>
      </c>
      <c r="H9959" t="s">
        <v>134</v>
      </c>
      <c r="I9959" t="s">
        <v>135</v>
      </c>
      <c r="J9959" t="s">
        <v>136</v>
      </c>
      <c r="K9959" t="s">
        <v>151</v>
      </c>
      <c r="L9959" t="s">
        <v>27891</v>
      </c>
      <c r="M9959" t="s">
        <v>27892</v>
      </c>
      <c r="N9959">
        <v>7.4352397220000004</v>
      </c>
      <c r="O9959">
        <v>0</v>
      </c>
      <c r="P9959">
        <v>228</v>
      </c>
      <c r="Q9959">
        <v>0</v>
      </c>
      <c r="R9959">
        <v>0</v>
      </c>
      <c r="S9959">
        <v>0</v>
      </c>
      <c r="T9959">
        <v>15</v>
      </c>
      <c r="U9959">
        <v>0</v>
      </c>
      <c r="V9959">
        <v>0</v>
      </c>
      <c r="W9959">
        <v>0</v>
      </c>
      <c r="X9959">
        <v>430.48195441020107</v>
      </c>
      <c r="Y9959">
        <v>0</v>
      </c>
      <c r="Z9959">
        <v>0</v>
      </c>
      <c r="AA9959">
        <v>0</v>
      </c>
      <c r="AB9959">
        <v>128.26053220423506</v>
      </c>
      <c r="AC9959">
        <v>0</v>
      </c>
      <c r="AD9959">
        <v>0</v>
      </c>
      <c r="AE9959">
        <v>558.74248661443607</v>
      </c>
    </row>
    <row r="9960" spans="1:31" x14ac:dyDescent="0.25">
      <c r="A9960">
        <v>1858111</v>
      </c>
      <c r="B9960">
        <v>1</v>
      </c>
      <c r="C9960" t="s">
        <v>80</v>
      </c>
      <c r="D9960" t="s">
        <v>96</v>
      </c>
      <c r="E9960" t="s">
        <v>164</v>
      </c>
      <c r="F9960" t="s">
        <v>16326</v>
      </c>
      <c r="G9960" t="s">
        <v>156</v>
      </c>
      <c r="H9960" t="s">
        <v>157</v>
      </c>
      <c r="I9960" t="s">
        <v>135</v>
      </c>
      <c r="J9960" t="s">
        <v>136</v>
      </c>
      <c r="K9960" t="s">
        <v>137</v>
      </c>
      <c r="L9960" t="s">
        <v>27893</v>
      </c>
      <c r="M9960" t="s">
        <v>27894</v>
      </c>
      <c r="N9960">
        <v>0.34749999999999998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1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23.904310124695495</v>
      </c>
      <c r="AD9960">
        <v>0</v>
      </c>
      <c r="AE9960">
        <v>23.904310124695495</v>
      </c>
    </row>
    <row r="9961" spans="1:31" x14ac:dyDescent="0.25">
      <c r="A9961">
        <v>1858652</v>
      </c>
      <c r="B9961">
        <v>1</v>
      </c>
      <c r="C9961" t="s">
        <v>81</v>
      </c>
      <c r="D9961" t="s">
        <v>123</v>
      </c>
      <c r="E9961" t="s">
        <v>252</v>
      </c>
      <c r="F9961" t="s">
        <v>4821</v>
      </c>
      <c r="G9961" t="s">
        <v>279</v>
      </c>
      <c r="H9961" t="s">
        <v>134</v>
      </c>
      <c r="I9961" t="s">
        <v>135</v>
      </c>
      <c r="J9961" t="s">
        <v>136</v>
      </c>
      <c r="K9961" t="s">
        <v>137</v>
      </c>
      <c r="L9961" t="s">
        <v>27895</v>
      </c>
      <c r="M9961" t="s">
        <v>27896</v>
      </c>
      <c r="N9961">
        <v>0.45138888799999999</v>
      </c>
      <c r="O9961">
        <v>0</v>
      </c>
      <c r="P9961">
        <v>378</v>
      </c>
      <c r="Q9961">
        <v>0</v>
      </c>
      <c r="R9961">
        <v>0</v>
      </c>
      <c r="S9961">
        <v>0</v>
      </c>
      <c r="T9961">
        <v>53</v>
      </c>
      <c r="U9961">
        <v>0</v>
      </c>
      <c r="V9961">
        <v>0</v>
      </c>
      <c r="W9961">
        <v>0</v>
      </c>
      <c r="X9961">
        <v>34.771892746080212</v>
      </c>
      <c r="Y9961">
        <v>0</v>
      </c>
      <c r="Z9961">
        <v>0</v>
      </c>
      <c r="AA9961">
        <v>0</v>
      </c>
      <c r="AB9961">
        <v>29.457389692412498</v>
      </c>
      <c r="AC9961">
        <v>0</v>
      </c>
      <c r="AD9961">
        <v>0</v>
      </c>
      <c r="AE9961">
        <v>64.229282438492703</v>
      </c>
    </row>
    <row r="9962" spans="1:31" x14ac:dyDescent="0.25">
      <c r="A9962">
        <v>1858798</v>
      </c>
      <c r="B9962">
        <v>1</v>
      </c>
      <c r="C9962" t="s">
        <v>80</v>
      </c>
      <c r="D9962" t="s">
        <v>98</v>
      </c>
      <c r="E9962" t="s">
        <v>252</v>
      </c>
      <c r="F9962" t="s">
        <v>27897</v>
      </c>
      <c r="G9962" t="s">
        <v>4083</v>
      </c>
      <c r="H9962" t="s">
        <v>134</v>
      </c>
      <c r="I9962" t="s">
        <v>135</v>
      </c>
      <c r="J9962" t="s">
        <v>136</v>
      </c>
      <c r="K9962" t="s">
        <v>137</v>
      </c>
      <c r="L9962" t="s">
        <v>27898</v>
      </c>
      <c r="M9962" t="s">
        <v>27899</v>
      </c>
      <c r="N9962">
        <v>1.220277777</v>
      </c>
      <c r="O9962">
        <v>0</v>
      </c>
      <c r="P9962">
        <v>5</v>
      </c>
      <c r="Q9962">
        <v>0</v>
      </c>
      <c r="R9962">
        <v>30</v>
      </c>
      <c r="S9962">
        <v>0</v>
      </c>
      <c r="T9962">
        <v>15</v>
      </c>
      <c r="U9962">
        <v>0</v>
      </c>
      <c r="V9962">
        <v>0</v>
      </c>
      <c r="W9962">
        <v>0</v>
      </c>
      <c r="X9962">
        <v>1.7207643683100335</v>
      </c>
      <c r="Y9962">
        <v>0</v>
      </c>
      <c r="Z9962">
        <v>23.12003026096755</v>
      </c>
      <c r="AA9962">
        <v>0</v>
      </c>
      <c r="AB9962">
        <v>11.688468222936475</v>
      </c>
      <c r="AC9962">
        <v>0</v>
      </c>
      <c r="AD9962">
        <v>0</v>
      </c>
      <c r="AE9962">
        <v>36.52926285221406</v>
      </c>
    </row>
    <row r="9963" spans="1:31" x14ac:dyDescent="0.25">
      <c r="A9963">
        <v>1858589</v>
      </c>
      <c r="B9963">
        <v>1</v>
      </c>
      <c r="C9963" t="s">
        <v>81</v>
      </c>
      <c r="D9963" t="s">
        <v>123</v>
      </c>
      <c r="E9963" t="s">
        <v>131</v>
      </c>
      <c r="F9963" t="s">
        <v>22686</v>
      </c>
      <c r="G9963" t="s">
        <v>133</v>
      </c>
      <c r="H9963" t="s">
        <v>134</v>
      </c>
      <c r="I9963" t="s">
        <v>135</v>
      </c>
      <c r="J9963" t="s">
        <v>136</v>
      </c>
      <c r="K9963" t="s">
        <v>137</v>
      </c>
      <c r="L9963" t="s">
        <v>27900</v>
      </c>
      <c r="M9963" t="s">
        <v>27901</v>
      </c>
      <c r="N9963">
        <v>1.119444444</v>
      </c>
      <c r="O9963">
        <v>0</v>
      </c>
      <c r="P9963">
        <v>80</v>
      </c>
      <c r="Q9963">
        <v>0</v>
      </c>
      <c r="R9963">
        <v>0</v>
      </c>
      <c r="S9963">
        <v>0</v>
      </c>
      <c r="T9963">
        <v>9</v>
      </c>
      <c r="U9963">
        <v>0</v>
      </c>
      <c r="V9963">
        <v>0</v>
      </c>
      <c r="W9963">
        <v>0</v>
      </c>
      <c r="X9963">
        <v>14.495314022403743</v>
      </c>
      <c r="Y9963">
        <v>0</v>
      </c>
      <c r="Z9963">
        <v>0</v>
      </c>
      <c r="AA9963">
        <v>0</v>
      </c>
      <c r="AB9963">
        <v>8.3458266164932198</v>
      </c>
      <c r="AC9963">
        <v>0</v>
      </c>
      <c r="AD9963">
        <v>0</v>
      </c>
      <c r="AE9963">
        <v>22.841140638896963</v>
      </c>
    </row>
    <row r="9964" spans="1:31" x14ac:dyDescent="0.25">
      <c r="A9964">
        <v>1858755</v>
      </c>
      <c r="B9964">
        <v>1</v>
      </c>
      <c r="C9964" t="s">
        <v>80</v>
      </c>
      <c r="D9964" t="s">
        <v>109</v>
      </c>
      <c r="E9964" t="s">
        <v>131</v>
      </c>
      <c r="F9964" t="s">
        <v>19493</v>
      </c>
      <c r="G9964" t="s">
        <v>133</v>
      </c>
      <c r="H9964" t="s">
        <v>134</v>
      </c>
      <c r="I9964" t="s">
        <v>135</v>
      </c>
      <c r="J9964" t="s">
        <v>136</v>
      </c>
      <c r="K9964" t="s">
        <v>137</v>
      </c>
      <c r="L9964" t="s">
        <v>27902</v>
      </c>
      <c r="M9964" t="s">
        <v>27903</v>
      </c>
      <c r="N9964">
        <v>5.1397222219999996</v>
      </c>
      <c r="O9964">
        <v>0</v>
      </c>
      <c r="P9964">
        <v>4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4.1120341816272008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4.1120341816272008</v>
      </c>
    </row>
    <row r="9965" spans="1:31" x14ac:dyDescent="0.25">
      <c r="A9965">
        <v>1858257</v>
      </c>
      <c r="B9965">
        <v>1</v>
      </c>
      <c r="C9965" t="s">
        <v>80</v>
      </c>
      <c r="D9965" t="s">
        <v>98</v>
      </c>
      <c r="E9965" t="s">
        <v>140</v>
      </c>
      <c r="F9965" t="s">
        <v>27904</v>
      </c>
      <c r="G9965" t="s">
        <v>142</v>
      </c>
      <c r="H9965" t="s">
        <v>134</v>
      </c>
      <c r="I9965" t="s">
        <v>135</v>
      </c>
      <c r="J9965" t="s">
        <v>136</v>
      </c>
      <c r="K9965" t="s">
        <v>137</v>
      </c>
      <c r="L9965" t="s">
        <v>27905</v>
      </c>
      <c r="M9965" t="s">
        <v>27906</v>
      </c>
      <c r="N9965">
        <v>2.483333333</v>
      </c>
      <c r="O9965">
        <v>0</v>
      </c>
      <c r="P9965">
        <v>1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0.89108368315419995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0.89108368315419995</v>
      </c>
    </row>
    <row r="9966" spans="1:31" x14ac:dyDescent="0.25">
      <c r="A9966">
        <v>1858898</v>
      </c>
      <c r="B9966">
        <v>1</v>
      </c>
      <c r="C9966" t="s">
        <v>81</v>
      </c>
      <c r="D9966" t="s">
        <v>114</v>
      </c>
      <c r="E9966" t="s">
        <v>140</v>
      </c>
      <c r="F9966" t="s">
        <v>27907</v>
      </c>
      <c r="G9966" t="s">
        <v>142</v>
      </c>
      <c r="H9966" t="s">
        <v>134</v>
      </c>
      <c r="I9966" t="s">
        <v>135</v>
      </c>
      <c r="J9966" t="s">
        <v>136</v>
      </c>
      <c r="K9966" t="s">
        <v>137</v>
      </c>
      <c r="L9966" t="s">
        <v>27908</v>
      </c>
      <c r="M9966" t="s">
        <v>27909</v>
      </c>
      <c r="N9966">
        <v>2.3094444439999999</v>
      </c>
      <c r="O9966">
        <v>0</v>
      </c>
      <c r="P9966">
        <v>1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3.6546204147916671E-3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3.6546204147916671E-3</v>
      </c>
    </row>
    <row r="9967" spans="1:31" x14ac:dyDescent="0.25">
      <c r="A9967">
        <v>1858446</v>
      </c>
      <c r="B9967">
        <v>1</v>
      </c>
      <c r="C9967" t="s">
        <v>81</v>
      </c>
      <c r="D9967" t="s">
        <v>123</v>
      </c>
      <c r="E9967" t="s">
        <v>131</v>
      </c>
      <c r="F9967" t="s">
        <v>27910</v>
      </c>
      <c r="G9967" t="s">
        <v>133</v>
      </c>
      <c r="H9967" t="s">
        <v>134</v>
      </c>
      <c r="I9967" t="s">
        <v>135</v>
      </c>
      <c r="J9967" t="s">
        <v>136</v>
      </c>
      <c r="K9967" t="s">
        <v>137</v>
      </c>
      <c r="L9967" t="s">
        <v>27911</v>
      </c>
      <c r="M9967" t="s">
        <v>27912</v>
      </c>
      <c r="N9967">
        <v>1.109722222</v>
      </c>
      <c r="O9967">
        <v>0</v>
      </c>
      <c r="P9967">
        <v>35</v>
      </c>
      <c r="Q9967">
        <v>0</v>
      </c>
      <c r="R9967">
        <v>0</v>
      </c>
      <c r="S9967">
        <v>0</v>
      </c>
      <c r="T9967">
        <v>1</v>
      </c>
      <c r="U9967">
        <v>0</v>
      </c>
      <c r="V9967">
        <v>0</v>
      </c>
      <c r="W9967">
        <v>0</v>
      </c>
      <c r="X9967">
        <v>6.9258244268375506</v>
      </c>
      <c r="Y9967">
        <v>0</v>
      </c>
      <c r="Z9967">
        <v>0</v>
      </c>
      <c r="AA9967">
        <v>0</v>
      </c>
      <c r="AB9967">
        <v>1.7563148986833336E-3</v>
      </c>
      <c r="AC9967">
        <v>0</v>
      </c>
      <c r="AD9967">
        <v>0</v>
      </c>
      <c r="AE9967">
        <v>6.9275807417362341</v>
      </c>
    </row>
    <row r="9968" spans="1:31" x14ac:dyDescent="0.25">
      <c r="A9968">
        <v>1858114</v>
      </c>
      <c r="B9968">
        <v>1</v>
      </c>
      <c r="C9968" t="s">
        <v>80</v>
      </c>
      <c r="D9968" t="s">
        <v>106</v>
      </c>
      <c r="E9968" t="s">
        <v>131</v>
      </c>
      <c r="F9968" t="s">
        <v>27913</v>
      </c>
      <c r="G9968" t="s">
        <v>133</v>
      </c>
      <c r="H9968" t="s">
        <v>134</v>
      </c>
      <c r="I9968" t="s">
        <v>135</v>
      </c>
      <c r="J9968" t="s">
        <v>136</v>
      </c>
      <c r="K9968" t="s">
        <v>137</v>
      </c>
      <c r="L9968" t="s">
        <v>27914</v>
      </c>
      <c r="M9968" t="s">
        <v>27915</v>
      </c>
      <c r="N9968">
        <v>4.2649999999999997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1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11.886839631409925</v>
      </c>
      <c r="AC9968">
        <v>0</v>
      </c>
      <c r="AD9968">
        <v>0</v>
      </c>
      <c r="AE9968">
        <v>11.886839631409925</v>
      </c>
    </row>
    <row r="9969" spans="1:31" x14ac:dyDescent="0.25">
      <c r="A9969">
        <v>1858420</v>
      </c>
      <c r="B9969">
        <v>1</v>
      </c>
      <c r="C9969" t="s">
        <v>80</v>
      </c>
      <c r="D9969" t="s">
        <v>92</v>
      </c>
      <c r="E9969" t="s">
        <v>140</v>
      </c>
      <c r="F9969" t="s">
        <v>27916</v>
      </c>
      <c r="G9969" t="s">
        <v>142</v>
      </c>
      <c r="H9969" t="s">
        <v>134</v>
      </c>
      <c r="I9969" t="s">
        <v>135</v>
      </c>
      <c r="J9969" t="s">
        <v>136</v>
      </c>
      <c r="K9969" t="s">
        <v>137</v>
      </c>
      <c r="L9969" t="s">
        <v>27917</v>
      </c>
      <c r="M9969" t="s">
        <v>27918</v>
      </c>
      <c r="N9969">
        <v>3.0988888879999998</v>
      </c>
      <c r="O9969">
        <v>0</v>
      </c>
      <c r="P9969">
        <v>1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</row>
    <row r="9970" spans="1:31" x14ac:dyDescent="0.25">
      <c r="A9970">
        <v>1858489</v>
      </c>
      <c r="B9970">
        <v>1</v>
      </c>
      <c r="C9970" t="s">
        <v>81</v>
      </c>
      <c r="D9970" t="s">
        <v>114</v>
      </c>
      <c r="E9970" t="s">
        <v>252</v>
      </c>
      <c r="F9970" t="s">
        <v>27919</v>
      </c>
      <c r="G9970" t="s">
        <v>175</v>
      </c>
      <c r="H9970" t="s">
        <v>157</v>
      </c>
      <c r="I9970" t="s">
        <v>135</v>
      </c>
      <c r="J9970" t="s">
        <v>136</v>
      </c>
      <c r="K9970" t="s">
        <v>137</v>
      </c>
      <c r="L9970" t="s">
        <v>27920</v>
      </c>
      <c r="M9970" t="s">
        <v>27921</v>
      </c>
      <c r="N9970">
        <v>1.6811111110000001</v>
      </c>
      <c r="O9970">
        <v>0</v>
      </c>
      <c r="P9970">
        <v>37</v>
      </c>
      <c r="Q9970">
        <v>0</v>
      </c>
      <c r="R9970">
        <v>21</v>
      </c>
      <c r="S9970">
        <v>0</v>
      </c>
      <c r="T9970">
        <v>6</v>
      </c>
      <c r="U9970">
        <v>0</v>
      </c>
      <c r="V9970">
        <v>0</v>
      </c>
      <c r="W9970">
        <v>0</v>
      </c>
      <c r="X9970">
        <v>13.615930429033941</v>
      </c>
      <c r="Y9970">
        <v>0</v>
      </c>
      <c r="Z9970">
        <v>21.625974035710577</v>
      </c>
      <c r="AA9970">
        <v>0</v>
      </c>
      <c r="AB9970">
        <v>17.605725529135796</v>
      </c>
      <c r="AC9970">
        <v>0</v>
      </c>
      <c r="AD9970">
        <v>0</v>
      </c>
      <c r="AE9970">
        <v>52.847629993880318</v>
      </c>
    </row>
    <row r="9971" spans="1:31" x14ac:dyDescent="0.25">
      <c r="A9971">
        <v>1858612</v>
      </c>
      <c r="B9971">
        <v>1</v>
      </c>
      <c r="C9971" t="s">
        <v>80</v>
      </c>
      <c r="D9971" t="s">
        <v>82</v>
      </c>
      <c r="E9971" t="s">
        <v>140</v>
      </c>
      <c r="F9971" t="s">
        <v>27922</v>
      </c>
      <c r="G9971" t="s">
        <v>242</v>
      </c>
      <c r="H9971" t="s">
        <v>134</v>
      </c>
      <c r="I9971" t="s">
        <v>135</v>
      </c>
      <c r="J9971" t="s">
        <v>136</v>
      </c>
      <c r="K9971" t="s">
        <v>137</v>
      </c>
      <c r="L9971" t="s">
        <v>27923</v>
      </c>
      <c r="M9971" t="s">
        <v>27924</v>
      </c>
      <c r="N9971">
        <v>5.7013888880000003</v>
      </c>
      <c r="O9971">
        <v>0</v>
      </c>
      <c r="P9971">
        <v>5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2.1226011416063999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2.1226011416063999</v>
      </c>
    </row>
    <row r="9972" spans="1:31" x14ac:dyDescent="0.25">
      <c r="A9972">
        <v>1858383</v>
      </c>
      <c r="B9972">
        <v>1</v>
      </c>
      <c r="C9972" t="s">
        <v>80</v>
      </c>
      <c r="D9972" t="s">
        <v>93</v>
      </c>
      <c r="E9972" t="s">
        <v>202</v>
      </c>
      <c r="F9972" t="s">
        <v>259</v>
      </c>
      <c r="G9972" t="s">
        <v>156</v>
      </c>
      <c r="H9972" t="s">
        <v>157</v>
      </c>
      <c r="I9972" t="s">
        <v>135</v>
      </c>
      <c r="J9972" t="s">
        <v>136</v>
      </c>
      <c r="K9972" t="s">
        <v>137</v>
      </c>
      <c r="L9972" t="s">
        <v>27925</v>
      </c>
      <c r="M9972" t="s">
        <v>27926</v>
      </c>
      <c r="N9972">
        <v>7.7122222220000003</v>
      </c>
      <c r="O9972">
        <v>0</v>
      </c>
      <c r="P9972">
        <v>0</v>
      </c>
      <c r="Q9972">
        <v>12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883.99639837938446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883.99639837938446</v>
      </c>
    </row>
    <row r="9973" spans="1:31" x14ac:dyDescent="0.25">
      <c r="A9973">
        <v>1858632</v>
      </c>
      <c r="B9973">
        <v>1</v>
      </c>
      <c r="C9973" t="s">
        <v>80</v>
      </c>
      <c r="D9973" t="s">
        <v>83</v>
      </c>
      <c r="E9973" t="s">
        <v>140</v>
      </c>
      <c r="F9973" t="s">
        <v>27927</v>
      </c>
      <c r="G9973" t="s">
        <v>142</v>
      </c>
      <c r="H9973" t="s">
        <v>134</v>
      </c>
      <c r="I9973" t="s">
        <v>135</v>
      </c>
      <c r="J9973" t="s">
        <v>136</v>
      </c>
      <c r="K9973" t="s">
        <v>137</v>
      </c>
      <c r="L9973" t="s">
        <v>27928</v>
      </c>
      <c r="M9973" t="s">
        <v>27929</v>
      </c>
      <c r="N9973">
        <v>4.8536111110000002</v>
      </c>
      <c r="O9973">
        <v>0</v>
      </c>
      <c r="P9973">
        <v>1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0.97865323778066671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0.97865323778066671</v>
      </c>
    </row>
    <row r="9974" spans="1:31" x14ac:dyDescent="0.25">
      <c r="A9974">
        <v>1858569</v>
      </c>
      <c r="B9974">
        <v>1</v>
      </c>
      <c r="C9974" t="s">
        <v>81</v>
      </c>
      <c r="D9974" t="s">
        <v>113</v>
      </c>
      <c r="E9974" t="s">
        <v>140</v>
      </c>
      <c r="F9974" t="s">
        <v>27930</v>
      </c>
      <c r="G9974" t="s">
        <v>142</v>
      </c>
      <c r="H9974" t="s">
        <v>134</v>
      </c>
      <c r="I9974" t="s">
        <v>135</v>
      </c>
      <c r="J9974" t="s">
        <v>136</v>
      </c>
      <c r="K9974" t="s">
        <v>137</v>
      </c>
      <c r="L9974" t="s">
        <v>27931</v>
      </c>
      <c r="M9974" t="s">
        <v>27932</v>
      </c>
      <c r="N9974">
        <v>4.4686111110000004</v>
      </c>
      <c r="O9974">
        <v>0</v>
      </c>
      <c r="P9974">
        <v>1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0.37734632630039994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0.37734632630039994</v>
      </c>
    </row>
    <row r="9975" spans="1:31" x14ac:dyDescent="0.25">
      <c r="A9975">
        <v>1858775</v>
      </c>
      <c r="B9975">
        <v>1</v>
      </c>
      <c r="C9975" t="s">
        <v>80</v>
      </c>
      <c r="D9975" t="s">
        <v>98</v>
      </c>
      <c r="E9975" t="s">
        <v>202</v>
      </c>
      <c r="F9975" t="s">
        <v>8977</v>
      </c>
      <c r="G9975" t="s">
        <v>156</v>
      </c>
      <c r="H9975" t="s">
        <v>157</v>
      </c>
      <c r="I9975" t="s">
        <v>135</v>
      </c>
      <c r="J9975" t="s">
        <v>136</v>
      </c>
      <c r="K9975" t="s">
        <v>137</v>
      </c>
      <c r="L9975" t="s">
        <v>27933</v>
      </c>
      <c r="M9975" t="s">
        <v>27934</v>
      </c>
      <c r="N9975">
        <v>0.22388888800000001</v>
      </c>
      <c r="O9975">
        <v>0</v>
      </c>
      <c r="P9975">
        <v>20</v>
      </c>
      <c r="Q9975">
        <v>29</v>
      </c>
      <c r="R9975">
        <v>185</v>
      </c>
      <c r="S9975">
        <v>8</v>
      </c>
      <c r="T9975">
        <v>49</v>
      </c>
      <c r="U9975">
        <v>2</v>
      </c>
      <c r="V9975">
        <v>0</v>
      </c>
      <c r="W9975">
        <v>0</v>
      </c>
      <c r="X9975">
        <v>2.0786057725164331</v>
      </c>
      <c r="Y9975">
        <v>71.818173598228213</v>
      </c>
      <c r="Z9975">
        <v>122.79081884693406</v>
      </c>
      <c r="AA9975">
        <v>9.3331338979311322</v>
      </c>
      <c r="AB9975">
        <v>27.444810507477136</v>
      </c>
      <c r="AC9975">
        <v>27.977450431372006</v>
      </c>
      <c r="AD9975">
        <v>0</v>
      </c>
      <c r="AE9975">
        <v>261.44299305445901</v>
      </c>
    </row>
    <row r="9976" spans="1:31" x14ac:dyDescent="0.25">
      <c r="A9976">
        <v>1858277</v>
      </c>
      <c r="B9976">
        <v>1</v>
      </c>
      <c r="C9976" t="s">
        <v>81</v>
      </c>
      <c r="D9976" t="s">
        <v>116</v>
      </c>
      <c r="E9976" t="s">
        <v>131</v>
      </c>
      <c r="F9976" t="s">
        <v>19176</v>
      </c>
      <c r="G9976" t="s">
        <v>150</v>
      </c>
      <c r="H9976" t="s">
        <v>134</v>
      </c>
      <c r="I9976" t="s">
        <v>135</v>
      </c>
      <c r="J9976" t="s">
        <v>136</v>
      </c>
      <c r="K9976" t="s">
        <v>151</v>
      </c>
      <c r="L9976" t="s">
        <v>27935</v>
      </c>
      <c r="M9976" t="s">
        <v>27936</v>
      </c>
      <c r="N9976">
        <v>3.0449583329999999</v>
      </c>
      <c r="O9976">
        <v>0</v>
      </c>
      <c r="P9976">
        <v>1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0.50364902518955001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0.50364902518955001</v>
      </c>
    </row>
    <row r="9977" spans="1:31" x14ac:dyDescent="0.25">
      <c r="A9977">
        <v>1858818</v>
      </c>
      <c r="B9977">
        <v>1</v>
      </c>
      <c r="C9977" t="s">
        <v>80</v>
      </c>
      <c r="D9977" t="s">
        <v>96</v>
      </c>
      <c r="E9977" t="s">
        <v>140</v>
      </c>
      <c r="F9977" t="s">
        <v>27937</v>
      </c>
      <c r="G9977" t="s">
        <v>142</v>
      </c>
      <c r="H9977" t="s">
        <v>134</v>
      </c>
      <c r="I9977" t="s">
        <v>135</v>
      </c>
      <c r="J9977" t="s">
        <v>136</v>
      </c>
      <c r="K9977" t="s">
        <v>137</v>
      </c>
      <c r="L9977" t="s">
        <v>27938</v>
      </c>
      <c r="M9977" t="s">
        <v>27939</v>
      </c>
      <c r="N9977">
        <v>1.7894444439999999</v>
      </c>
      <c r="O9977">
        <v>0</v>
      </c>
      <c r="P9977">
        <v>1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3.976091327795217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3.976091327795217</v>
      </c>
    </row>
    <row r="9978" spans="1:31" x14ac:dyDescent="0.25">
      <c r="A9978">
        <v>1858134</v>
      </c>
      <c r="B9978">
        <v>1</v>
      </c>
      <c r="C9978" t="s">
        <v>80</v>
      </c>
      <c r="D9978" t="s">
        <v>103</v>
      </c>
      <c r="E9978" t="s">
        <v>268</v>
      </c>
      <c r="F9978" t="s">
        <v>12393</v>
      </c>
      <c r="G9978" t="s">
        <v>156</v>
      </c>
      <c r="H9978" t="s">
        <v>157</v>
      </c>
      <c r="I9978" t="s">
        <v>179</v>
      </c>
      <c r="J9978" t="s">
        <v>136</v>
      </c>
      <c r="K9978" t="s">
        <v>137</v>
      </c>
      <c r="L9978" t="s">
        <v>27940</v>
      </c>
      <c r="M9978" t="s">
        <v>27941</v>
      </c>
      <c r="N9978">
        <v>3.2513887999999998E-2</v>
      </c>
      <c r="O9978">
        <v>2</v>
      </c>
      <c r="P9978">
        <v>454</v>
      </c>
      <c r="Q9978">
        <v>121</v>
      </c>
      <c r="R9978">
        <v>17</v>
      </c>
      <c r="S9978">
        <v>31</v>
      </c>
      <c r="T9978">
        <v>27</v>
      </c>
      <c r="U9978">
        <v>1</v>
      </c>
      <c r="V9978">
        <v>0</v>
      </c>
      <c r="W9978">
        <v>3.0597915876450006E-2</v>
      </c>
      <c r="X9978">
        <v>1.9008980113909488</v>
      </c>
      <c r="Y9978">
        <v>19.674910894638355</v>
      </c>
      <c r="Z9978">
        <v>0.68046569120985012</v>
      </c>
      <c r="AA9978">
        <v>5.4591037077524991</v>
      </c>
      <c r="AB9978">
        <v>0.24214612313319997</v>
      </c>
      <c r="AC9978">
        <v>5.2946873428800001E-2</v>
      </c>
      <c r="AD9978">
        <v>0</v>
      </c>
      <c r="AE9978">
        <v>28.041069217430103</v>
      </c>
    </row>
    <row r="9979" spans="1:31" x14ac:dyDescent="0.25">
      <c r="A9979">
        <v>1858526</v>
      </c>
      <c r="B9979">
        <v>1</v>
      </c>
      <c r="C9979" t="s">
        <v>80</v>
      </c>
      <c r="D9979" t="s">
        <v>100</v>
      </c>
      <c r="E9979" t="s">
        <v>164</v>
      </c>
      <c r="F9979" t="s">
        <v>6870</v>
      </c>
      <c r="G9979" t="s">
        <v>150</v>
      </c>
      <c r="H9979" t="s">
        <v>157</v>
      </c>
      <c r="I9979" t="s">
        <v>135</v>
      </c>
      <c r="J9979" t="s">
        <v>136</v>
      </c>
      <c r="K9979" t="s">
        <v>151</v>
      </c>
      <c r="L9979" t="s">
        <v>27942</v>
      </c>
      <c r="M9979" t="s">
        <v>27943</v>
      </c>
      <c r="N9979">
        <v>0.72798138800000001</v>
      </c>
      <c r="O9979">
        <v>0</v>
      </c>
      <c r="P9979">
        <v>2</v>
      </c>
      <c r="Q9979">
        <v>50</v>
      </c>
      <c r="R9979">
        <v>71</v>
      </c>
      <c r="S9979">
        <v>3</v>
      </c>
      <c r="T9979">
        <v>5</v>
      </c>
      <c r="U9979">
        <v>0</v>
      </c>
      <c r="V9979">
        <v>0</v>
      </c>
      <c r="W9979">
        <v>0</v>
      </c>
      <c r="X9979">
        <v>0.97505041872720843</v>
      </c>
      <c r="Y9979">
        <v>179.33957638480399</v>
      </c>
      <c r="Z9979">
        <v>217.86553840748451</v>
      </c>
      <c r="AA9979">
        <v>70.377181955882179</v>
      </c>
      <c r="AB9979">
        <v>6.5722802209352364</v>
      </c>
      <c r="AC9979">
        <v>0</v>
      </c>
      <c r="AD9979">
        <v>0</v>
      </c>
      <c r="AE9979">
        <v>475.12962738783312</v>
      </c>
    </row>
    <row r="9980" spans="1:31" x14ac:dyDescent="0.25">
      <c r="A9980">
        <v>1858672</v>
      </c>
      <c r="B9980">
        <v>1</v>
      </c>
      <c r="C9980" t="s">
        <v>81</v>
      </c>
      <c r="D9980" t="s">
        <v>127</v>
      </c>
      <c r="E9980" t="s">
        <v>140</v>
      </c>
      <c r="F9980" t="s">
        <v>27944</v>
      </c>
      <c r="G9980" t="s">
        <v>3936</v>
      </c>
      <c r="H9980" t="s">
        <v>134</v>
      </c>
      <c r="I9980" t="s">
        <v>135</v>
      </c>
      <c r="J9980" t="s">
        <v>136</v>
      </c>
      <c r="K9980" t="s">
        <v>137</v>
      </c>
      <c r="L9980" t="s">
        <v>27945</v>
      </c>
      <c r="M9980" t="s">
        <v>27946</v>
      </c>
      <c r="N9980">
        <v>1.653611111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1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</row>
    <row r="9981" spans="1:31" x14ac:dyDescent="0.25">
      <c r="A9981">
        <v>1858340</v>
      </c>
      <c r="B9981">
        <v>1</v>
      </c>
      <c r="C9981" t="s">
        <v>80</v>
      </c>
      <c r="D9981" t="s">
        <v>89</v>
      </c>
      <c r="E9981" t="s">
        <v>140</v>
      </c>
      <c r="F9981" t="s">
        <v>27947</v>
      </c>
      <c r="G9981" t="s">
        <v>213</v>
      </c>
      <c r="H9981" t="s">
        <v>134</v>
      </c>
      <c r="I9981" t="s">
        <v>135</v>
      </c>
      <c r="J9981" t="s">
        <v>136</v>
      </c>
      <c r="K9981" t="s">
        <v>137</v>
      </c>
      <c r="L9981" t="s">
        <v>27948</v>
      </c>
      <c r="M9981" t="s">
        <v>27949</v>
      </c>
      <c r="N9981">
        <v>1.2250000000000001</v>
      </c>
      <c r="O9981">
        <v>0</v>
      </c>
      <c r="P9981">
        <v>1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2.0815614203366666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2.0815614203366666</v>
      </c>
    </row>
    <row r="9982" spans="1:31" x14ac:dyDescent="0.25">
      <c r="A9982">
        <v>1858363</v>
      </c>
      <c r="B9982">
        <v>1</v>
      </c>
      <c r="C9982" t="s">
        <v>81</v>
      </c>
      <c r="D9982" t="s">
        <v>128</v>
      </c>
      <c r="E9982" t="s">
        <v>140</v>
      </c>
      <c r="F9982" t="s">
        <v>27950</v>
      </c>
      <c r="G9982" t="s">
        <v>3936</v>
      </c>
      <c r="H9982" t="s">
        <v>134</v>
      </c>
      <c r="I9982" t="s">
        <v>135</v>
      </c>
      <c r="J9982" t="s">
        <v>136</v>
      </c>
      <c r="K9982" t="s">
        <v>137</v>
      </c>
      <c r="L9982" t="s">
        <v>27951</v>
      </c>
      <c r="M9982" t="s">
        <v>27952</v>
      </c>
      <c r="N9982">
        <v>0.98583333299999998</v>
      </c>
      <c r="O9982">
        <v>0</v>
      </c>
      <c r="P9982">
        <v>5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1.0208461738884336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1.0208461738884336</v>
      </c>
    </row>
    <row r="9983" spans="1:31" x14ac:dyDescent="0.25">
      <c r="A9983">
        <v>1858718</v>
      </c>
      <c r="B9983">
        <v>1</v>
      </c>
      <c r="C9983" t="s">
        <v>80</v>
      </c>
      <c r="D9983" t="s">
        <v>84</v>
      </c>
      <c r="E9983" t="s">
        <v>252</v>
      </c>
      <c r="F9983" t="s">
        <v>27953</v>
      </c>
      <c r="G9983" t="s">
        <v>279</v>
      </c>
      <c r="H9983" t="s">
        <v>134</v>
      </c>
      <c r="I9983" t="s">
        <v>135</v>
      </c>
      <c r="J9983" t="s">
        <v>136</v>
      </c>
      <c r="K9983" t="s">
        <v>137</v>
      </c>
      <c r="L9983" t="s">
        <v>27954</v>
      </c>
      <c r="M9983" t="s">
        <v>27955</v>
      </c>
      <c r="N9983">
        <v>2.9188888880000001</v>
      </c>
      <c r="O9983">
        <v>0</v>
      </c>
      <c r="P9983">
        <v>22</v>
      </c>
      <c r="Q9983">
        <v>0</v>
      </c>
      <c r="R9983">
        <v>0</v>
      </c>
      <c r="S9983">
        <v>0</v>
      </c>
      <c r="T9983">
        <v>435</v>
      </c>
      <c r="U9983">
        <v>0</v>
      </c>
      <c r="V9983">
        <v>4</v>
      </c>
      <c r="W9983">
        <v>0</v>
      </c>
      <c r="X9983">
        <v>18.303070541624766</v>
      </c>
      <c r="Y9983">
        <v>0</v>
      </c>
      <c r="Z9983">
        <v>0</v>
      </c>
      <c r="AA9983">
        <v>0</v>
      </c>
      <c r="AB9983">
        <v>656.11921969518744</v>
      </c>
      <c r="AC9983">
        <v>0</v>
      </c>
      <c r="AD9983">
        <v>121.39532800500604</v>
      </c>
      <c r="AE9983">
        <v>795.8176182418182</v>
      </c>
    </row>
    <row r="9984" spans="1:31" x14ac:dyDescent="0.25">
      <c r="A9984">
        <v>1858509</v>
      </c>
      <c r="B9984">
        <v>1</v>
      </c>
      <c r="C9984" t="s">
        <v>80</v>
      </c>
      <c r="D9984" t="s">
        <v>82</v>
      </c>
      <c r="E9984" t="s">
        <v>140</v>
      </c>
      <c r="F9984" t="s">
        <v>27956</v>
      </c>
      <c r="G9984" t="s">
        <v>246</v>
      </c>
      <c r="H9984" t="s">
        <v>134</v>
      </c>
      <c r="I9984" t="s">
        <v>135</v>
      </c>
      <c r="J9984" t="s">
        <v>136</v>
      </c>
      <c r="K9984" t="s">
        <v>137</v>
      </c>
      <c r="L9984" t="s">
        <v>27957</v>
      </c>
      <c r="M9984" t="s">
        <v>27958</v>
      </c>
      <c r="N9984">
        <v>1.8316666660000001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1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23.465338580871002</v>
      </c>
      <c r="AE9984">
        <v>23.465338580871002</v>
      </c>
    </row>
    <row r="9985" spans="1:31" x14ac:dyDescent="0.25">
      <c r="A9985">
        <v>1858171</v>
      </c>
      <c r="B9985">
        <v>1</v>
      </c>
      <c r="C9985" t="s">
        <v>80</v>
      </c>
      <c r="D9985" t="s">
        <v>92</v>
      </c>
      <c r="E9985" t="s">
        <v>140</v>
      </c>
      <c r="F9985" t="s">
        <v>27959</v>
      </c>
      <c r="G9985" t="s">
        <v>213</v>
      </c>
      <c r="H9985" t="s">
        <v>134</v>
      </c>
      <c r="I9985" t="s">
        <v>135</v>
      </c>
      <c r="J9985" t="s">
        <v>136</v>
      </c>
      <c r="K9985" t="s">
        <v>137</v>
      </c>
      <c r="L9985" t="s">
        <v>27960</v>
      </c>
      <c r="M9985" t="s">
        <v>27961</v>
      </c>
      <c r="N9985">
        <v>12.2925</v>
      </c>
      <c r="O9985">
        <v>0</v>
      </c>
      <c r="P9985">
        <v>1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2.569397052057008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2.569397052057008</v>
      </c>
    </row>
    <row r="9986" spans="1:31" x14ac:dyDescent="0.25">
      <c r="A9986">
        <v>1858486</v>
      </c>
      <c r="B9986">
        <v>1</v>
      </c>
      <c r="C9986" t="s">
        <v>80</v>
      </c>
      <c r="D9986" t="s">
        <v>98</v>
      </c>
      <c r="E9986" t="s">
        <v>140</v>
      </c>
      <c r="F9986" t="s">
        <v>27962</v>
      </c>
      <c r="G9986" t="s">
        <v>142</v>
      </c>
      <c r="H9986" t="s">
        <v>134</v>
      </c>
      <c r="I9986" t="s">
        <v>135</v>
      </c>
      <c r="J9986" t="s">
        <v>136</v>
      </c>
      <c r="K9986" t="s">
        <v>137</v>
      </c>
      <c r="L9986" t="s">
        <v>27963</v>
      </c>
      <c r="M9986" t="s">
        <v>27964</v>
      </c>
      <c r="N9986">
        <v>5.7655555549999997</v>
      </c>
      <c r="O9986">
        <v>0</v>
      </c>
      <c r="P9986">
        <v>0</v>
      </c>
      <c r="Q9986">
        <v>0</v>
      </c>
      <c r="R9986">
        <v>1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18.867736890632216</v>
      </c>
      <c r="AA9986">
        <v>0</v>
      </c>
      <c r="AB9986">
        <v>0</v>
      </c>
      <c r="AC9986">
        <v>0</v>
      </c>
      <c r="AD9986">
        <v>0</v>
      </c>
      <c r="AE9986">
        <v>18.867736890632216</v>
      </c>
    </row>
    <row r="9987" spans="1:31" x14ac:dyDescent="0.25">
      <c r="A9987">
        <v>1858881</v>
      </c>
      <c r="B9987">
        <v>1</v>
      </c>
      <c r="C9987" t="s">
        <v>80</v>
      </c>
      <c r="D9987" t="s">
        <v>109</v>
      </c>
      <c r="E9987" t="s">
        <v>131</v>
      </c>
      <c r="F9987" t="s">
        <v>27965</v>
      </c>
      <c r="G9987" t="s">
        <v>133</v>
      </c>
      <c r="H9987" t="s">
        <v>134</v>
      </c>
      <c r="I9987" t="s">
        <v>135</v>
      </c>
      <c r="J9987" t="s">
        <v>136</v>
      </c>
      <c r="K9987" t="s">
        <v>137</v>
      </c>
      <c r="L9987" t="s">
        <v>27966</v>
      </c>
      <c r="M9987" t="s">
        <v>27967</v>
      </c>
      <c r="N9987">
        <v>1.7925</v>
      </c>
      <c r="O9987">
        <v>0</v>
      </c>
      <c r="P9987">
        <v>14</v>
      </c>
      <c r="Q9987">
        <v>0</v>
      </c>
      <c r="R9987">
        <v>3</v>
      </c>
      <c r="S9987">
        <v>0</v>
      </c>
      <c r="T9987">
        <v>7</v>
      </c>
      <c r="U9987">
        <v>0</v>
      </c>
      <c r="V9987">
        <v>0</v>
      </c>
      <c r="W9987">
        <v>0</v>
      </c>
      <c r="X9987">
        <v>5.5083588255361011</v>
      </c>
      <c r="Y9987">
        <v>0</v>
      </c>
      <c r="Z9987">
        <v>5.5897100117298004</v>
      </c>
      <c r="AA9987">
        <v>0</v>
      </c>
      <c r="AB9987">
        <v>2.3456402002117254</v>
      </c>
      <c r="AC9987">
        <v>0</v>
      </c>
      <c r="AD9987">
        <v>0</v>
      </c>
      <c r="AE9987">
        <v>13.443709037477628</v>
      </c>
    </row>
    <row r="9988" spans="1:31" x14ac:dyDescent="0.25">
      <c r="A9988">
        <v>1858217</v>
      </c>
      <c r="B9988">
        <v>1</v>
      </c>
      <c r="C9988" t="s">
        <v>81</v>
      </c>
      <c r="D9988" t="s">
        <v>126</v>
      </c>
      <c r="E9988" t="s">
        <v>131</v>
      </c>
      <c r="F9988" t="s">
        <v>27968</v>
      </c>
      <c r="G9988" t="s">
        <v>133</v>
      </c>
      <c r="H9988" t="s">
        <v>134</v>
      </c>
      <c r="I9988" t="s">
        <v>135</v>
      </c>
      <c r="J9988" t="s">
        <v>136</v>
      </c>
      <c r="K9988" t="s">
        <v>137</v>
      </c>
      <c r="L9988" t="s">
        <v>27969</v>
      </c>
      <c r="M9988" t="s">
        <v>27970</v>
      </c>
      <c r="N9988">
        <v>1.6611111110000001</v>
      </c>
      <c r="O9988">
        <v>0</v>
      </c>
      <c r="P9988">
        <v>36</v>
      </c>
      <c r="Q9988">
        <v>0</v>
      </c>
      <c r="R9988">
        <v>9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7.3937900767080835</v>
      </c>
      <c r="Y9988">
        <v>0</v>
      </c>
      <c r="Z9988">
        <v>0.24669805193400002</v>
      </c>
      <c r="AA9988">
        <v>0</v>
      </c>
      <c r="AB9988">
        <v>0</v>
      </c>
      <c r="AC9988">
        <v>0</v>
      </c>
      <c r="AD9988">
        <v>0</v>
      </c>
      <c r="AE9988">
        <v>7.6404881286420832</v>
      </c>
    </row>
    <row r="9989" spans="1:31" x14ac:dyDescent="0.25">
      <c r="A9989">
        <v>1858440</v>
      </c>
      <c r="B9989">
        <v>1</v>
      </c>
      <c r="C9989" t="s">
        <v>80</v>
      </c>
      <c r="D9989" t="s">
        <v>96</v>
      </c>
      <c r="E9989" t="s">
        <v>140</v>
      </c>
      <c r="F9989" t="s">
        <v>27971</v>
      </c>
      <c r="G9989" t="s">
        <v>213</v>
      </c>
      <c r="H9989" t="s">
        <v>134</v>
      </c>
      <c r="I9989" t="s">
        <v>135</v>
      </c>
      <c r="J9989" t="s">
        <v>136</v>
      </c>
      <c r="K9989" t="s">
        <v>137</v>
      </c>
      <c r="L9989" t="s">
        <v>27972</v>
      </c>
      <c r="M9989" t="s">
        <v>27973</v>
      </c>
      <c r="N9989">
        <v>1.3180555549999999</v>
      </c>
      <c r="O9989">
        <v>0</v>
      </c>
      <c r="P9989">
        <v>1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7.3160236342433335E-2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7.3160236342433335E-2</v>
      </c>
    </row>
    <row r="9990" spans="1:31" x14ac:dyDescent="0.25">
      <c r="A9990">
        <v>1858904</v>
      </c>
      <c r="B9990">
        <v>1</v>
      </c>
      <c r="C9990" t="s">
        <v>80</v>
      </c>
      <c r="D9990" t="s">
        <v>111</v>
      </c>
      <c r="E9990" t="s">
        <v>140</v>
      </c>
      <c r="F9990" t="s">
        <v>27974</v>
      </c>
      <c r="G9990" t="s">
        <v>246</v>
      </c>
      <c r="H9990" t="s">
        <v>134</v>
      </c>
      <c r="I9990" t="s">
        <v>135</v>
      </c>
      <c r="J9990" t="s">
        <v>136</v>
      </c>
      <c r="K9990" t="s">
        <v>137</v>
      </c>
      <c r="L9990" t="s">
        <v>27975</v>
      </c>
      <c r="M9990" t="s">
        <v>27976</v>
      </c>
      <c r="N9990">
        <v>1.6625000000000001</v>
      </c>
      <c r="O9990">
        <v>0</v>
      </c>
      <c r="P9990">
        <v>13</v>
      </c>
      <c r="Q9990">
        <v>0</v>
      </c>
      <c r="R9990">
        <v>0</v>
      </c>
      <c r="S9990">
        <v>0</v>
      </c>
      <c r="T9990">
        <v>1</v>
      </c>
      <c r="U9990">
        <v>0</v>
      </c>
      <c r="V9990">
        <v>0</v>
      </c>
      <c r="W9990">
        <v>0</v>
      </c>
      <c r="X9990">
        <v>6.0256000793062503</v>
      </c>
      <c r="Y9990">
        <v>0</v>
      </c>
      <c r="Z9990">
        <v>0</v>
      </c>
      <c r="AA9990">
        <v>0</v>
      </c>
      <c r="AB9990">
        <v>0.19121915802467501</v>
      </c>
      <c r="AC9990">
        <v>0</v>
      </c>
      <c r="AD9990">
        <v>0</v>
      </c>
      <c r="AE9990">
        <v>6.2168192373309257</v>
      </c>
    </row>
    <row r="9991" spans="1:31" x14ac:dyDescent="0.25">
      <c r="A9991">
        <v>1858300</v>
      </c>
      <c r="B9991">
        <v>1</v>
      </c>
      <c r="C9991" t="s">
        <v>81</v>
      </c>
      <c r="D9991" t="s">
        <v>112</v>
      </c>
      <c r="E9991" t="s">
        <v>131</v>
      </c>
      <c r="F9991" t="s">
        <v>22104</v>
      </c>
      <c r="G9991" t="s">
        <v>133</v>
      </c>
      <c r="H9991" t="s">
        <v>134</v>
      </c>
      <c r="I9991" t="s">
        <v>135</v>
      </c>
      <c r="J9991" t="s">
        <v>136</v>
      </c>
      <c r="K9991" t="s">
        <v>137</v>
      </c>
      <c r="L9991" t="s">
        <v>27977</v>
      </c>
      <c r="M9991" t="s">
        <v>27978</v>
      </c>
      <c r="N9991">
        <v>8.0738888880000008</v>
      </c>
      <c r="O9991">
        <v>0</v>
      </c>
      <c r="P9991">
        <v>6</v>
      </c>
      <c r="Q9991">
        <v>0</v>
      </c>
      <c r="R9991">
        <v>4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19.483399153096588</v>
      </c>
      <c r="Y9991">
        <v>0</v>
      </c>
      <c r="Z9991">
        <v>63.22138998099561</v>
      </c>
      <c r="AA9991">
        <v>0</v>
      </c>
      <c r="AB9991">
        <v>0</v>
      </c>
      <c r="AC9991">
        <v>0</v>
      </c>
      <c r="AD9991">
        <v>0</v>
      </c>
      <c r="AE9991">
        <v>82.704789134092195</v>
      </c>
    </row>
    <row r="9992" spans="1:31" x14ac:dyDescent="0.25">
      <c r="A9992">
        <v>1858655</v>
      </c>
      <c r="B9992">
        <v>1</v>
      </c>
      <c r="C9992" t="s">
        <v>80</v>
      </c>
      <c r="D9992" t="s">
        <v>100</v>
      </c>
      <c r="E9992" t="s">
        <v>140</v>
      </c>
      <c r="F9992" t="s">
        <v>27979</v>
      </c>
      <c r="G9992" t="s">
        <v>246</v>
      </c>
      <c r="H9992" t="s">
        <v>134</v>
      </c>
      <c r="I9992" t="s">
        <v>135</v>
      </c>
      <c r="J9992" t="s">
        <v>136</v>
      </c>
      <c r="K9992" t="s">
        <v>137</v>
      </c>
      <c r="L9992" t="s">
        <v>27980</v>
      </c>
      <c r="M9992" t="s">
        <v>27981</v>
      </c>
      <c r="N9992">
        <v>2.0297222220000002</v>
      </c>
      <c r="O9992">
        <v>0</v>
      </c>
      <c r="P9992">
        <v>7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3.3715374710760417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3.3715374710760417</v>
      </c>
    </row>
    <row r="9993" spans="1:31" x14ac:dyDescent="0.25">
      <c r="A9993">
        <v>1858503</v>
      </c>
      <c r="B9993">
        <v>1</v>
      </c>
      <c r="C9993" t="s">
        <v>80</v>
      </c>
      <c r="D9993" t="s">
        <v>100</v>
      </c>
      <c r="E9993" t="s">
        <v>202</v>
      </c>
      <c r="F9993" t="s">
        <v>333</v>
      </c>
      <c r="G9993" t="s">
        <v>386</v>
      </c>
      <c r="H9993" t="s">
        <v>157</v>
      </c>
      <c r="I9993" t="s">
        <v>135</v>
      </c>
      <c r="J9993" t="s">
        <v>136</v>
      </c>
      <c r="K9993" t="s">
        <v>137</v>
      </c>
      <c r="L9993" t="s">
        <v>27982</v>
      </c>
      <c r="M9993" t="s">
        <v>27983</v>
      </c>
      <c r="N9993">
        <v>0.15</v>
      </c>
      <c r="O9993">
        <v>4</v>
      </c>
      <c r="P9993">
        <v>840</v>
      </c>
      <c r="Q9993">
        <v>23</v>
      </c>
      <c r="R9993">
        <v>363</v>
      </c>
      <c r="S9993">
        <v>12</v>
      </c>
      <c r="T9993">
        <v>134</v>
      </c>
      <c r="U9993">
        <v>1</v>
      </c>
      <c r="V9993">
        <v>1</v>
      </c>
      <c r="W9993">
        <v>0.38625036930866669</v>
      </c>
      <c r="X9993">
        <v>29.688100264563687</v>
      </c>
      <c r="Y9993">
        <v>2.8992254875356456</v>
      </c>
      <c r="Z9993">
        <v>18.862292987823455</v>
      </c>
      <c r="AA9993">
        <v>48.73052585536621</v>
      </c>
      <c r="AB9993">
        <v>18.498374193162054</v>
      </c>
      <c r="AC9993">
        <v>0</v>
      </c>
      <c r="AD9993">
        <v>0.12400842620433333</v>
      </c>
      <c r="AE9993">
        <v>119.18877758396404</v>
      </c>
    </row>
    <row r="9994" spans="1:31" x14ac:dyDescent="0.25">
      <c r="A9994">
        <v>1858841</v>
      </c>
      <c r="B9994">
        <v>1</v>
      </c>
      <c r="C9994" t="s">
        <v>80</v>
      </c>
      <c r="D9994" t="s">
        <v>103</v>
      </c>
      <c r="E9994" t="s">
        <v>223</v>
      </c>
      <c r="F9994" t="s">
        <v>27984</v>
      </c>
      <c r="G9994" t="s">
        <v>1055</v>
      </c>
      <c r="H9994" t="s">
        <v>134</v>
      </c>
      <c r="I9994" t="s">
        <v>135</v>
      </c>
      <c r="J9994" t="s">
        <v>136</v>
      </c>
      <c r="K9994" t="s">
        <v>137</v>
      </c>
      <c r="L9994" t="s">
        <v>27985</v>
      </c>
      <c r="M9994" t="s">
        <v>27986</v>
      </c>
      <c r="N9994">
        <v>1.1455555550000001</v>
      </c>
      <c r="O9994">
        <v>0</v>
      </c>
      <c r="P9994">
        <v>97</v>
      </c>
      <c r="Q9994">
        <v>0</v>
      </c>
      <c r="R9994">
        <v>0</v>
      </c>
      <c r="S9994">
        <v>0</v>
      </c>
      <c r="T9994">
        <v>10</v>
      </c>
      <c r="U9994">
        <v>0</v>
      </c>
      <c r="V9994">
        <v>0</v>
      </c>
      <c r="W9994">
        <v>0</v>
      </c>
      <c r="X9994">
        <v>29.799349558912759</v>
      </c>
      <c r="Y9994">
        <v>0</v>
      </c>
      <c r="Z9994">
        <v>0</v>
      </c>
      <c r="AA9994">
        <v>0</v>
      </c>
      <c r="AB9994">
        <v>5.5329176835436007</v>
      </c>
      <c r="AC9994">
        <v>0</v>
      </c>
      <c r="AD9994">
        <v>0</v>
      </c>
      <c r="AE9994">
        <v>35.332267242456361</v>
      </c>
    </row>
    <row r="9995" spans="1:31" x14ac:dyDescent="0.25">
      <c r="A9995">
        <v>1858254</v>
      </c>
      <c r="B9995">
        <v>1</v>
      </c>
      <c r="C9995" t="s">
        <v>80</v>
      </c>
      <c r="D9995" t="s">
        <v>88</v>
      </c>
      <c r="E9995" t="s">
        <v>140</v>
      </c>
      <c r="F9995" t="s">
        <v>27987</v>
      </c>
      <c r="G9995" t="s">
        <v>246</v>
      </c>
      <c r="H9995" t="s">
        <v>134</v>
      </c>
      <c r="I9995" t="s">
        <v>135</v>
      </c>
      <c r="J9995" t="s">
        <v>136</v>
      </c>
      <c r="K9995" t="s">
        <v>137</v>
      </c>
      <c r="L9995" t="s">
        <v>27988</v>
      </c>
      <c r="M9995" t="s">
        <v>27989</v>
      </c>
      <c r="N9995">
        <v>1.5024999999999999</v>
      </c>
      <c r="O9995">
        <v>0</v>
      </c>
      <c r="P9995">
        <v>1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0.51466048643320006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0.51466048643320006</v>
      </c>
    </row>
    <row r="9996" spans="1:31" x14ac:dyDescent="0.25">
      <c r="A9996">
        <v>1858154</v>
      </c>
      <c r="B9996">
        <v>1</v>
      </c>
      <c r="C9996" t="s">
        <v>81</v>
      </c>
      <c r="D9996" t="s">
        <v>118</v>
      </c>
      <c r="E9996" t="s">
        <v>154</v>
      </c>
      <c r="F9996" t="s">
        <v>27990</v>
      </c>
      <c r="G9996" t="s">
        <v>156</v>
      </c>
      <c r="H9996" t="s">
        <v>157</v>
      </c>
      <c r="I9996" t="s">
        <v>135</v>
      </c>
      <c r="J9996" t="s">
        <v>136</v>
      </c>
      <c r="K9996" t="s">
        <v>137</v>
      </c>
      <c r="L9996" t="s">
        <v>27991</v>
      </c>
      <c r="M9996" t="s">
        <v>27992</v>
      </c>
      <c r="N9996">
        <v>0.14722222200000001</v>
      </c>
      <c r="O9996">
        <v>0</v>
      </c>
      <c r="P9996">
        <v>1049</v>
      </c>
      <c r="Q9996">
        <v>0</v>
      </c>
      <c r="R9996">
        <v>0</v>
      </c>
      <c r="S9996">
        <v>2</v>
      </c>
      <c r="T9996">
        <v>389</v>
      </c>
      <c r="U9996">
        <v>0</v>
      </c>
      <c r="V9996">
        <v>1</v>
      </c>
      <c r="W9996">
        <v>0</v>
      </c>
      <c r="X9996">
        <v>18.249135827288001</v>
      </c>
      <c r="Y9996">
        <v>0</v>
      </c>
      <c r="Z9996">
        <v>0</v>
      </c>
      <c r="AA9996">
        <v>6.959420617648501</v>
      </c>
      <c r="AB9996">
        <v>33.083989885556214</v>
      </c>
      <c r="AC9996">
        <v>0</v>
      </c>
      <c r="AD9996">
        <v>0.49537551202200014</v>
      </c>
      <c r="AE9996">
        <v>58.787921842514713</v>
      </c>
    </row>
    <row r="9997" spans="1:31" x14ac:dyDescent="0.25">
      <c r="A9997">
        <v>1858549</v>
      </c>
      <c r="B9997">
        <v>1</v>
      </c>
      <c r="C9997" t="s">
        <v>81</v>
      </c>
      <c r="D9997" t="s">
        <v>112</v>
      </c>
      <c r="E9997" t="s">
        <v>202</v>
      </c>
      <c r="F9997" t="s">
        <v>20367</v>
      </c>
      <c r="G9997" t="s">
        <v>156</v>
      </c>
      <c r="H9997" t="s">
        <v>157</v>
      </c>
      <c r="I9997" t="s">
        <v>179</v>
      </c>
      <c r="J9997" t="s">
        <v>136</v>
      </c>
      <c r="K9997" t="s">
        <v>137</v>
      </c>
      <c r="L9997" t="s">
        <v>27993</v>
      </c>
      <c r="M9997" t="s">
        <v>27994</v>
      </c>
      <c r="N9997">
        <v>3.5555555000000003E-2</v>
      </c>
      <c r="O9997">
        <v>1</v>
      </c>
      <c r="P9997">
        <v>90</v>
      </c>
      <c r="Q9997">
        <v>3</v>
      </c>
      <c r="R9997">
        <v>13</v>
      </c>
      <c r="S9997">
        <v>2</v>
      </c>
      <c r="T9997">
        <v>4</v>
      </c>
      <c r="U9997">
        <v>3</v>
      </c>
      <c r="V9997">
        <v>0</v>
      </c>
      <c r="W9997">
        <v>0.12041628165653334</v>
      </c>
      <c r="X9997">
        <v>0.30811381244266661</v>
      </c>
      <c r="Y9997">
        <v>0.43634813171839998</v>
      </c>
      <c r="Z9997">
        <v>0.39171902897777783</v>
      </c>
      <c r="AA9997">
        <v>0.49221017393386668</v>
      </c>
      <c r="AB9997">
        <v>0.3857128385475555</v>
      </c>
      <c r="AC9997">
        <v>16.135511368204799</v>
      </c>
      <c r="AD9997">
        <v>0</v>
      </c>
      <c r="AE9997">
        <v>18.270031635481601</v>
      </c>
    </row>
    <row r="9998" spans="1:31" x14ac:dyDescent="0.25">
      <c r="A9998">
        <v>1858795</v>
      </c>
      <c r="B9998">
        <v>1</v>
      </c>
      <c r="C9998" t="s">
        <v>80</v>
      </c>
      <c r="D9998" t="s">
        <v>103</v>
      </c>
      <c r="E9998" t="s">
        <v>223</v>
      </c>
      <c r="F9998" t="s">
        <v>27995</v>
      </c>
      <c r="G9998" t="s">
        <v>1055</v>
      </c>
      <c r="H9998" t="s">
        <v>134</v>
      </c>
      <c r="I9998" t="s">
        <v>135</v>
      </c>
      <c r="J9998" t="s">
        <v>136</v>
      </c>
      <c r="K9998" t="s">
        <v>137</v>
      </c>
      <c r="L9998" t="s">
        <v>27996</v>
      </c>
      <c r="M9998" t="s">
        <v>27997</v>
      </c>
      <c r="N9998">
        <v>0.55111111099999999</v>
      </c>
      <c r="O9998">
        <v>0</v>
      </c>
      <c r="P9998">
        <v>65</v>
      </c>
      <c r="Q9998">
        <v>0</v>
      </c>
      <c r="R9998">
        <v>0</v>
      </c>
      <c r="S9998">
        <v>0</v>
      </c>
      <c r="T9998">
        <v>3</v>
      </c>
      <c r="U9998">
        <v>0</v>
      </c>
      <c r="V9998">
        <v>0</v>
      </c>
      <c r="W9998">
        <v>0</v>
      </c>
      <c r="X9998">
        <v>7.2880391500627972</v>
      </c>
      <c r="Y9998">
        <v>0</v>
      </c>
      <c r="Z9998">
        <v>0</v>
      </c>
      <c r="AA9998">
        <v>0</v>
      </c>
      <c r="AB9998">
        <v>3.048873518980284</v>
      </c>
      <c r="AC9998">
        <v>0</v>
      </c>
      <c r="AD9998">
        <v>0</v>
      </c>
      <c r="AE9998">
        <v>10.33691266904308</v>
      </c>
    </row>
    <row r="9999" spans="1:31" x14ac:dyDescent="0.25">
      <c r="A9999">
        <v>1858108</v>
      </c>
      <c r="B9999">
        <v>1</v>
      </c>
      <c r="C9999" t="s">
        <v>80</v>
      </c>
      <c r="D9999" t="s">
        <v>92</v>
      </c>
      <c r="E9999" t="s">
        <v>140</v>
      </c>
      <c r="F9999" t="s">
        <v>27998</v>
      </c>
      <c r="G9999" t="s">
        <v>213</v>
      </c>
      <c r="H9999" t="s">
        <v>134</v>
      </c>
      <c r="I9999" t="s">
        <v>135</v>
      </c>
      <c r="J9999" t="s">
        <v>136</v>
      </c>
      <c r="K9999" t="s">
        <v>137</v>
      </c>
      <c r="L9999" t="s">
        <v>27999</v>
      </c>
      <c r="M9999" t="s">
        <v>28000</v>
      </c>
      <c r="N9999">
        <v>0.98527777699999997</v>
      </c>
      <c r="O9999">
        <v>0</v>
      </c>
      <c r="P9999">
        <v>1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0.22322747380333333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0.22322747380333333</v>
      </c>
    </row>
    <row r="10000" spans="1:31" x14ac:dyDescent="0.25">
      <c r="A10000">
        <v>1858403</v>
      </c>
      <c r="B10000">
        <v>1</v>
      </c>
      <c r="C10000" t="s">
        <v>80</v>
      </c>
      <c r="D10000" t="s">
        <v>110</v>
      </c>
      <c r="E10000" t="s">
        <v>140</v>
      </c>
      <c r="F10000" t="s">
        <v>25683</v>
      </c>
      <c r="G10000" t="s">
        <v>213</v>
      </c>
      <c r="H10000" t="s">
        <v>134</v>
      </c>
      <c r="I10000" t="s">
        <v>135</v>
      </c>
      <c r="J10000" t="s">
        <v>136</v>
      </c>
      <c r="K10000" t="s">
        <v>137</v>
      </c>
      <c r="L10000" t="s">
        <v>28001</v>
      </c>
      <c r="M10000" t="s">
        <v>28002</v>
      </c>
      <c r="N10000">
        <v>5.966111111</v>
      </c>
      <c r="O10000">
        <v>0</v>
      </c>
      <c r="P10000">
        <v>26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58.353189622737759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58.353189622737759</v>
      </c>
    </row>
    <row r="10001" spans="1:31" x14ac:dyDescent="0.25">
      <c r="A10001">
        <v>1858423</v>
      </c>
      <c r="B10001">
        <v>1</v>
      </c>
      <c r="C10001" t="s">
        <v>80</v>
      </c>
      <c r="D10001" t="s">
        <v>88</v>
      </c>
      <c r="E10001" t="s">
        <v>131</v>
      </c>
      <c r="F10001" t="s">
        <v>28003</v>
      </c>
      <c r="G10001" t="s">
        <v>340</v>
      </c>
      <c r="H10001" t="s">
        <v>134</v>
      </c>
      <c r="I10001" t="s">
        <v>135</v>
      </c>
      <c r="J10001" t="s">
        <v>136</v>
      </c>
      <c r="K10001" t="s">
        <v>137</v>
      </c>
      <c r="L10001" t="s">
        <v>28004</v>
      </c>
      <c r="M10001" t="s">
        <v>28005</v>
      </c>
      <c r="N10001">
        <v>9.0861111109999992</v>
      </c>
      <c r="O10001">
        <v>0</v>
      </c>
      <c r="P10001">
        <v>45</v>
      </c>
      <c r="Q10001">
        <v>0</v>
      </c>
      <c r="R10001">
        <v>0</v>
      </c>
      <c r="S10001">
        <v>0</v>
      </c>
      <c r="T10001">
        <v>5</v>
      </c>
      <c r="U10001">
        <v>0</v>
      </c>
      <c r="V10001">
        <v>0</v>
      </c>
      <c r="W10001">
        <v>0</v>
      </c>
      <c r="X10001">
        <v>79.879860607975573</v>
      </c>
      <c r="Y10001">
        <v>0</v>
      </c>
      <c r="Z10001">
        <v>0</v>
      </c>
      <c r="AA10001">
        <v>0</v>
      </c>
      <c r="AB10001">
        <v>12.140738381890335</v>
      </c>
      <c r="AC10001">
        <v>0</v>
      </c>
      <c r="AD10001">
        <v>0</v>
      </c>
      <c r="AE10001">
        <v>92.020598989865903</v>
      </c>
    </row>
    <row r="10002" spans="1:31" x14ac:dyDescent="0.25">
      <c r="A10002">
        <v>1858566</v>
      </c>
      <c r="B10002">
        <v>1</v>
      </c>
      <c r="C10002" t="s">
        <v>80</v>
      </c>
      <c r="D10002" t="s">
        <v>105</v>
      </c>
      <c r="E10002" t="s">
        <v>140</v>
      </c>
      <c r="F10002" t="s">
        <v>28006</v>
      </c>
      <c r="G10002" t="s">
        <v>213</v>
      </c>
      <c r="H10002" t="s">
        <v>134</v>
      </c>
      <c r="I10002" t="s">
        <v>135</v>
      </c>
      <c r="J10002" t="s">
        <v>136</v>
      </c>
      <c r="K10002" t="s">
        <v>137</v>
      </c>
      <c r="L10002" t="s">
        <v>28007</v>
      </c>
      <c r="M10002" t="s">
        <v>28008</v>
      </c>
      <c r="N10002">
        <v>1.7211111109999999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1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2.3666772329200003E-2</v>
      </c>
      <c r="AC10002">
        <v>0</v>
      </c>
      <c r="AD10002">
        <v>0</v>
      </c>
      <c r="AE10002">
        <v>2.3666772329200003E-2</v>
      </c>
    </row>
    <row r="10003" spans="1:31" x14ac:dyDescent="0.25">
      <c r="A10003">
        <v>1858211</v>
      </c>
      <c r="B10003">
        <v>1</v>
      </c>
      <c r="C10003" t="s">
        <v>81</v>
      </c>
      <c r="D10003" t="s">
        <v>118</v>
      </c>
      <c r="E10003" t="s">
        <v>131</v>
      </c>
      <c r="F10003" t="s">
        <v>28009</v>
      </c>
      <c r="G10003" t="s">
        <v>133</v>
      </c>
      <c r="H10003" t="s">
        <v>134</v>
      </c>
      <c r="I10003" t="s">
        <v>135</v>
      </c>
      <c r="J10003" t="s">
        <v>136</v>
      </c>
      <c r="K10003" t="s">
        <v>137</v>
      </c>
      <c r="L10003" t="s">
        <v>28010</v>
      </c>
      <c r="M10003" t="s">
        <v>28011</v>
      </c>
      <c r="N10003">
        <v>1.2766666659999999</v>
      </c>
      <c r="O10003">
        <v>0</v>
      </c>
      <c r="P10003">
        <v>15</v>
      </c>
      <c r="Q10003">
        <v>0</v>
      </c>
      <c r="R10003">
        <v>0</v>
      </c>
      <c r="S10003">
        <v>0</v>
      </c>
      <c r="T10003">
        <v>1</v>
      </c>
      <c r="U10003">
        <v>0</v>
      </c>
      <c r="V10003">
        <v>0</v>
      </c>
      <c r="W10003">
        <v>0</v>
      </c>
      <c r="X10003">
        <v>2.1935539499708665</v>
      </c>
      <c r="Y10003">
        <v>0</v>
      </c>
      <c r="Z10003">
        <v>0</v>
      </c>
      <c r="AA10003">
        <v>0</v>
      </c>
      <c r="AB10003">
        <v>1.79640197425E-2</v>
      </c>
      <c r="AC10003">
        <v>0</v>
      </c>
      <c r="AD10003">
        <v>0</v>
      </c>
      <c r="AE10003">
        <v>2.2115179697133667</v>
      </c>
    </row>
    <row r="10004" spans="1:31" x14ac:dyDescent="0.25">
      <c r="A10004">
        <v>1858801</v>
      </c>
      <c r="B10004">
        <v>1</v>
      </c>
      <c r="C10004" t="s">
        <v>81</v>
      </c>
      <c r="D10004" t="s">
        <v>118</v>
      </c>
      <c r="E10004" t="s">
        <v>154</v>
      </c>
      <c r="F10004" t="s">
        <v>28012</v>
      </c>
      <c r="G10004" t="s">
        <v>156</v>
      </c>
      <c r="H10004" t="s">
        <v>157</v>
      </c>
      <c r="I10004" t="s">
        <v>135</v>
      </c>
      <c r="J10004" t="s">
        <v>136</v>
      </c>
      <c r="K10004" t="s">
        <v>137</v>
      </c>
      <c r="L10004" t="s">
        <v>28013</v>
      </c>
      <c r="M10004" t="s">
        <v>28014</v>
      </c>
      <c r="N10004">
        <v>0.35777777700000002</v>
      </c>
      <c r="O10004">
        <v>0</v>
      </c>
      <c r="P10004">
        <v>27</v>
      </c>
      <c r="Q10004">
        <v>0</v>
      </c>
      <c r="R10004">
        <v>0</v>
      </c>
      <c r="S10004">
        <v>1</v>
      </c>
      <c r="T10004">
        <v>0</v>
      </c>
      <c r="U10004">
        <v>0</v>
      </c>
      <c r="V10004">
        <v>0</v>
      </c>
      <c r="W10004">
        <v>0</v>
      </c>
      <c r="X10004">
        <v>2.732727919042333</v>
      </c>
      <c r="Y10004">
        <v>0</v>
      </c>
      <c r="Z10004">
        <v>0</v>
      </c>
      <c r="AA10004">
        <v>39.07754675391466</v>
      </c>
      <c r="AB10004">
        <v>0</v>
      </c>
      <c r="AC10004">
        <v>0</v>
      </c>
      <c r="AD10004">
        <v>0</v>
      </c>
      <c r="AE10004">
        <v>41.810274672956993</v>
      </c>
    </row>
    <row r="10005" spans="1:31" x14ac:dyDescent="0.25">
      <c r="A10005">
        <v>1858778</v>
      </c>
      <c r="B10005">
        <v>1</v>
      </c>
      <c r="C10005" t="s">
        <v>80</v>
      </c>
      <c r="D10005" t="s">
        <v>85</v>
      </c>
      <c r="E10005" t="s">
        <v>140</v>
      </c>
      <c r="F10005" t="s">
        <v>28015</v>
      </c>
      <c r="G10005" t="s">
        <v>246</v>
      </c>
      <c r="H10005" t="s">
        <v>134</v>
      </c>
      <c r="I10005" t="s">
        <v>135</v>
      </c>
      <c r="J10005" t="s">
        <v>136</v>
      </c>
      <c r="K10005" t="s">
        <v>137</v>
      </c>
      <c r="L10005" t="s">
        <v>28016</v>
      </c>
      <c r="M10005" t="s">
        <v>28017</v>
      </c>
      <c r="N10005">
        <v>2.5380555550000001</v>
      </c>
      <c r="O10005">
        <v>0</v>
      </c>
      <c r="P10005">
        <v>11</v>
      </c>
      <c r="Q10005">
        <v>0</v>
      </c>
      <c r="R10005">
        <v>0</v>
      </c>
      <c r="S10005">
        <v>0</v>
      </c>
      <c r="T10005">
        <v>1</v>
      </c>
      <c r="U10005">
        <v>0</v>
      </c>
      <c r="V10005">
        <v>0</v>
      </c>
      <c r="W10005">
        <v>0</v>
      </c>
      <c r="X10005">
        <v>5.5481995895845344</v>
      </c>
      <c r="Y10005">
        <v>0</v>
      </c>
      <c r="Z10005">
        <v>0</v>
      </c>
      <c r="AA10005">
        <v>0</v>
      </c>
      <c r="AB10005">
        <v>0.11783711415688333</v>
      </c>
      <c r="AC10005">
        <v>0</v>
      </c>
      <c r="AD10005">
        <v>0</v>
      </c>
      <c r="AE10005">
        <v>5.6660367037414181</v>
      </c>
    </row>
    <row r="10006" spans="1:31" x14ac:dyDescent="0.25">
      <c r="A10006">
        <v>1858758</v>
      </c>
      <c r="B10006">
        <v>1</v>
      </c>
      <c r="C10006" t="s">
        <v>81</v>
      </c>
      <c r="D10006" t="s">
        <v>127</v>
      </c>
      <c r="E10006" t="s">
        <v>252</v>
      </c>
      <c r="F10006" t="s">
        <v>28018</v>
      </c>
      <c r="G10006" t="s">
        <v>279</v>
      </c>
      <c r="H10006" t="s">
        <v>134</v>
      </c>
      <c r="I10006" t="s">
        <v>135</v>
      </c>
      <c r="J10006" t="s">
        <v>136</v>
      </c>
      <c r="K10006" t="s">
        <v>137</v>
      </c>
      <c r="L10006" t="s">
        <v>28019</v>
      </c>
      <c r="M10006" t="s">
        <v>28020</v>
      </c>
      <c r="N10006">
        <v>3.3725000000000001</v>
      </c>
      <c r="O10006">
        <v>0</v>
      </c>
      <c r="P10006">
        <v>71</v>
      </c>
      <c r="Q10006">
        <v>0</v>
      </c>
      <c r="R10006">
        <v>3</v>
      </c>
      <c r="S10006">
        <v>0</v>
      </c>
      <c r="T10006">
        <v>8</v>
      </c>
      <c r="U10006">
        <v>0</v>
      </c>
      <c r="V10006">
        <v>0</v>
      </c>
      <c r="W10006">
        <v>0</v>
      </c>
      <c r="X10006">
        <v>73.415338165101261</v>
      </c>
      <c r="Y10006">
        <v>0</v>
      </c>
      <c r="Z10006">
        <v>43.004638819077421</v>
      </c>
      <c r="AA10006">
        <v>0</v>
      </c>
      <c r="AB10006">
        <v>6.6499096604130674</v>
      </c>
      <c r="AC10006">
        <v>0</v>
      </c>
      <c r="AD10006">
        <v>0</v>
      </c>
      <c r="AE10006">
        <v>123.06988664459175</v>
      </c>
    </row>
    <row r="10007" spans="1:31" x14ac:dyDescent="0.25">
      <c r="A10007">
        <v>1858592</v>
      </c>
      <c r="B10007">
        <v>1</v>
      </c>
      <c r="C10007" t="s">
        <v>80</v>
      </c>
      <c r="D10007" t="s">
        <v>85</v>
      </c>
      <c r="E10007" t="s">
        <v>140</v>
      </c>
      <c r="F10007" t="s">
        <v>28021</v>
      </c>
      <c r="G10007" t="s">
        <v>246</v>
      </c>
      <c r="H10007" t="s">
        <v>134</v>
      </c>
      <c r="I10007" t="s">
        <v>135</v>
      </c>
      <c r="J10007" t="s">
        <v>136</v>
      </c>
      <c r="K10007" t="s">
        <v>137</v>
      </c>
      <c r="L10007" t="s">
        <v>28022</v>
      </c>
      <c r="M10007" t="s">
        <v>27401</v>
      </c>
      <c r="N10007">
        <v>1.1599999999999999</v>
      </c>
      <c r="O10007">
        <v>0</v>
      </c>
      <c r="P10007">
        <v>11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2.7781240046064006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2.7781240046064006</v>
      </c>
    </row>
    <row r="10008" spans="1:31" x14ac:dyDescent="0.25">
      <c r="A10008">
        <v>1858443</v>
      </c>
      <c r="B10008">
        <v>1</v>
      </c>
      <c r="C10008" t="s">
        <v>80</v>
      </c>
      <c r="D10008" t="s">
        <v>91</v>
      </c>
      <c r="E10008" t="s">
        <v>202</v>
      </c>
      <c r="F10008" t="s">
        <v>28023</v>
      </c>
      <c r="G10008" t="s">
        <v>156</v>
      </c>
      <c r="H10008" t="s">
        <v>157</v>
      </c>
      <c r="I10008" t="s">
        <v>135</v>
      </c>
      <c r="J10008" t="s">
        <v>136</v>
      </c>
      <c r="K10008" t="s">
        <v>137</v>
      </c>
      <c r="L10008" t="s">
        <v>28024</v>
      </c>
      <c r="M10008" t="s">
        <v>28025</v>
      </c>
      <c r="N10008">
        <v>0.246388888</v>
      </c>
      <c r="O10008">
        <v>26</v>
      </c>
      <c r="P10008">
        <v>908</v>
      </c>
      <c r="Q10008">
        <v>51</v>
      </c>
      <c r="R10008">
        <v>102</v>
      </c>
      <c r="S10008">
        <v>20</v>
      </c>
      <c r="T10008">
        <v>104</v>
      </c>
      <c r="U10008">
        <v>5</v>
      </c>
      <c r="V10008">
        <v>1</v>
      </c>
      <c r="W10008">
        <v>3.0228075462249335</v>
      </c>
      <c r="X10008">
        <v>44.853465684430596</v>
      </c>
      <c r="Y10008">
        <v>15.14169338643565</v>
      </c>
      <c r="Z10008">
        <v>11.381669315508086</v>
      </c>
      <c r="AA10008">
        <v>21.195238494096476</v>
      </c>
      <c r="AB10008">
        <v>17.223328266419298</v>
      </c>
      <c r="AC10008">
        <v>34.985001377937003</v>
      </c>
      <c r="AD10008">
        <v>12.277319351978225</v>
      </c>
      <c r="AE10008">
        <v>160.08052342303029</v>
      </c>
    </row>
    <row r="10009" spans="1:31" x14ac:dyDescent="0.25">
      <c r="A10009">
        <v>1858609</v>
      </c>
      <c r="B10009">
        <v>1</v>
      </c>
      <c r="C10009" t="s">
        <v>80</v>
      </c>
      <c r="D10009" t="s">
        <v>94</v>
      </c>
      <c r="E10009" t="s">
        <v>131</v>
      </c>
      <c r="F10009" t="s">
        <v>26717</v>
      </c>
      <c r="G10009" t="s">
        <v>133</v>
      </c>
      <c r="H10009" t="s">
        <v>134</v>
      </c>
      <c r="I10009" t="s">
        <v>135</v>
      </c>
      <c r="J10009" t="s">
        <v>136</v>
      </c>
      <c r="K10009" t="s">
        <v>137</v>
      </c>
      <c r="L10009" t="s">
        <v>28026</v>
      </c>
      <c r="M10009" t="s">
        <v>28027</v>
      </c>
      <c r="N10009">
        <v>1.0733333329999999</v>
      </c>
      <c r="O10009">
        <v>0</v>
      </c>
      <c r="P10009">
        <v>68</v>
      </c>
      <c r="Q10009">
        <v>0</v>
      </c>
      <c r="R10009">
        <v>0</v>
      </c>
      <c r="S10009">
        <v>0</v>
      </c>
      <c r="T10009">
        <v>4</v>
      </c>
      <c r="U10009">
        <v>0</v>
      </c>
      <c r="V10009">
        <v>0</v>
      </c>
      <c r="W10009">
        <v>0</v>
      </c>
      <c r="X10009">
        <v>16.007226645145334</v>
      </c>
      <c r="Y10009">
        <v>0</v>
      </c>
      <c r="Z10009">
        <v>0</v>
      </c>
      <c r="AA10009">
        <v>0</v>
      </c>
      <c r="AB10009">
        <v>3.8126309041204891</v>
      </c>
      <c r="AC10009">
        <v>0</v>
      </c>
      <c r="AD10009">
        <v>0</v>
      </c>
      <c r="AE10009">
        <v>19.819857549265823</v>
      </c>
    </row>
    <row r="10010" spans="1:31" x14ac:dyDescent="0.25">
      <c r="A10010">
        <v>1858878</v>
      </c>
      <c r="B10010">
        <v>1</v>
      </c>
      <c r="C10010" t="s">
        <v>80</v>
      </c>
      <c r="D10010" t="s">
        <v>106</v>
      </c>
      <c r="E10010" t="s">
        <v>252</v>
      </c>
      <c r="F10010" t="s">
        <v>28028</v>
      </c>
      <c r="G10010" t="s">
        <v>279</v>
      </c>
      <c r="H10010" t="s">
        <v>134</v>
      </c>
      <c r="I10010" t="s">
        <v>135</v>
      </c>
      <c r="J10010" t="s">
        <v>136</v>
      </c>
      <c r="K10010" t="s">
        <v>137</v>
      </c>
      <c r="L10010" t="s">
        <v>28029</v>
      </c>
      <c r="M10010" t="s">
        <v>28030</v>
      </c>
      <c r="N10010">
        <v>2.6180555550000002</v>
      </c>
      <c r="O10010">
        <v>0</v>
      </c>
      <c r="P10010">
        <v>17</v>
      </c>
      <c r="Q10010">
        <v>0</v>
      </c>
      <c r="R10010">
        <v>11</v>
      </c>
      <c r="S10010">
        <v>0</v>
      </c>
      <c r="T10010">
        <v>9</v>
      </c>
      <c r="U10010">
        <v>0</v>
      </c>
      <c r="V10010">
        <v>0</v>
      </c>
      <c r="W10010">
        <v>0</v>
      </c>
      <c r="X10010">
        <v>21.896097901840911</v>
      </c>
      <c r="Y10010">
        <v>0</v>
      </c>
      <c r="Z10010">
        <v>45.895399924387505</v>
      </c>
      <c r="AA10010">
        <v>0</v>
      </c>
      <c r="AB10010">
        <v>8.3866037101686661</v>
      </c>
      <c r="AC10010">
        <v>0</v>
      </c>
      <c r="AD10010">
        <v>0</v>
      </c>
      <c r="AE10010">
        <v>76.178101536397079</v>
      </c>
    </row>
    <row r="10011" spans="1:31" x14ac:dyDescent="0.25">
      <c r="A10011">
        <v>1858629</v>
      </c>
      <c r="B10011">
        <v>1</v>
      </c>
      <c r="C10011" t="s">
        <v>81</v>
      </c>
      <c r="D10011" t="s">
        <v>123</v>
      </c>
      <c r="E10011" t="s">
        <v>140</v>
      </c>
      <c r="F10011" t="s">
        <v>28031</v>
      </c>
      <c r="G10011" t="s">
        <v>142</v>
      </c>
      <c r="H10011" t="s">
        <v>134</v>
      </c>
      <c r="I10011" t="s">
        <v>135</v>
      </c>
      <c r="J10011" t="s">
        <v>136</v>
      </c>
      <c r="K10011" t="s">
        <v>137</v>
      </c>
      <c r="L10011" t="s">
        <v>28032</v>
      </c>
      <c r="M10011" t="s">
        <v>28033</v>
      </c>
      <c r="N10011">
        <v>5.8836111109999996</v>
      </c>
      <c r="O10011">
        <v>0</v>
      </c>
      <c r="P10011">
        <v>1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1.235065675376867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1.235065675376867</v>
      </c>
    </row>
    <row r="10012" spans="1:31" x14ac:dyDescent="0.25">
      <c r="A10012">
        <v>1858274</v>
      </c>
      <c r="B10012">
        <v>1</v>
      </c>
      <c r="C10012" t="s">
        <v>81</v>
      </c>
      <c r="D10012" t="s">
        <v>118</v>
      </c>
      <c r="E10012" t="s">
        <v>154</v>
      </c>
      <c r="F10012" t="s">
        <v>5481</v>
      </c>
      <c r="G10012" t="s">
        <v>175</v>
      </c>
      <c r="H10012" t="s">
        <v>157</v>
      </c>
      <c r="I10012" t="s">
        <v>135</v>
      </c>
      <c r="J10012" t="s">
        <v>136</v>
      </c>
      <c r="K10012" t="s">
        <v>137</v>
      </c>
      <c r="L10012" t="s">
        <v>28034</v>
      </c>
      <c r="M10012" t="s">
        <v>28035</v>
      </c>
      <c r="N10012">
        <v>0.75472222200000005</v>
      </c>
      <c r="O10012">
        <v>0</v>
      </c>
      <c r="P10012">
        <v>0</v>
      </c>
      <c r="Q10012">
        <v>2</v>
      </c>
      <c r="R10012">
        <v>1</v>
      </c>
      <c r="S10012">
        <v>1</v>
      </c>
      <c r="T10012">
        <v>1</v>
      </c>
      <c r="U10012">
        <v>0</v>
      </c>
      <c r="V10012">
        <v>0</v>
      </c>
      <c r="W10012">
        <v>0</v>
      </c>
      <c r="X10012">
        <v>0</v>
      </c>
      <c r="Y10012">
        <v>31.531534593564206</v>
      </c>
      <c r="Z10012">
        <v>9.0523440868033322E-2</v>
      </c>
      <c r="AA10012">
        <v>7.1151931935243251</v>
      </c>
      <c r="AB10012">
        <v>0</v>
      </c>
      <c r="AC10012">
        <v>0</v>
      </c>
      <c r="AD10012">
        <v>0</v>
      </c>
      <c r="AE10012">
        <v>38.737251227956563</v>
      </c>
    </row>
    <row r="10013" spans="1:31" x14ac:dyDescent="0.25">
      <c r="A10013">
        <v>1858767</v>
      </c>
      <c r="B10013">
        <v>1</v>
      </c>
      <c r="C10013" t="s">
        <v>80</v>
      </c>
      <c r="D10013" t="s">
        <v>95</v>
      </c>
      <c r="E10013" t="s">
        <v>154</v>
      </c>
      <c r="F10013" t="s">
        <v>28036</v>
      </c>
      <c r="G10013" t="s">
        <v>175</v>
      </c>
      <c r="H10013" t="s">
        <v>157</v>
      </c>
      <c r="I10013" t="s">
        <v>135</v>
      </c>
      <c r="J10013" t="s">
        <v>136</v>
      </c>
      <c r="K10013" t="s">
        <v>137</v>
      </c>
      <c r="L10013" t="s">
        <v>28037</v>
      </c>
      <c r="M10013" t="s">
        <v>28038</v>
      </c>
      <c r="N10013">
        <v>1.1599999999999999</v>
      </c>
      <c r="O10013">
        <v>0</v>
      </c>
      <c r="P10013">
        <v>606</v>
      </c>
      <c r="Q10013">
        <v>0</v>
      </c>
      <c r="R10013">
        <v>0</v>
      </c>
      <c r="S10013">
        <v>0</v>
      </c>
      <c r="T10013">
        <v>39</v>
      </c>
      <c r="U10013">
        <v>0</v>
      </c>
      <c r="V10013">
        <v>0</v>
      </c>
      <c r="W10013">
        <v>0</v>
      </c>
      <c r="X10013">
        <v>159.39948938561463</v>
      </c>
      <c r="Y10013">
        <v>0</v>
      </c>
      <c r="Z10013">
        <v>0</v>
      </c>
      <c r="AA10013">
        <v>0</v>
      </c>
      <c r="AB10013">
        <v>36.324886614309527</v>
      </c>
      <c r="AC10013">
        <v>0</v>
      </c>
      <c r="AD10013">
        <v>0</v>
      </c>
      <c r="AE10013">
        <v>195.72437599992415</v>
      </c>
    </row>
    <row r="10014" spans="1:31" x14ac:dyDescent="0.25">
      <c r="A10014">
        <v>1858744</v>
      </c>
      <c r="B10014">
        <v>1</v>
      </c>
      <c r="C10014" t="s">
        <v>81</v>
      </c>
      <c r="D10014" t="s">
        <v>118</v>
      </c>
      <c r="E10014" t="s">
        <v>154</v>
      </c>
      <c r="F10014" t="s">
        <v>28039</v>
      </c>
      <c r="G10014" t="s">
        <v>175</v>
      </c>
      <c r="H10014" t="s">
        <v>157</v>
      </c>
      <c r="I10014" t="s">
        <v>135</v>
      </c>
      <c r="J10014" t="s">
        <v>136</v>
      </c>
      <c r="K10014" t="s">
        <v>137</v>
      </c>
      <c r="L10014" t="s">
        <v>28040</v>
      </c>
      <c r="M10014" t="s">
        <v>28041</v>
      </c>
      <c r="N10014">
        <v>1.612777777</v>
      </c>
      <c r="O10014">
        <v>0</v>
      </c>
      <c r="P10014">
        <v>102</v>
      </c>
      <c r="Q10014">
        <v>0</v>
      </c>
      <c r="R10014">
        <v>15</v>
      </c>
      <c r="S10014">
        <v>0</v>
      </c>
      <c r="T10014">
        <v>5</v>
      </c>
      <c r="U10014">
        <v>0</v>
      </c>
      <c r="V10014">
        <v>0</v>
      </c>
      <c r="W10014">
        <v>0</v>
      </c>
      <c r="X10014">
        <v>33.200594744626031</v>
      </c>
      <c r="Y10014">
        <v>0</v>
      </c>
      <c r="Z10014">
        <v>7.3923464575577764</v>
      </c>
      <c r="AA10014">
        <v>0</v>
      </c>
      <c r="AB10014">
        <v>1.7097731730887502</v>
      </c>
      <c r="AC10014">
        <v>0</v>
      </c>
      <c r="AD10014">
        <v>0</v>
      </c>
      <c r="AE10014">
        <v>42.302714375272558</v>
      </c>
    </row>
    <row r="10015" spans="1:31" x14ac:dyDescent="0.25">
      <c r="A10015">
        <v>1858243</v>
      </c>
      <c r="B10015">
        <v>1</v>
      </c>
      <c r="C10015" t="s">
        <v>81</v>
      </c>
      <c r="D10015" t="s">
        <v>128</v>
      </c>
      <c r="E10015" t="s">
        <v>164</v>
      </c>
      <c r="F10015" t="s">
        <v>26285</v>
      </c>
      <c r="G10015" t="s">
        <v>225</v>
      </c>
      <c r="H10015" t="s">
        <v>157</v>
      </c>
      <c r="I10015" t="s">
        <v>135</v>
      </c>
      <c r="J10015" t="s">
        <v>136</v>
      </c>
      <c r="K10015" t="s">
        <v>151</v>
      </c>
      <c r="L10015" t="s">
        <v>28042</v>
      </c>
      <c r="M10015" t="s">
        <v>28043</v>
      </c>
      <c r="N10015">
        <v>1.1955555550000001</v>
      </c>
      <c r="O10015">
        <v>1</v>
      </c>
      <c r="P10015">
        <v>553</v>
      </c>
      <c r="Q10015">
        <v>2</v>
      </c>
      <c r="R10015">
        <v>3</v>
      </c>
      <c r="S10015">
        <v>3</v>
      </c>
      <c r="T10015">
        <v>38</v>
      </c>
      <c r="U10015">
        <v>0</v>
      </c>
      <c r="V10015">
        <v>0</v>
      </c>
      <c r="W10015">
        <v>0.28056066090050003</v>
      </c>
      <c r="X10015">
        <v>74.730911675157813</v>
      </c>
      <c r="Y10015">
        <v>5.5785813312902333</v>
      </c>
      <c r="Z10015">
        <v>0.36869217316487501</v>
      </c>
      <c r="AA10015">
        <v>31.44309692721993</v>
      </c>
      <c r="AB10015">
        <v>26.895318249006195</v>
      </c>
      <c r="AC10015">
        <v>0</v>
      </c>
      <c r="AD10015">
        <v>0</v>
      </c>
      <c r="AE10015">
        <v>139.29716101673955</v>
      </c>
    </row>
    <row r="10016" spans="1:31" x14ac:dyDescent="0.25">
      <c r="A10016">
        <v>1858512</v>
      </c>
      <c r="B10016">
        <v>1</v>
      </c>
      <c r="C10016" t="s">
        <v>80</v>
      </c>
      <c r="D10016" t="s">
        <v>104</v>
      </c>
      <c r="E10016" t="s">
        <v>252</v>
      </c>
      <c r="F10016" t="s">
        <v>28044</v>
      </c>
      <c r="G10016" t="s">
        <v>189</v>
      </c>
      <c r="H10016" t="s">
        <v>134</v>
      </c>
      <c r="I10016" t="s">
        <v>135</v>
      </c>
      <c r="J10016" t="s">
        <v>136</v>
      </c>
      <c r="K10016" t="s">
        <v>137</v>
      </c>
      <c r="L10016" t="s">
        <v>28045</v>
      </c>
      <c r="M10016" t="s">
        <v>28046</v>
      </c>
      <c r="N10016">
        <v>3.0977777770000001</v>
      </c>
      <c r="O10016">
        <v>0</v>
      </c>
      <c r="P10016">
        <v>8</v>
      </c>
      <c r="Q10016">
        <v>0</v>
      </c>
      <c r="R10016">
        <v>34</v>
      </c>
      <c r="S10016">
        <v>0</v>
      </c>
      <c r="T10016">
        <v>6</v>
      </c>
      <c r="U10016">
        <v>0</v>
      </c>
      <c r="V10016">
        <v>0</v>
      </c>
      <c r="W10016">
        <v>0</v>
      </c>
      <c r="X10016">
        <v>7.2459345355173976</v>
      </c>
      <c r="Y10016">
        <v>0</v>
      </c>
      <c r="Z10016">
        <v>51.688202349649316</v>
      </c>
      <c r="AA10016">
        <v>0</v>
      </c>
      <c r="AB10016">
        <v>9.8419709215609821</v>
      </c>
      <c r="AC10016">
        <v>0</v>
      </c>
      <c r="AD10016">
        <v>0</v>
      </c>
      <c r="AE10016">
        <v>68.776107806727694</v>
      </c>
    </row>
    <row r="10017" spans="1:31" x14ac:dyDescent="0.25">
      <c r="A10017">
        <v>1858844</v>
      </c>
      <c r="B10017">
        <v>1</v>
      </c>
      <c r="C10017" t="s">
        <v>80</v>
      </c>
      <c r="D10017" t="s">
        <v>98</v>
      </c>
      <c r="E10017" t="s">
        <v>131</v>
      </c>
      <c r="F10017" t="s">
        <v>19534</v>
      </c>
      <c r="G10017" t="s">
        <v>133</v>
      </c>
      <c r="H10017" t="s">
        <v>134</v>
      </c>
      <c r="I10017" t="s">
        <v>135</v>
      </c>
      <c r="J10017" t="s">
        <v>136</v>
      </c>
      <c r="K10017" t="s">
        <v>137</v>
      </c>
      <c r="L10017" t="s">
        <v>28047</v>
      </c>
      <c r="M10017" t="s">
        <v>28048</v>
      </c>
      <c r="N10017">
        <v>0.84555555500000001</v>
      </c>
      <c r="O10017">
        <v>0</v>
      </c>
      <c r="P10017">
        <v>30</v>
      </c>
      <c r="Q10017">
        <v>0</v>
      </c>
      <c r="R10017">
        <v>6</v>
      </c>
      <c r="S10017">
        <v>0</v>
      </c>
      <c r="T10017">
        <v>6</v>
      </c>
      <c r="U10017">
        <v>0</v>
      </c>
      <c r="V10017">
        <v>0</v>
      </c>
      <c r="W10017">
        <v>0</v>
      </c>
      <c r="X10017">
        <v>12.519208860704001</v>
      </c>
      <c r="Y10017">
        <v>0</v>
      </c>
      <c r="Z10017">
        <v>9.0866692296359588</v>
      </c>
      <c r="AA10017">
        <v>0</v>
      </c>
      <c r="AB10017">
        <v>3.8586497153592672</v>
      </c>
      <c r="AC10017">
        <v>0</v>
      </c>
      <c r="AD10017">
        <v>0</v>
      </c>
      <c r="AE10017">
        <v>25.464527805699227</v>
      </c>
    </row>
    <row r="10018" spans="1:31" x14ac:dyDescent="0.25">
      <c r="A10018">
        <v>1858558</v>
      </c>
      <c r="B10018">
        <v>1</v>
      </c>
      <c r="C10018" t="s">
        <v>80</v>
      </c>
      <c r="D10018" t="s">
        <v>96</v>
      </c>
      <c r="E10018" t="s">
        <v>140</v>
      </c>
      <c r="F10018" t="s">
        <v>28049</v>
      </c>
      <c r="G10018" t="s">
        <v>217</v>
      </c>
      <c r="H10018" t="s">
        <v>134</v>
      </c>
      <c r="I10018" t="s">
        <v>135</v>
      </c>
      <c r="J10018" t="s">
        <v>136</v>
      </c>
      <c r="K10018" t="s">
        <v>137</v>
      </c>
      <c r="L10018" t="s">
        <v>28050</v>
      </c>
      <c r="M10018" t="s">
        <v>28051</v>
      </c>
      <c r="N10018">
        <v>4.9383333330000001</v>
      </c>
      <c r="O10018">
        <v>0</v>
      </c>
      <c r="P10018">
        <v>5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3.3696787722211998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3.3696787722211998</v>
      </c>
    </row>
    <row r="10019" spans="1:31" x14ac:dyDescent="0.25">
      <c r="A10019">
        <v>1858598</v>
      </c>
      <c r="B10019">
        <v>1</v>
      </c>
      <c r="C10019" t="s">
        <v>80</v>
      </c>
      <c r="D10019" t="s">
        <v>97</v>
      </c>
      <c r="E10019" t="s">
        <v>154</v>
      </c>
      <c r="F10019" t="s">
        <v>28052</v>
      </c>
      <c r="G10019" t="s">
        <v>175</v>
      </c>
      <c r="H10019" t="s">
        <v>157</v>
      </c>
      <c r="I10019" t="s">
        <v>135</v>
      </c>
      <c r="J10019" t="s">
        <v>136</v>
      </c>
      <c r="K10019" t="s">
        <v>137</v>
      </c>
      <c r="L10019" t="s">
        <v>28053</v>
      </c>
      <c r="M10019" t="s">
        <v>28054</v>
      </c>
      <c r="N10019">
        <v>3.4877777769999998</v>
      </c>
      <c r="O10019">
        <v>0</v>
      </c>
      <c r="P10019">
        <v>39</v>
      </c>
      <c r="Q10019">
        <v>0</v>
      </c>
      <c r="R10019">
        <v>23</v>
      </c>
      <c r="S10019">
        <v>0</v>
      </c>
      <c r="T10019">
        <v>10</v>
      </c>
      <c r="U10019">
        <v>0</v>
      </c>
      <c r="V10019">
        <v>0</v>
      </c>
      <c r="W10019">
        <v>0</v>
      </c>
      <c r="X10019">
        <v>68.348698280071787</v>
      </c>
      <c r="Y10019">
        <v>0</v>
      </c>
      <c r="Z10019">
        <v>26.757449738664089</v>
      </c>
      <c r="AA10019">
        <v>0</v>
      </c>
      <c r="AB10019">
        <v>38.669304102850411</v>
      </c>
      <c r="AC10019">
        <v>0</v>
      </c>
      <c r="AD10019">
        <v>0</v>
      </c>
      <c r="AE10019">
        <v>133.77545212158628</v>
      </c>
    </row>
    <row r="10020" spans="1:31" x14ac:dyDescent="0.25">
      <c r="A10020">
        <v>1858698</v>
      </c>
      <c r="B10020">
        <v>1</v>
      </c>
      <c r="C10020" t="s">
        <v>80</v>
      </c>
      <c r="D10020" t="s">
        <v>90</v>
      </c>
      <c r="E10020" t="s">
        <v>140</v>
      </c>
      <c r="F10020" t="s">
        <v>28055</v>
      </c>
      <c r="G10020" t="s">
        <v>142</v>
      </c>
      <c r="H10020" t="s">
        <v>134</v>
      </c>
      <c r="I10020" t="s">
        <v>135</v>
      </c>
      <c r="J10020" t="s">
        <v>136</v>
      </c>
      <c r="K10020" t="s">
        <v>137</v>
      </c>
      <c r="L10020" t="s">
        <v>28056</v>
      </c>
      <c r="M10020" t="s">
        <v>28057</v>
      </c>
      <c r="N10020">
        <v>3.1172222220000001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1</v>
      </c>
      <c r="U10020">
        <v>0</v>
      </c>
      <c r="V10020">
        <v>1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0.19775925716820003</v>
      </c>
      <c r="AC10020">
        <v>0</v>
      </c>
      <c r="AD10020">
        <v>33.786318858346803</v>
      </c>
      <c r="AE10020">
        <v>33.984078115515004</v>
      </c>
    </row>
    <row r="10021" spans="1:31" x14ac:dyDescent="0.25">
      <c r="A10021">
        <v>1858157</v>
      </c>
      <c r="B10021">
        <v>1</v>
      </c>
      <c r="C10021" t="s">
        <v>81</v>
      </c>
      <c r="D10021" t="s">
        <v>122</v>
      </c>
      <c r="E10021" t="s">
        <v>202</v>
      </c>
      <c r="F10021" t="s">
        <v>9342</v>
      </c>
      <c r="G10021" t="s">
        <v>156</v>
      </c>
      <c r="H10021" t="s">
        <v>157</v>
      </c>
      <c r="I10021" t="s">
        <v>135</v>
      </c>
      <c r="J10021" t="s">
        <v>136</v>
      </c>
      <c r="K10021" t="s">
        <v>137</v>
      </c>
      <c r="L10021" t="s">
        <v>28058</v>
      </c>
      <c r="M10021" t="s">
        <v>28059</v>
      </c>
      <c r="N10021">
        <v>0.442222222</v>
      </c>
      <c r="O10021">
        <v>0</v>
      </c>
      <c r="P10021">
        <v>660</v>
      </c>
      <c r="Q10021">
        <v>175</v>
      </c>
      <c r="R10021">
        <v>12</v>
      </c>
      <c r="S10021">
        <v>17</v>
      </c>
      <c r="T10021">
        <v>78</v>
      </c>
      <c r="U10021">
        <v>0</v>
      </c>
      <c r="V10021">
        <v>1</v>
      </c>
      <c r="W10021">
        <v>0</v>
      </c>
      <c r="X10021">
        <v>40.362616392477392</v>
      </c>
      <c r="Y10021">
        <v>60.015905048335206</v>
      </c>
      <c r="Z10021">
        <v>1.4244648658425336</v>
      </c>
      <c r="AA10021">
        <v>85.685852871995706</v>
      </c>
      <c r="AB10021">
        <v>3.7503995122118821</v>
      </c>
      <c r="AC10021">
        <v>0</v>
      </c>
      <c r="AD10021">
        <v>0.16175566981529999</v>
      </c>
      <c r="AE10021">
        <v>191.40099436067803</v>
      </c>
    </row>
    <row r="10022" spans="1:31" x14ac:dyDescent="0.25">
      <c r="A10022">
        <v>1858140</v>
      </c>
      <c r="B10022">
        <v>1</v>
      </c>
      <c r="C10022" t="s">
        <v>80</v>
      </c>
      <c r="D10022" t="s">
        <v>98</v>
      </c>
      <c r="E10022" t="s">
        <v>202</v>
      </c>
      <c r="F10022" t="s">
        <v>4238</v>
      </c>
      <c r="G10022" t="s">
        <v>156</v>
      </c>
      <c r="H10022" t="s">
        <v>157</v>
      </c>
      <c r="I10022" t="s">
        <v>135</v>
      </c>
      <c r="J10022" t="s">
        <v>136</v>
      </c>
      <c r="K10022" t="s">
        <v>137</v>
      </c>
      <c r="L10022" t="s">
        <v>28060</v>
      </c>
      <c r="M10022" t="s">
        <v>28061</v>
      </c>
      <c r="N10022">
        <v>1.6061111109999999</v>
      </c>
      <c r="O10022">
        <v>0</v>
      </c>
      <c r="P10022">
        <v>0</v>
      </c>
      <c r="Q10022">
        <v>9</v>
      </c>
      <c r="R10022">
        <v>78</v>
      </c>
      <c r="S10022">
        <v>3</v>
      </c>
      <c r="T10022">
        <v>12</v>
      </c>
      <c r="U10022">
        <v>1</v>
      </c>
      <c r="V10022">
        <v>0</v>
      </c>
      <c r="W10022">
        <v>0</v>
      </c>
      <c r="X10022">
        <v>0</v>
      </c>
      <c r="Y10022">
        <v>128.58767540614068</v>
      </c>
      <c r="Z10022">
        <v>376.18342584789588</v>
      </c>
      <c r="AA10022">
        <v>7.4208587225318006</v>
      </c>
      <c r="AB10022">
        <v>55.711606802251751</v>
      </c>
      <c r="AC10022">
        <v>47.699410003334251</v>
      </c>
      <c r="AD10022">
        <v>0</v>
      </c>
      <c r="AE10022">
        <v>615.60297678215431</v>
      </c>
    </row>
    <row r="10023" spans="1:31" x14ac:dyDescent="0.25">
      <c r="A10023">
        <v>1858469</v>
      </c>
      <c r="B10023">
        <v>1</v>
      </c>
      <c r="C10023" t="s">
        <v>81</v>
      </c>
      <c r="D10023" t="s">
        <v>119</v>
      </c>
      <c r="E10023" t="s">
        <v>164</v>
      </c>
      <c r="F10023" t="s">
        <v>3535</v>
      </c>
      <c r="G10023" t="s">
        <v>156</v>
      </c>
      <c r="H10023" t="s">
        <v>157</v>
      </c>
      <c r="I10023" t="s">
        <v>179</v>
      </c>
      <c r="J10023" t="s">
        <v>136</v>
      </c>
      <c r="K10023" t="s">
        <v>137</v>
      </c>
      <c r="L10023" t="s">
        <v>28062</v>
      </c>
      <c r="M10023" t="s">
        <v>28063</v>
      </c>
      <c r="N10023">
        <v>2.6944444000000001E-2</v>
      </c>
      <c r="O10023">
        <v>1</v>
      </c>
      <c r="P10023">
        <v>422</v>
      </c>
      <c r="Q10023">
        <v>46</v>
      </c>
      <c r="R10023">
        <v>78</v>
      </c>
      <c r="S10023">
        <v>1</v>
      </c>
      <c r="T10023">
        <v>34</v>
      </c>
      <c r="U10023">
        <v>0</v>
      </c>
      <c r="V10023">
        <v>0</v>
      </c>
      <c r="W10023">
        <v>6.3591538503166671E-3</v>
      </c>
      <c r="X10023">
        <v>1.720177914950433</v>
      </c>
      <c r="Y10023">
        <v>5.7759846848888348</v>
      </c>
      <c r="Z10023">
        <v>1.2818931502533142</v>
      </c>
      <c r="AA10023">
        <v>1.2945541223875E-2</v>
      </c>
      <c r="AB10023">
        <v>1.0490639176036578</v>
      </c>
      <c r="AC10023">
        <v>0</v>
      </c>
      <c r="AD10023">
        <v>0</v>
      </c>
      <c r="AE10023">
        <v>9.8464243627704313</v>
      </c>
    </row>
    <row r="10024" spans="1:31" x14ac:dyDescent="0.25">
      <c r="A10024">
        <v>1858804</v>
      </c>
      <c r="B10024">
        <v>1</v>
      </c>
      <c r="C10024" t="s">
        <v>80</v>
      </c>
      <c r="D10024" t="s">
        <v>98</v>
      </c>
      <c r="E10024" t="s">
        <v>154</v>
      </c>
      <c r="F10024" t="s">
        <v>28064</v>
      </c>
      <c r="G10024" t="s">
        <v>175</v>
      </c>
      <c r="H10024" t="s">
        <v>157</v>
      </c>
      <c r="I10024" t="s">
        <v>135</v>
      </c>
      <c r="J10024" t="s">
        <v>136</v>
      </c>
      <c r="K10024" t="s">
        <v>137</v>
      </c>
      <c r="L10024" t="s">
        <v>28065</v>
      </c>
      <c r="M10024" t="s">
        <v>28066</v>
      </c>
      <c r="N10024">
        <v>2.5049999999999999</v>
      </c>
      <c r="O10024">
        <v>0</v>
      </c>
      <c r="P10024">
        <v>0</v>
      </c>
      <c r="Q10024">
        <v>0</v>
      </c>
      <c r="R10024">
        <v>8</v>
      </c>
      <c r="S10024">
        <v>0</v>
      </c>
      <c r="T10024">
        <v>1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35.224421032539972</v>
      </c>
      <c r="AA10024">
        <v>0</v>
      </c>
      <c r="AB10024">
        <v>0.77543827721500014</v>
      </c>
      <c r="AC10024">
        <v>0</v>
      </c>
      <c r="AD10024">
        <v>0</v>
      </c>
      <c r="AE10024">
        <v>35.999859309754974</v>
      </c>
    </row>
    <row r="10025" spans="1:31" x14ac:dyDescent="0.25">
      <c r="A10025">
        <v>1858163</v>
      </c>
      <c r="B10025">
        <v>1</v>
      </c>
      <c r="C10025" t="s">
        <v>81</v>
      </c>
      <c r="D10025" t="s">
        <v>121</v>
      </c>
      <c r="E10025" t="s">
        <v>164</v>
      </c>
      <c r="F10025" t="s">
        <v>4707</v>
      </c>
      <c r="G10025" t="s">
        <v>156</v>
      </c>
      <c r="H10025" t="s">
        <v>157</v>
      </c>
      <c r="I10025" t="s">
        <v>135</v>
      </c>
      <c r="J10025" t="s">
        <v>136</v>
      </c>
      <c r="K10025" t="s">
        <v>137</v>
      </c>
      <c r="L10025" t="s">
        <v>28067</v>
      </c>
      <c r="M10025" t="s">
        <v>28068</v>
      </c>
      <c r="N10025">
        <v>1.2002777769999999</v>
      </c>
      <c r="O10025">
        <v>0</v>
      </c>
      <c r="P10025">
        <v>268</v>
      </c>
      <c r="Q10025">
        <v>1</v>
      </c>
      <c r="R10025">
        <v>28</v>
      </c>
      <c r="S10025">
        <v>0</v>
      </c>
      <c r="T10025">
        <v>18</v>
      </c>
      <c r="U10025">
        <v>0</v>
      </c>
      <c r="V10025">
        <v>0</v>
      </c>
      <c r="W10025">
        <v>0</v>
      </c>
      <c r="X10025">
        <v>24.976268298305616</v>
      </c>
      <c r="Y10025">
        <v>1.3451657464651998</v>
      </c>
      <c r="Z10025">
        <v>5.184848155422551</v>
      </c>
      <c r="AA10025">
        <v>0</v>
      </c>
      <c r="AB10025">
        <v>13.898840587008122</v>
      </c>
      <c r="AC10025">
        <v>0</v>
      </c>
      <c r="AD10025">
        <v>0</v>
      </c>
      <c r="AE10025">
        <v>45.405122787201485</v>
      </c>
    </row>
    <row r="10026" spans="1:31" x14ac:dyDescent="0.25">
      <c r="A10026">
        <v>1858781</v>
      </c>
      <c r="B10026">
        <v>1</v>
      </c>
      <c r="C10026" t="s">
        <v>80</v>
      </c>
      <c r="D10026" t="s">
        <v>93</v>
      </c>
      <c r="E10026" t="s">
        <v>202</v>
      </c>
      <c r="F10026" t="s">
        <v>10172</v>
      </c>
      <c r="G10026" t="s">
        <v>156</v>
      </c>
      <c r="H10026" t="s">
        <v>157</v>
      </c>
      <c r="I10026" t="s">
        <v>179</v>
      </c>
      <c r="J10026" t="s">
        <v>136</v>
      </c>
      <c r="K10026" t="s">
        <v>137</v>
      </c>
      <c r="L10026" t="s">
        <v>28069</v>
      </c>
      <c r="M10026" t="s">
        <v>28070</v>
      </c>
      <c r="N10026">
        <v>6.1111109999999998E-3</v>
      </c>
      <c r="O10026">
        <v>1</v>
      </c>
      <c r="P10026">
        <v>315</v>
      </c>
      <c r="Q10026">
        <v>2</v>
      </c>
      <c r="R10026">
        <v>8</v>
      </c>
      <c r="S10026">
        <v>5</v>
      </c>
      <c r="T10026">
        <v>24</v>
      </c>
      <c r="U10026">
        <v>1</v>
      </c>
      <c r="V10026">
        <v>0</v>
      </c>
      <c r="W10026">
        <v>2.8473860607500004E-3</v>
      </c>
      <c r="X10026">
        <v>0.18142430477746646</v>
      </c>
      <c r="Y10026">
        <v>1.1939998648050001E-2</v>
      </c>
      <c r="Z10026">
        <v>5.5057801717599997E-2</v>
      </c>
      <c r="AA10026">
        <v>3.2440403864183336E-2</v>
      </c>
      <c r="AB10026">
        <v>4.920675319095557E-2</v>
      </c>
      <c r="AC10026">
        <v>1.6875311845333335E-2</v>
      </c>
      <c r="AD10026">
        <v>0</v>
      </c>
      <c r="AE10026">
        <v>0.34979196010433866</v>
      </c>
    </row>
    <row r="10027" spans="1:31" x14ac:dyDescent="0.25">
      <c r="A10027">
        <v>1858661</v>
      </c>
      <c r="B10027">
        <v>1</v>
      </c>
      <c r="C10027" t="s">
        <v>80</v>
      </c>
      <c r="D10027" t="s">
        <v>83</v>
      </c>
      <c r="E10027" t="s">
        <v>164</v>
      </c>
      <c r="F10027" t="s">
        <v>28071</v>
      </c>
      <c r="G10027" t="s">
        <v>156</v>
      </c>
      <c r="H10027" t="s">
        <v>157</v>
      </c>
      <c r="I10027" t="s">
        <v>135</v>
      </c>
      <c r="J10027" t="s">
        <v>136</v>
      </c>
      <c r="K10027" t="s">
        <v>137</v>
      </c>
      <c r="L10027" t="s">
        <v>28072</v>
      </c>
      <c r="M10027" t="s">
        <v>28073</v>
      </c>
      <c r="N10027">
        <v>1.39</v>
      </c>
      <c r="O10027">
        <v>0</v>
      </c>
      <c r="P10027">
        <v>555</v>
      </c>
      <c r="Q10027">
        <v>0</v>
      </c>
      <c r="R10027">
        <v>0</v>
      </c>
      <c r="S10027">
        <v>4</v>
      </c>
      <c r="T10027">
        <v>46</v>
      </c>
      <c r="U10027">
        <v>2</v>
      </c>
      <c r="V10027">
        <v>0</v>
      </c>
      <c r="W10027">
        <v>0</v>
      </c>
      <c r="X10027">
        <v>219.50371589940329</v>
      </c>
      <c r="Y10027">
        <v>0</v>
      </c>
      <c r="Z10027">
        <v>0</v>
      </c>
      <c r="AA10027">
        <v>45.579912891945</v>
      </c>
      <c r="AB10027">
        <v>65.589130050524886</v>
      </c>
      <c r="AC10027">
        <v>50.094720880335899</v>
      </c>
      <c r="AD10027">
        <v>0</v>
      </c>
      <c r="AE10027">
        <v>380.76747972220909</v>
      </c>
    </row>
    <row r="10028" spans="1:31" x14ac:dyDescent="0.25">
      <c r="A10028">
        <v>1858120</v>
      </c>
      <c r="B10028">
        <v>1</v>
      </c>
      <c r="C10028" t="s">
        <v>80</v>
      </c>
      <c r="D10028" t="s">
        <v>87</v>
      </c>
      <c r="E10028" t="s">
        <v>154</v>
      </c>
      <c r="F10028" t="s">
        <v>28074</v>
      </c>
      <c r="G10028" t="s">
        <v>386</v>
      </c>
      <c r="H10028" t="s">
        <v>157</v>
      </c>
      <c r="I10028" t="s">
        <v>135</v>
      </c>
      <c r="J10028" t="s">
        <v>136</v>
      </c>
      <c r="K10028" t="s">
        <v>137</v>
      </c>
      <c r="L10028" t="s">
        <v>28075</v>
      </c>
      <c r="M10028" t="s">
        <v>28076</v>
      </c>
      <c r="N10028">
        <v>7.9722221999999995E-2</v>
      </c>
      <c r="O10028">
        <v>0</v>
      </c>
      <c r="P10028">
        <v>138</v>
      </c>
      <c r="Q10028">
        <v>0</v>
      </c>
      <c r="R10028">
        <v>0</v>
      </c>
      <c r="S10028">
        <v>1</v>
      </c>
      <c r="T10028">
        <v>9</v>
      </c>
      <c r="U10028">
        <v>2</v>
      </c>
      <c r="V10028">
        <v>1</v>
      </c>
      <c r="W10028">
        <v>0</v>
      </c>
      <c r="X10028">
        <v>1.701511071635901</v>
      </c>
      <c r="Y10028">
        <v>0</v>
      </c>
      <c r="Z10028">
        <v>0</v>
      </c>
      <c r="AA10028">
        <v>7.4812561808133338E-2</v>
      </c>
      <c r="AB10028">
        <v>1.9241926150428332</v>
      </c>
      <c r="AC10028">
        <v>1.8762610681737417</v>
      </c>
      <c r="AD10028">
        <v>0.99432169883199994</v>
      </c>
      <c r="AE10028">
        <v>6.5710990154926083</v>
      </c>
    </row>
    <row r="10029" spans="1:31" x14ac:dyDescent="0.25">
      <c r="A10029">
        <v>1858538</v>
      </c>
      <c r="B10029">
        <v>1</v>
      </c>
      <c r="C10029" t="s">
        <v>80</v>
      </c>
      <c r="D10029" t="s">
        <v>98</v>
      </c>
      <c r="E10029" t="s">
        <v>131</v>
      </c>
      <c r="F10029" t="s">
        <v>28077</v>
      </c>
      <c r="G10029" t="s">
        <v>133</v>
      </c>
      <c r="H10029" t="s">
        <v>134</v>
      </c>
      <c r="I10029" t="s">
        <v>135</v>
      </c>
      <c r="J10029" t="s">
        <v>136</v>
      </c>
      <c r="K10029" t="s">
        <v>137</v>
      </c>
      <c r="L10029" t="s">
        <v>28078</v>
      </c>
      <c r="M10029" t="s">
        <v>28079</v>
      </c>
      <c r="N10029">
        <v>3.6697222219999999</v>
      </c>
      <c r="O10029">
        <v>0</v>
      </c>
      <c r="P10029">
        <v>0</v>
      </c>
      <c r="Q10029">
        <v>0</v>
      </c>
      <c r="R10029">
        <v>2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8.1709837401594925</v>
      </c>
      <c r="AA10029">
        <v>0</v>
      </c>
      <c r="AB10029">
        <v>0</v>
      </c>
      <c r="AC10029">
        <v>0</v>
      </c>
      <c r="AD10029">
        <v>0</v>
      </c>
      <c r="AE10029">
        <v>8.1709837401594925</v>
      </c>
    </row>
    <row r="10030" spans="1:31" x14ac:dyDescent="0.25">
      <c r="A10030">
        <v>1858369</v>
      </c>
      <c r="B10030">
        <v>1</v>
      </c>
      <c r="C10030" t="s">
        <v>81</v>
      </c>
      <c r="D10030" t="s">
        <v>118</v>
      </c>
      <c r="E10030" t="s">
        <v>202</v>
      </c>
      <c r="F10030" t="s">
        <v>28080</v>
      </c>
      <c r="G10030" t="s">
        <v>156</v>
      </c>
      <c r="H10030" t="s">
        <v>157</v>
      </c>
      <c r="I10030" t="s">
        <v>135</v>
      </c>
      <c r="J10030" t="s">
        <v>136</v>
      </c>
      <c r="K10030" t="s">
        <v>137</v>
      </c>
      <c r="L10030" t="s">
        <v>28081</v>
      </c>
      <c r="M10030" t="s">
        <v>28082</v>
      </c>
      <c r="N10030">
        <v>0.31694444399999999</v>
      </c>
      <c r="O10030">
        <v>3</v>
      </c>
      <c r="P10030">
        <v>3950</v>
      </c>
      <c r="Q10030">
        <v>84</v>
      </c>
      <c r="R10030">
        <v>251</v>
      </c>
      <c r="S10030">
        <v>27</v>
      </c>
      <c r="T10030">
        <v>407</v>
      </c>
      <c r="U10030">
        <v>14</v>
      </c>
      <c r="V10030">
        <v>1</v>
      </c>
      <c r="W10030">
        <v>0.5035788982908832</v>
      </c>
      <c r="X10030">
        <v>242.04100877465001</v>
      </c>
      <c r="Y10030">
        <v>78.522745642569916</v>
      </c>
      <c r="Z10030">
        <v>78.287455029911357</v>
      </c>
      <c r="AA10030">
        <v>76.888496042731205</v>
      </c>
      <c r="AB10030">
        <v>86.496449056713828</v>
      </c>
      <c r="AC10030">
        <v>454.64569165388809</v>
      </c>
      <c r="AD10030">
        <v>16.812836069530199</v>
      </c>
      <c r="AE10030">
        <v>1034.1982611682856</v>
      </c>
    </row>
    <row r="10031" spans="1:31" x14ac:dyDescent="0.25">
      <c r="A10031">
        <v>1858240</v>
      </c>
      <c r="B10031">
        <v>1</v>
      </c>
      <c r="C10031" t="s">
        <v>81</v>
      </c>
      <c r="D10031" t="s">
        <v>116</v>
      </c>
      <c r="E10031" t="s">
        <v>164</v>
      </c>
      <c r="F10031" t="s">
        <v>28083</v>
      </c>
      <c r="G10031" t="s">
        <v>156</v>
      </c>
      <c r="H10031" t="s">
        <v>157</v>
      </c>
      <c r="I10031" t="s">
        <v>135</v>
      </c>
      <c r="J10031" t="s">
        <v>136</v>
      </c>
      <c r="K10031" t="s">
        <v>137</v>
      </c>
      <c r="L10031" t="s">
        <v>28084</v>
      </c>
      <c r="M10031" t="s">
        <v>28085</v>
      </c>
      <c r="N10031">
        <v>1.2524999999999999</v>
      </c>
      <c r="O10031">
        <v>0</v>
      </c>
      <c r="P10031">
        <v>483</v>
      </c>
      <c r="Q10031">
        <v>5</v>
      </c>
      <c r="R10031">
        <v>35</v>
      </c>
      <c r="S10031">
        <v>0</v>
      </c>
      <c r="T10031">
        <v>55</v>
      </c>
      <c r="U10031">
        <v>0</v>
      </c>
      <c r="V10031">
        <v>0</v>
      </c>
      <c r="W10031">
        <v>0</v>
      </c>
      <c r="X10031">
        <v>93.782129137552488</v>
      </c>
      <c r="Y10031">
        <v>23.478668316674899</v>
      </c>
      <c r="Z10031">
        <v>4.9186498450075993</v>
      </c>
      <c r="AA10031">
        <v>0</v>
      </c>
      <c r="AB10031">
        <v>14.722178795675068</v>
      </c>
      <c r="AC10031">
        <v>0</v>
      </c>
      <c r="AD10031">
        <v>0</v>
      </c>
      <c r="AE10031">
        <v>136.90162609491006</v>
      </c>
    </row>
    <row r="10032" spans="1:31" x14ac:dyDescent="0.25">
      <c r="A10032">
        <v>1858226</v>
      </c>
      <c r="B10032">
        <v>1</v>
      </c>
      <c r="C10032" t="s">
        <v>80</v>
      </c>
      <c r="D10032" t="s">
        <v>99</v>
      </c>
      <c r="E10032" t="s">
        <v>140</v>
      </c>
      <c r="F10032" t="s">
        <v>16560</v>
      </c>
      <c r="G10032" t="s">
        <v>213</v>
      </c>
      <c r="H10032" t="s">
        <v>134</v>
      </c>
      <c r="I10032" t="s">
        <v>135</v>
      </c>
      <c r="J10032" t="s">
        <v>136</v>
      </c>
      <c r="K10032" t="s">
        <v>137</v>
      </c>
      <c r="L10032" t="s">
        <v>28086</v>
      </c>
      <c r="M10032" t="s">
        <v>28087</v>
      </c>
      <c r="N10032">
        <v>1.5552777769999999</v>
      </c>
      <c r="O10032">
        <v>0</v>
      </c>
      <c r="P10032">
        <v>1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0.114447893823375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0.114447893823375</v>
      </c>
    </row>
    <row r="10033" spans="1:31" x14ac:dyDescent="0.25">
      <c r="A10033">
        <v>1858618</v>
      </c>
      <c r="B10033">
        <v>1</v>
      </c>
      <c r="C10033" t="s">
        <v>81</v>
      </c>
      <c r="D10033" t="s">
        <v>115</v>
      </c>
      <c r="E10033" t="s">
        <v>131</v>
      </c>
      <c r="F10033" t="s">
        <v>28088</v>
      </c>
      <c r="G10033" t="s">
        <v>133</v>
      </c>
      <c r="H10033" t="s">
        <v>134</v>
      </c>
      <c r="I10033" t="s">
        <v>135</v>
      </c>
      <c r="J10033" t="s">
        <v>136</v>
      </c>
      <c r="K10033" t="s">
        <v>137</v>
      </c>
      <c r="L10033" t="s">
        <v>28089</v>
      </c>
      <c r="M10033" t="s">
        <v>28090</v>
      </c>
      <c r="N10033">
        <v>5.7824999999999998</v>
      </c>
      <c r="O10033">
        <v>0</v>
      </c>
      <c r="P10033">
        <v>3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0.16900635637404166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0.16900635637404166</v>
      </c>
    </row>
    <row r="10034" spans="1:31" x14ac:dyDescent="0.25">
      <c r="A10034">
        <v>1858183</v>
      </c>
      <c r="B10034">
        <v>1</v>
      </c>
      <c r="C10034" t="s">
        <v>81</v>
      </c>
      <c r="D10034" t="s">
        <v>123</v>
      </c>
      <c r="E10034" t="s">
        <v>154</v>
      </c>
      <c r="F10034" t="s">
        <v>28091</v>
      </c>
      <c r="G10034" t="s">
        <v>156</v>
      </c>
      <c r="H10034" t="s">
        <v>157</v>
      </c>
      <c r="I10034" t="s">
        <v>135</v>
      </c>
      <c r="J10034" t="s">
        <v>136</v>
      </c>
      <c r="K10034" t="s">
        <v>137</v>
      </c>
      <c r="L10034" t="s">
        <v>28092</v>
      </c>
      <c r="M10034" t="s">
        <v>28093</v>
      </c>
      <c r="N10034">
        <v>3.2352777769999999</v>
      </c>
      <c r="O10034">
        <v>0</v>
      </c>
      <c r="P10034">
        <v>204</v>
      </c>
      <c r="Q10034">
        <v>0</v>
      </c>
      <c r="R10034">
        <v>2</v>
      </c>
      <c r="S10034">
        <v>0</v>
      </c>
      <c r="T10034">
        <v>299</v>
      </c>
      <c r="U10034">
        <v>0</v>
      </c>
      <c r="V10034">
        <v>21</v>
      </c>
      <c r="W10034">
        <v>0</v>
      </c>
      <c r="X10034">
        <v>134.94649201761948</v>
      </c>
      <c r="Y10034">
        <v>0</v>
      </c>
      <c r="Z10034">
        <v>0</v>
      </c>
      <c r="AA10034">
        <v>0</v>
      </c>
      <c r="AB10034">
        <v>1807.5226686611754</v>
      </c>
      <c r="AC10034">
        <v>0</v>
      </c>
      <c r="AD10034">
        <v>2083.7370292409455</v>
      </c>
      <c r="AE10034">
        <v>4026.2061899197406</v>
      </c>
    </row>
    <row r="10035" spans="1:31" x14ac:dyDescent="0.25">
      <c r="A10035">
        <v>1858432</v>
      </c>
      <c r="B10035">
        <v>1</v>
      </c>
      <c r="C10035" t="s">
        <v>80</v>
      </c>
      <c r="D10035" t="s">
        <v>99</v>
      </c>
      <c r="E10035" t="s">
        <v>131</v>
      </c>
      <c r="F10035" t="s">
        <v>28094</v>
      </c>
      <c r="G10035" t="s">
        <v>242</v>
      </c>
      <c r="H10035" t="s">
        <v>134</v>
      </c>
      <c r="I10035" t="s">
        <v>135</v>
      </c>
      <c r="J10035" t="s">
        <v>3</v>
      </c>
      <c r="K10035" t="s">
        <v>137</v>
      </c>
      <c r="L10035" t="s">
        <v>27833</v>
      </c>
      <c r="M10035" t="s">
        <v>28095</v>
      </c>
      <c r="N10035">
        <v>2.2694444439999999</v>
      </c>
      <c r="O10035">
        <v>0</v>
      </c>
      <c r="P10035">
        <v>6</v>
      </c>
      <c r="Q10035">
        <v>0</v>
      </c>
      <c r="R10035">
        <v>1</v>
      </c>
      <c r="S10035">
        <v>0</v>
      </c>
      <c r="T10035">
        <v>5</v>
      </c>
      <c r="U10035">
        <v>0</v>
      </c>
      <c r="V10035">
        <v>0</v>
      </c>
      <c r="W10035">
        <v>0</v>
      </c>
      <c r="X10035">
        <v>4.8317445523533333</v>
      </c>
      <c r="Y10035">
        <v>0</v>
      </c>
      <c r="Z10035">
        <v>2.42469294151</v>
      </c>
      <c r="AA10035">
        <v>0</v>
      </c>
      <c r="AB10035">
        <v>29.538338794154587</v>
      </c>
      <c r="AC10035">
        <v>0</v>
      </c>
      <c r="AD10035">
        <v>0</v>
      </c>
      <c r="AE10035">
        <v>36.794776288017921</v>
      </c>
    </row>
    <row r="10036" spans="1:31" x14ac:dyDescent="0.25">
      <c r="A10036">
        <v>1858177</v>
      </c>
      <c r="B10036">
        <v>1</v>
      </c>
      <c r="C10036" t="s">
        <v>80</v>
      </c>
      <c r="D10036" t="s">
        <v>106</v>
      </c>
      <c r="E10036" t="s">
        <v>164</v>
      </c>
      <c r="F10036" t="s">
        <v>28096</v>
      </c>
      <c r="G10036" t="s">
        <v>175</v>
      </c>
      <c r="H10036" t="s">
        <v>157</v>
      </c>
      <c r="I10036" t="s">
        <v>135</v>
      </c>
      <c r="J10036" t="s">
        <v>136</v>
      </c>
      <c r="K10036" t="s">
        <v>137</v>
      </c>
      <c r="L10036" t="s">
        <v>28097</v>
      </c>
      <c r="M10036" t="s">
        <v>28098</v>
      </c>
      <c r="N10036">
        <v>2.8194444440000002</v>
      </c>
      <c r="O10036">
        <v>2</v>
      </c>
      <c r="P10036">
        <v>107</v>
      </c>
      <c r="Q10036">
        <v>45</v>
      </c>
      <c r="R10036">
        <v>41</v>
      </c>
      <c r="S10036">
        <v>1</v>
      </c>
      <c r="T10036">
        <v>19</v>
      </c>
      <c r="U10036">
        <v>0</v>
      </c>
      <c r="V10036">
        <v>0</v>
      </c>
      <c r="W10036">
        <v>1.1824744659885</v>
      </c>
      <c r="X10036">
        <v>88.89434962949116</v>
      </c>
      <c r="Y10036">
        <v>260.37464946577285</v>
      </c>
      <c r="Z10036">
        <v>207.96139420687862</v>
      </c>
      <c r="AA10036">
        <v>36.220993530665666</v>
      </c>
      <c r="AB10036">
        <v>34.746947018608111</v>
      </c>
      <c r="AC10036">
        <v>0</v>
      </c>
      <c r="AD10036">
        <v>0</v>
      </c>
      <c r="AE10036">
        <v>629.3808083174049</v>
      </c>
    </row>
    <row r="10037" spans="1:31" x14ac:dyDescent="0.25">
      <c r="A10037">
        <v>1858326</v>
      </c>
      <c r="B10037">
        <v>1</v>
      </c>
      <c r="C10037" t="s">
        <v>81</v>
      </c>
      <c r="D10037" t="s">
        <v>114</v>
      </c>
      <c r="E10037" t="s">
        <v>131</v>
      </c>
      <c r="F10037" t="s">
        <v>9205</v>
      </c>
      <c r="G10037" t="s">
        <v>133</v>
      </c>
      <c r="H10037" t="s">
        <v>134</v>
      </c>
      <c r="I10037" t="s">
        <v>135</v>
      </c>
      <c r="J10037" t="s">
        <v>136</v>
      </c>
      <c r="K10037" t="s">
        <v>137</v>
      </c>
      <c r="L10037" t="s">
        <v>28099</v>
      </c>
      <c r="M10037" t="s">
        <v>28100</v>
      </c>
      <c r="N10037">
        <v>1.436111111</v>
      </c>
      <c r="O10037">
        <v>0</v>
      </c>
      <c r="P10037">
        <v>39</v>
      </c>
      <c r="Q10037">
        <v>0</v>
      </c>
      <c r="R10037">
        <v>0</v>
      </c>
      <c r="S10037">
        <v>0</v>
      </c>
      <c r="T10037">
        <v>1</v>
      </c>
      <c r="U10037">
        <v>0</v>
      </c>
      <c r="V10037">
        <v>0</v>
      </c>
      <c r="W10037">
        <v>0</v>
      </c>
      <c r="X10037">
        <v>6.9894919845720009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6.9894919845720009</v>
      </c>
    </row>
    <row r="10038" spans="1:31" x14ac:dyDescent="0.25">
      <c r="A10038">
        <v>1858475</v>
      </c>
      <c r="B10038">
        <v>1</v>
      </c>
      <c r="C10038" t="s">
        <v>81</v>
      </c>
      <c r="D10038" t="s">
        <v>115</v>
      </c>
      <c r="E10038" t="s">
        <v>252</v>
      </c>
      <c r="F10038" t="s">
        <v>28101</v>
      </c>
      <c r="G10038" t="s">
        <v>4083</v>
      </c>
      <c r="H10038" t="s">
        <v>134</v>
      </c>
      <c r="I10038" t="s">
        <v>135</v>
      </c>
      <c r="J10038" t="s">
        <v>136</v>
      </c>
      <c r="K10038" t="s">
        <v>137</v>
      </c>
      <c r="L10038" t="s">
        <v>28102</v>
      </c>
      <c r="M10038" t="s">
        <v>28103</v>
      </c>
      <c r="N10038">
        <v>2.1416666659999999</v>
      </c>
      <c r="O10038">
        <v>0</v>
      </c>
      <c r="P10038">
        <v>31</v>
      </c>
      <c r="Q10038">
        <v>0</v>
      </c>
      <c r="R10038">
        <v>4</v>
      </c>
      <c r="S10038">
        <v>0</v>
      </c>
      <c r="T10038">
        <v>12</v>
      </c>
      <c r="U10038">
        <v>0</v>
      </c>
      <c r="V10038">
        <v>0</v>
      </c>
      <c r="W10038">
        <v>0</v>
      </c>
      <c r="X10038">
        <v>13.269165367776496</v>
      </c>
      <c r="Y10038">
        <v>0</v>
      </c>
      <c r="Z10038">
        <v>15.585926557880684</v>
      </c>
      <c r="AA10038">
        <v>0</v>
      </c>
      <c r="AB10038">
        <v>28.771068093294801</v>
      </c>
      <c r="AC10038">
        <v>0</v>
      </c>
      <c r="AD10038">
        <v>0</v>
      </c>
      <c r="AE10038">
        <v>57.626160018951978</v>
      </c>
    </row>
    <row r="10039" spans="1:31" x14ac:dyDescent="0.25">
      <c r="A10039">
        <v>1858933</v>
      </c>
      <c r="B10039">
        <v>1</v>
      </c>
      <c r="C10039" t="s">
        <v>80</v>
      </c>
      <c r="D10039" t="s">
        <v>109</v>
      </c>
      <c r="E10039" t="s">
        <v>131</v>
      </c>
      <c r="F10039" t="s">
        <v>21836</v>
      </c>
      <c r="G10039" t="s">
        <v>133</v>
      </c>
      <c r="H10039" t="s">
        <v>134</v>
      </c>
      <c r="I10039" t="s">
        <v>135</v>
      </c>
      <c r="J10039" t="s">
        <v>136</v>
      </c>
      <c r="K10039" t="s">
        <v>137</v>
      </c>
      <c r="L10039" t="s">
        <v>28104</v>
      </c>
      <c r="M10039" t="s">
        <v>28105</v>
      </c>
      <c r="N10039">
        <v>0.66472222199999997</v>
      </c>
      <c r="O10039">
        <v>0</v>
      </c>
      <c r="P10039">
        <v>5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0.51110257019622496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0.51110257019622496</v>
      </c>
    </row>
    <row r="10040" spans="1:31" x14ac:dyDescent="0.25">
      <c r="A10040">
        <v>1858246</v>
      </c>
      <c r="B10040">
        <v>1</v>
      </c>
      <c r="C10040" t="s">
        <v>80</v>
      </c>
      <c r="D10040" t="s">
        <v>106</v>
      </c>
      <c r="E10040" t="s">
        <v>131</v>
      </c>
      <c r="F10040" t="s">
        <v>28106</v>
      </c>
      <c r="G10040" t="s">
        <v>133</v>
      </c>
      <c r="H10040" t="s">
        <v>134</v>
      </c>
      <c r="I10040" t="s">
        <v>135</v>
      </c>
      <c r="J10040" t="s">
        <v>136</v>
      </c>
      <c r="K10040" t="s">
        <v>137</v>
      </c>
      <c r="L10040" t="s">
        <v>28107</v>
      </c>
      <c r="M10040" t="s">
        <v>28108</v>
      </c>
      <c r="N10040">
        <v>2.0036111110000001</v>
      </c>
      <c r="O10040">
        <v>0</v>
      </c>
      <c r="P10040">
        <v>0</v>
      </c>
      <c r="Q10040">
        <v>0</v>
      </c>
      <c r="R10040">
        <v>1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10.597490432041051</v>
      </c>
      <c r="AA10040">
        <v>0</v>
      </c>
      <c r="AB10040">
        <v>0</v>
      </c>
      <c r="AC10040">
        <v>0</v>
      </c>
      <c r="AD10040">
        <v>0</v>
      </c>
      <c r="AE10040">
        <v>10.597490432041051</v>
      </c>
    </row>
    <row r="10041" spans="1:31" x14ac:dyDescent="0.25">
      <c r="A10041">
        <v>1858223</v>
      </c>
      <c r="B10041">
        <v>1</v>
      </c>
      <c r="C10041" t="s">
        <v>81</v>
      </c>
      <c r="D10041" t="s">
        <v>117</v>
      </c>
      <c r="E10041" t="s">
        <v>140</v>
      </c>
      <c r="F10041" t="s">
        <v>28109</v>
      </c>
      <c r="G10041" t="s">
        <v>142</v>
      </c>
      <c r="H10041" t="s">
        <v>134</v>
      </c>
      <c r="I10041" t="s">
        <v>135</v>
      </c>
      <c r="J10041" t="s">
        <v>136</v>
      </c>
      <c r="K10041" t="s">
        <v>137</v>
      </c>
      <c r="L10041" t="s">
        <v>28110</v>
      </c>
      <c r="M10041" t="s">
        <v>28111</v>
      </c>
      <c r="N10041">
        <v>2.631388888</v>
      </c>
      <c r="O10041">
        <v>0</v>
      </c>
      <c r="P10041">
        <v>1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0.59872305945622506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0.59872305945622506</v>
      </c>
    </row>
    <row r="10042" spans="1:31" x14ac:dyDescent="0.25">
      <c r="A10042">
        <v>1858887</v>
      </c>
      <c r="B10042">
        <v>1</v>
      </c>
      <c r="C10042" t="s">
        <v>80</v>
      </c>
      <c r="D10042" t="s">
        <v>89</v>
      </c>
      <c r="E10042" t="s">
        <v>252</v>
      </c>
      <c r="F10042" t="s">
        <v>28112</v>
      </c>
      <c r="G10042" t="s">
        <v>217</v>
      </c>
      <c r="H10042" t="s">
        <v>134</v>
      </c>
      <c r="I10042" t="s">
        <v>135</v>
      </c>
      <c r="J10042" t="s">
        <v>136</v>
      </c>
      <c r="K10042" t="s">
        <v>137</v>
      </c>
      <c r="L10042" t="s">
        <v>28113</v>
      </c>
      <c r="M10042" t="s">
        <v>28114</v>
      </c>
      <c r="N10042">
        <v>0.54027777700000001</v>
      </c>
      <c r="O10042">
        <v>0</v>
      </c>
      <c r="P10042">
        <v>109</v>
      </c>
      <c r="Q10042">
        <v>0</v>
      </c>
      <c r="R10042">
        <v>0</v>
      </c>
      <c r="S10042">
        <v>0</v>
      </c>
      <c r="T10042">
        <v>4</v>
      </c>
      <c r="U10042">
        <v>0</v>
      </c>
      <c r="V10042">
        <v>0</v>
      </c>
      <c r="W10042">
        <v>0</v>
      </c>
      <c r="X10042">
        <v>38.433897783777752</v>
      </c>
      <c r="Y10042">
        <v>0</v>
      </c>
      <c r="Z10042">
        <v>0</v>
      </c>
      <c r="AA10042">
        <v>0</v>
      </c>
      <c r="AB10042">
        <v>0.85680471478991671</v>
      </c>
      <c r="AC10042">
        <v>0</v>
      </c>
      <c r="AD10042">
        <v>0</v>
      </c>
      <c r="AE10042">
        <v>39.290702498567668</v>
      </c>
    </row>
    <row r="10043" spans="1:31" x14ac:dyDescent="0.25">
      <c r="A10043">
        <v>1858200</v>
      </c>
      <c r="B10043">
        <v>1</v>
      </c>
      <c r="C10043" t="s">
        <v>80</v>
      </c>
      <c r="D10043" t="s">
        <v>93</v>
      </c>
      <c r="E10043" t="s">
        <v>202</v>
      </c>
      <c r="F10043" t="s">
        <v>15316</v>
      </c>
      <c r="G10043" t="s">
        <v>156</v>
      </c>
      <c r="H10043" t="s">
        <v>157</v>
      </c>
      <c r="I10043" t="s">
        <v>135</v>
      </c>
      <c r="J10043" t="s">
        <v>136</v>
      </c>
      <c r="K10043" t="s">
        <v>137</v>
      </c>
      <c r="L10043" t="s">
        <v>28115</v>
      </c>
      <c r="M10043" t="s">
        <v>28116</v>
      </c>
      <c r="N10043">
        <v>0.121388888</v>
      </c>
      <c r="O10043">
        <v>1</v>
      </c>
      <c r="P10043">
        <v>0</v>
      </c>
      <c r="Q10043">
        <v>12</v>
      </c>
      <c r="R10043">
        <v>0</v>
      </c>
      <c r="S10043">
        <v>2</v>
      </c>
      <c r="T10043">
        <v>0</v>
      </c>
      <c r="U10043">
        <v>1</v>
      </c>
      <c r="V10043">
        <v>0</v>
      </c>
      <c r="W10043">
        <v>0.94330083031546674</v>
      </c>
      <c r="X10043">
        <v>0</v>
      </c>
      <c r="Y10043">
        <v>19.02773057802688</v>
      </c>
      <c r="Z10043">
        <v>0</v>
      </c>
      <c r="AA10043">
        <v>1.8994501990407584</v>
      </c>
      <c r="AB10043">
        <v>0</v>
      </c>
      <c r="AC10043">
        <v>10.254114165179999</v>
      </c>
      <c r="AD10043">
        <v>0</v>
      </c>
      <c r="AE10043">
        <v>32.124595772563097</v>
      </c>
    </row>
    <row r="10044" spans="1:31" x14ac:dyDescent="0.25">
      <c r="A10044">
        <v>1858392</v>
      </c>
      <c r="B10044">
        <v>1</v>
      </c>
      <c r="C10044" t="s">
        <v>80</v>
      </c>
      <c r="D10044" t="s">
        <v>105</v>
      </c>
      <c r="E10044" t="s">
        <v>154</v>
      </c>
      <c r="F10044" t="s">
        <v>28117</v>
      </c>
      <c r="G10044" t="s">
        <v>175</v>
      </c>
      <c r="H10044" t="s">
        <v>157</v>
      </c>
      <c r="I10044" t="s">
        <v>135</v>
      </c>
      <c r="J10044" t="s">
        <v>136</v>
      </c>
      <c r="K10044" t="s">
        <v>137</v>
      </c>
      <c r="L10044" t="s">
        <v>28118</v>
      </c>
      <c r="M10044" t="s">
        <v>28119</v>
      </c>
      <c r="N10044">
        <v>2.6994444440000001</v>
      </c>
      <c r="O10044">
        <v>0</v>
      </c>
      <c r="P10044">
        <v>94</v>
      </c>
      <c r="Q10044">
        <v>0</v>
      </c>
      <c r="R10044">
        <v>4</v>
      </c>
      <c r="S10044">
        <v>2</v>
      </c>
      <c r="T10044">
        <v>8</v>
      </c>
      <c r="U10044">
        <v>0</v>
      </c>
      <c r="V10044">
        <v>0</v>
      </c>
      <c r="W10044">
        <v>0</v>
      </c>
      <c r="X10044">
        <v>58.986267372361674</v>
      </c>
      <c r="Y10044">
        <v>0</v>
      </c>
      <c r="Z10044">
        <v>14.700302296075844</v>
      </c>
      <c r="AA10044">
        <v>102.10917883513279</v>
      </c>
      <c r="AB10044">
        <v>76.218840414591796</v>
      </c>
      <c r="AC10044">
        <v>0</v>
      </c>
      <c r="AD10044">
        <v>0</v>
      </c>
      <c r="AE10044">
        <v>252.0145889181621</v>
      </c>
    </row>
    <row r="10045" spans="1:31" x14ac:dyDescent="0.25">
      <c r="A10045">
        <v>1858346</v>
      </c>
      <c r="B10045">
        <v>1</v>
      </c>
      <c r="C10045" t="s">
        <v>80</v>
      </c>
      <c r="D10045" t="s">
        <v>95</v>
      </c>
      <c r="E10045" t="s">
        <v>131</v>
      </c>
      <c r="F10045" t="s">
        <v>14151</v>
      </c>
      <c r="G10045" t="s">
        <v>217</v>
      </c>
      <c r="H10045" t="s">
        <v>134</v>
      </c>
      <c r="I10045" t="s">
        <v>135</v>
      </c>
      <c r="J10045" t="s">
        <v>136</v>
      </c>
      <c r="K10045" t="s">
        <v>137</v>
      </c>
      <c r="L10045" t="s">
        <v>28120</v>
      </c>
      <c r="M10045" t="s">
        <v>28121</v>
      </c>
      <c r="N10045">
        <v>0.311111111</v>
      </c>
      <c r="O10045">
        <v>0</v>
      </c>
      <c r="P10045">
        <v>25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1.2965112162240002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1.2965112162240002</v>
      </c>
    </row>
    <row r="10046" spans="1:31" x14ac:dyDescent="0.25">
      <c r="A10046">
        <v>1858641</v>
      </c>
      <c r="B10046">
        <v>1</v>
      </c>
      <c r="C10046" t="s">
        <v>80</v>
      </c>
      <c r="D10046" t="s">
        <v>82</v>
      </c>
      <c r="E10046" t="s">
        <v>131</v>
      </c>
      <c r="F10046" t="s">
        <v>28122</v>
      </c>
      <c r="G10046" t="s">
        <v>189</v>
      </c>
      <c r="H10046" t="s">
        <v>134</v>
      </c>
      <c r="I10046" t="s">
        <v>135</v>
      </c>
      <c r="J10046" t="s">
        <v>136</v>
      </c>
      <c r="K10046" t="s">
        <v>137</v>
      </c>
      <c r="L10046" t="s">
        <v>28123</v>
      </c>
      <c r="M10046" t="s">
        <v>28124</v>
      </c>
      <c r="N10046">
        <v>1.840833333</v>
      </c>
      <c r="O10046">
        <v>0</v>
      </c>
      <c r="P10046">
        <v>132</v>
      </c>
      <c r="Q10046">
        <v>0</v>
      </c>
      <c r="R10046">
        <v>0</v>
      </c>
      <c r="S10046">
        <v>0</v>
      </c>
      <c r="T10046">
        <v>35</v>
      </c>
      <c r="U10046">
        <v>0</v>
      </c>
      <c r="V10046">
        <v>0</v>
      </c>
      <c r="W10046">
        <v>0</v>
      </c>
      <c r="X10046">
        <v>50.038268107540588</v>
      </c>
      <c r="Y10046">
        <v>0</v>
      </c>
      <c r="Z10046">
        <v>0</v>
      </c>
      <c r="AA10046">
        <v>0</v>
      </c>
      <c r="AB10046">
        <v>32.702103390179872</v>
      </c>
      <c r="AC10046">
        <v>0</v>
      </c>
      <c r="AD10046">
        <v>0</v>
      </c>
      <c r="AE10046">
        <v>82.74037149772046</v>
      </c>
    </row>
    <row r="10047" spans="1:31" x14ac:dyDescent="0.25">
      <c r="A10047">
        <v>1858847</v>
      </c>
      <c r="B10047">
        <v>1</v>
      </c>
      <c r="C10047" t="s">
        <v>81</v>
      </c>
      <c r="D10047" t="s">
        <v>123</v>
      </c>
      <c r="E10047" t="s">
        <v>140</v>
      </c>
      <c r="F10047" t="s">
        <v>28125</v>
      </c>
      <c r="G10047" t="s">
        <v>217</v>
      </c>
      <c r="H10047" t="s">
        <v>134</v>
      </c>
      <c r="I10047" t="s">
        <v>135</v>
      </c>
      <c r="J10047" t="s">
        <v>136</v>
      </c>
      <c r="K10047" t="s">
        <v>137</v>
      </c>
      <c r="L10047" t="s">
        <v>28126</v>
      </c>
      <c r="M10047" t="s">
        <v>28127</v>
      </c>
      <c r="N10047">
        <v>2.605</v>
      </c>
      <c r="O10047">
        <v>0</v>
      </c>
      <c r="P10047">
        <v>7</v>
      </c>
      <c r="Q10047">
        <v>0</v>
      </c>
      <c r="R10047">
        <v>0</v>
      </c>
      <c r="S10047">
        <v>0</v>
      </c>
      <c r="T10047">
        <v>1</v>
      </c>
      <c r="U10047">
        <v>0</v>
      </c>
      <c r="V10047">
        <v>0</v>
      </c>
      <c r="W10047">
        <v>0</v>
      </c>
      <c r="X10047">
        <v>4.1041855007999999</v>
      </c>
      <c r="Y10047">
        <v>0</v>
      </c>
      <c r="Z10047">
        <v>0</v>
      </c>
      <c r="AA10047">
        <v>0</v>
      </c>
      <c r="AB10047">
        <v>4.9990509054479997</v>
      </c>
      <c r="AC10047">
        <v>0</v>
      </c>
      <c r="AD10047">
        <v>0</v>
      </c>
      <c r="AE10047">
        <v>9.1032364062479996</v>
      </c>
    </row>
    <row r="10048" spans="1:31" x14ac:dyDescent="0.25">
      <c r="A10048">
        <v>1858449</v>
      </c>
      <c r="B10048">
        <v>1</v>
      </c>
      <c r="C10048" t="s">
        <v>80</v>
      </c>
      <c r="D10048" t="s">
        <v>100</v>
      </c>
      <c r="E10048" t="s">
        <v>131</v>
      </c>
      <c r="F10048" t="s">
        <v>28128</v>
      </c>
      <c r="G10048" t="s">
        <v>161</v>
      </c>
      <c r="H10048" t="s">
        <v>134</v>
      </c>
      <c r="I10048" t="s">
        <v>135</v>
      </c>
      <c r="J10048" t="s">
        <v>136</v>
      </c>
      <c r="K10048" t="s">
        <v>137</v>
      </c>
      <c r="L10048" t="s">
        <v>28129</v>
      </c>
      <c r="M10048" t="s">
        <v>28130</v>
      </c>
      <c r="N10048">
        <v>4.9508333330000003</v>
      </c>
      <c r="O10048">
        <v>0</v>
      </c>
      <c r="P10048">
        <v>22</v>
      </c>
      <c r="Q10048">
        <v>0</v>
      </c>
      <c r="R10048">
        <v>2</v>
      </c>
      <c r="S10048">
        <v>0</v>
      </c>
      <c r="T10048">
        <v>2</v>
      </c>
      <c r="U10048">
        <v>0</v>
      </c>
      <c r="V10048">
        <v>0</v>
      </c>
      <c r="W10048">
        <v>0</v>
      </c>
      <c r="X10048">
        <v>60.028904631022257</v>
      </c>
      <c r="Y10048">
        <v>0</v>
      </c>
      <c r="Z10048">
        <v>1.1128037688093335</v>
      </c>
      <c r="AA10048">
        <v>0</v>
      </c>
      <c r="AB10048">
        <v>16.013305407154469</v>
      </c>
      <c r="AC10048">
        <v>0</v>
      </c>
      <c r="AD10048">
        <v>0</v>
      </c>
      <c r="AE10048">
        <v>77.155013806986062</v>
      </c>
    </row>
    <row r="10049" spans="1:31" x14ac:dyDescent="0.25">
      <c r="A10049">
        <v>1858850</v>
      </c>
      <c r="B10049">
        <v>1</v>
      </c>
      <c r="C10049" t="s">
        <v>81</v>
      </c>
      <c r="D10049" t="s">
        <v>115</v>
      </c>
      <c r="E10049" t="s">
        <v>131</v>
      </c>
      <c r="F10049" t="s">
        <v>28131</v>
      </c>
      <c r="G10049" t="s">
        <v>133</v>
      </c>
      <c r="H10049" t="s">
        <v>134</v>
      </c>
      <c r="I10049" t="s">
        <v>135</v>
      </c>
      <c r="J10049" t="s">
        <v>136</v>
      </c>
      <c r="K10049" t="s">
        <v>137</v>
      </c>
      <c r="L10049" t="s">
        <v>28132</v>
      </c>
      <c r="M10049" t="s">
        <v>28133</v>
      </c>
      <c r="N10049">
        <v>7.3958333329999997</v>
      </c>
      <c r="O10049">
        <v>0</v>
      </c>
      <c r="P10049">
        <v>21</v>
      </c>
      <c r="Q10049">
        <v>0</v>
      </c>
      <c r="R10049">
        <v>0</v>
      </c>
      <c r="S10049">
        <v>0</v>
      </c>
      <c r="T10049">
        <v>1</v>
      </c>
      <c r="U10049">
        <v>0</v>
      </c>
      <c r="V10049">
        <v>0</v>
      </c>
      <c r="W10049">
        <v>0</v>
      </c>
      <c r="X10049">
        <v>17.842031205013477</v>
      </c>
      <c r="Y10049">
        <v>0</v>
      </c>
      <c r="Z10049">
        <v>0</v>
      </c>
      <c r="AA10049">
        <v>0</v>
      </c>
      <c r="AB10049">
        <v>0.10465499521183334</v>
      </c>
      <c r="AC10049">
        <v>0</v>
      </c>
      <c r="AD10049">
        <v>0</v>
      </c>
      <c r="AE10049">
        <v>17.946686200225312</v>
      </c>
    </row>
    <row r="10050" spans="1:31" x14ac:dyDescent="0.25">
      <c r="A10050">
        <v>1858472</v>
      </c>
      <c r="B10050">
        <v>1</v>
      </c>
      <c r="C10050" t="s">
        <v>80</v>
      </c>
      <c r="D10050" t="s">
        <v>108</v>
      </c>
      <c r="E10050" t="s">
        <v>154</v>
      </c>
      <c r="F10050" t="s">
        <v>28134</v>
      </c>
      <c r="G10050" t="s">
        <v>1283</v>
      </c>
      <c r="H10050" t="s">
        <v>157</v>
      </c>
      <c r="I10050" t="s">
        <v>135</v>
      </c>
      <c r="J10050" t="s">
        <v>136</v>
      </c>
      <c r="K10050" t="s">
        <v>137</v>
      </c>
      <c r="L10050" t="s">
        <v>28135</v>
      </c>
      <c r="M10050" t="s">
        <v>28136</v>
      </c>
      <c r="N10050">
        <v>2.5433333330000001</v>
      </c>
      <c r="O10050">
        <v>0</v>
      </c>
      <c r="P10050">
        <v>92</v>
      </c>
      <c r="Q10050">
        <v>0</v>
      </c>
      <c r="R10050">
        <v>2</v>
      </c>
      <c r="S10050">
        <v>0</v>
      </c>
      <c r="T10050">
        <v>20</v>
      </c>
      <c r="U10050">
        <v>0</v>
      </c>
      <c r="V10050">
        <v>0</v>
      </c>
      <c r="W10050">
        <v>0</v>
      </c>
      <c r="X10050">
        <v>33.857508586019733</v>
      </c>
      <c r="Y10050">
        <v>0</v>
      </c>
      <c r="Z10050">
        <v>15.213015493638801</v>
      </c>
      <c r="AA10050">
        <v>0</v>
      </c>
      <c r="AB10050">
        <v>65.961626669860053</v>
      </c>
      <c r="AC10050">
        <v>0</v>
      </c>
      <c r="AD10050">
        <v>0</v>
      </c>
      <c r="AE10050">
        <v>115.03215074951859</v>
      </c>
    </row>
    <row r="10051" spans="1:31" x14ac:dyDescent="0.25">
      <c r="A10051">
        <v>1858137</v>
      </c>
      <c r="B10051">
        <v>1</v>
      </c>
      <c r="C10051" t="s">
        <v>81</v>
      </c>
      <c r="D10051" t="s">
        <v>121</v>
      </c>
      <c r="E10051" t="s">
        <v>202</v>
      </c>
      <c r="F10051" t="s">
        <v>28137</v>
      </c>
      <c r="G10051" t="s">
        <v>156</v>
      </c>
      <c r="H10051" t="s">
        <v>157</v>
      </c>
      <c r="I10051" t="s">
        <v>135</v>
      </c>
      <c r="J10051" t="s">
        <v>136</v>
      </c>
      <c r="K10051" t="s">
        <v>137</v>
      </c>
      <c r="L10051" t="s">
        <v>28138</v>
      </c>
      <c r="M10051" t="s">
        <v>28139</v>
      </c>
      <c r="N10051">
        <v>0.19166666600000001</v>
      </c>
      <c r="O10051">
        <v>0</v>
      </c>
      <c r="P10051">
        <v>149</v>
      </c>
      <c r="Q10051">
        <v>0</v>
      </c>
      <c r="R10051">
        <v>3</v>
      </c>
      <c r="S10051">
        <v>1</v>
      </c>
      <c r="T10051">
        <v>2</v>
      </c>
      <c r="U10051">
        <v>0</v>
      </c>
      <c r="V10051">
        <v>0</v>
      </c>
      <c r="W10051">
        <v>0</v>
      </c>
      <c r="X10051">
        <v>2.6610388559374991</v>
      </c>
      <c r="Y10051">
        <v>0</v>
      </c>
      <c r="Z10051">
        <v>9.6224990933999985E-2</v>
      </c>
      <c r="AA10051">
        <v>0.29136899675000005</v>
      </c>
      <c r="AB10051">
        <v>2.3490612678000004E-2</v>
      </c>
      <c r="AC10051">
        <v>0</v>
      </c>
      <c r="AD10051">
        <v>0</v>
      </c>
      <c r="AE10051">
        <v>3.0721234562994995</v>
      </c>
    </row>
    <row r="10052" spans="1:31" x14ac:dyDescent="0.25">
      <c r="A10052">
        <v>1858094</v>
      </c>
      <c r="B10052">
        <v>1</v>
      </c>
      <c r="C10052" t="s">
        <v>80</v>
      </c>
      <c r="D10052" t="s">
        <v>82</v>
      </c>
      <c r="E10052" t="s">
        <v>131</v>
      </c>
      <c r="F10052" t="s">
        <v>28140</v>
      </c>
      <c r="G10052" t="s">
        <v>189</v>
      </c>
      <c r="H10052" t="s">
        <v>134</v>
      </c>
      <c r="I10052" t="s">
        <v>135</v>
      </c>
      <c r="J10052" t="s">
        <v>136</v>
      </c>
      <c r="K10052" t="s">
        <v>137</v>
      </c>
      <c r="L10052" t="s">
        <v>28141</v>
      </c>
      <c r="M10052" t="s">
        <v>28142</v>
      </c>
      <c r="N10052">
        <v>1.5838888879999999</v>
      </c>
      <c r="O10052">
        <v>0</v>
      </c>
      <c r="P10052">
        <v>90</v>
      </c>
      <c r="Q10052">
        <v>0</v>
      </c>
      <c r="R10052">
        <v>0</v>
      </c>
      <c r="S10052">
        <v>0</v>
      </c>
      <c r="T10052">
        <v>2</v>
      </c>
      <c r="U10052">
        <v>0</v>
      </c>
      <c r="V10052">
        <v>0</v>
      </c>
      <c r="W10052">
        <v>0</v>
      </c>
      <c r="X10052">
        <v>30.548394938119024</v>
      </c>
      <c r="Y10052">
        <v>0</v>
      </c>
      <c r="Z10052">
        <v>0</v>
      </c>
      <c r="AA10052">
        <v>0</v>
      </c>
      <c r="AB10052">
        <v>2.0908805319392672</v>
      </c>
      <c r="AC10052">
        <v>0</v>
      </c>
      <c r="AD10052">
        <v>0</v>
      </c>
      <c r="AE10052">
        <v>32.639275470058294</v>
      </c>
    </row>
    <row r="10053" spans="1:31" x14ac:dyDescent="0.25">
      <c r="A10053">
        <v>1858658</v>
      </c>
      <c r="B10053">
        <v>1</v>
      </c>
      <c r="C10053" t="s">
        <v>80</v>
      </c>
      <c r="D10053" t="s">
        <v>104</v>
      </c>
      <c r="E10053" t="s">
        <v>164</v>
      </c>
      <c r="F10053" t="s">
        <v>9549</v>
      </c>
      <c r="G10053" t="s">
        <v>156</v>
      </c>
      <c r="H10053" t="s">
        <v>157</v>
      </c>
      <c r="I10053" t="s">
        <v>135</v>
      </c>
      <c r="J10053" t="s">
        <v>136</v>
      </c>
      <c r="K10053" t="s">
        <v>137</v>
      </c>
      <c r="L10053" t="s">
        <v>28143</v>
      </c>
      <c r="M10053" t="s">
        <v>28144</v>
      </c>
      <c r="N10053">
        <v>6.7008333330000003</v>
      </c>
      <c r="O10053">
        <v>4</v>
      </c>
      <c r="P10053">
        <v>19</v>
      </c>
      <c r="Q10053">
        <v>25</v>
      </c>
      <c r="R10053">
        <v>40</v>
      </c>
      <c r="S10053">
        <v>8</v>
      </c>
      <c r="T10053">
        <v>18</v>
      </c>
      <c r="U10053">
        <v>0</v>
      </c>
      <c r="V10053">
        <v>0</v>
      </c>
      <c r="W10053">
        <v>7.7181067798930654</v>
      </c>
      <c r="X10053">
        <v>27.46353392269107</v>
      </c>
      <c r="Y10053">
        <v>155.34094354306683</v>
      </c>
      <c r="Z10053">
        <v>271.27117122066647</v>
      </c>
      <c r="AA10053">
        <v>57.658105268765333</v>
      </c>
      <c r="AB10053">
        <v>53.676446641998623</v>
      </c>
      <c r="AC10053">
        <v>0</v>
      </c>
      <c r="AD10053">
        <v>0</v>
      </c>
      <c r="AE10053">
        <v>573.12830737708134</v>
      </c>
    </row>
    <row r="10054" spans="1:31" x14ac:dyDescent="0.25">
      <c r="A10054">
        <v>1858117</v>
      </c>
      <c r="B10054">
        <v>1</v>
      </c>
      <c r="C10054" t="s">
        <v>80</v>
      </c>
      <c r="D10054" t="s">
        <v>87</v>
      </c>
      <c r="E10054" t="s">
        <v>154</v>
      </c>
      <c r="F10054" t="s">
        <v>28145</v>
      </c>
      <c r="G10054" t="s">
        <v>386</v>
      </c>
      <c r="H10054" t="s">
        <v>157</v>
      </c>
      <c r="I10054" t="s">
        <v>135</v>
      </c>
      <c r="J10054" t="s">
        <v>136</v>
      </c>
      <c r="K10054" t="s">
        <v>137</v>
      </c>
      <c r="L10054" t="s">
        <v>28146</v>
      </c>
      <c r="M10054" t="s">
        <v>28147</v>
      </c>
      <c r="N10054">
        <v>7.4444443999999999E-2</v>
      </c>
      <c r="O10054">
        <v>0</v>
      </c>
      <c r="P10054">
        <v>143</v>
      </c>
      <c r="Q10054">
        <v>0</v>
      </c>
      <c r="R10054">
        <v>0</v>
      </c>
      <c r="S10054">
        <v>4</v>
      </c>
      <c r="T10054">
        <v>62</v>
      </c>
      <c r="U10054">
        <v>3</v>
      </c>
      <c r="V10054">
        <v>12</v>
      </c>
      <c r="W10054">
        <v>0</v>
      </c>
      <c r="X10054">
        <v>2.7893706228519992</v>
      </c>
      <c r="Y10054">
        <v>0</v>
      </c>
      <c r="Z10054">
        <v>0</v>
      </c>
      <c r="AA10054">
        <v>3.9664928640278663</v>
      </c>
      <c r="AB10054">
        <v>9.9271136776083946</v>
      </c>
      <c r="AC10054">
        <v>1.6906313830749997</v>
      </c>
      <c r="AD10054">
        <v>23.167466928939429</v>
      </c>
      <c r="AE10054">
        <v>41.541075476502691</v>
      </c>
    </row>
    <row r="10055" spans="1:31" x14ac:dyDescent="0.25">
      <c r="A10055">
        <v>1858492</v>
      </c>
      <c r="B10055">
        <v>1</v>
      </c>
      <c r="C10055" t="s">
        <v>80</v>
      </c>
      <c r="D10055" t="s">
        <v>103</v>
      </c>
      <c r="E10055" t="s">
        <v>140</v>
      </c>
      <c r="F10055" t="s">
        <v>28148</v>
      </c>
      <c r="G10055" t="s">
        <v>142</v>
      </c>
      <c r="H10055" t="s">
        <v>134</v>
      </c>
      <c r="I10055" t="s">
        <v>135</v>
      </c>
      <c r="J10055" t="s">
        <v>136</v>
      </c>
      <c r="K10055" t="s">
        <v>137</v>
      </c>
      <c r="L10055" t="s">
        <v>28149</v>
      </c>
      <c r="M10055" t="s">
        <v>28150</v>
      </c>
      <c r="N10055">
        <v>1.470555555</v>
      </c>
      <c r="O10055">
        <v>0</v>
      </c>
      <c r="P10055">
        <v>2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2.4621703187650006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2.4621703187650006</v>
      </c>
    </row>
    <row r="10056" spans="1:31" x14ac:dyDescent="0.25">
      <c r="A10056">
        <v>1858615</v>
      </c>
      <c r="B10056">
        <v>1</v>
      </c>
      <c r="C10056" t="s">
        <v>80</v>
      </c>
      <c r="D10056" t="s">
        <v>82</v>
      </c>
      <c r="E10056" t="s">
        <v>140</v>
      </c>
      <c r="F10056" t="s">
        <v>26617</v>
      </c>
      <c r="G10056" t="s">
        <v>242</v>
      </c>
      <c r="H10056" t="s">
        <v>134</v>
      </c>
      <c r="I10056" t="s">
        <v>135</v>
      </c>
      <c r="J10056" t="s">
        <v>136</v>
      </c>
      <c r="K10056" t="s">
        <v>137</v>
      </c>
      <c r="L10056" t="s">
        <v>28151</v>
      </c>
      <c r="M10056" t="s">
        <v>28152</v>
      </c>
      <c r="N10056">
        <v>5.7830555549999998</v>
      </c>
      <c r="O10056">
        <v>0</v>
      </c>
      <c r="P10056">
        <v>4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2.571533952614975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2.571533952614975</v>
      </c>
    </row>
    <row r="10057" spans="1:31" x14ac:dyDescent="0.25">
      <c r="A10057">
        <v>1858143</v>
      </c>
      <c r="B10057">
        <v>1</v>
      </c>
      <c r="C10057" t="s">
        <v>80</v>
      </c>
      <c r="D10057" t="s">
        <v>94</v>
      </c>
      <c r="E10057" t="s">
        <v>154</v>
      </c>
      <c r="F10057" t="s">
        <v>9676</v>
      </c>
      <c r="G10057" t="s">
        <v>156</v>
      </c>
      <c r="H10057" t="s">
        <v>157</v>
      </c>
      <c r="I10057" t="s">
        <v>135</v>
      </c>
      <c r="J10057" t="s">
        <v>136</v>
      </c>
      <c r="K10057" t="s">
        <v>137</v>
      </c>
      <c r="L10057" t="s">
        <v>28153</v>
      </c>
      <c r="M10057" t="s">
        <v>28154</v>
      </c>
      <c r="N10057">
        <v>8.4444443999999994E-2</v>
      </c>
      <c r="O10057">
        <v>0</v>
      </c>
      <c r="P10057">
        <v>484</v>
      </c>
      <c r="Q10057">
        <v>3</v>
      </c>
      <c r="R10057">
        <v>267</v>
      </c>
      <c r="S10057">
        <v>2</v>
      </c>
      <c r="T10057">
        <v>40</v>
      </c>
      <c r="U10057">
        <v>0</v>
      </c>
      <c r="V10057">
        <v>0</v>
      </c>
      <c r="W10057">
        <v>0</v>
      </c>
      <c r="X10057">
        <v>6.3086740956191969</v>
      </c>
      <c r="Y10057">
        <v>0.57468097239453342</v>
      </c>
      <c r="Z10057">
        <v>4.0635411877134215</v>
      </c>
      <c r="AA10057">
        <v>0.94106245554248891</v>
      </c>
      <c r="AB10057">
        <v>1.2855036331842669</v>
      </c>
      <c r="AC10057">
        <v>0</v>
      </c>
      <c r="AD10057">
        <v>0</v>
      </c>
      <c r="AE10057">
        <v>13.173462344453908</v>
      </c>
    </row>
    <row r="10058" spans="1:31" x14ac:dyDescent="0.25">
      <c r="A10058">
        <v>1858635</v>
      </c>
      <c r="B10058">
        <v>1</v>
      </c>
      <c r="C10058" t="s">
        <v>80</v>
      </c>
      <c r="D10058" t="s">
        <v>103</v>
      </c>
      <c r="E10058" t="s">
        <v>223</v>
      </c>
      <c r="F10058" t="s">
        <v>28155</v>
      </c>
      <c r="G10058" t="s">
        <v>1055</v>
      </c>
      <c r="H10058" t="s">
        <v>134</v>
      </c>
      <c r="I10058" t="s">
        <v>135</v>
      </c>
      <c r="J10058" t="s">
        <v>136</v>
      </c>
      <c r="K10058" t="s">
        <v>137</v>
      </c>
      <c r="L10058" t="s">
        <v>28156</v>
      </c>
      <c r="M10058" t="s">
        <v>28157</v>
      </c>
      <c r="N10058">
        <v>3.1047222219999999</v>
      </c>
      <c r="O10058">
        <v>0</v>
      </c>
      <c r="P10058">
        <v>22</v>
      </c>
      <c r="Q10058">
        <v>0</v>
      </c>
      <c r="R10058">
        <v>0</v>
      </c>
      <c r="S10058">
        <v>0</v>
      </c>
      <c r="T10058">
        <v>1</v>
      </c>
      <c r="U10058">
        <v>0</v>
      </c>
      <c r="V10058">
        <v>0</v>
      </c>
      <c r="W10058">
        <v>0</v>
      </c>
      <c r="X10058">
        <v>16.706040911420924</v>
      </c>
      <c r="Y10058">
        <v>0</v>
      </c>
      <c r="Z10058">
        <v>0</v>
      </c>
      <c r="AA10058">
        <v>0</v>
      </c>
      <c r="AB10058">
        <v>0.20033733487075001</v>
      </c>
      <c r="AC10058">
        <v>0</v>
      </c>
      <c r="AD10058">
        <v>0</v>
      </c>
      <c r="AE10058">
        <v>16.906378246291673</v>
      </c>
    </row>
    <row r="10059" spans="1:31" x14ac:dyDescent="0.25">
      <c r="A10059">
        <v>1858784</v>
      </c>
      <c r="B10059">
        <v>1</v>
      </c>
      <c r="C10059" t="s">
        <v>80</v>
      </c>
      <c r="D10059" t="s">
        <v>93</v>
      </c>
      <c r="E10059" t="s">
        <v>131</v>
      </c>
      <c r="F10059" t="s">
        <v>28158</v>
      </c>
      <c r="G10059" t="s">
        <v>133</v>
      </c>
      <c r="H10059" t="s">
        <v>134</v>
      </c>
      <c r="I10059" t="s">
        <v>135</v>
      </c>
      <c r="J10059" t="s">
        <v>136</v>
      </c>
      <c r="K10059" t="s">
        <v>137</v>
      </c>
      <c r="L10059" t="s">
        <v>28159</v>
      </c>
      <c r="M10059" t="s">
        <v>28160</v>
      </c>
      <c r="N10059">
        <v>1.611388888</v>
      </c>
      <c r="O10059">
        <v>0</v>
      </c>
      <c r="P10059">
        <v>4</v>
      </c>
      <c r="Q10059">
        <v>0</v>
      </c>
      <c r="R10059">
        <v>10</v>
      </c>
      <c r="S10059">
        <v>0</v>
      </c>
      <c r="T10059">
        <v>13</v>
      </c>
      <c r="U10059">
        <v>0</v>
      </c>
      <c r="V10059">
        <v>0</v>
      </c>
      <c r="W10059">
        <v>0</v>
      </c>
      <c r="X10059">
        <v>1.0456898263705419</v>
      </c>
      <c r="Y10059">
        <v>0</v>
      </c>
      <c r="Z10059">
        <v>34.123340616622777</v>
      </c>
      <c r="AA10059">
        <v>0</v>
      </c>
      <c r="AB10059">
        <v>23.787103015006888</v>
      </c>
      <c r="AC10059">
        <v>0</v>
      </c>
      <c r="AD10059">
        <v>0</v>
      </c>
      <c r="AE10059">
        <v>58.95613345800021</v>
      </c>
    </row>
    <row r="10060" spans="1:31" x14ac:dyDescent="0.25">
      <c r="A10060">
        <v>1858180</v>
      </c>
      <c r="B10060">
        <v>1</v>
      </c>
      <c r="C10060" t="s">
        <v>80</v>
      </c>
      <c r="D10060" t="s">
        <v>105</v>
      </c>
      <c r="E10060" t="s">
        <v>202</v>
      </c>
      <c r="F10060" t="s">
        <v>28161</v>
      </c>
      <c r="G10060" t="s">
        <v>156</v>
      </c>
      <c r="H10060" t="s">
        <v>157</v>
      </c>
      <c r="I10060" t="s">
        <v>135</v>
      </c>
      <c r="J10060" t="s">
        <v>136</v>
      </c>
      <c r="K10060" t="s">
        <v>137</v>
      </c>
      <c r="L10060" t="s">
        <v>28162</v>
      </c>
      <c r="M10060" t="s">
        <v>28163</v>
      </c>
      <c r="N10060">
        <v>0.74916666600000004</v>
      </c>
      <c r="O10060">
        <v>0</v>
      </c>
      <c r="P10060">
        <v>1444</v>
      </c>
      <c r="Q10060">
        <v>0</v>
      </c>
      <c r="R10060">
        <v>0</v>
      </c>
      <c r="S10060">
        <v>0</v>
      </c>
      <c r="T10060">
        <v>57</v>
      </c>
      <c r="U10060">
        <v>0</v>
      </c>
      <c r="V10060">
        <v>0</v>
      </c>
      <c r="W10060">
        <v>0</v>
      </c>
      <c r="X10060">
        <v>226.9186291630559</v>
      </c>
      <c r="Y10060">
        <v>0</v>
      </c>
      <c r="Z10060">
        <v>0</v>
      </c>
      <c r="AA10060">
        <v>0</v>
      </c>
      <c r="AB10060">
        <v>26.315098321529231</v>
      </c>
      <c r="AC10060">
        <v>0</v>
      </c>
      <c r="AD10060">
        <v>0</v>
      </c>
      <c r="AE10060">
        <v>253.23372748458513</v>
      </c>
    </row>
    <row r="10061" spans="1:31" x14ac:dyDescent="0.25">
      <c r="A10061">
        <v>1858535</v>
      </c>
      <c r="B10061">
        <v>1</v>
      </c>
      <c r="C10061" t="s">
        <v>80</v>
      </c>
      <c r="D10061" t="s">
        <v>97</v>
      </c>
      <c r="E10061" t="s">
        <v>202</v>
      </c>
      <c r="F10061" t="s">
        <v>4874</v>
      </c>
      <c r="G10061" t="s">
        <v>150</v>
      </c>
      <c r="H10061" t="s">
        <v>157</v>
      </c>
      <c r="I10061" t="s">
        <v>135</v>
      </c>
      <c r="J10061" t="s">
        <v>136</v>
      </c>
      <c r="K10061" t="s">
        <v>151</v>
      </c>
      <c r="L10061" t="s">
        <v>28164</v>
      </c>
      <c r="M10061" t="s">
        <v>28165</v>
      </c>
      <c r="N10061">
        <v>0.58369611099999996</v>
      </c>
      <c r="O10061">
        <v>7</v>
      </c>
      <c r="P10061">
        <v>784</v>
      </c>
      <c r="Q10061">
        <v>13</v>
      </c>
      <c r="R10061">
        <v>625</v>
      </c>
      <c r="S10061">
        <v>21</v>
      </c>
      <c r="T10061">
        <v>226</v>
      </c>
      <c r="U10061">
        <v>3</v>
      </c>
      <c r="V10061">
        <v>0</v>
      </c>
      <c r="W10061">
        <v>43.81604970702891</v>
      </c>
      <c r="X10061">
        <v>207.7154487262801</v>
      </c>
      <c r="Y10061">
        <v>42.583803831801312</v>
      </c>
      <c r="Z10061">
        <v>191.90855504295774</v>
      </c>
      <c r="AA10061">
        <v>81.660830885754109</v>
      </c>
      <c r="AB10061">
        <v>159.30959658395295</v>
      </c>
      <c r="AC10061">
        <v>41.929064795675394</v>
      </c>
      <c r="AD10061">
        <v>0</v>
      </c>
      <c r="AE10061">
        <v>768.92334957345054</v>
      </c>
    </row>
    <row r="10062" spans="1:31" x14ac:dyDescent="0.25">
      <c r="A10062">
        <v>1858323</v>
      </c>
      <c r="B10062">
        <v>1</v>
      </c>
      <c r="C10062" t="s">
        <v>80</v>
      </c>
      <c r="D10062" t="s">
        <v>83</v>
      </c>
      <c r="E10062" t="s">
        <v>131</v>
      </c>
      <c r="F10062" t="s">
        <v>7498</v>
      </c>
      <c r="G10062" t="s">
        <v>150</v>
      </c>
      <c r="H10062" t="s">
        <v>134</v>
      </c>
      <c r="I10062" t="s">
        <v>135</v>
      </c>
      <c r="J10062" t="s">
        <v>136</v>
      </c>
      <c r="K10062" t="s">
        <v>151</v>
      </c>
      <c r="L10062" t="s">
        <v>28166</v>
      </c>
      <c r="M10062" t="s">
        <v>28167</v>
      </c>
      <c r="N10062">
        <v>8.0374822219999995</v>
      </c>
      <c r="O10062">
        <v>0</v>
      </c>
      <c r="P10062">
        <v>28</v>
      </c>
      <c r="Q10062">
        <v>0</v>
      </c>
      <c r="R10062">
        <v>10</v>
      </c>
      <c r="S10062">
        <v>0</v>
      </c>
      <c r="T10062">
        <v>1</v>
      </c>
      <c r="U10062">
        <v>0</v>
      </c>
      <c r="V10062">
        <v>0</v>
      </c>
      <c r="W10062">
        <v>0</v>
      </c>
      <c r="X10062">
        <v>42.335866213050807</v>
      </c>
      <c r="Y10062">
        <v>0</v>
      </c>
      <c r="Z10062">
        <v>10.799354705264999</v>
      </c>
      <c r="AA10062">
        <v>0</v>
      </c>
      <c r="AB10062">
        <v>1.0770273329135831</v>
      </c>
      <c r="AC10062">
        <v>0</v>
      </c>
      <c r="AD10062">
        <v>0</v>
      </c>
      <c r="AE10062">
        <v>54.21224825122939</v>
      </c>
    </row>
    <row r="10063" spans="1:31" x14ac:dyDescent="0.25">
      <c r="A10063">
        <v>1858913</v>
      </c>
      <c r="B10063">
        <v>1</v>
      </c>
      <c r="C10063" t="s">
        <v>80</v>
      </c>
      <c r="D10063" t="s">
        <v>100</v>
      </c>
      <c r="E10063" t="s">
        <v>140</v>
      </c>
      <c r="F10063" t="s">
        <v>22066</v>
      </c>
      <c r="G10063" t="s">
        <v>142</v>
      </c>
      <c r="H10063" t="s">
        <v>134</v>
      </c>
      <c r="I10063" t="s">
        <v>135</v>
      </c>
      <c r="J10063" t="s">
        <v>136</v>
      </c>
      <c r="K10063" t="s">
        <v>137</v>
      </c>
      <c r="L10063" t="s">
        <v>28168</v>
      </c>
      <c r="M10063" t="s">
        <v>28169</v>
      </c>
      <c r="N10063">
        <v>1.976111111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1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0.98165899506243326</v>
      </c>
      <c r="AC10063">
        <v>0</v>
      </c>
      <c r="AD10063">
        <v>0</v>
      </c>
      <c r="AE10063">
        <v>0.98165899506243326</v>
      </c>
    </row>
    <row r="10064" spans="1:31" x14ac:dyDescent="0.25">
      <c r="A10064">
        <v>1858721</v>
      </c>
      <c r="B10064">
        <v>1</v>
      </c>
      <c r="C10064" t="s">
        <v>80</v>
      </c>
      <c r="D10064" t="s">
        <v>108</v>
      </c>
      <c r="E10064" t="s">
        <v>131</v>
      </c>
      <c r="F10064" t="s">
        <v>28170</v>
      </c>
      <c r="G10064" t="s">
        <v>133</v>
      </c>
      <c r="H10064" t="s">
        <v>134</v>
      </c>
      <c r="I10064" t="s">
        <v>135</v>
      </c>
      <c r="J10064" t="s">
        <v>136</v>
      </c>
      <c r="K10064" t="s">
        <v>137</v>
      </c>
      <c r="L10064" t="s">
        <v>28171</v>
      </c>
      <c r="M10064" t="s">
        <v>28172</v>
      </c>
      <c r="N10064">
        <v>3.9794444439999999</v>
      </c>
      <c r="O10064">
        <v>0</v>
      </c>
      <c r="P10064">
        <v>0</v>
      </c>
      <c r="Q10064">
        <v>0</v>
      </c>
      <c r="R10064">
        <v>11</v>
      </c>
      <c r="S10064">
        <v>0</v>
      </c>
      <c r="T10064">
        <v>1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40.693002326864836</v>
      </c>
      <c r="AA10064">
        <v>0</v>
      </c>
      <c r="AB10064">
        <v>4.0989321675570007</v>
      </c>
      <c r="AC10064">
        <v>0</v>
      </c>
      <c r="AD10064">
        <v>0</v>
      </c>
      <c r="AE10064">
        <v>44.791934494421838</v>
      </c>
    </row>
    <row r="10065" spans="1:31" x14ac:dyDescent="0.25">
      <c r="A10065">
        <v>1858329</v>
      </c>
      <c r="B10065">
        <v>1</v>
      </c>
      <c r="C10065" t="s">
        <v>81</v>
      </c>
      <c r="D10065" t="s">
        <v>118</v>
      </c>
      <c r="E10065" t="s">
        <v>164</v>
      </c>
      <c r="F10065" t="s">
        <v>22245</v>
      </c>
      <c r="G10065" t="s">
        <v>156</v>
      </c>
      <c r="H10065" t="s">
        <v>157</v>
      </c>
      <c r="I10065" t="s">
        <v>179</v>
      </c>
      <c r="J10065" t="s">
        <v>136</v>
      </c>
      <c r="K10065" t="s">
        <v>137</v>
      </c>
      <c r="L10065" t="s">
        <v>28173</v>
      </c>
      <c r="M10065" t="s">
        <v>28174</v>
      </c>
      <c r="N10065">
        <v>5.5555550000000002E-3</v>
      </c>
      <c r="O10065">
        <v>1</v>
      </c>
      <c r="P10065">
        <v>247</v>
      </c>
      <c r="Q10065">
        <v>56</v>
      </c>
      <c r="R10065">
        <v>23</v>
      </c>
      <c r="S10065">
        <v>5</v>
      </c>
      <c r="T10065">
        <v>22</v>
      </c>
      <c r="U10065">
        <v>0</v>
      </c>
      <c r="V10065">
        <v>0</v>
      </c>
      <c r="W10065">
        <v>9.7522091664999991E-3</v>
      </c>
      <c r="X10065">
        <v>0.24955053002533359</v>
      </c>
      <c r="Y10065">
        <v>0.71472010918999995</v>
      </c>
      <c r="Z10065">
        <v>0.276952400248</v>
      </c>
      <c r="AA10065">
        <v>0.12468439387155555</v>
      </c>
      <c r="AB10065">
        <v>4.0092940071500015E-2</v>
      </c>
      <c r="AC10065">
        <v>0</v>
      </c>
      <c r="AD10065">
        <v>0</v>
      </c>
      <c r="AE10065">
        <v>1.4157525825728892</v>
      </c>
    </row>
    <row r="10066" spans="1:31" x14ac:dyDescent="0.25">
      <c r="A10066">
        <v>1858813</v>
      </c>
      <c r="B10066">
        <v>1</v>
      </c>
      <c r="C10066" t="s">
        <v>81</v>
      </c>
      <c r="D10066" t="s">
        <v>119</v>
      </c>
      <c r="E10066" t="s">
        <v>252</v>
      </c>
      <c r="F10066" t="s">
        <v>28175</v>
      </c>
      <c r="G10066" t="s">
        <v>279</v>
      </c>
      <c r="H10066" t="s">
        <v>134</v>
      </c>
      <c r="I10066" t="s">
        <v>135</v>
      </c>
      <c r="J10066" t="s">
        <v>136</v>
      </c>
      <c r="K10066" t="s">
        <v>137</v>
      </c>
      <c r="L10066" t="s">
        <v>28176</v>
      </c>
      <c r="M10066" t="s">
        <v>28177</v>
      </c>
      <c r="N10066">
        <v>1.675</v>
      </c>
      <c r="O10066">
        <v>0</v>
      </c>
      <c r="P10066">
        <v>5</v>
      </c>
      <c r="Q10066">
        <v>0</v>
      </c>
      <c r="R10066">
        <v>22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0.84917429553466661</v>
      </c>
      <c r="Y10066">
        <v>0</v>
      </c>
      <c r="Z10066">
        <v>207.92281548550352</v>
      </c>
      <c r="AA10066">
        <v>0</v>
      </c>
      <c r="AB10066">
        <v>0</v>
      </c>
      <c r="AC10066">
        <v>0</v>
      </c>
      <c r="AD10066">
        <v>0</v>
      </c>
      <c r="AE10066">
        <v>208.7719897810382</v>
      </c>
    </row>
    <row r="10067" spans="1:31" x14ac:dyDescent="0.25">
      <c r="A10067">
        <v>1858481</v>
      </c>
      <c r="B10067">
        <v>1</v>
      </c>
      <c r="C10067" t="s">
        <v>80</v>
      </c>
      <c r="D10067" t="s">
        <v>84</v>
      </c>
      <c r="E10067" t="s">
        <v>223</v>
      </c>
      <c r="F10067" t="s">
        <v>28178</v>
      </c>
      <c r="G10067" t="s">
        <v>1055</v>
      </c>
      <c r="H10067" t="s">
        <v>134</v>
      </c>
      <c r="I10067" t="s">
        <v>135</v>
      </c>
      <c r="J10067" t="s">
        <v>136</v>
      </c>
      <c r="K10067" t="s">
        <v>137</v>
      </c>
      <c r="L10067" t="s">
        <v>28179</v>
      </c>
      <c r="M10067" t="s">
        <v>28180</v>
      </c>
      <c r="N10067">
        <v>6.1294444439999998</v>
      </c>
      <c r="O10067">
        <v>0</v>
      </c>
      <c r="P10067">
        <v>4</v>
      </c>
      <c r="Q10067">
        <v>0</v>
      </c>
      <c r="R10067">
        <v>0</v>
      </c>
      <c r="S10067">
        <v>0</v>
      </c>
      <c r="T10067">
        <v>1</v>
      </c>
      <c r="U10067">
        <v>0</v>
      </c>
      <c r="V10067">
        <v>0</v>
      </c>
      <c r="W10067">
        <v>0</v>
      </c>
      <c r="X10067">
        <v>21.423601264776746</v>
      </c>
      <c r="Y10067">
        <v>0</v>
      </c>
      <c r="Z10067">
        <v>0</v>
      </c>
      <c r="AA10067">
        <v>0</v>
      </c>
      <c r="AB10067">
        <v>10.219756454076888</v>
      </c>
      <c r="AC10067">
        <v>0</v>
      </c>
      <c r="AD10067">
        <v>0</v>
      </c>
      <c r="AE10067">
        <v>31.643357718853636</v>
      </c>
    </row>
    <row r="10068" spans="1:31" x14ac:dyDescent="0.25">
      <c r="A10068">
        <v>1858790</v>
      </c>
      <c r="B10068">
        <v>1</v>
      </c>
      <c r="C10068" t="s">
        <v>80</v>
      </c>
      <c r="D10068" t="s">
        <v>93</v>
      </c>
      <c r="E10068" t="s">
        <v>202</v>
      </c>
      <c r="F10068" t="s">
        <v>28181</v>
      </c>
      <c r="G10068" t="s">
        <v>156</v>
      </c>
      <c r="H10068" t="s">
        <v>157</v>
      </c>
      <c r="I10068" t="s">
        <v>135</v>
      </c>
      <c r="J10068" t="s">
        <v>136</v>
      </c>
      <c r="K10068" t="s">
        <v>137</v>
      </c>
      <c r="L10068" t="s">
        <v>28182</v>
      </c>
      <c r="M10068" t="s">
        <v>28183</v>
      </c>
      <c r="N10068">
        <v>7.6666665999999994E-2</v>
      </c>
      <c r="O10068">
        <v>0</v>
      </c>
      <c r="P10068">
        <v>5468</v>
      </c>
      <c r="Q10068">
        <v>0</v>
      </c>
      <c r="R10068">
        <v>79</v>
      </c>
      <c r="S10068">
        <v>15</v>
      </c>
      <c r="T10068">
        <v>2414</v>
      </c>
      <c r="U10068">
        <v>7</v>
      </c>
      <c r="V10068">
        <v>17</v>
      </c>
      <c r="W10068">
        <v>0</v>
      </c>
      <c r="X10068">
        <v>84.518483802374234</v>
      </c>
      <c r="Y10068">
        <v>0</v>
      </c>
      <c r="Z10068">
        <v>16.521251683823134</v>
      </c>
      <c r="AA10068">
        <v>5.4132896135462323</v>
      </c>
      <c r="AB10068">
        <v>119.74407353957686</v>
      </c>
      <c r="AC10068">
        <v>24.158903731857606</v>
      </c>
      <c r="AD10068">
        <v>20.146981879954705</v>
      </c>
      <c r="AE10068">
        <v>270.50298425113277</v>
      </c>
    </row>
    <row r="10069" spans="1:31" x14ac:dyDescent="0.25">
      <c r="A10069">
        <v>1858936</v>
      </c>
      <c r="B10069">
        <v>1</v>
      </c>
      <c r="C10069" t="s">
        <v>80</v>
      </c>
      <c r="D10069" t="s">
        <v>83</v>
      </c>
      <c r="E10069" t="s">
        <v>131</v>
      </c>
      <c r="F10069" t="s">
        <v>28184</v>
      </c>
      <c r="G10069" t="s">
        <v>133</v>
      </c>
      <c r="H10069" t="s">
        <v>134</v>
      </c>
      <c r="I10069" t="s">
        <v>135</v>
      </c>
      <c r="J10069" t="s">
        <v>136</v>
      </c>
      <c r="K10069" t="s">
        <v>137</v>
      </c>
      <c r="L10069" t="s">
        <v>28185</v>
      </c>
      <c r="M10069" t="s">
        <v>28186</v>
      </c>
      <c r="N10069">
        <v>1.1611111110000001</v>
      </c>
      <c r="O10069">
        <v>0</v>
      </c>
      <c r="P10069">
        <v>257</v>
      </c>
      <c r="Q10069">
        <v>0</v>
      </c>
      <c r="R10069">
        <v>0</v>
      </c>
      <c r="S10069">
        <v>0</v>
      </c>
      <c r="T10069">
        <v>8</v>
      </c>
      <c r="U10069">
        <v>0</v>
      </c>
      <c r="V10069">
        <v>0</v>
      </c>
      <c r="W10069">
        <v>0</v>
      </c>
      <c r="X10069">
        <v>81.880615493764296</v>
      </c>
      <c r="Y10069">
        <v>0</v>
      </c>
      <c r="Z10069">
        <v>0</v>
      </c>
      <c r="AA10069">
        <v>0</v>
      </c>
      <c r="AB10069">
        <v>18.835944191617823</v>
      </c>
      <c r="AC10069">
        <v>0</v>
      </c>
      <c r="AD10069">
        <v>0</v>
      </c>
      <c r="AE10069">
        <v>100.71655968538212</v>
      </c>
    </row>
    <row r="10070" spans="1:31" x14ac:dyDescent="0.25">
      <c r="A10070">
        <v>1858289</v>
      </c>
      <c r="B10070">
        <v>1</v>
      </c>
      <c r="C10070" t="s">
        <v>80</v>
      </c>
      <c r="D10070" t="s">
        <v>87</v>
      </c>
      <c r="E10070" t="s">
        <v>154</v>
      </c>
      <c r="F10070" t="s">
        <v>28187</v>
      </c>
      <c r="G10070" t="s">
        <v>150</v>
      </c>
      <c r="H10070" t="s">
        <v>157</v>
      </c>
      <c r="I10070" t="s">
        <v>135</v>
      </c>
      <c r="J10070" t="s">
        <v>136</v>
      </c>
      <c r="K10070" t="s">
        <v>151</v>
      </c>
      <c r="L10070" t="s">
        <v>28188</v>
      </c>
      <c r="M10070" t="s">
        <v>28189</v>
      </c>
      <c r="N10070">
        <v>10.178333332999999</v>
      </c>
      <c r="O10070">
        <v>0</v>
      </c>
      <c r="P10070">
        <v>773</v>
      </c>
      <c r="Q10070">
        <v>0</v>
      </c>
      <c r="R10070">
        <v>0</v>
      </c>
      <c r="S10070">
        <v>0</v>
      </c>
      <c r="T10070">
        <v>19</v>
      </c>
      <c r="U10070">
        <v>0</v>
      </c>
      <c r="V10070">
        <v>0</v>
      </c>
      <c r="W10070">
        <v>0</v>
      </c>
      <c r="X10070">
        <v>1795.3178530015721</v>
      </c>
      <c r="Y10070">
        <v>0</v>
      </c>
      <c r="Z10070">
        <v>0</v>
      </c>
      <c r="AA10070">
        <v>0</v>
      </c>
      <c r="AB10070">
        <v>96.72375224829733</v>
      </c>
      <c r="AC10070">
        <v>0</v>
      </c>
      <c r="AD10070">
        <v>0</v>
      </c>
      <c r="AE10070">
        <v>1892.0416052498695</v>
      </c>
    </row>
    <row r="10071" spans="1:31" x14ac:dyDescent="0.25">
      <c r="A10071">
        <v>1858295</v>
      </c>
      <c r="B10071">
        <v>1</v>
      </c>
      <c r="C10071" t="s">
        <v>80</v>
      </c>
      <c r="D10071" t="s">
        <v>94</v>
      </c>
      <c r="E10071" t="s">
        <v>131</v>
      </c>
      <c r="F10071" t="s">
        <v>28190</v>
      </c>
      <c r="G10071" t="s">
        <v>133</v>
      </c>
      <c r="H10071" t="s">
        <v>134</v>
      </c>
      <c r="I10071" t="s">
        <v>135</v>
      </c>
      <c r="J10071" t="s">
        <v>136</v>
      </c>
      <c r="K10071" t="s">
        <v>137</v>
      </c>
      <c r="L10071" t="s">
        <v>28191</v>
      </c>
      <c r="M10071" t="s">
        <v>28192</v>
      </c>
      <c r="N10071">
        <v>4.3419444440000001</v>
      </c>
      <c r="O10071">
        <v>0</v>
      </c>
      <c r="P10071">
        <v>75</v>
      </c>
      <c r="Q10071">
        <v>0</v>
      </c>
      <c r="R10071">
        <v>0</v>
      </c>
      <c r="S10071">
        <v>0</v>
      </c>
      <c r="T10071">
        <v>2</v>
      </c>
      <c r="U10071">
        <v>0</v>
      </c>
      <c r="V10071">
        <v>0</v>
      </c>
      <c r="W10071">
        <v>0</v>
      </c>
      <c r="X10071">
        <v>75.211664243306586</v>
      </c>
      <c r="Y10071">
        <v>0</v>
      </c>
      <c r="Z10071">
        <v>0</v>
      </c>
      <c r="AA10071">
        <v>0</v>
      </c>
      <c r="AB10071">
        <v>1.6191847468984002</v>
      </c>
      <c r="AC10071">
        <v>0</v>
      </c>
      <c r="AD10071">
        <v>0</v>
      </c>
      <c r="AE10071">
        <v>76.830848990204984</v>
      </c>
    </row>
    <row r="10072" spans="1:31" x14ac:dyDescent="0.25">
      <c r="A10072">
        <v>1858690</v>
      </c>
      <c r="B10072">
        <v>1</v>
      </c>
      <c r="C10072" t="s">
        <v>80</v>
      </c>
      <c r="D10072" t="s">
        <v>98</v>
      </c>
      <c r="E10072" t="s">
        <v>140</v>
      </c>
      <c r="F10072" t="s">
        <v>28193</v>
      </c>
      <c r="G10072" t="s">
        <v>142</v>
      </c>
      <c r="H10072" t="s">
        <v>134</v>
      </c>
      <c r="I10072" t="s">
        <v>135</v>
      </c>
      <c r="J10072" t="s">
        <v>136</v>
      </c>
      <c r="K10072" t="s">
        <v>137</v>
      </c>
      <c r="L10072" t="s">
        <v>28194</v>
      </c>
      <c r="M10072" t="s">
        <v>28195</v>
      </c>
      <c r="N10072">
        <v>2.6297222219999998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2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26.774308603166858</v>
      </c>
      <c r="AC10072">
        <v>0</v>
      </c>
      <c r="AD10072">
        <v>0</v>
      </c>
      <c r="AE10072">
        <v>26.774308603166858</v>
      </c>
    </row>
    <row r="10073" spans="1:31" x14ac:dyDescent="0.25">
      <c r="A10073">
        <v>1858750</v>
      </c>
      <c r="B10073">
        <v>1</v>
      </c>
      <c r="C10073" t="s">
        <v>80</v>
      </c>
      <c r="D10073" t="s">
        <v>84</v>
      </c>
      <c r="E10073" t="s">
        <v>140</v>
      </c>
      <c r="F10073" t="s">
        <v>27814</v>
      </c>
      <c r="G10073" t="s">
        <v>142</v>
      </c>
      <c r="H10073" t="s">
        <v>134</v>
      </c>
      <c r="I10073" t="s">
        <v>135</v>
      </c>
      <c r="J10073" t="s">
        <v>136</v>
      </c>
      <c r="K10073" t="s">
        <v>137</v>
      </c>
      <c r="L10073" t="s">
        <v>28196</v>
      </c>
      <c r="M10073" t="s">
        <v>28197</v>
      </c>
      <c r="N10073">
        <v>1.4855555549999999</v>
      </c>
      <c r="O10073">
        <v>0</v>
      </c>
      <c r="P10073">
        <v>6</v>
      </c>
      <c r="Q10073">
        <v>0</v>
      </c>
      <c r="R10073">
        <v>0</v>
      </c>
      <c r="S10073">
        <v>0</v>
      </c>
      <c r="T10073">
        <v>1</v>
      </c>
      <c r="U10073">
        <v>0</v>
      </c>
      <c r="V10073">
        <v>0</v>
      </c>
      <c r="W10073">
        <v>0</v>
      </c>
      <c r="X10073">
        <v>1.3696252871535</v>
      </c>
      <c r="Y10073">
        <v>0</v>
      </c>
      <c r="Z10073">
        <v>0</v>
      </c>
      <c r="AA10073">
        <v>0</v>
      </c>
      <c r="AB10073">
        <v>2.28918057925E-3</v>
      </c>
      <c r="AC10073">
        <v>0</v>
      </c>
      <c r="AD10073">
        <v>0</v>
      </c>
      <c r="AE10073">
        <v>1.3719144677327499</v>
      </c>
    </row>
    <row r="10074" spans="1:31" x14ac:dyDescent="0.25">
      <c r="A10074">
        <v>1858312</v>
      </c>
      <c r="B10074">
        <v>1</v>
      </c>
      <c r="C10074" t="s">
        <v>80</v>
      </c>
      <c r="D10074" t="s">
        <v>100</v>
      </c>
      <c r="E10074" t="s">
        <v>252</v>
      </c>
      <c r="F10074" t="s">
        <v>28198</v>
      </c>
      <c r="G10074" t="s">
        <v>225</v>
      </c>
      <c r="H10074" t="s">
        <v>134</v>
      </c>
      <c r="I10074" t="s">
        <v>135</v>
      </c>
      <c r="J10074" t="s">
        <v>136</v>
      </c>
      <c r="K10074" t="s">
        <v>151</v>
      </c>
      <c r="L10074" t="s">
        <v>28199</v>
      </c>
      <c r="M10074" t="s">
        <v>28200</v>
      </c>
      <c r="N10074">
        <v>3.5969361110000002</v>
      </c>
      <c r="O10074">
        <v>0</v>
      </c>
      <c r="P10074">
        <v>76</v>
      </c>
      <c r="Q10074">
        <v>0</v>
      </c>
      <c r="R10074">
        <v>3</v>
      </c>
      <c r="S10074">
        <v>0</v>
      </c>
      <c r="T10074">
        <v>26</v>
      </c>
      <c r="U10074">
        <v>0</v>
      </c>
      <c r="V10074">
        <v>0</v>
      </c>
      <c r="W10074">
        <v>0</v>
      </c>
      <c r="X10074">
        <v>78.611175403303093</v>
      </c>
      <c r="Y10074">
        <v>0</v>
      </c>
      <c r="Z10074">
        <v>5.206464867787</v>
      </c>
      <c r="AA10074">
        <v>0</v>
      </c>
      <c r="AB10074">
        <v>114.95820355587161</v>
      </c>
      <c r="AC10074">
        <v>0</v>
      </c>
      <c r="AD10074">
        <v>0</v>
      </c>
      <c r="AE10074">
        <v>198.7758438269617</v>
      </c>
    </row>
    <row r="10075" spans="1:31" x14ac:dyDescent="0.25">
      <c r="A10075">
        <v>1858644</v>
      </c>
      <c r="B10075">
        <v>1</v>
      </c>
      <c r="C10075" t="s">
        <v>80</v>
      </c>
      <c r="D10075" t="s">
        <v>108</v>
      </c>
      <c r="E10075" t="s">
        <v>131</v>
      </c>
      <c r="F10075" t="s">
        <v>21830</v>
      </c>
      <c r="G10075" t="s">
        <v>873</v>
      </c>
      <c r="H10075" t="s">
        <v>134</v>
      </c>
      <c r="I10075" t="s">
        <v>135</v>
      </c>
      <c r="J10075" t="s">
        <v>136</v>
      </c>
      <c r="K10075" t="s">
        <v>137</v>
      </c>
      <c r="L10075" t="s">
        <v>28201</v>
      </c>
      <c r="M10075" t="s">
        <v>28202</v>
      </c>
      <c r="N10075">
        <v>2.2088888880000002</v>
      </c>
      <c r="O10075">
        <v>0</v>
      </c>
      <c r="P10075">
        <v>5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1.2166556584247998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1.2166556584247998</v>
      </c>
    </row>
    <row r="10076" spans="1:31" x14ac:dyDescent="0.25">
      <c r="A10076">
        <v>1858604</v>
      </c>
      <c r="B10076">
        <v>1</v>
      </c>
      <c r="C10076" t="s">
        <v>80</v>
      </c>
      <c r="D10076" t="s">
        <v>104</v>
      </c>
      <c r="E10076" t="s">
        <v>252</v>
      </c>
      <c r="F10076" t="s">
        <v>28203</v>
      </c>
      <c r="G10076" t="s">
        <v>4083</v>
      </c>
      <c r="H10076" t="s">
        <v>134</v>
      </c>
      <c r="I10076" t="s">
        <v>135</v>
      </c>
      <c r="J10076" t="s">
        <v>136</v>
      </c>
      <c r="K10076" t="s">
        <v>137</v>
      </c>
      <c r="L10076" t="s">
        <v>28204</v>
      </c>
      <c r="M10076" t="s">
        <v>28205</v>
      </c>
      <c r="N10076">
        <v>0.61722222199999999</v>
      </c>
      <c r="O10076">
        <v>0</v>
      </c>
      <c r="P10076">
        <v>386</v>
      </c>
      <c r="Q10076">
        <v>0</v>
      </c>
      <c r="R10076">
        <v>5</v>
      </c>
      <c r="S10076">
        <v>0</v>
      </c>
      <c r="T10076">
        <v>52</v>
      </c>
      <c r="U10076">
        <v>0</v>
      </c>
      <c r="V10076">
        <v>0</v>
      </c>
      <c r="W10076">
        <v>0</v>
      </c>
      <c r="X10076">
        <v>48.251635599097689</v>
      </c>
      <c r="Y10076">
        <v>0</v>
      </c>
      <c r="Z10076">
        <v>1.0268576854433333</v>
      </c>
      <c r="AA10076">
        <v>0</v>
      </c>
      <c r="AB10076">
        <v>14.196113597850063</v>
      </c>
      <c r="AC10076">
        <v>0</v>
      </c>
      <c r="AD10076">
        <v>0</v>
      </c>
      <c r="AE10076">
        <v>63.474606882391086</v>
      </c>
    </row>
    <row r="10077" spans="1:31" x14ac:dyDescent="0.25">
      <c r="A10077">
        <v>1858896</v>
      </c>
      <c r="B10077">
        <v>1</v>
      </c>
      <c r="C10077" t="s">
        <v>80</v>
      </c>
      <c r="D10077" t="s">
        <v>85</v>
      </c>
      <c r="E10077" t="s">
        <v>140</v>
      </c>
      <c r="F10077" t="s">
        <v>28015</v>
      </c>
      <c r="G10077" t="s">
        <v>246</v>
      </c>
      <c r="H10077" t="s">
        <v>134</v>
      </c>
      <c r="I10077" t="s">
        <v>135</v>
      </c>
      <c r="J10077" t="s">
        <v>136</v>
      </c>
      <c r="K10077" t="s">
        <v>137</v>
      </c>
      <c r="L10077" t="s">
        <v>28206</v>
      </c>
      <c r="M10077" t="s">
        <v>28207</v>
      </c>
      <c r="N10077">
        <v>1.9155555550000001</v>
      </c>
      <c r="O10077">
        <v>0</v>
      </c>
      <c r="P10077">
        <v>11</v>
      </c>
      <c r="Q10077">
        <v>0</v>
      </c>
      <c r="R10077">
        <v>0</v>
      </c>
      <c r="S10077">
        <v>0</v>
      </c>
      <c r="T10077">
        <v>1</v>
      </c>
      <c r="U10077">
        <v>0</v>
      </c>
      <c r="V10077">
        <v>0</v>
      </c>
      <c r="W10077">
        <v>0</v>
      </c>
      <c r="X10077">
        <v>4.1714492276394664</v>
      </c>
      <c r="Y10077">
        <v>0</v>
      </c>
      <c r="Z10077">
        <v>0</v>
      </c>
      <c r="AA10077">
        <v>0</v>
      </c>
      <c r="AB10077">
        <v>6.8940113398800004E-2</v>
      </c>
      <c r="AC10077">
        <v>0</v>
      </c>
      <c r="AD10077">
        <v>0</v>
      </c>
      <c r="AE10077">
        <v>4.2403893410382665</v>
      </c>
    </row>
    <row r="10078" spans="1:31" x14ac:dyDescent="0.25">
      <c r="A10078">
        <v>1858650</v>
      </c>
      <c r="B10078">
        <v>1</v>
      </c>
      <c r="C10078" t="s">
        <v>80</v>
      </c>
      <c r="D10078" t="s">
        <v>103</v>
      </c>
      <c r="E10078" t="s">
        <v>131</v>
      </c>
      <c r="F10078" t="s">
        <v>25664</v>
      </c>
      <c r="G10078" t="s">
        <v>133</v>
      </c>
      <c r="H10078" t="s">
        <v>134</v>
      </c>
      <c r="I10078" t="s">
        <v>135</v>
      </c>
      <c r="J10078" t="s">
        <v>136</v>
      </c>
      <c r="K10078" t="s">
        <v>137</v>
      </c>
      <c r="L10078" t="s">
        <v>28208</v>
      </c>
      <c r="M10078" t="s">
        <v>28209</v>
      </c>
      <c r="N10078">
        <v>0.93722222200000005</v>
      </c>
      <c r="O10078">
        <v>0</v>
      </c>
      <c r="P10078">
        <v>173</v>
      </c>
      <c r="Q10078">
        <v>0</v>
      </c>
      <c r="R10078">
        <v>0</v>
      </c>
      <c r="S10078">
        <v>0</v>
      </c>
      <c r="T10078">
        <v>13</v>
      </c>
      <c r="U10078">
        <v>0</v>
      </c>
      <c r="V10078">
        <v>0</v>
      </c>
      <c r="W10078">
        <v>0</v>
      </c>
      <c r="X10078">
        <v>35.587982323104889</v>
      </c>
      <c r="Y10078">
        <v>0</v>
      </c>
      <c r="Z10078">
        <v>0</v>
      </c>
      <c r="AA10078">
        <v>0</v>
      </c>
      <c r="AB10078">
        <v>11.232801379423334</v>
      </c>
      <c r="AC10078">
        <v>0</v>
      </c>
      <c r="AD10078">
        <v>0</v>
      </c>
      <c r="AE10078">
        <v>46.820783702528225</v>
      </c>
    </row>
    <row r="10079" spans="1:31" x14ac:dyDescent="0.25">
      <c r="A10079">
        <v>1858518</v>
      </c>
      <c r="B10079">
        <v>1</v>
      </c>
      <c r="C10079" t="s">
        <v>80</v>
      </c>
      <c r="D10079" t="s">
        <v>108</v>
      </c>
      <c r="E10079" t="s">
        <v>140</v>
      </c>
      <c r="F10079" t="s">
        <v>28210</v>
      </c>
      <c r="G10079" t="s">
        <v>142</v>
      </c>
      <c r="H10079" t="s">
        <v>134</v>
      </c>
      <c r="I10079" t="s">
        <v>135</v>
      </c>
      <c r="J10079" t="s">
        <v>136</v>
      </c>
      <c r="K10079" t="s">
        <v>137</v>
      </c>
      <c r="L10079" t="s">
        <v>28211</v>
      </c>
      <c r="M10079" t="s">
        <v>28212</v>
      </c>
      <c r="N10079">
        <v>6.3494444440000004</v>
      </c>
      <c r="O10079">
        <v>0</v>
      </c>
      <c r="P10079">
        <v>1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2.1590532081733331E-2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2.1590532081733331E-2</v>
      </c>
    </row>
    <row r="10080" spans="1:31" x14ac:dyDescent="0.25">
      <c r="A10080">
        <v>1858352</v>
      </c>
      <c r="B10080">
        <v>1</v>
      </c>
      <c r="C10080" t="s">
        <v>80</v>
      </c>
      <c r="D10080" t="s">
        <v>97</v>
      </c>
      <c r="E10080" t="s">
        <v>140</v>
      </c>
      <c r="F10080" t="s">
        <v>28213</v>
      </c>
      <c r="G10080" t="s">
        <v>217</v>
      </c>
      <c r="H10080" t="s">
        <v>134</v>
      </c>
      <c r="I10080" t="s">
        <v>135</v>
      </c>
      <c r="J10080" t="s">
        <v>136</v>
      </c>
      <c r="K10080" t="s">
        <v>137</v>
      </c>
      <c r="L10080" t="s">
        <v>28214</v>
      </c>
      <c r="M10080" t="s">
        <v>28215</v>
      </c>
      <c r="N10080">
        <v>3.4927777770000001</v>
      </c>
      <c r="O10080">
        <v>0</v>
      </c>
      <c r="P10080">
        <v>1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0.44998044356063333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0.44998044356063333</v>
      </c>
    </row>
    <row r="10081" spans="1:31" x14ac:dyDescent="0.25">
      <c r="A10081">
        <v>1858375</v>
      </c>
      <c r="B10081">
        <v>1</v>
      </c>
      <c r="C10081" t="s">
        <v>80</v>
      </c>
      <c r="D10081" t="s">
        <v>82</v>
      </c>
      <c r="E10081" t="s">
        <v>140</v>
      </c>
      <c r="F10081" t="s">
        <v>28216</v>
      </c>
      <c r="G10081" t="s">
        <v>213</v>
      </c>
      <c r="H10081" t="s">
        <v>134</v>
      </c>
      <c r="I10081" t="s">
        <v>135</v>
      </c>
      <c r="J10081" t="s">
        <v>136</v>
      </c>
      <c r="K10081" t="s">
        <v>137</v>
      </c>
      <c r="L10081" t="s">
        <v>28217</v>
      </c>
      <c r="M10081" t="s">
        <v>28218</v>
      </c>
      <c r="N10081">
        <v>7.3677777769999997</v>
      </c>
      <c r="O10081">
        <v>0</v>
      </c>
      <c r="P10081">
        <v>21</v>
      </c>
      <c r="Q10081">
        <v>0</v>
      </c>
      <c r="R10081">
        <v>0</v>
      </c>
      <c r="S10081">
        <v>0</v>
      </c>
      <c r="T10081">
        <v>1</v>
      </c>
      <c r="U10081">
        <v>0</v>
      </c>
      <c r="V10081">
        <v>0</v>
      </c>
      <c r="W10081">
        <v>0</v>
      </c>
      <c r="X10081">
        <v>29.28535700491387</v>
      </c>
      <c r="Y10081">
        <v>0</v>
      </c>
      <c r="Z10081">
        <v>0</v>
      </c>
      <c r="AA10081">
        <v>0</v>
      </c>
      <c r="AB10081">
        <v>2.9075310312666669E-3</v>
      </c>
      <c r="AC10081">
        <v>0</v>
      </c>
      <c r="AD10081">
        <v>0</v>
      </c>
      <c r="AE10081">
        <v>29.288264535945135</v>
      </c>
    </row>
    <row r="10082" spans="1:31" x14ac:dyDescent="0.25">
      <c r="A10082">
        <v>1858730</v>
      </c>
      <c r="B10082">
        <v>1</v>
      </c>
      <c r="C10082" t="s">
        <v>81</v>
      </c>
      <c r="D10082" t="s">
        <v>115</v>
      </c>
      <c r="E10082" t="s">
        <v>164</v>
      </c>
      <c r="F10082" t="s">
        <v>6849</v>
      </c>
      <c r="G10082" t="s">
        <v>156</v>
      </c>
      <c r="H10082" t="s">
        <v>157</v>
      </c>
      <c r="I10082" t="s">
        <v>179</v>
      </c>
      <c r="J10082" t="s">
        <v>136</v>
      </c>
      <c r="K10082" t="s">
        <v>137</v>
      </c>
      <c r="L10082" t="s">
        <v>28219</v>
      </c>
      <c r="M10082" t="s">
        <v>28220</v>
      </c>
      <c r="N10082">
        <v>1.3333332999999999E-2</v>
      </c>
      <c r="O10082">
        <v>0</v>
      </c>
      <c r="P10082">
        <v>1243</v>
      </c>
      <c r="Q10082">
        <v>1</v>
      </c>
      <c r="R10082">
        <v>42</v>
      </c>
      <c r="S10082">
        <v>6</v>
      </c>
      <c r="T10082">
        <v>98</v>
      </c>
      <c r="U10082">
        <v>0</v>
      </c>
      <c r="V10082">
        <v>0</v>
      </c>
      <c r="W10082">
        <v>0</v>
      </c>
      <c r="X10082">
        <v>1.6957576904280005</v>
      </c>
      <c r="Y10082">
        <v>2.7648764591200001E-2</v>
      </c>
      <c r="Z10082">
        <v>0.12418266593600004</v>
      </c>
      <c r="AA10082">
        <v>0.15285752400053335</v>
      </c>
      <c r="AB10082">
        <v>0.41781271169533329</v>
      </c>
      <c r="AC10082">
        <v>0</v>
      </c>
      <c r="AD10082">
        <v>0</v>
      </c>
      <c r="AE10082">
        <v>2.4182593566510673</v>
      </c>
    </row>
    <row r="10083" spans="1:31" x14ac:dyDescent="0.25">
      <c r="A10083">
        <v>1858567</v>
      </c>
      <c r="B10083">
        <v>1</v>
      </c>
      <c r="C10083" t="s">
        <v>80</v>
      </c>
      <c r="D10083" t="s">
        <v>103</v>
      </c>
      <c r="E10083" t="s">
        <v>140</v>
      </c>
      <c r="F10083" t="s">
        <v>28221</v>
      </c>
      <c r="G10083" t="s">
        <v>142</v>
      </c>
      <c r="H10083" t="s">
        <v>134</v>
      </c>
      <c r="I10083" t="s">
        <v>135</v>
      </c>
      <c r="J10083" t="s">
        <v>136</v>
      </c>
      <c r="K10083" t="s">
        <v>137</v>
      </c>
      <c r="L10083" t="s">
        <v>28222</v>
      </c>
      <c r="M10083" t="s">
        <v>28223</v>
      </c>
      <c r="N10083">
        <v>0.81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1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</row>
    <row r="10084" spans="1:31" x14ac:dyDescent="0.25">
      <c r="A10084">
        <v>1858212</v>
      </c>
      <c r="B10084">
        <v>1</v>
      </c>
      <c r="C10084" t="s">
        <v>80</v>
      </c>
      <c r="D10084" t="s">
        <v>100</v>
      </c>
      <c r="E10084" t="s">
        <v>202</v>
      </c>
      <c r="F10084" t="s">
        <v>333</v>
      </c>
      <c r="G10084" t="s">
        <v>156</v>
      </c>
      <c r="H10084" t="s">
        <v>157</v>
      </c>
      <c r="I10084" t="s">
        <v>135</v>
      </c>
      <c r="J10084" t="s">
        <v>136</v>
      </c>
      <c r="K10084" t="s">
        <v>137</v>
      </c>
      <c r="L10084" t="s">
        <v>28224</v>
      </c>
      <c r="M10084" t="s">
        <v>28225</v>
      </c>
      <c r="N10084">
        <v>9.5833333000000007E-2</v>
      </c>
      <c r="O10084">
        <v>4</v>
      </c>
      <c r="P10084">
        <v>840</v>
      </c>
      <c r="Q10084">
        <v>23</v>
      </c>
      <c r="R10084">
        <v>363</v>
      </c>
      <c r="S10084">
        <v>12</v>
      </c>
      <c r="T10084">
        <v>134</v>
      </c>
      <c r="U10084">
        <v>1</v>
      </c>
      <c r="V10084">
        <v>1</v>
      </c>
      <c r="W10084">
        <v>0.19832197999750001</v>
      </c>
      <c r="X10084">
        <v>15.243481044145373</v>
      </c>
      <c r="Y10084">
        <v>1.6872697676986668</v>
      </c>
      <c r="Z10084">
        <v>10.416286376397883</v>
      </c>
      <c r="AA10084">
        <v>25.574984287040039</v>
      </c>
      <c r="AB10084">
        <v>8.8742689716202108</v>
      </c>
      <c r="AC10084">
        <v>0</v>
      </c>
      <c r="AD10084">
        <v>7.3868963230500004E-2</v>
      </c>
      <c r="AE10084">
        <v>62.068481390130174</v>
      </c>
    </row>
    <row r="10085" spans="1:31" x14ac:dyDescent="0.25">
      <c r="A10085">
        <v>1858687</v>
      </c>
      <c r="B10085">
        <v>1</v>
      </c>
      <c r="C10085" t="s">
        <v>80</v>
      </c>
      <c r="D10085" t="s">
        <v>94</v>
      </c>
      <c r="E10085" t="s">
        <v>140</v>
      </c>
      <c r="F10085" t="s">
        <v>28226</v>
      </c>
      <c r="G10085" t="s">
        <v>142</v>
      </c>
      <c r="H10085" t="s">
        <v>134</v>
      </c>
      <c r="I10085" t="s">
        <v>135</v>
      </c>
      <c r="J10085" t="s">
        <v>136</v>
      </c>
      <c r="K10085" t="s">
        <v>137</v>
      </c>
      <c r="L10085" t="s">
        <v>28227</v>
      </c>
      <c r="M10085" t="s">
        <v>28228</v>
      </c>
      <c r="N10085">
        <v>6.5136111110000003</v>
      </c>
      <c r="O10085">
        <v>0</v>
      </c>
      <c r="P10085">
        <v>0</v>
      </c>
      <c r="Q10085">
        <v>0</v>
      </c>
      <c r="R10085">
        <v>4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14.439331565331347</v>
      </c>
      <c r="AA10085">
        <v>0</v>
      </c>
      <c r="AB10085">
        <v>0</v>
      </c>
      <c r="AC10085">
        <v>0</v>
      </c>
      <c r="AD10085">
        <v>0</v>
      </c>
      <c r="AE10085">
        <v>14.439331565331347</v>
      </c>
    </row>
    <row r="10086" spans="1:31" x14ac:dyDescent="0.25">
      <c r="A10086">
        <v>1858830</v>
      </c>
      <c r="B10086">
        <v>1</v>
      </c>
      <c r="C10086" t="s">
        <v>80</v>
      </c>
      <c r="D10086" t="s">
        <v>96</v>
      </c>
      <c r="E10086" t="s">
        <v>140</v>
      </c>
      <c r="F10086" t="s">
        <v>28229</v>
      </c>
      <c r="G10086" t="s">
        <v>246</v>
      </c>
      <c r="H10086" t="s">
        <v>134</v>
      </c>
      <c r="I10086" t="s">
        <v>135</v>
      </c>
      <c r="J10086" t="s">
        <v>136</v>
      </c>
      <c r="K10086" t="s">
        <v>137</v>
      </c>
      <c r="L10086" t="s">
        <v>28230</v>
      </c>
      <c r="M10086" t="s">
        <v>28231</v>
      </c>
      <c r="N10086">
        <v>2.4713888879999999</v>
      </c>
      <c r="O10086">
        <v>0</v>
      </c>
      <c r="P10086">
        <v>1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0.65915286854191668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0.65915286854191668</v>
      </c>
    </row>
    <row r="10087" spans="1:31" x14ac:dyDescent="0.25">
      <c r="A10087">
        <v>1858561</v>
      </c>
      <c r="B10087">
        <v>1</v>
      </c>
      <c r="C10087" t="s">
        <v>80</v>
      </c>
      <c r="D10087" t="s">
        <v>94</v>
      </c>
      <c r="E10087" t="s">
        <v>140</v>
      </c>
      <c r="F10087" t="s">
        <v>28232</v>
      </c>
      <c r="G10087" t="s">
        <v>242</v>
      </c>
      <c r="H10087" t="s">
        <v>134</v>
      </c>
      <c r="I10087" t="s">
        <v>135</v>
      </c>
      <c r="J10087" t="s">
        <v>3</v>
      </c>
      <c r="K10087" t="s">
        <v>137</v>
      </c>
      <c r="L10087" t="s">
        <v>28233</v>
      </c>
      <c r="M10087" t="s">
        <v>28234</v>
      </c>
      <c r="N10087">
        <v>4.9005555550000004</v>
      </c>
      <c r="O10087">
        <v>0</v>
      </c>
      <c r="P10087">
        <v>8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10.470261776076486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10.470261776076486</v>
      </c>
    </row>
    <row r="10088" spans="1:31" x14ac:dyDescent="0.25">
      <c r="A10088">
        <v>1858710</v>
      </c>
      <c r="B10088">
        <v>1</v>
      </c>
      <c r="C10088" t="s">
        <v>80</v>
      </c>
      <c r="D10088" t="s">
        <v>83</v>
      </c>
      <c r="E10088" t="s">
        <v>140</v>
      </c>
      <c r="F10088" t="s">
        <v>28235</v>
      </c>
      <c r="G10088" t="s">
        <v>246</v>
      </c>
      <c r="H10088" t="s">
        <v>134</v>
      </c>
      <c r="I10088" t="s">
        <v>135</v>
      </c>
      <c r="J10088" t="s">
        <v>136</v>
      </c>
      <c r="K10088" t="s">
        <v>137</v>
      </c>
      <c r="L10088" t="s">
        <v>28236</v>
      </c>
      <c r="M10088" t="s">
        <v>28237</v>
      </c>
      <c r="N10088">
        <v>3.0305555549999998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1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38.250600166747503</v>
      </c>
      <c r="AC10088">
        <v>0</v>
      </c>
      <c r="AD10088">
        <v>0</v>
      </c>
      <c r="AE10088">
        <v>38.250600166747503</v>
      </c>
    </row>
    <row r="10089" spans="1:31" x14ac:dyDescent="0.25">
      <c r="A10089">
        <v>1858587</v>
      </c>
      <c r="B10089">
        <v>1</v>
      </c>
      <c r="C10089" t="s">
        <v>81</v>
      </c>
      <c r="D10089" t="s">
        <v>113</v>
      </c>
      <c r="E10089" t="s">
        <v>131</v>
      </c>
      <c r="F10089" t="s">
        <v>28238</v>
      </c>
      <c r="G10089" t="s">
        <v>133</v>
      </c>
      <c r="H10089" t="s">
        <v>134</v>
      </c>
      <c r="I10089" t="s">
        <v>135</v>
      </c>
      <c r="J10089" t="s">
        <v>136</v>
      </c>
      <c r="K10089" t="s">
        <v>137</v>
      </c>
      <c r="L10089" t="s">
        <v>28239</v>
      </c>
      <c r="M10089" t="s">
        <v>28240</v>
      </c>
      <c r="N10089">
        <v>2.7847222220000001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2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0.21374238752368332</v>
      </c>
      <c r="AC10089">
        <v>0</v>
      </c>
      <c r="AD10089">
        <v>0</v>
      </c>
      <c r="AE10089">
        <v>0.21374238752368332</v>
      </c>
    </row>
    <row r="10090" spans="1:31" x14ac:dyDescent="0.25">
      <c r="A10090">
        <v>1858275</v>
      </c>
      <c r="B10090">
        <v>1</v>
      </c>
      <c r="C10090" t="s">
        <v>80</v>
      </c>
      <c r="D10090" t="s">
        <v>105</v>
      </c>
      <c r="E10090" t="s">
        <v>140</v>
      </c>
      <c r="F10090" t="s">
        <v>28241</v>
      </c>
      <c r="G10090" t="s">
        <v>246</v>
      </c>
      <c r="H10090" t="s">
        <v>134</v>
      </c>
      <c r="I10090" t="s">
        <v>135</v>
      </c>
      <c r="J10090" t="s">
        <v>136</v>
      </c>
      <c r="K10090" t="s">
        <v>137</v>
      </c>
      <c r="L10090" t="s">
        <v>28242</v>
      </c>
      <c r="M10090" t="s">
        <v>28243</v>
      </c>
      <c r="N10090">
        <v>1.508611111</v>
      </c>
      <c r="O10090">
        <v>0</v>
      </c>
      <c r="P10090">
        <v>9</v>
      </c>
      <c r="Q10090">
        <v>0</v>
      </c>
      <c r="R10090">
        <v>0</v>
      </c>
      <c r="S10090">
        <v>0</v>
      </c>
      <c r="T10090">
        <v>2</v>
      </c>
      <c r="U10090">
        <v>0</v>
      </c>
      <c r="V10090">
        <v>0</v>
      </c>
      <c r="W10090">
        <v>0</v>
      </c>
      <c r="X10090">
        <v>3.0244776903630495</v>
      </c>
      <c r="Y10090">
        <v>0</v>
      </c>
      <c r="Z10090">
        <v>0</v>
      </c>
      <c r="AA10090">
        <v>0</v>
      </c>
      <c r="AB10090">
        <v>0.66899331184237498</v>
      </c>
      <c r="AC10090">
        <v>0</v>
      </c>
      <c r="AD10090">
        <v>0</v>
      </c>
      <c r="AE10090">
        <v>3.6934710022054245</v>
      </c>
    </row>
    <row r="10091" spans="1:31" x14ac:dyDescent="0.25">
      <c r="A10091">
        <v>1858581</v>
      </c>
      <c r="B10091">
        <v>1</v>
      </c>
      <c r="C10091" t="s">
        <v>80</v>
      </c>
      <c r="D10091" t="s">
        <v>103</v>
      </c>
      <c r="E10091" t="s">
        <v>131</v>
      </c>
      <c r="F10091" t="s">
        <v>27555</v>
      </c>
      <c r="G10091" t="s">
        <v>133</v>
      </c>
      <c r="H10091" t="s">
        <v>134</v>
      </c>
      <c r="I10091" t="s">
        <v>135</v>
      </c>
      <c r="J10091" t="s">
        <v>136</v>
      </c>
      <c r="K10091" t="s">
        <v>137</v>
      </c>
      <c r="L10091" t="s">
        <v>28244</v>
      </c>
      <c r="M10091" t="s">
        <v>28245</v>
      </c>
      <c r="N10091">
        <v>3.0625</v>
      </c>
      <c r="O10091">
        <v>0</v>
      </c>
      <c r="P10091">
        <v>18</v>
      </c>
      <c r="Q10091">
        <v>0</v>
      </c>
      <c r="R10091">
        <v>0</v>
      </c>
      <c r="S10091">
        <v>0</v>
      </c>
      <c r="T10091">
        <v>5</v>
      </c>
      <c r="U10091">
        <v>0</v>
      </c>
      <c r="V10091">
        <v>0</v>
      </c>
      <c r="W10091">
        <v>0</v>
      </c>
      <c r="X10091">
        <v>16.199288896844699</v>
      </c>
      <c r="Y10091">
        <v>0</v>
      </c>
      <c r="Z10091">
        <v>0</v>
      </c>
      <c r="AA10091">
        <v>0</v>
      </c>
      <c r="AB10091">
        <v>8.1000707759731991</v>
      </c>
      <c r="AC10091">
        <v>0</v>
      </c>
      <c r="AD10091">
        <v>0</v>
      </c>
      <c r="AE10091">
        <v>24.2993596728179</v>
      </c>
    </row>
    <row r="10092" spans="1:31" x14ac:dyDescent="0.25">
      <c r="A10092">
        <v>1858232</v>
      </c>
      <c r="B10092">
        <v>1</v>
      </c>
      <c r="C10092" t="s">
        <v>80</v>
      </c>
      <c r="D10092" t="s">
        <v>105</v>
      </c>
      <c r="E10092" t="s">
        <v>154</v>
      </c>
      <c r="F10092" t="s">
        <v>28246</v>
      </c>
      <c r="G10092" t="s">
        <v>175</v>
      </c>
      <c r="H10092" t="s">
        <v>157</v>
      </c>
      <c r="I10092" t="s">
        <v>135</v>
      </c>
      <c r="J10092" t="s">
        <v>136</v>
      </c>
      <c r="K10092" t="s">
        <v>137</v>
      </c>
      <c r="L10092" t="s">
        <v>28247</v>
      </c>
      <c r="M10092" t="s">
        <v>28248</v>
      </c>
      <c r="N10092">
        <v>2.633611111</v>
      </c>
      <c r="O10092">
        <v>4</v>
      </c>
      <c r="P10092">
        <v>0</v>
      </c>
      <c r="Q10092">
        <v>10</v>
      </c>
      <c r="R10092">
        <v>0</v>
      </c>
      <c r="S10092">
        <v>2</v>
      </c>
      <c r="T10092">
        <v>0</v>
      </c>
      <c r="U10092">
        <v>0</v>
      </c>
      <c r="V10092">
        <v>0</v>
      </c>
      <c r="W10092">
        <v>4.53999236712</v>
      </c>
      <c r="X10092">
        <v>0</v>
      </c>
      <c r="Y10092">
        <v>13.031486819954484</v>
      </c>
      <c r="Z10092">
        <v>0</v>
      </c>
      <c r="AA10092">
        <v>0.80691641115933332</v>
      </c>
      <c r="AB10092">
        <v>0</v>
      </c>
      <c r="AC10092">
        <v>0</v>
      </c>
      <c r="AD10092">
        <v>0</v>
      </c>
      <c r="AE10092">
        <v>18.378395598233816</v>
      </c>
    </row>
    <row r="10093" spans="1:31" x14ac:dyDescent="0.25">
      <c r="A10093">
        <v>1858601</v>
      </c>
      <c r="B10093">
        <v>1</v>
      </c>
      <c r="C10093" t="s">
        <v>81</v>
      </c>
      <c r="D10093" t="s">
        <v>112</v>
      </c>
      <c r="E10093" t="s">
        <v>131</v>
      </c>
      <c r="F10093" t="s">
        <v>28249</v>
      </c>
      <c r="G10093" t="s">
        <v>133</v>
      </c>
      <c r="H10093" t="s">
        <v>134</v>
      </c>
      <c r="I10093" t="s">
        <v>135</v>
      </c>
      <c r="J10093" t="s">
        <v>136</v>
      </c>
      <c r="K10093" t="s">
        <v>137</v>
      </c>
      <c r="L10093" t="s">
        <v>28250</v>
      </c>
      <c r="M10093" t="s">
        <v>28251</v>
      </c>
      <c r="N10093">
        <v>6.4713888879999999</v>
      </c>
      <c r="O10093">
        <v>0</v>
      </c>
      <c r="P10093">
        <v>3</v>
      </c>
      <c r="Q10093">
        <v>0</v>
      </c>
      <c r="R10093">
        <v>2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0.57453644286325001</v>
      </c>
      <c r="Y10093">
        <v>0</v>
      </c>
      <c r="Z10093">
        <v>1.3838626744233999</v>
      </c>
      <c r="AA10093">
        <v>0</v>
      </c>
      <c r="AB10093">
        <v>0</v>
      </c>
      <c r="AC10093">
        <v>0</v>
      </c>
      <c r="AD10093">
        <v>0</v>
      </c>
      <c r="AE10093">
        <v>1.9583991172866499</v>
      </c>
    </row>
    <row r="10094" spans="1:31" x14ac:dyDescent="0.25">
      <c r="A10094">
        <v>1858816</v>
      </c>
      <c r="B10094">
        <v>1</v>
      </c>
      <c r="C10094" t="s">
        <v>80</v>
      </c>
      <c r="D10094" t="s">
        <v>93</v>
      </c>
      <c r="E10094" t="s">
        <v>131</v>
      </c>
      <c r="F10094" t="s">
        <v>25098</v>
      </c>
      <c r="G10094" t="s">
        <v>133</v>
      </c>
      <c r="H10094" t="s">
        <v>134</v>
      </c>
      <c r="I10094" t="s">
        <v>135</v>
      </c>
      <c r="J10094" t="s">
        <v>136</v>
      </c>
      <c r="K10094" t="s">
        <v>137</v>
      </c>
      <c r="L10094" t="s">
        <v>28252</v>
      </c>
      <c r="M10094" t="s">
        <v>28253</v>
      </c>
      <c r="N10094">
        <v>7.3391666659999997</v>
      </c>
      <c r="O10094">
        <v>0</v>
      </c>
      <c r="P10094">
        <v>0</v>
      </c>
      <c r="Q10094">
        <v>0</v>
      </c>
      <c r="R10094">
        <v>6</v>
      </c>
      <c r="S10094">
        <v>0</v>
      </c>
      <c r="T10094">
        <v>2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72.207033883446186</v>
      </c>
      <c r="AA10094">
        <v>0</v>
      </c>
      <c r="AB10094">
        <v>25.958757367457444</v>
      </c>
      <c r="AC10094">
        <v>0</v>
      </c>
      <c r="AD10094">
        <v>0</v>
      </c>
      <c r="AE10094">
        <v>98.165791250903624</v>
      </c>
    </row>
    <row r="10095" spans="1:31" x14ac:dyDescent="0.25">
      <c r="A10095">
        <v>1858461</v>
      </c>
      <c r="B10095">
        <v>1</v>
      </c>
      <c r="C10095" t="s">
        <v>81</v>
      </c>
      <c r="D10095" t="s">
        <v>116</v>
      </c>
      <c r="E10095" t="s">
        <v>154</v>
      </c>
      <c r="F10095" t="s">
        <v>28254</v>
      </c>
      <c r="G10095" t="s">
        <v>156</v>
      </c>
      <c r="H10095" t="s">
        <v>157</v>
      </c>
      <c r="I10095" t="s">
        <v>135</v>
      </c>
      <c r="J10095" t="s">
        <v>136</v>
      </c>
      <c r="K10095" t="s">
        <v>137</v>
      </c>
      <c r="L10095" t="s">
        <v>28255</v>
      </c>
      <c r="M10095" t="s">
        <v>28256</v>
      </c>
      <c r="N10095">
        <v>1.2083333329999999</v>
      </c>
      <c r="O10095">
        <v>0</v>
      </c>
      <c r="P10095">
        <v>721</v>
      </c>
      <c r="Q10095">
        <v>0</v>
      </c>
      <c r="R10095">
        <v>0</v>
      </c>
      <c r="S10095">
        <v>0</v>
      </c>
      <c r="T10095">
        <v>35</v>
      </c>
      <c r="U10095">
        <v>0</v>
      </c>
      <c r="V10095">
        <v>0</v>
      </c>
      <c r="W10095">
        <v>0</v>
      </c>
      <c r="X10095">
        <v>172.10571042817284</v>
      </c>
      <c r="Y10095">
        <v>0</v>
      </c>
      <c r="Z10095">
        <v>0</v>
      </c>
      <c r="AA10095">
        <v>0</v>
      </c>
      <c r="AB10095">
        <v>25.887158598130949</v>
      </c>
      <c r="AC10095">
        <v>0</v>
      </c>
      <c r="AD10095">
        <v>0</v>
      </c>
      <c r="AE10095">
        <v>197.99286902630379</v>
      </c>
    </row>
    <row r="10096" spans="1:31" x14ac:dyDescent="0.25">
      <c r="A10096">
        <v>1858146</v>
      </c>
      <c r="B10096">
        <v>1</v>
      </c>
      <c r="C10096" t="s">
        <v>80</v>
      </c>
      <c r="D10096" t="s">
        <v>108</v>
      </c>
      <c r="E10096" t="s">
        <v>154</v>
      </c>
      <c r="F10096" t="s">
        <v>28257</v>
      </c>
      <c r="G10096" t="s">
        <v>175</v>
      </c>
      <c r="H10096" t="s">
        <v>157</v>
      </c>
      <c r="I10096" t="s">
        <v>135</v>
      </c>
      <c r="J10096" t="s">
        <v>136</v>
      </c>
      <c r="K10096" t="s">
        <v>137</v>
      </c>
      <c r="L10096" t="s">
        <v>28258</v>
      </c>
      <c r="M10096" t="s">
        <v>28259</v>
      </c>
      <c r="N10096">
        <v>4.6430555550000001</v>
      </c>
      <c r="O10096">
        <v>0</v>
      </c>
      <c r="P10096">
        <v>35</v>
      </c>
      <c r="Q10096">
        <v>0</v>
      </c>
      <c r="R10096">
        <v>9</v>
      </c>
      <c r="S10096">
        <v>0</v>
      </c>
      <c r="T10096">
        <v>2</v>
      </c>
      <c r="U10096">
        <v>0</v>
      </c>
      <c r="V10096">
        <v>0</v>
      </c>
      <c r="W10096">
        <v>0</v>
      </c>
      <c r="X10096">
        <v>13.12127061615595</v>
      </c>
      <c r="Y10096">
        <v>0</v>
      </c>
      <c r="Z10096">
        <v>3.5945632614389655</v>
      </c>
      <c r="AA10096">
        <v>0</v>
      </c>
      <c r="AB10096">
        <v>0.93497987892119994</v>
      </c>
      <c r="AC10096">
        <v>0</v>
      </c>
      <c r="AD10096">
        <v>0</v>
      </c>
      <c r="AE10096">
        <v>17.650813756516119</v>
      </c>
    </row>
    <row r="10097" spans="1:31" x14ac:dyDescent="0.25">
      <c r="A10097">
        <v>1858315</v>
      </c>
      <c r="B10097">
        <v>1</v>
      </c>
      <c r="C10097" t="s">
        <v>80</v>
      </c>
      <c r="D10097" t="s">
        <v>97</v>
      </c>
      <c r="E10097" t="s">
        <v>154</v>
      </c>
      <c r="F10097" t="s">
        <v>28260</v>
      </c>
      <c r="G10097" t="s">
        <v>175</v>
      </c>
      <c r="H10097" t="s">
        <v>157</v>
      </c>
      <c r="I10097" t="s">
        <v>135</v>
      </c>
      <c r="J10097" t="s">
        <v>136</v>
      </c>
      <c r="K10097" t="s">
        <v>137</v>
      </c>
      <c r="L10097" t="s">
        <v>28261</v>
      </c>
      <c r="M10097" t="s">
        <v>28262</v>
      </c>
      <c r="N10097">
        <v>2.9566666659999998</v>
      </c>
      <c r="O10097">
        <v>0</v>
      </c>
      <c r="P10097">
        <v>74</v>
      </c>
      <c r="Q10097">
        <v>0</v>
      </c>
      <c r="R10097">
        <v>13</v>
      </c>
      <c r="S10097">
        <v>0</v>
      </c>
      <c r="T10097">
        <v>14</v>
      </c>
      <c r="U10097">
        <v>0</v>
      </c>
      <c r="V10097">
        <v>0</v>
      </c>
      <c r="W10097">
        <v>0</v>
      </c>
      <c r="X10097">
        <v>51.969093997153465</v>
      </c>
      <c r="Y10097">
        <v>0</v>
      </c>
      <c r="Z10097">
        <v>8.0340915041461329</v>
      </c>
      <c r="AA10097">
        <v>0</v>
      </c>
      <c r="AB10097">
        <v>32.140432395030992</v>
      </c>
      <c r="AC10097">
        <v>0</v>
      </c>
      <c r="AD10097">
        <v>0</v>
      </c>
      <c r="AE10097">
        <v>92.143617896330596</v>
      </c>
    </row>
    <row r="10098" spans="1:31" x14ac:dyDescent="0.25">
      <c r="A10098">
        <v>1858415</v>
      </c>
      <c r="B10098">
        <v>1</v>
      </c>
      <c r="C10098" t="s">
        <v>81</v>
      </c>
      <c r="D10098" t="s">
        <v>118</v>
      </c>
      <c r="E10098" t="s">
        <v>154</v>
      </c>
      <c r="F10098" t="s">
        <v>19849</v>
      </c>
      <c r="G10098" t="s">
        <v>955</v>
      </c>
      <c r="H10098" t="s">
        <v>157</v>
      </c>
      <c r="I10098" t="s">
        <v>135</v>
      </c>
      <c r="J10098" t="s">
        <v>136</v>
      </c>
      <c r="K10098" t="s">
        <v>137</v>
      </c>
      <c r="L10098" t="s">
        <v>28263</v>
      </c>
      <c r="M10098" t="s">
        <v>27802</v>
      </c>
      <c r="N10098">
        <v>1.695277777</v>
      </c>
      <c r="O10098">
        <v>0</v>
      </c>
      <c r="P10098">
        <v>243</v>
      </c>
      <c r="Q10098">
        <v>0</v>
      </c>
      <c r="R10098">
        <v>10</v>
      </c>
      <c r="S10098">
        <v>0</v>
      </c>
      <c r="T10098">
        <v>75</v>
      </c>
      <c r="U10098">
        <v>0</v>
      </c>
      <c r="V10098">
        <v>0</v>
      </c>
      <c r="W10098">
        <v>0</v>
      </c>
      <c r="X10098">
        <v>75.705515481145</v>
      </c>
      <c r="Y10098">
        <v>0</v>
      </c>
      <c r="Z10098">
        <v>21.256410417933189</v>
      </c>
      <c r="AA10098">
        <v>0</v>
      </c>
      <c r="AB10098">
        <v>52.247763160995383</v>
      </c>
      <c r="AC10098">
        <v>0</v>
      </c>
      <c r="AD10098">
        <v>0</v>
      </c>
      <c r="AE10098">
        <v>149.20968906007357</v>
      </c>
    </row>
    <row r="10099" spans="1:31" x14ac:dyDescent="0.25">
      <c r="A10099">
        <v>1858169</v>
      </c>
      <c r="B10099">
        <v>1</v>
      </c>
      <c r="C10099" t="s">
        <v>80</v>
      </c>
      <c r="D10099" t="s">
        <v>96</v>
      </c>
      <c r="E10099" t="s">
        <v>140</v>
      </c>
      <c r="F10099" t="s">
        <v>28264</v>
      </c>
      <c r="G10099" t="s">
        <v>246</v>
      </c>
      <c r="H10099" t="s">
        <v>134</v>
      </c>
      <c r="I10099" t="s">
        <v>135</v>
      </c>
      <c r="J10099" t="s">
        <v>136</v>
      </c>
      <c r="K10099" t="s">
        <v>137</v>
      </c>
      <c r="L10099" t="s">
        <v>28265</v>
      </c>
      <c r="M10099" t="s">
        <v>28266</v>
      </c>
      <c r="N10099">
        <v>5.0802777770000001</v>
      </c>
      <c r="O10099">
        <v>0</v>
      </c>
      <c r="P10099">
        <v>1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0.84834097210719983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0.84834097210719983</v>
      </c>
    </row>
    <row r="10100" spans="1:31" x14ac:dyDescent="0.25">
      <c r="A10100">
        <v>1858856</v>
      </c>
      <c r="B10100">
        <v>1</v>
      </c>
      <c r="C10100" t="s">
        <v>80</v>
      </c>
      <c r="D10100" t="s">
        <v>98</v>
      </c>
      <c r="E10100" t="s">
        <v>131</v>
      </c>
      <c r="F10100" t="s">
        <v>28267</v>
      </c>
      <c r="G10100" t="s">
        <v>133</v>
      </c>
      <c r="H10100" t="s">
        <v>134</v>
      </c>
      <c r="I10100" t="s">
        <v>135</v>
      </c>
      <c r="J10100" t="s">
        <v>136</v>
      </c>
      <c r="K10100" t="s">
        <v>137</v>
      </c>
      <c r="L10100" t="s">
        <v>28268</v>
      </c>
      <c r="M10100" t="s">
        <v>28269</v>
      </c>
      <c r="N10100">
        <v>2.8391666660000001</v>
      </c>
      <c r="O10100">
        <v>0</v>
      </c>
      <c r="P10100">
        <v>1</v>
      </c>
      <c r="Q10100">
        <v>0</v>
      </c>
      <c r="R10100">
        <v>15</v>
      </c>
      <c r="S10100">
        <v>0</v>
      </c>
      <c r="T10100">
        <v>2</v>
      </c>
      <c r="U10100">
        <v>0</v>
      </c>
      <c r="V10100">
        <v>0</v>
      </c>
      <c r="W10100">
        <v>0</v>
      </c>
      <c r="X10100">
        <v>1.3149354469138501</v>
      </c>
      <c r="Y10100">
        <v>0</v>
      </c>
      <c r="Z10100">
        <v>23.3406971512414</v>
      </c>
      <c r="AA10100">
        <v>0</v>
      </c>
      <c r="AB10100">
        <v>1.1316087974287001</v>
      </c>
      <c r="AC10100">
        <v>0</v>
      </c>
      <c r="AD10100">
        <v>0</v>
      </c>
      <c r="AE10100">
        <v>25.787241395583951</v>
      </c>
    </row>
    <row r="10101" spans="1:31" x14ac:dyDescent="0.25">
      <c r="A10101">
        <v>1858939</v>
      </c>
      <c r="B10101">
        <v>1</v>
      </c>
      <c r="C10101" t="s">
        <v>80</v>
      </c>
      <c r="D10101" t="s">
        <v>82</v>
      </c>
      <c r="E10101" t="s">
        <v>268</v>
      </c>
      <c r="F10101" t="s">
        <v>28270</v>
      </c>
      <c r="G10101" t="s">
        <v>156</v>
      </c>
      <c r="H10101" t="s">
        <v>157</v>
      </c>
      <c r="I10101" t="s">
        <v>135</v>
      </c>
      <c r="J10101" t="s">
        <v>136</v>
      </c>
      <c r="K10101" t="s">
        <v>137</v>
      </c>
      <c r="L10101" t="s">
        <v>28271</v>
      </c>
      <c r="M10101" t="s">
        <v>28272</v>
      </c>
      <c r="N10101">
        <v>0.70666666600000005</v>
      </c>
      <c r="O10101">
        <v>0</v>
      </c>
      <c r="P10101">
        <v>4190</v>
      </c>
      <c r="Q10101">
        <v>0</v>
      </c>
      <c r="R10101">
        <v>0</v>
      </c>
      <c r="S10101">
        <v>13</v>
      </c>
      <c r="T10101">
        <v>4716</v>
      </c>
      <c r="U10101">
        <v>0</v>
      </c>
      <c r="V10101">
        <v>12</v>
      </c>
      <c r="W10101">
        <v>0</v>
      </c>
      <c r="X10101">
        <v>688.87898971706989</v>
      </c>
      <c r="Y10101">
        <v>0</v>
      </c>
      <c r="Z10101">
        <v>0</v>
      </c>
      <c r="AA10101">
        <v>3861.3443544393776</v>
      </c>
      <c r="AB10101">
        <v>1052.0978352830805</v>
      </c>
      <c r="AC10101">
        <v>0</v>
      </c>
      <c r="AD10101">
        <v>5.8521214421208008</v>
      </c>
      <c r="AE10101">
        <v>5608.1733008816491</v>
      </c>
    </row>
    <row r="10102" spans="1:31" x14ac:dyDescent="0.25">
      <c r="A10102">
        <v>1858607</v>
      </c>
      <c r="B10102">
        <v>1</v>
      </c>
      <c r="C10102" t="s">
        <v>80</v>
      </c>
      <c r="D10102" t="s">
        <v>97</v>
      </c>
      <c r="E10102" t="s">
        <v>140</v>
      </c>
      <c r="F10102" t="s">
        <v>28273</v>
      </c>
      <c r="G10102" t="s">
        <v>142</v>
      </c>
      <c r="H10102" t="s">
        <v>134</v>
      </c>
      <c r="I10102" t="s">
        <v>135</v>
      </c>
      <c r="J10102" t="s">
        <v>136</v>
      </c>
      <c r="K10102" t="s">
        <v>137</v>
      </c>
      <c r="L10102" t="s">
        <v>28274</v>
      </c>
      <c r="M10102" t="s">
        <v>28275</v>
      </c>
      <c r="N10102">
        <v>3.7288888880000002</v>
      </c>
      <c r="O10102">
        <v>0</v>
      </c>
      <c r="P10102">
        <v>1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1.2131444475820248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1.2131444475820248</v>
      </c>
    </row>
    <row r="10103" spans="1:31" x14ac:dyDescent="0.25">
      <c r="A10103">
        <v>1858106</v>
      </c>
      <c r="B10103">
        <v>1</v>
      </c>
      <c r="C10103" t="s">
        <v>80</v>
      </c>
      <c r="D10103" t="s">
        <v>82</v>
      </c>
      <c r="E10103" t="s">
        <v>252</v>
      </c>
      <c r="F10103" t="s">
        <v>28276</v>
      </c>
      <c r="G10103" t="s">
        <v>189</v>
      </c>
      <c r="H10103" t="s">
        <v>134</v>
      </c>
      <c r="I10103" t="s">
        <v>135</v>
      </c>
      <c r="J10103" t="s">
        <v>136</v>
      </c>
      <c r="K10103" t="s">
        <v>137</v>
      </c>
      <c r="L10103" t="s">
        <v>28277</v>
      </c>
      <c r="M10103" t="s">
        <v>28278</v>
      </c>
      <c r="N10103">
        <v>1.1744444439999999</v>
      </c>
      <c r="O10103">
        <v>0</v>
      </c>
      <c r="P10103">
        <v>391</v>
      </c>
      <c r="Q10103">
        <v>0</v>
      </c>
      <c r="R10103">
        <v>0</v>
      </c>
      <c r="S10103">
        <v>0</v>
      </c>
      <c r="T10103">
        <v>9</v>
      </c>
      <c r="U10103">
        <v>0</v>
      </c>
      <c r="V10103">
        <v>0</v>
      </c>
      <c r="W10103">
        <v>0</v>
      </c>
      <c r="X10103">
        <v>99.083919909696021</v>
      </c>
      <c r="Y10103">
        <v>0</v>
      </c>
      <c r="Z10103">
        <v>0</v>
      </c>
      <c r="AA10103">
        <v>0</v>
      </c>
      <c r="AB10103">
        <v>4.1116280394342333</v>
      </c>
      <c r="AC10103">
        <v>0</v>
      </c>
      <c r="AD10103">
        <v>0</v>
      </c>
      <c r="AE10103">
        <v>103.19554794913026</v>
      </c>
    </row>
    <row r="10104" spans="1:31" x14ac:dyDescent="0.25">
      <c r="A10104">
        <v>1858747</v>
      </c>
      <c r="B10104">
        <v>1</v>
      </c>
      <c r="C10104" t="s">
        <v>81</v>
      </c>
      <c r="D10104" t="s">
        <v>112</v>
      </c>
      <c r="E10104" t="s">
        <v>252</v>
      </c>
      <c r="F10104" t="s">
        <v>28279</v>
      </c>
      <c r="G10104" t="s">
        <v>279</v>
      </c>
      <c r="H10104" t="s">
        <v>134</v>
      </c>
      <c r="I10104" t="s">
        <v>135</v>
      </c>
      <c r="J10104" t="s">
        <v>136</v>
      </c>
      <c r="K10104" t="s">
        <v>137</v>
      </c>
      <c r="L10104" t="s">
        <v>28280</v>
      </c>
      <c r="M10104" t="s">
        <v>28281</v>
      </c>
      <c r="N10104">
        <v>4.8027777770000002</v>
      </c>
      <c r="O10104">
        <v>0</v>
      </c>
      <c r="P10104">
        <v>44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8.8958813209510197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8.8958813209510197</v>
      </c>
    </row>
    <row r="10105" spans="1:31" x14ac:dyDescent="0.25">
      <c r="A10105">
        <v>1858186</v>
      </c>
      <c r="B10105">
        <v>1</v>
      </c>
      <c r="C10105" t="s">
        <v>81</v>
      </c>
      <c r="D10105" t="s">
        <v>117</v>
      </c>
      <c r="E10105" t="s">
        <v>164</v>
      </c>
      <c r="F10105" t="s">
        <v>28282</v>
      </c>
      <c r="G10105" t="s">
        <v>156</v>
      </c>
      <c r="H10105" t="s">
        <v>157</v>
      </c>
      <c r="I10105" t="s">
        <v>135</v>
      </c>
      <c r="J10105" t="s">
        <v>136</v>
      </c>
      <c r="K10105" t="s">
        <v>137</v>
      </c>
      <c r="L10105" t="s">
        <v>28283</v>
      </c>
      <c r="M10105" t="s">
        <v>28284</v>
      </c>
      <c r="N10105">
        <v>1.8025</v>
      </c>
      <c r="O10105">
        <v>0</v>
      </c>
      <c r="P10105">
        <v>959</v>
      </c>
      <c r="Q10105">
        <v>8</v>
      </c>
      <c r="R10105">
        <v>49</v>
      </c>
      <c r="S10105">
        <v>5</v>
      </c>
      <c r="T10105">
        <v>102</v>
      </c>
      <c r="U10105">
        <v>2</v>
      </c>
      <c r="V10105">
        <v>0</v>
      </c>
      <c r="W10105">
        <v>0</v>
      </c>
      <c r="X10105">
        <v>209.51458696097825</v>
      </c>
      <c r="Y10105">
        <v>212.17021241445121</v>
      </c>
      <c r="Z10105">
        <v>25.150502573355737</v>
      </c>
      <c r="AA10105">
        <v>23.335031701928877</v>
      </c>
      <c r="AB10105">
        <v>98.742108456729426</v>
      </c>
      <c r="AC10105">
        <v>167.39176137984305</v>
      </c>
      <c r="AD10105">
        <v>0</v>
      </c>
      <c r="AE10105">
        <v>736.30420348728649</v>
      </c>
    </row>
    <row r="10106" spans="1:31" x14ac:dyDescent="0.25">
      <c r="A10106">
        <v>1858899</v>
      </c>
      <c r="B10106">
        <v>1</v>
      </c>
      <c r="C10106" t="s">
        <v>80</v>
      </c>
      <c r="D10106" t="s">
        <v>109</v>
      </c>
      <c r="E10106" t="s">
        <v>202</v>
      </c>
      <c r="F10106" t="s">
        <v>14212</v>
      </c>
      <c r="G10106" t="s">
        <v>386</v>
      </c>
      <c r="H10106" t="s">
        <v>157</v>
      </c>
      <c r="I10106" t="s">
        <v>135</v>
      </c>
      <c r="J10106" t="s">
        <v>136</v>
      </c>
      <c r="K10106" t="s">
        <v>137</v>
      </c>
      <c r="L10106" t="s">
        <v>28285</v>
      </c>
      <c r="M10106" t="s">
        <v>28286</v>
      </c>
      <c r="N10106">
        <v>7.8611110999999997E-2</v>
      </c>
      <c r="O10106">
        <v>0</v>
      </c>
      <c r="P10106">
        <v>657</v>
      </c>
      <c r="Q10106">
        <v>2</v>
      </c>
      <c r="R10106">
        <v>121</v>
      </c>
      <c r="S10106">
        <v>11</v>
      </c>
      <c r="T10106">
        <v>143</v>
      </c>
      <c r="U10106">
        <v>0</v>
      </c>
      <c r="V10106">
        <v>0</v>
      </c>
      <c r="W10106">
        <v>0</v>
      </c>
      <c r="X10106">
        <v>9.8078454259081482</v>
      </c>
      <c r="Y10106">
        <v>3.9753383635466669E-2</v>
      </c>
      <c r="Z10106">
        <v>20.760010264439845</v>
      </c>
      <c r="AA10106">
        <v>5.8411885588229762</v>
      </c>
      <c r="AB10106">
        <v>10.972764270734288</v>
      </c>
      <c r="AC10106">
        <v>0</v>
      </c>
      <c r="AD10106">
        <v>0</v>
      </c>
      <c r="AE10106">
        <v>47.421561903540727</v>
      </c>
    </row>
    <row r="10107" spans="1:31" x14ac:dyDescent="0.25">
      <c r="A10107">
        <v>1858421</v>
      </c>
      <c r="B10107">
        <v>1</v>
      </c>
      <c r="C10107" t="s">
        <v>80</v>
      </c>
      <c r="D10107" t="s">
        <v>98</v>
      </c>
      <c r="E10107" t="s">
        <v>252</v>
      </c>
      <c r="F10107" t="s">
        <v>28287</v>
      </c>
      <c r="G10107" t="s">
        <v>217</v>
      </c>
      <c r="H10107" t="s">
        <v>134</v>
      </c>
      <c r="I10107" t="s">
        <v>135</v>
      </c>
      <c r="J10107" t="s">
        <v>136</v>
      </c>
      <c r="K10107" t="s">
        <v>137</v>
      </c>
      <c r="L10107" t="s">
        <v>28288</v>
      </c>
      <c r="M10107" t="s">
        <v>28289</v>
      </c>
      <c r="N10107">
        <v>0.49</v>
      </c>
      <c r="O10107">
        <v>0</v>
      </c>
      <c r="P10107">
        <v>51</v>
      </c>
      <c r="Q10107">
        <v>0</v>
      </c>
      <c r="R10107">
        <v>17</v>
      </c>
      <c r="S10107">
        <v>0</v>
      </c>
      <c r="T10107">
        <v>11</v>
      </c>
      <c r="U10107">
        <v>0</v>
      </c>
      <c r="V10107">
        <v>0</v>
      </c>
      <c r="W10107">
        <v>0</v>
      </c>
      <c r="X10107">
        <v>8.1211369173164982</v>
      </c>
      <c r="Y10107">
        <v>0</v>
      </c>
      <c r="Z10107">
        <v>17.659292291436604</v>
      </c>
      <c r="AA10107">
        <v>0</v>
      </c>
      <c r="AB10107">
        <v>13.869586819657101</v>
      </c>
      <c r="AC10107">
        <v>0</v>
      </c>
      <c r="AD10107">
        <v>0</v>
      </c>
      <c r="AE10107">
        <v>39.650016028410207</v>
      </c>
    </row>
    <row r="10108" spans="1:31" x14ac:dyDescent="0.25">
      <c r="A10108">
        <v>1858664</v>
      </c>
      <c r="B10108">
        <v>1</v>
      </c>
      <c r="C10108" t="s">
        <v>80</v>
      </c>
      <c r="D10108" t="s">
        <v>91</v>
      </c>
      <c r="E10108" t="s">
        <v>140</v>
      </c>
      <c r="F10108" t="s">
        <v>28290</v>
      </c>
      <c r="G10108" t="s">
        <v>142</v>
      </c>
      <c r="H10108" t="s">
        <v>134</v>
      </c>
      <c r="I10108" t="s">
        <v>135</v>
      </c>
      <c r="J10108" t="s">
        <v>136</v>
      </c>
      <c r="K10108" t="s">
        <v>137</v>
      </c>
      <c r="L10108" t="s">
        <v>28291</v>
      </c>
      <c r="M10108" t="s">
        <v>28292</v>
      </c>
      <c r="N10108">
        <v>1.9866666660000001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1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6.9104355305456249</v>
      </c>
      <c r="AC10108">
        <v>0</v>
      </c>
      <c r="AD10108">
        <v>0</v>
      </c>
      <c r="AE10108">
        <v>6.9104355305456249</v>
      </c>
    </row>
    <row r="10109" spans="1:31" x14ac:dyDescent="0.25">
      <c r="A10109">
        <v>1858192</v>
      </c>
      <c r="B10109">
        <v>1</v>
      </c>
      <c r="C10109" t="s">
        <v>80</v>
      </c>
      <c r="D10109" t="s">
        <v>106</v>
      </c>
      <c r="E10109" t="s">
        <v>252</v>
      </c>
      <c r="F10109" t="s">
        <v>28293</v>
      </c>
      <c r="G10109" t="s">
        <v>279</v>
      </c>
      <c r="H10109" t="s">
        <v>134</v>
      </c>
      <c r="I10109" t="s">
        <v>135</v>
      </c>
      <c r="J10109" t="s">
        <v>136</v>
      </c>
      <c r="K10109" t="s">
        <v>137</v>
      </c>
      <c r="L10109" t="s">
        <v>28294</v>
      </c>
      <c r="M10109" t="s">
        <v>28295</v>
      </c>
      <c r="N10109">
        <v>1.385277777</v>
      </c>
      <c r="O10109">
        <v>0</v>
      </c>
      <c r="P10109">
        <v>244</v>
      </c>
      <c r="Q10109">
        <v>0</v>
      </c>
      <c r="R10109">
        <v>1</v>
      </c>
      <c r="S10109">
        <v>0</v>
      </c>
      <c r="T10109">
        <v>7</v>
      </c>
      <c r="U10109">
        <v>0</v>
      </c>
      <c r="V10109">
        <v>0</v>
      </c>
      <c r="W10109">
        <v>0</v>
      </c>
      <c r="X10109">
        <v>56.811769670606566</v>
      </c>
      <c r="Y10109">
        <v>0</v>
      </c>
      <c r="Z10109">
        <v>0.19463208712701666</v>
      </c>
      <c r="AA10109">
        <v>0</v>
      </c>
      <c r="AB10109">
        <v>5.1008160679343471</v>
      </c>
      <c r="AC10109">
        <v>0</v>
      </c>
      <c r="AD10109">
        <v>0</v>
      </c>
      <c r="AE10109">
        <v>62.107217825667931</v>
      </c>
    </row>
    <row r="10110" spans="1:31" x14ac:dyDescent="0.25">
      <c r="A10110">
        <v>1858696</v>
      </c>
      <c r="B10110">
        <v>1</v>
      </c>
      <c r="C10110" t="s">
        <v>81</v>
      </c>
      <c r="D10110" t="s">
        <v>120</v>
      </c>
      <c r="E10110" t="s">
        <v>131</v>
      </c>
      <c r="F10110" t="s">
        <v>11347</v>
      </c>
      <c r="G10110" t="s">
        <v>133</v>
      </c>
      <c r="H10110" t="s">
        <v>134</v>
      </c>
      <c r="I10110" t="s">
        <v>135</v>
      </c>
      <c r="J10110" t="s">
        <v>136</v>
      </c>
      <c r="K10110" t="s">
        <v>137</v>
      </c>
      <c r="L10110" t="s">
        <v>28296</v>
      </c>
      <c r="M10110" t="s">
        <v>28297</v>
      </c>
      <c r="N10110">
        <v>1.6769444440000001</v>
      </c>
      <c r="O10110">
        <v>0</v>
      </c>
      <c r="P10110">
        <v>70</v>
      </c>
      <c r="Q10110">
        <v>0</v>
      </c>
      <c r="R10110">
        <v>1</v>
      </c>
      <c r="S10110">
        <v>0</v>
      </c>
      <c r="T10110">
        <v>2</v>
      </c>
      <c r="U10110">
        <v>0</v>
      </c>
      <c r="V10110">
        <v>0</v>
      </c>
      <c r="W10110">
        <v>0</v>
      </c>
      <c r="X10110">
        <v>24.666866061976819</v>
      </c>
      <c r="Y10110">
        <v>0</v>
      </c>
      <c r="Z10110">
        <v>0.62707674014940007</v>
      </c>
      <c r="AA10110">
        <v>0</v>
      </c>
      <c r="AB10110">
        <v>3.2710334027500005E-3</v>
      </c>
      <c r="AC10110">
        <v>0</v>
      </c>
      <c r="AD10110">
        <v>0</v>
      </c>
      <c r="AE10110">
        <v>25.297213835528968</v>
      </c>
    </row>
    <row r="10111" spans="1:31" x14ac:dyDescent="0.25">
      <c r="A10111">
        <v>1858719</v>
      </c>
      <c r="B10111">
        <v>1</v>
      </c>
      <c r="C10111" t="s">
        <v>80</v>
      </c>
      <c r="D10111" t="s">
        <v>93</v>
      </c>
      <c r="E10111" t="s">
        <v>140</v>
      </c>
      <c r="F10111" t="s">
        <v>28298</v>
      </c>
      <c r="G10111" t="s">
        <v>142</v>
      </c>
      <c r="H10111" t="s">
        <v>134</v>
      </c>
      <c r="I10111" t="s">
        <v>135</v>
      </c>
      <c r="J10111" t="s">
        <v>136</v>
      </c>
      <c r="K10111" t="s">
        <v>137</v>
      </c>
      <c r="L10111" t="s">
        <v>28299</v>
      </c>
      <c r="M10111" t="s">
        <v>28300</v>
      </c>
      <c r="N10111">
        <v>21.54</v>
      </c>
      <c r="O10111">
        <v>0</v>
      </c>
      <c r="P10111">
        <v>0</v>
      </c>
      <c r="Q10111">
        <v>0</v>
      </c>
      <c r="R10111">
        <v>1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42.715805401109343</v>
      </c>
      <c r="AA10111">
        <v>0</v>
      </c>
      <c r="AB10111">
        <v>0</v>
      </c>
      <c r="AC10111">
        <v>0</v>
      </c>
      <c r="AD10111">
        <v>0</v>
      </c>
      <c r="AE10111">
        <v>42.715805401109343</v>
      </c>
    </row>
    <row r="10112" spans="1:31" x14ac:dyDescent="0.25">
      <c r="A10112">
        <v>1858387</v>
      </c>
      <c r="B10112">
        <v>1</v>
      </c>
      <c r="C10112" t="s">
        <v>80</v>
      </c>
      <c r="D10112" t="s">
        <v>106</v>
      </c>
      <c r="E10112" t="s">
        <v>131</v>
      </c>
      <c r="F10112" t="s">
        <v>28301</v>
      </c>
      <c r="G10112" t="s">
        <v>133</v>
      </c>
      <c r="H10112" t="s">
        <v>134</v>
      </c>
      <c r="I10112" t="s">
        <v>135</v>
      </c>
      <c r="J10112" t="s">
        <v>136</v>
      </c>
      <c r="K10112" t="s">
        <v>137</v>
      </c>
      <c r="L10112" t="s">
        <v>28302</v>
      </c>
      <c r="M10112" t="s">
        <v>28303</v>
      </c>
      <c r="N10112">
        <v>4.659166666</v>
      </c>
      <c r="O10112">
        <v>0</v>
      </c>
      <c r="P10112">
        <v>6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6.6679858234284746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6.6679858234284746</v>
      </c>
    </row>
    <row r="10113" spans="1:31" x14ac:dyDescent="0.25">
      <c r="A10113">
        <v>1858859</v>
      </c>
      <c r="B10113">
        <v>1</v>
      </c>
      <c r="C10113" t="s">
        <v>80</v>
      </c>
      <c r="D10113" t="s">
        <v>109</v>
      </c>
      <c r="E10113" t="s">
        <v>154</v>
      </c>
      <c r="F10113" t="s">
        <v>28304</v>
      </c>
      <c r="G10113" t="s">
        <v>175</v>
      </c>
      <c r="H10113" t="s">
        <v>157</v>
      </c>
      <c r="I10113" t="s">
        <v>135</v>
      </c>
      <c r="J10113" t="s">
        <v>136</v>
      </c>
      <c r="K10113" t="s">
        <v>137</v>
      </c>
      <c r="L10113" t="s">
        <v>28305</v>
      </c>
      <c r="M10113" t="s">
        <v>28306</v>
      </c>
      <c r="N10113">
        <v>2.207777777</v>
      </c>
      <c r="O10113">
        <v>0</v>
      </c>
      <c r="P10113">
        <v>32</v>
      </c>
      <c r="Q10113">
        <v>0</v>
      </c>
      <c r="R10113">
        <v>15</v>
      </c>
      <c r="S10113">
        <v>0</v>
      </c>
      <c r="T10113">
        <v>22</v>
      </c>
      <c r="U10113">
        <v>0</v>
      </c>
      <c r="V10113">
        <v>0</v>
      </c>
      <c r="W10113">
        <v>0</v>
      </c>
      <c r="X10113">
        <v>13.200220732442745</v>
      </c>
      <c r="Y10113">
        <v>0</v>
      </c>
      <c r="Z10113">
        <v>86.728399448414919</v>
      </c>
      <c r="AA10113">
        <v>0</v>
      </c>
      <c r="AB10113">
        <v>95.808330493553484</v>
      </c>
      <c r="AC10113">
        <v>0</v>
      </c>
      <c r="AD10113">
        <v>0</v>
      </c>
      <c r="AE10113">
        <v>195.73695067441116</v>
      </c>
    </row>
    <row r="10114" spans="1:31" x14ac:dyDescent="0.25">
      <c r="A10114">
        <v>1858195</v>
      </c>
      <c r="B10114">
        <v>1</v>
      </c>
      <c r="C10114" t="s">
        <v>80</v>
      </c>
      <c r="D10114" t="s">
        <v>95</v>
      </c>
      <c r="E10114" t="s">
        <v>154</v>
      </c>
      <c r="F10114" t="s">
        <v>28307</v>
      </c>
      <c r="G10114" t="s">
        <v>175</v>
      </c>
      <c r="H10114" t="s">
        <v>157</v>
      </c>
      <c r="I10114" t="s">
        <v>135</v>
      </c>
      <c r="J10114" t="s">
        <v>136</v>
      </c>
      <c r="K10114" t="s">
        <v>137</v>
      </c>
      <c r="L10114" t="s">
        <v>28308</v>
      </c>
      <c r="M10114" t="s">
        <v>28309</v>
      </c>
      <c r="N10114">
        <v>1.2627777769999999</v>
      </c>
      <c r="O10114">
        <v>0</v>
      </c>
      <c r="P10114">
        <v>151</v>
      </c>
      <c r="Q10114">
        <v>0</v>
      </c>
      <c r="R10114">
        <v>0</v>
      </c>
      <c r="S10114">
        <v>0</v>
      </c>
      <c r="T10114">
        <v>8</v>
      </c>
      <c r="U10114">
        <v>0</v>
      </c>
      <c r="V10114">
        <v>0</v>
      </c>
      <c r="W10114">
        <v>0</v>
      </c>
      <c r="X10114">
        <v>45.929962854631015</v>
      </c>
      <c r="Y10114">
        <v>0</v>
      </c>
      <c r="Z10114">
        <v>0</v>
      </c>
      <c r="AA10114">
        <v>0</v>
      </c>
      <c r="AB10114">
        <v>10.826277102290002</v>
      </c>
      <c r="AC10114">
        <v>0</v>
      </c>
      <c r="AD10114">
        <v>0</v>
      </c>
      <c r="AE10114">
        <v>56.756239956921014</v>
      </c>
    </row>
    <row r="10115" spans="1:31" x14ac:dyDescent="0.25">
      <c r="A10115">
        <v>1858905</v>
      </c>
      <c r="B10115">
        <v>1</v>
      </c>
      <c r="C10115" t="s">
        <v>80</v>
      </c>
      <c r="D10115" t="s">
        <v>98</v>
      </c>
      <c r="E10115" t="s">
        <v>252</v>
      </c>
      <c r="F10115" t="s">
        <v>26011</v>
      </c>
      <c r="G10115" t="s">
        <v>279</v>
      </c>
      <c r="H10115" t="s">
        <v>134</v>
      </c>
      <c r="I10115" t="s">
        <v>135</v>
      </c>
      <c r="J10115" t="s">
        <v>136</v>
      </c>
      <c r="K10115" t="s">
        <v>137</v>
      </c>
      <c r="L10115" t="s">
        <v>28310</v>
      </c>
      <c r="M10115" t="s">
        <v>28311</v>
      </c>
      <c r="N10115">
        <v>1.8788888880000001</v>
      </c>
      <c r="O10115">
        <v>0</v>
      </c>
      <c r="P10115">
        <v>13</v>
      </c>
      <c r="Q10115">
        <v>0</v>
      </c>
      <c r="R10115">
        <v>37</v>
      </c>
      <c r="S10115">
        <v>0</v>
      </c>
      <c r="T10115">
        <v>18</v>
      </c>
      <c r="U10115">
        <v>0</v>
      </c>
      <c r="V10115">
        <v>0</v>
      </c>
      <c r="W10115">
        <v>0</v>
      </c>
      <c r="X10115">
        <v>9.6954097869418181</v>
      </c>
      <c r="Y10115">
        <v>0</v>
      </c>
      <c r="Z10115">
        <v>43.779951643795201</v>
      </c>
      <c r="AA10115">
        <v>0</v>
      </c>
      <c r="AB10115">
        <v>22.055043189192002</v>
      </c>
      <c r="AC10115">
        <v>0</v>
      </c>
      <c r="AD10115">
        <v>0</v>
      </c>
      <c r="AE10115">
        <v>75.530404619929016</v>
      </c>
    </row>
    <row r="10116" spans="1:31" x14ac:dyDescent="0.25">
      <c r="A10116">
        <v>1858318</v>
      </c>
      <c r="B10116">
        <v>1</v>
      </c>
      <c r="C10116" t="s">
        <v>80</v>
      </c>
      <c r="D10116" t="s">
        <v>97</v>
      </c>
      <c r="E10116" t="s">
        <v>252</v>
      </c>
      <c r="F10116" t="s">
        <v>15175</v>
      </c>
      <c r="G10116" t="s">
        <v>150</v>
      </c>
      <c r="H10116" t="s">
        <v>134</v>
      </c>
      <c r="I10116" t="s">
        <v>135</v>
      </c>
      <c r="J10116" t="s">
        <v>136</v>
      </c>
      <c r="K10116" t="s">
        <v>151</v>
      </c>
      <c r="L10116" t="s">
        <v>28312</v>
      </c>
      <c r="M10116" t="s">
        <v>28313</v>
      </c>
      <c r="N10116">
        <v>3.291319444</v>
      </c>
      <c r="O10116">
        <v>0</v>
      </c>
      <c r="P10116">
        <v>93</v>
      </c>
      <c r="Q10116">
        <v>0</v>
      </c>
      <c r="R10116">
        <v>50</v>
      </c>
      <c r="S10116">
        <v>0</v>
      </c>
      <c r="T10116">
        <v>23</v>
      </c>
      <c r="U10116">
        <v>0</v>
      </c>
      <c r="V10116">
        <v>0</v>
      </c>
      <c r="W10116">
        <v>0</v>
      </c>
      <c r="X10116">
        <v>110.45383081618279</v>
      </c>
      <c r="Y10116">
        <v>0</v>
      </c>
      <c r="Z10116">
        <v>101.35914049639588</v>
      </c>
      <c r="AA10116">
        <v>0</v>
      </c>
      <c r="AB10116">
        <v>56.715319121334446</v>
      </c>
      <c r="AC10116">
        <v>0</v>
      </c>
      <c r="AD10116">
        <v>0</v>
      </c>
      <c r="AE10116">
        <v>268.52829043391313</v>
      </c>
    </row>
    <row r="10117" spans="1:31" x14ac:dyDescent="0.25">
      <c r="A10117">
        <v>1858341</v>
      </c>
      <c r="B10117">
        <v>1</v>
      </c>
      <c r="C10117" t="s">
        <v>81</v>
      </c>
      <c r="D10117" t="s">
        <v>114</v>
      </c>
      <c r="E10117" t="s">
        <v>164</v>
      </c>
      <c r="F10117" t="s">
        <v>28314</v>
      </c>
      <c r="G10117" t="s">
        <v>156</v>
      </c>
      <c r="H10117" t="s">
        <v>157</v>
      </c>
      <c r="I10117" t="s">
        <v>135</v>
      </c>
      <c r="J10117" t="s">
        <v>136</v>
      </c>
      <c r="K10117" t="s">
        <v>137</v>
      </c>
      <c r="L10117" t="s">
        <v>28315</v>
      </c>
      <c r="M10117" t="s">
        <v>28316</v>
      </c>
      <c r="N10117">
        <v>0.96944444399999996</v>
      </c>
      <c r="O10117">
        <v>0</v>
      </c>
      <c r="P10117">
        <v>860</v>
      </c>
      <c r="Q10117">
        <v>0</v>
      </c>
      <c r="R10117">
        <v>9</v>
      </c>
      <c r="S10117">
        <v>1</v>
      </c>
      <c r="T10117">
        <v>71</v>
      </c>
      <c r="U10117">
        <v>0</v>
      </c>
      <c r="V10117">
        <v>0</v>
      </c>
      <c r="W10117">
        <v>0</v>
      </c>
      <c r="X10117">
        <v>78.228937271436223</v>
      </c>
      <c r="Y10117">
        <v>0</v>
      </c>
      <c r="Z10117">
        <v>0.42935089119628328</v>
      </c>
      <c r="AA10117">
        <v>0</v>
      </c>
      <c r="AB10117">
        <v>11.769263368544511</v>
      </c>
      <c r="AC10117">
        <v>0</v>
      </c>
      <c r="AD10117">
        <v>0</v>
      </c>
      <c r="AE10117">
        <v>90.427551531177016</v>
      </c>
    </row>
    <row r="10118" spans="1:31" x14ac:dyDescent="0.25">
      <c r="A10118">
        <v>1858464</v>
      </c>
      <c r="B10118">
        <v>1</v>
      </c>
      <c r="C10118" t="s">
        <v>81</v>
      </c>
      <c r="D10118" t="s">
        <v>123</v>
      </c>
      <c r="E10118" t="s">
        <v>131</v>
      </c>
      <c r="F10118" t="s">
        <v>28317</v>
      </c>
      <c r="G10118" t="s">
        <v>133</v>
      </c>
      <c r="H10118" t="s">
        <v>134</v>
      </c>
      <c r="I10118" t="s">
        <v>135</v>
      </c>
      <c r="J10118" t="s">
        <v>136</v>
      </c>
      <c r="K10118" t="s">
        <v>137</v>
      </c>
      <c r="L10118" t="s">
        <v>28318</v>
      </c>
      <c r="M10118" t="s">
        <v>28151</v>
      </c>
      <c r="N10118">
        <v>3.0502777769999998</v>
      </c>
      <c r="O10118">
        <v>0</v>
      </c>
      <c r="P10118">
        <v>118</v>
      </c>
      <c r="Q10118">
        <v>0</v>
      </c>
      <c r="R10118">
        <v>0</v>
      </c>
      <c r="S10118">
        <v>0</v>
      </c>
      <c r="T10118">
        <v>6</v>
      </c>
      <c r="U10118">
        <v>0</v>
      </c>
      <c r="V10118">
        <v>0</v>
      </c>
      <c r="W10118">
        <v>0</v>
      </c>
      <c r="X10118">
        <v>68.527117896875467</v>
      </c>
      <c r="Y10118">
        <v>0</v>
      </c>
      <c r="Z10118">
        <v>0</v>
      </c>
      <c r="AA10118">
        <v>0</v>
      </c>
      <c r="AB10118">
        <v>4.1077615653035009</v>
      </c>
      <c r="AC10118">
        <v>0</v>
      </c>
      <c r="AD10118">
        <v>0</v>
      </c>
      <c r="AE10118">
        <v>72.634879462178972</v>
      </c>
    </row>
    <row r="10119" spans="1:31" x14ac:dyDescent="0.25">
      <c r="A10119">
        <v>1858882</v>
      </c>
      <c r="B10119">
        <v>1</v>
      </c>
      <c r="C10119" t="s">
        <v>80</v>
      </c>
      <c r="D10119" t="s">
        <v>94</v>
      </c>
      <c r="E10119" t="s">
        <v>140</v>
      </c>
      <c r="F10119" t="s">
        <v>28319</v>
      </c>
      <c r="G10119" t="s">
        <v>142</v>
      </c>
      <c r="H10119" t="s">
        <v>134</v>
      </c>
      <c r="I10119" t="s">
        <v>135</v>
      </c>
      <c r="J10119" t="s">
        <v>136</v>
      </c>
      <c r="K10119" t="s">
        <v>137</v>
      </c>
      <c r="L10119" t="s">
        <v>28320</v>
      </c>
      <c r="M10119" t="s">
        <v>28321</v>
      </c>
      <c r="N10119">
        <v>1.4624999999999999</v>
      </c>
      <c r="O10119">
        <v>0</v>
      </c>
      <c r="P10119">
        <v>1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0.71552248215620007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0.71552248215620007</v>
      </c>
    </row>
    <row r="10120" spans="1:31" x14ac:dyDescent="0.25">
      <c r="A10120">
        <v>1858779</v>
      </c>
      <c r="B10120">
        <v>1</v>
      </c>
      <c r="C10120" t="s">
        <v>80</v>
      </c>
      <c r="D10120" t="s">
        <v>106</v>
      </c>
      <c r="E10120" t="s">
        <v>131</v>
      </c>
      <c r="F10120" t="s">
        <v>12345</v>
      </c>
      <c r="G10120" t="s">
        <v>1724</v>
      </c>
      <c r="H10120" t="s">
        <v>134</v>
      </c>
      <c r="I10120" t="s">
        <v>135</v>
      </c>
      <c r="J10120" t="s">
        <v>136</v>
      </c>
      <c r="K10120" t="s">
        <v>137</v>
      </c>
      <c r="L10120" t="s">
        <v>28322</v>
      </c>
      <c r="M10120" t="s">
        <v>28323</v>
      </c>
      <c r="N10120">
        <v>2.0052777769999999</v>
      </c>
      <c r="O10120">
        <v>0</v>
      </c>
      <c r="P10120">
        <v>0</v>
      </c>
      <c r="Q10120">
        <v>0</v>
      </c>
      <c r="R10120">
        <v>4</v>
      </c>
      <c r="S10120">
        <v>0</v>
      </c>
      <c r="T10120">
        <v>1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37.894225841730758</v>
      </c>
      <c r="AA10120">
        <v>0</v>
      </c>
      <c r="AB10120">
        <v>5.5019535547956</v>
      </c>
      <c r="AC10120">
        <v>0</v>
      </c>
      <c r="AD10120">
        <v>0</v>
      </c>
      <c r="AE10120">
        <v>43.396179396526357</v>
      </c>
    </row>
    <row r="10121" spans="1:31" x14ac:dyDescent="0.25">
      <c r="A10121">
        <v>1858922</v>
      </c>
      <c r="B10121">
        <v>1</v>
      </c>
      <c r="C10121" t="s">
        <v>81</v>
      </c>
      <c r="D10121" t="s">
        <v>123</v>
      </c>
      <c r="E10121" t="s">
        <v>140</v>
      </c>
      <c r="F10121" t="s">
        <v>28324</v>
      </c>
      <c r="G10121" t="s">
        <v>142</v>
      </c>
      <c r="H10121" t="s">
        <v>134</v>
      </c>
      <c r="I10121" t="s">
        <v>135</v>
      </c>
      <c r="J10121" t="s">
        <v>136</v>
      </c>
      <c r="K10121" t="s">
        <v>137</v>
      </c>
      <c r="L10121" t="s">
        <v>28325</v>
      </c>
      <c r="M10121" t="s">
        <v>28326</v>
      </c>
      <c r="N10121">
        <v>0.59750000000000003</v>
      </c>
      <c r="O10121">
        <v>0</v>
      </c>
      <c r="P10121">
        <v>1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0.10546990546400001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0.10546990546400001</v>
      </c>
    </row>
    <row r="10122" spans="1:31" x14ac:dyDescent="0.25">
      <c r="A10122">
        <v>1858616</v>
      </c>
      <c r="B10122">
        <v>1</v>
      </c>
      <c r="C10122" t="s">
        <v>80</v>
      </c>
      <c r="D10122" t="s">
        <v>96</v>
      </c>
      <c r="E10122" t="s">
        <v>140</v>
      </c>
      <c r="F10122" t="s">
        <v>28327</v>
      </c>
      <c r="G10122" t="s">
        <v>142</v>
      </c>
      <c r="H10122" t="s">
        <v>134</v>
      </c>
      <c r="I10122" t="s">
        <v>135</v>
      </c>
      <c r="J10122" t="s">
        <v>136</v>
      </c>
      <c r="K10122" t="s">
        <v>137</v>
      </c>
      <c r="L10122" t="s">
        <v>28328</v>
      </c>
      <c r="M10122" t="s">
        <v>28329</v>
      </c>
      <c r="N10122">
        <v>4.1344444439999997</v>
      </c>
      <c r="O10122">
        <v>0</v>
      </c>
      <c r="P10122">
        <v>1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0.29618954631619998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0.29618954631619998</v>
      </c>
    </row>
    <row r="10123" spans="1:31" x14ac:dyDescent="0.25">
      <c r="A10123">
        <v>1858095</v>
      </c>
      <c r="B10123">
        <v>1</v>
      </c>
      <c r="C10123" t="s">
        <v>80</v>
      </c>
      <c r="D10123" t="s">
        <v>82</v>
      </c>
      <c r="E10123" t="s">
        <v>252</v>
      </c>
      <c r="F10123" t="s">
        <v>28330</v>
      </c>
      <c r="G10123" t="s">
        <v>217</v>
      </c>
      <c r="H10123" t="s">
        <v>134</v>
      </c>
      <c r="I10123" t="s">
        <v>135</v>
      </c>
      <c r="J10123" t="s">
        <v>136</v>
      </c>
      <c r="K10123" t="s">
        <v>137</v>
      </c>
      <c r="L10123" t="s">
        <v>28331</v>
      </c>
      <c r="M10123" t="s">
        <v>28332</v>
      </c>
      <c r="N10123">
        <v>0.703333333</v>
      </c>
      <c r="O10123">
        <v>0</v>
      </c>
      <c r="P10123">
        <v>1112</v>
      </c>
      <c r="Q10123">
        <v>0</v>
      </c>
      <c r="R10123">
        <v>0</v>
      </c>
      <c r="S10123">
        <v>0</v>
      </c>
      <c r="T10123">
        <v>87</v>
      </c>
      <c r="U10123">
        <v>0</v>
      </c>
      <c r="V10123">
        <v>0</v>
      </c>
      <c r="W10123">
        <v>0</v>
      </c>
      <c r="X10123">
        <v>170.42481580722341</v>
      </c>
      <c r="Y10123">
        <v>0</v>
      </c>
      <c r="Z10123">
        <v>0</v>
      </c>
      <c r="AA10123">
        <v>0</v>
      </c>
      <c r="AB10123">
        <v>25.725593037988197</v>
      </c>
      <c r="AC10123">
        <v>0</v>
      </c>
      <c r="AD10123">
        <v>0</v>
      </c>
      <c r="AE10123">
        <v>196.15040884521162</v>
      </c>
    </row>
    <row r="10124" spans="1:31" x14ac:dyDescent="0.25">
      <c r="A10124">
        <v>1858381</v>
      </c>
      <c r="B10124">
        <v>1</v>
      </c>
      <c r="C10124" t="s">
        <v>81</v>
      </c>
      <c r="D10124" t="s">
        <v>112</v>
      </c>
      <c r="E10124" t="s">
        <v>140</v>
      </c>
      <c r="F10124" t="s">
        <v>28333</v>
      </c>
      <c r="G10124" t="s">
        <v>142</v>
      </c>
      <c r="H10124" t="s">
        <v>134</v>
      </c>
      <c r="I10124" t="s">
        <v>135</v>
      </c>
      <c r="J10124" t="s">
        <v>136</v>
      </c>
      <c r="K10124" t="s">
        <v>137</v>
      </c>
      <c r="L10124" t="s">
        <v>28334</v>
      </c>
      <c r="M10124" t="s">
        <v>28335</v>
      </c>
      <c r="N10124">
        <v>10.789444444000001</v>
      </c>
      <c r="O10124">
        <v>0</v>
      </c>
      <c r="P10124">
        <v>0</v>
      </c>
      <c r="Q10124">
        <v>0</v>
      </c>
      <c r="R10124">
        <v>1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2.3283881326552001</v>
      </c>
      <c r="AA10124">
        <v>0</v>
      </c>
      <c r="AB10124">
        <v>0</v>
      </c>
      <c r="AC10124">
        <v>0</v>
      </c>
      <c r="AD10124">
        <v>0</v>
      </c>
      <c r="AE10124">
        <v>2.3283881326552001</v>
      </c>
    </row>
    <row r="10125" spans="1:31" x14ac:dyDescent="0.25">
      <c r="A10125">
        <v>1858238</v>
      </c>
      <c r="B10125">
        <v>1</v>
      </c>
      <c r="C10125" t="s">
        <v>80</v>
      </c>
      <c r="D10125" t="s">
        <v>102</v>
      </c>
      <c r="E10125" t="s">
        <v>140</v>
      </c>
      <c r="F10125" t="s">
        <v>28336</v>
      </c>
      <c r="G10125" t="s">
        <v>142</v>
      </c>
      <c r="H10125" t="s">
        <v>134</v>
      </c>
      <c r="I10125" t="s">
        <v>135</v>
      </c>
      <c r="J10125" t="s">
        <v>136</v>
      </c>
      <c r="K10125" t="s">
        <v>137</v>
      </c>
      <c r="L10125" t="s">
        <v>28337</v>
      </c>
      <c r="M10125" t="s">
        <v>28338</v>
      </c>
      <c r="N10125">
        <v>1.605277777</v>
      </c>
      <c r="O10125">
        <v>0</v>
      </c>
      <c r="P10125">
        <v>0</v>
      </c>
      <c r="Q10125">
        <v>0</v>
      </c>
      <c r="R10125">
        <v>2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9.3984110062187511</v>
      </c>
      <c r="AA10125">
        <v>0</v>
      </c>
      <c r="AB10125">
        <v>0</v>
      </c>
      <c r="AC10125">
        <v>0</v>
      </c>
      <c r="AD10125">
        <v>0</v>
      </c>
      <c r="AE10125">
        <v>9.3984110062187511</v>
      </c>
    </row>
    <row r="10126" spans="1:31" x14ac:dyDescent="0.25">
      <c r="A10126">
        <v>1858324</v>
      </c>
      <c r="B10126">
        <v>1</v>
      </c>
      <c r="C10126" t="s">
        <v>80</v>
      </c>
      <c r="D10126" t="s">
        <v>97</v>
      </c>
      <c r="E10126" t="s">
        <v>140</v>
      </c>
      <c r="F10126" t="s">
        <v>18528</v>
      </c>
      <c r="G10126" t="s">
        <v>217</v>
      </c>
      <c r="H10126" t="s">
        <v>134</v>
      </c>
      <c r="I10126" t="s">
        <v>135</v>
      </c>
      <c r="J10126" t="s">
        <v>136</v>
      </c>
      <c r="K10126" t="s">
        <v>137</v>
      </c>
      <c r="L10126" t="s">
        <v>28339</v>
      </c>
      <c r="M10126" t="s">
        <v>28340</v>
      </c>
      <c r="N10126">
        <v>5.3336111109999997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1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8.8098097822406221</v>
      </c>
      <c r="AC10126">
        <v>0</v>
      </c>
      <c r="AD10126">
        <v>0</v>
      </c>
      <c r="AE10126">
        <v>8.8098097822406221</v>
      </c>
    </row>
    <row r="10127" spans="1:31" x14ac:dyDescent="0.25">
      <c r="A10127">
        <v>1858573</v>
      </c>
      <c r="B10127">
        <v>1</v>
      </c>
      <c r="C10127" t="s">
        <v>80</v>
      </c>
      <c r="D10127" t="s">
        <v>96</v>
      </c>
      <c r="E10127" t="s">
        <v>252</v>
      </c>
      <c r="F10127" t="s">
        <v>11333</v>
      </c>
      <c r="G10127" t="s">
        <v>150</v>
      </c>
      <c r="H10127" t="s">
        <v>134</v>
      </c>
      <c r="I10127" t="s">
        <v>135</v>
      </c>
      <c r="J10127" t="s">
        <v>136</v>
      </c>
      <c r="K10127" t="s">
        <v>151</v>
      </c>
      <c r="L10127" t="s">
        <v>28341</v>
      </c>
      <c r="M10127" t="s">
        <v>28342</v>
      </c>
      <c r="N10127">
        <v>0.35</v>
      </c>
      <c r="O10127">
        <v>0</v>
      </c>
      <c r="P10127">
        <v>486</v>
      </c>
      <c r="Q10127">
        <v>0</v>
      </c>
      <c r="R10127">
        <v>1</v>
      </c>
      <c r="S10127">
        <v>0</v>
      </c>
      <c r="T10127">
        <v>40</v>
      </c>
      <c r="U10127">
        <v>0</v>
      </c>
      <c r="V10127">
        <v>0</v>
      </c>
      <c r="W10127">
        <v>0</v>
      </c>
      <c r="X10127">
        <v>47.078408153133054</v>
      </c>
      <c r="Y10127">
        <v>0</v>
      </c>
      <c r="Z10127">
        <v>5.3652033161999999E-2</v>
      </c>
      <c r="AA10127">
        <v>0</v>
      </c>
      <c r="AB10127">
        <v>14.860875373092</v>
      </c>
      <c r="AC10127">
        <v>0</v>
      </c>
      <c r="AD10127">
        <v>0</v>
      </c>
      <c r="AE10127">
        <v>61.992935559387057</v>
      </c>
    </row>
    <row r="10128" spans="1:31" x14ac:dyDescent="0.25">
      <c r="A10128">
        <v>1858822</v>
      </c>
      <c r="B10128">
        <v>1</v>
      </c>
      <c r="C10128" t="s">
        <v>81</v>
      </c>
      <c r="D10128" t="s">
        <v>128</v>
      </c>
      <c r="E10128" t="s">
        <v>140</v>
      </c>
      <c r="F10128" t="s">
        <v>28343</v>
      </c>
      <c r="G10128" t="s">
        <v>246</v>
      </c>
      <c r="H10128" t="s">
        <v>134</v>
      </c>
      <c r="I10128" t="s">
        <v>135</v>
      </c>
      <c r="J10128" t="s">
        <v>136</v>
      </c>
      <c r="K10128" t="s">
        <v>137</v>
      </c>
      <c r="L10128" t="s">
        <v>28344</v>
      </c>
      <c r="M10128" t="s">
        <v>28345</v>
      </c>
      <c r="N10128">
        <v>2.3858333329999999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22</v>
      </c>
      <c r="U10128">
        <v>0</v>
      </c>
      <c r="V10128">
        <v>1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50.102196372634765</v>
      </c>
      <c r="AC10128">
        <v>0</v>
      </c>
      <c r="AD10128">
        <v>2.3415576239091003</v>
      </c>
      <c r="AE10128">
        <v>52.443753996543862</v>
      </c>
    </row>
    <row r="10129" spans="1:31" x14ac:dyDescent="0.25">
      <c r="A10129">
        <v>1858132</v>
      </c>
      <c r="B10129">
        <v>1</v>
      </c>
      <c r="C10129" t="s">
        <v>80</v>
      </c>
      <c r="D10129" t="s">
        <v>106</v>
      </c>
      <c r="E10129" t="s">
        <v>252</v>
      </c>
      <c r="F10129" t="s">
        <v>28346</v>
      </c>
      <c r="G10129" t="s">
        <v>1510</v>
      </c>
      <c r="H10129" t="s">
        <v>134</v>
      </c>
      <c r="I10129" t="s">
        <v>135</v>
      </c>
      <c r="J10129" t="s">
        <v>136</v>
      </c>
      <c r="K10129" t="s">
        <v>137</v>
      </c>
      <c r="L10129" t="s">
        <v>28347</v>
      </c>
      <c r="M10129" t="s">
        <v>28348</v>
      </c>
      <c r="N10129">
        <v>8.1791666660000004</v>
      </c>
      <c r="O10129">
        <v>0</v>
      </c>
      <c r="P10129">
        <v>0</v>
      </c>
      <c r="Q10129">
        <v>0</v>
      </c>
      <c r="R10129">
        <v>12</v>
      </c>
      <c r="S10129">
        <v>0</v>
      </c>
      <c r="T10129">
        <v>2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159.11517265978827</v>
      </c>
      <c r="AA10129">
        <v>0</v>
      </c>
      <c r="AB10129">
        <v>78.864662638791017</v>
      </c>
      <c r="AC10129">
        <v>0</v>
      </c>
      <c r="AD10129">
        <v>0</v>
      </c>
      <c r="AE10129">
        <v>237.9798352985793</v>
      </c>
    </row>
    <row r="10130" spans="1:31" x14ac:dyDescent="0.25">
      <c r="A10130">
        <v>1858530</v>
      </c>
      <c r="B10130">
        <v>1</v>
      </c>
      <c r="C10130" t="s">
        <v>81</v>
      </c>
      <c r="D10130" t="s">
        <v>120</v>
      </c>
      <c r="E10130" t="s">
        <v>202</v>
      </c>
      <c r="F10130" t="s">
        <v>23179</v>
      </c>
      <c r="G10130" t="s">
        <v>156</v>
      </c>
      <c r="H10130" t="s">
        <v>157</v>
      </c>
      <c r="I10130" t="s">
        <v>135</v>
      </c>
      <c r="J10130" t="s">
        <v>136</v>
      </c>
      <c r="K10130" t="s">
        <v>137</v>
      </c>
      <c r="L10130" t="s">
        <v>28349</v>
      </c>
      <c r="M10130" t="s">
        <v>28350</v>
      </c>
      <c r="N10130">
        <v>0.74194444400000004</v>
      </c>
      <c r="O10130">
        <v>1</v>
      </c>
      <c r="P10130">
        <v>294</v>
      </c>
      <c r="Q10130">
        <v>73</v>
      </c>
      <c r="R10130">
        <v>3</v>
      </c>
      <c r="S10130">
        <v>15</v>
      </c>
      <c r="T10130">
        <v>34</v>
      </c>
      <c r="U10130">
        <v>2</v>
      </c>
      <c r="V10130">
        <v>0</v>
      </c>
      <c r="W10130">
        <v>13.319534194148554</v>
      </c>
      <c r="X10130">
        <v>50.110989992238075</v>
      </c>
      <c r="Y10130">
        <v>257.95467007251017</v>
      </c>
      <c r="Z10130">
        <v>2.2304445423010919</v>
      </c>
      <c r="AA10130">
        <v>33.73679100474348</v>
      </c>
      <c r="AB10130">
        <v>6.383022792130574</v>
      </c>
      <c r="AC10130">
        <v>7.4380551229800993</v>
      </c>
      <c r="AD10130">
        <v>0</v>
      </c>
      <c r="AE10130">
        <v>371.17350772105203</v>
      </c>
    </row>
    <row r="10131" spans="1:31" x14ac:dyDescent="0.25">
      <c r="A10131">
        <v>1858862</v>
      </c>
      <c r="B10131">
        <v>1</v>
      </c>
      <c r="C10131" t="s">
        <v>80</v>
      </c>
      <c r="D10131" t="s">
        <v>107</v>
      </c>
      <c r="E10131" t="s">
        <v>140</v>
      </c>
      <c r="F10131" t="s">
        <v>28351</v>
      </c>
      <c r="G10131" t="s">
        <v>246</v>
      </c>
      <c r="H10131" t="s">
        <v>134</v>
      </c>
      <c r="I10131" t="s">
        <v>135</v>
      </c>
      <c r="J10131" t="s">
        <v>136</v>
      </c>
      <c r="K10131" t="s">
        <v>137</v>
      </c>
      <c r="L10131" t="s">
        <v>28352</v>
      </c>
      <c r="M10131" t="s">
        <v>28353</v>
      </c>
      <c r="N10131">
        <v>3.0944444440000001</v>
      </c>
      <c r="O10131">
        <v>0</v>
      </c>
      <c r="P10131">
        <v>1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0.19094873398254167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0.19094873398254167</v>
      </c>
    </row>
    <row r="10132" spans="1:31" x14ac:dyDescent="0.25">
      <c r="A10132">
        <v>1858221</v>
      </c>
      <c r="B10132">
        <v>1</v>
      </c>
      <c r="C10132" t="s">
        <v>80</v>
      </c>
      <c r="D10132" t="s">
        <v>103</v>
      </c>
      <c r="E10132" t="s">
        <v>131</v>
      </c>
      <c r="F10132" t="s">
        <v>28354</v>
      </c>
      <c r="G10132" t="s">
        <v>189</v>
      </c>
      <c r="H10132" t="s">
        <v>134</v>
      </c>
      <c r="I10132" t="s">
        <v>135</v>
      </c>
      <c r="J10132" t="s">
        <v>136</v>
      </c>
      <c r="K10132" t="s">
        <v>137</v>
      </c>
      <c r="L10132" t="s">
        <v>28355</v>
      </c>
      <c r="M10132" t="s">
        <v>28356</v>
      </c>
      <c r="N10132">
        <v>1.425</v>
      </c>
      <c r="O10132">
        <v>0</v>
      </c>
      <c r="P10132">
        <v>28</v>
      </c>
      <c r="Q10132">
        <v>0</v>
      </c>
      <c r="R10132">
        <v>8</v>
      </c>
      <c r="S10132">
        <v>0</v>
      </c>
      <c r="T10132">
        <v>9</v>
      </c>
      <c r="U10132">
        <v>0</v>
      </c>
      <c r="V10132">
        <v>0</v>
      </c>
      <c r="W10132">
        <v>0</v>
      </c>
      <c r="X10132">
        <v>7.1550646454774007</v>
      </c>
      <c r="Y10132">
        <v>0</v>
      </c>
      <c r="Z10132">
        <v>1.5263250346809498</v>
      </c>
      <c r="AA10132">
        <v>0</v>
      </c>
      <c r="AB10132">
        <v>5.408427655483333</v>
      </c>
      <c r="AC10132">
        <v>0</v>
      </c>
      <c r="AD10132">
        <v>0</v>
      </c>
      <c r="AE10132">
        <v>14.089817335641683</v>
      </c>
    </row>
    <row r="10133" spans="1:31" x14ac:dyDescent="0.25">
      <c r="A10133">
        <v>1858885</v>
      </c>
      <c r="B10133">
        <v>1</v>
      </c>
      <c r="C10133" t="s">
        <v>80</v>
      </c>
      <c r="D10133" t="s">
        <v>103</v>
      </c>
      <c r="E10133" t="s">
        <v>131</v>
      </c>
      <c r="F10133" t="s">
        <v>28357</v>
      </c>
      <c r="G10133" t="s">
        <v>133</v>
      </c>
      <c r="H10133" t="s">
        <v>134</v>
      </c>
      <c r="I10133" t="s">
        <v>135</v>
      </c>
      <c r="J10133" t="s">
        <v>136</v>
      </c>
      <c r="K10133" t="s">
        <v>137</v>
      </c>
      <c r="L10133" t="s">
        <v>28358</v>
      </c>
      <c r="M10133" t="s">
        <v>28359</v>
      </c>
      <c r="N10133">
        <v>0.6</v>
      </c>
      <c r="O10133">
        <v>0</v>
      </c>
      <c r="P10133">
        <v>68</v>
      </c>
      <c r="Q10133">
        <v>0</v>
      </c>
      <c r="R10133">
        <v>0</v>
      </c>
      <c r="S10133">
        <v>0</v>
      </c>
      <c r="T10133">
        <v>1</v>
      </c>
      <c r="U10133">
        <v>0</v>
      </c>
      <c r="V10133">
        <v>0</v>
      </c>
      <c r="W10133">
        <v>0</v>
      </c>
      <c r="X10133">
        <v>13.368153999344958</v>
      </c>
      <c r="Y10133">
        <v>0</v>
      </c>
      <c r="Z10133">
        <v>0</v>
      </c>
      <c r="AA10133">
        <v>0</v>
      </c>
      <c r="AB10133">
        <v>0.68946185052773334</v>
      </c>
      <c r="AC10133">
        <v>0</v>
      </c>
      <c r="AD10133">
        <v>0</v>
      </c>
      <c r="AE10133">
        <v>14.057615849872692</v>
      </c>
    </row>
    <row r="10134" spans="1:31" x14ac:dyDescent="0.25">
      <c r="A10134">
        <v>1858344</v>
      </c>
      <c r="B10134">
        <v>1</v>
      </c>
      <c r="C10134" t="s">
        <v>80</v>
      </c>
      <c r="D10134" t="s">
        <v>96</v>
      </c>
      <c r="E10134" t="s">
        <v>140</v>
      </c>
      <c r="F10134" t="s">
        <v>28360</v>
      </c>
      <c r="G10134" t="s">
        <v>142</v>
      </c>
      <c r="H10134" t="s">
        <v>134</v>
      </c>
      <c r="I10134" t="s">
        <v>135</v>
      </c>
      <c r="J10134" t="s">
        <v>136</v>
      </c>
      <c r="K10134" t="s">
        <v>137</v>
      </c>
      <c r="L10134" t="s">
        <v>28361</v>
      </c>
      <c r="M10134" t="s">
        <v>28362</v>
      </c>
      <c r="N10134">
        <v>1.2455555549999999</v>
      </c>
      <c r="O10134">
        <v>0</v>
      </c>
      <c r="P10134">
        <v>2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0.20729999611603334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0.20729999611603334</v>
      </c>
    </row>
    <row r="10135" spans="1:31" x14ac:dyDescent="0.25">
      <c r="A10135">
        <v>1858739</v>
      </c>
      <c r="B10135">
        <v>1</v>
      </c>
      <c r="C10135" t="s">
        <v>80</v>
      </c>
      <c r="D10135" t="s">
        <v>98</v>
      </c>
      <c r="E10135" t="s">
        <v>154</v>
      </c>
      <c r="F10135" t="s">
        <v>26835</v>
      </c>
      <c r="G10135" t="s">
        <v>175</v>
      </c>
      <c r="H10135" t="s">
        <v>157</v>
      </c>
      <c r="I10135" t="s">
        <v>135</v>
      </c>
      <c r="J10135" t="s">
        <v>136</v>
      </c>
      <c r="K10135" t="s">
        <v>137</v>
      </c>
      <c r="L10135" t="s">
        <v>28363</v>
      </c>
      <c r="M10135" t="s">
        <v>28364</v>
      </c>
      <c r="N10135">
        <v>0.64277777700000005</v>
      </c>
      <c r="O10135">
        <v>0</v>
      </c>
      <c r="P10135">
        <v>19</v>
      </c>
      <c r="Q10135">
        <v>0</v>
      </c>
      <c r="R10135">
        <v>26</v>
      </c>
      <c r="S10135">
        <v>0</v>
      </c>
      <c r="T10135">
        <v>6</v>
      </c>
      <c r="U10135">
        <v>0</v>
      </c>
      <c r="V10135">
        <v>0</v>
      </c>
      <c r="W10135">
        <v>0</v>
      </c>
      <c r="X10135">
        <v>2.7659992056449001</v>
      </c>
      <c r="Y10135">
        <v>0</v>
      </c>
      <c r="Z10135">
        <v>8.5568472714526855</v>
      </c>
      <c r="AA10135">
        <v>0</v>
      </c>
      <c r="AB10135">
        <v>13.910659562520518</v>
      </c>
      <c r="AC10135">
        <v>0</v>
      </c>
      <c r="AD10135">
        <v>0</v>
      </c>
      <c r="AE10135">
        <v>25.233506039618103</v>
      </c>
    </row>
    <row r="10136" spans="1:31" x14ac:dyDescent="0.25">
      <c r="A10136">
        <v>1858902</v>
      </c>
      <c r="B10136">
        <v>1</v>
      </c>
      <c r="C10136" t="s">
        <v>80</v>
      </c>
      <c r="D10136" t="s">
        <v>96</v>
      </c>
      <c r="E10136" t="s">
        <v>140</v>
      </c>
      <c r="F10136" t="s">
        <v>28365</v>
      </c>
      <c r="G10136" t="s">
        <v>142</v>
      </c>
      <c r="H10136" t="s">
        <v>134</v>
      </c>
      <c r="I10136" t="s">
        <v>135</v>
      </c>
      <c r="J10136" t="s">
        <v>136</v>
      </c>
      <c r="K10136" t="s">
        <v>137</v>
      </c>
      <c r="L10136" t="s">
        <v>28366</v>
      </c>
      <c r="M10136" t="s">
        <v>28367</v>
      </c>
      <c r="N10136">
        <v>2.1363888879999999</v>
      </c>
      <c r="O10136">
        <v>0</v>
      </c>
      <c r="P10136">
        <v>1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0.60843049430591667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0.60843049430591667</v>
      </c>
    </row>
    <row r="10137" spans="1:31" x14ac:dyDescent="0.25">
      <c r="A10137">
        <v>1858653</v>
      </c>
      <c r="B10137">
        <v>1</v>
      </c>
      <c r="C10137" t="s">
        <v>80</v>
      </c>
      <c r="D10137" t="s">
        <v>92</v>
      </c>
      <c r="E10137" t="s">
        <v>140</v>
      </c>
      <c r="F10137" t="s">
        <v>28368</v>
      </c>
      <c r="G10137" t="s">
        <v>246</v>
      </c>
      <c r="H10137" t="s">
        <v>134</v>
      </c>
      <c r="I10137" t="s">
        <v>135</v>
      </c>
      <c r="J10137" t="s">
        <v>136</v>
      </c>
      <c r="K10137" t="s">
        <v>137</v>
      </c>
      <c r="L10137" t="s">
        <v>28369</v>
      </c>
      <c r="M10137" t="s">
        <v>28370</v>
      </c>
      <c r="N10137">
        <v>1.426388888</v>
      </c>
      <c r="O10137">
        <v>0</v>
      </c>
      <c r="P10137">
        <v>1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0.34783025662209999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0.34783025662209999</v>
      </c>
    </row>
    <row r="10138" spans="1:31" x14ac:dyDescent="0.25">
      <c r="A10138">
        <v>1858261</v>
      </c>
      <c r="B10138">
        <v>1</v>
      </c>
      <c r="C10138" t="s">
        <v>80</v>
      </c>
      <c r="D10138" t="s">
        <v>105</v>
      </c>
      <c r="E10138" t="s">
        <v>140</v>
      </c>
      <c r="F10138" t="s">
        <v>28371</v>
      </c>
      <c r="G10138" t="s">
        <v>142</v>
      </c>
      <c r="H10138" t="s">
        <v>134</v>
      </c>
      <c r="I10138" t="s">
        <v>135</v>
      </c>
      <c r="J10138" t="s">
        <v>136</v>
      </c>
      <c r="K10138" t="s">
        <v>137</v>
      </c>
      <c r="L10138" t="s">
        <v>28372</v>
      </c>
      <c r="M10138" t="s">
        <v>28373</v>
      </c>
      <c r="N10138">
        <v>5.5202777770000004</v>
      </c>
      <c r="O10138">
        <v>0</v>
      </c>
      <c r="P10138">
        <v>1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1.2013979814424003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1.2013979814424003</v>
      </c>
    </row>
    <row r="10139" spans="1:31" x14ac:dyDescent="0.25">
      <c r="A10139">
        <v>1858593</v>
      </c>
      <c r="B10139">
        <v>1</v>
      </c>
      <c r="C10139" t="s">
        <v>81</v>
      </c>
      <c r="D10139" t="s">
        <v>123</v>
      </c>
      <c r="E10139" t="s">
        <v>140</v>
      </c>
      <c r="F10139" t="s">
        <v>28374</v>
      </c>
      <c r="G10139" t="s">
        <v>142</v>
      </c>
      <c r="H10139" t="s">
        <v>134</v>
      </c>
      <c r="I10139" t="s">
        <v>135</v>
      </c>
      <c r="J10139" t="s">
        <v>136</v>
      </c>
      <c r="K10139" t="s">
        <v>137</v>
      </c>
      <c r="L10139" t="s">
        <v>28375</v>
      </c>
      <c r="M10139" t="s">
        <v>28376</v>
      </c>
      <c r="N10139">
        <v>1.1261111109999999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1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0.24648601760639999</v>
      </c>
      <c r="AC10139">
        <v>0</v>
      </c>
      <c r="AD10139">
        <v>0</v>
      </c>
      <c r="AE10139">
        <v>0.24648601760639999</v>
      </c>
    </row>
    <row r="10140" spans="1:31" x14ac:dyDescent="0.25">
      <c r="A10140">
        <v>1858693</v>
      </c>
      <c r="B10140">
        <v>1</v>
      </c>
      <c r="C10140" t="s">
        <v>80</v>
      </c>
      <c r="D10140" t="s">
        <v>93</v>
      </c>
      <c r="E10140" t="s">
        <v>202</v>
      </c>
      <c r="F10140" t="s">
        <v>28377</v>
      </c>
      <c r="G10140" t="s">
        <v>156</v>
      </c>
      <c r="H10140" t="s">
        <v>157</v>
      </c>
      <c r="I10140" t="s">
        <v>135</v>
      </c>
      <c r="J10140" t="s">
        <v>136</v>
      </c>
      <c r="K10140" t="s">
        <v>137</v>
      </c>
      <c r="L10140" t="s">
        <v>28378</v>
      </c>
      <c r="M10140" t="s">
        <v>28379</v>
      </c>
      <c r="N10140">
        <v>0.24361111099999999</v>
      </c>
      <c r="O10140">
        <v>0</v>
      </c>
      <c r="P10140">
        <v>388</v>
      </c>
      <c r="Q10140">
        <v>46</v>
      </c>
      <c r="R10140">
        <v>320</v>
      </c>
      <c r="S10140">
        <v>13</v>
      </c>
      <c r="T10140">
        <v>196</v>
      </c>
      <c r="U10140">
        <v>0</v>
      </c>
      <c r="V10140">
        <v>0</v>
      </c>
      <c r="W10140">
        <v>0</v>
      </c>
      <c r="X10140">
        <v>19.478300771067076</v>
      </c>
      <c r="Y10140">
        <v>12.866197150237438</v>
      </c>
      <c r="Z10140">
        <v>99.42849493979601</v>
      </c>
      <c r="AA10140">
        <v>31.335670628311782</v>
      </c>
      <c r="AB10140">
        <v>76.143540043748388</v>
      </c>
      <c r="AC10140">
        <v>0</v>
      </c>
      <c r="AD10140">
        <v>0</v>
      </c>
      <c r="AE10140">
        <v>239.2522035331607</v>
      </c>
    </row>
    <row r="10141" spans="1:31" x14ac:dyDescent="0.25">
      <c r="A10141">
        <v>1858112</v>
      </c>
      <c r="B10141">
        <v>1</v>
      </c>
      <c r="C10141" t="s">
        <v>80</v>
      </c>
      <c r="D10141" t="s">
        <v>84</v>
      </c>
      <c r="E10141" t="s">
        <v>252</v>
      </c>
      <c r="F10141" t="s">
        <v>28380</v>
      </c>
      <c r="G10141" t="s">
        <v>217</v>
      </c>
      <c r="H10141" t="s">
        <v>134</v>
      </c>
      <c r="I10141" t="s">
        <v>135</v>
      </c>
      <c r="J10141" t="s">
        <v>136</v>
      </c>
      <c r="K10141" t="s">
        <v>137</v>
      </c>
      <c r="L10141" t="s">
        <v>28381</v>
      </c>
      <c r="M10141" t="s">
        <v>28382</v>
      </c>
      <c r="N10141">
        <v>0.95250000000000001</v>
      </c>
      <c r="O10141">
        <v>0</v>
      </c>
      <c r="P10141">
        <v>1139</v>
      </c>
      <c r="Q10141">
        <v>0</v>
      </c>
      <c r="R10141">
        <v>0</v>
      </c>
      <c r="S10141">
        <v>0</v>
      </c>
      <c r="T10141">
        <v>53</v>
      </c>
      <c r="U10141">
        <v>0</v>
      </c>
      <c r="V10141">
        <v>0</v>
      </c>
      <c r="W10141">
        <v>0</v>
      </c>
      <c r="X10141">
        <v>177.74544842634472</v>
      </c>
      <c r="Y10141">
        <v>0</v>
      </c>
      <c r="Z10141">
        <v>0</v>
      </c>
      <c r="AA10141">
        <v>0</v>
      </c>
      <c r="AB10141">
        <v>17.466550236706034</v>
      </c>
      <c r="AC10141">
        <v>0</v>
      </c>
      <c r="AD10141">
        <v>0</v>
      </c>
      <c r="AE10141">
        <v>195.21199866305076</v>
      </c>
    </row>
    <row r="10142" spans="1:31" x14ac:dyDescent="0.25">
      <c r="A10142">
        <v>1858401</v>
      </c>
      <c r="B10142">
        <v>1</v>
      </c>
      <c r="C10142" t="s">
        <v>80</v>
      </c>
      <c r="D10142" t="s">
        <v>106</v>
      </c>
      <c r="E10142" t="s">
        <v>164</v>
      </c>
      <c r="F10142" t="s">
        <v>28383</v>
      </c>
      <c r="G10142" t="s">
        <v>156</v>
      </c>
      <c r="H10142" t="s">
        <v>157</v>
      </c>
      <c r="I10142" t="s">
        <v>135</v>
      </c>
      <c r="J10142" t="s">
        <v>136</v>
      </c>
      <c r="K10142" t="s">
        <v>137</v>
      </c>
      <c r="L10142" t="s">
        <v>28384</v>
      </c>
      <c r="M10142" t="s">
        <v>28385</v>
      </c>
      <c r="N10142">
        <v>1.416111111</v>
      </c>
      <c r="O10142">
        <v>0</v>
      </c>
      <c r="P10142">
        <v>0</v>
      </c>
      <c r="Q10142">
        <v>33</v>
      </c>
      <c r="R10142">
        <v>85</v>
      </c>
      <c r="S10142">
        <v>8</v>
      </c>
      <c r="T10142">
        <v>7</v>
      </c>
      <c r="U10142">
        <v>0</v>
      </c>
      <c r="V10142">
        <v>0</v>
      </c>
      <c r="W10142">
        <v>0</v>
      </c>
      <c r="X10142">
        <v>0</v>
      </c>
      <c r="Y10142">
        <v>197.71978509460922</v>
      </c>
      <c r="Z10142">
        <v>387.74462107905993</v>
      </c>
      <c r="AA10142">
        <v>36.820761669393619</v>
      </c>
      <c r="AB10142">
        <v>74.625430383226671</v>
      </c>
      <c r="AC10142">
        <v>0</v>
      </c>
      <c r="AD10142">
        <v>0</v>
      </c>
      <c r="AE10142">
        <v>696.91059822628949</v>
      </c>
    </row>
    <row r="10143" spans="1:31" x14ac:dyDescent="0.25">
      <c r="A10143">
        <v>1858158</v>
      </c>
      <c r="B10143">
        <v>1</v>
      </c>
      <c r="C10143" t="s">
        <v>80</v>
      </c>
      <c r="D10143" t="s">
        <v>103</v>
      </c>
      <c r="E10143" t="s">
        <v>164</v>
      </c>
      <c r="F10143" t="s">
        <v>28386</v>
      </c>
      <c r="G10143" t="s">
        <v>156</v>
      </c>
      <c r="H10143" t="s">
        <v>157</v>
      </c>
      <c r="I10143" t="s">
        <v>135</v>
      </c>
      <c r="J10143" t="s">
        <v>136</v>
      </c>
      <c r="K10143" t="s">
        <v>137</v>
      </c>
      <c r="L10143" t="s">
        <v>28387</v>
      </c>
      <c r="M10143" t="s">
        <v>28388</v>
      </c>
      <c r="N10143">
        <v>1.7213888879999999</v>
      </c>
      <c r="O10143">
        <v>0</v>
      </c>
      <c r="P10143">
        <v>183</v>
      </c>
      <c r="Q10143">
        <v>0</v>
      </c>
      <c r="R10143">
        <v>71</v>
      </c>
      <c r="S10143">
        <v>1</v>
      </c>
      <c r="T10143">
        <v>60</v>
      </c>
      <c r="U10143">
        <v>1</v>
      </c>
      <c r="V10143">
        <v>0</v>
      </c>
      <c r="W10143">
        <v>0</v>
      </c>
      <c r="X10143">
        <v>46.525431289868692</v>
      </c>
      <c r="Y10143">
        <v>0</v>
      </c>
      <c r="Z10143">
        <v>47.439808174694591</v>
      </c>
      <c r="AA10143">
        <v>7.0908621476262166</v>
      </c>
      <c r="AB10143">
        <v>82.553923252737619</v>
      </c>
      <c r="AC10143">
        <v>31.63310030365135</v>
      </c>
      <c r="AD10143">
        <v>0</v>
      </c>
      <c r="AE10143">
        <v>215.24312516857847</v>
      </c>
    </row>
    <row r="10144" spans="1:31" x14ac:dyDescent="0.25">
      <c r="A10144">
        <v>1858845</v>
      </c>
      <c r="B10144">
        <v>1</v>
      </c>
      <c r="C10144" t="s">
        <v>81</v>
      </c>
      <c r="D10144" t="s">
        <v>128</v>
      </c>
      <c r="E10144" t="s">
        <v>252</v>
      </c>
      <c r="F10144" t="s">
        <v>28389</v>
      </c>
      <c r="G10144" t="s">
        <v>279</v>
      </c>
      <c r="H10144" t="s">
        <v>134</v>
      </c>
      <c r="I10144" t="s">
        <v>135</v>
      </c>
      <c r="J10144" t="s">
        <v>136</v>
      </c>
      <c r="K10144" t="s">
        <v>137</v>
      </c>
      <c r="L10144" t="s">
        <v>28390</v>
      </c>
      <c r="M10144" t="s">
        <v>28391</v>
      </c>
      <c r="N10144">
        <v>5.6805555549999998</v>
      </c>
      <c r="O10144">
        <v>0</v>
      </c>
      <c r="P10144">
        <v>76</v>
      </c>
      <c r="Q10144">
        <v>0</v>
      </c>
      <c r="R10144">
        <v>0</v>
      </c>
      <c r="S10144">
        <v>0</v>
      </c>
      <c r="T10144">
        <v>9</v>
      </c>
      <c r="U10144">
        <v>0</v>
      </c>
      <c r="V10144">
        <v>0</v>
      </c>
      <c r="W10144">
        <v>0</v>
      </c>
      <c r="X10144">
        <v>71.78584176548749</v>
      </c>
      <c r="Y10144">
        <v>0</v>
      </c>
      <c r="Z10144">
        <v>0</v>
      </c>
      <c r="AA10144">
        <v>0</v>
      </c>
      <c r="AB10144">
        <v>56.030149119989261</v>
      </c>
      <c r="AC10144">
        <v>0</v>
      </c>
      <c r="AD10144">
        <v>0</v>
      </c>
      <c r="AE10144">
        <v>127.81599088547675</v>
      </c>
    </row>
    <row r="10145" spans="1:31" x14ac:dyDescent="0.25">
      <c r="A10145">
        <v>1858613</v>
      </c>
      <c r="B10145">
        <v>1</v>
      </c>
      <c r="C10145" t="s">
        <v>81</v>
      </c>
      <c r="D10145" t="s">
        <v>117</v>
      </c>
      <c r="E10145" t="s">
        <v>202</v>
      </c>
      <c r="F10145" t="s">
        <v>1000</v>
      </c>
      <c r="G10145" t="s">
        <v>156</v>
      </c>
      <c r="H10145" t="s">
        <v>157</v>
      </c>
      <c r="I10145" t="s">
        <v>179</v>
      </c>
      <c r="J10145" t="s">
        <v>136</v>
      </c>
      <c r="K10145" t="s">
        <v>137</v>
      </c>
      <c r="L10145" t="s">
        <v>28392</v>
      </c>
      <c r="M10145" t="s">
        <v>28393</v>
      </c>
      <c r="N10145">
        <v>4.6388888000000003E-2</v>
      </c>
      <c r="O10145">
        <v>1</v>
      </c>
      <c r="P10145">
        <v>490</v>
      </c>
      <c r="Q10145">
        <v>10</v>
      </c>
      <c r="R10145">
        <v>33</v>
      </c>
      <c r="S10145">
        <v>2</v>
      </c>
      <c r="T10145">
        <v>13</v>
      </c>
      <c r="U10145">
        <v>0</v>
      </c>
      <c r="V10145">
        <v>0</v>
      </c>
      <c r="W10145">
        <v>3.4935997651075003E-2</v>
      </c>
      <c r="X10145">
        <v>3.3055335884465258</v>
      </c>
      <c r="Y10145">
        <v>0.35163854141254169</v>
      </c>
      <c r="Z10145">
        <v>0.42395466075347216</v>
      </c>
      <c r="AA10145">
        <v>7.8576729487750005E-2</v>
      </c>
      <c r="AB10145">
        <v>0.18123814140874447</v>
      </c>
      <c r="AC10145">
        <v>0</v>
      </c>
      <c r="AD10145">
        <v>0</v>
      </c>
      <c r="AE10145">
        <v>4.3758776591601096</v>
      </c>
    </row>
    <row r="10146" spans="1:31" x14ac:dyDescent="0.25">
      <c r="A10146">
        <v>1858258</v>
      </c>
      <c r="B10146">
        <v>1</v>
      </c>
      <c r="C10146" t="s">
        <v>81</v>
      </c>
      <c r="D10146" t="s">
        <v>119</v>
      </c>
      <c r="E10146" t="s">
        <v>131</v>
      </c>
      <c r="F10146" t="s">
        <v>20073</v>
      </c>
      <c r="G10146" t="s">
        <v>150</v>
      </c>
      <c r="H10146" t="s">
        <v>134</v>
      </c>
      <c r="I10146" t="s">
        <v>135</v>
      </c>
      <c r="J10146" t="s">
        <v>136</v>
      </c>
      <c r="K10146" t="s">
        <v>151</v>
      </c>
      <c r="L10146" t="s">
        <v>28394</v>
      </c>
      <c r="M10146" t="s">
        <v>28395</v>
      </c>
      <c r="N10146">
        <v>8.0353591659999992</v>
      </c>
      <c r="O10146">
        <v>0</v>
      </c>
      <c r="P10146">
        <v>29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43.15683352044622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43.15683352044622</v>
      </c>
    </row>
    <row r="10147" spans="1:31" x14ac:dyDescent="0.25">
      <c r="A10147">
        <v>1858470</v>
      </c>
      <c r="B10147">
        <v>1</v>
      </c>
      <c r="C10147" t="s">
        <v>80</v>
      </c>
      <c r="D10147" t="s">
        <v>86</v>
      </c>
      <c r="E10147" t="s">
        <v>252</v>
      </c>
      <c r="F10147" t="s">
        <v>28396</v>
      </c>
      <c r="G10147" t="s">
        <v>217</v>
      </c>
      <c r="H10147" t="s">
        <v>134</v>
      </c>
      <c r="I10147" t="s">
        <v>135</v>
      </c>
      <c r="J10147" t="s">
        <v>136</v>
      </c>
      <c r="K10147" t="s">
        <v>137</v>
      </c>
      <c r="L10147" t="s">
        <v>28397</v>
      </c>
      <c r="M10147" t="s">
        <v>28398</v>
      </c>
      <c r="N10147">
        <v>1.4911111109999999</v>
      </c>
      <c r="O10147">
        <v>0</v>
      </c>
      <c r="P10147">
        <v>442</v>
      </c>
      <c r="Q10147">
        <v>0</v>
      </c>
      <c r="R10147">
        <v>0</v>
      </c>
      <c r="S10147">
        <v>0</v>
      </c>
      <c r="T10147">
        <v>21</v>
      </c>
      <c r="U10147">
        <v>0</v>
      </c>
      <c r="V10147">
        <v>0</v>
      </c>
      <c r="W10147">
        <v>0</v>
      </c>
      <c r="X10147">
        <v>155.7801688312037</v>
      </c>
      <c r="Y10147">
        <v>0</v>
      </c>
      <c r="Z10147">
        <v>0</v>
      </c>
      <c r="AA10147">
        <v>0</v>
      </c>
      <c r="AB10147">
        <v>122.77414336819284</v>
      </c>
      <c r="AC10147">
        <v>0</v>
      </c>
      <c r="AD10147">
        <v>0</v>
      </c>
      <c r="AE10147">
        <v>278.55431219939652</v>
      </c>
    </row>
    <row r="10148" spans="1:31" x14ac:dyDescent="0.25">
      <c r="A10148">
        <v>1858633</v>
      </c>
      <c r="B10148">
        <v>1</v>
      </c>
      <c r="C10148" t="s">
        <v>81</v>
      </c>
      <c r="D10148" t="s">
        <v>123</v>
      </c>
      <c r="E10148" t="s">
        <v>140</v>
      </c>
      <c r="F10148" t="s">
        <v>28399</v>
      </c>
      <c r="G10148" t="s">
        <v>142</v>
      </c>
      <c r="H10148" t="s">
        <v>134</v>
      </c>
      <c r="I10148" t="s">
        <v>135</v>
      </c>
      <c r="J10148" t="s">
        <v>136</v>
      </c>
      <c r="K10148" t="s">
        <v>137</v>
      </c>
      <c r="L10148" t="s">
        <v>28400</v>
      </c>
      <c r="M10148" t="s">
        <v>28401</v>
      </c>
      <c r="N10148">
        <v>4.6444444440000003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6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33.890107610800669</v>
      </c>
      <c r="AC10148">
        <v>0</v>
      </c>
      <c r="AD10148">
        <v>0</v>
      </c>
      <c r="AE10148">
        <v>33.890107610800669</v>
      </c>
    </row>
    <row r="10149" spans="1:31" x14ac:dyDescent="0.25">
      <c r="A10149">
        <v>1858570</v>
      </c>
      <c r="B10149">
        <v>1</v>
      </c>
      <c r="C10149" t="s">
        <v>80</v>
      </c>
      <c r="D10149" t="s">
        <v>98</v>
      </c>
      <c r="E10149" t="s">
        <v>252</v>
      </c>
      <c r="F10149" t="s">
        <v>28402</v>
      </c>
      <c r="G10149" t="s">
        <v>133</v>
      </c>
      <c r="H10149" t="s">
        <v>134</v>
      </c>
      <c r="I10149" t="s">
        <v>135</v>
      </c>
      <c r="J10149" t="s">
        <v>136</v>
      </c>
      <c r="K10149" t="s">
        <v>137</v>
      </c>
      <c r="L10149" t="s">
        <v>28403</v>
      </c>
      <c r="M10149" t="s">
        <v>28404</v>
      </c>
      <c r="N10149">
        <v>3.323611111</v>
      </c>
      <c r="O10149">
        <v>0</v>
      </c>
      <c r="P10149">
        <v>0</v>
      </c>
      <c r="Q10149">
        <v>1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25.273122002824053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25.273122002824053</v>
      </c>
    </row>
    <row r="10150" spans="1:31" x14ac:dyDescent="0.25">
      <c r="A10150">
        <v>1858925</v>
      </c>
      <c r="B10150">
        <v>1</v>
      </c>
      <c r="C10150" t="s">
        <v>81</v>
      </c>
      <c r="D10150" t="s">
        <v>119</v>
      </c>
      <c r="E10150" t="s">
        <v>252</v>
      </c>
      <c r="F10150" t="s">
        <v>28405</v>
      </c>
      <c r="G10150" t="s">
        <v>279</v>
      </c>
      <c r="H10150" t="s">
        <v>134</v>
      </c>
      <c r="I10150" t="s">
        <v>135</v>
      </c>
      <c r="J10150" t="s">
        <v>136</v>
      </c>
      <c r="K10150" t="s">
        <v>137</v>
      </c>
      <c r="L10150" t="s">
        <v>28406</v>
      </c>
      <c r="M10150" t="s">
        <v>28407</v>
      </c>
      <c r="N10150">
        <v>1.2838888879999999</v>
      </c>
      <c r="O10150">
        <v>0</v>
      </c>
      <c r="P10150">
        <v>27</v>
      </c>
      <c r="Q10150">
        <v>0</v>
      </c>
      <c r="R10150">
        <v>23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5.1002358458923363</v>
      </c>
      <c r="Y10150">
        <v>0</v>
      </c>
      <c r="Z10150">
        <v>18.283203589874077</v>
      </c>
      <c r="AA10150">
        <v>0</v>
      </c>
      <c r="AB10150">
        <v>0</v>
      </c>
      <c r="AC10150">
        <v>0</v>
      </c>
      <c r="AD10150">
        <v>0</v>
      </c>
      <c r="AE10150">
        <v>23.383439435766412</v>
      </c>
    </row>
    <row r="10151" spans="1:31" x14ac:dyDescent="0.25">
      <c r="A10151">
        <v>1858776</v>
      </c>
      <c r="B10151">
        <v>1</v>
      </c>
      <c r="C10151" t="s">
        <v>80</v>
      </c>
      <c r="D10151" t="s">
        <v>93</v>
      </c>
      <c r="E10151" t="s">
        <v>268</v>
      </c>
      <c r="F10151" t="s">
        <v>28408</v>
      </c>
      <c r="G10151" t="s">
        <v>242</v>
      </c>
      <c r="H10151" t="s">
        <v>157</v>
      </c>
      <c r="I10151" t="s">
        <v>135</v>
      </c>
      <c r="J10151" t="s">
        <v>3</v>
      </c>
      <c r="K10151" t="s">
        <v>137</v>
      </c>
      <c r="L10151" t="s">
        <v>28409</v>
      </c>
      <c r="M10151" t="s">
        <v>28410</v>
      </c>
      <c r="N10151">
        <v>2.3066666659999999</v>
      </c>
      <c r="O10151">
        <v>0</v>
      </c>
      <c r="P10151">
        <v>4355</v>
      </c>
      <c r="Q10151">
        <v>1</v>
      </c>
      <c r="R10151">
        <v>6</v>
      </c>
      <c r="S10151">
        <v>3</v>
      </c>
      <c r="T10151">
        <v>241</v>
      </c>
      <c r="U10151">
        <v>0</v>
      </c>
      <c r="V10151">
        <v>0</v>
      </c>
      <c r="W10151">
        <v>0</v>
      </c>
      <c r="X10151">
        <v>2409.826317282208</v>
      </c>
      <c r="Y10151">
        <v>18.806537578102198</v>
      </c>
      <c r="Z10151">
        <v>55.128578161856211</v>
      </c>
      <c r="AA10151">
        <v>2102.1613248447297</v>
      </c>
      <c r="AB10151">
        <v>564.25436992931247</v>
      </c>
      <c r="AC10151">
        <v>0</v>
      </c>
      <c r="AD10151">
        <v>0</v>
      </c>
      <c r="AE10151">
        <v>5150.1771277962089</v>
      </c>
    </row>
    <row r="10152" spans="1:31" x14ac:dyDescent="0.25">
      <c r="A10152">
        <v>1858527</v>
      </c>
      <c r="B10152">
        <v>1</v>
      </c>
      <c r="C10152" t="s">
        <v>80</v>
      </c>
      <c r="D10152" t="s">
        <v>105</v>
      </c>
      <c r="E10152" t="s">
        <v>154</v>
      </c>
      <c r="F10152" t="s">
        <v>27103</v>
      </c>
      <c r="G10152" t="s">
        <v>175</v>
      </c>
      <c r="H10152" t="s">
        <v>157</v>
      </c>
      <c r="I10152" t="s">
        <v>135</v>
      </c>
      <c r="J10152" t="s">
        <v>136</v>
      </c>
      <c r="K10152" t="s">
        <v>137</v>
      </c>
      <c r="L10152" t="s">
        <v>28411</v>
      </c>
      <c r="M10152" t="s">
        <v>28412</v>
      </c>
      <c r="N10152">
        <v>5.5138888880000003</v>
      </c>
      <c r="O10152">
        <v>0</v>
      </c>
      <c r="P10152">
        <v>13</v>
      </c>
      <c r="Q10152">
        <v>0</v>
      </c>
      <c r="R10152">
        <v>3</v>
      </c>
      <c r="S10152">
        <v>0</v>
      </c>
      <c r="T10152">
        <v>2</v>
      </c>
      <c r="U10152">
        <v>0</v>
      </c>
      <c r="V10152">
        <v>0</v>
      </c>
      <c r="W10152">
        <v>0</v>
      </c>
      <c r="X10152">
        <v>22.889265467060671</v>
      </c>
      <c r="Y10152">
        <v>0</v>
      </c>
      <c r="Z10152">
        <v>11.041652449141257</v>
      </c>
      <c r="AA10152">
        <v>0</v>
      </c>
      <c r="AB10152">
        <v>10.82213512605653</v>
      </c>
      <c r="AC10152">
        <v>0</v>
      </c>
      <c r="AD10152">
        <v>0</v>
      </c>
      <c r="AE10152">
        <v>44.753053042258458</v>
      </c>
    </row>
    <row r="10153" spans="1:31" x14ac:dyDescent="0.25">
      <c r="A10153">
        <v>1859575</v>
      </c>
      <c r="B10153">
        <v>1</v>
      </c>
      <c r="C10153" t="s">
        <v>80</v>
      </c>
      <c r="D10153" t="s">
        <v>84</v>
      </c>
      <c r="E10153" t="s">
        <v>131</v>
      </c>
      <c r="F10153" t="s">
        <v>28413</v>
      </c>
      <c r="G10153" t="s">
        <v>133</v>
      </c>
      <c r="H10153" t="s">
        <v>134</v>
      </c>
      <c r="I10153" t="s">
        <v>135</v>
      </c>
      <c r="J10153" t="s">
        <v>136</v>
      </c>
      <c r="K10153" t="s">
        <v>137</v>
      </c>
      <c r="L10153" t="s">
        <v>28414</v>
      </c>
      <c r="M10153" t="s">
        <v>28415</v>
      </c>
      <c r="N10153">
        <v>3.761111111</v>
      </c>
      <c r="O10153">
        <v>0</v>
      </c>
      <c r="P10153">
        <v>152</v>
      </c>
      <c r="Q10153">
        <v>0</v>
      </c>
      <c r="R10153">
        <v>0</v>
      </c>
      <c r="S10153">
        <v>0</v>
      </c>
      <c r="T10153">
        <v>21</v>
      </c>
      <c r="U10153">
        <v>0</v>
      </c>
      <c r="V10153">
        <v>0</v>
      </c>
      <c r="W10153">
        <v>0</v>
      </c>
      <c r="X10153">
        <v>127.85924627902284</v>
      </c>
      <c r="Y10153">
        <v>0</v>
      </c>
      <c r="Z10153">
        <v>0</v>
      </c>
      <c r="AA10153">
        <v>0</v>
      </c>
      <c r="AB10153">
        <v>149.16580923805765</v>
      </c>
      <c r="AC10153">
        <v>0</v>
      </c>
      <c r="AD10153">
        <v>0</v>
      </c>
      <c r="AE10153">
        <v>277.02505551708049</v>
      </c>
    </row>
    <row r="10154" spans="1:31" x14ac:dyDescent="0.25">
      <c r="A10154">
        <v>1859767</v>
      </c>
      <c r="B10154">
        <v>1</v>
      </c>
      <c r="C10154" t="s">
        <v>80</v>
      </c>
      <c r="D10154" t="s">
        <v>99</v>
      </c>
      <c r="E10154" t="s">
        <v>140</v>
      </c>
      <c r="F10154" t="s">
        <v>28416</v>
      </c>
      <c r="G10154" t="s">
        <v>142</v>
      </c>
      <c r="H10154" t="s">
        <v>134</v>
      </c>
      <c r="I10154" t="s">
        <v>135</v>
      </c>
      <c r="J10154" t="s">
        <v>136</v>
      </c>
      <c r="K10154" t="s">
        <v>137</v>
      </c>
      <c r="L10154" t="s">
        <v>28417</v>
      </c>
      <c r="M10154" t="s">
        <v>28418</v>
      </c>
      <c r="N10154">
        <v>2.5794444439999999</v>
      </c>
      <c r="O10154">
        <v>0</v>
      </c>
      <c r="P10154">
        <v>1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0.94753818867096673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0.94753818867096673</v>
      </c>
    </row>
    <row r="10155" spans="1:31" x14ac:dyDescent="0.25">
      <c r="A10155">
        <v>1859744</v>
      </c>
      <c r="B10155">
        <v>1</v>
      </c>
      <c r="C10155" t="s">
        <v>81</v>
      </c>
      <c r="D10155" t="s">
        <v>112</v>
      </c>
      <c r="E10155" t="s">
        <v>131</v>
      </c>
      <c r="F10155" t="s">
        <v>28419</v>
      </c>
      <c r="G10155" t="s">
        <v>133</v>
      </c>
      <c r="H10155" t="s">
        <v>134</v>
      </c>
      <c r="I10155" t="s">
        <v>135</v>
      </c>
      <c r="J10155" t="s">
        <v>136</v>
      </c>
      <c r="K10155" t="s">
        <v>137</v>
      </c>
      <c r="L10155" t="s">
        <v>28420</v>
      </c>
      <c r="M10155" t="s">
        <v>28421</v>
      </c>
      <c r="N10155">
        <v>2.369722222</v>
      </c>
      <c r="O10155">
        <v>0</v>
      </c>
      <c r="P10155">
        <v>2</v>
      </c>
      <c r="Q10155">
        <v>0</v>
      </c>
      <c r="R10155">
        <v>2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1.1283442369450667</v>
      </c>
      <c r="Y10155">
        <v>0</v>
      </c>
      <c r="Z10155">
        <v>0.75381011821833344</v>
      </c>
      <c r="AA10155">
        <v>0</v>
      </c>
      <c r="AB10155">
        <v>0</v>
      </c>
      <c r="AC10155">
        <v>0</v>
      </c>
      <c r="AD10155">
        <v>0</v>
      </c>
      <c r="AE10155">
        <v>1.8821543551634001</v>
      </c>
    </row>
    <row r="10156" spans="1:31" x14ac:dyDescent="0.25">
      <c r="A10156">
        <v>1858957</v>
      </c>
      <c r="B10156">
        <v>1</v>
      </c>
      <c r="C10156" t="s">
        <v>80</v>
      </c>
      <c r="D10156" t="s">
        <v>93</v>
      </c>
      <c r="E10156" t="s">
        <v>140</v>
      </c>
      <c r="F10156" t="s">
        <v>28422</v>
      </c>
      <c r="G10156" t="s">
        <v>213</v>
      </c>
      <c r="H10156" t="s">
        <v>134</v>
      </c>
      <c r="I10156" t="s">
        <v>135</v>
      </c>
      <c r="J10156" t="s">
        <v>136</v>
      </c>
      <c r="K10156" t="s">
        <v>137</v>
      </c>
      <c r="L10156" t="s">
        <v>28423</v>
      </c>
      <c r="M10156" t="s">
        <v>28424</v>
      </c>
      <c r="N10156">
        <v>38.052500000000002</v>
      </c>
      <c r="O10156">
        <v>0</v>
      </c>
      <c r="P10156">
        <v>0</v>
      </c>
      <c r="Q10156">
        <v>0</v>
      </c>
      <c r="R10156">
        <v>1</v>
      </c>
      <c r="S10156">
        <v>0</v>
      </c>
      <c r="T10156">
        <v>2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11.976944356403134</v>
      </c>
      <c r="AA10156">
        <v>0</v>
      </c>
      <c r="AB10156">
        <v>83.051811042576077</v>
      </c>
      <c r="AC10156">
        <v>0</v>
      </c>
      <c r="AD10156">
        <v>0</v>
      </c>
      <c r="AE10156">
        <v>95.028755398979214</v>
      </c>
    </row>
    <row r="10157" spans="1:31" x14ac:dyDescent="0.25">
      <c r="A10157">
        <v>1859621</v>
      </c>
      <c r="B10157">
        <v>1</v>
      </c>
      <c r="C10157" t="s">
        <v>80</v>
      </c>
      <c r="D10157" t="s">
        <v>96</v>
      </c>
      <c r="E10157" t="s">
        <v>140</v>
      </c>
      <c r="F10157" t="s">
        <v>28425</v>
      </c>
      <c r="G10157" t="s">
        <v>213</v>
      </c>
      <c r="H10157" t="s">
        <v>134</v>
      </c>
      <c r="I10157" t="s">
        <v>135</v>
      </c>
      <c r="J10157" t="s">
        <v>136</v>
      </c>
      <c r="K10157" t="s">
        <v>137</v>
      </c>
      <c r="L10157" t="s">
        <v>28426</v>
      </c>
      <c r="M10157" t="s">
        <v>28427</v>
      </c>
      <c r="N10157">
        <v>1.1725000000000001</v>
      </c>
      <c r="O10157">
        <v>0</v>
      </c>
      <c r="P10157">
        <v>2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1.15758854732645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1.15758854732645</v>
      </c>
    </row>
    <row r="10158" spans="1:31" x14ac:dyDescent="0.25">
      <c r="A10158">
        <v>1859498</v>
      </c>
      <c r="B10158">
        <v>1</v>
      </c>
      <c r="C10158" t="s">
        <v>80</v>
      </c>
      <c r="D10158" t="s">
        <v>96</v>
      </c>
      <c r="E10158" t="s">
        <v>140</v>
      </c>
      <c r="F10158" t="s">
        <v>28428</v>
      </c>
      <c r="G10158" t="s">
        <v>142</v>
      </c>
      <c r="H10158" t="s">
        <v>134</v>
      </c>
      <c r="I10158" t="s">
        <v>135</v>
      </c>
      <c r="J10158" t="s">
        <v>136</v>
      </c>
      <c r="K10158" t="s">
        <v>137</v>
      </c>
      <c r="L10158" t="s">
        <v>28429</v>
      </c>
      <c r="M10158" t="s">
        <v>28430</v>
      </c>
      <c r="N10158">
        <v>1.4597222219999999</v>
      </c>
      <c r="O10158">
        <v>0</v>
      </c>
      <c r="P10158">
        <v>1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0.80852991370064997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0.80852991370064997</v>
      </c>
    </row>
    <row r="10159" spans="1:31" x14ac:dyDescent="0.25">
      <c r="A10159">
        <v>1859389</v>
      </c>
      <c r="B10159">
        <v>1</v>
      </c>
      <c r="C10159" t="s">
        <v>80</v>
      </c>
      <c r="D10159" t="s">
        <v>108</v>
      </c>
      <c r="E10159" t="s">
        <v>131</v>
      </c>
      <c r="F10159" t="s">
        <v>28431</v>
      </c>
      <c r="G10159" t="s">
        <v>133</v>
      </c>
      <c r="H10159" t="s">
        <v>134</v>
      </c>
      <c r="I10159" t="s">
        <v>135</v>
      </c>
      <c r="J10159" t="s">
        <v>136</v>
      </c>
      <c r="K10159" t="s">
        <v>137</v>
      </c>
      <c r="L10159" t="s">
        <v>28432</v>
      </c>
      <c r="M10159" t="s">
        <v>28433</v>
      </c>
      <c r="N10159">
        <v>1.041111111</v>
      </c>
      <c r="O10159">
        <v>0</v>
      </c>
      <c r="P10159">
        <v>227</v>
      </c>
      <c r="Q10159">
        <v>0</v>
      </c>
      <c r="R10159">
        <v>0</v>
      </c>
      <c r="S10159">
        <v>0</v>
      </c>
      <c r="T10159">
        <v>27</v>
      </c>
      <c r="U10159">
        <v>0</v>
      </c>
      <c r="V10159">
        <v>0</v>
      </c>
      <c r="W10159">
        <v>0</v>
      </c>
      <c r="X10159">
        <v>33.662071002163195</v>
      </c>
      <c r="Y10159">
        <v>0</v>
      </c>
      <c r="Z10159">
        <v>0</v>
      </c>
      <c r="AA10159">
        <v>0</v>
      </c>
      <c r="AB10159">
        <v>10.190328888959726</v>
      </c>
      <c r="AC10159">
        <v>0</v>
      </c>
      <c r="AD10159">
        <v>0</v>
      </c>
      <c r="AE10159">
        <v>43.852399891122921</v>
      </c>
    </row>
    <row r="10160" spans="1:31" x14ac:dyDescent="0.25">
      <c r="A10160">
        <v>1858997</v>
      </c>
      <c r="B10160">
        <v>1</v>
      </c>
      <c r="C10160" t="s">
        <v>80</v>
      </c>
      <c r="D10160" t="s">
        <v>106</v>
      </c>
      <c r="E10160" t="s">
        <v>202</v>
      </c>
      <c r="F10160" t="s">
        <v>4030</v>
      </c>
      <c r="G10160" t="s">
        <v>156</v>
      </c>
      <c r="H10160" t="s">
        <v>157</v>
      </c>
      <c r="I10160" t="s">
        <v>135</v>
      </c>
      <c r="J10160" t="s">
        <v>136</v>
      </c>
      <c r="K10160" t="s">
        <v>137</v>
      </c>
      <c r="L10160" t="s">
        <v>28434</v>
      </c>
      <c r="M10160" t="s">
        <v>28435</v>
      </c>
      <c r="N10160">
        <v>0.199444444</v>
      </c>
      <c r="O10160">
        <v>1</v>
      </c>
      <c r="P10160">
        <v>38</v>
      </c>
      <c r="Q10160">
        <v>36</v>
      </c>
      <c r="R10160">
        <v>156</v>
      </c>
      <c r="S10160">
        <v>6</v>
      </c>
      <c r="T10160">
        <v>27</v>
      </c>
      <c r="U10160">
        <v>0</v>
      </c>
      <c r="V10160">
        <v>0</v>
      </c>
      <c r="W10160">
        <v>4.5486474540300005E-2</v>
      </c>
      <c r="X10160">
        <v>2.4827323482357011</v>
      </c>
      <c r="Y10160">
        <v>71.033685619096218</v>
      </c>
      <c r="Z10160">
        <v>71.014093429205346</v>
      </c>
      <c r="AA10160">
        <v>22.551026737744749</v>
      </c>
      <c r="AB10160">
        <v>4.8160931798633344</v>
      </c>
      <c r="AC10160">
        <v>0</v>
      </c>
      <c r="AD10160">
        <v>0</v>
      </c>
      <c r="AE10160">
        <v>171.94311778868564</v>
      </c>
    </row>
    <row r="10161" spans="1:31" x14ac:dyDescent="0.25">
      <c r="A10161">
        <v>1858951</v>
      </c>
      <c r="B10161">
        <v>1</v>
      </c>
      <c r="C10161" t="s">
        <v>81</v>
      </c>
      <c r="D10161" t="s">
        <v>117</v>
      </c>
      <c r="E10161" t="s">
        <v>202</v>
      </c>
      <c r="F10161" t="s">
        <v>2270</v>
      </c>
      <c r="G10161" t="s">
        <v>665</v>
      </c>
      <c r="H10161" t="s">
        <v>157</v>
      </c>
      <c r="I10161" t="s">
        <v>135</v>
      </c>
      <c r="J10161" t="s">
        <v>136</v>
      </c>
      <c r="K10161" t="s">
        <v>137</v>
      </c>
      <c r="L10161" t="s">
        <v>28436</v>
      </c>
      <c r="M10161" t="s">
        <v>28437</v>
      </c>
      <c r="N10161">
        <v>1.5438888879999999</v>
      </c>
      <c r="O10161">
        <v>0</v>
      </c>
      <c r="P10161">
        <v>2228</v>
      </c>
      <c r="Q10161">
        <v>33</v>
      </c>
      <c r="R10161">
        <v>76</v>
      </c>
      <c r="S10161">
        <v>17</v>
      </c>
      <c r="T10161">
        <v>191</v>
      </c>
      <c r="U10161">
        <v>7</v>
      </c>
      <c r="V10161">
        <v>1</v>
      </c>
      <c r="W10161">
        <v>0</v>
      </c>
      <c r="X10161">
        <v>408.65934167265357</v>
      </c>
      <c r="Y10161">
        <v>296.46344574351895</v>
      </c>
      <c r="Z10161">
        <v>51.509160044028924</v>
      </c>
      <c r="AA10161">
        <v>156.18939017335802</v>
      </c>
      <c r="AB10161">
        <v>90.622518867946781</v>
      </c>
      <c r="AC10161">
        <v>705.49062809908628</v>
      </c>
      <c r="AD10161">
        <v>3.2674834944650502</v>
      </c>
      <c r="AE10161">
        <v>1712.2019680950575</v>
      </c>
    </row>
    <row r="10162" spans="1:31" x14ac:dyDescent="0.25">
      <c r="A10162">
        <v>1859581</v>
      </c>
      <c r="B10162">
        <v>1</v>
      </c>
      <c r="C10162" t="s">
        <v>80</v>
      </c>
      <c r="D10162" t="s">
        <v>89</v>
      </c>
      <c r="E10162" t="s">
        <v>140</v>
      </c>
      <c r="F10162" t="s">
        <v>28438</v>
      </c>
      <c r="G10162" t="s">
        <v>213</v>
      </c>
      <c r="H10162" t="s">
        <v>134</v>
      </c>
      <c r="I10162" t="s">
        <v>135</v>
      </c>
      <c r="J10162" t="s">
        <v>136</v>
      </c>
      <c r="K10162" t="s">
        <v>137</v>
      </c>
      <c r="L10162" t="s">
        <v>28439</v>
      </c>
      <c r="M10162" t="s">
        <v>28440</v>
      </c>
      <c r="N10162">
        <v>4.3491666660000003</v>
      </c>
      <c r="O10162">
        <v>0</v>
      </c>
      <c r="P10162">
        <v>1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3.6598310617680001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3.6598310617680001</v>
      </c>
    </row>
    <row r="10163" spans="1:31" x14ac:dyDescent="0.25">
      <c r="A10163">
        <v>1859206</v>
      </c>
      <c r="B10163">
        <v>1</v>
      </c>
      <c r="C10163" t="s">
        <v>81</v>
      </c>
      <c r="D10163" t="s">
        <v>118</v>
      </c>
      <c r="E10163" t="s">
        <v>154</v>
      </c>
      <c r="F10163" t="s">
        <v>28441</v>
      </c>
      <c r="G10163" t="s">
        <v>175</v>
      </c>
      <c r="H10163" t="s">
        <v>157</v>
      </c>
      <c r="I10163" t="s">
        <v>135</v>
      </c>
      <c r="J10163" t="s">
        <v>136</v>
      </c>
      <c r="K10163" t="s">
        <v>137</v>
      </c>
      <c r="L10163" t="s">
        <v>28442</v>
      </c>
      <c r="M10163" t="s">
        <v>28443</v>
      </c>
      <c r="N10163">
        <v>3.4788888880000002</v>
      </c>
      <c r="O10163">
        <v>1</v>
      </c>
      <c r="P10163">
        <v>406</v>
      </c>
      <c r="Q10163">
        <v>5</v>
      </c>
      <c r="R10163">
        <v>2</v>
      </c>
      <c r="S10163">
        <v>2</v>
      </c>
      <c r="T10163">
        <v>31</v>
      </c>
      <c r="U10163">
        <v>0</v>
      </c>
      <c r="V10163">
        <v>0</v>
      </c>
      <c r="W10163">
        <v>1.0602771209239334</v>
      </c>
      <c r="X10163">
        <v>329.82479546735749</v>
      </c>
      <c r="Y10163">
        <v>14.330527623897543</v>
      </c>
      <c r="Z10163">
        <v>4.9992303723480003</v>
      </c>
      <c r="AA10163">
        <v>28.147575044987128</v>
      </c>
      <c r="AB10163">
        <v>93.758551767745416</v>
      </c>
      <c r="AC10163">
        <v>0</v>
      </c>
      <c r="AD10163">
        <v>0</v>
      </c>
      <c r="AE10163">
        <v>472.12095739725953</v>
      </c>
    </row>
    <row r="10164" spans="1:31" x14ac:dyDescent="0.25">
      <c r="A10164">
        <v>1859704</v>
      </c>
      <c r="B10164">
        <v>1</v>
      </c>
      <c r="C10164" t="s">
        <v>80</v>
      </c>
      <c r="D10164" t="s">
        <v>94</v>
      </c>
      <c r="E10164" t="s">
        <v>140</v>
      </c>
      <c r="F10164" t="s">
        <v>28444</v>
      </c>
      <c r="G10164" t="s">
        <v>142</v>
      </c>
      <c r="H10164" t="s">
        <v>134</v>
      </c>
      <c r="I10164" t="s">
        <v>135</v>
      </c>
      <c r="J10164" t="s">
        <v>136</v>
      </c>
      <c r="K10164" t="s">
        <v>137</v>
      </c>
      <c r="L10164" t="s">
        <v>28445</v>
      </c>
      <c r="M10164" t="s">
        <v>28446</v>
      </c>
      <c r="N10164">
        <v>2.9211111110000001</v>
      </c>
      <c r="O10164">
        <v>0</v>
      </c>
      <c r="P10164">
        <v>0</v>
      </c>
      <c r="Q10164">
        <v>0</v>
      </c>
      <c r="R10164">
        <v>3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5.0700412744418504</v>
      </c>
      <c r="AA10164">
        <v>0</v>
      </c>
      <c r="AB10164">
        <v>0</v>
      </c>
      <c r="AC10164">
        <v>0</v>
      </c>
      <c r="AD10164">
        <v>0</v>
      </c>
      <c r="AE10164">
        <v>5.0700412744418504</v>
      </c>
    </row>
    <row r="10165" spans="1:31" x14ac:dyDescent="0.25">
      <c r="A10165">
        <v>1859014</v>
      </c>
      <c r="B10165">
        <v>1</v>
      </c>
      <c r="C10165" t="s">
        <v>80</v>
      </c>
      <c r="D10165" t="s">
        <v>93</v>
      </c>
      <c r="E10165" t="s">
        <v>131</v>
      </c>
      <c r="F10165" t="s">
        <v>28447</v>
      </c>
      <c r="G10165" t="s">
        <v>133</v>
      </c>
      <c r="H10165" t="s">
        <v>134</v>
      </c>
      <c r="I10165" t="s">
        <v>135</v>
      </c>
      <c r="J10165" t="s">
        <v>136</v>
      </c>
      <c r="K10165" t="s">
        <v>137</v>
      </c>
      <c r="L10165" t="s">
        <v>28448</v>
      </c>
      <c r="M10165" t="s">
        <v>28449</v>
      </c>
      <c r="N10165">
        <v>3.9824999999999999</v>
      </c>
      <c r="O10165">
        <v>0</v>
      </c>
      <c r="P10165">
        <v>39</v>
      </c>
      <c r="Q10165">
        <v>0</v>
      </c>
      <c r="R10165">
        <v>2</v>
      </c>
      <c r="S10165">
        <v>0</v>
      </c>
      <c r="T10165">
        <v>9</v>
      </c>
      <c r="U10165">
        <v>0</v>
      </c>
      <c r="V10165">
        <v>0</v>
      </c>
      <c r="W10165">
        <v>0</v>
      </c>
      <c r="X10165">
        <v>24.713823425853032</v>
      </c>
      <c r="Y10165">
        <v>0</v>
      </c>
      <c r="Z10165">
        <v>2.9379357612456003</v>
      </c>
      <c r="AA10165">
        <v>0</v>
      </c>
      <c r="AB10165">
        <v>12.660976609804747</v>
      </c>
      <c r="AC10165">
        <v>0</v>
      </c>
      <c r="AD10165">
        <v>0</v>
      </c>
      <c r="AE10165">
        <v>40.312735796903382</v>
      </c>
    </row>
    <row r="10166" spans="1:31" x14ac:dyDescent="0.25">
      <c r="A10166">
        <v>1859824</v>
      </c>
      <c r="B10166">
        <v>1</v>
      </c>
      <c r="C10166" t="s">
        <v>81</v>
      </c>
      <c r="D10166" t="s">
        <v>118</v>
      </c>
      <c r="E10166" t="s">
        <v>140</v>
      </c>
      <c r="F10166" t="s">
        <v>5869</v>
      </c>
      <c r="G10166" t="s">
        <v>246</v>
      </c>
      <c r="H10166" t="s">
        <v>134</v>
      </c>
      <c r="I10166" t="s">
        <v>135</v>
      </c>
      <c r="J10166" t="s">
        <v>136</v>
      </c>
      <c r="K10166" t="s">
        <v>137</v>
      </c>
      <c r="L10166" t="s">
        <v>28450</v>
      </c>
      <c r="M10166" t="s">
        <v>28451</v>
      </c>
      <c r="N10166">
        <v>0.85916666600000002</v>
      </c>
      <c r="O10166">
        <v>0</v>
      </c>
      <c r="P10166">
        <v>12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2.1059207190746001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2.1059207190746001</v>
      </c>
    </row>
    <row r="10167" spans="1:31" x14ac:dyDescent="0.25">
      <c r="A10167">
        <v>1859747</v>
      </c>
      <c r="B10167">
        <v>1</v>
      </c>
      <c r="C10167" t="s">
        <v>80</v>
      </c>
      <c r="D10167" t="s">
        <v>106</v>
      </c>
      <c r="E10167" t="s">
        <v>202</v>
      </c>
      <c r="F10167" t="s">
        <v>1223</v>
      </c>
      <c r="G10167" t="s">
        <v>156</v>
      </c>
      <c r="H10167" t="s">
        <v>157</v>
      </c>
      <c r="I10167" t="s">
        <v>135</v>
      </c>
      <c r="J10167" t="s">
        <v>136</v>
      </c>
      <c r="K10167" t="s">
        <v>137</v>
      </c>
      <c r="L10167" t="s">
        <v>28452</v>
      </c>
      <c r="M10167" t="s">
        <v>28453</v>
      </c>
      <c r="N10167">
        <v>1.248611111</v>
      </c>
      <c r="O10167">
        <v>0</v>
      </c>
      <c r="P10167">
        <v>4</v>
      </c>
      <c r="Q10167">
        <v>30</v>
      </c>
      <c r="R10167">
        <v>225</v>
      </c>
      <c r="S10167">
        <v>8</v>
      </c>
      <c r="T10167">
        <v>43</v>
      </c>
      <c r="U10167">
        <v>0</v>
      </c>
      <c r="V10167">
        <v>0</v>
      </c>
      <c r="W10167">
        <v>0</v>
      </c>
      <c r="X10167">
        <v>5.4703908335240339</v>
      </c>
      <c r="Y10167">
        <v>152.37358546070641</v>
      </c>
      <c r="Z10167">
        <v>671.88281602201812</v>
      </c>
      <c r="AA10167">
        <v>164.59586140477276</v>
      </c>
      <c r="AB10167">
        <v>83.146787737306099</v>
      </c>
      <c r="AC10167">
        <v>0</v>
      </c>
      <c r="AD10167">
        <v>0</v>
      </c>
      <c r="AE10167">
        <v>1077.4694414583273</v>
      </c>
    </row>
    <row r="10168" spans="1:31" x14ac:dyDescent="0.25">
      <c r="A10168">
        <v>1859804</v>
      </c>
      <c r="B10168">
        <v>1</v>
      </c>
      <c r="C10168" t="s">
        <v>80</v>
      </c>
      <c r="D10168" t="s">
        <v>84</v>
      </c>
      <c r="E10168" t="s">
        <v>154</v>
      </c>
      <c r="F10168" t="s">
        <v>13973</v>
      </c>
      <c r="G10168" t="s">
        <v>175</v>
      </c>
      <c r="H10168" t="s">
        <v>157</v>
      </c>
      <c r="I10168" t="s">
        <v>135</v>
      </c>
      <c r="J10168" t="s">
        <v>136</v>
      </c>
      <c r="K10168" t="s">
        <v>137</v>
      </c>
      <c r="L10168" t="s">
        <v>28454</v>
      </c>
      <c r="M10168" t="s">
        <v>28455</v>
      </c>
      <c r="N10168">
        <v>4.1013888879999998</v>
      </c>
      <c r="O10168">
        <v>0</v>
      </c>
      <c r="P10168">
        <v>24</v>
      </c>
      <c r="Q10168">
        <v>0</v>
      </c>
      <c r="R10168">
        <v>23</v>
      </c>
      <c r="S10168">
        <v>0</v>
      </c>
      <c r="T10168">
        <v>6</v>
      </c>
      <c r="U10168">
        <v>0</v>
      </c>
      <c r="V10168">
        <v>0</v>
      </c>
      <c r="W10168">
        <v>0</v>
      </c>
      <c r="X10168">
        <v>34.526011671373986</v>
      </c>
      <c r="Y10168">
        <v>0</v>
      </c>
      <c r="Z10168">
        <v>22.463988549639641</v>
      </c>
      <c r="AA10168">
        <v>0</v>
      </c>
      <c r="AB10168">
        <v>15.553403056556457</v>
      </c>
      <c r="AC10168">
        <v>0</v>
      </c>
      <c r="AD10168">
        <v>0</v>
      </c>
      <c r="AE10168">
        <v>72.543403277570093</v>
      </c>
    </row>
    <row r="10169" spans="1:31" x14ac:dyDescent="0.25">
      <c r="A10169">
        <v>1859555</v>
      </c>
      <c r="B10169">
        <v>1</v>
      </c>
      <c r="C10169" t="s">
        <v>80</v>
      </c>
      <c r="D10169" t="s">
        <v>92</v>
      </c>
      <c r="E10169" t="s">
        <v>131</v>
      </c>
      <c r="F10169" t="s">
        <v>28456</v>
      </c>
      <c r="G10169" t="s">
        <v>217</v>
      </c>
      <c r="H10169" t="s">
        <v>134</v>
      </c>
      <c r="I10169" t="s">
        <v>135</v>
      </c>
      <c r="J10169" t="s">
        <v>136</v>
      </c>
      <c r="K10169" t="s">
        <v>137</v>
      </c>
      <c r="L10169" t="s">
        <v>28457</v>
      </c>
      <c r="M10169" t="s">
        <v>28458</v>
      </c>
      <c r="N10169">
        <v>1.865555555</v>
      </c>
      <c r="O10169">
        <v>0</v>
      </c>
      <c r="P10169">
        <v>1</v>
      </c>
      <c r="Q10169">
        <v>0</v>
      </c>
      <c r="R10169">
        <v>5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1.44634576705E-3</v>
      </c>
      <c r="Y10169">
        <v>0</v>
      </c>
      <c r="Z10169">
        <v>2.1649642834575999</v>
      </c>
      <c r="AA10169">
        <v>0</v>
      </c>
      <c r="AB10169">
        <v>0</v>
      </c>
      <c r="AC10169">
        <v>0</v>
      </c>
      <c r="AD10169">
        <v>0</v>
      </c>
      <c r="AE10169">
        <v>2.1664106292246501</v>
      </c>
    </row>
    <row r="10170" spans="1:31" x14ac:dyDescent="0.25">
      <c r="A10170">
        <v>1859057</v>
      </c>
      <c r="B10170">
        <v>1</v>
      </c>
      <c r="C10170" t="s">
        <v>81</v>
      </c>
      <c r="D10170" t="s">
        <v>127</v>
      </c>
      <c r="E10170" t="s">
        <v>131</v>
      </c>
      <c r="F10170" t="s">
        <v>4059</v>
      </c>
      <c r="G10170" t="s">
        <v>133</v>
      </c>
      <c r="H10170" t="s">
        <v>134</v>
      </c>
      <c r="I10170" t="s">
        <v>135</v>
      </c>
      <c r="J10170" t="s">
        <v>136</v>
      </c>
      <c r="K10170" t="s">
        <v>137</v>
      </c>
      <c r="L10170" t="s">
        <v>28459</v>
      </c>
      <c r="M10170" t="s">
        <v>28460</v>
      </c>
      <c r="N10170">
        <v>1.8358333330000001</v>
      </c>
      <c r="O10170">
        <v>0</v>
      </c>
      <c r="P10170">
        <v>11</v>
      </c>
      <c r="Q10170">
        <v>0</v>
      </c>
      <c r="R10170">
        <v>0</v>
      </c>
      <c r="S10170">
        <v>0</v>
      </c>
      <c r="T10170">
        <v>4</v>
      </c>
      <c r="U10170">
        <v>0</v>
      </c>
      <c r="V10170">
        <v>0</v>
      </c>
      <c r="W10170">
        <v>0</v>
      </c>
      <c r="X10170">
        <v>4.2797746540998762</v>
      </c>
      <c r="Y10170">
        <v>0</v>
      </c>
      <c r="Z10170">
        <v>0</v>
      </c>
      <c r="AA10170">
        <v>0</v>
      </c>
      <c r="AB10170">
        <v>4.82582293632725</v>
      </c>
      <c r="AC10170">
        <v>0</v>
      </c>
      <c r="AD10170">
        <v>0</v>
      </c>
      <c r="AE10170">
        <v>9.1055975904271271</v>
      </c>
    </row>
    <row r="10171" spans="1:31" x14ac:dyDescent="0.25">
      <c r="A10171">
        <v>1859163</v>
      </c>
      <c r="B10171">
        <v>1</v>
      </c>
      <c r="C10171" t="s">
        <v>80</v>
      </c>
      <c r="D10171" t="s">
        <v>83</v>
      </c>
      <c r="E10171" t="s">
        <v>131</v>
      </c>
      <c r="F10171" t="s">
        <v>28461</v>
      </c>
      <c r="G10171" t="s">
        <v>189</v>
      </c>
      <c r="H10171" t="s">
        <v>134</v>
      </c>
      <c r="I10171" t="s">
        <v>135</v>
      </c>
      <c r="J10171" t="s">
        <v>136</v>
      </c>
      <c r="K10171" t="s">
        <v>137</v>
      </c>
      <c r="L10171" t="s">
        <v>28462</v>
      </c>
      <c r="M10171" t="s">
        <v>28463</v>
      </c>
      <c r="N10171">
        <v>5.0927777770000002</v>
      </c>
      <c r="O10171">
        <v>0</v>
      </c>
      <c r="P10171">
        <v>127</v>
      </c>
      <c r="Q10171">
        <v>0</v>
      </c>
      <c r="R10171">
        <v>0</v>
      </c>
      <c r="S10171">
        <v>0</v>
      </c>
      <c r="T10171">
        <v>6</v>
      </c>
      <c r="U10171">
        <v>0</v>
      </c>
      <c r="V10171">
        <v>0</v>
      </c>
      <c r="W10171">
        <v>0</v>
      </c>
      <c r="X10171">
        <v>153.41867094917896</v>
      </c>
      <c r="Y10171">
        <v>0</v>
      </c>
      <c r="Z10171">
        <v>0</v>
      </c>
      <c r="AA10171">
        <v>0</v>
      </c>
      <c r="AB10171">
        <v>27.657944959823304</v>
      </c>
      <c r="AC10171">
        <v>0</v>
      </c>
      <c r="AD10171">
        <v>0</v>
      </c>
      <c r="AE10171">
        <v>181.07661590900227</v>
      </c>
    </row>
    <row r="10172" spans="1:31" x14ac:dyDescent="0.25">
      <c r="A10172">
        <v>1859518</v>
      </c>
      <c r="B10172">
        <v>1</v>
      </c>
      <c r="C10172" t="s">
        <v>80</v>
      </c>
      <c r="D10172" t="s">
        <v>97</v>
      </c>
      <c r="E10172" t="s">
        <v>154</v>
      </c>
      <c r="F10172" t="s">
        <v>28464</v>
      </c>
      <c r="G10172" t="s">
        <v>175</v>
      </c>
      <c r="H10172" t="s">
        <v>157</v>
      </c>
      <c r="I10172" t="s">
        <v>135</v>
      </c>
      <c r="J10172" t="s">
        <v>136</v>
      </c>
      <c r="K10172" t="s">
        <v>137</v>
      </c>
      <c r="L10172" t="s">
        <v>28465</v>
      </c>
      <c r="M10172" t="s">
        <v>28466</v>
      </c>
      <c r="N10172">
        <v>1.151944444</v>
      </c>
      <c r="O10172">
        <v>0</v>
      </c>
      <c r="P10172">
        <v>167</v>
      </c>
      <c r="Q10172">
        <v>0</v>
      </c>
      <c r="R10172">
        <v>23</v>
      </c>
      <c r="S10172">
        <v>0</v>
      </c>
      <c r="T10172">
        <v>21</v>
      </c>
      <c r="U10172">
        <v>0</v>
      </c>
      <c r="V10172">
        <v>0</v>
      </c>
      <c r="W10172">
        <v>0</v>
      </c>
      <c r="X10172">
        <v>70.308695454517448</v>
      </c>
      <c r="Y10172">
        <v>0</v>
      </c>
      <c r="Z10172">
        <v>5.1026148090378429</v>
      </c>
      <c r="AA10172">
        <v>0</v>
      </c>
      <c r="AB10172">
        <v>15.535231191828672</v>
      </c>
      <c r="AC10172">
        <v>0</v>
      </c>
      <c r="AD10172">
        <v>0</v>
      </c>
      <c r="AE10172">
        <v>90.946541455383965</v>
      </c>
    </row>
    <row r="10173" spans="1:31" x14ac:dyDescent="0.25">
      <c r="A10173">
        <v>1859269</v>
      </c>
      <c r="B10173">
        <v>1</v>
      </c>
      <c r="C10173" t="s">
        <v>80</v>
      </c>
      <c r="D10173" t="s">
        <v>111</v>
      </c>
      <c r="E10173" t="s">
        <v>140</v>
      </c>
      <c r="F10173" t="s">
        <v>28467</v>
      </c>
      <c r="G10173" t="s">
        <v>246</v>
      </c>
      <c r="H10173" t="s">
        <v>134</v>
      </c>
      <c r="I10173" t="s">
        <v>135</v>
      </c>
      <c r="J10173" t="s">
        <v>136</v>
      </c>
      <c r="K10173" t="s">
        <v>137</v>
      </c>
      <c r="L10173" t="s">
        <v>28468</v>
      </c>
      <c r="M10173" t="s">
        <v>28469</v>
      </c>
      <c r="N10173">
        <v>1.237222222</v>
      </c>
      <c r="O10173">
        <v>0</v>
      </c>
      <c r="P10173">
        <v>21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5.8815957892947006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5.8815957892947006</v>
      </c>
    </row>
    <row r="10174" spans="1:31" x14ac:dyDescent="0.25">
      <c r="A10174">
        <v>1859120</v>
      </c>
      <c r="B10174">
        <v>1</v>
      </c>
      <c r="C10174" t="s">
        <v>81</v>
      </c>
      <c r="D10174" t="s">
        <v>112</v>
      </c>
      <c r="E10174" t="s">
        <v>131</v>
      </c>
      <c r="F10174" t="s">
        <v>28470</v>
      </c>
      <c r="G10174" t="s">
        <v>189</v>
      </c>
      <c r="H10174" t="s">
        <v>134</v>
      </c>
      <c r="I10174" t="s">
        <v>135</v>
      </c>
      <c r="J10174" t="s">
        <v>136</v>
      </c>
      <c r="K10174" t="s">
        <v>137</v>
      </c>
      <c r="L10174" t="s">
        <v>28471</v>
      </c>
      <c r="M10174" t="s">
        <v>28472</v>
      </c>
      <c r="N10174">
        <v>2.9575</v>
      </c>
      <c r="O10174">
        <v>0</v>
      </c>
      <c r="P10174">
        <v>22</v>
      </c>
      <c r="Q10174">
        <v>0</v>
      </c>
      <c r="R10174">
        <v>10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4.5874726213791757</v>
      </c>
      <c r="Y10174">
        <v>0</v>
      </c>
      <c r="Z10174">
        <v>7.248583818893251</v>
      </c>
      <c r="AA10174">
        <v>0</v>
      </c>
      <c r="AB10174">
        <v>0</v>
      </c>
      <c r="AC10174">
        <v>0</v>
      </c>
      <c r="AD10174">
        <v>0</v>
      </c>
      <c r="AE10174">
        <v>11.836056440272426</v>
      </c>
    </row>
    <row r="10175" spans="1:31" x14ac:dyDescent="0.25">
      <c r="A10175">
        <v>1859412</v>
      </c>
      <c r="B10175">
        <v>1</v>
      </c>
      <c r="C10175" t="s">
        <v>80</v>
      </c>
      <c r="D10175" t="s">
        <v>83</v>
      </c>
      <c r="E10175" t="s">
        <v>252</v>
      </c>
      <c r="F10175" t="s">
        <v>1764</v>
      </c>
      <c r="G10175" t="s">
        <v>279</v>
      </c>
      <c r="H10175" t="s">
        <v>134</v>
      </c>
      <c r="I10175" t="s">
        <v>135</v>
      </c>
      <c r="J10175" t="s">
        <v>136</v>
      </c>
      <c r="K10175" t="s">
        <v>137</v>
      </c>
      <c r="L10175" t="s">
        <v>28473</v>
      </c>
      <c r="M10175" t="s">
        <v>28474</v>
      </c>
      <c r="N10175">
        <v>2.4741666659999999</v>
      </c>
      <c r="O10175">
        <v>0</v>
      </c>
      <c r="P10175">
        <v>2</v>
      </c>
      <c r="Q10175">
        <v>0</v>
      </c>
      <c r="R10175">
        <v>0</v>
      </c>
      <c r="S10175">
        <v>0</v>
      </c>
      <c r="T10175">
        <v>10</v>
      </c>
      <c r="U10175">
        <v>0</v>
      </c>
      <c r="V10175">
        <v>1</v>
      </c>
      <c r="W10175">
        <v>0</v>
      </c>
      <c r="X10175">
        <v>1.2175412675197501</v>
      </c>
      <c r="Y10175">
        <v>0</v>
      </c>
      <c r="Z10175">
        <v>0</v>
      </c>
      <c r="AA10175">
        <v>0</v>
      </c>
      <c r="AB10175">
        <v>11.596507480050899</v>
      </c>
      <c r="AC10175">
        <v>0</v>
      </c>
      <c r="AD10175">
        <v>17.064625063927348</v>
      </c>
      <c r="AE10175">
        <v>29.878673811497997</v>
      </c>
    </row>
    <row r="10176" spans="1:31" x14ac:dyDescent="0.25">
      <c r="A10176">
        <v>1859810</v>
      </c>
      <c r="B10176">
        <v>1</v>
      </c>
      <c r="C10176" t="s">
        <v>80</v>
      </c>
      <c r="D10176" t="s">
        <v>108</v>
      </c>
      <c r="E10176" t="s">
        <v>154</v>
      </c>
      <c r="F10176" t="s">
        <v>28475</v>
      </c>
      <c r="G10176" t="s">
        <v>1283</v>
      </c>
      <c r="H10176" t="s">
        <v>157</v>
      </c>
      <c r="I10176" t="s">
        <v>135</v>
      </c>
      <c r="J10176" t="s">
        <v>136</v>
      </c>
      <c r="K10176" t="s">
        <v>137</v>
      </c>
      <c r="L10176" t="s">
        <v>28476</v>
      </c>
      <c r="M10176" t="s">
        <v>28477</v>
      </c>
      <c r="N10176">
        <v>0.15</v>
      </c>
      <c r="O10176">
        <v>0</v>
      </c>
      <c r="P10176">
        <v>72</v>
      </c>
      <c r="Q10176">
        <v>0</v>
      </c>
      <c r="R10176">
        <v>6</v>
      </c>
      <c r="S10176">
        <v>0</v>
      </c>
      <c r="T10176">
        <v>7</v>
      </c>
      <c r="U10176">
        <v>0</v>
      </c>
      <c r="V10176">
        <v>0</v>
      </c>
      <c r="W10176">
        <v>0</v>
      </c>
      <c r="X10176">
        <v>2.7367328433959996</v>
      </c>
      <c r="Y10176">
        <v>0</v>
      </c>
      <c r="Z10176">
        <v>0.41322630279900002</v>
      </c>
      <c r="AA10176">
        <v>0</v>
      </c>
      <c r="AB10176">
        <v>0.84436109859000008</v>
      </c>
      <c r="AC10176">
        <v>0</v>
      </c>
      <c r="AD10176">
        <v>0</v>
      </c>
      <c r="AE10176">
        <v>3.9943202447849995</v>
      </c>
    </row>
    <row r="10177" spans="1:31" x14ac:dyDescent="0.25">
      <c r="A10177">
        <v>1859100</v>
      </c>
      <c r="B10177">
        <v>1</v>
      </c>
      <c r="C10177" t="s">
        <v>80</v>
      </c>
      <c r="D10177" t="s">
        <v>91</v>
      </c>
      <c r="E10177" t="s">
        <v>131</v>
      </c>
      <c r="F10177" t="s">
        <v>26288</v>
      </c>
      <c r="G10177" t="s">
        <v>1046</v>
      </c>
      <c r="H10177" t="s">
        <v>134</v>
      </c>
      <c r="I10177" t="s">
        <v>135</v>
      </c>
      <c r="J10177" t="s">
        <v>136</v>
      </c>
      <c r="K10177" t="s">
        <v>137</v>
      </c>
      <c r="L10177" t="s">
        <v>28478</v>
      </c>
      <c r="M10177" t="s">
        <v>28479</v>
      </c>
      <c r="N10177">
        <v>2.7733333330000001</v>
      </c>
      <c r="O10177">
        <v>0</v>
      </c>
      <c r="P10177">
        <v>198</v>
      </c>
      <c r="Q10177">
        <v>0</v>
      </c>
      <c r="R10177">
        <v>2</v>
      </c>
      <c r="S10177">
        <v>0</v>
      </c>
      <c r="T10177">
        <v>28</v>
      </c>
      <c r="U10177">
        <v>0</v>
      </c>
      <c r="V10177">
        <v>0</v>
      </c>
      <c r="W10177">
        <v>0</v>
      </c>
      <c r="X10177">
        <v>105.62860962834939</v>
      </c>
      <c r="Y10177">
        <v>0</v>
      </c>
      <c r="Z10177">
        <v>4.4825900436099007</v>
      </c>
      <c r="AA10177">
        <v>0</v>
      </c>
      <c r="AB10177">
        <v>33.261090030330152</v>
      </c>
      <c r="AC10177">
        <v>0</v>
      </c>
      <c r="AD10177">
        <v>0</v>
      </c>
      <c r="AE10177">
        <v>143.37228970228944</v>
      </c>
    </row>
    <row r="10178" spans="1:31" x14ac:dyDescent="0.25">
      <c r="A10178">
        <v>1859764</v>
      </c>
      <c r="B10178">
        <v>1</v>
      </c>
      <c r="C10178" t="s">
        <v>80</v>
      </c>
      <c r="D10178" t="s">
        <v>100</v>
      </c>
      <c r="E10178" t="s">
        <v>140</v>
      </c>
      <c r="F10178" t="s">
        <v>28480</v>
      </c>
      <c r="G10178" t="s">
        <v>142</v>
      </c>
      <c r="H10178" t="s">
        <v>134</v>
      </c>
      <c r="I10178" t="s">
        <v>135</v>
      </c>
      <c r="J10178" t="s">
        <v>136</v>
      </c>
      <c r="K10178" t="s">
        <v>137</v>
      </c>
      <c r="L10178" t="s">
        <v>28481</v>
      </c>
      <c r="M10178" t="s">
        <v>28482</v>
      </c>
      <c r="N10178">
        <v>1.6583333330000001</v>
      </c>
      <c r="O10178">
        <v>0</v>
      </c>
      <c r="P10178">
        <v>1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0.24056780117750001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0.24056780117750001</v>
      </c>
    </row>
    <row r="10179" spans="1:31" x14ac:dyDescent="0.25">
      <c r="A10179">
        <v>1859455</v>
      </c>
      <c r="B10179">
        <v>1</v>
      </c>
      <c r="C10179" t="s">
        <v>80</v>
      </c>
      <c r="D10179" t="s">
        <v>82</v>
      </c>
      <c r="E10179" t="s">
        <v>223</v>
      </c>
      <c r="F10179" t="s">
        <v>26468</v>
      </c>
      <c r="G10179" t="s">
        <v>2957</v>
      </c>
      <c r="H10179" t="s">
        <v>134</v>
      </c>
      <c r="I10179" t="s">
        <v>135</v>
      </c>
      <c r="J10179" t="s">
        <v>136</v>
      </c>
      <c r="K10179" t="s">
        <v>137</v>
      </c>
      <c r="L10179" t="s">
        <v>28483</v>
      </c>
      <c r="M10179" t="s">
        <v>28484</v>
      </c>
      <c r="N10179">
        <v>1.8136111109999999</v>
      </c>
      <c r="O10179">
        <v>0</v>
      </c>
      <c r="P10179">
        <v>3</v>
      </c>
      <c r="Q10179">
        <v>0</v>
      </c>
      <c r="R10179">
        <v>0</v>
      </c>
      <c r="S10179">
        <v>0</v>
      </c>
      <c r="T10179">
        <v>36</v>
      </c>
      <c r="U10179">
        <v>0</v>
      </c>
      <c r="V10179">
        <v>0</v>
      </c>
      <c r="W10179">
        <v>0</v>
      </c>
      <c r="X10179">
        <v>1.1489142839599584</v>
      </c>
      <c r="Y10179">
        <v>0</v>
      </c>
      <c r="Z10179">
        <v>0</v>
      </c>
      <c r="AA10179">
        <v>0</v>
      </c>
      <c r="AB10179">
        <v>26.171355723942948</v>
      </c>
      <c r="AC10179">
        <v>0</v>
      </c>
      <c r="AD10179">
        <v>0</v>
      </c>
      <c r="AE10179">
        <v>27.320270007902906</v>
      </c>
    </row>
    <row r="10180" spans="1:31" x14ac:dyDescent="0.25">
      <c r="A10180">
        <v>1859054</v>
      </c>
      <c r="B10180">
        <v>1</v>
      </c>
      <c r="C10180" t="s">
        <v>81</v>
      </c>
      <c r="D10180" t="s">
        <v>116</v>
      </c>
      <c r="E10180" t="s">
        <v>154</v>
      </c>
      <c r="F10180" t="s">
        <v>28485</v>
      </c>
      <c r="G10180" t="s">
        <v>175</v>
      </c>
      <c r="H10180" t="s">
        <v>157</v>
      </c>
      <c r="I10180" t="s">
        <v>135</v>
      </c>
      <c r="J10180" t="s">
        <v>136</v>
      </c>
      <c r="K10180" t="s">
        <v>137</v>
      </c>
      <c r="L10180" t="s">
        <v>28486</v>
      </c>
      <c r="M10180" t="s">
        <v>28487</v>
      </c>
      <c r="N10180">
        <v>2.4411111110000001</v>
      </c>
      <c r="O10180">
        <v>0</v>
      </c>
      <c r="P10180">
        <v>113</v>
      </c>
      <c r="Q10180">
        <v>0</v>
      </c>
      <c r="R10180">
        <v>15</v>
      </c>
      <c r="S10180">
        <v>0</v>
      </c>
      <c r="T10180">
        <v>10</v>
      </c>
      <c r="U10180">
        <v>0</v>
      </c>
      <c r="V10180">
        <v>0</v>
      </c>
      <c r="W10180">
        <v>0</v>
      </c>
      <c r="X10180">
        <v>36.407392096472265</v>
      </c>
      <c r="Y10180">
        <v>0</v>
      </c>
      <c r="Z10180">
        <v>12.951114331799547</v>
      </c>
      <c r="AA10180">
        <v>0</v>
      </c>
      <c r="AB10180">
        <v>33.582147786090133</v>
      </c>
      <c r="AC10180">
        <v>0</v>
      </c>
      <c r="AD10180">
        <v>0</v>
      </c>
      <c r="AE10180">
        <v>82.940654214361942</v>
      </c>
    </row>
    <row r="10181" spans="1:31" x14ac:dyDescent="0.25">
      <c r="A10181">
        <v>1858977</v>
      </c>
      <c r="B10181">
        <v>1</v>
      </c>
      <c r="C10181" t="s">
        <v>80</v>
      </c>
      <c r="D10181" t="s">
        <v>97</v>
      </c>
      <c r="E10181" t="s">
        <v>268</v>
      </c>
      <c r="F10181" t="s">
        <v>8867</v>
      </c>
      <c r="G10181" t="s">
        <v>514</v>
      </c>
      <c r="H10181" t="s">
        <v>157</v>
      </c>
      <c r="I10181" t="s">
        <v>135</v>
      </c>
      <c r="J10181" t="s">
        <v>136</v>
      </c>
      <c r="K10181" t="s">
        <v>137</v>
      </c>
      <c r="L10181" t="s">
        <v>28488</v>
      </c>
      <c r="M10181" t="s">
        <v>28489</v>
      </c>
      <c r="N10181">
        <v>9.131388888</v>
      </c>
      <c r="O10181">
        <v>3</v>
      </c>
      <c r="P10181">
        <v>703</v>
      </c>
      <c r="Q10181">
        <v>4</v>
      </c>
      <c r="R10181">
        <v>0</v>
      </c>
      <c r="S10181">
        <v>11</v>
      </c>
      <c r="T10181">
        <v>9</v>
      </c>
      <c r="U10181">
        <v>1</v>
      </c>
      <c r="V10181">
        <v>0</v>
      </c>
      <c r="W10181">
        <v>1109.6267914595571</v>
      </c>
      <c r="X10181">
        <v>592.75216344441731</v>
      </c>
      <c r="Y10181">
        <v>147.91214213082435</v>
      </c>
      <c r="Z10181">
        <v>0</v>
      </c>
      <c r="AA10181">
        <v>1864.694118367742</v>
      </c>
      <c r="AB10181">
        <v>172.16276894926227</v>
      </c>
      <c r="AC10181">
        <v>142.04791821891496</v>
      </c>
      <c r="AD10181">
        <v>0</v>
      </c>
      <c r="AE10181">
        <v>4029.1959025707179</v>
      </c>
    </row>
    <row r="10182" spans="1:31" x14ac:dyDescent="0.25">
      <c r="A10182">
        <v>1859618</v>
      </c>
      <c r="B10182">
        <v>1</v>
      </c>
      <c r="C10182" t="s">
        <v>80</v>
      </c>
      <c r="D10182" t="s">
        <v>103</v>
      </c>
      <c r="E10182" t="s">
        <v>252</v>
      </c>
      <c r="F10182" t="s">
        <v>28490</v>
      </c>
      <c r="G10182" t="s">
        <v>279</v>
      </c>
      <c r="H10182" t="s">
        <v>134</v>
      </c>
      <c r="I10182" t="s">
        <v>135</v>
      </c>
      <c r="J10182" t="s">
        <v>136</v>
      </c>
      <c r="K10182" t="s">
        <v>137</v>
      </c>
      <c r="L10182" t="s">
        <v>28491</v>
      </c>
      <c r="M10182" t="s">
        <v>28492</v>
      </c>
      <c r="N10182">
        <v>0.74305555499999998</v>
      </c>
      <c r="O10182">
        <v>0</v>
      </c>
      <c r="P10182">
        <v>148</v>
      </c>
      <c r="Q10182">
        <v>0</v>
      </c>
      <c r="R10182">
        <v>23</v>
      </c>
      <c r="S10182">
        <v>0</v>
      </c>
      <c r="T10182">
        <v>11</v>
      </c>
      <c r="U10182">
        <v>0</v>
      </c>
      <c r="V10182">
        <v>0</v>
      </c>
      <c r="W10182">
        <v>0</v>
      </c>
      <c r="X10182">
        <v>26.968108996702487</v>
      </c>
      <c r="Y10182">
        <v>0</v>
      </c>
      <c r="Z10182">
        <v>54.91687119946836</v>
      </c>
      <c r="AA10182">
        <v>0</v>
      </c>
      <c r="AB10182">
        <v>4.6532174746176391</v>
      </c>
      <c r="AC10182">
        <v>0</v>
      </c>
      <c r="AD10182">
        <v>0</v>
      </c>
      <c r="AE10182">
        <v>86.538197670788477</v>
      </c>
    </row>
    <row r="10183" spans="1:31" x14ac:dyDescent="0.25">
      <c r="A10183">
        <v>1859741</v>
      </c>
      <c r="B10183">
        <v>1</v>
      </c>
      <c r="C10183" t="s">
        <v>81</v>
      </c>
      <c r="D10183" t="s">
        <v>123</v>
      </c>
      <c r="E10183" t="s">
        <v>131</v>
      </c>
      <c r="F10183" t="s">
        <v>28493</v>
      </c>
      <c r="G10183" t="s">
        <v>133</v>
      </c>
      <c r="H10183" t="s">
        <v>134</v>
      </c>
      <c r="I10183" t="s">
        <v>135</v>
      </c>
      <c r="J10183" t="s">
        <v>136</v>
      </c>
      <c r="K10183" t="s">
        <v>137</v>
      </c>
      <c r="L10183" t="s">
        <v>28494</v>
      </c>
      <c r="M10183" t="s">
        <v>28495</v>
      </c>
      <c r="N10183">
        <v>1.8811111110000001</v>
      </c>
      <c r="O10183">
        <v>0</v>
      </c>
      <c r="P10183">
        <v>388</v>
      </c>
      <c r="Q10183">
        <v>0</v>
      </c>
      <c r="R10183">
        <v>0</v>
      </c>
      <c r="S10183">
        <v>0</v>
      </c>
      <c r="T10183">
        <v>1</v>
      </c>
      <c r="U10183">
        <v>0</v>
      </c>
      <c r="V10183">
        <v>0</v>
      </c>
      <c r="W10183">
        <v>0</v>
      </c>
      <c r="X10183">
        <v>168.05971286936196</v>
      </c>
      <c r="Y10183">
        <v>0</v>
      </c>
      <c r="Z10183">
        <v>0</v>
      </c>
      <c r="AA10183">
        <v>0</v>
      </c>
      <c r="AB10183">
        <v>0.92171857535906665</v>
      </c>
      <c r="AC10183">
        <v>0</v>
      </c>
      <c r="AD10183">
        <v>0</v>
      </c>
      <c r="AE10183">
        <v>168.98143144472104</v>
      </c>
    </row>
    <row r="10184" spans="1:31" x14ac:dyDescent="0.25">
      <c r="A10184">
        <v>1859595</v>
      </c>
      <c r="B10184">
        <v>1</v>
      </c>
      <c r="C10184" t="s">
        <v>81</v>
      </c>
      <c r="D10184" t="s">
        <v>117</v>
      </c>
      <c r="E10184" t="s">
        <v>154</v>
      </c>
      <c r="F10184" t="s">
        <v>28496</v>
      </c>
      <c r="G10184" t="s">
        <v>175</v>
      </c>
      <c r="H10184" t="s">
        <v>157</v>
      </c>
      <c r="I10184" t="s">
        <v>135</v>
      </c>
      <c r="J10184" t="s">
        <v>136</v>
      </c>
      <c r="K10184" t="s">
        <v>137</v>
      </c>
      <c r="L10184" t="s">
        <v>28497</v>
      </c>
      <c r="M10184" t="s">
        <v>28498</v>
      </c>
      <c r="N10184">
        <v>2.0872222219999998</v>
      </c>
      <c r="O10184">
        <v>0</v>
      </c>
      <c r="P10184">
        <v>99</v>
      </c>
      <c r="Q10184">
        <v>0</v>
      </c>
      <c r="R10184">
        <v>8</v>
      </c>
      <c r="S10184">
        <v>0</v>
      </c>
      <c r="T10184">
        <v>1</v>
      </c>
      <c r="U10184">
        <v>0</v>
      </c>
      <c r="V10184">
        <v>0</v>
      </c>
      <c r="W10184">
        <v>0</v>
      </c>
      <c r="X10184">
        <v>27.671380553999843</v>
      </c>
      <c r="Y10184">
        <v>0</v>
      </c>
      <c r="Z10184">
        <v>0.36252128805488337</v>
      </c>
      <c r="AA10184">
        <v>0</v>
      </c>
      <c r="AB10184">
        <v>0</v>
      </c>
      <c r="AC10184">
        <v>0</v>
      </c>
      <c r="AD10184">
        <v>0</v>
      </c>
      <c r="AE10184">
        <v>28.033901842054725</v>
      </c>
    </row>
    <row r="10185" spans="1:31" x14ac:dyDescent="0.25">
      <c r="A10185">
        <v>1859449</v>
      </c>
      <c r="B10185">
        <v>1</v>
      </c>
      <c r="C10185" t="s">
        <v>80</v>
      </c>
      <c r="D10185" t="s">
        <v>94</v>
      </c>
      <c r="E10185" t="s">
        <v>140</v>
      </c>
      <c r="F10185" t="s">
        <v>28499</v>
      </c>
      <c r="G10185" t="s">
        <v>142</v>
      </c>
      <c r="H10185" t="s">
        <v>134</v>
      </c>
      <c r="I10185" t="s">
        <v>135</v>
      </c>
      <c r="J10185" t="s">
        <v>136</v>
      </c>
      <c r="K10185" t="s">
        <v>137</v>
      </c>
      <c r="L10185" t="s">
        <v>28500</v>
      </c>
      <c r="M10185" t="s">
        <v>28501</v>
      </c>
      <c r="N10185">
        <v>2.9583333330000001</v>
      </c>
      <c r="O10185">
        <v>0</v>
      </c>
      <c r="P10185">
        <v>1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1.0794930003808503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1.0794930003808503</v>
      </c>
    </row>
    <row r="10186" spans="1:31" x14ac:dyDescent="0.25">
      <c r="A10186">
        <v>1859200</v>
      </c>
      <c r="B10186">
        <v>1</v>
      </c>
      <c r="C10186" t="s">
        <v>80</v>
      </c>
      <c r="D10186" t="s">
        <v>106</v>
      </c>
      <c r="E10186" t="s">
        <v>202</v>
      </c>
      <c r="F10186" t="s">
        <v>28502</v>
      </c>
      <c r="G10186" t="s">
        <v>386</v>
      </c>
      <c r="H10186" t="s">
        <v>157</v>
      </c>
      <c r="I10186" t="s">
        <v>135</v>
      </c>
      <c r="J10186" t="s">
        <v>136</v>
      </c>
      <c r="K10186" t="s">
        <v>137</v>
      </c>
      <c r="L10186" t="s">
        <v>28503</v>
      </c>
      <c r="M10186" t="s">
        <v>28504</v>
      </c>
      <c r="N10186">
        <v>5.5E-2</v>
      </c>
      <c r="O10186">
        <v>1</v>
      </c>
      <c r="P10186">
        <v>1198</v>
      </c>
      <c r="Q10186">
        <v>75</v>
      </c>
      <c r="R10186">
        <v>119</v>
      </c>
      <c r="S10186">
        <v>23</v>
      </c>
      <c r="T10186">
        <v>144</v>
      </c>
      <c r="U10186">
        <v>2</v>
      </c>
      <c r="V10186">
        <v>0</v>
      </c>
      <c r="W10186">
        <v>1.1056005534750002E-2</v>
      </c>
      <c r="X10186">
        <v>14.287129340947665</v>
      </c>
      <c r="Y10186">
        <v>40.384922870375604</v>
      </c>
      <c r="Z10186">
        <v>18.843586527165403</v>
      </c>
      <c r="AA10186">
        <v>8.31956030012085</v>
      </c>
      <c r="AB10186">
        <v>8.1776844355035472</v>
      </c>
      <c r="AC10186">
        <v>8.4066938396743485</v>
      </c>
      <c r="AD10186">
        <v>0</v>
      </c>
      <c r="AE10186">
        <v>98.430633319322169</v>
      </c>
    </row>
    <row r="10187" spans="1:31" x14ac:dyDescent="0.25">
      <c r="A10187">
        <v>1859827</v>
      </c>
      <c r="B10187">
        <v>1</v>
      </c>
      <c r="C10187" t="s">
        <v>81</v>
      </c>
      <c r="D10187" t="s">
        <v>115</v>
      </c>
      <c r="E10187" t="s">
        <v>140</v>
      </c>
      <c r="F10187" t="s">
        <v>28505</v>
      </c>
      <c r="G10187" t="s">
        <v>246</v>
      </c>
      <c r="H10187" t="s">
        <v>134</v>
      </c>
      <c r="I10187" t="s">
        <v>135</v>
      </c>
      <c r="J10187" t="s">
        <v>136</v>
      </c>
      <c r="K10187" t="s">
        <v>137</v>
      </c>
      <c r="L10187" t="s">
        <v>28506</v>
      </c>
      <c r="M10187" t="s">
        <v>28507</v>
      </c>
      <c r="N10187">
        <v>1.825</v>
      </c>
      <c r="O10187">
        <v>0</v>
      </c>
      <c r="P10187">
        <v>1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0.23289683935045835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0.23289683935045835</v>
      </c>
    </row>
    <row r="10188" spans="1:31" x14ac:dyDescent="0.25">
      <c r="A10188">
        <v>1859186</v>
      </c>
      <c r="B10188">
        <v>1</v>
      </c>
      <c r="C10188" t="s">
        <v>81</v>
      </c>
      <c r="D10188" t="s">
        <v>112</v>
      </c>
      <c r="E10188" t="s">
        <v>202</v>
      </c>
      <c r="F10188" t="s">
        <v>28508</v>
      </c>
      <c r="G10188" t="s">
        <v>1861</v>
      </c>
      <c r="H10188" t="s">
        <v>157</v>
      </c>
      <c r="I10188" t="s">
        <v>135</v>
      </c>
      <c r="J10188" t="s">
        <v>136</v>
      </c>
      <c r="K10188" t="s">
        <v>151</v>
      </c>
      <c r="L10188" t="s">
        <v>28509</v>
      </c>
      <c r="M10188" t="s">
        <v>28510</v>
      </c>
      <c r="N10188">
        <v>1.4488888879999999</v>
      </c>
      <c r="O10188">
        <v>12</v>
      </c>
      <c r="P10188">
        <v>7175</v>
      </c>
      <c r="Q10188">
        <v>365</v>
      </c>
      <c r="R10188">
        <v>1631</v>
      </c>
      <c r="S10188">
        <v>69</v>
      </c>
      <c r="T10188">
        <v>685</v>
      </c>
      <c r="U10188">
        <v>11</v>
      </c>
      <c r="V10188">
        <v>5</v>
      </c>
      <c r="W10188">
        <v>2.0430005708473336</v>
      </c>
      <c r="X10188">
        <v>1636.2821306742906</v>
      </c>
      <c r="Y10188">
        <v>503.20025422687451</v>
      </c>
      <c r="Z10188">
        <v>739.58857014535783</v>
      </c>
      <c r="AA10188">
        <v>659.80984218845344</v>
      </c>
      <c r="AB10188">
        <v>405.83323137486991</v>
      </c>
      <c r="AC10188">
        <v>770.73151553816763</v>
      </c>
      <c r="AD10188">
        <v>307.33730452846078</v>
      </c>
      <c r="AE10188">
        <v>5024.8258492473215</v>
      </c>
    </row>
    <row r="10189" spans="1:31" x14ac:dyDescent="0.25">
      <c r="A10189">
        <v>1859578</v>
      </c>
      <c r="B10189">
        <v>1</v>
      </c>
      <c r="C10189" t="s">
        <v>80</v>
      </c>
      <c r="D10189" t="s">
        <v>104</v>
      </c>
      <c r="E10189" t="s">
        <v>140</v>
      </c>
      <c r="F10189" t="s">
        <v>28511</v>
      </c>
      <c r="G10189" t="s">
        <v>242</v>
      </c>
      <c r="H10189" t="s">
        <v>134</v>
      </c>
      <c r="I10189" t="s">
        <v>135</v>
      </c>
      <c r="J10189" t="s">
        <v>136</v>
      </c>
      <c r="K10189" t="s">
        <v>137</v>
      </c>
      <c r="L10189" t="s">
        <v>28512</v>
      </c>
      <c r="M10189" t="s">
        <v>28513</v>
      </c>
      <c r="N10189">
        <v>3.4775</v>
      </c>
      <c r="O10189">
        <v>0</v>
      </c>
      <c r="P10189">
        <v>0</v>
      </c>
      <c r="Q10189">
        <v>0</v>
      </c>
      <c r="R10189">
        <v>2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2.1379388663906669</v>
      </c>
      <c r="AA10189">
        <v>0</v>
      </c>
      <c r="AB10189">
        <v>0</v>
      </c>
      <c r="AC10189">
        <v>0</v>
      </c>
      <c r="AD10189">
        <v>0</v>
      </c>
      <c r="AE10189">
        <v>2.1379388663906669</v>
      </c>
    </row>
    <row r="10190" spans="1:31" x14ac:dyDescent="0.25">
      <c r="A10190">
        <v>1859392</v>
      </c>
      <c r="B10190">
        <v>1</v>
      </c>
      <c r="C10190" t="s">
        <v>80</v>
      </c>
      <c r="D10190" t="s">
        <v>82</v>
      </c>
      <c r="E10190" t="s">
        <v>131</v>
      </c>
      <c r="F10190" t="s">
        <v>24271</v>
      </c>
      <c r="G10190" t="s">
        <v>133</v>
      </c>
      <c r="H10190" t="s">
        <v>134</v>
      </c>
      <c r="I10190" t="s">
        <v>135</v>
      </c>
      <c r="J10190" t="s">
        <v>136</v>
      </c>
      <c r="K10190" t="s">
        <v>137</v>
      </c>
      <c r="L10190" t="s">
        <v>28514</v>
      </c>
      <c r="M10190" t="s">
        <v>28515</v>
      </c>
      <c r="N10190">
        <v>1.8361111109999999</v>
      </c>
      <c r="O10190">
        <v>0</v>
      </c>
      <c r="P10190">
        <v>66</v>
      </c>
      <c r="Q10190">
        <v>0</v>
      </c>
      <c r="R10190">
        <v>0</v>
      </c>
      <c r="S10190">
        <v>0</v>
      </c>
      <c r="T10190">
        <v>20</v>
      </c>
      <c r="U10190">
        <v>0</v>
      </c>
      <c r="V10190">
        <v>0</v>
      </c>
      <c r="W10190">
        <v>0</v>
      </c>
      <c r="X10190">
        <v>18.118935987135984</v>
      </c>
      <c r="Y10190">
        <v>0</v>
      </c>
      <c r="Z10190">
        <v>0</v>
      </c>
      <c r="AA10190">
        <v>0</v>
      </c>
      <c r="AB10190">
        <v>42.548019391501498</v>
      </c>
      <c r="AC10190">
        <v>0</v>
      </c>
      <c r="AD10190">
        <v>0</v>
      </c>
      <c r="AE10190">
        <v>60.666955378637482</v>
      </c>
    </row>
    <row r="10191" spans="1:31" x14ac:dyDescent="0.25">
      <c r="A10191">
        <v>1859286</v>
      </c>
      <c r="B10191">
        <v>1</v>
      </c>
      <c r="C10191" t="s">
        <v>80</v>
      </c>
      <c r="D10191" t="s">
        <v>100</v>
      </c>
      <c r="E10191" t="s">
        <v>140</v>
      </c>
      <c r="F10191" t="s">
        <v>28516</v>
      </c>
      <c r="G10191" t="s">
        <v>142</v>
      </c>
      <c r="H10191" t="s">
        <v>134</v>
      </c>
      <c r="I10191" t="s">
        <v>135</v>
      </c>
      <c r="J10191" t="s">
        <v>136</v>
      </c>
      <c r="K10191" t="s">
        <v>137</v>
      </c>
      <c r="L10191" t="s">
        <v>28517</v>
      </c>
      <c r="M10191" t="s">
        <v>28518</v>
      </c>
      <c r="N10191">
        <v>4.9019444439999997</v>
      </c>
      <c r="O10191">
        <v>0</v>
      </c>
      <c r="P10191">
        <v>2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0.52389971498554178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0.52389971498554178</v>
      </c>
    </row>
    <row r="10192" spans="1:31" x14ac:dyDescent="0.25">
      <c r="A10192">
        <v>1859681</v>
      </c>
      <c r="B10192">
        <v>1</v>
      </c>
      <c r="C10192" t="s">
        <v>80</v>
      </c>
      <c r="D10192" t="s">
        <v>84</v>
      </c>
      <c r="E10192" t="s">
        <v>140</v>
      </c>
      <c r="F10192" t="s">
        <v>28519</v>
      </c>
      <c r="G10192" t="s">
        <v>213</v>
      </c>
      <c r="H10192" t="s">
        <v>134</v>
      </c>
      <c r="I10192" t="s">
        <v>135</v>
      </c>
      <c r="J10192" t="s">
        <v>136</v>
      </c>
      <c r="K10192" t="s">
        <v>137</v>
      </c>
      <c r="L10192" t="s">
        <v>28520</v>
      </c>
      <c r="M10192" t="s">
        <v>28521</v>
      </c>
      <c r="N10192">
        <v>6.295555555</v>
      </c>
      <c r="O10192">
        <v>0</v>
      </c>
      <c r="P10192">
        <v>4</v>
      </c>
      <c r="Q10192">
        <v>0</v>
      </c>
      <c r="R10192">
        <v>0</v>
      </c>
      <c r="S10192">
        <v>0</v>
      </c>
      <c r="T10192">
        <v>1</v>
      </c>
      <c r="U10192">
        <v>0</v>
      </c>
      <c r="V10192">
        <v>0</v>
      </c>
      <c r="W10192">
        <v>0</v>
      </c>
      <c r="X10192">
        <v>4.2288053643159502</v>
      </c>
      <c r="Y10192">
        <v>0</v>
      </c>
      <c r="Z10192">
        <v>0</v>
      </c>
      <c r="AA10192">
        <v>0</v>
      </c>
      <c r="AB10192">
        <v>4.5584761140111119E-2</v>
      </c>
      <c r="AC10192">
        <v>0</v>
      </c>
      <c r="AD10192">
        <v>0</v>
      </c>
      <c r="AE10192">
        <v>4.274390125456061</v>
      </c>
    </row>
    <row r="10193" spans="1:31" x14ac:dyDescent="0.25">
      <c r="A10193">
        <v>1859678</v>
      </c>
      <c r="B10193">
        <v>1</v>
      </c>
      <c r="C10193" t="s">
        <v>81</v>
      </c>
      <c r="D10193" t="s">
        <v>123</v>
      </c>
      <c r="E10193" t="s">
        <v>252</v>
      </c>
      <c r="F10193" t="s">
        <v>28522</v>
      </c>
      <c r="G10193" t="s">
        <v>279</v>
      </c>
      <c r="H10193" t="s">
        <v>134</v>
      </c>
      <c r="I10193" t="s">
        <v>135</v>
      </c>
      <c r="J10193" t="s">
        <v>136</v>
      </c>
      <c r="K10193" t="s">
        <v>137</v>
      </c>
      <c r="L10193" t="s">
        <v>28523</v>
      </c>
      <c r="M10193" t="s">
        <v>28524</v>
      </c>
      <c r="N10193">
        <v>1.048611111</v>
      </c>
      <c r="O10193">
        <v>0</v>
      </c>
      <c r="P10193">
        <v>810</v>
      </c>
      <c r="Q10193">
        <v>0</v>
      </c>
      <c r="R10193">
        <v>1</v>
      </c>
      <c r="S10193">
        <v>0</v>
      </c>
      <c r="T10193">
        <v>46</v>
      </c>
      <c r="U10193">
        <v>0</v>
      </c>
      <c r="V10193">
        <v>1</v>
      </c>
      <c r="W10193">
        <v>0</v>
      </c>
      <c r="X10193">
        <v>155.92664620928693</v>
      </c>
      <c r="Y10193">
        <v>0</v>
      </c>
      <c r="Z10193">
        <v>0</v>
      </c>
      <c r="AA10193">
        <v>0</v>
      </c>
      <c r="AB10193">
        <v>22.811418527627165</v>
      </c>
      <c r="AC10193">
        <v>0</v>
      </c>
      <c r="AD10193">
        <v>5.1548613705971338</v>
      </c>
      <c r="AE10193">
        <v>183.89292610751122</v>
      </c>
    </row>
    <row r="10194" spans="1:31" x14ac:dyDescent="0.25">
      <c r="A10194">
        <v>1859515</v>
      </c>
      <c r="B10194">
        <v>1</v>
      </c>
      <c r="C10194" t="s">
        <v>80</v>
      </c>
      <c r="D10194" t="s">
        <v>82</v>
      </c>
      <c r="E10194" t="s">
        <v>140</v>
      </c>
      <c r="F10194" t="s">
        <v>28525</v>
      </c>
      <c r="G10194" t="s">
        <v>246</v>
      </c>
      <c r="H10194" t="s">
        <v>134</v>
      </c>
      <c r="I10194" t="s">
        <v>135</v>
      </c>
      <c r="J10194" t="s">
        <v>136</v>
      </c>
      <c r="K10194" t="s">
        <v>137</v>
      </c>
      <c r="L10194" t="s">
        <v>28526</v>
      </c>
      <c r="M10194" t="s">
        <v>28527</v>
      </c>
      <c r="N10194">
        <v>1.382222222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2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1.1331386254900835</v>
      </c>
      <c r="AC10194">
        <v>0</v>
      </c>
      <c r="AD10194">
        <v>0</v>
      </c>
      <c r="AE10194">
        <v>1.1331386254900835</v>
      </c>
    </row>
    <row r="10195" spans="1:31" x14ac:dyDescent="0.25">
      <c r="A10195">
        <v>1859701</v>
      </c>
      <c r="B10195">
        <v>1</v>
      </c>
      <c r="C10195" t="s">
        <v>81</v>
      </c>
      <c r="D10195" t="s">
        <v>113</v>
      </c>
      <c r="E10195" t="s">
        <v>223</v>
      </c>
      <c r="F10195" t="s">
        <v>28528</v>
      </c>
      <c r="G10195" t="s">
        <v>133</v>
      </c>
      <c r="H10195" t="s">
        <v>134</v>
      </c>
      <c r="I10195" t="s">
        <v>135</v>
      </c>
      <c r="J10195" t="s">
        <v>136</v>
      </c>
      <c r="K10195" t="s">
        <v>137</v>
      </c>
      <c r="L10195" t="s">
        <v>28529</v>
      </c>
      <c r="M10195" t="s">
        <v>28530</v>
      </c>
      <c r="N10195">
        <v>1.9297222220000001</v>
      </c>
      <c r="O10195">
        <v>0</v>
      </c>
      <c r="P10195">
        <v>74</v>
      </c>
      <c r="Q10195">
        <v>0</v>
      </c>
      <c r="R10195">
        <v>0</v>
      </c>
      <c r="S10195">
        <v>0</v>
      </c>
      <c r="T10195">
        <v>19</v>
      </c>
      <c r="U10195">
        <v>0</v>
      </c>
      <c r="V10195">
        <v>0</v>
      </c>
      <c r="W10195">
        <v>0</v>
      </c>
      <c r="X10195">
        <v>25.349472823836592</v>
      </c>
      <c r="Y10195">
        <v>0</v>
      </c>
      <c r="Z10195">
        <v>0</v>
      </c>
      <c r="AA10195">
        <v>0</v>
      </c>
      <c r="AB10195">
        <v>49.603345480713777</v>
      </c>
      <c r="AC10195">
        <v>0</v>
      </c>
      <c r="AD10195">
        <v>0</v>
      </c>
      <c r="AE10195">
        <v>74.952818304550362</v>
      </c>
    </row>
    <row r="10196" spans="1:31" x14ac:dyDescent="0.25">
      <c r="A10196">
        <v>1859352</v>
      </c>
      <c r="B10196">
        <v>1</v>
      </c>
      <c r="C10196" t="s">
        <v>81</v>
      </c>
      <c r="D10196" t="s">
        <v>127</v>
      </c>
      <c r="E10196" t="s">
        <v>140</v>
      </c>
      <c r="F10196" t="s">
        <v>28531</v>
      </c>
      <c r="G10196" t="s">
        <v>142</v>
      </c>
      <c r="H10196" t="s">
        <v>134</v>
      </c>
      <c r="I10196" t="s">
        <v>135</v>
      </c>
      <c r="J10196" t="s">
        <v>136</v>
      </c>
      <c r="K10196" t="s">
        <v>137</v>
      </c>
      <c r="L10196" t="s">
        <v>28532</v>
      </c>
      <c r="M10196" t="s">
        <v>28533</v>
      </c>
      <c r="N10196">
        <v>2.1297222219999998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1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9.0788096263600002E-2</v>
      </c>
      <c r="AC10196">
        <v>0</v>
      </c>
      <c r="AD10196">
        <v>0</v>
      </c>
      <c r="AE10196">
        <v>9.0788096263600002E-2</v>
      </c>
    </row>
    <row r="10197" spans="1:31" x14ac:dyDescent="0.25">
      <c r="A10197">
        <v>1859203</v>
      </c>
      <c r="B10197">
        <v>1</v>
      </c>
      <c r="C10197" t="s">
        <v>81</v>
      </c>
      <c r="D10197" t="s">
        <v>122</v>
      </c>
      <c r="E10197" t="s">
        <v>164</v>
      </c>
      <c r="F10197" t="s">
        <v>6787</v>
      </c>
      <c r="G10197" t="s">
        <v>156</v>
      </c>
      <c r="H10197" t="s">
        <v>157</v>
      </c>
      <c r="I10197" t="s">
        <v>135</v>
      </c>
      <c r="J10197" t="s">
        <v>136</v>
      </c>
      <c r="K10197" t="s">
        <v>137</v>
      </c>
      <c r="L10197" t="s">
        <v>28534</v>
      </c>
      <c r="M10197" t="s">
        <v>28535</v>
      </c>
      <c r="N10197">
        <v>0.52666666600000001</v>
      </c>
      <c r="O10197">
        <v>1</v>
      </c>
      <c r="P10197">
        <v>462</v>
      </c>
      <c r="Q10197">
        <v>4</v>
      </c>
      <c r="R10197">
        <v>0</v>
      </c>
      <c r="S10197">
        <v>2</v>
      </c>
      <c r="T10197">
        <v>18</v>
      </c>
      <c r="U10197">
        <v>0</v>
      </c>
      <c r="V10197">
        <v>0</v>
      </c>
      <c r="W10197">
        <v>4.3891638755999995E-2</v>
      </c>
      <c r="X10197">
        <v>24.384737510559198</v>
      </c>
      <c r="Y10197">
        <v>1.2813265722367997</v>
      </c>
      <c r="Z10197">
        <v>0</v>
      </c>
      <c r="AA10197">
        <v>4.5367072812498002</v>
      </c>
      <c r="AB10197">
        <v>1.0459975396307999</v>
      </c>
      <c r="AC10197">
        <v>0</v>
      </c>
      <c r="AD10197">
        <v>0</v>
      </c>
      <c r="AE10197">
        <v>31.2926605424326</v>
      </c>
    </row>
    <row r="10198" spans="1:31" x14ac:dyDescent="0.25">
      <c r="A10198">
        <v>1858974</v>
      </c>
      <c r="B10198">
        <v>1</v>
      </c>
      <c r="C10198" t="s">
        <v>81</v>
      </c>
      <c r="D10198" t="s">
        <v>128</v>
      </c>
      <c r="E10198" t="s">
        <v>202</v>
      </c>
      <c r="F10198" t="s">
        <v>2894</v>
      </c>
      <c r="G10198" t="s">
        <v>156</v>
      </c>
      <c r="H10198" t="s">
        <v>157</v>
      </c>
      <c r="I10198" t="s">
        <v>135</v>
      </c>
      <c r="J10198" t="s">
        <v>136</v>
      </c>
      <c r="K10198" t="s">
        <v>137</v>
      </c>
      <c r="L10198" t="s">
        <v>28536</v>
      </c>
      <c r="M10198" t="s">
        <v>28537</v>
      </c>
      <c r="N10198">
        <v>1.314444444</v>
      </c>
      <c r="O10198">
        <v>15</v>
      </c>
      <c r="P10198">
        <v>82</v>
      </c>
      <c r="Q10198">
        <v>248</v>
      </c>
      <c r="R10198">
        <v>76</v>
      </c>
      <c r="S10198">
        <v>3</v>
      </c>
      <c r="T10198">
        <v>1</v>
      </c>
      <c r="U10198">
        <v>0</v>
      </c>
      <c r="V10198">
        <v>0</v>
      </c>
      <c r="W10198">
        <v>4.2573159084682919</v>
      </c>
      <c r="X10198">
        <v>18.121264979822836</v>
      </c>
      <c r="Y10198">
        <v>120.66519986104537</v>
      </c>
      <c r="Z10198">
        <v>34.6577841460374</v>
      </c>
      <c r="AA10198">
        <v>1.2070586447118001</v>
      </c>
      <c r="AB10198">
        <v>1.0378222842482221</v>
      </c>
      <c r="AC10198">
        <v>0</v>
      </c>
      <c r="AD10198">
        <v>0</v>
      </c>
      <c r="AE10198">
        <v>179.94644582433392</v>
      </c>
    </row>
    <row r="10199" spans="1:31" x14ac:dyDescent="0.25">
      <c r="A10199">
        <v>1859601</v>
      </c>
      <c r="B10199">
        <v>1</v>
      </c>
      <c r="C10199" t="s">
        <v>80</v>
      </c>
      <c r="D10199" t="s">
        <v>95</v>
      </c>
      <c r="E10199" t="s">
        <v>131</v>
      </c>
      <c r="F10199" t="s">
        <v>24986</v>
      </c>
      <c r="G10199" t="s">
        <v>133</v>
      </c>
      <c r="H10199" t="s">
        <v>134</v>
      </c>
      <c r="I10199" t="s">
        <v>135</v>
      </c>
      <c r="J10199" t="s">
        <v>136</v>
      </c>
      <c r="K10199" t="s">
        <v>137</v>
      </c>
      <c r="L10199" t="s">
        <v>28538</v>
      </c>
      <c r="M10199" t="s">
        <v>28539</v>
      </c>
      <c r="N10199">
        <v>1.4413888880000001</v>
      </c>
      <c r="O10199">
        <v>0</v>
      </c>
      <c r="P10199">
        <v>25</v>
      </c>
      <c r="Q10199">
        <v>0</v>
      </c>
      <c r="R10199">
        <v>2</v>
      </c>
      <c r="S10199">
        <v>0</v>
      </c>
      <c r="T10199">
        <v>1</v>
      </c>
      <c r="U10199">
        <v>0</v>
      </c>
      <c r="V10199">
        <v>0</v>
      </c>
      <c r="W10199">
        <v>0</v>
      </c>
      <c r="X10199">
        <v>8.3014931121739508</v>
      </c>
      <c r="Y10199">
        <v>0</v>
      </c>
      <c r="Z10199">
        <v>2.5257600867378498</v>
      </c>
      <c r="AA10199">
        <v>0</v>
      </c>
      <c r="AB10199">
        <v>0.36297723472523336</v>
      </c>
      <c r="AC10199">
        <v>0</v>
      </c>
      <c r="AD10199">
        <v>0</v>
      </c>
      <c r="AE10199">
        <v>11.190230433637035</v>
      </c>
    </row>
    <row r="10200" spans="1:31" x14ac:dyDescent="0.25">
      <c r="A10200">
        <v>1859807</v>
      </c>
      <c r="B10200">
        <v>1</v>
      </c>
      <c r="C10200" t="s">
        <v>80</v>
      </c>
      <c r="D10200" t="s">
        <v>100</v>
      </c>
      <c r="E10200" t="s">
        <v>131</v>
      </c>
      <c r="F10200" t="s">
        <v>28540</v>
      </c>
      <c r="G10200" t="s">
        <v>133</v>
      </c>
      <c r="H10200" t="s">
        <v>134</v>
      </c>
      <c r="I10200" t="s">
        <v>135</v>
      </c>
      <c r="J10200" t="s">
        <v>136</v>
      </c>
      <c r="K10200" t="s">
        <v>137</v>
      </c>
      <c r="L10200" t="s">
        <v>28541</v>
      </c>
      <c r="M10200" t="s">
        <v>28542</v>
      </c>
      <c r="N10200">
        <v>0.71444444399999996</v>
      </c>
      <c r="O10200">
        <v>0</v>
      </c>
      <c r="P10200">
        <v>37</v>
      </c>
      <c r="Q10200">
        <v>0</v>
      </c>
      <c r="R10200">
        <v>2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8.7636983648402182</v>
      </c>
      <c r="Y10200">
        <v>0</v>
      </c>
      <c r="Z10200">
        <v>1.9219041982846665</v>
      </c>
      <c r="AA10200">
        <v>0</v>
      </c>
      <c r="AB10200">
        <v>0</v>
      </c>
      <c r="AC10200">
        <v>0</v>
      </c>
      <c r="AD10200">
        <v>0</v>
      </c>
      <c r="AE10200">
        <v>10.685602563124885</v>
      </c>
    </row>
    <row r="10201" spans="1:31" x14ac:dyDescent="0.25">
      <c r="A10201">
        <v>1859415</v>
      </c>
      <c r="B10201">
        <v>1</v>
      </c>
      <c r="C10201" t="s">
        <v>81</v>
      </c>
      <c r="D10201" t="s">
        <v>120</v>
      </c>
      <c r="E10201" t="s">
        <v>252</v>
      </c>
      <c r="F10201" t="s">
        <v>9924</v>
      </c>
      <c r="G10201" t="s">
        <v>279</v>
      </c>
      <c r="H10201" t="s">
        <v>134</v>
      </c>
      <c r="I10201" t="s">
        <v>135</v>
      </c>
      <c r="J10201" t="s">
        <v>136</v>
      </c>
      <c r="K10201" t="s">
        <v>137</v>
      </c>
      <c r="L10201" t="s">
        <v>28543</v>
      </c>
      <c r="M10201" t="s">
        <v>28544</v>
      </c>
      <c r="N10201">
        <v>1.771666666</v>
      </c>
      <c r="O10201">
        <v>0</v>
      </c>
      <c r="P10201">
        <v>0</v>
      </c>
      <c r="Q10201">
        <v>0</v>
      </c>
      <c r="R10201">
        <v>3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11.018761605419801</v>
      </c>
      <c r="AA10201">
        <v>0</v>
      </c>
      <c r="AB10201">
        <v>0</v>
      </c>
      <c r="AC10201">
        <v>0</v>
      </c>
      <c r="AD10201">
        <v>0</v>
      </c>
      <c r="AE10201">
        <v>11.018761605419801</v>
      </c>
    </row>
    <row r="10202" spans="1:31" x14ac:dyDescent="0.25">
      <c r="A10202">
        <v>1859312</v>
      </c>
      <c r="B10202">
        <v>1</v>
      </c>
      <c r="C10202" t="s">
        <v>80</v>
      </c>
      <c r="D10202" t="s">
        <v>102</v>
      </c>
      <c r="E10202" t="s">
        <v>202</v>
      </c>
      <c r="F10202" t="s">
        <v>28545</v>
      </c>
      <c r="G10202" t="s">
        <v>156</v>
      </c>
      <c r="H10202" t="s">
        <v>157</v>
      </c>
      <c r="I10202" t="s">
        <v>135</v>
      </c>
      <c r="J10202" t="s">
        <v>136</v>
      </c>
      <c r="K10202" t="s">
        <v>137</v>
      </c>
      <c r="L10202" t="s">
        <v>28546</v>
      </c>
      <c r="M10202" t="s">
        <v>28547</v>
      </c>
      <c r="N10202">
        <v>0.59444444399999996</v>
      </c>
      <c r="O10202">
        <v>0</v>
      </c>
      <c r="P10202">
        <v>611</v>
      </c>
      <c r="Q10202">
        <v>34</v>
      </c>
      <c r="R10202">
        <v>100</v>
      </c>
      <c r="S10202">
        <v>11</v>
      </c>
      <c r="T10202">
        <v>65</v>
      </c>
      <c r="U10202">
        <v>0</v>
      </c>
      <c r="V10202">
        <v>0</v>
      </c>
      <c r="W10202">
        <v>0</v>
      </c>
      <c r="X10202">
        <v>66.109496206526472</v>
      </c>
      <c r="Y10202">
        <v>111.07962123096799</v>
      </c>
      <c r="Z10202">
        <v>114.83542179053102</v>
      </c>
      <c r="AA10202">
        <v>44.697989073480002</v>
      </c>
      <c r="AB10202">
        <v>167.58868081802646</v>
      </c>
      <c r="AC10202">
        <v>0</v>
      </c>
      <c r="AD10202">
        <v>0</v>
      </c>
      <c r="AE10202">
        <v>504.31120911953201</v>
      </c>
    </row>
    <row r="10203" spans="1:31" x14ac:dyDescent="0.25">
      <c r="A10203">
        <v>1859667</v>
      </c>
      <c r="B10203">
        <v>1</v>
      </c>
      <c r="C10203" t="s">
        <v>80</v>
      </c>
      <c r="D10203" t="s">
        <v>95</v>
      </c>
      <c r="E10203" t="s">
        <v>164</v>
      </c>
      <c r="F10203" t="s">
        <v>14424</v>
      </c>
      <c r="G10203" t="s">
        <v>156</v>
      </c>
      <c r="H10203" t="s">
        <v>157</v>
      </c>
      <c r="I10203" t="s">
        <v>135</v>
      </c>
      <c r="J10203" t="s">
        <v>136</v>
      </c>
      <c r="K10203" t="s">
        <v>137</v>
      </c>
      <c r="L10203" t="s">
        <v>28548</v>
      </c>
      <c r="M10203" t="s">
        <v>28549</v>
      </c>
      <c r="N10203">
        <v>1.23</v>
      </c>
      <c r="O10203">
        <v>0</v>
      </c>
      <c r="P10203">
        <v>112</v>
      </c>
      <c r="Q10203">
        <v>0</v>
      </c>
      <c r="R10203">
        <v>0</v>
      </c>
      <c r="S10203">
        <v>8</v>
      </c>
      <c r="T10203">
        <v>7</v>
      </c>
      <c r="U10203">
        <v>1</v>
      </c>
      <c r="V10203">
        <v>0</v>
      </c>
      <c r="W10203">
        <v>0</v>
      </c>
      <c r="X10203">
        <v>28.489473223210357</v>
      </c>
      <c r="Y10203">
        <v>0</v>
      </c>
      <c r="Z10203">
        <v>0</v>
      </c>
      <c r="AA10203">
        <v>87.614049424547829</v>
      </c>
      <c r="AB10203">
        <v>3.9899165402995114</v>
      </c>
      <c r="AC10203">
        <v>64.737762507349487</v>
      </c>
      <c r="AD10203">
        <v>0</v>
      </c>
      <c r="AE10203">
        <v>184.83120169540717</v>
      </c>
    </row>
    <row r="10204" spans="1:31" x14ac:dyDescent="0.25">
      <c r="A10204">
        <v>1859335</v>
      </c>
      <c r="B10204">
        <v>1</v>
      </c>
      <c r="C10204" t="s">
        <v>80</v>
      </c>
      <c r="D10204" t="s">
        <v>90</v>
      </c>
      <c r="E10204" t="s">
        <v>131</v>
      </c>
      <c r="F10204" t="s">
        <v>28550</v>
      </c>
      <c r="G10204" t="s">
        <v>133</v>
      </c>
      <c r="H10204" t="s">
        <v>134</v>
      </c>
      <c r="I10204" t="s">
        <v>135</v>
      </c>
      <c r="J10204" t="s">
        <v>136</v>
      </c>
      <c r="K10204" t="s">
        <v>137</v>
      </c>
      <c r="L10204" t="s">
        <v>28551</v>
      </c>
      <c r="M10204" t="s">
        <v>28552</v>
      </c>
      <c r="N10204">
        <v>1.4927777769999999</v>
      </c>
      <c r="O10204">
        <v>0</v>
      </c>
      <c r="P10204">
        <v>124</v>
      </c>
      <c r="Q10204">
        <v>0</v>
      </c>
      <c r="R10204">
        <v>0</v>
      </c>
      <c r="S10204">
        <v>0</v>
      </c>
      <c r="T10204">
        <v>62</v>
      </c>
      <c r="U10204">
        <v>0</v>
      </c>
      <c r="V10204">
        <v>0</v>
      </c>
      <c r="W10204">
        <v>0</v>
      </c>
      <c r="X10204">
        <v>39.044170446698821</v>
      </c>
      <c r="Y10204">
        <v>0</v>
      </c>
      <c r="Z10204">
        <v>0</v>
      </c>
      <c r="AA10204">
        <v>0</v>
      </c>
      <c r="AB10204">
        <v>126.24424570014617</v>
      </c>
      <c r="AC10204">
        <v>0</v>
      </c>
      <c r="AD10204">
        <v>0</v>
      </c>
      <c r="AE10204">
        <v>165.28841614684498</v>
      </c>
    </row>
    <row r="10205" spans="1:31" x14ac:dyDescent="0.25">
      <c r="A10205">
        <v>1859713</v>
      </c>
      <c r="B10205">
        <v>1</v>
      </c>
      <c r="C10205" t="s">
        <v>80</v>
      </c>
      <c r="D10205" t="s">
        <v>104</v>
      </c>
      <c r="E10205" t="s">
        <v>154</v>
      </c>
      <c r="F10205" t="s">
        <v>28553</v>
      </c>
      <c r="G10205" t="s">
        <v>156</v>
      </c>
      <c r="H10205" t="s">
        <v>157</v>
      </c>
      <c r="I10205" t="s">
        <v>135</v>
      </c>
      <c r="J10205" t="s">
        <v>136</v>
      </c>
      <c r="K10205" t="s">
        <v>137</v>
      </c>
      <c r="L10205" t="s">
        <v>28554</v>
      </c>
      <c r="M10205" t="s">
        <v>28555</v>
      </c>
      <c r="N10205">
        <v>2.025555555</v>
      </c>
      <c r="O10205">
        <v>8</v>
      </c>
      <c r="P10205">
        <v>23</v>
      </c>
      <c r="Q10205">
        <v>54</v>
      </c>
      <c r="R10205">
        <v>193</v>
      </c>
      <c r="S10205">
        <v>12</v>
      </c>
      <c r="T10205">
        <v>46</v>
      </c>
      <c r="U10205">
        <v>6</v>
      </c>
      <c r="V10205">
        <v>0</v>
      </c>
      <c r="W10205">
        <v>6.7505374600876005</v>
      </c>
      <c r="X10205">
        <v>19.831944676240902</v>
      </c>
      <c r="Y10205">
        <v>212.38719178195885</v>
      </c>
      <c r="Z10205">
        <v>171.53446486592142</v>
      </c>
      <c r="AA10205">
        <v>116.14510289061417</v>
      </c>
      <c r="AB10205">
        <v>96.371825246327418</v>
      </c>
      <c r="AC10205">
        <v>857.30708557105663</v>
      </c>
      <c r="AD10205">
        <v>0</v>
      </c>
      <c r="AE10205">
        <v>1480.3281524922068</v>
      </c>
    </row>
    <row r="10206" spans="1:31" x14ac:dyDescent="0.25">
      <c r="A10206">
        <v>1859149</v>
      </c>
      <c r="B10206">
        <v>1</v>
      </c>
      <c r="C10206" t="s">
        <v>80</v>
      </c>
      <c r="D10206" t="s">
        <v>94</v>
      </c>
      <c r="E10206" t="s">
        <v>252</v>
      </c>
      <c r="F10206" t="s">
        <v>25630</v>
      </c>
      <c r="G10206" t="s">
        <v>279</v>
      </c>
      <c r="H10206" t="s">
        <v>134</v>
      </c>
      <c r="I10206" t="s">
        <v>135</v>
      </c>
      <c r="J10206" t="s">
        <v>136</v>
      </c>
      <c r="K10206" t="s">
        <v>137</v>
      </c>
      <c r="L10206" t="s">
        <v>28556</v>
      </c>
      <c r="M10206" t="s">
        <v>28557</v>
      </c>
      <c r="N10206">
        <v>2.7683333330000002</v>
      </c>
      <c r="O10206">
        <v>0</v>
      </c>
      <c r="P10206">
        <v>0</v>
      </c>
      <c r="Q10206">
        <v>0</v>
      </c>
      <c r="R10206">
        <v>8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18.509788162740545</v>
      </c>
      <c r="AA10206">
        <v>0</v>
      </c>
      <c r="AB10206">
        <v>0</v>
      </c>
      <c r="AC10206">
        <v>0</v>
      </c>
      <c r="AD10206">
        <v>0</v>
      </c>
      <c r="AE10206">
        <v>18.509788162740545</v>
      </c>
    </row>
    <row r="10207" spans="1:31" x14ac:dyDescent="0.25">
      <c r="A10207">
        <v>1859126</v>
      </c>
      <c r="B10207">
        <v>1</v>
      </c>
      <c r="C10207" t="s">
        <v>81</v>
      </c>
      <c r="D10207" t="s">
        <v>118</v>
      </c>
      <c r="E10207" t="s">
        <v>268</v>
      </c>
      <c r="F10207" t="s">
        <v>1452</v>
      </c>
      <c r="G10207" t="s">
        <v>156</v>
      </c>
      <c r="H10207" t="s">
        <v>157</v>
      </c>
      <c r="I10207" t="s">
        <v>135</v>
      </c>
      <c r="J10207" t="s">
        <v>136</v>
      </c>
      <c r="K10207" t="s">
        <v>137</v>
      </c>
      <c r="L10207" t="s">
        <v>28558</v>
      </c>
      <c r="M10207" t="s">
        <v>28559</v>
      </c>
      <c r="N10207">
        <v>0.67833333299999998</v>
      </c>
      <c r="O10207">
        <v>7</v>
      </c>
      <c r="P10207">
        <v>1033</v>
      </c>
      <c r="Q10207">
        <v>156</v>
      </c>
      <c r="R10207">
        <v>64</v>
      </c>
      <c r="S10207">
        <v>34</v>
      </c>
      <c r="T10207">
        <v>87</v>
      </c>
      <c r="U10207">
        <v>0</v>
      </c>
      <c r="V10207">
        <v>0</v>
      </c>
      <c r="W10207">
        <v>1.3893344579772169</v>
      </c>
      <c r="X10207">
        <v>118.66641890262206</v>
      </c>
      <c r="Y10207">
        <v>517.2240589847363</v>
      </c>
      <c r="Z10207">
        <v>68.554052325766392</v>
      </c>
      <c r="AA10207">
        <v>339.94683915532335</v>
      </c>
      <c r="AB10207">
        <v>50.121472047559195</v>
      </c>
      <c r="AC10207">
        <v>0</v>
      </c>
      <c r="AD10207">
        <v>0</v>
      </c>
      <c r="AE10207">
        <v>1095.9021758739846</v>
      </c>
    </row>
    <row r="10208" spans="1:31" x14ac:dyDescent="0.25">
      <c r="A10208">
        <v>1859790</v>
      </c>
      <c r="B10208">
        <v>1</v>
      </c>
      <c r="C10208" t="s">
        <v>80</v>
      </c>
      <c r="D10208" t="s">
        <v>102</v>
      </c>
      <c r="E10208" t="s">
        <v>131</v>
      </c>
      <c r="F10208" t="s">
        <v>28560</v>
      </c>
      <c r="G10208" t="s">
        <v>133</v>
      </c>
      <c r="H10208" t="s">
        <v>134</v>
      </c>
      <c r="I10208" t="s">
        <v>135</v>
      </c>
      <c r="J10208" t="s">
        <v>136</v>
      </c>
      <c r="K10208" t="s">
        <v>137</v>
      </c>
      <c r="L10208" t="s">
        <v>28561</v>
      </c>
      <c r="M10208" t="s">
        <v>28562</v>
      </c>
      <c r="N10208">
        <v>2.0619444439999999</v>
      </c>
      <c r="O10208">
        <v>0</v>
      </c>
      <c r="P10208">
        <v>3</v>
      </c>
      <c r="Q10208">
        <v>0</v>
      </c>
      <c r="R10208">
        <v>14</v>
      </c>
      <c r="S10208">
        <v>0</v>
      </c>
      <c r="T10208">
        <v>5</v>
      </c>
      <c r="U10208">
        <v>0</v>
      </c>
      <c r="V10208">
        <v>0</v>
      </c>
      <c r="W10208">
        <v>0</v>
      </c>
      <c r="X10208">
        <v>1.3910547525766999</v>
      </c>
      <c r="Y10208">
        <v>0</v>
      </c>
      <c r="Z10208">
        <v>13.693614889706414</v>
      </c>
      <c r="AA10208">
        <v>0</v>
      </c>
      <c r="AB10208">
        <v>3.3914643345716224</v>
      </c>
      <c r="AC10208">
        <v>0</v>
      </c>
      <c r="AD10208">
        <v>0</v>
      </c>
      <c r="AE10208">
        <v>18.476133976854737</v>
      </c>
    </row>
    <row r="10209" spans="1:31" x14ac:dyDescent="0.25">
      <c r="A10209">
        <v>1859521</v>
      </c>
      <c r="B10209">
        <v>1</v>
      </c>
      <c r="C10209" t="s">
        <v>80</v>
      </c>
      <c r="D10209" t="s">
        <v>103</v>
      </c>
      <c r="E10209" t="s">
        <v>252</v>
      </c>
      <c r="F10209" t="s">
        <v>28563</v>
      </c>
      <c r="G10209" t="s">
        <v>133</v>
      </c>
      <c r="H10209" t="s">
        <v>134</v>
      </c>
      <c r="I10209" t="s">
        <v>135</v>
      </c>
      <c r="J10209" t="s">
        <v>136</v>
      </c>
      <c r="K10209" t="s">
        <v>137</v>
      </c>
      <c r="L10209" t="s">
        <v>28564</v>
      </c>
      <c r="M10209" t="s">
        <v>28565</v>
      </c>
      <c r="N10209">
        <v>2.6858333330000002</v>
      </c>
      <c r="O10209">
        <v>0</v>
      </c>
      <c r="P10209">
        <v>0</v>
      </c>
      <c r="Q10209">
        <v>0</v>
      </c>
      <c r="R10209">
        <v>4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24.695789145776466</v>
      </c>
      <c r="AA10209">
        <v>0</v>
      </c>
      <c r="AB10209">
        <v>0</v>
      </c>
      <c r="AC10209">
        <v>0</v>
      </c>
      <c r="AD10209">
        <v>0</v>
      </c>
      <c r="AE10209">
        <v>24.695789145776466</v>
      </c>
    </row>
    <row r="10210" spans="1:31" x14ac:dyDescent="0.25">
      <c r="A10210">
        <v>1859481</v>
      </c>
      <c r="B10210">
        <v>1</v>
      </c>
      <c r="C10210" t="s">
        <v>80</v>
      </c>
      <c r="D10210" t="s">
        <v>84</v>
      </c>
      <c r="E10210" t="s">
        <v>223</v>
      </c>
      <c r="F10210" t="s">
        <v>28566</v>
      </c>
      <c r="G10210" t="s">
        <v>1055</v>
      </c>
      <c r="H10210" t="s">
        <v>134</v>
      </c>
      <c r="I10210" t="s">
        <v>135</v>
      </c>
      <c r="J10210" t="s">
        <v>136</v>
      </c>
      <c r="K10210" t="s">
        <v>137</v>
      </c>
      <c r="L10210" t="s">
        <v>28567</v>
      </c>
      <c r="M10210" t="s">
        <v>28568</v>
      </c>
      <c r="N10210">
        <v>3.0380555550000001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1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57.704249664434961</v>
      </c>
      <c r="AC10210">
        <v>0</v>
      </c>
      <c r="AD10210">
        <v>0</v>
      </c>
      <c r="AE10210">
        <v>57.704249664434961</v>
      </c>
    </row>
    <row r="10211" spans="1:31" x14ac:dyDescent="0.25">
      <c r="A10211">
        <v>1859089</v>
      </c>
      <c r="B10211">
        <v>1</v>
      </c>
      <c r="C10211" t="s">
        <v>81</v>
      </c>
      <c r="D10211" t="s">
        <v>127</v>
      </c>
      <c r="E10211" t="s">
        <v>154</v>
      </c>
      <c r="F10211" t="s">
        <v>9026</v>
      </c>
      <c r="G10211" t="s">
        <v>156</v>
      </c>
      <c r="H10211" t="s">
        <v>157</v>
      </c>
      <c r="I10211" t="s">
        <v>179</v>
      </c>
      <c r="J10211" t="s">
        <v>136</v>
      </c>
      <c r="K10211" t="s">
        <v>137</v>
      </c>
      <c r="L10211" t="s">
        <v>28569</v>
      </c>
      <c r="M10211" t="s">
        <v>28570</v>
      </c>
      <c r="N10211">
        <v>2.2222222E-2</v>
      </c>
      <c r="O10211">
        <v>0</v>
      </c>
      <c r="P10211">
        <v>1063</v>
      </c>
      <c r="Q10211">
        <v>127</v>
      </c>
      <c r="R10211">
        <v>77</v>
      </c>
      <c r="S10211">
        <v>7</v>
      </c>
      <c r="T10211">
        <v>102</v>
      </c>
      <c r="U10211">
        <v>2</v>
      </c>
      <c r="V10211">
        <v>0</v>
      </c>
      <c r="W10211">
        <v>0</v>
      </c>
      <c r="X10211">
        <v>4.8682589905504488</v>
      </c>
      <c r="Y10211">
        <v>11.032049534511328</v>
      </c>
      <c r="Z10211">
        <v>1.5845299247920002</v>
      </c>
      <c r="AA10211">
        <v>1.0903087701666667</v>
      </c>
      <c r="AB10211">
        <v>0.93928976679355536</v>
      </c>
      <c r="AC10211">
        <v>3.9393875130800002</v>
      </c>
      <c r="AD10211">
        <v>0</v>
      </c>
      <c r="AE10211">
        <v>23.453824499894004</v>
      </c>
    </row>
    <row r="10212" spans="1:31" x14ac:dyDescent="0.25">
      <c r="A10212">
        <v>1859043</v>
      </c>
      <c r="B10212">
        <v>1</v>
      </c>
      <c r="C10212" t="s">
        <v>80</v>
      </c>
      <c r="D10212" t="s">
        <v>109</v>
      </c>
      <c r="E10212" t="s">
        <v>140</v>
      </c>
      <c r="F10212" t="s">
        <v>28571</v>
      </c>
      <c r="G10212" t="s">
        <v>142</v>
      </c>
      <c r="H10212" t="s">
        <v>134</v>
      </c>
      <c r="I10212" t="s">
        <v>135</v>
      </c>
      <c r="J10212" t="s">
        <v>136</v>
      </c>
      <c r="K10212" t="s">
        <v>137</v>
      </c>
      <c r="L10212" t="s">
        <v>28572</v>
      </c>
      <c r="M10212" t="s">
        <v>28573</v>
      </c>
      <c r="N10212">
        <v>2.7941666660000002</v>
      </c>
      <c r="O10212">
        <v>0</v>
      </c>
      <c r="P10212">
        <v>1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0.23195804266625003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0.23195804266625003</v>
      </c>
    </row>
    <row r="10213" spans="1:31" x14ac:dyDescent="0.25">
      <c r="A10213">
        <v>1859561</v>
      </c>
      <c r="B10213">
        <v>1</v>
      </c>
      <c r="C10213" t="s">
        <v>80</v>
      </c>
      <c r="D10213" t="s">
        <v>104</v>
      </c>
      <c r="E10213" t="s">
        <v>154</v>
      </c>
      <c r="F10213" t="s">
        <v>28574</v>
      </c>
      <c r="G10213" t="s">
        <v>175</v>
      </c>
      <c r="H10213" t="s">
        <v>157</v>
      </c>
      <c r="I10213" t="s">
        <v>135</v>
      </c>
      <c r="J10213" t="s">
        <v>136</v>
      </c>
      <c r="K10213" t="s">
        <v>137</v>
      </c>
      <c r="L10213" t="s">
        <v>28575</v>
      </c>
      <c r="M10213" t="s">
        <v>28576</v>
      </c>
      <c r="N10213">
        <v>2.0405555550000001</v>
      </c>
      <c r="O10213">
        <v>0</v>
      </c>
      <c r="P10213">
        <v>873</v>
      </c>
      <c r="Q10213">
        <v>0</v>
      </c>
      <c r="R10213">
        <v>2</v>
      </c>
      <c r="S10213">
        <v>0</v>
      </c>
      <c r="T10213">
        <v>47</v>
      </c>
      <c r="U10213">
        <v>0</v>
      </c>
      <c r="V10213">
        <v>0</v>
      </c>
      <c r="W10213">
        <v>0</v>
      </c>
      <c r="X10213">
        <v>372.03946690073138</v>
      </c>
      <c r="Y10213">
        <v>0</v>
      </c>
      <c r="Z10213">
        <v>9.204147562598834</v>
      </c>
      <c r="AA10213">
        <v>0</v>
      </c>
      <c r="AB10213">
        <v>155.67409935501536</v>
      </c>
      <c r="AC10213">
        <v>0</v>
      </c>
      <c r="AD10213">
        <v>0</v>
      </c>
      <c r="AE10213">
        <v>536.91771381834565</v>
      </c>
    </row>
    <row r="10214" spans="1:31" x14ac:dyDescent="0.25">
      <c r="A10214">
        <v>1859773</v>
      </c>
      <c r="B10214">
        <v>1</v>
      </c>
      <c r="C10214" t="s">
        <v>81</v>
      </c>
      <c r="D10214" t="s">
        <v>127</v>
      </c>
      <c r="E10214" t="s">
        <v>154</v>
      </c>
      <c r="F10214" t="s">
        <v>28577</v>
      </c>
      <c r="G10214" t="s">
        <v>156</v>
      </c>
      <c r="H10214" t="s">
        <v>157</v>
      </c>
      <c r="I10214" t="s">
        <v>135</v>
      </c>
      <c r="J10214" t="s">
        <v>136</v>
      </c>
      <c r="K10214" t="s">
        <v>137</v>
      </c>
      <c r="L10214" t="s">
        <v>28578</v>
      </c>
      <c r="M10214" t="s">
        <v>28579</v>
      </c>
      <c r="N10214">
        <v>1.45</v>
      </c>
      <c r="O10214">
        <v>0</v>
      </c>
      <c r="P10214">
        <v>168</v>
      </c>
      <c r="Q10214">
        <v>9</v>
      </c>
      <c r="R10214">
        <v>10</v>
      </c>
      <c r="S10214">
        <v>1</v>
      </c>
      <c r="T10214">
        <v>15</v>
      </c>
      <c r="U10214">
        <v>0</v>
      </c>
      <c r="V10214">
        <v>0</v>
      </c>
      <c r="W10214">
        <v>0</v>
      </c>
      <c r="X10214">
        <v>75.605197326656963</v>
      </c>
      <c r="Y10214">
        <v>23.640804229649998</v>
      </c>
      <c r="Z10214">
        <v>27.592987813140994</v>
      </c>
      <c r="AA10214">
        <v>1.6699389039520001</v>
      </c>
      <c r="AB10214">
        <v>9.8596039326246672</v>
      </c>
      <c r="AC10214">
        <v>0</v>
      </c>
      <c r="AD10214">
        <v>0</v>
      </c>
      <c r="AE10214">
        <v>138.36853220602464</v>
      </c>
    </row>
    <row r="10215" spans="1:31" x14ac:dyDescent="0.25">
      <c r="A10215">
        <v>1859441</v>
      </c>
      <c r="B10215">
        <v>1</v>
      </c>
      <c r="C10215" t="s">
        <v>80</v>
      </c>
      <c r="D10215" t="s">
        <v>107</v>
      </c>
      <c r="E10215" t="s">
        <v>252</v>
      </c>
      <c r="F10215" t="s">
        <v>28580</v>
      </c>
      <c r="G10215" t="s">
        <v>2957</v>
      </c>
      <c r="H10215" t="s">
        <v>134</v>
      </c>
      <c r="I10215" t="s">
        <v>135</v>
      </c>
      <c r="J10215" t="s">
        <v>136</v>
      </c>
      <c r="K10215" t="s">
        <v>137</v>
      </c>
      <c r="L10215" t="s">
        <v>28581</v>
      </c>
      <c r="M10215" t="s">
        <v>28582</v>
      </c>
      <c r="N10215">
        <v>1.4722222220000001</v>
      </c>
      <c r="O10215">
        <v>0</v>
      </c>
      <c r="P10215">
        <v>286</v>
      </c>
      <c r="Q10215">
        <v>0</v>
      </c>
      <c r="R10215">
        <v>0</v>
      </c>
      <c r="S10215">
        <v>0</v>
      </c>
      <c r="T10215">
        <v>9</v>
      </c>
      <c r="U10215">
        <v>0</v>
      </c>
      <c r="V10215">
        <v>0</v>
      </c>
      <c r="W10215">
        <v>0</v>
      </c>
      <c r="X10215">
        <v>63.942791711541631</v>
      </c>
      <c r="Y10215">
        <v>0</v>
      </c>
      <c r="Z10215">
        <v>0</v>
      </c>
      <c r="AA10215">
        <v>0</v>
      </c>
      <c r="AB10215">
        <v>21.030202199143869</v>
      </c>
      <c r="AC10215">
        <v>0</v>
      </c>
      <c r="AD10215">
        <v>0</v>
      </c>
      <c r="AE10215">
        <v>84.972993910685503</v>
      </c>
    </row>
    <row r="10216" spans="1:31" x14ac:dyDescent="0.25">
      <c r="A10216">
        <v>1859418</v>
      </c>
      <c r="B10216">
        <v>1</v>
      </c>
      <c r="C10216" t="s">
        <v>81</v>
      </c>
      <c r="D10216" t="s">
        <v>115</v>
      </c>
      <c r="E10216" t="s">
        <v>140</v>
      </c>
      <c r="F10216" t="s">
        <v>28583</v>
      </c>
      <c r="G10216" t="s">
        <v>142</v>
      </c>
      <c r="H10216" t="s">
        <v>134</v>
      </c>
      <c r="I10216" t="s">
        <v>135</v>
      </c>
      <c r="J10216" t="s">
        <v>136</v>
      </c>
      <c r="K10216" t="s">
        <v>137</v>
      </c>
      <c r="L10216" t="s">
        <v>28584</v>
      </c>
      <c r="M10216" t="s">
        <v>28585</v>
      </c>
      <c r="N10216">
        <v>2.5933333329999999</v>
      </c>
      <c r="O10216">
        <v>0</v>
      </c>
      <c r="P10216">
        <v>1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8.730282981915001E-2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8.730282981915001E-2</v>
      </c>
    </row>
    <row r="10217" spans="1:31" x14ac:dyDescent="0.25">
      <c r="A10217">
        <v>1859232</v>
      </c>
      <c r="B10217">
        <v>1</v>
      </c>
      <c r="C10217" t="s">
        <v>81</v>
      </c>
      <c r="D10217" t="s">
        <v>112</v>
      </c>
      <c r="E10217" t="s">
        <v>252</v>
      </c>
      <c r="F10217" t="s">
        <v>19695</v>
      </c>
      <c r="G10217" t="s">
        <v>142</v>
      </c>
      <c r="H10217" t="s">
        <v>134</v>
      </c>
      <c r="I10217" t="s">
        <v>135</v>
      </c>
      <c r="J10217" t="s">
        <v>136</v>
      </c>
      <c r="K10217" t="s">
        <v>137</v>
      </c>
      <c r="L10217" t="s">
        <v>28586</v>
      </c>
      <c r="M10217" t="s">
        <v>28587</v>
      </c>
      <c r="N10217">
        <v>3.3477777770000001</v>
      </c>
      <c r="O10217">
        <v>0</v>
      </c>
      <c r="P10217">
        <v>121</v>
      </c>
      <c r="Q10217">
        <v>0</v>
      </c>
      <c r="R10217">
        <v>15</v>
      </c>
      <c r="S10217">
        <v>0</v>
      </c>
      <c r="T10217">
        <v>33</v>
      </c>
      <c r="U10217">
        <v>0</v>
      </c>
      <c r="V10217">
        <v>0</v>
      </c>
      <c r="W10217">
        <v>0</v>
      </c>
      <c r="X10217">
        <v>67.6769247977372</v>
      </c>
      <c r="Y10217">
        <v>0</v>
      </c>
      <c r="Z10217">
        <v>12.26912688497122</v>
      </c>
      <c r="AA10217">
        <v>0</v>
      </c>
      <c r="AB10217">
        <v>18.139813700719472</v>
      </c>
      <c r="AC10217">
        <v>0</v>
      </c>
      <c r="AD10217">
        <v>0</v>
      </c>
      <c r="AE10217">
        <v>98.085865383427887</v>
      </c>
    </row>
    <row r="10218" spans="1:31" x14ac:dyDescent="0.25">
      <c r="A10218">
        <v>1859255</v>
      </c>
      <c r="B10218">
        <v>1</v>
      </c>
      <c r="C10218" t="s">
        <v>80</v>
      </c>
      <c r="D10218" t="s">
        <v>103</v>
      </c>
      <c r="E10218" t="s">
        <v>140</v>
      </c>
      <c r="F10218" t="s">
        <v>28588</v>
      </c>
      <c r="G10218" t="s">
        <v>142</v>
      </c>
      <c r="H10218" t="s">
        <v>134</v>
      </c>
      <c r="I10218" t="s">
        <v>135</v>
      </c>
      <c r="J10218" t="s">
        <v>136</v>
      </c>
      <c r="K10218" t="s">
        <v>137</v>
      </c>
      <c r="L10218" t="s">
        <v>28589</v>
      </c>
      <c r="M10218" t="s">
        <v>28590</v>
      </c>
      <c r="N10218">
        <v>2.8622222220000002</v>
      </c>
      <c r="O10218">
        <v>0</v>
      </c>
      <c r="P10218">
        <v>0</v>
      </c>
      <c r="Q10218">
        <v>0</v>
      </c>
      <c r="R10218">
        <v>1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20.459112065042802</v>
      </c>
      <c r="AA10218">
        <v>0</v>
      </c>
      <c r="AB10218">
        <v>0</v>
      </c>
      <c r="AC10218">
        <v>0</v>
      </c>
      <c r="AD10218">
        <v>0</v>
      </c>
      <c r="AE10218">
        <v>20.459112065042802</v>
      </c>
    </row>
    <row r="10219" spans="1:31" x14ac:dyDescent="0.25">
      <c r="A10219">
        <v>1859796</v>
      </c>
      <c r="B10219">
        <v>1</v>
      </c>
      <c r="C10219" t="s">
        <v>80</v>
      </c>
      <c r="D10219" t="s">
        <v>103</v>
      </c>
      <c r="E10219" t="s">
        <v>252</v>
      </c>
      <c r="F10219" t="s">
        <v>28591</v>
      </c>
      <c r="G10219" t="s">
        <v>279</v>
      </c>
      <c r="H10219" t="s">
        <v>134</v>
      </c>
      <c r="I10219" t="s">
        <v>135</v>
      </c>
      <c r="J10219" t="s">
        <v>136</v>
      </c>
      <c r="K10219" t="s">
        <v>137</v>
      </c>
      <c r="L10219" t="s">
        <v>28592</v>
      </c>
      <c r="M10219" t="s">
        <v>28593</v>
      </c>
      <c r="N10219">
        <v>1.2275</v>
      </c>
      <c r="O10219">
        <v>0</v>
      </c>
      <c r="P10219">
        <v>0</v>
      </c>
      <c r="Q10219">
        <v>0</v>
      </c>
      <c r="R10219">
        <v>8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115.48723174372199</v>
      </c>
      <c r="AA10219">
        <v>0</v>
      </c>
      <c r="AB10219">
        <v>0</v>
      </c>
      <c r="AC10219">
        <v>0</v>
      </c>
      <c r="AD10219">
        <v>0</v>
      </c>
      <c r="AE10219">
        <v>115.48723174372199</v>
      </c>
    </row>
    <row r="10220" spans="1:31" x14ac:dyDescent="0.25">
      <c r="A10220">
        <v>1859106</v>
      </c>
      <c r="B10220">
        <v>1</v>
      </c>
      <c r="C10220" t="s">
        <v>81</v>
      </c>
      <c r="D10220" t="s">
        <v>120</v>
      </c>
      <c r="E10220" t="s">
        <v>252</v>
      </c>
      <c r="F10220" t="s">
        <v>28594</v>
      </c>
      <c r="G10220" t="s">
        <v>279</v>
      </c>
      <c r="H10220" t="s">
        <v>134</v>
      </c>
      <c r="I10220" t="s">
        <v>135</v>
      </c>
      <c r="J10220" t="s">
        <v>136</v>
      </c>
      <c r="K10220" t="s">
        <v>137</v>
      </c>
      <c r="L10220" t="s">
        <v>28595</v>
      </c>
      <c r="M10220" t="s">
        <v>28596</v>
      </c>
      <c r="N10220">
        <v>1.5758333330000001</v>
      </c>
      <c r="O10220">
        <v>0</v>
      </c>
      <c r="P10220">
        <v>0</v>
      </c>
      <c r="Q10220">
        <v>0</v>
      </c>
      <c r="R10220">
        <v>3</v>
      </c>
      <c r="S10220">
        <v>0</v>
      </c>
      <c r="T10220">
        <v>1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13.781830558966451</v>
      </c>
      <c r="AA10220">
        <v>0</v>
      </c>
      <c r="AB10220">
        <v>3.3586672561830002</v>
      </c>
      <c r="AC10220">
        <v>0</v>
      </c>
      <c r="AD10220">
        <v>0</v>
      </c>
      <c r="AE10220">
        <v>17.140497815149452</v>
      </c>
    </row>
    <row r="10221" spans="1:31" x14ac:dyDescent="0.25">
      <c r="A10221">
        <v>1859567</v>
      </c>
      <c r="B10221">
        <v>1</v>
      </c>
      <c r="C10221" t="s">
        <v>80</v>
      </c>
      <c r="D10221" t="s">
        <v>98</v>
      </c>
      <c r="E10221" t="s">
        <v>252</v>
      </c>
      <c r="F10221" t="s">
        <v>26011</v>
      </c>
      <c r="G10221" t="s">
        <v>279</v>
      </c>
      <c r="H10221" t="s">
        <v>134</v>
      </c>
      <c r="I10221" t="s">
        <v>135</v>
      </c>
      <c r="J10221" t="s">
        <v>136</v>
      </c>
      <c r="K10221" t="s">
        <v>137</v>
      </c>
      <c r="L10221" t="s">
        <v>28597</v>
      </c>
      <c r="M10221" t="s">
        <v>28598</v>
      </c>
      <c r="N10221">
        <v>0.72194444400000002</v>
      </c>
      <c r="O10221">
        <v>0</v>
      </c>
      <c r="P10221">
        <v>13</v>
      </c>
      <c r="Q10221">
        <v>0</v>
      </c>
      <c r="R10221">
        <v>37</v>
      </c>
      <c r="S10221">
        <v>0</v>
      </c>
      <c r="T10221">
        <v>18</v>
      </c>
      <c r="U10221">
        <v>0</v>
      </c>
      <c r="V10221">
        <v>0</v>
      </c>
      <c r="W10221">
        <v>0</v>
      </c>
      <c r="X10221">
        <v>3.2829134356077505</v>
      </c>
      <c r="Y10221">
        <v>0</v>
      </c>
      <c r="Z10221">
        <v>19.066449093380605</v>
      </c>
      <c r="AA10221">
        <v>0</v>
      </c>
      <c r="AB10221">
        <v>13.273022338024798</v>
      </c>
      <c r="AC10221">
        <v>0</v>
      </c>
      <c r="AD10221">
        <v>0</v>
      </c>
      <c r="AE10221">
        <v>35.622384867013153</v>
      </c>
    </row>
    <row r="10222" spans="1:31" x14ac:dyDescent="0.25">
      <c r="A10222">
        <v>1859710</v>
      </c>
      <c r="B10222">
        <v>1</v>
      </c>
      <c r="C10222" t="s">
        <v>80</v>
      </c>
      <c r="D10222" t="s">
        <v>100</v>
      </c>
      <c r="E10222" t="s">
        <v>202</v>
      </c>
      <c r="F10222" t="s">
        <v>28599</v>
      </c>
      <c r="G10222" t="s">
        <v>1283</v>
      </c>
      <c r="H10222" t="s">
        <v>157</v>
      </c>
      <c r="I10222" t="s">
        <v>135</v>
      </c>
      <c r="J10222" t="s">
        <v>136</v>
      </c>
      <c r="K10222" t="s">
        <v>137</v>
      </c>
      <c r="L10222" t="s">
        <v>28600</v>
      </c>
      <c r="M10222" t="s">
        <v>28601</v>
      </c>
      <c r="N10222">
        <v>0.62833333300000005</v>
      </c>
      <c r="O10222">
        <v>0</v>
      </c>
      <c r="P10222">
        <v>73</v>
      </c>
      <c r="Q10222">
        <v>0</v>
      </c>
      <c r="R10222">
        <v>15</v>
      </c>
      <c r="S10222">
        <v>0</v>
      </c>
      <c r="T10222">
        <v>22</v>
      </c>
      <c r="U10222">
        <v>0</v>
      </c>
      <c r="V10222">
        <v>0</v>
      </c>
      <c r="W10222">
        <v>0</v>
      </c>
      <c r="X10222">
        <v>8.7080547805978981</v>
      </c>
      <c r="Y10222">
        <v>0</v>
      </c>
      <c r="Z10222">
        <v>2.7578783046359998</v>
      </c>
      <c r="AA10222">
        <v>0</v>
      </c>
      <c r="AB10222">
        <v>35.029777392814104</v>
      </c>
      <c r="AC10222">
        <v>0</v>
      </c>
      <c r="AD10222">
        <v>0</v>
      </c>
      <c r="AE10222">
        <v>46.495710478048004</v>
      </c>
    </row>
    <row r="10223" spans="1:31" x14ac:dyDescent="0.25">
      <c r="A10223">
        <v>1859212</v>
      </c>
      <c r="B10223">
        <v>1</v>
      </c>
      <c r="C10223" t="s">
        <v>80</v>
      </c>
      <c r="D10223" t="s">
        <v>88</v>
      </c>
      <c r="E10223" t="s">
        <v>140</v>
      </c>
      <c r="F10223" t="s">
        <v>28602</v>
      </c>
      <c r="G10223" t="s">
        <v>246</v>
      </c>
      <c r="H10223" t="s">
        <v>134</v>
      </c>
      <c r="I10223" t="s">
        <v>135</v>
      </c>
      <c r="J10223" t="s">
        <v>136</v>
      </c>
      <c r="K10223" t="s">
        <v>137</v>
      </c>
      <c r="L10223" t="s">
        <v>28603</v>
      </c>
      <c r="M10223" t="s">
        <v>28604</v>
      </c>
      <c r="N10223">
        <v>6.0438888879999997</v>
      </c>
      <c r="O10223">
        <v>0</v>
      </c>
      <c r="P10223">
        <v>2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2.0371942698047421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2.0371942698047421</v>
      </c>
    </row>
    <row r="10224" spans="1:31" x14ac:dyDescent="0.25">
      <c r="A10224">
        <v>1859355</v>
      </c>
      <c r="B10224">
        <v>1</v>
      </c>
      <c r="C10224" t="s">
        <v>80</v>
      </c>
      <c r="D10224" t="s">
        <v>103</v>
      </c>
      <c r="E10224" t="s">
        <v>131</v>
      </c>
      <c r="F10224" t="s">
        <v>28605</v>
      </c>
      <c r="G10224" t="s">
        <v>133</v>
      </c>
      <c r="H10224" t="s">
        <v>134</v>
      </c>
      <c r="I10224" t="s">
        <v>135</v>
      </c>
      <c r="J10224" t="s">
        <v>136</v>
      </c>
      <c r="K10224" t="s">
        <v>137</v>
      </c>
      <c r="L10224" t="s">
        <v>28606</v>
      </c>
      <c r="M10224" t="s">
        <v>28607</v>
      </c>
      <c r="N10224">
        <v>2.1105555549999999</v>
      </c>
      <c r="O10224">
        <v>0</v>
      </c>
      <c r="P10224">
        <v>111</v>
      </c>
      <c r="Q10224">
        <v>0</v>
      </c>
      <c r="R10224">
        <v>0</v>
      </c>
      <c r="S10224">
        <v>0</v>
      </c>
      <c r="T10224">
        <v>34</v>
      </c>
      <c r="U10224">
        <v>0</v>
      </c>
      <c r="V10224">
        <v>0</v>
      </c>
      <c r="W10224">
        <v>0</v>
      </c>
      <c r="X10224">
        <v>56.559793660040349</v>
      </c>
      <c r="Y10224">
        <v>0</v>
      </c>
      <c r="Z10224">
        <v>0</v>
      </c>
      <c r="AA10224">
        <v>0</v>
      </c>
      <c r="AB10224">
        <v>25.246351400171669</v>
      </c>
      <c r="AC10224">
        <v>0</v>
      </c>
      <c r="AD10224">
        <v>0</v>
      </c>
      <c r="AE10224">
        <v>81.806145060212017</v>
      </c>
    </row>
    <row r="10225" spans="1:31" x14ac:dyDescent="0.25">
      <c r="A10225">
        <v>1858963</v>
      </c>
      <c r="B10225">
        <v>1</v>
      </c>
      <c r="C10225" t="s">
        <v>81</v>
      </c>
      <c r="D10225" t="s">
        <v>122</v>
      </c>
      <c r="E10225" t="s">
        <v>202</v>
      </c>
      <c r="F10225" t="s">
        <v>9342</v>
      </c>
      <c r="G10225" t="s">
        <v>156</v>
      </c>
      <c r="H10225" t="s">
        <v>157</v>
      </c>
      <c r="I10225" t="s">
        <v>135</v>
      </c>
      <c r="J10225" t="s">
        <v>136</v>
      </c>
      <c r="K10225" t="s">
        <v>137</v>
      </c>
      <c r="L10225" t="s">
        <v>28608</v>
      </c>
      <c r="M10225" t="s">
        <v>27884</v>
      </c>
      <c r="N10225">
        <v>0.50444444399999999</v>
      </c>
      <c r="O10225">
        <v>0</v>
      </c>
      <c r="P10225">
        <v>660</v>
      </c>
      <c r="Q10225">
        <v>175</v>
      </c>
      <c r="R10225">
        <v>12</v>
      </c>
      <c r="S10225">
        <v>17</v>
      </c>
      <c r="T10225">
        <v>78</v>
      </c>
      <c r="U10225">
        <v>0</v>
      </c>
      <c r="V10225">
        <v>1</v>
      </c>
      <c r="W10225">
        <v>0</v>
      </c>
      <c r="X10225">
        <v>55.027130733728889</v>
      </c>
      <c r="Y10225">
        <v>62.513889890713301</v>
      </c>
      <c r="Z10225">
        <v>1.4320086083425332</v>
      </c>
      <c r="AA10225">
        <v>98.850262959929736</v>
      </c>
      <c r="AB10225">
        <v>4.2492171775869334</v>
      </c>
      <c r="AC10225">
        <v>0</v>
      </c>
      <c r="AD10225">
        <v>0.16217948413333336</v>
      </c>
      <c r="AE10225">
        <v>222.23468885443472</v>
      </c>
    </row>
    <row r="10226" spans="1:31" x14ac:dyDescent="0.25">
      <c r="A10226">
        <v>1859753</v>
      </c>
      <c r="B10226">
        <v>1</v>
      </c>
      <c r="C10226" t="s">
        <v>80</v>
      </c>
      <c r="D10226" t="s">
        <v>96</v>
      </c>
      <c r="E10226" t="s">
        <v>140</v>
      </c>
      <c r="F10226" t="s">
        <v>28609</v>
      </c>
      <c r="G10226" t="s">
        <v>213</v>
      </c>
      <c r="H10226" t="s">
        <v>134</v>
      </c>
      <c r="I10226" t="s">
        <v>135</v>
      </c>
      <c r="J10226" t="s">
        <v>136</v>
      </c>
      <c r="K10226" t="s">
        <v>137</v>
      </c>
      <c r="L10226" t="s">
        <v>28610</v>
      </c>
      <c r="M10226" t="s">
        <v>28611</v>
      </c>
      <c r="N10226">
        <v>1.945277777</v>
      </c>
      <c r="O10226">
        <v>0</v>
      </c>
      <c r="P10226">
        <v>1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3.5763983988426666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3.5763983988426666</v>
      </c>
    </row>
    <row r="10227" spans="1:31" x14ac:dyDescent="0.25">
      <c r="A10227">
        <v>1859610</v>
      </c>
      <c r="B10227">
        <v>1</v>
      </c>
      <c r="C10227" t="s">
        <v>80</v>
      </c>
      <c r="D10227" t="s">
        <v>100</v>
      </c>
      <c r="E10227" t="s">
        <v>164</v>
      </c>
      <c r="F10227" t="s">
        <v>28612</v>
      </c>
      <c r="G10227" t="s">
        <v>156</v>
      </c>
      <c r="H10227" t="s">
        <v>157</v>
      </c>
      <c r="I10227" t="s">
        <v>135</v>
      </c>
      <c r="J10227" t="s">
        <v>136</v>
      </c>
      <c r="K10227" t="s">
        <v>137</v>
      </c>
      <c r="L10227" t="s">
        <v>28613</v>
      </c>
      <c r="M10227" t="s">
        <v>28614</v>
      </c>
      <c r="N10227">
        <v>0.86499999999999999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45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56.827238252390387</v>
      </c>
      <c r="AC10227">
        <v>0</v>
      </c>
      <c r="AD10227">
        <v>0</v>
      </c>
      <c r="AE10227">
        <v>56.827238252390387</v>
      </c>
    </row>
    <row r="10228" spans="1:31" x14ac:dyDescent="0.25">
      <c r="A10228">
        <v>1859478</v>
      </c>
      <c r="B10228">
        <v>1</v>
      </c>
      <c r="C10228" t="s">
        <v>80</v>
      </c>
      <c r="D10228" t="s">
        <v>98</v>
      </c>
      <c r="E10228" t="s">
        <v>131</v>
      </c>
      <c r="F10228" t="s">
        <v>28615</v>
      </c>
      <c r="G10228" t="s">
        <v>133</v>
      </c>
      <c r="H10228" t="s">
        <v>134</v>
      </c>
      <c r="I10228" t="s">
        <v>135</v>
      </c>
      <c r="J10228" t="s">
        <v>136</v>
      </c>
      <c r="K10228" t="s">
        <v>137</v>
      </c>
      <c r="L10228" t="s">
        <v>28616</v>
      </c>
      <c r="M10228" t="s">
        <v>28617</v>
      </c>
      <c r="N10228">
        <v>3.3877777770000002</v>
      </c>
      <c r="O10228">
        <v>0</v>
      </c>
      <c r="P10228">
        <v>0</v>
      </c>
      <c r="Q10228">
        <v>0</v>
      </c>
      <c r="R10228">
        <v>2</v>
      </c>
      <c r="S10228">
        <v>0</v>
      </c>
      <c r="T10228">
        <v>1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7.240492006456301</v>
      </c>
      <c r="AA10228">
        <v>0</v>
      </c>
      <c r="AB10228">
        <v>1.0131119189736</v>
      </c>
      <c r="AC10228">
        <v>0</v>
      </c>
      <c r="AD10228">
        <v>0</v>
      </c>
      <c r="AE10228">
        <v>8.2536039254299016</v>
      </c>
    </row>
    <row r="10229" spans="1:31" x14ac:dyDescent="0.25">
      <c r="A10229">
        <v>1859501</v>
      </c>
      <c r="B10229">
        <v>1</v>
      </c>
      <c r="C10229" t="s">
        <v>80</v>
      </c>
      <c r="D10229" t="s">
        <v>105</v>
      </c>
      <c r="E10229" t="s">
        <v>140</v>
      </c>
      <c r="F10229" t="s">
        <v>28618</v>
      </c>
      <c r="G10229" t="s">
        <v>246</v>
      </c>
      <c r="H10229" t="s">
        <v>134</v>
      </c>
      <c r="I10229" t="s">
        <v>135</v>
      </c>
      <c r="J10229" t="s">
        <v>136</v>
      </c>
      <c r="K10229" t="s">
        <v>137</v>
      </c>
      <c r="L10229" t="s">
        <v>28619</v>
      </c>
      <c r="M10229" t="s">
        <v>28620</v>
      </c>
      <c r="N10229">
        <v>0.92666666600000003</v>
      </c>
      <c r="O10229">
        <v>0</v>
      </c>
      <c r="P10229">
        <v>5</v>
      </c>
      <c r="Q10229">
        <v>0</v>
      </c>
      <c r="R10229">
        <v>0</v>
      </c>
      <c r="S10229">
        <v>0</v>
      </c>
      <c r="T10229">
        <v>1</v>
      </c>
      <c r="U10229">
        <v>0</v>
      </c>
      <c r="V10229">
        <v>0</v>
      </c>
      <c r="W10229">
        <v>0</v>
      </c>
      <c r="X10229">
        <v>0.58574560685760013</v>
      </c>
      <c r="Y10229">
        <v>0</v>
      </c>
      <c r="Z10229">
        <v>0</v>
      </c>
      <c r="AA10229">
        <v>0</v>
      </c>
      <c r="AB10229">
        <v>0.19777503847920003</v>
      </c>
      <c r="AC10229">
        <v>0</v>
      </c>
      <c r="AD10229">
        <v>0</v>
      </c>
      <c r="AE10229">
        <v>0.78352064533680021</v>
      </c>
    </row>
    <row r="10230" spans="1:31" x14ac:dyDescent="0.25">
      <c r="A10230">
        <v>1859833</v>
      </c>
      <c r="B10230">
        <v>1</v>
      </c>
      <c r="C10230" t="s">
        <v>80</v>
      </c>
      <c r="D10230" t="s">
        <v>103</v>
      </c>
      <c r="E10230" t="s">
        <v>140</v>
      </c>
      <c r="F10230" t="s">
        <v>28621</v>
      </c>
      <c r="G10230" t="s">
        <v>246</v>
      </c>
      <c r="H10230" t="s">
        <v>134</v>
      </c>
      <c r="I10230" t="s">
        <v>135</v>
      </c>
      <c r="J10230" t="s">
        <v>136</v>
      </c>
      <c r="K10230" t="s">
        <v>137</v>
      </c>
      <c r="L10230" t="s">
        <v>28622</v>
      </c>
      <c r="M10230" t="s">
        <v>28623</v>
      </c>
      <c r="N10230">
        <v>1.2008333330000001</v>
      </c>
      <c r="O10230">
        <v>0</v>
      </c>
      <c r="P10230">
        <v>3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0.35796482055693329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0.35796482055693329</v>
      </c>
    </row>
    <row r="10231" spans="1:31" x14ac:dyDescent="0.25">
      <c r="A10231">
        <v>1858983</v>
      </c>
      <c r="B10231">
        <v>1</v>
      </c>
      <c r="C10231" t="s">
        <v>81</v>
      </c>
      <c r="D10231" t="s">
        <v>128</v>
      </c>
      <c r="E10231" t="s">
        <v>154</v>
      </c>
      <c r="F10231" t="s">
        <v>28624</v>
      </c>
      <c r="G10231" t="s">
        <v>3560</v>
      </c>
      <c r="H10231" t="s">
        <v>157</v>
      </c>
      <c r="I10231" t="s">
        <v>135</v>
      </c>
      <c r="J10231" t="s">
        <v>136</v>
      </c>
      <c r="K10231" t="s">
        <v>137</v>
      </c>
      <c r="L10231" t="s">
        <v>28625</v>
      </c>
      <c r="M10231" t="s">
        <v>28626</v>
      </c>
      <c r="N10231">
        <v>2.7941666660000002</v>
      </c>
      <c r="O10231">
        <v>0</v>
      </c>
      <c r="P10231">
        <v>446</v>
      </c>
      <c r="Q10231">
        <v>0</v>
      </c>
      <c r="R10231">
        <v>0</v>
      </c>
      <c r="S10231">
        <v>0</v>
      </c>
      <c r="T10231">
        <v>15</v>
      </c>
      <c r="U10231">
        <v>0</v>
      </c>
      <c r="V10231">
        <v>0</v>
      </c>
      <c r="W10231">
        <v>0</v>
      </c>
      <c r="X10231">
        <v>144.25231138564303</v>
      </c>
      <c r="Y10231">
        <v>0</v>
      </c>
      <c r="Z10231">
        <v>0</v>
      </c>
      <c r="AA10231">
        <v>0</v>
      </c>
      <c r="AB10231">
        <v>35.542110179191731</v>
      </c>
      <c r="AC10231">
        <v>0</v>
      </c>
      <c r="AD10231">
        <v>0</v>
      </c>
      <c r="AE10231">
        <v>179.79442156483475</v>
      </c>
    </row>
    <row r="10232" spans="1:31" x14ac:dyDescent="0.25">
      <c r="A10232">
        <v>1859524</v>
      </c>
      <c r="B10232">
        <v>1</v>
      </c>
      <c r="C10232" t="s">
        <v>80</v>
      </c>
      <c r="D10232" t="s">
        <v>85</v>
      </c>
      <c r="E10232" t="s">
        <v>223</v>
      </c>
      <c r="F10232" t="s">
        <v>28627</v>
      </c>
      <c r="G10232" t="s">
        <v>1055</v>
      </c>
      <c r="H10232" t="s">
        <v>134</v>
      </c>
      <c r="I10232" t="s">
        <v>135</v>
      </c>
      <c r="J10232" t="s">
        <v>136</v>
      </c>
      <c r="K10232" t="s">
        <v>137</v>
      </c>
      <c r="L10232" t="s">
        <v>28628</v>
      </c>
      <c r="M10232" t="s">
        <v>28629</v>
      </c>
      <c r="N10232">
        <v>2.6216666659999999</v>
      </c>
      <c r="O10232">
        <v>0</v>
      </c>
      <c r="P10232">
        <v>56</v>
      </c>
      <c r="Q10232">
        <v>0</v>
      </c>
      <c r="R10232">
        <v>0</v>
      </c>
      <c r="S10232">
        <v>0</v>
      </c>
      <c r="T10232">
        <v>42</v>
      </c>
      <c r="U10232">
        <v>0</v>
      </c>
      <c r="V10232">
        <v>0</v>
      </c>
      <c r="W10232">
        <v>0</v>
      </c>
      <c r="X10232">
        <v>34.555827490858114</v>
      </c>
      <c r="Y10232">
        <v>0</v>
      </c>
      <c r="Z10232">
        <v>0</v>
      </c>
      <c r="AA10232">
        <v>0</v>
      </c>
      <c r="AB10232">
        <v>127.33472446721041</v>
      </c>
      <c r="AC10232">
        <v>0</v>
      </c>
      <c r="AD10232">
        <v>0</v>
      </c>
      <c r="AE10232">
        <v>161.89055195806853</v>
      </c>
    </row>
    <row r="10233" spans="1:31" x14ac:dyDescent="0.25">
      <c r="A10233">
        <v>1859693</v>
      </c>
      <c r="B10233">
        <v>1</v>
      </c>
      <c r="C10233" t="s">
        <v>80</v>
      </c>
      <c r="D10233" t="s">
        <v>84</v>
      </c>
      <c r="E10233" t="s">
        <v>140</v>
      </c>
      <c r="F10233" t="s">
        <v>28630</v>
      </c>
      <c r="G10233" t="s">
        <v>142</v>
      </c>
      <c r="H10233" t="s">
        <v>134</v>
      </c>
      <c r="I10233" t="s">
        <v>135</v>
      </c>
      <c r="J10233" t="s">
        <v>136</v>
      </c>
      <c r="K10233" t="s">
        <v>137</v>
      </c>
      <c r="L10233" t="s">
        <v>28631</v>
      </c>
      <c r="M10233" t="s">
        <v>28632</v>
      </c>
      <c r="N10233">
        <v>6.2925000000000004</v>
      </c>
      <c r="O10233">
        <v>0</v>
      </c>
      <c r="P10233">
        <v>7</v>
      </c>
      <c r="Q10233">
        <v>0</v>
      </c>
      <c r="R10233">
        <v>0</v>
      </c>
      <c r="S10233">
        <v>0</v>
      </c>
      <c r="T10233">
        <v>3</v>
      </c>
      <c r="U10233">
        <v>0</v>
      </c>
      <c r="V10233">
        <v>0</v>
      </c>
      <c r="W10233">
        <v>0</v>
      </c>
      <c r="X10233">
        <v>10.848310435573804</v>
      </c>
      <c r="Y10233">
        <v>0</v>
      </c>
      <c r="Z10233">
        <v>0</v>
      </c>
      <c r="AA10233">
        <v>0</v>
      </c>
      <c r="AB10233">
        <v>17.334907446731762</v>
      </c>
      <c r="AC10233">
        <v>0</v>
      </c>
      <c r="AD10233">
        <v>0</v>
      </c>
      <c r="AE10233">
        <v>28.183217882305566</v>
      </c>
    </row>
    <row r="10234" spans="1:31" x14ac:dyDescent="0.25">
      <c r="A10234">
        <v>1859006</v>
      </c>
      <c r="B10234">
        <v>1</v>
      </c>
      <c r="C10234" t="s">
        <v>81</v>
      </c>
      <c r="D10234" t="s">
        <v>117</v>
      </c>
      <c r="E10234" t="s">
        <v>202</v>
      </c>
      <c r="F10234" t="s">
        <v>1000</v>
      </c>
      <c r="G10234" t="s">
        <v>156</v>
      </c>
      <c r="H10234" t="s">
        <v>157</v>
      </c>
      <c r="I10234" t="s">
        <v>135</v>
      </c>
      <c r="J10234" t="s">
        <v>136</v>
      </c>
      <c r="K10234" t="s">
        <v>137</v>
      </c>
      <c r="L10234" t="s">
        <v>28633</v>
      </c>
      <c r="M10234" t="s">
        <v>28634</v>
      </c>
      <c r="N10234">
        <v>0.946944444</v>
      </c>
      <c r="O10234">
        <v>1</v>
      </c>
      <c r="P10234">
        <v>490</v>
      </c>
      <c r="Q10234">
        <v>10</v>
      </c>
      <c r="R10234">
        <v>33</v>
      </c>
      <c r="S10234">
        <v>2</v>
      </c>
      <c r="T10234">
        <v>13</v>
      </c>
      <c r="U10234">
        <v>0</v>
      </c>
      <c r="V10234">
        <v>0</v>
      </c>
      <c r="W10234">
        <v>0.44201760918101674</v>
      </c>
      <c r="X10234">
        <v>41.822313803950593</v>
      </c>
      <c r="Y10234">
        <v>4.7881321140820745</v>
      </c>
      <c r="Z10234">
        <v>7.1045864196635842</v>
      </c>
      <c r="AA10234">
        <v>0.95515268060062508</v>
      </c>
      <c r="AB10234">
        <v>1.8432896995850363</v>
      </c>
      <c r="AC10234">
        <v>0</v>
      </c>
      <c r="AD10234">
        <v>0</v>
      </c>
      <c r="AE10234">
        <v>56.955492327062927</v>
      </c>
    </row>
    <row r="10235" spans="1:31" x14ac:dyDescent="0.25">
      <c r="A10235">
        <v>1859547</v>
      </c>
      <c r="B10235">
        <v>1</v>
      </c>
      <c r="C10235" t="s">
        <v>81</v>
      </c>
      <c r="D10235" t="s">
        <v>112</v>
      </c>
      <c r="E10235" t="s">
        <v>140</v>
      </c>
      <c r="F10235" t="s">
        <v>28635</v>
      </c>
      <c r="G10235" t="s">
        <v>246</v>
      </c>
      <c r="H10235" t="s">
        <v>134</v>
      </c>
      <c r="I10235" t="s">
        <v>135</v>
      </c>
      <c r="J10235" t="s">
        <v>136</v>
      </c>
      <c r="K10235" t="s">
        <v>137</v>
      </c>
      <c r="L10235" t="s">
        <v>28636</v>
      </c>
      <c r="M10235" t="s">
        <v>28637</v>
      </c>
      <c r="N10235">
        <v>1.940555555</v>
      </c>
      <c r="O10235">
        <v>0</v>
      </c>
      <c r="P10235">
        <v>1</v>
      </c>
      <c r="Q10235">
        <v>0</v>
      </c>
      <c r="R10235">
        <v>0</v>
      </c>
      <c r="S10235">
        <v>0</v>
      </c>
      <c r="T10235">
        <v>1</v>
      </c>
      <c r="U10235">
        <v>0</v>
      </c>
      <c r="V10235">
        <v>0</v>
      </c>
      <c r="W10235">
        <v>0</v>
      </c>
      <c r="X10235">
        <v>0.15287803250002502</v>
      </c>
      <c r="Y10235">
        <v>0</v>
      </c>
      <c r="Z10235">
        <v>0</v>
      </c>
      <c r="AA10235">
        <v>0</v>
      </c>
      <c r="AB10235">
        <v>0.60347718050620003</v>
      </c>
      <c r="AC10235">
        <v>0</v>
      </c>
      <c r="AD10235">
        <v>0</v>
      </c>
      <c r="AE10235">
        <v>0.75635521300622499</v>
      </c>
    </row>
    <row r="10236" spans="1:31" x14ac:dyDescent="0.25">
      <c r="A10236">
        <v>1859484</v>
      </c>
      <c r="B10236">
        <v>1</v>
      </c>
      <c r="C10236" t="s">
        <v>80</v>
      </c>
      <c r="D10236" t="s">
        <v>93</v>
      </c>
      <c r="E10236" t="s">
        <v>140</v>
      </c>
      <c r="F10236" t="s">
        <v>28638</v>
      </c>
      <c r="G10236" t="s">
        <v>142</v>
      </c>
      <c r="H10236" t="s">
        <v>134</v>
      </c>
      <c r="I10236" t="s">
        <v>135</v>
      </c>
      <c r="J10236" t="s">
        <v>136</v>
      </c>
      <c r="K10236" t="s">
        <v>137</v>
      </c>
      <c r="L10236" t="s">
        <v>28639</v>
      </c>
      <c r="M10236" t="s">
        <v>28640</v>
      </c>
      <c r="N10236">
        <v>4.0811111110000002</v>
      </c>
      <c r="O10236">
        <v>0</v>
      </c>
      <c r="P10236">
        <v>1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0.38517461083690002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0.38517461083690002</v>
      </c>
    </row>
    <row r="10237" spans="1:31" x14ac:dyDescent="0.25">
      <c r="A10237">
        <v>1859378</v>
      </c>
      <c r="B10237">
        <v>1</v>
      </c>
      <c r="C10237" t="s">
        <v>81</v>
      </c>
      <c r="D10237" t="s">
        <v>112</v>
      </c>
      <c r="E10237" t="s">
        <v>131</v>
      </c>
      <c r="F10237" t="s">
        <v>10703</v>
      </c>
      <c r="G10237" t="s">
        <v>133</v>
      </c>
      <c r="H10237" t="s">
        <v>134</v>
      </c>
      <c r="I10237" t="s">
        <v>135</v>
      </c>
      <c r="J10237" t="s">
        <v>136</v>
      </c>
      <c r="K10237" t="s">
        <v>137</v>
      </c>
      <c r="L10237" t="s">
        <v>28641</v>
      </c>
      <c r="M10237" t="s">
        <v>28642</v>
      </c>
      <c r="N10237">
        <v>0.56638888799999998</v>
      </c>
      <c r="O10237">
        <v>0</v>
      </c>
      <c r="P10237">
        <v>35</v>
      </c>
      <c r="Q10237">
        <v>0</v>
      </c>
      <c r="R10237">
        <v>0</v>
      </c>
      <c r="S10237">
        <v>0</v>
      </c>
      <c r="T10237">
        <v>1</v>
      </c>
      <c r="U10237">
        <v>0</v>
      </c>
      <c r="V10237">
        <v>0</v>
      </c>
      <c r="W10237">
        <v>0</v>
      </c>
      <c r="X10237">
        <v>3.4096924559253341</v>
      </c>
      <c r="Y10237">
        <v>0</v>
      </c>
      <c r="Z10237">
        <v>0</v>
      </c>
      <c r="AA10237">
        <v>0</v>
      </c>
      <c r="AB10237">
        <v>6.3131485721883332E-2</v>
      </c>
      <c r="AC10237">
        <v>0</v>
      </c>
      <c r="AD10237">
        <v>0</v>
      </c>
      <c r="AE10237">
        <v>3.4728239416472175</v>
      </c>
    </row>
    <row r="10238" spans="1:31" x14ac:dyDescent="0.25">
      <c r="A10238">
        <v>1859541</v>
      </c>
      <c r="B10238">
        <v>1</v>
      </c>
      <c r="C10238" t="s">
        <v>81</v>
      </c>
      <c r="D10238" t="s">
        <v>128</v>
      </c>
      <c r="E10238" t="s">
        <v>223</v>
      </c>
      <c r="F10238" t="s">
        <v>28643</v>
      </c>
      <c r="G10238" t="s">
        <v>10034</v>
      </c>
      <c r="H10238" t="s">
        <v>134</v>
      </c>
      <c r="I10238" t="s">
        <v>135</v>
      </c>
      <c r="J10238" t="s">
        <v>136</v>
      </c>
      <c r="K10238" t="s">
        <v>137</v>
      </c>
      <c r="L10238" t="s">
        <v>28644</v>
      </c>
      <c r="M10238" t="s">
        <v>28645</v>
      </c>
      <c r="N10238">
        <v>6.2711111109999997</v>
      </c>
      <c r="O10238">
        <v>0</v>
      </c>
      <c r="P10238">
        <v>2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4.0766921976880006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4.0766921976880006</v>
      </c>
    </row>
    <row r="10239" spans="1:31" x14ac:dyDescent="0.25">
      <c r="A10239">
        <v>1859587</v>
      </c>
      <c r="B10239">
        <v>1</v>
      </c>
      <c r="C10239" t="s">
        <v>80</v>
      </c>
      <c r="D10239" t="s">
        <v>103</v>
      </c>
      <c r="E10239" t="s">
        <v>223</v>
      </c>
      <c r="F10239" t="s">
        <v>27074</v>
      </c>
      <c r="G10239" t="s">
        <v>1055</v>
      </c>
      <c r="H10239" t="s">
        <v>134</v>
      </c>
      <c r="I10239" t="s">
        <v>135</v>
      </c>
      <c r="J10239" t="s">
        <v>136</v>
      </c>
      <c r="K10239" t="s">
        <v>137</v>
      </c>
      <c r="L10239" t="s">
        <v>28646</v>
      </c>
      <c r="M10239" t="s">
        <v>28647</v>
      </c>
      <c r="N10239">
        <v>0.76972222199999996</v>
      </c>
      <c r="O10239">
        <v>0</v>
      </c>
      <c r="P10239">
        <v>20</v>
      </c>
      <c r="Q10239">
        <v>0</v>
      </c>
      <c r="R10239">
        <v>0</v>
      </c>
      <c r="S10239">
        <v>0</v>
      </c>
      <c r="T10239">
        <v>5</v>
      </c>
      <c r="U10239">
        <v>0</v>
      </c>
      <c r="V10239">
        <v>0</v>
      </c>
      <c r="W10239">
        <v>0</v>
      </c>
      <c r="X10239">
        <v>3.4651064990199005</v>
      </c>
      <c r="Y10239">
        <v>0</v>
      </c>
      <c r="Z10239">
        <v>0</v>
      </c>
      <c r="AA10239">
        <v>0</v>
      </c>
      <c r="AB10239">
        <v>14.22625044905997</v>
      </c>
      <c r="AC10239">
        <v>0</v>
      </c>
      <c r="AD10239">
        <v>0</v>
      </c>
      <c r="AE10239">
        <v>17.691356948079871</v>
      </c>
    </row>
    <row r="10240" spans="1:31" x14ac:dyDescent="0.25">
      <c r="A10240">
        <v>1859292</v>
      </c>
      <c r="B10240">
        <v>1</v>
      </c>
      <c r="C10240" t="s">
        <v>81</v>
      </c>
      <c r="D10240" t="s">
        <v>120</v>
      </c>
      <c r="E10240" t="s">
        <v>131</v>
      </c>
      <c r="F10240" t="s">
        <v>28648</v>
      </c>
      <c r="G10240" t="s">
        <v>133</v>
      </c>
      <c r="H10240" t="s">
        <v>134</v>
      </c>
      <c r="I10240" t="s">
        <v>135</v>
      </c>
      <c r="J10240" t="s">
        <v>136</v>
      </c>
      <c r="K10240" t="s">
        <v>137</v>
      </c>
      <c r="L10240" t="s">
        <v>28649</v>
      </c>
      <c r="M10240" t="s">
        <v>28650</v>
      </c>
      <c r="N10240">
        <v>1.3252777769999999</v>
      </c>
      <c r="O10240">
        <v>0</v>
      </c>
      <c r="P10240">
        <v>1</v>
      </c>
      <c r="Q10240">
        <v>0</v>
      </c>
      <c r="R10240">
        <v>2</v>
      </c>
      <c r="S10240">
        <v>0</v>
      </c>
      <c r="T10240">
        <v>1</v>
      </c>
      <c r="U10240">
        <v>0</v>
      </c>
      <c r="V10240">
        <v>0</v>
      </c>
      <c r="W10240">
        <v>0</v>
      </c>
      <c r="X10240">
        <v>1.4704981489902003</v>
      </c>
      <c r="Y10240">
        <v>0</v>
      </c>
      <c r="Z10240">
        <v>13.414581381958351</v>
      </c>
      <c r="AA10240">
        <v>0</v>
      </c>
      <c r="AB10240">
        <v>9.0945756636766684E-2</v>
      </c>
      <c r="AC10240">
        <v>0</v>
      </c>
      <c r="AD10240">
        <v>0</v>
      </c>
      <c r="AE10240">
        <v>14.976025287585319</v>
      </c>
    </row>
    <row r="10241" spans="1:31" x14ac:dyDescent="0.25">
      <c r="A10241">
        <v>1859630</v>
      </c>
      <c r="B10241">
        <v>1</v>
      </c>
      <c r="C10241" t="s">
        <v>80</v>
      </c>
      <c r="D10241" t="s">
        <v>95</v>
      </c>
      <c r="E10241" t="s">
        <v>202</v>
      </c>
      <c r="F10241" t="s">
        <v>16301</v>
      </c>
      <c r="G10241" t="s">
        <v>156</v>
      </c>
      <c r="H10241" t="s">
        <v>157</v>
      </c>
      <c r="I10241" t="s">
        <v>135</v>
      </c>
      <c r="J10241" t="s">
        <v>136</v>
      </c>
      <c r="K10241" t="s">
        <v>137</v>
      </c>
      <c r="L10241" t="s">
        <v>28651</v>
      </c>
      <c r="M10241" t="s">
        <v>28652</v>
      </c>
      <c r="N10241">
        <v>5.5E-2</v>
      </c>
      <c r="O10241">
        <v>0</v>
      </c>
      <c r="P10241">
        <v>470</v>
      </c>
      <c r="Q10241">
        <v>0</v>
      </c>
      <c r="R10241">
        <v>0</v>
      </c>
      <c r="S10241">
        <v>4</v>
      </c>
      <c r="T10241">
        <v>27</v>
      </c>
      <c r="U10241">
        <v>0</v>
      </c>
      <c r="V10241">
        <v>0</v>
      </c>
      <c r="W10241">
        <v>0</v>
      </c>
      <c r="X10241">
        <v>4.5310422211460999</v>
      </c>
      <c r="Y10241">
        <v>0</v>
      </c>
      <c r="Z10241">
        <v>0</v>
      </c>
      <c r="AA10241">
        <v>0.85698436171920001</v>
      </c>
      <c r="AB10241">
        <v>0.85823612198335009</v>
      </c>
      <c r="AC10241">
        <v>0</v>
      </c>
      <c r="AD10241">
        <v>0</v>
      </c>
      <c r="AE10241">
        <v>6.2462627048486503</v>
      </c>
    </row>
    <row r="10242" spans="1:31" x14ac:dyDescent="0.25">
      <c r="A10242">
        <v>1859192</v>
      </c>
      <c r="B10242">
        <v>1</v>
      </c>
      <c r="C10242" t="s">
        <v>80</v>
      </c>
      <c r="D10242" t="s">
        <v>99</v>
      </c>
      <c r="E10242" t="s">
        <v>252</v>
      </c>
      <c r="F10242" t="s">
        <v>2928</v>
      </c>
      <c r="G10242" t="s">
        <v>150</v>
      </c>
      <c r="H10242" t="s">
        <v>134</v>
      </c>
      <c r="I10242" t="s">
        <v>135</v>
      </c>
      <c r="J10242" t="s">
        <v>136</v>
      </c>
      <c r="K10242" t="s">
        <v>151</v>
      </c>
      <c r="L10242" t="s">
        <v>28653</v>
      </c>
      <c r="M10242" t="s">
        <v>28654</v>
      </c>
      <c r="N10242">
        <v>7.9670888880000001</v>
      </c>
      <c r="O10242">
        <v>0</v>
      </c>
      <c r="P10242">
        <v>24</v>
      </c>
      <c r="Q10242">
        <v>0</v>
      </c>
      <c r="R10242">
        <v>0</v>
      </c>
      <c r="S10242">
        <v>0</v>
      </c>
      <c r="T10242">
        <v>2</v>
      </c>
      <c r="U10242">
        <v>0</v>
      </c>
      <c r="V10242">
        <v>0</v>
      </c>
      <c r="W10242">
        <v>0</v>
      </c>
      <c r="X10242">
        <v>20.798245548026667</v>
      </c>
      <c r="Y10242">
        <v>0</v>
      </c>
      <c r="Z10242">
        <v>0</v>
      </c>
      <c r="AA10242">
        <v>0</v>
      </c>
      <c r="AB10242">
        <v>38.727028393511311</v>
      </c>
      <c r="AC10242">
        <v>0</v>
      </c>
      <c r="AD10242">
        <v>0</v>
      </c>
      <c r="AE10242">
        <v>59.525273941537975</v>
      </c>
    </row>
    <row r="10243" spans="1:31" x14ac:dyDescent="0.25">
      <c r="A10243">
        <v>1859395</v>
      </c>
      <c r="B10243">
        <v>1</v>
      </c>
      <c r="C10243" t="s">
        <v>80</v>
      </c>
      <c r="D10243" t="s">
        <v>84</v>
      </c>
      <c r="E10243" t="s">
        <v>140</v>
      </c>
      <c r="F10243" t="s">
        <v>28655</v>
      </c>
      <c r="G10243" t="s">
        <v>142</v>
      </c>
      <c r="H10243" t="s">
        <v>134</v>
      </c>
      <c r="I10243" t="s">
        <v>135</v>
      </c>
      <c r="J10243" t="s">
        <v>136</v>
      </c>
      <c r="K10243" t="s">
        <v>137</v>
      </c>
      <c r="L10243" t="s">
        <v>28656</v>
      </c>
      <c r="M10243" t="s">
        <v>28657</v>
      </c>
      <c r="N10243">
        <v>1.379444444</v>
      </c>
      <c r="O10243">
        <v>0</v>
      </c>
      <c r="P10243">
        <v>2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0.45884219889633338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0.45884219889633338</v>
      </c>
    </row>
    <row r="10244" spans="1:31" x14ac:dyDescent="0.25">
      <c r="A10244">
        <v>1859086</v>
      </c>
      <c r="B10244">
        <v>1</v>
      </c>
      <c r="C10244" t="s">
        <v>80</v>
      </c>
      <c r="D10244" t="s">
        <v>90</v>
      </c>
      <c r="E10244" t="s">
        <v>131</v>
      </c>
      <c r="F10244" t="s">
        <v>28658</v>
      </c>
      <c r="G10244" t="s">
        <v>133</v>
      </c>
      <c r="H10244" t="s">
        <v>134</v>
      </c>
      <c r="I10244" t="s">
        <v>135</v>
      </c>
      <c r="J10244" t="s">
        <v>136</v>
      </c>
      <c r="K10244" t="s">
        <v>137</v>
      </c>
      <c r="L10244" t="s">
        <v>28659</v>
      </c>
      <c r="M10244" t="s">
        <v>28660</v>
      </c>
      <c r="N10244">
        <v>1.7475000000000001</v>
      </c>
      <c r="O10244">
        <v>0</v>
      </c>
      <c r="P10244">
        <v>86</v>
      </c>
      <c r="Q10244">
        <v>0</v>
      </c>
      <c r="R10244">
        <v>0</v>
      </c>
      <c r="S10244">
        <v>0</v>
      </c>
      <c r="T10244">
        <v>29</v>
      </c>
      <c r="U10244">
        <v>0</v>
      </c>
      <c r="V10244">
        <v>0</v>
      </c>
      <c r="W10244">
        <v>0</v>
      </c>
      <c r="X10244">
        <v>32.457787958009376</v>
      </c>
      <c r="Y10244">
        <v>0</v>
      </c>
      <c r="Z10244">
        <v>0</v>
      </c>
      <c r="AA10244">
        <v>0</v>
      </c>
      <c r="AB10244">
        <v>11.909815166048531</v>
      </c>
      <c r="AC10244">
        <v>0</v>
      </c>
      <c r="AD10244">
        <v>0</v>
      </c>
      <c r="AE10244">
        <v>44.367603124057908</v>
      </c>
    </row>
    <row r="10245" spans="1:31" x14ac:dyDescent="0.25">
      <c r="A10245">
        <v>1859252</v>
      </c>
      <c r="B10245">
        <v>1</v>
      </c>
      <c r="C10245" t="s">
        <v>80</v>
      </c>
      <c r="D10245" t="s">
        <v>107</v>
      </c>
      <c r="E10245" t="s">
        <v>131</v>
      </c>
      <c r="F10245" t="s">
        <v>28661</v>
      </c>
      <c r="G10245" t="s">
        <v>133</v>
      </c>
      <c r="H10245" t="s">
        <v>134</v>
      </c>
      <c r="I10245" t="s">
        <v>135</v>
      </c>
      <c r="J10245" t="s">
        <v>136</v>
      </c>
      <c r="K10245" t="s">
        <v>137</v>
      </c>
      <c r="L10245" t="s">
        <v>28662</v>
      </c>
      <c r="M10245" t="s">
        <v>28663</v>
      </c>
      <c r="N10245">
        <v>1.808333333</v>
      </c>
      <c r="O10245">
        <v>0</v>
      </c>
      <c r="P10245">
        <v>0</v>
      </c>
      <c r="Q10245">
        <v>0</v>
      </c>
      <c r="R10245">
        <v>2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3.2115714509555549</v>
      </c>
      <c r="AA10245">
        <v>0</v>
      </c>
      <c r="AB10245">
        <v>0</v>
      </c>
      <c r="AC10245">
        <v>0</v>
      </c>
      <c r="AD10245">
        <v>0</v>
      </c>
      <c r="AE10245">
        <v>3.2115714509555549</v>
      </c>
    </row>
    <row r="10246" spans="1:31" x14ac:dyDescent="0.25">
      <c r="A10246">
        <v>1859129</v>
      </c>
      <c r="B10246">
        <v>1</v>
      </c>
      <c r="C10246" t="s">
        <v>80</v>
      </c>
      <c r="D10246" t="s">
        <v>87</v>
      </c>
      <c r="E10246" t="s">
        <v>202</v>
      </c>
      <c r="F10246" t="s">
        <v>28664</v>
      </c>
      <c r="G10246" t="s">
        <v>150</v>
      </c>
      <c r="H10246" t="s">
        <v>157</v>
      </c>
      <c r="I10246" t="s">
        <v>135</v>
      </c>
      <c r="J10246" t="s">
        <v>136</v>
      </c>
      <c r="K10246" t="s">
        <v>151</v>
      </c>
      <c r="L10246" t="s">
        <v>28665</v>
      </c>
      <c r="M10246" t="s">
        <v>28666</v>
      </c>
      <c r="N10246">
        <v>7.6427777770000001</v>
      </c>
      <c r="O10246">
        <v>1</v>
      </c>
      <c r="P10246">
        <v>454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258.78606228141132</v>
      </c>
      <c r="X10246">
        <v>1085.033252464407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1343.8193147458182</v>
      </c>
    </row>
    <row r="10247" spans="1:31" x14ac:dyDescent="0.25">
      <c r="A10247">
        <v>1859023</v>
      </c>
      <c r="B10247">
        <v>1</v>
      </c>
      <c r="C10247" t="s">
        <v>81</v>
      </c>
      <c r="D10247" t="s">
        <v>128</v>
      </c>
      <c r="E10247" t="s">
        <v>131</v>
      </c>
      <c r="F10247" t="s">
        <v>28667</v>
      </c>
      <c r="G10247" t="s">
        <v>133</v>
      </c>
      <c r="H10247" t="s">
        <v>134</v>
      </c>
      <c r="I10247" t="s">
        <v>135</v>
      </c>
      <c r="J10247" t="s">
        <v>136</v>
      </c>
      <c r="K10247" t="s">
        <v>137</v>
      </c>
      <c r="L10247" t="s">
        <v>28668</v>
      </c>
      <c r="M10247" t="s">
        <v>28669</v>
      </c>
      <c r="N10247">
        <v>2.4552777770000001</v>
      </c>
      <c r="O10247">
        <v>0</v>
      </c>
      <c r="P10247">
        <v>12</v>
      </c>
      <c r="Q10247">
        <v>0</v>
      </c>
      <c r="R10247">
        <v>0</v>
      </c>
      <c r="S10247">
        <v>0</v>
      </c>
      <c r="T10247">
        <v>5</v>
      </c>
      <c r="U10247">
        <v>0</v>
      </c>
      <c r="V10247">
        <v>0</v>
      </c>
      <c r="W10247">
        <v>0</v>
      </c>
      <c r="X10247">
        <v>3.4357175041485997</v>
      </c>
      <c r="Y10247">
        <v>0</v>
      </c>
      <c r="Z10247">
        <v>0</v>
      </c>
      <c r="AA10247">
        <v>0</v>
      </c>
      <c r="AB10247">
        <v>14.732023996847598</v>
      </c>
      <c r="AC10247">
        <v>0</v>
      </c>
      <c r="AD10247">
        <v>0</v>
      </c>
      <c r="AE10247">
        <v>18.167741500996197</v>
      </c>
    </row>
    <row r="10248" spans="1:31" x14ac:dyDescent="0.25">
      <c r="A10248">
        <v>1859066</v>
      </c>
      <c r="B10248">
        <v>1</v>
      </c>
      <c r="C10248" t="s">
        <v>81</v>
      </c>
      <c r="D10248" t="s">
        <v>113</v>
      </c>
      <c r="E10248" t="s">
        <v>164</v>
      </c>
      <c r="F10248" t="s">
        <v>2426</v>
      </c>
      <c r="G10248" t="s">
        <v>156</v>
      </c>
      <c r="H10248" t="s">
        <v>157</v>
      </c>
      <c r="I10248" t="s">
        <v>179</v>
      </c>
      <c r="J10248" t="s">
        <v>136</v>
      </c>
      <c r="K10248" t="s">
        <v>137</v>
      </c>
      <c r="L10248" t="s">
        <v>28670</v>
      </c>
      <c r="M10248" t="s">
        <v>28671</v>
      </c>
      <c r="N10248">
        <v>8.3333330000000001E-3</v>
      </c>
      <c r="O10248">
        <v>1</v>
      </c>
      <c r="P10248">
        <v>1502</v>
      </c>
      <c r="Q10248">
        <v>15</v>
      </c>
      <c r="R10248">
        <v>377</v>
      </c>
      <c r="S10248">
        <v>4</v>
      </c>
      <c r="T10248">
        <v>104</v>
      </c>
      <c r="U10248">
        <v>0</v>
      </c>
      <c r="V10248">
        <v>1</v>
      </c>
      <c r="W10248">
        <v>4.5559334760000006E-3</v>
      </c>
      <c r="X10248">
        <v>1.9983458112805008</v>
      </c>
      <c r="Y10248">
        <v>0.28223708218933335</v>
      </c>
      <c r="Z10248">
        <v>3.9857949340807495</v>
      </c>
      <c r="AA10248">
        <v>0.243833249261</v>
      </c>
      <c r="AB10248">
        <v>0.38460581827025003</v>
      </c>
      <c r="AC10248">
        <v>0</v>
      </c>
      <c r="AD10248">
        <v>5.7557966445000008E-3</v>
      </c>
      <c r="AE10248">
        <v>6.9051286252023338</v>
      </c>
    </row>
    <row r="10249" spans="1:31" x14ac:dyDescent="0.25">
      <c r="A10249">
        <v>1859464</v>
      </c>
      <c r="B10249">
        <v>1</v>
      </c>
      <c r="C10249" t="s">
        <v>80</v>
      </c>
      <c r="D10249" t="s">
        <v>103</v>
      </c>
      <c r="E10249" t="s">
        <v>223</v>
      </c>
      <c r="F10249" t="s">
        <v>28672</v>
      </c>
      <c r="G10249" t="s">
        <v>133</v>
      </c>
      <c r="H10249" t="s">
        <v>134</v>
      </c>
      <c r="I10249" t="s">
        <v>135</v>
      </c>
      <c r="J10249" t="s">
        <v>136</v>
      </c>
      <c r="K10249" t="s">
        <v>137</v>
      </c>
      <c r="L10249" t="s">
        <v>28673</v>
      </c>
      <c r="M10249" t="s">
        <v>28674</v>
      </c>
      <c r="N10249">
        <v>0.86888888799999997</v>
      </c>
      <c r="O10249">
        <v>0</v>
      </c>
      <c r="P10249">
        <v>38</v>
      </c>
      <c r="Q10249">
        <v>0</v>
      </c>
      <c r="R10249">
        <v>0</v>
      </c>
      <c r="S10249">
        <v>0</v>
      </c>
      <c r="T10249">
        <v>1</v>
      </c>
      <c r="U10249">
        <v>0</v>
      </c>
      <c r="V10249">
        <v>0</v>
      </c>
      <c r="W10249">
        <v>0</v>
      </c>
      <c r="X10249">
        <v>5.9153832383952016</v>
      </c>
      <c r="Y10249">
        <v>0</v>
      </c>
      <c r="Z10249">
        <v>0</v>
      </c>
      <c r="AA10249">
        <v>0</v>
      </c>
      <c r="AB10249">
        <v>4.5420858454400012E-2</v>
      </c>
      <c r="AC10249">
        <v>0</v>
      </c>
      <c r="AD10249">
        <v>0</v>
      </c>
      <c r="AE10249">
        <v>5.9608040968496017</v>
      </c>
    </row>
    <row r="10250" spans="1:31" x14ac:dyDescent="0.25">
      <c r="A10250">
        <v>1859707</v>
      </c>
      <c r="B10250">
        <v>1</v>
      </c>
      <c r="C10250" t="s">
        <v>80</v>
      </c>
      <c r="D10250" t="s">
        <v>105</v>
      </c>
      <c r="E10250" t="s">
        <v>140</v>
      </c>
      <c r="F10250" t="s">
        <v>28675</v>
      </c>
      <c r="G10250" t="s">
        <v>246</v>
      </c>
      <c r="H10250" t="s">
        <v>134</v>
      </c>
      <c r="I10250" t="s">
        <v>135</v>
      </c>
      <c r="J10250" t="s">
        <v>136</v>
      </c>
      <c r="K10250" t="s">
        <v>137</v>
      </c>
      <c r="L10250" t="s">
        <v>28676</v>
      </c>
      <c r="M10250" t="s">
        <v>28677</v>
      </c>
      <c r="N10250">
        <v>1.943333333</v>
      </c>
      <c r="O10250">
        <v>0</v>
      </c>
      <c r="P10250">
        <v>5</v>
      </c>
      <c r="Q10250">
        <v>0</v>
      </c>
      <c r="R10250">
        <v>0</v>
      </c>
      <c r="S10250">
        <v>0</v>
      </c>
      <c r="T10250">
        <v>1</v>
      </c>
      <c r="U10250">
        <v>0</v>
      </c>
      <c r="V10250">
        <v>0</v>
      </c>
      <c r="W10250">
        <v>0</v>
      </c>
      <c r="X10250">
        <v>2.640636284997</v>
      </c>
      <c r="Y10250">
        <v>0</v>
      </c>
      <c r="Z10250">
        <v>0</v>
      </c>
      <c r="AA10250">
        <v>0</v>
      </c>
      <c r="AB10250">
        <v>2.431034757240178</v>
      </c>
      <c r="AC10250">
        <v>0</v>
      </c>
      <c r="AD10250">
        <v>0</v>
      </c>
      <c r="AE10250">
        <v>5.0716710422371776</v>
      </c>
    </row>
    <row r="10251" spans="1:31" x14ac:dyDescent="0.25">
      <c r="A10251">
        <v>1859573</v>
      </c>
      <c r="B10251">
        <v>1</v>
      </c>
      <c r="C10251" t="s">
        <v>80</v>
      </c>
      <c r="D10251" t="s">
        <v>88</v>
      </c>
      <c r="E10251" t="s">
        <v>140</v>
      </c>
      <c r="F10251" t="s">
        <v>28678</v>
      </c>
      <c r="G10251" t="s">
        <v>246</v>
      </c>
      <c r="H10251" t="s">
        <v>134</v>
      </c>
      <c r="I10251" t="s">
        <v>135</v>
      </c>
      <c r="J10251" t="s">
        <v>136</v>
      </c>
      <c r="K10251" t="s">
        <v>137</v>
      </c>
      <c r="L10251" t="s">
        <v>28679</v>
      </c>
      <c r="M10251" t="s">
        <v>28680</v>
      </c>
      <c r="N10251">
        <v>0.67</v>
      </c>
      <c r="O10251">
        <v>0</v>
      </c>
      <c r="P10251">
        <v>17</v>
      </c>
      <c r="Q10251">
        <v>0</v>
      </c>
      <c r="R10251">
        <v>0</v>
      </c>
      <c r="S10251">
        <v>0</v>
      </c>
      <c r="T10251">
        <v>1</v>
      </c>
      <c r="U10251">
        <v>0</v>
      </c>
      <c r="V10251">
        <v>0</v>
      </c>
      <c r="W10251">
        <v>0</v>
      </c>
      <c r="X10251">
        <v>2.3113514509299002</v>
      </c>
      <c r="Y10251">
        <v>0</v>
      </c>
      <c r="Z10251">
        <v>0</v>
      </c>
      <c r="AA10251">
        <v>0</v>
      </c>
      <c r="AB10251">
        <v>2.5295214438000001E-2</v>
      </c>
      <c r="AC10251">
        <v>0</v>
      </c>
      <c r="AD10251">
        <v>0</v>
      </c>
      <c r="AE10251">
        <v>2.3366466653679003</v>
      </c>
    </row>
    <row r="10252" spans="1:31" x14ac:dyDescent="0.25">
      <c r="A10252">
        <v>1859195</v>
      </c>
      <c r="B10252">
        <v>1</v>
      </c>
      <c r="C10252" t="s">
        <v>81</v>
      </c>
      <c r="D10252" t="s">
        <v>118</v>
      </c>
      <c r="E10252" t="s">
        <v>154</v>
      </c>
      <c r="F10252" t="s">
        <v>2441</v>
      </c>
      <c r="G10252" t="s">
        <v>175</v>
      </c>
      <c r="H10252" t="s">
        <v>157</v>
      </c>
      <c r="I10252" t="s">
        <v>135</v>
      </c>
      <c r="J10252" t="s">
        <v>136</v>
      </c>
      <c r="K10252" t="s">
        <v>137</v>
      </c>
      <c r="L10252" t="s">
        <v>28681</v>
      </c>
      <c r="M10252" t="s">
        <v>28682</v>
      </c>
      <c r="N10252">
        <v>1.041388888</v>
      </c>
      <c r="O10252">
        <v>1</v>
      </c>
      <c r="P10252">
        <v>1</v>
      </c>
      <c r="Q10252">
        <v>4</v>
      </c>
      <c r="R10252">
        <v>4</v>
      </c>
      <c r="S10252">
        <v>0</v>
      </c>
      <c r="T10252">
        <v>0</v>
      </c>
      <c r="U10252">
        <v>0</v>
      </c>
      <c r="V10252">
        <v>0</v>
      </c>
      <c r="W10252">
        <v>0.68209985352946667</v>
      </c>
      <c r="X10252">
        <v>0.21519758757736668</v>
      </c>
      <c r="Y10252">
        <v>18.088533093766507</v>
      </c>
      <c r="Z10252">
        <v>7.6973570310604895</v>
      </c>
      <c r="AA10252">
        <v>0</v>
      </c>
      <c r="AB10252">
        <v>0</v>
      </c>
      <c r="AC10252">
        <v>0</v>
      </c>
      <c r="AD10252">
        <v>0</v>
      </c>
      <c r="AE10252">
        <v>26.683187565933828</v>
      </c>
    </row>
    <row r="10253" spans="1:31" x14ac:dyDescent="0.25">
      <c r="A10253">
        <v>1859742</v>
      </c>
      <c r="B10253">
        <v>1</v>
      </c>
      <c r="C10253" t="s">
        <v>80</v>
      </c>
      <c r="D10253" t="s">
        <v>97</v>
      </c>
      <c r="E10253" t="s">
        <v>154</v>
      </c>
      <c r="F10253" t="s">
        <v>28683</v>
      </c>
      <c r="G10253" t="s">
        <v>1283</v>
      </c>
      <c r="H10253" t="s">
        <v>157</v>
      </c>
      <c r="I10253" t="s">
        <v>135</v>
      </c>
      <c r="J10253" t="s">
        <v>136</v>
      </c>
      <c r="K10253" t="s">
        <v>137</v>
      </c>
      <c r="L10253" t="s">
        <v>28684</v>
      </c>
      <c r="M10253" t="s">
        <v>28685</v>
      </c>
      <c r="N10253">
        <v>0.29055555500000002</v>
      </c>
      <c r="O10253">
        <v>0</v>
      </c>
      <c r="P10253">
        <v>151</v>
      </c>
      <c r="Q10253">
        <v>0</v>
      </c>
      <c r="R10253">
        <v>21</v>
      </c>
      <c r="S10253">
        <v>0</v>
      </c>
      <c r="T10253">
        <v>13</v>
      </c>
      <c r="U10253">
        <v>0</v>
      </c>
      <c r="V10253">
        <v>0</v>
      </c>
      <c r="W10253">
        <v>0</v>
      </c>
      <c r="X10253">
        <v>22.801044334065168</v>
      </c>
      <c r="Y10253">
        <v>0</v>
      </c>
      <c r="Z10253">
        <v>2.5440523003710833</v>
      </c>
      <c r="AA10253">
        <v>0</v>
      </c>
      <c r="AB10253">
        <v>2.4392003672527003</v>
      </c>
      <c r="AC10253">
        <v>0</v>
      </c>
      <c r="AD10253">
        <v>0</v>
      </c>
      <c r="AE10253">
        <v>27.784297001688952</v>
      </c>
    </row>
    <row r="10254" spans="1:31" x14ac:dyDescent="0.25">
      <c r="A10254">
        <v>1859696</v>
      </c>
      <c r="B10254">
        <v>1</v>
      </c>
      <c r="C10254" t="s">
        <v>80</v>
      </c>
      <c r="D10254" t="s">
        <v>108</v>
      </c>
      <c r="E10254" t="s">
        <v>252</v>
      </c>
      <c r="F10254" t="s">
        <v>28686</v>
      </c>
      <c r="G10254" t="s">
        <v>4083</v>
      </c>
      <c r="H10254" t="s">
        <v>134</v>
      </c>
      <c r="I10254" t="s">
        <v>135</v>
      </c>
      <c r="J10254" t="s">
        <v>136</v>
      </c>
      <c r="K10254" t="s">
        <v>137</v>
      </c>
      <c r="L10254" t="s">
        <v>28687</v>
      </c>
      <c r="M10254" t="s">
        <v>28688</v>
      </c>
      <c r="N10254">
        <v>0.24944444399999999</v>
      </c>
      <c r="O10254">
        <v>0</v>
      </c>
      <c r="P10254">
        <v>116</v>
      </c>
      <c r="Q10254">
        <v>0</v>
      </c>
      <c r="R10254">
        <v>20</v>
      </c>
      <c r="S10254">
        <v>0</v>
      </c>
      <c r="T10254">
        <v>22</v>
      </c>
      <c r="U10254">
        <v>0</v>
      </c>
      <c r="V10254">
        <v>0</v>
      </c>
      <c r="W10254">
        <v>0</v>
      </c>
      <c r="X10254">
        <v>7.148283276069332</v>
      </c>
      <c r="Y10254">
        <v>0</v>
      </c>
      <c r="Z10254">
        <v>2.4587183957616001</v>
      </c>
      <c r="AA10254">
        <v>0</v>
      </c>
      <c r="AB10254">
        <v>4.6546875282320004</v>
      </c>
      <c r="AC10254">
        <v>0</v>
      </c>
      <c r="AD10254">
        <v>0</v>
      </c>
      <c r="AE10254">
        <v>14.261689200062932</v>
      </c>
    </row>
    <row r="10255" spans="1:31" x14ac:dyDescent="0.25">
      <c r="A10255">
        <v>1859032</v>
      </c>
      <c r="B10255">
        <v>1</v>
      </c>
      <c r="C10255" t="s">
        <v>80</v>
      </c>
      <c r="D10255" t="s">
        <v>93</v>
      </c>
      <c r="E10255" t="s">
        <v>131</v>
      </c>
      <c r="F10255" t="s">
        <v>28689</v>
      </c>
      <c r="G10255" t="s">
        <v>133</v>
      </c>
      <c r="H10255" t="s">
        <v>134</v>
      </c>
      <c r="I10255" t="s">
        <v>135</v>
      </c>
      <c r="J10255" t="s">
        <v>136</v>
      </c>
      <c r="K10255" t="s">
        <v>137</v>
      </c>
      <c r="L10255" t="s">
        <v>28690</v>
      </c>
      <c r="M10255" t="s">
        <v>28691</v>
      </c>
      <c r="N10255">
        <v>2.7683333330000002</v>
      </c>
      <c r="O10255">
        <v>0</v>
      </c>
      <c r="P10255">
        <v>1</v>
      </c>
      <c r="Q10255">
        <v>0</v>
      </c>
      <c r="R10255">
        <v>7</v>
      </c>
      <c r="S10255">
        <v>0</v>
      </c>
      <c r="T10255">
        <v>2</v>
      </c>
      <c r="U10255">
        <v>0</v>
      </c>
      <c r="V10255">
        <v>0</v>
      </c>
      <c r="W10255">
        <v>0</v>
      </c>
      <c r="X10255">
        <v>0.12438321063470001</v>
      </c>
      <c r="Y10255">
        <v>0</v>
      </c>
      <c r="Z10255">
        <v>21.987466795805801</v>
      </c>
      <c r="AA10255">
        <v>0</v>
      </c>
      <c r="AB10255">
        <v>4.8058546738390833</v>
      </c>
      <c r="AC10255">
        <v>0</v>
      </c>
      <c r="AD10255">
        <v>0</v>
      </c>
      <c r="AE10255">
        <v>26.917704680279584</v>
      </c>
    </row>
    <row r="10256" spans="1:31" x14ac:dyDescent="0.25">
      <c r="A10256">
        <v>1859341</v>
      </c>
      <c r="B10256">
        <v>1</v>
      </c>
      <c r="C10256" t="s">
        <v>80</v>
      </c>
      <c r="D10256" t="s">
        <v>98</v>
      </c>
      <c r="E10256" t="s">
        <v>252</v>
      </c>
      <c r="F10256" t="s">
        <v>28692</v>
      </c>
      <c r="G10256" t="s">
        <v>873</v>
      </c>
      <c r="H10256" t="s">
        <v>134</v>
      </c>
      <c r="I10256" t="s">
        <v>135</v>
      </c>
      <c r="J10256" t="s">
        <v>136</v>
      </c>
      <c r="K10256" t="s">
        <v>137</v>
      </c>
      <c r="L10256" t="s">
        <v>28693</v>
      </c>
      <c r="M10256" t="s">
        <v>28694</v>
      </c>
      <c r="N10256">
        <v>2.045555555</v>
      </c>
      <c r="O10256">
        <v>0</v>
      </c>
      <c r="P10256">
        <v>0</v>
      </c>
      <c r="Q10256">
        <v>0</v>
      </c>
      <c r="R10256">
        <v>7</v>
      </c>
      <c r="S10256">
        <v>0</v>
      </c>
      <c r="T10256">
        <v>2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6.7418448610523329</v>
      </c>
      <c r="AA10256">
        <v>0</v>
      </c>
      <c r="AB10256">
        <v>2.3804532059588333</v>
      </c>
      <c r="AC10256">
        <v>0</v>
      </c>
      <c r="AD10256">
        <v>0</v>
      </c>
      <c r="AE10256">
        <v>9.1222980670111653</v>
      </c>
    </row>
    <row r="10257" spans="1:31" x14ac:dyDescent="0.25">
      <c r="A10257">
        <v>1859281</v>
      </c>
      <c r="B10257">
        <v>1</v>
      </c>
      <c r="C10257" t="s">
        <v>81</v>
      </c>
      <c r="D10257" t="s">
        <v>128</v>
      </c>
      <c r="E10257" t="s">
        <v>252</v>
      </c>
      <c r="F10257" t="s">
        <v>28695</v>
      </c>
      <c r="G10257" t="s">
        <v>2957</v>
      </c>
      <c r="H10257" t="s">
        <v>134</v>
      </c>
      <c r="I10257" t="s">
        <v>135</v>
      </c>
      <c r="J10257" t="s">
        <v>136</v>
      </c>
      <c r="K10257" t="s">
        <v>137</v>
      </c>
      <c r="L10257" t="s">
        <v>28696</v>
      </c>
      <c r="M10257" t="s">
        <v>28697</v>
      </c>
      <c r="N10257">
        <v>3.7347222219999998</v>
      </c>
      <c r="O10257">
        <v>0</v>
      </c>
      <c r="P10257">
        <v>559</v>
      </c>
      <c r="Q10257">
        <v>0</v>
      </c>
      <c r="R10257">
        <v>1</v>
      </c>
      <c r="S10257">
        <v>0</v>
      </c>
      <c r="T10257">
        <v>87</v>
      </c>
      <c r="U10257">
        <v>0</v>
      </c>
      <c r="V10257">
        <v>0</v>
      </c>
      <c r="W10257">
        <v>0</v>
      </c>
      <c r="X10257">
        <v>355.34321142092841</v>
      </c>
      <c r="Y10257">
        <v>0</v>
      </c>
      <c r="Z10257">
        <v>0.35385748329608335</v>
      </c>
      <c r="AA10257">
        <v>0</v>
      </c>
      <c r="AB10257">
        <v>208.71185420972327</v>
      </c>
      <c r="AC10257">
        <v>0</v>
      </c>
      <c r="AD10257">
        <v>0</v>
      </c>
      <c r="AE10257">
        <v>564.40892311394782</v>
      </c>
    </row>
    <row r="10258" spans="1:31" x14ac:dyDescent="0.25">
      <c r="A10258">
        <v>1859590</v>
      </c>
      <c r="B10258">
        <v>1</v>
      </c>
      <c r="C10258" t="s">
        <v>80</v>
      </c>
      <c r="D10258" t="s">
        <v>108</v>
      </c>
      <c r="E10258" t="s">
        <v>252</v>
      </c>
      <c r="F10258" t="s">
        <v>28698</v>
      </c>
      <c r="G10258" t="s">
        <v>4083</v>
      </c>
      <c r="H10258" t="s">
        <v>134</v>
      </c>
      <c r="I10258" t="s">
        <v>135</v>
      </c>
      <c r="J10258" t="s">
        <v>136</v>
      </c>
      <c r="K10258" t="s">
        <v>137</v>
      </c>
      <c r="L10258" t="s">
        <v>28699</v>
      </c>
      <c r="M10258" t="s">
        <v>28700</v>
      </c>
      <c r="N10258">
        <v>1.803055555</v>
      </c>
      <c r="O10258">
        <v>0</v>
      </c>
      <c r="P10258">
        <v>471</v>
      </c>
      <c r="Q10258">
        <v>0</v>
      </c>
      <c r="R10258">
        <v>3</v>
      </c>
      <c r="S10258">
        <v>0</v>
      </c>
      <c r="T10258">
        <v>82</v>
      </c>
      <c r="U10258">
        <v>0</v>
      </c>
      <c r="V10258">
        <v>0</v>
      </c>
      <c r="W10258">
        <v>0</v>
      </c>
      <c r="X10258">
        <v>138.71809150920078</v>
      </c>
      <c r="Y10258">
        <v>0</v>
      </c>
      <c r="Z10258">
        <v>0.43243682298236669</v>
      </c>
      <c r="AA10258">
        <v>0</v>
      </c>
      <c r="AB10258">
        <v>69.197217819779411</v>
      </c>
      <c r="AC10258">
        <v>0</v>
      </c>
      <c r="AD10258">
        <v>0</v>
      </c>
      <c r="AE10258">
        <v>208.34774615196255</v>
      </c>
    </row>
    <row r="10259" spans="1:31" x14ac:dyDescent="0.25">
      <c r="A10259">
        <v>1859736</v>
      </c>
      <c r="B10259">
        <v>1</v>
      </c>
      <c r="C10259" t="s">
        <v>80</v>
      </c>
      <c r="D10259" t="s">
        <v>107</v>
      </c>
      <c r="E10259" t="s">
        <v>140</v>
      </c>
      <c r="F10259" t="s">
        <v>28701</v>
      </c>
      <c r="G10259" t="s">
        <v>213</v>
      </c>
      <c r="H10259" t="s">
        <v>134</v>
      </c>
      <c r="I10259" t="s">
        <v>135</v>
      </c>
      <c r="J10259" t="s">
        <v>136</v>
      </c>
      <c r="K10259" t="s">
        <v>137</v>
      </c>
      <c r="L10259" t="s">
        <v>28702</v>
      </c>
      <c r="M10259" t="s">
        <v>28703</v>
      </c>
      <c r="N10259">
        <v>3.0702777769999998</v>
      </c>
      <c r="O10259">
        <v>0</v>
      </c>
      <c r="P10259">
        <v>1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3.1730454055666664E-3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3.1730454055666664E-3</v>
      </c>
    </row>
    <row r="10260" spans="1:31" x14ac:dyDescent="0.25">
      <c r="A10260">
        <v>1859636</v>
      </c>
      <c r="B10260">
        <v>1</v>
      </c>
      <c r="C10260" t="s">
        <v>80</v>
      </c>
      <c r="D10260" t="s">
        <v>106</v>
      </c>
      <c r="E10260" t="s">
        <v>202</v>
      </c>
      <c r="F10260" t="s">
        <v>28704</v>
      </c>
      <c r="G10260" t="s">
        <v>235</v>
      </c>
      <c r="H10260" t="s">
        <v>157</v>
      </c>
      <c r="I10260" t="s">
        <v>135</v>
      </c>
      <c r="J10260" t="s">
        <v>3</v>
      </c>
      <c r="K10260" t="s">
        <v>137</v>
      </c>
      <c r="L10260" t="s">
        <v>28705</v>
      </c>
      <c r="M10260" t="s">
        <v>28706</v>
      </c>
      <c r="N10260">
        <v>0.373611111</v>
      </c>
      <c r="O10260">
        <v>8</v>
      </c>
      <c r="P10260">
        <v>3359</v>
      </c>
      <c r="Q10260">
        <v>133</v>
      </c>
      <c r="R10260">
        <v>359</v>
      </c>
      <c r="S10260">
        <v>47</v>
      </c>
      <c r="T10260">
        <v>451</v>
      </c>
      <c r="U10260">
        <v>2</v>
      </c>
      <c r="V10260">
        <v>0</v>
      </c>
      <c r="W10260">
        <v>0.89324253217616667</v>
      </c>
      <c r="X10260">
        <v>227.41996262576393</v>
      </c>
      <c r="Y10260">
        <v>382.21827376005433</v>
      </c>
      <c r="Z10260">
        <v>294.62412473044691</v>
      </c>
      <c r="AA10260">
        <v>100.89339452321903</v>
      </c>
      <c r="AB10260">
        <v>148.2339841624551</v>
      </c>
      <c r="AC10260">
        <v>38.643810369656705</v>
      </c>
      <c r="AD10260">
        <v>0</v>
      </c>
      <c r="AE10260">
        <v>1192.9267927037722</v>
      </c>
    </row>
    <row r="10261" spans="1:31" x14ac:dyDescent="0.25">
      <c r="A10261">
        <v>1859095</v>
      </c>
      <c r="B10261">
        <v>1</v>
      </c>
      <c r="C10261" t="s">
        <v>80</v>
      </c>
      <c r="D10261" t="s">
        <v>105</v>
      </c>
      <c r="E10261" t="s">
        <v>154</v>
      </c>
      <c r="F10261" t="s">
        <v>28246</v>
      </c>
      <c r="G10261" t="s">
        <v>175</v>
      </c>
      <c r="H10261" t="s">
        <v>157</v>
      </c>
      <c r="I10261" t="s">
        <v>135</v>
      </c>
      <c r="J10261" t="s">
        <v>136</v>
      </c>
      <c r="K10261" t="s">
        <v>137</v>
      </c>
      <c r="L10261" t="s">
        <v>28707</v>
      </c>
      <c r="M10261" t="s">
        <v>28708</v>
      </c>
      <c r="N10261">
        <v>2.2905555550000001</v>
      </c>
      <c r="O10261">
        <v>4</v>
      </c>
      <c r="P10261">
        <v>0</v>
      </c>
      <c r="Q10261">
        <v>10</v>
      </c>
      <c r="R10261">
        <v>0</v>
      </c>
      <c r="S10261">
        <v>2</v>
      </c>
      <c r="T10261">
        <v>0</v>
      </c>
      <c r="U10261">
        <v>0</v>
      </c>
      <c r="V10261">
        <v>0</v>
      </c>
      <c r="W10261">
        <v>3.8431654136064006</v>
      </c>
      <c r="X10261">
        <v>0</v>
      </c>
      <c r="Y10261">
        <v>11.185514760304732</v>
      </c>
      <c r="Z10261">
        <v>0</v>
      </c>
      <c r="AA10261">
        <v>0.69154270727558331</v>
      </c>
      <c r="AB10261">
        <v>0</v>
      </c>
      <c r="AC10261">
        <v>0</v>
      </c>
      <c r="AD10261">
        <v>0</v>
      </c>
      <c r="AE10261">
        <v>15.720222881186718</v>
      </c>
    </row>
    <row r="10262" spans="1:31" x14ac:dyDescent="0.25">
      <c r="A10262">
        <v>1859387</v>
      </c>
      <c r="B10262">
        <v>1</v>
      </c>
      <c r="C10262" t="s">
        <v>80</v>
      </c>
      <c r="D10262" t="s">
        <v>93</v>
      </c>
      <c r="E10262" t="s">
        <v>131</v>
      </c>
      <c r="F10262" t="s">
        <v>28709</v>
      </c>
      <c r="G10262" t="s">
        <v>133</v>
      </c>
      <c r="H10262" t="s">
        <v>134</v>
      </c>
      <c r="I10262" t="s">
        <v>135</v>
      </c>
      <c r="J10262" t="s">
        <v>136</v>
      </c>
      <c r="K10262" t="s">
        <v>137</v>
      </c>
      <c r="L10262" t="s">
        <v>28710</v>
      </c>
      <c r="M10262" t="s">
        <v>28711</v>
      </c>
      <c r="N10262">
        <v>4.7747222220000003</v>
      </c>
      <c r="O10262">
        <v>0</v>
      </c>
      <c r="P10262">
        <v>2</v>
      </c>
      <c r="Q10262">
        <v>0</v>
      </c>
      <c r="R10262">
        <v>6</v>
      </c>
      <c r="S10262">
        <v>0</v>
      </c>
      <c r="T10262">
        <v>1</v>
      </c>
      <c r="U10262">
        <v>0</v>
      </c>
      <c r="V10262">
        <v>0</v>
      </c>
      <c r="W10262">
        <v>0</v>
      </c>
      <c r="X10262">
        <v>2.0865735459698005</v>
      </c>
      <c r="Y10262">
        <v>0</v>
      </c>
      <c r="Z10262">
        <v>32.893224465320834</v>
      </c>
      <c r="AA10262">
        <v>0</v>
      </c>
      <c r="AB10262">
        <v>1.9132495163504002</v>
      </c>
      <c r="AC10262">
        <v>0</v>
      </c>
      <c r="AD10262">
        <v>0</v>
      </c>
      <c r="AE10262">
        <v>36.893047527641031</v>
      </c>
    </row>
    <row r="10263" spans="1:31" x14ac:dyDescent="0.25">
      <c r="A10263">
        <v>1859822</v>
      </c>
      <c r="B10263">
        <v>1</v>
      </c>
      <c r="C10263" t="s">
        <v>80</v>
      </c>
      <c r="D10263" t="s">
        <v>82</v>
      </c>
      <c r="E10263" t="s">
        <v>140</v>
      </c>
      <c r="F10263" t="s">
        <v>28712</v>
      </c>
      <c r="G10263" t="s">
        <v>246</v>
      </c>
      <c r="H10263" t="s">
        <v>134</v>
      </c>
      <c r="I10263" t="s">
        <v>135</v>
      </c>
      <c r="J10263" t="s">
        <v>136</v>
      </c>
      <c r="K10263" t="s">
        <v>137</v>
      </c>
      <c r="L10263" t="s">
        <v>28713</v>
      </c>
      <c r="M10263" t="s">
        <v>28714</v>
      </c>
      <c r="N10263">
        <v>0.85166666599999996</v>
      </c>
      <c r="O10263">
        <v>0</v>
      </c>
      <c r="P10263">
        <v>6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1.2220660716215999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1.2220660716215999</v>
      </c>
    </row>
    <row r="10264" spans="1:31" x14ac:dyDescent="0.25">
      <c r="A10264">
        <v>1859324</v>
      </c>
      <c r="B10264">
        <v>1</v>
      </c>
      <c r="C10264" t="s">
        <v>81</v>
      </c>
      <c r="D10264" t="s">
        <v>113</v>
      </c>
      <c r="E10264" t="s">
        <v>140</v>
      </c>
      <c r="F10264" t="s">
        <v>28715</v>
      </c>
      <c r="G10264" t="s">
        <v>142</v>
      </c>
      <c r="H10264" t="s">
        <v>134</v>
      </c>
      <c r="I10264" t="s">
        <v>135</v>
      </c>
      <c r="J10264" t="s">
        <v>136</v>
      </c>
      <c r="K10264" t="s">
        <v>137</v>
      </c>
      <c r="L10264" t="s">
        <v>28716</v>
      </c>
      <c r="M10264" t="s">
        <v>28717</v>
      </c>
      <c r="N10264">
        <v>3.298333333</v>
      </c>
      <c r="O10264">
        <v>0</v>
      </c>
      <c r="P10264">
        <v>1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0.59475995031250006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0.59475995031250006</v>
      </c>
    </row>
    <row r="10265" spans="1:31" x14ac:dyDescent="0.25">
      <c r="A10265">
        <v>1859679</v>
      </c>
      <c r="B10265">
        <v>1</v>
      </c>
      <c r="C10265" t="s">
        <v>81</v>
      </c>
      <c r="D10265" t="s">
        <v>113</v>
      </c>
      <c r="E10265" t="s">
        <v>140</v>
      </c>
      <c r="F10265" t="s">
        <v>28718</v>
      </c>
      <c r="G10265" t="s">
        <v>142</v>
      </c>
      <c r="H10265" t="s">
        <v>134</v>
      </c>
      <c r="I10265" t="s">
        <v>135</v>
      </c>
      <c r="J10265" t="s">
        <v>136</v>
      </c>
      <c r="K10265" t="s">
        <v>137</v>
      </c>
      <c r="L10265" t="s">
        <v>28719</v>
      </c>
      <c r="M10265" t="s">
        <v>28720</v>
      </c>
      <c r="N10265">
        <v>0.96305555499999995</v>
      </c>
      <c r="O10265">
        <v>0</v>
      </c>
      <c r="P10265">
        <v>2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8.5151151940683345E-2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8.5151151940683345E-2</v>
      </c>
    </row>
    <row r="10266" spans="1:31" x14ac:dyDescent="0.25">
      <c r="A10266">
        <v>1859112</v>
      </c>
      <c r="B10266">
        <v>1</v>
      </c>
      <c r="C10266" t="s">
        <v>81</v>
      </c>
      <c r="D10266" t="s">
        <v>112</v>
      </c>
      <c r="E10266" t="s">
        <v>252</v>
      </c>
      <c r="F10266" t="s">
        <v>28721</v>
      </c>
      <c r="G10266" t="s">
        <v>150</v>
      </c>
      <c r="H10266" t="s">
        <v>134</v>
      </c>
      <c r="I10266" t="s">
        <v>135</v>
      </c>
      <c r="J10266" t="s">
        <v>136</v>
      </c>
      <c r="K10266" t="s">
        <v>151</v>
      </c>
      <c r="L10266" t="s">
        <v>28722</v>
      </c>
      <c r="M10266" t="s">
        <v>28723</v>
      </c>
      <c r="N10266">
        <v>4.7005952769999997</v>
      </c>
      <c r="O10266">
        <v>0</v>
      </c>
      <c r="P10266">
        <v>39</v>
      </c>
      <c r="Q10266">
        <v>0</v>
      </c>
      <c r="R10266">
        <v>6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18.381672264141887</v>
      </c>
      <c r="Y10266">
        <v>0</v>
      </c>
      <c r="Z10266">
        <v>10.698640340401596</v>
      </c>
      <c r="AA10266">
        <v>0</v>
      </c>
      <c r="AB10266">
        <v>0</v>
      </c>
      <c r="AC10266">
        <v>0</v>
      </c>
      <c r="AD10266">
        <v>0</v>
      </c>
      <c r="AE10266">
        <v>29.080312604543483</v>
      </c>
    </row>
    <row r="10267" spans="1:31" x14ac:dyDescent="0.25">
      <c r="A10267">
        <v>1859304</v>
      </c>
      <c r="B10267">
        <v>1</v>
      </c>
      <c r="C10267" t="s">
        <v>80</v>
      </c>
      <c r="D10267" t="s">
        <v>108</v>
      </c>
      <c r="E10267" t="s">
        <v>131</v>
      </c>
      <c r="F10267" t="s">
        <v>28724</v>
      </c>
      <c r="G10267" t="s">
        <v>133</v>
      </c>
      <c r="H10267" t="s">
        <v>134</v>
      </c>
      <c r="I10267" t="s">
        <v>135</v>
      </c>
      <c r="J10267" t="s">
        <v>136</v>
      </c>
      <c r="K10267" t="s">
        <v>137</v>
      </c>
      <c r="L10267" t="s">
        <v>28725</v>
      </c>
      <c r="M10267" t="s">
        <v>28726</v>
      </c>
      <c r="N10267">
        <v>1.4455555550000001</v>
      </c>
      <c r="O10267">
        <v>0</v>
      </c>
      <c r="P10267">
        <v>48</v>
      </c>
      <c r="Q10267">
        <v>0</v>
      </c>
      <c r="R10267">
        <v>0</v>
      </c>
      <c r="S10267">
        <v>0</v>
      </c>
      <c r="T10267">
        <v>15</v>
      </c>
      <c r="U10267">
        <v>0</v>
      </c>
      <c r="V10267">
        <v>0</v>
      </c>
      <c r="W10267">
        <v>0</v>
      </c>
      <c r="X10267">
        <v>11.072415400305832</v>
      </c>
      <c r="Y10267">
        <v>0</v>
      </c>
      <c r="Z10267">
        <v>0</v>
      </c>
      <c r="AA10267">
        <v>0</v>
      </c>
      <c r="AB10267">
        <v>13.418048087893956</v>
      </c>
      <c r="AC10267">
        <v>0</v>
      </c>
      <c r="AD10267">
        <v>0</v>
      </c>
      <c r="AE10267">
        <v>24.490463488199786</v>
      </c>
    </row>
    <row r="10268" spans="1:31" x14ac:dyDescent="0.25">
      <c r="A10268">
        <v>1859865</v>
      </c>
      <c r="B10268">
        <v>1</v>
      </c>
      <c r="C10268" t="s">
        <v>81</v>
      </c>
      <c r="D10268" t="s">
        <v>127</v>
      </c>
      <c r="E10268" t="s">
        <v>131</v>
      </c>
      <c r="F10268" t="s">
        <v>5911</v>
      </c>
      <c r="G10268" t="s">
        <v>1046</v>
      </c>
      <c r="H10268" t="s">
        <v>134</v>
      </c>
      <c r="I10268" t="s">
        <v>135</v>
      </c>
      <c r="J10268" t="s">
        <v>136</v>
      </c>
      <c r="K10268" t="s">
        <v>137</v>
      </c>
      <c r="L10268" t="s">
        <v>28727</v>
      </c>
      <c r="M10268" t="s">
        <v>28728</v>
      </c>
      <c r="N10268">
        <v>24.520833332999999</v>
      </c>
      <c r="O10268">
        <v>0</v>
      </c>
      <c r="P10268">
        <v>35</v>
      </c>
      <c r="Q10268">
        <v>0</v>
      </c>
      <c r="R10268">
        <v>6</v>
      </c>
      <c r="S10268">
        <v>0</v>
      </c>
      <c r="T10268">
        <v>4</v>
      </c>
      <c r="U10268">
        <v>0</v>
      </c>
      <c r="V10268">
        <v>1</v>
      </c>
      <c r="W10268">
        <v>0</v>
      </c>
      <c r="X10268">
        <v>202.85899763920781</v>
      </c>
      <c r="Y10268">
        <v>0</v>
      </c>
      <c r="Z10268">
        <v>160.861022985803</v>
      </c>
      <c r="AA10268">
        <v>0</v>
      </c>
      <c r="AB10268">
        <v>69.041828762397472</v>
      </c>
      <c r="AC10268">
        <v>0</v>
      </c>
      <c r="AD10268">
        <v>16.177768876083146</v>
      </c>
      <c r="AE10268">
        <v>448.93961826349141</v>
      </c>
    </row>
    <row r="10269" spans="1:31" x14ac:dyDescent="0.25">
      <c r="A10269">
        <v>1859447</v>
      </c>
      <c r="B10269">
        <v>1</v>
      </c>
      <c r="C10269" t="s">
        <v>80</v>
      </c>
      <c r="D10269" t="s">
        <v>92</v>
      </c>
      <c r="E10269" t="s">
        <v>140</v>
      </c>
      <c r="F10269" t="s">
        <v>28729</v>
      </c>
      <c r="G10269" t="s">
        <v>142</v>
      </c>
      <c r="H10269" t="s">
        <v>134</v>
      </c>
      <c r="I10269" t="s">
        <v>135</v>
      </c>
      <c r="J10269" t="s">
        <v>136</v>
      </c>
      <c r="K10269" t="s">
        <v>137</v>
      </c>
      <c r="L10269" t="s">
        <v>28730</v>
      </c>
      <c r="M10269" t="s">
        <v>28731</v>
      </c>
      <c r="N10269">
        <v>0.90944444400000002</v>
      </c>
      <c r="O10269">
        <v>0</v>
      </c>
      <c r="P10269">
        <v>1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0.37836525763252504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0.37836525763252504</v>
      </c>
    </row>
    <row r="10270" spans="1:31" x14ac:dyDescent="0.25">
      <c r="A10270">
        <v>1859175</v>
      </c>
      <c r="B10270">
        <v>1</v>
      </c>
      <c r="C10270" t="s">
        <v>80</v>
      </c>
      <c r="D10270" t="s">
        <v>107</v>
      </c>
      <c r="E10270" t="s">
        <v>140</v>
      </c>
      <c r="F10270" t="s">
        <v>28732</v>
      </c>
      <c r="G10270" t="s">
        <v>213</v>
      </c>
      <c r="H10270" t="s">
        <v>134</v>
      </c>
      <c r="I10270" t="s">
        <v>135</v>
      </c>
      <c r="J10270" t="s">
        <v>136</v>
      </c>
      <c r="K10270" t="s">
        <v>137</v>
      </c>
      <c r="L10270" t="s">
        <v>28733</v>
      </c>
      <c r="M10270" t="s">
        <v>28734</v>
      </c>
      <c r="N10270">
        <v>1.811111111</v>
      </c>
      <c r="O10270">
        <v>0</v>
      </c>
      <c r="P10270">
        <v>1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1.1560376812200001E-2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1.1560376812200001E-2</v>
      </c>
    </row>
    <row r="10271" spans="1:31" x14ac:dyDescent="0.25">
      <c r="A10271">
        <v>1859367</v>
      </c>
      <c r="B10271">
        <v>1</v>
      </c>
      <c r="C10271" t="s">
        <v>80</v>
      </c>
      <c r="D10271" t="s">
        <v>104</v>
      </c>
      <c r="E10271" t="s">
        <v>154</v>
      </c>
      <c r="F10271" t="s">
        <v>28735</v>
      </c>
      <c r="G10271" t="s">
        <v>507</v>
      </c>
      <c r="H10271" t="s">
        <v>157</v>
      </c>
      <c r="I10271" t="s">
        <v>135</v>
      </c>
      <c r="J10271" t="s">
        <v>136</v>
      </c>
      <c r="K10271" t="s">
        <v>137</v>
      </c>
      <c r="L10271" t="s">
        <v>28736</v>
      </c>
      <c r="M10271" t="s">
        <v>28737</v>
      </c>
      <c r="N10271">
        <v>2.4247222220000002</v>
      </c>
      <c r="O10271">
        <v>0</v>
      </c>
      <c r="P10271">
        <v>0</v>
      </c>
      <c r="Q10271">
        <v>0</v>
      </c>
      <c r="R10271">
        <v>0</v>
      </c>
      <c r="S10271">
        <v>1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1.58778814278</v>
      </c>
      <c r="AB10271">
        <v>0</v>
      </c>
      <c r="AC10271">
        <v>0</v>
      </c>
      <c r="AD10271">
        <v>0</v>
      </c>
      <c r="AE10271">
        <v>1.58778814278</v>
      </c>
    </row>
    <row r="10272" spans="1:31" x14ac:dyDescent="0.25">
      <c r="A10272">
        <v>1859616</v>
      </c>
      <c r="B10272">
        <v>1</v>
      </c>
      <c r="C10272" t="s">
        <v>80</v>
      </c>
      <c r="D10272" t="s">
        <v>108</v>
      </c>
      <c r="E10272" t="s">
        <v>131</v>
      </c>
      <c r="F10272" t="s">
        <v>28738</v>
      </c>
      <c r="G10272" t="s">
        <v>133</v>
      </c>
      <c r="H10272" t="s">
        <v>134</v>
      </c>
      <c r="I10272" t="s">
        <v>135</v>
      </c>
      <c r="J10272" t="s">
        <v>136</v>
      </c>
      <c r="K10272" t="s">
        <v>137</v>
      </c>
      <c r="L10272" t="s">
        <v>28739</v>
      </c>
      <c r="M10272" t="s">
        <v>28740</v>
      </c>
      <c r="N10272">
        <v>3.2202777770000002</v>
      </c>
      <c r="O10272">
        <v>0</v>
      </c>
      <c r="P10272">
        <v>1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0.7412319032126834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0.7412319032126834</v>
      </c>
    </row>
    <row r="10273" spans="1:31" x14ac:dyDescent="0.25">
      <c r="A10273">
        <v>1859659</v>
      </c>
      <c r="B10273">
        <v>1</v>
      </c>
      <c r="C10273" t="s">
        <v>80</v>
      </c>
      <c r="D10273" t="s">
        <v>105</v>
      </c>
      <c r="E10273" t="s">
        <v>164</v>
      </c>
      <c r="F10273" t="s">
        <v>15376</v>
      </c>
      <c r="G10273" t="s">
        <v>386</v>
      </c>
      <c r="H10273" t="s">
        <v>157</v>
      </c>
      <c r="I10273" t="s">
        <v>135</v>
      </c>
      <c r="J10273" t="s">
        <v>136</v>
      </c>
      <c r="K10273" t="s">
        <v>137</v>
      </c>
      <c r="L10273" t="s">
        <v>28741</v>
      </c>
      <c r="M10273" t="s">
        <v>28742</v>
      </c>
      <c r="N10273">
        <v>0.53555555499999996</v>
      </c>
      <c r="O10273">
        <v>13</v>
      </c>
      <c r="P10273">
        <v>32</v>
      </c>
      <c r="Q10273">
        <v>5</v>
      </c>
      <c r="R10273">
        <v>65</v>
      </c>
      <c r="S10273">
        <v>10</v>
      </c>
      <c r="T10273">
        <v>20</v>
      </c>
      <c r="U10273">
        <v>1</v>
      </c>
      <c r="V10273">
        <v>0</v>
      </c>
      <c r="W10273">
        <v>4.2352552681087996</v>
      </c>
      <c r="X10273">
        <v>5.2954585784746673</v>
      </c>
      <c r="Y10273">
        <v>2.2615747880989332</v>
      </c>
      <c r="Z10273">
        <v>22.263621910704998</v>
      </c>
      <c r="AA10273">
        <v>24.213692340794267</v>
      </c>
      <c r="AB10273">
        <v>7.3465770775640902</v>
      </c>
      <c r="AC10273">
        <v>68.366429004539995</v>
      </c>
      <c r="AD10273">
        <v>0</v>
      </c>
      <c r="AE10273">
        <v>133.98260896828575</v>
      </c>
    </row>
    <row r="10274" spans="1:31" x14ac:dyDescent="0.25">
      <c r="A10274">
        <v>1859759</v>
      </c>
      <c r="B10274">
        <v>1</v>
      </c>
      <c r="C10274" t="s">
        <v>81</v>
      </c>
      <c r="D10274" t="s">
        <v>122</v>
      </c>
      <c r="E10274" t="s">
        <v>164</v>
      </c>
      <c r="F10274" t="s">
        <v>7870</v>
      </c>
      <c r="G10274" t="s">
        <v>156</v>
      </c>
      <c r="H10274" t="s">
        <v>157</v>
      </c>
      <c r="I10274" t="s">
        <v>135</v>
      </c>
      <c r="J10274" t="s">
        <v>136</v>
      </c>
      <c r="K10274" t="s">
        <v>137</v>
      </c>
      <c r="L10274" t="s">
        <v>28743</v>
      </c>
      <c r="M10274" t="s">
        <v>28744</v>
      </c>
      <c r="N10274">
        <v>3.6922222219999998</v>
      </c>
      <c r="O10274">
        <v>1</v>
      </c>
      <c r="P10274">
        <v>96</v>
      </c>
      <c r="Q10274">
        <v>12</v>
      </c>
      <c r="R10274">
        <v>5</v>
      </c>
      <c r="S10274">
        <v>8</v>
      </c>
      <c r="T10274">
        <v>4</v>
      </c>
      <c r="U10274">
        <v>0</v>
      </c>
      <c r="V10274">
        <v>0</v>
      </c>
      <c r="W10274">
        <v>0.92347103997546665</v>
      </c>
      <c r="X10274">
        <v>58.544954987605351</v>
      </c>
      <c r="Y10274">
        <v>71.972200860125909</v>
      </c>
      <c r="Z10274">
        <v>6.0455628436184998</v>
      </c>
      <c r="AA10274">
        <v>35.145294076997772</v>
      </c>
      <c r="AB10274">
        <v>0.46034891091770008</v>
      </c>
      <c r="AC10274">
        <v>0</v>
      </c>
      <c r="AD10274">
        <v>0</v>
      </c>
      <c r="AE10274">
        <v>173.09183271924073</v>
      </c>
    </row>
    <row r="10275" spans="1:31" x14ac:dyDescent="0.25">
      <c r="A10275">
        <v>1859802</v>
      </c>
      <c r="B10275">
        <v>1</v>
      </c>
      <c r="C10275" t="s">
        <v>80</v>
      </c>
      <c r="D10275" t="s">
        <v>106</v>
      </c>
      <c r="E10275" t="s">
        <v>252</v>
      </c>
      <c r="F10275" t="s">
        <v>28745</v>
      </c>
      <c r="G10275" t="s">
        <v>279</v>
      </c>
      <c r="H10275" t="s">
        <v>134</v>
      </c>
      <c r="I10275" t="s">
        <v>135</v>
      </c>
      <c r="J10275" t="s">
        <v>136</v>
      </c>
      <c r="K10275" t="s">
        <v>137</v>
      </c>
      <c r="L10275" t="s">
        <v>28746</v>
      </c>
      <c r="M10275" t="s">
        <v>28747</v>
      </c>
      <c r="N10275">
        <v>0.376111111</v>
      </c>
      <c r="O10275">
        <v>0</v>
      </c>
      <c r="P10275">
        <v>8</v>
      </c>
      <c r="Q10275">
        <v>0</v>
      </c>
      <c r="R10275">
        <v>25</v>
      </c>
      <c r="S10275">
        <v>0</v>
      </c>
      <c r="T10275">
        <v>4</v>
      </c>
      <c r="U10275">
        <v>0</v>
      </c>
      <c r="V10275">
        <v>0</v>
      </c>
      <c r="W10275">
        <v>0</v>
      </c>
      <c r="X10275">
        <v>1.3282190020146667</v>
      </c>
      <c r="Y10275">
        <v>0</v>
      </c>
      <c r="Z10275">
        <v>15.337967322088438</v>
      </c>
      <c r="AA10275">
        <v>0</v>
      </c>
      <c r="AB10275">
        <v>1.6619841790937335</v>
      </c>
      <c r="AC10275">
        <v>0</v>
      </c>
      <c r="AD10275">
        <v>0</v>
      </c>
      <c r="AE10275">
        <v>18.328170503196837</v>
      </c>
    </row>
    <row r="10276" spans="1:31" x14ac:dyDescent="0.25">
      <c r="A10276">
        <v>1859261</v>
      </c>
      <c r="B10276">
        <v>1</v>
      </c>
      <c r="C10276" t="s">
        <v>80</v>
      </c>
      <c r="D10276" t="s">
        <v>82</v>
      </c>
      <c r="E10276" t="s">
        <v>140</v>
      </c>
      <c r="F10276" t="s">
        <v>28748</v>
      </c>
      <c r="G10276" t="s">
        <v>246</v>
      </c>
      <c r="H10276" t="s">
        <v>134</v>
      </c>
      <c r="I10276" t="s">
        <v>135</v>
      </c>
      <c r="J10276" t="s">
        <v>136</v>
      </c>
      <c r="K10276" t="s">
        <v>137</v>
      </c>
      <c r="L10276" t="s">
        <v>28749</v>
      </c>
      <c r="M10276" t="s">
        <v>28750</v>
      </c>
      <c r="N10276">
        <v>5.5486111109999996</v>
      </c>
      <c r="O10276">
        <v>0</v>
      </c>
      <c r="P10276">
        <v>6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4.2390401306916665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4.2390401306916665</v>
      </c>
    </row>
    <row r="10277" spans="1:31" x14ac:dyDescent="0.25">
      <c r="A10277">
        <v>1859407</v>
      </c>
      <c r="B10277">
        <v>1</v>
      </c>
      <c r="C10277" t="s">
        <v>80</v>
      </c>
      <c r="D10277" t="s">
        <v>82</v>
      </c>
      <c r="E10277" t="s">
        <v>140</v>
      </c>
      <c r="F10277" t="s">
        <v>28751</v>
      </c>
      <c r="G10277" t="s">
        <v>246</v>
      </c>
      <c r="H10277" t="s">
        <v>134</v>
      </c>
      <c r="I10277" t="s">
        <v>135</v>
      </c>
      <c r="J10277" t="s">
        <v>136</v>
      </c>
      <c r="K10277" t="s">
        <v>137</v>
      </c>
      <c r="L10277" t="s">
        <v>28752</v>
      </c>
      <c r="M10277" t="s">
        <v>28753</v>
      </c>
      <c r="N10277">
        <v>3.1483333330000001</v>
      </c>
      <c r="O10277">
        <v>0</v>
      </c>
      <c r="P10277">
        <v>7</v>
      </c>
      <c r="Q10277">
        <v>0</v>
      </c>
      <c r="R10277">
        <v>0</v>
      </c>
      <c r="S10277">
        <v>0</v>
      </c>
      <c r="T10277">
        <v>2</v>
      </c>
      <c r="U10277">
        <v>0</v>
      </c>
      <c r="V10277">
        <v>0</v>
      </c>
      <c r="W10277">
        <v>0</v>
      </c>
      <c r="X10277">
        <v>3.3808266351080261</v>
      </c>
      <c r="Y10277">
        <v>0</v>
      </c>
      <c r="Z10277">
        <v>0</v>
      </c>
      <c r="AA10277">
        <v>0</v>
      </c>
      <c r="AB10277">
        <v>0.26984353132073335</v>
      </c>
      <c r="AC10277">
        <v>0</v>
      </c>
      <c r="AD10277">
        <v>0</v>
      </c>
      <c r="AE10277">
        <v>3.6506701664287595</v>
      </c>
    </row>
    <row r="10278" spans="1:31" x14ac:dyDescent="0.25">
      <c r="A10278">
        <v>1859075</v>
      </c>
      <c r="B10278">
        <v>1</v>
      </c>
      <c r="C10278" t="s">
        <v>81</v>
      </c>
      <c r="D10278" t="s">
        <v>123</v>
      </c>
      <c r="E10278" t="s">
        <v>131</v>
      </c>
      <c r="F10278" t="s">
        <v>25981</v>
      </c>
      <c r="G10278" t="s">
        <v>133</v>
      </c>
      <c r="H10278" t="s">
        <v>134</v>
      </c>
      <c r="I10278" t="s">
        <v>135</v>
      </c>
      <c r="J10278" t="s">
        <v>136</v>
      </c>
      <c r="K10278" t="s">
        <v>137</v>
      </c>
      <c r="L10278" t="s">
        <v>28754</v>
      </c>
      <c r="M10278" t="s">
        <v>28755</v>
      </c>
      <c r="N10278">
        <v>1.133611111</v>
      </c>
      <c r="O10278">
        <v>0</v>
      </c>
      <c r="P10278">
        <v>37</v>
      </c>
      <c r="Q10278">
        <v>0</v>
      </c>
      <c r="R10278">
        <v>0</v>
      </c>
      <c r="S10278">
        <v>0</v>
      </c>
      <c r="T10278">
        <v>7</v>
      </c>
      <c r="U10278">
        <v>0</v>
      </c>
      <c r="V10278">
        <v>0</v>
      </c>
      <c r="W10278">
        <v>0</v>
      </c>
      <c r="X10278">
        <v>6.1171964397375023</v>
      </c>
      <c r="Y10278">
        <v>0</v>
      </c>
      <c r="Z10278">
        <v>0</v>
      </c>
      <c r="AA10278">
        <v>0</v>
      </c>
      <c r="AB10278">
        <v>3.8379459727179857</v>
      </c>
      <c r="AC10278">
        <v>0</v>
      </c>
      <c r="AD10278">
        <v>0</v>
      </c>
      <c r="AE10278">
        <v>9.955142412455487</v>
      </c>
    </row>
    <row r="10279" spans="1:31" x14ac:dyDescent="0.25">
      <c r="A10279">
        <v>1859739</v>
      </c>
      <c r="B10279">
        <v>1</v>
      </c>
      <c r="C10279" t="s">
        <v>80</v>
      </c>
      <c r="D10279" t="s">
        <v>109</v>
      </c>
      <c r="E10279" t="s">
        <v>202</v>
      </c>
      <c r="F10279" t="s">
        <v>14212</v>
      </c>
      <c r="G10279" t="s">
        <v>156</v>
      </c>
      <c r="H10279" t="s">
        <v>157</v>
      </c>
      <c r="I10279" t="s">
        <v>135</v>
      </c>
      <c r="J10279" t="s">
        <v>136</v>
      </c>
      <c r="K10279" t="s">
        <v>137</v>
      </c>
      <c r="L10279" t="s">
        <v>28756</v>
      </c>
      <c r="M10279" t="s">
        <v>28757</v>
      </c>
      <c r="N10279">
        <v>7.9166665999999997E-2</v>
      </c>
      <c r="O10279">
        <v>0</v>
      </c>
      <c r="P10279">
        <v>671</v>
      </c>
      <c r="Q10279">
        <v>2</v>
      </c>
      <c r="R10279">
        <v>126</v>
      </c>
      <c r="S10279">
        <v>11</v>
      </c>
      <c r="T10279">
        <v>146</v>
      </c>
      <c r="U10279">
        <v>0</v>
      </c>
      <c r="V10279">
        <v>0</v>
      </c>
      <c r="W10279">
        <v>0</v>
      </c>
      <c r="X10279">
        <v>8.9021507401746156</v>
      </c>
      <c r="Y10279">
        <v>4.1877260443375003E-2</v>
      </c>
      <c r="Z10279">
        <v>22.139673123019367</v>
      </c>
      <c r="AA10279">
        <v>5.8872569197188751</v>
      </c>
      <c r="AB10279">
        <v>12.258862915592996</v>
      </c>
      <c r="AC10279">
        <v>0</v>
      </c>
      <c r="AD10279">
        <v>0</v>
      </c>
      <c r="AE10279">
        <v>49.229820958949233</v>
      </c>
    </row>
    <row r="10280" spans="1:31" x14ac:dyDescent="0.25">
      <c r="A10280">
        <v>1859716</v>
      </c>
      <c r="B10280">
        <v>1</v>
      </c>
      <c r="C10280" t="s">
        <v>80</v>
      </c>
      <c r="D10280" t="s">
        <v>98</v>
      </c>
      <c r="E10280" t="s">
        <v>252</v>
      </c>
      <c r="F10280" t="s">
        <v>26011</v>
      </c>
      <c r="G10280" t="s">
        <v>279</v>
      </c>
      <c r="H10280" t="s">
        <v>134</v>
      </c>
      <c r="I10280" t="s">
        <v>135</v>
      </c>
      <c r="J10280" t="s">
        <v>136</v>
      </c>
      <c r="K10280" t="s">
        <v>137</v>
      </c>
      <c r="L10280" t="s">
        <v>28758</v>
      </c>
      <c r="M10280" t="s">
        <v>28759</v>
      </c>
      <c r="N10280">
        <v>1.011666666</v>
      </c>
      <c r="O10280">
        <v>0</v>
      </c>
      <c r="P10280">
        <v>13</v>
      </c>
      <c r="Q10280">
        <v>0</v>
      </c>
      <c r="R10280">
        <v>37</v>
      </c>
      <c r="S10280">
        <v>0</v>
      </c>
      <c r="T10280">
        <v>18</v>
      </c>
      <c r="U10280">
        <v>0</v>
      </c>
      <c r="V10280">
        <v>0</v>
      </c>
      <c r="W10280">
        <v>0</v>
      </c>
      <c r="X10280">
        <v>5.140707968973401</v>
      </c>
      <c r="Y10280">
        <v>0</v>
      </c>
      <c r="Z10280">
        <v>27.386960274152884</v>
      </c>
      <c r="AA10280">
        <v>0</v>
      </c>
      <c r="AB10280">
        <v>15.312081254482134</v>
      </c>
      <c r="AC10280">
        <v>0</v>
      </c>
      <c r="AD10280">
        <v>0</v>
      </c>
      <c r="AE10280">
        <v>47.839749497608423</v>
      </c>
    </row>
    <row r="10281" spans="1:31" x14ac:dyDescent="0.25">
      <c r="A10281">
        <v>1859576</v>
      </c>
      <c r="B10281">
        <v>1</v>
      </c>
      <c r="C10281" t="s">
        <v>81</v>
      </c>
      <c r="D10281" t="s">
        <v>113</v>
      </c>
      <c r="E10281" t="s">
        <v>131</v>
      </c>
      <c r="F10281" t="s">
        <v>28760</v>
      </c>
      <c r="G10281" t="s">
        <v>133</v>
      </c>
      <c r="H10281" t="s">
        <v>134</v>
      </c>
      <c r="I10281" t="s">
        <v>135</v>
      </c>
      <c r="J10281" t="s">
        <v>136</v>
      </c>
      <c r="K10281" t="s">
        <v>137</v>
      </c>
      <c r="L10281" t="s">
        <v>28761</v>
      </c>
      <c r="M10281" t="s">
        <v>28762</v>
      </c>
      <c r="N10281">
        <v>3.2008333329999998</v>
      </c>
      <c r="O10281">
        <v>0</v>
      </c>
      <c r="P10281">
        <v>29</v>
      </c>
      <c r="Q10281">
        <v>0</v>
      </c>
      <c r="R10281">
        <v>0</v>
      </c>
      <c r="S10281">
        <v>0</v>
      </c>
      <c r="T10281">
        <v>29</v>
      </c>
      <c r="U10281">
        <v>0</v>
      </c>
      <c r="V10281">
        <v>0</v>
      </c>
      <c r="W10281">
        <v>0</v>
      </c>
      <c r="X10281">
        <v>28.852449060180444</v>
      </c>
      <c r="Y10281">
        <v>0</v>
      </c>
      <c r="Z10281">
        <v>0</v>
      </c>
      <c r="AA10281">
        <v>0</v>
      </c>
      <c r="AB10281">
        <v>46.467425045965363</v>
      </c>
      <c r="AC10281">
        <v>0</v>
      </c>
      <c r="AD10281">
        <v>0</v>
      </c>
      <c r="AE10281">
        <v>75.319874106145804</v>
      </c>
    </row>
    <row r="10282" spans="1:31" x14ac:dyDescent="0.25">
      <c r="A10282">
        <v>1859593</v>
      </c>
      <c r="B10282">
        <v>1</v>
      </c>
      <c r="C10282" t="s">
        <v>80</v>
      </c>
      <c r="D10282" t="s">
        <v>106</v>
      </c>
      <c r="E10282" t="s">
        <v>131</v>
      </c>
      <c r="F10282" t="s">
        <v>13030</v>
      </c>
      <c r="G10282" t="s">
        <v>133</v>
      </c>
      <c r="H10282" t="s">
        <v>134</v>
      </c>
      <c r="I10282" t="s">
        <v>135</v>
      </c>
      <c r="J10282" t="s">
        <v>136</v>
      </c>
      <c r="K10282" t="s">
        <v>137</v>
      </c>
      <c r="L10282" t="s">
        <v>28763</v>
      </c>
      <c r="M10282" t="s">
        <v>28764</v>
      </c>
      <c r="N10282">
        <v>0.773888888</v>
      </c>
      <c r="O10282">
        <v>0</v>
      </c>
      <c r="P10282">
        <v>0</v>
      </c>
      <c r="Q10282">
        <v>0</v>
      </c>
      <c r="R10282">
        <v>5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11.715038698804587</v>
      </c>
      <c r="AA10282">
        <v>0</v>
      </c>
      <c r="AB10282">
        <v>0</v>
      </c>
      <c r="AC10282">
        <v>0</v>
      </c>
      <c r="AD10282">
        <v>0</v>
      </c>
      <c r="AE10282">
        <v>11.715038698804587</v>
      </c>
    </row>
    <row r="10283" spans="1:31" x14ac:dyDescent="0.25">
      <c r="A10283">
        <v>1859029</v>
      </c>
      <c r="B10283">
        <v>1</v>
      </c>
      <c r="C10283" t="s">
        <v>80</v>
      </c>
      <c r="D10283" t="s">
        <v>101</v>
      </c>
      <c r="E10283" t="s">
        <v>164</v>
      </c>
      <c r="F10283" t="s">
        <v>23981</v>
      </c>
      <c r="G10283" t="s">
        <v>156</v>
      </c>
      <c r="H10283" t="s">
        <v>157</v>
      </c>
      <c r="I10283" t="s">
        <v>179</v>
      </c>
      <c r="J10283" t="s">
        <v>136</v>
      </c>
      <c r="K10283" t="s">
        <v>137</v>
      </c>
      <c r="L10283" t="s">
        <v>28765</v>
      </c>
      <c r="M10283" t="s">
        <v>28766</v>
      </c>
      <c r="N10283">
        <v>7.4999999999999997E-3</v>
      </c>
      <c r="O10283">
        <v>18</v>
      </c>
      <c r="P10283">
        <v>2146</v>
      </c>
      <c r="Q10283">
        <v>15</v>
      </c>
      <c r="R10283">
        <v>83</v>
      </c>
      <c r="S10283">
        <v>29</v>
      </c>
      <c r="T10283">
        <v>274</v>
      </c>
      <c r="U10283">
        <v>4</v>
      </c>
      <c r="V10283">
        <v>1</v>
      </c>
      <c r="W10283">
        <v>3.6808699455449997E-2</v>
      </c>
      <c r="X10283">
        <v>3.1013254815637432</v>
      </c>
      <c r="Y10283">
        <v>1.1059637021259749</v>
      </c>
      <c r="Z10283">
        <v>0.20621638043542495</v>
      </c>
      <c r="AA10283">
        <v>2.5461582841563755</v>
      </c>
      <c r="AB10283">
        <v>1.4184669159614987</v>
      </c>
      <c r="AC10283">
        <v>0.26405477419680001</v>
      </c>
      <c r="AD10283">
        <v>3.4429705425000003E-3</v>
      </c>
      <c r="AE10283">
        <v>8.6824372084377686</v>
      </c>
    </row>
    <row r="10284" spans="1:31" x14ac:dyDescent="0.25">
      <c r="A10284">
        <v>1859722</v>
      </c>
      <c r="B10284">
        <v>1</v>
      </c>
      <c r="C10284" t="s">
        <v>81</v>
      </c>
      <c r="D10284" t="s">
        <v>121</v>
      </c>
      <c r="E10284" t="s">
        <v>202</v>
      </c>
      <c r="F10284" t="s">
        <v>12925</v>
      </c>
      <c r="G10284" t="s">
        <v>156</v>
      </c>
      <c r="H10284" t="s">
        <v>157</v>
      </c>
      <c r="I10284" t="s">
        <v>179</v>
      </c>
      <c r="J10284" t="s">
        <v>136</v>
      </c>
      <c r="K10284" t="s">
        <v>137</v>
      </c>
      <c r="L10284" t="s">
        <v>28767</v>
      </c>
      <c r="M10284" t="s">
        <v>28768</v>
      </c>
      <c r="N10284">
        <v>5.5555550000000002E-3</v>
      </c>
      <c r="O10284">
        <v>0</v>
      </c>
      <c r="P10284">
        <v>1122</v>
      </c>
      <c r="Q10284">
        <v>3</v>
      </c>
      <c r="R10284">
        <v>105</v>
      </c>
      <c r="S10284">
        <v>6</v>
      </c>
      <c r="T10284">
        <v>70</v>
      </c>
      <c r="U10284">
        <v>0</v>
      </c>
      <c r="V10284">
        <v>0</v>
      </c>
      <c r="W10284">
        <v>0</v>
      </c>
      <c r="X10284">
        <v>0.82890908656983375</v>
      </c>
      <c r="Y10284">
        <v>5.5495914712333345E-2</v>
      </c>
      <c r="Z10284">
        <v>0.19700755172000012</v>
      </c>
      <c r="AA10284">
        <v>0.15581476998500002</v>
      </c>
      <c r="AB10284">
        <v>0.18324230551716661</v>
      </c>
      <c r="AC10284">
        <v>0</v>
      </c>
      <c r="AD10284">
        <v>0</v>
      </c>
      <c r="AE10284">
        <v>1.4204696285043339</v>
      </c>
    </row>
    <row r="10285" spans="1:31" x14ac:dyDescent="0.25">
      <c r="A10285">
        <v>1859530</v>
      </c>
      <c r="B10285">
        <v>1</v>
      </c>
      <c r="C10285" t="s">
        <v>81</v>
      </c>
      <c r="D10285" t="s">
        <v>128</v>
      </c>
      <c r="E10285" t="s">
        <v>131</v>
      </c>
      <c r="F10285" t="s">
        <v>13628</v>
      </c>
      <c r="G10285" t="s">
        <v>133</v>
      </c>
      <c r="H10285" t="s">
        <v>134</v>
      </c>
      <c r="I10285" t="s">
        <v>135</v>
      </c>
      <c r="J10285" t="s">
        <v>136</v>
      </c>
      <c r="K10285" t="s">
        <v>137</v>
      </c>
      <c r="L10285" t="s">
        <v>28769</v>
      </c>
      <c r="M10285" t="s">
        <v>28770</v>
      </c>
      <c r="N10285">
        <v>7.4430555549999999</v>
      </c>
      <c r="O10285">
        <v>0</v>
      </c>
      <c r="P10285">
        <v>206</v>
      </c>
      <c r="Q10285">
        <v>0</v>
      </c>
      <c r="R10285">
        <v>0</v>
      </c>
      <c r="S10285">
        <v>0</v>
      </c>
      <c r="T10285">
        <v>19</v>
      </c>
      <c r="U10285">
        <v>0</v>
      </c>
      <c r="V10285">
        <v>0</v>
      </c>
      <c r="W10285">
        <v>0</v>
      </c>
      <c r="X10285">
        <v>1294.5416036955626</v>
      </c>
      <c r="Y10285">
        <v>0</v>
      </c>
      <c r="Z10285">
        <v>0</v>
      </c>
      <c r="AA10285">
        <v>0</v>
      </c>
      <c r="AB10285">
        <v>37.212206261627159</v>
      </c>
      <c r="AC10285">
        <v>0</v>
      </c>
      <c r="AD10285">
        <v>0</v>
      </c>
      <c r="AE10285">
        <v>1331.7538099571898</v>
      </c>
    </row>
    <row r="10286" spans="1:31" x14ac:dyDescent="0.25">
      <c r="A10286">
        <v>1859035</v>
      </c>
      <c r="B10286">
        <v>1</v>
      </c>
      <c r="C10286" t="s">
        <v>80</v>
      </c>
      <c r="D10286" t="s">
        <v>96</v>
      </c>
      <c r="E10286" t="s">
        <v>154</v>
      </c>
      <c r="F10286" t="s">
        <v>25733</v>
      </c>
      <c r="G10286" t="s">
        <v>175</v>
      </c>
      <c r="H10286" t="s">
        <v>157</v>
      </c>
      <c r="I10286" t="s">
        <v>135</v>
      </c>
      <c r="J10286" t="s">
        <v>136</v>
      </c>
      <c r="K10286" t="s">
        <v>137</v>
      </c>
      <c r="L10286" t="s">
        <v>28771</v>
      </c>
      <c r="M10286" t="s">
        <v>28772</v>
      </c>
      <c r="N10286">
        <v>2.4669444440000001</v>
      </c>
      <c r="O10286">
        <v>0</v>
      </c>
      <c r="P10286">
        <v>3</v>
      </c>
      <c r="Q10286">
        <v>0</v>
      </c>
      <c r="R10286">
        <v>22</v>
      </c>
      <c r="S10286">
        <v>0</v>
      </c>
      <c r="T10286">
        <v>1</v>
      </c>
      <c r="U10286">
        <v>0</v>
      </c>
      <c r="V10286">
        <v>0</v>
      </c>
      <c r="W10286">
        <v>0</v>
      </c>
      <c r="X10286">
        <v>1.8780437422300502</v>
      </c>
      <c r="Y10286">
        <v>0</v>
      </c>
      <c r="Z10286">
        <v>74.889832113043738</v>
      </c>
      <c r="AA10286">
        <v>0</v>
      </c>
      <c r="AB10286">
        <v>2.9241795266652444</v>
      </c>
      <c r="AC10286">
        <v>0</v>
      </c>
      <c r="AD10286">
        <v>0</v>
      </c>
      <c r="AE10286">
        <v>79.692055381939028</v>
      </c>
    </row>
    <row r="10287" spans="1:31" x14ac:dyDescent="0.25">
      <c r="A10287">
        <v>1859676</v>
      </c>
      <c r="B10287">
        <v>1</v>
      </c>
      <c r="C10287" t="s">
        <v>80</v>
      </c>
      <c r="D10287" t="s">
        <v>99</v>
      </c>
      <c r="E10287" t="s">
        <v>154</v>
      </c>
      <c r="F10287" t="s">
        <v>28773</v>
      </c>
      <c r="G10287" t="s">
        <v>1283</v>
      </c>
      <c r="H10287" t="s">
        <v>157</v>
      </c>
      <c r="I10287" t="s">
        <v>135</v>
      </c>
      <c r="J10287" t="s">
        <v>136</v>
      </c>
      <c r="K10287" t="s">
        <v>137</v>
      </c>
      <c r="L10287" t="s">
        <v>28774</v>
      </c>
      <c r="M10287" t="s">
        <v>28775</v>
      </c>
      <c r="N10287">
        <v>0.72277777700000001</v>
      </c>
      <c r="O10287">
        <v>0</v>
      </c>
      <c r="P10287">
        <v>89</v>
      </c>
      <c r="Q10287">
        <v>0</v>
      </c>
      <c r="R10287">
        <v>8</v>
      </c>
      <c r="S10287">
        <v>0</v>
      </c>
      <c r="T10287">
        <v>7</v>
      </c>
      <c r="U10287">
        <v>0</v>
      </c>
      <c r="V10287">
        <v>0</v>
      </c>
      <c r="W10287">
        <v>0</v>
      </c>
      <c r="X10287">
        <v>12.023700945664855</v>
      </c>
      <c r="Y10287">
        <v>0</v>
      </c>
      <c r="Z10287">
        <v>2.9804480476629247</v>
      </c>
      <c r="AA10287">
        <v>0</v>
      </c>
      <c r="AB10287">
        <v>2.9150436282638839</v>
      </c>
      <c r="AC10287">
        <v>0</v>
      </c>
      <c r="AD10287">
        <v>0</v>
      </c>
      <c r="AE10287">
        <v>17.919192621591662</v>
      </c>
    </row>
    <row r="10288" spans="1:31" x14ac:dyDescent="0.25">
      <c r="A10288">
        <v>1859238</v>
      </c>
      <c r="B10288">
        <v>1</v>
      </c>
      <c r="C10288" t="s">
        <v>81</v>
      </c>
      <c r="D10288" t="s">
        <v>112</v>
      </c>
      <c r="E10288" t="s">
        <v>131</v>
      </c>
      <c r="F10288" t="s">
        <v>9339</v>
      </c>
      <c r="G10288" t="s">
        <v>133</v>
      </c>
      <c r="H10288" t="s">
        <v>134</v>
      </c>
      <c r="I10288" t="s">
        <v>135</v>
      </c>
      <c r="J10288" t="s">
        <v>136</v>
      </c>
      <c r="K10288" t="s">
        <v>137</v>
      </c>
      <c r="L10288" t="s">
        <v>28776</v>
      </c>
      <c r="M10288" t="s">
        <v>28777</v>
      </c>
      <c r="N10288">
        <v>4.1333333330000004</v>
      </c>
      <c r="O10288">
        <v>0</v>
      </c>
      <c r="P10288">
        <v>31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27.050437695326394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27.050437695326394</v>
      </c>
    </row>
    <row r="10289" spans="1:31" x14ac:dyDescent="0.25">
      <c r="A10289">
        <v>1859138</v>
      </c>
      <c r="B10289">
        <v>1</v>
      </c>
      <c r="C10289" t="s">
        <v>80</v>
      </c>
      <c r="D10289" t="s">
        <v>98</v>
      </c>
      <c r="E10289" t="s">
        <v>154</v>
      </c>
      <c r="F10289" t="s">
        <v>28778</v>
      </c>
      <c r="G10289" t="s">
        <v>955</v>
      </c>
      <c r="H10289" t="s">
        <v>157</v>
      </c>
      <c r="I10289" t="s">
        <v>135</v>
      </c>
      <c r="J10289" t="s">
        <v>136</v>
      </c>
      <c r="K10289" t="s">
        <v>137</v>
      </c>
      <c r="L10289" t="s">
        <v>28779</v>
      </c>
      <c r="M10289" t="s">
        <v>28780</v>
      </c>
      <c r="N10289">
        <v>5.5833333329999997</v>
      </c>
      <c r="O10289">
        <v>0</v>
      </c>
      <c r="P10289">
        <v>0</v>
      </c>
      <c r="Q10289">
        <v>0</v>
      </c>
      <c r="R10289">
        <v>16</v>
      </c>
      <c r="S10289">
        <v>0</v>
      </c>
      <c r="T10289">
        <v>4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93.296563907009983</v>
      </c>
      <c r="AA10289">
        <v>0</v>
      </c>
      <c r="AB10289">
        <v>18.045462728886669</v>
      </c>
      <c r="AC10289">
        <v>0</v>
      </c>
      <c r="AD10289">
        <v>0</v>
      </c>
      <c r="AE10289">
        <v>111.34202663589664</v>
      </c>
    </row>
    <row r="10290" spans="1:31" x14ac:dyDescent="0.25">
      <c r="A10290">
        <v>1858946</v>
      </c>
      <c r="B10290">
        <v>1</v>
      </c>
      <c r="C10290" t="s">
        <v>80</v>
      </c>
      <c r="D10290" t="s">
        <v>82</v>
      </c>
      <c r="E10290" t="s">
        <v>268</v>
      </c>
      <c r="F10290" t="s">
        <v>28781</v>
      </c>
      <c r="G10290" t="s">
        <v>3560</v>
      </c>
      <c r="H10290" t="s">
        <v>157</v>
      </c>
      <c r="I10290" t="s">
        <v>135</v>
      </c>
      <c r="J10290" t="s">
        <v>136</v>
      </c>
      <c r="K10290" t="s">
        <v>137</v>
      </c>
      <c r="L10290" t="s">
        <v>28782</v>
      </c>
      <c r="M10290" t="s">
        <v>28783</v>
      </c>
      <c r="N10290">
        <v>1.116944444</v>
      </c>
      <c r="O10290">
        <v>0</v>
      </c>
      <c r="P10290">
        <v>6332</v>
      </c>
      <c r="Q10290">
        <v>0</v>
      </c>
      <c r="R10290">
        <v>0</v>
      </c>
      <c r="S10290">
        <v>7</v>
      </c>
      <c r="T10290">
        <v>5215</v>
      </c>
      <c r="U10290">
        <v>0</v>
      </c>
      <c r="V10290">
        <v>11</v>
      </c>
      <c r="W10290">
        <v>0</v>
      </c>
      <c r="X10290">
        <v>2319.0008646905098</v>
      </c>
      <c r="Y10290">
        <v>0</v>
      </c>
      <c r="Z10290">
        <v>0</v>
      </c>
      <c r="AA10290">
        <v>1076.4714547251897</v>
      </c>
      <c r="AB10290">
        <v>1931.9449303913391</v>
      </c>
      <c r="AC10290">
        <v>0</v>
      </c>
      <c r="AD10290">
        <v>19.599978312674999</v>
      </c>
      <c r="AE10290">
        <v>5347.0172281197138</v>
      </c>
    </row>
    <row r="10291" spans="1:31" x14ac:dyDescent="0.25">
      <c r="A10291">
        <v>1859779</v>
      </c>
      <c r="B10291">
        <v>1</v>
      </c>
      <c r="C10291" t="s">
        <v>81</v>
      </c>
      <c r="D10291" t="s">
        <v>117</v>
      </c>
      <c r="E10291" t="s">
        <v>131</v>
      </c>
      <c r="F10291" t="s">
        <v>28784</v>
      </c>
      <c r="G10291" t="s">
        <v>133</v>
      </c>
      <c r="H10291" t="s">
        <v>134</v>
      </c>
      <c r="I10291" t="s">
        <v>135</v>
      </c>
      <c r="J10291" t="s">
        <v>136</v>
      </c>
      <c r="K10291" t="s">
        <v>137</v>
      </c>
      <c r="L10291" t="s">
        <v>28785</v>
      </c>
      <c r="M10291" t="s">
        <v>28786</v>
      </c>
      <c r="N10291">
        <v>2.2688888880000002</v>
      </c>
      <c r="O10291">
        <v>0</v>
      </c>
      <c r="P10291">
        <v>25</v>
      </c>
      <c r="Q10291">
        <v>0</v>
      </c>
      <c r="R10291">
        <v>0</v>
      </c>
      <c r="S10291">
        <v>0</v>
      </c>
      <c r="T10291">
        <v>10</v>
      </c>
      <c r="U10291">
        <v>0</v>
      </c>
      <c r="V10291">
        <v>0</v>
      </c>
      <c r="W10291">
        <v>0</v>
      </c>
      <c r="X10291">
        <v>17.624839728004638</v>
      </c>
      <c r="Y10291">
        <v>0</v>
      </c>
      <c r="Z10291">
        <v>0</v>
      </c>
      <c r="AA10291">
        <v>0</v>
      </c>
      <c r="AB10291">
        <v>32.217658577974319</v>
      </c>
      <c r="AC10291">
        <v>0</v>
      </c>
      <c r="AD10291">
        <v>0</v>
      </c>
      <c r="AE10291">
        <v>49.842498305978957</v>
      </c>
    </row>
    <row r="10292" spans="1:31" x14ac:dyDescent="0.25">
      <c r="A10292">
        <v>1859513</v>
      </c>
      <c r="B10292">
        <v>1</v>
      </c>
      <c r="C10292" t="s">
        <v>80</v>
      </c>
      <c r="D10292" t="s">
        <v>83</v>
      </c>
      <c r="E10292" t="s">
        <v>140</v>
      </c>
      <c r="F10292" t="s">
        <v>28787</v>
      </c>
      <c r="G10292" t="s">
        <v>213</v>
      </c>
      <c r="H10292" t="s">
        <v>134</v>
      </c>
      <c r="I10292" t="s">
        <v>135</v>
      </c>
      <c r="J10292" t="s">
        <v>136</v>
      </c>
      <c r="K10292" t="s">
        <v>137</v>
      </c>
      <c r="L10292" t="s">
        <v>28788</v>
      </c>
      <c r="M10292" t="s">
        <v>28789</v>
      </c>
      <c r="N10292">
        <v>2.3958333330000001</v>
      </c>
      <c r="O10292">
        <v>0</v>
      </c>
      <c r="P10292">
        <v>4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4.3812342993293667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4.3812342993293667</v>
      </c>
    </row>
    <row r="10293" spans="1:31" x14ac:dyDescent="0.25">
      <c r="A10293">
        <v>1859444</v>
      </c>
      <c r="B10293">
        <v>1</v>
      </c>
      <c r="C10293" t="s">
        <v>80</v>
      </c>
      <c r="D10293" t="s">
        <v>90</v>
      </c>
      <c r="E10293" t="s">
        <v>140</v>
      </c>
      <c r="F10293" t="s">
        <v>28790</v>
      </c>
      <c r="G10293" t="s">
        <v>213</v>
      </c>
      <c r="H10293" t="s">
        <v>134</v>
      </c>
      <c r="I10293" t="s">
        <v>135</v>
      </c>
      <c r="J10293" t="s">
        <v>136</v>
      </c>
      <c r="K10293" t="s">
        <v>137</v>
      </c>
      <c r="L10293" t="s">
        <v>28791</v>
      </c>
      <c r="M10293" t="s">
        <v>28792</v>
      </c>
      <c r="N10293">
        <v>8.6386111109999995</v>
      </c>
      <c r="O10293">
        <v>0</v>
      </c>
      <c r="P10293">
        <v>1</v>
      </c>
      <c r="Q10293">
        <v>0</v>
      </c>
      <c r="R10293">
        <v>0</v>
      </c>
      <c r="S10293">
        <v>0</v>
      </c>
      <c r="T10293">
        <v>1</v>
      </c>
      <c r="U10293">
        <v>0</v>
      </c>
      <c r="V10293">
        <v>0</v>
      </c>
      <c r="W10293">
        <v>0</v>
      </c>
      <c r="X10293">
        <v>0.13615253629766669</v>
      </c>
      <c r="Y10293">
        <v>0</v>
      </c>
      <c r="Z10293">
        <v>0</v>
      </c>
      <c r="AA10293">
        <v>0</v>
      </c>
      <c r="AB10293">
        <v>2.7081795535662003</v>
      </c>
      <c r="AC10293">
        <v>0</v>
      </c>
      <c r="AD10293">
        <v>0</v>
      </c>
      <c r="AE10293">
        <v>2.8443320898638671</v>
      </c>
    </row>
    <row r="10294" spans="1:31" x14ac:dyDescent="0.25">
      <c r="A10294">
        <v>1859799</v>
      </c>
      <c r="B10294">
        <v>1</v>
      </c>
      <c r="C10294" t="s">
        <v>80</v>
      </c>
      <c r="D10294" t="s">
        <v>85</v>
      </c>
      <c r="E10294" t="s">
        <v>154</v>
      </c>
      <c r="F10294" t="s">
        <v>28793</v>
      </c>
      <c r="G10294" t="s">
        <v>175</v>
      </c>
      <c r="H10294" t="s">
        <v>157</v>
      </c>
      <c r="I10294" t="s">
        <v>135</v>
      </c>
      <c r="J10294" t="s">
        <v>136</v>
      </c>
      <c r="K10294" t="s">
        <v>137</v>
      </c>
      <c r="L10294" t="s">
        <v>28794</v>
      </c>
      <c r="M10294" t="s">
        <v>28795</v>
      </c>
      <c r="N10294">
        <v>3.7183333329999999</v>
      </c>
      <c r="O10294">
        <v>0</v>
      </c>
      <c r="P10294">
        <v>83</v>
      </c>
      <c r="Q10294">
        <v>0</v>
      </c>
      <c r="R10294">
        <v>0</v>
      </c>
      <c r="S10294">
        <v>0</v>
      </c>
      <c r="T10294">
        <v>2</v>
      </c>
      <c r="U10294">
        <v>0</v>
      </c>
      <c r="V10294">
        <v>0</v>
      </c>
      <c r="W10294">
        <v>0</v>
      </c>
      <c r="X10294">
        <v>97.227668205646054</v>
      </c>
      <c r="Y10294">
        <v>0</v>
      </c>
      <c r="Z10294">
        <v>0</v>
      </c>
      <c r="AA10294">
        <v>0</v>
      </c>
      <c r="AB10294">
        <v>0.22133968912166224</v>
      </c>
      <c r="AC10294">
        <v>0</v>
      </c>
      <c r="AD10294">
        <v>0</v>
      </c>
      <c r="AE10294">
        <v>97.449007894767718</v>
      </c>
    </row>
    <row r="10295" spans="1:31" x14ac:dyDescent="0.25">
      <c r="A10295">
        <v>1859135</v>
      </c>
      <c r="B10295">
        <v>1</v>
      </c>
      <c r="C10295" t="s">
        <v>80</v>
      </c>
      <c r="D10295" t="s">
        <v>104</v>
      </c>
      <c r="E10295" t="s">
        <v>131</v>
      </c>
      <c r="F10295" t="s">
        <v>28796</v>
      </c>
      <c r="G10295" t="s">
        <v>150</v>
      </c>
      <c r="H10295" t="s">
        <v>134</v>
      </c>
      <c r="I10295" t="s">
        <v>135</v>
      </c>
      <c r="J10295" t="s">
        <v>136</v>
      </c>
      <c r="K10295" t="s">
        <v>151</v>
      </c>
      <c r="L10295" t="s">
        <v>28797</v>
      </c>
      <c r="M10295" t="s">
        <v>28798</v>
      </c>
      <c r="N10295">
        <v>0.96773611100000001</v>
      </c>
      <c r="O10295">
        <v>0</v>
      </c>
      <c r="P10295">
        <v>45</v>
      </c>
      <c r="Q10295">
        <v>0</v>
      </c>
      <c r="R10295">
        <v>0</v>
      </c>
      <c r="S10295">
        <v>0</v>
      </c>
      <c r="T10295">
        <v>11</v>
      </c>
      <c r="U10295">
        <v>0</v>
      </c>
      <c r="V10295">
        <v>0</v>
      </c>
      <c r="W10295">
        <v>0</v>
      </c>
      <c r="X10295">
        <v>5.584906556199206</v>
      </c>
      <c r="Y10295">
        <v>0</v>
      </c>
      <c r="Z10295">
        <v>0</v>
      </c>
      <c r="AA10295">
        <v>0</v>
      </c>
      <c r="AB10295">
        <v>4.9604589547659259</v>
      </c>
      <c r="AC10295">
        <v>0</v>
      </c>
      <c r="AD10295">
        <v>0</v>
      </c>
      <c r="AE10295">
        <v>10.545365510965132</v>
      </c>
    </row>
    <row r="10296" spans="1:31" x14ac:dyDescent="0.25">
      <c r="A10296">
        <v>1859493</v>
      </c>
      <c r="B10296">
        <v>1</v>
      </c>
      <c r="C10296" t="s">
        <v>80</v>
      </c>
      <c r="D10296" t="s">
        <v>100</v>
      </c>
      <c r="E10296" t="s">
        <v>140</v>
      </c>
      <c r="F10296" t="s">
        <v>28799</v>
      </c>
      <c r="G10296" t="s">
        <v>142</v>
      </c>
      <c r="H10296" t="s">
        <v>134</v>
      </c>
      <c r="I10296" t="s">
        <v>135</v>
      </c>
      <c r="J10296" t="s">
        <v>136</v>
      </c>
      <c r="K10296" t="s">
        <v>137</v>
      </c>
      <c r="L10296" t="s">
        <v>28800</v>
      </c>
      <c r="M10296" t="s">
        <v>28801</v>
      </c>
      <c r="N10296">
        <v>1.170555555</v>
      </c>
      <c r="O10296">
        <v>0</v>
      </c>
      <c r="P10296">
        <v>2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0.22184756517300003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0.22184756517300003</v>
      </c>
    </row>
    <row r="10297" spans="1:31" x14ac:dyDescent="0.25">
      <c r="A10297">
        <v>1859009</v>
      </c>
      <c r="B10297">
        <v>1</v>
      </c>
      <c r="C10297" t="s">
        <v>81</v>
      </c>
      <c r="D10297" t="s">
        <v>112</v>
      </c>
      <c r="E10297" t="s">
        <v>154</v>
      </c>
      <c r="F10297" t="s">
        <v>9001</v>
      </c>
      <c r="G10297" t="s">
        <v>156</v>
      </c>
      <c r="H10297" t="s">
        <v>157</v>
      </c>
      <c r="I10297" t="s">
        <v>135</v>
      </c>
      <c r="J10297" t="s">
        <v>136</v>
      </c>
      <c r="K10297" t="s">
        <v>137</v>
      </c>
      <c r="L10297" t="s">
        <v>28802</v>
      </c>
      <c r="M10297" t="s">
        <v>28803</v>
      </c>
      <c r="N10297">
        <v>2.5666666660000002</v>
      </c>
      <c r="O10297">
        <v>0</v>
      </c>
      <c r="P10297">
        <v>0</v>
      </c>
      <c r="Q10297">
        <v>54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12.204170864426997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12.204170864426997</v>
      </c>
    </row>
    <row r="10298" spans="1:31" x14ac:dyDescent="0.25">
      <c r="A10298">
        <v>1859756</v>
      </c>
      <c r="B10298">
        <v>1</v>
      </c>
      <c r="C10298" t="s">
        <v>81</v>
      </c>
      <c r="D10298" t="s">
        <v>121</v>
      </c>
      <c r="E10298" t="s">
        <v>164</v>
      </c>
      <c r="F10298" t="s">
        <v>28804</v>
      </c>
      <c r="G10298" t="s">
        <v>156</v>
      </c>
      <c r="H10298" t="s">
        <v>157</v>
      </c>
      <c r="I10298" t="s">
        <v>135</v>
      </c>
      <c r="J10298" t="s">
        <v>136</v>
      </c>
      <c r="K10298" t="s">
        <v>137</v>
      </c>
      <c r="L10298" t="s">
        <v>28805</v>
      </c>
      <c r="M10298" t="s">
        <v>28806</v>
      </c>
      <c r="N10298">
        <v>0.89944444400000001</v>
      </c>
      <c r="O10298">
        <v>0</v>
      </c>
      <c r="P10298">
        <v>807</v>
      </c>
      <c r="Q10298">
        <v>1</v>
      </c>
      <c r="R10298">
        <v>30</v>
      </c>
      <c r="S10298">
        <v>1</v>
      </c>
      <c r="T10298">
        <v>53</v>
      </c>
      <c r="U10298">
        <v>0</v>
      </c>
      <c r="V10298">
        <v>0</v>
      </c>
      <c r="W10298">
        <v>0</v>
      </c>
      <c r="X10298">
        <v>92.995370807949612</v>
      </c>
      <c r="Y10298">
        <v>1.2001363623444998</v>
      </c>
      <c r="Z10298">
        <v>5.2866105067042684</v>
      </c>
      <c r="AA10298">
        <v>1.1157048082269334</v>
      </c>
      <c r="AB10298">
        <v>21.885230485899438</v>
      </c>
      <c r="AC10298">
        <v>0</v>
      </c>
      <c r="AD10298">
        <v>0</v>
      </c>
      <c r="AE10298">
        <v>122.48305297112475</v>
      </c>
    </row>
    <row r="10299" spans="1:31" x14ac:dyDescent="0.25">
      <c r="A10299">
        <v>1859264</v>
      </c>
      <c r="B10299">
        <v>1</v>
      </c>
      <c r="C10299" t="s">
        <v>81</v>
      </c>
      <c r="D10299" t="s">
        <v>128</v>
      </c>
      <c r="E10299" t="s">
        <v>154</v>
      </c>
      <c r="F10299" t="s">
        <v>16839</v>
      </c>
      <c r="G10299" t="s">
        <v>175</v>
      </c>
      <c r="H10299" t="s">
        <v>157</v>
      </c>
      <c r="I10299" t="s">
        <v>135</v>
      </c>
      <c r="J10299" t="s">
        <v>136</v>
      </c>
      <c r="K10299" t="s">
        <v>137</v>
      </c>
      <c r="L10299" t="s">
        <v>28807</v>
      </c>
      <c r="M10299" t="s">
        <v>28808</v>
      </c>
      <c r="N10299">
        <v>8.8175000000000008</v>
      </c>
      <c r="O10299">
        <v>0</v>
      </c>
      <c r="P10299">
        <v>103</v>
      </c>
      <c r="Q10299">
        <v>0</v>
      </c>
      <c r="R10299">
        <v>1</v>
      </c>
      <c r="S10299">
        <v>0</v>
      </c>
      <c r="T10299">
        <v>3</v>
      </c>
      <c r="U10299">
        <v>0</v>
      </c>
      <c r="V10299">
        <v>0</v>
      </c>
      <c r="W10299">
        <v>0</v>
      </c>
      <c r="X10299">
        <v>305.58276805560814</v>
      </c>
      <c r="Y10299">
        <v>0</v>
      </c>
      <c r="Z10299">
        <v>0.65513436002699998</v>
      </c>
      <c r="AA10299">
        <v>0</v>
      </c>
      <c r="AB10299">
        <v>7.2513657564818992</v>
      </c>
      <c r="AC10299">
        <v>0</v>
      </c>
      <c r="AD10299">
        <v>0</v>
      </c>
      <c r="AE10299">
        <v>313.48926817211702</v>
      </c>
    </row>
    <row r="10300" spans="1:31" x14ac:dyDescent="0.25">
      <c r="A10300">
        <v>1859805</v>
      </c>
      <c r="B10300">
        <v>1</v>
      </c>
      <c r="C10300" t="s">
        <v>80</v>
      </c>
      <c r="D10300" t="s">
        <v>93</v>
      </c>
      <c r="E10300" t="s">
        <v>252</v>
      </c>
      <c r="F10300" t="s">
        <v>28809</v>
      </c>
      <c r="G10300" t="s">
        <v>4083</v>
      </c>
      <c r="H10300" t="s">
        <v>134</v>
      </c>
      <c r="I10300" t="s">
        <v>135</v>
      </c>
      <c r="J10300" t="s">
        <v>136</v>
      </c>
      <c r="K10300" t="s">
        <v>137</v>
      </c>
      <c r="L10300" t="s">
        <v>28810</v>
      </c>
      <c r="M10300" t="s">
        <v>28811</v>
      </c>
      <c r="N10300">
        <v>0.18944444399999999</v>
      </c>
      <c r="O10300">
        <v>0</v>
      </c>
      <c r="P10300">
        <v>12</v>
      </c>
      <c r="Q10300">
        <v>0</v>
      </c>
      <c r="R10300">
        <v>21</v>
      </c>
      <c r="S10300">
        <v>0</v>
      </c>
      <c r="T10300">
        <v>20</v>
      </c>
      <c r="U10300">
        <v>0</v>
      </c>
      <c r="V10300">
        <v>0</v>
      </c>
      <c r="W10300">
        <v>0</v>
      </c>
      <c r="X10300">
        <v>0.37347698071933338</v>
      </c>
      <c r="Y10300">
        <v>0</v>
      </c>
      <c r="Z10300">
        <v>5.1680691510121664</v>
      </c>
      <c r="AA10300">
        <v>0</v>
      </c>
      <c r="AB10300">
        <v>2.7462352615347227</v>
      </c>
      <c r="AC10300">
        <v>0</v>
      </c>
      <c r="AD10300">
        <v>0</v>
      </c>
      <c r="AE10300">
        <v>8.2877813932662221</v>
      </c>
    </row>
    <row r="10301" spans="1:31" x14ac:dyDescent="0.25">
      <c r="A10301">
        <v>1859788</v>
      </c>
      <c r="B10301">
        <v>1</v>
      </c>
      <c r="C10301" t="s">
        <v>80</v>
      </c>
      <c r="D10301" t="s">
        <v>103</v>
      </c>
      <c r="E10301" t="s">
        <v>140</v>
      </c>
      <c r="F10301" t="s">
        <v>28812</v>
      </c>
      <c r="G10301" t="s">
        <v>142</v>
      </c>
      <c r="H10301" t="s">
        <v>134</v>
      </c>
      <c r="I10301" t="s">
        <v>135</v>
      </c>
      <c r="J10301" t="s">
        <v>136</v>
      </c>
      <c r="K10301" t="s">
        <v>137</v>
      </c>
      <c r="L10301" t="s">
        <v>28813</v>
      </c>
      <c r="M10301" t="s">
        <v>28814</v>
      </c>
      <c r="N10301">
        <v>0.68055555499999998</v>
      </c>
      <c r="O10301">
        <v>0</v>
      </c>
      <c r="P10301">
        <v>1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0.10960204333199999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0.10960204333199999</v>
      </c>
    </row>
    <row r="10302" spans="1:31" x14ac:dyDescent="0.25">
      <c r="A10302">
        <v>1859456</v>
      </c>
      <c r="B10302">
        <v>1</v>
      </c>
      <c r="C10302" t="s">
        <v>81</v>
      </c>
      <c r="D10302" t="s">
        <v>113</v>
      </c>
      <c r="E10302" t="s">
        <v>140</v>
      </c>
      <c r="F10302" t="s">
        <v>28815</v>
      </c>
      <c r="G10302" t="s">
        <v>142</v>
      </c>
      <c r="H10302" t="s">
        <v>134</v>
      </c>
      <c r="I10302" t="s">
        <v>135</v>
      </c>
      <c r="J10302" t="s">
        <v>136</v>
      </c>
      <c r="K10302" t="s">
        <v>137</v>
      </c>
      <c r="L10302" t="s">
        <v>28816</v>
      </c>
      <c r="M10302" t="s">
        <v>28817</v>
      </c>
      <c r="N10302">
        <v>2.6236111110000002</v>
      </c>
      <c r="O10302">
        <v>0</v>
      </c>
      <c r="P10302">
        <v>1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0.32820017081105002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0.32820017081105002</v>
      </c>
    </row>
    <row r="10303" spans="1:31" x14ac:dyDescent="0.25">
      <c r="A10303">
        <v>1859001</v>
      </c>
      <c r="B10303">
        <v>1</v>
      </c>
      <c r="C10303" t="s">
        <v>80</v>
      </c>
      <c r="D10303" t="s">
        <v>103</v>
      </c>
      <c r="E10303" t="s">
        <v>164</v>
      </c>
      <c r="F10303" t="s">
        <v>28818</v>
      </c>
      <c r="G10303" t="s">
        <v>156</v>
      </c>
      <c r="H10303" t="s">
        <v>157</v>
      </c>
      <c r="I10303" t="s">
        <v>135</v>
      </c>
      <c r="J10303" t="s">
        <v>136</v>
      </c>
      <c r="K10303" t="s">
        <v>137</v>
      </c>
      <c r="L10303" t="s">
        <v>28819</v>
      </c>
      <c r="M10303" t="s">
        <v>28820</v>
      </c>
      <c r="N10303">
        <v>0.63249999999999995</v>
      </c>
      <c r="O10303">
        <v>0</v>
      </c>
      <c r="P10303">
        <v>8</v>
      </c>
      <c r="Q10303">
        <v>0</v>
      </c>
      <c r="R10303">
        <v>8</v>
      </c>
      <c r="S10303">
        <v>2</v>
      </c>
      <c r="T10303">
        <v>11</v>
      </c>
      <c r="U10303">
        <v>1</v>
      </c>
      <c r="V10303">
        <v>0</v>
      </c>
      <c r="W10303">
        <v>0</v>
      </c>
      <c r="X10303">
        <v>0.50768544799172499</v>
      </c>
      <c r="Y10303">
        <v>0</v>
      </c>
      <c r="Z10303">
        <v>5.7598554685341341</v>
      </c>
      <c r="AA10303">
        <v>14.403949801412665</v>
      </c>
      <c r="AB10303">
        <v>5.4058554532192504</v>
      </c>
      <c r="AC10303">
        <v>4.0043611410366253</v>
      </c>
      <c r="AD10303">
        <v>0</v>
      </c>
      <c r="AE10303">
        <v>30.0817073121944</v>
      </c>
    </row>
    <row r="10304" spans="1:31" x14ac:dyDescent="0.25">
      <c r="A10304">
        <v>1859665</v>
      </c>
      <c r="B10304">
        <v>1</v>
      </c>
      <c r="C10304" t="s">
        <v>80</v>
      </c>
      <c r="D10304" t="s">
        <v>83</v>
      </c>
      <c r="E10304" t="s">
        <v>140</v>
      </c>
      <c r="F10304" t="s">
        <v>28821</v>
      </c>
      <c r="G10304" t="s">
        <v>246</v>
      </c>
      <c r="H10304" t="s">
        <v>134</v>
      </c>
      <c r="I10304" t="s">
        <v>135</v>
      </c>
      <c r="J10304" t="s">
        <v>136</v>
      </c>
      <c r="K10304" t="s">
        <v>137</v>
      </c>
      <c r="L10304" t="s">
        <v>28822</v>
      </c>
      <c r="M10304" t="s">
        <v>28823</v>
      </c>
      <c r="N10304">
        <v>4.2925000000000004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8</v>
      </c>
      <c r="U10304">
        <v>0</v>
      </c>
      <c r="V10304">
        <v>2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25.542399029028068</v>
      </c>
      <c r="AC10304">
        <v>0</v>
      </c>
      <c r="AD10304">
        <v>50.544444720441682</v>
      </c>
      <c r="AE10304">
        <v>76.08684374946975</v>
      </c>
    </row>
    <row r="10305" spans="1:31" x14ac:dyDescent="0.25">
      <c r="A10305">
        <v>1859078</v>
      </c>
      <c r="B10305">
        <v>1</v>
      </c>
      <c r="C10305" t="s">
        <v>80</v>
      </c>
      <c r="D10305" t="s">
        <v>108</v>
      </c>
      <c r="E10305" t="s">
        <v>140</v>
      </c>
      <c r="F10305" t="s">
        <v>28824</v>
      </c>
      <c r="G10305" t="s">
        <v>142</v>
      </c>
      <c r="H10305" t="s">
        <v>134</v>
      </c>
      <c r="I10305" t="s">
        <v>135</v>
      </c>
      <c r="J10305" t="s">
        <v>136</v>
      </c>
      <c r="K10305" t="s">
        <v>137</v>
      </c>
      <c r="L10305" t="s">
        <v>28825</v>
      </c>
      <c r="M10305" t="s">
        <v>28826</v>
      </c>
      <c r="N10305">
        <v>4.9816666659999997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1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0.12511125648186666</v>
      </c>
      <c r="AC10305">
        <v>0</v>
      </c>
      <c r="AD10305">
        <v>0</v>
      </c>
      <c r="AE10305">
        <v>0.12511125648186666</v>
      </c>
    </row>
    <row r="10306" spans="1:31" x14ac:dyDescent="0.25">
      <c r="A10306">
        <v>1858978</v>
      </c>
      <c r="B10306">
        <v>1</v>
      </c>
      <c r="C10306" t="s">
        <v>81</v>
      </c>
      <c r="D10306" t="s">
        <v>128</v>
      </c>
      <c r="E10306" t="s">
        <v>202</v>
      </c>
      <c r="F10306" t="s">
        <v>28827</v>
      </c>
      <c r="G10306" t="s">
        <v>156</v>
      </c>
      <c r="H10306" t="s">
        <v>157</v>
      </c>
      <c r="I10306" t="s">
        <v>135</v>
      </c>
      <c r="J10306" t="s">
        <v>136</v>
      </c>
      <c r="K10306" t="s">
        <v>137</v>
      </c>
      <c r="L10306" t="s">
        <v>28828</v>
      </c>
      <c r="M10306" t="s">
        <v>28829</v>
      </c>
      <c r="N10306">
        <v>0.51861111100000001</v>
      </c>
      <c r="O10306">
        <v>2</v>
      </c>
      <c r="P10306">
        <v>1911</v>
      </c>
      <c r="Q10306">
        <v>16</v>
      </c>
      <c r="R10306">
        <v>9</v>
      </c>
      <c r="S10306">
        <v>2</v>
      </c>
      <c r="T10306">
        <v>59</v>
      </c>
      <c r="U10306">
        <v>0</v>
      </c>
      <c r="V10306">
        <v>0</v>
      </c>
      <c r="W10306">
        <v>16.745614543915583</v>
      </c>
      <c r="X10306">
        <v>129.35205106613361</v>
      </c>
      <c r="Y10306">
        <v>1.6726153835031667</v>
      </c>
      <c r="Z10306">
        <v>0.90878233733305014</v>
      </c>
      <c r="AA10306">
        <v>0.97640993694735001</v>
      </c>
      <c r="AB10306">
        <v>24.407399779930408</v>
      </c>
      <c r="AC10306">
        <v>0</v>
      </c>
      <c r="AD10306">
        <v>0</v>
      </c>
      <c r="AE10306">
        <v>174.06287304776319</v>
      </c>
    </row>
    <row r="10307" spans="1:31" x14ac:dyDescent="0.25">
      <c r="A10307">
        <v>1859247</v>
      </c>
      <c r="B10307">
        <v>1</v>
      </c>
      <c r="C10307" t="s">
        <v>80</v>
      </c>
      <c r="D10307" t="s">
        <v>89</v>
      </c>
      <c r="E10307" t="s">
        <v>140</v>
      </c>
      <c r="F10307" t="s">
        <v>28830</v>
      </c>
      <c r="G10307" t="s">
        <v>142</v>
      </c>
      <c r="H10307" t="s">
        <v>134</v>
      </c>
      <c r="I10307" t="s">
        <v>135</v>
      </c>
      <c r="J10307" t="s">
        <v>136</v>
      </c>
      <c r="K10307" t="s">
        <v>137</v>
      </c>
      <c r="L10307" t="s">
        <v>28831</v>
      </c>
      <c r="M10307" t="s">
        <v>28832</v>
      </c>
      <c r="N10307">
        <v>1.4613888880000001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1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0.60688580507339995</v>
      </c>
      <c r="AC10307">
        <v>0</v>
      </c>
      <c r="AD10307">
        <v>0</v>
      </c>
      <c r="AE10307">
        <v>0.60688580507339995</v>
      </c>
    </row>
    <row r="10308" spans="1:31" x14ac:dyDescent="0.25">
      <c r="A10308">
        <v>1859187</v>
      </c>
      <c r="B10308">
        <v>1</v>
      </c>
      <c r="C10308" t="s">
        <v>80</v>
      </c>
      <c r="D10308" t="s">
        <v>93</v>
      </c>
      <c r="E10308" t="s">
        <v>131</v>
      </c>
      <c r="F10308" t="s">
        <v>7132</v>
      </c>
      <c r="G10308" t="s">
        <v>133</v>
      </c>
      <c r="H10308" t="s">
        <v>134</v>
      </c>
      <c r="I10308" t="s">
        <v>135</v>
      </c>
      <c r="J10308" t="s">
        <v>136</v>
      </c>
      <c r="K10308" t="s">
        <v>137</v>
      </c>
      <c r="L10308" t="s">
        <v>28833</v>
      </c>
      <c r="M10308" t="s">
        <v>28834</v>
      </c>
      <c r="N10308">
        <v>3.9983333330000002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3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1.5611994420095996</v>
      </c>
      <c r="AC10308">
        <v>0</v>
      </c>
      <c r="AD10308">
        <v>0</v>
      </c>
      <c r="AE10308">
        <v>1.5611994420095996</v>
      </c>
    </row>
    <row r="10309" spans="1:31" x14ac:dyDescent="0.25">
      <c r="A10309">
        <v>1859625</v>
      </c>
      <c r="B10309">
        <v>1</v>
      </c>
      <c r="C10309" t="s">
        <v>81</v>
      </c>
      <c r="D10309" t="s">
        <v>118</v>
      </c>
      <c r="E10309" t="s">
        <v>164</v>
      </c>
      <c r="F10309" t="s">
        <v>28835</v>
      </c>
      <c r="G10309" t="s">
        <v>156</v>
      </c>
      <c r="H10309" t="s">
        <v>157</v>
      </c>
      <c r="I10309" t="s">
        <v>179</v>
      </c>
      <c r="J10309" t="s">
        <v>136</v>
      </c>
      <c r="K10309" t="s">
        <v>137</v>
      </c>
      <c r="L10309" t="s">
        <v>28836</v>
      </c>
      <c r="M10309" t="s">
        <v>28837</v>
      </c>
      <c r="N10309">
        <v>7.7777769999999996E-3</v>
      </c>
      <c r="O10309">
        <v>0</v>
      </c>
      <c r="P10309">
        <v>331</v>
      </c>
      <c r="Q10309">
        <v>13</v>
      </c>
      <c r="R10309">
        <v>31</v>
      </c>
      <c r="S10309">
        <v>3</v>
      </c>
      <c r="T10309">
        <v>22</v>
      </c>
      <c r="U10309">
        <v>5</v>
      </c>
      <c r="V10309">
        <v>0</v>
      </c>
      <c r="W10309">
        <v>0</v>
      </c>
      <c r="X10309">
        <v>0.49401617500013356</v>
      </c>
      <c r="Y10309">
        <v>0.32218714469199994</v>
      </c>
      <c r="Z10309">
        <v>0.40051372532974444</v>
      </c>
      <c r="AA10309">
        <v>0.104968812494</v>
      </c>
      <c r="AB10309">
        <v>0.1468895699659889</v>
      </c>
      <c r="AC10309">
        <v>3.9488456914150998</v>
      </c>
      <c r="AD10309">
        <v>0</v>
      </c>
      <c r="AE10309">
        <v>5.4174211188969661</v>
      </c>
    </row>
    <row r="10310" spans="1:31" x14ac:dyDescent="0.25">
      <c r="A10310">
        <v>1859688</v>
      </c>
      <c r="B10310">
        <v>1</v>
      </c>
      <c r="C10310" t="s">
        <v>80</v>
      </c>
      <c r="D10310" t="s">
        <v>105</v>
      </c>
      <c r="E10310" t="s">
        <v>202</v>
      </c>
      <c r="F10310" t="s">
        <v>16519</v>
      </c>
      <c r="G10310" t="s">
        <v>156</v>
      </c>
      <c r="H10310" t="s">
        <v>157</v>
      </c>
      <c r="I10310" t="s">
        <v>135</v>
      </c>
      <c r="J10310" t="s">
        <v>136</v>
      </c>
      <c r="K10310" t="s">
        <v>137</v>
      </c>
      <c r="L10310" t="s">
        <v>28838</v>
      </c>
      <c r="M10310" t="s">
        <v>28839</v>
      </c>
      <c r="N10310">
        <v>0.90444444400000001</v>
      </c>
      <c r="O10310">
        <v>0</v>
      </c>
      <c r="P10310">
        <v>279</v>
      </c>
      <c r="Q10310">
        <v>1</v>
      </c>
      <c r="R10310">
        <v>14</v>
      </c>
      <c r="S10310">
        <v>14</v>
      </c>
      <c r="T10310">
        <v>50</v>
      </c>
      <c r="U10310">
        <v>3</v>
      </c>
      <c r="V10310">
        <v>0</v>
      </c>
      <c r="W10310">
        <v>0</v>
      </c>
      <c r="X10310">
        <v>56.641293734909503</v>
      </c>
      <c r="Y10310">
        <v>0.56607953371406672</v>
      </c>
      <c r="Z10310">
        <v>2.5088739322200748</v>
      </c>
      <c r="AA10310">
        <v>53.088356791156677</v>
      </c>
      <c r="AB10310">
        <v>27.554349814292266</v>
      </c>
      <c r="AC10310">
        <v>26.363288468706003</v>
      </c>
      <c r="AD10310">
        <v>0</v>
      </c>
      <c r="AE10310">
        <v>166.72224227499859</v>
      </c>
    </row>
    <row r="10311" spans="1:31" x14ac:dyDescent="0.25">
      <c r="A10311">
        <v>1859433</v>
      </c>
      <c r="B10311">
        <v>1</v>
      </c>
      <c r="C10311" t="s">
        <v>80</v>
      </c>
      <c r="D10311" t="s">
        <v>95</v>
      </c>
      <c r="E10311" t="s">
        <v>131</v>
      </c>
      <c r="F10311" t="s">
        <v>28840</v>
      </c>
      <c r="G10311" t="s">
        <v>189</v>
      </c>
      <c r="H10311" t="s">
        <v>134</v>
      </c>
      <c r="I10311" t="s">
        <v>135</v>
      </c>
      <c r="J10311" t="s">
        <v>136</v>
      </c>
      <c r="K10311" t="s">
        <v>137</v>
      </c>
      <c r="L10311" t="s">
        <v>28841</v>
      </c>
      <c r="M10311" t="s">
        <v>28842</v>
      </c>
      <c r="N10311">
        <v>0.64472222199999996</v>
      </c>
      <c r="O10311">
        <v>0</v>
      </c>
      <c r="P10311">
        <v>121</v>
      </c>
      <c r="Q10311">
        <v>0</v>
      </c>
      <c r="R10311">
        <v>0</v>
      </c>
      <c r="S10311">
        <v>0</v>
      </c>
      <c r="T10311">
        <v>1</v>
      </c>
      <c r="U10311">
        <v>0</v>
      </c>
      <c r="V10311">
        <v>0</v>
      </c>
      <c r="W10311">
        <v>0</v>
      </c>
      <c r="X10311">
        <v>15.322769050510452</v>
      </c>
      <c r="Y10311">
        <v>0</v>
      </c>
      <c r="Z10311">
        <v>0</v>
      </c>
      <c r="AA10311">
        <v>0</v>
      </c>
      <c r="AB10311">
        <v>0.39998727505620002</v>
      </c>
      <c r="AC10311">
        <v>0</v>
      </c>
      <c r="AD10311">
        <v>0</v>
      </c>
      <c r="AE10311">
        <v>15.722756325566651</v>
      </c>
    </row>
    <row r="10312" spans="1:31" x14ac:dyDescent="0.25">
      <c r="A10312">
        <v>1859141</v>
      </c>
      <c r="B10312">
        <v>1</v>
      </c>
      <c r="C10312" t="s">
        <v>80</v>
      </c>
      <c r="D10312" t="s">
        <v>93</v>
      </c>
      <c r="E10312" t="s">
        <v>252</v>
      </c>
      <c r="F10312" t="s">
        <v>28843</v>
      </c>
      <c r="G10312" t="s">
        <v>150</v>
      </c>
      <c r="H10312" t="s">
        <v>134</v>
      </c>
      <c r="I10312" t="s">
        <v>135</v>
      </c>
      <c r="J10312" t="s">
        <v>136</v>
      </c>
      <c r="K10312" t="s">
        <v>151</v>
      </c>
      <c r="L10312" t="s">
        <v>28844</v>
      </c>
      <c r="M10312" t="s">
        <v>28845</v>
      </c>
      <c r="N10312">
        <v>8.7333333329999991</v>
      </c>
      <c r="O10312">
        <v>0</v>
      </c>
      <c r="P10312">
        <v>294</v>
      </c>
      <c r="Q10312">
        <v>0</v>
      </c>
      <c r="R10312">
        <v>0</v>
      </c>
      <c r="S10312">
        <v>0</v>
      </c>
      <c r="T10312">
        <v>90</v>
      </c>
      <c r="U10312">
        <v>0</v>
      </c>
      <c r="V10312">
        <v>0</v>
      </c>
      <c r="W10312">
        <v>0</v>
      </c>
      <c r="X10312">
        <v>428.48867205550232</v>
      </c>
      <c r="Y10312">
        <v>0</v>
      </c>
      <c r="Z10312">
        <v>0</v>
      </c>
      <c r="AA10312">
        <v>0</v>
      </c>
      <c r="AB10312">
        <v>413.26730236699058</v>
      </c>
      <c r="AC10312">
        <v>0</v>
      </c>
      <c r="AD10312">
        <v>0</v>
      </c>
      <c r="AE10312">
        <v>841.75597442249295</v>
      </c>
    </row>
    <row r="10313" spans="1:31" x14ac:dyDescent="0.25">
      <c r="A10313">
        <v>1859682</v>
      </c>
      <c r="B10313">
        <v>1</v>
      </c>
      <c r="C10313" t="s">
        <v>81</v>
      </c>
      <c r="D10313" t="s">
        <v>123</v>
      </c>
      <c r="E10313" t="s">
        <v>252</v>
      </c>
      <c r="F10313" t="s">
        <v>28846</v>
      </c>
      <c r="G10313" t="s">
        <v>279</v>
      </c>
      <c r="H10313" t="s">
        <v>134</v>
      </c>
      <c r="I10313" t="s">
        <v>135</v>
      </c>
      <c r="J10313" t="s">
        <v>136</v>
      </c>
      <c r="K10313" t="s">
        <v>137</v>
      </c>
      <c r="L10313" t="s">
        <v>28847</v>
      </c>
      <c r="M10313" t="s">
        <v>28848</v>
      </c>
      <c r="N10313">
        <v>0.59250000000000003</v>
      </c>
      <c r="O10313">
        <v>0</v>
      </c>
      <c r="P10313">
        <v>51</v>
      </c>
      <c r="Q10313">
        <v>0</v>
      </c>
      <c r="R10313">
        <v>4</v>
      </c>
      <c r="S10313">
        <v>0</v>
      </c>
      <c r="T10313">
        <v>7</v>
      </c>
      <c r="U10313">
        <v>0</v>
      </c>
      <c r="V10313">
        <v>0</v>
      </c>
      <c r="W10313">
        <v>0</v>
      </c>
      <c r="X10313">
        <v>3.9751674052499997</v>
      </c>
      <c r="Y10313">
        <v>0</v>
      </c>
      <c r="Z10313">
        <v>3.1696979590032752</v>
      </c>
      <c r="AA10313">
        <v>0</v>
      </c>
      <c r="AB10313">
        <v>2.9414769205458007</v>
      </c>
      <c r="AC10313">
        <v>0</v>
      </c>
      <c r="AD10313">
        <v>0</v>
      </c>
      <c r="AE10313">
        <v>10.086342284799075</v>
      </c>
    </row>
    <row r="10314" spans="1:31" x14ac:dyDescent="0.25">
      <c r="A10314">
        <v>1859230</v>
      </c>
      <c r="B10314">
        <v>1</v>
      </c>
      <c r="C10314" t="s">
        <v>81</v>
      </c>
      <c r="D10314" t="s">
        <v>113</v>
      </c>
      <c r="E10314" t="s">
        <v>140</v>
      </c>
      <c r="F10314" t="s">
        <v>28849</v>
      </c>
      <c r="G10314" t="s">
        <v>213</v>
      </c>
      <c r="H10314" t="s">
        <v>134</v>
      </c>
      <c r="I10314" t="s">
        <v>135</v>
      </c>
      <c r="J10314" t="s">
        <v>136</v>
      </c>
      <c r="K10314" t="s">
        <v>137</v>
      </c>
      <c r="L10314" t="s">
        <v>28850</v>
      </c>
      <c r="M10314" t="s">
        <v>28851</v>
      </c>
      <c r="N10314">
        <v>2.4674999999999998</v>
      </c>
      <c r="O10314">
        <v>0</v>
      </c>
      <c r="P10314">
        <v>4</v>
      </c>
      <c r="Q10314">
        <v>0</v>
      </c>
      <c r="R10314">
        <v>0</v>
      </c>
      <c r="S10314">
        <v>0</v>
      </c>
      <c r="T10314">
        <v>1</v>
      </c>
      <c r="U10314">
        <v>0</v>
      </c>
      <c r="V10314">
        <v>0</v>
      </c>
      <c r="W10314">
        <v>0</v>
      </c>
      <c r="X10314">
        <v>0.6833496991578667</v>
      </c>
      <c r="Y10314">
        <v>0</v>
      </c>
      <c r="Z10314">
        <v>0</v>
      </c>
      <c r="AA10314">
        <v>0</v>
      </c>
      <c r="AB10314">
        <v>2.98570033267475</v>
      </c>
      <c r="AC10314">
        <v>0</v>
      </c>
      <c r="AD10314">
        <v>0</v>
      </c>
      <c r="AE10314">
        <v>3.6690500318326169</v>
      </c>
    </row>
    <row r="10315" spans="1:31" x14ac:dyDescent="0.25">
      <c r="A10315">
        <v>1859728</v>
      </c>
      <c r="B10315">
        <v>1</v>
      </c>
      <c r="C10315" t="s">
        <v>80</v>
      </c>
      <c r="D10315" t="s">
        <v>89</v>
      </c>
      <c r="E10315" t="s">
        <v>140</v>
      </c>
      <c r="F10315" t="s">
        <v>28852</v>
      </c>
      <c r="G10315" t="s">
        <v>142</v>
      </c>
      <c r="H10315" t="s">
        <v>134</v>
      </c>
      <c r="I10315" t="s">
        <v>135</v>
      </c>
      <c r="J10315" t="s">
        <v>136</v>
      </c>
      <c r="K10315" t="s">
        <v>137</v>
      </c>
      <c r="L10315" t="s">
        <v>28853</v>
      </c>
      <c r="M10315" t="s">
        <v>28854</v>
      </c>
      <c r="N10315">
        <v>1.39</v>
      </c>
      <c r="O10315">
        <v>0</v>
      </c>
      <c r="P10315">
        <v>0</v>
      </c>
      <c r="Q10315">
        <v>0</v>
      </c>
      <c r="R10315">
        <v>1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0.18477516805930003</v>
      </c>
      <c r="AA10315">
        <v>0</v>
      </c>
      <c r="AB10315">
        <v>0</v>
      </c>
      <c r="AC10315">
        <v>0</v>
      </c>
      <c r="AD10315">
        <v>0</v>
      </c>
      <c r="AE10315">
        <v>0.18477516805930003</v>
      </c>
    </row>
    <row r="10316" spans="1:31" x14ac:dyDescent="0.25">
      <c r="A10316">
        <v>1859038</v>
      </c>
      <c r="B10316">
        <v>1</v>
      </c>
      <c r="C10316" t="s">
        <v>80</v>
      </c>
      <c r="D10316" t="s">
        <v>100</v>
      </c>
      <c r="E10316" t="s">
        <v>202</v>
      </c>
      <c r="F10316" t="s">
        <v>364</v>
      </c>
      <c r="G10316" t="s">
        <v>156</v>
      </c>
      <c r="H10316" t="s">
        <v>157</v>
      </c>
      <c r="I10316" t="s">
        <v>135</v>
      </c>
      <c r="J10316" t="s">
        <v>136</v>
      </c>
      <c r="K10316" t="s">
        <v>137</v>
      </c>
      <c r="L10316" t="s">
        <v>28855</v>
      </c>
      <c r="M10316" t="s">
        <v>28856</v>
      </c>
      <c r="N10316">
        <v>0.56166666600000004</v>
      </c>
      <c r="O10316">
        <v>4</v>
      </c>
      <c r="P10316">
        <v>316</v>
      </c>
      <c r="Q10316">
        <v>3</v>
      </c>
      <c r="R10316">
        <v>59</v>
      </c>
      <c r="S10316">
        <v>14</v>
      </c>
      <c r="T10316">
        <v>79</v>
      </c>
      <c r="U10316">
        <v>5</v>
      </c>
      <c r="V10316">
        <v>0</v>
      </c>
      <c r="W10316">
        <v>0.37329418630139999</v>
      </c>
      <c r="X10316">
        <v>49.978085786839493</v>
      </c>
      <c r="Y10316">
        <v>1.9346776993970001</v>
      </c>
      <c r="Z10316">
        <v>24.183392241237502</v>
      </c>
      <c r="AA10316">
        <v>32.841061006154831</v>
      </c>
      <c r="AB10316">
        <v>19.145696267924894</v>
      </c>
      <c r="AC10316">
        <v>64.508504297411193</v>
      </c>
      <c r="AD10316">
        <v>0</v>
      </c>
      <c r="AE10316">
        <v>192.96471148526632</v>
      </c>
    </row>
    <row r="10317" spans="1:31" x14ac:dyDescent="0.25">
      <c r="A10317">
        <v>1859702</v>
      </c>
      <c r="B10317">
        <v>1</v>
      </c>
      <c r="C10317" t="s">
        <v>80</v>
      </c>
      <c r="D10317" t="s">
        <v>106</v>
      </c>
      <c r="E10317" t="s">
        <v>154</v>
      </c>
      <c r="F10317" t="s">
        <v>28857</v>
      </c>
      <c r="G10317" t="s">
        <v>175</v>
      </c>
      <c r="H10317" t="s">
        <v>157</v>
      </c>
      <c r="I10317" t="s">
        <v>135</v>
      </c>
      <c r="J10317" t="s">
        <v>136</v>
      </c>
      <c r="K10317" t="s">
        <v>137</v>
      </c>
      <c r="L10317" t="s">
        <v>28858</v>
      </c>
      <c r="M10317" t="s">
        <v>28859</v>
      </c>
      <c r="N10317">
        <v>3.2397222220000002</v>
      </c>
      <c r="O10317">
        <v>0</v>
      </c>
      <c r="P10317">
        <v>41</v>
      </c>
      <c r="Q10317">
        <v>0</v>
      </c>
      <c r="R10317">
        <v>1</v>
      </c>
      <c r="S10317">
        <v>0</v>
      </c>
      <c r="T10317">
        <v>4</v>
      </c>
      <c r="U10317">
        <v>0</v>
      </c>
      <c r="V10317">
        <v>0</v>
      </c>
      <c r="W10317">
        <v>0</v>
      </c>
      <c r="X10317">
        <v>41.127332995963769</v>
      </c>
      <c r="Y10317">
        <v>0</v>
      </c>
      <c r="Z10317">
        <v>8.906125251930666</v>
      </c>
      <c r="AA10317">
        <v>0</v>
      </c>
      <c r="AB10317">
        <v>13.080719689035002</v>
      </c>
      <c r="AC10317">
        <v>0</v>
      </c>
      <c r="AD10317">
        <v>0</v>
      </c>
      <c r="AE10317">
        <v>63.114177936929437</v>
      </c>
    </row>
    <row r="10318" spans="1:31" x14ac:dyDescent="0.25">
      <c r="A10318">
        <v>1859539</v>
      </c>
      <c r="B10318">
        <v>1</v>
      </c>
      <c r="C10318" t="s">
        <v>80</v>
      </c>
      <c r="D10318" t="s">
        <v>96</v>
      </c>
      <c r="E10318" t="s">
        <v>140</v>
      </c>
      <c r="F10318" t="s">
        <v>28860</v>
      </c>
      <c r="G10318" t="s">
        <v>142</v>
      </c>
      <c r="H10318" t="s">
        <v>134</v>
      </c>
      <c r="I10318" t="s">
        <v>135</v>
      </c>
      <c r="J10318" t="s">
        <v>136</v>
      </c>
      <c r="K10318" t="s">
        <v>137</v>
      </c>
      <c r="L10318" t="s">
        <v>28861</v>
      </c>
      <c r="M10318" t="s">
        <v>28862</v>
      </c>
      <c r="N10318">
        <v>1.106944444</v>
      </c>
      <c r="O10318">
        <v>0</v>
      </c>
      <c r="P10318">
        <v>10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3.5336179852089997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3.5336179852089997</v>
      </c>
    </row>
    <row r="10319" spans="1:31" x14ac:dyDescent="0.25">
      <c r="A10319">
        <v>1859771</v>
      </c>
      <c r="B10319">
        <v>1</v>
      </c>
      <c r="C10319" t="s">
        <v>80</v>
      </c>
      <c r="D10319" t="s">
        <v>103</v>
      </c>
      <c r="E10319" t="s">
        <v>140</v>
      </c>
      <c r="F10319" t="s">
        <v>28863</v>
      </c>
      <c r="G10319" t="s">
        <v>242</v>
      </c>
      <c r="H10319" t="s">
        <v>134</v>
      </c>
      <c r="I10319" t="s">
        <v>135</v>
      </c>
      <c r="J10319" t="s">
        <v>136</v>
      </c>
      <c r="K10319" t="s">
        <v>137</v>
      </c>
      <c r="L10319" t="s">
        <v>28864</v>
      </c>
      <c r="M10319" t="s">
        <v>28865</v>
      </c>
      <c r="N10319">
        <v>4.3958333329999997</v>
      </c>
      <c r="O10319">
        <v>0</v>
      </c>
      <c r="P10319">
        <v>1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0.16129003001057002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0.16129003001057002</v>
      </c>
    </row>
    <row r="10320" spans="1:31" x14ac:dyDescent="0.25">
      <c r="A10320">
        <v>1859373</v>
      </c>
      <c r="B10320">
        <v>1</v>
      </c>
      <c r="C10320" t="s">
        <v>80</v>
      </c>
      <c r="D10320" t="s">
        <v>87</v>
      </c>
      <c r="E10320" t="s">
        <v>252</v>
      </c>
      <c r="F10320" t="s">
        <v>28866</v>
      </c>
      <c r="G10320" t="s">
        <v>146</v>
      </c>
      <c r="H10320" t="s">
        <v>134</v>
      </c>
      <c r="I10320" t="s">
        <v>135</v>
      </c>
      <c r="J10320" t="s">
        <v>136</v>
      </c>
      <c r="K10320" t="s">
        <v>137</v>
      </c>
      <c r="L10320" t="s">
        <v>28867</v>
      </c>
      <c r="M10320" t="s">
        <v>28868</v>
      </c>
      <c r="N10320">
        <v>0.223611111</v>
      </c>
      <c r="O10320">
        <v>0</v>
      </c>
      <c r="P10320">
        <v>727</v>
      </c>
      <c r="Q10320">
        <v>0</v>
      </c>
      <c r="R10320">
        <v>0</v>
      </c>
      <c r="S10320">
        <v>0</v>
      </c>
      <c r="T10320">
        <v>51</v>
      </c>
      <c r="U10320">
        <v>0</v>
      </c>
      <c r="V10320">
        <v>1</v>
      </c>
      <c r="W10320">
        <v>0</v>
      </c>
      <c r="X10320">
        <v>34.543299282515321</v>
      </c>
      <c r="Y10320">
        <v>0</v>
      </c>
      <c r="Z10320">
        <v>0</v>
      </c>
      <c r="AA10320">
        <v>0</v>
      </c>
      <c r="AB10320">
        <v>12.132108306256747</v>
      </c>
      <c r="AC10320">
        <v>0</v>
      </c>
      <c r="AD10320">
        <v>0.76052599648666674</v>
      </c>
      <c r="AE10320">
        <v>47.435933585258731</v>
      </c>
    </row>
    <row r="10321" spans="1:31" x14ac:dyDescent="0.25">
      <c r="A10321">
        <v>1858975</v>
      </c>
      <c r="B10321">
        <v>1</v>
      </c>
      <c r="C10321" t="s">
        <v>80</v>
      </c>
      <c r="D10321" t="s">
        <v>87</v>
      </c>
      <c r="E10321" t="s">
        <v>154</v>
      </c>
      <c r="F10321" t="s">
        <v>28869</v>
      </c>
      <c r="G10321" t="s">
        <v>386</v>
      </c>
      <c r="H10321" t="s">
        <v>157</v>
      </c>
      <c r="I10321" t="s">
        <v>179</v>
      </c>
      <c r="J10321" t="s">
        <v>136</v>
      </c>
      <c r="K10321" t="s">
        <v>151</v>
      </c>
      <c r="L10321" t="s">
        <v>28870</v>
      </c>
      <c r="M10321" t="s">
        <v>28871</v>
      </c>
      <c r="N10321">
        <v>1.1230555E-2</v>
      </c>
      <c r="O10321">
        <v>0</v>
      </c>
      <c r="P10321">
        <v>370</v>
      </c>
      <c r="Q10321">
        <v>0</v>
      </c>
      <c r="R10321">
        <v>0</v>
      </c>
      <c r="S10321">
        <v>0</v>
      </c>
      <c r="T10321">
        <v>106</v>
      </c>
      <c r="U10321">
        <v>0</v>
      </c>
      <c r="V10321">
        <v>0</v>
      </c>
      <c r="W10321">
        <v>0</v>
      </c>
      <c r="X10321">
        <v>0.64333961789010874</v>
      </c>
      <c r="Y10321">
        <v>0</v>
      </c>
      <c r="Z10321">
        <v>0</v>
      </c>
      <c r="AA10321">
        <v>0</v>
      </c>
      <c r="AB10321">
        <v>0.91600289319059147</v>
      </c>
      <c r="AC10321">
        <v>0</v>
      </c>
      <c r="AD10321">
        <v>0</v>
      </c>
      <c r="AE10321">
        <v>1.5593425110807002</v>
      </c>
    </row>
    <row r="10322" spans="1:31" x14ac:dyDescent="0.25">
      <c r="A10322">
        <v>1859161</v>
      </c>
      <c r="B10322">
        <v>1</v>
      </c>
      <c r="C10322" t="s">
        <v>80</v>
      </c>
      <c r="D10322" t="s">
        <v>103</v>
      </c>
      <c r="E10322" t="s">
        <v>131</v>
      </c>
      <c r="F10322" t="s">
        <v>13829</v>
      </c>
      <c r="G10322" t="s">
        <v>133</v>
      </c>
      <c r="H10322" t="s">
        <v>134</v>
      </c>
      <c r="I10322" t="s">
        <v>135</v>
      </c>
      <c r="J10322" t="s">
        <v>136</v>
      </c>
      <c r="K10322" t="s">
        <v>137</v>
      </c>
      <c r="L10322" t="s">
        <v>28872</v>
      </c>
      <c r="M10322" t="s">
        <v>28873</v>
      </c>
      <c r="N10322">
        <v>1.105555555</v>
      </c>
      <c r="O10322">
        <v>0</v>
      </c>
      <c r="P10322">
        <v>7</v>
      </c>
      <c r="Q10322">
        <v>0</v>
      </c>
      <c r="R10322">
        <v>14</v>
      </c>
      <c r="S10322">
        <v>0</v>
      </c>
      <c r="T10322">
        <v>14</v>
      </c>
      <c r="U10322">
        <v>0</v>
      </c>
      <c r="V10322">
        <v>0</v>
      </c>
      <c r="W10322">
        <v>0</v>
      </c>
      <c r="X10322">
        <v>4.4994181163975</v>
      </c>
      <c r="Y10322">
        <v>0</v>
      </c>
      <c r="Z10322">
        <v>15.381566920270831</v>
      </c>
      <c r="AA10322">
        <v>0</v>
      </c>
      <c r="AB10322">
        <v>6.4633858129533346</v>
      </c>
      <c r="AC10322">
        <v>0</v>
      </c>
      <c r="AD10322">
        <v>0</v>
      </c>
      <c r="AE10322">
        <v>26.344370849621665</v>
      </c>
    </row>
    <row r="10323" spans="1:31" x14ac:dyDescent="0.25">
      <c r="A10323">
        <v>1859167</v>
      </c>
      <c r="B10323">
        <v>1</v>
      </c>
      <c r="C10323" t="s">
        <v>80</v>
      </c>
      <c r="D10323" t="s">
        <v>96</v>
      </c>
      <c r="E10323" t="s">
        <v>140</v>
      </c>
      <c r="F10323" t="s">
        <v>28874</v>
      </c>
      <c r="G10323" t="s">
        <v>213</v>
      </c>
      <c r="H10323" t="s">
        <v>134</v>
      </c>
      <c r="I10323" t="s">
        <v>135</v>
      </c>
      <c r="J10323" t="s">
        <v>136</v>
      </c>
      <c r="K10323" t="s">
        <v>137</v>
      </c>
      <c r="L10323" t="s">
        <v>28875</v>
      </c>
      <c r="M10323" t="s">
        <v>28876</v>
      </c>
      <c r="N10323">
        <v>0.82666666600000005</v>
      </c>
      <c r="O10323">
        <v>0</v>
      </c>
      <c r="P10323">
        <v>1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7.3492344233274998E-2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7.3492344233274998E-2</v>
      </c>
    </row>
    <row r="10324" spans="1:31" x14ac:dyDescent="0.25">
      <c r="A10324">
        <v>1859808</v>
      </c>
      <c r="B10324">
        <v>1</v>
      </c>
      <c r="C10324" t="s">
        <v>80</v>
      </c>
      <c r="D10324" t="s">
        <v>94</v>
      </c>
      <c r="E10324" t="s">
        <v>202</v>
      </c>
      <c r="F10324" t="s">
        <v>23815</v>
      </c>
      <c r="G10324" t="s">
        <v>156</v>
      </c>
      <c r="H10324" t="s">
        <v>157</v>
      </c>
      <c r="I10324" t="s">
        <v>135</v>
      </c>
      <c r="J10324" t="s">
        <v>136</v>
      </c>
      <c r="K10324" t="s">
        <v>137</v>
      </c>
      <c r="L10324" t="s">
        <v>28877</v>
      </c>
      <c r="M10324" t="s">
        <v>28878</v>
      </c>
      <c r="N10324">
        <v>0.94861111099999995</v>
      </c>
      <c r="O10324">
        <v>0</v>
      </c>
      <c r="P10324">
        <v>3243</v>
      </c>
      <c r="Q10324">
        <v>80</v>
      </c>
      <c r="R10324">
        <v>741</v>
      </c>
      <c r="S10324">
        <v>18</v>
      </c>
      <c r="T10324">
        <v>390</v>
      </c>
      <c r="U10324">
        <v>4</v>
      </c>
      <c r="V10324">
        <v>2</v>
      </c>
      <c r="W10324">
        <v>0</v>
      </c>
      <c r="X10324">
        <v>533.05663837932207</v>
      </c>
      <c r="Y10324">
        <v>150.04920013966361</v>
      </c>
      <c r="Z10324">
        <v>560.24074324172955</v>
      </c>
      <c r="AA10324">
        <v>65.529846383032321</v>
      </c>
      <c r="AB10324">
        <v>154.92628474805389</v>
      </c>
      <c r="AC10324">
        <v>31.421629635075004</v>
      </c>
      <c r="AD10324">
        <v>0.67026029689812483</v>
      </c>
      <c r="AE10324">
        <v>1495.8946028237744</v>
      </c>
    </row>
    <row r="10325" spans="1:31" x14ac:dyDescent="0.25">
      <c r="A10325">
        <v>1859018</v>
      </c>
      <c r="B10325">
        <v>1</v>
      </c>
      <c r="C10325" t="s">
        <v>80</v>
      </c>
      <c r="D10325" t="s">
        <v>93</v>
      </c>
      <c r="E10325" t="s">
        <v>131</v>
      </c>
      <c r="F10325" t="s">
        <v>6429</v>
      </c>
      <c r="G10325" t="s">
        <v>133</v>
      </c>
      <c r="H10325" t="s">
        <v>134</v>
      </c>
      <c r="I10325" t="s">
        <v>135</v>
      </c>
      <c r="J10325" t="s">
        <v>136</v>
      </c>
      <c r="K10325" t="s">
        <v>137</v>
      </c>
      <c r="L10325" t="s">
        <v>28879</v>
      </c>
      <c r="M10325" t="s">
        <v>28880</v>
      </c>
      <c r="N10325">
        <v>3.7766666660000001</v>
      </c>
      <c r="O10325">
        <v>0</v>
      </c>
      <c r="P10325">
        <v>0</v>
      </c>
      <c r="Q10325">
        <v>0</v>
      </c>
      <c r="R10325">
        <v>5</v>
      </c>
      <c r="S10325">
        <v>0</v>
      </c>
      <c r="T10325">
        <v>1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71.815455290844412</v>
      </c>
      <c r="AA10325">
        <v>0</v>
      </c>
      <c r="AB10325">
        <v>3.7773650967711836</v>
      </c>
      <c r="AC10325">
        <v>0</v>
      </c>
      <c r="AD10325">
        <v>0</v>
      </c>
      <c r="AE10325">
        <v>75.592820387615589</v>
      </c>
    </row>
    <row r="10326" spans="1:31" x14ac:dyDescent="0.25">
      <c r="A10326">
        <v>1859559</v>
      </c>
      <c r="B10326">
        <v>1</v>
      </c>
      <c r="C10326" t="s">
        <v>80</v>
      </c>
      <c r="D10326" t="s">
        <v>96</v>
      </c>
      <c r="E10326" t="s">
        <v>140</v>
      </c>
      <c r="F10326" t="s">
        <v>28881</v>
      </c>
      <c r="G10326" t="s">
        <v>217</v>
      </c>
      <c r="H10326" t="s">
        <v>134</v>
      </c>
      <c r="I10326" t="s">
        <v>135</v>
      </c>
      <c r="J10326" t="s">
        <v>136</v>
      </c>
      <c r="K10326" t="s">
        <v>137</v>
      </c>
      <c r="L10326" t="s">
        <v>28882</v>
      </c>
      <c r="M10326" t="s">
        <v>28883</v>
      </c>
      <c r="N10326">
        <v>1.1286111109999999</v>
      </c>
      <c r="O10326">
        <v>0</v>
      </c>
      <c r="P10326">
        <v>1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0.2494313841933333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0.2494313841933333</v>
      </c>
    </row>
    <row r="10327" spans="1:31" x14ac:dyDescent="0.25">
      <c r="A10327">
        <v>1859121</v>
      </c>
      <c r="B10327">
        <v>1</v>
      </c>
      <c r="C10327" t="s">
        <v>80</v>
      </c>
      <c r="D10327" t="s">
        <v>100</v>
      </c>
      <c r="E10327" t="s">
        <v>154</v>
      </c>
      <c r="F10327" t="s">
        <v>28884</v>
      </c>
      <c r="G10327" t="s">
        <v>507</v>
      </c>
      <c r="H10327" t="s">
        <v>157</v>
      </c>
      <c r="I10327" t="s">
        <v>135</v>
      </c>
      <c r="J10327" t="s">
        <v>136</v>
      </c>
      <c r="K10327" t="s">
        <v>137</v>
      </c>
      <c r="L10327" t="s">
        <v>28885</v>
      </c>
      <c r="M10327" t="s">
        <v>28886</v>
      </c>
      <c r="N10327">
        <v>3.2041666659999999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16</v>
      </c>
      <c r="U10327">
        <v>0</v>
      </c>
      <c r="V10327">
        <v>11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81.237384951799555</v>
      </c>
      <c r="AC10327">
        <v>0</v>
      </c>
      <c r="AD10327">
        <v>955.09388562549611</v>
      </c>
      <c r="AE10327">
        <v>1036.3312705772958</v>
      </c>
    </row>
    <row r="10328" spans="1:31" x14ac:dyDescent="0.25">
      <c r="A10328">
        <v>1859098</v>
      </c>
      <c r="B10328">
        <v>1</v>
      </c>
      <c r="C10328" t="s">
        <v>80</v>
      </c>
      <c r="D10328" t="s">
        <v>82</v>
      </c>
      <c r="E10328" t="s">
        <v>131</v>
      </c>
      <c r="F10328" t="s">
        <v>28887</v>
      </c>
      <c r="G10328" t="s">
        <v>225</v>
      </c>
      <c r="H10328" t="s">
        <v>134</v>
      </c>
      <c r="I10328" t="s">
        <v>135</v>
      </c>
      <c r="J10328" t="s">
        <v>136</v>
      </c>
      <c r="K10328" t="s">
        <v>151</v>
      </c>
      <c r="L10328" t="s">
        <v>28888</v>
      </c>
      <c r="M10328" t="s">
        <v>28889</v>
      </c>
      <c r="N10328">
        <v>1.8430555550000001</v>
      </c>
      <c r="O10328">
        <v>0</v>
      </c>
      <c r="P10328">
        <v>11</v>
      </c>
      <c r="Q10328">
        <v>0</v>
      </c>
      <c r="R10328">
        <v>0</v>
      </c>
      <c r="S10328">
        <v>0</v>
      </c>
      <c r="T10328">
        <v>5</v>
      </c>
      <c r="U10328">
        <v>0</v>
      </c>
      <c r="V10328">
        <v>0</v>
      </c>
      <c r="W10328">
        <v>0</v>
      </c>
      <c r="X10328">
        <v>3.79622923986875</v>
      </c>
      <c r="Y10328">
        <v>0</v>
      </c>
      <c r="Z10328">
        <v>0</v>
      </c>
      <c r="AA10328">
        <v>0</v>
      </c>
      <c r="AB10328">
        <v>7.2664334242266682</v>
      </c>
      <c r="AC10328">
        <v>0</v>
      </c>
      <c r="AD10328">
        <v>0</v>
      </c>
      <c r="AE10328">
        <v>11.062662664095418</v>
      </c>
    </row>
    <row r="10329" spans="1:31" x14ac:dyDescent="0.25">
      <c r="A10329">
        <v>1859791</v>
      </c>
      <c r="B10329">
        <v>1</v>
      </c>
      <c r="C10329" t="s">
        <v>80</v>
      </c>
      <c r="D10329" t="s">
        <v>94</v>
      </c>
      <c r="E10329" t="s">
        <v>202</v>
      </c>
      <c r="F10329" t="s">
        <v>23289</v>
      </c>
      <c r="G10329" t="s">
        <v>386</v>
      </c>
      <c r="H10329" t="s">
        <v>157</v>
      </c>
      <c r="I10329" t="s">
        <v>179</v>
      </c>
      <c r="J10329" t="s">
        <v>136</v>
      </c>
      <c r="K10329" t="s">
        <v>137</v>
      </c>
      <c r="L10329" t="s">
        <v>28890</v>
      </c>
      <c r="M10329" t="s">
        <v>28891</v>
      </c>
      <c r="N10329">
        <v>3.4166665999999998E-2</v>
      </c>
      <c r="O10329">
        <v>0</v>
      </c>
      <c r="P10329">
        <v>0</v>
      </c>
      <c r="Q10329">
        <v>15</v>
      </c>
      <c r="R10329">
        <v>4</v>
      </c>
      <c r="S10329">
        <v>7</v>
      </c>
      <c r="T10329">
        <v>0</v>
      </c>
      <c r="U10329">
        <v>4</v>
      </c>
      <c r="V10329">
        <v>0</v>
      </c>
      <c r="W10329">
        <v>0</v>
      </c>
      <c r="X10329">
        <v>0</v>
      </c>
      <c r="Y10329">
        <v>9.9208255916293986</v>
      </c>
      <c r="Z10329">
        <v>0.63260252062330002</v>
      </c>
      <c r="AA10329">
        <v>1.6479999945636248</v>
      </c>
      <c r="AB10329">
        <v>0</v>
      </c>
      <c r="AC10329">
        <v>22.757942206688746</v>
      </c>
      <c r="AD10329">
        <v>0</v>
      </c>
      <c r="AE10329">
        <v>34.959370313505069</v>
      </c>
    </row>
    <row r="10330" spans="1:31" x14ac:dyDescent="0.25">
      <c r="A10330">
        <v>1859622</v>
      </c>
      <c r="B10330">
        <v>1</v>
      </c>
      <c r="C10330" t="s">
        <v>80</v>
      </c>
      <c r="D10330" t="s">
        <v>106</v>
      </c>
      <c r="E10330" t="s">
        <v>154</v>
      </c>
      <c r="F10330" t="s">
        <v>28892</v>
      </c>
      <c r="G10330" t="s">
        <v>175</v>
      </c>
      <c r="H10330" t="s">
        <v>157</v>
      </c>
      <c r="I10330" t="s">
        <v>135</v>
      </c>
      <c r="J10330" t="s">
        <v>136</v>
      </c>
      <c r="K10330" t="s">
        <v>137</v>
      </c>
      <c r="L10330" t="s">
        <v>28893</v>
      </c>
      <c r="M10330" t="s">
        <v>28894</v>
      </c>
      <c r="N10330">
        <v>2.6636111109999998</v>
      </c>
      <c r="O10330">
        <v>0</v>
      </c>
      <c r="P10330">
        <v>56</v>
      </c>
      <c r="Q10330">
        <v>0</v>
      </c>
      <c r="R10330">
        <v>4</v>
      </c>
      <c r="S10330">
        <v>0</v>
      </c>
      <c r="T10330">
        <v>4</v>
      </c>
      <c r="U10330">
        <v>0</v>
      </c>
      <c r="V10330">
        <v>0</v>
      </c>
      <c r="W10330">
        <v>0</v>
      </c>
      <c r="X10330">
        <v>28.934743195866975</v>
      </c>
      <c r="Y10330">
        <v>0</v>
      </c>
      <c r="Z10330">
        <v>12.519893650117579</v>
      </c>
      <c r="AA10330">
        <v>0</v>
      </c>
      <c r="AB10330">
        <v>4.3975451676254425</v>
      </c>
      <c r="AC10330">
        <v>0</v>
      </c>
      <c r="AD10330">
        <v>0</v>
      </c>
      <c r="AE10330">
        <v>45.852182013609998</v>
      </c>
    </row>
    <row r="10331" spans="1:31" x14ac:dyDescent="0.25">
      <c r="A10331">
        <v>1858958</v>
      </c>
      <c r="B10331">
        <v>1</v>
      </c>
      <c r="C10331" t="s">
        <v>80</v>
      </c>
      <c r="D10331" t="s">
        <v>90</v>
      </c>
      <c r="E10331" t="s">
        <v>268</v>
      </c>
      <c r="F10331" t="s">
        <v>28895</v>
      </c>
      <c r="G10331" t="s">
        <v>5763</v>
      </c>
      <c r="H10331" t="s">
        <v>157</v>
      </c>
      <c r="I10331" t="s">
        <v>135</v>
      </c>
      <c r="J10331" t="s">
        <v>136</v>
      </c>
      <c r="K10331" t="s">
        <v>137</v>
      </c>
      <c r="L10331" t="s">
        <v>28896</v>
      </c>
      <c r="M10331" t="s">
        <v>28897</v>
      </c>
      <c r="N10331">
        <v>1.7122222220000001</v>
      </c>
      <c r="O10331">
        <v>0</v>
      </c>
      <c r="P10331">
        <v>4404</v>
      </c>
      <c r="Q10331">
        <v>0</v>
      </c>
      <c r="R10331">
        <v>0</v>
      </c>
      <c r="S10331">
        <v>0</v>
      </c>
      <c r="T10331">
        <v>341</v>
      </c>
      <c r="U10331">
        <v>0</v>
      </c>
      <c r="V10331">
        <v>0</v>
      </c>
      <c r="W10331">
        <v>0</v>
      </c>
      <c r="X10331">
        <v>1442.9026332655912</v>
      </c>
      <c r="Y10331">
        <v>0</v>
      </c>
      <c r="Z10331">
        <v>0</v>
      </c>
      <c r="AA10331">
        <v>0</v>
      </c>
      <c r="AB10331">
        <v>289.64165294176905</v>
      </c>
      <c r="AC10331">
        <v>0</v>
      </c>
      <c r="AD10331">
        <v>0</v>
      </c>
      <c r="AE10331">
        <v>1732.5442862073603</v>
      </c>
    </row>
    <row r="10332" spans="1:31" x14ac:dyDescent="0.25">
      <c r="A10332">
        <v>1858998</v>
      </c>
      <c r="B10332">
        <v>1</v>
      </c>
      <c r="C10332" t="s">
        <v>80</v>
      </c>
      <c r="D10332" t="s">
        <v>106</v>
      </c>
      <c r="E10332" t="s">
        <v>202</v>
      </c>
      <c r="F10332" t="s">
        <v>3099</v>
      </c>
      <c r="G10332" t="s">
        <v>156</v>
      </c>
      <c r="H10332" t="s">
        <v>157</v>
      </c>
      <c r="I10332" t="s">
        <v>179</v>
      </c>
      <c r="J10332" t="s">
        <v>136</v>
      </c>
      <c r="K10332" t="s">
        <v>137</v>
      </c>
      <c r="L10332" t="s">
        <v>28898</v>
      </c>
      <c r="M10332" t="s">
        <v>28899</v>
      </c>
      <c r="N10332">
        <v>4.1111110999999999E-2</v>
      </c>
      <c r="O10332">
        <v>1</v>
      </c>
      <c r="P10332">
        <v>2</v>
      </c>
      <c r="Q10332">
        <v>20</v>
      </c>
      <c r="R10332">
        <v>230</v>
      </c>
      <c r="S10332">
        <v>5</v>
      </c>
      <c r="T10332">
        <v>44</v>
      </c>
      <c r="U10332">
        <v>0</v>
      </c>
      <c r="V10332">
        <v>0</v>
      </c>
      <c r="W10332">
        <v>1.8186481613700001E-2</v>
      </c>
      <c r="X10332">
        <v>5.7701078307300008E-2</v>
      </c>
      <c r="Y10332">
        <v>1.7465173674064669</v>
      </c>
      <c r="Z10332">
        <v>16.197640845207509</v>
      </c>
      <c r="AA10332">
        <v>2.0881067275117777</v>
      </c>
      <c r="AB10332">
        <v>3.4857004224249999</v>
      </c>
      <c r="AC10332">
        <v>0</v>
      </c>
      <c r="AD10332">
        <v>0</v>
      </c>
      <c r="AE10332">
        <v>23.593852922471758</v>
      </c>
    </row>
    <row r="10333" spans="1:31" x14ac:dyDescent="0.25">
      <c r="A10333">
        <v>1859081</v>
      </c>
      <c r="B10333">
        <v>1</v>
      </c>
      <c r="C10333" t="s">
        <v>80</v>
      </c>
      <c r="D10333" t="s">
        <v>95</v>
      </c>
      <c r="E10333" t="s">
        <v>202</v>
      </c>
      <c r="F10333" t="s">
        <v>881</v>
      </c>
      <c r="G10333" t="s">
        <v>156</v>
      </c>
      <c r="H10333" t="s">
        <v>157</v>
      </c>
      <c r="I10333" t="s">
        <v>135</v>
      </c>
      <c r="J10333" t="s">
        <v>136</v>
      </c>
      <c r="K10333" t="s">
        <v>137</v>
      </c>
      <c r="L10333" t="s">
        <v>28900</v>
      </c>
      <c r="M10333" t="s">
        <v>28901</v>
      </c>
      <c r="N10333">
        <v>0.376111111</v>
      </c>
      <c r="O10333">
        <v>0</v>
      </c>
      <c r="P10333">
        <v>3517</v>
      </c>
      <c r="Q10333">
        <v>0</v>
      </c>
      <c r="R10333">
        <v>0</v>
      </c>
      <c r="S10333">
        <v>4</v>
      </c>
      <c r="T10333">
        <v>161</v>
      </c>
      <c r="U10333">
        <v>0</v>
      </c>
      <c r="V10333">
        <v>0</v>
      </c>
      <c r="W10333">
        <v>0</v>
      </c>
      <c r="X10333">
        <v>250.64634647907886</v>
      </c>
      <c r="Y10333">
        <v>0</v>
      </c>
      <c r="Z10333">
        <v>0</v>
      </c>
      <c r="AA10333">
        <v>36.337966423510807</v>
      </c>
      <c r="AB10333">
        <v>64.632217884267661</v>
      </c>
      <c r="AC10333">
        <v>0</v>
      </c>
      <c r="AD10333">
        <v>0</v>
      </c>
      <c r="AE10333">
        <v>351.61653078685731</v>
      </c>
    </row>
    <row r="10334" spans="1:31" x14ac:dyDescent="0.25">
      <c r="A10334">
        <v>1859582</v>
      </c>
      <c r="B10334">
        <v>1</v>
      </c>
      <c r="C10334" t="s">
        <v>81</v>
      </c>
      <c r="D10334" t="s">
        <v>115</v>
      </c>
      <c r="E10334" t="s">
        <v>131</v>
      </c>
      <c r="F10334" t="s">
        <v>28902</v>
      </c>
      <c r="G10334" t="s">
        <v>133</v>
      </c>
      <c r="H10334" t="s">
        <v>134</v>
      </c>
      <c r="I10334" t="s">
        <v>135</v>
      </c>
      <c r="J10334" t="s">
        <v>136</v>
      </c>
      <c r="K10334" t="s">
        <v>137</v>
      </c>
      <c r="L10334" t="s">
        <v>28903</v>
      </c>
      <c r="M10334" t="s">
        <v>28904</v>
      </c>
      <c r="N10334">
        <v>3.7802777769999998</v>
      </c>
      <c r="O10334">
        <v>0</v>
      </c>
      <c r="P10334">
        <v>2</v>
      </c>
      <c r="Q10334">
        <v>0</v>
      </c>
      <c r="R10334">
        <v>0</v>
      </c>
      <c r="S10334">
        <v>0</v>
      </c>
      <c r="T10334">
        <v>1</v>
      </c>
      <c r="U10334">
        <v>0</v>
      </c>
      <c r="V10334">
        <v>0</v>
      </c>
      <c r="W10334">
        <v>0</v>
      </c>
      <c r="X10334">
        <v>3.9872033915999999E-2</v>
      </c>
      <c r="Y10334">
        <v>0</v>
      </c>
      <c r="Z10334">
        <v>0</v>
      </c>
      <c r="AA10334">
        <v>0</v>
      </c>
      <c r="AB10334">
        <v>9.616030542005001E-2</v>
      </c>
      <c r="AC10334">
        <v>0</v>
      </c>
      <c r="AD10334">
        <v>0</v>
      </c>
      <c r="AE10334">
        <v>0.13603233933605002</v>
      </c>
    </row>
    <row r="10335" spans="1:31" x14ac:dyDescent="0.25">
      <c r="A10335">
        <v>1859536</v>
      </c>
      <c r="B10335">
        <v>1</v>
      </c>
      <c r="C10335" t="s">
        <v>80</v>
      </c>
      <c r="D10335" t="s">
        <v>101</v>
      </c>
      <c r="E10335" t="s">
        <v>140</v>
      </c>
      <c r="F10335" t="s">
        <v>28905</v>
      </c>
      <c r="G10335" t="s">
        <v>246</v>
      </c>
      <c r="H10335" t="s">
        <v>134</v>
      </c>
      <c r="I10335" t="s">
        <v>135</v>
      </c>
      <c r="J10335" t="s">
        <v>136</v>
      </c>
      <c r="K10335" t="s">
        <v>137</v>
      </c>
      <c r="L10335" t="s">
        <v>28906</v>
      </c>
      <c r="M10335" t="s">
        <v>28907</v>
      </c>
      <c r="N10335">
        <v>2.8983333330000001</v>
      </c>
      <c r="O10335">
        <v>0</v>
      </c>
      <c r="P10335">
        <v>1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1.8634989116366671E-2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1.8634989116366671E-2</v>
      </c>
    </row>
    <row r="10336" spans="1:31" x14ac:dyDescent="0.25">
      <c r="A10336">
        <v>1859370</v>
      </c>
      <c r="B10336">
        <v>1</v>
      </c>
      <c r="C10336" t="s">
        <v>80</v>
      </c>
      <c r="D10336" t="s">
        <v>87</v>
      </c>
      <c r="E10336" t="s">
        <v>131</v>
      </c>
      <c r="F10336" t="s">
        <v>11309</v>
      </c>
      <c r="G10336" t="s">
        <v>189</v>
      </c>
      <c r="H10336" t="s">
        <v>134</v>
      </c>
      <c r="I10336" t="s">
        <v>135</v>
      </c>
      <c r="J10336" t="s">
        <v>136</v>
      </c>
      <c r="K10336" t="s">
        <v>137</v>
      </c>
      <c r="L10336" t="s">
        <v>28908</v>
      </c>
      <c r="M10336" t="s">
        <v>28909</v>
      </c>
      <c r="N10336">
        <v>7.8655555550000003</v>
      </c>
      <c r="O10336">
        <v>0</v>
      </c>
      <c r="P10336">
        <v>77</v>
      </c>
      <c r="Q10336">
        <v>0</v>
      </c>
      <c r="R10336">
        <v>0</v>
      </c>
      <c r="S10336">
        <v>0</v>
      </c>
      <c r="T10336">
        <v>1</v>
      </c>
      <c r="U10336">
        <v>0</v>
      </c>
      <c r="V10336">
        <v>0</v>
      </c>
      <c r="W10336">
        <v>0</v>
      </c>
      <c r="X10336">
        <v>133.5834795508795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133.5834795508795</v>
      </c>
    </row>
    <row r="10337" spans="1:31" x14ac:dyDescent="0.25">
      <c r="A10337">
        <v>1859393</v>
      </c>
      <c r="B10337">
        <v>1</v>
      </c>
      <c r="C10337" t="s">
        <v>81</v>
      </c>
      <c r="D10337" t="s">
        <v>126</v>
      </c>
      <c r="E10337" t="s">
        <v>164</v>
      </c>
      <c r="F10337" t="s">
        <v>2093</v>
      </c>
      <c r="G10337" t="s">
        <v>156</v>
      </c>
      <c r="H10337" t="s">
        <v>157</v>
      </c>
      <c r="I10337" t="s">
        <v>179</v>
      </c>
      <c r="J10337" t="s">
        <v>136</v>
      </c>
      <c r="K10337" t="s">
        <v>137</v>
      </c>
      <c r="L10337" t="s">
        <v>28910</v>
      </c>
      <c r="M10337" t="s">
        <v>28911</v>
      </c>
      <c r="N10337">
        <v>7.4999999999999997E-3</v>
      </c>
      <c r="O10337">
        <v>0</v>
      </c>
      <c r="P10337">
        <v>757</v>
      </c>
      <c r="Q10337">
        <v>36</v>
      </c>
      <c r="R10337">
        <v>104</v>
      </c>
      <c r="S10337">
        <v>9</v>
      </c>
      <c r="T10337">
        <v>45</v>
      </c>
      <c r="U10337">
        <v>0</v>
      </c>
      <c r="V10337">
        <v>0</v>
      </c>
      <c r="W10337">
        <v>0</v>
      </c>
      <c r="X10337">
        <v>0.68020718821200099</v>
      </c>
      <c r="Y10337">
        <v>1.2050798735634751</v>
      </c>
      <c r="Z10337">
        <v>0.30907646669557493</v>
      </c>
      <c r="AA10337">
        <v>0.25536023530289997</v>
      </c>
      <c r="AB10337">
        <v>0.23128029264374997</v>
      </c>
      <c r="AC10337">
        <v>0</v>
      </c>
      <c r="AD10337">
        <v>0</v>
      </c>
      <c r="AE10337">
        <v>2.6810040564177009</v>
      </c>
    </row>
    <row r="10338" spans="1:31" x14ac:dyDescent="0.25">
      <c r="A10338">
        <v>1859725</v>
      </c>
      <c r="B10338">
        <v>1</v>
      </c>
      <c r="C10338" t="s">
        <v>80</v>
      </c>
      <c r="D10338" t="s">
        <v>85</v>
      </c>
      <c r="E10338" t="s">
        <v>140</v>
      </c>
      <c r="F10338" t="s">
        <v>28912</v>
      </c>
      <c r="G10338" t="s">
        <v>246</v>
      </c>
      <c r="H10338" t="s">
        <v>134</v>
      </c>
      <c r="I10338" t="s">
        <v>135</v>
      </c>
      <c r="J10338" t="s">
        <v>136</v>
      </c>
      <c r="K10338" t="s">
        <v>137</v>
      </c>
      <c r="L10338" t="s">
        <v>28913</v>
      </c>
      <c r="M10338" t="s">
        <v>28914</v>
      </c>
      <c r="N10338">
        <v>2.056944444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1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</row>
    <row r="10339" spans="1:31" x14ac:dyDescent="0.25">
      <c r="A10339">
        <v>1859748</v>
      </c>
      <c r="B10339">
        <v>1</v>
      </c>
      <c r="C10339" t="s">
        <v>80</v>
      </c>
      <c r="D10339" t="s">
        <v>108</v>
      </c>
      <c r="E10339" t="s">
        <v>252</v>
      </c>
      <c r="F10339" t="s">
        <v>28915</v>
      </c>
      <c r="G10339" t="s">
        <v>279</v>
      </c>
      <c r="H10339" t="s">
        <v>134</v>
      </c>
      <c r="I10339" t="s">
        <v>135</v>
      </c>
      <c r="J10339" t="s">
        <v>136</v>
      </c>
      <c r="K10339" t="s">
        <v>137</v>
      </c>
      <c r="L10339" t="s">
        <v>28916</v>
      </c>
      <c r="M10339" t="s">
        <v>28917</v>
      </c>
      <c r="N10339">
        <v>1.2266666660000001</v>
      </c>
      <c r="O10339">
        <v>0</v>
      </c>
      <c r="P10339">
        <v>45</v>
      </c>
      <c r="Q10339">
        <v>0</v>
      </c>
      <c r="R10339">
        <v>6</v>
      </c>
      <c r="S10339">
        <v>0</v>
      </c>
      <c r="T10339">
        <v>8</v>
      </c>
      <c r="U10339">
        <v>0</v>
      </c>
      <c r="V10339">
        <v>0</v>
      </c>
      <c r="W10339">
        <v>0</v>
      </c>
      <c r="X10339">
        <v>12.80848042739332</v>
      </c>
      <c r="Y10339">
        <v>0</v>
      </c>
      <c r="Z10339">
        <v>5.3675230561929173</v>
      </c>
      <c r="AA10339">
        <v>0</v>
      </c>
      <c r="AB10339">
        <v>19.785038425003322</v>
      </c>
      <c r="AC10339">
        <v>0</v>
      </c>
      <c r="AD10339">
        <v>0</v>
      </c>
      <c r="AE10339">
        <v>37.961041908589557</v>
      </c>
    </row>
    <row r="10340" spans="1:31" x14ac:dyDescent="0.25">
      <c r="A10340">
        <v>1859327</v>
      </c>
      <c r="B10340">
        <v>1</v>
      </c>
      <c r="C10340" t="s">
        <v>80</v>
      </c>
      <c r="D10340" t="s">
        <v>103</v>
      </c>
      <c r="E10340" t="s">
        <v>223</v>
      </c>
      <c r="F10340" t="s">
        <v>28918</v>
      </c>
      <c r="G10340" t="s">
        <v>1055</v>
      </c>
      <c r="H10340" t="s">
        <v>134</v>
      </c>
      <c r="I10340" t="s">
        <v>135</v>
      </c>
      <c r="J10340" t="s">
        <v>136</v>
      </c>
      <c r="K10340" t="s">
        <v>137</v>
      </c>
      <c r="L10340" t="s">
        <v>28919</v>
      </c>
      <c r="M10340" t="s">
        <v>28920</v>
      </c>
      <c r="N10340">
        <v>1.2375</v>
      </c>
      <c r="O10340">
        <v>0</v>
      </c>
      <c r="P10340">
        <v>180</v>
      </c>
      <c r="Q10340">
        <v>0</v>
      </c>
      <c r="R10340">
        <v>0</v>
      </c>
      <c r="S10340">
        <v>0</v>
      </c>
      <c r="T10340">
        <v>10</v>
      </c>
      <c r="U10340">
        <v>0</v>
      </c>
      <c r="V10340">
        <v>0</v>
      </c>
      <c r="W10340">
        <v>0</v>
      </c>
      <c r="X10340">
        <v>45.404565915483069</v>
      </c>
      <c r="Y10340">
        <v>0</v>
      </c>
      <c r="Z10340">
        <v>0</v>
      </c>
      <c r="AA10340">
        <v>0</v>
      </c>
      <c r="AB10340">
        <v>5.4275661041184726</v>
      </c>
      <c r="AC10340">
        <v>0</v>
      </c>
      <c r="AD10340">
        <v>0</v>
      </c>
      <c r="AE10340">
        <v>50.832132019601545</v>
      </c>
    </row>
    <row r="10341" spans="1:31" x14ac:dyDescent="0.25">
      <c r="A10341">
        <v>1859084</v>
      </c>
      <c r="B10341">
        <v>1</v>
      </c>
      <c r="C10341" t="s">
        <v>81</v>
      </c>
      <c r="D10341" t="s">
        <v>119</v>
      </c>
      <c r="E10341" t="s">
        <v>252</v>
      </c>
      <c r="F10341" t="s">
        <v>10265</v>
      </c>
      <c r="G10341" t="s">
        <v>150</v>
      </c>
      <c r="H10341" t="s">
        <v>134</v>
      </c>
      <c r="I10341" t="s">
        <v>135</v>
      </c>
      <c r="J10341" t="s">
        <v>136</v>
      </c>
      <c r="K10341" t="s">
        <v>151</v>
      </c>
      <c r="L10341" t="s">
        <v>28921</v>
      </c>
      <c r="M10341" t="s">
        <v>28922</v>
      </c>
      <c r="N10341">
        <v>8.3202777769999994</v>
      </c>
      <c r="O10341">
        <v>0</v>
      </c>
      <c r="P10341">
        <v>210</v>
      </c>
      <c r="Q10341">
        <v>0</v>
      </c>
      <c r="R10341">
        <v>8</v>
      </c>
      <c r="S10341">
        <v>0</v>
      </c>
      <c r="T10341">
        <v>9</v>
      </c>
      <c r="U10341">
        <v>0</v>
      </c>
      <c r="V10341">
        <v>0</v>
      </c>
      <c r="W10341">
        <v>0</v>
      </c>
      <c r="X10341">
        <v>308.46582395182833</v>
      </c>
      <c r="Y10341">
        <v>0</v>
      </c>
      <c r="Z10341">
        <v>41.834869164178563</v>
      </c>
      <c r="AA10341">
        <v>0</v>
      </c>
      <c r="AB10341">
        <v>14.193949445589796</v>
      </c>
      <c r="AC10341">
        <v>0</v>
      </c>
      <c r="AD10341">
        <v>0</v>
      </c>
      <c r="AE10341">
        <v>364.49464256159666</v>
      </c>
    </row>
    <row r="10342" spans="1:31" x14ac:dyDescent="0.25">
      <c r="A10342">
        <v>1859250</v>
      </c>
      <c r="B10342">
        <v>1</v>
      </c>
      <c r="C10342" t="s">
        <v>80</v>
      </c>
      <c r="D10342" t="s">
        <v>94</v>
      </c>
      <c r="E10342" t="s">
        <v>131</v>
      </c>
      <c r="F10342" t="s">
        <v>28923</v>
      </c>
      <c r="G10342" t="s">
        <v>133</v>
      </c>
      <c r="H10342" t="s">
        <v>134</v>
      </c>
      <c r="I10342" t="s">
        <v>135</v>
      </c>
      <c r="J10342" t="s">
        <v>136</v>
      </c>
      <c r="K10342" t="s">
        <v>137</v>
      </c>
      <c r="L10342" t="s">
        <v>28924</v>
      </c>
      <c r="M10342" t="s">
        <v>28925</v>
      </c>
      <c r="N10342">
        <v>5.1277777770000004</v>
      </c>
      <c r="O10342">
        <v>0</v>
      </c>
      <c r="P10342">
        <v>0</v>
      </c>
      <c r="Q10342">
        <v>0</v>
      </c>
      <c r="R10342">
        <v>2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</row>
    <row r="10343" spans="1:31" x14ac:dyDescent="0.25">
      <c r="A10343">
        <v>1859164</v>
      </c>
      <c r="B10343">
        <v>1</v>
      </c>
      <c r="C10343" t="s">
        <v>80</v>
      </c>
      <c r="D10343" t="s">
        <v>82</v>
      </c>
      <c r="E10343" t="s">
        <v>140</v>
      </c>
      <c r="F10343" t="s">
        <v>28926</v>
      </c>
      <c r="G10343" t="s">
        <v>142</v>
      </c>
      <c r="H10343" t="s">
        <v>134</v>
      </c>
      <c r="I10343" t="s">
        <v>135</v>
      </c>
      <c r="J10343" t="s">
        <v>136</v>
      </c>
      <c r="K10343" t="s">
        <v>137</v>
      </c>
      <c r="L10343" t="s">
        <v>28927</v>
      </c>
      <c r="M10343" t="s">
        <v>28928</v>
      </c>
      <c r="N10343">
        <v>2.5638888880000001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1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1.14414752E-4</v>
      </c>
      <c r="AC10343">
        <v>0</v>
      </c>
      <c r="AD10343">
        <v>0</v>
      </c>
      <c r="AE10343">
        <v>1.14414752E-4</v>
      </c>
    </row>
    <row r="10344" spans="1:31" x14ac:dyDescent="0.25">
      <c r="A10344">
        <v>1859307</v>
      </c>
      <c r="B10344">
        <v>1</v>
      </c>
      <c r="C10344" t="s">
        <v>80</v>
      </c>
      <c r="D10344" t="s">
        <v>92</v>
      </c>
      <c r="E10344" t="s">
        <v>140</v>
      </c>
      <c r="F10344" t="s">
        <v>28929</v>
      </c>
      <c r="G10344" t="s">
        <v>213</v>
      </c>
      <c r="H10344" t="s">
        <v>134</v>
      </c>
      <c r="I10344" t="s">
        <v>135</v>
      </c>
      <c r="J10344" t="s">
        <v>136</v>
      </c>
      <c r="K10344" t="s">
        <v>137</v>
      </c>
      <c r="L10344" t="s">
        <v>28930</v>
      </c>
      <c r="M10344" t="s">
        <v>28931</v>
      </c>
      <c r="N10344">
        <v>9.1047222219999995</v>
      </c>
      <c r="O10344">
        <v>0</v>
      </c>
      <c r="P10344">
        <v>1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0.97157195222118342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0.97157195222118342</v>
      </c>
    </row>
    <row r="10345" spans="1:31" x14ac:dyDescent="0.25">
      <c r="A10345">
        <v>1859705</v>
      </c>
      <c r="B10345">
        <v>1</v>
      </c>
      <c r="C10345" t="s">
        <v>80</v>
      </c>
      <c r="D10345" t="s">
        <v>87</v>
      </c>
      <c r="E10345" t="s">
        <v>140</v>
      </c>
      <c r="F10345" t="s">
        <v>28932</v>
      </c>
      <c r="G10345" t="s">
        <v>142</v>
      </c>
      <c r="H10345" t="s">
        <v>134</v>
      </c>
      <c r="I10345" t="s">
        <v>135</v>
      </c>
      <c r="J10345" t="s">
        <v>136</v>
      </c>
      <c r="K10345" t="s">
        <v>137</v>
      </c>
      <c r="L10345" t="s">
        <v>28933</v>
      </c>
      <c r="M10345" t="s">
        <v>28934</v>
      </c>
      <c r="N10345">
        <v>2.9275000000000002</v>
      </c>
      <c r="O10345">
        <v>0</v>
      </c>
      <c r="P10345">
        <v>1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1.0436133851539251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1.0436133851539251</v>
      </c>
    </row>
    <row r="10346" spans="1:31" x14ac:dyDescent="0.25">
      <c r="A10346">
        <v>1859834</v>
      </c>
      <c r="B10346">
        <v>1</v>
      </c>
      <c r="C10346" t="s">
        <v>80</v>
      </c>
      <c r="D10346" t="s">
        <v>90</v>
      </c>
      <c r="E10346" t="s">
        <v>140</v>
      </c>
      <c r="F10346" t="s">
        <v>28935</v>
      </c>
      <c r="G10346" t="s">
        <v>246</v>
      </c>
      <c r="H10346" t="s">
        <v>134</v>
      </c>
      <c r="I10346" t="s">
        <v>135</v>
      </c>
      <c r="J10346" t="s">
        <v>136</v>
      </c>
      <c r="K10346" t="s">
        <v>137</v>
      </c>
      <c r="L10346" t="s">
        <v>28936</v>
      </c>
      <c r="M10346" t="s">
        <v>28937</v>
      </c>
      <c r="N10346">
        <v>9.2086111109999997</v>
      </c>
      <c r="O10346">
        <v>0</v>
      </c>
      <c r="P10346">
        <v>1</v>
      </c>
      <c r="Q10346">
        <v>0</v>
      </c>
      <c r="R10346">
        <v>0</v>
      </c>
      <c r="S10346">
        <v>0</v>
      </c>
      <c r="T10346">
        <v>1</v>
      </c>
      <c r="U10346">
        <v>0</v>
      </c>
      <c r="V10346">
        <v>0</v>
      </c>
      <c r="W10346">
        <v>0</v>
      </c>
      <c r="X10346">
        <v>1.2171033692100093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1.2171033692100093</v>
      </c>
    </row>
    <row r="10347" spans="1:31" x14ac:dyDescent="0.25">
      <c r="A10347">
        <v>1859502</v>
      </c>
      <c r="B10347">
        <v>1</v>
      </c>
      <c r="C10347" t="s">
        <v>80</v>
      </c>
      <c r="D10347" t="s">
        <v>82</v>
      </c>
      <c r="E10347" t="s">
        <v>131</v>
      </c>
      <c r="F10347" t="s">
        <v>24271</v>
      </c>
      <c r="G10347" t="s">
        <v>133</v>
      </c>
      <c r="H10347" t="s">
        <v>134</v>
      </c>
      <c r="I10347" t="s">
        <v>135</v>
      </c>
      <c r="J10347" t="s">
        <v>136</v>
      </c>
      <c r="K10347" t="s">
        <v>137</v>
      </c>
      <c r="L10347" t="s">
        <v>28938</v>
      </c>
      <c r="M10347" t="s">
        <v>28939</v>
      </c>
      <c r="N10347">
        <v>2.7574999999999998</v>
      </c>
      <c r="O10347">
        <v>0</v>
      </c>
      <c r="P10347">
        <v>66</v>
      </c>
      <c r="Q10347">
        <v>0</v>
      </c>
      <c r="R10347">
        <v>0</v>
      </c>
      <c r="S10347">
        <v>0</v>
      </c>
      <c r="T10347">
        <v>20</v>
      </c>
      <c r="U10347">
        <v>0</v>
      </c>
      <c r="V10347">
        <v>0</v>
      </c>
      <c r="W10347">
        <v>0</v>
      </c>
      <c r="X10347">
        <v>27.541407412525171</v>
      </c>
      <c r="Y10347">
        <v>0</v>
      </c>
      <c r="Z10347">
        <v>0</v>
      </c>
      <c r="AA10347">
        <v>0</v>
      </c>
      <c r="AB10347">
        <v>59.08124676192282</v>
      </c>
      <c r="AC10347">
        <v>0</v>
      </c>
      <c r="AD10347">
        <v>0</v>
      </c>
      <c r="AE10347">
        <v>86.622654174447987</v>
      </c>
    </row>
    <row r="10348" spans="1:31" x14ac:dyDescent="0.25">
      <c r="A10348">
        <v>1859525</v>
      </c>
      <c r="B10348">
        <v>1</v>
      </c>
      <c r="C10348" t="s">
        <v>80</v>
      </c>
      <c r="D10348" t="s">
        <v>89</v>
      </c>
      <c r="E10348" t="s">
        <v>140</v>
      </c>
      <c r="F10348" t="s">
        <v>28940</v>
      </c>
      <c r="G10348" t="s">
        <v>142</v>
      </c>
      <c r="H10348" t="s">
        <v>134</v>
      </c>
      <c r="I10348" t="s">
        <v>135</v>
      </c>
      <c r="J10348" t="s">
        <v>136</v>
      </c>
      <c r="K10348" t="s">
        <v>137</v>
      </c>
      <c r="L10348" t="s">
        <v>28941</v>
      </c>
      <c r="M10348" t="s">
        <v>28942</v>
      </c>
      <c r="N10348">
        <v>1.8572222220000001</v>
      </c>
      <c r="O10348">
        <v>0</v>
      </c>
      <c r="P10348">
        <v>1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9.3324595993650006E-2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9.3324595993650006E-2</v>
      </c>
    </row>
    <row r="10349" spans="1:31" x14ac:dyDescent="0.25">
      <c r="A10349">
        <v>1859007</v>
      </c>
      <c r="B10349">
        <v>1</v>
      </c>
      <c r="C10349" t="s">
        <v>81</v>
      </c>
      <c r="D10349" t="s">
        <v>128</v>
      </c>
      <c r="E10349" t="s">
        <v>164</v>
      </c>
      <c r="F10349" t="s">
        <v>28943</v>
      </c>
      <c r="G10349" t="s">
        <v>156</v>
      </c>
      <c r="H10349" t="s">
        <v>157</v>
      </c>
      <c r="I10349" t="s">
        <v>135</v>
      </c>
      <c r="J10349" t="s">
        <v>136</v>
      </c>
      <c r="K10349" t="s">
        <v>137</v>
      </c>
      <c r="L10349" t="s">
        <v>28944</v>
      </c>
      <c r="M10349" t="s">
        <v>28945</v>
      </c>
      <c r="N10349">
        <v>0.51555555500000005</v>
      </c>
      <c r="O10349">
        <v>5</v>
      </c>
      <c r="P10349">
        <v>278</v>
      </c>
      <c r="Q10349">
        <v>2</v>
      </c>
      <c r="R10349">
        <v>10</v>
      </c>
      <c r="S10349">
        <v>13</v>
      </c>
      <c r="T10349">
        <v>10</v>
      </c>
      <c r="U10349">
        <v>0</v>
      </c>
      <c r="V10349">
        <v>0</v>
      </c>
      <c r="W10349">
        <v>0.36899604983850004</v>
      </c>
      <c r="X10349">
        <v>22.127659002651178</v>
      </c>
      <c r="Y10349">
        <v>1.7207022778391332</v>
      </c>
      <c r="Z10349">
        <v>0.52699915925046659</v>
      </c>
      <c r="AA10349">
        <v>22.05881007078683</v>
      </c>
      <c r="AB10349">
        <v>1.4091032289699998</v>
      </c>
      <c r="AC10349">
        <v>0</v>
      </c>
      <c r="AD10349">
        <v>0</v>
      </c>
      <c r="AE10349">
        <v>48.212269789336105</v>
      </c>
    </row>
    <row r="10350" spans="1:31" x14ac:dyDescent="0.25">
      <c r="A10350">
        <v>1858984</v>
      </c>
      <c r="B10350">
        <v>1</v>
      </c>
      <c r="C10350" t="s">
        <v>81</v>
      </c>
      <c r="D10350" t="s">
        <v>113</v>
      </c>
      <c r="E10350" t="s">
        <v>202</v>
      </c>
      <c r="F10350" t="s">
        <v>7516</v>
      </c>
      <c r="G10350" t="s">
        <v>156</v>
      </c>
      <c r="H10350" t="s">
        <v>157</v>
      </c>
      <c r="I10350" t="s">
        <v>135</v>
      </c>
      <c r="J10350" t="s">
        <v>136</v>
      </c>
      <c r="K10350" t="s">
        <v>137</v>
      </c>
      <c r="L10350" t="s">
        <v>28946</v>
      </c>
      <c r="M10350" t="s">
        <v>28947</v>
      </c>
      <c r="N10350">
        <v>0.66666666600000002</v>
      </c>
      <c r="O10350">
        <v>1</v>
      </c>
      <c r="P10350">
        <v>384</v>
      </c>
      <c r="Q10350">
        <v>4</v>
      </c>
      <c r="R10350">
        <v>32</v>
      </c>
      <c r="S10350">
        <v>10</v>
      </c>
      <c r="T10350">
        <v>25</v>
      </c>
      <c r="U10350">
        <v>0</v>
      </c>
      <c r="V10350">
        <v>0</v>
      </c>
      <c r="W10350">
        <v>2.3756209033600005E-2</v>
      </c>
      <c r="X10350">
        <v>29.916635146833631</v>
      </c>
      <c r="Y10350">
        <v>3.9083695689136002</v>
      </c>
      <c r="Z10350">
        <v>19.883794787157598</v>
      </c>
      <c r="AA10350">
        <v>37.905647566235736</v>
      </c>
      <c r="AB10350">
        <v>3.8141049715056008</v>
      </c>
      <c r="AC10350">
        <v>0</v>
      </c>
      <c r="AD10350">
        <v>0</v>
      </c>
      <c r="AE10350">
        <v>95.45230824967976</v>
      </c>
    </row>
    <row r="10351" spans="1:31" x14ac:dyDescent="0.25">
      <c r="A10351">
        <v>1859648</v>
      </c>
      <c r="B10351">
        <v>1</v>
      </c>
      <c r="C10351" t="s">
        <v>80</v>
      </c>
      <c r="D10351" t="s">
        <v>97</v>
      </c>
      <c r="E10351" t="s">
        <v>140</v>
      </c>
      <c r="F10351" t="s">
        <v>28948</v>
      </c>
      <c r="G10351" t="s">
        <v>142</v>
      </c>
      <c r="H10351" t="s">
        <v>134</v>
      </c>
      <c r="I10351" t="s">
        <v>135</v>
      </c>
      <c r="J10351" t="s">
        <v>136</v>
      </c>
      <c r="K10351" t="s">
        <v>137</v>
      </c>
      <c r="L10351" t="s">
        <v>28949</v>
      </c>
      <c r="M10351" t="s">
        <v>28950</v>
      </c>
      <c r="N10351">
        <v>0.82277777699999999</v>
      </c>
      <c r="O10351">
        <v>0</v>
      </c>
      <c r="P10351">
        <v>1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0.21190739073901668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0.21190739073901668</v>
      </c>
    </row>
    <row r="10352" spans="1:31" x14ac:dyDescent="0.25">
      <c r="A10352">
        <v>1859571</v>
      </c>
      <c r="B10352">
        <v>1</v>
      </c>
      <c r="C10352" t="s">
        <v>80</v>
      </c>
      <c r="D10352" t="s">
        <v>100</v>
      </c>
      <c r="E10352" t="s">
        <v>140</v>
      </c>
      <c r="F10352" t="s">
        <v>28951</v>
      </c>
      <c r="G10352" t="s">
        <v>142</v>
      </c>
      <c r="H10352" t="s">
        <v>134</v>
      </c>
      <c r="I10352" t="s">
        <v>135</v>
      </c>
      <c r="J10352" t="s">
        <v>136</v>
      </c>
      <c r="K10352" t="s">
        <v>137</v>
      </c>
      <c r="L10352" t="s">
        <v>28952</v>
      </c>
      <c r="M10352" t="s">
        <v>28953</v>
      </c>
      <c r="N10352">
        <v>2.082222222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1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1.2024437550603333</v>
      </c>
      <c r="AC10352">
        <v>0</v>
      </c>
      <c r="AD10352">
        <v>0</v>
      </c>
      <c r="AE10352">
        <v>1.2024437550603333</v>
      </c>
    </row>
    <row r="10353" spans="1:31" x14ac:dyDescent="0.25">
      <c r="A10353">
        <v>1859030</v>
      </c>
      <c r="B10353">
        <v>1</v>
      </c>
      <c r="C10353" t="s">
        <v>80</v>
      </c>
      <c r="D10353" t="s">
        <v>100</v>
      </c>
      <c r="E10353" t="s">
        <v>154</v>
      </c>
      <c r="F10353" t="s">
        <v>28954</v>
      </c>
      <c r="G10353" t="s">
        <v>175</v>
      </c>
      <c r="H10353" t="s">
        <v>157</v>
      </c>
      <c r="I10353" t="s">
        <v>135</v>
      </c>
      <c r="J10353" t="s">
        <v>136</v>
      </c>
      <c r="K10353" t="s">
        <v>137</v>
      </c>
      <c r="L10353" t="s">
        <v>28955</v>
      </c>
      <c r="M10353" t="s">
        <v>28956</v>
      </c>
      <c r="N10353">
        <v>2.6144444440000001</v>
      </c>
      <c r="O10353">
        <v>0</v>
      </c>
      <c r="P10353">
        <v>0</v>
      </c>
      <c r="Q10353">
        <v>0</v>
      </c>
      <c r="R10353">
        <v>15</v>
      </c>
      <c r="S10353">
        <v>0</v>
      </c>
      <c r="T10353">
        <v>1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110.42506371817053</v>
      </c>
      <c r="AA10353">
        <v>0</v>
      </c>
      <c r="AB10353">
        <v>4.2214366926230005</v>
      </c>
      <c r="AC10353">
        <v>0</v>
      </c>
      <c r="AD10353">
        <v>0</v>
      </c>
      <c r="AE10353">
        <v>114.64650041079354</v>
      </c>
    </row>
    <row r="10354" spans="1:31" x14ac:dyDescent="0.25">
      <c r="A10354">
        <v>1859425</v>
      </c>
      <c r="B10354">
        <v>1</v>
      </c>
      <c r="C10354" t="s">
        <v>80</v>
      </c>
      <c r="D10354" t="s">
        <v>100</v>
      </c>
      <c r="E10354" t="s">
        <v>140</v>
      </c>
      <c r="F10354" t="s">
        <v>28957</v>
      </c>
      <c r="G10354" t="s">
        <v>213</v>
      </c>
      <c r="H10354" t="s">
        <v>134</v>
      </c>
      <c r="I10354" t="s">
        <v>135</v>
      </c>
      <c r="J10354" t="s">
        <v>136</v>
      </c>
      <c r="K10354" t="s">
        <v>137</v>
      </c>
      <c r="L10354" t="s">
        <v>28958</v>
      </c>
      <c r="M10354" t="s">
        <v>28959</v>
      </c>
      <c r="N10354">
        <v>7.2441666659999999</v>
      </c>
      <c r="O10354">
        <v>0</v>
      </c>
      <c r="P10354">
        <v>1</v>
      </c>
      <c r="Q10354">
        <v>0</v>
      </c>
      <c r="R10354">
        <v>1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8.217399885782499E-2</v>
      </c>
      <c r="Y10354">
        <v>0</v>
      </c>
      <c r="Z10354">
        <v>0.35778998382030003</v>
      </c>
      <c r="AA10354">
        <v>0</v>
      </c>
      <c r="AB10354">
        <v>0</v>
      </c>
      <c r="AC10354">
        <v>0</v>
      </c>
      <c r="AD10354">
        <v>0</v>
      </c>
      <c r="AE10354">
        <v>0.43996398267812503</v>
      </c>
    </row>
    <row r="10355" spans="1:31" x14ac:dyDescent="0.25">
      <c r="A10355">
        <v>1859734</v>
      </c>
      <c r="B10355">
        <v>1</v>
      </c>
      <c r="C10355" t="s">
        <v>80</v>
      </c>
      <c r="D10355" t="s">
        <v>98</v>
      </c>
      <c r="E10355" t="s">
        <v>164</v>
      </c>
      <c r="F10355" t="s">
        <v>7188</v>
      </c>
      <c r="G10355" t="s">
        <v>156</v>
      </c>
      <c r="H10355" t="s">
        <v>157</v>
      </c>
      <c r="I10355" t="s">
        <v>179</v>
      </c>
      <c r="J10355" t="s">
        <v>136</v>
      </c>
      <c r="K10355" t="s">
        <v>137</v>
      </c>
      <c r="L10355" t="s">
        <v>28960</v>
      </c>
      <c r="M10355" t="s">
        <v>28961</v>
      </c>
      <c r="N10355">
        <v>5.5555550000000002E-3</v>
      </c>
      <c r="O10355">
        <v>0</v>
      </c>
      <c r="P10355">
        <v>752</v>
      </c>
      <c r="Q10355">
        <v>0</v>
      </c>
      <c r="R10355">
        <v>320</v>
      </c>
      <c r="S10355">
        <v>3</v>
      </c>
      <c r="T10355">
        <v>168</v>
      </c>
      <c r="U10355">
        <v>0</v>
      </c>
      <c r="V10355">
        <v>0</v>
      </c>
      <c r="W10355">
        <v>0</v>
      </c>
      <c r="X10355">
        <v>1.2753540709028321</v>
      </c>
      <c r="Y10355">
        <v>0</v>
      </c>
      <c r="Z10355">
        <v>1.6750890959366664</v>
      </c>
      <c r="AA10355">
        <v>5.7722924194000012E-2</v>
      </c>
      <c r="AB10355">
        <v>0.66275313998133301</v>
      </c>
      <c r="AC10355">
        <v>0</v>
      </c>
      <c r="AD10355">
        <v>0</v>
      </c>
      <c r="AE10355">
        <v>3.6709192310148318</v>
      </c>
    </row>
    <row r="10356" spans="1:31" x14ac:dyDescent="0.25">
      <c r="A10356">
        <v>1859379</v>
      </c>
      <c r="B10356">
        <v>1</v>
      </c>
      <c r="C10356" t="s">
        <v>81</v>
      </c>
      <c r="D10356" t="s">
        <v>123</v>
      </c>
      <c r="E10356" t="s">
        <v>140</v>
      </c>
      <c r="F10356" t="s">
        <v>28031</v>
      </c>
      <c r="G10356" t="s">
        <v>142</v>
      </c>
      <c r="H10356" t="s">
        <v>134</v>
      </c>
      <c r="I10356" t="s">
        <v>135</v>
      </c>
      <c r="J10356" t="s">
        <v>136</v>
      </c>
      <c r="K10356" t="s">
        <v>137</v>
      </c>
      <c r="L10356" t="s">
        <v>28962</v>
      </c>
      <c r="M10356" t="s">
        <v>28963</v>
      </c>
      <c r="N10356">
        <v>3.5494444440000001</v>
      </c>
      <c r="O10356">
        <v>0</v>
      </c>
      <c r="P10356">
        <v>1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0.6611273447445335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0.6611273447445335</v>
      </c>
    </row>
    <row r="10357" spans="1:31" x14ac:dyDescent="0.25">
      <c r="A10357">
        <v>1859233</v>
      </c>
      <c r="B10357">
        <v>1</v>
      </c>
      <c r="C10357" t="s">
        <v>80</v>
      </c>
      <c r="D10357" t="s">
        <v>82</v>
      </c>
      <c r="E10357" t="s">
        <v>140</v>
      </c>
      <c r="F10357" t="s">
        <v>28964</v>
      </c>
      <c r="G10357" t="s">
        <v>213</v>
      </c>
      <c r="H10357" t="s">
        <v>134</v>
      </c>
      <c r="I10357" t="s">
        <v>135</v>
      </c>
      <c r="J10357" t="s">
        <v>136</v>
      </c>
      <c r="K10357" t="s">
        <v>137</v>
      </c>
      <c r="L10357" t="s">
        <v>28965</v>
      </c>
      <c r="M10357" t="s">
        <v>28966</v>
      </c>
      <c r="N10357">
        <v>3.0547222220000001</v>
      </c>
      <c r="O10357">
        <v>0</v>
      </c>
      <c r="P10357">
        <v>5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1.6182534427574922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1.6182534427574922</v>
      </c>
    </row>
    <row r="10358" spans="1:31" x14ac:dyDescent="0.25">
      <c r="A10358">
        <v>1859339</v>
      </c>
      <c r="B10358">
        <v>1</v>
      </c>
      <c r="C10358" t="s">
        <v>81</v>
      </c>
      <c r="D10358" t="s">
        <v>122</v>
      </c>
      <c r="E10358" t="s">
        <v>164</v>
      </c>
      <c r="F10358" t="s">
        <v>2907</v>
      </c>
      <c r="G10358" t="s">
        <v>156</v>
      </c>
      <c r="H10358" t="s">
        <v>157</v>
      </c>
      <c r="I10358" t="s">
        <v>135</v>
      </c>
      <c r="J10358" t="s">
        <v>136</v>
      </c>
      <c r="K10358" t="s">
        <v>137</v>
      </c>
      <c r="L10358" t="s">
        <v>28967</v>
      </c>
      <c r="M10358" t="s">
        <v>28968</v>
      </c>
      <c r="N10358">
        <v>3.2980555549999999</v>
      </c>
      <c r="O10358">
        <v>1</v>
      </c>
      <c r="P10358">
        <v>462</v>
      </c>
      <c r="Q10358">
        <v>4</v>
      </c>
      <c r="R10358">
        <v>0</v>
      </c>
      <c r="S10358">
        <v>2</v>
      </c>
      <c r="T10358">
        <v>18</v>
      </c>
      <c r="U10358">
        <v>0</v>
      </c>
      <c r="V10358">
        <v>0</v>
      </c>
      <c r="W10358">
        <v>0.27113417131290002</v>
      </c>
      <c r="X10358">
        <v>150.63314303131588</v>
      </c>
      <c r="Y10358">
        <v>8.467456740556802</v>
      </c>
      <c r="Z10358">
        <v>0</v>
      </c>
      <c r="AA10358">
        <v>30.072096866589746</v>
      </c>
      <c r="AB10358">
        <v>7.0498223978893177</v>
      </c>
      <c r="AC10358">
        <v>0</v>
      </c>
      <c r="AD10358">
        <v>0</v>
      </c>
      <c r="AE10358">
        <v>196.49365320766464</v>
      </c>
    </row>
    <row r="10359" spans="1:31" x14ac:dyDescent="0.25">
      <c r="A10359">
        <v>1859588</v>
      </c>
      <c r="B10359">
        <v>1</v>
      </c>
      <c r="C10359" t="s">
        <v>80</v>
      </c>
      <c r="D10359" t="s">
        <v>99</v>
      </c>
      <c r="E10359" t="s">
        <v>140</v>
      </c>
      <c r="F10359" t="s">
        <v>28969</v>
      </c>
      <c r="G10359" t="s">
        <v>246</v>
      </c>
      <c r="H10359" t="s">
        <v>134</v>
      </c>
      <c r="I10359" t="s">
        <v>135</v>
      </c>
      <c r="J10359" t="s">
        <v>136</v>
      </c>
      <c r="K10359" t="s">
        <v>137</v>
      </c>
      <c r="L10359" t="s">
        <v>28970</v>
      </c>
      <c r="M10359" t="s">
        <v>28971</v>
      </c>
      <c r="N10359">
        <v>5.6325000000000003</v>
      </c>
      <c r="O10359">
        <v>0</v>
      </c>
      <c r="P10359">
        <v>2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3.5950851857484745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3.5950851857484745</v>
      </c>
    </row>
    <row r="10360" spans="1:31" x14ac:dyDescent="0.25">
      <c r="A10360">
        <v>1859631</v>
      </c>
      <c r="B10360">
        <v>1</v>
      </c>
      <c r="C10360" t="s">
        <v>81</v>
      </c>
      <c r="D10360" t="s">
        <v>112</v>
      </c>
      <c r="E10360" t="s">
        <v>154</v>
      </c>
      <c r="F10360" t="s">
        <v>28972</v>
      </c>
      <c r="G10360" t="s">
        <v>175</v>
      </c>
      <c r="H10360" t="s">
        <v>157</v>
      </c>
      <c r="I10360" t="s">
        <v>135</v>
      </c>
      <c r="J10360" t="s">
        <v>136</v>
      </c>
      <c r="K10360" t="s">
        <v>137</v>
      </c>
      <c r="L10360" t="s">
        <v>28973</v>
      </c>
      <c r="M10360" t="s">
        <v>28974</v>
      </c>
      <c r="N10360">
        <v>2.1786111109999999</v>
      </c>
      <c r="O10360">
        <v>0</v>
      </c>
      <c r="P10360">
        <v>21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3.7205920497031992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3.7205920497031992</v>
      </c>
    </row>
    <row r="10361" spans="1:31" x14ac:dyDescent="0.25">
      <c r="A10361">
        <v>1858944</v>
      </c>
      <c r="B10361">
        <v>1</v>
      </c>
      <c r="C10361" t="s">
        <v>80</v>
      </c>
      <c r="D10361" t="s">
        <v>93</v>
      </c>
      <c r="E10361" t="s">
        <v>131</v>
      </c>
      <c r="F10361" t="s">
        <v>28975</v>
      </c>
      <c r="G10361" t="s">
        <v>133</v>
      </c>
      <c r="H10361" t="s">
        <v>134</v>
      </c>
      <c r="I10361" t="s">
        <v>135</v>
      </c>
      <c r="J10361" t="s">
        <v>136</v>
      </c>
      <c r="K10361" t="s">
        <v>137</v>
      </c>
      <c r="L10361" t="s">
        <v>28976</v>
      </c>
      <c r="M10361" t="s">
        <v>28977</v>
      </c>
      <c r="N10361">
        <v>0.48694444399999998</v>
      </c>
      <c r="O10361">
        <v>0</v>
      </c>
      <c r="P10361">
        <v>1</v>
      </c>
      <c r="Q10361">
        <v>0</v>
      </c>
      <c r="R10361">
        <v>2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0.1151755840875</v>
      </c>
      <c r="Y10361">
        <v>0</v>
      </c>
      <c r="Z10361">
        <v>1.6033505346179002</v>
      </c>
      <c r="AA10361">
        <v>0</v>
      </c>
      <c r="AB10361">
        <v>0</v>
      </c>
      <c r="AC10361">
        <v>0</v>
      </c>
      <c r="AD10361">
        <v>0</v>
      </c>
      <c r="AE10361">
        <v>1.7185261187054002</v>
      </c>
    </row>
    <row r="10362" spans="1:31" x14ac:dyDescent="0.25">
      <c r="A10362">
        <v>1859751</v>
      </c>
      <c r="B10362">
        <v>1</v>
      </c>
      <c r="C10362" t="s">
        <v>81</v>
      </c>
      <c r="D10362" t="s">
        <v>112</v>
      </c>
      <c r="E10362" t="s">
        <v>252</v>
      </c>
      <c r="F10362" t="s">
        <v>28978</v>
      </c>
      <c r="G10362" t="s">
        <v>279</v>
      </c>
      <c r="H10362" t="s">
        <v>134</v>
      </c>
      <c r="I10362" t="s">
        <v>135</v>
      </c>
      <c r="J10362" t="s">
        <v>136</v>
      </c>
      <c r="K10362" t="s">
        <v>137</v>
      </c>
      <c r="L10362" t="s">
        <v>28979</v>
      </c>
      <c r="M10362" t="s">
        <v>28980</v>
      </c>
      <c r="N10362">
        <v>2.02</v>
      </c>
      <c r="O10362">
        <v>0</v>
      </c>
      <c r="P10362">
        <v>79</v>
      </c>
      <c r="Q10362">
        <v>0</v>
      </c>
      <c r="R10362">
        <v>21</v>
      </c>
      <c r="S10362">
        <v>0</v>
      </c>
      <c r="T10362">
        <v>8</v>
      </c>
      <c r="U10362">
        <v>0</v>
      </c>
      <c r="V10362">
        <v>0</v>
      </c>
      <c r="W10362">
        <v>0</v>
      </c>
      <c r="X10362">
        <v>33.954636813011554</v>
      </c>
      <c r="Y10362">
        <v>0</v>
      </c>
      <c r="Z10362">
        <v>20.834711508097669</v>
      </c>
      <c r="AA10362">
        <v>0</v>
      </c>
      <c r="AB10362">
        <v>2.0604591482649579</v>
      </c>
      <c r="AC10362">
        <v>0</v>
      </c>
      <c r="AD10362">
        <v>0</v>
      </c>
      <c r="AE10362">
        <v>56.849807469374184</v>
      </c>
    </row>
    <row r="10363" spans="1:31" x14ac:dyDescent="0.25">
      <c r="A10363">
        <v>1859087</v>
      </c>
      <c r="B10363">
        <v>1</v>
      </c>
      <c r="C10363" t="s">
        <v>80</v>
      </c>
      <c r="D10363" t="s">
        <v>107</v>
      </c>
      <c r="E10363" t="s">
        <v>140</v>
      </c>
      <c r="F10363" t="s">
        <v>28981</v>
      </c>
      <c r="G10363" t="s">
        <v>246</v>
      </c>
      <c r="H10363" t="s">
        <v>134</v>
      </c>
      <c r="I10363" t="s">
        <v>135</v>
      </c>
      <c r="J10363" t="s">
        <v>136</v>
      </c>
      <c r="K10363" t="s">
        <v>137</v>
      </c>
      <c r="L10363" t="s">
        <v>28982</v>
      </c>
      <c r="M10363" t="s">
        <v>28983</v>
      </c>
      <c r="N10363">
        <v>1.328888888</v>
      </c>
      <c r="O10363">
        <v>0</v>
      </c>
      <c r="P10363">
        <v>1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0.11746985330140003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0.11746985330140003</v>
      </c>
    </row>
    <row r="10364" spans="1:31" x14ac:dyDescent="0.25">
      <c r="A10364">
        <v>1859110</v>
      </c>
      <c r="B10364">
        <v>1</v>
      </c>
      <c r="C10364" t="s">
        <v>81</v>
      </c>
      <c r="D10364" t="s">
        <v>128</v>
      </c>
      <c r="E10364" t="s">
        <v>164</v>
      </c>
      <c r="F10364" t="s">
        <v>1273</v>
      </c>
      <c r="G10364" t="s">
        <v>225</v>
      </c>
      <c r="H10364" t="s">
        <v>157</v>
      </c>
      <c r="I10364" t="s">
        <v>135</v>
      </c>
      <c r="J10364" t="s">
        <v>136</v>
      </c>
      <c r="K10364" t="s">
        <v>151</v>
      </c>
      <c r="L10364" t="s">
        <v>28984</v>
      </c>
      <c r="M10364" t="s">
        <v>28985</v>
      </c>
      <c r="N10364">
        <v>2.8155527770000002</v>
      </c>
      <c r="O10364">
        <v>0</v>
      </c>
      <c r="P10364">
        <v>203</v>
      </c>
      <c r="Q10364">
        <v>1</v>
      </c>
      <c r="R10364">
        <v>3</v>
      </c>
      <c r="S10364">
        <v>3</v>
      </c>
      <c r="T10364">
        <v>19</v>
      </c>
      <c r="U10364">
        <v>0</v>
      </c>
      <c r="V10364">
        <v>0</v>
      </c>
      <c r="W10364">
        <v>0</v>
      </c>
      <c r="X10364">
        <v>146.92840672786824</v>
      </c>
      <c r="Y10364">
        <v>2.26579696930055</v>
      </c>
      <c r="Z10364">
        <v>5.5301587855671492</v>
      </c>
      <c r="AA10364">
        <v>6.8961872801526107</v>
      </c>
      <c r="AB10364">
        <v>35.851468881184282</v>
      </c>
      <c r="AC10364">
        <v>0</v>
      </c>
      <c r="AD10364">
        <v>0</v>
      </c>
      <c r="AE10364">
        <v>197.47201864407282</v>
      </c>
    </row>
    <row r="10365" spans="1:31" x14ac:dyDescent="0.25">
      <c r="A10365">
        <v>1859422</v>
      </c>
      <c r="B10365">
        <v>1</v>
      </c>
      <c r="C10365" t="s">
        <v>80</v>
      </c>
      <c r="D10365" t="s">
        <v>88</v>
      </c>
      <c r="E10365" t="s">
        <v>140</v>
      </c>
      <c r="F10365" t="s">
        <v>28986</v>
      </c>
      <c r="G10365" t="s">
        <v>246</v>
      </c>
      <c r="H10365" t="s">
        <v>134</v>
      </c>
      <c r="I10365" t="s">
        <v>135</v>
      </c>
      <c r="J10365" t="s">
        <v>136</v>
      </c>
      <c r="K10365" t="s">
        <v>137</v>
      </c>
      <c r="L10365" t="s">
        <v>28987</v>
      </c>
      <c r="M10365" t="s">
        <v>28988</v>
      </c>
      <c r="N10365">
        <v>1.5563888880000001</v>
      </c>
      <c r="O10365">
        <v>0</v>
      </c>
      <c r="P10365">
        <v>4</v>
      </c>
      <c r="Q10365">
        <v>0</v>
      </c>
      <c r="R10365">
        <v>0</v>
      </c>
      <c r="S10365">
        <v>0</v>
      </c>
      <c r="T10365">
        <v>3</v>
      </c>
      <c r="U10365">
        <v>0</v>
      </c>
      <c r="V10365">
        <v>0</v>
      </c>
      <c r="W10365">
        <v>0</v>
      </c>
      <c r="X10365">
        <v>1.0901974811656501</v>
      </c>
      <c r="Y10365">
        <v>0</v>
      </c>
      <c r="Z10365">
        <v>0</v>
      </c>
      <c r="AA10365">
        <v>0</v>
      </c>
      <c r="AB10365">
        <v>11.262993334172403</v>
      </c>
      <c r="AC10365">
        <v>0</v>
      </c>
      <c r="AD10365">
        <v>0</v>
      </c>
      <c r="AE10365">
        <v>12.353190815338053</v>
      </c>
    </row>
    <row r="10366" spans="1:31" x14ac:dyDescent="0.25">
      <c r="A10366">
        <v>1859273</v>
      </c>
      <c r="B10366">
        <v>1</v>
      </c>
      <c r="C10366" t="s">
        <v>80</v>
      </c>
      <c r="D10366" t="s">
        <v>83</v>
      </c>
      <c r="E10366" t="s">
        <v>131</v>
      </c>
      <c r="F10366" t="s">
        <v>27871</v>
      </c>
      <c r="G10366" t="s">
        <v>133</v>
      </c>
      <c r="H10366" t="s">
        <v>134</v>
      </c>
      <c r="I10366" t="s">
        <v>135</v>
      </c>
      <c r="J10366" t="s">
        <v>136</v>
      </c>
      <c r="K10366" t="s">
        <v>137</v>
      </c>
      <c r="L10366" t="s">
        <v>28989</v>
      </c>
      <c r="M10366" t="s">
        <v>28990</v>
      </c>
      <c r="N10366">
        <v>2.8655555549999998</v>
      </c>
      <c r="O10366">
        <v>0</v>
      </c>
      <c r="P10366">
        <v>5</v>
      </c>
      <c r="Q10366">
        <v>0</v>
      </c>
      <c r="R10366">
        <v>0</v>
      </c>
      <c r="S10366">
        <v>0</v>
      </c>
      <c r="T10366">
        <v>64</v>
      </c>
      <c r="U10366">
        <v>0</v>
      </c>
      <c r="V10366">
        <v>0</v>
      </c>
      <c r="W10366">
        <v>0</v>
      </c>
      <c r="X10366">
        <v>8.4289111949720343</v>
      </c>
      <c r="Y10366">
        <v>0</v>
      </c>
      <c r="Z10366">
        <v>0</v>
      </c>
      <c r="AA10366">
        <v>0</v>
      </c>
      <c r="AB10366">
        <v>185.44370675269977</v>
      </c>
      <c r="AC10366">
        <v>0</v>
      </c>
      <c r="AD10366">
        <v>0</v>
      </c>
      <c r="AE10366">
        <v>193.87261794767181</v>
      </c>
    </row>
    <row r="10367" spans="1:31" x14ac:dyDescent="0.25">
      <c r="A10367">
        <v>1859820</v>
      </c>
      <c r="B10367">
        <v>1</v>
      </c>
      <c r="C10367" t="s">
        <v>80</v>
      </c>
      <c r="D10367" t="s">
        <v>97</v>
      </c>
      <c r="E10367" t="s">
        <v>140</v>
      </c>
      <c r="F10367" t="s">
        <v>28991</v>
      </c>
      <c r="G10367" t="s">
        <v>142</v>
      </c>
      <c r="H10367" t="s">
        <v>134</v>
      </c>
      <c r="I10367" t="s">
        <v>135</v>
      </c>
      <c r="J10367" t="s">
        <v>136</v>
      </c>
      <c r="K10367" t="s">
        <v>137</v>
      </c>
      <c r="L10367" t="s">
        <v>28992</v>
      </c>
      <c r="M10367" t="s">
        <v>28993</v>
      </c>
      <c r="N10367">
        <v>1.058333333</v>
      </c>
      <c r="O10367">
        <v>0</v>
      </c>
      <c r="P10367">
        <v>0</v>
      </c>
      <c r="Q10367">
        <v>0</v>
      </c>
      <c r="R10367">
        <v>1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0.556685426328</v>
      </c>
      <c r="AA10367">
        <v>0</v>
      </c>
      <c r="AB10367">
        <v>0</v>
      </c>
      <c r="AC10367">
        <v>0</v>
      </c>
      <c r="AD10367">
        <v>0</v>
      </c>
      <c r="AE10367">
        <v>0.556685426328</v>
      </c>
    </row>
    <row r="10368" spans="1:31" x14ac:dyDescent="0.25">
      <c r="A10368">
        <v>1859130</v>
      </c>
      <c r="B10368">
        <v>1</v>
      </c>
      <c r="C10368" t="s">
        <v>80</v>
      </c>
      <c r="D10368" t="s">
        <v>107</v>
      </c>
      <c r="E10368" t="s">
        <v>131</v>
      </c>
      <c r="F10368" t="s">
        <v>27283</v>
      </c>
      <c r="G10368" t="s">
        <v>150</v>
      </c>
      <c r="H10368" t="s">
        <v>134</v>
      </c>
      <c r="I10368" t="s">
        <v>135</v>
      </c>
      <c r="J10368" t="s">
        <v>136</v>
      </c>
      <c r="K10368" t="s">
        <v>151</v>
      </c>
      <c r="L10368" t="s">
        <v>28994</v>
      </c>
      <c r="M10368" t="s">
        <v>28995</v>
      </c>
      <c r="N10368">
        <v>7.7083572220000001</v>
      </c>
      <c r="O10368">
        <v>0</v>
      </c>
      <c r="P10368">
        <v>78</v>
      </c>
      <c r="Q10368">
        <v>0</v>
      </c>
      <c r="R10368">
        <v>0</v>
      </c>
      <c r="S10368">
        <v>0</v>
      </c>
      <c r="T10368">
        <v>18</v>
      </c>
      <c r="U10368">
        <v>0</v>
      </c>
      <c r="V10368">
        <v>0</v>
      </c>
      <c r="W10368">
        <v>0</v>
      </c>
      <c r="X10368">
        <v>113.31806698227763</v>
      </c>
      <c r="Y10368">
        <v>0</v>
      </c>
      <c r="Z10368">
        <v>0</v>
      </c>
      <c r="AA10368">
        <v>0</v>
      </c>
      <c r="AB10368">
        <v>55.993607709683403</v>
      </c>
      <c r="AC10368">
        <v>0</v>
      </c>
      <c r="AD10368">
        <v>0</v>
      </c>
      <c r="AE10368">
        <v>169.31167469196103</v>
      </c>
    </row>
    <row r="10369" spans="1:31" x14ac:dyDescent="0.25">
      <c r="A10369">
        <v>1859757</v>
      </c>
      <c r="B10369">
        <v>1</v>
      </c>
      <c r="C10369" t="s">
        <v>80</v>
      </c>
      <c r="D10369" t="s">
        <v>93</v>
      </c>
      <c r="E10369" t="s">
        <v>202</v>
      </c>
      <c r="F10369" t="s">
        <v>19713</v>
      </c>
      <c r="G10369" t="s">
        <v>386</v>
      </c>
      <c r="H10369" t="s">
        <v>157</v>
      </c>
      <c r="I10369" t="s">
        <v>135</v>
      </c>
      <c r="J10369" t="s">
        <v>136</v>
      </c>
      <c r="K10369" t="s">
        <v>137</v>
      </c>
      <c r="L10369" t="s">
        <v>28996</v>
      </c>
      <c r="M10369" t="s">
        <v>28997</v>
      </c>
      <c r="N10369">
        <v>0.46777777700000001</v>
      </c>
      <c r="O10369">
        <v>0</v>
      </c>
      <c r="P10369">
        <v>1598</v>
      </c>
      <c r="Q10369">
        <v>35</v>
      </c>
      <c r="R10369">
        <v>152</v>
      </c>
      <c r="S10369">
        <v>11</v>
      </c>
      <c r="T10369">
        <v>214</v>
      </c>
      <c r="U10369">
        <v>1</v>
      </c>
      <c r="V10369">
        <v>1</v>
      </c>
      <c r="W10369">
        <v>0</v>
      </c>
      <c r="X10369">
        <v>164.49531415962582</v>
      </c>
      <c r="Y10369">
        <v>66.027633337999646</v>
      </c>
      <c r="Z10369">
        <v>145.77561262092502</v>
      </c>
      <c r="AA10369">
        <v>21.896080774942476</v>
      </c>
      <c r="AB10369">
        <v>92.654483644690288</v>
      </c>
      <c r="AC10369">
        <v>201.56923812644067</v>
      </c>
      <c r="AD10369">
        <v>6.1077862436752</v>
      </c>
      <c r="AE10369">
        <v>698.52614890829909</v>
      </c>
    </row>
    <row r="10370" spans="1:31" x14ac:dyDescent="0.25">
      <c r="A10370">
        <v>1859402</v>
      </c>
      <c r="B10370">
        <v>1</v>
      </c>
      <c r="C10370" t="s">
        <v>80</v>
      </c>
      <c r="D10370" t="s">
        <v>85</v>
      </c>
      <c r="E10370" t="s">
        <v>140</v>
      </c>
      <c r="F10370" t="s">
        <v>28998</v>
      </c>
      <c r="G10370" t="s">
        <v>213</v>
      </c>
      <c r="H10370" t="s">
        <v>134</v>
      </c>
      <c r="I10370" t="s">
        <v>135</v>
      </c>
      <c r="J10370" t="s">
        <v>136</v>
      </c>
      <c r="K10370" t="s">
        <v>137</v>
      </c>
      <c r="L10370" t="s">
        <v>28999</v>
      </c>
      <c r="M10370" t="s">
        <v>29000</v>
      </c>
      <c r="N10370">
        <v>5.17</v>
      </c>
      <c r="O10370">
        <v>0</v>
      </c>
      <c r="P10370">
        <v>4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4.2355396019752671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4.2355396019752671</v>
      </c>
    </row>
    <row r="10371" spans="1:31" x14ac:dyDescent="0.25">
      <c r="A10371">
        <v>1859024</v>
      </c>
      <c r="B10371">
        <v>1</v>
      </c>
      <c r="C10371" t="s">
        <v>81</v>
      </c>
      <c r="D10371" t="s">
        <v>126</v>
      </c>
      <c r="E10371" t="s">
        <v>164</v>
      </c>
      <c r="F10371" t="s">
        <v>29001</v>
      </c>
      <c r="G10371" t="s">
        <v>156</v>
      </c>
      <c r="H10371" t="s">
        <v>157</v>
      </c>
      <c r="I10371" t="s">
        <v>179</v>
      </c>
      <c r="J10371" t="s">
        <v>136</v>
      </c>
      <c r="K10371" t="s">
        <v>137</v>
      </c>
      <c r="L10371" t="s">
        <v>29002</v>
      </c>
      <c r="M10371" t="s">
        <v>29003</v>
      </c>
      <c r="N10371">
        <v>5.5555550000000002E-3</v>
      </c>
      <c r="O10371">
        <v>2</v>
      </c>
      <c r="P10371">
        <v>232</v>
      </c>
      <c r="Q10371">
        <v>33</v>
      </c>
      <c r="R10371">
        <v>95</v>
      </c>
      <c r="S10371">
        <v>5</v>
      </c>
      <c r="T10371">
        <v>24</v>
      </c>
      <c r="U10371">
        <v>0</v>
      </c>
      <c r="V10371">
        <v>0</v>
      </c>
      <c r="W10371">
        <v>3.0082786323333338E-3</v>
      </c>
      <c r="X10371">
        <v>0.12884849170933335</v>
      </c>
      <c r="Y10371">
        <v>1.3295264022440003</v>
      </c>
      <c r="Z10371">
        <v>0.35527056703327775</v>
      </c>
      <c r="AA10371">
        <v>0.10519229440333334</v>
      </c>
      <c r="AB10371">
        <v>0.24783383885216667</v>
      </c>
      <c r="AC10371">
        <v>0</v>
      </c>
      <c r="AD10371">
        <v>0</v>
      </c>
      <c r="AE10371">
        <v>2.1696798728744451</v>
      </c>
    </row>
    <row r="10372" spans="1:31" x14ac:dyDescent="0.25">
      <c r="A10372">
        <v>1859651</v>
      </c>
      <c r="B10372">
        <v>1</v>
      </c>
      <c r="C10372" t="s">
        <v>80</v>
      </c>
      <c r="D10372" t="s">
        <v>101</v>
      </c>
      <c r="E10372" t="s">
        <v>140</v>
      </c>
      <c r="F10372" t="s">
        <v>29004</v>
      </c>
      <c r="G10372" t="s">
        <v>142</v>
      </c>
      <c r="H10372" t="s">
        <v>134</v>
      </c>
      <c r="I10372" t="s">
        <v>135</v>
      </c>
      <c r="J10372" t="s">
        <v>136</v>
      </c>
      <c r="K10372" t="s">
        <v>137</v>
      </c>
      <c r="L10372" t="s">
        <v>29005</v>
      </c>
      <c r="M10372" t="s">
        <v>29006</v>
      </c>
      <c r="N10372">
        <v>1.398055555</v>
      </c>
      <c r="O10372">
        <v>0</v>
      </c>
      <c r="P10372">
        <v>1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0.65456168882973331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0.65456168882973331</v>
      </c>
    </row>
    <row r="10373" spans="1:31" x14ac:dyDescent="0.25">
      <c r="A10373">
        <v>1858967</v>
      </c>
      <c r="B10373">
        <v>1</v>
      </c>
      <c r="C10373" t="s">
        <v>80</v>
      </c>
      <c r="D10373" t="s">
        <v>82</v>
      </c>
      <c r="E10373" t="s">
        <v>154</v>
      </c>
      <c r="F10373" t="s">
        <v>29007</v>
      </c>
      <c r="G10373" t="s">
        <v>3560</v>
      </c>
      <c r="H10373" t="s">
        <v>157</v>
      </c>
      <c r="I10373" t="s">
        <v>135</v>
      </c>
      <c r="J10373" t="s">
        <v>136</v>
      </c>
      <c r="K10373" t="s">
        <v>137</v>
      </c>
      <c r="L10373" t="s">
        <v>29008</v>
      </c>
      <c r="M10373" t="s">
        <v>29009</v>
      </c>
      <c r="N10373">
        <v>0.523888888</v>
      </c>
      <c r="O10373">
        <v>0</v>
      </c>
      <c r="P10373">
        <v>6184</v>
      </c>
      <c r="Q10373">
        <v>0</v>
      </c>
      <c r="R10373">
        <v>0</v>
      </c>
      <c r="S10373">
        <v>2</v>
      </c>
      <c r="T10373">
        <v>4934</v>
      </c>
      <c r="U10373">
        <v>0</v>
      </c>
      <c r="V10373">
        <v>11</v>
      </c>
      <c r="W10373">
        <v>0</v>
      </c>
      <c r="X10373">
        <v>994.59173147610124</v>
      </c>
      <c r="Y10373">
        <v>0</v>
      </c>
      <c r="Z10373">
        <v>0</v>
      </c>
      <c r="AA10373">
        <v>298.69706426839332</v>
      </c>
      <c r="AB10373">
        <v>782.35624503368206</v>
      </c>
      <c r="AC10373">
        <v>0</v>
      </c>
      <c r="AD10373">
        <v>9.1608849852412497</v>
      </c>
      <c r="AE10373">
        <v>2084.8059257634181</v>
      </c>
    </row>
    <row r="10374" spans="1:31" x14ac:dyDescent="0.25">
      <c r="A10374">
        <v>1859608</v>
      </c>
      <c r="B10374">
        <v>1</v>
      </c>
      <c r="C10374" t="s">
        <v>80</v>
      </c>
      <c r="D10374" t="s">
        <v>105</v>
      </c>
      <c r="E10374" t="s">
        <v>154</v>
      </c>
      <c r="F10374" t="s">
        <v>29010</v>
      </c>
      <c r="G10374" t="s">
        <v>507</v>
      </c>
      <c r="H10374" t="s">
        <v>157</v>
      </c>
      <c r="I10374" t="s">
        <v>135</v>
      </c>
      <c r="J10374" t="s">
        <v>136</v>
      </c>
      <c r="K10374" t="s">
        <v>137</v>
      </c>
      <c r="L10374" t="s">
        <v>29011</v>
      </c>
      <c r="M10374" t="s">
        <v>29012</v>
      </c>
      <c r="N10374">
        <v>1.165277777</v>
      </c>
      <c r="O10374">
        <v>0</v>
      </c>
      <c r="P10374">
        <v>0</v>
      </c>
      <c r="Q10374">
        <v>0</v>
      </c>
      <c r="R10374">
        <v>0</v>
      </c>
      <c r="S10374">
        <v>2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3.9090671956781251</v>
      </c>
      <c r="AB10374">
        <v>0</v>
      </c>
      <c r="AC10374">
        <v>0</v>
      </c>
      <c r="AD10374">
        <v>0</v>
      </c>
      <c r="AE10374">
        <v>3.9090671956781251</v>
      </c>
    </row>
    <row r="10375" spans="1:31" x14ac:dyDescent="0.25">
      <c r="A10375">
        <v>1859691</v>
      </c>
      <c r="B10375">
        <v>1</v>
      </c>
      <c r="C10375" t="s">
        <v>80</v>
      </c>
      <c r="D10375" t="s">
        <v>104</v>
      </c>
      <c r="E10375" t="s">
        <v>140</v>
      </c>
      <c r="F10375" t="s">
        <v>29013</v>
      </c>
      <c r="G10375" t="s">
        <v>242</v>
      </c>
      <c r="H10375" t="s">
        <v>134</v>
      </c>
      <c r="I10375" t="s">
        <v>135</v>
      </c>
      <c r="J10375" t="s">
        <v>136</v>
      </c>
      <c r="K10375" t="s">
        <v>137</v>
      </c>
      <c r="L10375" t="s">
        <v>29014</v>
      </c>
      <c r="M10375" t="s">
        <v>29015</v>
      </c>
      <c r="N10375">
        <v>2.0125000000000002</v>
      </c>
      <c r="O10375">
        <v>0</v>
      </c>
      <c r="P10375">
        <v>0</v>
      </c>
      <c r="Q10375">
        <v>0</v>
      </c>
      <c r="R10375">
        <v>1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7.1011737908991651E-2</v>
      </c>
      <c r="AA10375">
        <v>0</v>
      </c>
      <c r="AB10375">
        <v>0</v>
      </c>
      <c r="AC10375">
        <v>0</v>
      </c>
      <c r="AD10375">
        <v>0</v>
      </c>
      <c r="AE10375">
        <v>7.1011737908991651E-2</v>
      </c>
    </row>
    <row r="10376" spans="1:31" x14ac:dyDescent="0.25">
      <c r="A10376">
        <v>1859027</v>
      </c>
      <c r="B10376">
        <v>1</v>
      </c>
      <c r="C10376" t="s">
        <v>81</v>
      </c>
      <c r="D10376" t="s">
        <v>118</v>
      </c>
      <c r="E10376" t="s">
        <v>252</v>
      </c>
      <c r="F10376" t="s">
        <v>29016</v>
      </c>
      <c r="G10376" t="s">
        <v>4567</v>
      </c>
      <c r="H10376" t="s">
        <v>134</v>
      </c>
      <c r="I10376" t="s">
        <v>135</v>
      </c>
      <c r="J10376" t="s">
        <v>136</v>
      </c>
      <c r="K10376" t="s">
        <v>137</v>
      </c>
      <c r="L10376" t="s">
        <v>29017</v>
      </c>
      <c r="M10376" t="s">
        <v>29018</v>
      </c>
      <c r="N10376">
        <v>4.1174999999999997</v>
      </c>
      <c r="O10376">
        <v>0</v>
      </c>
      <c r="P10376">
        <v>0</v>
      </c>
      <c r="Q10376">
        <v>0</v>
      </c>
      <c r="R10376">
        <v>2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104.54460028103699</v>
      </c>
      <c r="AA10376">
        <v>0</v>
      </c>
      <c r="AB10376">
        <v>0</v>
      </c>
      <c r="AC10376">
        <v>0</v>
      </c>
      <c r="AD10376">
        <v>0</v>
      </c>
      <c r="AE10376">
        <v>104.54460028103699</v>
      </c>
    </row>
    <row r="10377" spans="1:31" x14ac:dyDescent="0.25">
      <c r="A10377">
        <v>1859050</v>
      </c>
      <c r="B10377">
        <v>1</v>
      </c>
      <c r="C10377" t="s">
        <v>81</v>
      </c>
      <c r="D10377" t="s">
        <v>127</v>
      </c>
      <c r="E10377" t="s">
        <v>140</v>
      </c>
      <c r="F10377" t="s">
        <v>29019</v>
      </c>
      <c r="G10377" t="s">
        <v>246</v>
      </c>
      <c r="H10377" t="s">
        <v>134</v>
      </c>
      <c r="I10377" t="s">
        <v>135</v>
      </c>
      <c r="J10377" t="s">
        <v>136</v>
      </c>
      <c r="K10377" t="s">
        <v>137</v>
      </c>
      <c r="L10377" t="s">
        <v>29020</v>
      </c>
      <c r="M10377" t="s">
        <v>29021</v>
      </c>
      <c r="N10377">
        <v>2.685277777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1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2.7785272771512251</v>
      </c>
      <c r="AC10377">
        <v>0</v>
      </c>
      <c r="AD10377">
        <v>0</v>
      </c>
      <c r="AE10377">
        <v>2.7785272771512251</v>
      </c>
    </row>
    <row r="10378" spans="1:31" x14ac:dyDescent="0.25">
      <c r="A10378">
        <v>1859737</v>
      </c>
      <c r="B10378">
        <v>1</v>
      </c>
      <c r="C10378" t="s">
        <v>80</v>
      </c>
      <c r="D10378" t="s">
        <v>105</v>
      </c>
      <c r="E10378" t="s">
        <v>131</v>
      </c>
      <c r="F10378" t="s">
        <v>29022</v>
      </c>
      <c r="G10378" t="s">
        <v>133</v>
      </c>
      <c r="H10378" t="s">
        <v>134</v>
      </c>
      <c r="I10378" t="s">
        <v>135</v>
      </c>
      <c r="J10378" t="s">
        <v>136</v>
      </c>
      <c r="K10378" t="s">
        <v>137</v>
      </c>
      <c r="L10378" t="s">
        <v>29023</v>
      </c>
      <c r="M10378" t="s">
        <v>29024</v>
      </c>
      <c r="N10378">
        <v>1.1441666660000001</v>
      </c>
      <c r="O10378">
        <v>0</v>
      </c>
      <c r="P10378">
        <v>143</v>
      </c>
      <c r="Q10378">
        <v>0</v>
      </c>
      <c r="R10378">
        <v>0</v>
      </c>
      <c r="S10378">
        <v>0</v>
      </c>
      <c r="T10378">
        <v>29</v>
      </c>
      <c r="U10378">
        <v>0</v>
      </c>
      <c r="V10378">
        <v>0</v>
      </c>
      <c r="W10378">
        <v>0</v>
      </c>
      <c r="X10378">
        <v>36.086023126813309</v>
      </c>
      <c r="Y10378">
        <v>0</v>
      </c>
      <c r="Z10378">
        <v>0</v>
      </c>
      <c r="AA10378">
        <v>0</v>
      </c>
      <c r="AB10378">
        <v>18.454430317309466</v>
      </c>
      <c r="AC10378">
        <v>0</v>
      </c>
      <c r="AD10378">
        <v>0</v>
      </c>
      <c r="AE10378">
        <v>54.540453444122775</v>
      </c>
    </row>
    <row r="10379" spans="1:31" x14ac:dyDescent="0.25">
      <c r="A10379">
        <v>1859837</v>
      </c>
      <c r="B10379">
        <v>1</v>
      </c>
      <c r="C10379" t="s">
        <v>80</v>
      </c>
      <c r="D10379" t="s">
        <v>108</v>
      </c>
      <c r="E10379" t="s">
        <v>164</v>
      </c>
      <c r="F10379" t="s">
        <v>29025</v>
      </c>
      <c r="G10379" t="s">
        <v>156</v>
      </c>
      <c r="H10379" t="s">
        <v>157</v>
      </c>
      <c r="I10379" t="s">
        <v>135</v>
      </c>
      <c r="J10379" t="s">
        <v>136</v>
      </c>
      <c r="K10379" t="s">
        <v>137</v>
      </c>
      <c r="L10379" t="s">
        <v>29026</v>
      </c>
      <c r="M10379" t="s">
        <v>29027</v>
      </c>
      <c r="N10379">
        <v>0.91222222200000003</v>
      </c>
      <c r="O10379">
        <v>0</v>
      </c>
      <c r="P10379">
        <v>244</v>
      </c>
      <c r="Q10379">
        <v>0</v>
      </c>
      <c r="R10379">
        <v>69</v>
      </c>
      <c r="S10379">
        <v>2</v>
      </c>
      <c r="T10379">
        <v>33</v>
      </c>
      <c r="U10379">
        <v>0</v>
      </c>
      <c r="V10379">
        <v>0</v>
      </c>
      <c r="W10379">
        <v>0</v>
      </c>
      <c r="X10379">
        <v>36.57565429069674</v>
      </c>
      <c r="Y10379">
        <v>0</v>
      </c>
      <c r="Z10379">
        <v>25.088457975061605</v>
      </c>
      <c r="AA10379">
        <v>10.949710745601717</v>
      </c>
      <c r="AB10379">
        <v>15.931044972989511</v>
      </c>
      <c r="AC10379">
        <v>0</v>
      </c>
      <c r="AD10379">
        <v>0</v>
      </c>
      <c r="AE10379">
        <v>88.54486798434958</v>
      </c>
    </row>
    <row r="10380" spans="1:31" x14ac:dyDescent="0.25">
      <c r="A10380">
        <v>1858981</v>
      </c>
      <c r="B10380">
        <v>1</v>
      </c>
      <c r="C10380" t="s">
        <v>80</v>
      </c>
      <c r="D10380" t="s">
        <v>96</v>
      </c>
      <c r="E10380" t="s">
        <v>140</v>
      </c>
      <c r="F10380" t="s">
        <v>28609</v>
      </c>
      <c r="G10380" t="s">
        <v>213</v>
      </c>
      <c r="H10380" t="s">
        <v>134</v>
      </c>
      <c r="I10380" t="s">
        <v>135</v>
      </c>
      <c r="J10380" t="s">
        <v>136</v>
      </c>
      <c r="K10380" t="s">
        <v>137</v>
      </c>
      <c r="L10380" t="s">
        <v>29028</v>
      </c>
      <c r="M10380" t="s">
        <v>29029</v>
      </c>
      <c r="N10380">
        <v>0.99527777699999997</v>
      </c>
      <c r="O10380">
        <v>0</v>
      </c>
      <c r="P10380">
        <v>1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1.0528412656754331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1.0528412656754331</v>
      </c>
    </row>
    <row r="10381" spans="1:31" x14ac:dyDescent="0.25">
      <c r="A10381">
        <v>1859522</v>
      </c>
      <c r="B10381">
        <v>1</v>
      </c>
      <c r="C10381" t="s">
        <v>80</v>
      </c>
      <c r="D10381" t="s">
        <v>95</v>
      </c>
      <c r="E10381" t="s">
        <v>140</v>
      </c>
      <c r="F10381" t="s">
        <v>29030</v>
      </c>
      <c r="G10381" t="s">
        <v>142</v>
      </c>
      <c r="H10381" t="s">
        <v>134</v>
      </c>
      <c r="I10381" t="s">
        <v>135</v>
      </c>
      <c r="J10381" t="s">
        <v>136</v>
      </c>
      <c r="K10381" t="s">
        <v>137</v>
      </c>
      <c r="L10381" t="s">
        <v>29031</v>
      </c>
      <c r="M10381" t="s">
        <v>29032</v>
      </c>
      <c r="N10381">
        <v>5.1583333329999999</v>
      </c>
      <c r="O10381">
        <v>0</v>
      </c>
      <c r="P10381">
        <v>1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2.7726648000000006E-4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2.7726648000000006E-4</v>
      </c>
    </row>
    <row r="10382" spans="1:31" x14ac:dyDescent="0.25">
      <c r="A10382">
        <v>1859628</v>
      </c>
      <c r="B10382">
        <v>1</v>
      </c>
      <c r="C10382" t="s">
        <v>80</v>
      </c>
      <c r="D10382" t="s">
        <v>94</v>
      </c>
      <c r="E10382" t="s">
        <v>131</v>
      </c>
      <c r="F10382" t="s">
        <v>26717</v>
      </c>
      <c r="G10382" t="s">
        <v>133</v>
      </c>
      <c r="H10382" t="s">
        <v>134</v>
      </c>
      <c r="I10382" t="s">
        <v>135</v>
      </c>
      <c r="J10382" t="s">
        <v>136</v>
      </c>
      <c r="K10382" t="s">
        <v>137</v>
      </c>
      <c r="L10382" t="s">
        <v>29033</v>
      </c>
      <c r="M10382" t="s">
        <v>29034</v>
      </c>
      <c r="N10382">
        <v>1.220555555</v>
      </c>
      <c r="O10382">
        <v>0</v>
      </c>
      <c r="P10382">
        <v>68</v>
      </c>
      <c r="Q10382">
        <v>0</v>
      </c>
      <c r="R10382">
        <v>0</v>
      </c>
      <c r="S10382">
        <v>0</v>
      </c>
      <c r="T10382">
        <v>4</v>
      </c>
      <c r="U10382">
        <v>0</v>
      </c>
      <c r="V10382">
        <v>0</v>
      </c>
      <c r="W10382">
        <v>0</v>
      </c>
      <c r="X10382">
        <v>17.562449454908595</v>
      </c>
      <c r="Y10382">
        <v>0</v>
      </c>
      <c r="Z10382">
        <v>0</v>
      </c>
      <c r="AA10382">
        <v>0</v>
      </c>
      <c r="AB10382">
        <v>3.6398228895165032</v>
      </c>
      <c r="AC10382">
        <v>0</v>
      </c>
      <c r="AD10382">
        <v>0</v>
      </c>
      <c r="AE10382">
        <v>21.202272344425097</v>
      </c>
    </row>
    <row r="10383" spans="1:31" x14ac:dyDescent="0.25">
      <c r="A10383">
        <v>1859488</v>
      </c>
      <c r="B10383">
        <v>1</v>
      </c>
      <c r="C10383" t="s">
        <v>81</v>
      </c>
      <c r="D10383" t="s">
        <v>121</v>
      </c>
      <c r="E10383" t="s">
        <v>131</v>
      </c>
      <c r="F10383" t="s">
        <v>10397</v>
      </c>
      <c r="G10383" t="s">
        <v>133</v>
      </c>
      <c r="H10383" t="s">
        <v>134</v>
      </c>
      <c r="I10383" t="s">
        <v>135</v>
      </c>
      <c r="J10383" t="s">
        <v>136</v>
      </c>
      <c r="K10383" t="s">
        <v>137</v>
      </c>
      <c r="L10383" t="s">
        <v>29035</v>
      </c>
      <c r="M10383" t="s">
        <v>29036</v>
      </c>
      <c r="N10383">
        <v>2.4849999999999999</v>
      </c>
      <c r="O10383">
        <v>0</v>
      </c>
      <c r="P10383">
        <v>7</v>
      </c>
      <c r="Q10383">
        <v>0</v>
      </c>
      <c r="R10383">
        <v>2</v>
      </c>
      <c r="S10383">
        <v>0</v>
      </c>
      <c r="T10383">
        <v>1</v>
      </c>
      <c r="U10383">
        <v>0</v>
      </c>
      <c r="V10383">
        <v>0</v>
      </c>
      <c r="W10383">
        <v>0</v>
      </c>
      <c r="X10383">
        <v>1.2588775873392499</v>
      </c>
      <c r="Y10383">
        <v>0</v>
      </c>
      <c r="Z10383">
        <v>6.9286502179227831</v>
      </c>
      <c r="AA10383">
        <v>0</v>
      </c>
      <c r="AB10383">
        <v>2.939659625E-3</v>
      </c>
      <c r="AC10383">
        <v>0</v>
      </c>
      <c r="AD10383">
        <v>0</v>
      </c>
      <c r="AE10383">
        <v>8.1904674648870319</v>
      </c>
    </row>
    <row r="10384" spans="1:31" x14ac:dyDescent="0.25">
      <c r="A10384">
        <v>1859482</v>
      </c>
      <c r="B10384">
        <v>1</v>
      </c>
      <c r="C10384" t="s">
        <v>81</v>
      </c>
      <c r="D10384" t="s">
        <v>113</v>
      </c>
      <c r="E10384" t="s">
        <v>140</v>
      </c>
      <c r="F10384" t="s">
        <v>29037</v>
      </c>
      <c r="G10384" t="s">
        <v>213</v>
      </c>
      <c r="H10384" t="s">
        <v>134</v>
      </c>
      <c r="I10384" t="s">
        <v>135</v>
      </c>
      <c r="J10384" t="s">
        <v>136</v>
      </c>
      <c r="K10384" t="s">
        <v>137</v>
      </c>
      <c r="L10384" t="s">
        <v>29038</v>
      </c>
      <c r="M10384" t="s">
        <v>29039</v>
      </c>
      <c r="N10384">
        <v>11.974444444</v>
      </c>
      <c r="O10384">
        <v>0</v>
      </c>
      <c r="P10384">
        <v>1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3.0485269023308019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3.0485269023308019</v>
      </c>
    </row>
    <row r="10385" spans="1:31" x14ac:dyDescent="0.25">
      <c r="A10385">
        <v>1859044</v>
      </c>
      <c r="B10385">
        <v>1</v>
      </c>
      <c r="C10385" t="s">
        <v>81</v>
      </c>
      <c r="D10385" t="s">
        <v>112</v>
      </c>
      <c r="E10385" t="s">
        <v>202</v>
      </c>
      <c r="F10385" t="s">
        <v>3023</v>
      </c>
      <c r="G10385" t="s">
        <v>156</v>
      </c>
      <c r="H10385" t="s">
        <v>157</v>
      </c>
      <c r="I10385" t="s">
        <v>179</v>
      </c>
      <c r="J10385" t="s">
        <v>136</v>
      </c>
      <c r="K10385" t="s">
        <v>137</v>
      </c>
      <c r="L10385" t="s">
        <v>29040</v>
      </c>
      <c r="M10385" t="s">
        <v>29041</v>
      </c>
      <c r="N10385">
        <v>4.9722222000000003E-2</v>
      </c>
      <c r="O10385">
        <v>0</v>
      </c>
      <c r="P10385">
        <v>1046</v>
      </c>
      <c r="Q10385">
        <v>5</v>
      </c>
      <c r="R10385">
        <v>28</v>
      </c>
      <c r="S10385">
        <v>6</v>
      </c>
      <c r="T10385">
        <v>49</v>
      </c>
      <c r="U10385">
        <v>0</v>
      </c>
      <c r="V10385">
        <v>0</v>
      </c>
      <c r="W10385">
        <v>0</v>
      </c>
      <c r="X10385">
        <v>3.0839635101436182</v>
      </c>
      <c r="Y10385">
        <v>0.93063818198923343</v>
      </c>
      <c r="Z10385">
        <v>0.22824350855773612</v>
      </c>
      <c r="AA10385">
        <v>0.70164218874108342</v>
      </c>
      <c r="AB10385">
        <v>0.60948772829803333</v>
      </c>
      <c r="AC10385">
        <v>0</v>
      </c>
      <c r="AD10385">
        <v>0</v>
      </c>
      <c r="AE10385">
        <v>5.5539751177297045</v>
      </c>
    </row>
    <row r="10386" spans="1:31" x14ac:dyDescent="0.25">
      <c r="A10386">
        <v>1859731</v>
      </c>
      <c r="B10386">
        <v>1</v>
      </c>
      <c r="C10386" t="s">
        <v>80</v>
      </c>
      <c r="D10386" t="s">
        <v>104</v>
      </c>
      <c r="E10386" t="s">
        <v>131</v>
      </c>
      <c r="F10386" t="s">
        <v>29042</v>
      </c>
      <c r="G10386" t="s">
        <v>133</v>
      </c>
      <c r="H10386" t="s">
        <v>134</v>
      </c>
      <c r="I10386" t="s">
        <v>135</v>
      </c>
      <c r="J10386" t="s">
        <v>136</v>
      </c>
      <c r="K10386" t="s">
        <v>137</v>
      </c>
      <c r="L10386" t="s">
        <v>29043</v>
      </c>
      <c r="M10386" t="s">
        <v>29044</v>
      </c>
      <c r="N10386">
        <v>2.4280555549999998</v>
      </c>
      <c r="O10386">
        <v>0</v>
      </c>
      <c r="P10386">
        <v>41</v>
      </c>
      <c r="Q10386">
        <v>0</v>
      </c>
      <c r="R10386">
        <v>0</v>
      </c>
      <c r="S10386">
        <v>0</v>
      </c>
      <c r="T10386">
        <v>6</v>
      </c>
      <c r="U10386">
        <v>0</v>
      </c>
      <c r="V10386">
        <v>0</v>
      </c>
      <c r="W10386">
        <v>0</v>
      </c>
      <c r="X10386">
        <v>29.085524824963663</v>
      </c>
      <c r="Y10386">
        <v>0</v>
      </c>
      <c r="Z10386">
        <v>0</v>
      </c>
      <c r="AA10386">
        <v>0</v>
      </c>
      <c r="AB10386">
        <v>15.716477557674752</v>
      </c>
      <c r="AC10386">
        <v>0</v>
      </c>
      <c r="AD10386">
        <v>0</v>
      </c>
      <c r="AE10386">
        <v>44.802002382638413</v>
      </c>
    </row>
    <row r="10387" spans="1:31" x14ac:dyDescent="0.25">
      <c r="A10387">
        <v>1859585</v>
      </c>
      <c r="B10387">
        <v>1</v>
      </c>
      <c r="C10387" t="s">
        <v>80</v>
      </c>
      <c r="D10387" t="s">
        <v>101</v>
      </c>
      <c r="E10387" t="s">
        <v>164</v>
      </c>
      <c r="F10387" t="s">
        <v>15812</v>
      </c>
      <c r="G10387" t="s">
        <v>156</v>
      </c>
      <c r="H10387" t="s">
        <v>157</v>
      </c>
      <c r="I10387" t="s">
        <v>135</v>
      </c>
      <c r="J10387" t="s">
        <v>136</v>
      </c>
      <c r="K10387" t="s">
        <v>137</v>
      </c>
      <c r="L10387" t="s">
        <v>29045</v>
      </c>
      <c r="M10387" t="s">
        <v>29046</v>
      </c>
      <c r="N10387">
        <v>1.384166666</v>
      </c>
      <c r="O10387">
        <v>5</v>
      </c>
      <c r="P10387">
        <v>0</v>
      </c>
      <c r="Q10387">
        <v>3</v>
      </c>
      <c r="R10387">
        <v>0</v>
      </c>
      <c r="S10387">
        <v>7</v>
      </c>
      <c r="T10387">
        <v>0</v>
      </c>
      <c r="U10387">
        <v>0</v>
      </c>
      <c r="V10387">
        <v>0</v>
      </c>
      <c r="W10387">
        <v>5.7799926849668264</v>
      </c>
      <c r="X10387">
        <v>0</v>
      </c>
      <c r="Y10387">
        <v>3.7986988366733003</v>
      </c>
      <c r="Z10387">
        <v>0</v>
      </c>
      <c r="AA10387">
        <v>41.340204313376844</v>
      </c>
      <c r="AB10387">
        <v>0</v>
      </c>
      <c r="AC10387">
        <v>0</v>
      </c>
      <c r="AD10387">
        <v>0</v>
      </c>
      <c r="AE10387">
        <v>50.918895835016968</v>
      </c>
    </row>
    <row r="10388" spans="1:31" x14ac:dyDescent="0.25">
      <c r="A10388">
        <v>1859419</v>
      </c>
      <c r="B10388">
        <v>1</v>
      </c>
      <c r="C10388" t="s">
        <v>80</v>
      </c>
      <c r="D10388" t="s">
        <v>88</v>
      </c>
      <c r="E10388" t="s">
        <v>140</v>
      </c>
      <c r="F10388" t="s">
        <v>29047</v>
      </c>
      <c r="G10388" t="s">
        <v>142</v>
      </c>
      <c r="H10388" t="s">
        <v>134</v>
      </c>
      <c r="I10388" t="s">
        <v>135</v>
      </c>
      <c r="J10388" t="s">
        <v>136</v>
      </c>
      <c r="K10388" t="s">
        <v>137</v>
      </c>
      <c r="L10388" t="s">
        <v>29048</v>
      </c>
      <c r="M10388" t="s">
        <v>29049</v>
      </c>
      <c r="N10388">
        <v>3.116666666</v>
      </c>
      <c r="O10388">
        <v>0</v>
      </c>
      <c r="P10388">
        <v>27</v>
      </c>
      <c r="Q10388">
        <v>0</v>
      </c>
      <c r="R10388">
        <v>0</v>
      </c>
      <c r="S10388">
        <v>0</v>
      </c>
      <c r="T10388">
        <v>1</v>
      </c>
      <c r="U10388">
        <v>0</v>
      </c>
      <c r="V10388">
        <v>0</v>
      </c>
      <c r="W10388">
        <v>0</v>
      </c>
      <c r="X10388">
        <v>17.251583847434297</v>
      </c>
      <c r="Y10388">
        <v>0</v>
      </c>
      <c r="Z10388">
        <v>0</v>
      </c>
      <c r="AA10388">
        <v>0</v>
      </c>
      <c r="AB10388">
        <v>0.16176616902500002</v>
      </c>
      <c r="AC10388">
        <v>0</v>
      </c>
      <c r="AD10388">
        <v>0</v>
      </c>
      <c r="AE10388">
        <v>17.413350016459297</v>
      </c>
    </row>
    <row r="10389" spans="1:31" x14ac:dyDescent="0.25">
      <c r="A10389">
        <v>1859133</v>
      </c>
      <c r="B10389">
        <v>1</v>
      </c>
      <c r="C10389" t="s">
        <v>81</v>
      </c>
      <c r="D10389" t="s">
        <v>128</v>
      </c>
      <c r="E10389" t="s">
        <v>202</v>
      </c>
      <c r="F10389" t="s">
        <v>9461</v>
      </c>
      <c r="G10389" t="s">
        <v>156</v>
      </c>
      <c r="H10389" t="s">
        <v>157</v>
      </c>
      <c r="I10389" t="s">
        <v>135</v>
      </c>
      <c r="J10389" t="s">
        <v>136</v>
      </c>
      <c r="K10389" t="s">
        <v>137</v>
      </c>
      <c r="L10389" t="s">
        <v>29050</v>
      </c>
      <c r="M10389" t="s">
        <v>29051</v>
      </c>
      <c r="N10389">
        <v>2.2174999999999998</v>
      </c>
      <c r="O10389">
        <v>0</v>
      </c>
      <c r="P10389">
        <v>0</v>
      </c>
      <c r="Q10389">
        <v>10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35.970246164862616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35.970246164862616</v>
      </c>
    </row>
    <row r="10390" spans="1:31" x14ac:dyDescent="0.25">
      <c r="A10390">
        <v>1859256</v>
      </c>
      <c r="B10390">
        <v>1</v>
      </c>
      <c r="C10390" t="s">
        <v>80</v>
      </c>
      <c r="D10390" t="s">
        <v>105</v>
      </c>
      <c r="E10390" t="s">
        <v>140</v>
      </c>
      <c r="F10390" t="s">
        <v>29052</v>
      </c>
      <c r="G10390" t="s">
        <v>246</v>
      </c>
      <c r="H10390" t="s">
        <v>134</v>
      </c>
      <c r="I10390" t="s">
        <v>135</v>
      </c>
      <c r="J10390" t="s">
        <v>136</v>
      </c>
      <c r="K10390" t="s">
        <v>137</v>
      </c>
      <c r="L10390" t="s">
        <v>29053</v>
      </c>
      <c r="M10390" t="s">
        <v>29054</v>
      </c>
      <c r="N10390">
        <v>3.8972222219999999</v>
      </c>
      <c r="O10390">
        <v>0</v>
      </c>
      <c r="P10390">
        <v>4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2.0832524890544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2.0832524890544</v>
      </c>
    </row>
    <row r="10391" spans="1:31" x14ac:dyDescent="0.25">
      <c r="A10391">
        <v>1859107</v>
      </c>
      <c r="B10391">
        <v>1</v>
      </c>
      <c r="C10391" t="s">
        <v>80</v>
      </c>
      <c r="D10391" t="s">
        <v>94</v>
      </c>
      <c r="E10391" t="s">
        <v>131</v>
      </c>
      <c r="F10391" t="s">
        <v>29055</v>
      </c>
      <c r="G10391" t="s">
        <v>189</v>
      </c>
      <c r="H10391" t="s">
        <v>134</v>
      </c>
      <c r="I10391" t="s">
        <v>135</v>
      </c>
      <c r="J10391" t="s">
        <v>136</v>
      </c>
      <c r="K10391" t="s">
        <v>137</v>
      </c>
      <c r="L10391" t="s">
        <v>29056</v>
      </c>
      <c r="M10391" t="s">
        <v>29057</v>
      </c>
      <c r="N10391">
        <v>2.6186111109999999</v>
      </c>
      <c r="O10391">
        <v>0</v>
      </c>
      <c r="P10391">
        <v>2</v>
      </c>
      <c r="Q10391">
        <v>0</v>
      </c>
      <c r="R10391">
        <v>5</v>
      </c>
      <c r="S10391">
        <v>0</v>
      </c>
      <c r="T10391">
        <v>1</v>
      </c>
      <c r="U10391">
        <v>0</v>
      </c>
      <c r="V10391">
        <v>0</v>
      </c>
      <c r="W10391">
        <v>0</v>
      </c>
      <c r="X10391">
        <v>0.11042902816666667</v>
      </c>
      <c r="Y10391">
        <v>0</v>
      </c>
      <c r="Z10391">
        <v>3.5606863127084334</v>
      </c>
      <c r="AA10391">
        <v>0</v>
      </c>
      <c r="AB10391">
        <v>3.2744887175000001E-2</v>
      </c>
      <c r="AC10391">
        <v>0</v>
      </c>
      <c r="AD10391">
        <v>0</v>
      </c>
      <c r="AE10391">
        <v>3.7038602280500998</v>
      </c>
    </row>
    <row r="10392" spans="1:31" x14ac:dyDescent="0.25">
      <c r="A10392">
        <v>1859568</v>
      </c>
      <c r="B10392">
        <v>1</v>
      </c>
      <c r="C10392" t="s">
        <v>81</v>
      </c>
      <c r="D10392" t="s">
        <v>118</v>
      </c>
      <c r="E10392" t="s">
        <v>164</v>
      </c>
      <c r="F10392" t="s">
        <v>29058</v>
      </c>
      <c r="G10392" t="s">
        <v>156</v>
      </c>
      <c r="H10392" t="s">
        <v>157</v>
      </c>
      <c r="I10392" t="s">
        <v>135</v>
      </c>
      <c r="J10392" t="s">
        <v>136</v>
      </c>
      <c r="K10392" t="s">
        <v>137</v>
      </c>
      <c r="L10392" t="s">
        <v>29059</v>
      </c>
      <c r="M10392" t="s">
        <v>29060</v>
      </c>
      <c r="N10392">
        <v>0.47777777700000001</v>
      </c>
      <c r="O10392">
        <v>2</v>
      </c>
      <c r="P10392">
        <v>228</v>
      </c>
      <c r="Q10392">
        <v>74</v>
      </c>
      <c r="R10392">
        <v>93</v>
      </c>
      <c r="S10392">
        <v>2</v>
      </c>
      <c r="T10392">
        <v>16</v>
      </c>
      <c r="U10392">
        <v>1</v>
      </c>
      <c r="V10392">
        <v>0</v>
      </c>
      <c r="W10392">
        <v>2.2902691175E-2</v>
      </c>
      <c r="X10392">
        <v>17.387313397575006</v>
      </c>
      <c r="Y10392">
        <v>205.71479252307103</v>
      </c>
      <c r="Z10392">
        <v>92.757796016136226</v>
      </c>
      <c r="AA10392">
        <v>0.66739790474844451</v>
      </c>
      <c r="AB10392">
        <v>2.8798375499778892</v>
      </c>
      <c r="AC10392">
        <v>14.782499649918002</v>
      </c>
      <c r="AD10392">
        <v>0</v>
      </c>
      <c r="AE10392">
        <v>334.21253973260161</v>
      </c>
    </row>
    <row r="10393" spans="1:31" x14ac:dyDescent="0.25">
      <c r="A10393">
        <v>1859070</v>
      </c>
      <c r="B10393">
        <v>1</v>
      </c>
      <c r="C10393" t="s">
        <v>80</v>
      </c>
      <c r="D10393" t="s">
        <v>84</v>
      </c>
      <c r="E10393" t="s">
        <v>140</v>
      </c>
      <c r="F10393" t="s">
        <v>29061</v>
      </c>
      <c r="G10393" t="s">
        <v>213</v>
      </c>
      <c r="H10393" t="s">
        <v>134</v>
      </c>
      <c r="I10393" t="s">
        <v>135</v>
      </c>
      <c r="J10393" t="s">
        <v>136</v>
      </c>
      <c r="K10393" t="s">
        <v>137</v>
      </c>
      <c r="L10393" t="s">
        <v>29062</v>
      </c>
      <c r="M10393" t="s">
        <v>29063</v>
      </c>
      <c r="N10393">
        <v>4.8250000000000002</v>
      </c>
      <c r="O10393">
        <v>0</v>
      </c>
      <c r="P10393">
        <v>11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7.8686296610681348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7.8686296610681348</v>
      </c>
    </row>
    <row r="10394" spans="1:31" x14ac:dyDescent="0.25">
      <c r="A10394">
        <v>1859754</v>
      </c>
      <c r="B10394">
        <v>1</v>
      </c>
      <c r="C10394" t="s">
        <v>80</v>
      </c>
      <c r="D10394" t="s">
        <v>96</v>
      </c>
      <c r="E10394" t="s">
        <v>140</v>
      </c>
      <c r="F10394" t="s">
        <v>29064</v>
      </c>
      <c r="G10394" t="s">
        <v>246</v>
      </c>
      <c r="H10394" t="s">
        <v>134</v>
      </c>
      <c r="I10394" t="s">
        <v>135</v>
      </c>
      <c r="J10394" t="s">
        <v>136</v>
      </c>
      <c r="K10394" t="s">
        <v>137</v>
      </c>
      <c r="L10394" t="s">
        <v>29065</v>
      </c>
      <c r="M10394" t="s">
        <v>29066</v>
      </c>
      <c r="N10394">
        <v>3.781666666</v>
      </c>
      <c r="O10394">
        <v>0</v>
      </c>
      <c r="P10394">
        <v>1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0.44165467174839995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0.44165467174839995</v>
      </c>
    </row>
    <row r="10395" spans="1:31" x14ac:dyDescent="0.25">
      <c r="A10395">
        <v>1859113</v>
      </c>
      <c r="B10395">
        <v>1</v>
      </c>
      <c r="C10395" t="s">
        <v>80</v>
      </c>
      <c r="D10395" t="s">
        <v>90</v>
      </c>
      <c r="E10395" t="s">
        <v>252</v>
      </c>
      <c r="F10395" t="s">
        <v>29067</v>
      </c>
      <c r="G10395" t="s">
        <v>217</v>
      </c>
      <c r="H10395" t="s">
        <v>134</v>
      </c>
      <c r="I10395" t="s">
        <v>135</v>
      </c>
      <c r="J10395" t="s">
        <v>136</v>
      </c>
      <c r="K10395" t="s">
        <v>137</v>
      </c>
      <c r="L10395" t="s">
        <v>29068</v>
      </c>
      <c r="M10395" t="s">
        <v>29069</v>
      </c>
      <c r="N10395">
        <v>0.81277777699999998</v>
      </c>
      <c r="O10395">
        <v>0</v>
      </c>
      <c r="P10395">
        <v>840</v>
      </c>
      <c r="Q10395">
        <v>0</v>
      </c>
      <c r="R10395">
        <v>0</v>
      </c>
      <c r="S10395">
        <v>0</v>
      </c>
      <c r="T10395">
        <v>26</v>
      </c>
      <c r="U10395">
        <v>0</v>
      </c>
      <c r="V10395">
        <v>0</v>
      </c>
      <c r="W10395">
        <v>0</v>
      </c>
      <c r="X10395">
        <v>157.6271086870409</v>
      </c>
      <c r="Y10395">
        <v>0</v>
      </c>
      <c r="Z10395">
        <v>0</v>
      </c>
      <c r="AA10395">
        <v>0</v>
      </c>
      <c r="AB10395">
        <v>4.805606496622528</v>
      </c>
      <c r="AC10395">
        <v>0</v>
      </c>
      <c r="AD10395">
        <v>0</v>
      </c>
      <c r="AE10395">
        <v>162.43271518366342</v>
      </c>
    </row>
    <row r="10396" spans="1:31" x14ac:dyDescent="0.25">
      <c r="A10396">
        <v>1859362</v>
      </c>
      <c r="B10396">
        <v>1</v>
      </c>
      <c r="C10396" t="s">
        <v>80</v>
      </c>
      <c r="D10396" t="s">
        <v>106</v>
      </c>
      <c r="E10396" t="s">
        <v>202</v>
      </c>
      <c r="F10396" t="s">
        <v>3099</v>
      </c>
      <c r="G10396" t="s">
        <v>386</v>
      </c>
      <c r="H10396" t="s">
        <v>157</v>
      </c>
      <c r="I10396" t="s">
        <v>135</v>
      </c>
      <c r="J10396" t="s">
        <v>136</v>
      </c>
      <c r="K10396" t="s">
        <v>137</v>
      </c>
      <c r="L10396" t="s">
        <v>29070</v>
      </c>
      <c r="M10396" t="s">
        <v>29071</v>
      </c>
      <c r="N10396">
        <v>1.8533333329999999</v>
      </c>
      <c r="O10396">
        <v>1</v>
      </c>
      <c r="P10396">
        <v>2</v>
      </c>
      <c r="Q10396">
        <v>20</v>
      </c>
      <c r="R10396">
        <v>214</v>
      </c>
      <c r="S10396">
        <v>5</v>
      </c>
      <c r="T10396">
        <v>40</v>
      </c>
      <c r="U10396">
        <v>0</v>
      </c>
      <c r="V10396">
        <v>0</v>
      </c>
      <c r="W10396">
        <v>1.2486682810554004</v>
      </c>
      <c r="X10396">
        <v>3.961706711359934</v>
      </c>
      <c r="Y10396">
        <v>128.07830679068334</v>
      </c>
      <c r="Z10396">
        <v>1137.5172648213895</v>
      </c>
      <c r="AA10396">
        <v>166.24503356415423</v>
      </c>
      <c r="AB10396">
        <v>329.10718697855822</v>
      </c>
      <c r="AC10396">
        <v>0</v>
      </c>
      <c r="AD10396">
        <v>0</v>
      </c>
      <c r="AE10396">
        <v>1766.1581671472006</v>
      </c>
    </row>
    <row r="10397" spans="1:31" x14ac:dyDescent="0.25">
      <c r="A10397">
        <v>1859431</v>
      </c>
      <c r="B10397">
        <v>1</v>
      </c>
      <c r="C10397" t="s">
        <v>80</v>
      </c>
      <c r="D10397" t="s">
        <v>85</v>
      </c>
      <c r="E10397" t="s">
        <v>131</v>
      </c>
      <c r="F10397" t="s">
        <v>29072</v>
      </c>
      <c r="G10397" t="s">
        <v>133</v>
      </c>
      <c r="H10397" t="s">
        <v>134</v>
      </c>
      <c r="I10397" t="s">
        <v>135</v>
      </c>
      <c r="J10397" t="s">
        <v>136</v>
      </c>
      <c r="K10397" t="s">
        <v>137</v>
      </c>
      <c r="L10397" t="s">
        <v>29073</v>
      </c>
      <c r="M10397" t="s">
        <v>29074</v>
      </c>
      <c r="N10397">
        <v>2.8363888880000001</v>
      </c>
      <c r="O10397">
        <v>0</v>
      </c>
      <c r="P10397">
        <v>103</v>
      </c>
      <c r="Q10397">
        <v>0</v>
      </c>
      <c r="R10397">
        <v>0</v>
      </c>
      <c r="S10397">
        <v>0</v>
      </c>
      <c r="T10397">
        <v>3</v>
      </c>
      <c r="U10397">
        <v>0</v>
      </c>
      <c r="V10397">
        <v>0</v>
      </c>
      <c r="W10397">
        <v>0</v>
      </c>
      <c r="X10397">
        <v>61.776326849460062</v>
      </c>
      <c r="Y10397">
        <v>0</v>
      </c>
      <c r="Z10397">
        <v>0</v>
      </c>
      <c r="AA10397">
        <v>0</v>
      </c>
      <c r="AB10397">
        <v>1.1773550382780082</v>
      </c>
      <c r="AC10397">
        <v>0</v>
      </c>
      <c r="AD10397">
        <v>0</v>
      </c>
      <c r="AE10397">
        <v>62.953681887738071</v>
      </c>
    </row>
    <row r="10398" spans="1:31" x14ac:dyDescent="0.25">
      <c r="A10398">
        <v>1859099</v>
      </c>
      <c r="B10398">
        <v>1</v>
      </c>
      <c r="C10398" t="s">
        <v>81</v>
      </c>
      <c r="D10398" t="s">
        <v>119</v>
      </c>
      <c r="E10398" t="s">
        <v>202</v>
      </c>
      <c r="F10398" t="s">
        <v>775</v>
      </c>
      <c r="G10398" t="s">
        <v>156</v>
      </c>
      <c r="H10398" t="s">
        <v>157</v>
      </c>
      <c r="I10398" t="s">
        <v>179</v>
      </c>
      <c r="J10398" t="s">
        <v>136</v>
      </c>
      <c r="K10398" t="s">
        <v>137</v>
      </c>
      <c r="L10398" t="s">
        <v>29075</v>
      </c>
      <c r="M10398" t="s">
        <v>29076</v>
      </c>
      <c r="N10398">
        <v>4.8055555E-2</v>
      </c>
      <c r="O10398">
        <v>0</v>
      </c>
      <c r="P10398">
        <v>471</v>
      </c>
      <c r="Q10398">
        <v>45</v>
      </c>
      <c r="R10398">
        <v>109</v>
      </c>
      <c r="S10398">
        <v>2</v>
      </c>
      <c r="T10398">
        <v>17</v>
      </c>
      <c r="U10398">
        <v>0</v>
      </c>
      <c r="V10398">
        <v>0</v>
      </c>
      <c r="W10398">
        <v>0</v>
      </c>
      <c r="X10398">
        <v>3.0640784127774423</v>
      </c>
      <c r="Y10398">
        <v>8.6804384033194939</v>
      </c>
      <c r="Z10398">
        <v>18.12665270790465</v>
      </c>
      <c r="AA10398">
        <v>0.45688828495708339</v>
      </c>
      <c r="AB10398">
        <v>0.27465166362965832</v>
      </c>
      <c r="AC10398">
        <v>0</v>
      </c>
      <c r="AD10398">
        <v>0</v>
      </c>
      <c r="AE10398">
        <v>30.60270947258833</v>
      </c>
    </row>
    <row r="10399" spans="1:31" x14ac:dyDescent="0.25">
      <c r="A10399">
        <v>1859617</v>
      </c>
      <c r="B10399">
        <v>1</v>
      </c>
      <c r="C10399" t="s">
        <v>80</v>
      </c>
      <c r="D10399" t="s">
        <v>96</v>
      </c>
      <c r="E10399" t="s">
        <v>140</v>
      </c>
      <c r="F10399" t="s">
        <v>29077</v>
      </c>
      <c r="G10399" t="s">
        <v>246</v>
      </c>
      <c r="H10399" t="s">
        <v>134</v>
      </c>
      <c r="I10399" t="s">
        <v>135</v>
      </c>
      <c r="J10399" t="s">
        <v>136</v>
      </c>
      <c r="K10399" t="s">
        <v>137</v>
      </c>
      <c r="L10399" t="s">
        <v>29078</v>
      </c>
      <c r="M10399" t="s">
        <v>29079</v>
      </c>
      <c r="N10399">
        <v>1.6744444439999999</v>
      </c>
      <c r="O10399">
        <v>0</v>
      </c>
      <c r="P10399">
        <v>1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0.52900999704872498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0.52900999704872498</v>
      </c>
    </row>
    <row r="10400" spans="1:31" x14ac:dyDescent="0.25">
      <c r="A10400">
        <v>1858953</v>
      </c>
      <c r="B10400">
        <v>1</v>
      </c>
      <c r="C10400" t="s">
        <v>80</v>
      </c>
      <c r="D10400" t="s">
        <v>99</v>
      </c>
      <c r="E10400" t="s">
        <v>252</v>
      </c>
      <c r="F10400" t="s">
        <v>2928</v>
      </c>
      <c r="G10400" t="s">
        <v>1283</v>
      </c>
      <c r="H10400" t="s">
        <v>157</v>
      </c>
      <c r="I10400" t="s">
        <v>135</v>
      </c>
      <c r="J10400" t="s">
        <v>136</v>
      </c>
      <c r="K10400" t="s">
        <v>137</v>
      </c>
      <c r="L10400" t="s">
        <v>29080</v>
      </c>
      <c r="M10400" t="s">
        <v>29081</v>
      </c>
      <c r="N10400">
        <v>2.95</v>
      </c>
      <c r="O10400">
        <v>0</v>
      </c>
      <c r="P10400">
        <v>24</v>
      </c>
      <c r="Q10400">
        <v>0</v>
      </c>
      <c r="R10400">
        <v>0</v>
      </c>
      <c r="S10400">
        <v>0</v>
      </c>
      <c r="T10400">
        <v>2</v>
      </c>
      <c r="U10400">
        <v>0</v>
      </c>
      <c r="V10400">
        <v>0</v>
      </c>
      <c r="W10400">
        <v>0</v>
      </c>
      <c r="X10400">
        <v>6.6131229324899996</v>
      </c>
      <c r="Y10400">
        <v>0</v>
      </c>
      <c r="Z10400">
        <v>0</v>
      </c>
      <c r="AA10400">
        <v>0</v>
      </c>
      <c r="AB10400">
        <v>11.133383503018001</v>
      </c>
      <c r="AC10400">
        <v>0</v>
      </c>
      <c r="AD10400">
        <v>0</v>
      </c>
      <c r="AE10400">
        <v>17.746506435508</v>
      </c>
    </row>
    <row r="10401" spans="1:31" x14ac:dyDescent="0.25">
      <c r="A10401">
        <v>1859053</v>
      </c>
      <c r="B10401">
        <v>1</v>
      </c>
      <c r="C10401" t="s">
        <v>81</v>
      </c>
      <c r="D10401" t="s">
        <v>122</v>
      </c>
      <c r="E10401" t="s">
        <v>154</v>
      </c>
      <c r="F10401" t="s">
        <v>9496</v>
      </c>
      <c r="G10401" t="s">
        <v>175</v>
      </c>
      <c r="H10401" t="s">
        <v>157</v>
      </c>
      <c r="I10401" t="s">
        <v>135</v>
      </c>
      <c r="J10401" t="s">
        <v>136</v>
      </c>
      <c r="K10401" t="s">
        <v>137</v>
      </c>
      <c r="L10401" t="s">
        <v>29082</v>
      </c>
      <c r="M10401" t="s">
        <v>29083</v>
      </c>
      <c r="N10401">
        <v>1.9827777769999999</v>
      </c>
      <c r="O10401">
        <v>0</v>
      </c>
      <c r="P10401">
        <v>135</v>
      </c>
      <c r="Q10401">
        <v>0</v>
      </c>
      <c r="R10401">
        <v>2</v>
      </c>
      <c r="S10401">
        <v>0</v>
      </c>
      <c r="T10401">
        <v>20</v>
      </c>
      <c r="U10401">
        <v>0</v>
      </c>
      <c r="V10401">
        <v>0</v>
      </c>
      <c r="W10401">
        <v>0</v>
      </c>
      <c r="X10401">
        <v>27.240051115643336</v>
      </c>
      <c r="Y10401">
        <v>0</v>
      </c>
      <c r="Z10401">
        <v>2.7916653007307324</v>
      </c>
      <c r="AA10401">
        <v>0</v>
      </c>
      <c r="AB10401">
        <v>3.6658520721555505</v>
      </c>
      <c r="AC10401">
        <v>0</v>
      </c>
      <c r="AD10401">
        <v>0</v>
      </c>
      <c r="AE10401">
        <v>33.697568488529619</v>
      </c>
    </row>
    <row r="10402" spans="1:31" x14ac:dyDescent="0.25">
      <c r="A10402">
        <v>1859717</v>
      </c>
      <c r="B10402">
        <v>1</v>
      </c>
      <c r="C10402" t="s">
        <v>81</v>
      </c>
      <c r="D10402" t="s">
        <v>120</v>
      </c>
      <c r="E10402" t="s">
        <v>131</v>
      </c>
      <c r="F10402" t="s">
        <v>13867</v>
      </c>
      <c r="G10402" t="s">
        <v>133</v>
      </c>
      <c r="H10402" t="s">
        <v>134</v>
      </c>
      <c r="I10402" t="s">
        <v>135</v>
      </c>
      <c r="J10402" t="s">
        <v>136</v>
      </c>
      <c r="K10402" t="s">
        <v>137</v>
      </c>
      <c r="L10402" t="s">
        <v>29084</v>
      </c>
      <c r="M10402" t="s">
        <v>29085</v>
      </c>
      <c r="N10402">
        <v>1.1200000000000001</v>
      </c>
      <c r="O10402">
        <v>0</v>
      </c>
      <c r="P10402">
        <v>1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0.43350891870719999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0.43350891870719999</v>
      </c>
    </row>
    <row r="10403" spans="1:31" x14ac:dyDescent="0.25">
      <c r="A10403">
        <v>1859199</v>
      </c>
      <c r="B10403">
        <v>1</v>
      </c>
      <c r="C10403" t="s">
        <v>80</v>
      </c>
      <c r="D10403" t="s">
        <v>106</v>
      </c>
      <c r="E10403" t="s">
        <v>202</v>
      </c>
      <c r="F10403" t="s">
        <v>6953</v>
      </c>
      <c r="G10403" t="s">
        <v>386</v>
      </c>
      <c r="H10403" t="s">
        <v>157</v>
      </c>
      <c r="I10403" t="s">
        <v>179</v>
      </c>
      <c r="J10403" t="s">
        <v>136</v>
      </c>
      <c r="K10403" t="s">
        <v>137</v>
      </c>
      <c r="L10403" t="s">
        <v>29086</v>
      </c>
      <c r="M10403" t="s">
        <v>29087</v>
      </c>
      <c r="N10403">
        <v>4.8055555E-2</v>
      </c>
      <c r="O10403">
        <v>7</v>
      </c>
      <c r="P10403">
        <v>2139</v>
      </c>
      <c r="Q10403">
        <v>58</v>
      </c>
      <c r="R10403">
        <v>236</v>
      </c>
      <c r="S10403">
        <v>24</v>
      </c>
      <c r="T10403">
        <v>303</v>
      </c>
      <c r="U10403">
        <v>0</v>
      </c>
      <c r="V10403">
        <v>0</v>
      </c>
      <c r="W10403">
        <v>9.9899792979750004E-2</v>
      </c>
      <c r="X10403">
        <v>15.217598377375861</v>
      </c>
      <c r="Y10403">
        <v>15.104958173218844</v>
      </c>
      <c r="Z10403">
        <v>23.045087291166165</v>
      </c>
      <c r="AA10403">
        <v>7.4895446741113423</v>
      </c>
      <c r="AB10403">
        <v>13.924779547619142</v>
      </c>
      <c r="AC10403">
        <v>0</v>
      </c>
      <c r="AD10403">
        <v>0</v>
      </c>
      <c r="AE10403">
        <v>74.881867856471104</v>
      </c>
    </row>
    <row r="10404" spans="1:31" x14ac:dyDescent="0.25">
      <c r="A10404">
        <v>1859531</v>
      </c>
      <c r="B10404">
        <v>1</v>
      </c>
      <c r="C10404" t="s">
        <v>80</v>
      </c>
      <c r="D10404" t="s">
        <v>95</v>
      </c>
      <c r="E10404" t="s">
        <v>223</v>
      </c>
      <c r="F10404" t="s">
        <v>29088</v>
      </c>
      <c r="G10404" t="s">
        <v>133</v>
      </c>
      <c r="H10404" t="s">
        <v>134</v>
      </c>
      <c r="I10404" t="s">
        <v>135</v>
      </c>
      <c r="J10404" t="s">
        <v>136</v>
      </c>
      <c r="K10404" t="s">
        <v>137</v>
      </c>
      <c r="L10404" t="s">
        <v>29089</v>
      </c>
      <c r="M10404" t="s">
        <v>29090</v>
      </c>
      <c r="N10404">
        <v>0.693333333</v>
      </c>
      <c r="O10404">
        <v>0</v>
      </c>
      <c r="P10404">
        <v>14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2.1142357969277992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2.1142357969277992</v>
      </c>
    </row>
    <row r="10405" spans="1:31" x14ac:dyDescent="0.25">
      <c r="A10405">
        <v>1859245</v>
      </c>
      <c r="B10405">
        <v>1</v>
      </c>
      <c r="C10405" t="s">
        <v>80</v>
      </c>
      <c r="D10405" t="s">
        <v>105</v>
      </c>
      <c r="E10405" t="s">
        <v>164</v>
      </c>
      <c r="F10405" t="s">
        <v>22134</v>
      </c>
      <c r="G10405" t="s">
        <v>156</v>
      </c>
      <c r="H10405" t="s">
        <v>157</v>
      </c>
      <c r="I10405" t="s">
        <v>135</v>
      </c>
      <c r="J10405" t="s">
        <v>136</v>
      </c>
      <c r="K10405" t="s">
        <v>137</v>
      </c>
      <c r="L10405" t="s">
        <v>29091</v>
      </c>
      <c r="M10405" t="s">
        <v>29092</v>
      </c>
      <c r="N10405">
        <v>0.76694444399999995</v>
      </c>
      <c r="O10405">
        <v>13</v>
      </c>
      <c r="P10405">
        <v>32</v>
      </c>
      <c r="Q10405">
        <v>5</v>
      </c>
      <c r="R10405">
        <v>65</v>
      </c>
      <c r="S10405">
        <v>10</v>
      </c>
      <c r="T10405">
        <v>20</v>
      </c>
      <c r="U10405">
        <v>1</v>
      </c>
      <c r="V10405">
        <v>0</v>
      </c>
      <c r="W10405">
        <v>5.7583127048378726</v>
      </c>
      <c r="X10405">
        <v>7.199780055757917</v>
      </c>
      <c r="Y10405">
        <v>3.3933587870812665</v>
      </c>
      <c r="Z10405">
        <v>33.657979443450202</v>
      </c>
      <c r="AA10405">
        <v>41.635309670308381</v>
      </c>
      <c r="AB10405">
        <v>12.347825767928654</v>
      </c>
      <c r="AC10405">
        <v>150.12154430538453</v>
      </c>
      <c r="AD10405">
        <v>0</v>
      </c>
      <c r="AE10405">
        <v>254.11411073474881</v>
      </c>
    </row>
    <row r="10406" spans="1:31" x14ac:dyDescent="0.25">
      <c r="A10406">
        <v>1859677</v>
      </c>
      <c r="B10406">
        <v>1</v>
      </c>
      <c r="C10406" t="s">
        <v>80</v>
      </c>
      <c r="D10406" t="s">
        <v>93</v>
      </c>
      <c r="E10406" t="s">
        <v>154</v>
      </c>
      <c r="F10406" t="s">
        <v>29093</v>
      </c>
      <c r="G10406" t="s">
        <v>175</v>
      </c>
      <c r="H10406" t="s">
        <v>157</v>
      </c>
      <c r="I10406" t="s">
        <v>135</v>
      </c>
      <c r="J10406" t="s">
        <v>136</v>
      </c>
      <c r="K10406" t="s">
        <v>137</v>
      </c>
      <c r="L10406" t="s">
        <v>29094</v>
      </c>
      <c r="M10406" t="s">
        <v>29095</v>
      </c>
      <c r="N10406">
        <v>2.5525000000000002</v>
      </c>
      <c r="O10406">
        <v>0</v>
      </c>
      <c r="P10406">
        <v>63</v>
      </c>
      <c r="Q10406">
        <v>0</v>
      </c>
      <c r="R10406">
        <v>12</v>
      </c>
      <c r="S10406">
        <v>0</v>
      </c>
      <c r="T10406">
        <v>11</v>
      </c>
      <c r="U10406">
        <v>0</v>
      </c>
      <c r="V10406">
        <v>0</v>
      </c>
      <c r="W10406">
        <v>0</v>
      </c>
      <c r="X10406">
        <v>53.204650075391108</v>
      </c>
      <c r="Y10406">
        <v>0</v>
      </c>
      <c r="Z10406">
        <v>110.98335134847079</v>
      </c>
      <c r="AA10406">
        <v>0</v>
      </c>
      <c r="AB10406">
        <v>126.69655379519435</v>
      </c>
      <c r="AC10406">
        <v>0</v>
      </c>
      <c r="AD10406">
        <v>0</v>
      </c>
      <c r="AE10406">
        <v>290.88455521905621</v>
      </c>
    </row>
    <row r="10407" spans="1:31" x14ac:dyDescent="0.25">
      <c r="A10407">
        <v>1859285</v>
      </c>
      <c r="B10407">
        <v>1</v>
      </c>
      <c r="C10407" t="s">
        <v>81</v>
      </c>
      <c r="D10407" t="s">
        <v>112</v>
      </c>
      <c r="E10407" t="s">
        <v>202</v>
      </c>
      <c r="F10407" t="s">
        <v>11741</v>
      </c>
      <c r="G10407" t="s">
        <v>156</v>
      </c>
      <c r="H10407" t="s">
        <v>157</v>
      </c>
      <c r="I10407" t="s">
        <v>135</v>
      </c>
      <c r="J10407" t="s">
        <v>136</v>
      </c>
      <c r="K10407" t="s">
        <v>137</v>
      </c>
      <c r="L10407" t="s">
        <v>29096</v>
      </c>
      <c r="M10407" t="s">
        <v>29097</v>
      </c>
      <c r="N10407">
        <v>0.27444444400000001</v>
      </c>
      <c r="O10407">
        <v>6</v>
      </c>
      <c r="P10407">
        <v>3838</v>
      </c>
      <c r="Q10407">
        <v>125</v>
      </c>
      <c r="R10407">
        <v>526</v>
      </c>
      <c r="S10407">
        <v>37</v>
      </c>
      <c r="T10407">
        <v>245</v>
      </c>
      <c r="U10407">
        <v>3</v>
      </c>
      <c r="V10407">
        <v>1</v>
      </c>
      <c r="W10407">
        <v>0.19991749980454168</v>
      </c>
      <c r="X10407">
        <v>141.54014366903186</v>
      </c>
      <c r="Y10407">
        <v>37.173412784959801</v>
      </c>
      <c r="Z10407">
        <v>46.09491455968741</v>
      </c>
      <c r="AA10407">
        <v>89.945613238689091</v>
      </c>
      <c r="AB10407">
        <v>19.597073503122513</v>
      </c>
      <c r="AC10407">
        <v>37.438031357575497</v>
      </c>
      <c r="AD10407">
        <v>2.6440193764811668</v>
      </c>
      <c r="AE10407">
        <v>374.63312598935181</v>
      </c>
    </row>
    <row r="10408" spans="1:31" x14ac:dyDescent="0.25">
      <c r="A10408">
        <v>1858947</v>
      </c>
      <c r="B10408">
        <v>1</v>
      </c>
      <c r="C10408" t="s">
        <v>81</v>
      </c>
      <c r="D10408" t="s">
        <v>122</v>
      </c>
      <c r="E10408" t="s">
        <v>131</v>
      </c>
      <c r="F10408" t="s">
        <v>29098</v>
      </c>
      <c r="G10408" t="s">
        <v>133</v>
      </c>
      <c r="H10408" t="s">
        <v>134</v>
      </c>
      <c r="I10408" t="s">
        <v>135</v>
      </c>
      <c r="J10408" t="s">
        <v>136</v>
      </c>
      <c r="K10408" t="s">
        <v>137</v>
      </c>
      <c r="L10408" t="s">
        <v>29099</v>
      </c>
      <c r="M10408" t="s">
        <v>29100</v>
      </c>
      <c r="N10408">
        <v>1.7250000000000001</v>
      </c>
      <c r="O10408">
        <v>0</v>
      </c>
      <c r="P10408">
        <v>41</v>
      </c>
      <c r="Q10408">
        <v>0</v>
      </c>
      <c r="R10408">
        <v>1</v>
      </c>
      <c r="S10408">
        <v>0</v>
      </c>
      <c r="T10408">
        <v>7</v>
      </c>
      <c r="U10408">
        <v>0</v>
      </c>
      <c r="V10408">
        <v>0</v>
      </c>
      <c r="W10408">
        <v>0</v>
      </c>
      <c r="X10408">
        <v>6.4421371713473441</v>
      </c>
      <c r="Y10408">
        <v>0</v>
      </c>
      <c r="Z10408">
        <v>1.4528785559399999</v>
      </c>
      <c r="AA10408">
        <v>0</v>
      </c>
      <c r="AB10408">
        <v>0.36002394069441668</v>
      </c>
      <c r="AC10408">
        <v>0</v>
      </c>
      <c r="AD10408">
        <v>0</v>
      </c>
      <c r="AE10408">
        <v>8.2550396679817606</v>
      </c>
    </row>
    <row r="10409" spans="1:31" x14ac:dyDescent="0.25">
      <c r="A10409">
        <v>1859139</v>
      </c>
      <c r="B10409">
        <v>1</v>
      </c>
      <c r="C10409" t="s">
        <v>80</v>
      </c>
      <c r="D10409" t="s">
        <v>104</v>
      </c>
      <c r="E10409" t="s">
        <v>131</v>
      </c>
      <c r="F10409" t="s">
        <v>29101</v>
      </c>
      <c r="G10409" t="s">
        <v>150</v>
      </c>
      <c r="H10409" t="s">
        <v>134</v>
      </c>
      <c r="I10409" t="s">
        <v>135</v>
      </c>
      <c r="J10409" t="s">
        <v>136</v>
      </c>
      <c r="K10409" t="s">
        <v>151</v>
      </c>
      <c r="L10409" t="s">
        <v>29102</v>
      </c>
      <c r="M10409" t="s">
        <v>29103</v>
      </c>
      <c r="N10409">
        <v>7.5141425000000002</v>
      </c>
      <c r="O10409">
        <v>0</v>
      </c>
      <c r="P10409">
        <v>66</v>
      </c>
      <c r="Q10409">
        <v>0</v>
      </c>
      <c r="R10409">
        <v>0</v>
      </c>
      <c r="S10409">
        <v>0</v>
      </c>
      <c r="T10409">
        <v>4</v>
      </c>
      <c r="U10409">
        <v>0</v>
      </c>
      <c r="V10409">
        <v>0</v>
      </c>
      <c r="W10409">
        <v>0</v>
      </c>
      <c r="X10409">
        <v>89.245364687084304</v>
      </c>
      <c r="Y10409">
        <v>0</v>
      </c>
      <c r="Z10409">
        <v>0</v>
      </c>
      <c r="AA10409">
        <v>0</v>
      </c>
      <c r="AB10409">
        <v>7.2641963938324494</v>
      </c>
      <c r="AC10409">
        <v>0</v>
      </c>
      <c r="AD10409">
        <v>0</v>
      </c>
      <c r="AE10409">
        <v>96.509561080916754</v>
      </c>
    </row>
    <row r="10410" spans="1:31" x14ac:dyDescent="0.25">
      <c r="A10410">
        <v>1859634</v>
      </c>
      <c r="B10410">
        <v>1</v>
      </c>
      <c r="C10410" t="s">
        <v>80</v>
      </c>
      <c r="D10410" t="s">
        <v>106</v>
      </c>
      <c r="E10410" t="s">
        <v>202</v>
      </c>
      <c r="F10410" t="s">
        <v>9552</v>
      </c>
      <c r="G10410" t="s">
        <v>235</v>
      </c>
      <c r="H10410" t="s">
        <v>157</v>
      </c>
      <c r="I10410" t="s">
        <v>135</v>
      </c>
      <c r="J10410" t="s">
        <v>3</v>
      </c>
      <c r="K10410" t="s">
        <v>137</v>
      </c>
      <c r="L10410" t="s">
        <v>29104</v>
      </c>
      <c r="M10410" t="s">
        <v>29105</v>
      </c>
      <c r="N10410">
        <v>0.31055555499999998</v>
      </c>
      <c r="O10410">
        <v>3</v>
      </c>
      <c r="P10410">
        <v>7542</v>
      </c>
      <c r="Q10410">
        <v>88</v>
      </c>
      <c r="R10410">
        <v>493</v>
      </c>
      <c r="S10410">
        <v>49</v>
      </c>
      <c r="T10410">
        <v>1041</v>
      </c>
      <c r="U10410">
        <v>10</v>
      </c>
      <c r="V10410">
        <v>3</v>
      </c>
      <c r="W10410">
        <v>0.17492627398046665</v>
      </c>
      <c r="X10410">
        <v>429.53671889790581</v>
      </c>
      <c r="Y10410">
        <v>190.37583065524711</v>
      </c>
      <c r="Z10410">
        <v>192.39609808670278</v>
      </c>
      <c r="AA10410">
        <v>56.217326607566164</v>
      </c>
      <c r="AB10410">
        <v>236.94403888597151</v>
      </c>
      <c r="AC10410">
        <v>202.39164398154645</v>
      </c>
      <c r="AD10410">
        <v>67.42275316649598</v>
      </c>
      <c r="AE10410">
        <v>1375.4593365554163</v>
      </c>
    </row>
    <row r="10411" spans="1:31" x14ac:dyDescent="0.25">
      <c r="A10411">
        <v>1859385</v>
      </c>
      <c r="B10411">
        <v>1</v>
      </c>
      <c r="C10411" t="s">
        <v>80</v>
      </c>
      <c r="D10411" t="s">
        <v>83</v>
      </c>
      <c r="E10411" t="s">
        <v>140</v>
      </c>
      <c r="F10411" t="s">
        <v>29106</v>
      </c>
      <c r="G10411" t="s">
        <v>246</v>
      </c>
      <c r="H10411" t="s">
        <v>134</v>
      </c>
      <c r="I10411" t="s">
        <v>135</v>
      </c>
      <c r="J10411" t="s">
        <v>136</v>
      </c>
      <c r="K10411" t="s">
        <v>137</v>
      </c>
      <c r="L10411" t="s">
        <v>29107</v>
      </c>
      <c r="M10411" t="s">
        <v>29108</v>
      </c>
      <c r="N10411">
        <v>5.0338888879999999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7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114.97715289193957</v>
      </c>
      <c r="AC10411">
        <v>0</v>
      </c>
      <c r="AD10411">
        <v>0</v>
      </c>
      <c r="AE10411">
        <v>114.97715289193957</v>
      </c>
    </row>
    <row r="10412" spans="1:31" x14ac:dyDescent="0.25">
      <c r="A10412">
        <v>1858993</v>
      </c>
      <c r="B10412">
        <v>1</v>
      </c>
      <c r="C10412" t="s">
        <v>80</v>
      </c>
      <c r="D10412" t="s">
        <v>96</v>
      </c>
      <c r="E10412" t="s">
        <v>140</v>
      </c>
      <c r="F10412" t="s">
        <v>29109</v>
      </c>
      <c r="G10412" t="s">
        <v>213</v>
      </c>
      <c r="H10412" t="s">
        <v>134</v>
      </c>
      <c r="I10412" t="s">
        <v>135</v>
      </c>
      <c r="J10412" t="s">
        <v>136</v>
      </c>
      <c r="K10412" t="s">
        <v>137</v>
      </c>
      <c r="L10412" t="s">
        <v>29110</v>
      </c>
      <c r="M10412" t="s">
        <v>29111</v>
      </c>
      <c r="N10412">
        <v>14.265277777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1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37.678379528686676</v>
      </c>
      <c r="AC10412">
        <v>0</v>
      </c>
      <c r="AD10412">
        <v>0</v>
      </c>
      <c r="AE10412">
        <v>37.678379528686676</v>
      </c>
    </row>
    <row r="10413" spans="1:31" x14ac:dyDescent="0.25">
      <c r="A10413">
        <v>1859537</v>
      </c>
      <c r="B10413">
        <v>1</v>
      </c>
      <c r="C10413" t="s">
        <v>80</v>
      </c>
      <c r="D10413" t="s">
        <v>102</v>
      </c>
      <c r="E10413" t="s">
        <v>252</v>
      </c>
      <c r="F10413" t="s">
        <v>29112</v>
      </c>
      <c r="G10413" t="s">
        <v>279</v>
      </c>
      <c r="H10413" t="s">
        <v>134</v>
      </c>
      <c r="I10413" t="s">
        <v>135</v>
      </c>
      <c r="J10413" t="s">
        <v>136</v>
      </c>
      <c r="K10413" t="s">
        <v>137</v>
      </c>
      <c r="L10413" t="s">
        <v>29113</v>
      </c>
      <c r="M10413" t="s">
        <v>29114</v>
      </c>
      <c r="N10413">
        <v>1.443333333</v>
      </c>
      <c r="O10413">
        <v>0</v>
      </c>
      <c r="P10413">
        <v>9</v>
      </c>
      <c r="Q10413">
        <v>0</v>
      </c>
      <c r="R10413">
        <v>0</v>
      </c>
      <c r="S10413">
        <v>0</v>
      </c>
      <c r="T10413">
        <v>1</v>
      </c>
      <c r="U10413">
        <v>0</v>
      </c>
      <c r="V10413">
        <v>0</v>
      </c>
      <c r="W10413">
        <v>0</v>
      </c>
      <c r="X10413">
        <v>5.0325019360822507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5.0325019360822507</v>
      </c>
    </row>
    <row r="10414" spans="1:31" x14ac:dyDescent="0.25">
      <c r="A10414">
        <v>1859136</v>
      </c>
      <c r="B10414">
        <v>1</v>
      </c>
      <c r="C10414" t="s">
        <v>80</v>
      </c>
      <c r="D10414" t="s">
        <v>98</v>
      </c>
      <c r="E10414" t="s">
        <v>131</v>
      </c>
      <c r="F10414" t="s">
        <v>29115</v>
      </c>
      <c r="G10414" t="s">
        <v>873</v>
      </c>
      <c r="H10414" t="s">
        <v>134</v>
      </c>
      <c r="I10414" t="s">
        <v>135</v>
      </c>
      <c r="J10414" t="s">
        <v>136</v>
      </c>
      <c r="K10414" t="s">
        <v>137</v>
      </c>
      <c r="L10414" t="s">
        <v>29116</v>
      </c>
      <c r="M10414" t="s">
        <v>29117</v>
      </c>
      <c r="N10414">
        <v>6.1280555550000004</v>
      </c>
      <c r="O10414">
        <v>0</v>
      </c>
      <c r="P10414">
        <v>23</v>
      </c>
      <c r="Q10414">
        <v>0</v>
      </c>
      <c r="R10414">
        <v>1</v>
      </c>
      <c r="S10414">
        <v>0</v>
      </c>
      <c r="T10414">
        <v>7</v>
      </c>
      <c r="U10414">
        <v>0</v>
      </c>
      <c r="V10414">
        <v>0</v>
      </c>
      <c r="W10414">
        <v>0</v>
      </c>
      <c r="X10414">
        <v>34.687898117161346</v>
      </c>
      <c r="Y10414">
        <v>0</v>
      </c>
      <c r="Z10414">
        <v>0.79594780319750003</v>
      </c>
      <c r="AA10414">
        <v>0</v>
      </c>
      <c r="AB10414">
        <v>16.423426335281352</v>
      </c>
      <c r="AC10414">
        <v>0</v>
      </c>
      <c r="AD10414">
        <v>0</v>
      </c>
      <c r="AE10414">
        <v>51.907272255640194</v>
      </c>
    </row>
    <row r="10415" spans="1:31" x14ac:dyDescent="0.25">
      <c r="A10415">
        <v>1859179</v>
      </c>
      <c r="B10415">
        <v>1</v>
      </c>
      <c r="C10415" t="s">
        <v>80</v>
      </c>
      <c r="D10415" t="s">
        <v>103</v>
      </c>
      <c r="E10415" t="s">
        <v>140</v>
      </c>
      <c r="F10415" t="s">
        <v>29118</v>
      </c>
      <c r="G10415" t="s">
        <v>213</v>
      </c>
      <c r="H10415" t="s">
        <v>134</v>
      </c>
      <c r="I10415" t="s">
        <v>135</v>
      </c>
      <c r="J10415" t="s">
        <v>136</v>
      </c>
      <c r="K10415" t="s">
        <v>137</v>
      </c>
      <c r="L10415" t="s">
        <v>29119</v>
      </c>
      <c r="M10415" t="s">
        <v>29120</v>
      </c>
      <c r="N10415">
        <v>6.5644444440000003</v>
      </c>
      <c r="O10415">
        <v>0</v>
      </c>
      <c r="P10415">
        <v>3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3.1201753539502177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3.1201753539502177</v>
      </c>
    </row>
    <row r="10416" spans="1:31" x14ac:dyDescent="0.25">
      <c r="A10416">
        <v>1859494</v>
      </c>
      <c r="B10416">
        <v>1</v>
      </c>
      <c r="C10416" t="s">
        <v>80</v>
      </c>
      <c r="D10416" t="s">
        <v>103</v>
      </c>
      <c r="E10416" t="s">
        <v>131</v>
      </c>
      <c r="F10416" t="s">
        <v>28605</v>
      </c>
      <c r="G10416" t="s">
        <v>133</v>
      </c>
      <c r="H10416" t="s">
        <v>134</v>
      </c>
      <c r="I10416" t="s">
        <v>135</v>
      </c>
      <c r="J10416" t="s">
        <v>136</v>
      </c>
      <c r="K10416" t="s">
        <v>137</v>
      </c>
      <c r="L10416" t="s">
        <v>29121</v>
      </c>
      <c r="M10416" t="s">
        <v>29122</v>
      </c>
      <c r="N10416">
        <v>1.5449999999999999</v>
      </c>
      <c r="O10416">
        <v>0</v>
      </c>
      <c r="P10416">
        <v>111</v>
      </c>
      <c r="Q10416">
        <v>0</v>
      </c>
      <c r="R10416">
        <v>0</v>
      </c>
      <c r="S10416">
        <v>0</v>
      </c>
      <c r="T10416">
        <v>34</v>
      </c>
      <c r="U10416">
        <v>0</v>
      </c>
      <c r="V10416">
        <v>0</v>
      </c>
      <c r="W10416">
        <v>0</v>
      </c>
      <c r="X10416">
        <v>41.514077968428332</v>
      </c>
      <c r="Y10416">
        <v>0</v>
      </c>
      <c r="Z10416">
        <v>0</v>
      </c>
      <c r="AA10416">
        <v>0</v>
      </c>
      <c r="AB10416">
        <v>18.278469405284536</v>
      </c>
      <c r="AC10416">
        <v>0</v>
      </c>
      <c r="AD10416">
        <v>0</v>
      </c>
      <c r="AE10416">
        <v>59.792547373712864</v>
      </c>
    </row>
    <row r="10417" spans="1:31" x14ac:dyDescent="0.25">
      <c r="A10417">
        <v>1859806</v>
      </c>
      <c r="B10417">
        <v>1</v>
      </c>
      <c r="C10417" t="s">
        <v>80</v>
      </c>
      <c r="D10417" t="s">
        <v>85</v>
      </c>
      <c r="E10417" t="s">
        <v>223</v>
      </c>
      <c r="F10417" t="s">
        <v>29123</v>
      </c>
      <c r="G10417" t="s">
        <v>217</v>
      </c>
      <c r="H10417" t="s">
        <v>134</v>
      </c>
      <c r="I10417" t="s">
        <v>135</v>
      </c>
      <c r="J10417" t="s">
        <v>136</v>
      </c>
      <c r="K10417" t="s">
        <v>137</v>
      </c>
      <c r="L10417" t="s">
        <v>29124</v>
      </c>
      <c r="M10417" t="s">
        <v>29125</v>
      </c>
      <c r="N10417">
        <v>1.1541666660000001</v>
      </c>
      <c r="O10417">
        <v>0</v>
      </c>
      <c r="P10417">
        <v>112</v>
      </c>
      <c r="Q10417">
        <v>0</v>
      </c>
      <c r="R10417">
        <v>0</v>
      </c>
      <c r="S10417">
        <v>0</v>
      </c>
      <c r="T10417">
        <v>8</v>
      </c>
      <c r="U10417">
        <v>0</v>
      </c>
      <c r="V10417">
        <v>0</v>
      </c>
      <c r="W10417">
        <v>0</v>
      </c>
      <c r="X10417">
        <v>35.639173647206938</v>
      </c>
      <c r="Y10417">
        <v>0</v>
      </c>
      <c r="Z10417">
        <v>0</v>
      </c>
      <c r="AA10417">
        <v>0</v>
      </c>
      <c r="AB10417">
        <v>1.5832778688757168</v>
      </c>
      <c r="AC10417">
        <v>0</v>
      </c>
      <c r="AD10417">
        <v>0</v>
      </c>
      <c r="AE10417">
        <v>37.222451516082657</v>
      </c>
    </row>
    <row r="10418" spans="1:31" x14ac:dyDescent="0.25">
      <c r="A10418">
        <v>1859116</v>
      </c>
      <c r="B10418">
        <v>1</v>
      </c>
      <c r="C10418" t="s">
        <v>80</v>
      </c>
      <c r="D10418" t="s">
        <v>93</v>
      </c>
      <c r="E10418" t="s">
        <v>131</v>
      </c>
      <c r="F10418" t="s">
        <v>29126</v>
      </c>
      <c r="G10418" t="s">
        <v>133</v>
      </c>
      <c r="H10418" t="s">
        <v>134</v>
      </c>
      <c r="I10418" t="s">
        <v>135</v>
      </c>
      <c r="J10418" t="s">
        <v>136</v>
      </c>
      <c r="K10418" t="s">
        <v>137</v>
      </c>
      <c r="L10418" t="s">
        <v>29127</v>
      </c>
      <c r="M10418" t="s">
        <v>29128</v>
      </c>
      <c r="N10418">
        <v>9.5916666660000001</v>
      </c>
      <c r="O10418">
        <v>0</v>
      </c>
      <c r="P10418">
        <v>56</v>
      </c>
      <c r="Q10418">
        <v>0</v>
      </c>
      <c r="R10418">
        <v>0</v>
      </c>
      <c r="S10418">
        <v>0</v>
      </c>
      <c r="T10418">
        <v>2</v>
      </c>
      <c r="U10418">
        <v>0</v>
      </c>
      <c r="V10418">
        <v>0</v>
      </c>
      <c r="W10418">
        <v>0</v>
      </c>
      <c r="X10418">
        <v>61.615973202852786</v>
      </c>
      <c r="Y10418">
        <v>0</v>
      </c>
      <c r="Z10418">
        <v>0</v>
      </c>
      <c r="AA10418">
        <v>0</v>
      </c>
      <c r="AB10418">
        <v>21.951516268523203</v>
      </c>
      <c r="AC10418">
        <v>0</v>
      </c>
      <c r="AD10418">
        <v>0</v>
      </c>
      <c r="AE10418">
        <v>83.567489471375993</v>
      </c>
    </row>
    <row r="10419" spans="1:31" x14ac:dyDescent="0.25">
      <c r="A10419">
        <v>1859574</v>
      </c>
      <c r="B10419">
        <v>1</v>
      </c>
      <c r="C10419" t="s">
        <v>80</v>
      </c>
      <c r="D10419" t="s">
        <v>105</v>
      </c>
      <c r="E10419" t="s">
        <v>131</v>
      </c>
      <c r="F10419" t="s">
        <v>29129</v>
      </c>
      <c r="G10419" t="s">
        <v>133</v>
      </c>
      <c r="H10419" t="s">
        <v>134</v>
      </c>
      <c r="I10419" t="s">
        <v>135</v>
      </c>
      <c r="J10419" t="s">
        <v>136</v>
      </c>
      <c r="K10419" t="s">
        <v>137</v>
      </c>
      <c r="L10419" t="s">
        <v>29122</v>
      </c>
      <c r="M10419" t="s">
        <v>29130</v>
      </c>
      <c r="N10419">
        <v>3.0355555550000002</v>
      </c>
      <c r="O10419">
        <v>0</v>
      </c>
      <c r="P10419">
        <v>169</v>
      </c>
      <c r="Q10419">
        <v>0</v>
      </c>
      <c r="R10419">
        <v>7</v>
      </c>
      <c r="S10419">
        <v>0</v>
      </c>
      <c r="T10419">
        <v>37</v>
      </c>
      <c r="U10419">
        <v>0</v>
      </c>
      <c r="V10419">
        <v>0</v>
      </c>
      <c r="W10419">
        <v>0</v>
      </c>
      <c r="X10419">
        <v>107.17992379463932</v>
      </c>
      <c r="Y10419">
        <v>0</v>
      </c>
      <c r="Z10419">
        <v>2.1290868941813335</v>
      </c>
      <c r="AA10419">
        <v>0</v>
      </c>
      <c r="AB10419">
        <v>314.67112094312915</v>
      </c>
      <c r="AC10419">
        <v>0</v>
      </c>
      <c r="AD10419">
        <v>0</v>
      </c>
      <c r="AE10419">
        <v>423.9801316319498</v>
      </c>
    </row>
    <row r="10420" spans="1:31" x14ac:dyDescent="0.25">
      <c r="A10420">
        <v>1859551</v>
      </c>
      <c r="B10420">
        <v>1</v>
      </c>
      <c r="C10420" t="s">
        <v>80</v>
      </c>
      <c r="D10420" t="s">
        <v>103</v>
      </c>
      <c r="E10420" t="s">
        <v>140</v>
      </c>
      <c r="F10420" t="s">
        <v>29131</v>
      </c>
      <c r="G10420" t="s">
        <v>246</v>
      </c>
      <c r="H10420" t="s">
        <v>134</v>
      </c>
      <c r="I10420" t="s">
        <v>135</v>
      </c>
      <c r="J10420" t="s">
        <v>136</v>
      </c>
      <c r="K10420" t="s">
        <v>137</v>
      </c>
      <c r="L10420" t="s">
        <v>29132</v>
      </c>
      <c r="M10420" t="s">
        <v>29133</v>
      </c>
      <c r="N10420">
        <v>1.670833333</v>
      </c>
      <c r="O10420">
        <v>0</v>
      </c>
      <c r="P10420">
        <v>14</v>
      </c>
      <c r="Q10420">
        <v>0</v>
      </c>
      <c r="R10420">
        <v>0</v>
      </c>
      <c r="S10420">
        <v>0</v>
      </c>
      <c r="T10420">
        <v>2</v>
      </c>
      <c r="U10420">
        <v>0</v>
      </c>
      <c r="V10420">
        <v>0</v>
      </c>
      <c r="W10420">
        <v>0</v>
      </c>
      <c r="X10420">
        <v>4.7887256163241005</v>
      </c>
      <c r="Y10420">
        <v>0</v>
      </c>
      <c r="Z10420">
        <v>0</v>
      </c>
      <c r="AA10420">
        <v>0</v>
      </c>
      <c r="AB10420">
        <v>1.32916241244205</v>
      </c>
      <c r="AC10420">
        <v>0</v>
      </c>
      <c r="AD10420">
        <v>0</v>
      </c>
      <c r="AE10420">
        <v>6.117888028766151</v>
      </c>
    </row>
    <row r="10421" spans="1:31" x14ac:dyDescent="0.25">
      <c r="A10421">
        <v>1859405</v>
      </c>
      <c r="B10421">
        <v>1</v>
      </c>
      <c r="C10421" t="s">
        <v>80</v>
      </c>
      <c r="D10421" t="s">
        <v>82</v>
      </c>
      <c r="E10421" t="s">
        <v>223</v>
      </c>
      <c r="F10421" t="s">
        <v>29134</v>
      </c>
      <c r="G10421" t="s">
        <v>133</v>
      </c>
      <c r="H10421" t="s">
        <v>134</v>
      </c>
      <c r="I10421" t="s">
        <v>135</v>
      </c>
      <c r="J10421" t="s">
        <v>136</v>
      </c>
      <c r="K10421" t="s">
        <v>137</v>
      </c>
      <c r="L10421" t="s">
        <v>29135</v>
      </c>
      <c r="M10421" t="s">
        <v>29136</v>
      </c>
      <c r="N10421">
        <v>3.9561111109999998</v>
      </c>
      <c r="O10421">
        <v>0</v>
      </c>
      <c r="P10421">
        <v>96</v>
      </c>
      <c r="Q10421">
        <v>0</v>
      </c>
      <c r="R10421">
        <v>0</v>
      </c>
      <c r="S10421">
        <v>0</v>
      </c>
      <c r="T10421">
        <v>37</v>
      </c>
      <c r="U10421">
        <v>0</v>
      </c>
      <c r="V10421">
        <v>0</v>
      </c>
      <c r="W10421">
        <v>0</v>
      </c>
      <c r="X10421">
        <v>121.27182968924005</v>
      </c>
      <c r="Y10421">
        <v>0</v>
      </c>
      <c r="Z10421">
        <v>0</v>
      </c>
      <c r="AA10421">
        <v>0</v>
      </c>
      <c r="AB10421">
        <v>173.00394692102444</v>
      </c>
      <c r="AC10421">
        <v>0</v>
      </c>
      <c r="AD10421">
        <v>0</v>
      </c>
      <c r="AE10421">
        <v>294.27577661026447</v>
      </c>
    </row>
    <row r="10422" spans="1:31" x14ac:dyDescent="0.25">
      <c r="A10422">
        <v>1859451</v>
      </c>
      <c r="B10422">
        <v>1</v>
      </c>
      <c r="C10422" t="s">
        <v>80</v>
      </c>
      <c r="D10422" t="s">
        <v>82</v>
      </c>
      <c r="E10422" t="s">
        <v>140</v>
      </c>
      <c r="F10422" t="s">
        <v>29137</v>
      </c>
      <c r="G10422" t="s">
        <v>246</v>
      </c>
      <c r="H10422" t="s">
        <v>134</v>
      </c>
      <c r="I10422" t="s">
        <v>135</v>
      </c>
      <c r="J10422" t="s">
        <v>136</v>
      </c>
      <c r="K10422" t="s">
        <v>137</v>
      </c>
      <c r="L10422" t="s">
        <v>29138</v>
      </c>
      <c r="M10422" t="s">
        <v>29139</v>
      </c>
      <c r="N10422">
        <v>3.769722222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1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0.16364478385360001</v>
      </c>
      <c r="AC10422">
        <v>0</v>
      </c>
      <c r="AD10422">
        <v>0</v>
      </c>
      <c r="AE10422">
        <v>0.16364478385360001</v>
      </c>
    </row>
    <row r="10423" spans="1:31" x14ac:dyDescent="0.25">
      <c r="A10423">
        <v>1859720</v>
      </c>
      <c r="B10423">
        <v>1</v>
      </c>
      <c r="C10423" t="s">
        <v>80</v>
      </c>
      <c r="D10423" t="s">
        <v>103</v>
      </c>
      <c r="E10423" t="s">
        <v>252</v>
      </c>
      <c r="F10423" t="s">
        <v>28490</v>
      </c>
      <c r="G10423" t="s">
        <v>279</v>
      </c>
      <c r="H10423" t="s">
        <v>134</v>
      </c>
      <c r="I10423" t="s">
        <v>135</v>
      </c>
      <c r="J10423" t="s">
        <v>136</v>
      </c>
      <c r="K10423" t="s">
        <v>137</v>
      </c>
      <c r="L10423" t="s">
        <v>29140</v>
      </c>
      <c r="M10423" t="s">
        <v>29141</v>
      </c>
      <c r="N10423">
        <v>1.3858333329999999</v>
      </c>
      <c r="O10423">
        <v>0</v>
      </c>
      <c r="P10423">
        <v>148</v>
      </c>
      <c r="Q10423">
        <v>0</v>
      </c>
      <c r="R10423">
        <v>23</v>
      </c>
      <c r="S10423">
        <v>0</v>
      </c>
      <c r="T10423">
        <v>11</v>
      </c>
      <c r="U10423">
        <v>0</v>
      </c>
      <c r="V10423">
        <v>0</v>
      </c>
      <c r="W10423">
        <v>0</v>
      </c>
      <c r="X10423">
        <v>53.705087459226114</v>
      </c>
      <c r="Y10423">
        <v>0</v>
      </c>
      <c r="Z10423">
        <v>103.44582684139303</v>
      </c>
      <c r="AA10423">
        <v>0</v>
      </c>
      <c r="AB10423">
        <v>7.7511393243635558</v>
      </c>
      <c r="AC10423">
        <v>0</v>
      </c>
      <c r="AD10423">
        <v>0</v>
      </c>
      <c r="AE10423">
        <v>164.9020536249827</v>
      </c>
    </row>
    <row r="10424" spans="1:31" x14ac:dyDescent="0.25">
      <c r="A10424">
        <v>1859743</v>
      </c>
      <c r="B10424">
        <v>1</v>
      </c>
      <c r="C10424" t="s">
        <v>80</v>
      </c>
      <c r="D10424" t="s">
        <v>100</v>
      </c>
      <c r="E10424" t="s">
        <v>252</v>
      </c>
      <c r="F10424" t="s">
        <v>8000</v>
      </c>
      <c r="G10424" t="s">
        <v>279</v>
      </c>
      <c r="H10424" t="s">
        <v>134</v>
      </c>
      <c r="I10424" t="s">
        <v>135</v>
      </c>
      <c r="J10424" t="s">
        <v>136</v>
      </c>
      <c r="K10424" t="s">
        <v>137</v>
      </c>
      <c r="L10424" t="s">
        <v>29142</v>
      </c>
      <c r="M10424" t="s">
        <v>29143</v>
      </c>
      <c r="N10424">
        <v>1.2922222219999999</v>
      </c>
      <c r="O10424">
        <v>0</v>
      </c>
      <c r="P10424">
        <v>4</v>
      </c>
      <c r="Q10424">
        <v>0</v>
      </c>
      <c r="R10424">
        <v>7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1.7650218989257498</v>
      </c>
      <c r="Y10424">
        <v>0</v>
      </c>
      <c r="Z10424">
        <v>69.397761825330292</v>
      </c>
      <c r="AA10424">
        <v>0</v>
      </c>
      <c r="AB10424">
        <v>0</v>
      </c>
      <c r="AC10424">
        <v>0</v>
      </c>
      <c r="AD10424">
        <v>0</v>
      </c>
      <c r="AE10424">
        <v>71.162783724256045</v>
      </c>
    </row>
    <row r="10425" spans="1:31" x14ac:dyDescent="0.25">
      <c r="A10425">
        <v>1859079</v>
      </c>
      <c r="B10425">
        <v>1</v>
      </c>
      <c r="C10425" t="s">
        <v>80</v>
      </c>
      <c r="D10425" t="s">
        <v>104</v>
      </c>
      <c r="E10425" t="s">
        <v>140</v>
      </c>
      <c r="F10425" t="s">
        <v>29144</v>
      </c>
      <c r="G10425" t="s">
        <v>213</v>
      </c>
      <c r="H10425" t="s">
        <v>134</v>
      </c>
      <c r="I10425" t="s">
        <v>135</v>
      </c>
      <c r="J10425" t="s">
        <v>136</v>
      </c>
      <c r="K10425" t="s">
        <v>137</v>
      </c>
      <c r="L10425" t="s">
        <v>29145</v>
      </c>
      <c r="M10425" t="s">
        <v>29146</v>
      </c>
      <c r="N10425">
        <v>2.6941666660000001</v>
      </c>
      <c r="O10425">
        <v>0</v>
      </c>
      <c r="P10425">
        <v>1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0.56601830428498334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0.56601830428498334</v>
      </c>
    </row>
    <row r="10426" spans="1:31" x14ac:dyDescent="0.25">
      <c r="A10426">
        <v>1859033</v>
      </c>
      <c r="B10426">
        <v>1</v>
      </c>
      <c r="C10426" t="s">
        <v>81</v>
      </c>
      <c r="D10426" t="s">
        <v>119</v>
      </c>
      <c r="E10426" t="s">
        <v>164</v>
      </c>
      <c r="F10426" t="s">
        <v>743</v>
      </c>
      <c r="G10426" t="s">
        <v>156</v>
      </c>
      <c r="H10426" t="s">
        <v>157</v>
      </c>
      <c r="I10426" t="s">
        <v>179</v>
      </c>
      <c r="J10426" t="s">
        <v>136</v>
      </c>
      <c r="K10426" t="s">
        <v>137</v>
      </c>
      <c r="L10426" t="s">
        <v>29147</v>
      </c>
      <c r="M10426" t="s">
        <v>29148</v>
      </c>
      <c r="N10426">
        <v>5.5555550000000002E-3</v>
      </c>
      <c r="O10426">
        <v>0</v>
      </c>
      <c r="P10426">
        <v>1498</v>
      </c>
      <c r="Q10426">
        <v>92</v>
      </c>
      <c r="R10426">
        <v>334</v>
      </c>
      <c r="S10426">
        <v>2</v>
      </c>
      <c r="T10426">
        <v>66</v>
      </c>
      <c r="U10426">
        <v>0</v>
      </c>
      <c r="V10426">
        <v>0</v>
      </c>
      <c r="W10426">
        <v>0</v>
      </c>
      <c r="X10426">
        <v>0.901294863076333</v>
      </c>
      <c r="Y10426">
        <v>2.989780860596722</v>
      </c>
      <c r="Z10426">
        <v>8.201846059244339</v>
      </c>
      <c r="AA10426">
        <v>2.3884786812500003E-2</v>
      </c>
      <c r="AB10426">
        <v>9.9512632565333339E-2</v>
      </c>
      <c r="AC10426">
        <v>0</v>
      </c>
      <c r="AD10426">
        <v>0</v>
      </c>
      <c r="AE10426">
        <v>12.216319202295228</v>
      </c>
    </row>
    <row r="10427" spans="1:31" x14ac:dyDescent="0.25">
      <c r="A10427">
        <v>1859637</v>
      </c>
      <c r="B10427">
        <v>1</v>
      </c>
      <c r="C10427" t="s">
        <v>80</v>
      </c>
      <c r="D10427" t="s">
        <v>84</v>
      </c>
      <c r="E10427" t="s">
        <v>140</v>
      </c>
      <c r="F10427" t="s">
        <v>29149</v>
      </c>
      <c r="G10427" t="s">
        <v>142</v>
      </c>
      <c r="H10427" t="s">
        <v>134</v>
      </c>
      <c r="I10427" t="s">
        <v>135</v>
      </c>
      <c r="J10427" t="s">
        <v>136</v>
      </c>
      <c r="K10427" t="s">
        <v>137</v>
      </c>
      <c r="L10427" t="s">
        <v>29150</v>
      </c>
      <c r="M10427" t="s">
        <v>29151</v>
      </c>
      <c r="N10427">
        <v>4.3386111109999996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1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2.4319760491066666E-2</v>
      </c>
      <c r="AC10427">
        <v>0</v>
      </c>
      <c r="AD10427">
        <v>0</v>
      </c>
      <c r="AE10427">
        <v>2.4319760491066666E-2</v>
      </c>
    </row>
    <row r="10428" spans="1:31" x14ac:dyDescent="0.25">
      <c r="A10428">
        <v>1859096</v>
      </c>
      <c r="B10428">
        <v>1</v>
      </c>
      <c r="C10428" t="s">
        <v>80</v>
      </c>
      <c r="D10428" t="s">
        <v>84</v>
      </c>
      <c r="E10428" t="s">
        <v>140</v>
      </c>
      <c r="F10428" t="s">
        <v>29152</v>
      </c>
      <c r="G10428" t="s">
        <v>217</v>
      </c>
      <c r="H10428" t="s">
        <v>134</v>
      </c>
      <c r="I10428" t="s">
        <v>135</v>
      </c>
      <c r="J10428" t="s">
        <v>136</v>
      </c>
      <c r="K10428" t="s">
        <v>137</v>
      </c>
      <c r="L10428" t="s">
        <v>29153</v>
      </c>
      <c r="M10428" t="s">
        <v>29154</v>
      </c>
      <c r="N10428">
        <v>8.6808333330000007</v>
      </c>
      <c r="O10428">
        <v>0</v>
      </c>
      <c r="P10428">
        <v>8</v>
      </c>
      <c r="Q10428">
        <v>0</v>
      </c>
      <c r="R10428">
        <v>0</v>
      </c>
      <c r="S10428">
        <v>0</v>
      </c>
      <c r="T10428">
        <v>2</v>
      </c>
      <c r="U10428">
        <v>0</v>
      </c>
      <c r="V10428">
        <v>0</v>
      </c>
      <c r="W10428">
        <v>0</v>
      </c>
      <c r="X10428">
        <v>16.717315149269254</v>
      </c>
      <c r="Y10428">
        <v>0</v>
      </c>
      <c r="Z10428">
        <v>0</v>
      </c>
      <c r="AA10428">
        <v>0</v>
      </c>
      <c r="AB10428">
        <v>0.91040380957025002</v>
      </c>
      <c r="AC10428">
        <v>0</v>
      </c>
      <c r="AD10428">
        <v>0</v>
      </c>
      <c r="AE10428">
        <v>17.627718958839505</v>
      </c>
    </row>
    <row r="10429" spans="1:31" x14ac:dyDescent="0.25">
      <c r="A10429">
        <v>1858996</v>
      </c>
      <c r="B10429">
        <v>1</v>
      </c>
      <c r="C10429" t="s">
        <v>81</v>
      </c>
      <c r="D10429" t="s">
        <v>115</v>
      </c>
      <c r="E10429" t="s">
        <v>131</v>
      </c>
      <c r="F10429" t="s">
        <v>29155</v>
      </c>
      <c r="G10429" t="s">
        <v>133</v>
      </c>
      <c r="H10429" t="s">
        <v>134</v>
      </c>
      <c r="I10429" t="s">
        <v>135</v>
      </c>
      <c r="J10429" t="s">
        <v>136</v>
      </c>
      <c r="K10429" t="s">
        <v>137</v>
      </c>
      <c r="L10429" t="s">
        <v>29156</v>
      </c>
      <c r="M10429" t="s">
        <v>29157</v>
      </c>
      <c r="N10429">
        <v>0.95305555500000005</v>
      </c>
      <c r="O10429">
        <v>0</v>
      </c>
      <c r="P10429">
        <v>5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6.887971092935001E-2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6.887971092935001E-2</v>
      </c>
    </row>
    <row r="10430" spans="1:31" x14ac:dyDescent="0.25">
      <c r="A10430">
        <v>1859388</v>
      </c>
      <c r="B10430">
        <v>1</v>
      </c>
      <c r="C10430" t="s">
        <v>81</v>
      </c>
      <c r="D10430" t="s">
        <v>128</v>
      </c>
      <c r="E10430" t="s">
        <v>140</v>
      </c>
      <c r="F10430" t="s">
        <v>29158</v>
      </c>
      <c r="G10430" t="s">
        <v>142</v>
      </c>
      <c r="H10430" t="s">
        <v>134</v>
      </c>
      <c r="I10430" t="s">
        <v>135</v>
      </c>
      <c r="J10430" t="s">
        <v>136</v>
      </c>
      <c r="K10430" t="s">
        <v>137</v>
      </c>
      <c r="L10430" t="s">
        <v>29159</v>
      </c>
      <c r="M10430" t="s">
        <v>29160</v>
      </c>
      <c r="N10430">
        <v>14.194444444</v>
      </c>
      <c r="O10430">
        <v>0</v>
      </c>
      <c r="P10430">
        <v>1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2.6641610296288798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2.6641610296288798</v>
      </c>
    </row>
    <row r="10431" spans="1:31" x14ac:dyDescent="0.25">
      <c r="A10431">
        <v>1859680</v>
      </c>
      <c r="B10431">
        <v>1</v>
      </c>
      <c r="C10431" t="s">
        <v>80</v>
      </c>
      <c r="D10431" t="s">
        <v>106</v>
      </c>
      <c r="E10431" t="s">
        <v>131</v>
      </c>
      <c r="F10431" t="s">
        <v>29161</v>
      </c>
      <c r="G10431" t="s">
        <v>133</v>
      </c>
      <c r="H10431" t="s">
        <v>134</v>
      </c>
      <c r="I10431" t="s">
        <v>135</v>
      </c>
      <c r="J10431" t="s">
        <v>136</v>
      </c>
      <c r="K10431" t="s">
        <v>137</v>
      </c>
      <c r="L10431" t="s">
        <v>29162</v>
      </c>
      <c r="M10431" t="s">
        <v>29163</v>
      </c>
      <c r="N10431">
        <v>1.3875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1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2.8893308402061999</v>
      </c>
      <c r="AC10431">
        <v>0</v>
      </c>
      <c r="AD10431">
        <v>0</v>
      </c>
      <c r="AE10431">
        <v>2.8893308402061999</v>
      </c>
    </row>
    <row r="10432" spans="1:31" x14ac:dyDescent="0.25">
      <c r="A10432">
        <v>1859468</v>
      </c>
      <c r="B10432">
        <v>1</v>
      </c>
      <c r="C10432" t="s">
        <v>80</v>
      </c>
      <c r="D10432" t="s">
        <v>85</v>
      </c>
      <c r="E10432" t="s">
        <v>140</v>
      </c>
      <c r="F10432" t="s">
        <v>29164</v>
      </c>
      <c r="G10432" t="s">
        <v>142</v>
      </c>
      <c r="H10432" t="s">
        <v>134</v>
      </c>
      <c r="I10432" t="s">
        <v>135</v>
      </c>
      <c r="J10432" t="s">
        <v>136</v>
      </c>
      <c r="K10432" t="s">
        <v>137</v>
      </c>
      <c r="L10432" t="s">
        <v>29165</v>
      </c>
      <c r="M10432" t="s">
        <v>29166</v>
      </c>
      <c r="N10432">
        <v>3.193333333</v>
      </c>
      <c r="O10432">
        <v>0</v>
      </c>
      <c r="P10432">
        <v>3</v>
      </c>
      <c r="Q10432">
        <v>0</v>
      </c>
      <c r="R10432">
        <v>0</v>
      </c>
      <c r="S10432">
        <v>0</v>
      </c>
      <c r="T10432">
        <v>1</v>
      </c>
      <c r="U10432">
        <v>0</v>
      </c>
      <c r="V10432">
        <v>0</v>
      </c>
      <c r="W10432">
        <v>0</v>
      </c>
      <c r="X10432">
        <v>2.6768737107168499</v>
      </c>
      <c r="Y10432">
        <v>0</v>
      </c>
      <c r="Z10432">
        <v>0</v>
      </c>
      <c r="AA10432">
        <v>0</v>
      </c>
      <c r="AB10432">
        <v>1.3072975202326667</v>
      </c>
      <c r="AC10432">
        <v>0</v>
      </c>
      <c r="AD10432">
        <v>0</v>
      </c>
      <c r="AE10432">
        <v>3.9841712309495163</v>
      </c>
    </row>
    <row r="10433" spans="1:31" x14ac:dyDescent="0.25">
      <c r="A10433">
        <v>1859823</v>
      </c>
      <c r="B10433">
        <v>1</v>
      </c>
      <c r="C10433" t="s">
        <v>80</v>
      </c>
      <c r="D10433" t="s">
        <v>105</v>
      </c>
      <c r="E10433" t="s">
        <v>131</v>
      </c>
      <c r="F10433" t="s">
        <v>29167</v>
      </c>
      <c r="G10433" t="s">
        <v>133</v>
      </c>
      <c r="H10433" t="s">
        <v>134</v>
      </c>
      <c r="I10433" t="s">
        <v>135</v>
      </c>
      <c r="J10433" t="s">
        <v>136</v>
      </c>
      <c r="K10433" t="s">
        <v>137</v>
      </c>
      <c r="L10433" t="s">
        <v>29168</v>
      </c>
      <c r="M10433" t="s">
        <v>29169</v>
      </c>
      <c r="N10433">
        <v>2.2111111110000001</v>
      </c>
      <c r="O10433">
        <v>0</v>
      </c>
      <c r="P10433">
        <v>86</v>
      </c>
      <c r="Q10433">
        <v>0</v>
      </c>
      <c r="R10433">
        <v>0</v>
      </c>
      <c r="S10433">
        <v>0</v>
      </c>
      <c r="T10433">
        <v>5</v>
      </c>
      <c r="U10433">
        <v>0</v>
      </c>
      <c r="V10433">
        <v>0</v>
      </c>
      <c r="W10433">
        <v>0</v>
      </c>
      <c r="X10433">
        <v>43.246036289731975</v>
      </c>
      <c r="Y10433">
        <v>0</v>
      </c>
      <c r="Z10433">
        <v>0</v>
      </c>
      <c r="AA10433">
        <v>0</v>
      </c>
      <c r="AB10433">
        <v>7.0410679404057994</v>
      </c>
      <c r="AC10433">
        <v>0</v>
      </c>
      <c r="AD10433">
        <v>0</v>
      </c>
      <c r="AE10433">
        <v>50.287104230137771</v>
      </c>
    </row>
    <row r="10434" spans="1:31" x14ac:dyDescent="0.25">
      <c r="A10434">
        <v>1859491</v>
      </c>
      <c r="B10434">
        <v>1</v>
      </c>
      <c r="C10434" t="s">
        <v>80</v>
      </c>
      <c r="D10434" t="s">
        <v>104</v>
      </c>
      <c r="E10434" t="s">
        <v>140</v>
      </c>
      <c r="F10434" t="s">
        <v>29170</v>
      </c>
      <c r="G10434" t="s">
        <v>142</v>
      </c>
      <c r="H10434" t="s">
        <v>134</v>
      </c>
      <c r="I10434" t="s">
        <v>135</v>
      </c>
      <c r="J10434" t="s">
        <v>136</v>
      </c>
      <c r="K10434" t="s">
        <v>137</v>
      </c>
      <c r="L10434" t="s">
        <v>29171</v>
      </c>
      <c r="M10434" t="s">
        <v>29172</v>
      </c>
      <c r="N10434">
        <v>3.0247222219999998</v>
      </c>
      <c r="O10434">
        <v>0</v>
      </c>
      <c r="P10434">
        <v>1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0.70950094298976674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0.70950094298976674</v>
      </c>
    </row>
    <row r="10435" spans="1:31" x14ac:dyDescent="0.25">
      <c r="A10435">
        <v>1859225</v>
      </c>
      <c r="B10435">
        <v>1</v>
      </c>
      <c r="C10435" t="s">
        <v>80</v>
      </c>
      <c r="D10435" t="s">
        <v>100</v>
      </c>
      <c r="E10435" t="s">
        <v>140</v>
      </c>
      <c r="F10435" t="s">
        <v>29173</v>
      </c>
      <c r="G10435" t="s">
        <v>142</v>
      </c>
      <c r="H10435" t="s">
        <v>134</v>
      </c>
      <c r="I10435" t="s">
        <v>135</v>
      </c>
      <c r="J10435" t="s">
        <v>136</v>
      </c>
      <c r="K10435" t="s">
        <v>137</v>
      </c>
      <c r="L10435" t="s">
        <v>29174</v>
      </c>
      <c r="M10435" t="s">
        <v>29175</v>
      </c>
      <c r="N10435">
        <v>1.6144444440000001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1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1.3839313766063333</v>
      </c>
      <c r="AC10435">
        <v>0</v>
      </c>
      <c r="AD10435">
        <v>0</v>
      </c>
      <c r="AE10435">
        <v>1.3839313766063333</v>
      </c>
    </row>
    <row r="10436" spans="1:31" x14ac:dyDescent="0.25">
      <c r="A10436">
        <v>1859176</v>
      </c>
      <c r="B10436">
        <v>1</v>
      </c>
      <c r="C10436" t="s">
        <v>81</v>
      </c>
      <c r="D10436" t="s">
        <v>118</v>
      </c>
      <c r="E10436" t="s">
        <v>140</v>
      </c>
      <c r="F10436" t="s">
        <v>29176</v>
      </c>
      <c r="G10436" t="s">
        <v>142</v>
      </c>
      <c r="H10436" t="s">
        <v>134</v>
      </c>
      <c r="I10436" t="s">
        <v>135</v>
      </c>
      <c r="J10436" t="s">
        <v>136</v>
      </c>
      <c r="K10436" t="s">
        <v>137</v>
      </c>
      <c r="L10436" t="s">
        <v>29177</v>
      </c>
      <c r="M10436" t="s">
        <v>29178</v>
      </c>
      <c r="N10436">
        <v>1.4422222220000001</v>
      </c>
      <c r="O10436">
        <v>0</v>
      </c>
      <c r="P10436">
        <v>2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0.61979567696175009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0.61979567696175009</v>
      </c>
    </row>
    <row r="10437" spans="1:31" x14ac:dyDescent="0.25">
      <c r="A10437">
        <v>1859697</v>
      </c>
      <c r="B10437">
        <v>1</v>
      </c>
      <c r="C10437" t="s">
        <v>80</v>
      </c>
      <c r="D10437" t="s">
        <v>96</v>
      </c>
      <c r="E10437" t="s">
        <v>140</v>
      </c>
      <c r="F10437" t="s">
        <v>29179</v>
      </c>
      <c r="G10437" t="s">
        <v>213</v>
      </c>
      <c r="H10437" t="s">
        <v>134</v>
      </c>
      <c r="I10437" t="s">
        <v>135</v>
      </c>
      <c r="J10437" t="s">
        <v>136</v>
      </c>
      <c r="K10437" t="s">
        <v>137</v>
      </c>
      <c r="L10437" t="s">
        <v>29180</v>
      </c>
      <c r="M10437" t="s">
        <v>29181</v>
      </c>
      <c r="N10437">
        <v>1.178055555</v>
      </c>
      <c r="O10437">
        <v>0</v>
      </c>
      <c r="P10437">
        <v>1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2.6596445816333336E-3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2.6596445816333336E-3</v>
      </c>
    </row>
    <row r="10438" spans="1:31" x14ac:dyDescent="0.25">
      <c r="A10438">
        <v>1859305</v>
      </c>
      <c r="B10438">
        <v>1</v>
      </c>
      <c r="C10438" t="s">
        <v>81</v>
      </c>
      <c r="D10438" t="s">
        <v>112</v>
      </c>
      <c r="E10438" t="s">
        <v>202</v>
      </c>
      <c r="F10438" t="s">
        <v>28508</v>
      </c>
      <c r="G10438" t="s">
        <v>1861</v>
      </c>
      <c r="H10438" t="s">
        <v>157</v>
      </c>
      <c r="I10438" t="s">
        <v>135</v>
      </c>
      <c r="J10438" t="s">
        <v>136</v>
      </c>
      <c r="K10438" t="s">
        <v>151</v>
      </c>
      <c r="L10438" t="s">
        <v>29182</v>
      </c>
      <c r="M10438" t="s">
        <v>29183</v>
      </c>
      <c r="N10438">
        <v>0.45</v>
      </c>
      <c r="O10438">
        <v>12</v>
      </c>
      <c r="P10438">
        <v>7175</v>
      </c>
      <c r="Q10438">
        <v>365</v>
      </c>
      <c r="R10438">
        <v>1631</v>
      </c>
      <c r="S10438">
        <v>69</v>
      </c>
      <c r="T10438">
        <v>685</v>
      </c>
      <c r="U10438">
        <v>11</v>
      </c>
      <c r="V10438">
        <v>5</v>
      </c>
      <c r="W10438">
        <v>0.62813106625600001</v>
      </c>
      <c r="X10438">
        <v>503.08338401079004</v>
      </c>
      <c r="Y10438">
        <v>156.0755155106973</v>
      </c>
      <c r="Z10438">
        <v>227.86418781328936</v>
      </c>
      <c r="AA10438">
        <v>204.77748370016343</v>
      </c>
      <c r="AB10438">
        <v>127.93986864032289</v>
      </c>
      <c r="AC10438">
        <v>215.03000773240598</v>
      </c>
      <c r="AD10438">
        <v>88.212672524819979</v>
      </c>
      <c r="AE10438">
        <v>1523.6112509987449</v>
      </c>
    </row>
    <row r="10439" spans="1:31" x14ac:dyDescent="0.25">
      <c r="A10439">
        <v>1859554</v>
      </c>
      <c r="B10439">
        <v>1</v>
      </c>
      <c r="C10439" t="s">
        <v>80</v>
      </c>
      <c r="D10439" t="s">
        <v>84</v>
      </c>
      <c r="E10439" t="s">
        <v>131</v>
      </c>
      <c r="F10439" t="s">
        <v>29184</v>
      </c>
      <c r="G10439" t="s">
        <v>133</v>
      </c>
      <c r="H10439" t="s">
        <v>134</v>
      </c>
      <c r="I10439" t="s">
        <v>135</v>
      </c>
      <c r="J10439" t="s">
        <v>136</v>
      </c>
      <c r="K10439" t="s">
        <v>137</v>
      </c>
      <c r="L10439" t="s">
        <v>29185</v>
      </c>
      <c r="M10439" t="s">
        <v>29186</v>
      </c>
      <c r="N10439">
        <v>4.4283333330000003</v>
      </c>
      <c r="O10439">
        <v>0</v>
      </c>
      <c r="P10439">
        <v>110</v>
      </c>
      <c r="Q10439">
        <v>0</v>
      </c>
      <c r="R10439">
        <v>0</v>
      </c>
      <c r="S10439">
        <v>0</v>
      </c>
      <c r="T10439">
        <v>11</v>
      </c>
      <c r="U10439">
        <v>0</v>
      </c>
      <c r="V10439">
        <v>0</v>
      </c>
      <c r="W10439">
        <v>0</v>
      </c>
      <c r="X10439">
        <v>125.91040931475325</v>
      </c>
      <c r="Y10439">
        <v>0</v>
      </c>
      <c r="Z10439">
        <v>0</v>
      </c>
      <c r="AA10439">
        <v>0</v>
      </c>
      <c r="AB10439">
        <v>49.328731803146475</v>
      </c>
      <c r="AC10439">
        <v>0</v>
      </c>
      <c r="AD10439">
        <v>0</v>
      </c>
      <c r="AE10439">
        <v>175.23914111789972</v>
      </c>
    </row>
    <row r="10440" spans="1:31" x14ac:dyDescent="0.25">
      <c r="A10440">
        <v>1858970</v>
      </c>
      <c r="B10440">
        <v>1</v>
      </c>
      <c r="C10440" t="s">
        <v>81</v>
      </c>
      <c r="D10440" t="s">
        <v>123</v>
      </c>
      <c r="E10440" t="s">
        <v>131</v>
      </c>
      <c r="F10440" t="s">
        <v>25981</v>
      </c>
      <c r="G10440" t="s">
        <v>133</v>
      </c>
      <c r="H10440" t="s">
        <v>134</v>
      </c>
      <c r="I10440" t="s">
        <v>135</v>
      </c>
      <c r="J10440" t="s">
        <v>136</v>
      </c>
      <c r="K10440" t="s">
        <v>137</v>
      </c>
      <c r="L10440" t="s">
        <v>29187</v>
      </c>
      <c r="M10440" t="s">
        <v>29188</v>
      </c>
      <c r="N10440">
        <v>1.0858333330000001</v>
      </c>
      <c r="O10440">
        <v>0</v>
      </c>
      <c r="P10440">
        <v>37</v>
      </c>
      <c r="Q10440">
        <v>0</v>
      </c>
      <c r="R10440">
        <v>0</v>
      </c>
      <c r="S10440">
        <v>0</v>
      </c>
      <c r="T10440">
        <v>7</v>
      </c>
      <c r="U10440">
        <v>0</v>
      </c>
      <c r="V10440">
        <v>0</v>
      </c>
      <c r="W10440">
        <v>0</v>
      </c>
      <c r="X10440">
        <v>4.5454885476698728</v>
      </c>
      <c r="Y10440">
        <v>0</v>
      </c>
      <c r="Z10440">
        <v>0</v>
      </c>
      <c r="AA10440">
        <v>0</v>
      </c>
      <c r="AB10440">
        <v>2.0749822092605283</v>
      </c>
      <c r="AC10440">
        <v>0</v>
      </c>
      <c r="AD10440">
        <v>0</v>
      </c>
      <c r="AE10440">
        <v>6.6204707569304011</v>
      </c>
    </row>
    <row r="10441" spans="1:31" x14ac:dyDescent="0.25">
      <c r="A10441">
        <v>1859145</v>
      </c>
      <c r="B10441">
        <v>1</v>
      </c>
      <c r="C10441" t="s">
        <v>81</v>
      </c>
      <c r="D10441" t="s">
        <v>125</v>
      </c>
      <c r="E10441" t="s">
        <v>252</v>
      </c>
      <c r="F10441" t="s">
        <v>2577</v>
      </c>
      <c r="G10441" t="s">
        <v>150</v>
      </c>
      <c r="H10441" t="s">
        <v>134</v>
      </c>
      <c r="I10441" t="s">
        <v>135</v>
      </c>
      <c r="J10441" t="s">
        <v>136</v>
      </c>
      <c r="K10441" t="s">
        <v>151</v>
      </c>
      <c r="L10441" t="s">
        <v>29189</v>
      </c>
      <c r="M10441" t="s">
        <v>29190</v>
      </c>
      <c r="N10441">
        <v>8.2258333330000006</v>
      </c>
      <c r="O10441">
        <v>0</v>
      </c>
      <c r="P10441">
        <v>131</v>
      </c>
      <c r="Q10441">
        <v>0</v>
      </c>
      <c r="R10441">
        <v>1</v>
      </c>
      <c r="S10441">
        <v>0</v>
      </c>
      <c r="T10441">
        <v>8</v>
      </c>
      <c r="U10441">
        <v>0</v>
      </c>
      <c r="V10441">
        <v>0</v>
      </c>
      <c r="W10441">
        <v>0</v>
      </c>
      <c r="X10441">
        <v>125.98123791410484</v>
      </c>
      <c r="Y10441">
        <v>0</v>
      </c>
      <c r="Z10441">
        <v>0.48491699399686672</v>
      </c>
      <c r="AA10441">
        <v>0</v>
      </c>
      <c r="AB10441">
        <v>6.5839044094449246</v>
      </c>
      <c r="AC10441">
        <v>0</v>
      </c>
      <c r="AD10441">
        <v>0</v>
      </c>
      <c r="AE10441">
        <v>133.05005931754661</v>
      </c>
    </row>
    <row r="10442" spans="1:31" x14ac:dyDescent="0.25">
      <c r="A10442">
        <v>1859477</v>
      </c>
      <c r="B10442">
        <v>1</v>
      </c>
      <c r="C10442" t="s">
        <v>80</v>
      </c>
      <c r="D10442" t="s">
        <v>83</v>
      </c>
      <c r="E10442" t="s">
        <v>140</v>
      </c>
      <c r="F10442" t="s">
        <v>29191</v>
      </c>
      <c r="G10442" t="s">
        <v>142</v>
      </c>
      <c r="H10442" t="s">
        <v>134</v>
      </c>
      <c r="I10442" t="s">
        <v>135</v>
      </c>
      <c r="J10442" t="s">
        <v>136</v>
      </c>
      <c r="K10442" t="s">
        <v>137</v>
      </c>
      <c r="L10442" t="s">
        <v>29192</v>
      </c>
      <c r="M10442" t="s">
        <v>29193</v>
      </c>
      <c r="N10442">
        <v>3.7263888879999998</v>
      </c>
      <c r="O10442">
        <v>0</v>
      </c>
      <c r="P10442">
        <v>1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0.38905553763450001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0.38905553763450001</v>
      </c>
    </row>
    <row r="10443" spans="1:31" x14ac:dyDescent="0.25">
      <c r="A10443">
        <v>1859122</v>
      </c>
      <c r="B10443">
        <v>1</v>
      </c>
      <c r="C10443" t="s">
        <v>80</v>
      </c>
      <c r="D10443" t="s">
        <v>93</v>
      </c>
      <c r="E10443" t="s">
        <v>252</v>
      </c>
      <c r="F10443" t="s">
        <v>29194</v>
      </c>
      <c r="G10443" t="s">
        <v>150</v>
      </c>
      <c r="H10443" t="s">
        <v>134</v>
      </c>
      <c r="I10443" t="s">
        <v>135</v>
      </c>
      <c r="J10443" t="s">
        <v>136</v>
      </c>
      <c r="K10443" t="s">
        <v>151</v>
      </c>
      <c r="L10443" t="s">
        <v>29195</v>
      </c>
      <c r="M10443" t="s">
        <v>29196</v>
      </c>
      <c r="N10443">
        <v>8.8081138879999994</v>
      </c>
      <c r="O10443">
        <v>0</v>
      </c>
      <c r="P10443">
        <v>375</v>
      </c>
      <c r="Q10443">
        <v>0</v>
      </c>
      <c r="R10443">
        <v>7</v>
      </c>
      <c r="S10443">
        <v>0</v>
      </c>
      <c r="T10443">
        <v>55</v>
      </c>
      <c r="U10443">
        <v>0</v>
      </c>
      <c r="V10443">
        <v>1</v>
      </c>
      <c r="W10443">
        <v>0</v>
      </c>
      <c r="X10443">
        <v>579.36230849135882</v>
      </c>
      <c r="Y10443">
        <v>0</v>
      </c>
      <c r="Z10443">
        <v>142.8682836568272</v>
      </c>
      <c r="AA10443">
        <v>0</v>
      </c>
      <c r="AB10443">
        <v>249.79029789681954</v>
      </c>
      <c r="AC10443">
        <v>0</v>
      </c>
      <c r="AD10443">
        <v>0</v>
      </c>
      <c r="AE10443">
        <v>972.02089004500556</v>
      </c>
    </row>
    <row r="10444" spans="1:31" x14ac:dyDescent="0.25">
      <c r="A10444">
        <v>1859623</v>
      </c>
      <c r="B10444">
        <v>1</v>
      </c>
      <c r="C10444" t="s">
        <v>81</v>
      </c>
      <c r="D10444" t="s">
        <v>117</v>
      </c>
      <c r="E10444" t="s">
        <v>140</v>
      </c>
      <c r="F10444" t="s">
        <v>29197</v>
      </c>
      <c r="G10444" t="s">
        <v>213</v>
      </c>
      <c r="H10444" t="s">
        <v>134</v>
      </c>
      <c r="I10444" t="s">
        <v>135</v>
      </c>
      <c r="J10444" t="s">
        <v>136</v>
      </c>
      <c r="K10444" t="s">
        <v>137</v>
      </c>
      <c r="L10444" t="s">
        <v>29198</v>
      </c>
      <c r="M10444" t="s">
        <v>29199</v>
      </c>
      <c r="N10444">
        <v>0.66166666600000001</v>
      </c>
      <c r="O10444">
        <v>0</v>
      </c>
      <c r="P10444">
        <v>1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4.3070664979166671E-3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4.3070664979166671E-3</v>
      </c>
    </row>
    <row r="10445" spans="1:31" x14ac:dyDescent="0.25">
      <c r="A10445">
        <v>1858959</v>
      </c>
      <c r="B10445">
        <v>1</v>
      </c>
      <c r="C10445" t="s">
        <v>80</v>
      </c>
      <c r="D10445" t="s">
        <v>105</v>
      </c>
      <c r="E10445" t="s">
        <v>202</v>
      </c>
      <c r="F10445" t="s">
        <v>15777</v>
      </c>
      <c r="G10445" t="s">
        <v>156</v>
      </c>
      <c r="H10445" t="s">
        <v>157</v>
      </c>
      <c r="I10445" t="s">
        <v>135</v>
      </c>
      <c r="J10445" t="s">
        <v>136</v>
      </c>
      <c r="K10445" t="s">
        <v>137</v>
      </c>
      <c r="L10445" t="s">
        <v>29200</v>
      </c>
      <c r="M10445" t="s">
        <v>29201</v>
      </c>
      <c r="N10445">
        <v>0.888055555</v>
      </c>
      <c r="O10445">
        <v>0</v>
      </c>
      <c r="P10445">
        <v>417</v>
      </c>
      <c r="Q10445">
        <v>1</v>
      </c>
      <c r="R10445">
        <v>30</v>
      </c>
      <c r="S10445">
        <v>4</v>
      </c>
      <c r="T10445">
        <v>57</v>
      </c>
      <c r="U10445">
        <v>7</v>
      </c>
      <c r="V10445">
        <v>0</v>
      </c>
      <c r="W10445">
        <v>0</v>
      </c>
      <c r="X10445">
        <v>78.614928166971751</v>
      </c>
      <c r="Y10445">
        <v>4.4583113109620252</v>
      </c>
      <c r="Z10445">
        <v>7.5556673656405335</v>
      </c>
      <c r="AA10445">
        <v>52.216314025655691</v>
      </c>
      <c r="AB10445">
        <v>25.746869045121716</v>
      </c>
      <c r="AC10445">
        <v>215.80431065295741</v>
      </c>
      <c r="AD10445">
        <v>0</v>
      </c>
      <c r="AE10445">
        <v>384.39640056730912</v>
      </c>
    </row>
    <row r="10446" spans="1:31" x14ac:dyDescent="0.25">
      <c r="A10446">
        <v>1858982</v>
      </c>
      <c r="B10446">
        <v>1</v>
      </c>
      <c r="C10446" t="s">
        <v>81</v>
      </c>
      <c r="D10446" t="s">
        <v>128</v>
      </c>
      <c r="E10446" t="s">
        <v>268</v>
      </c>
      <c r="F10446" t="s">
        <v>29202</v>
      </c>
      <c r="G10446" t="s">
        <v>156</v>
      </c>
      <c r="H10446" t="s">
        <v>157</v>
      </c>
      <c r="I10446" t="s">
        <v>135</v>
      </c>
      <c r="J10446" t="s">
        <v>136</v>
      </c>
      <c r="K10446" t="s">
        <v>137</v>
      </c>
      <c r="L10446" t="s">
        <v>29203</v>
      </c>
      <c r="M10446" t="s">
        <v>29204</v>
      </c>
      <c r="N10446">
        <v>1.0177777770000001</v>
      </c>
      <c r="O10446">
        <v>5</v>
      </c>
      <c r="P10446">
        <v>1032</v>
      </c>
      <c r="Q10446">
        <v>6</v>
      </c>
      <c r="R10446">
        <v>19</v>
      </c>
      <c r="S10446">
        <v>26</v>
      </c>
      <c r="T10446">
        <v>74</v>
      </c>
      <c r="U10446">
        <v>4</v>
      </c>
      <c r="V10446">
        <v>0</v>
      </c>
      <c r="W10446">
        <v>0.77281664253150018</v>
      </c>
      <c r="X10446">
        <v>174.86059544576355</v>
      </c>
      <c r="Y10446">
        <v>7.7021941106300833</v>
      </c>
      <c r="Z10446">
        <v>4.7624118343097361</v>
      </c>
      <c r="AA10446">
        <v>87.092333079275093</v>
      </c>
      <c r="AB10446">
        <v>26.953564941849535</v>
      </c>
      <c r="AC10446">
        <v>489.57179519588954</v>
      </c>
      <c r="AD10446">
        <v>0</v>
      </c>
      <c r="AE10446">
        <v>791.71571125024911</v>
      </c>
    </row>
    <row r="10447" spans="1:31" x14ac:dyDescent="0.25">
      <c r="A10447">
        <v>1859815</v>
      </c>
      <c r="B10447">
        <v>1</v>
      </c>
      <c r="C10447" t="s">
        <v>81</v>
      </c>
      <c r="D10447" t="s">
        <v>127</v>
      </c>
      <c r="E10447" t="s">
        <v>164</v>
      </c>
      <c r="F10447" t="s">
        <v>4205</v>
      </c>
      <c r="G10447" t="s">
        <v>156</v>
      </c>
      <c r="H10447" t="s">
        <v>157</v>
      </c>
      <c r="I10447" t="s">
        <v>135</v>
      </c>
      <c r="J10447" t="s">
        <v>136</v>
      </c>
      <c r="K10447" t="s">
        <v>137</v>
      </c>
      <c r="L10447" t="s">
        <v>29205</v>
      </c>
      <c r="M10447" t="s">
        <v>29206</v>
      </c>
      <c r="N10447">
        <v>2.4797222219999999</v>
      </c>
      <c r="O10447">
        <v>2</v>
      </c>
      <c r="P10447">
        <v>52</v>
      </c>
      <c r="Q10447">
        <v>79</v>
      </c>
      <c r="R10447">
        <v>74</v>
      </c>
      <c r="S10447">
        <v>0</v>
      </c>
      <c r="T10447">
        <v>5</v>
      </c>
      <c r="U10447">
        <v>1</v>
      </c>
      <c r="V10447">
        <v>0</v>
      </c>
      <c r="W10447">
        <v>2.7958896668204005</v>
      </c>
      <c r="X10447">
        <v>30.690714983288032</v>
      </c>
      <c r="Y10447">
        <v>384.07004858404792</v>
      </c>
      <c r="Z10447">
        <v>290.10106931083811</v>
      </c>
      <c r="AA10447">
        <v>0</v>
      </c>
      <c r="AB10447">
        <v>4.8512786123582696</v>
      </c>
      <c r="AC10447">
        <v>332.15287847877909</v>
      </c>
      <c r="AD10447">
        <v>0</v>
      </c>
      <c r="AE10447">
        <v>1044.6618796361317</v>
      </c>
    </row>
    <row r="10448" spans="1:31" x14ac:dyDescent="0.25">
      <c r="A10448">
        <v>1859792</v>
      </c>
      <c r="B10448">
        <v>1</v>
      </c>
      <c r="C10448" t="s">
        <v>80</v>
      </c>
      <c r="D10448" t="s">
        <v>98</v>
      </c>
      <c r="E10448" t="s">
        <v>131</v>
      </c>
      <c r="F10448" t="s">
        <v>29207</v>
      </c>
      <c r="G10448" t="s">
        <v>133</v>
      </c>
      <c r="H10448" t="s">
        <v>134</v>
      </c>
      <c r="I10448" t="s">
        <v>135</v>
      </c>
      <c r="J10448" t="s">
        <v>136</v>
      </c>
      <c r="K10448" t="s">
        <v>137</v>
      </c>
      <c r="L10448" t="s">
        <v>29208</v>
      </c>
      <c r="M10448" t="s">
        <v>29209</v>
      </c>
      <c r="N10448">
        <v>1.675277777</v>
      </c>
      <c r="O10448">
        <v>0</v>
      </c>
      <c r="P10448">
        <v>40</v>
      </c>
      <c r="Q10448">
        <v>0</v>
      </c>
      <c r="R10448">
        <v>15</v>
      </c>
      <c r="S10448">
        <v>0</v>
      </c>
      <c r="T10448">
        <v>10</v>
      </c>
      <c r="U10448">
        <v>0</v>
      </c>
      <c r="V10448">
        <v>0</v>
      </c>
      <c r="W10448">
        <v>0</v>
      </c>
      <c r="X10448">
        <v>19.566950918514063</v>
      </c>
      <c r="Y10448">
        <v>0</v>
      </c>
      <c r="Z10448">
        <v>15.961033020891447</v>
      </c>
      <c r="AA10448">
        <v>0</v>
      </c>
      <c r="AB10448">
        <v>8.7125788324818014</v>
      </c>
      <c r="AC10448">
        <v>0</v>
      </c>
      <c r="AD10448">
        <v>0</v>
      </c>
      <c r="AE10448">
        <v>44.240562771887312</v>
      </c>
    </row>
    <row r="10449" spans="1:31" x14ac:dyDescent="0.25">
      <c r="A10449">
        <v>1859669</v>
      </c>
      <c r="B10449">
        <v>1</v>
      </c>
      <c r="C10449" t="s">
        <v>80</v>
      </c>
      <c r="D10449" t="s">
        <v>93</v>
      </c>
      <c r="E10449" t="s">
        <v>131</v>
      </c>
      <c r="F10449" t="s">
        <v>29210</v>
      </c>
      <c r="G10449" t="s">
        <v>133</v>
      </c>
      <c r="H10449" t="s">
        <v>134</v>
      </c>
      <c r="I10449" t="s">
        <v>135</v>
      </c>
      <c r="J10449" t="s">
        <v>136</v>
      </c>
      <c r="K10449" t="s">
        <v>137</v>
      </c>
      <c r="L10449" t="s">
        <v>29211</v>
      </c>
      <c r="M10449" t="s">
        <v>29212</v>
      </c>
      <c r="N10449">
        <v>3.4188888880000001</v>
      </c>
      <c r="O10449">
        <v>0</v>
      </c>
      <c r="P10449">
        <v>10</v>
      </c>
      <c r="Q10449">
        <v>0</v>
      </c>
      <c r="R10449">
        <v>3</v>
      </c>
      <c r="S10449">
        <v>0</v>
      </c>
      <c r="T10449">
        <v>7</v>
      </c>
      <c r="U10449">
        <v>0</v>
      </c>
      <c r="V10449">
        <v>0</v>
      </c>
      <c r="W10449">
        <v>0</v>
      </c>
      <c r="X10449">
        <v>10.765804734228036</v>
      </c>
      <c r="Y10449">
        <v>0</v>
      </c>
      <c r="Z10449">
        <v>14.358092859266627</v>
      </c>
      <c r="AA10449">
        <v>0</v>
      </c>
      <c r="AB10449">
        <v>4.9446786038964987</v>
      </c>
      <c r="AC10449">
        <v>0</v>
      </c>
      <c r="AD10449">
        <v>0</v>
      </c>
      <c r="AE10449">
        <v>30.06857619739116</v>
      </c>
    </row>
    <row r="10450" spans="1:31" x14ac:dyDescent="0.25">
      <c r="A10450">
        <v>1859128</v>
      </c>
      <c r="B10450">
        <v>1</v>
      </c>
      <c r="C10450" t="s">
        <v>80</v>
      </c>
      <c r="D10450" t="s">
        <v>93</v>
      </c>
      <c r="E10450" t="s">
        <v>252</v>
      </c>
      <c r="F10450" t="s">
        <v>29213</v>
      </c>
      <c r="G10450" t="s">
        <v>150</v>
      </c>
      <c r="H10450" t="s">
        <v>134</v>
      </c>
      <c r="I10450" t="s">
        <v>135</v>
      </c>
      <c r="J10450" t="s">
        <v>136</v>
      </c>
      <c r="K10450" t="s">
        <v>151</v>
      </c>
      <c r="L10450" t="s">
        <v>29214</v>
      </c>
      <c r="M10450" t="s">
        <v>29215</v>
      </c>
      <c r="N10450">
        <v>8.7742683330000002</v>
      </c>
      <c r="O10450">
        <v>0</v>
      </c>
      <c r="P10450">
        <v>474</v>
      </c>
      <c r="Q10450">
        <v>0</v>
      </c>
      <c r="R10450">
        <v>0</v>
      </c>
      <c r="S10450">
        <v>0</v>
      </c>
      <c r="T10450">
        <v>32</v>
      </c>
      <c r="U10450">
        <v>0</v>
      </c>
      <c r="V10450">
        <v>0</v>
      </c>
      <c r="W10450">
        <v>0</v>
      </c>
      <c r="X10450">
        <v>729.06897306610858</v>
      </c>
      <c r="Y10450">
        <v>0</v>
      </c>
      <c r="Z10450">
        <v>0</v>
      </c>
      <c r="AA10450">
        <v>0</v>
      </c>
      <c r="AB10450">
        <v>186.09429102708987</v>
      </c>
      <c r="AC10450">
        <v>0</v>
      </c>
      <c r="AD10450">
        <v>0</v>
      </c>
      <c r="AE10450">
        <v>915.16326409319845</v>
      </c>
    </row>
    <row r="10451" spans="1:31" x14ac:dyDescent="0.25">
      <c r="A10451">
        <v>1859686</v>
      </c>
      <c r="B10451">
        <v>1</v>
      </c>
      <c r="C10451" t="s">
        <v>81</v>
      </c>
      <c r="D10451" t="s">
        <v>128</v>
      </c>
      <c r="E10451" t="s">
        <v>223</v>
      </c>
      <c r="F10451" t="s">
        <v>29216</v>
      </c>
      <c r="G10451" t="s">
        <v>2957</v>
      </c>
      <c r="H10451" t="s">
        <v>134</v>
      </c>
      <c r="I10451" t="s">
        <v>135</v>
      </c>
      <c r="J10451" t="s">
        <v>136</v>
      </c>
      <c r="K10451" t="s">
        <v>137</v>
      </c>
      <c r="L10451" t="s">
        <v>29217</v>
      </c>
      <c r="M10451" t="s">
        <v>29218</v>
      </c>
      <c r="N10451">
        <v>3.807222222</v>
      </c>
      <c r="O10451">
        <v>0</v>
      </c>
      <c r="P10451">
        <v>316</v>
      </c>
      <c r="Q10451">
        <v>0</v>
      </c>
      <c r="R10451">
        <v>0</v>
      </c>
      <c r="S10451">
        <v>0</v>
      </c>
      <c r="T10451">
        <v>24</v>
      </c>
      <c r="U10451">
        <v>0</v>
      </c>
      <c r="V10451">
        <v>0</v>
      </c>
      <c r="W10451">
        <v>0</v>
      </c>
      <c r="X10451">
        <v>299.44730577113279</v>
      </c>
      <c r="Y10451">
        <v>0</v>
      </c>
      <c r="Z10451">
        <v>0</v>
      </c>
      <c r="AA10451">
        <v>0</v>
      </c>
      <c r="AB10451">
        <v>185.96578440815333</v>
      </c>
      <c r="AC10451">
        <v>0</v>
      </c>
      <c r="AD10451">
        <v>0</v>
      </c>
      <c r="AE10451">
        <v>485.41309017928609</v>
      </c>
    </row>
    <row r="10452" spans="1:31" x14ac:dyDescent="0.25">
      <c r="A10452">
        <v>1859082</v>
      </c>
      <c r="B10452">
        <v>1</v>
      </c>
      <c r="C10452" t="s">
        <v>81</v>
      </c>
      <c r="D10452" t="s">
        <v>121</v>
      </c>
      <c r="E10452" t="s">
        <v>252</v>
      </c>
      <c r="F10452" t="s">
        <v>29219</v>
      </c>
      <c r="G10452" t="s">
        <v>150</v>
      </c>
      <c r="H10452" t="s">
        <v>134</v>
      </c>
      <c r="I10452" t="s">
        <v>135</v>
      </c>
      <c r="J10452" t="s">
        <v>136</v>
      </c>
      <c r="K10452" t="s">
        <v>151</v>
      </c>
      <c r="L10452" t="s">
        <v>29220</v>
      </c>
      <c r="M10452" t="s">
        <v>29221</v>
      </c>
      <c r="N10452">
        <v>9.5270480549999998</v>
      </c>
      <c r="O10452">
        <v>0</v>
      </c>
      <c r="P10452">
        <v>25</v>
      </c>
      <c r="Q10452">
        <v>0</v>
      </c>
      <c r="R10452">
        <v>7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33.450536084913516</v>
      </c>
      <c r="Y10452">
        <v>0</v>
      </c>
      <c r="Z10452">
        <v>12.576654706396583</v>
      </c>
      <c r="AA10452">
        <v>0</v>
      </c>
      <c r="AB10452">
        <v>0</v>
      </c>
      <c r="AC10452">
        <v>0</v>
      </c>
      <c r="AD10452">
        <v>0</v>
      </c>
      <c r="AE10452">
        <v>46.027190791310097</v>
      </c>
    </row>
    <row r="10453" spans="1:31" x14ac:dyDescent="0.25">
      <c r="A10453">
        <v>1859377</v>
      </c>
      <c r="B10453">
        <v>1</v>
      </c>
      <c r="C10453" t="s">
        <v>80</v>
      </c>
      <c r="D10453" t="s">
        <v>97</v>
      </c>
      <c r="E10453" t="s">
        <v>131</v>
      </c>
      <c r="F10453" t="s">
        <v>24789</v>
      </c>
      <c r="G10453" t="s">
        <v>133</v>
      </c>
      <c r="H10453" t="s">
        <v>134</v>
      </c>
      <c r="I10453" t="s">
        <v>135</v>
      </c>
      <c r="J10453" t="s">
        <v>136</v>
      </c>
      <c r="K10453" t="s">
        <v>137</v>
      </c>
      <c r="L10453" t="s">
        <v>29222</v>
      </c>
      <c r="M10453" t="s">
        <v>29223</v>
      </c>
      <c r="N10453">
        <v>3.7113888880000001</v>
      </c>
      <c r="O10453">
        <v>0</v>
      </c>
      <c r="P10453">
        <v>61</v>
      </c>
      <c r="Q10453">
        <v>0</v>
      </c>
      <c r="R10453">
        <v>1</v>
      </c>
      <c r="S10453">
        <v>0</v>
      </c>
      <c r="T10453">
        <v>14</v>
      </c>
      <c r="U10453">
        <v>0</v>
      </c>
      <c r="V10453">
        <v>0</v>
      </c>
      <c r="W10453">
        <v>0</v>
      </c>
      <c r="X10453">
        <v>51.620186632407531</v>
      </c>
      <c r="Y10453">
        <v>0</v>
      </c>
      <c r="Z10453">
        <v>0.97050386079025008</v>
      </c>
      <c r="AA10453">
        <v>0</v>
      </c>
      <c r="AB10453">
        <v>93.99631139919012</v>
      </c>
      <c r="AC10453">
        <v>0</v>
      </c>
      <c r="AD10453">
        <v>0</v>
      </c>
      <c r="AE10453">
        <v>146.58700189238789</v>
      </c>
    </row>
    <row r="10454" spans="1:31" x14ac:dyDescent="0.25">
      <c r="A10454">
        <v>1858999</v>
      </c>
      <c r="B10454">
        <v>1</v>
      </c>
      <c r="C10454" t="s">
        <v>81</v>
      </c>
      <c r="D10454" t="s">
        <v>116</v>
      </c>
      <c r="E10454" t="s">
        <v>164</v>
      </c>
      <c r="F10454" t="s">
        <v>29224</v>
      </c>
      <c r="G10454" t="s">
        <v>156</v>
      </c>
      <c r="H10454" t="s">
        <v>157</v>
      </c>
      <c r="I10454" t="s">
        <v>135</v>
      </c>
      <c r="J10454" t="s">
        <v>136</v>
      </c>
      <c r="K10454" t="s">
        <v>137</v>
      </c>
      <c r="L10454" t="s">
        <v>29225</v>
      </c>
      <c r="M10454" t="s">
        <v>29226</v>
      </c>
      <c r="N10454">
        <v>0.83194444400000001</v>
      </c>
      <c r="O10454">
        <v>0</v>
      </c>
      <c r="P10454">
        <v>669</v>
      </c>
      <c r="Q10454">
        <v>0</v>
      </c>
      <c r="R10454">
        <v>67</v>
      </c>
      <c r="S10454">
        <v>2</v>
      </c>
      <c r="T10454">
        <v>84</v>
      </c>
      <c r="U10454">
        <v>0</v>
      </c>
      <c r="V10454">
        <v>0</v>
      </c>
      <c r="W10454">
        <v>0</v>
      </c>
      <c r="X10454">
        <v>51.636918264241629</v>
      </c>
      <c r="Y10454">
        <v>0</v>
      </c>
      <c r="Z10454">
        <v>8.4741814800424464</v>
      </c>
      <c r="AA10454">
        <v>2.1392419849325002</v>
      </c>
      <c r="AB10454">
        <v>13.531839846243582</v>
      </c>
      <c r="AC10454">
        <v>0</v>
      </c>
      <c r="AD10454">
        <v>0</v>
      </c>
      <c r="AE10454">
        <v>75.782181575460157</v>
      </c>
    </row>
    <row r="10455" spans="1:31" x14ac:dyDescent="0.25">
      <c r="A10455">
        <v>1859191</v>
      </c>
      <c r="B10455">
        <v>1</v>
      </c>
      <c r="C10455" t="s">
        <v>81</v>
      </c>
      <c r="D10455" t="s">
        <v>119</v>
      </c>
      <c r="E10455" t="s">
        <v>164</v>
      </c>
      <c r="F10455" t="s">
        <v>743</v>
      </c>
      <c r="G10455" t="s">
        <v>156</v>
      </c>
      <c r="H10455" t="s">
        <v>157</v>
      </c>
      <c r="I10455" t="s">
        <v>179</v>
      </c>
      <c r="J10455" t="s">
        <v>136</v>
      </c>
      <c r="K10455" t="s">
        <v>137</v>
      </c>
      <c r="L10455" t="s">
        <v>29227</v>
      </c>
      <c r="M10455" t="s">
        <v>29228</v>
      </c>
      <c r="N10455">
        <v>5.5555550000000002E-3</v>
      </c>
      <c r="O10455">
        <v>0</v>
      </c>
      <c r="P10455">
        <v>1498</v>
      </c>
      <c r="Q10455">
        <v>92</v>
      </c>
      <c r="R10455">
        <v>334</v>
      </c>
      <c r="S10455">
        <v>2</v>
      </c>
      <c r="T10455">
        <v>66</v>
      </c>
      <c r="U10455">
        <v>0</v>
      </c>
      <c r="V10455">
        <v>0</v>
      </c>
      <c r="W10455">
        <v>0</v>
      </c>
      <c r="X10455">
        <v>1.3126195820278335</v>
      </c>
      <c r="Y10455">
        <v>3.9904063601246116</v>
      </c>
      <c r="Z10455">
        <v>9.8801767788889929</v>
      </c>
      <c r="AA10455">
        <v>3.5271441457500004E-2</v>
      </c>
      <c r="AB10455">
        <v>0.16833287991433332</v>
      </c>
      <c r="AC10455">
        <v>0</v>
      </c>
      <c r="AD10455">
        <v>0</v>
      </c>
      <c r="AE10455">
        <v>15.38680704241327</v>
      </c>
    </row>
    <row r="10456" spans="1:31" x14ac:dyDescent="0.25">
      <c r="A10456">
        <v>1859291</v>
      </c>
      <c r="B10456">
        <v>1</v>
      </c>
      <c r="C10456" t="s">
        <v>80</v>
      </c>
      <c r="D10456" t="s">
        <v>84</v>
      </c>
      <c r="E10456" t="s">
        <v>223</v>
      </c>
      <c r="F10456" t="s">
        <v>29229</v>
      </c>
      <c r="G10456" t="s">
        <v>217</v>
      </c>
      <c r="H10456" t="s">
        <v>134</v>
      </c>
      <c r="I10456" t="s">
        <v>135</v>
      </c>
      <c r="J10456" t="s">
        <v>136</v>
      </c>
      <c r="K10456" t="s">
        <v>137</v>
      </c>
      <c r="L10456" t="s">
        <v>29230</v>
      </c>
      <c r="M10456" t="s">
        <v>29231</v>
      </c>
      <c r="N10456">
        <v>1.7661111110000001</v>
      </c>
      <c r="O10456">
        <v>0</v>
      </c>
      <c r="P10456">
        <v>130</v>
      </c>
      <c r="Q10456">
        <v>0</v>
      </c>
      <c r="R10456">
        <v>0</v>
      </c>
      <c r="S10456">
        <v>0</v>
      </c>
      <c r="T10456">
        <v>1</v>
      </c>
      <c r="U10456">
        <v>0</v>
      </c>
      <c r="V10456">
        <v>0</v>
      </c>
      <c r="W10456">
        <v>0</v>
      </c>
      <c r="X10456">
        <v>45.625568140473575</v>
      </c>
      <c r="Y10456">
        <v>0</v>
      </c>
      <c r="Z10456">
        <v>0</v>
      </c>
      <c r="AA10456">
        <v>0</v>
      </c>
      <c r="AB10456">
        <v>11.946793937703067</v>
      </c>
      <c r="AC10456">
        <v>0</v>
      </c>
      <c r="AD10456">
        <v>0</v>
      </c>
      <c r="AE10456">
        <v>57.572362078176639</v>
      </c>
    </row>
    <row r="10457" spans="1:31" x14ac:dyDescent="0.25">
      <c r="A10457">
        <v>1859732</v>
      </c>
      <c r="B10457">
        <v>1</v>
      </c>
      <c r="C10457" t="s">
        <v>80</v>
      </c>
      <c r="D10457" t="s">
        <v>92</v>
      </c>
      <c r="E10457" t="s">
        <v>154</v>
      </c>
      <c r="F10457" t="s">
        <v>29232</v>
      </c>
      <c r="G10457" t="s">
        <v>175</v>
      </c>
      <c r="H10457" t="s">
        <v>157</v>
      </c>
      <c r="I10457" t="s">
        <v>135</v>
      </c>
      <c r="J10457" t="s">
        <v>136</v>
      </c>
      <c r="K10457" t="s">
        <v>137</v>
      </c>
      <c r="L10457" t="s">
        <v>29233</v>
      </c>
      <c r="M10457" t="s">
        <v>29234</v>
      </c>
      <c r="N10457">
        <v>1.6850000000000001</v>
      </c>
      <c r="O10457">
        <v>0</v>
      </c>
      <c r="P10457">
        <v>30</v>
      </c>
      <c r="Q10457">
        <v>0</v>
      </c>
      <c r="R10457">
        <v>24</v>
      </c>
      <c r="S10457">
        <v>0</v>
      </c>
      <c r="T10457">
        <v>5</v>
      </c>
      <c r="U10457">
        <v>0</v>
      </c>
      <c r="V10457">
        <v>0</v>
      </c>
      <c r="W10457">
        <v>0</v>
      </c>
      <c r="X10457">
        <v>17.255987233386833</v>
      </c>
      <c r="Y10457">
        <v>0</v>
      </c>
      <c r="Z10457">
        <v>52.900477646183575</v>
      </c>
      <c r="AA10457">
        <v>0</v>
      </c>
      <c r="AB10457">
        <v>10.543743725556</v>
      </c>
      <c r="AC10457">
        <v>0</v>
      </c>
      <c r="AD10457">
        <v>0</v>
      </c>
      <c r="AE10457">
        <v>80.700208605126406</v>
      </c>
    </row>
    <row r="10458" spans="1:31" x14ac:dyDescent="0.25">
      <c r="A10458">
        <v>1859337</v>
      </c>
      <c r="B10458">
        <v>1</v>
      </c>
      <c r="C10458" t="s">
        <v>80</v>
      </c>
      <c r="D10458" t="s">
        <v>90</v>
      </c>
      <c r="E10458" t="s">
        <v>140</v>
      </c>
      <c r="F10458" t="s">
        <v>29235</v>
      </c>
      <c r="G10458" t="s">
        <v>246</v>
      </c>
      <c r="H10458" t="s">
        <v>134</v>
      </c>
      <c r="I10458" t="s">
        <v>135</v>
      </c>
      <c r="J10458" t="s">
        <v>136</v>
      </c>
      <c r="K10458" t="s">
        <v>137</v>
      </c>
      <c r="L10458" t="s">
        <v>29236</v>
      </c>
      <c r="M10458" t="s">
        <v>29237</v>
      </c>
      <c r="N10458">
        <v>2.2463888879999998</v>
      </c>
      <c r="O10458">
        <v>0</v>
      </c>
      <c r="P10458">
        <v>4</v>
      </c>
      <c r="Q10458">
        <v>0</v>
      </c>
      <c r="R10458">
        <v>0</v>
      </c>
      <c r="S10458">
        <v>0</v>
      </c>
      <c r="T10458">
        <v>4</v>
      </c>
      <c r="U10458">
        <v>0</v>
      </c>
      <c r="V10458">
        <v>0</v>
      </c>
      <c r="W10458">
        <v>0</v>
      </c>
      <c r="X10458">
        <v>1.2778889859307001</v>
      </c>
      <c r="Y10458">
        <v>0</v>
      </c>
      <c r="Z10458">
        <v>0</v>
      </c>
      <c r="AA10458">
        <v>0</v>
      </c>
      <c r="AB10458">
        <v>9.1197822391662235</v>
      </c>
      <c r="AC10458">
        <v>0</v>
      </c>
      <c r="AD10458">
        <v>0</v>
      </c>
      <c r="AE10458">
        <v>10.397671225096923</v>
      </c>
    </row>
    <row r="10459" spans="1:31" x14ac:dyDescent="0.25">
      <c r="A10459">
        <v>1859586</v>
      </c>
      <c r="B10459">
        <v>1</v>
      </c>
      <c r="C10459" t="s">
        <v>80</v>
      </c>
      <c r="D10459" t="s">
        <v>108</v>
      </c>
      <c r="E10459" t="s">
        <v>140</v>
      </c>
      <c r="F10459" t="s">
        <v>29238</v>
      </c>
      <c r="G10459" t="s">
        <v>142</v>
      </c>
      <c r="H10459" t="s">
        <v>134</v>
      </c>
      <c r="I10459" t="s">
        <v>135</v>
      </c>
      <c r="J10459" t="s">
        <v>136</v>
      </c>
      <c r="K10459" t="s">
        <v>137</v>
      </c>
      <c r="L10459" t="s">
        <v>29239</v>
      </c>
      <c r="M10459" t="s">
        <v>29240</v>
      </c>
      <c r="N10459">
        <v>2.2486111110000002</v>
      </c>
      <c r="O10459">
        <v>0</v>
      </c>
      <c r="P10459">
        <v>0</v>
      </c>
      <c r="Q10459">
        <v>0</v>
      </c>
      <c r="R10459">
        <v>1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2.0663755104663002</v>
      </c>
      <c r="AA10459">
        <v>0</v>
      </c>
      <c r="AB10459">
        <v>0</v>
      </c>
      <c r="AC10459">
        <v>0</v>
      </c>
      <c r="AD10459">
        <v>0</v>
      </c>
      <c r="AE10459">
        <v>2.0663755104663002</v>
      </c>
    </row>
    <row r="10460" spans="1:31" x14ac:dyDescent="0.25">
      <c r="A10460">
        <v>1859563</v>
      </c>
      <c r="B10460">
        <v>1</v>
      </c>
      <c r="C10460" t="s">
        <v>80</v>
      </c>
      <c r="D10460" t="s">
        <v>82</v>
      </c>
      <c r="E10460" t="s">
        <v>223</v>
      </c>
      <c r="F10460" t="s">
        <v>27393</v>
      </c>
      <c r="G10460" t="s">
        <v>133</v>
      </c>
      <c r="H10460" t="s">
        <v>134</v>
      </c>
      <c r="I10460" t="s">
        <v>135</v>
      </c>
      <c r="J10460" t="s">
        <v>136</v>
      </c>
      <c r="K10460" t="s">
        <v>137</v>
      </c>
      <c r="L10460" t="s">
        <v>29241</v>
      </c>
      <c r="M10460" t="s">
        <v>29242</v>
      </c>
      <c r="N10460">
        <v>2.08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59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182.20258851900937</v>
      </c>
      <c r="AC10460">
        <v>0</v>
      </c>
      <c r="AD10460">
        <v>0</v>
      </c>
      <c r="AE10460">
        <v>182.20258851900937</v>
      </c>
    </row>
    <row r="10461" spans="1:31" x14ac:dyDescent="0.25">
      <c r="A10461">
        <v>1859749</v>
      </c>
      <c r="B10461">
        <v>1</v>
      </c>
      <c r="C10461" t="s">
        <v>81</v>
      </c>
      <c r="D10461" t="s">
        <v>120</v>
      </c>
      <c r="E10461" t="s">
        <v>164</v>
      </c>
      <c r="F10461" t="s">
        <v>29243</v>
      </c>
      <c r="G10461" t="s">
        <v>156</v>
      </c>
      <c r="H10461" t="s">
        <v>157</v>
      </c>
      <c r="I10461" t="s">
        <v>135</v>
      </c>
      <c r="J10461" t="s">
        <v>136</v>
      </c>
      <c r="K10461" t="s">
        <v>137</v>
      </c>
      <c r="L10461" t="s">
        <v>29244</v>
      </c>
      <c r="M10461" t="s">
        <v>29245</v>
      </c>
      <c r="N10461">
        <v>0.54027777700000001</v>
      </c>
      <c r="O10461">
        <v>0</v>
      </c>
      <c r="P10461">
        <v>279</v>
      </c>
      <c r="Q10461">
        <v>4</v>
      </c>
      <c r="R10461">
        <v>17</v>
      </c>
      <c r="S10461">
        <v>0</v>
      </c>
      <c r="T10461">
        <v>25</v>
      </c>
      <c r="U10461">
        <v>0</v>
      </c>
      <c r="V10461">
        <v>0</v>
      </c>
      <c r="W10461">
        <v>0</v>
      </c>
      <c r="X10461">
        <v>40.992004392733797</v>
      </c>
      <c r="Y10461">
        <v>4.8130075089086661</v>
      </c>
      <c r="Z10461">
        <v>58.380963501181242</v>
      </c>
      <c r="AA10461">
        <v>0</v>
      </c>
      <c r="AB10461">
        <v>5.4999393090218351</v>
      </c>
      <c r="AC10461">
        <v>0</v>
      </c>
      <c r="AD10461">
        <v>0</v>
      </c>
      <c r="AE10461">
        <v>109.68591471184556</v>
      </c>
    </row>
    <row r="10462" spans="1:31" x14ac:dyDescent="0.25">
      <c r="A10462">
        <v>1859085</v>
      </c>
      <c r="B10462">
        <v>1</v>
      </c>
      <c r="C10462" t="s">
        <v>80</v>
      </c>
      <c r="D10462" t="s">
        <v>94</v>
      </c>
      <c r="E10462" t="s">
        <v>131</v>
      </c>
      <c r="F10462" t="s">
        <v>29246</v>
      </c>
      <c r="G10462" t="s">
        <v>873</v>
      </c>
      <c r="H10462" t="s">
        <v>134</v>
      </c>
      <c r="I10462" t="s">
        <v>135</v>
      </c>
      <c r="J10462" t="s">
        <v>136</v>
      </c>
      <c r="K10462" t="s">
        <v>137</v>
      </c>
      <c r="L10462" t="s">
        <v>29247</v>
      </c>
      <c r="M10462" t="s">
        <v>29248</v>
      </c>
      <c r="N10462">
        <v>4.9133333329999997</v>
      </c>
      <c r="O10462">
        <v>0</v>
      </c>
      <c r="P10462">
        <v>5</v>
      </c>
      <c r="Q10462">
        <v>0</v>
      </c>
      <c r="R10462">
        <v>6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4.7864634752634663</v>
      </c>
      <c r="Y10462">
        <v>0</v>
      </c>
      <c r="Z10462">
        <v>5.7360965079600001</v>
      </c>
      <c r="AA10462">
        <v>0</v>
      </c>
      <c r="AB10462">
        <v>0</v>
      </c>
      <c r="AC10462">
        <v>0</v>
      </c>
      <c r="AD10462">
        <v>0</v>
      </c>
      <c r="AE10462">
        <v>10.522559983223466</v>
      </c>
    </row>
    <row r="10463" spans="1:31" x14ac:dyDescent="0.25">
      <c r="A10463">
        <v>1859520</v>
      </c>
      <c r="B10463">
        <v>1</v>
      </c>
      <c r="C10463" t="s">
        <v>80</v>
      </c>
      <c r="D10463" t="s">
        <v>88</v>
      </c>
      <c r="E10463" t="s">
        <v>140</v>
      </c>
      <c r="F10463" t="s">
        <v>29249</v>
      </c>
      <c r="G10463" t="s">
        <v>213</v>
      </c>
      <c r="H10463" t="s">
        <v>134</v>
      </c>
      <c r="I10463" t="s">
        <v>135</v>
      </c>
      <c r="J10463" t="s">
        <v>136</v>
      </c>
      <c r="K10463" t="s">
        <v>137</v>
      </c>
      <c r="L10463" t="s">
        <v>29250</v>
      </c>
      <c r="M10463" t="s">
        <v>29251</v>
      </c>
      <c r="N10463">
        <v>5.3094444440000004</v>
      </c>
      <c r="O10463">
        <v>0</v>
      </c>
      <c r="P10463">
        <v>2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2.3578548219617006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2.3578548219617006</v>
      </c>
    </row>
    <row r="10464" spans="1:31" x14ac:dyDescent="0.25">
      <c r="A10464">
        <v>1859022</v>
      </c>
      <c r="B10464">
        <v>1</v>
      </c>
      <c r="C10464" t="s">
        <v>81</v>
      </c>
      <c r="D10464" t="s">
        <v>118</v>
      </c>
      <c r="E10464" t="s">
        <v>164</v>
      </c>
      <c r="F10464" t="s">
        <v>25360</v>
      </c>
      <c r="G10464" t="s">
        <v>156</v>
      </c>
      <c r="H10464" t="s">
        <v>157</v>
      </c>
      <c r="I10464" t="s">
        <v>135</v>
      </c>
      <c r="J10464" t="s">
        <v>136</v>
      </c>
      <c r="K10464" t="s">
        <v>137</v>
      </c>
      <c r="L10464" t="s">
        <v>29252</v>
      </c>
      <c r="M10464" t="s">
        <v>29253</v>
      </c>
      <c r="N10464">
        <v>1.8444444440000001</v>
      </c>
      <c r="O10464">
        <v>0</v>
      </c>
      <c r="P10464">
        <v>1</v>
      </c>
      <c r="Q10464">
        <v>13</v>
      </c>
      <c r="R10464">
        <v>8</v>
      </c>
      <c r="S10464">
        <v>9</v>
      </c>
      <c r="T10464">
        <v>0</v>
      </c>
      <c r="U10464">
        <v>10</v>
      </c>
      <c r="V10464">
        <v>0</v>
      </c>
      <c r="W10464">
        <v>0</v>
      </c>
      <c r="X10464">
        <v>7.7245117922549997E-2</v>
      </c>
      <c r="Y10464">
        <v>48.333143960086545</v>
      </c>
      <c r="Z10464">
        <v>32.576690165834769</v>
      </c>
      <c r="AA10464">
        <v>180.95401586929421</v>
      </c>
      <c r="AB10464">
        <v>0</v>
      </c>
      <c r="AC10464">
        <v>2058.1355767400933</v>
      </c>
      <c r="AD10464">
        <v>0</v>
      </c>
      <c r="AE10464">
        <v>2320.0766718532313</v>
      </c>
    </row>
    <row r="10465" spans="1:31" x14ac:dyDescent="0.25">
      <c r="A10465">
        <v>1859271</v>
      </c>
      <c r="B10465">
        <v>1</v>
      </c>
      <c r="C10465" t="s">
        <v>80</v>
      </c>
      <c r="D10465" t="s">
        <v>105</v>
      </c>
      <c r="E10465" t="s">
        <v>140</v>
      </c>
      <c r="F10465" t="s">
        <v>29254</v>
      </c>
      <c r="G10465" t="s">
        <v>213</v>
      </c>
      <c r="H10465" t="s">
        <v>134</v>
      </c>
      <c r="I10465" t="s">
        <v>135</v>
      </c>
      <c r="J10465" t="s">
        <v>136</v>
      </c>
      <c r="K10465" t="s">
        <v>137</v>
      </c>
      <c r="L10465" t="s">
        <v>29255</v>
      </c>
      <c r="M10465" t="s">
        <v>29256</v>
      </c>
      <c r="N10465">
        <v>5.2175000000000002</v>
      </c>
      <c r="O10465">
        <v>0</v>
      </c>
      <c r="P10465">
        <v>18</v>
      </c>
      <c r="Q10465">
        <v>0</v>
      </c>
      <c r="R10465">
        <v>0</v>
      </c>
      <c r="S10465">
        <v>0</v>
      </c>
      <c r="T10465">
        <v>2</v>
      </c>
      <c r="U10465">
        <v>0</v>
      </c>
      <c r="V10465">
        <v>0</v>
      </c>
      <c r="W10465">
        <v>0</v>
      </c>
      <c r="X10465">
        <v>20.937297053491214</v>
      </c>
      <c r="Y10465">
        <v>0</v>
      </c>
      <c r="Z10465">
        <v>0</v>
      </c>
      <c r="AA10465">
        <v>0</v>
      </c>
      <c r="AB10465">
        <v>0.108270821217</v>
      </c>
      <c r="AC10465">
        <v>0</v>
      </c>
      <c r="AD10465">
        <v>0</v>
      </c>
      <c r="AE10465">
        <v>21.045567874708215</v>
      </c>
    </row>
    <row r="10466" spans="1:31" x14ac:dyDescent="0.25">
      <c r="A10466">
        <v>1859414</v>
      </c>
      <c r="B10466">
        <v>1</v>
      </c>
      <c r="C10466" t="s">
        <v>80</v>
      </c>
      <c r="D10466" t="s">
        <v>99</v>
      </c>
      <c r="E10466" t="s">
        <v>131</v>
      </c>
      <c r="F10466" t="s">
        <v>1632</v>
      </c>
      <c r="G10466" t="s">
        <v>189</v>
      </c>
      <c r="H10466" t="s">
        <v>134</v>
      </c>
      <c r="I10466" t="s">
        <v>135</v>
      </c>
      <c r="J10466" t="s">
        <v>136</v>
      </c>
      <c r="K10466" t="s">
        <v>137</v>
      </c>
      <c r="L10466" t="s">
        <v>29257</v>
      </c>
      <c r="M10466" t="s">
        <v>29258</v>
      </c>
      <c r="N10466">
        <v>1.557222222</v>
      </c>
      <c r="O10466">
        <v>0</v>
      </c>
      <c r="P10466">
        <v>78</v>
      </c>
      <c r="Q10466">
        <v>0</v>
      </c>
      <c r="R10466">
        <v>2</v>
      </c>
      <c r="S10466">
        <v>0</v>
      </c>
      <c r="T10466">
        <v>9</v>
      </c>
      <c r="U10466">
        <v>0</v>
      </c>
      <c r="V10466">
        <v>0</v>
      </c>
      <c r="W10466">
        <v>0</v>
      </c>
      <c r="X10466">
        <v>32.692920370540264</v>
      </c>
      <c r="Y10466">
        <v>0</v>
      </c>
      <c r="Z10466">
        <v>0.17592671504373333</v>
      </c>
      <c r="AA10466">
        <v>0</v>
      </c>
      <c r="AB10466">
        <v>11.989972618221334</v>
      </c>
      <c r="AC10466">
        <v>0</v>
      </c>
      <c r="AD10466">
        <v>0</v>
      </c>
      <c r="AE10466">
        <v>44.858819703805338</v>
      </c>
    </row>
    <row r="10467" spans="1:31" x14ac:dyDescent="0.25">
      <c r="A10467">
        <v>1859059</v>
      </c>
      <c r="B10467">
        <v>1</v>
      </c>
      <c r="C10467" t="s">
        <v>80</v>
      </c>
      <c r="D10467" t="s">
        <v>85</v>
      </c>
      <c r="E10467" t="s">
        <v>223</v>
      </c>
      <c r="F10467" t="s">
        <v>23795</v>
      </c>
      <c r="G10467" t="s">
        <v>340</v>
      </c>
      <c r="H10467" t="s">
        <v>134</v>
      </c>
      <c r="I10467" t="s">
        <v>135</v>
      </c>
      <c r="J10467" t="s">
        <v>136</v>
      </c>
      <c r="K10467" t="s">
        <v>137</v>
      </c>
      <c r="L10467" t="s">
        <v>29259</v>
      </c>
      <c r="M10467" t="s">
        <v>29260</v>
      </c>
      <c r="N10467">
        <v>5.9927777769999997</v>
      </c>
      <c r="O10467">
        <v>0</v>
      </c>
      <c r="P10467">
        <v>25</v>
      </c>
      <c r="Q10467">
        <v>0</v>
      </c>
      <c r="R10467">
        <v>0</v>
      </c>
      <c r="S10467">
        <v>0</v>
      </c>
      <c r="T10467">
        <v>2</v>
      </c>
      <c r="U10467">
        <v>0</v>
      </c>
      <c r="V10467">
        <v>0</v>
      </c>
      <c r="W10467">
        <v>0</v>
      </c>
      <c r="X10467">
        <v>34.324324398243682</v>
      </c>
      <c r="Y10467">
        <v>0</v>
      </c>
      <c r="Z10467">
        <v>0</v>
      </c>
      <c r="AA10467">
        <v>0</v>
      </c>
      <c r="AB10467">
        <v>3.6560931247600839</v>
      </c>
      <c r="AC10467">
        <v>0</v>
      </c>
      <c r="AD10467">
        <v>0</v>
      </c>
      <c r="AE10467">
        <v>37.980417523003766</v>
      </c>
    </row>
    <row r="10468" spans="1:31" x14ac:dyDescent="0.25">
      <c r="A10468">
        <v>1859649</v>
      </c>
      <c r="B10468">
        <v>1</v>
      </c>
      <c r="C10468" t="s">
        <v>80</v>
      </c>
      <c r="D10468" t="s">
        <v>107</v>
      </c>
      <c r="E10468" t="s">
        <v>140</v>
      </c>
      <c r="F10468" t="s">
        <v>29261</v>
      </c>
      <c r="G10468" t="s">
        <v>213</v>
      </c>
      <c r="H10468" t="s">
        <v>134</v>
      </c>
      <c r="I10468" t="s">
        <v>135</v>
      </c>
      <c r="J10468" t="s">
        <v>136</v>
      </c>
      <c r="K10468" t="s">
        <v>137</v>
      </c>
      <c r="L10468" t="s">
        <v>29262</v>
      </c>
      <c r="M10468" t="s">
        <v>29263</v>
      </c>
      <c r="N10468">
        <v>1.681944444</v>
      </c>
      <c r="O10468">
        <v>0</v>
      </c>
      <c r="P10468">
        <v>9</v>
      </c>
      <c r="Q10468">
        <v>0</v>
      </c>
      <c r="R10468">
        <v>0</v>
      </c>
      <c r="S10468">
        <v>0</v>
      </c>
      <c r="T10468">
        <v>2</v>
      </c>
      <c r="U10468">
        <v>0</v>
      </c>
      <c r="V10468">
        <v>0</v>
      </c>
      <c r="W10468">
        <v>0</v>
      </c>
      <c r="X10468">
        <v>2.8247362279941659</v>
      </c>
      <c r="Y10468">
        <v>0</v>
      </c>
      <c r="Z10468">
        <v>0</v>
      </c>
      <c r="AA10468">
        <v>0</v>
      </c>
      <c r="AB10468">
        <v>0.34479745905530002</v>
      </c>
      <c r="AC10468">
        <v>0</v>
      </c>
      <c r="AD10468">
        <v>0</v>
      </c>
      <c r="AE10468">
        <v>3.1695336870494657</v>
      </c>
    </row>
    <row r="10469" spans="1:31" x14ac:dyDescent="0.25">
      <c r="A10469">
        <v>1859457</v>
      </c>
      <c r="B10469">
        <v>1</v>
      </c>
      <c r="C10469" t="s">
        <v>81</v>
      </c>
      <c r="D10469" t="s">
        <v>112</v>
      </c>
      <c r="E10469" t="s">
        <v>131</v>
      </c>
      <c r="F10469" t="s">
        <v>29264</v>
      </c>
      <c r="G10469" t="s">
        <v>133</v>
      </c>
      <c r="H10469" t="s">
        <v>134</v>
      </c>
      <c r="I10469" t="s">
        <v>135</v>
      </c>
      <c r="J10469" t="s">
        <v>136</v>
      </c>
      <c r="K10469" t="s">
        <v>137</v>
      </c>
      <c r="L10469" t="s">
        <v>29265</v>
      </c>
      <c r="M10469" t="s">
        <v>29266</v>
      </c>
      <c r="N10469">
        <v>3.872222222</v>
      </c>
      <c r="O10469">
        <v>0</v>
      </c>
      <c r="P10469">
        <v>0</v>
      </c>
      <c r="Q10469">
        <v>0</v>
      </c>
      <c r="R10469">
        <v>3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0</v>
      </c>
      <c r="Z10469">
        <v>5.6803782270677345</v>
      </c>
      <c r="AA10469">
        <v>0</v>
      </c>
      <c r="AB10469">
        <v>0</v>
      </c>
      <c r="AC10469">
        <v>0</v>
      </c>
      <c r="AD10469">
        <v>0</v>
      </c>
      <c r="AE10469">
        <v>5.6803782270677345</v>
      </c>
    </row>
    <row r="10470" spans="1:31" x14ac:dyDescent="0.25">
      <c r="A10470">
        <v>1859706</v>
      </c>
      <c r="B10470">
        <v>1</v>
      </c>
      <c r="C10470" t="s">
        <v>80</v>
      </c>
      <c r="D10470" t="s">
        <v>108</v>
      </c>
      <c r="E10470" t="s">
        <v>131</v>
      </c>
      <c r="F10470" t="s">
        <v>29267</v>
      </c>
      <c r="G10470" t="s">
        <v>133</v>
      </c>
      <c r="H10470" t="s">
        <v>134</v>
      </c>
      <c r="I10470" t="s">
        <v>135</v>
      </c>
      <c r="J10470" t="s">
        <v>136</v>
      </c>
      <c r="K10470" t="s">
        <v>137</v>
      </c>
      <c r="L10470" t="s">
        <v>29268</v>
      </c>
      <c r="M10470" t="s">
        <v>29269</v>
      </c>
      <c r="N10470">
        <v>0.716388888</v>
      </c>
      <c r="O10470">
        <v>0</v>
      </c>
      <c r="P10470">
        <v>4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0.48023183282683335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0</v>
      </c>
      <c r="AE10470">
        <v>0.48023183282683335</v>
      </c>
    </row>
    <row r="10471" spans="1:31" x14ac:dyDescent="0.25">
      <c r="A10471">
        <v>1859148</v>
      </c>
      <c r="B10471">
        <v>1</v>
      </c>
      <c r="C10471" t="s">
        <v>81</v>
      </c>
      <c r="D10471" t="s">
        <v>112</v>
      </c>
      <c r="E10471" t="s">
        <v>154</v>
      </c>
      <c r="F10471" t="s">
        <v>29270</v>
      </c>
      <c r="G10471" t="s">
        <v>156</v>
      </c>
      <c r="H10471" t="s">
        <v>157</v>
      </c>
      <c r="I10471" t="s">
        <v>179</v>
      </c>
      <c r="J10471" t="s">
        <v>136</v>
      </c>
      <c r="K10471" t="s">
        <v>137</v>
      </c>
      <c r="L10471" t="s">
        <v>29271</v>
      </c>
      <c r="M10471" t="s">
        <v>29272</v>
      </c>
      <c r="N10471">
        <v>1.0277777E-2</v>
      </c>
      <c r="O10471">
        <v>0</v>
      </c>
      <c r="P10471">
        <v>112</v>
      </c>
      <c r="Q10471">
        <v>3</v>
      </c>
      <c r="R10471">
        <v>117</v>
      </c>
      <c r="S10471">
        <v>2</v>
      </c>
      <c r="T10471">
        <v>9</v>
      </c>
      <c r="U10471">
        <v>1</v>
      </c>
      <c r="V10471">
        <v>0</v>
      </c>
      <c r="W10471">
        <v>0</v>
      </c>
      <c r="X10471">
        <v>0.15755289421801674</v>
      </c>
      <c r="Y10471">
        <v>0.51277751377196656</v>
      </c>
      <c r="Z10471">
        <v>0.4059062609317417</v>
      </c>
      <c r="AA10471">
        <v>0.113960829059925</v>
      </c>
      <c r="AB10471">
        <v>0.11674551749008889</v>
      </c>
      <c r="AC10471">
        <v>0</v>
      </c>
      <c r="AD10471">
        <v>0</v>
      </c>
      <c r="AE10471">
        <v>1.306943015471739</v>
      </c>
    </row>
    <row r="10472" spans="1:31" x14ac:dyDescent="0.25">
      <c r="A10472">
        <v>1859835</v>
      </c>
      <c r="B10472">
        <v>1</v>
      </c>
      <c r="C10472" t="s">
        <v>80</v>
      </c>
      <c r="D10472" t="s">
        <v>106</v>
      </c>
      <c r="E10472" t="s">
        <v>164</v>
      </c>
      <c r="F10472" t="s">
        <v>29273</v>
      </c>
      <c r="G10472" t="s">
        <v>386</v>
      </c>
      <c r="H10472" t="s">
        <v>157</v>
      </c>
      <c r="I10472" t="s">
        <v>135</v>
      </c>
      <c r="J10472" t="s">
        <v>136</v>
      </c>
      <c r="K10472" t="s">
        <v>137</v>
      </c>
      <c r="L10472" t="s">
        <v>29274</v>
      </c>
      <c r="M10472" t="s">
        <v>29275</v>
      </c>
      <c r="N10472">
        <v>1.047222222</v>
      </c>
      <c r="O10472">
        <v>0</v>
      </c>
      <c r="P10472">
        <v>0</v>
      </c>
      <c r="Q10472">
        <v>33</v>
      </c>
      <c r="R10472">
        <v>85</v>
      </c>
      <c r="S10472">
        <v>8</v>
      </c>
      <c r="T10472">
        <v>7</v>
      </c>
      <c r="U10472">
        <v>0</v>
      </c>
      <c r="V10472">
        <v>0</v>
      </c>
      <c r="W10472">
        <v>0</v>
      </c>
      <c r="X10472">
        <v>0</v>
      </c>
      <c r="Y10472">
        <v>141.67199612894677</v>
      </c>
      <c r="Z10472">
        <v>337.89495756794014</v>
      </c>
      <c r="AA10472">
        <v>38.496781316158525</v>
      </c>
      <c r="AB10472">
        <v>34.867513311885482</v>
      </c>
      <c r="AC10472">
        <v>0</v>
      </c>
      <c r="AD10472">
        <v>0</v>
      </c>
      <c r="AE10472">
        <v>552.93124832493083</v>
      </c>
    </row>
    <row r="10473" spans="1:31" x14ac:dyDescent="0.25">
      <c r="A10473">
        <v>1859689</v>
      </c>
      <c r="B10473">
        <v>1</v>
      </c>
      <c r="C10473" t="s">
        <v>80</v>
      </c>
      <c r="D10473" t="s">
        <v>104</v>
      </c>
      <c r="E10473" t="s">
        <v>154</v>
      </c>
      <c r="F10473" t="s">
        <v>29276</v>
      </c>
      <c r="G10473" t="s">
        <v>175</v>
      </c>
      <c r="H10473" t="s">
        <v>157</v>
      </c>
      <c r="I10473" t="s">
        <v>135</v>
      </c>
      <c r="J10473" t="s">
        <v>136</v>
      </c>
      <c r="K10473" t="s">
        <v>137</v>
      </c>
      <c r="L10473" t="s">
        <v>29277</v>
      </c>
      <c r="M10473" t="s">
        <v>29278</v>
      </c>
      <c r="N10473">
        <v>2.8366666660000002</v>
      </c>
      <c r="O10473">
        <v>0</v>
      </c>
      <c r="P10473">
        <v>769</v>
      </c>
      <c r="Q10473">
        <v>0</v>
      </c>
      <c r="R10473">
        <v>0</v>
      </c>
      <c r="S10473">
        <v>0</v>
      </c>
      <c r="T10473">
        <v>47</v>
      </c>
      <c r="U10473">
        <v>0</v>
      </c>
      <c r="V10473">
        <v>0</v>
      </c>
      <c r="W10473">
        <v>0</v>
      </c>
      <c r="X10473">
        <v>461.37347912614536</v>
      </c>
      <c r="Y10473">
        <v>0</v>
      </c>
      <c r="Z10473">
        <v>0</v>
      </c>
      <c r="AA10473">
        <v>0</v>
      </c>
      <c r="AB10473">
        <v>51.77580342337896</v>
      </c>
      <c r="AC10473">
        <v>0</v>
      </c>
      <c r="AD10473">
        <v>0</v>
      </c>
      <c r="AE10473">
        <v>513.14928254952429</v>
      </c>
    </row>
    <row r="10474" spans="1:31" x14ac:dyDescent="0.25">
      <c r="A10474">
        <v>1859666</v>
      </c>
      <c r="B10474">
        <v>1</v>
      </c>
      <c r="C10474" t="s">
        <v>81</v>
      </c>
      <c r="D10474" t="s">
        <v>113</v>
      </c>
      <c r="E10474" t="s">
        <v>154</v>
      </c>
      <c r="F10474" t="s">
        <v>11004</v>
      </c>
      <c r="G10474" t="s">
        <v>156</v>
      </c>
      <c r="H10474" t="s">
        <v>157</v>
      </c>
      <c r="I10474" t="s">
        <v>135</v>
      </c>
      <c r="J10474" t="s">
        <v>136</v>
      </c>
      <c r="K10474" t="s">
        <v>137</v>
      </c>
      <c r="L10474" t="s">
        <v>29279</v>
      </c>
      <c r="M10474" t="s">
        <v>29280</v>
      </c>
      <c r="N10474">
        <v>1.595277777</v>
      </c>
      <c r="O10474">
        <v>0</v>
      </c>
      <c r="P10474">
        <v>708</v>
      </c>
      <c r="Q10474">
        <v>1</v>
      </c>
      <c r="R10474">
        <v>22</v>
      </c>
      <c r="S10474">
        <v>0</v>
      </c>
      <c r="T10474">
        <v>83</v>
      </c>
      <c r="U10474">
        <v>1</v>
      </c>
      <c r="V10474">
        <v>0</v>
      </c>
      <c r="W10474">
        <v>0</v>
      </c>
      <c r="X10474">
        <v>166.70918550471077</v>
      </c>
      <c r="Y10474">
        <v>28.996004631500753</v>
      </c>
      <c r="Z10474">
        <v>8.9006561856113979</v>
      </c>
      <c r="AA10474">
        <v>0</v>
      </c>
      <c r="AB10474">
        <v>41.944713387872298</v>
      </c>
      <c r="AC10474">
        <v>152.18097377605997</v>
      </c>
      <c r="AD10474">
        <v>0</v>
      </c>
      <c r="AE10474">
        <v>398.73153348575522</v>
      </c>
    </row>
    <row r="10475" spans="1:31" x14ac:dyDescent="0.25">
      <c r="A10475">
        <v>1859789</v>
      </c>
      <c r="B10475">
        <v>1</v>
      </c>
      <c r="C10475" t="s">
        <v>80</v>
      </c>
      <c r="D10475" t="s">
        <v>98</v>
      </c>
      <c r="E10475" t="s">
        <v>252</v>
      </c>
      <c r="F10475" t="s">
        <v>17023</v>
      </c>
      <c r="G10475" t="s">
        <v>279</v>
      </c>
      <c r="H10475" t="s">
        <v>134</v>
      </c>
      <c r="I10475" t="s">
        <v>135</v>
      </c>
      <c r="J10475" t="s">
        <v>136</v>
      </c>
      <c r="K10475" t="s">
        <v>137</v>
      </c>
      <c r="L10475" t="s">
        <v>29281</v>
      </c>
      <c r="M10475" t="s">
        <v>29282</v>
      </c>
      <c r="N10475">
        <v>0.93027777700000003</v>
      </c>
      <c r="O10475">
        <v>0</v>
      </c>
      <c r="P10475">
        <v>5</v>
      </c>
      <c r="Q10475">
        <v>0</v>
      </c>
      <c r="R10475">
        <v>15</v>
      </c>
      <c r="S10475">
        <v>0</v>
      </c>
      <c r="T10475">
        <v>2</v>
      </c>
      <c r="U10475">
        <v>0</v>
      </c>
      <c r="V10475">
        <v>0</v>
      </c>
      <c r="W10475">
        <v>0</v>
      </c>
      <c r="X10475">
        <v>2.3515304576283333</v>
      </c>
      <c r="Y10475">
        <v>0</v>
      </c>
      <c r="Z10475">
        <v>2.4790475278166499</v>
      </c>
      <c r="AA10475">
        <v>0</v>
      </c>
      <c r="AB10475">
        <v>1.3492599684630833</v>
      </c>
      <c r="AC10475">
        <v>0</v>
      </c>
      <c r="AD10475">
        <v>0</v>
      </c>
      <c r="AE10475">
        <v>6.1798379539080663</v>
      </c>
    </row>
    <row r="10476" spans="1:31" x14ac:dyDescent="0.25">
      <c r="A10476">
        <v>1859002</v>
      </c>
      <c r="B10476">
        <v>1</v>
      </c>
      <c r="C10476" t="s">
        <v>80</v>
      </c>
      <c r="D10476" t="s">
        <v>105</v>
      </c>
      <c r="E10476" t="s">
        <v>164</v>
      </c>
      <c r="F10476" t="s">
        <v>6232</v>
      </c>
      <c r="G10476" t="s">
        <v>156</v>
      </c>
      <c r="H10476" t="s">
        <v>157</v>
      </c>
      <c r="I10476" t="s">
        <v>135</v>
      </c>
      <c r="J10476" t="s">
        <v>136</v>
      </c>
      <c r="K10476" t="s">
        <v>137</v>
      </c>
      <c r="L10476" t="s">
        <v>29283</v>
      </c>
      <c r="M10476" t="s">
        <v>29284</v>
      </c>
      <c r="N10476">
        <v>0.94305555500000005</v>
      </c>
      <c r="O10476">
        <v>1</v>
      </c>
      <c r="P10476">
        <v>2</v>
      </c>
      <c r="Q10476">
        <v>0</v>
      </c>
      <c r="R10476">
        <v>2</v>
      </c>
      <c r="S10476">
        <v>6</v>
      </c>
      <c r="T10476">
        <v>6</v>
      </c>
      <c r="U10476">
        <v>1</v>
      </c>
      <c r="V10476">
        <v>0</v>
      </c>
      <c r="W10476">
        <v>2.0088059963345999</v>
      </c>
      <c r="X10476">
        <v>0.59691735077640007</v>
      </c>
      <c r="Y10476">
        <v>0</v>
      </c>
      <c r="Z10476">
        <v>0.96134816528208344</v>
      </c>
      <c r="AA10476">
        <v>10.539358586898972</v>
      </c>
      <c r="AB10476">
        <v>3.5749553268678667</v>
      </c>
      <c r="AC10476">
        <v>277.99868838538333</v>
      </c>
      <c r="AD10476">
        <v>0</v>
      </c>
      <c r="AE10476">
        <v>295.68007381154325</v>
      </c>
    </row>
    <row r="10477" spans="1:31" x14ac:dyDescent="0.25">
      <c r="A10477">
        <v>1858979</v>
      </c>
      <c r="B10477">
        <v>1</v>
      </c>
      <c r="C10477" t="s">
        <v>80</v>
      </c>
      <c r="D10477" t="s">
        <v>100</v>
      </c>
      <c r="E10477" t="s">
        <v>164</v>
      </c>
      <c r="F10477" t="s">
        <v>25686</v>
      </c>
      <c r="G10477" t="s">
        <v>156</v>
      </c>
      <c r="H10477" t="s">
        <v>157</v>
      </c>
      <c r="I10477" t="s">
        <v>135</v>
      </c>
      <c r="J10477" t="s">
        <v>136</v>
      </c>
      <c r="K10477" t="s">
        <v>137</v>
      </c>
      <c r="L10477" t="s">
        <v>29285</v>
      </c>
      <c r="M10477" t="s">
        <v>29286</v>
      </c>
      <c r="N10477">
        <v>0.86638888800000002</v>
      </c>
      <c r="O10477">
        <v>0</v>
      </c>
      <c r="P10477">
        <v>328</v>
      </c>
      <c r="Q10477">
        <v>8</v>
      </c>
      <c r="R10477">
        <v>32</v>
      </c>
      <c r="S10477">
        <v>1</v>
      </c>
      <c r="T10477">
        <v>26</v>
      </c>
      <c r="U10477">
        <v>0</v>
      </c>
      <c r="V10477">
        <v>0</v>
      </c>
      <c r="W10477">
        <v>0</v>
      </c>
      <c r="X10477">
        <v>42.745249825303908</v>
      </c>
      <c r="Y10477">
        <v>16.029059986323816</v>
      </c>
      <c r="Z10477">
        <v>98.348870429586043</v>
      </c>
      <c r="AA10477">
        <v>0.15127194667999999</v>
      </c>
      <c r="AB10477">
        <v>7.4028076640226139</v>
      </c>
      <c r="AC10477">
        <v>0</v>
      </c>
      <c r="AD10477">
        <v>0</v>
      </c>
      <c r="AE10477">
        <v>164.67725985191638</v>
      </c>
    </row>
    <row r="10478" spans="1:31" x14ac:dyDescent="0.25">
      <c r="A10478">
        <v>1859580</v>
      </c>
      <c r="B10478">
        <v>1</v>
      </c>
      <c r="C10478" t="s">
        <v>81</v>
      </c>
      <c r="D10478" t="s">
        <v>118</v>
      </c>
      <c r="E10478" t="s">
        <v>154</v>
      </c>
      <c r="F10478" t="s">
        <v>5020</v>
      </c>
      <c r="G10478" t="s">
        <v>156</v>
      </c>
      <c r="H10478" t="s">
        <v>157</v>
      </c>
      <c r="I10478" t="s">
        <v>179</v>
      </c>
      <c r="J10478" t="s">
        <v>136</v>
      </c>
      <c r="K10478" t="s">
        <v>137</v>
      </c>
      <c r="L10478" t="s">
        <v>29287</v>
      </c>
      <c r="M10478" t="s">
        <v>29288</v>
      </c>
      <c r="N10478">
        <v>6.1111109999999998E-3</v>
      </c>
      <c r="O10478">
        <v>2</v>
      </c>
      <c r="P10478">
        <v>1306</v>
      </c>
      <c r="Q10478">
        <v>141</v>
      </c>
      <c r="R10478">
        <v>144</v>
      </c>
      <c r="S10478">
        <v>12</v>
      </c>
      <c r="T10478">
        <v>111</v>
      </c>
      <c r="U10478">
        <v>1</v>
      </c>
      <c r="V10478">
        <v>0</v>
      </c>
      <c r="W10478">
        <v>2.3376285432500001E-3</v>
      </c>
      <c r="X10478">
        <v>0.9279700944535989</v>
      </c>
      <c r="Y10478">
        <v>3.0513517053689987</v>
      </c>
      <c r="Z10478">
        <v>0.98548610607333309</v>
      </c>
      <c r="AA10478">
        <v>0.19987634582238889</v>
      </c>
      <c r="AB10478">
        <v>0.1618383935171667</v>
      </c>
      <c r="AC10478">
        <v>8.2474449057000007E-3</v>
      </c>
      <c r="AD10478">
        <v>0</v>
      </c>
      <c r="AE10478">
        <v>5.3371077186844369</v>
      </c>
    </row>
    <row r="10479" spans="1:31" x14ac:dyDescent="0.25">
      <c r="A10479">
        <v>1859626</v>
      </c>
      <c r="B10479">
        <v>1</v>
      </c>
      <c r="C10479" t="s">
        <v>80</v>
      </c>
      <c r="D10479" t="s">
        <v>103</v>
      </c>
      <c r="E10479" t="s">
        <v>140</v>
      </c>
      <c r="F10479" t="s">
        <v>29289</v>
      </c>
      <c r="G10479" t="s">
        <v>142</v>
      </c>
      <c r="H10479" t="s">
        <v>134</v>
      </c>
      <c r="I10479" t="s">
        <v>135</v>
      </c>
      <c r="J10479" t="s">
        <v>136</v>
      </c>
      <c r="K10479" t="s">
        <v>137</v>
      </c>
      <c r="L10479" t="s">
        <v>29290</v>
      </c>
      <c r="M10479" t="s">
        <v>29291</v>
      </c>
      <c r="N10479">
        <v>1.730277777</v>
      </c>
      <c r="O10479">
        <v>0</v>
      </c>
      <c r="P10479">
        <v>1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0.47062146123691673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0.47062146123691673</v>
      </c>
    </row>
    <row r="10480" spans="1:31" x14ac:dyDescent="0.25">
      <c r="A10480">
        <v>1859434</v>
      </c>
      <c r="B10480">
        <v>1</v>
      </c>
      <c r="C10480" t="s">
        <v>81</v>
      </c>
      <c r="D10480" t="s">
        <v>128</v>
      </c>
      <c r="E10480" t="s">
        <v>252</v>
      </c>
      <c r="F10480" t="s">
        <v>29292</v>
      </c>
      <c r="G10480" t="s">
        <v>279</v>
      </c>
      <c r="H10480" t="s">
        <v>134</v>
      </c>
      <c r="I10480" t="s">
        <v>135</v>
      </c>
      <c r="J10480" t="s">
        <v>136</v>
      </c>
      <c r="K10480" t="s">
        <v>137</v>
      </c>
      <c r="L10480" t="s">
        <v>29293</v>
      </c>
      <c r="M10480" t="s">
        <v>29294</v>
      </c>
      <c r="N10480">
        <v>1.308888888</v>
      </c>
      <c r="O10480">
        <v>0</v>
      </c>
      <c r="P10480">
        <v>11</v>
      </c>
      <c r="Q10480">
        <v>0</v>
      </c>
      <c r="R10480">
        <v>11</v>
      </c>
      <c r="S10480">
        <v>0</v>
      </c>
      <c r="T10480">
        <v>3</v>
      </c>
      <c r="U10480">
        <v>0</v>
      </c>
      <c r="V10480">
        <v>0</v>
      </c>
      <c r="W10480">
        <v>0</v>
      </c>
      <c r="X10480">
        <v>4.3493820099993998</v>
      </c>
      <c r="Y10480">
        <v>0</v>
      </c>
      <c r="Z10480">
        <v>3.9788430707694662</v>
      </c>
      <c r="AA10480">
        <v>0</v>
      </c>
      <c r="AB10480">
        <v>4.1207336831983996</v>
      </c>
      <c r="AC10480">
        <v>0</v>
      </c>
      <c r="AD10480">
        <v>0</v>
      </c>
      <c r="AE10480">
        <v>12.448958763967266</v>
      </c>
    </row>
    <row r="10481" spans="1:31" x14ac:dyDescent="0.25">
      <c r="A10481">
        <v>1859829</v>
      </c>
      <c r="B10481">
        <v>1</v>
      </c>
      <c r="C10481" t="s">
        <v>81</v>
      </c>
      <c r="D10481" t="s">
        <v>118</v>
      </c>
      <c r="E10481" t="s">
        <v>131</v>
      </c>
      <c r="F10481" t="s">
        <v>29295</v>
      </c>
      <c r="G10481" t="s">
        <v>133</v>
      </c>
      <c r="H10481" t="s">
        <v>134</v>
      </c>
      <c r="I10481" t="s">
        <v>135</v>
      </c>
      <c r="J10481" t="s">
        <v>136</v>
      </c>
      <c r="K10481" t="s">
        <v>137</v>
      </c>
      <c r="L10481" t="s">
        <v>29296</v>
      </c>
      <c r="M10481" t="s">
        <v>29297</v>
      </c>
      <c r="N10481">
        <v>1.26</v>
      </c>
      <c r="O10481">
        <v>0</v>
      </c>
      <c r="P10481">
        <v>20</v>
      </c>
      <c r="Q10481">
        <v>0</v>
      </c>
      <c r="R10481">
        <v>0</v>
      </c>
      <c r="S10481">
        <v>0</v>
      </c>
      <c r="T10481">
        <v>2</v>
      </c>
      <c r="U10481">
        <v>0</v>
      </c>
      <c r="V10481">
        <v>0</v>
      </c>
      <c r="W10481">
        <v>0</v>
      </c>
      <c r="X10481">
        <v>3.312389199504612</v>
      </c>
      <c r="Y10481">
        <v>0</v>
      </c>
      <c r="Z10481">
        <v>0</v>
      </c>
      <c r="AA10481">
        <v>0</v>
      </c>
      <c r="AB10481">
        <v>0.19345746416265555</v>
      </c>
      <c r="AC10481">
        <v>0</v>
      </c>
      <c r="AD10481">
        <v>0</v>
      </c>
      <c r="AE10481">
        <v>3.5058466636672674</v>
      </c>
    </row>
    <row r="10482" spans="1:31" x14ac:dyDescent="0.25">
      <c r="A10482">
        <v>1859205</v>
      </c>
      <c r="B10482">
        <v>1</v>
      </c>
      <c r="C10482" t="s">
        <v>80</v>
      </c>
      <c r="D10482" t="s">
        <v>106</v>
      </c>
      <c r="E10482" t="s">
        <v>202</v>
      </c>
      <c r="F10482" t="s">
        <v>29298</v>
      </c>
      <c r="G10482" t="s">
        <v>1861</v>
      </c>
      <c r="H10482" t="s">
        <v>157</v>
      </c>
      <c r="I10482" t="s">
        <v>135</v>
      </c>
      <c r="J10482" t="s">
        <v>136</v>
      </c>
      <c r="K10482" t="s">
        <v>151</v>
      </c>
      <c r="L10482" t="s">
        <v>29299</v>
      </c>
      <c r="M10482" t="s">
        <v>29300</v>
      </c>
      <c r="N10482">
        <v>0.31554805499999999</v>
      </c>
      <c r="O10482">
        <v>8</v>
      </c>
      <c r="P10482">
        <v>3337</v>
      </c>
      <c r="Q10482">
        <v>133</v>
      </c>
      <c r="R10482">
        <v>355</v>
      </c>
      <c r="S10482">
        <v>47</v>
      </c>
      <c r="T10482">
        <v>447</v>
      </c>
      <c r="U10482">
        <v>2</v>
      </c>
      <c r="V10482">
        <v>0</v>
      </c>
      <c r="W10482">
        <v>0.71952730617833349</v>
      </c>
      <c r="X10482">
        <v>181.92323328554676</v>
      </c>
      <c r="Y10482">
        <v>331.16665602131513</v>
      </c>
      <c r="Z10482">
        <v>259.4973214411919</v>
      </c>
      <c r="AA10482">
        <v>97.078221921605817</v>
      </c>
      <c r="AB10482">
        <v>138.58882413447321</v>
      </c>
      <c r="AC10482">
        <v>48.267414281880193</v>
      </c>
      <c r="AD10482">
        <v>0</v>
      </c>
      <c r="AE10482">
        <v>1057.2411983921913</v>
      </c>
    </row>
    <row r="10483" spans="1:31" x14ac:dyDescent="0.25">
      <c r="A10483">
        <v>1859039</v>
      </c>
      <c r="B10483">
        <v>1</v>
      </c>
      <c r="C10483" t="s">
        <v>80</v>
      </c>
      <c r="D10483" t="s">
        <v>106</v>
      </c>
      <c r="E10483" t="s">
        <v>140</v>
      </c>
      <c r="F10483" t="s">
        <v>29301</v>
      </c>
      <c r="G10483" t="s">
        <v>142</v>
      </c>
      <c r="H10483" t="s">
        <v>134</v>
      </c>
      <c r="I10483" t="s">
        <v>135</v>
      </c>
      <c r="J10483" t="s">
        <v>136</v>
      </c>
      <c r="K10483" t="s">
        <v>137</v>
      </c>
      <c r="L10483" t="s">
        <v>29302</v>
      </c>
      <c r="M10483" t="s">
        <v>29303</v>
      </c>
      <c r="N10483">
        <v>2.6466666659999998</v>
      </c>
      <c r="O10483">
        <v>0</v>
      </c>
      <c r="P10483">
        <v>1</v>
      </c>
      <c r="Q10483">
        <v>0</v>
      </c>
      <c r="R10483">
        <v>1</v>
      </c>
      <c r="S10483">
        <v>0</v>
      </c>
      <c r="T10483">
        <v>1</v>
      </c>
      <c r="U10483">
        <v>0</v>
      </c>
      <c r="V10483">
        <v>0</v>
      </c>
      <c r="W10483">
        <v>0</v>
      </c>
      <c r="X10483">
        <v>0.64876787120699997</v>
      </c>
      <c r="Y10483">
        <v>0</v>
      </c>
      <c r="Z10483">
        <v>0.13622231089975001</v>
      </c>
      <c r="AA10483">
        <v>0</v>
      </c>
      <c r="AB10483">
        <v>0.99209767011960004</v>
      </c>
      <c r="AC10483">
        <v>0</v>
      </c>
      <c r="AD10483">
        <v>0</v>
      </c>
      <c r="AE10483">
        <v>1.77708785222635</v>
      </c>
    </row>
    <row r="10484" spans="1:31" x14ac:dyDescent="0.25">
      <c r="A10484">
        <v>1859540</v>
      </c>
      <c r="B10484">
        <v>1</v>
      </c>
      <c r="C10484" t="s">
        <v>80</v>
      </c>
      <c r="D10484" t="s">
        <v>108</v>
      </c>
      <c r="E10484" t="s">
        <v>164</v>
      </c>
      <c r="F10484" t="s">
        <v>29304</v>
      </c>
      <c r="G10484" t="s">
        <v>156</v>
      </c>
      <c r="H10484" t="s">
        <v>157</v>
      </c>
      <c r="I10484" t="s">
        <v>135</v>
      </c>
      <c r="J10484" t="s">
        <v>136</v>
      </c>
      <c r="K10484" t="s">
        <v>137</v>
      </c>
      <c r="L10484" t="s">
        <v>29305</v>
      </c>
      <c r="M10484" t="s">
        <v>29306</v>
      </c>
      <c r="N10484">
        <v>0.82277777699999999</v>
      </c>
      <c r="O10484">
        <v>0</v>
      </c>
      <c r="P10484">
        <v>244</v>
      </c>
      <c r="Q10484">
        <v>0</v>
      </c>
      <c r="R10484">
        <v>69</v>
      </c>
      <c r="S10484">
        <v>2</v>
      </c>
      <c r="T10484">
        <v>33</v>
      </c>
      <c r="U10484">
        <v>0</v>
      </c>
      <c r="V10484">
        <v>0</v>
      </c>
      <c r="W10484">
        <v>0</v>
      </c>
      <c r="X10484">
        <v>32.391700971890437</v>
      </c>
      <c r="Y10484">
        <v>0</v>
      </c>
      <c r="Z10484">
        <v>12.398915229236211</v>
      </c>
      <c r="AA10484">
        <v>11.753660196787425</v>
      </c>
      <c r="AB10484">
        <v>21.068755801433007</v>
      </c>
      <c r="AC10484">
        <v>0</v>
      </c>
      <c r="AD10484">
        <v>0</v>
      </c>
      <c r="AE10484">
        <v>77.613032199347089</v>
      </c>
    </row>
    <row r="10485" spans="1:31" x14ac:dyDescent="0.25">
      <c r="A10485">
        <v>1859274</v>
      </c>
      <c r="B10485">
        <v>1</v>
      </c>
      <c r="C10485" t="s">
        <v>80</v>
      </c>
      <c r="D10485" t="s">
        <v>84</v>
      </c>
      <c r="E10485" t="s">
        <v>223</v>
      </c>
      <c r="F10485" t="s">
        <v>29307</v>
      </c>
      <c r="G10485" t="s">
        <v>1055</v>
      </c>
      <c r="H10485" t="s">
        <v>134</v>
      </c>
      <c r="I10485" t="s">
        <v>135</v>
      </c>
      <c r="J10485" t="s">
        <v>136</v>
      </c>
      <c r="K10485" t="s">
        <v>137</v>
      </c>
      <c r="L10485" t="s">
        <v>29308</v>
      </c>
      <c r="M10485" t="s">
        <v>29309</v>
      </c>
      <c r="N10485">
        <v>3.1352777770000002</v>
      </c>
      <c r="O10485">
        <v>0</v>
      </c>
      <c r="P10485">
        <v>12</v>
      </c>
      <c r="Q10485">
        <v>0</v>
      </c>
      <c r="R10485">
        <v>0</v>
      </c>
      <c r="S10485">
        <v>0</v>
      </c>
      <c r="T10485">
        <v>5</v>
      </c>
      <c r="U10485">
        <v>0</v>
      </c>
      <c r="V10485">
        <v>0</v>
      </c>
      <c r="W10485">
        <v>0</v>
      </c>
      <c r="X10485">
        <v>19.223493174896262</v>
      </c>
      <c r="Y10485">
        <v>0</v>
      </c>
      <c r="Z10485">
        <v>0</v>
      </c>
      <c r="AA10485">
        <v>0</v>
      </c>
      <c r="AB10485">
        <v>73.775519472981941</v>
      </c>
      <c r="AC10485">
        <v>0</v>
      </c>
      <c r="AD10485">
        <v>0</v>
      </c>
      <c r="AE10485">
        <v>92.999012647878203</v>
      </c>
    </row>
    <row r="10486" spans="1:31" x14ac:dyDescent="0.25">
      <c r="A10486">
        <v>1859354</v>
      </c>
      <c r="B10486">
        <v>1</v>
      </c>
      <c r="C10486" t="s">
        <v>80</v>
      </c>
      <c r="D10486" t="s">
        <v>110</v>
      </c>
      <c r="E10486" t="s">
        <v>223</v>
      </c>
      <c r="F10486" t="s">
        <v>29310</v>
      </c>
      <c r="G10486" t="s">
        <v>4974</v>
      </c>
      <c r="H10486" t="s">
        <v>134</v>
      </c>
      <c r="I10486" t="s">
        <v>135</v>
      </c>
      <c r="J10486" t="s">
        <v>136</v>
      </c>
      <c r="K10486" t="s">
        <v>137</v>
      </c>
      <c r="L10486" t="s">
        <v>29311</v>
      </c>
      <c r="M10486" t="s">
        <v>29312</v>
      </c>
      <c r="N10486">
        <v>4.3680555549999998</v>
      </c>
      <c r="O10486">
        <v>0</v>
      </c>
      <c r="P10486">
        <v>41</v>
      </c>
      <c r="Q10486">
        <v>0</v>
      </c>
      <c r="R10486">
        <v>0</v>
      </c>
      <c r="S10486">
        <v>0</v>
      </c>
      <c r="T10486">
        <v>3</v>
      </c>
      <c r="U10486">
        <v>0</v>
      </c>
      <c r="V10486">
        <v>0</v>
      </c>
      <c r="W10486">
        <v>0</v>
      </c>
      <c r="X10486">
        <v>41.331935604473692</v>
      </c>
      <c r="Y10486">
        <v>0</v>
      </c>
      <c r="Z10486">
        <v>0</v>
      </c>
      <c r="AA10486">
        <v>0</v>
      </c>
      <c r="AB10486">
        <v>2.21313770694E-2</v>
      </c>
      <c r="AC10486">
        <v>0</v>
      </c>
      <c r="AD10486">
        <v>0</v>
      </c>
      <c r="AE10486">
        <v>41.354066981543092</v>
      </c>
    </row>
    <row r="10487" spans="1:31" x14ac:dyDescent="0.25">
      <c r="A10487">
        <v>1859746</v>
      </c>
      <c r="B10487">
        <v>1</v>
      </c>
      <c r="C10487" t="s">
        <v>80</v>
      </c>
      <c r="D10487" t="s">
        <v>99</v>
      </c>
      <c r="E10487" t="s">
        <v>154</v>
      </c>
      <c r="F10487" t="s">
        <v>29313</v>
      </c>
      <c r="G10487" t="s">
        <v>1283</v>
      </c>
      <c r="H10487" t="s">
        <v>157</v>
      </c>
      <c r="I10487" t="s">
        <v>135</v>
      </c>
      <c r="J10487" t="s">
        <v>136</v>
      </c>
      <c r="K10487" t="s">
        <v>137</v>
      </c>
      <c r="L10487" t="s">
        <v>29314</v>
      </c>
      <c r="M10487" t="s">
        <v>29315</v>
      </c>
      <c r="N10487">
        <v>0.27611111100000002</v>
      </c>
      <c r="O10487">
        <v>0</v>
      </c>
      <c r="P10487">
        <v>200</v>
      </c>
      <c r="Q10487">
        <v>0</v>
      </c>
      <c r="R10487">
        <v>2</v>
      </c>
      <c r="S10487">
        <v>0</v>
      </c>
      <c r="T10487">
        <v>37</v>
      </c>
      <c r="U10487">
        <v>0</v>
      </c>
      <c r="V10487">
        <v>0</v>
      </c>
      <c r="W10487">
        <v>0</v>
      </c>
      <c r="X10487">
        <v>13.572677870064831</v>
      </c>
      <c r="Y10487">
        <v>0</v>
      </c>
      <c r="Z10487">
        <v>2.9659634003999995E-2</v>
      </c>
      <c r="AA10487">
        <v>0</v>
      </c>
      <c r="AB10487">
        <v>12.306355494715804</v>
      </c>
      <c r="AC10487">
        <v>0</v>
      </c>
      <c r="AD10487">
        <v>0</v>
      </c>
      <c r="AE10487">
        <v>25.908692998784637</v>
      </c>
    </row>
    <row r="10488" spans="1:31" x14ac:dyDescent="0.25">
      <c r="A10488">
        <v>1859709</v>
      </c>
      <c r="B10488">
        <v>1</v>
      </c>
      <c r="C10488" t="s">
        <v>80</v>
      </c>
      <c r="D10488" t="s">
        <v>100</v>
      </c>
      <c r="E10488" t="s">
        <v>131</v>
      </c>
      <c r="F10488" t="s">
        <v>29316</v>
      </c>
      <c r="G10488" t="s">
        <v>133</v>
      </c>
      <c r="H10488" t="s">
        <v>134</v>
      </c>
      <c r="I10488" t="s">
        <v>135</v>
      </c>
      <c r="J10488" t="s">
        <v>136</v>
      </c>
      <c r="K10488" t="s">
        <v>137</v>
      </c>
      <c r="L10488" t="s">
        <v>29317</v>
      </c>
      <c r="M10488" t="s">
        <v>29318</v>
      </c>
      <c r="N10488">
        <v>0.81499999999999995</v>
      </c>
      <c r="O10488">
        <v>0</v>
      </c>
      <c r="P10488">
        <v>0</v>
      </c>
      <c r="Q10488">
        <v>0</v>
      </c>
      <c r="R10488">
        <v>2</v>
      </c>
      <c r="S10488">
        <v>0</v>
      </c>
      <c r="T10488">
        <v>3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0.74220652261590003</v>
      </c>
      <c r="AA10488">
        <v>0</v>
      </c>
      <c r="AB10488">
        <v>5.3974317080776668</v>
      </c>
      <c r="AC10488">
        <v>0</v>
      </c>
      <c r="AD10488">
        <v>0</v>
      </c>
      <c r="AE10488">
        <v>6.1396382306935671</v>
      </c>
    </row>
    <row r="10489" spans="1:31" x14ac:dyDescent="0.25">
      <c r="A10489">
        <v>1858976</v>
      </c>
      <c r="B10489">
        <v>1</v>
      </c>
      <c r="C10489" t="s">
        <v>80</v>
      </c>
      <c r="D10489" t="s">
        <v>82</v>
      </c>
      <c r="E10489" t="s">
        <v>131</v>
      </c>
      <c r="F10489" t="s">
        <v>24271</v>
      </c>
      <c r="G10489" t="s">
        <v>133</v>
      </c>
      <c r="H10489" t="s">
        <v>134</v>
      </c>
      <c r="I10489" t="s">
        <v>135</v>
      </c>
      <c r="J10489" t="s">
        <v>136</v>
      </c>
      <c r="K10489" t="s">
        <v>137</v>
      </c>
      <c r="L10489" t="s">
        <v>29319</v>
      </c>
      <c r="M10489" t="s">
        <v>29320</v>
      </c>
      <c r="N10489">
        <v>1.6325000000000001</v>
      </c>
      <c r="O10489">
        <v>0</v>
      </c>
      <c r="P10489">
        <v>66</v>
      </c>
      <c r="Q10489">
        <v>0</v>
      </c>
      <c r="R10489">
        <v>0</v>
      </c>
      <c r="S10489">
        <v>0</v>
      </c>
      <c r="T10489">
        <v>20</v>
      </c>
      <c r="U10489">
        <v>0</v>
      </c>
      <c r="V10489">
        <v>0</v>
      </c>
      <c r="W10489">
        <v>0</v>
      </c>
      <c r="X10489">
        <v>11.190024385617953</v>
      </c>
      <c r="Y10489">
        <v>0</v>
      </c>
      <c r="Z10489">
        <v>0</v>
      </c>
      <c r="AA10489">
        <v>0</v>
      </c>
      <c r="AB10489">
        <v>17.735068444511501</v>
      </c>
      <c r="AC10489">
        <v>0</v>
      </c>
      <c r="AD10489">
        <v>0</v>
      </c>
      <c r="AE10489">
        <v>28.925092830129454</v>
      </c>
    </row>
    <row r="10490" spans="1:31" x14ac:dyDescent="0.25">
      <c r="A10490">
        <v>1859019</v>
      </c>
      <c r="B10490">
        <v>1</v>
      </c>
      <c r="C10490" t="s">
        <v>81</v>
      </c>
      <c r="D10490" t="s">
        <v>127</v>
      </c>
      <c r="E10490" t="s">
        <v>140</v>
      </c>
      <c r="F10490" t="s">
        <v>29321</v>
      </c>
      <c r="G10490" t="s">
        <v>142</v>
      </c>
      <c r="H10490" t="s">
        <v>134</v>
      </c>
      <c r="I10490" t="s">
        <v>135</v>
      </c>
      <c r="J10490" t="s">
        <v>136</v>
      </c>
      <c r="K10490" t="s">
        <v>137</v>
      </c>
      <c r="L10490" t="s">
        <v>29322</v>
      </c>
      <c r="M10490" t="s">
        <v>29323</v>
      </c>
      <c r="N10490">
        <v>6.5091666659999996</v>
      </c>
      <c r="O10490">
        <v>0</v>
      </c>
      <c r="P10490">
        <v>2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2.2725315563755002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0</v>
      </c>
      <c r="AE10490">
        <v>2.2725315563755002</v>
      </c>
    </row>
    <row r="10491" spans="1:31" x14ac:dyDescent="0.25">
      <c r="A10491">
        <v>1859168</v>
      </c>
      <c r="B10491">
        <v>1</v>
      </c>
      <c r="C10491" t="s">
        <v>80</v>
      </c>
      <c r="D10491" t="s">
        <v>105</v>
      </c>
      <c r="E10491" t="s">
        <v>140</v>
      </c>
      <c r="F10491" t="s">
        <v>29324</v>
      </c>
      <c r="G10491" t="s">
        <v>213</v>
      </c>
      <c r="H10491" t="s">
        <v>134</v>
      </c>
      <c r="I10491" t="s">
        <v>135</v>
      </c>
      <c r="J10491" t="s">
        <v>136</v>
      </c>
      <c r="K10491" t="s">
        <v>137</v>
      </c>
      <c r="L10491" t="s">
        <v>29081</v>
      </c>
      <c r="M10491" t="s">
        <v>29325</v>
      </c>
      <c r="N10491">
        <v>8.7211111110000008</v>
      </c>
      <c r="O10491">
        <v>0</v>
      </c>
      <c r="P10491">
        <v>27</v>
      </c>
      <c r="Q10491">
        <v>0</v>
      </c>
      <c r="R10491">
        <v>0</v>
      </c>
      <c r="S10491">
        <v>0</v>
      </c>
      <c r="T10491">
        <v>1</v>
      </c>
      <c r="U10491">
        <v>0</v>
      </c>
      <c r="V10491">
        <v>0</v>
      </c>
      <c r="W10491">
        <v>0</v>
      </c>
      <c r="X10491">
        <v>39.622086885017247</v>
      </c>
      <c r="Y10491">
        <v>0</v>
      </c>
      <c r="Z10491">
        <v>0</v>
      </c>
      <c r="AA10491">
        <v>0</v>
      </c>
      <c r="AB10491">
        <v>13.931637333748624</v>
      </c>
      <c r="AC10491">
        <v>0</v>
      </c>
      <c r="AD10491">
        <v>0</v>
      </c>
      <c r="AE10491">
        <v>53.553724218765872</v>
      </c>
    </row>
    <row r="10492" spans="1:31" x14ac:dyDescent="0.25">
      <c r="A10492">
        <v>1859560</v>
      </c>
      <c r="B10492">
        <v>1</v>
      </c>
      <c r="C10492" t="s">
        <v>80</v>
      </c>
      <c r="D10492" t="s">
        <v>93</v>
      </c>
      <c r="E10492" t="s">
        <v>252</v>
      </c>
      <c r="F10492" t="s">
        <v>27327</v>
      </c>
      <c r="G10492" t="s">
        <v>279</v>
      </c>
      <c r="H10492" t="s">
        <v>134</v>
      </c>
      <c r="I10492" t="s">
        <v>135</v>
      </c>
      <c r="J10492" t="s">
        <v>136</v>
      </c>
      <c r="K10492" t="s">
        <v>137</v>
      </c>
      <c r="L10492" t="s">
        <v>29326</v>
      </c>
      <c r="M10492" t="s">
        <v>29327</v>
      </c>
      <c r="N10492">
        <v>3.215833333</v>
      </c>
      <c r="O10492">
        <v>0</v>
      </c>
      <c r="P10492">
        <v>1</v>
      </c>
      <c r="Q10492">
        <v>0</v>
      </c>
      <c r="R10492">
        <v>22</v>
      </c>
      <c r="S10492">
        <v>0</v>
      </c>
      <c r="T10492">
        <v>2</v>
      </c>
      <c r="U10492">
        <v>0</v>
      </c>
      <c r="V10492">
        <v>0</v>
      </c>
      <c r="W10492">
        <v>0</v>
      </c>
      <c r="X10492">
        <v>1.58850078219375</v>
      </c>
      <c r="Y10492">
        <v>0</v>
      </c>
      <c r="Z10492">
        <v>326.02192913728862</v>
      </c>
      <c r="AA10492">
        <v>0</v>
      </c>
      <c r="AB10492">
        <v>5.4647546119173009</v>
      </c>
      <c r="AC10492">
        <v>0</v>
      </c>
      <c r="AD10492">
        <v>0</v>
      </c>
      <c r="AE10492">
        <v>333.07518453139971</v>
      </c>
    </row>
    <row r="10493" spans="1:31" x14ac:dyDescent="0.25">
      <c r="A10493">
        <v>1859460</v>
      </c>
      <c r="B10493">
        <v>1</v>
      </c>
      <c r="C10493" t="s">
        <v>81</v>
      </c>
      <c r="D10493" t="s">
        <v>112</v>
      </c>
      <c r="E10493" t="s">
        <v>154</v>
      </c>
      <c r="F10493" t="s">
        <v>29328</v>
      </c>
      <c r="G10493" t="s">
        <v>507</v>
      </c>
      <c r="H10493" t="s">
        <v>157</v>
      </c>
      <c r="I10493" t="s">
        <v>135</v>
      </c>
      <c r="J10493" t="s">
        <v>136</v>
      </c>
      <c r="K10493" t="s">
        <v>137</v>
      </c>
      <c r="L10493" t="s">
        <v>29329</v>
      </c>
      <c r="M10493" t="s">
        <v>29330</v>
      </c>
      <c r="N10493">
        <v>3.4908333329999999</v>
      </c>
      <c r="O10493">
        <v>0</v>
      </c>
      <c r="P10493">
        <v>104</v>
      </c>
      <c r="Q10493">
        <v>0</v>
      </c>
      <c r="R10493">
        <v>14</v>
      </c>
      <c r="S10493">
        <v>0</v>
      </c>
      <c r="T10493">
        <v>7</v>
      </c>
      <c r="U10493">
        <v>0</v>
      </c>
      <c r="V10493">
        <v>0</v>
      </c>
      <c r="W10493">
        <v>0</v>
      </c>
      <c r="X10493">
        <v>54.361864201797943</v>
      </c>
      <c r="Y10493">
        <v>0</v>
      </c>
      <c r="Z10493">
        <v>2.2556205954860085</v>
      </c>
      <c r="AA10493">
        <v>0</v>
      </c>
      <c r="AB10493">
        <v>0.67892356689043354</v>
      </c>
      <c r="AC10493">
        <v>0</v>
      </c>
      <c r="AD10493">
        <v>0</v>
      </c>
      <c r="AE10493">
        <v>57.296408364174383</v>
      </c>
    </row>
    <row r="10494" spans="1:31" x14ac:dyDescent="0.25">
      <c r="A10494">
        <v>1859028</v>
      </c>
      <c r="B10494">
        <v>1</v>
      </c>
      <c r="C10494" t="s">
        <v>80</v>
      </c>
      <c r="D10494" t="s">
        <v>97</v>
      </c>
      <c r="E10494" t="s">
        <v>164</v>
      </c>
      <c r="F10494" t="s">
        <v>29331</v>
      </c>
      <c r="G10494" t="s">
        <v>156</v>
      </c>
      <c r="H10494" t="s">
        <v>157</v>
      </c>
      <c r="I10494" t="s">
        <v>135</v>
      </c>
      <c r="J10494" t="s">
        <v>136</v>
      </c>
      <c r="K10494" t="s">
        <v>137</v>
      </c>
      <c r="L10494" t="s">
        <v>29332</v>
      </c>
      <c r="M10494" t="s">
        <v>29333</v>
      </c>
      <c r="N10494">
        <v>1.7725</v>
      </c>
      <c r="O10494">
        <v>5</v>
      </c>
      <c r="P10494">
        <v>620</v>
      </c>
      <c r="Q10494">
        <v>9</v>
      </c>
      <c r="R10494">
        <v>79</v>
      </c>
      <c r="S10494">
        <v>11</v>
      </c>
      <c r="T10494">
        <v>92</v>
      </c>
      <c r="U10494">
        <v>0</v>
      </c>
      <c r="V10494">
        <v>0</v>
      </c>
      <c r="W10494">
        <v>6.0292684742869493</v>
      </c>
      <c r="X10494">
        <v>186.5665580337205</v>
      </c>
      <c r="Y10494">
        <v>24.102701531317599</v>
      </c>
      <c r="Z10494">
        <v>57.529159612306678</v>
      </c>
      <c r="AA10494">
        <v>454.84039742012556</v>
      </c>
      <c r="AB10494">
        <v>63.640864567988338</v>
      </c>
      <c r="AC10494">
        <v>0</v>
      </c>
      <c r="AD10494">
        <v>0</v>
      </c>
      <c r="AE10494">
        <v>792.70894963974558</v>
      </c>
    </row>
    <row r="10495" spans="1:31" x14ac:dyDescent="0.25">
      <c r="A10495">
        <v>1859051</v>
      </c>
      <c r="B10495">
        <v>1</v>
      </c>
      <c r="C10495" t="s">
        <v>81</v>
      </c>
      <c r="D10495" t="s">
        <v>118</v>
      </c>
      <c r="E10495" t="s">
        <v>164</v>
      </c>
      <c r="F10495" t="s">
        <v>29334</v>
      </c>
      <c r="G10495" t="s">
        <v>156</v>
      </c>
      <c r="H10495" t="s">
        <v>157</v>
      </c>
      <c r="I10495" t="s">
        <v>135</v>
      </c>
      <c r="J10495" t="s">
        <v>136</v>
      </c>
      <c r="K10495" t="s">
        <v>137</v>
      </c>
      <c r="L10495" t="s">
        <v>29335</v>
      </c>
      <c r="M10495" t="s">
        <v>29336</v>
      </c>
      <c r="N10495">
        <v>0.826944444</v>
      </c>
      <c r="O10495">
        <v>0</v>
      </c>
      <c r="P10495">
        <v>0</v>
      </c>
      <c r="Q10495">
        <v>2</v>
      </c>
      <c r="R10495">
        <v>43</v>
      </c>
      <c r="S10495">
        <v>1</v>
      </c>
      <c r="T10495">
        <v>2</v>
      </c>
      <c r="U10495">
        <v>0</v>
      </c>
      <c r="V10495">
        <v>0</v>
      </c>
      <c r="W10495">
        <v>0</v>
      </c>
      <c r="X10495">
        <v>0</v>
      </c>
      <c r="Y10495">
        <v>13.468500180497177</v>
      </c>
      <c r="Z10495">
        <v>209.75143387406169</v>
      </c>
      <c r="AA10495">
        <v>3.8270408790721251</v>
      </c>
      <c r="AB10495">
        <v>21.413975134804797</v>
      </c>
      <c r="AC10495">
        <v>0</v>
      </c>
      <c r="AD10495">
        <v>0</v>
      </c>
      <c r="AE10495">
        <v>248.46095006843578</v>
      </c>
    </row>
    <row r="10496" spans="1:31" x14ac:dyDescent="0.25">
      <c r="A10496">
        <v>1859715</v>
      </c>
      <c r="B10496">
        <v>1</v>
      </c>
      <c r="C10496" t="s">
        <v>81</v>
      </c>
      <c r="D10496" t="s">
        <v>117</v>
      </c>
      <c r="E10496" t="s">
        <v>140</v>
      </c>
      <c r="F10496" t="s">
        <v>29337</v>
      </c>
      <c r="G10496" t="s">
        <v>217</v>
      </c>
      <c r="H10496" t="s">
        <v>134</v>
      </c>
      <c r="I10496" t="s">
        <v>135</v>
      </c>
      <c r="J10496" t="s">
        <v>136</v>
      </c>
      <c r="K10496" t="s">
        <v>137</v>
      </c>
      <c r="L10496" t="s">
        <v>29338</v>
      </c>
      <c r="M10496" t="s">
        <v>29339</v>
      </c>
      <c r="N10496">
        <v>2.6519444440000002</v>
      </c>
      <c r="O10496">
        <v>0</v>
      </c>
      <c r="P10496">
        <v>4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1.1526781561702835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1.1526781561702835</v>
      </c>
    </row>
    <row r="10497" spans="1:31" x14ac:dyDescent="0.25">
      <c r="A10497">
        <v>1859383</v>
      </c>
      <c r="B10497">
        <v>1</v>
      </c>
      <c r="C10497" t="s">
        <v>80</v>
      </c>
      <c r="D10497" t="s">
        <v>97</v>
      </c>
      <c r="E10497" t="s">
        <v>140</v>
      </c>
      <c r="F10497" t="s">
        <v>29340</v>
      </c>
      <c r="G10497" t="s">
        <v>217</v>
      </c>
      <c r="H10497" t="s">
        <v>134</v>
      </c>
      <c r="I10497" t="s">
        <v>135</v>
      </c>
      <c r="J10497" t="s">
        <v>136</v>
      </c>
      <c r="K10497" t="s">
        <v>137</v>
      </c>
      <c r="L10497" t="s">
        <v>29341</v>
      </c>
      <c r="M10497" t="s">
        <v>29342</v>
      </c>
      <c r="N10497">
        <v>2.1949999999999998</v>
      </c>
      <c r="O10497">
        <v>0</v>
      </c>
      <c r="P10497">
        <v>1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0.47793592560696663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0</v>
      </c>
      <c r="AE10497">
        <v>0.47793592560696663</v>
      </c>
    </row>
    <row r="10498" spans="1:31" x14ac:dyDescent="0.25">
      <c r="A10498">
        <v>1859738</v>
      </c>
      <c r="B10498">
        <v>1</v>
      </c>
      <c r="C10498" t="s">
        <v>80</v>
      </c>
      <c r="D10498" t="s">
        <v>91</v>
      </c>
      <c r="E10498" t="s">
        <v>154</v>
      </c>
      <c r="F10498" t="s">
        <v>24129</v>
      </c>
      <c r="G10498" t="s">
        <v>156</v>
      </c>
      <c r="H10498" t="s">
        <v>157</v>
      </c>
      <c r="I10498" t="s">
        <v>135</v>
      </c>
      <c r="J10498" t="s">
        <v>136</v>
      </c>
      <c r="K10498" t="s">
        <v>137</v>
      </c>
      <c r="L10498" t="s">
        <v>29343</v>
      </c>
      <c r="M10498" t="s">
        <v>29344</v>
      </c>
      <c r="N10498">
        <v>0.63666666599999999</v>
      </c>
      <c r="O10498">
        <v>0</v>
      </c>
      <c r="P10498">
        <v>1</v>
      </c>
      <c r="Q10498">
        <v>0</v>
      </c>
      <c r="R10498">
        <v>8</v>
      </c>
      <c r="S10498">
        <v>0</v>
      </c>
      <c r="T10498">
        <v>4</v>
      </c>
      <c r="U10498">
        <v>0</v>
      </c>
      <c r="V10498">
        <v>0</v>
      </c>
      <c r="W10498">
        <v>0</v>
      </c>
      <c r="X10498">
        <v>0.36939167617940005</v>
      </c>
      <c r="Y10498">
        <v>0</v>
      </c>
      <c r="Z10498">
        <v>6.5455890193980002</v>
      </c>
      <c r="AA10498">
        <v>0</v>
      </c>
      <c r="AB10498">
        <v>1.5947485783888</v>
      </c>
      <c r="AC10498">
        <v>0</v>
      </c>
      <c r="AD10498">
        <v>0</v>
      </c>
      <c r="AE10498">
        <v>8.5097292739662009</v>
      </c>
    </row>
    <row r="10499" spans="1:31" x14ac:dyDescent="0.25">
      <c r="A10499">
        <v>1859406</v>
      </c>
      <c r="B10499">
        <v>1</v>
      </c>
      <c r="C10499" t="s">
        <v>81</v>
      </c>
      <c r="D10499" t="s">
        <v>112</v>
      </c>
      <c r="E10499" t="s">
        <v>140</v>
      </c>
      <c r="F10499" t="s">
        <v>29345</v>
      </c>
      <c r="G10499" t="s">
        <v>217</v>
      </c>
      <c r="H10499" t="s">
        <v>134</v>
      </c>
      <c r="I10499" t="s">
        <v>135</v>
      </c>
      <c r="J10499" t="s">
        <v>136</v>
      </c>
      <c r="K10499" t="s">
        <v>137</v>
      </c>
      <c r="L10499" t="s">
        <v>29346</v>
      </c>
      <c r="M10499" t="s">
        <v>29347</v>
      </c>
      <c r="N10499">
        <v>1.1105555549999999</v>
      </c>
      <c r="O10499">
        <v>0</v>
      </c>
      <c r="P10499">
        <v>0</v>
      </c>
      <c r="Q10499">
        <v>0</v>
      </c>
      <c r="R10499">
        <v>1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7.8759403972133338E-2</v>
      </c>
      <c r="AA10499">
        <v>0</v>
      </c>
      <c r="AB10499">
        <v>0</v>
      </c>
      <c r="AC10499">
        <v>0</v>
      </c>
      <c r="AD10499">
        <v>0</v>
      </c>
      <c r="AE10499">
        <v>7.8759403972133338E-2</v>
      </c>
    </row>
    <row r="10500" spans="1:31" x14ac:dyDescent="0.25">
      <c r="A10500">
        <v>1859074</v>
      </c>
      <c r="B10500">
        <v>1</v>
      </c>
      <c r="C10500" t="s">
        <v>81</v>
      </c>
      <c r="D10500" t="s">
        <v>120</v>
      </c>
      <c r="E10500" t="s">
        <v>140</v>
      </c>
      <c r="F10500" t="s">
        <v>29348</v>
      </c>
      <c r="G10500" t="s">
        <v>142</v>
      </c>
      <c r="H10500" t="s">
        <v>134</v>
      </c>
      <c r="I10500" t="s">
        <v>135</v>
      </c>
      <c r="J10500" t="s">
        <v>136</v>
      </c>
      <c r="K10500" t="s">
        <v>137</v>
      </c>
      <c r="L10500" t="s">
        <v>29349</v>
      </c>
      <c r="M10500" t="s">
        <v>29350</v>
      </c>
      <c r="N10500">
        <v>1.0049999999999999</v>
      </c>
      <c r="O10500">
        <v>0</v>
      </c>
      <c r="P10500">
        <v>1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0.181813537779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0.181813537779</v>
      </c>
    </row>
    <row r="10501" spans="1:31" x14ac:dyDescent="0.25">
      <c r="A10501">
        <v>1859151</v>
      </c>
      <c r="B10501">
        <v>1</v>
      </c>
      <c r="C10501" t="s">
        <v>81</v>
      </c>
      <c r="D10501" t="s">
        <v>115</v>
      </c>
      <c r="E10501" t="s">
        <v>154</v>
      </c>
      <c r="F10501" t="s">
        <v>16266</v>
      </c>
      <c r="G10501" t="s">
        <v>507</v>
      </c>
      <c r="H10501" t="s">
        <v>157</v>
      </c>
      <c r="I10501" t="s">
        <v>135</v>
      </c>
      <c r="J10501" t="s">
        <v>136</v>
      </c>
      <c r="K10501" t="s">
        <v>137</v>
      </c>
      <c r="L10501" t="s">
        <v>29351</v>
      </c>
      <c r="M10501" t="s">
        <v>29352</v>
      </c>
      <c r="N10501">
        <v>1.1811111110000001</v>
      </c>
      <c r="O10501">
        <v>0</v>
      </c>
      <c r="P10501">
        <v>255</v>
      </c>
      <c r="Q10501">
        <v>5</v>
      </c>
      <c r="R10501">
        <v>60</v>
      </c>
      <c r="S10501">
        <v>0</v>
      </c>
      <c r="T10501">
        <v>14</v>
      </c>
      <c r="U10501">
        <v>0</v>
      </c>
      <c r="V10501">
        <v>0</v>
      </c>
      <c r="W10501">
        <v>0</v>
      </c>
      <c r="X10501">
        <v>70.152562052148227</v>
      </c>
      <c r="Y10501">
        <v>50.361701939193502</v>
      </c>
      <c r="Z10501">
        <v>90.044512034311154</v>
      </c>
      <c r="AA10501">
        <v>0</v>
      </c>
      <c r="AB10501">
        <v>2.2417292300223997</v>
      </c>
      <c r="AC10501">
        <v>0</v>
      </c>
      <c r="AD10501">
        <v>0</v>
      </c>
      <c r="AE10501">
        <v>212.80050525567529</v>
      </c>
    </row>
    <row r="10502" spans="1:31" x14ac:dyDescent="0.25">
      <c r="A10502">
        <v>1859569</v>
      </c>
      <c r="B10502">
        <v>1</v>
      </c>
      <c r="C10502" t="s">
        <v>81</v>
      </c>
      <c r="D10502" t="s">
        <v>124</v>
      </c>
      <c r="E10502" t="s">
        <v>140</v>
      </c>
      <c r="F10502" t="s">
        <v>29353</v>
      </c>
      <c r="G10502" t="s">
        <v>217</v>
      </c>
      <c r="H10502" t="s">
        <v>134</v>
      </c>
      <c r="I10502" t="s">
        <v>135</v>
      </c>
      <c r="J10502" t="s">
        <v>136</v>
      </c>
      <c r="K10502" t="s">
        <v>137</v>
      </c>
      <c r="L10502" t="s">
        <v>29354</v>
      </c>
      <c r="M10502" t="s">
        <v>29355</v>
      </c>
      <c r="N10502">
        <v>2.8716666659999999</v>
      </c>
      <c r="O10502">
        <v>0</v>
      </c>
      <c r="P10502">
        <v>1</v>
      </c>
      <c r="Q10502">
        <v>0</v>
      </c>
      <c r="R10502">
        <v>0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0.54123642084259993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0.54123642084259993</v>
      </c>
    </row>
    <row r="10503" spans="1:31" x14ac:dyDescent="0.25">
      <c r="A10503">
        <v>1859005</v>
      </c>
      <c r="B10503">
        <v>1</v>
      </c>
      <c r="C10503" t="s">
        <v>81</v>
      </c>
      <c r="D10503" t="s">
        <v>113</v>
      </c>
      <c r="E10503" t="s">
        <v>202</v>
      </c>
      <c r="F10503" t="s">
        <v>1516</v>
      </c>
      <c r="G10503" t="s">
        <v>156</v>
      </c>
      <c r="H10503" t="s">
        <v>157</v>
      </c>
      <c r="I10503" t="s">
        <v>179</v>
      </c>
      <c r="J10503" t="s">
        <v>136</v>
      </c>
      <c r="K10503" t="s">
        <v>137</v>
      </c>
      <c r="L10503" t="s">
        <v>29356</v>
      </c>
      <c r="M10503" t="s">
        <v>29357</v>
      </c>
      <c r="N10503">
        <v>4.7222219999999999E-3</v>
      </c>
      <c r="O10503">
        <v>0</v>
      </c>
      <c r="P10503">
        <v>1226</v>
      </c>
      <c r="Q10503">
        <v>2</v>
      </c>
      <c r="R10503">
        <v>391</v>
      </c>
      <c r="S10503">
        <v>2</v>
      </c>
      <c r="T10503">
        <v>54</v>
      </c>
      <c r="U10503">
        <v>0</v>
      </c>
      <c r="V10503">
        <v>1</v>
      </c>
      <c r="W10503">
        <v>0</v>
      </c>
      <c r="X10503">
        <v>0.46907457743485065</v>
      </c>
      <c r="Y10503">
        <v>0.12771293910830001</v>
      </c>
      <c r="Z10503">
        <v>0.79660832154395333</v>
      </c>
      <c r="AA10503">
        <v>9.0751920781250023E-3</v>
      </c>
      <c r="AB10503">
        <v>5.9765552697441687E-2</v>
      </c>
      <c r="AC10503">
        <v>0</v>
      </c>
      <c r="AD10503">
        <v>0</v>
      </c>
      <c r="AE10503">
        <v>1.4622365828626707</v>
      </c>
    </row>
    <row r="10504" spans="1:31" x14ac:dyDescent="0.25">
      <c r="A10504">
        <v>1859546</v>
      </c>
      <c r="B10504">
        <v>1</v>
      </c>
      <c r="C10504" t="s">
        <v>80</v>
      </c>
      <c r="D10504" t="s">
        <v>95</v>
      </c>
      <c r="E10504" t="s">
        <v>252</v>
      </c>
      <c r="F10504" t="s">
        <v>29358</v>
      </c>
      <c r="G10504" t="s">
        <v>279</v>
      </c>
      <c r="H10504" t="s">
        <v>134</v>
      </c>
      <c r="I10504" t="s">
        <v>135</v>
      </c>
      <c r="J10504" t="s">
        <v>136</v>
      </c>
      <c r="K10504" t="s">
        <v>137</v>
      </c>
      <c r="L10504" t="s">
        <v>29359</v>
      </c>
      <c r="M10504" t="s">
        <v>29360</v>
      </c>
      <c r="N10504">
        <v>1.1599999999999999</v>
      </c>
      <c r="O10504">
        <v>0</v>
      </c>
      <c r="P10504">
        <v>151</v>
      </c>
      <c r="Q10504">
        <v>0</v>
      </c>
      <c r="R10504">
        <v>0</v>
      </c>
      <c r="S10504">
        <v>0</v>
      </c>
      <c r="T10504">
        <v>8</v>
      </c>
      <c r="U10504">
        <v>0</v>
      </c>
      <c r="V10504">
        <v>0</v>
      </c>
      <c r="W10504">
        <v>0</v>
      </c>
      <c r="X10504">
        <v>47.706510483769748</v>
      </c>
      <c r="Y10504">
        <v>0</v>
      </c>
      <c r="Z10504">
        <v>0</v>
      </c>
      <c r="AA10504">
        <v>0</v>
      </c>
      <c r="AB10504">
        <v>12.135432234521209</v>
      </c>
      <c r="AC10504">
        <v>0</v>
      </c>
      <c r="AD10504">
        <v>0</v>
      </c>
      <c r="AE10504">
        <v>59.841942718290959</v>
      </c>
    </row>
    <row r="10505" spans="1:31" x14ac:dyDescent="0.25">
      <c r="A10505">
        <v>1858988</v>
      </c>
      <c r="B10505">
        <v>1</v>
      </c>
      <c r="C10505" t="s">
        <v>80</v>
      </c>
      <c r="D10505" t="s">
        <v>100</v>
      </c>
      <c r="E10505" t="s">
        <v>164</v>
      </c>
      <c r="F10505" t="s">
        <v>11483</v>
      </c>
      <c r="G10505" t="s">
        <v>156</v>
      </c>
      <c r="H10505" t="s">
        <v>157</v>
      </c>
      <c r="I10505" t="s">
        <v>135</v>
      </c>
      <c r="J10505" t="s">
        <v>136</v>
      </c>
      <c r="K10505" t="s">
        <v>137</v>
      </c>
      <c r="L10505" t="s">
        <v>29361</v>
      </c>
      <c r="M10505" t="s">
        <v>29362</v>
      </c>
      <c r="N10505">
        <v>1.2124999999999999</v>
      </c>
      <c r="O10505">
        <v>0</v>
      </c>
      <c r="P10505">
        <v>0</v>
      </c>
      <c r="Q10505">
        <v>13</v>
      </c>
      <c r="R10505">
        <v>63</v>
      </c>
      <c r="S10505">
        <v>0</v>
      </c>
      <c r="T10505">
        <v>4</v>
      </c>
      <c r="U10505">
        <v>0</v>
      </c>
      <c r="V10505">
        <v>0</v>
      </c>
      <c r="W10505">
        <v>0</v>
      </c>
      <c r="X10505">
        <v>0</v>
      </c>
      <c r="Y10505">
        <v>113.44865856967125</v>
      </c>
      <c r="Z10505">
        <v>185.30372601066375</v>
      </c>
      <c r="AA10505">
        <v>0</v>
      </c>
      <c r="AB10505">
        <v>2.8923036471050003</v>
      </c>
      <c r="AC10505">
        <v>0</v>
      </c>
      <c r="AD10505">
        <v>0</v>
      </c>
      <c r="AE10505">
        <v>301.64468822743999</v>
      </c>
    </row>
    <row r="10506" spans="1:31" x14ac:dyDescent="0.25">
      <c r="A10506">
        <v>1859343</v>
      </c>
      <c r="B10506">
        <v>1</v>
      </c>
      <c r="C10506" t="s">
        <v>80</v>
      </c>
      <c r="D10506" t="s">
        <v>94</v>
      </c>
      <c r="E10506" t="s">
        <v>140</v>
      </c>
      <c r="F10506" t="s">
        <v>29363</v>
      </c>
      <c r="G10506" t="s">
        <v>142</v>
      </c>
      <c r="H10506" t="s">
        <v>134</v>
      </c>
      <c r="I10506" t="s">
        <v>135</v>
      </c>
      <c r="J10506" t="s">
        <v>136</v>
      </c>
      <c r="K10506" t="s">
        <v>137</v>
      </c>
      <c r="L10506" t="s">
        <v>28547</v>
      </c>
      <c r="M10506" t="s">
        <v>29364</v>
      </c>
      <c r="N10506">
        <v>2.4022222219999998</v>
      </c>
      <c r="O10506">
        <v>0</v>
      </c>
      <c r="P10506">
        <v>1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0</v>
      </c>
      <c r="W10506">
        <v>0</v>
      </c>
      <c r="X10506">
        <v>0.40482416978880004</v>
      </c>
      <c r="Y10506">
        <v>0</v>
      </c>
      <c r="Z10506">
        <v>0</v>
      </c>
      <c r="AA10506">
        <v>0</v>
      </c>
      <c r="AB10506">
        <v>0</v>
      </c>
      <c r="AC10506">
        <v>0</v>
      </c>
      <c r="AD10506">
        <v>0</v>
      </c>
      <c r="AE10506">
        <v>0.40482416978880004</v>
      </c>
    </row>
    <row r="10507" spans="1:31" x14ac:dyDescent="0.25">
      <c r="A10507">
        <v>1859675</v>
      </c>
      <c r="B10507">
        <v>1</v>
      </c>
      <c r="C10507" t="s">
        <v>80</v>
      </c>
      <c r="D10507" t="s">
        <v>82</v>
      </c>
      <c r="E10507" t="s">
        <v>154</v>
      </c>
      <c r="F10507" t="s">
        <v>29365</v>
      </c>
      <c r="G10507" t="s">
        <v>175</v>
      </c>
      <c r="H10507" t="s">
        <v>157</v>
      </c>
      <c r="I10507" t="s">
        <v>135</v>
      </c>
      <c r="J10507" t="s">
        <v>136</v>
      </c>
      <c r="K10507" t="s">
        <v>137</v>
      </c>
      <c r="L10507" t="s">
        <v>29366</v>
      </c>
      <c r="M10507" t="s">
        <v>29367</v>
      </c>
      <c r="N10507">
        <v>2.5036111110000001</v>
      </c>
      <c r="O10507">
        <v>0</v>
      </c>
      <c r="P10507">
        <v>329</v>
      </c>
      <c r="Q10507">
        <v>0</v>
      </c>
      <c r="R10507">
        <v>0</v>
      </c>
      <c r="S10507">
        <v>0</v>
      </c>
      <c r="T10507">
        <v>16</v>
      </c>
      <c r="U10507">
        <v>0</v>
      </c>
      <c r="V10507">
        <v>0</v>
      </c>
      <c r="W10507">
        <v>0</v>
      </c>
      <c r="X10507">
        <v>224.13312520008273</v>
      </c>
      <c r="Y10507">
        <v>0</v>
      </c>
      <c r="Z10507">
        <v>0</v>
      </c>
      <c r="AA10507">
        <v>0</v>
      </c>
      <c r="AB10507">
        <v>21.499257238821933</v>
      </c>
      <c r="AC10507">
        <v>0</v>
      </c>
      <c r="AD10507">
        <v>0</v>
      </c>
      <c r="AE10507">
        <v>245.63238243890467</v>
      </c>
    </row>
    <row r="10508" spans="1:31" x14ac:dyDescent="0.25">
      <c r="A10508">
        <v>1859778</v>
      </c>
      <c r="B10508">
        <v>1</v>
      </c>
      <c r="C10508" t="s">
        <v>80</v>
      </c>
      <c r="D10508" t="s">
        <v>109</v>
      </c>
      <c r="E10508" t="s">
        <v>202</v>
      </c>
      <c r="F10508" t="s">
        <v>14212</v>
      </c>
      <c r="G10508" t="s">
        <v>156</v>
      </c>
      <c r="H10508" t="s">
        <v>157</v>
      </c>
      <c r="I10508" t="s">
        <v>135</v>
      </c>
      <c r="J10508" t="s">
        <v>136</v>
      </c>
      <c r="K10508" t="s">
        <v>137</v>
      </c>
      <c r="L10508" t="s">
        <v>29368</v>
      </c>
      <c r="M10508" t="s">
        <v>29369</v>
      </c>
      <c r="N10508">
        <v>0.19166666600000001</v>
      </c>
      <c r="O10508">
        <v>0</v>
      </c>
      <c r="P10508">
        <v>632</v>
      </c>
      <c r="Q10508">
        <v>2</v>
      </c>
      <c r="R10508">
        <v>108</v>
      </c>
      <c r="S10508">
        <v>11</v>
      </c>
      <c r="T10508">
        <v>137</v>
      </c>
      <c r="U10508">
        <v>0</v>
      </c>
      <c r="V10508">
        <v>0</v>
      </c>
      <c r="W10508">
        <v>0</v>
      </c>
      <c r="X10508">
        <v>21.667730915812729</v>
      </c>
      <c r="Y10508">
        <v>9.6016043018E-2</v>
      </c>
      <c r="Z10508">
        <v>42.244017298777322</v>
      </c>
      <c r="AA10508">
        <v>13.961043378845252</v>
      </c>
      <c r="AB10508">
        <v>26.444818197857316</v>
      </c>
      <c r="AC10508">
        <v>0</v>
      </c>
      <c r="AD10508">
        <v>0</v>
      </c>
      <c r="AE10508">
        <v>104.41362583431061</v>
      </c>
    </row>
    <row r="10509" spans="1:31" x14ac:dyDescent="0.25">
      <c r="A10509">
        <v>1859483</v>
      </c>
      <c r="B10509">
        <v>1</v>
      </c>
      <c r="C10509" t="s">
        <v>80</v>
      </c>
      <c r="D10509" t="s">
        <v>107</v>
      </c>
      <c r="E10509" t="s">
        <v>140</v>
      </c>
      <c r="F10509" t="s">
        <v>29370</v>
      </c>
      <c r="G10509" t="s">
        <v>246</v>
      </c>
      <c r="H10509" t="s">
        <v>134</v>
      </c>
      <c r="I10509" t="s">
        <v>135</v>
      </c>
      <c r="J10509" t="s">
        <v>136</v>
      </c>
      <c r="K10509" t="s">
        <v>137</v>
      </c>
      <c r="L10509" t="s">
        <v>29371</v>
      </c>
      <c r="M10509" t="s">
        <v>29372</v>
      </c>
      <c r="N10509">
        <v>1.925</v>
      </c>
      <c r="O10509">
        <v>0</v>
      </c>
      <c r="P10509">
        <v>7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3.411396370614201</v>
      </c>
      <c r="Y10509">
        <v>0</v>
      </c>
      <c r="Z10509">
        <v>0</v>
      </c>
      <c r="AA10509">
        <v>0</v>
      </c>
      <c r="AB10509">
        <v>0</v>
      </c>
      <c r="AC10509">
        <v>0</v>
      </c>
      <c r="AD10509">
        <v>0</v>
      </c>
      <c r="AE10509">
        <v>3.411396370614201</v>
      </c>
    </row>
    <row r="10510" spans="1:31" x14ac:dyDescent="0.25">
      <c r="A10510">
        <v>1859091</v>
      </c>
      <c r="B10510">
        <v>1</v>
      </c>
      <c r="C10510" t="s">
        <v>81</v>
      </c>
      <c r="D10510" t="s">
        <v>123</v>
      </c>
      <c r="E10510" t="s">
        <v>164</v>
      </c>
      <c r="F10510" t="s">
        <v>12033</v>
      </c>
      <c r="G10510" t="s">
        <v>156</v>
      </c>
      <c r="H10510" t="s">
        <v>157</v>
      </c>
      <c r="I10510" t="s">
        <v>135</v>
      </c>
      <c r="J10510" t="s">
        <v>136</v>
      </c>
      <c r="K10510" t="s">
        <v>137</v>
      </c>
      <c r="L10510" t="s">
        <v>29373</v>
      </c>
      <c r="M10510" t="s">
        <v>29374</v>
      </c>
      <c r="N10510">
        <v>1.0794444439999999</v>
      </c>
      <c r="O10510">
        <v>3</v>
      </c>
      <c r="P10510">
        <v>531</v>
      </c>
      <c r="Q10510">
        <v>231</v>
      </c>
      <c r="R10510">
        <v>98</v>
      </c>
      <c r="S10510">
        <v>16</v>
      </c>
      <c r="T10510">
        <v>49</v>
      </c>
      <c r="U10510">
        <v>0</v>
      </c>
      <c r="V10510">
        <v>0</v>
      </c>
      <c r="W10510">
        <v>32.431032323617671</v>
      </c>
      <c r="X10510">
        <v>126.60200832015333</v>
      </c>
      <c r="Y10510">
        <v>508.41913536636866</v>
      </c>
      <c r="Z10510">
        <v>268.82122854747422</v>
      </c>
      <c r="AA10510">
        <v>58.408043194168549</v>
      </c>
      <c r="AB10510">
        <v>70.536680745146327</v>
      </c>
      <c r="AC10510">
        <v>0</v>
      </c>
      <c r="AD10510">
        <v>0</v>
      </c>
      <c r="AE10510">
        <v>1065.2181284969288</v>
      </c>
    </row>
    <row r="10511" spans="1:31" x14ac:dyDescent="0.25">
      <c r="A10511">
        <v>1858945</v>
      </c>
      <c r="B10511">
        <v>1</v>
      </c>
      <c r="C10511" t="s">
        <v>81</v>
      </c>
      <c r="D10511" t="s">
        <v>117</v>
      </c>
      <c r="E10511" t="s">
        <v>202</v>
      </c>
      <c r="F10511" t="s">
        <v>8355</v>
      </c>
      <c r="G10511" t="s">
        <v>156</v>
      </c>
      <c r="H10511" t="s">
        <v>157</v>
      </c>
      <c r="I10511" t="s">
        <v>135</v>
      </c>
      <c r="J10511" t="s">
        <v>136</v>
      </c>
      <c r="K10511" t="s">
        <v>137</v>
      </c>
      <c r="L10511" t="s">
        <v>29375</v>
      </c>
      <c r="M10511" t="s">
        <v>29376</v>
      </c>
      <c r="N10511">
        <v>0.16250000000000001</v>
      </c>
      <c r="O10511">
        <v>12</v>
      </c>
      <c r="P10511">
        <v>15560</v>
      </c>
      <c r="Q10511">
        <v>234</v>
      </c>
      <c r="R10511">
        <v>639</v>
      </c>
      <c r="S10511">
        <v>48</v>
      </c>
      <c r="T10511">
        <v>1976</v>
      </c>
      <c r="U10511">
        <v>8</v>
      </c>
      <c r="V10511">
        <v>21</v>
      </c>
      <c r="W10511">
        <v>0.88583140523475024</v>
      </c>
      <c r="X10511">
        <v>375.84740117120384</v>
      </c>
      <c r="Y10511">
        <v>90.378662723032221</v>
      </c>
      <c r="Z10511">
        <v>48.045405513782654</v>
      </c>
      <c r="AA10511">
        <v>42.595189565409008</v>
      </c>
      <c r="AB10511">
        <v>108.17759603092341</v>
      </c>
      <c r="AC10511">
        <v>49.970660697535493</v>
      </c>
      <c r="AD10511">
        <v>26.074198456853622</v>
      </c>
      <c r="AE10511">
        <v>741.97494556397498</v>
      </c>
    </row>
    <row r="10512" spans="1:31" x14ac:dyDescent="0.25">
      <c r="A10512">
        <v>1859277</v>
      </c>
      <c r="B10512">
        <v>1</v>
      </c>
      <c r="C10512" t="s">
        <v>80</v>
      </c>
      <c r="D10512" t="s">
        <v>98</v>
      </c>
      <c r="E10512" t="s">
        <v>154</v>
      </c>
      <c r="F10512" t="s">
        <v>29377</v>
      </c>
      <c r="G10512" t="s">
        <v>175</v>
      </c>
      <c r="H10512" t="s">
        <v>157</v>
      </c>
      <c r="I10512" t="s">
        <v>135</v>
      </c>
      <c r="J10512" t="s">
        <v>136</v>
      </c>
      <c r="K10512" t="s">
        <v>137</v>
      </c>
      <c r="L10512" t="s">
        <v>29378</v>
      </c>
      <c r="M10512" t="s">
        <v>29379</v>
      </c>
      <c r="N10512">
        <v>1.520277777</v>
      </c>
      <c r="O10512">
        <v>0</v>
      </c>
      <c r="P10512">
        <v>114</v>
      </c>
      <c r="Q10512">
        <v>0</v>
      </c>
      <c r="R10512">
        <v>2</v>
      </c>
      <c r="S10512">
        <v>0</v>
      </c>
      <c r="T10512">
        <v>20</v>
      </c>
      <c r="U10512">
        <v>0</v>
      </c>
      <c r="V10512">
        <v>0</v>
      </c>
      <c r="W10512">
        <v>0</v>
      </c>
      <c r="X10512">
        <v>36.421732654944535</v>
      </c>
      <c r="Y10512">
        <v>0</v>
      </c>
      <c r="Z10512">
        <v>1.687250819362625</v>
      </c>
      <c r="AA10512">
        <v>0</v>
      </c>
      <c r="AB10512">
        <v>69.536129318235496</v>
      </c>
      <c r="AC10512">
        <v>0</v>
      </c>
      <c r="AD10512">
        <v>0</v>
      </c>
      <c r="AE10512">
        <v>107.64511279254265</v>
      </c>
    </row>
    <row r="10513" spans="1:31" x14ac:dyDescent="0.25">
      <c r="A10513">
        <v>1859134</v>
      </c>
      <c r="B10513">
        <v>1</v>
      </c>
      <c r="C10513" t="s">
        <v>80</v>
      </c>
      <c r="D10513" t="s">
        <v>105</v>
      </c>
      <c r="E10513" t="s">
        <v>154</v>
      </c>
      <c r="F10513" t="s">
        <v>25975</v>
      </c>
      <c r="G10513" t="s">
        <v>175</v>
      </c>
      <c r="H10513" t="s">
        <v>157</v>
      </c>
      <c r="I10513" t="s">
        <v>135</v>
      </c>
      <c r="J10513" t="s">
        <v>136</v>
      </c>
      <c r="K10513" t="s">
        <v>137</v>
      </c>
      <c r="L10513" t="s">
        <v>29380</v>
      </c>
      <c r="M10513" t="s">
        <v>29381</v>
      </c>
      <c r="N10513">
        <v>4.0713888880000004</v>
      </c>
      <c r="O10513">
        <v>2</v>
      </c>
      <c r="P10513">
        <v>0</v>
      </c>
      <c r="Q10513">
        <v>2</v>
      </c>
      <c r="R10513">
        <v>0</v>
      </c>
      <c r="S10513">
        <v>1</v>
      </c>
      <c r="T10513">
        <v>0</v>
      </c>
      <c r="U10513">
        <v>0</v>
      </c>
      <c r="V10513">
        <v>0</v>
      </c>
      <c r="W10513">
        <v>1.9378728361920001</v>
      </c>
      <c r="X10513">
        <v>0</v>
      </c>
      <c r="Y10513">
        <v>5.0468258450783239</v>
      </c>
      <c r="Z10513">
        <v>0</v>
      </c>
      <c r="AA10513">
        <v>0.81130389594558339</v>
      </c>
      <c r="AB10513">
        <v>0</v>
      </c>
      <c r="AC10513">
        <v>0</v>
      </c>
      <c r="AD10513">
        <v>0</v>
      </c>
      <c r="AE10513">
        <v>7.7960025772159067</v>
      </c>
    </row>
    <row r="10514" spans="1:31" x14ac:dyDescent="0.25">
      <c r="A10514">
        <v>1859798</v>
      </c>
      <c r="B10514">
        <v>1</v>
      </c>
      <c r="C10514" t="s">
        <v>81</v>
      </c>
      <c r="D10514" t="s">
        <v>121</v>
      </c>
      <c r="E10514" t="s">
        <v>131</v>
      </c>
      <c r="F10514" t="s">
        <v>29382</v>
      </c>
      <c r="G10514" t="s">
        <v>133</v>
      </c>
      <c r="H10514" t="s">
        <v>134</v>
      </c>
      <c r="I10514" t="s">
        <v>135</v>
      </c>
      <c r="J10514" t="s">
        <v>136</v>
      </c>
      <c r="K10514" t="s">
        <v>137</v>
      </c>
      <c r="L10514" t="s">
        <v>29383</v>
      </c>
      <c r="M10514" t="s">
        <v>29384</v>
      </c>
      <c r="N10514">
        <v>1.0549999999999999</v>
      </c>
      <c r="O10514">
        <v>0</v>
      </c>
      <c r="P10514">
        <v>20</v>
      </c>
      <c r="Q10514">
        <v>0</v>
      </c>
      <c r="R10514">
        <v>0</v>
      </c>
      <c r="S10514">
        <v>0</v>
      </c>
      <c r="T10514">
        <v>1</v>
      </c>
      <c r="U10514">
        <v>0</v>
      </c>
      <c r="V10514">
        <v>0</v>
      </c>
      <c r="W10514">
        <v>0</v>
      </c>
      <c r="X10514">
        <v>2.3438598829286499</v>
      </c>
      <c r="Y10514">
        <v>0</v>
      </c>
      <c r="Z10514">
        <v>0</v>
      </c>
      <c r="AA10514">
        <v>0</v>
      </c>
      <c r="AB10514">
        <v>1.1118641039999998E-2</v>
      </c>
      <c r="AC10514">
        <v>0</v>
      </c>
      <c r="AD10514">
        <v>0</v>
      </c>
      <c r="AE10514">
        <v>2.3549785239686498</v>
      </c>
    </row>
    <row r="10515" spans="1:31" x14ac:dyDescent="0.25">
      <c r="A10515">
        <v>1859469</v>
      </c>
      <c r="B10515">
        <v>1</v>
      </c>
      <c r="C10515" t="s">
        <v>80</v>
      </c>
      <c r="D10515" t="s">
        <v>108</v>
      </c>
      <c r="E10515" t="s">
        <v>131</v>
      </c>
      <c r="F10515" t="s">
        <v>18700</v>
      </c>
      <c r="G10515" t="s">
        <v>133</v>
      </c>
      <c r="H10515" t="s">
        <v>134</v>
      </c>
      <c r="I10515" t="s">
        <v>135</v>
      </c>
      <c r="J10515" t="s">
        <v>136</v>
      </c>
      <c r="K10515" t="s">
        <v>137</v>
      </c>
      <c r="L10515" t="s">
        <v>29385</v>
      </c>
      <c r="M10515" t="s">
        <v>29386</v>
      </c>
      <c r="N10515">
        <v>2.293055555</v>
      </c>
      <c r="O10515">
        <v>0</v>
      </c>
      <c r="P10515">
        <v>5</v>
      </c>
      <c r="Q10515">
        <v>0</v>
      </c>
      <c r="R10515">
        <v>2</v>
      </c>
      <c r="S10515">
        <v>0</v>
      </c>
      <c r="T10515">
        <v>8</v>
      </c>
      <c r="U10515">
        <v>0</v>
      </c>
      <c r="V10515">
        <v>0</v>
      </c>
      <c r="W10515">
        <v>0</v>
      </c>
      <c r="X10515">
        <v>1.9685870074347751</v>
      </c>
      <c r="Y10515">
        <v>0</v>
      </c>
      <c r="Z10515">
        <v>1.9893648981476666</v>
      </c>
      <c r="AA10515">
        <v>0</v>
      </c>
      <c r="AB10515">
        <v>38.817335032058551</v>
      </c>
      <c r="AC10515">
        <v>0</v>
      </c>
      <c r="AD10515">
        <v>0</v>
      </c>
      <c r="AE10515">
        <v>42.775286937640992</v>
      </c>
    </row>
    <row r="10516" spans="1:31" x14ac:dyDescent="0.25">
      <c r="A10516">
        <v>1859818</v>
      </c>
      <c r="B10516">
        <v>1</v>
      </c>
      <c r="C10516" t="s">
        <v>80</v>
      </c>
      <c r="D10516" t="s">
        <v>103</v>
      </c>
      <c r="E10516" t="s">
        <v>154</v>
      </c>
      <c r="F10516" t="s">
        <v>29387</v>
      </c>
      <c r="G10516" t="s">
        <v>175</v>
      </c>
      <c r="H10516" t="s">
        <v>157</v>
      </c>
      <c r="I10516" t="s">
        <v>135</v>
      </c>
      <c r="J10516" t="s">
        <v>136</v>
      </c>
      <c r="K10516" t="s">
        <v>137</v>
      </c>
      <c r="L10516" t="s">
        <v>29388</v>
      </c>
      <c r="M10516" t="s">
        <v>29389</v>
      </c>
      <c r="N10516">
        <v>1.102777777</v>
      </c>
      <c r="O10516">
        <v>0</v>
      </c>
      <c r="P10516">
        <v>638</v>
      </c>
      <c r="Q10516">
        <v>0</v>
      </c>
      <c r="R10516">
        <v>1</v>
      </c>
      <c r="S10516">
        <v>0</v>
      </c>
      <c r="T10516">
        <v>75</v>
      </c>
      <c r="U10516">
        <v>0</v>
      </c>
      <c r="V10516">
        <v>0</v>
      </c>
      <c r="W10516">
        <v>0</v>
      </c>
      <c r="X10516">
        <v>158.49734316766751</v>
      </c>
      <c r="Y10516">
        <v>0</v>
      </c>
      <c r="Z10516">
        <v>8.3857621083000006E-3</v>
      </c>
      <c r="AA10516">
        <v>0</v>
      </c>
      <c r="AB10516">
        <v>34.808368934071702</v>
      </c>
      <c r="AC10516">
        <v>0</v>
      </c>
      <c r="AD10516">
        <v>0</v>
      </c>
      <c r="AE10516">
        <v>193.31409786384751</v>
      </c>
    </row>
    <row r="10517" spans="1:31" x14ac:dyDescent="0.25">
      <c r="A10517">
        <v>1859071</v>
      </c>
      <c r="B10517">
        <v>1</v>
      </c>
      <c r="C10517" t="s">
        <v>80</v>
      </c>
      <c r="D10517" t="s">
        <v>93</v>
      </c>
      <c r="E10517" t="s">
        <v>131</v>
      </c>
      <c r="F10517" t="s">
        <v>3058</v>
      </c>
      <c r="G10517" t="s">
        <v>133</v>
      </c>
      <c r="H10517" t="s">
        <v>134</v>
      </c>
      <c r="I10517" t="s">
        <v>135</v>
      </c>
      <c r="J10517" t="s">
        <v>136</v>
      </c>
      <c r="K10517" t="s">
        <v>137</v>
      </c>
      <c r="L10517" t="s">
        <v>29390</v>
      </c>
      <c r="M10517" t="s">
        <v>29391</v>
      </c>
      <c r="N10517">
        <v>3.753333333</v>
      </c>
      <c r="O10517">
        <v>0</v>
      </c>
      <c r="P10517">
        <v>6</v>
      </c>
      <c r="Q10517">
        <v>0</v>
      </c>
      <c r="R10517">
        <v>7</v>
      </c>
      <c r="S10517">
        <v>0</v>
      </c>
      <c r="T10517">
        <v>1</v>
      </c>
      <c r="U10517">
        <v>0</v>
      </c>
      <c r="V10517">
        <v>0</v>
      </c>
      <c r="W10517">
        <v>0</v>
      </c>
      <c r="X10517">
        <v>5.4414052190020845</v>
      </c>
      <c r="Y10517">
        <v>0</v>
      </c>
      <c r="Z10517">
        <v>128.72919988584346</v>
      </c>
      <c r="AA10517">
        <v>0</v>
      </c>
      <c r="AB10517">
        <v>4.9408224393254496</v>
      </c>
      <c r="AC10517">
        <v>0</v>
      </c>
      <c r="AD10517">
        <v>0</v>
      </c>
      <c r="AE10517">
        <v>139.11142754417099</v>
      </c>
    </row>
    <row r="10518" spans="1:31" x14ac:dyDescent="0.25">
      <c r="A10518">
        <v>1859320</v>
      </c>
      <c r="B10518">
        <v>1</v>
      </c>
      <c r="C10518" t="s">
        <v>80</v>
      </c>
      <c r="D10518" t="s">
        <v>110</v>
      </c>
      <c r="E10518" t="s">
        <v>140</v>
      </c>
      <c r="F10518" t="s">
        <v>29392</v>
      </c>
      <c r="G10518" t="s">
        <v>246</v>
      </c>
      <c r="H10518" t="s">
        <v>134</v>
      </c>
      <c r="I10518" t="s">
        <v>135</v>
      </c>
      <c r="J10518" t="s">
        <v>136</v>
      </c>
      <c r="K10518" t="s">
        <v>137</v>
      </c>
      <c r="L10518" t="s">
        <v>29393</v>
      </c>
      <c r="M10518" t="s">
        <v>29394</v>
      </c>
      <c r="N10518">
        <v>5.4583333329999997</v>
      </c>
      <c r="O10518">
        <v>0</v>
      </c>
      <c r="P10518">
        <v>11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14.646954717343643</v>
      </c>
      <c r="Y10518">
        <v>0</v>
      </c>
      <c r="Z10518">
        <v>0</v>
      </c>
      <c r="AA10518">
        <v>0</v>
      </c>
      <c r="AB10518">
        <v>0</v>
      </c>
      <c r="AC10518">
        <v>0</v>
      </c>
      <c r="AD10518">
        <v>0</v>
      </c>
      <c r="AE10518">
        <v>14.646954717343643</v>
      </c>
    </row>
    <row r="10519" spans="1:31" x14ac:dyDescent="0.25">
      <c r="A10519">
        <v>1859257</v>
      </c>
      <c r="B10519">
        <v>1</v>
      </c>
      <c r="C10519" t="s">
        <v>81</v>
      </c>
      <c r="D10519" t="s">
        <v>120</v>
      </c>
      <c r="E10519" t="s">
        <v>140</v>
      </c>
      <c r="F10519" t="s">
        <v>29395</v>
      </c>
      <c r="G10519" t="s">
        <v>142</v>
      </c>
      <c r="H10519" t="s">
        <v>134</v>
      </c>
      <c r="I10519" t="s">
        <v>135</v>
      </c>
      <c r="J10519" t="s">
        <v>136</v>
      </c>
      <c r="K10519" t="s">
        <v>137</v>
      </c>
      <c r="L10519" t="s">
        <v>29396</v>
      </c>
      <c r="M10519" t="s">
        <v>29397</v>
      </c>
      <c r="N10519">
        <v>2.321111111</v>
      </c>
      <c r="O10519">
        <v>0</v>
      </c>
      <c r="P10519">
        <v>1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1.0305490401884334</v>
      </c>
      <c r="Y10519">
        <v>0</v>
      </c>
      <c r="Z10519">
        <v>0</v>
      </c>
      <c r="AA10519">
        <v>0</v>
      </c>
      <c r="AB10519">
        <v>0</v>
      </c>
      <c r="AC10519">
        <v>0</v>
      </c>
      <c r="AD10519">
        <v>0</v>
      </c>
      <c r="AE10519">
        <v>1.0305490401884334</v>
      </c>
    </row>
    <row r="10520" spans="1:31" x14ac:dyDescent="0.25">
      <c r="A10520">
        <v>1859712</v>
      </c>
      <c r="B10520">
        <v>1</v>
      </c>
      <c r="C10520" t="s">
        <v>81</v>
      </c>
      <c r="D10520" t="s">
        <v>118</v>
      </c>
      <c r="E10520" t="s">
        <v>131</v>
      </c>
      <c r="F10520" t="s">
        <v>29398</v>
      </c>
      <c r="G10520" t="s">
        <v>133</v>
      </c>
      <c r="H10520" t="s">
        <v>134</v>
      </c>
      <c r="I10520" t="s">
        <v>135</v>
      </c>
      <c r="J10520" t="s">
        <v>136</v>
      </c>
      <c r="K10520" t="s">
        <v>137</v>
      </c>
      <c r="L10520" t="s">
        <v>29399</v>
      </c>
      <c r="M10520" t="s">
        <v>29400</v>
      </c>
      <c r="N10520">
        <v>2.437777777</v>
      </c>
      <c r="O10520">
        <v>0</v>
      </c>
      <c r="P10520">
        <v>1</v>
      </c>
      <c r="Q10520">
        <v>0</v>
      </c>
      <c r="R10520">
        <v>0</v>
      </c>
      <c r="S10520">
        <v>0</v>
      </c>
      <c r="T10520">
        <v>0</v>
      </c>
      <c r="U10520">
        <v>0</v>
      </c>
      <c r="V10520">
        <v>0</v>
      </c>
      <c r="W10520">
        <v>0</v>
      </c>
      <c r="X10520">
        <v>0.34070972931771665</v>
      </c>
      <c r="Y10520">
        <v>0</v>
      </c>
      <c r="Z10520">
        <v>0</v>
      </c>
      <c r="AA10520">
        <v>0</v>
      </c>
      <c r="AB10520">
        <v>0</v>
      </c>
      <c r="AC10520">
        <v>0</v>
      </c>
      <c r="AD10520">
        <v>0</v>
      </c>
      <c r="AE10520">
        <v>0.34070972931771665</v>
      </c>
    </row>
    <row r="10521" spans="1:31" x14ac:dyDescent="0.25">
      <c r="A10521">
        <v>1859114</v>
      </c>
      <c r="B10521">
        <v>1</v>
      </c>
      <c r="C10521" t="s">
        <v>81</v>
      </c>
      <c r="D10521" t="s">
        <v>119</v>
      </c>
      <c r="E10521" t="s">
        <v>164</v>
      </c>
      <c r="F10521" t="s">
        <v>17838</v>
      </c>
      <c r="G10521" t="s">
        <v>156</v>
      </c>
      <c r="H10521" t="s">
        <v>157</v>
      </c>
      <c r="I10521" t="s">
        <v>179</v>
      </c>
      <c r="J10521" t="s">
        <v>136</v>
      </c>
      <c r="K10521" t="s">
        <v>137</v>
      </c>
      <c r="L10521" t="s">
        <v>29401</v>
      </c>
      <c r="M10521" t="s">
        <v>28558</v>
      </c>
      <c r="N10521">
        <v>4.7222219999999999E-3</v>
      </c>
      <c r="O10521">
        <v>0</v>
      </c>
      <c r="P10521">
        <v>687</v>
      </c>
      <c r="Q10521">
        <v>55</v>
      </c>
      <c r="R10521">
        <v>47</v>
      </c>
      <c r="S10521">
        <v>1</v>
      </c>
      <c r="T10521">
        <v>51</v>
      </c>
      <c r="U10521">
        <v>0</v>
      </c>
      <c r="V10521">
        <v>0</v>
      </c>
      <c r="W10521">
        <v>0</v>
      </c>
      <c r="X10521">
        <v>0.48051271215440849</v>
      </c>
      <c r="Y10521">
        <v>2.6917404016165252</v>
      </c>
      <c r="Z10521">
        <v>0.91488922744923318</v>
      </c>
      <c r="AA10521">
        <v>2.0704724383750001E-2</v>
      </c>
      <c r="AB10521">
        <v>5.5572589384927762E-2</v>
      </c>
      <c r="AC10521">
        <v>0</v>
      </c>
      <c r="AD10521">
        <v>0</v>
      </c>
      <c r="AE10521">
        <v>4.1634196549888447</v>
      </c>
    </row>
    <row r="10522" spans="1:31" x14ac:dyDescent="0.25">
      <c r="A10522">
        <v>1859463</v>
      </c>
      <c r="B10522">
        <v>1</v>
      </c>
      <c r="C10522" t="s">
        <v>81</v>
      </c>
      <c r="D10522" t="s">
        <v>128</v>
      </c>
      <c r="E10522" t="s">
        <v>140</v>
      </c>
      <c r="F10522" t="s">
        <v>29402</v>
      </c>
      <c r="G10522" t="s">
        <v>213</v>
      </c>
      <c r="H10522" t="s">
        <v>134</v>
      </c>
      <c r="I10522" t="s">
        <v>135</v>
      </c>
      <c r="J10522" t="s">
        <v>136</v>
      </c>
      <c r="K10522" t="s">
        <v>137</v>
      </c>
      <c r="L10522" t="s">
        <v>29403</v>
      </c>
      <c r="M10522" t="s">
        <v>29404</v>
      </c>
      <c r="N10522">
        <v>2.383611111</v>
      </c>
      <c r="O10522">
        <v>0</v>
      </c>
      <c r="P10522">
        <v>10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3.8673995225450017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0</v>
      </c>
      <c r="AE10522">
        <v>3.8673995225450017</v>
      </c>
    </row>
    <row r="10523" spans="1:31" x14ac:dyDescent="0.25">
      <c r="A10523">
        <v>1858965</v>
      </c>
      <c r="B10523">
        <v>1</v>
      </c>
      <c r="C10523" t="s">
        <v>80</v>
      </c>
      <c r="D10523" t="s">
        <v>98</v>
      </c>
      <c r="E10523" t="s">
        <v>131</v>
      </c>
      <c r="F10523" t="s">
        <v>29405</v>
      </c>
      <c r="G10523" t="s">
        <v>133</v>
      </c>
      <c r="H10523" t="s">
        <v>134</v>
      </c>
      <c r="I10523" t="s">
        <v>135</v>
      </c>
      <c r="J10523" t="s">
        <v>136</v>
      </c>
      <c r="K10523" t="s">
        <v>137</v>
      </c>
      <c r="L10523" t="s">
        <v>29406</v>
      </c>
      <c r="M10523" t="s">
        <v>29407</v>
      </c>
      <c r="N10523">
        <v>0.99416666600000003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1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10.831084617641583</v>
      </c>
      <c r="AC10523">
        <v>0</v>
      </c>
      <c r="AD10523">
        <v>0</v>
      </c>
      <c r="AE10523">
        <v>10.831084617641583</v>
      </c>
    </row>
    <row r="10524" spans="1:31" x14ac:dyDescent="0.25">
      <c r="A10524">
        <v>1859755</v>
      </c>
      <c r="B10524">
        <v>1</v>
      </c>
      <c r="C10524" t="s">
        <v>80</v>
      </c>
      <c r="D10524" t="s">
        <v>109</v>
      </c>
      <c r="E10524" t="s">
        <v>154</v>
      </c>
      <c r="F10524" t="s">
        <v>29408</v>
      </c>
      <c r="G10524" t="s">
        <v>175</v>
      </c>
      <c r="H10524" t="s">
        <v>157</v>
      </c>
      <c r="I10524" t="s">
        <v>135</v>
      </c>
      <c r="J10524" t="s">
        <v>136</v>
      </c>
      <c r="K10524" t="s">
        <v>137</v>
      </c>
      <c r="L10524" t="s">
        <v>29409</v>
      </c>
      <c r="M10524" t="s">
        <v>29410</v>
      </c>
      <c r="N10524">
        <v>1.85</v>
      </c>
      <c r="O10524">
        <v>0</v>
      </c>
      <c r="P10524">
        <v>39</v>
      </c>
      <c r="Q10524">
        <v>0</v>
      </c>
      <c r="R10524">
        <v>18</v>
      </c>
      <c r="S10524">
        <v>0</v>
      </c>
      <c r="T10524">
        <v>9</v>
      </c>
      <c r="U10524">
        <v>0</v>
      </c>
      <c r="V10524">
        <v>0</v>
      </c>
      <c r="W10524">
        <v>0</v>
      </c>
      <c r="X10524">
        <v>18.143362322624103</v>
      </c>
      <c r="Y10524">
        <v>0</v>
      </c>
      <c r="Z10524">
        <v>70.211546702922092</v>
      </c>
      <c r="AA10524">
        <v>0</v>
      </c>
      <c r="AB10524">
        <v>9.6300553282431665</v>
      </c>
      <c r="AC10524">
        <v>0</v>
      </c>
      <c r="AD10524">
        <v>0</v>
      </c>
      <c r="AE10524">
        <v>97.984964353789366</v>
      </c>
    </row>
    <row r="10525" spans="1:31" x14ac:dyDescent="0.25">
      <c r="A10525">
        <v>1859214</v>
      </c>
      <c r="B10525">
        <v>1</v>
      </c>
      <c r="C10525" t="s">
        <v>81</v>
      </c>
      <c r="D10525" t="s">
        <v>113</v>
      </c>
      <c r="E10525" t="s">
        <v>223</v>
      </c>
      <c r="F10525" t="s">
        <v>29411</v>
      </c>
      <c r="G10525" t="s">
        <v>1055</v>
      </c>
      <c r="H10525" t="s">
        <v>134</v>
      </c>
      <c r="I10525" t="s">
        <v>135</v>
      </c>
      <c r="J10525" t="s">
        <v>136</v>
      </c>
      <c r="K10525" t="s">
        <v>137</v>
      </c>
      <c r="L10525" t="s">
        <v>29412</v>
      </c>
      <c r="M10525" t="s">
        <v>29413</v>
      </c>
      <c r="N10525">
        <v>2.3402777769999998</v>
      </c>
      <c r="O10525">
        <v>0</v>
      </c>
      <c r="P10525">
        <v>6</v>
      </c>
      <c r="Q10525">
        <v>0</v>
      </c>
      <c r="R10525">
        <v>0</v>
      </c>
      <c r="S10525">
        <v>0</v>
      </c>
      <c r="T10525">
        <v>1</v>
      </c>
      <c r="U10525">
        <v>0</v>
      </c>
      <c r="V10525">
        <v>0</v>
      </c>
      <c r="W10525">
        <v>0</v>
      </c>
      <c r="X10525">
        <v>3.8572878227961001</v>
      </c>
      <c r="Y10525">
        <v>0</v>
      </c>
      <c r="Z10525">
        <v>0</v>
      </c>
      <c r="AA10525">
        <v>0</v>
      </c>
      <c r="AB10525">
        <v>3.6863216716666666E-4</v>
      </c>
      <c r="AC10525">
        <v>0</v>
      </c>
      <c r="AD10525">
        <v>0</v>
      </c>
      <c r="AE10525">
        <v>3.8576564549632666</v>
      </c>
    </row>
    <row r="10526" spans="1:31" x14ac:dyDescent="0.25">
      <c r="A10526">
        <v>1859171</v>
      </c>
      <c r="B10526">
        <v>1</v>
      </c>
      <c r="C10526" t="s">
        <v>80</v>
      </c>
      <c r="D10526" t="s">
        <v>94</v>
      </c>
      <c r="E10526" t="s">
        <v>131</v>
      </c>
      <c r="F10526" t="s">
        <v>29414</v>
      </c>
      <c r="G10526" t="s">
        <v>133</v>
      </c>
      <c r="H10526" t="s">
        <v>134</v>
      </c>
      <c r="I10526" t="s">
        <v>135</v>
      </c>
      <c r="J10526" t="s">
        <v>136</v>
      </c>
      <c r="K10526" t="s">
        <v>137</v>
      </c>
      <c r="L10526" t="s">
        <v>29415</v>
      </c>
      <c r="M10526" t="s">
        <v>29416</v>
      </c>
      <c r="N10526">
        <v>3.7602777770000002</v>
      </c>
      <c r="O10526">
        <v>0</v>
      </c>
      <c r="P10526">
        <v>0</v>
      </c>
      <c r="Q10526">
        <v>0</v>
      </c>
      <c r="R10526">
        <v>0</v>
      </c>
      <c r="S10526">
        <v>0</v>
      </c>
      <c r="T10526">
        <v>1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</v>
      </c>
    </row>
    <row r="10527" spans="1:31" x14ac:dyDescent="0.25">
      <c r="A10527">
        <v>1859031</v>
      </c>
      <c r="B10527">
        <v>1</v>
      </c>
      <c r="C10527" t="s">
        <v>80</v>
      </c>
      <c r="D10527" t="s">
        <v>93</v>
      </c>
      <c r="E10527" t="s">
        <v>202</v>
      </c>
      <c r="F10527" t="s">
        <v>29417</v>
      </c>
      <c r="G10527" t="s">
        <v>156</v>
      </c>
      <c r="H10527" t="s">
        <v>157</v>
      </c>
      <c r="I10527" t="s">
        <v>135</v>
      </c>
      <c r="J10527" t="s">
        <v>136</v>
      </c>
      <c r="K10527" t="s">
        <v>137</v>
      </c>
      <c r="L10527" t="s">
        <v>29418</v>
      </c>
      <c r="M10527" t="s">
        <v>29419</v>
      </c>
      <c r="N10527">
        <v>1.339444444</v>
      </c>
      <c r="O10527">
        <v>0</v>
      </c>
      <c r="P10527">
        <v>263</v>
      </c>
      <c r="Q10527">
        <v>4</v>
      </c>
      <c r="R10527">
        <v>33</v>
      </c>
      <c r="S10527">
        <v>1</v>
      </c>
      <c r="T10527">
        <v>77</v>
      </c>
      <c r="U10527">
        <v>0</v>
      </c>
      <c r="V10527">
        <v>0</v>
      </c>
      <c r="W10527">
        <v>0</v>
      </c>
      <c r="X10527">
        <v>60.009323865709447</v>
      </c>
      <c r="Y10527">
        <v>11.719269775922807</v>
      </c>
      <c r="Z10527">
        <v>178.36637982963353</v>
      </c>
      <c r="AA10527">
        <v>0.4760025457287001</v>
      </c>
      <c r="AB10527">
        <v>73.018644356894811</v>
      </c>
      <c r="AC10527">
        <v>0</v>
      </c>
      <c r="AD10527">
        <v>0</v>
      </c>
      <c r="AE10527">
        <v>323.58962037388932</v>
      </c>
    </row>
    <row r="10528" spans="1:31" x14ac:dyDescent="0.25">
      <c r="A10528">
        <v>1859025</v>
      </c>
      <c r="B10528">
        <v>1</v>
      </c>
      <c r="C10528" t="s">
        <v>80</v>
      </c>
      <c r="D10528" t="s">
        <v>100</v>
      </c>
      <c r="E10528" t="s">
        <v>154</v>
      </c>
      <c r="F10528" t="s">
        <v>24843</v>
      </c>
      <c r="G10528" t="s">
        <v>175</v>
      </c>
      <c r="H10528" t="s">
        <v>157</v>
      </c>
      <c r="I10528" t="s">
        <v>135</v>
      </c>
      <c r="J10528" t="s">
        <v>136</v>
      </c>
      <c r="K10528" t="s">
        <v>137</v>
      </c>
      <c r="L10528" t="s">
        <v>29420</v>
      </c>
      <c r="M10528" t="s">
        <v>29421</v>
      </c>
      <c r="N10528">
        <v>4.6124999999999998</v>
      </c>
      <c r="O10528">
        <v>0</v>
      </c>
      <c r="P10528">
        <v>118</v>
      </c>
      <c r="Q10528">
        <v>0</v>
      </c>
      <c r="R10528">
        <v>9</v>
      </c>
      <c r="S10528">
        <v>1</v>
      </c>
      <c r="T10528">
        <v>7</v>
      </c>
      <c r="U10528">
        <v>0</v>
      </c>
      <c r="V10528">
        <v>0</v>
      </c>
      <c r="W10528">
        <v>0</v>
      </c>
      <c r="X10528">
        <v>90.110569040192175</v>
      </c>
      <c r="Y10528">
        <v>0</v>
      </c>
      <c r="Z10528">
        <v>139.05900725683276</v>
      </c>
      <c r="AA10528">
        <v>5.391710423014267</v>
      </c>
      <c r="AB10528">
        <v>10.463450217899599</v>
      </c>
      <c r="AC10528">
        <v>0</v>
      </c>
      <c r="AD10528">
        <v>0</v>
      </c>
      <c r="AE10528">
        <v>245.02473693793883</v>
      </c>
    </row>
    <row r="10529" spans="1:31" x14ac:dyDescent="0.25">
      <c r="A10529">
        <v>1859008</v>
      </c>
      <c r="B10529">
        <v>1</v>
      </c>
      <c r="C10529" t="s">
        <v>80</v>
      </c>
      <c r="D10529" t="s">
        <v>103</v>
      </c>
      <c r="E10529" t="s">
        <v>202</v>
      </c>
      <c r="F10529" t="s">
        <v>14567</v>
      </c>
      <c r="G10529" t="s">
        <v>156</v>
      </c>
      <c r="H10529" t="s">
        <v>157</v>
      </c>
      <c r="I10529" t="s">
        <v>135</v>
      </c>
      <c r="J10529" t="s">
        <v>136</v>
      </c>
      <c r="K10529" t="s">
        <v>137</v>
      </c>
      <c r="L10529" t="s">
        <v>29422</v>
      </c>
      <c r="M10529" t="s">
        <v>29423</v>
      </c>
      <c r="N10529">
        <v>0.60166666599999996</v>
      </c>
      <c r="O10529">
        <v>0</v>
      </c>
      <c r="P10529">
        <v>609</v>
      </c>
      <c r="Q10529">
        <v>10</v>
      </c>
      <c r="R10529">
        <v>27</v>
      </c>
      <c r="S10529">
        <v>9</v>
      </c>
      <c r="T10529">
        <v>64</v>
      </c>
      <c r="U10529">
        <v>2</v>
      </c>
      <c r="V10529">
        <v>0</v>
      </c>
      <c r="W10529">
        <v>0</v>
      </c>
      <c r="X10529">
        <v>68.558451332177896</v>
      </c>
      <c r="Y10529">
        <v>24.808649110444655</v>
      </c>
      <c r="Z10529">
        <v>39.807964495226194</v>
      </c>
      <c r="AA10529">
        <v>13.849608873128957</v>
      </c>
      <c r="AB10529">
        <v>37.304577712266884</v>
      </c>
      <c r="AC10529">
        <v>168.16907656712146</v>
      </c>
      <c r="AD10529">
        <v>0</v>
      </c>
      <c r="AE10529">
        <v>352.49832809036604</v>
      </c>
    </row>
    <row r="10530" spans="1:31" x14ac:dyDescent="0.25">
      <c r="A10530">
        <v>1859572</v>
      </c>
      <c r="B10530">
        <v>1</v>
      </c>
      <c r="C10530" t="s">
        <v>80</v>
      </c>
      <c r="D10530" t="s">
        <v>103</v>
      </c>
      <c r="E10530" t="s">
        <v>140</v>
      </c>
      <c r="F10530" t="s">
        <v>29424</v>
      </c>
      <c r="G10530" t="s">
        <v>242</v>
      </c>
      <c r="H10530" t="s">
        <v>134</v>
      </c>
      <c r="I10530" t="s">
        <v>135</v>
      </c>
      <c r="J10530" t="s">
        <v>136</v>
      </c>
      <c r="K10530" t="s">
        <v>137</v>
      </c>
      <c r="L10530" t="s">
        <v>29425</v>
      </c>
      <c r="M10530" t="s">
        <v>29426</v>
      </c>
      <c r="N10530">
        <v>4.16</v>
      </c>
      <c r="O10530">
        <v>0</v>
      </c>
      <c r="P10530">
        <v>1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2.5133489330778005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2.5133489330778005</v>
      </c>
    </row>
    <row r="10531" spans="1:31" x14ac:dyDescent="0.25">
      <c r="A10531">
        <v>1859781</v>
      </c>
      <c r="B10531">
        <v>1</v>
      </c>
      <c r="C10531" t="s">
        <v>81</v>
      </c>
      <c r="D10531" t="s">
        <v>124</v>
      </c>
      <c r="E10531" t="s">
        <v>140</v>
      </c>
      <c r="F10531" t="s">
        <v>29427</v>
      </c>
      <c r="G10531" t="s">
        <v>242</v>
      </c>
      <c r="H10531" t="s">
        <v>134</v>
      </c>
      <c r="I10531" t="s">
        <v>135</v>
      </c>
      <c r="J10531" t="s">
        <v>3</v>
      </c>
      <c r="K10531" t="s">
        <v>137</v>
      </c>
      <c r="L10531" t="s">
        <v>29428</v>
      </c>
      <c r="M10531" t="s">
        <v>29429</v>
      </c>
      <c r="N10531">
        <v>2.0755555550000002</v>
      </c>
      <c r="O10531">
        <v>0</v>
      </c>
      <c r="P10531">
        <v>1</v>
      </c>
      <c r="Q10531">
        <v>0</v>
      </c>
      <c r="R10531">
        <v>0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0.54342326722666667</v>
      </c>
      <c r="Y10531">
        <v>0</v>
      </c>
      <c r="Z10531">
        <v>0</v>
      </c>
      <c r="AA10531">
        <v>0</v>
      </c>
      <c r="AB10531">
        <v>0</v>
      </c>
      <c r="AC10531">
        <v>0</v>
      </c>
      <c r="AD10531">
        <v>0</v>
      </c>
      <c r="AE10531">
        <v>0.54342326722666667</v>
      </c>
    </row>
    <row r="10532" spans="1:31" x14ac:dyDescent="0.25">
      <c r="A10532">
        <v>1859094</v>
      </c>
      <c r="B10532">
        <v>1</v>
      </c>
      <c r="C10532" t="s">
        <v>81</v>
      </c>
      <c r="D10532" t="s">
        <v>115</v>
      </c>
      <c r="E10532" t="s">
        <v>252</v>
      </c>
      <c r="F10532" t="s">
        <v>29430</v>
      </c>
      <c r="G10532" t="s">
        <v>150</v>
      </c>
      <c r="H10532" t="s">
        <v>134</v>
      </c>
      <c r="I10532" t="s">
        <v>135</v>
      </c>
      <c r="J10532" t="s">
        <v>136</v>
      </c>
      <c r="K10532" t="s">
        <v>151</v>
      </c>
      <c r="L10532" t="s">
        <v>29431</v>
      </c>
      <c r="M10532" t="s">
        <v>29432</v>
      </c>
      <c r="N10532">
        <v>8.5961111110000008</v>
      </c>
      <c r="O10532">
        <v>0</v>
      </c>
      <c r="P10532">
        <v>22</v>
      </c>
      <c r="Q10532">
        <v>0</v>
      </c>
      <c r="R10532">
        <v>5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23.884324226489991</v>
      </c>
      <c r="Y10532">
        <v>0</v>
      </c>
      <c r="Z10532">
        <v>17.010018660412403</v>
      </c>
      <c r="AA10532">
        <v>0</v>
      </c>
      <c r="AB10532">
        <v>0</v>
      </c>
      <c r="AC10532">
        <v>0</v>
      </c>
      <c r="AD10532">
        <v>0</v>
      </c>
      <c r="AE10532">
        <v>40.894342886902393</v>
      </c>
    </row>
    <row r="10533" spans="1:31" x14ac:dyDescent="0.25">
      <c r="A10533">
        <v>1859735</v>
      </c>
      <c r="B10533">
        <v>1</v>
      </c>
      <c r="C10533" t="s">
        <v>80</v>
      </c>
      <c r="D10533" t="s">
        <v>109</v>
      </c>
      <c r="E10533" t="s">
        <v>154</v>
      </c>
      <c r="F10533" t="s">
        <v>29433</v>
      </c>
      <c r="G10533" t="s">
        <v>1283</v>
      </c>
      <c r="H10533" t="s">
        <v>157</v>
      </c>
      <c r="I10533" t="s">
        <v>135</v>
      </c>
      <c r="J10533" t="s">
        <v>136</v>
      </c>
      <c r="K10533" t="s">
        <v>137</v>
      </c>
      <c r="L10533" t="s">
        <v>29434</v>
      </c>
      <c r="M10533" t="s">
        <v>29435</v>
      </c>
      <c r="N10533">
        <v>0.133333333</v>
      </c>
      <c r="O10533">
        <v>0</v>
      </c>
      <c r="P10533">
        <v>385</v>
      </c>
      <c r="Q10533">
        <v>0</v>
      </c>
      <c r="R10533">
        <v>1</v>
      </c>
      <c r="S10533">
        <v>0</v>
      </c>
      <c r="T10533">
        <v>41</v>
      </c>
      <c r="U10533">
        <v>0</v>
      </c>
      <c r="V10533">
        <v>0</v>
      </c>
      <c r="W10533">
        <v>0</v>
      </c>
      <c r="X10533">
        <v>9.8491067238159857</v>
      </c>
      <c r="Y10533">
        <v>0</v>
      </c>
      <c r="Z10533">
        <v>6.1844428799999992E-3</v>
      </c>
      <c r="AA10533">
        <v>0</v>
      </c>
      <c r="AB10533">
        <v>2.4173886446479993</v>
      </c>
      <c r="AC10533">
        <v>0</v>
      </c>
      <c r="AD10533">
        <v>0</v>
      </c>
      <c r="AE10533">
        <v>12.272679811343986</v>
      </c>
    </row>
    <row r="10534" spans="1:31" x14ac:dyDescent="0.25">
      <c r="A10534">
        <v>1859048</v>
      </c>
      <c r="B10534">
        <v>1</v>
      </c>
      <c r="C10534" t="s">
        <v>81</v>
      </c>
      <c r="D10534" t="s">
        <v>119</v>
      </c>
      <c r="E10534" t="s">
        <v>164</v>
      </c>
      <c r="F10534" t="s">
        <v>743</v>
      </c>
      <c r="G10534" t="s">
        <v>156</v>
      </c>
      <c r="H10534" t="s">
        <v>157</v>
      </c>
      <c r="I10534" t="s">
        <v>179</v>
      </c>
      <c r="J10534" t="s">
        <v>136</v>
      </c>
      <c r="K10534" t="s">
        <v>137</v>
      </c>
      <c r="L10534" t="s">
        <v>29436</v>
      </c>
      <c r="M10534" t="s">
        <v>29437</v>
      </c>
      <c r="N10534">
        <v>7.4999999999999997E-3</v>
      </c>
      <c r="O10534">
        <v>0</v>
      </c>
      <c r="P10534">
        <v>1498</v>
      </c>
      <c r="Q10534">
        <v>92</v>
      </c>
      <c r="R10534">
        <v>334</v>
      </c>
      <c r="S10534">
        <v>2</v>
      </c>
      <c r="T10534">
        <v>66</v>
      </c>
      <c r="U10534">
        <v>0</v>
      </c>
      <c r="V10534">
        <v>0</v>
      </c>
      <c r="W10534">
        <v>0</v>
      </c>
      <c r="X10534">
        <v>1.2167480651530496</v>
      </c>
      <c r="Y10534">
        <v>4.0362041618055757</v>
      </c>
      <c r="Z10534">
        <v>11.072492179979852</v>
      </c>
      <c r="AA10534">
        <v>3.2244462196874997E-2</v>
      </c>
      <c r="AB10534">
        <v>0.13434205396320001</v>
      </c>
      <c r="AC10534">
        <v>0</v>
      </c>
      <c r="AD10534">
        <v>0</v>
      </c>
      <c r="AE10534">
        <v>16.49203092309855</v>
      </c>
    </row>
    <row r="10535" spans="1:31" x14ac:dyDescent="0.25">
      <c r="A10535">
        <v>1859589</v>
      </c>
      <c r="B10535">
        <v>1</v>
      </c>
      <c r="C10535" t="s">
        <v>80</v>
      </c>
      <c r="D10535" t="s">
        <v>85</v>
      </c>
      <c r="E10535" t="s">
        <v>140</v>
      </c>
      <c r="F10535" t="s">
        <v>29438</v>
      </c>
      <c r="G10535" t="s">
        <v>246</v>
      </c>
      <c r="H10535" t="s">
        <v>134</v>
      </c>
      <c r="I10535" t="s">
        <v>135</v>
      </c>
      <c r="J10535" t="s">
        <v>136</v>
      </c>
      <c r="K10535" t="s">
        <v>137</v>
      </c>
      <c r="L10535" t="s">
        <v>29439</v>
      </c>
      <c r="M10535" t="s">
        <v>29440</v>
      </c>
      <c r="N10535">
        <v>2.188055555</v>
      </c>
      <c r="O10535">
        <v>0</v>
      </c>
      <c r="P10535">
        <v>10</v>
      </c>
      <c r="Q10535">
        <v>0</v>
      </c>
      <c r="R10535">
        <v>0</v>
      </c>
      <c r="S10535">
        <v>0</v>
      </c>
      <c r="T10535">
        <v>1</v>
      </c>
      <c r="U10535">
        <v>0</v>
      </c>
      <c r="V10535">
        <v>0</v>
      </c>
      <c r="W10535">
        <v>0</v>
      </c>
      <c r="X10535">
        <v>6.4437645888268351</v>
      </c>
      <c r="Y10535">
        <v>0</v>
      </c>
      <c r="Z10535">
        <v>0</v>
      </c>
      <c r="AA10535">
        <v>0</v>
      </c>
      <c r="AB10535">
        <v>0.42223133464001666</v>
      </c>
      <c r="AC10535">
        <v>0</v>
      </c>
      <c r="AD10535">
        <v>0</v>
      </c>
      <c r="AE10535">
        <v>6.8659959234668522</v>
      </c>
    </row>
    <row r="10536" spans="1:31" x14ac:dyDescent="0.25">
      <c r="A10536">
        <v>1859635</v>
      </c>
      <c r="B10536">
        <v>1</v>
      </c>
      <c r="C10536" t="s">
        <v>80</v>
      </c>
      <c r="D10536" t="s">
        <v>101</v>
      </c>
      <c r="E10536" t="s">
        <v>140</v>
      </c>
      <c r="F10536" t="s">
        <v>29441</v>
      </c>
      <c r="G10536" t="s">
        <v>142</v>
      </c>
      <c r="H10536" t="s">
        <v>134</v>
      </c>
      <c r="I10536" t="s">
        <v>135</v>
      </c>
      <c r="J10536" t="s">
        <v>136</v>
      </c>
      <c r="K10536" t="s">
        <v>137</v>
      </c>
      <c r="L10536" t="s">
        <v>29442</v>
      </c>
      <c r="M10536" t="s">
        <v>29443</v>
      </c>
      <c r="N10536">
        <v>2.4158333330000001</v>
      </c>
      <c r="O10536">
        <v>0</v>
      </c>
      <c r="P10536">
        <v>1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0.60613199461901668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0.60613199461901668</v>
      </c>
    </row>
    <row r="10537" spans="1:31" x14ac:dyDescent="0.25">
      <c r="A10537">
        <v>1859486</v>
      </c>
      <c r="B10537">
        <v>1</v>
      </c>
      <c r="C10537" t="s">
        <v>81</v>
      </c>
      <c r="D10537" t="s">
        <v>128</v>
      </c>
      <c r="E10537" t="s">
        <v>131</v>
      </c>
      <c r="F10537" t="s">
        <v>22262</v>
      </c>
      <c r="G10537" t="s">
        <v>133</v>
      </c>
      <c r="H10537" t="s">
        <v>134</v>
      </c>
      <c r="I10537" t="s">
        <v>135</v>
      </c>
      <c r="J10537" t="s">
        <v>136</v>
      </c>
      <c r="K10537" t="s">
        <v>137</v>
      </c>
      <c r="L10537" t="s">
        <v>29444</v>
      </c>
      <c r="M10537" t="s">
        <v>29445</v>
      </c>
      <c r="N10537">
        <v>0.96611111100000002</v>
      </c>
      <c r="O10537">
        <v>0</v>
      </c>
      <c r="P10537">
        <v>233</v>
      </c>
      <c r="Q10537">
        <v>0</v>
      </c>
      <c r="R10537">
        <v>0</v>
      </c>
      <c r="S10537">
        <v>0</v>
      </c>
      <c r="T10537">
        <v>13</v>
      </c>
      <c r="U10537">
        <v>0</v>
      </c>
      <c r="V10537">
        <v>0</v>
      </c>
      <c r="W10537">
        <v>0</v>
      </c>
      <c r="X10537">
        <v>39.836899820781994</v>
      </c>
      <c r="Y10537">
        <v>0</v>
      </c>
      <c r="Z10537">
        <v>0</v>
      </c>
      <c r="AA10537">
        <v>0</v>
      </c>
      <c r="AB10537">
        <v>6.4550835947336997</v>
      </c>
      <c r="AC10537">
        <v>0</v>
      </c>
      <c r="AD10537">
        <v>0</v>
      </c>
      <c r="AE10537">
        <v>46.291983415515695</v>
      </c>
    </row>
    <row r="10538" spans="1:31" x14ac:dyDescent="0.25">
      <c r="A10538">
        <v>1858991</v>
      </c>
      <c r="B10538">
        <v>1</v>
      </c>
      <c r="C10538" t="s">
        <v>80</v>
      </c>
      <c r="D10538" t="s">
        <v>100</v>
      </c>
      <c r="E10538" t="s">
        <v>140</v>
      </c>
      <c r="F10538" t="s">
        <v>29446</v>
      </c>
      <c r="G10538" t="s">
        <v>213</v>
      </c>
      <c r="H10538" t="s">
        <v>134</v>
      </c>
      <c r="I10538" t="s">
        <v>135</v>
      </c>
      <c r="J10538" t="s">
        <v>136</v>
      </c>
      <c r="K10538" t="s">
        <v>137</v>
      </c>
      <c r="L10538" t="s">
        <v>29447</v>
      </c>
      <c r="M10538" t="s">
        <v>29448</v>
      </c>
      <c r="N10538">
        <v>12.046944443999999</v>
      </c>
      <c r="O10538">
        <v>0</v>
      </c>
      <c r="P10538">
        <v>3</v>
      </c>
      <c r="Q10538">
        <v>0</v>
      </c>
      <c r="R10538">
        <v>0</v>
      </c>
      <c r="S10538">
        <v>0</v>
      </c>
      <c r="T10538">
        <v>1</v>
      </c>
      <c r="U10538">
        <v>0</v>
      </c>
      <c r="V10538">
        <v>0</v>
      </c>
      <c r="W10538">
        <v>0</v>
      </c>
      <c r="X10538">
        <v>1.0836974691457497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>
        <v>0</v>
      </c>
      <c r="AE10538">
        <v>1.0836974691457497</v>
      </c>
    </row>
    <row r="10539" spans="1:31" x14ac:dyDescent="0.25">
      <c r="A10539">
        <v>1859386</v>
      </c>
      <c r="B10539">
        <v>1</v>
      </c>
      <c r="C10539" t="s">
        <v>80</v>
      </c>
      <c r="D10539" t="s">
        <v>90</v>
      </c>
      <c r="E10539" t="s">
        <v>140</v>
      </c>
      <c r="F10539" t="s">
        <v>29449</v>
      </c>
      <c r="G10539" t="s">
        <v>142</v>
      </c>
      <c r="H10539" t="s">
        <v>134</v>
      </c>
      <c r="I10539" t="s">
        <v>135</v>
      </c>
      <c r="J10539" t="s">
        <v>136</v>
      </c>
      <c r="K10539" t="s">
        <v>137</v>
      </c>
      <c r="L10539" t="s">
        <v>29450</v>
      </c>
      <c r="M10539" t="s">
        <v>29451</v>
      </c>
      <c r="N10539">
        <v>9.6999999999999993</v>
      </c>
      <c r="O10539">
        <v>0</v>
      </c>
      <c r="P10539">
        <v>3</v>
      </c>
      <c r="Q10539">
        <v>0</v>
      </c>
      <c r="R10539">
        <v>0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11.752444386401601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11.752444386401601</v>
      </c>
    </row>
    <row r="10540" spans="1:31" x14ac:dyDescent="0.25">
      <c r="A10540">
        <v>1859466</v>
      </c>
      <c r="B10540">
        <v>1</v>
      </c>
      <c r="C10540" t="s">
        <v>80</v>
      </c>
      <c r="D10540" t="s">
        <v>85</v>
      </c>
      <c r="E10540" t="s">
        <v>140</v>
      </c>
      <c r="F10540" t="s">
        <v>29452</v>
      </c>
      <c r="G10540" t="s">
        <v>246</v>
      </c>
      <c r="H10540" t="s">
        <v>134</v>
      </c>
      <c r="I10540" t="s">
        <v>135</v>
      </c>
      <c r="J10540" t="s">
        <v>136</v>
      </c>
      <c r="K10540" t="s">
        <v>137</v>
      </c>
      <c r="L10540" t="s">
        <v>29453</v>
      </c>
      <c r="M10540" t="s">
        <v>29454</v>
      </c>
      <c r="N10540">
        <v>2.5480555549999999</v>
      </c>
      <c r="O10540">
        <v>0</v>
      </c>
      <c r="P10540">
        <v>8</v>
      </c>
      <c r="Q10540">
        <v>0</v>
      </c>
      <c r="R10540">
        <v>0</v>
      </c>
      <c r="S10540">
        <v>0</v>
      </c>
      <c r="T10540">
        <v>3</v>
      </c>
      <c r="U10540">
        <v>0</v>
      </c>
      <c r="V10540">
        <v>0</v>
      </c>
      <c r="W10540">
        <v>0</v>
      </c>
      <c r="X10540">
        <v>4.0388714376297505</v>
      </c>
      <c r="Y10540">
        <v>0</v>
      </c>
      <c r="Z10540">
        <v>0</v>
      </c>
      <c r="AA10540">
        <v>0</v>
      </c>
      <c r="AB10540">
        <v>53.755144595503097</v>
      </c>
      <c r="AC10540">
        <v>0</v>
      </c>
      <c r="AD10540">
        <v>0</v>
      </c>
      <c r="AE10540">
        <v>57.794016033132849</v>
      </c>
    </row>
    <row r="10541" spans="1:31" x14ac:dyDescent="0.25">
      <c r="A10541">
        <v>1859446</v>
      </c>
      <c r="B10541">
        <v>1</v>
      </c>
      <c r="C10541" t="s">
        <v>80</v>
      </c>
      <c r="D10541" t="s">
        <v>83</v>
      </c>
      <c r="E10541" t="s">
        <v>131</v>
      </c>
      <c r="F10541" t="s">
        <v>29455</v>
      </c>
      <c r="G10541" t="s">
        <v>340</v>
      </c>
      <c r="H10541" t="s">
        <v>134</v>
      </c>
      <c r="I10541" t="s">
        <v>135</v>
      </c>
      <c r="J10541" t="s">
        <v>136</v>
      </c>
      <c r="K10541" t="s">
        <v>137</v>
      </c>
      <c r="L10541" t="s">
        <v>29456</v>
      </c>
      <c r="M10541" t="s">
        <v>29457</v>
      </c>
      <c r="N10541">
        <v>8.0666666659999997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156</v>
      </c>
      <c r="U10541">
        <v>0</v>
      </c>
      <c r="V10541">
        <v>0</v>
      </c>
      <c r="W10541">
        <v>0</v>
      </c>
      <c r="X10541">
        <v>0</v>
      </c>
      <c r="Y10541">
        <v>0</v>
      </c>
      <c r="Z10541">
        <v>0</v>
      </c>
      <c r="AA10541">
        <v>0</v>
      </c>
      <c r="AB10541">
        <v>679.88105884836079</v>
      </c>
      <c r="AC10541">
        <v>0</v>
      </c>
      <c r="AD10541">
        <v>0</v>
      </c>
      <c r="AE10541">
        <v>679.88105884836079</v>
      </c>
    </row>
    <row r="10542" spans="1:31" x14ac:dyDescent="0.25">
      <c r="A10542">
        <v>1859297</v>
      </c>
      <c r="B10542">
        <v>1</v>
      </c>
      <c r="C10542" t="s">
        <v>80</v>
      </c>
      <c r="D10542" t="s">
        <v>93</v>
      </c>
      <c r="E10542" t="s">
        <v>131</v>
      </c>
      <c r="F10542" t="s">
        <v>29458</v>
      </c>
      <c r="G10542" t="s">
        <v>133</v>
      </c>
      <c r="H10542" t="s">
        <v>134</v>
      </c>
      <c r="I10542" t="s">
        <v>135</v>
      </c>
      <c r="J10542" t="s">
        <v>136</v>
      </c>
      <c r="K10542" t="s">
        <v>137</v>
      </c>
      <c r="L10542" t="s">
        <v>29459</v>
      </c>
      <c r="M10542" t="s">
        <v>29460</v>
      </c>
      <c r="N10542">
        <v>5.7886111109999998</v>
      </c>
      <c r="O10542">
        <v>0</v>
      </c>
      <c r="P10542">
        <v>38</v>
      </c>
      <c r="Q10542">
        <v>0</v>
      </c>
      <c r="R10542">
        <v>5</v>
      </c>
      <c r="S10542">
        <v>0</v>
      </c>
      <c r="T10542">
        <v>7</v>
      </c>
      <c r="U10542">
        <v>0</v>
      </c>
      <c r="V10542">
        <v>0</v>
      </c>
      <c r="W10542">
        <v>0</v>
      </c>
      <c r="X10542">
        <v>40.115585405195858</v>
      </c>
      <c r="Y10542">
        <v>0</v>
      </c>
      <c r="Z10542">
        <v>58.333859117129933</v>
      </c>
      <c r="AA10542">
        <v>0</v>
      </c>
      <c r="AB10542">
        <v>26.405287452086231</v>
      </c>
      <c r="AC10542">
        <v>0</v>
      </c>
      <c r="AD10542">
        <v>0</v>
      </c>
      <c r="AE10542">
        <v>124.85473197441202</v>
      </c>
    </row>
    <row r="10543" spans="1:31" x14ac:dyDescent="0.25">
      <c r="A10543">
        <v>1859795</v>
      </c>
      <c r="B10543">
        <v>1</v>
      </c>
      <c r="C10543" t="s">
        <v>81</v>
      </c>
      <c r="D10543" t="s">
        <v>123</v>
      </c>
      <c r="E10543" t="s">
        <v>131</v>
      </c>
      <c r="F10543" t="s">
        <v>29461</v>
      </c>
      <c r="G10543" t="s">
        <v>133</v>
      </c>
      <c r="H10543" t="s">
        <v>134</v>
      </c>
      <c r="I10543" t="s">
        <v>135</v>
      </c>
      <c r="J10543" t="s">
        <v>136</v>
      </c>
      <c r="K10543" t="s">
        <v>137</v>
      </c>
      <c r="L10543" t="s">
        <v>29462</v>
      </c>
      <c r="M10543" t="s">
        <v>29463</v>
      </c>
      <c r="N10543">
        <v>1.4855555549999999</v>
      </c>
      <c r="O10543">
        <v>0</v>
      </c>
      <c r="P10543">
        <v>0</v>
      </c>
      <c r="Q10543">
        <v>0</v>
      </c>
      <c r="R10543">
        <v>1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1.4668808120733335E-2</v>
      </c>
      <c r="AA10543">
        <v>0</v>
      </c>
      <c r="AB10543">
        <v>0</v>
      </c>
      <c r="AC10543">
        <v>0</v>
      </c>
      <c r="AD10543">
        <v>0</v>
      </c>
      <c r="AE10543">
        <v>1.4668808120733335E-2</v>
      </c>
    </row>
    <row r="10544" spans="1:31" x14ac:dyDescent="0.25">
      <c r="A10544">
        <v>1859323</v>
      </c>
      <c r="B10544">
        <v>1</v>
      </c>
      <c r="C10544" t="s">
        <v>80</v>
      </c>
      <c r="D10544" t="s">
        <v>105</v>
      </c>
      <c r="E10544" t="s">
        <v>131</v>
      </c>
      <c r="F10544" t="s">
        <v>29464</v>
      </c>
      <c r="G10544" t="s">
        <v>189</v>
      </c>
      <c r="H10544" t="s">
        <v>134</v>
      </c>
      <c r="I10544" t="s">
        <v>135</v>
      </c>
      <c r="J10544" t="s">
        <v>136</v>
      </c>
      <c r="K10544" t="s">
        <v>137</v>
      </c>
      <c r="L10544" t="s">
        <v>29465</v>
      </c>
      <c r="M10544" t="s">
        <v>29466</v>
      </c>
      <c r="N10544">
        <v>2.7813888879999999</v>
      </c>
      <c r="O10544">
        <v>0</v>
      </c>
      <c r="P10544">
        <v>64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42.704252532388502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42.704252532388502</v>
      </c>
    </row>
    <row r="10545" spans="1:31" x14ac:dyDescent="0.25">
      <c r="A10545">
        <v>1859615</v>
      </c>
      <c r="B10545">
        <v>1</v>
      </c>
      <c r="C10545" t="s">
        <v>81</v>
      </c>
      <c r="D10545" t="s">
        <v>124</v>
      </c>
      <c r="E10545" t="s">
        <v>131</v>
      </c>
      <c r="F10545" t="s">
        <v>29467</v>
      </c>
      <c r="G10545" t="s">
        <v>242</v>
      </c>
      <c r="H10545" t="s">
        <v>134</v>
      </c>
      <c r="I10545" t="s">
        <v>135</v>
      </c>
      <c r="J10545" t="s">
        <v>136</v>
      </c>
      <c r="K10545" t="s">
        <v>137</v>
      </c>
      <c r="L10545" t="s">
        <v>29468</v>
      </c>
      <c r="M10545" t="s">
        <v>29469</v>
      </c>
      <c r="N10545">
        <v>0.90416666599999995</v>
      </c>
      <c r="O10545">
        <v>0</v>
      </c>
      <c r="P10545">
        <v>17</v>
      </c>
      <c r="Q10545">
        <v>0</v>
      </c>
      <c r="R10545">
        <v>1</v>
      </c>
      <c r="S10545">
        <v>0</v>
      </c>
      <c r="T10545">
        <v>3</v>
      </c>
      <c r="U10545">
        <v>0</v>
      </c>
      <c r="V10545">
        <v>0</v>
      </c>
      <c r="W10545">
        <v>0</v>
      </c>
      <c r="X10545">
        <v>3.0011536614686261</v>
      </c>
      <c r="Y10545">
        <v>0</v>
      </c>
      <c r="Z10545">
        <v>0.84694946522269998</v>
      </c>
      <c r="AA10545">
        <v>0</v>
      </c>
      <c r="AB10545">
        <v>3.9502584749631251</v>
      </c>
      <c r="AC10545">
        <v>0</v>
      </c>
      <c r="AD10545">
        <v>0</v>
      </c>
      <c r="AE10545">
        <v>7.7983616016544506</v>
      </c>
    </row>
    <row r="10546" spans="1:31" x14ac:dyDescent="0.25">
      <c r="A10546">
        <v>1859260</v>
      </c>
      <c r="B10546">
        <v>1</v>
      </c>
      <c r="C10546" t="s">
        <v>81</v>
      </c>
      <c r="D10546" t="s">
        <v>123</v>
      </c>
      <c r="E10546" t="s">
        <v>131</v>
      </c>
      <c r="F10546" t="s">
        <v>29470</v>
      </c>
      <c r="G10546" t="s">
        <v>133</v>
      </c>
      <c r="H10546" t="s">
        <v>134</v>
      </c>
      <c r="I10546" t="s">
        <v>135</v>
      </c>
      <c r="J10546" t="s">
        <v>136</v>
      </c>
      <c r="K10546" t="s">
        <v>137</v>
      </c>
      <c r="L10546" t="s">
        <v>29471</v>
      </c>
      <c r="M10546" t="s">
        <v>29472</v>
      </c>
      <c r="N10546">
        <v>1.4358333329999999</v>
      </c>
      <c r="O10546">
        <v>0</v>
      </c>
      <c r="P10546">
        <v>22</v>
      </c>
      <c r="Q10546">
        <v>0</v>
      </c>
      <c r="R10546">
        <v>0</v>
      </c>
      <c r="S10546">
        <v>0</v>
      </c>
      <c r="T10546">
        <v>4</v>
      </c>
      <c r="U10546">
        <v>0</v>
      </c>
      <c r="V10546">
        <v>0</v>
      </c>
      <c r="W10546">
        <v>0</v>
      </c>
      <c r="X10546">
        <v>7.1526287170207024</v>
      </c>
      <c r="Y10546">
        <v>0</v>
      </c>
      <c r="Z10546">
        <v>0</v>
      </c>
      <c r="AA10546">
        <v>0</v>
      </c>
      <c r="AB10546">
        <v>0.44425778244595004</v>
      </c>
      <c r="AC10546">
        <v>0</v>
      </c>
      <c r="AD10546">
        <v>0</v>
      </c>
      <c r="AE10546">
        <v>7.5968864994666525</v>
      </c>
    </row>
    <row r="10547" spans="1:31" x14ac:dyDescent="0.25">
      <c r="A10547">
        <v>1859317</v>
      </c>
      <c r="B10547">
        <v>1</v>
      </c>
      <c r="C10547" t="s">
        <v>81</v>
      </c>
      <c r="D10547" t="s">
        <v>115</v>
      </c>
      <c r="E10547" t="s">
        <v>202</v>
      </c>
      <c r="F10547" t="s">
        <v>12959</v>
      </c>
      <c r="G10547" t="s">
        <v>156</v>
      </c>
      <c r="H10547" t="s">
        <v>157</v>
      </c>
      <c r="I10547" t="s">
        <v>179</v>
      </c>
      <c r="J10547" t="s">
        <v>136</v>
      </c>
      <c r="K10547" t="s">
        <v>137</v>
      </c>
      <c r="L10547" t="s">
        <v>29473</v>
      </c>
      <c r="M10547" t="s">
        <v>29474</v>
      </c>
      <c r="N10547">
        <v>9.1666660000000004E-3</v>
      </c>
      <c r="O10547">
        <v>0</v>
      </c>
      <c r="P10547">
        <v>533</v>
      </c>
      <c r="Q10547">
        <v>14</v>
      </c>
      <c r="R10547">
        <v>182</v>
      </c>
      <c r="S10547">
        <v>1</v>
      </c>
      <c r="T10547">
        <v>29</v>
      </c>
      <c r="U10547">
        <v>1</v>
      </c>
      <c r="V10547">
        <v>0</v>
      </c>
      <c r="W10547">
        <v>0</v>
      </c>
      <c r="X10547">
        <v>0.88932873046049943</v>
      </c>
      <c r="Y10547">
        <v>1.5006520303631998</v>
      </c>
      <c r="Z10547">
        <v>1.4293916548642505</v>
      </c>
      <c r="AA10547">
        <v>3.7891352812499998E-3</v>
      </c>
      <c r="AB10547">
        <v>9.9766483035999998E-2</v>
      </c>
      <c r="AC10547">
        <v>0.34489328544000003</v>
      </c>
      <c r="AD10547">
        <v>0</v>
      </c>
      <c r="AE10547">
        <v>4.2678213194451997</v>
      </c>
    </row>
    <row r="10548" spans="1:31" x14ac:dyDescent="0.25">
      <c r="A10548">
        <v>1859011</v>
      </c>
      <c r="B10548">
        <v>1</v>
      </c>
      <c r="C10548" t="s">
        <v>80</v>
      </c>
      <c r="D10548" t="s">
        <v>106</v>
      </c>
      <c r="E10548" t="s">
        <v>154</v>
      </c>
      <c r="F10548" t="s">
        <v>29475</v>
      </c>
      <c r="G10548" t="s">
        <v>175</v>
      </c>
      <c r="H10548" t="s">
        <v>157</v>
      </c>
      <c r="I10548" t="s">
        <v>135</v>
      </c>
      <c r="J10548" t="s">
        <v>136</v>
      </c>
      <c r="K10548" t="s">
        <v>137</v>
      </c>
      <c r="L10548" t="s">
        <v>29476</v>
      </c>
      <c r="M10548" t="s">
        <v>29477</v>
      </c>
      <c r="N10548">
        <v>1.2513888879999999</v>
      </c>
      <c r="O10548">
        <v>0</v>
      </c>
      <c r="P10548">
        <v>0</v>
      </c>
      <c r="Q10548">
        <v>1</v>
      </c>
      <c r="R10548">
        <v>0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80.456212144218668</v>
      </c>
      <c r="Z10548">
        <v>0</v>
      </c>
      <c r="AA10548">
        <v>0</v>
      </c>
      <c r="AB10548">
        <v>0</v>
      </c>
      <c r="AC10548">
        <v>0</v>
      </c>
      <c r="AD10548">
        <v>0</v>
      </c>
      <c r="AE10548">
        <v>80.456212144218668</v>
      </c>
    </row>
    <row r="10549" spans="1:31" x14ac:dyDescent="0.25">
      <c r="A10549">
        <v>1859068</v>
      </c>
      <c r="B10549">
        <v>1</v>
      </c>
      <c r="C10549" t="s">
        <v>80</v>
      </c>
      <c r="D10549" t="s">
        <v>90</v>
      </c>
      <c r="E10549" t="s">
        <v>131</v>
      </c>
      <c r="F10549" t="s">
        <v>29478</v>
      </c>
      <c r="G10549" t="s">
        <v>133</v>
      </c>
      <c r="H10549" t="s">
        <v>134</v>
      </c>
      <c r="I10549" t="s">
        <v>135</v>
      </c>
      <c r="J10549" t="s">
        <v>136</v>
      </c>
      <c r="K10549" t="s">
        <v>137</v>
      </c>
      <c r="L10549" t="s">
        <v>29479</v>
      </c>
      <c r="M10549" t="s">
        <v>29480</v>
      </c>
      <c r="N10549">
        <v>1.5461111110000001</v>
      </c>
      <c r="O10549">
        <v>0</v>
      </c>
      <c r="P10549">
        <v>85</v>
      </c>
      <c r="Q10549">
        <v>0</v>
      </c>
      <c r="R10549">
        <v>0</v>
      </c>
      <c r="S10549">
        <v>0</v>
      </c>
      <c r="T10549">
        <v>1</v>
      </c>
      <c r="U10549">
        <v>0</v>
      </c>
      <c r="V10549">
        <v>0</v>
      </c>
      <c r="W10549">
        <v>0</v>
      </c>
      <c r="X10549">
        <v>27.95199620799924</v>
      </c>
      <c r="Y10549">
        <v>0</v>
      </c>
      <c r="Z10549">
        <v>0</v>
      </c>
      <c r="AA10549">
        <v>0</v>
      </c>
      <c r="AB10549">
        <v>6.4699357030000007E-3</v>
      </c>
      <c r="AC10549">
        <v>0</v>
      </c>
      <c r="AD10549">
        <v>0</v>
      </c>
      <c r="AE10549">
        <v>27.958466143702239</v>
      </c>
    </row>
    <row r="10550" spans="1:31" x14ac:dyDescent="0.25">
      <c r="A10550">
        <v>1858968</v>
      </c>
      <c r="B10550">
        <v>1</v>
      </c>
      <c r="C10550" t="s">
        <v>80</v>
      </c>
      <c r="D10550" t="s">
        <v>82</v>
      </c>
      <c r="E10550" t="s">
        <v>140</v>
      </c>
      <c r="F10550" t="s">
        <v>29481</v>
      </c>
      <c r="G10550" t="s">
        <v>246</v>
      </c>
      <c r="H10550" t="s">
        <v>134</v>
      </c>
      <c r="I10550" t="s">
        <v>135</v>
      </c>
      <c r="J10550" t="s">
        <v>136</v>
      </c>
      <c r="K10550" t="s">
        <v>137</v>
      </c>
      <c r="L10550" t="s">
        <v>29482</v>
      </c>
      <c r="M10550" t="s">
        <v>29483</v>
      </c>
      <c r="N10550">
        <v>1.9969444439999999</v>
      </c>
      <c r="O10550">
        <v>0</v>
      </c>
      <c r="P10550">
        <v>5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1.5329589210021668</v>
      </c>
      <c r="Y10550">
        <v>0</v>
      </c>
      <c r="Z10550">
        <v>0</v>
      </c>
      <c r="AA10550">
        <v>0</v>
      </c>
      <c r="AB10550">
        <v>0</v>
      </c>
      <c r="AC10550">
        <v>0</v>
      </c>
      <c r="AD10550">
        <v>0</v>
      </c>
      <c r="AE10550">
        <v>1.5329589210021668</v>
      </c>
    </row>
    <row r="10551" spans="1:31" x14ac:dyDescent="0.25">
      <c r="A10551">
        <v>1839389</v>
      </c>
      <c r="B10551">
        <v>1</v>
      </c>
      <c r="C10551" t="s">
        <v>81</v>
      </c>
      <c r="D10551" t="s">
        <v>112</v>
      </c>
      <c r="E10551" t="s">
        <v>202</v>
      </c>
      <c r="F10551" t="s">
        <v>29484</v>
      </c>
      <c r="G10551" t="s">
        <v>156</v>
      </c>
      <c r="H10551" t="s">
        <v>157</v>
      </c>
      <c r="I10551" t="s">
        <v>179</v>
      </c>
      <c r="J10551" t="s">
        <v>136</v>
      </c>
      <c r="K10551" t="s">
        <v>137</v>
      </c>
      <c r="L10551" t="s">
        <v>29485</v>
      </c>
      <c r="M10551" t="s">
        <v>29486</v>
      </c>
      <c r="N10551">
        <v>9.4444439999999998E-3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</row>
    <row r="10552" spans="1:31" x14ac:dyDescent="0.25">
      <c r="A10552">
        <v>1827381</v>
      </c>
      <c r="B10552">
        <v>1</v>
      </c>
      <c r="C10552" t="s">
        <v>80</v>
      </c>
      <c r="D10552" t="s">
        <v>85</v>
      </c>
      <c r="E10552" t="s">
        <v>140</v>
      </c>
      <c r="F10552" t="s">
        <v>29487</v>
      </c>
      <c r="G10552" t="s">
        <v>217</v>
      </c>
      <c r="H10552" t="s">
        <v>134</v>
      </c>
      <c r="I10552" t="s">
        <v>135</v>
      </c>
      <c r="J10552" t="s">
        <v>136</v>
      </c>
      <c r="K10552" t="s">
        <v>137</v>
      </c>
      <c r="L10552" t="s">
        <v>29488</v>
      </c>
      <c r="M10552" t="s">
        <v>29489</v>
      </c>
      <c r="N10552">
        <v>2.2691666659999998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1</v>
      </c>
      <c r="U10552">
        <v>0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</row>
    <row r="10553" spans="1:31" x14ac:dyDescent="0.25">
      <c r="A10553">
        <v>1834752</v>
      </c>
      <c r="B10553">
        <v>1</v>
      </c>
      <c r="C10553" t="s">
        <v>80</v>
      </c>
      <c r="D10553" t="s">
        <v>105</v>
      </c>
      <c r="E10553" t="s">
        <v>164</v>
      </c>
      <c r="F10553" t="s">
        <v>29490</v>
      </c>
      <c r="G10553" t="s">
        <v>156</v>
      </c>
      <c r="H10553" t="s">
        <v>157</v>
      </c>
      <c r="I10553" t="s">
        <v>135</v>
      </c>
      <c r="J10553" t="s">
        <v>136</v>
      </c>
      <c r="K10553" t="s">
        <v>137</v>
      </c>
      <c r="L10553" t="s">
        <v>29491</v>
      </c>
      <c r="M10553" t="s">
        <v>29492</v>
      </c>
      <c r="N10553">
        <v>1.6816666659999999</v>
      </c>
      <c r="O10553">
        <v>0</v>
      </c>
      <c r="P10553">
        <v>0</v>
      </c>
      <c r="Q10553">
        <v>0</v>
      </c>
      <c r="R10553">
        <v>0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</row>
    <row r="10554" spans="1:31" x14ac:dyDescent="0.25">
      <c r="A10554">
        <v>1829720</v>
      </c>
      <c r="B10554">
        <v>1</v>
      </c>
      <c r="C10554" t="s">
        <v>80</v>
      </c>
      <c r="D10554" t="s">
        <v>104</v>
      </c>
      <c r="E10554" t="s">
        <v>154</v>
      </c>
      <c r="F10554" t="s">
        <v>29493</v>
      </c>
      <c r="G10554" t="s">
        <v>175</v>
      </c>
      <c r="H10554" t="s">
        <v>157</v>
      </c>
      <c r="I10554" t="s">
        <v>135</v>
      </c>
      <c r="J10554" t="s">
        <v>136</v>
      </c>
      <c r="K10554" t="s">
        <v>137</v>
      </c>
      <c r="L10554" t="s">
        <v>29494</v>
      </c>
      <c r="M10554" t="s">
        <v>29495</v>
      </c>
      <c r="N10554">
        <v>2.8777777769999999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</row>
    <row r="10555" spans="1:31" x14ac:dyDescent="0.25">
      <c r="A10555">
        <v>1829975</v>
      </c>
      <c r="B10555">
        <v>1</v>
      </c>
      <c r="C10555" t="s">
        <v>81</v>
      </c>
      <c r="D10555" t="s">
        <v>112</v>
      </c>
      <c r="E10555" t="s">
        <v>202</v>
      </c>
      <c r="F10555" t="s">
        <v>29484</v>
      </c>
      <c r="G10555" t="s">
        <v>156</v>
      </c>
      <c r="H10555" t="s">
        <v>157</v>
      </c>
      <c r="I10555" t="s">
        <v>135</v>
      </c>
      <c r="J10555" t="s">
        <v>136</v>
      </c>
      <c r="K10555" t="s">
        <v>137</v>
      </c>
      <c r="L10555" t="s">
        <v>29496</v>
      </c>
      <c r="M10555" t="s">
        <v>29497</v>
      </c>
      <c r="N10555">
        <v>0.41638888800000001</v>
      </c>
      <c r="O10555">
        <v>0</v>
      </c>
      <c r="P10555">
        <v>0</v>
      </c>
      <c r="Q10555">
        <v>0</v>
      </c>
      <c r="R10555">
        <v>0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</v>
      </c>
      <c r="Y10555">
        <v>0</v>
      </c>
      <c r="Z10555">
        <v>0</v>
      </c>
      <c r="AA10555">
        <v>0</v>
      </c>
      <c r="AB10555">
        <v>0</v>
      </c>
      <c r="AC10555">
        <v>0</v>
      </c>
      <c r="AD10555">
        <v>0</v>
      </c>
      <c r="AE10555">
        <v>0</v>
      </c>
    </row>
    <row r="10556" spans="1:31" x14ac:dyDescent="0.25">
      <c r="A10556">
        <v>1823457</v>
      </c>
      <c r="B10556">
        <v>1</v>
      </c>
      <c r="C10556" t="s">
        <v>81</v>
      </c>
      <c r="D10556" t="s">
        <v>128</v>
      </c>
      <c r="E10556" t="s">
        <v>164</v>
      </c>
      <c r="F10556" t="s">
        <v>29498</v>
      </c>
      <c r="G10556" t="s">
        <v>156</v>
      </c>
      <c r="H10556" t="s">
        <v>157</v>
      </c>
      <c r="I10556" t="s">
        <v>135</v>
      </c>
      <c r="J10556" t="s">
        <v>136</v>
      </c>
      <c r="K10556" t="s">
        <v>137</v>
      </c>
      <c r="L10556" t="s">
        <v>29499</v>
      </c>
      <c r="M10556" t="s">
        <v>29500</v>
      </c>
      <c r="N10556">
        <v>1.2441666659999999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0</v>
      </c>
    </row>
    <row r="10557" spans="1:31" x14ac:dyDescent="0.25">
      <c r="A10557">
        <v>1839046</v>
      </c>
      <c r="B10557">
        <v>1</v>
      </c>
      <c r="C10557" t="s">
        <v>80</v>
      </c>
      <c r="D10557" t="s">
        <v>98</v>
      </c>
      <c r="E10557" t="s">
        <v>140</v>
      </c>
      <c r="F10557" t="s">
        <v>29501</v>
      </c>
      <c r="G10557" t="s">
        <v>217</v>
      </c>
      <c r="H10557" t="s">
        <v>134</v>
      </c>
      <c r="I10557" t="s">
        <v>135</v>
      </c>
      <c r="J10557" t="s">
        <v>136</v>
      </c>
      <c r="K10557" t="s">
        <v>137</v>
      </c>
      <c r="L10557" t="s">
        <v>29502</v>
      </c>
      <c r="M10557" t="s">
        <v>29503</v>
      </c>
      <c r="N10557">
        <v>1.915277777</v>
      </c>
      <c r="O10557">
        <v>0</v>
      </c>
      <c r="P10557">
        <v>1</v>
      </c>
      <c r="Q10557">
        <v>0</v>
      </c>
      <c r="R10557">
        <v>0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0</v>
      </c>
      <c r="Y10557">
        <v>0</v>
      </c>
      <c r="Z10557">
        <v>0</v>
      </c>
      <c r="AA10557">
        <v>0</v>
      </c>
      <c r="AB10557">
        <v>0</v>
      </c>
      <c r="AC10557">
        <v>0</v>
      </c>
      <c r="AD10557">
        <v>0</v>
      </c>
      <c r="AE10557">
        <v>0</v>
      </c>
    </row>
    <row r="10558" spans="1:31" x14ac:dyDescent="0.25">
      <c r="A10558">
        <v>1829763</v>
      </c>
      <c r="B10558">
        <v>1</v>
      </c>
      <c r="C10558" t="s">
        <v>81</v>
      </c>
      <c r="D10558" t="s">
        <v>112</v>
      </c>
      <c r="E10558" t="s">
        <v>202</v>
      </c>
      <c r="F10558" t="s">
        <v>29504</v>
      </c>
      <c r="G10558" t="s">
        <v>156</v>
      </c>
      <c r="H10558" t="s">
        <v>157</v>
      </c>
      <c r="I10558" t="s">
        <v>135</v>
      </c>
      <c r="J10558" t="s">
        <v>136</v>
      </c>
      <c r="K10558" t="s">
        <v>137</v>
      </c>
      <c r="L10558" t="s">
        <v>29505</v>
      </c>
      <c r="M10558" t="s">
        <v>29506</v>
      </c>
      <c r="N10558">
        <v>6.4911111110000004</v>
      </c>
      <c r="O10558">
        <v>0</v>
      </c>
      <c r="P10558">
        <v>0</v>
      </c>
      <c r="Q10558">
        <v>0</v>
      </c>
      <c r="R10558">
        <v>0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D10558">
        <v>0</v>
      </c>
      <c r="AE10558">
        <v>0</v>
      </c>
    </row>
    <row r="10559" spans="1:31" x14ac:dyDescent="0.25">
      <c r="A10559">
        <v>1833808</v>
      </c>
      <c r="B10559">
        <v>1</v>
      </c>
      <c r="C10559" t="s">
        <v>80</v>
      </c>
      <c r="D10559" t="s">
        <v>100</v>
      </c>
      <c r="E10559" t="s">
        <v>154</v>
      </c>
      <c r="F10559" t="s">
        <v>29507</v>
      </c>
      <c r="G10559" t="s">
        <v>175</v>
      </c>
      <c r="H10559" t="s">
        <v>157</v>
      </c>
      <c r="I10559" t="s">
        <v>135</v>
      </c>
      <c r="J10559" t="s">
        <v>136</v>
      </c>
      <c r="K10559" t="s">
        <v>137</v>
      </c>
      <c r="L10559" t="s">
        <v>29508</v>
      </c>
      <c r="M10559" t="s">
        <v>29509</v>
      </c>
      <c r="N10559">
        <v>0.99833333300000004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</row>
    <row r="10560" spans="1:31" x14ac:dyDescent="0.25">
      <c r="A10560">
        <v>1859633</v>
      </c>
      <c r="B10560">
        <v>1</v>
      </c>
      <c r="C10560" t="s">
        <v>81</v>
      </c>
      <c r="D10560" t="s">
        <v>117</v>
      </c>
      <c r="E10560" t="s">
        <v>154</v>
      </c>
      <c r="F10560" t="s">
        <v>29510</v>
      </c>
      <c r="G10560" t="s">
        <v>175</v>
      </c>
      <c r="H10560" t="s">
        <v>157</v>
      </c>
      <c r="I10560" t="s">
        <v>135</v>
      </c>
      <c r="J10560" t="s">
        <v>136</v>
      </c>
      <c r="K10560" t="s">
        <v>137</v>
      </c>
      <c r="L10560" t="s">
        <v>29511</v>
      </c>
      <c r="M10560" t="s">
        <v>29512</v>
      </c>
      <c r="N10560">
        <v>3.3630555549999999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v>0</v>
      </c>
      <c r="W10560">
        <v>0</v>
      </c>
      <c r="X10560">
        <v>0</v>
      </c>
      <c r="Y10560">
        <v>0</v>
      </c>
      <c r="Z10560">
        <v>0</v>
      </c>
      <c r="AA10560">
        <v>0</v>
      </c>
      <c r="AB10560">
        <v>0</v>
      </c>
      <c r="AC10560">
        <v>0</v>
      </c>
      <c r="AD10560">
        <v>0</v>
      </c>
      <c r="AE10560">
        <v>0</v>
      </c>
    </row>
    <row r="10561" spans="1:31" x14ac:dyDescent="0.25">
      <c r="A10561">
        <v>1827980</v>
      </c>
      <c r="B10561">
        <v>1</v>
      </c>
      <c r="C10561" t="s">
        <v>81</v>
      </c>
      <c r="D10561" t="s">
        <v>128</v>
      </c>
      <c r="E10561" t="s">
        <v>202</v>
      </c>
      <c r="F10561" t="s">
        <v>29513</v>
      </c>
      <c r="G10561" t="s">
        <v>156</v>
      </c>
      <c r="H10561" t="s">
        <v>157</v>
      </c>
      <c r="I10561" t="s">
        <v>135</v>
      </c>
      <c r="J10561" t="s">
        <v>136</v>
      </c>
      <c r="K10561" t="s">
        <v>137</v>
      </c>
      <c r="L10561" t="s">
        <v>29514</v>
      </c>
      <c r="M10561" t="s">
        <v>29515</v>
      </c>
      <c r="N10561">
        <v>3.3647222220000002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>
        <v>0</v>
      </c>
      <c r="V10561">
        <v>0</v>
      </c>
      <c r="W10561">
        <v>0</v>
      </c>
      <c r="X10561">
        <v>0</v>
      </c>
      <c r="Y10561">
        <v>0</v>
      </c>
      <c r="Z10561">
        <v>0</v>
      </c>
      <c r="AA10561">
        <v>0</v>
      </c>
      <c r="AB10561">
        <v>0</v>
      </c>
      <c r="AC10561">
        <v>0</v>
      </c>
      <c r="AD10561">
        <v>0</v>
      </c>
      <c r="AE10561">
        <v>0</v>
      </c>
    </row>
    <row r="10562" spans="1:31" x14ac:dyDescent="0.25">
      <c r="A10562">
        <v>1843984</v>
      </c>
      <c r="B10562">
        <v>1</v>
      </c>
      <c r="C10562" t="s">
        <v>81</v>
      </c>
      <c r="D10562" t="s">
        <v>117</v>
      </c>
      <c r="E10562" t="s">
        <v>202</v>
      </c>
      <c r="F10562" t="s">
        <v>29516</v>
      </c>
      <c r="G10562" t="s">
        <v>175</v>
      </c>
      <c r="H10562" t="s">
        <v>157</v>
      </c>
      <c r="I10562" t="s">
        <v>135</v>
      </c>
      <c r="J10562" t="s">
        <v>136</v>
      </c>
      <c r="K10562" t="s">
        <v>137</v>
      </c>
      <c r="L10562" t="s">
        <v>29517</v>
      </c>
      <c r="M10562" t="s">
        <v>29518</v>
      </c>
      <c r="N10562">
        <v>1.6572222219999999</v>
      </c>
      <c r="O10562">
        <v>0</v>
      </c>
      <c r="P10562">
        <v>0</v>
      </c>
      <c r="Q10562">
        <v>0</v>
      </c>
      <c r="R10562">
        <v>0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0</v>
      </c>
    </row>
    <row r="10563" spans="1:31" x14ac:dyDescent="0.25">
      <c r="A10563">
        <v>1827285</v>
      </c>
      <c r="B10563">
        <v>1</v>
      </c>
      <c r="C10563" t="s">
        <v>81</v>
      </c>
      <c r="D10563" t="s">
        <v>120</v>
      </c>
      <c r="E10563" t="s">
        <v>164</v>
      </c>
      <c r="F10563" t="s">
        <v>29519</v>
      </c>
      <c r="G10563" t="s">
        <v>5763</v>
      </c>
      <c r="H10563" t="s">
        <v>157</v>
      </c>
      <c r="I10563" t="s">
        <v>135</v>
      </c>
      <c r="J10563" t="s">
        <v>136</v>
      </c>
      <c r="K10563" t="s">
        <v>137</v>
      </c>
      <c r="L10563" t="s">
        <v>29520</v>
      </c>
      <c r="M10563" t="s">
        <v>29521</v>
      </c>
      <c r="N10563">
        <v>4.6952777770000003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0</v>
      </c>
    </row>
    <row r="10564" spans="1:31" x14ac:dyDescent="0.25">
      <c r="A10564">
        <v>1843741</v>
      </c>
      <c r="B10564">
        <v>1</v>
      </c>
      <c r="C10564" t="s">
        <v>80</v>
      </c>
      <c r="D10564" t="s">
        <v>102</v>
      </c>
      <c r="E10564" t="s">
        <v>202</v>
      </c>
      <c r="F10564" t="s">
        <v>29522</v>
      </c>
      <c r="G10564" t="s">
        <v>150</v>
      </c>
      <c r="H10564" t="s">
        <v>157</v>
      </c>
      <c r="I10564" t="s">
        <v>135</v>
      </c>
      <c r="J10564" t="s">
        <v>136</v>
      </c>
      <c r="K10564" t="s">
        <v>151</v>
      </c>
      <c r="L10564" t="s">
        <v>29523</v>
      </c>
      <c r="M10564" t="s">
        <v>29524</v>
      </c>
      <c r="N10564">
        <v>3.2141000000000002</v>
      </c>
      <c r="O10564">
        <v>0</v>
      </c>
      <c r="P10564">
        <v>0</v>
      </c>
      <c r="Q10564">
        <v>0</v>
      </c>
      <c r="R10564">
        <v>0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0</v>
      </c>
      <c r="Y10564">
        <v>0</v>
      </c>
      <c r="Z10564">
        <v>0</v>
      </c>
      <c r="AA10564">
        <v>0</v>
      </c>
      <c r="AB10564">
        <v>0</v>
      </c>
      <c r="AC10564">
        <v>0</v>
      </c>
      <c r="AD10564">
        <v>0</v>
      </c>
      <c r="AE10564">
        <v>0</v>
      </c>
    </row>
    <row r="10565" spans="1:31" x14ac:dyDescent="0.25">
      <c r="A10565">
        <v>1838314</v>
      </c>
      <c r="B10565">
        <v>1</v>
      </c>
      <c r="C10565" t="s">
        <v>80</v>
      </c>
      <c r="D10565" t="s">
        <v>84</v>
      </c>
      <c r="E10565" t="s">
        <v>140</v>
      </c>
      <c r="F10565" t="s">
        <v>29525</v>
      </c>
      <c r="G10565" t="s">
        <v>246</v>
      </c>
      <c r="H10565" t="s">
        <v>134</v>
      </c>
      <c r="I10565" t="s">
        <v>135</v>
      </c>
      <c r="J10565" t="s">
        <v>136</v>
      </c>
      <c r="K10565" t="s">
        <v>137</v>
      </c>
      <c r="L10565" t="s">
        <v>29526</v>
      </c>
      <c r="M10565" t="s">
        <v>29527</v>
      </c>
      <c r="N10565">
        <v>1.781111111</v>
      </c>
      <c r="O10565">
        <v>0</v>
      </c>
      <c r="P10565">
        <v>1</v>
      </c>
      <c r="Q10565">
        <v>0</v>
      </c>
      <c r="R10565">
        <v>0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0</v>
      </c>
      <c r="Z10565">
        <v>0</v>
      </c>
      <c r="AA10565">
        <v>0</v>
      </c>
      <c r="AB10565">
        <v>0</v>
      </c>
      <c r="AC10565">
        <v>0</v>
      </c>
      <c r="AD10565">
        <v>0</v>
      </c>
      <c r="AE10565">
        <v>0</v>
      </c>
    </row>
    <row r="10566" spans="1:31" x14ac:dyDescent="0.25">
      <c r="A10566">
        <v>1859015</v>
      </c>
      <c r="B10566">
        <v>1</v>
      </c>
      <c r="C10566" t="s">
        <v>80</v>
      </c>
      <c r="D10566" t="s">
        <v>104</v>
      </c>
      <c r="E10566" t="s">
        <v>154</v>
      </c>
      <c r="F10566" t="s">
        <v>29528</v>
      </c>
      <c r="G10566" t="s">
        <v>156</v>
      </c>
      <c r="H10566" t="s">
        <v>157</v>
      </c>
      <c r="I10566" t="s">
        <v>135</v>
      </c>
      <c r="J10566" t="s">
        <v>136</v>
      </c>
      <c r="K10566" t="s">
        <v>137</v>
      </c>
      <c r="L10566" t="s">
        <v>29529</v>
      </c>
      <c r="M10566" t="s">
        <v>29530</v>
      </c>
      <c r="N10566">
        <v>2.7194444440000001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</row>
    <row r="10567" spans="1:31" x14ac:dyDescent="0.25">
      <c r="A10567">
        <v>1826807</v>
      </c>
      <c r="B10567">
        <v>1</v>
      </c>
      <c r="C10567" t="s">
        <v>81</v>
      </c>
      <c r="D10567" t="s">
        <v>112</v>
      </c>
      <c r="E10567" t="s">
        <v>202</v>
      </c>
      <c r="F10567" t="s">
        <v>29484</v>
      </c>
      <c r="G10567" t="s">
        <v>156</v>
      </c>
      <c r="H10567" t="s">
        <v>157</v>
      </c>
      <c r="I10567" t="s">
        <v>135</v>
      </c>
      <c r="J10567" t="s">
        <v>136</v>
      </c>
      <c r="K10567" t="s">
        <v>137</v>
      </c>
      <c r="L10567" t="s">
        <v>29531</v>
      </c>
      <c r="M10567" t="s">
        <v>29532</v>
      </c>
      <c r="N10567">
        <v>0.27222222200000001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0</v>
      </c>
      <c r="U10567">
        <v>0</v>
      </c>
      <c r="V10567">
        <v>0</v>
      </c>
      <c r="W10567">
        <v>0</v>
      </c>
      <c r="X10567">
        <v>0</v>
      </c>
      <c r="Y10567">
        <v>0</v>
      </c>
      <c r="Z10567">
        <v>0</v>
      </c>
      <c r="AA10567">
        <v>0</v>
      </c>
      <c r="AB10567">
        <v>0</v>
      </c>
      <c r="AC10567">
        <v>0</v>
      </c>
      <c r="AD10567">
        <v>0</v>
      </c>
      <c r="AE10567">
        <v>0</v>
      </c>
    </row>
    <row r="10568" spans="1:31" x14ac:dyDescent="0.25">
      <c r="A10568">
        <v>1829137</v>
      </c>
      <c r="B10568">
        <v>1</v>
      </c>
      <c r="C10568" t="s">
        <v>80</v>
      </c>
      <c r="D10568" t="s">
        <v>106</v>
      </c>
      <c r="E10568" t="s">
        <v>140</v>
      </c>
      <c r="F10568" t="s">
        <v>29533</v>
      </c>
      <c r="G10568" t="s">
        <v>142</v>
      </c>
      <c r="H10568" t="s">
        <v>134</v>
      </c>
      <c r="I10568" t="s">
        <v>135</v>
      </c>
      <c r="J10568" t="s">
        <v>136</v>
      </c>
      <c r="K10568" t="s">
        <v>137</v>
      </c>
      <c r="L10568" t="s">
        <v>29534</v>
      </c>
      <c r="M10568" t="s">
        <v>29535</v>
      </c>
      <c r="N10568">
        <v>1.5177777770000001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1</v>
      </c>
      <c r="U10568">
        <v>0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</v>
      </c>
    </row>
    <row r="10569" spans="1:31" x14ac:dyDescent="0.25">
      <c r="A10569">
        <v>1857384</v>
      </c>
      <c r="B10569">
        <v>1</v>
      </c>
      <c r="C10569" t="s">
        <v>81</v>
      </c>
      <c r="D10569" t="s">
        <v>117</v>
      </c>
      <c r="E10569" t="s">
        <v>154</v>
      </c>
      <c r="F10569" t="s">
        <v>29536</v>
      </c>
      <c r="G10569" t="s">
        <v>175</v>
      </c>
      <c r="H10569" t="s">
        <v>157</v>
      </c>
      <c r="I10569" t="s">
        <v>135</v>
      </c>
      <c r="J10569" t="s">
        <v>136</v>
      </c>
      <c r="K10569" t="s">
        <v>137</v>
      </c>
      <c r="L10569" t="s">
        <v>29537</v>
      </c>
      <c r="M10569" t="s">
        <v>29538</v>
      </c>
      <c r="N10569">
        <v>4.2308333329999996</v>
      </c>
      <c r="O10569">
        <v>0</v>
      </c>
      <c r="P10569">
        <v>0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0</v>
      </c>
      <c r="Z10569">
        <v>0</v>
      </c>
      <c r="AA10569">
        <v>0</v>
      </c>
      <c r="AB10569">
        <v>0</v>
      </c>
      <c r="AC10569">
        <v>0</v>
      </c>
      <c r="AD10569">
        <v>0</v>
      </c>
      <c r="AE10569">
        <v>0</v>
      </c>
    </row>
    <row r="10570" spans="1:31" x14ac:dyDescent="0.25">
      <c r="A10570">
        <v>1822917</v>
      </c>
      <c r="B10570">
        <v>1</v>
      </c>
      <c r="C10570" t="s">
        <v>80</v>
      </c>
      <c r="D10570" t="s">
        <v>104</v>
      </c>
      <c r="E10570" t="s">
        <v>140</v>
      </c>
      <c r="F10570" t="s">
        <v>29539</v>
      </c>
      <c r="G10570" t="s">
        <v>142</v>
      </c>
      <c r="H10570" t="s">
        <v>134</v>
      </c>
      <c r="I10570" t="s">
        <v>135</v>
      </c>
      <c r="J10570" t="s">
        <v>136</v>
      </c>
      <c r="K10570" t="s">
        <v>137</v>
      </c>
      <c r="L10570" t="s">
        <v>29540</v>
      </c>
      <c r="M10570" t="s">
        <v>29541</v>
      </c>
      <c r="N10570">
        <v>1.6936111110000001</v>
      </c>
      <c r="O10570">
        <v>0</v>
      </c>
      <c r="P10570">
        <v>1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0</v>
      </c>
      <c r="Y10570">
        <v>0</v>
      </c>
      <c r="Z10570">
        <v>0</v>
      </c>
      <c r="AA10570">
        <v>0</v>
      </c>
      <c r="AB10570">
        <v>0</v>
      </c>
      <c r="AC10570">
        <v>0</v>
      </c>
      <c r="AD10570">
        <v>0</v>
      </c>
      <c r="AE10570">
        <v>0</v>
      </c>
    </row>
    <row r="10571" spans="1:31" x14ac:dyDescent="0.25">
      <c r="A10571">
        <v>1826066</v>
      </c>
      <c r="B10571">
        <v>1</v>
      </c>
      <c r="C10571" t="s">
        <v>80</v>
      </c>
      <c r="D10571" t="s">
        <v>97</v>
      </c>
      <c r="E10571" t="s">
        <v>202</v>
      </c>
      <c r="F10571" t="s">
        <v>29542</v>
      </c>
      <c r="G10571" t="s">
        <v>156</v>
      </c>
      <c r="H10571" t="s">
        <v>157</v>
      </c>
      <c r="I10571" t="s">
        <v>135</v>
      </c>
      <c r="J10571" t="s">
        <v>136</v>
      </c>
      <c r="K10571" t="s">
        <v>137</v>
      </c>
      <c r="L10571" t="s">
        <v>29543</v>
      </c>
      <c r="M10571" t="s">
        <v>29544</v>
      </c>
      <c r="N10571">
        <v>0.64555555499999995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0</v>
      </c>
      <c r="U10571">
        <v>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0</v>
      </c>
      <c r="AC10571">
        <v>0</v>
      </c>
      <c r="AD10571">
        <v>0</v>
      </c>
      <c r="AE10571">
        <v>0</v>
      </c>
    </row>
    <row r="10572" spans="1:31" x14ac:dyDescent="0.25">
      <c r="A10572">
        <v>1831038</v>
      </c>
      <c r="B10572">
        <v>1</v>
      </c>
      <c r="C10572" t="s">
        <v>80</v>
      </c>
      <c r="D10572" t="s">
        <v>105</v>
      </c>
      <c r="E10572" t="s">
        <v>164</v>
      </c>
      <c r="F10572" t="s">
        <v>29545</v>
      </c>
      <c r="G10572" t="s">
        <v>156</v>
      </c>
      <c r="H10572" t="s">
        <v>157</v>
      </c>
      <c r="I10572" t="s">
        <v>135</v>
      </c>
      <c r="J10572" t="s">
        <v>136</v>
      </c>
      <c r="K10572" t="s">
        <v>137</v>
      </c>
      <c r="L10572" t="s">
        <v>29546</v>
      </c>
      <c r="M10572" t="s">
        <v>29547</v>
      </c>
      <c r="N10572">
        <v>1.800277777</v>
      </c>
      <c r="O10572">
        <v>0</v>
      </c>
      <c r="P10572">
        <v>0</v>
      </c>
      <c r="Q10572">
        <v>0</v>
      </c>
      <c r="R10572">
        <v>0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</v>
      </c>
    </row>
    <row r="10573" spans="1:31" x14ac:dyDescent="0.25">
      <c r="A10573">
        <v>1840630</v>
      </c>
      <c r="B10573">
        <v>1</v>
      </c>
      <c r="C10573" t="s">
        <v>81</v>
      </c>
      <c r="D10573" t="s">
        <v>117</v>
      </c>
      <c r="E10573" t="s">
        <v>202</v>
      </c>
      <c r="F10573" t="s">
        <v>29516</v>
      </c>
      <c r="G10573" t="s">
        <v>175</v>
      </c>
      <c r="H10573" t="s">
        <v>157</v>
      </c>
      <c r="I10573" t="s">
        <v>135</v>
      </c>
      <c r="J10573" t="s">
        <v>136</v>
      </c>
      <c r="K10573" t="s">
        <v>137</v>
      </c>
      <c r="L10573" t="s">
        <v>29548</v>
      </c>
      <c r="M10573" t="s">
        <v>29549</v>
      </c>
      <c r="N10573">
        <v>5.3252777770000002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0</v>
      </c>
      <c r="AC10573">
        <v>0</v>
      </c>
      <c r="AD10573">
        <v>0</v>
      </c>
      <c r="AE10573">
        <v>0</v>
      </c>
    </row>
    <row r="10574" spans="1:31" x14ac:dyDescent="0.25">
      <c r="A10574">
        <v>1829747</v>
      </c>
      <c r="B10574">
        <v>1</v>
      </c>
      <c r="C10574" t="s">
        <v>81</v>
      </c>
      <c r="D10574" t="s">
        <v>112</v>
      </c>
      <c r="E10574" t="s">
        <v>202</v>
      </c>
      <c r="F10574" t="s">
        <v>29484</v>
      </c>
      <c r="G10574" t="s">
        <v>156</v>
      </c>
      <c r="H10574" t="s">
        <v>157</v>
      </c>
      <c r="I10574" t="s">
        <v>135</v>
      </c>
      <c r="J10574" t="s">
        <v>136</v>
      </c>
      <c r="K10574" t="s">
        <v>137</v>
      </c>
      <c r="L10574" t="s">
        <v>29550</v>
      </c>
      <c r="M10574" t="s">
        <v>29551</v>
      </c>
      <c r="N10574">
        <v>0.36055555500000003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0</v>
      </c>
      <c r="U10574">
        <v>0</v>
      </c>
      <c r="V10574">
        <v>0</v>
      </c>
      <c r="W10574">
        <v>0</v>
      </c>
      <c r="X10574">
        <v>0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0</v>
      </c>
    </row>
    <row r="10575" spans="1:31" x14ac:dyDescent="0.25">
      <c r="A10575">
        <v>1829976</v>
      </c>
      <c r="B10575">
        <v>1</v>
      </c>
      <c r="C10575" t="s">
        <v>81</v>
      </c>
      <c r="D10575" t="s">
        <v>112</v>
      </c>
      <c r="E10575" t="s">
        <v>202</v>
      </c>
      <c r="F10575" t="s">
        <v>29504</v>
      </c>
      <c r="G10575" t="s">
        <v>156</v>
      </c>
      <c r="H10575" t="s">
        <v>157</v>
      </c>
      <c r="I10575" t="s">
        <v>135</v>
      </c>
      <c r="J10575" t="s">
        <v>136</v>
      </c>
      <c r="K10575" t="s">
        <v>137</v>
      </c>
      <c r="L10575" t="s">
        <v>29496</v>
      </c>
      <c r="M10575" t="s">
        <v>29552</v>
      </c>
      <c r="N10575">
        <v>0.42111111099999998</v>
      </c>
      <c r="O10575">
        <v>0</v>
      </c>
      <c r="P10575">
        <v>0</v>
      </c>
      <c r="Q10575">
        <v>0</v>
      </c>
      <c r="R10575">
        <v>0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</v>
      </c>
    </row>
    <row r="10576" spans="1:31" x14ac:dyDescent="0.25">
      <c r="A10576">
        <v>1822577</v>
      </c>
      <c r="B10576">
        <v>1</v>
      </c>
      <c r="C10576" t="s">
        <v>80</v>
      </c>
      <c r="D10576" t="s">
        <v>104</v>
      </c>
      <c r="E10576" t="s">
        <v>202</v>
      </c>
      <c r="F10576" t="s">
        <v>29553</v>
      </c>
      <c r="G10576" t="s">
        <v>5763</v>
      </c>
      <c r="H10576" t="s">
        <v>157</v>
      </c>
      <c r="I10576" t="s">
        <v>135</v>
      </c>
      <c r="J10576" t="s">
        <v>136</v>
      </c>
      <c r="K10576" t="s">
        <v>137</v>
      </c>
      <c r="L10576" t="s">
        <v>29554</v>
      </c>
      <c r="M10576" t="s">
        <v>29555</v>
      </c>
      <c r="N10576">
        <v>3.102222222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</row>
    <row r="10577" spans="1:31" x14ac:dyDescent="0.25">
      <c r="A10577">
        <v>1823676</v>
      </c>
      <c r="B10577">
        <v>1</v>
      </c>
      <c r="C10577" t="s">
        <v>81</v>
      </c>
      <c r="D10577" t="s">
        <v>112</v>
      </c>
      <c r="E10577" t="s">
        <v>202</v>
      </c>
      <c r="F10577" t="s">
        <v>29484</v>
      </c>
      <c r="G10577" t="s">
        <v>156</v>
      </c>
      <c r="H10577" t="s">
        <v>157</v>
      </c>
      <c r="I10577" t="s">
        <v>135</v>
      </c>
      <c r="J10577" t="s">
        <v>136</v>
      </c>
      <c r="K10577" t="s">
        <v>137</v>
      </c>
      <c r="L10577" t="s">
        <v>29556</v>
      </c>
      <c r="M10577" t="s">
        <v>29557</v>
      </c>
      <c r="N10577">
        <v>7.3888888E-2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D10577">
        <v>0</v>
      </c>
      <c r="AE10577">
        <v>0</v>
      </c>
    </row>
    <row r="10578" spans="1:31" x14ac:dyDescent="0.25">
      <c r="A10578">
        <v>1857679</v>
      </c>
      <c r="B10578">
        <v>1</v>
      </c>
      <c r="C10578" t="s">
        <v>81</v>
      </c>
      <c r="D10578" t="s">
        <v>128</v>
      </c>
      <c r="E10578" t="s">
        <v>202</v>
      </c>
      <c r="F10578" t="s">
        <v>29513</v>
      </c>
      <c r="G10578" t="s">
        <v>156</v>
      </c>
      <c r="H10578" t="s">
        <v>157</v>
      </c>
      <c r="I10578" t="s">
        <v>135</v>
      </c>
      <c r="J10578" t="s">
        <v>136</v>
      </c>
      <c r="K10578" t="s">
        <v>137</v>
      </c>
      <c r="L10578" t="s">
        <v>29558</v>
      </c>
      <c r="M10578" t="s">
        <v>29559</v>
      </c>
      <c r="N10578">
        <v>0.32888888799999999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</v>
      </c>
    </row>
    <row r="10579" spans="1:31" x14ac:dyDescent="0.25">
      <c r="A10579">
        <v>1824157</v>
      </c>
      <c r="B10579">
        <v>1</v>
      </c>
      <c r="C10579" t="s">
        <v>80</v>
      </c>
      <c r="D10579" t="s">
        <v>92</v>
      </c>
      <c r="E10579" t="s">
        <v>202</v>
      </c>
      <c r="F10579" t="s">
        <v>29560</v>
      </c>
      <c r="G10579" t="s">
        <v>156</v>
      </c>
      <c r="H10579" t="s">
        <v>157</v>
      </c>
      <c r="I10579" t="s">
        <v>135</v>
      </c>
      <c r="J10579" t="s">
        <v>136</v>
      </c>
      <c r="K10579" t="s">
        <v>137</v>
      </c>
      <c r="L10579" t="s">
        <v>29561</v>
      </c>
      <c r="M10579" t="s">
        <v>29562</v>
      </c>
      <c r="N10579">
        <v>1.2936111109999999</v>
      </c>
      <c r="O10579">
        <v>0</v>
      </c>
      <c r="P10579">
        <v>0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  <c r="Z10579">
        <v>0</v>
      </c>
      <c r="AA10579">
        <v>0</v>
      </c>
      <c r="AB10579">
        <v>0</v>
      </c>
      <c r="AC10579">
        <v>0</v>
      </c>
      <c r="AD10579">
        <v>0</v>
      </c>
      <c r="AE10579">
        <v>0</v>
      </c>
    </row>
    <row r="10580" spans="1:31" x14ac:dyDescent="0.25">
      <c r="A10580">
        <v>1822889</v>
      </c>
      <c r="B10580">
        <v>1</v>
      </c>
      <c r="C10580" t="s">
        <v>80</v>
      </c>
      <c r="D10580" t="s">
        <v>104</v>
      </c>
      <c r="E10580" t="s">
        <v>202</v>
      </c>
      <c r="F10580" t="s">
        <v>29553</v>
      </c>
      <c r="G10580" t="s">
        <v>156</v>
      </c>
      <c r="H10580" t="s">
        <v>157</v>
      </c>
      <c r="I10580" t="s">
        <v>135</v>
      </c>
      <c r="J10580" t="s">
        <v>136</v>
      </c>
      <c r="K10580" t="s">
        <v>137</v>
      </c>
      <c r="L10580" t="s">
        <v>29563</v>
      </c>
      <c r="M10580" t="s">
        <v>29564</v>
      </c>
      <c r="N10580">
        <v>1.5149999999999999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0</v>
      </c>
      <c r="Y10580">
        <v>0</v>
      </c>
      <c r="Z10580">
        <v>0</v>
      </c>
      <c r="AA10580">
        <v>0</v>
      </c>
      <c r="AB10580">
        <v>0</v>
      </c>
      <c r="AC10580">
        <v>0</v>
      </c>
      <c r="AD10580">
        <v>0</v>
      </c>
      <c r="AE10580">
        <v>0</v>
      </c>
    </row>
    <row r="10581" spans="1:31" x14ac:dyDescent="0.25">
      <c r="A10581">
        <v>1827681</v>
      </c>
      <c r="B10581">
        <v>1</v>
      </c>
      <c r="C10581" t="s">
        <v>81</v>
      </c>
      <c r="D10581" t="s">
        <v>127</v>
      </c>
      <c r="E10581" t="s">
        <v>154</v>
      </c>
      <c r="F10581" t="s">
        <v>29565</v>
      </c>
      <c r="G10581" t="s">
        <v>175</v>
      </c>
      <c r="H10581" t="s">
        <v>157</v>
      </c>
      <c r="I10581" t="s">
        <v>135</v>
      </c>
      <c r="J10581" t="s">
        <v>136</v>
      </c>
      <c r="K10581" t="s">
        <v>137</v>
      </c>
      <c r="L10581" t="s">
        <v>29566</v>
      </c>
      <c r="M10581" t="s">
        <v>29567</v>
      </c>
      <c r="N10581">
        <v>4.5205555549999996</v>
      </c>
      <c r="O10581">
        <v>0</v>
      </c>
      <c r="P10581">
        <v>0</v>
      </c>
      <c r="Q10581">
        <v>0</v>
      </c>
      <c r="R10581">
        <v>0</v>
      </c>
      <c r="S10581">
        <v>1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</row>
    <row r="10582" spans="1:31" x14ac:dyDescent="0.25">
      <c r="A10582">
        <v>1826805</v>
      </c>
      <c r="B10582">
        <v>1</v>
      </c>
      <c r="C10582" t="s">
        <v>81</v>
      </c>
      <c r="D10582" t="s">
        <v>112</v>
      </c>
      <c r="E10582" t="s">
        <v>202</v>
      </c>
      <c r="F10582" t="s">
        <v>29504</v>
      </c>
      <c r="G10582" t="s">
        <v>156</v>
      </c>
      <c r="H10582" t="s">
        <v>157</v>
      </c>
      <c r="I10582" t="s">
        <v>135</v>
      </c>
      <c r="J10582" t="s">
        <v>136</v>
      </c>
      <c r="K10582" t="s">
        <v>137</v>
      </c>
      <c r="L10582" t="s">
        <v>29531</v>
      </c>
      <c r="M10582" t="s">
        <v>29568</v>
      </c>
      <c r="N10582">
        <v>0.270277777</v>
      </c>
      <c r="O10582">
        <v>0</v>
      </c>
      <c r="P10582">
        <v>0</v>
      </c>
      <c r="Q10582">
        <v>0</v>
      </c>
      <c r="R10582">
        <v>0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0</v>
      </c>
      <c r="Z10582">
        <v>0</v>
      </c>
      <c r="AA10582">
        <v>0</v>
      </c>
      <c r="AB10582">
        <v>0</v>
      </c>
      <c r="AC10582">
        <v>0</v>
      </c>
      <c r="AD10582">
        <v>0</v>
      </c>
      <c r="AE10582">
        <v>0</v>
      </c>
    </row>
    <row r="10583" spans="1:31" x14ac:dyDescent="0.25">
      <c r="A10583">
        <v>1844950</v>
      </c>
      <c r="B10583">
        <v>1</v>
      </c>
      <c r="C10583" t="s">
        <v>81</v>
      </c>
      <c r="D10583" t="s">
        <v>128</v>
      </c>
      <c r="E10583" t="s">
        <v>140</v>
      </c>
      <c r="F10583" t="s">
        <v>29569</v>
      </c>
      <c r="G10583" t="s">
        <v>217</v>
      </c>
      <c r="H10583" t="s">
        <v>134</v>
      </c>
      <c r="I10583" t="s">
        <v>135</v>
      </c>
      <c r="J10583" t="s">
        <v>136</v>
      </c>
      <c r="K10583" t="s">
        <v>137</v>
      </c>
      <c r="L10583" t="s">
        <v>29570</v>
      </c>
      <c r="M10583" t="s">
        <v>29571</v>
      </c>
      <c r="N10583">
        <v>3.0652777769999999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1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</row>
    <row r="10584" spans="1:31" x14ac:dyDescent="0.25">
      <c r="A10584">
        <v>1859443</v>
      </c>
      <c r="B10584">
        <v>1</v>
      </c>
      <c r="C10584" t="s">
        <v>81</v>
      </c>
      <c r="D10584" t="s">
        <v>118</v>
      </c>
      <c r="E10584" t="s">
        <v>154</v>
      </c>
      <c r="F10584" t="s">
        <v>29572</v>
      </c>
      <c r="G10584" t="s">
        <v>156</v>
      </c>
      <c r="H10584" t="s">
        <v>157</v>
      </c>
      <c r="I10584" t="s">
        <v>135</v>
      </c>
      <c r="J10584" t="s">
        <v>136</v>
      </c>
      <c r="K10584" t="s">
        <v>137</v>
      </c>
      <c r="L10584" t="s">
        <v>29573</v>
      </c>
      <c r="M10584" t="s">
        <v>29223</v>
      </c>
      <c r="N10584">
        <v>2.3169444440000002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0</v>
      </c>
      <c r="AA10584">
        <v>0</v>
      </c>
      <c r="AB10584">
        <v>0</v>
      </c>
      <c r="AC10584">
        <v>0</v>
      </c>
      <c r="AD10584">
        <v>0</v>
      </c>
      <c r="AE10584">
        <v>0</v>
      </c>
    </row>
    <row r="10585" spans="1:31" x14ac:dyDescent="0.25">
      <c r="A10585">
        <v>1823668</v>
      </c>
      <c r="B10585">
        <v>1</v>
      </c>
      <c r="C10585" t="s">
        <v>81</v>
      </c>
      <c r="D10585" t="s">
        <v>112</v>
      </c>
      <c r="E10585" t="s">
        <v>202</v>
      </c>
      <c r="F10585" t="s">
        <v>29484</v>
      </c>
      <c r="G10585" t="s">
        <v>156</v>
      </c>
      <c r="H10585" t="s">
        <v>157</v>
      </c>
      <c r="I10585" t="s">
        <v>135</v>
      </c>
      <c r="J10585" t="s">
        <v>136</v>
      </c>
      <c r="K10585" t="s">
        <v>137</v>
      </c>
      <c r="L10585" t="s">
        <v>29574</v>
      </c>
      <c r="M10585" t="s">
        <v>29575</v>
      </c>
      <c r="N10585">
        <v>0.140555555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</row>
    <row r="10586" spans="1:31" x14ac:dyDescent="0.25">
      <c r="A10586">
        <v>1858699</v>
      </c>
      <c r="B10586">
        <v>1</v>
      </c>
      <c r="C10586" t="s">
        <v>80</v>
      </c>
      <c r="D10586" t="s">
        <v>85</v>
      </c>
      <c r="E10586" t="s">
        <v>140</v>
      </c>
      <c r="F10586" t="s">
        <v>29576</v>
      </c>
      <c r="G10586" t="s">
        <v>246</v>
      </c>
      <c r="H10586" t="s">
        <v>134</v>
      </c>
      <c r="I10586" t="s">
        <v>135</v>
      </c>
      <c r="J10586" t="s">
        <v>136</v>
      </c>
      <c r="K10586" t="s">
        <v>137</v>
      </c>
      <c r="L10586" t="s">
        <v>29577</v>
      </c>
      <c r="M10586" t="s">
        <v>29578</v>
      </c>
      <c r="N10586">
        <v>3.571388888</v>
      </c>
      <c r="O10586">
        <v>0</v>
      </c>
      <c r="P10586">
        <v>2</v>
      </c>
      <c r="Q10586">
        <v>0</v>
      </c>
      <c r="R10586">
        <v>0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0</v>
      </c>
      <c r="Y10586">
        <v>0</v>
      </c>
      <c r="Z10586">
        <v>0</v>
      </c>
      <c r="AA10586">
        <v>0</v>
      </c>
      <c r="AB10586">
        <v>0</v>
      </c>
      <c r="AC10586">
        <v>0</v>
      </c>
      <c r="AD10586">
        <v>0</v>
      </c>
      <c r="AE10586">
        <v>0</v>
      </c>
    </row>
    <row r="10587" spans="1:31" x14ac:dyDescent="0.25">
      <c r="A10587">
        <v>1839137</v>
      </c>
      <c r="B10587">
        <v>1</v>
      </c>
      <c r="C10587" t="s">
        <v>80</v>
      </c>
      <c r="D10587" t="s">
        <v>87</v>
      </c>
      <c r="E10587" t="s">
        <v>140</v>
      </c>
      <c r="F10587" t="s">
        <v>29579</v>
      </c>
      <c r="G10587" t="s">
        <v>246</v>
      </c>
      <c r="H10587" t="s">
        <v>134</v>
      </c>
      <c r="I10587" t="s">
        <v>135</v>
      </c>
      <c r="J10587" t="s">
        <v>136</v>
      </c>
      <c r="K10587" t="s">
        <v>137</v>
      </c>
      <c r="L10587" t="s">
        <v>29580</v>
      </c>
      <c r="M10587" t="s">
        <v>29581</v>
      </c>
      <c r="N10587">
        <v>1.8763888879999999</v>
      </c>
      <c r="O10587">
        <v>0</v>
      </c>
      <c r="P10587">
        <v>1</v>
      </c>
      <c r="Q10587">
        <v>0</v>
      </c>
      <c r="R10587">
        <v>0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0</v>
      </c>
    </row>
    <row r="10588" spans="1:31" x14ac:dyDescent="0.25">
      <c r="A10588">
        <v>1829353</v>
      </c>
      <c r="B10588">
        <v>1</v>
      </c>
      <c r="C10588" t="s">
        <v>80</v>
      </c>
      <c r="D10588" t="s">
        <v>106</v>
      </c>
      <c r="E10588" t="s">
        <v>164</v>
      </c>
      <c r="F10588" t="s">
        <v>29582</v>
      </c>
      <c r="G10588" t="s">
        <v>175</v>
      </c>
      <c r="H10588" t="s">
        <v>157</v>
      </c>
      <c r="I10588" t="s">
        <v>135</v>
      </c>
      <c r="J10588" t="s">
        <v>136</v>
      </c>
      <c r="K10588" t="s">
        <v>137</v>
      </c>
      <c r="L10588" t="s">
        <v>29583</v>
      </c>
      <c r="M10588" t="s">
        <v>29584</v>
      </c>
      <c r="N10588">
        <v>2.3174999999999999</v>
      </c>
      <c r="O10588">
        <v>0</v>
      </c>
      <c r="P10588">
        <v>0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9.0111639187414411E-2</v>
      </c>
      <c r="D17" s="17">
        <f t="shared" si="1"/>
        <v>24.389579934858478</v>
      </c>
      <c r="E17" s="17">
        <f t="shared" si="2"/>
        <v>9.0543760331505435E-2</v>
      </c>
      <c r="F17" s="17">
        <f t="shared" si="3"/>
        <v>2.6838042220021325</v>
      </c>
      <c r="G17" s="17">
        <f t="shared" si="4"/>
        <v>2.2408926093279251</v>
      </c>
      <c r="H17" s="17">
        <f t="shared" si="5"/>
        <v>2.6247493403122379</v>
      </c>
      <c r="I17" s="17">
        <f t="shared" si="6"/>
        <v>0.25899171204159777</v>
      </c>
      <c r="J17" s="17">
        <f t="shared" si="7"/>
        <v>13.673688313912853</v>
      </c>
      <c r="K17" s="17">
        <f t="shared" si="8"/>
        <v>0.61969605132552985</v>
      </c>
      <c r="L17" s="17">
        <f t="shared" si="9"/>
        <v>5.7428951765303582</v>
      </c>
      <c r="M17" s="17">
        <f t="shared" si="10"/>
        <v>16.505006924465818</v>
      </c>
      <c r="N17" s="17">
        <f t="shared" si="11"/>
        <v>10.047739875704544</v>
      </c>
      <c r="O17" s="23">
        <f t="shared" si="12"/>
        <v>0.1932714353968803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3.8847875877848659E-2</v>
      </c>
      <c r="D18" s="17">
        <f t="shared" si="1"/>
        <v>45.57119509178284</v>
      </c>
      <c r="E18" s="17">
        <f t="shared" si="2"/>
        <v>3.9657584540304956E-2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9.2572002723392874E-2</v>
      </c>
      <c r="J18" s="17">
        <f t="shared" si="7"/>
        <v>2.965586105782172</v>
      </c>
      <c r="K18" s="17">
        <f t="shared" si="8"/>
        <v>0.16982374270330997</v>
      </c>
      <c r="L18" s="17">
        <f t="shared" si="9"/>
        <v>7.6211944404947314</v>
      </c>
      <c r="M18" s="17">
        <f t="shared" si="10"/>
        <v>0.93289522645980083</v>
      </c>
      <c r="N18" s="17">
        <f t="shared" si="11"/>
        <v>4.9458747548807587</v>
      </c>
      <c r="O18" s="23">
        <f t="shared" si="12"/>
        <v>7.1702596528147547E-2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2.4953908640508424E-2</v>
      </c>
      <c r="D21" s="17">
        <f t="shared" si="1"/>
        <v>0</v>
      </c>
      <c r="E21" s="17">
        <f t="shared" si="2"/>
        <v>2.4953464881352048E-2</v>
      </c>
      <c r="F21" s="17">
        <f t="shared" si="3"/>
        <v>0.15705689246445001</v>
      </c>
      <c r="G21" s="17">
        <f t="shared" si="4"/>
        <v>0</v>
      </c>
      <c r="H21" s="17">
        <f t="shared" si="5"/>
        <v>0.13611597346918999</v>
      </c>
      <c r="I21" s="17">
        <f t="shared" si="6"/>
        <v>3.5129724663415997E-2</v>
      </c>
      <c r="J21" s="17">
        <f t="shared" si="7"/>
        <v>0</v>
      </c>
      <c r="K21" s="17">
        <f t="shared" si="8"/>
        <v>3.4185130499267975E-2</v>
      </c>
      <c r="L21" s="17">
        <f t="shared" si="9"/>
        <v>1.8714630831938162</v>
      </c>
      <c r="M21" s="17">
        <f t="shared" si="10"/>
        <v>0</v>
      </c>
      <c r="N21" s="17">
        <f t="shared" si="11"/>
        <v>1.1228778499162897</v>
      </c>
      <c r="O21" s="23">
        <f t="shared" si="12"/>
        <v>2.9366600241940547E-2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9.4487356914153263E-6</v>
      </c>
      <c r="D22" s="17">
        <f t="shared" si="1"/>
        <v>0</v>
      </c>
      <c r="E22" s="17">
        <f t="shared" si="2"/>
        <v>9.4485676631100353E-6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8.6635281157494963E-4</v>
      </c>
      <c r="J22" s="17">
        <f t="shared" si="7"/>
        <v>0</v>
      </c>
      <c r="K22" s="17">
        <f t="shared" si="8"/>
        <v>8.4305767283567111E-4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1.261166596270614E-4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0.15392287244146291</v>
      </c>
      <c r="D25" s="17">
        <f t="shared" ref="D25:O25" si="13">SUM(D15:D24)</f>
        <v>69.960775026641315</v>
      </c>
      <c r="E25" s="17">
        <f t="shared" si="13"/>
        <v>0.15516425832082556</v>
      </c>
      <c r="F25" s="17">
        <f t="shared" si="13"/>
        <v>2.8408611144665827</v>
      </c>
      <c r="G25" s="17">
        <f t="shared" si="13"/>
        <v>2.2408926093279251</v>
      </c>
      <c r="H25" s="17">
        <f t="shared" si="13"/>
        <v>2.7608653137814279</v>
      </c>
      <c r="I25" s="17">
        <f t="shared" si="13"/>
        <v>0.3875597922399816</v>
      </c>
      <c r="J25" s="17">
        <f t="shared" si="13"/>
        <v>16.639274419695024</v>
      </c>
      <c r="K25" s="17">
        <f t="shared" si="13"/>
        <v>0.8245479822009435</v>
      </c>
      <c r="L25" s="17">
        <f t="shared" si="13"/>
        <v>15.235552700218907</v>
      </c>
      <c r="M25" s="17">
        <f t="shared" si="13"/>
        <v>17.43790215092562</v>
      </c>
      <c r="N25" s="17">
        <f t="shared" si="13"/>
        <v>16.116492480501591</v>
      </c>
      <c r="O25" s="17">
        <f t="shared" si="13"/>
        <v>0.29446674882659546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5.6374190951479379E-2</v>
      </c>
      <c r="D29" s="17">
        <f>(SUMIFS(MESKENOG2,KAYNAK,A29,SEBEP,B29,SÜRE,"Uzun",BİLDİRİM,"Bildirimli",İL,$B$10,İLÇE,$B$11)/VLOOKUP($B$11,ABONE2,4,FALSE))</f>
        <v>258.78606228141132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6.0975220384205005E-2</v>
      </c>
      <c r="F29" s="17">
        <f>(SUMIFS(TARIMSALAG2,KAYNAK,A29,SEBEP,B29,SÜRE,"Uzun",BİLDİRİM,"Bildirimli",İL,$B$10,İLÇE,$B$11)/VLOOKUP($B$11,ABONE2,6,FALSE))</f>
        <v>6.7188377081538464E-3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5.8229926804000002E-3</v>
      </c>
      <c r="I29" s="17">
        <f>(SUMIFS(TICARETHANEAG2,KAYNAK,A29,SEBEP,B29,SÜRE,"Uzun",BİLDİRİM,"Bildirimli",İL,$B$10,İLÇE,$B$11)/VLOOKUP($B$11,ABONE2,9,FALSE))</f>
        <v>2.003735102506678E-2</v>
      </c>
      <c r="J29" s="17">
        <f>(SUMIFS(TICARETHANEOG2,KAYNAK,A29,SEBEP,B29,SÜRE,"Uzun",BİLDİRİM,"Bildirimli",İL,$B$10,İLÇE,$B$11)/VLOOKUP($B$11,ABONE2,10,FALSE))</f>
        <v>0.11161981422419488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2.2499888409149585E-2</v>
      </c>
      <c r="L29" s="17">
        <f>(SUMIFS(SANAYIAG2,KAYNAK,A29,SEBEP,B29,SÜRE,"Uzun",BİLDİRİM,"Bildirimli",İL,$B$10,İLÇE,$B$11)/VLOOKUP($B$11,ABONE2,12,FALSE))</f>
        <v>6.0574706909459477E-3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3.6344824145675683E-3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5.5414792467552827E-2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2.524336335160532E-5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2.4564601023296318E-5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3.4387970709702976E-6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5.6374190951479379E-2</v>
      </c>
      <c r="D33" s="17">
        <f t="shared" ref="D33:O33" si="14">SUM(D28:D32)</f>
        <v>258.78606228141132</v>
      </c>
      <c r="E33" s="17">
        <f t="shared" si="14"/>
        <v>6.0975220384205005E-2</v>
      </c>
      <c r="F33" s="17">
        <f t="shared" si="14"/>
        <v>6.7188377081538464E-3</v>
      </c>
      <c r="G33" s="17">
        <f t="shared" si="14"/>
        <v>0</v>
      </c>
      <c r="H33" s="17">
        <f t="shared" si="14"/>
        <v>5.8229926804000002E-3</v>
      </c>
      <c r="I33" s="17">
        <f t="shared" si="14"/>
        <v>2.0062594388418387E-2</v>
      </c>
      <c r="J33" s="17">
        <f t="shared" si="14"/>
        <v>0.11161981422419488</v>
      </c>
      <c r="K33" s="17">
        <f t="shared" si="14"/>
        <v>2.252445301017288E-2</v>
      </c>
      <c r="L33" s="17">
        <f t="shared" si="14"/>
        <v>6.0574706909459477E-3</v>
      </c>
      <c r="M33" s="17">
        <f t="shared" si="14"/>
        <v>0</v>
      </c>
      <c r="N33" s="17">
        <f t="shared" si="14"/>
        <v>3.6344824145675683E-3</v>
      </c>
      <c r="O33" s="17">
        <f t="shared" si="14"/>
        <v>5.54182312646238E-2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6.4011798148942381E-2</v>
      </c>
      <c r="D17" s="17">
        <f t="shared" si="1"/>
        <v>6.1769372122952619</v>
      </c>
      <c r="E17" s="17">
        <f t="shared" si="2"/>
        <v>6.5356865021155355E-2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0.27684723838132824</v>
      </c>
      <c r="J17" s="17">
        <f t="shared" si="7"/>
        <v>2.4041482875643494</v>
      </c>
      <c r="K17" s="17">
        <f t="shared" si="8"/>
        <v>0.30076842534553389</v>
      </c>
      <c r="L17" s="17">
        <f t="shared" si="9"/>
        <v>48.683802102786153</v>
      </c>
      <c r="M17" s="17">
        <f t="shared" si="10"/>
        <v>67.650289931394369</v>
      </c>
      <c r="N17" s="17">
        <f t="shared" si="11"/>
        <v>55.223970319547604</v>
      </c>
      <c r="O17" s="23">
        <f t="shared" si="12"/>
        <v>0.12489399680595691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1.2585652928378583E-2</v>
      </c>
      <c r="D18" s="17">
        <f t="shared" si="1"/>
        <v>0</v>
      </c>
      <c r="E18" s="17">
        <f t="shared" si="2"/>
        <v>1.2582883625029984E-2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2.7050629929744482E-2</v>
      </c>
      <c r="J18" s="17">
        <f t="shared" si="7"/>
        <v>0.10586547543380445</v>
      </c>
      <c r="K18" s="17">
        <f t="shared" si="8"/>
        <v>2.7936891258662486E-2</v>
      </c>
      <c r="L18" s="17">
        <f t="shared" si="9"/>
        <v>0.88598174556991216</v>
      </c>
      <c r="M18" s="17">
        <f t="shared" si="10"/>
        <v>0</v>
      </c>
      <c r="N18" s="17">
        <f t="shared" si="11"/>
        <v>0.58047079882166652</v>
      </c>
      <c r="O18" s="23">
        <f t="shared" si="12"/>
        <v>1.4766919768768122E-2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1.8796557682935668E-2</v>
      </c>
      <c r="D21" s="17">
        <f t="shared" si="1"/>
        <v>0</v>
      </c>
      <c r="E21" s="17">
        <f t="shared" si="2"/>
        <v>1.8792421753681166E-2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7.9395535817859325E-2</v>
      </c>
      <c r="J21" s="17">
        <f t="shared" si="7"/>
        <v>0</v>
      </c>
      <c r="K21" s="17">
        <f t="shared" si="8"/>
        <v>7.850274471189353E-2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2.6051196602048691E-2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4.6145633250618263E-5</v>
      </c>
      <c r="D22" s="17">
        <f t="shared" si="1"/>
        <v>0</v>
      </c>
      <c r="E22" s="17">
        <f t="shared" si="2"/>
        <v>4.6135479525784801E-5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4.0469000260725952E-5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9.5440154393507254E-2</v>
      </c>
      <c r="D25" s="17">
        <f t="shared" ref="D25:O25" si="13">SUM(D15:D24)</f>
        <v>6.1769372122952619</v>
      </c>
      <c r="E25" s="17">
        <f t="shared" si="13"/>
        <v>9.677830587939229E-2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0.38329340412893209</v>
      </c>
      <c r="J25" s="17">
        <f t="shared" si="13"/>
        <v>2.5100137629981538</v>
      </c>
      <c r="K25" s="17">
        <f t="shared" si="13"/>
        <v>0.40720806131608989</v>
      </c>
      <c r="L25" s="17">
        <f t="shared" si="13"/>
        <v>49.569783848356067</v>
      </c>
      <c r="M25" s="17">
        <f t="shared" si="13"/>
        <v>67.650289931394369</v>
      </c>
      <c r="N25" s="17">
        <f t="shared" si="13"/>
        <v>55.804441118369269</v>
      </c>
      <c r="O25" s="17">
        <f t="shared" si="13"/>
        <v>0.16575258217703442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1.1650230992221928E-3</v>
      </c>
      <c r="D29" s="17">
        <f>(SUMIFS(MESKENOG2,KAYNAK,A29,SEBEP,B29,SÜRE,"Uzun",BİLDİRİM,"Bildirimli",İL,$B$10,İLÇE,$B$11)/VLOOKUP($B$11,ABONE2,4,FALSE))</f>
        <v>0.15441770844438751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1.198744287715419E-3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7.0171635043835001E-3</v>
      </c>
      <c r="J29" s="17">
        <f>(SUMIFS(TICARETHANEOG2,KAYNAK,A29,SEBEP,B29,SÜRE,"Uzun",BİLDİRİM,"Bildirimli",İL,$B$10,İLÇE,$B$11)/VLOOKUP($B$11,ABONE2,10,FALSE))</f>
        <v>0.22818780746194509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9.5041948190789181E-3</v>
      </c>
      <c r="L29" s="17">
        <f>(SUMIFS(SANAYIAG2,KAYNAK,A29,SEBEP,B29,SÜRE,"Uzun",BİLDİRİM,"Bildirimli",İL,$B$10,İLÇE,$B$11)/VLOOKUP($B$11,ABONE2,12,FALSE))</f>
        <v>0.41511702920107824</v>
      </c>
      <c r="M29" s="17">
        <f>(SUMIFS(SANAYIOG2,KAYNAK,A29,SEBEP,B29,SÜRE,"Uzun",BİLDİRİM,"Bildirimli",İL,$B$10,İLÇE,$B$11)/VLOOKUP($B$11,ABONE2,13,FALSE))</f>
        <v>0.6372837334470417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0.49172623756175537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2.4849958718938794E-3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4.0754497319820514E-3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4.0745529841808804E-3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5.5752483681612225E-3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5.512555521449242E-3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4.2459054638441822E-3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5.2404728312042438E-3</v>
      </c>
      <c r="D33" s="17">
        <f t="shared" ref="D33:O33" si="14">SUM(D28:D32)</f>
        <v>0.15441770844438751</v>
      </c>
      <c r="E33" s="17">
        <f t="shared" si="14"/>
        <v>5.2732972718962995E-3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1.2592411872544722E-2</v>
      </c>
      <c r="J33" s="17">
        <f t="shared" si="14"/>
        <v>0.22818780746194509</v>
      </c>
      <c r="K33" s="17">
        <f t="shared" si="14"/>
        <v>1.501675034052816E-2</v>
      </c>
      <c r="L33" s="17">
        <f t="shared" si="14"/>
        <v>0.41511702920107824</v>
      </c>
      <c r="M33" s="17">
        <f t="shared" si="14"/>
        <v>0.6372837334470417</v>
      </c>
      <c r="N33" s="17">
        <f t="shared" si="14"/>
        <v>0.49172623756175537</v>
      </c>
      <c r="O33" s="17">
        <f t="shared" si="14"/>
        <v>6.7309013357380616E-3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0.12162891447240004</v>
      </c>
      <c r="D17" s="17">
        <f t="shared" si="1"/>
        <v>11.852233551753983</v>
      </c>
      <c r="E17" s="17">
        <f t="shared" si="2"/>
        <v>0.1329813413880539</v>
      </c>
      <c r="F17" s="17">
        <f t="shared" si="3"/>
        <v>0.15574126361430268</v>
      </c>
      <c r="G17" s="17">
        <f t="shared" si="4"/>
        <v>4.6154373377386797</v>
      </c>
      <c r="H17" s="17">
        <f t="shared" si="5"/>
        <v>0.22116467790463584</v>
      </c>
      <c r="I17" s="17">
        <f t="shared" si="6"/>
        <v>0.24033496033895993</v>
      </c>
      <c r="J17" s="17">
        <f t="shared" si="7"/>
        <v>8.0063506349311577</v>
      </c>
      <c r="K17" s="17">
        <f t="shared" si="8"/>
        <v>0.41077919925582118</v>
      </c>
      <c r="L17" s="17">
        <f t="shared" si="9"/>
        <v>14.81085100132395</v>
      </c>
      <c r="M17" s="17">
        <f t="shared" si="10"/>
        <v>0.40425444410205003</v>
      </c>
      <c r="N17" s="17">
        <f t="shared" si="11"/>
        <v>5.2064532965093502</v>
      </c>
      <c r="O17" s="23">
        <f t="shared" si="12"/>
        <v>0.18304300611489269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4.0899314220950465E-2</v>
      </c>
      <c r="D18" s="17">
        <f t="shared" si="1"/>
        <v>0</v>
      </c>
      <c r="E18" s="17">
        <f t="shared" si="2"/>
        <v>4.0859733441446729E-2</v>
      </c>
      <c r="F18" s="17">
        <f t="shared" si="3"/>
        <v>2.5052745036813318E-2</v>
      </c>
      <c r="G18" s="17">
        <f t="shared" si="4"/>
        <v>0</v>
      </c>
      <c r="H18" s="17">
        <f t="shared" si="5"/>
        <v>2.4685223104732926E-2</v>
      </c>
      <c r="I18" s="17">
        <f t="shared" si="6"/>
        <v>4.6708256838153883E-2</v>
      </c>
      <c r="J18" s="17">
        <f t="shared" si="7"/>
        <v>0</v>
      </c>
      <c r="K18" s="17">
        <f t="shared" si="8"/>
        <v>4.5683129717440152E-2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4.1274522279773844E-2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2.92366334627885E-2</v>
      </c>
      <c r="D20" s="17">
        <f t="shared" si="1"/>
        <v>23.434548984315182</v>
      </c>
      <c r="E20" s="17">
        <f t="shared" si="2"/>
        <v>5.1887392406334033E-2</v>
      </c>
      <c r="F20" s="17">
        <f t="shared" si="3"/>
        <v>6.1443479730846053E-2</v>
      </c>
      <c r="G20" s="17">
        <f t="shared" si="4"/>
        <v>1.3869448468327084</v>
      </c>
      <c r="H20" s="17">
        <f t="shared" si="5"/>
        <v>8.0888487561191214E-2</v>
      </c>
      <c r="I20" s="17">
        <f t="shared" si="6"/>
        <v>6.9070156305215624E-2</v>
      </c>
      <c r="J20" s="17">
        <f t="shared" si="7"/>
        <v>4.8031338563071202</v>
      </c>
      <c r="K20" s="17">
        <f t="shared" si="8"/>
        <v>0.17297078156028062</v>
      </c>
      <c r="L20" s="17">
        <f t="shared" si="9"/>
        <v>0</v>
      </c>
      <c r="M20" s="17">
        <f t="shared" si="10"/>
        <v>41.862074916248375</v>
      </c>
      <c r="N20" s="17">
        <f t="shared" si="11"/>
        <v>27.908049944165587</v>
      </c>
      <c r="O20" s="23">
        <f t="shared" si="12"/>
        <v>9.2567297819752356E-2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2.099644870013714E-2</v>
      </c>
      <c r="D21" s="17">
        <f t="shared" si="1"/>
        <v>0</v>
      </c>
      <c r="E21" s="17">
        <f t="shared" si="2"/>
        <v>2.0976129146565364E-2</v>
      </c>
      <c r="F21" s="17">
        <f t="shared" si="3"/>
        <v>3.9876126399003897E-2</v>
      </c>
      <c r="G21" s="17">
        <f t="shared" si="4"/>
        <v>0</v>
      </c>
      <c r="H21" s="17">
        <f t="shared" si="5"/>
        <v>3.9291146549629757E-2</v>
      </c>
      <c r="I21" s="17">
        <f t="shared" si="6"/>
        <v>6.1573041034383408E-2</v>
      </c>
      <c r="J21" s="17">
        <f t="shared" si="7"/>
        <v>0</v>
      </c>
      <c r="K21" s="17">
        <f t="shared" si="8"/>
        <v>6.0221669809208372E-2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2.7619132525344339E-2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1.4454837919509907E-3</v>
      </c>
      <c r="D22" s="17">
        <f t="shared" si="1"/>
        <v>0</v>
      </c>
      <c r="E22" s="17">
        <f t="shared" si="2"/>
        <v>1.4440849084651614E-3</v>
      </c>
      <c r="F22" s="17">
        <f t="shared" si="3"/>
        <v>3.2598284369974438E-2</v>
      </c>
      <c r="G22" s="17">
        <f t="shared" si="4"/>
        <v>0</v>
      </c>
      <c r="H22" s="17">
        <f t="shared" si="5"/>
        <v>3.2120069929339121E-2</v>
      </c>
      <c r="I22" s="17">
        <f t="shared" si="6"/>
        <v>1.8528631993298111E-2</v>
      </c>
      <c r="J22" s="17">
        <f t="shared" si="7"/>
        <v>0</v>
      </c>
      <c r="K22" s="17">
        <f t="shared" si="8"/>
        <v>1.8121975773352464E-2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4.7363686618239614E-3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0.21420679464822717</v>
      </c>
      <c r="D25" s="17">
        <f t="shared" ref="D25:O25" si="13">SUM(D15:D24)</f>
        <v>35.286782536069168</v>
      </c>
      <c r="E25" s="17">
        <f t="shared" si="13"/>
        <v>0.24814868129086515</v>
      </c>
      <c r="F25" s="17">
        <f t="shared" si="13"/>
        <v>0.31471189915094039</v>
      </c>
      <c r="G25" s="17">
        <f t="shared" si="13"/>
        <v>6.0023821845713883</v>
      </c>
      <c r="H25" s="17">
        <f t="shared" si="13"/>
        <v>0.3981496050495289</v>
      </c>
      <c r="I25" s="17">
        <f t="shared" si="13"/>
        <v>0.43621504651001097</v>
      </c>
      <c r="J25" s="17">
        <f t="shared" si="13"/>
        <v>12.809484491238278</v>
      </c>
      <c r="K25" s="17">
        <f t="shared" si="13"/>
        <v>0.70777675611610291</v>
      </c>
      <c r="L25" s="17">
        <f t="shared" si="13"/>
        <v>14.81085100132395</v>
      </c>
      <c r="M25" s="17">
        <f t="shared" si="13"/>
        <v>42.266329360350426</v>
      </c>
      <c r="N25" s="17">
        <f t="shared" si="13"/>
        <v>33.114503240674935</v>
      </c>
      <c r="O25" s="17">
        <f t="shared" si="13"/>
        <v>0.34924032740158717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5.550249851872769E-2</v>
      </c>
      <c r="D29" s="17">
        <f>(SUMIFS(MESKENOG2,KAYNAK,A29,SEBEP,B29,SÜRE,"Uzun",BİLDİRİM,"Bildirimli",İL,$B$10,İLÇE,$B$11)/VLOOKUP($B$11,ABONE2,4,FALSE))</f>
        <v>14.567027250851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6.954619270836758E-2</v>
      </c>
      <c r="F29" s="17">
        <f>(SUMIFS(TARIMSALAG2,KAYNAK,A29,SEBEP,B29,SÜRE,"Uzun",BİLDİRİM,"Bildirimli",İL,$B$10,İLÇE,$B$11)/VLOOKUP($B$11,ABONE2,6,FALSE))</f>
        <v>1.6993042219321706E-2</v>
      </c>
      <c r="G29" s="17">
        <f>(SUMIFS(TARIMSALOG2,KAYNAK,A29,SEBEP,B29,SÜRE,"Uzun",BİLDİRİM,"Bildirimli",İL,$B$10,İLÇE,$B$11)/VLOOKUP($B$11,ABONE2,7,FALSE))</f>
        <v>0.59450245215833342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2.546506290302359E-2</v>
      </c>
      <c r="I29" s="17">
        <f>(SUMIFS(TICARETHANEAG2,KAYNAK,A29,SEBEP,B29,SÜRE,"Uzun",BİLDİRİM,"Bildirimli",İL,$B$10,İLÇE,$B$11)/VLOOKUP($B$11,ABONE2,9,FALSE))</f>
        <v>8.3246142188763611E-2</v>
      </c>
      <c r="J29" s="17">
        <f>(SUMIFS(TICARETHANEOG2,KAYNAK,A29,SEBEP,B29,SÜRE,"Uzun",BİLDİRİM,"Bildirimli",İL,$B$10,İLÇE,$B$11)/VLOOKUP($B$11,ABONE2,10,FALSE))</f>
        <v>2.2988325102645391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0.1318726127091284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7.8587079877615304E-2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2.0943345037142728E-2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2.0923076875248681E-2</v>
      </c>
      <c r="F31" s="17">
        <f>(SUMIFS(TARIMSALAG2,KAYNAK,A31,SEBEP,B31,SÜRE,"Uzun",BİLDİRİM,"Bildirimli",İL,$B$10,İLÇE,$B$11)/VLOOKUP($B$11,ABONE2,6,FALSE))</f>
        <v>3.3913767809350619E-2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3.3416255323149874E-2</v>
      </c>
      <c r="I31" s="17">
        <f>(SUMIFS(TICARETHANEAG2,KAYNAK,A31,SEBEP,B31,SÜRE,"Uzun",BİLDİRİM,"Bildirimli",İL,$B$10,İLÇE,$B$11)/VLOOKUP($B$11,ABONE2,9,FALSE))</f>
        <v>9.082511867511486E-3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8.8831738945305532E-3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1.923165342484455E-2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7.6445843555870419E-2</v>
      </c>
      <c r="D33" s="17">
        <f t="shared" ref="D33:O33" si="14">SUM(D28:D32)</f>
        <v>14.567027250851</v>
      </c>
      <c r="E33" s="17">
        <f t="shared" si="14"/>
        <v>9.0469269583616257E-2</v>
      </c>
      <c r="F33" s="17">
        <f t="shared" si="14"/>
        <v>5.0906810028672325E-2</v>
      </c>
      <c r="G33" s="17">
        <f t="shared" si="14"/>
        <v>0.59450245215833342</v>
      </c>
      <c r="H33" s="17">
        <f t="shared" si="14"/>
        <v>5.8881318226173464E-2</v>
      </c>
      <c r="I33" s="17">
        <f t="shared" si="14"/>
        <v>9.2328654056275092E-2</v>
      </c>
      <c r="J33" s="17">
        <f t="shared" si="14"/>
        <v>2.2988325102645391</v>
      </c>
      <c r="K33" s="17">
        <f t="shared" si="14"/>
        <v>0.14075578660365895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9.7818733302459854E-2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6.6207844425655346E-2</v>
      </c>
      <c r="D17" s="17">
        <f t="shared" si="1"/>
        <v>6.1316712124062499E-2</v>
      </c>
      <c r="E17" s="17">
        <f t="shared" si="2"/>
        <v>6.6207475240058808E-2</v>
      </c>
      <c r="F17" s="17">
        <f t="shared" si="3"/>
        <v>0.69447341636093085</v>
      </c>
      <c r="G17" s="17">
        <f t="shared" si="4"/>
        <v>0</v>
      </c>
      <c r="H17" s="17">
        <f t="shared" si="5"/>
        <v>0.61277066149493908</v>
      </c>
      <c r="I17" s="17">
        <f t="shared" si="6"/>
        <v>8.6242857463777259E-2</v>
      </c>
      <c r="J17" s="17">
        <f t="shared" si="7"/>
        <v>33.494101233480521</v>
      </c>
      <c r="K17" s="17">
        <f t="shared" si="8"/>
        <v>0.1457394157865089</v>
      </c>
      <c r="L17" s="17">
        <f t="shared" si="9"/>
        <v>0.71803839304555084</v>
      </c>
      <c r="M17" s="17">
        <f t="shared" si="10"/>
        <v>74.507652345569596</v>
      </c>
      <c r="N17" s="17">
        <f t="shared" si="11"/>
        <v>1.4207966211648275</v>
      </c>
      <c r="O17" s="23">
        <f t="shared" si="12"/>
        <v>7.6939668648505807E-2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3.5580739446505104E-4</v>
      </c>
      <c r="D18" s="17">
        <f t="shared" si="1"/>
        <v>0</v>
      </c>
      <c r="E18" s="17">
        <f t="shared" si="2"/>
        <v>3.5578053790974288E-4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1.4910805473485956E-4</v>
      </c>
      <c r="J18" s="17">
        <f t="shared" si="7"/>
        <v>0</v>
      </c>
      <c r="K18" s="17">
        <f t="shared" si="8"/>
        <v>1.4884250595363955E-4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3.2929987091441271E-4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3.8006041537315204E-2</v>
      </c>
      <c r="D21" s="17">
        <f t="shared" si="1"/>
        <v>0</v>
      </c>
      <c r="E21" s="17">
        <f t="shared" si="2"/>
        <v>3.800317281852951E-2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7.8828021350986446E-2</v>
      </c>
      <c r="J21" s="17">
        <f t="shared" si="7"/>
        <v>0</v>
      </c>
      <c r="K21" s="17">
        <f t="shared" si="8"/>
        <v>7.8687635340096831E-2</v>
      </c>
      <c r="L21" s="17">
        <f t="shared" si="9"/>
        <v>1.3237339424740644</v>
      </c>
      <c r="M21" s="17">
        <f t="shared" si="10"/>
        <v>0</v>
      </c>
      <c r="N21" s="17">
        <f t="shared" si="11"/>
        <v>1.3111269525457401</v>
      </c>
      <c r="O21" s="23">
        <f t="shared" si="12"/>
        <v>4.3721710142535626E-2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1.7675716700935587E-3</v>
      </c>
      <c r="D22" s="17">
        <f t="shared" si="1"/>
        <v>0</v>
      </c>
      <c r="E22" s="17">
        <f t="shared" si="2"/>
        <v>1.7674382527248997E-3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1.730054870074103E-3</v>
      </c>
      <c r="J22" s="17">
        <f t="shared" si="7"/>
        <v>0</v>
      </c>
      <c r="K22" s="17">
        <f t="shared" si="8"/>
        <v>1.7269737892900447E-3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1.7614077502510702E-3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0.10633726502752916</v>
      </c>
      <c r="D25" s="17">
        <f t="shared" ref="D25:O25" si="13">SUM(D15:D24)</f>
        <v>6.1316712124062499E-2</v>
      </c>
      <c r="E25" s="17">
        <f t="shared" si="13"/>
        <v>0.10633386684922297</v>
      </c>
      <c r="F25" s="17">
        <f t="shared" si="13"/>
        <v>0.69447341636093085</v>
      </c>
      <c r="G25" s="17">
        <f t="shared" si="13"/>
        <v>0</v>
      </c>
      <c r="H25" s="17">
        <f t="shared" si="13"/>
        <v>0.61277066149493908</v>
      </c>
      <c r="I25" s="17">
        <f t="shared" si="13"/>
        <v>0.16695004173957267</v>
      </c>
      <c r="J25" s="17">
        <f t="shared" si="13"/>
        <v>33.494101233480521</v>
      </c>
      <c r="K25" s="17">
        <f t="shared" si="13"/>
        <v>0.22630286742184941</v>
      </c>
      <c r="L25" s="17">
        <f t="shared" si="13"/>
        <v>2.0417723355196151</v>
      </c>
      <c r="M25" s="17">
        <f t="shared" si="13"/>
        <v>74.507652345569596</v>
      </c>
      <c r="N25" s="17">
        <f t="shared" si="13"/>
        <v>2.7319235737105676</v>
      </c>
      <c r="O25" s="17">
        <f t="shared" si="13"/>
        <v>0.12275208641220692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1.0870526389990838E-2</v>
      </c>
      <c r="D28" s="17">
        <f>(SUMIFS(MESKENOG2,KAYNAK,A28,SEBEP,B28,SÜRE,"Uzun",BİLDİRİM,"Bildirimli",İL,$B$10,İLÇE,$B$11)/VLOOKUP($B$11,ABONE2,4,FALSE))</f>
        <v>0.23925820189277344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1.0887765228571069E-2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2.6509124752689482E-2</v>
      </c>
      <c r="J28" s="17">
        <f>(SUMIFS(TICARETHANEOG2,KAYNAK,A28,SEBEP,B28,SÜRE,"Uzun",BİLDİRİM,"Bildirimli",İL,$B$10,İLÇE,$B$11)/VLOOKUP($B$11,ABONE2,10,FALSE))</f>
        <v>7.2399097814475812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3.9355578663197499E-2</v>
      </c>
      <c r="L28" s="17">
        <f>(SUMIFS(SANAYIAG2,KAYNAK,A28,SEBEP,B28,SÜRE,"Uzun",BİLDİRİM,"Bildirimli",İL,$B$10,İLÇE,$B$11)/VLOOKUP($B$11,ABONE2,12,FALSE))</f>
        <v>5.5543540174525716E-2</v>
      </c>
      <c r="M28" s="17">
        <f>(SUMIFS(SANAYIOG2,KAYNAK,A28,SEBEP,B28,SÜRE,"Uzun",BİLDİRİM,"Bildirimli",İL,$B$10,İLÇE,$B$11)/VLOOKUP($B$11,ABONE2,13,FALSE))</f>
        <v>8.7523469918850001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0.13837023971462548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1.4560380464860965E-2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1.7808281438256022E-3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1.7806937258503636E-3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1.8929852336031919E-3</v>
      </c>
      <c r="J29" s="17">
        <f>(SUMIFS(TICARETHANEOG2,KAYNAK,A29,SEBEP,B29,SÜRE,"Uzun",BİLDİRİM,"Bildirimli",İL,$B$10,İLÇE,$B$11)/VLOOKUP($B$11,ABONE2,10,FALSE))</f>
        <v>1.9442389227316366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5.3521383781290422E-3</v>
      </c>
      <c r="L29" s="17">
        <f>(SUMIFS(SANAYIAG2,KAYNAK,A29,SEBEP,B29,SÜRE,"Uzun",BİLDİRİM,"Bildirimli",İL,$B$10,İLÇE,$B$11)/VLOOKUP($B$11,ABONE2,12,FALSE))</f>
        <v>5.0942278875076939E-3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5.0457114314361919E-3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2.2359142389052223E-3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1.0916335846923149E-2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1.0915511875353149E-2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2.2757396446968468E-2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2.2716867456760804E-2</v>
      </c>
      <c r="L31" s="17">
        <f>(SUMIFS(SANAYIAG2,KAYNAK,A31,SEBEP,B31,SÜRE,"Uzun",BİLDİRİM,"Bildirimli",İL,$B$10,İLÇE,$B$11)/VLOOKUP($B$11,ABONE2,12,FALSE))</f>
        <v>0.52840072078995393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0.52336833297290675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1.2636160681567548E-2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2.3567690380739588E-2</v>
      </c>
      <c r="D33" s="17">
        <f t="shared" ref="D33:O33" si="14">SUM(D28:D32)</f>
        <v>0.23925820189277344</v>
      </c>
      <c r="E33" s="17">
        <f t="shared" si="14"/>
        <v>2.3583970829774582E-2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5.1159506433261143E-2</v>
      </c>
      <c r="J33" s="17">
        <f t="shared" si="14"/>
        <v>9.1841487041792185</v>
      </c>
      <c r="K33" s="17">
        <f t="shared" si="14"/>
        <v>6.7424584498087345E-2</v>
      </c>
      <c r="L33" s="17">
        <f t="shared" si="14"/>
        <v>0.58903848885198729</v>
      </c>
      <c r="M33" s="17">
        <f t="shared" si="14"/>
        <v>8.7523469918850001</v>
      </c>
      <c r="N33" s="17">
        <f t="shared" si="14"/>
        <v>0.6667842841189684</v>
      </c>
      <c r="O33" s="17">
        <f t="shared" si="14"/>
        <v>2.9432455385333733E-2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6.1878191376051371E-3</v>
      </c>
      <c r="D15" s="17">
        <f t="shared" ref="D15:D24" si="1">(SUMIFS(MESKENOG2,KAYNAK,A15,SEBEP,B15,SÜRE,"Uzun",BİLDİRİM,"Bildirimsiz",İL,$B$10,İLÇE,$B$11)/VLOOKUP($B$11,ABONE2,4,FALSE))</f>
        <v>2.3372377125540123E-2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6.2639901563762189E-3</v>
      </c>
      <c r="F15" s="17">
        <f t="shared" ref="F15:F24" si="3">(SUMIFS(TARIMSALAG2,KAYNAK,A15,SEBEP,B15,SÜRE,"Uzun",BİLDİRİM,"Bildirimsiz",İL,$B$10,İLÇE,$B$11)/VLOOKUP($B$11,ABONE2,6,FALSE))</f>
        <v>1.7705347878158386E-2</v>
      </c>
      <c r="G15" s="17">
        <f t="shared" ref="G15:G24" si="4">(SUMIFS(TARIMSALOG2,KAYNAK,A15,SEBEP,B15,SÜRE,"Uzun",BİLDİRİM,"Bildirimsiz",İL,$B$10,İLÇE,$B$11)/VLOOKUP($B$11,ABONE2,7,FALSE))</f>
        <v>4.6341830352380493E-2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2.4050246690896733E-2</v>
      </c>
      <c r="I15" s="17">
        <f t="shared" ref="I15:I24" si="6">(SUMIFS(TICARETHANEAG2,KAYNAK,A15,SEBEP,B15,SÜRE,"Uzun",BİLDİRİM,"Bildirimsiz",İL,$B$10,İLÇE,$B$11)/VLOOKUP($B$11,ABONE2,9,FALSE))</f>
        <v>5.5546136290748364E-3</v>
      </c>
      <c r="J15" s="17">
        <f t="shared" ref="J15:J24" si="7">(SUMIFS(TICARETHANEOG2,KAYNAK,A15,SEBEP,B15,SÜRE,"Uzun",BİLDİRİM,"Bildirimsiz",İL,$B$10,İLÇE,$B$11)/VLOOKUP($B$11,ABONE2,10,FALSE))</f>
        <v>0.25909984305128525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1.7938126651740723E-2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0.40344647382404436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0.25480829925729115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9.4975626055843164E-3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0.21305952890389276</v>
      </c>
      <c r="D17" s="17">
        <f t="shared" si="1"/>
        <v>0.36513421221734221</v>
      </c>
      <c r="E17" s="17">
        <f t="shared" si="2"/>
        <v>0.21373360405702777</v>
      </c>
      <c r="F17" s="17">
        <f t="shared" si="3"/>
        <v>3.3537704971664093</v>
      </c>
      <c r="G17" s="17">
        <f t="shared" si="4"/>
        <v>48.677237523605733</v>
      </c>
      <c r="H17" s="17">
        <f t="shared" si="5"/>
        <v>13.39595400850048</v>
      </c>
      <c r="I17" s="17">
        <f t="shared" si="6"/>
        <v>0.49317694500140263</v>
      </c>
      <c r="J17" s="17">
        <f t="shared" si="7"/>
        <v>20.781869119556561</v>
      </c>
      <c r="K17" s="17">
        <f t="shared" si="8"/>
        <v>1.4841057995060276</v>
      </c>
      <c r="L17" s="17">
        <f t="shared" si="9"/>
        <v>36.177429516674771</v>
      </c>
      <c r="M17" s="17">
        <f t="shared" si="10"/>
        <v>53.671629992414104</v>
      </c>
      <c r="N17" s="17">
        <f t="shared" si="11"/>
        <v>47.226398238194349</v>
      </c>
      <c r="O17" s="23">
        <f t="shared" si="12"/>
        <v>1.1404865833924889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1.1900755534842338E-2</v>
      </c>
      <c r="D21" s="17">
        <f t="shared" si="1"/>
        <v>0</v>
      </c>
      <c r="E21" s="17">
        <f t="shared" si="2"/>
        <v>1.1848005113570462E-2</v>
      </c>
      <c r="F21" s="17">
        <f t="shared" si="3"/>
        <v>5.7121984048935565E-2</v>
      </c>
      <c r="G21" s="17">
        <f t="shared" si="4"/>
        <v>0</v>
      </c>
      <c r="H21" s="17">
        <f t="shared" si="5"/>
        <v>4.4465638804731644E-2</v>
      </c>
      <c r="I21" s="17">
        <f t="shared" si="6"/>
        <v>2.2370237688397188E-2</v>
      </c>
      <c r="J21" s="17">
        <f t="shared" si="7"/>
        <v>0</v>
      </c>
      <c r="K21" s="17">
        <f t="shared" si="8"/>
        <v>2.1277643162498642E-2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1.5197862151742823E-2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4.042565991347659E-3</v>
      </c>
      <c r="D22" s="17">
        <f t="shared" si="1"/>
        <v>0</v>
      </c>
      <c r="E22" s="17">
        <f t="shared" si="2"/>
        <v>4.0246472080873357E-3</v>
      </c>
      <c r="F22" s="17">
        <f t="shared" si="3"/>
        <v>4.9020289951420453E-3</v>
      </c>
      <c r="G22" s="17">
        <f t="shared" si="4"/>
        <v>0</v>
      </c>
      <c r="H22" s="17">
        <f t="shared" si="5"/>
        <v>3.8159012565385426E-3</v>
      </c>
      <c r="I22" s="17">
        <f t="shared" si="6"/>
        <v>1.2529093180424378E-2</v>
      </c>
      <c r="J22" s="17">
        <f t="shared" si="7"/>
        <v>0</v>
      </c>
      <c r="K22" s="17">
        <f t="shared" si="8"/>
        <v>1.1917154281335045E-2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5.4658400058008568E-3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0.23519066956768792</v>
      </c>
      <c r="D25" s="17">
        <f t="shared" ref="D25:O25" si="13">SUM(D15:D24)</f>
        <v>0.38850658934288235</v>
      </c>
      <c r="E25" s="17">
        <f t="shared" si="13"/>
        <v>0.23587024653506178</v>
      </c>
      <c r="F25" s="17">
        <f t="shared" si="13"/>
        <v>3.4334998580886458</v>
      </c>
      <c r="G25" s="17">
        <f t="shared" si="13"/>
        <v>48.723579353958115</v>
      </c>
      <c r="H25" s="17">
        <f t="shared" si="13"/>
        <v>13.468285795252648</v>
      </c>
      <c r="I25" s="17">
        <f t="shared" si="13"/>
        <v>0.53363088949929904</v>
      </c>
      <c r="J25" s="17">
        <f t="shared" si="13"/>
        <v>21.040968962607845</v>
      </c>
      <c r="K25" s="17">
        <f t="shared" si="13"/>
        <v>1.5352387236016019</v>
      </c>
      <c r="L25" s="17">
        <f t="shared" si="13"/>
        <v>36.177429516674771</v>
      </c>
      <c r="M25" s="17">
        <f t="shared" si="13"/>
        <v>54.075076466238151</v>
      </c>
      <c r="N25" s="17">
        <f t="shared" si="13"/>
        <v>47.481206537451641</v>
      </c>
      <c r="O25" s="17">
        <f t="shared" si="13"/>
        <v>1.1706478481556166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5.3180569864325206E-2</v>
      </c>
      <c r="D29" s="17">
        <f>(SUMIFS(MESKENOG2,KAYNAK,A29,SEBEP,B29,SÜRE,"Uzun",BİLDİRİM,"Bildirimli",İL,$B$10,İLÇE,$B$11)/VLOOKUP($B$11,ABONE2,4,FALSE))</f>
        <v>5.1773897326364816E-2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5.3174334750197221E-2</v>
      </c>
      <c r="F29" s="17">
        <f>(SUMIFS(TARIMSALAG2,KAYNAK,A29,SEBEP,B29,SÜRE,"Uzun",BİLDİRİM,"Bildirimli",İL,$B$10,İLÇE,$B$11)/VLOOKUP($B$11,ABONE2,6,FALSE))</f>
        <v>1.8028928670907736</v>
      </c>
      <c r="G29" s="17">
        <f>(SUMIFS(TARIMSALOG2,KAYNAK,A29,SEBEP,B29,SÜRE,"Uzun",BİLDİRİM,"Bildirimli",İL,$B$10,İLÇE,$B$11)/VLOOKUP($B$11,ABONE2,7,FALSE))</f>
        <v>10.561621386627499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3.7435378549914975</v>
      </c>
      <c r="I29" s="17">
        <f>(SUMIFS(TICARETHANEAG2,KAYNAK,A29,SEBEP,B29,SÜRE,"Uzun",BİLDİRİM,"Bildirimli",İL,$B$10,İLÇE,$B$11)/VLOOKUP($B$11,ABONE2,9,FALSE))</f>
        <v>0.17218833665875044</v>
      </c>
      <c r="J29" s="17">
        <f>(SUMIFS(TICARETHANEOG2,KAYNAK,A29,SEBEP,B29,SÜRE,"Uzun",BİLDİRİM,"Bildirimli",İL,$B$10,İLÇE,$B$11)/VLOOKUP($B$11,ABONE2,10,FALSE))</f>
        <v>2.2347571472950918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0.2729271586230424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1.4155514262720874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0.89403247975079203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0.27776983487454604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5.3180569864325206E-2</v>
      </c>
      <c r="D33" s="17">
        <f t="shared" ref="D33:O33" si="14">SUM(D28:D32)</f>
        <v>5.1773897326364816E-2</v>
      </c>
      <c r="E33" s="17">
        <f t="shared" si="14"/>
        <v>5.3174334750197221E-2</v>
      </c>
      <c r="F33" s="17">
        <f t="shared" si="14"/>
        <v>1.8028928670907736</v>
      </c>
      <c r="G33" s="17">
        <f t="shared" si="14"/>
        <v>10.561621386627499</v>
      </c>
      <c r="H33" s="17">
        <f t="shared" si="14"/>
        <v>3.7435378549914975</v>
      </c>
      <c r="I33" s="17">
        <f t="shared" si="14"/>
        <v>0.17218833665875044</v>
      </c>
      <c r="J33" s="17">
        <f t="shared" si="14"/>
        <v>2.2347571472950918</v>
      </c>
      <c r="K33" s="17">
        <f t="shared" si="14"/>
        <v>0.2729271586230424</v>
      </c>
      <c r="L33" s="17">
        <f t="shared" si="14"/>
        <v>0</v>
      </c>
      <c r="M33" s="17">
        <f t="shared" si="14"/>
        <v>1.4155514262720874</v>
      </c>
      <c r="N33" s="17">
        <f t="shared" si="14"/>
        <v>0.89403247975079203</v>
      </c>
      <c r="O33" s="17">
        <f t="shared" si="14"/>
        <v>0.27776983487454604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9.042762126031971E-2</v>
      </c>
      <c r="D17" s="17">
        <f t="shared" si="1"/>
        <v>1.5095471904303999</v>
      </c>
      <c r="E17" s="17">
        <f t="shared" si="2"/>
        <v>9.3680109073815049E-2</v>
      </c>
      <c r="F17" s="17">
        <f t="shared" si="3"/>
        <v>0.25702399951123023</v>
      </c>
      <c r="G17" s="17">
        <f t="shared" si="4"/>
        <v>1.3248571824478956</v>
      </c>
      <c r="H17" s="17">
        <f t="shared" si="5"/>
        <v>0.28082260727047759</v>
      </c>
      <c r="I17" s="17">
        <f t="shared" si="6"/>
        <v>0.19115779022620044</v>
      </c>
      <c r="J17" s="17">
        <f t="shared" si="7"/>
        <v>3.0976272074064144</v>
      </c>
      <c r="K17" s="17">
        <f t="shared" si="8"/>
        <v>0.28703172136136845</v>
      </c>
      <c r="L17" s="17">
        <f t="shared" si="9"/>
        <v>2.0288254143088538</v>
      </c>
      <c r="M17" s="17">
        <f t="shared" si="10"/>
        <v>83.356509072129697</v>
      </c>
      <c r="N17" s="17">
        <f t="shared" si="11"/>
        <v>32.526706785991671</v>
      </c>
      <c r="O17" s="23">
        <f t="shared" si="12"/>
        <v>0.14444377992617036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2.315808623062772E-2</v>
      </c>
      <c r="D18" s="17">
        <f t="shared" si="1"/>
        <v>2.875256732945114E-2</v>
      </c>
      <c r="E18" s="17">
        <f t="shared" si="2"/>
        <v>2.3170908252106426E-2</v>
      </c>
      <c r="F18" s="17">
        <f t="shared" si="3"/>
        <v>3.7471852073543553E-2</v>
      </c>
      <c r="G18" s="17">
        <f t="shared" si="4"/>
        <v>3.2169230052467933E-2</v>
      </c>
      <c r="H18" s="17">
        <f t="shared" si="5"/>
        <v>3.7353673481988571E-2</v>
      </c>
      <c r="I18" s="17">
        <f t="shared" si="6"/>
        <v>7.8749048412723205E-2</v>
      </c>
      <c r="J18" s="17">
        <f t="shared" si="7"/>
        <v>1.4088761455521366</v>
      </c>
      <c r="K18" s="17">
        <f t="shared" si="8"/>
        <v>0.12262513840643324</v>
      </c>
      <c r="L18" s="17">
        <f t="shared" si="9"/>
        <v>0.45053079085791015</v>
      </c>
      <c r="M18" s="17">
        <f t="shared" si="10"/>
        <v>22.795653112097252</v>
      </c>
      <c r="N18" s="17">
        <f t="shared" si="11"/>
        <v>8.8299516613226636</v>
      </c>
      <c r="O18" s="23">
        <f t="shared" si="12"/>
        <v>4.1611868529919799E-2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1.7533302977976738E-2</v>
      </c>
      <c r="D21" s="17">
        <f t="shared" si="1"/>
        <v>0</v>
      </c>
      <c r="E21" s="17">
        <f t="shared" si="2"/>
        <v>1.7493118306082217E-2</v>
      </c>
      <c r="F21" s="17">
        <f t="shared" si="3"/>
        <v>1.8392918847868343E-2</v>
      </c>
      <c r="G21" s="17">
        <f t="shared" si="4"/>
        <v>0</v>
      </c>
      <c r="H21" s="17">
        <f t="shared" si="5"/>
        <v>1.7982999144863523E-2</v>
      </c>
      <c r="I21" s="17">
        <f t="shared" si="6"/>
        <v>2.2982097481187663E-2</v>
      </c>
      <c r="J21" s="17">
        <f t="shared" si="7"/>
        <v>0</v>
      </c>
      <c r="K21" s="17">
        <f t="shared" si="8"/>
        <v>2.2224001071079628E-2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1.8138020659637984E-2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1.8083313563288127E-5</v>
      </c>
      <c r="D22" s="17">
        <f t="shared" si="1"/>
        <v>0</v>
      </c>
      <c r="E22" s="17">
        <f t="shared" si="2"/>
        <v>1.8041868319159331E-5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1.4824532431304792E-5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0.13113709378248745</v>
      </c>
      <c r="D25" s="17">
        <f t="shared" ref="D25:O25" si="13">SUM(D15:D24)</f>
        <v>1.5382997577598509</v>
      </c>
      <c r="E25" s="17">
        <f t="shared" si="13"/>
        <v>0.13436217750032287</v>
      </c>
      <c r="F25" s="17">
        <f t="shared" si="13"/>
        <v>0.31288877043264213</v>
      </c>
      <c r="G25" s="17">
        <f t="shared" si="13"/>
        <v>1.3570264125003635</v>
      </c>
      <c r="H25" s="17">
        <f t="shared" si="13"/>
        <v>0.33615927989732969</v>
      </c>
      <c r="I25" s="17">
        <f t="shared" si="13"/>
        <v>0.2928889361201113</v>
      </c>
      <c r="J25" s="17">
        <f t="shared" si="13"/>
        <v>4.5065033529585508</v>
      </c>
      <c r="K25" s="17">
        <f t="shared" si="13"/>
        <v>0.43188086083888133</v>
      </c>
      <c r="L25" s="17">
        <f t="shared" si="13"/>
        <v>2.4793562051667637</v>
      </c>
      <c r="M25" s="17">
        <f t="shared" si="13"/>
        <v>106.15216218422695</v>
      </c>
      <c r="N25" s="17">
        <f t="shared" si="13"/>
        <v>41.356658447314331</v>
      </c>
      <c r="O25" s="17">
        <f t="shared" si="13"/>
        <v>0.20420849364815946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4.2343264538408032E-2</v>
      </c>
      <c r="D29" s="17">
        <f>(SUMIFS(MESKENOG2,KAYNAK,A29,SEBEP,B29,SÜRE,"Uzun",BİLDİRİM,"Bildirimli",İL,$B$10,İLÇE,$B$11)/VLOOKUP($B$11,ABONE2,4,FALSE))</f>
        <v>3.4290849544487183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5.0105356128993174E-2</v>
      </c>
      <c r="F29" s="17">
        <f>(SUMIFS(TARIMSALAG2,KAYNAK,A29,SEBEP,B29,SÜRE,"Uzun",BİLDİRİM,"Bildirimli",İL,$B$10,İLÇE,$B$11)/VLOOKUP($B$11,ABONE2,6,FALSE))</f>
        <v>0.27986735624204706</v>
      </c>
      <c r="G29" s="17">
        <f>(SUMIFS(TARIMSALOG2,KAYNAK,A29,SEBEP,B29,SÜRE,"Uzun",BİLDİRİM,"Bildirimli",İL,$B$10,İLÇE,$B$11)/VLOOKUP($B$11,ABONE2,7,FALSE))</f>
        <v>0.37049061216874335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0.28188706058925056</v>
      </c>
      <c r="I29" s="17">
        <f>(SUMIFS(TICARETHANEAG2,KAYNAK,A29,SEBEP,B29,SÜRE,"Uzun",BİLDİRİM,"Bildirimli",İL,$B$10,İLÇE,$B$11)/VLOOKUP($B$11,ABONE2,9,FALSE))</f>
        <v>0.13340631108764042</v>
      </c>
      <c r="J29" s="17">
        <f>(SUMIFS(TICARETHANEOG2,KAYNAK,A29,SEBEP,B29,SÜRE,"Uzun",BİLDİRİM,"Bildirimli",İL,$B$10,İLÇE,$B$11)/VLOOKUP($B$11,ABONE2,10,FALSE))</f>
        <v>1.690330203774018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0.18476360842845604</v>
      </c>
      <c r="L29" s="17">
        <f>(SUMIFS(SANAYIAG2,KAYNAK,A29,SEBEP,B29,SÜRE,"Uzun",BİLDİRİM,"Bildirimli",İL,$B$10,İLÇE,$B$11)/VLOOKUP($B$11,ABONE2,12,FALSE))</f>
        <v>6.8342013628293341E-2</v>
      </c>
      <c r="M29" s="17">
        <f>(SUMIFS(SANAYIOG2,KAYNAK,A29,SEBEP,B29,SÜRE,"Uzun",BİLDİRİM,"Bildirimli",İL,$B$10,İLÇE,$B$11)/VLOOKUP($B$11,ABONE2,13,FALSE))</f>
        <v>6.1748504960438879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2.3582826945341413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7.9524656343802833E-2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2.7623548464588074E-3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2.7560237904506717E-3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6.2234900718312232E-3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6.0181996066915539E-3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3.0688426031357991E-3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4.5105619384866839E-2</v>
      </c>
      <c r="D33" s="17">
        <f t="shared" ref="D33:O33" si="14">SUM(D28:D32)</f>
        <v>3.4290849544487183</v>
      </c>
      <c r="E33" s="17">
        <f t="shared" si="14"/>
        <v>5.2861379919443847E-2</v>
      </c>
      <c r="F33" s="17">
        <f t="shared" si="14"/>
        <v>0.27986735624204706</v>
      </c>
      <c r="G33" s="17">
        <f t="shared" si="14"/>
        <v>0.37049061216874335</v>
      </c>
      <c r="H33" s="17">
        <f t="shared" si="14"/>
        <v>0.28188706058925056</v>
      </c>
      <c r="I33" s="17">
        <f t="shared" si="14"/>
        <v>0.13962980115947166</v>
      </c>
      <c r="J33" s="17">
        <f t="shared" si="14"/>
        <v>1.690330203774018</v>
      </c>
      <c r="K33" s="17">
        <f t="shared" si="14"/>
        <v>0.1907818080351476</v>
      </c>
      <c r="L33" s="17">
        <f t="shared" si="14"/>
        <v>6.8342013628293341E-2</v>
      </c>
      <c r="M33" s="17">
        <f t="shared" si="14"/>
        <v>6.1748504960438879</v>
      </c>
      <c r="N33" s="17">
        <f t="shared" si="14"/>
        <v>2.3582826945341413</v>
      </c>
      <c r="O33" s="17">
        <f t="shared" si="14"/>
        <v>8.2593498946938626E-2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0.14544873446251994</v>
      </c>
      <c r="D17" s="17">
        <f t="shared" si="1"/>
        <v>5.4481666950724126</v>
      </c>
      <c r="E17" s="17">
        <f t="shared" si="2"/>
        <v>0.14819361545965587</v>
      </c>
      <c r="F17" s="17">
        <f t="shared" si="3"/>
        <v>3.2589874066842248</v>
      </c>
      <c r="G17" s="17">
        <f t="shared" si="4"/>
        <v>22.051411600811427</v>
      </c>
      <c r="H17" s="17">
        <f t="shared" si="5"/>
        <v>5.4298022103918937</v>
      </c>
      <c r="I17" s="17">
        <f t="shared" si="6"/>
        <v>0.75434654746292462</v>
      </c>
      <c r="J17" s="17">
        <f t="shared" si="7"/>
        <v>14.669305436566468</v>
      </c>
      <c r="K17" s="17">
        <f t="shared" si="8"/>
        <v>1.0895032782556129</v>
      </c>
      <c r="L17" s="17">
        <f t="shared" si="9"/>
        <v>10.533064994024182</v>
      </c>
      <c r="M17" s="17">
        <f t="shared" si="10"/>
        <v>98.233376157860306</v>
      </c>
      <c r="N17" s="17">
        <f t="shared" si="11"/>
        <v>58.831787084252774</v>
      </c>
      <c r="O17" s="23">
        <f t="shared" si="12"/>
        <v>0.84479169799646825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4.1149360127250248E-2</v>
      </c>
      <c r="D18" s="17">
        <f t="shared" si="1"/>
        <v>0.14003759712572095</v>
      </c>
      <c r="E18" s="17">
        <f t="shared" si="2"/>
        <v>4.1200548299918247E-2</v>
      </c>
      <c r="F18" s="17">
        <f t="shared" si="3"/>
        <v>0.15599455801383336</v>
      </c>
      <c r="G18" s="17">
        <f t="shared" si="4"/>
        <v>0.7947286368667037</v>
      </c>
      <c r="H18" s="17">
        <f t="shared" si="5"/>
        <v>0.22977819442406874</v>
      </c>
      <c r="I18" s="17">
        <f t="shared" si="6"/>
        <v>7.402121628811234E-2</v>
      </c>
      <c r="J18" s="17">
        <f t="shared" si="7"/>
        <v>5.930828484724274</v>
      </c>
      <c r="K18" s="17">
        <f t="shared" si="8"/>
        <v>0.21508871009932692</v>
      </c>
      <c r="L18" s="17">
        <f t="shared" si="9"/>
        <v>0.16800965570748386</v>
      </c>
      <c r="M18" s="17">
        <f t="shared" si="10"/>
        <v>1.742481741496303</v>
      </c>
      <c r="N18" s="17">
        <f t="shared" si="11"/>
        <v>1.0351102246926307</v>
      </c>
      <c r="O18" s="23">
        <f t="shared" si="12"/>
        <v>9.0040266854579706E-2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4.3757183851124296E-4</v>
      </c>
      <c r="D20" s="17">
        <f t="shared" si="1"/>
        <v>0</v>
      </c>
      <c r="E20" s="17">
        <f t="shared" si="2"/>
        <v>4.3734533530414557E-4</v>
      </c>
      <c r="F20" s="17">
        <f t="shared" si="3"/>
        <v>8.852757793333892E-4</v>
      </c>
      <c r="G20" s="17">
        <f t="shared" si="4"/>
        <v>0</v>
      </c>
      <c r="H20" s="17">
        <f t="shared" si="5"/>
        <v>7.8301277444967998E-4</v>
      </c>
      <c r="I20" s="17">
        <f t="shared" si="6"/>
        <v>8.0051585470735796E-4</v>
      </c>
      <c r="J20" s="17">
        <f t="shared" si="7"/>
        <v>0</v>
      </c>
      <c r="K20" s="17">
        <f t="shared" si="8"/>
        <v>7.8123457051890589E-4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5.2962968033435037E-4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4.2084474055877341E-2</v>
      </c>
      <c r="D21" s="17">
        <f t="shared" si="1"/>
        <v>0</v>
      </c>
      <c r="E21" s="17">
        <f t="shared" si="2"/>
        <v>4.2062689591010734E-2</v>
      </c>
      <c r="F21" s="17">
        <f t="shared" si="3"/>
        <v>1.0782465257881306</v>
      </c>
      <c r="G21" s="17">
        <f t="shared" si="4"/>
        <v>0</v>
      </c>
      <c r="H21" s="17">
        <f t="shared" si="5"/>
        <v>0.95369242377085506</v>
      </c>
      <c r="I21" s="17">
        <f t="shared" si="6"/>
        <v>0.28227270026730733</v>
      </c>
      <c r="J21" s="17">
        <f t="shared" si="7"/>
        <v>0</v>
      </c>
      <c r="K21" s="17">
        <f t="shared" si="8"/>
        <v>0.2754738590944672</v>
      </c>
      <c r="L21" s="17">
        <f t="shared" si="9"/>
        <v>6.9835758267518528</v>
      </c>
      <c r="M21" s="17">
        <f t="shared" si="10"/>
        <v>0</v>
      </c>
      <c r="N21" s="17">
        <f t="shared" si="11"/>
        <v>3.1375485598450354</v>
      </c>
      <c r="O21" s="23">
        <f t="shared" si="12"/>
        <v>0.1695912918135323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1.7597380487156588E-4</v>
      </c>
      <c r="D22" s="17">
        <f t="shared" si="1"/>
        <v>0</v>
      </c>
      <c r="E22" s="17">
        <f t="shared" si="2"/>
        <v>1.7588271438616316E-4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8.1319282888037158E-5</v>
      </c>
      <c r="J22" s="17">
        <f t="shared" si="7"/>
        <v>0</v>
      </c>
      <c r="K22" s="17">
        <f t="shared" si="8"/>
        <v>7.9360620615272361E-5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1.4249360763587214E-4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0.2292961142890303</v>
      </c>
      <c r="D25" s="17">
        <f t="shared" ref="D25:O25" si="13">SUM(D15:D24)</f>
        <v>5.5882042921981334</v>
      </c>
      <c r="E25" s="17">
        <f t="shared" si="13"/>
        <v>0.23207008140027516</v>
      </c>
      <c r="F25" s="17">
        <f t="shared" si="13"/>
        <v>4.4941137662655226</v>
      </c>
      <c r="G25" s="17">
        <f t="shared" si="13"/>
        <v>22.846140237678132</v>
      </c>
      <c r="H25" s="17">
        <f t="shared" si="13"/>
        <v>6.6140558413612665</v>
      </c>
      <c r="I25" s="17">
        <f t="shared" si="13"/>
        <v>1.1115222991559397</v>
      </c>
      <c r="J25" s="17">
        <f t="shared" si="13"/>
        <v>20.600133921290741</v>
      </c>
      <c r="K25" s="17">
        <f t="shared" si="13"/>
        <v>1.5809264426405412</v>
      </c>
      <c r="L25" s="17">
        <f t="shared" si="13"/>
        <v>17.684650476483519</v>
      </c>
      <c r="M25" s="17">
        <f t="shared" si="13"/>
        <v>99.975857899356612</v>
      </c>
      <c r="N25" s="17">
        <f t="shared" si="13"/>
        <v>63.004445868790441</v>
      </c>
      <c r="O25" s="17">
        <f t="shared" si="13"/>
        <v>1.1050953799525505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9.026479798102939E-2</v>
      </c>
      <c r="D29" s="17">
        <f>(SUMIFS(MESKENOG2,KAYNAK,A29,SEBEP,B29,SÜRE,"Uzun",BİLDİRİM,"Bildirimli",İL,$B$10,İLÇE,$B$11)/VLOOKUP($B$11,ABONE2,4,FALSE))</f>
        <v>2.8893947496810521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9.1713730145630445E-2</v>
      </c>
      <c r="F29" s="17">
        <f>(SUMIFS(TARIMSALAG2,KAYNAK,A29,SEBEP,B29,SÜRE,"Uzun",BİLDİRİM,"Bildirimli",İL,$B$10,İLÇE,$B$11)/VLOOKUP($B$11,ABONE2,6,FALSE))</f>
        <v>1.2488296177378728</v>
      </c>
      <c r="G29" s="17">
        <f>(SUMIFS(TARIMSALOG2,KAYNAK,A29,SEBEP,B29,SÜRE,"Uzun",BİLDİRİM,"Bildirimli",İL,$B$10,İLÇE,$B$11)/VLOOKUP($B$11,ABONE2,7,FALSE))</f>
        <v>6.8319443788877363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1.8937654732242826</v>
      </c>
      <c r="I29" s="17">
        <f>(SUMIFS(TICARETHANEAG2,KAYNAK,A29,SEBEP,B29,SÜRE,"Uzun",BİLDİRİM,"Bildirimli",İL,$B$10,İLÇE,$B$11)/VLOOKUP($B$11,ABONE2,9,FALSE))</f>
        <v>0.796864753709151</v>
      </c>
      <c r="J29" s="17">
        <f>(SUMIFS(TICARETHANEOG2,KAYNAK,A29,SEBEP,B29,SÜRE,"Uzun",BİLDİRİM,"Bildirimli",İL,$B$10,İLÇE,$B$11)/VLOOKUP($B$11,ABONE2,10,FALSE))</f>
        <v>8.9255646168171765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0.99265322088512364</v>
      </c>
      <c r="L29" s="17">
        <f>(SUMIFS(SANAYIAG2,KAYNAK,A29,SEBEP,B29,SÜRE,"Uzun",BİLDİRİM,"Bildirimli",İL,$B$10,İLÇE,$B$11)/VLOOKUP($B$11,ABONE2,12,FALSE))</f>
        <v>9.0257580268235884</v>
      </c>
      <c r="M29" s="17">
        <f>(SUMIFS(SANAYIOG2,KAYNAK,A29,SEBEP,B29,SÜRE,"Uzun",BİLDİRİM,"Bildirimli",İL,$B$10,İLÇE,$B$11)/VLOOKUP($B$11,ABONE2,13,FALSE))</f>
        <v>122.70127569100976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71.629666305650744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0.4702398256037012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3.879187752817774E-2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3.8771797431845764E-2</v>
      </c>
      <c r="F31" s="17">
        <f>(SUMIFS(TARIMSALAG2,KAYNAK,A31,SEBEP,B31,SÜRE,"Uzun",BİLDİRİM,"Bildirimli",İL,$B$10,İLÇE,$B$11)/VLOOKUP($B$11,ABONE2,6,FALSE))</f>
        <v>0.2505896838361274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0.22164271085869269</v>
      </c>
      <c r="I31" s="17">
        <f>(SUMIFS(TICARETHANEAG2,KAYNAK,A31,SEBEP,B31,SÜRE,"Uzun",BİLDİRİM,"Bildirimli",İL,$B$10,İLÇE,$B$11)/VLOOKUP($B$11,ABONE2,9,FALSE))</f>
        <v>0.16919382565500518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0.16511861063433811</v>
      </c>
      <c r="L31" s="17">
        <f>(SUMIFS(SANAYIAG2,KAYNAK,A31,SEBEP,B31,SÜRE,"Uzun",BİLDİRİM,"Bildirimli",İL,$B$10,İLÇE,$B$11)/VLOOKUP($B$11,ABONE2,12,FALSE))</f>
        <v>18.253211596497668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8.2007182534989518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8.4027722791585241E-2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0.12905667550920713</v>
      </c>
      <c r="D33" s="17">
        <f t="shared" ref="D33:O33" si="14">SUM(D28:D32)</f>
        <v>2.8893947496810521</v>
      </c>
      <c r="E33" s="17">
        <f t="shared" si="14"/>
        <v>0.13048552757747622</v>
      </c>
      <c r="F33" s="17">
        <f t="shared" si="14"/>
        <v>1.4994193015740003</v>
      </c>
      <c r="G33" s="17">
        <f t="shared" si="14"/>
        <v>6.8319443788877363</v>
      </c>
      <c r="H33" s="17">
        <f t="shared" si="14"/>
        <v>2.115408184082975</v>
      </c>
      <c r="I33" s="17">
        <f t="shared" si="14"/>
        <v>0.96605857936415618</v>
      </c>
      <c r="J33" s="17">
        <f t="shared" si="14"/>
        <v>8.9255646168171765</v>
      </c>
      <c r="K33" s="17">
        <f t="shared" si="14"/>
        <v>1.1577718315194618</v>
      </c>
      <c r="L33" s="17">
        <f t="shared" si="14"/>
        <v>27.278969623321256</v>
      </c>
      <c r="M33" s="17">
        <f t="shared" si="14"/>
        <v>122.70127569100976</v>
      </c>
      <c r="N33" s="17">
        <f t="shared" si="14"/>
        <v>79.830384559149692</v>
      </c>
      <c r="O33" s="17">
        <f t="shared" si="14"/>
        <v>0.55426754839528647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0.11126116389988333</v>
      </c>
      <c r="D17" s="17">
        <f t="shared" si="1"/>
        <v>0.23512928855716675</v>
      </c>
      <c r="E17" s="17">
        <f t="shared" si="2"/>
        <v>0.1113025137680948</v>
      </c>
      <c r="F17" s="17">
        <f t="shared" si="3"/>
        <v>0.87284603990563869</v>
      </c>
      <c r="G17" s="17">
        <f t="shared" si="4"/>
        <v>1.5769093571535304</v>
      </c>
      <c r="H17" s="17">
        <f t="shared" si="5"/>
        <v>0.98814138519383543</v>
      </c>
      <c r="I17" s="17">
        <f t="shared" si="6"/>
        <v>0.19516197260939674</v>
      </c>
      <c r="J17" s="17">
        <f t="shared" si="7"/>
        <v>4.9413574110074761</v>
      </c>
      <c r="K17" s="17">
        <f t="shared" si="8"/>
        <v>0.34502374841695393</v>
      </c>
      <c r="L17" s="17">
        <f t="shared" si="9"/>
        <v>1.7089966744467353</v>
      </c>
      <c r="M17" s="17">
        <f t="shared" si="10"/>
        <v>52.000179408321038</v>
      </c>
      <c r="N17" s="17">
        <f t="shared" si="11"/>
        <v>42.605123293201665</v>
      </c>
      <c r="O17" s="23">
        <f t="shared" si="12"/>
        <v>0.25619000707930784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3.3039699591129165E-2</v>
      </c>
      <c r="D21" s="17">
        <f t="shared" si="1"/>
        <v>0</v>
      </c>
      <c r="E21" s="17">
        <f t="shared" si="2"/>
        <v>3.3028670222374129E-2</v>
      </c>
      <c r="F21" s="17">
        <f t="shared" si="3"/>
        <v>0.10109767750101749</v>
      </c>
      <c r="G21" s="17">
        <f t="shared" si="4"/>
        <v>0</v>
      </c>
      <c r="H21" s="17">
        <f t="shared" si="5"/>
        <v>8.4542218141372139E-2</v>
      </c>
      <c r="I21" s="17">
        <f t="shared" si="6"/>
        <v>6.9734018881659435E-2</v>
      </c>
      <c r="J21" s="17">
        <f t="shared" si="7"/>
        <v>0</v>
      </c>
      <c r="K21" s="17">
        <f t="shared" si="8"/>
        <v>6.753215761415747E-2</v>
      </c>
      <c r="L21" s="17">
        <f t="shared" si="9"/>
        <v>39.227651167900753</v>
      </c>
      <c r="M21" s="17">
        <f t="shared" si="10"/>
        <v>0</v>
      </c>
      <c r="N21" s="17">
        <f t="shared" si="11"/>
        <v>7.3282425258715689</v>
      </c>
      <c r="O21" s="23">
        <f t="shared" si="12"/>
        <v>5.1178544468628011E-2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5.8886349197936297E-4</v>
      </c>
      <c r="D22" s="17">
        <f t="shared" si="1"/>
        <v>0</v>
      </c>
      <c r="E22" s="17">
        <f t="shared" si="2"/>
        <v>5.886669165661542E-4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7.312524133516017E-4</v>
      </c>
      <c r="J22" s="17">
        <f t="shared" si="7"/>
        <v>0</v>
      </c>
      <c r="K22" s="17">
        <f t="shared" si="8"/>
        <v>7.0816301750796572E-4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5.7236640977664679E-4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0.14488972698299188</v>
      </c>
      <c r="D25" s="17">
        <f t="shared" ref="D25:O25" si="13">SUM(D15:D24)</f>
        <v>0.23512928855716675</v>
      </c>
      <c r="E25" s="17">
        <f t="shared" si="13"/>
        <v>0.14491985090703507</v>
      </c>
      <c r="F25" s="17">
        <f t="shared" si="13"/>
        <v>0.9739437174066562</v>
      </c>
      <c r="G25" s="17">
        <f t="shared" si="13"/>
        <v>1.5769093571535304</v>
      </c>
      <c r="H25" s="17">
        <f t="shared" si="13"/>
        <v>1.0726836033352076</v>
      </c>
      <c r="I25" s="17">
        <f t="shared" si="13"/>
        <v>0.26562724390440778</v>
      </c>
      <c r="J25" s="17">
        <f t="shared" si="13"/>
        <v>4.9413574110074761</v>
      </c>
      <c r="K25" s="17">
        <f t="shared" si="13"/>
        <v>0.4132640690486194</v>
      </c>
      <c r="L25" s="17">
        <f t="shared" si="13"/>
        <v>40.93664784234749</v>
      </c>
      <c r="M25" s="17">
        <f t="shared" si="13"/>
        <v>52.000179408321038</v>
      </c>
      <c r="N25" s="17">
        <f t="shared" si="13"/>
        <v>49.933365819073231</v>
      </c>
      <c r="O25" s="17">
        <f t="shared" si="13"/>
        <v>0.3079409179577125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5.4427394803951014E-2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5.4409225758375618E-2</v>
      </c>
      <c r="F29" s="17">
        <f>(SUMIFS(TARIMSALAG2,KAYNAK,A29,SEBEP,B29,SÜRE,"Uzun",BİLDİRİM,"Bildirimli",İL,$B$10,İLÇE,$B$11)/VLOOKUP($B$11,ABONE2,6,FALSE))</f>
        <v>4.1522142072636402E-2</v>
      </c>
      <c r="G29" s="17">
        <f>(SUMIFS(TARIMSALOG2,KAYNAK,A29,SEBEP,B29,SÜRE,"Uzun",BİLDİRİM,"Bildirimli",İL,$B$10,İLÇE,$B$11)/VLOOKUP($B$11,ABONE2,7,FALSE))</f>
        <v>0.1034356652064327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5.1660919158229797E-2</v>
      </c>
      <c r="I29" s="17">
        <f>(SUMIFS(TICARETHANEAG2,KAYNAK,A29,SEBEP,B29,SÜRE,"Uzun",BİLDİRİM,"Bildirimli",İL,$B$10,İLÇE,$B$11)/VLOOKUP($B$11,ABONE2,9,FALSE))</f>
        <v>0.11337256072185253</v>
      </c>
      <c r="J29" s="17">
        <f>(SUMIFS(TICARETHANEOG2,KAYNAK,A29,SEBEP,B29,SÜRE,"Uzun",BİLDİRİM,"Bildirimli",İL,$B$10,İLÇE,$B$11)/VLOOKUP($B$11,ABONE2,10,FALSE))</f>
        <v>0.35855243815869037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0.12111414917977857</v>
      </c>
      <c r="L29" s="17">
        <f>(SUMIFS(SANAYIAG2,KAYNAK,A29,SEBEP,B29,SÜRE,"Uzun",BİLDİRİM,"Bildirimli",İL,$B$10,İLÇE,$B$11)/VLOOKUP($B$11,ABONE2,12,FALSE))</f>
        <v>3.22533465798546</v>
      </c>
      <c r="M29" s="17">
        <f>(SUMIFS(SANAYIOG2,KAYNAK,A29,SEBEP,B29,SÜRE,"Uzun",BİLDİRİM,"Bildirimli",İL,$B$10,İLÇE,$B$11)/VLOOKUP($B$11,ABONE2,13,FALSE))</f>
        <v>3.6753532890884868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3.5912838744868223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6.9568164436097382E-2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1.164359599020761E-2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1.1639709105175363E-2</v>
      </c>
      <c r="F30" s="17">
        <f>(SUMIFS(TARIMSALAG2,KAYNAK,A30,SEBEP,B30,SÜRE,"Uzun",BİLDİRİM,"Bildirimli",İL,$B$10,İLÇE,$B$11)/VLOOKUP($B$11,ABONE2,6,FALSE))</f>
        <v>5.6918733928715319E-2</v>
      </c>
      <c r="G30" s="17">
        <f>(SUMIFS(TARIMSALOG2,KAYNAK,A30,SEBEP,B30,SÜRE,"Uzun",BİLDİRİM,"Bildirimli",İL,$B$10,İLÇE,$B$11)/VLOOKUP($B$11,ABONE2,7,FALSE))</f>
        <v>0.21281654934838842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8.2448103259795305E-2</v>
      </c>
      <c r="I30" s="17">
        <f>(SUMIFS(TICARETHANEAG2,KAYNAK,A30,SEBEP,B30,SÜRE,"Uzun",BİLDİRİM,"Bildirimli",İL,$B$10,İLÇE,$B$11)/VLOOKUP($B$11,ABONE2,9,FALSE))</f>
        <v>2.6601093732482196E-2</v>
      </c>
      <c r="J30" s="17">
        <f>(SUMIFS(TICARETHANEOG2,KAYNAK,A30,SEBEP,B30,SÜRE,"Uzun",BİLDİRİM,"Bildirimli",İL,$B$10,İLÇE,$B$11)/VLOOKUP($B$11,ABONE2,10,FALSE))</f>
        <v>0.22095753849770083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3.2737925291611965E-2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2.0465836368583896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1.6642548255771519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2.1353941271675288E-2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1.2647039053884803E-2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1.2642817197781061E-2</v>
      </c>
      <c r="F31" s="17">
        <f>(SUMIFS(TARIMSALAG2,KAYNAK,A31,SEBEP,B31,SÜRE,"Uzun",BİLDİRİM,"Bildirimli",İL,$B$10,İLÇE,$B$11)/VLOOKUP($B$11,ABONE2,6,FALSE))</f>
        <v>9.3962933976045691E-3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7.8575839304777829E-3</v>
      </c>
      <c r="I31" s="17">
        <f>(SUMIFS(TICARETHANEAG2,KAYNAK,A31,SEBEP,B31,SÜRE,"Uzun",BİLDİRİM,"Bildirimli",İL,$B$10,İLÇE,$B$11)/VLOOKUP($B$11,ABONE2,9,FALSE))</f>
        <v>3.0690317621260902E-2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2.9721266607977626E-2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1.507520829405749E-2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7.8718029848043422E-2</v>
      </c>
      <c r="D33" s="17">
        <f t="shared" ref="D33:O33" si="14">SUM(D28:D32)</f>
        <v>0</v>
      </c>
      <c r="E33" s="17">
        <f t="shared" si="14"/>
        <v>7.869175206133204E-2</v>
      </c>
      <c r="F33" s="17">
        <f t="shared" si="14"/>
        <v>0.1078371693989563</v>
      </c>
      <c r="G33" s="17">
        <f t="shared" si="14"/>
        <v>0.31625221455482111</v>
      </c>
      <c r="H33" s="17">
        <f t="shared" si="14"/>
        <v>0.14196660634850289</v>
      </c>
      <c r="I33" s="17">
        <f t="shared" si="14"/>
        <v>0.17066397207559564</v>
      </c>
      <c r="J33" s="17">
        <f t="shared" si="14"/>
        <v>0.57950997665639115</v>
      </c>
      <c r="K33" s="17">
        <f t="shared" si="14"/>
        <v>0.18357334107936818</v>
      </c>
      <c r="L33" s="17">
        <f t="shared" si="14"/>
        <v>3.22533465798546</v>
      </c>
      <c r="M33" s="17">
        <f t="shared" si="14"/>
        <v>5.721936925946876</v>
      </c>
      <c r="N33" s="17">
        <f t="shared" si="14"/>
        <v>5.2555387000639744</v>
      </c>
      <c r="O33" s="17">
        <f t="shared" si="14"/>
        <v>0.10599731400183017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0.42790908664240929</v>
      </c>
      <c r="D17" s="17">
        <f t="shared" si="1"/>
        <v>3.2611866868128767</v>
      </c>
      <c r="E17" s="17">
        <f t="shared" si="2"/>
        <v>0.43115881325021399</v>
      </c>
      <c r="F17" s="17">
        <f t="shared" si="3"/>
        <v>0.89042786053168355</v>
      </c>
      <c r="G17" s="17">
        <f t="shared" si="4"/>
        <v>10.981577234305396</v>
      </c>
      <c r="H17" s="17">
        <f t="shared" si="5"/>
        <v>4.3135739378542146</v>
      </c>
      <c r="I17" s="17">
        <f t="shared" si="6"/>
        <v>0.64217494795802099</v>
      </c>
      <c r="J17" s="17">
        <f t="shared" si="7"/>
        <v>20.552635347788208</v>
      </c>
      <c r="K17" s="17">
        <f t="shared" si="8"/>
        <v>1.80755668628535</v>
      </c>
      <c r="L17" s="17">
        <f t="shared" si="9"/>
        <v>22.199202609985004</v>
      </c>
      <c r="M17" s="17">
        <f t="shared" si="10"/>
        <v>581.74964531963644</v>
      </c>
      <c r="N17" s="17">
        <f t="shared" si="11"/>
        <v>528.09412341597124</v>
      </c>
      <c r="O17" s="23">
        <f t="shared" si="12"/>
        <v>1.4577686467977091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4.0413307049442869E-2</v>
      </c>
      <c r="D21" s="17">
        <f t="shared" si="1"/>
        <v>0</v>
      </c>
      <c r="E21" s="17">
        <f t="shared" si="2"/>
        <v>4.0366953596741993E-2</v>
      </c>
      <c r="F21" s="17">
        <f t="shared" si="3"/>
        <v>9.6177189571967359E-2</v>
      </c>
      <c r="G21" s="17">
        <f t="shared" si="4"/>
        <v>0</v>
      </c>
      <c r="H21" s="17">
        <f t="shared" si="5"/>
        <v>6.3551711837307054E-2</v>
      </c>
      <c r="I21" s="17">
        <f t="shared" si="6"/>
        <v>5.1663819829537612E-2</v>
      </c>
      <c r="J21" s="17">
        <f t="shared" si="7"/>
        <v>0</v>
      </c>
      <c r="K21" s="17">
        <f t="shared" si="8"/>
        <v>4.8639878094765374E-2</v>
      </c>
      <c r="L21" s="17">
        <f t="shared" si="9"/>
        <v>3.3604208781773095</v>
      </c>
      <c r="M21" s="17">
        <f t="shared" si="10"/>
        <v>0</v>
      </c>
      <c r="N21" s="17">
        <f t="shared" si="11"/>
        <v>0.32223213900330366</v>
      </c>
      <c r="O21" s="23">
        <f t="shared" si="12"/>
        <v>4.2264678759811124E-2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2.6738999696292756E-4</v>
      </c>
      <c r="D22" s="17">
        <f t="shared" si="1"/>
        <v>0</v>
      </c>
      <c r="E22" s="17">
        <f t="shared" si="2"/>
        <v>2.6708330467561378E-4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4.5137764734812859E-4</v>
      </c>
      <c r="J22" s="17">
        <f t="shared" si="7"/>
        <v>0</v>
      </c>
      <c r="K22" s="17">
        <f t="shared" si="8"/>
        <v>4.2495800376654932E-4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2.9088516873232174E-4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0.46858978368881504</v>
      </c>
      <c r="D25" s="17">
        <f t="shared" ref="D25:O25" si="13">SUM(D15:D24)</f>
        <v>3.2611866868128767</v>
      </c>
      <c r="E25" s="17">
        <f t="shared" si="13"/>
        <v>0.47179285015163158</v>
      </c>
      <c r="F25" s="17">
        <f t="shared" si="13"/>
        <v>0.98660505010365096</v>
      </c>
      <c r="G25" s="17">
        <f t="shared" si="13"/>
        <v>10.981577234305396</v>
      </c>
      <c r="H25" s="17">
        <f t="shared" si="13"/>
        <v>4.3771256496915214</v>
      </c>
      <c r="I25" s="17">
        <f t="shared" si="13"/>
        <v>0.69429014543490675</v>
      </c>
      <c r="J25" s="17">
        <f t="shared" si="13"/>
        <v>20.552635347788208</v>
      </c>
      <c r="K25" s="17">
        <f t="shared" si="13"/>
        <v>1.856621522383882</v>
      </c>
      <c r="L25" s="17">
        <f t="shared" si="13"/>
        <v>25.559623488162313</v>
      </c>
      <c r="M25" s="17">
        <f t="shared" si="13"/>
        <v>581.74964531963644</v>
      </c>
      <c r="N25" s="17">
        <f t="shared" si="13"/>
        <v>528.41635555497453</v>
      </c>
      <c r="O25" s="17">
        <f t="shared" si="13"/>
        <v>1.5003242107262524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6.1317413493976718E-3</v>
      </c>
      <c r="D29" s="17">
        <f>(SUMIFS(MESKENOG2,KAYNAK,A29,SEBEP,B29,SÜRE,"Uzun",BİLDİRİM,"Bildirimli",İL,$B$10,İLÇE,$B$11)/VLOOKUP($B$11,ABONE2,4,FALSE))</f>
        <v>5.1221576050375889E-2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6.1834587086710682E-3</v>
      </c>
      <c r="F29" s="17">
        <f>(SUMIFS(TARIMSALAG2,KAYNAK,A29,SEBEP,B29,SÜRE,"Uzun",BİLDİRİM,"Bildirimli",İL,$B$10,İLÇE,$B$11)/VLOOKUP($B$11,ABONE2,6,FALSE))</f>
        <v>1.9776739978840167E-2</v>
      </c>
      <c r="G29" s="17">
        <f>(SUMIFS(TARIMSALOG2,KAYNAK,A29,SEBEP,B29,SÜRE,"Uzun",BİLDİRİM,"Bildirimli",İL,$B$10,İLÇE,$B$11)/VLOOKUP($B$11,ABONE2,7,FALSE))</f>
        <v>0.97478827021873171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0.34373824847011081</v>
      </c>
      <c r="I29" s="17">
        <f>(SUMIFS(TICARETHANEAG2,KAYNAK,A29,SEBEP,B29,SÜRE,"Uzun",BİLDİRİM,"Bildirimli",İL,$B$10,İLÇE,$B$11)/VLOOKUP($B$11,ABONE2,9,FALSE))</f>
        <v>7.9748384428893031E-3</v>
      </c>
      <c r="J29" s="17">
        <f>(SUMIFS(TICARETHANEOG2,KAYNAK,A29,SEBEP,B29,SÜRE,"Uzun",BİLDİRİM,"Bildirimli",İL,$B$10,İLÇE,$B$11)/VLOOKUP($B$11,ABONE2,10,FALSE))</f>
        <v>1.3147058891263175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8.4459282940452948E-2</v>
      </c>
      <c r="L29" s="17">
        <f>(SUMIFS(SANAYIAG2,KAYNAK,A29,SEBEP,B29,SÜRE,"Uzun",BİLDİRİM,"Bildirimli",İL,$B$10,İLÇE,$B$11)/VLOOKUP($B$11,ABONE2,12,FALSE))</f>
        <v>2.5420672414285714E-3</v>
      </c>
      <c r="M29" s="17">
        <f>(SUMIFS(SANAYIOG2,KAYNAK,A29,SEBEP,B29,SÜRE,"Uzun",BİLDİRİM,"Bildirimli",İL,$B$10,İLÇE,$B$11)/VLOOKUP($B$11,ABONE2,13,FALSE))</f>
        <v>0.19570348190618683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0.17718115447257987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2.1126682582433762E-2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3.231141191546777E-3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3.2274351214098048E-3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4.8780904200717185E-4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4.5925702774280276E-4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2.7530629864774389E-3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9.3628825409444484E-3</v>
      </c>
      <c r="D33" s="17">
        <f t="shared" ref="D33:O33" si="14">SUM(D28:D32)</f>
        <v>5.1221576050375889E-2</v>
      </c>
      <c r="E33" s="17">
        <f t="shared" si="14"/>
        <v>9.4108938300808721E-3</v>
      </c>
      <c r="F33" s="17">
        <f t="shared" si="14"/>
        <v>1.9776739978840167E-2</v>
      </c>
      <c r="G33" s="17">
        <f t="shared" si="14"/>
        <v>0.97478827021873171</v>
      </c>
      <c r="H33" s="17">
        <f t="shared" si="14"/>
        <v>0.34373824847011081</v>
      </c>
      <c r="I33" s="17">
        <f t="shared" si="14"/>
        <v>8.4626474848964756E-3</v>
      </c>
      <c r="J33" s="17">
        <f t="shared" si="14"/>
        <v>1.3147058891263175</v>
      </c>
      <c r="K33" s="17">
        <f t="shared" si="14"/>
        <v>8.4918539968195747E-2</v>
      </c>
      <c r="L33" s="17">
        <f t="shared" si="14"/>
        <v>2.5420672414285714E-3</v>
      </c>
      <c r="M33" s="17">
        <f t="shared" si="14"/>
        <v>0.19570348190618683</v>
      </c>
      <c r="N33" s="17">
        <f t="shared" si="14"/>
        <v>0.17718115447257987</v>
      </c>
      <c r="O33" s="17">
        <f t="shared" si="14"/>
        <v>2.38797455689112E-2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0.10718690847487465</v>
      </c>
      <c r="D17" s="17">
        <f t="shared" si="1"/>
        <v>2.8466798092748031</v>
      </c>
      <c r="E17" s="17">
        <f t="shared" si="2"/>
        <v>0.1141486990742092</v>
      </c>
      <c r="F17" s="17">
        <f t="shared" si="3"/>
        <v>0.85299642941807508</v>
      </c>
      <c r="G17" s="17">
        <f t="shared" si="4"/>
        <v>89.872456004543977</v>
      </c>
      <c r="H17" s="17">
        <f t="shared" si="5"/>
        <v>8.5859999884694158</v>
      </c>
      <c r="I17" s="17">
        <f t="shared" si="6"/>
        <v>0.17478781792243811</v>
      </c>
      <c r="J17" s="17">
        <f t="shared" si="7"/>
        <v>6.1920760740937446</v>
      </c>
      <c r="K17" s="17">
        <f t="shared" si="8"/>
        <v>0.33751718686622267</v>
      </c>
      <c r="L17" s="17">
        <f t="shared" si="9"/>
        <v>2.0711690594978434</v>
      </c>
      <c r="M17" s="17">
        <f t="shared" si="10"/>
        <v>102.8360748476743</v>
      </c>
      <c r="N17" s="17">
        <f t="shared" si="11"/>
        <v>57.033844943957725</v>
      </c>
      <c r="O17" s="23">
        <f t="shared" si="12"/>
        <v>0.31452549262297297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2.930030919330666E-3</v>
      </c>
      <c r="D18" s="17">
        <f t="shared" si="1"/>
        <v>0</v>
      </c>
      <c r="E18" s="17">
        <f t="shared" si="2"/>
        <v>2.9225849202174727E-3</v>
      </c>
      <c r="F18" s="17">
        <f t="shared" si="3"/>
        <v>1.8566085527209624E-4</v>
      </c>
      <c r="G18" s="17">
        <f t="shared" si="4"/>
        <v>0</v>
      </c>
      <c r="H18" s="17">
        <f t="shared" si="5"/>
        <v>1.6953274057169193E-4</v>
      </c>
      <c r="I18" s="17">
        <f t="shared" si="6"/>
        <v>2.2510393645786548E-3</v>
      </c>
      <c r="J18" s="17">
        <f t="shared" si="7"/>
        <v>2.352226561632197E-2</v>
      </c>
      <c r="K18" s="17">
        <f t="shared" si="8"/>
        <v>2.8262907198808715E-3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2.8586641088341686E-3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0.10986616716927375</v>
      </c>
      <c r="D21" s="17">
        <f t="shared" si="1"/>
        <v>0</v>
      </c>
      <c r="E21" s="17">
        <f t="shared" si="2"/>
        <v>0.1095869675956736</v>
      </c>
      <c r="F21" s="17">
        <f t="shared" si="3"/>
        <v>3.9078441372784274E-2</v>
      </c>
      <c r="G21" s="17">
        <f t="shared" si="4"/>
        <v>0</v>
      </c>
      <c r="H21" s="17">
        <f t="shared" si="5"/>
        <v>3.5683748485855545E-2</v>
      </c>
      <c r="I21" s="17">
        <f t="shared" si="6"/>
        <v>0.38314129236831845</v>
      </c>
      <c r="J21" s="17">
        <f t="shared" si="7"/>
        <v>0</v>
      </c>
      <c r="K21" s="17">
        <f t="shared" si="8"/>
        <v>0.37277975772529082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0.15764340630789336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1.6696559293120122E-4</v>
      </c>
      <c r="D22" s="17">
        <f t="shared" si="1"/>
        <v>0</v>
      </c>
      <c r="E22" s="17">
        <f t="shared" si="2"/>
        <v>1.6654128831083102E-4</v>
      </c>
      <c r="F22" s="17">
        <f t="shared" si="3"/>
        <v>2.5228910303125003E-4</v>
      </c>
      <c r="G22" s="17">
        <f t="shared" si="4"/>
        <v>0</v>
      </c>
      <c r="H22" s="17">
        <f t="shared" si="5"/>
        <v>2.3037307993964651E-4</v>
      </c>
      <c r="I22" s="17">
        <f t="shared" si="6"/>
        <v>6.1121237752064048E-4</v>
      </c>
      <c r="J22" s="17">
        <f t="shared" si="7"/>
        <v>0</v>
      </c>
      <c r="K22" s="17">
        <f t="shared" si="8"/>
        <v>5.9468297087595203E-4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2.4771682839345744E-4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0.22015007215641028</v>
      </c>
      <c r="D25" s="17">
        <f t="shared" ref="D25:O25" si="13">SUM(D15:D24)</f>
        <v>2.8466798092748031</v>
      </c>
      <c r="E25" s="17">
        <f t="shared" si="13"/>
        <v>0.22682479287841112</v>
      </c>
      <c r="F25" s="17">
        <f t="shared" si="13"/>
        <v>0.89251282074916261</v>
      </c>
      <c r="G25" s="17">
        <f t="shared" si="13"/>
        <v>89.872456004543977</v>
      </c>
      <c r="H25" s="17">
        <f t="shared" si="13"/>
        <v>8.6220836427757828</v>
      </c>
      <c r="I25" s="17">
        <f t="shared" si="13"/>
        <v>0.56079136203285584</v>
      </c>
      <c r="J25" s="17">
        <f t="shared" si="13"/>
        <v>6.2155983397100663</v>
      </c>
      <c r="K25" s="17">
        <f t="shared" si="13"/>
        <v>0.71371791828227027</v>
      </c>
      <c r="L25" s="17">
        <f t="shared" si="13"/>
        <v>2.0711690594978434</v>
      </c>
      <c r="M25" s="17">
        <f t="shared" si="13"/>
        <v>102.8360748476743</v>
      </c>
      <c r="N25" s="17">
        <f t="shared" si="13"/>
        <v>57.033844943957725</v>
      </c>
      <c r="O25" s="17">
        <f t="shared" si="13"/>
        <v>0.47527527986809398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1.0607623076448247</v>
      </c>
      <c r="D29" s="17">
        <f>(SUMIFS(MESKENOG2,KAYNAK,A29,SEBEP,B29,SÜRE,"Uzun",BİLDİRİM,"Bildirimli",İL,$B$10,İLÇE,$B$11)/VLOOKUP($B$11,ABONE2,4,FALSE))</f>
        <v>16.23007297827326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1.099311618867471</v>
      </c>
      <c r="F29" s="17">
        <f>(SUMIFS(TARIMSALAG2,KAYNAK,A29,SEBEP,B29,SÜRE,"Uzun",BİLDİRİM,"Bildirimli",İL,$B$10,İLÇE,$B$11)/VLOOKUP($B$11,ABONE2,6,FALSE))</f>
        <v>1.2644390389453148</v>
      </c>
      <c r="G29" s="17">
        <f>(SUMIFS(TARIMSALOG2,KAYNAK,A29,SEBEP,B29,SÜRE,"Uzun",BİLDİRİM,"Bildirimli",İL,$B$10,İLÇE,$B$11)/VLOOKUP($B$11,ABONE2,7,FALSE))</f>
        <v>8.5210895377718252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1.8948147388433756</v>
      </c>
      <c r="I29" s="17">
        <f>(SUMIFS(TICARETHANEAG2,KAYNAK,A29,SEBEP,B29,SÜRE,"Uzun",BİLDİRİM,"Bildirimli",İL,$B$10,İLÇE,$B$11)/VLOOKUP($B$11,ABONE2,9,FALSE))</f>
        <v>2.4510566120931099</v>
      </c>
      <c r="J29" s="17">
        <f>(SUMIFS(TICARETHANEOG2,KAYNAK,A29,SEBEP,B29,SÜRE,"Uzun",BİLDİRİM,"Bildirimli",İL,$B$10,İLÇE,$B$11)/VLOOKUP($B$11,ABONE2,10,FALSE))</f>
        <v>45.003100321295115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3.6018187037986338</v>
      </c>
      <c r="L29" s="17">
        <f>(SUMIFS(SANAYIAG2,KAYNAK,A29,SEBEP,B29,SÜRE,"Uzun",BİLDİRİM,"Bildirimli",İL,$B$10,İLÇE,$B$11)/VLOOKUP($B$11,ABONE2,12,FALSE))</f>
        <v>43.422080443540651</v>
      </c>
      <c r="M29" s="17">
        <f>(SUMIFS(SANAYIOG2,KAYNAK,A29,SEBEP,B29,SÜRE,"Uzun",BİLDİRİM,"Bildirimli",İL,$B$10,İLÇE,$B$11)/VLOOKUP($B$11,ABONE2,13,FALSE))</f>
        <v>12.303274060604851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26.448186052848396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1.5901881774774629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2.4335130993375455E-2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2.4273288859696707E-2</v>
      </c>
      <c r="F31" s="17">
        <f>(SUMIFS(TARIMSALAG2,KAYNAK,A31,SEBEP,B31,SÜRE,"Uzun",BİLDİRİM,"Bildirimli",İL,$B$10,İLÇE,$B$11)/VLOOKUP($B$11,ABONE2,6,FALSE))</f>
        <v>6.8377772655530962E-4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6.2437885333939381E-4</v>
      </c>
      <c r="I31" s="17">
        <f>(SUMIFS(TICARETHANEAG2,KAYNAK,A31,SEBEP,B31,SÜRE,"Uzun",BİLDİRİM,"Bildirimli",İL,$B$10,İLÇE,$B$11)/VLOOKUP($B$11,ABONE2,9,FALSE))</f>
        <v>1.9860759645013881E-2</v>
      </c>
      <c r="J31" s="17">
        <f>(SUMIFS(TICARETHANEOG2,KAYNAK,A31,SEBEP,B31,SÜRE,"Uzun",BİLDİRİM,"Bildirimli",İL,$B$10,İLÇE,$B$11)/VLOOKUP($B$11,ABONE2,10,FALSE))</f>
        <v>7.5309252886022731E-3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1.9527316060697894E-2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2.2990463994248127E-2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1.0850974386382002</v>
      </c>
      <c r="D33" s="17">
        <f t="shared" ref="D33:O33" si="14">SUM(D28:D32)</f>
        <v>16.23007297827326</v>
      </c>
      <c r="E33" s="17">
        <f t="shared" si="14"/>
        <v>1.1235849077271678</v>
      </c>
      <c r="F33" s="17">
        <f t="shared" si="14"/>
        <v>1.2651228166718702</v>
      </c>
      <c r="G33" s="17">
        <f t="shared" si="14"/>
        <v>8.5210895377718252</v>
      </c>
      <c r="H33" s="17">
        <f t="shared" si="14"/>
        <v>1.8954391176967149</v>
      </c>
      <c r="I33" s="17">
        <f t="shared" si="14"/>
        <v>2.4709173717381239</v>
      </c>
      <c r="J33" s="17">
        <f t="shared" si="14"/>
        <v>45.010631246583721</v>
      </c>
      <c r="K33" s="17">
        <f t="shared" si="14"/>
        <v>3.6213460198593315</v>
      </c>
      <c r="L33" s="17">
        <f t="shared" si="14"/>
        <v>43.422080443540651</v>
      </c>
      <c r="M33" s="17">
        <f t="shared" si="14"/>
        <v>12.303274060604851</v>
      </c>
      <c r="N33" s="17">
        <f t="shared" si="14"/>
        <v>26.448186052848396</v>
      </c>
      <c r="O33" s="17">
        <f t="shared" si="14"/>
        <v>1.6131786414717111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1.0774536566628272E-2</v>
      </c>
      <c r="D15" s="17">
        <f t="shared" ref="D15:D24" si="1">(SUMIFS(MESKENOG2,KAYNAK,A15,SEBEP,B15,SÜRE,"Uzun",BİLDİRİM,"Bildirimsiz")/VLOOKUP($B$10,ABONE2,4,FALSE))</f>
        <v>0.13228535951923573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1.0870363224108788E-2</v>
      </c>
      <c r="F15" s="17">
        <f t="shared" ref="F15:F24" si="3">(SUMIFS(TARIMSALAG2,KAYNAK,A15,SEBEP,B15,SÜRE,"Uzun",BİLDİRİM,"Bildirimsiz")/VLOOKUP($B$10,ABONE2,6,FALSE))</f>
        <v>1.0702345150509454E-2</v>
      </c>
      <c r="G15" s="17">
        <f t="shared" ref="G15:G24" si="4">(SUMIFS(TARIMSALOG2,KAYNAK,A15,SEBEP,B15,SÜRE,"Uzun",BİLDİRİM,"Bildirimsiz")/VLOOKUP($B$10,ABONE2,7,FALSE))</f>
        <v>4.2931710623233144E-2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1.7486007055159687E-2</v>
      </c>
      <c r="I15" s="17">
        <f t="shared" ref="I15:I24" si="6">(SUMIFS(TICARETHANEAG2,KAYNAK,A15,SEBEP,B15,SÜRE,"Uzun",BİLDİRİM,"Bildirimsiz")/VLOOKUP($B$10,ABONE2,9,FALSE))</f>
        <v>2.7174140002580074E-2</v>
      </c>
      <c r="J15" s="17">
        <f t="shared" ref="J15:J24" si="7">(SUMIFS(TICARETHANEOG2,KAYNAK,A15,SEBEP,B15,SÜRE,"Uzun",BİLDİRİM,"Bildirimsiz")/VLOOKUP($B$10,ABONE2,10,FALSE))</f>
        <v>0.87648246900110216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4.947390669002405E-2</v>
      </c>
      <c r="L15" s="17">
        <f t="shared" ref="L15:L24" si="9">(SUMIFS(SANAYIAG2,KAYNAK,A15,SEBEP,B15,SÜRE,"Uzun",BİLDİRİM,"Bildirimsiz")/VLOOKUP($B$10,ABONE2,12,FALSE))</f>
        <v>1.1512948098439253</v>
      </c>
      <c r="M15" s="17">
        <f t="shared" ref="M15:M24" si="10">(SUMIFS(SANAYIOG2,KAYNAK,A15,SEBEP,B15,SÜRE,"Uzun",BİLDİRİM,"Bildirimsiz")/VLOOKUP($B$10,ABONE2,13,FALSE))</f>
        <v>3.3693891232120476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2.2150169230875139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2.0263063353111743E-2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0.1648962629951797</v>
      </c>
      <c r="D17" s="17">
        <f t="shared" si="1"/>
        <v>4.9640595912865546</v>
      </c>
      <c r="E17" s="17">
        <f t="shared" si="2"/>
        <v>0.16868101047098771</v>
      </c>
      <c r="F17" s="17">
        <f t="shared" si="3"/>
        <v>2.7253149089741471</v>
      </c>
      <c r="G17" s="17">
        <f t="shared" si="4"/>
        <v>11.686719800565864</v>
      </c>
      <c r="H17" s="17">
        <f t="shared" si="5"/>
        <v>4.6115183784990323</v>
      </c>
      <c r="I17" s="17">
        <f t="shared" si="6"/>
        <v>0.36769106668361307</v>
      </c>
      <c r="J17" s="17">
        <f t="shared" si="7"/>
        <v>17.084786241144272</v>
      </c>
      <c r="K17" s="17">
        <f t="shared" si="8"/>
        <v>0.80662155794801338</v>
      </c>
      <c r="L17" s="17">
        <f t="shared" si="9"/>
        <v>15.505146702663227</v>
      </c>
      <c r="M17" s="17">
        <f t="shared" si="10"/>
        <v>172.46849878377162</v>
      </c>
      <c r="N17" s="17">
        <f t="shared" si="11"/>
        <v>90.779397924190931</v>
      </c>
      <c r="O17" s="23">
        <f t="shared" si="12"/>
        <v>0.52527597922206581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2.2488370902288789E-2</v>
      </c>
      <c r="D18" s="17">
        <f t="shared" si="1"/>
        <v>7.5085590665374277E-2</v>
      </c>
      <c r="E18" s="17">
        <f t="shared" si="2"/>
        <v>2.252985046468654E-2</v>
      </c>
      <c r="F18" s="17">
        <f t="shared" si="3"/>
        <v>7.080865845858135E-2</v>
      </c>
      <c r="G18" s="17">
        <f t="shared" si="4"/>
        <v>0.33486916148653023</v>
      </c>
      <c r="H18" s="17">
        <f t="shared" si="5"/>
        <v>0.12638831845621556</v>
      </c>
      <c r="I18" s="17">
        <f t="shared" si="6"/>
        <v>4.9213506989916299E-2</v>
      </c>
      <c r="J18" s="17">
        <f t="shared" si="7"/>
        <v>1.286272979458349</v>
      </c>
      <c r="K18" s="17">
        <f t="shared" si="8"/>
        <v>8.1694217083819742E-2</v>
      </c>
      <c r="L18" s="17">
        <f t="shared" si="9"/>
        <v>3.5698078531717932</v>
      </c>
      <c r="M18" s="17">
        <f t="shared" si="10"/>
        <v>8.9814164114911481</v>
      </c>
      <c r="N18" s="17">
        <f t="shared" si="11"/>
        <v>6.1650300928255826</v>
      </c>
      <c r="O18" s="23">
        <f t="shared" si="12"/>
        <v>4.341639705747348E-2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1.7036444593580807E-3</v>
      </c>
      <c r="D20" s="17">
        <f t="shared" si="1"/>
        <v>0.1681597194000829</v>
      </c>
      <c r="E20" s="17">
        <f t="shared" si="2"/>
        <v>1.83491613451674E-3</v>
      </c>
      <c r="F20" s="17">
        <f t="shared" si="3"/>
        <v>9.7354528476864002E-2</v>
      </c>
      <c r="G20" s="17">
        <f t="shared" si="4"/>
        <v>2.0149811189856613E-2</v>
      </c>
      <c r="H20" s="17">
        <f t="shared" si="5"/>
        <v>8.1104419551747062E-2</v>
      </c>
      <c r="I20" s="17">
        <f t="shared" si="6"/>
        <v>6.4973832190699417E-3</v>
      </c>
      <c r="J20" s="17">
        <f t="shared" si="7"/>
        <v>7.2763991844862652E-2</v>
      </c>
      <c r="K20" s="17">
        <f t="shared" si="8"/>
        <v>8.2373048247674063E-3</v>
      </c>
      <c r="L20" s="17">
        <f t="shared" si="9"/>
        <v>3.9537823770075808E-3</v>
      </c>
      <c r="M20" s="17">
        <f t="shared" si="10"/>
        <v>0.53944781301812372</v>
      </c>
      <c r="N20" s="17">
        <f t="shared" si="11"/>
        <v>0.26075839094116993</v>
      </c>
      <c r="O20" s="23">
        <f t="shared" si="12"/>
        <v>5.571221606792371E-3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5.0376003973706458E-2</v>
      </c>
      <c r="D21" s="17">
        <f t="shared" si="1"/>
        <v>0</v>
      </c>
      <c r="E21" s="17">
        <f t="shared" si="2"/>
        <v>5.0336276120987462E-2</v>
      </c>
      <c r="F21" s="17">
        <f t="shared" si="3"/>
        <v>0.41524147151262697</v>
      </c>
      <c r="G21" s="17">
        <f t="shared" si="4"/>
        <v>1.1543400933052002E-3</v>
      </c>
      <c r="H21" s="17">
        <f t="shared" si="5"/>
        <v>0.32808409011793338</v>
      </c>
      <c r="I21" s="17">
        <f t="shared" si="6"/>
        <v>0.10856869123563344</v>
      </c>
      <c r="J21" s="17">
        <f t="shared" si="7"/>
        <v>6.7744202452457096E-4</v>
      </c>
      <c r="K21" s="17">
        <f t="shared" si="8"/>
        <v>0.10573585703057904</v>
      </c>
      <c r="L21" s="17">
        <f t="shared" si="9"/>
        <v>1.9919065995829153</v>
      </c>
      <c r="M21" s="17">
        <f t="shared" si="10"/>
        <v>0</v>
      </c>
      <c r="N21" s="17">
        <f t="shared" si="11"/>
        <v>1.0366563720690141</v>
      </c>
      <c r="O21" s="23">
        <f t="shared" si="12"/>
        <v>6.8862449106083426E-2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1.2128041592171391E-3</v>
      </c>
      <c r="D22" s="17">
        <f t="shared" si="1"/>
        <v>0</v>
      </c>
      <c r="E22" s="17">
        <f t="shared" si="2"/>
        <v>1.2118477096932842E-3</v>
      </c>
      <c r="F22" s="17">
        <f t="shared" si="3"/>
        <v>6.0783789573230231E-4</v>
      </c>
      <c r="G22" s="17">
        <f t="shared" si="4"/>
        <v>0</v>
      </c>
      <c r="H22" s="17">
        <f t="shared" si="5"/>
        <v>4.7989970281405635E-4</v>
      </c>
      <c r="I22" s="17">
        <f t="shared" si="6"/>
        <v>2.4387264405389946E-3</v>
      </c>
      <c r="J22" s="17">
        <f t="shared" si="7"/>
        <v>0</v>
      </c>
      <c r="K22" s="17">
        <f t="shared" si="8"/>
        <v>2.3746942995818386E-3</v>
      </c>
      <c r="L22" s="17">
        <f t="shared" si="9"/>
        <v>4.6068275123590186E-2</v>
      </c>
      <c r="M22" s="17">
        <f t="shared" si="10"/>
        <v>0</v>
      </c>
      <c r="N22" s="17">
        <f t="shared" si="11"/>
        <v>2.397550716840741E-2</v>
      </c>
      <c r="O22" s="23">
        <f t="shared" si="12"/>
        <v>1.4086035862654013E-3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1.3284595633114208E-6</v>
      </c>
      <c r="D24" s="17">
        <f t="shared" si="1"/>
        <v>0</v>
      </c>
      <c r="E24" s="17">
        <f t="shared" si="2"/>
        <v>1.3274119048686841E-6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1.0716497478731546E-6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0.25145295151594177</v>
      </c>
      <c r="D25" s="17">
        <f t="shared" ref="D25:O25" si="13">SUM(D15:D24)</f>
        <v>5.3395902608712476</v>
      </c>
      <c r="E25" s="17">
        <f t="shared" si="13"/>
        <v>0.25546559153688542</v>
      </c>
      <c r="F25" s="17">
        <f t="shared" si="13"/>
        <v>3.3200297504684615</v>
      </c>
      <c r="G25" s="17">
        <f t="shared" si="13"/>
        <v>12.08582482395879</v>
      </c>
      <c r="H25" s="17">
        <f t="shared" si="13"/>
        <v>5.1650611133829019</v>
      </c>
      <c r="I25" s="17">
        <f t="shared" si="13"/>
        <v>0.56158351457135181</v>
      </c>
      <c r="J25" s="17">
        <f t="shared" si="13"/>
        <v>19.320983123473113</v>
      </c>
      <c r="K25" s="17">
        <f t="shared" si="13"/>
        <v>1.0541375378767854</v>
      </c>
      <c r="L25" s="17">
        <f t="shared" si="13"/>
        <v>22.268178022762456</v>
      </c>
      <c r="M25" s="17">
        <f t="shared" si="13"/>
        <v>185.35875213149293</v>
      </c>
      <c r="N25" s="17">
        <f t="shared" si="13"/>
        <v>100.48083521028262</v>
      </c>
      <c r="O25" s="17">
        <f t="shared" si="13"/>
        <v>0.66479878558154004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6.0930175265046776E-3</v>
      </c>
      <c r="D28" s="17">
        <f>(SUMIFS(MESKENOG2,KAYNAK,A28,SEBEP,B28,SÜRE,"Uzun",BİLDİRİM,"Bildirimli")/VLOOKUP($B$10,ABONE2,4,FALSE))</f>
        <v>3.5282978323578323E-2</v>
      </c>
      <c r="E28" s="17">
        <f>(SUMIFS(MESKENAG2,KAYNAK,A28,SEBEP,B28,SÜRE,"Uzun",BİLDİRİM,"Bildirimli")+SUMIFS(MESKENOG2,KAYNAK,A28,SEBEP,B28,SÜRE,"Uzun",BİLDİRİM,"Bildirimli"))/VLOOKUP($B$10,ABONE2,5,FALSE)</f>
        <v>6.1160375037149538E-3</v>
      </c>
      <c r="F28" s="17">
        <f>(SUMIFS(TARIMSALAG2,KAYNAK,A28,SEBEP,B28,SÜRE,"Uzun",BİLDİRİM,"Bildirimli")/VLOOKUP($B$10,ABONE2,6,FALSE))</f>
        <v>5.9950326865216418E-2</v>
      </c>
      <c r="G28" s="17">
        <f>(SUMIFS(TARIMSALOG2,KAYNAK,A28,SEBEP,B28,SÜRE,"Uzun",BİLDİRİM,"Bildirimli")/VLOOKUP($B$10,ABONE2,7,FALSE))</f>
        <v>0.26218188661213981</v>
      </c>
      <c r="H28" s="17">
        <f>(SUMIFS(TARIMSALAG2,KAYNAK,A28,SEBEP,B28,SÜRE,"Uzun",BİLDİRİM,"Bildirimli")+SUMIFS(TARIMSALOG2,KAYNAK,A28,SEBEP,B28,SÜRE,"Uzun",BİLDİRİM,"Bildirimli"))/VLOOKUP($B$10,ABONE2,8,FALSE)</f>
        <v>0.10251618280594976</v>
      </c>
      <c r="I28" s="17">
        <f>(SUMIFS(TICARETHANEAG2,KAYNAK,A28,SEBEP,B28,SÜRE,"Uzun",BİLDİRİM,"Bildirimli")/VLOOKUP($B$10,ABONE2,9,FALSE))</f>
        <v>9.9229611068517021E-3</v>
      </c>
      <c r="J28" s="17">
        <f>(SUMIFS(TICARETHANEOG2,KAYNAK,A28,SEBEP,B28,SÜRE,"Uzun",BİLDİRİM,"Bildirimli")/VLOOKUP($B$10,ABONE2,10,FALSE))</f>
        <v>0.35634658571048794</v>
      </c>
      <c r="K28" s="17">
        <f>(SUMIFS(TICARETHANEAG2,KAYNAK,A28,SEBEP,B28,SÜRE,"Uzun",BİLDİRİM,"Bildirimli")+SUMIFS(TICARETHANEOG2,KAYNAK,A28,SEBEP,B28,SÜRE,"Uzun",BİLDİRİM,"Bildirimli"))/VLOOKUP($B$10,ABONE2,11,FALSE)</f>
        <v>1.9018793256277387E-2</v>
      </c>
      <c r="L28" s="17">
        <f>(SUMIFS(SANAYIAG2,KAYNAK,A28,SEBEP,B28,SÜRE,"Uzun",BİLDİRİM,"Bildirimli")/VLOOKUP($B$10,ABONE2,12,FALSE))</f>
        <v>0.18099610759832002</v>
      </c>
      <c r="M28" s="17">
        <f>(SUMIFS(SANAYIOG2,KAYNAK,A28,SEBEP,B28,SÜRE,"Uzun",BİLDİRİM,"Bildirimli")/VLOOKUP($B$10,ABONE2,13,FALSE))</f>
        <v>2.7644664705985456</v>
      </c>
      <c r="N28" s="17">
        <f>(SUMIFS(SANAYIAG2,KAYNAK,A28,SEBEP,B28,SÜRE,"Uzun",BİLDİRİM,"Bildirimli")+SUMIFS(SANAYIOG2,KAYNAK,A28,SEBEP,B28,SÜRE,"Uzun",BİLDİRİM,"Bildirimli"))/VLOOKUP($B$10,ABONE2,14,FALSE)</f>
        <v>1.4199400683985559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1.2960865374235835E-2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0.10658189525568702</v>
      </c>
      <c r="D29" s="17">
        <f>(SUMIFS(MESKENOG2,KAYNAK,A29,SEBEP,B29,SÜRE,"Uzun",BİLDİRİM,"Bildirimli")/VLOOKUP($B$10,ABONE2,4,FALSE))</f>
        <v>3.125076540953577</v>
      </c>
      <c r="E29" s="17">
        <f>(SUMIFS(MESKENAG2,KAYNAK,A29,SEBEP,B29,SÜRE,"Uzun",BİLDİRİM,"Bildirimli")+SUMIFS(MESKENOG2,KAYNAK,A29,SEBEP,B29,SÜRE,"Uzun",BİLDİRİM,"Bildirimli"))/VLOOKUP($B$10,ABONE2,5,FALSE)</f>
        <v>0.10896236018458377</v>
      </c>
      <c r="F29" s="17">
        <f>(SUMIFS(TARIMSALAG2,KAYNAK,A29,SEBEP,B29,SÜRE,"Uzun",BİLDİRİM,"Bildirimli")/VLOOKUP($B$10,ABONE2,6,FALSE))</f>
        <v>0.90420433040287751</v>
      </c>
      <c r="G29" s="17">
        <f>(SUMIFS(TARIMSALOG2,KAYNAK,A29,SEBEP,B29,SÜRE,"Uzun",BİLDİRİM,"Bildirimli")/VLOOKUP($B$10,ABONE2,7,FALSE))</f>
        <v>3.6989326195428629</v>
      </c>
      <c r="H29" s="17">
        <f>(SUMIFS(TARIMSALAG2,KAYNAK,A29,SEBEP,B29,SÜRE,"Uzun",BİLDİRİM,"Bildirimli")+SUMIFS(TARIMSALOG2,KAYNAK,A29,SEBEP,B29,SÜRE,"Uzun",BİLDİRİM,"Bildirimli"))/VLOOKUP($B$10,ABONE2,8,FALSE)</f>
        <v>1.4924409137427563</v>
      </c>
      <c r="I29" s="17">
        <f>(SUMIFS(TICARETHANEAG2,KAYNAK,A29,SEBEP,B29,SÜRE,"Uzun",BİLDİRİM,"Bildirimli")/VLOOKUP($B$10,ABONE2,9,FALSE))</f>
        <v>0.24721736774025721</v>
      </c>
      <c r="J29" s="17">
        <f>(SUMIFS(TICARETHANEOG2,KAYNAK,A29,SEBEP,B29,SÜRE,"Uzun",BİLDİRİM,"Bildirimli")/VLOOKUP($B$10,ABONE2,10,FALSE))</f>
        <v>7.547482572951191</v>
      </c>
      <c r="K29" s="17">
        <f>(SUMIFS(TICARETHANEAG2,KAYNAK,A29,SEBEP,B29,SÜRE,"Uzun",BİLDİRİM,"Bildirimli")+SUMIFS(TICARETHANEOG2,KAYNAK,A29,SEBEP,B29,SÜRE,"Uzun",BİLDİRİM,"Bildirimli"))/VLOOKUP($B$10,ABONE2,11,FALSE)</f>
        <v>0.43889594344035776</v>
      </c>
      <c r="L29" s="17">
        <f>(SUMIFS(SANAYIAG2,KAYNAK,A29,SEBEP,B29,SÜRE,"Uzun",BİLDİRİM,"Bildirimli")/VLOOKUP($B$10,ABONE2,12,FALSE))</f>
        <v>9.3331361235973045</v>
      </c>
      <c r="M29" s="17">
        <f>(SUMIFS(SANAYIOG2,KAYNAK,A29,SEBEP,B29,SÜRE,"Uzun",BİLDİRİM,"Bildirimli")/VLOOKUP($B$10,ABONE2,13,FALSE))</f>
        <v>52.778530712874463</v>
      </c>
      <c r="N29" s="17">
        <f>(SUMIFS(SANAYIAG2,KAYNAK,A29,SEBEP,B29,SÜRE,"Uzun",BİLDİRİM,"Bildirimli")+SUMIFS(SANAYIOG2,KAYNAK,A29,SEBEP,B29,SÜRE,"Uzun",BİLDİRİM,"Bildirimli"))/VLOOKUP($B$10,ABONE2,14,FALSE)</f>
        <v>30.168060348723198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0.24369699082560867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2.2213101980525043E-4</v>
      </c>
      <c r="D30" s="17">
        <f>(SUMIFS(MESKENOG2,KAYNAK,A30,SEBEP,B30,SÜRE,"Uzun",BİLDİRİM,"Bildirimli")/VLOOKUP($B$10,ABONE2,4,FALSE))</f>
        <v>0</v>
      </c>
      <c r="E30" s="17">
        <f>(SUMIFS(MESKENAG2,KAYNAK,A30,SEBEP,B30,SÜRE,"Uzun",BİLDİRİM,"Bildirimli")+SUMIFS(MESKENOG2,KAYNAK,A30,SEBEP,B30,SÜRE,"Uzun",BİLDİRİM,"Bildirimli"))/VLOOKUP($B$10,ABONE2,5,FALSE)</f>
        <v>2.2195584139205694E-4</v>
      </c>
      <c r="F30" s="17">
        <f>(SUMIFS(TARIMSALAG2,KAYNAK,A30,SEBEP,B30,SÜRE,"Uzun",BİLDİRİM,"Bildirimli")/VLOOKUP($B$10,ABONE2,6,FALSE))</f>
        <v>2.3571459858941954E-3</v>
      </c>
      <c r="G30" s="17">
        <f>(SUMIFS(TARIMSALOG2,KAYNAK,A30,SEBEP,B30,SÜRE,"Uzun",BİLDİRİM,"Bildirimli")/VLOOKUP($B$10,ABONE2,7,FALSE))</f>
        <v>6.4737289607210511E-3</v>
      </c>
      <c r="H30" s="17">
        <f>(SUMIFS(TARIMSALAG2,KAYNAK,A30,SEBEP,B30,SÜRE,"Uzun",BİLDİRİM,"Bildirimli")+SUMIFS(TARIMSALOG2,KAYNAK,A30,SEBEP,B30,SÜRE,"Uzun",BİLDİRİM,"Bildirimli"))/VLOOKUP($B$10,ABONE2,8,FALSE)</f>
        <v>3.2236075712858948E-3</v>
      </c>
      <c r="I30" s="17">
        <f>(SUMIFS(TICARETHANEAG2,KAYNAK,A30,SEBEP,B30,SÜRE,"Uzun",BİLDİRİM,"Bildirimli")/VLOOKUP($B$10,ABONE2,9,FALSE))</f>
        <v>5.1650079417012574E-4</v>
      </c>
      <c r="J30" s="17">
        <f>(SUMIFS(TICARETHANEOG2,KAYNAK,A30,SEBEP,B30,SÜRE,"Uzun",BİLDİRİM,"Bildirimli")/VLOOKUP($B$10,ABONE2,10,FALSE))</f>
        <v>5.187634102636905E-3</v>
      </c>
      <c r="K30" s="17">
        <f>(SUMIFS(TICARETHANEAG2,KAYNAK,A30,SEBEP,B30,SÜRE,"Uzun",BİLDİRİM,"Bildirimli")+SUMIFS(TICARETHANEOG2,KAYNAK,A30,SEBEP,B30,SÜRE,"Uzun",BİLDİRİM,"Bildirimli"))/VLOOKUP($B$10,ABONE2,11,FALSE)</f>
        <v>6.3914786990007392E-4</v>
      </c>
      <c r="L30" s="17">
        <f>(SUMIFS(SANAYIAG2,KAYNAK,A30,SEBEP,B30,SÜRE,"Uzun",BİLDİRİM,"Bildirimli")/VLOOKUP($B$10,ABONE2,12,FALSE))</f>
        <v>0</v>
      </c>
      <c r="M30" s="17">
        <f>(SUMIFS(SANAYIOG2,KAYNAK,A30,SEBEP,B30,SÜRE,"Uzun",BİLDİRİM,"Bildirimli")/VLOOKUP($B$10,ABONE2,13,FALSE))</f>
        <v>6.7220234854647509E-2</v>
      </c>
      <c r="N30" s="17">
        <f>(SUMIFS(SANAYIAG2,KAYNAK,A30,SEBEP,B30,SÜRE,"Uzun",BİLDİRİM,"Bildirimli")+SUMIFS(SANAYIOG2,KAYNAK,A30,SEBEP,B30,SÜRE,"Uzun",BİLDİRİM,"Bildirimli"))/VLOOKUP($B$10,ABONE2,14,FALSE)</f>
        <v>3.2236523867075526E-2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4.2147404731087323E-4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1.4442109965288002E-2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1.4430720534360689E-2</v>
      </c>
      <c r="F31" s="17">
        <f>(SUMIFS(TARIMSALAG2,KAYNAK,A31,SEBEP,B31,SÜRE,"Uzun",BİLDİRİM,"Bildirimli")/VLOOKUP($B$10,ABONE2,6,FALSE))</f>
        <v>5.9017447849342076E-2</v>
      </c>
      <c r="G31" s="17">
        <f>(SUMIFS(TARIMSALOG2,KAYNAK,A31,SEBEP,B31,SÜRE,"Uzun",BİLDİRİM,"Bildirimli")/VLOOKUP($B$10,ABONE2,7,FALSE))</f>
        <v>7.0217210853358797E-3</v>
      </c>
      <c r="H31" s="17">
        <f>(SUMIFS(TARIMSALAG2,KAYNAK,A31,SEBEP,B31,SÜRE,"Uzun",BİLDİRİM,"Bildirimli")+SUMIFS(TARIMSALOG2,KAYNAK,A31,SEBEP,B31,SÜRE,"Uzun",BİLDİRİM,"Bildirimli"))/VLOOKUP($B$10,ABONE2,8,FALSE)</f>
        <v>4.8073346850763435E-2</v>
      </c>
      <c r="I31" s="17">
        <f>(SUMIFS(TICARETHANEAG2,KAYNAK,A31,SEBEP,B31,SÜRE,"Uzun",BİLDİRİM,"Bildirimli")/VLOOKUP($B$10,ABONE2,9,FALSE))</f>
        <v>3.3342444045187852E-2</v>
      </c>
      <c r="J31" s="17">
        <f>(SUMIFS(TICARETHANEOG2,KAYNAK,A31,SEBEP,B31,SÜRE,"Uzun",BİLDİRİM,"Bildirimli")/VLOOKUP($B$10,ABONE2,10,FALSE))</f>
        <v>1.9632141717889863E-3</v>
      </c>
      <c r="K31" s="17">
        <f>(SUMIFS(TICARETHANEAG2,KAYNAK,A31,SEBEP,B31,SÜRE,"Uzun",BİLDİRİM,"Bildirimli")+SUMIFS(TICARETHANEOG2,KAYNAK,A31,SEBEP,B31,SÜRE,"Uzun",BİLDİRİM,"Bildirimli"))/VLOOKUP($B$10,ABONE2,11,FALSE)</f>
        <v>3.2518538896590531E-2</v>
      </c>
      <c r="L31" s="17">
        <f>(SUMIFS(SANAYIAG2,KAYNAK,A31,SEBEP,B31,SÜRE,"Uzun",BİLDİRİM,"Bildirimli")/VLOOKUP($B$10,ABONE2,12,FALSE))</f>
        <v>0.3247233250118553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0.16899713274882636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1.8560837580414685E-2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0.12733915376728497</v>
      </c>
      <c r="D33" s="17">
        <f t="shared" ref="D33:O33" si="14">SUM(D28:D32)</f>
        <v>3.1603595192771552</v>
      </c>
      <c r="E33" s="17">
        <f t="shared" si="14"/>
        <v>0.12973107406405149</v>
      </c>
      <c r="F33" s="17">
        <f t="shared" si="14"/>
        <v>1.0255292511033303</v>
      </c>
      <c r="G33" s="17">
        <f t="shared" si="14"/>
        <v>3.9746099562010593</v>
      </c>
      <c r="H33" s="17">
        <f t="shared" si="14"/>
        <v>1.6462540509707555</v>
      </c>
      <c r="I33" s="17">
        <f t="shared" si="14"/>
        <v>0.29099927368646694</v>
      </c>
      <c r="J33" s="17">
        <f t="shared" si="14"/>
        <v>7.9109800069361054</v>
      </c>
      <c r="K33" s="17">
        <f t="shared" si="14"/>
        <v>0.49107242346312568</v>
      </c>
      <c r="L33" s="17">
        <f t="shared" si="14"/>
        <v>9.8388555562074806</v>
      </c>
      <c r="M33" s="17">
        <f t="shared" si="14"/>
        <v>55.61021741832765</v>
      </c>
      <c r="N33" s="17">
        <f t="shared" si="14"/>
        <v>31.78923407373766</v>
      </c>
      <c r="O33" s="17">
        <f t="shared" si="14"/>
        <v>0.27564016782757006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2.4390369537997034E-2</v>
      </c>
      <c r="D15" s="17">
        <f t="shared" ref="D15:D24" si="1">(SUMIFS(MESKENOG2,KAYNAK,A15,SEBEP,B15,SÜRE,"Uzun",BİLDİRİM,"Bildirimsiz",İL,$B$10,İLÇE,$B$11)/VLOOKUP($B$11,ABONE2,4,FALSE))</f>
        <v>1.5889731451770561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3.0195212121953564E-2</v>
      </c>
      <c r="F15" s="17">
        <f t="shared" ref="F15:F24" si="3">(SUMIFS(TARIMSALAG2,KAYNAK,A15,SEBEP,B15,SÜRE,"Uzun",BİLDİRİM,"Bildirimsiz",İL,$B$10,İLÇE,$B$11)/VLOOKUP($B$11,ABONE2,6,FALSE))</f>
        <v>2.3028161918827266E-2</v>
      </c>
      <c r="G15" s="17">
        <f t="shared" ref="G15:G24" si="4">(SUMIFS(TARIMSALOG2,KAYNAK,A15,SEBEP,B15,SÜRE,"Uzun",BİLDİRİM,"Bildirimsiz",İL,$B$10,İLÇE,$B$11)/VLOOKUP($B$11,ABONE2,7,FALSE))</f>
        <v>0.60698080927502862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4.0676680985387986E-2</v>
      </c>
      <c r="I15" s="17">
        <f t="shared" ref="I15:I24" si="6">(SUMIFS(TICARETHANEAG2,KAYNAK,A15,SEBEP,B15,SÜRE,"Uzun",BİLDİRİM,"Bildirimsiz",İL,$B$10,İLÇE,$B$11)/VLOOKUP($B$11,ABONE2,9,FALSE))</f>
        <v>5.8945439889834222E-2</v>
      </c>
      <c r="J15" s="17">
        <f t="shared" ref="J15:J24" si="7">(SUMIFS(TICARETHANEOG2,KAYNAK,A15,SEBEP,B15,SÜRE,"Uzun",BİLDİRİM,"Bildirimsiz",İL,$B$10,İLÇE,$B$11)/VLOOKUP($B$11,ABONE2,10,FALSE))</f>
        <v>2.5690579845449166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0.15553495939616485</v>
      </c>
      <c r="L15" s="17">
        <f t="shared" ref="L15:L24" si="9">(SUMIFS(SANAYIAG2,KAYNAK,A15,SEBEP,B15,SÜRE,"Uzun",BİLDİRİM,"Bildirimsiz",İL,$B$10,İLÇE,$B$11)/VLOOKUP($B$11,ABONE2,12,FALSE))</f>
        <v>4.095530979530432</v>
      </c>
      <c r="M15" s="17">
        <f t="shared" ref="M15:M24" si="10">(SUMIFS(SANAYIOG2,KAYNAK,A15,SEBEP,B15,SÜRE,"Uzun",BİLDİRİM,"Bildirimsiz",İL,$B$10,İLÇE,$B$11)/VLOOKUP($B$11,ABONE2,13,FALSE))</f>
        <v>1.4495559545749424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2.5690069266714959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5.2452320617302754E-2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0.26225876540539556</v>
      </c>
      <c r="D17" s="17">
        <f t="shared" si="1"/>
        <v>27.295820829521382</v>
      </c>
      <c r="E17" s="17">
        <f t="shared" si="2"/>
        <v>0.36255743589390038</v>
      </c>
      <c r="F17" s="17">
        <f t="shared" si="3"/>
        <v>1.3788230858148609</v>
      </c>
      <c r="G17" s="17">
        <f t="shared" si="4"/>
        <v>29.376611240570977</v>
      </c>
      <c r="H17" s="17">
        <f t="shared" si="5"/>
        <v>2.2249867264933085</v>
      </c>
      <c r="I17" s="17">
        <f t="shared" si="6"/>
        <v>0.67249604976466104</v>
      </c>
      <c r="J17" s="17">
        <f t="shared" si="7"/>
        <v>26.637886714108447</v>
      </c>
      <c r="K17" s="17">
        <f t="shared" si="8"/>
        <v>1.6716483042735337</v>
      </c>
      <c r="L17" s="17">
        <f t="shared" si="9"/>
        <v>6.4725609178275727</v>
      </c>
      <c r="M17" s="17">
        <f t="shared" si="10"/>
        <v>65.33305824804755</v>
      </c>
      <c r="N17" s="17">
        <f t="shared" si="11"/>
        <v>40.430540146800631</v>
      </c>
      <c r="O17" s="23">
        <f t="shared" si="12"/>
        <v>0.7055893097552508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2.1642781738751352E-2</v>
      </c>
      <c r="D20" s="17">
        <f t="shared" si="1"/>
        <v>0</v>
      </c>
      <c r="E20" s="17">
        <f t="shared" si="2"/>
        <v>2.1562483691867213E-2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3.5655491461756301E-3</v>
      </c>
      <c r="J20" s="17">
        <f t="shared" si="7"/>
        <v>0</v>
      </c>
      <c r="K20" s="17">
        <f t="shared" si="8"/>
        <v>3.4283462627676133E-3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1.7333549740210171E-2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6.443938708365371E-2</v>
      </c>
      <c r="D21" s="17">
        <f t="shared" si="1"/>
        <v>0</v>
      </c>
      <c r="E21" s="17">
        <f t="shared" si="2"/>
        <v>6.4200307052829225E-2</v>
      </c>
      <c r="F21" s="17">
        <f t="shared" si="3"/>
        <v>7.9270557949040948E-2</v>
      </c>
      <c r="G21" s="17">
        <f t="shared" si="4"/>
        <v>0</v>
      </c>
      <c r="H21" s="17">
        <f t="shared" si="5"/>
        <v>7.6874802129259234E-2</v>
      </c>
      <c r="I21" s="17">
        <f t="shared" si="6"/>
        <v>0.21306596263929162</v>
      </c>
      <c r="J21" s="17">
        <f t="shared" si="7"/>
        <v>2.5825356368762101E-2</v>
      </c>
      <c r="K21" s="17">
        <f t="shared" si="8"/>
        <v>0.20586091510855245</v>
      </c>
      <c r="L21" s="17">
        <f t="shared" si="9"/>
        <v>25.624493244863061</v>
      </c>
      <c r="M21" s="17">
        <f t="shared" si="10"/>
        <v>0</v>
      </c>
      <c r="N21" s="17">
        <f t="shared" si="11"/>
        <v>10.841131757442064</v>
      </c>
      <c r="O21" s="23">
        <f t="shared" si="12"/>
        <v>9.3442017656453324E-2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3.1548237022687586E-4</v>
      </c>
      <c r="D22" s="17">
        <f t="shared" si="1"/>
        <v>0</v>
      </c>
      <c r="E22" s="17">
        <f t="shared" si="2"/>
        <v>3.1431188214168496E-4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2.4455738349506498E-4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0.37304678613602454</v>
      </c>
      <c r="D25" s="17">
        <f t="shared" ref="D25:O25" si="13">SUM(D15:D24)</f>
        <v>28.884793974698439</v>
      </c>
      <c r="E25" s="17">
        <f t="shared" si="13"/>
        <v>0.47882975064269206</v>
      </c>
      <c r="F25" s="17">
        <f t="shared" si="13"/>
        <v>1.4811218056827291</v>
      </c>
      <c r="G25" s="17">
        <f t="shared" si="13"/>
        <v>29.983592049846006</v>
      </c>
      <c r="H25" s="17">
        <f t="shared" si="13"/>
        <v>2.3425382096079557</v>
      </c>
      <c r="I25" s="17">
        <f t="shared" si="13"/>
        <v>0.94807300143996254</v>
      </c>
      <c r="J25" s="17">
        <f t="shared" si="13"/>
        <v>29.232770055022126</v>
      </c>
      <c r="K25" s="17">
        <f t="shared" si="13"/>
        <v>2.0364725250410185</v>
      </c>
      <c r="L25" s="17">
        <f t="shared" si="13"/>
        <v>36.192585142221063</v>
      </c>
      <c r="M25" s="17">
        <f t="shared" si="13"/>
        <v>66.782614202622497</v>
      </c>
      <c r="N25" s="17">
        <f t="shared" si="13"/>
        <v>53.840678830914193</v>
      </c>
      <c r="O25" s="17">
        <f t="shared" si="13"/>
        <v>0.86906175515271211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0.24633365631633233</v>
      </c>
      <c r="D29" s="17">
        <f>(SUMIFS(MESKENOG2,KAYNAK,A29,SEBEP,B29,SÜRE,"Uzun",BİLDİRİM,"Bildirimli",İL,$B$10,İLÇE,$B$11)/VLOOKUP($B$11,ABONE2,4,FALSE))</f>
        <v>7.0209930343503988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0.27146868391712503</v>
      </c>
      <c r="F29" s="17">
        <f>(SUMIFS(TARIMSALAG2,KAYNAK,A29,SEBEP,B29,SÜRE,"Uzun",BİLDİRİM,"Bildirimli",İL,$B$10,İLÇE,$B$11)/VLOOKUP($B$11,ABONE2,6,FALSE))</f>
        <v>0.6453135164700573</v>
      </c>
      <c r="G29" s="17">
        <f>(SUMIFS(TARIMSALOG2,KAYNAK,A29,SEBEP,B29,SÜRE,"Uzun",BİLDİRİM,"Bildirimli",İL,$B$10,İLÇE,$B$11)/VLOOKUP($B$11,ABONE2,7,FALSE))</f>
        <v>3.2061463246590063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0.72270833066640228</v>
      </c>
      <c r="I29" s="17">
        <f>(SUMIFS(TICARETHANEAG2,KAYNAK,A29,SEBEP,B29,SÜRE,"Uzun",BİLDİRİM,"Bildirimli",İL,$B$10,İLÇE,$B$11)/VLOOKUP($B$11,ABONE2,9,FALSE))</f>
        <v>0.43218243548991847</v>
      </c>
      <c r="J29" s="17">
        <f>(SUMIFS(TICARETHANEOG2,KAYNAK,A29,SEBEP,B29,SÜRE,"Uzun",BİLDİRİM,"Bildirimli",İL,$B$10,İLÇE,$B$11)/VLOOKUP($B$11,ABONE2,10,FALSE))</f>
        <v>5.8912364187700472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0.64224767831216933</v>
      </c>
      <c r="L29" s="17">
        <f>(SUMIFS(SANAYIAG2,KAYNAK,A29,SEBEP,B29,SÜRE,"Uzun",BİLDİRİM,"Bildirimli",İL,$B$10,İLÇE,$B$11)/VLOOKUP($B$11,ABONE2,12,FALSE))</f>
        <v>28.420835315635397</v>
      </c>
      <c r="M29" s="17">
        <f>(SUMIFS(SANAYIOG2,KAYNAK,A29,SEBEP,B29,SÜRE,"Uzun",BİLDİRİM,"Bildirimli",İL,$B$10,İLÇE,$B$11)/VLOOKUP($B$11,ABONE2,13,FALSE))</f>
        <v>31.330442203994593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30.099454674304166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0.37355280908488725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2.4048042669491568E-2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2.3958820734850464E-2</v>
      </c>
      <c r="F31" s="17">
        <f>(SUMIFS(TARIMSALAG2,KAYNAK,A31,SEBEP,B31,SÜRE,"Uzun",BİLDİRİM,"Bildirimli",İL,$B$10,İLÇE,$B$11)/VLOOKUP($B$11,ABONE2,6,FALSE))</f>
        <v>0.22250585588506946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0.21578116877595577</v>
      </c>
      <c r="I31" s="17">
        <f>(SUMIFS(TICARETHANEAG2,KAYNAK,A31,SEBEP,B31,SÜRE,"Uzun",BİLDİRİM,"Bildirimli",İL,$B$10,İLÇE,$B$11)/VLOOKUP($B$11,ABONE2,9,FALSE))</f>
        <v>8.8197493469715713E-2</v>
      </c>
      <c r="J31" s="17">
        <f>(SUMIFS(TICARETHANEOG2,KAYNAK,A31,SEBEP,B31,SÜRE,"Uzun",BİLDİRİM,"Bildirimli",İL,$B$10,İLÇE,$B$11)/VLOOKUP($B$11,ABONE2,10,FALSE))</f>
        <v>8.4476898348282314E-2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8.8054324393164907E-2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4.5690869806862024E-2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0.27038169898582393</v>
      </c>
      <c r="D33" s="17">
        <f t="shared" ref="D33:O33" si="14">SUM(D28:D32)</f>
        <v>7.0209930343503988</v>
      </c>
      <c r="E33" s="17">
        <f t="shared" si="14"/>
        <v>0.29542750465197548</v>
      </c>
      <c r="F33" s="17">
        <f t="shared" si="14"/>
        <v>0.86781937235512674</v>
      </c>
      <c r="G33" s="17">
        <f t="shared" si="14"/>
        <v>3.2061463246590063</v>
      </c>
      <c r="H33" s="17">
        <f t="shared" si="14"/>
        <v>0.93848949944235804</v>
      </c>
      <c r="I33" s="17">
        <f t="shared" si="14"/>
        <v>0.52037992895963414</v>
      </c>
      <c r="J33" s="17">
        <f t="shared" si="14"/>
        <v>5.9757133171183296</v>
      </c>
      <c r="K33" s="17">
        <f t="shared" si="14"/>
        <v>0.73030200270533419</v>
      </c>
      <c r="L33" s="17">
        <f t="shared" si="14"/>
        <v>28.420835315635397</v>
      </c>
      <c r="M33" s="17">
        <f t="shared" si="14"/>
        <v>31.330442203994593</v>
      </c>
      <c r="N33" s="17">
        <f t="shared" si="14"/>
        <v>30.099454674304166</v>
      </c>
      <c r="O33" s="17">
        <f t="shared" si="14"/>
        <v>0.41924367889174929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0.14318358550854801</v>
      </c>
      <c r="D17" s="17">
        <f t="shared" si="1"/>
        <v>0.30975065466374002</v>
      </c>
      <c r="E17" s="17">
        <f t="shared" si="2"/>
        <v>0.14326829642201758</v>
      </c>
      <c r="F17" s="17">
        <f t="shared" si="3"/>
        <v>2.8988012373594851</v>
      </c>
      <c r="G17" s="17">
        <f t="shared" si="4"/>
        <v>15.624406022161127</v>
      </c>
      <c r="H17" s="17">
        <f t="shared" si="5"/>
        <v>3.6379609797516705</v>
      </c>
      <c r="I17" s="17">
        <f t="shared" si="6"/>
        <v>0.9256175654874248</v>
      </c>
      <c r="J17" s="17">
        <f t="shared" si="7"/>
        <v>6.7970080763656275</v>
      </c>
      <c r="K17" s="17">
        <f t="shared" si="8"/>
        <v>1.1052653093636127</v>
      </c>
      <c r="L17" s="17">
        <f t="shared" si="9"/>
        <v>0</v>
      </c>
      <c r="M17" s="17">
        <f t="shared" si="10"/>
        <v>137.46727033477598</v>
      </c>
      <c r="N17" s="17">
        <f t="shared" si="11"/>
        <v>130.59390681803717</v>
      </c>
      <c r="O17" s="23">
        <f t="shared" si="12"/>
        <v>0.97364768008696612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2.5295170695662783E-2</v>
      </c>
      <c r="D18" s="17">
        <f t="shared" si="1"/>
        <v>0</v>
      </c>
      <c r="E18" s="17">
        <f t="shared" si="2"/>
        <v>2.528230634602353E-2</v>
      </c>
      <c r="F18" s="17">
        <f t="shared" si="3"/>
        <v>6.988678548710997E-2</v>
      </c>
      <c r="G18" s="17">
        <f t="shared" si="4"/>
        <v>0.13593174093341803</v>
      </c>
      <c r="H18" s="17">
        <f t="shared" si="5"/>
        <v>7.3722970334866689E-2</v>
      </c>
      <c r="I18" s="17">
        <f t="shared" si="6"/>
        <v>7.065996339191484E-2</v>
      </c>
      <c r="J18" s="17">
        <f t="shared" si="7"/>
        <v>0.72752885239415521</v>
      </c>
      <c r="K18" s="17">
        <f t="shared" si="8"/>
        <v>9.0758271231101681E-2</v>
      </c>
      <c r="L18" s="17">
        <f t="shared" si="9"/>
        <v>0</v>
      </c>
      <c r="M18" s="17">
        <f t="shared" si="10"/>
        <v>4.6931925035323356</v>
      </c>
      <c r="N18" s="17">
        <f t="shared" si="11"/>
        <v>4.4585328783557188</v>
      </c>
      <c r="O18" s="23">
        <f t="shared" si="12"/>
        <v>4.8859822942764475E-2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4.1788448376302148E-2</v>
      </c>
      <c r="D21" s="17">
        <f t="shared" si="1"/>
        <v>0</v>
      </c>
      <c r="E21" s="17">
        <f t="shared" si="2"/>
        <v>4.1767196050422936E-2</v>
      </c>
      <c r="F21" s="17">
        <f t="shared" si="3"/>
        <v>0.3071526852562676</v>
      </c>
      <c r="G21" s="17">
        <f t="shared" si="4"/>
        <v>8.9621000010014371E-2</v>
      </c>
      <c r="H21" s="17">
        <f t="shared" si="5"/>
        <v>0.29451747717399296</v>
      </c>
      <c r="I21" s="17">
        <f t="shared" si="6"/>
        <v>0.2162230224147883</v>
      </c>
      <c r="J21" s="17">
        <f t="shared" si="7"/>
        <v>0</v>
      </c>
      <c r="K21" s="17">
        <f t="shared" si="8"/>
        <v>0.20960721682683789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0.11514364564488844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0.21026720458051296</v>
      </c>
      <c r="D25" s="17">
        <f t="shared" ref="D25:O25" si="13">SUM(D15:D24)</f>
        <v>0.30975065466374002</v>
      </c>
      <c r="E25" s="17">
        <f t="shared" si="13"/>
        <v>0.21031779881846402</v>
      </c>
      <c r="F25" s="17">
        <f t="shared" si="13"/>
        <v>3.2758407081028627</v>
      </c>
      <c r="G25" s="17">
        <f t="shared" si="13"/>
        <v>15.84995876310456</v>
      </c>
      <c r="H25" s="17">
        <f t="shared" si="13"/>
        <v>4.00620142726053</v>
      </c>
      <c r="I25" s="17">
        <f t="shared" si="13"/>
        <v>1.212500551294128</v>
      </c>
      <c r="J25" s="17">
        <f t="shared" si="13"/>
        <v>7.5245369287597832</v>
      </c>
      <c r="K25" s="17">
        <f t="shared" si="13"/>
        <v>1.4056307974215523</v>
      </c>
      <c r="L25" s="17">
        <f t="shared" si="13"/>
        <v>0</v>
      </c>
      <c r="M25" s="17">
        <f t="shared" si="13"/>
        <v>142.16046283830832</v>
      </c>
      <c r="N25" s="17">
        <f t="shared" si="13"/>
        <v>135.0524396963929</v>
      </c>
      <c r="O25" s="17">
        <f t="shared" si="13"/>
        <v>1.137651148674619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0.2507487859052141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0.25062126274704638</v>
      </c>
      <c r="F29" s="17">
        <f>(SUMIFS(TARIMSALAG2,KAYNAK,A29,SEBEP,B29,SÜRE,"Uzun",BİLDİRİM,"Bildirimli",İL,$B$10,İLÇE,$B$11)/VLOOKUP($B$11,ABONE2,6,FALSE))</f>
        <v>1.2379451611619621</v>
      </c>
      <c r="G29" s="17">
        <f>(SUMIFS(TARIMSALOG2,KAYNAK,A29,SEBEP,B29,SÜRE,"Uzun",BİLDİRİM,"Bildirimli",İL,$B$10,İLÇE,$B$11)/VLOOKUP($B$11,ABONE2,7,FALSE))</f>
        <v>3.5145916000842807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1.3701829151838147</v>
      </c>
      <c r="I29" s="17">
        <f>(SUMIFS(TICARETHANEAG2,KAYNAK,A29,SEBEP,B29,SÜRE,"Uzun",BİLDİRİM,"Bildirimli",İL,$B$10,İLÇE,$B$11)/VLOOKUP($B$11,ABONE2,9,FALSE))</f>
        <v>0.74337408838421248</v>
      </c>
      <c r="J29" s="17">
        <f>(SUMIFS(TICARETHANEOG2,KAYNAK,A29,SEBEP,B29,SÜRE,"Uzun",BİLDİRİM,"Bildirimli",İL,$B$10,İLÇE,$B$11)/VLOOKUP($B$11,ABONE2,10,FALSE))</f>
        <v>6.8618556241811408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0.93058211037109007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96.490856802196191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91.666313962086377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0.62287418332299616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5.4175704645415728E-3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5.4148152540118774E-3</v>
      </c>
      <c r="F31" s="17">
        <f>(SUMIFS(TARIMSALAG2,KAYNAK,A31,SEBEP,B31,SÜRE,"Uzun",BİLDİRİM,"Bildirimli",İL,$B$10,İLÇE,$B$11)/VLOOKUP($B$11,ABONE2,6,FALSE))</f>
        <v>1.5190470680269999E-2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1.4308140560427333E-2</v>
      </c>
      <c r="I31" s="17">
        <f>(SUMIFS(TICARETHANEAG2,KAYNAK,A31,SEBEP,B31,SÜRE,"Uzun",BİLDİRİM,"Bildirimli",İL,$B$10,İLÇE,$B$11)/VLOOKUP($B$11,ABONE2,9,FALSE))</f>
        <v>3.3326875269747092E-2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3.230716827843718E-2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1.2160982811024262E-2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0.25616635636975565</v>
      </c>
      <c r="D33" s="17">
        <f t="shared" ref="D33:O33" si="14">SUM(D28:D32)</f>
        <v>0</v>
      </c>
      <c r="E33" s="17">
        <f t="shared" si="14"/>
        <v>0.25603607800105826</v>
      </c>
      <c r="F33" s="17">
        <f t="shared" si="14"/>
        <v>1.253135631842232</v>
      </c>
      <c r="G33" s="17">
        <f t="shared" si="14"/>
        <v>3.5145916000842807</v>
      </c>
      <c r="H33" s="17">
        <f t="shared" si="14"/>
        <v>1.384491055744242</v>
      </c>
      <c r="I33" s="17">
        <f t="shared" si="14"/>
        <v>0.77670096365395958</v>
      </c>
      <c r="J33" s="17">
        <f t="shared" si="14"/>
        <v>6.8618556241811408</v>
      </c>
      <c r="K33" s="17">
        <f t="shared" si="14"/>
        <v>0.96288927864952722</v>
      </c>
      <c r="L33" s="17">
        <f t="shared" si="14"/>
        <v>0</v>
      </c>
      <c r="M33" s="17">
        <f t="shared" si="14"/>
        <v>96.490856802196191</v>
      </c>
      <c r="N33" s="17">
        <f t="shared" si="14"/>
        <v>91.666313962086377</v>
      </c>
      <c r="O33" s="17">
        <f t="shared" si="14"/>
        <v>0.63503516613402045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4.8135558765290763E-2</v>
      </c>
      <c r="D17" s="17">
        <f t="shared" si="1"/>
        <v>1.4605311667730012</v>
      </c>
      <c r="E17" s="17">
        <f t="shared" si="2"/>
        <v>5.2923340487350805E-2</v>
      </c>
      <c r="F17" s="17">
        <f t="shared" si="3"/>
        <v>8.2272210488527966E-2</v>
      </c>
      <c r="G17" s="17">
        <f t="shared" si="4"/>
        <v>0.78480793989894182</v>
      </c>
      <c r="H17" s="17">
        <f t="shared" si="5"/>
        <v>0.11413324130079164</v>
      </c>
      <c r="I17" s="17">
        <f t="shared" si="6"/>
        <v>7.4758937614761864E-2</v>
      </c>
      <c r="J17" s="17">
        <f t="shared" si="7"/>
        <v>11.550994942418216</v>
      </c>
      <c r="K17" s="17">
        <f t="shared" si="8"/>
        <v>0.62334554988022794</v>
      </c>
      <c r="L17" s="17">
        <f t="shared" si="9"/>
        <v>0.43110553690917297</v>
      </c>
      <c r="M17" s="17">
        <f t="shared" si="10"/>
        <v>0</v>
      </c>
      <c r="N17" s="17">
        <f t="shared" si="11"/>
        <v>0.3476657555719137</v>
      </c>
      <c r="O17" s="23">
        <f t="shared" si="12"/>
        <v>0.13823283817124513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6.7314087252046378E-2</v>
      </c>
      <c r="D21" s="17">
        <f t="shared" si="1"/>
        <v>0</v>
      </c>
      <c r="E21" s="17">
        <f t="shared" si="2"/>
        <v>6.7085903905429276E-2</v>
      </c>
      <c r="F21" s="17">
        <f t="shared" si="3"/>
        <v>7.002985521931275E-2</v>
      </c>
      <c r="G21" s="17">
        <f t="shared" si="4"/>
        <v>0</v>
      </c>
      <c r="H21" s="17">
        <f t="shared" si="5"/>
        <v>6.6853898066509446E-2</v>
      </c>
      <c r="I21" s="17">
        <f t="shared" si="6"/>
        <v>0.13857345190641213</v>
      </c>
      <c r="J21" s="17">
        <f t="shared" si="7"/>
        <v>0</v>
      </c>
      <c r="K21" s="17">
        <f t="shared" si="8"/>
        <v>0.1319493688447313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7.6395606873530753E-2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3.7857480636858151E-4</v>
      </c>
      <c r="D22" s="17">
        <f t="shared" si="1"/>
        <v>0</v>
      </c>
      <c r="E22" s="17">
        <f t="shared" si="2"/>
        <v>3.7729150194021344E-4</v>
      </c>
      <c r="F22" s="17">
        <f t="shared" si="3"/>
        <v>5.7593656567933495E-3</v>
      </c>
      <c r="G22" s="17">
        <f t="shared" si="4"/>
        <v>0</v>
      </c>
      <c r="H22" s="17">
        <f t="shared" si="5"/>
        <v>5.4981699353968258E-3</v>
      </c>
      <c r="I22" s="17">
        <f t="shared" si="6"/>
        <v>1.3239954636555171E-2</v>
      </c>
      <c r="J22" s="17">
        <f t="shared" si="7"/>
        <v>0</v>
      </c>
      <c r="K22" s="17">
        <f t="shared" si="8"/>
        <v>1.2607058810992141E-2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2.2977984104363531E-3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0.11582822082370572</v>
      </c>
      <c r="D25" s="17">
        <f t="shared" ref="D25:O25" si="13">SUM(D15:D24)</f>
        <v>1.4605311667730012</v>
      </c>
      <c r="E25" s="17">
        <f t="shared" si="13"/>
        <v>0.12038653589472029</v>
      </c>
      <c r="F25" s="17">
        <f t="shared" si="13"/>
        <v>0.15806143136463408</v>
      </c>
      <c r="G25" s="17">
        <f t="shared" si="13"/>
        <v>0.78480793989894182</v>
      </c>
      <c r="H25" s="17">
        <f t="shared" si="13"/>
        <v>0.18648530930269791</v>
      </c>
      <c r="I25" s="17">
        <f t="shared" si="13"/>
        <v>0.22657234415772917</v>
      </c>
      <c r="J25" s="17">
        <f t="shared" si="13"/>
        <v>11.550994942418216</v>
      </c>
      <c r="K25" s="17">
        <f t="shared" si="13"/>
        <v>0.76790197753595135</v>
      </c>
      <c r="L25" s="17">
        <f t="shared" si="13"/>
        <v>0.43110553690917297</v>
      </c>
      <c r="M25" s="17">
        <f t="shared" si="13"/>
        <v>0</v>
      </c>
      <c r="N25" s="17">
        <f t="shared" si="13"/>
        <v>0.3476657555719137</v>
      </c>
      <c r="O25" s="17">
        <f t="shared" si="13"/>
        <v>0.21692624345521222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2.3526727895544278E-2</v>
      </c>
      <c r="D29" s="17">
        <f>(SUMIFS(MESKENOG2,KAYNAK,A29,SEBEP,B29,SÜRE,"Uzun",BİLDİRİM,"Bildirimli",İL,$B$10,İLÇE,$B$11)/VLOOKUP($B$11,ABONE2,4,FALSE))</f>
        <v>0.41963543406422382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2.486946927238726E-2</v>
      </c>
      <c r="F29" s="17">
        <f>(SUMIFS(TARIMSALAG2,KAYNAK,A29,SEBEP,B29,SÜRE,"Uzun",BİLDİRİM,"Bildirimli",İL,$B$10,İLÇE,$B$11)/VLOOKUP($B$11,ABONE2,6,FALSE))</f>
        <v>0.17451691127510471</v>
      </c>
      <c r="G29" s="17">
        <f>(SUMIFS(TARIMSALOG2,KAYNAK,A29,SEBEP,B29,SÜRE,"Uzun",BİLDİRİM,"Bildirimli",İL,$B$10,İLÇE,$B$11)/VLOOKUP($B$11,ABONE2,7,FALSE))</f>
        <v>2.4524454188902571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0.27782432658644945</v>
      </c>
      <c r="I29" s="17">
        <f>(SUMIFS(TICARETHANEAG2,KAYNAK,A29,SEBEP,B29,SÜRE,"Uzun",BİLDİRİM,"Bildirimli",İL,$B$10,İLÇE,$B$11)/VLOOKUP($B$11,ABONE2,9,FALSE))</f>
        <v>4.876147959509039E-2</v>
      </c>
      <c r="J29" s="17">
        <f>(SUMIFS(TICARETHANEOG2,KAYNAK,A29,SEBEP,B29,SÜRE,"Uzun",BİLDİRİM,"Bildirimli",İL,$B$10,İLÇE,$B$11)/VLOOKUP($B$11,ABONE2,10,FALSE))</f>
        <v>1.3350193028222612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0.11024712884880064</v>
      </c>
      <c r="L29" s="17">
        <f>(SUMIFS(SANAYIAG2,KAYNAK,A29,SEBEP,B29,SÜRE,"Uzun",BİLDİRİM,"Bildirimli",İL,$B$10,İLÇE,$B$11)/VLOOKUP($B$11,ABONE2,12,FALSE))</f>
        <v>0.39568076315740003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0.3190973896430645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4.4801974803433203E-2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3.9629604620479077E-2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3.9495266977697792E-2</v>
      </c>
      <c r="F31" s="17">
        <f>(SUMIFS(TARIMSALAG2,KAYNAK,A31,SEBEP,B31,SÜRE,"Uzun",BİLDİRİM,"Bildirimli",İL,$B$10,İLÇE,$B$11)/VLOOKUP($B$11,ABONE2,6,FALSE))</f>
        <v>1.3180133490498815E-4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1.2582395010204083E-4</v>
      </c>
      <c r="I31" s="17">
        <f>(SUMIFS(TICARETHANEAG2,KAYNAK,A31,SEBEP,B31,SÜRE,"Uzun",BİLDİRİM,"Bildirimli",İL,$B$10,İLÇE,$B$11)/VLOOKUP($B$11,ABONE2,9,FALSE))</f>
        <v>7.631264587177225E-2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7.2664751574871483E-2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4.3170209473639344E-2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6.3156332516023359E-2</v>
      </c>
      <c r="D33" s="17">
        <f t="shared" ref="D33:O33" si="14">SUM(D28:D32)</f>
        <v>0.41963543406422382</v>
      </c>
      <c r="E33" s="17">
        <f t="shared" si="14"/>
        <v>6.4364736250085056E-2</v>
      </c>
      <c r="F33" s="17">
        <f t="shared" si="14"/>
        <v>0.17464871261000969</v>
      </c>
      <c r="G33" s="17">
        <f t="shared" si="14"/>
        <v>2.4524454188902571</v>
      </c>
      <c r="H33" s="17">
        <f t="shared" si="14"/>
        <v>0.27795015053655148</v>
      </c>
      <c r="I33" s="17">
        <f t="shared" si="14"/>
        <v>0.12507412546686264</v>
      </c>
      <c r="J33" s="17">
        <f t="shared" si="14"/>
        <v>1.3350193028222612</v>
      </c>
      <c r="K33" s="17">
        <f t="shared" si="14"/>
        <v>0.18291188042367212</v>
      </c>
      <c r="L33" s="17">
        <f t="shared" si="14"/>
        <v>0.39568076315740003</v>
      </c>
      <c r="M33" s="17">
        <f t="shared" si="14"/>
        <v>0</v>
      </c>
      <c r="N33" s="17">
        <f t="shared" si="14"/>
        <v>0.3190973896430645</v>
      </c>
      <c r="O33" s="17">
        <f t="shared" si="14"/>
        <v>8.797218427707254E-2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0.20036507256476555</v>
      </c>
      <c r="D17" s="17">
        <f t="shared" si="1"/>
        <v>2.7824501434398385</v>
      </c>
      <c r="E17" s="17">
        <f t="shared" si="2"/>
        <v>0.20450387613652493</v>
      </c>
      <c r="F17" s="17">
        <f t="shared" si="3"/>
        <v>2.8689110331952508</v>
      </c>
      <c r="G17" s="17">
        <f t="shared" si="4"/>
        <v>23.0679361248311</v>
      </c>
      <c r="H17" s="17">
        <f t="shared" si="5"/>
        <v>5.3013792260486827</v>
      </c>
      <c r="I17" s="17">
        <f t="shared" si="6"/>
        <v>0.60141987429440957</v>
      </c>
      <c r="J17" s="17">
        <f t="shared" si="7"/>
        <v>10.293111540559014</v>
      </c>
      <c r="K17" s="17">
        <f t="shared" si="8"/>
        <v>0.99419523701994317</v>
      </c>
      <c r="L17" s="17">
        <f t="shared" si="9"/>
        <v>18.136690059587263</v>
      </c>
      <c r="M17" s="17">
        <f t="shared" si="10"/>
        <v>44.36756007200421</v>
      </c>
      <c r="N17" s="17">
        <f t="shared" si="11"/>
        <v>25.095900471044818</v>
      </c>
      <c r="O17" s="23">
        <f t="shared" si="12"/>
        <v>0.71502494984762666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2.1988203992136083E-2</v>
      </c>
      <c r="D18" s="17">
        <f t="shared" si="1"/>
        <v>4.525696758108157E-3</v>
      </c>
      <c r="E18" s="17">
        <f t="shared" si="2"/>
        <v>2.1960213478528577E-2</v>
      </c>
      <c r="F18" s="17">
        <f t="shared" si="3"/>
        <v>8.3464072491833755E-2</v>
      </c>
      <c r="G18" s="17">
        <f t="shared" si="4"/>
        <v>0.32654452056914018</v>
      </c>
      <c r="H18" s="17">
        <f t="shared" si="5"/>
        <v>0.11273704262629096</v>
      </c>
      <c r="I18" s="17">
        <f t="shared" si="6"/>
        <v>2.9358882658236548E-2</v>
      </c>
      <c r="J18" s="17">
        <f t="shared" si="7"/>
        <v>6.9217084148562799E-2</v>
      </c>
      <c r="K18" s="17">
        <f t="shared" si="8"/>
        <v>3.0974216707961244E-2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2.8427046384873856E-2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4.3021787985674936E-2</v>
      </c>
      <c r="D21" s="17">
        <f t="shared" si="1"/>
        <v>0</v>
      </c>
      <c r="E21" s="17">
        <f t="shared" si="2"/>
        <v>4.2952828704748439E-2</v>
      </c>
      <c r="F21" s="17">
        <f t="shared" si="3"/>
        <v>0.25249167486831298</v>
      </c>
      <c r="G21" s="17">
        <f t="shared" si="4"/>
        <v>0</v>
      </c>
      <c r="H21" s="17">
        <f t="shared" si="5"/>
        <v>0.2220853574697676</v>
      </c>
      <c r="I21" s="17">
        <f t="shared" si="6"/>
        <v>0.21455244604619528</v>
      </c>
      <c r="J21" s="17">
        <f t="shared" si="7"/>
        <v>0</v>
      </c>
      <c r="K21" s="17">
        <f t="shared" si="8"/>
        <v>0.20585727520076072</v>
      </c>
      <c r="L21" s="17">
        <f t="shared" si="9"/>
        <v>0.25719702465287037</v>
      </c>
      <c r="M21" s="17">
        <f t="shared" si="10"/>
        <v>0</v>
      </c>
      <c r="N21" s="17">
        <f t="shared" si="11"/>
        <v>0.18896107933680273</v>
      </c>
      <c r="O21" s="23">
        <f t="shared" si="12"/>
        <v>7.9606893859885258E-2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0.26537506454257653</v>
      </c>
      <c r="D25" s="17">
        <f t="shared" ref="D25:O25" si="13">SUM(D15:D24)</f>
        <v>2.7869758401979468</v>
      </c>
      <c r="E25" s="17">
        <f t="shared" si="13"/>
        <v>0.26941691831980197</v>
      </c>
      <c r="F25" s="17">
        <f t="shared" si="13"/>
        <v>3.2048667805553972</v>
      </c>
      <c r="G25" s="17">
        <f t="shared" si="13"/>
        <v>23.39448064540024</v>
      </c>
      <c r="H25" s="17">
        <f t="shared" si="13"/>
        <v>5.6362016261447412</v>
      </c>
      <c r="I25" s="17">
        <f t="shared" si="13"/>
        <v>0.84533120299884135</v>
      </c>
      <c r="J25" s="17">
        <f t="shared" si="13"/>
        <v>10.362328624707576</v>
      </c>
      <c r="K25" s="17">
        <f t="shared" si="13"/>
        <v>1.2310267289286652</v>
      </c>
      <c r="L25" s="17">
        <f t="shared" si="13"/>
        <v>18.393887084240134</v>
      </c>
      <c r="M25" s="17">
        <f t="shared" si="13"/>
        <v>44.36756007200421</v>
      </c>
      <c r="N25" s="17">
        <f t="shared" si="13"/>
        <v>25.284861550381621</v>
      </c>
      <c r="O25" s="17">
        <f t="shared" si="13"/>
        <v>0.82305889009238575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4.5792729985175445E-2</v>
      </c>
      <c r="D29" s="17">
        <f>(SUMIFS(MESKENOG2,KAYNAK,A29,SEBEP,B29,SÜRE,"Uzun",BİLDİRİM,"Bildirimli",İL,$B$10,İLÇE,$B$11)/VLOOKUP($B$11,ABONE2,4,FALSE))</f>
        <v>0.47967424853278118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4.6488195211685825E-2</v>
      </c>
      <c r="F29" s="17">
        <f>(SUMIFS(TARIMSALAG2,KAYNAK,A29,SEBEP,B29,SÜRE,"Uzun",BİLDİRİM,"Bildirimli",İL,$B$10,İLÇE,$B$11)/VLOOKUP($B$11,ABONE2,6,FALSE))</f>
        <v>0.16916763497556653</v>
      </c>
      <c r="G29" s="17">
        <f>(SUMIFS(TARIMSALOG2,KAYNAK,A29,SEBEP,B29,SÜRE,"Uzun",BİLDİRİM,"Bildirimli",İL,$B$10,İLÇE,$B$11)/VLOOKUP($B$11,ABONE2,7,FALSE))</f>
        <v>0.55790621819057418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0.21598149033321801</v>
      </c>
      <c r="I29" s="17">
        <f>(SUMIFS(TICARETHANEAG2,KAYNAK,A29,SEBEP,B29,SÜRE,"Uzun",BİLDİRİM,"Bildirimli",İL,$B$10,İLÇE,$B$11)/VLOOKUP($B$11,ABONE2,9,FALSE))</f>
        <v>0.18350831579886387</v>
      </c>
      <c r="J29" s="17">
        <f>(SUMIFS(TICARETHANEOG2,KAYNAK,A29,SEBEP,B29,SÜRE,"Uzun",BİLDİRİM,"Bildirimli",İL,$B$10,İLÇE,$B$11)/VLOOKUP($B$11,ABONE2,10,FALSE))</f>
        <v>2.4389555810851689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0.27491486774425616</v>
      </c>
      <c r="L29" s="17">
        <f>(SUMIFS(SANAYIAG2,KAYNAK,A29,SEBEP,B29,SÜRE,"Uzun",BİLDİRİM,"Bildirimli",İL,$B$10,İLÇE,$B$11)/VLOOKUP($B$11,ABONE2,12,FALSE))</f>
        <v>5.2198563655175079</v>
      </c>
      <c r="M29" s="17">
        <f>(SUMIFS(SANAYIOG2,KAYNAK,A29,SEBEP,B29,SÜRE,"Uzun",BİLDİRİM,"Bildirimli",İL,$B$10,İLÇE,$B$11)/VLOOKUP($B$11,ABONE2,13,FALSE))</f>
        <v>14.363458034783298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7.6457098696084316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0.12220519027751323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1.3426332263587206E-3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1.3404811302657235E-3</v>
      </c>
      <c r="F31" s="17">
        <f>(SUMIFS(TARIMSALAG2,KAYNAK,A31,SEBEP,B31,SÜRE,"Uzun",BİLDİRİM,"Bildirimli",İL,$B$10,İLÇE,$B$11)/VLOOKUP($B$11,ABONE2,6,FALSE))</f>
        <v>1.3977086893387919E-3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1.2293895791704841E-3</v>
      </c>
      <c r="I31" s="17">
        <f>(SUMIFS(TICARETHANEAG2,KAYNAK,A31,SEBEP,B31,SÜRE,"Uzun",BİLDİRİM,"Bildirimli",İL,$B$10,İLÇE,$B$11)/VLOOKUP($B$11,ABONE2,9,FALSE))</f>
        <v>9.991152751249054E-3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9.5862411237384593E-3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2.6445266257827671E-3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4.7135363211534165E-2</v>
      </c>
      <c r="D33" s="17">
        <f t="shared" ref="D33:O33" si="14">SUM(D28:D32)</f>
        <v>0.47967424853278118</v>
      </c>
      <c r="E33" s="17">
        <f t="shared" si="14"/>
        <v>4.7828676341951551E-2</v>
      </c>
      <c r="F33" s="17">
        <f t="shared" si="14"/>
        <v>0.17056534366490533</v>
      </c>
      <c r="G33" s="17">
        <f t="shared" si="14"/>
        <v>0.55790621819057418</v>
      </c>
      <c r="H33" s="17">
        <f t="shared" si="14"/>
        <v>0.21721087991238849</v>
      </c>
      <c r="I33" s="17">
        <f t="shared" si="14"/>
        <v>0.19349946855011294</v>
      </c>
      <c r="J33" s="17">
        <f t="shared" si="14"/>
        <v>2.4389555810851689</v>
      </c>
      <c r="K33" s="17">
        <f t="shared" si="14"/>
        <v>0.28450110886799462</v>
      </c>
      <c r="L33" s="17">
        <f t="shared" si="14"/>
        <v>5.2198563655175079</v>
      </c>
      <c r="M33" s="17">
        <f t="shared" si="14"/>
        <v>14.363458034783298</v>
      </c>
      <c r="N33" s="17">
        <f t="shared" si="14"/>
        <v>7.6457098696084316</v>
      </c>
      <c r="O33" s="17">
        <f t="shared" si="14"/>
        <v>0.12484971690329599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0.32682368656450272</v>
      </c>
      <c r="D17" s="17">
        <f t="shared" si="1"/>
        <v>1.9753443494127763</v>
      </c>
      <c r="E17" s="17">
        <f t="shared" si="2"/>
        <v>0.33489011899447352</v>
      </c>
      <c r="F17" s="17">
        <f t="shared" si="3"/>
        <v>0.26639905074123271</v>
      </c>
      <c r="G17" s="17">
        <f t="shared" si="4"/>
        <v>7.6068674378059393</v>
      </c>
      <c r="H17" s="17">
        <f t="shared" si="5"/>
        <v>2.1434137981185093</v>
      </c>
      <c r="I17" s="17">
        <f t="shared" si="6"/>
        <v>0.67935888412224676</v>
      </c>
      <c r="J17" s="17">
        <f t="shared" si="7"/>
        <v>17.164961655201328</v>
      </c>
      <c r="K17" s="17">
        <f t="shared" si="8"/>
        <v>1.7432022606330084</v>
      </c>
      <c r="L17" s="17">
        <f t="shared" si="9"/>
        <v>0.27181895466220002</v>
      </c>
      <c r="M17" s="17">
        <f t="shared" si="10"/>
        <v>37.06750472373114</v>
      </c>
      <c r="N17" s="17">
        <f t="shared" si="11"/>
        <v>32.652022431442866</v>
      </c>
      <c r="O17" s="23">
        <f t="shared" si="12"/>
        <v>0.58184927301252176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3.0383130735809855E-2</v>
      </c>
      <c r="D21" s="17">
        <f t="shared" si="1"/>
        <v>0</v>
      </c>
      <c r="E21" s="17">
        <f t="shared" si="2"/>
        <v>3.0234462007164422E-2</v>
      </c>
      <c r="F21" s="17">
        <f t="shared" si="3"/>
        <v>4.036235182194458E-2</v>
      </c>
      <c r="G21" s="17">
        <f t="shared" si="4"/>
        <v>0</v>
      </c>
      <c r="H21" s="17">
        <f t="shared" si="5"/>
        <v>3.0041385146013549E-2</v>
      </c>
      <c r="I21" s="17">
        <f t="shared" si="6"/>
        <v>4.8997025823202735E-2</v>
      </c>
      <c r="J21" s="17">
        <f t="shared" si="7"/>
        <v>0</v>
      </c>
      <c r="K21" s="17">
        <f t="shared" si="8"/>
        <v>4.58351662227649E-2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3.2354656138588914E-2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1.2528084933614858E-4</v>
      </c>
      <c r="D22" s="17">
        <f t="shared" si="1"/>
        <v>0</v>
      </c>
      <c r="E22" s="17">
        <f t="shared" si="2"/>
        <v>1.2466783335842141E-4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1.0558863705902239E-4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0.35733209814964872</v>
      </c>
      <c r="D25" s="17">
        <f t="shared" ref="D25:O25" si="13">SUM(D15:D24)</f>
        <v>1.9753443494127763</v>
      </c>
      <c r="E25" s="17">
        <f t="shared" si="13"/>
        <v>0.36524924883499632</v>
      </c>
      <c r="F25" s="17">
        <f t="shared" si="13"/>
        <v>0.3067614025631773</v>
      </c>
      <c r="G25" s="17">
        <f t="shared" si="13"/>
        <v>7.6068674378059393</v>
      </c>
      <c r="H25" s="17">
        <f t="shared" si="13"/>
        <v>2.1734551832645228</v>
      </c>
      <c r="I25" s="17">
        <f t="shared" si="13"/>
        <v>0.72835590994544952</v>
      </c>
      <c r="J25" s="17">
        <f t="shared" si="13"/>
        <v>17.164961655201328</v>
      </c>
      <c r="K25" s="17">
        <f t="shared" si="13"/>
        <v>1.7890374268557734</v>
      </c>
      <c r="L25" s="17">
        <f t="shared" si="13"/>
        <v>0.27181895466220002</v>
      </c>
      <c r="M25" s="17">
        <f t="shared" si="13"/>
        <v>37.06750472373114</v>
      </c>
      <c r="N25" s="17">
        <f t="shared" si="13"/>
        <v>32.652022431442866</v>
      </c>
      <c r="O25" s="17">
        <f t="shared" si="13"/>
        <v>0.61430951778816967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8.4839949283590427E-2</v>
      </c>
      <c r="D29" s="17">
        <f>(SUMIFS(MESKENOG2,KAYNAK,A29,SEBEP,B29,SÜRE,"Uzun",BİLDİRİM,"Bildirimli",İL,$B$10,İLÇE,$B$11)/VLOOKUP($B$11,ABONE2,4,FALSE))</f>
        <v>9.6165630243716008E-2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8.4895367357653517E-2</v>
      </c>
      <c r="F29" s="17">
        <f>(SUMIFS(TARIMSALAG2,KAYNAK,A29,SEBEP,B29,SÜRE,"Uzun",BİLDİRİM,"Bildirimli",İL,$B$10,İLÇE,$B$11)/VLOOKUP($B$11,ABONE2,6,FALSE))</f>
        <v>0.17929305089850972</v>
      </c>
      <c r="G29" s="17">
        <f>(SUMIFS(TARIMSALOG2,KAYNAK,A29,SEBEP,B29,SÜRE,"Uzun",BİLDİRİM,"Bildirimli",İL,$B$10,İLÇE,$B$11)/VLOOKUP($B$11,ABONE2,7,FALSE))</f>
        <v>8.5613136059410525E-2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0.1553383694784661</v>
      </c>
      <c r="I29" s="17">
        <f>(SUMIFS(TICARETHANEAG2,KAYNAK,A29,SEBEP,B29,SÜRE,"Uzun",BİLDİRİM,"Bildirimli",İL,$B$10,İLÇE,$B$11)/VLOOKUP($B$11,ABONE2,9,FALSE))</f>
        <v>0.1534565741031792</v>
      </c>
      <c r="J29" s="17">
        <f>(SUMIFS(TICARETHANEOG2,KAYNAK,A29,SEBEP,B29,SÜRE,"Uzun",BİLDİRİM,"Bildirimli",İL,$B$10,İLÇE,$B$11)/VLOOKUP($B$11,ABONE2,10,FALSE))</f>
        <v>0.76968762914687661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0.19322298940578236</v>
      </c>
      <c r="L29" s="17">
        <f>(SUMIFS(SANAYIAG2,KAYNAK,A29,SEBEP,B29,SÜRE,"Uzun",BİLDİRİM,"Bildirimli",İL,$B$10,İLÇE,$B$11)/VLOOKUP($B$11,ABONE2,12,FALSE))</f>
        <v>0.22459727165585006</v>
      </c>
      <c r="M29" s="17">
        <f>(SUMIFS(SANAYIOG2,KAYNAK,A29,SEBEP,B29,SÜRE,"Uzun",BİLDİRİM,"Bildirimli",İL,$B$10,İLÇE,$B$11)/VLOOKUP($B$11,ABONE2,13,FALSE))</f>
        <v>13.916957047187527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12.273873874123726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0.11093684709918082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8.4839949283590427E-2</v>
      </c>
      <c r="D33" s="17">
        <f t="shared" ref="D33:O33" si="14">SUM(D28:D32)</f>
        <v>9.6165630243716008E-2</v>
      </c>
      <c r="E33" s="17">
        <f t="shared" si="14"/>
        <v>8.4895367357653517E-2</v>
      </c>
      <c r="F33" s="17">
        <f t="shared" si="14"/>
        <v>0.17929305089850972</v>
      </c>
      <c r="G33" s="17">
        <f t="shared" si="14"/>
        <v>8.5613136059410525E-2</v>
      </c>
      <c r="H33" s="17">
        <f t="shared" si="14"/>
        <v>0.1553383694784661</v>
      </c>
      <c r="I33" s="17">
        <f t="shared" si="14"/>
        <v>0.1534565741031792</v>
      </c>
      <c r="J33" s="17">
        <f t="shared" si="14"/>
        <v>0.76968762914687661</v>
      </c>
      <c r="K33" s="17">
        <f t="shared" si="14"/>
        <v>0.19322298940578236</v>
      </c>
      <c r="L33" s="17">
        <f t="shared" si="14"/>
        <v>0.22459727165585006</v>
      </c>
      <c r="M33" s="17">
        <f t="shared" si="14"/>
        <v>13.916957047187527</v>
      </c>
      <c r="N33" s="17">
        <f t="shared" si="14"/>
        <v>12.273873874123726</v>
      </c>
      <c r="O33" s="17">
        <f t="shared" si="14"/>
        <v>0.11093684709918082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0.11169970857678563</v>
      </c>
      <c r="D17" s="17">
        <f t="shared" si="1"/>
        <v>1.8057016152025582</v>
      </c>
      <c r="E17" s="17">
        <f t="shared" si="2"/>
        <v>0.11198185413085389</v>
      </c>
      <c r="F17" s="17">
        <f t="shared" si="3"/>
        <v>1.822323685042009</v>
      </c>
      <c r="G17" s="17">
        <f t="shared" si="4"/>
        <v>3.2155221044466225</v>
      </c>
      <c r="H17" s="17">
        <f t="shared" si="5"/>
        <v>1.9263957589015686</v>
      </c>
      <c r="I17" s="17">
        <f t="shared" si="6"/>
        <v>1.0259656265474244</v>
      </c>
      <c r="J17" s="17">
        <f t="shared" si="7"/>
        <v>4.0985625339087566</v>
      </c>
      <c r="K17" s="17">
        <f t="shared" si="8"/>
        <v>1.1445389971335163</v>
      </c>
      <c r="L17" s="17">
        <f t="shared" si="9"/>
        <v>0</v>
      </c>
      <c r="M17" s="17">
        <f t="shared" si="10"/>
        <v>140.72100891499593</v>
      </c>
      <c r="N17" s="17">
        <f t="shared" si="11"/>
        <v>124.16559610146702</v>
      </c>
      <c r="O17" s="23">
        <f t="shared" si="12"/>
        <v>0.59823210177430342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8.7667942135106203E-3</v>
      </c>
      <c r="D21" s="17">
        <f t="shared" si="1"/>
        <v>0</v>
      </c>
      <c r="E21" s="17">
        <f t="shared" si="2"/>
        <v>8.7653340545809887E-3</v>
      </c>
      <c r="F21" s="17">
        <f t="shared" si="3"/>
        <v>0.47921305282358789</v>
      </c>
      <c r="G21" s="17">
        <f t="shared" si="4"/>
        <v>0</v>
      </c>
      <c r="H21" s="17">
        <f t="shared" si="5"/>
        <v>0.4434157855188815</v>
      </c>
      <c r="I21" s="17">
        <f t="shared" si="6"/>
        <v>5.0540480606639474E-2</v>
      </c>
      <c r="J21" s="17">
        <f t="shared" si="7"/>
        <v>0</v>
      </c>
      <c r="K21" s="17">
        <f t="shared" si="8"/>
        <v>4.8590092932222183E-2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6.3677735856643158E-2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0.12046650279029625</v>
      </c>
      <c r="D25" s="17">
        <f t="shared" ref="D25:O25" si="13">SUM(D15:D24)</f>
        <v>1.8057016152025582</v>
      </c>
      <c r="E25" s="17">
        <f t="shared" si="13"/>
        <v>0.12074718818543488</v>
      </c>
      <c r="F25" s="17">
        <f t="shared" si="13"/>
        <v>2.3015367378655971</v>
      </c>
      <c r="G25" s="17">
        <f t="shared" si="13"/>
        <v>3.2155221044466225</v>
      </c>
      <c r="H25" s="17">
        <f t="shared" si="13"/>
        <v>2.3698115444204499</v>
      </c>
      <c r="I25" s="17">
        <f t="shared" si="13"/>
        <v>1.0765061071540638</v>
      </c>
      <c r="J25" s="17">
        <f t="shared" si="13"/>
        <v>4.0985625339087566</v>
      </c>
      <c r="K25" s="17">
        <f t="shared" si="13"/>
        <v>1.1931290900657385</v>
      </c>
      <c r="L25" s="17">
        <f t="shared" si="13"/>
        <v>0</v>
      </c>
      <c r="M25" s="17">
        <f t="shared" si="13"/>
        <v>140.72100891499593</v>
      </c>
      <c r="N25" s="17">
        <f t="shared" si="13"/>
        <v>124.16559610146702</v>
      </c>
      <c r="O25" s="17">
        <f t="shared" si="13"/>
        <v>0.66190983763094657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0.34662984351956111</v>
      </c>
      <c r="D29" s="17">
        <f>(SUMIFS(MESKENOG2,KAYNAK,A29,SEBEP,B29,SÜRE,"Uzun",BİLDİRİM,"Bildirimli",İL,$B$10,İLÇE,$B$11)/VLOOKUP($B$11,ABONE2,4,FALSE))</f>
        <v>3.1189809518971581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0.34709159420383456</v>
      </c>
      <c r="F29" s="17">
        <f>(SUMIFS(TARIMSALAG2,KAYNAK,A29,SEBEP,B29,SÜRE,"Uzun",BİLDİRİM,"Bildirimli",İL,$B$10,İLÇE,$B$11)/VLOOKUP($B$11,ABONE2,6,FALSE))</f>
        <v>0.49708395389930848</v>
      </c>
      <c r="G29" s="17">
        <f>(SUMIFS(TARIMSALOG2,KAYNAK,A29,SEBEP,B29,SÜRE,"Uzun",BİLDİRİM,"Bildirimli",İL,$B$10,İLÇE,$B$11)/VLOOKUP($B$11,ABONE2,7,FALSE))</f>
        <v>4.0913046108032667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0.76557262892430422</v>
      </c>
      <c r="I29" s="17">
        <f>(SUMIFS(TICARETHANEAG2,KAYNAK,A29,SEBEP,B29,SÜRE,"Uzun",BİLDİRİM,"Bildirimli",İL,$B$10,İLÇE,$B$11)/VLOOKUP($B$11,ABONE2,9,FALSE))</f>
        <v>1.1856527200245135</v>
      </c>
      <c r="J29" s="17">
        <f>(SUMIFS(TICARETHANEOG2,KAYNAK,A29,SEBEP,B29,SÜRE,"Uzun",BİLDİRİM,"Bildirimli",İL,$B$10,İLÇE,$B$11)/VLOOKUP($B$11,ABONE2,10,FALSE))</f>
        <v>13.34988737157215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1.6550778827520229</v>
      </c>
      <c r="L29" s="17">
        <f>(SUMIFS(SANAYIAG2,KAYNAK,A29,SEBEP,B29,SÜRE,"Uzun",BİLDİRİM,"Bildirimli",İL,$B$10,İLÇE,$B$11)/VLOOKUP($B$11,ABONE2,12,FALSE))</f>
        <v>0.71001462600678766</v>
      </c>
      <c r="M29" s="17">
        <f>(SUMIFS(SANAYIOG2,KAYNAK,A29,SEBEP,B29,SÜRE,"Uzun",BİLDİRİM,"Bildirimli",İL,$B$10,İLÇE,$B$11)/VLOOKUP($B$11,ABONE2,13,FALSE))</f>
        <v>947.43241749539027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836.05331127546276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1.4609707584073452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0.34662984351956111</v>
      </c>
      <c r="D33" s="17">
        <f t="shared" ref="D33:O33" si="14">SUM(D28:D32)</f>
        <v>3.1189809518971581</v>
      </c>
      <c r="E33" s="17">
        <f t="shared" si="14"/>
        <v>0.34709159420383456</v>
      </c>
      <c r="F33" s="17">
        <f t="shared" si="14"/>
        <v>0.49708395389930848</v>
      </c>
      <c r="G33" s="17">
        <f t="shared" si="14"/>
        <v>4.0913046108032667</v>
      </c>
      <c r="H33" s="17">
        <f t="shared" si="14"/>
        <v>0.76557262892430422</v>
      </c>
      <c r="I33" s="17">
        <f t="shared" si="14"/>
        <v>1.1856527200245135</v>
      </c>
      <c r="J33" s="17">
        <f t="shared" si="14"/>
        <v>13.34988737157215</v>
      </c>
      <c r="K33" s="17">
        <f t="shared" si="14"/>
        <v>1.6550778827520229</v>
      </c>
      <c r="L33" s="17">
        <f t="shared" si="14"/>
        <v>0.71001462600678766</v>
      </c>
      <c r="M33" s="17">
        <f t="shared" si="14"/>
        <v>947.43241749539027</v>
      </c>
      <c r="N33" s="17">
        <f t="shared" si="14"/>
        <v>836.05331127546276</v>
      </c>
      <c r="O33" s="17">
        <f t="shared" si="14"/>
        <v>1.4609707584073452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0.46591427596875318</v>
      </c>
      <c r="D17" s="17">
        <f t="shared" si="1"/>
        <v>4.8051914514263094</v>
      </c>
      <c r="E17" s="17">
        <f t="shared" si="2"/>
        <v>0.46942123489288373</v>
      </c>
      <c r="F17" s="17">
        <f t="shared" si="3"/>
        <v>4.6825047713513426</v>
      </c>
      <c r="G17" s="17">
        <f t="shared" si="4"/>
        <v>13.629691091731909</v>
      </c>
      <c r="H17" s="17">
        <f t="shared" si="5"/>
        <v>7.0531267878624329</v>
      </c>
      <c r="I17" s="17">
        <f t="shared" si="6"/>
        <v>0.79946761996496396</v>
      </c>
      <c r="J17" s="17">
        <f t="shared" si="7"/>
        <v>14.342613840281221</v>
      </c>
      <c r="K17" s="17">
        <f t="shared" si="8"/>
        <v>1.5149218468754913</v>
      </c>
      <c r="L17" s="17">
        <f t="shared" si="9"/>
        <v>29.36878866837942</v>
      </c>
      <c r="M17" s="17">
        <f t="shared" si="10"/>
        <v>243.69985198132667</v>
      </c>
      <c r="N17" s="17">
        <f t="shared" si="11"/>
        <v>213.81305032414278</v>
      </c>
      <c r="O17" s="23">
        <f t="shared" si="12"/>
        <v>1.9041538759562602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6.314896843217975E-2</v>
      </c>
      <c r="D18" s="17">
        <f t="shared" si="1"/>
        <v>0.36762351519399694</v>
      </c>
      <c r="E18" s="17">
        <f t="shared" si="2"/>
        <v>6.339504161113596E-2</v>
      </c>
      <c r="F18" s="17">
        <f t="shared" si="3"/>
        <v>8.0676992884376617E-2</v>
      </c>
      <c r="G18" s="17">
        <f t="shared" si="4"/>
        <v>0.87471076967929895</v>
      </c>
      <c r="H18" s="17">
        <f t="shared" si="5"/>
        <v>0.29106201066764664</v>
      </c>
      <c r="I18" s="17">
        <f t="shared" si="6"/>
        <v>8.311628262398614E-2</v>
      </c>
      <c r="J18" s="17">
        <f t="shared" si="7"/>
        <v>0.99442819897346635</v>
      </c>
      <c r="K18" s="17">
        <f t="shared" si="8"/>
        <v>0.13125885983459704</v>
      </c>
      <c r="L18" s="17">
        <f t="shared" si="9"/>
        <v>0.39481281736515328</v>
      </c>
      <c r="M18" s="17">
        <f t="shared" si="10"/>
        <v>2.7278540764935637</v>
      </c>
      <c r="N18" s="17">
        <f t="shared" si="11"/>
        <v>2.4025295981290444</v>
      </c>
      <c r="O18" s="23">
        <f t="shared" si="12"/>
        <v>9.3687400738728568E-2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9.1522080993976559E-2</v>
      </c>
      <c r="D21" s="17">
        <f t="shared" si="1"/>
        <v>0</v>
      </c>
      <c r="E21" s="17">
        <f t="shared" si="2"/>
        <v>9.1448113794897368E-2</v>
      </c>
      <c r="F21" s="17">
        <f t="shared" si="3"/>
        <v>0.79822175219234026</v>
      </c>
      <c r="G21" s="17">
        <f t="shared" si="4"/>
        <v>0</v>
      </c>
      <c r="H21" s="17">
        <f t="shared" si="5"/>
        <v>0.58672709990206207</v>
      </c>
      <c r="I21" s="17">
        <f t="shared" si="6"/>
        <v>0.15195795537874351</v>
      </c>
      <c r="J21" s="17">
        <f t="shared" si="7"/>
        <v>0</v>
      </c>
      <c r="K21" s="17">
        <f t="shared" si="8"/>
        <v>0.1439303553130134</v>
      </c>
      <c r="L21" s="17">
        <f t="shared" si="9"/>
        <v>4.5662352285875001E-2</v>
      </c>
      <c r="M21" s="17">
        <f t="shared" si="10"/>
        <v>0</v>
      </c>
      <c r="N21" s="17">
        <f t="shared" si="11"/>
        <v>6.3672602789068729E-3</v>
      </c>
      <c r="O21" s="23">
        <f t="shared" si="12"/>
        <v>0.11616229703628352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9.3528599939368662E-4</v>
      </c>
      <c r="D22" s="17">
        <f t="shared" si="1"/>
        <v>0</v>
      </c>
      <c r="E22" s="17">
        <f t="shared" si="2"/>
        <v>9.3453011092434906E-4</v>
      </c>
      <c r="F22" s="17">
        <f t="shared" si="3"/>
        <v>1.9648061952029206E-3</v>
      </c>
      <c r="G22" s="17">
        <f t="shared" si="4"/>
        <v>0</v>
      </c>
      <c r="H22" s="17">
        <f t="shared" si="5"/>
        <v>1.4442165195508647E-3</v>
      </c>
      <c r="I22" s="17">
        <f t="shared" si="6"/>
        <v>4.599383989114714E-3</v>
      </c>
      <c r="J22" s="17">
        <f t="shared" si="7"/>
        <v>0</v>
      </c>
      <c r="K22" s="17">
        <f t="shared" si="8"/>
        <v>4.3564087850767935E-3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1.5186986611278872E-3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0.62152061139430304</v>
      </c>
      <c r="D25" s="17">
        <f t="shared" ref="D25:O25" si="13">SUM(D15:D24)</f>
        <v>5.1728149666203063</v>
      </c>
      <c r="E25" s="17">
        <f t="shared" si="13"/>
        <v>0.62519892040984137</v>
      </c>
      <c r="F25" s="17">
        <f t="shared" si="13"/>
        <v>5.5633683226232629</v>
      </c>
      <c r="G25" s="17">
        <f t="shared" si="13"/>
        <v>14.504401861411207</v>
      </c>
      <c r="H25" s="17">
        <f t="shared" si="13"/>
        <v>7.9323601149516927</v>
      </c>
      <c r="I25" s="17">
        <f t="shared" si="13"/>
        <v>1.0391412419568085</v>
      </c>
      <c r="J25" s="17">
        <f t="shared" si="13"/>
        <v>15.337042039254687</v>
      </c>
      <c r="K25" s="17">
        <f t="shared" si="13"/>
        <v>1.7944674708081783</v>
      </c>
      <c r="L25" s="17">
        <f t="shared" si="13"/>
        <v>29.809263838030446</v>
      </c>
      <c r="M25" s="17">
        <f t="shared" si="13"/>
        <v>246.42770605782025</v>
      </c>
      <c r="N25" s="17">
        <f t="shared" si="13"/>
        <v>216.22194718255071</v>
      </c>
      <c r="O25" s="17">
        <f t="shared" si="13"/>
        <v>2.1155222723924001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6.6447992074401233E-2</v>
      </c>
      <c r="D29" s="17">
        <f>(SUMIFS(MESKENOG2,KAYNAK,A29,SEBEP,B29,SÜRE,"Uzun",BİLDİRİM,"Bildirimli",İL,$B$10,İLÇE,$B$11)/VLOOKUP($B$11,ABONE2,4,FALSE))</f>
        <v>1.1193724200369595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6.7298954704758898E-2</v>
      </c>
      <c r="F29" s="17">
        <f>(SUMIFS(TARIMSALAG2,KAYNAK,A29,SEBEP,B29,SÜRE,"Uzun",BİLDİRİM,"Bildirimli",İL,$B$10,İLÇE,$B$11)/VLOOKUP($B$11,ABONE2,6,FALSE))</f>
        <v>0.39258674136750715</v>
      </c>
      <c r="G29" s="17">
        <f>(SUMIFS(TARIMSALOG2,KAYNAK,A29,SEBEP,B29,SÜRE,"Uzun",BİLDİRİM,"Bildirimli",İL,$B$10,İLÇE,$B$11)/VLOOKUP($B$11,ABONE2,7,FALSE))</f>
        <v>4.2362979572802688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1.4110059524213157</v>
      </c>
      <c r="I29" s="17">
        <f>(SUMIFS(TICARETHANEAG2,KAYNAK,A29,SEBEP,B29,SÜRE,"Uzun",BİLDİRİM,"Bildirimli",İL,$B$10,İLÇE,$B$11)/VLOOKUP($B$11,ABONE2,9,FALSE))</f>
        <v>0.15530718374654201</v>
      </c>
      <c r="J29" s="17">
        <f>(SUMIFS(TICARETHANEOG2,KAYNAK,A29,SEBEP,B29,SÜRE,"Uzun",BİLDİRİM,"Bildirimli",İL,$B$10,İLÇE,$B$11)/VLOOKUP($B$11,ABONE2,10,FALSE))</f>
        <v>3.3149167687541659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0.32222231529770484</v>
      </c>
      <c r="L29" s="17">
        <f>(SUMIFS(SANAYIAG2,KAYNAK,A29,SEBEP,B29,SÜRE,"Uzun",BİLDİRİM,"Bildirimli",İL,$B$10,İLÇE,$B$11)/VLOOKUP($B$11,ABONE2,12,FALSE))</f>
        <v>22.229890334125741</v>
      </c>
      <c r="M29" s="17">
        <f>(SUMIFS(SANAYIOG2,KAYNAK,A29,SEBEP,B29,SÜRE,"Uzun",BİLDİRİM,"Bildirimli",İL,$B$10,İLÇE,$B$11)/VLOOKUP($B$11,ABONE2,13,FALSE))</f>
        <v>37.290515677326901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35.190428478075745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0.32592160911256202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5.0942003833088301E-3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5.0900833032576651E-3</v>
      </c>
      <c r="F31" s="17">
        <f>(SUMIFS(TARIMSALAG2,KAYNAK,A31,SEBEP,B31,SÜRE,"Uzun",BİLDİRİM,"Bildirimli",İL,$B$10,İLÇE,$B$11)/VLOOKUP($B$11,ABONE2,6,FALSE))</f>
        <v>3.5415025599659258E-3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2.6031557278382018E-3</v>
      </c>
      <c r="I31" s="17">
        <f>(SUMIFS(TICARETHANEAG2,KAYNAK,A31,SEBEP,B31,SÜRE,"Uzun",BİLDİRİM,"Bildirimli",İL,$B$10,İLÇE,$B$11)/VLOOKUP($B$11,ABONE2,9,FALSE))</f>
        <v>9.4655313197222323E-3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8.9654883989354617E-3</v>
      </c>
      <c r="L31" s="17">
        <f>(SUMIFS(SANAYIAG2,KAYNAK,A31,SEBEP,B31,SÜRE,"Uzun",BİLDİRİM,"Bildirimli",İL,$B$10,İLÇE,$B$11)/VLOOKUP($B$11,ABONE2,12,FALSE))</f>
        <v>3.2330564853414291E-3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4.5082460950976103E-4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5.6329710939284896E-3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7.1542192457710069E-2</v>
      </c>
      <c r="D33" s="17">
        <f t="shared" ref="D33:O33" si="14">SUM(D28:D32)</f>
        <v>1.1193724200369595</v>
      </c>
      <c r="E33" s="17">
        <f t="shared" si="14"/>
        <v>7.2389038008016562E-2</v>
      </c>
      <c r="F33" s="17">
        <f t="shared" si="14"/>
        <v>0.39612824392747309</v>
      </c>
      <c r="G33" s="17">
        <f t="shared" si="14"/>
        <v>4.2362979572802688</v>
      </c>
      <c r="H33" s="17">
        <f t="shared" si="14"/>
        <v>1.4136091081491537</v>
      </c>
      <c r="I33" s="17">
        <f t="shared" si="14"/>
        <v>0.16477271506626423</v>
      </c>
      <c r="J33" s="17">
        <f t="shared" si="14"/>
        <v>3.3149167687541659</v>
      </c>
      <c r="K33" s="17">
        <f t="shared" si="14"/>
        <v>0.3311878036966403</v>
      </c>
      <c r="L33" s="17">
        <f t="shared" si="14"/>
        <v>22.233123390611084</v>
      </c>
      <c r="M33" s="17">
        <f t="shared" si="14"/>
        <v>37.290515677326901</v>
      </c>
      <c r="N33" s="17">
        <f t="shared" si="14"/>
        <v>35.190879302685254</v>
      </c>
      <c r="O33" s="17">
        <f t="shared" si="14"/>
        <v>0.33155458020649048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0.34220307171146097</v>
      </c>
      <c r="D17" s="17">
        <f t="shared" si="1"/>
        <v>1.8974722091547325</v>
      </c>
      <c r="E17" s="17">
        <f t="shared" si="2"/>
        <v>0.35214069272919574</v>
      </c>
      <c r="F17" s="17">
        <f t="shared" si="3"/>
        <v>0.86121892994525329</v>
      </c>
      <c r="G17" s="17">
        <f t="shared" si="4"/>
        <v>3.7267883585208774</v>
      </c>
      <c r="H17" s="17">
        <f t="shared" si="5"/>
        <v>1.4955816278742082</v>
      </c>
      <c r="I17" s="17">
        <f t="shared" si="6"/>
        <v>0.6352310772711478</v>
      </c>
      <c r="J17" s="17">
        <f t="shared" si="7"/>
        <v>11.437257105207147</v>
      </c>
      <c r="K17" s="17">
        <f t="shared" si="8"/>
        <v>2.0382552628945674</v>
      </c>
      <c r="L17" s="17">
        <f t="shared" si="9"/>
        <v>36.931621874311553</v>
      </c>
      <c r="M17" s="17">
        <f t="shared" si="10"/>
        <v>267.35543378876923</v>
      </c>
      <c r="N17" s="17">
        <f t="shared" si="11"/>
        <v>242.11854010290006</v>
      </c>
      <c r="O17" s="23">
        <f t="shared" si="12"/>
        <v>1.4888784437668956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3.2260668482198655E-2</v>
      </c>
      <c r="D18" s="17">
        <f t="shared" si="1"/>
        <v>2.9058230598543251E-3</v>
      </c>
      <c r="E18" s="17">
        <f t="shared" si="2"/>
        <v>3.2073101377690295E-2</v>
      </c>
      <c r="F18" s="17">
        <f t="shared" si="3"/>
        <v>4.9764268634149116E-3</v>
      </c>
      <c r="G18" s="17">
        <f t="shared" si="4"/>
        <v>1.6908665787297797E-3</v>
      </c>
      <c r="H18" s="17">
        <f t="shared" si="5"/>
        <v>4.2490890904693483E-3</v>
      </c>
      <c r="I18" s="17">
        <f t="shared" si="6"/>
        <v>6.5659206109345031E-2</v>
      </c>
      <c r="J18" s="17">
        <f t="shared" si="7"/>
        <v>6.5859323904766093E-2</v>
      </c>
      <c r="K18" s="17">
        <f t="shared" si="8"/>
        <v>6.5685198465429279E-2</v>
      </c>
      <c r="L18" s="17">
        <f t="shared" si="9"/>
        <v>1.6139303146382098</v>
      </c>
      <c r="M18" s="17">
        <f t="shared" si="10"/>
        <v>1.2775155270823702</v>
      </c>
      <c r="N18" s="17">
        <f t="shared" si="11"/>
        <v>1.3143609561956286</v>
      </c>
      <c r="O18" s="23">
        <f t="shared" si="12"/>
        <v>3.9341186243673061E-2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0.10499519245257884</v>
      </c>
      <c r="D21" s="17">
        <f t="shared" si="1"/>
        <v>0</v>
      </c>
      <c r="E21" s="17">
        <f t="shared" si="2"/>
        <v>0.1043243102199428</v>
      </c>
      <c r="F21" s="17">
        <f t="shared" si="3"/>
        <v>0.10633516039898455</v>
      </c>
      <c r="G21" s="17">
        <f t="shared" si="4"/>
        <v>0</v>
      </c>
      <c r="H21" s="17">
        <f t="shared" si="5"/>
        <v>8.2795315730507052E-2</v>
      </c>
      <c r="I21" s="17">
        <f t="shared" si="6"/>
        <v>0.12703532908538762</v>
      </c>
      <c r="J21" s="17">
        <f t="shared" si="7"/>
        <v>0</v>
      </c>
      <c r="K21" s="17">
        <f t="shared" si="8"/>
        <v>0.1105353096747248</v>
      </c>
      <c r="L21" s="17">
        <f t="shared" si="9"/>
        <v>0.74384807315541779</v>
      </c>
      <c r="M21" s="17">
        <f t="shared" si="10"/>
        <v>0</v>
      </c>
      <c r="N21" s="17">
        <f t="shared" si="11"/>
        <v>8.1469074678926709E-2</v>
      </c>
      <c r="O21" s="23">
        <f t="shared" si="12"/>
        <v>0.10354188027960692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1.555727580254569E-3</v>
      </c>
      <c r="D22" s="17">
        <f t="shared" si="1"/>
        <v>0</v>
      </c>
      <c r="E22" s="17">
        <f t="shared" si="2"/>
        <v>1.5457870299490297E-3</v>
      </c>
      <c r="F22" s="17">
        <f t="shared" si="3"/>
        <v>1.1902334918393832E-3</v>
      </c>
      <c r="G22" s="17">
        <f t="shared" si="4"/>
        <v>0</v>
      </c>
      <c r="H22" s="17">
        <f t="shared" si="5"/>
        <v>9.2674668830242048E-4</v>
      </c>
      <c r="I22" s="17">
        <f t="shared" si="6"/>
        <v>5.9463473929209512E-4</v>
      </c>
      <c r="J22" s="17">
        <f t="shared" si="7"/>
        <v>0</v>
      </c>
      <c r="K22" s="17">
        <f t="shared" si="8"/>
        <v>5.1740043910793805E-4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1.3295977146223575E-3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0.48101466022649303</v>
      </c>
      <c r="D25" s="17">
        <f t="shared" ref="D25:O25" si="13">SUM(D15:D24)</f>
        <v>1.9003780322145869</v>
      </c>
      <c r="E25" s="17">
        <f t="shared" si="13"/>
        <v>0.49008389135677788</v>
      </c>
      <c r="F25" s="17">
        <f t="shared" si="13"/>
        <v>0.97372075069949215</v>
      </c>
      <c r="G25" s="17">
        <f t="shared" si="13"/>
        <v>3.7284792250996071</v>
      </c>
      <c r="H25" s="17">
        <f t="shared" si="13"/>
        <v>1.5835527793834872</v>
      </c>
      <c r="I25" s="17">
        <f t="shared" si="13"/>
        <v>0.82852024720517259</v>
      </c>
      <c r="J25" s="17">
        <f t="shared" si="13"/>
        <v>11.503116429111913</v>
      </c>
      <c r="K25" s="17">
        <f t="shared" si="13"/>
        <v>2.2149931714738296</v>
      </c>
      <c r="L25" s="17">
        <f t="shared" si="13"/>
        <v>39.289400262105183</v>
      </c>
      <c r="M25" s="17">
        <f t="shared" si="13"/>
        <v>268.63294931585159</v>
      </c>
      <c r="N25" s="17">
        <f t="shared" si="13"/>
        <v>243.51437013377461</v>
      </c>
      <c r="O25" s="17">
        <f t="shared" si="13"/>
        <v>1.6330911080047978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0.10345773699782017</v>
      </c>
      <c r="D29" s="17">
        <f>(SUMIFS(MESKENOG2,KAYNAK,A29,SEBEP,B29,SÜRE,"Uzun",BİLDİRİM,"Bildirimli",İL,$B$10,İLÇE,$B$11)/VLOOKUP($B$11,ABONE2,4,FALSE))</f>
        <v>0.79946708729153049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0.1079049911620667</v>
      </c>
      <c r="F29" s="17">
        <f>(SUMIFS(TARIMSALAG2,KAYNAK,A29,SEBEP,B29,SÜRE,"Uzun",BİLDİRİM,"Bildirimli",İL,$B$10,İLÇE,$B$11)/VLOOKUP($B$11,ABONE2,6,FALSE))</f>
        <v>0.26982271312256223</v>
      </c>
      <c r="G29" s="17">
        <f>(SUMIFS(TARIMSALOG2,KAYNAK,A29,SEBEP,B29,SÜRE,"Uzun",BİLDİRİM,"Bildirimli",İL,$B$10,İLÇE,$B$11)/VLOOKUP($B$11,ABONE2,7,FALSE))</f>
        <v>0.34483290314732329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0.28642802236468495</v>
      </c>
      <c r="I29" s="17">
        <f>(SUMIFS(TICARETHANEAG2,KAYNAK,A29,SEBEP,B29,SÜRE,"Uzun",BİLDİRİM,"Bildirimli",İL,$B$10,İLÇE,$B$11)/VLOOKUP($B$11,ABONE2,9,FALSE))</f>
        <v>0.24823739153422567</v>
      </c>
      <c r="J29" s="17">
        <f>(SUMIFS(TICARETHANEOG2,KAYNAK,A29,SEBEP,B29,SÜRE,"Uzun",BİLDİRİM,"Bildirimli",İL,$B$10,İLÇE,$B$11)/VLOOKUP($B$11,ABONE2,10,FALSE))</f>
        <v>0.60607766918463535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0.29471557653723435</v>
      </c>
      <c r="L29" s="17">
        <f>(SUMIFS(SANAYIAG2,KAYNAK,A29,SEBEP,B29,SÜRE,"Uzun",BİLDİRİM,"Bildirimli",İL,$B$10,İLÇE,$B$11)/VLOOKUP($B$11,ABONE2,12,FALSE))</f>
        <v>0.35040998567546955</v>
      </c>
      <c r="M29" s="17">
        <f>(SUMIFS(SANAYIOG2,KAYNAK,A29,SEBEP,B29,SÜRE,"Uzun",BİLDİRİM,"Bildirimli",İL,$B$10,İLÇE,$B$11)/VLOOKUP($B$11,ABONE2,13,FALSE))</f>
        <v>19.169417055438192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17.108287709702275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0.20633241536244473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1.5961262563429092E-2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1.5859275727516779E-2</v>
      </c>
      <c r="F31" s="17">
        <f>(SUMIFS(TARIMSALAG2,KAYNAK,A31,SEBEP,B31,SÜRE,"Uzun",BİLDİRİM,"Bildirimli",İL,$B$10,İLÇE,$B$11)/VLOOKUP($B$11,ABONE2,6,FALSE))</f>
        <v>5.1779470095818262E-3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4.03168393112478E-3</v>
      </c>
      <c r="I31" s="17">
        <f>(SUMIFS(TICARETHANEAG2,KAYNAK,A31,SEBEP,B31,SÜRE,"Uzun",BİLDİRİM,"Bildirimli",İL,$B$10,İLÇE,$B$11)/VLOOKUP($B$11,ABONE2,9,FALSE))</f>
        <v>1.6412966092384438E-2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1.4281163380015626E-2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1.4629794049113118E-2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0.11941899956124927</v>
      </c>
      <c r="D33" s="17">
        <f t="shared" ref="D33:O33" si="14">SUM(D28:D32)</f>
        <v>0.79946708729153049</v>
      </c>
      <c r="E33" s="17">
        <f t="shared" si="14"/>
        <v>0.12376426688958347</v>
      </c>
      <c r="F33" s="17">
        <f t="shared" si="14"/>
        <v>0.27500066013214408</v>
      </c>
      <c r="G33" s="17">
        <f t="shared" si="14"/>
        <v>0.34483290314732329</v>
      </c>
      <c r="H33" s="17">
        <f t="shared" si="14"/>
        <v>0.29045970629580975</v>
      </c>
      <c r="I33" s="17">
        <f t="shared" si="14"/>
        <v>0.2646503576266101</v>
      </c>
      <c r="J33" s="17">
        <f t="shared" si="14"/>
        <v>0.60607766918463535</v>
      </c>
      <c r="K33" s="17">
        <f t="shared" si="14"/>
        <v>0.30899673991724996</v>
      </c>
      <c r="L33" s="17">
        <f t="shared" si="14"/>
        <v>0.35040998567546955</v>
      </c>
      <c r="M33" s="17">
        <f t="shared" si="14"/>
        <v>19.169417055438192</v>
      </c>
      <c r="N33" s="17">
        <f t="shared" si="14"/>
        <v>17.108287709702275</v>
      </c>
      <c r="O33" s="17">
        <f t="shared" si="14"/>
        <v>0.22096220941155786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0.3159253060104984</v>
      </c>
      <c r="D17" s="17">
        <f t="shared" si="1"/>
        <v>4.165051439370492</v>
      </c>
      <c r="E17" s="17">
        <f t="shared" si="2"/>
        <v>0.32173053868720652</v>
      </c>
      <c r="F17" s="17">
        <f t="shared" si="3"/>
        <v>1.3072123161594738</v>
      </c>
      <c r="G17" s="17">
        <f t="shared" si="4"/>
        <v>21.539943537917846</v>
      </c>
      <c r="H17" s="17">
        <f t="shared" si="5"/>
        <v>2.7233183897775119</v>
      </c>
      <c r="I17" s="17">
        <f t="shared" si="6"/>
        <v>0.91404402960877584</v>
      </c>
      <c r="J17" s="17">
        <f t="shared" si="7"/>
        <v>17.012812320126098</v>
      </c>
      <c r="K17" s="17">
        <f t="shared" si="8"/>
        <v>1.7177157111864461</v>
      </c>
      <c r="L17" s="17">
        <f t="shared" si="9"/>
        <v>59.422534746254769</v>
      </c>
      <c r="M17" s="17">
        <f t="shared" si="10"/>
        <v>194.57325601004069</v>
      </c>
      <c r="N17" s="17">
        <f t="shared" si="11"/>
        <v>128.14324047360356</v>
      </c>
      <c r="O17" s="23">
        <f t="shared" si="12"/>
        <v>0.90047249433428223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4.4348042991070522E-2</v>
      </c>
      <c r="D18" s="17">
        <f t="shared" si="1"/>
        <v>0</v>
      </c>
      <c r="E18" s="17">
        <f t="shared" si="2"/>
        <v>4.4281157495661957E-2</v>
      </c>
      <c r="F18" s="17">
        <f t="shared" si="3"/>
        <v>2.4983742631407162E-2</v>
      </c>
      <c r="G18" s="17">
        <f t="shared" si="4"/>
        <v>0</v>
      </c>
      <c r="H18" s="17">
        <f t="shared" si="5"/>
        <v>2.323510922673868E-2</v>
      </c>
      <c r="I18" s="17">
        <f t="shared" si="6"/>
        <v>7.524637917547726E-2</v>
      </c>
      <c r="J18" s="17">
        <f t="shared" si="7"/>
        <v>0.99196642065857998</v>
      </c>
      <c r="K18" s="17">
        <f t="shared" si="8"/>
        <v>0.12101024905542582</v>
      </c>
      <c r="L18" s="17">
        <f t="shared" si="9"/>
        <v>0.90731909103320596</v>
      </c>
      <c r="M18" s="17">
        <f t="shared" si="10"/>
        <v>23.188945701591994</v>
      </c>
      <c r="N18" s="17">
        <f t="shared" si="11"/>
        <v>12.236959740469878</v>
      </c>
      <c r="O18" s="23">
        <f t="shared" si="12"/>
        <v>8.6057748247673899E-2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6.7982383678547156E-2</v>
      </c>
      <c r="D21" s="17">
        <f t="shared" si="1"/>
        <v>0</v>
      </c>
      <c r="E21" s="17">
        <f t="shared" si="2"/>
        <v>6.7879852989373116E-2</v>
      </c>
      <c r="F21" s="17">
        <f t="shared" si="3"/>
        <v>7.2007834792778627E-2</v>
      </c>
      <c r="G21" s="17">
        <f t="shared" si="4"/>
        <v>0</v>
      </c>
      <c r="H21" s="17">
        <f t="shared" si="5"/>
        <v>6.6967945166385615E-2</v>
      </c>
      <c r="I21" s="17">
        <f t="shared" si="6"/>
        <v>0.17284847385297925</v>
      </c>
      <c r="J21" s="17">
        <f t="shared" si="7"/>
        <v>0</v>
      </c>
      <c r="K21" s="17">
        <f t="shared" si="8"/>
        <v>0.16421965075715383</v>
      </c>
      <c r="L21" s="17">
        <f t="shared" si="9"/>
        <v>0.64480252934933424</v>
      </c>
      <c r="M21" s="17">
        <f t="shared" si="10"/>
        <v>0</v>
      </c>
      <c r="N21" s="17">
        <f t="shared" si="11"/>
        <v>0.31693683645984222</v>
      </c>
      <c r="O21" s="23">
        <f t="shared" si="12"/>
        <v>8.0930837676544853E-2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2.4947985361668274E-3</v>
      </c>
      <c r="D22" s="17">
        <f t="shared" si="1"/>
        <v>0</v>
      </c>
      <c r="E22" s="17">
        <f t="shared" si="2"/>
        <v>2.4910358935611621E-3</v>
      </c>
      <c r="F22" s="17">
        <f t="shared" si="3"/>
        <v>2.0676518904092236E-3</v>
      </c>
      <c r="G22" s="17">
        <f t="shared" si="4"/>
        <v>0</v>
      </c>
      <c r="H22" s="17">
        <f t="shared" si="5"/>
        <v>1.9229351752982394E-3</v>
      </c>
      <c r="I22" s="17">
        <f t="shared" si="6"/>
        <v>8.0394152546016621E-3</v>
      </c>
      <c r="J22" s="17">
        <f t="shared" si="7"/>
        <v>0</v>
      </c>
      <c r="K22" s="17">
        <f t="shared" si="8"/>
        <v>7.6380770739426698E-3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3.1335176963657274E-3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0.43075053121628293</v>
      </c>
      <c r="D25" s="17">
        <f t="shared" ref="D25:O25" si="13">SUM(D15:D24)</f>
        <v>4.165051439370492</v>
      </c>
      <c r="E25" s="17">
        <f t="shared" si="13"/>
        <v>0.43638258506580274</v>
      </c>
      <c r="F25" s="17">
        <f t="shared" si="13"/>
        <v>1.4062715454740689</v>
      </c>
      <c r="G25" s="17">
        <f t="shared" si="13"/>
        <v>21.539943537917846</v>
      </c>
      <c r="H25" s="17">
        <f t="shared" si="13"/>
        <v>2.8154443793459345</v>
      </c>
      <c r="I25" s="17">
        <f t="shared" si="13"/>
        <v>1.170178297891834</v>
      </c>
      <c r="J25" s="17">
        <f t="shared" si="13"/>
        <v>18.00477874078468</v>
      </c>
      <c r="K25" s="17">
        <f t="shared" si="13"/>
        <v>2.0105836880729688</v>
      </c>
      <c r="L25" s="17">
        <f t="shared" si="13"/>
        <v>60.974656366637312</v>
      </c>
      <c r="M25" s="17">
        <f t="shared" si="13"/>
        <v>217.76220171163268</v>
      </c>
      <c r="N25" s="17">
        <f t="shared" si="13"/>
        <v>140.69713705053326</v>
      </c>
      <c r="O25" s="17">
        <f t="shared" si="13"/>
        <v>1.0705945979548668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5.4753856906514069E-2</v>
      </c>
      <c r="D29" s="17">
        <f>(SUMIFS(MESKENOG2,KAYNAK,A29,SEBEP,B29,SÜRE,"Uzun",BİLDİRİM,"Bildirimli",İL,$B$10,İLÇE,$B$11)/VLOOKUP($B$11,ABONE2,4,FALSE))</f>
        <v>0.4070112446982076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5.5285129727245232E-2</v>
      </c>
      <c r="F29" s="17">
        <f>(SUMIFS(TARIMSALAG2,KAYNAK,A29,SEBEP,B29,SÜRE,"Uzun",BİLDİRİM,"Bildirimli",İL,$B$10,İLÇE,$B$11)/VLOOKUP($B$11,ABONE2,6,FALSE))</f>
        <v>0.12737658778444411</v>
      </c>
      <c r="G29" s="17">
        <f>(SUMIFS(TARIMSALOG2,KAYNAK,A29,SEBEP,B29,SÜRE,"Uzun",BİLDİRİM,"Bildirimli",İL,$B$10,İLÇE,$B$11)/VLOOKUP($B$11,ABONE2,7,FALSE))</f>
        <v>0.95736275124191617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0.18546802557446848</v>
      </c>
      <c r="I29" s="17">
        <f>(SUMIFS(TICARETHANEAG2,KAYNAK,A29,SEBEP,B29,SÜRE,"Uzun",BİLDİRİM,"Bildirimli",İL,$B$10,İLÇE,$B$11)/VLOOKUP($B$11,ABONE2,9,FALSE))</f>
        <v>0.12371234143320514</v>
      </c>
      <c r="J29" s="17">
        <f>(SUMIFS(TICARETHANEOG2,KAYNAK,A29,SEBEP,B29,SÜRE,"Uzun",BİLDİRİM,"Bildirimli",İL,$B$10,İLÇE,$B$11)/VLOOKUP($B$11,ABONE2,10,FALSE))</f>
        <v>1.6941328693433644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0.2021097991562949</v>
      </c>
      <c r="L29" s="17">
        <f>(SUMIFS(SANAYIAG2,KAYNAK,A29,SEBEP,B29,SÜRE,"Uzun",BİLDİRİM,"Bildirimli",İL,$B$10,İLÇE,$B$11)/VLOOKUP($B$11,ABONE2,12,FALSE))</f>
        <v>6.0607633236137719</v>
      </c>
      <c r="M29" s="17">
        <f>(SUMIFS(SANAYIOG2,KAYNAK,A29,SEBEP,B29,SÜRE,"Uzun",BİLDİRİM,"Bildirimli",İL,$B$10,İLÇE,$B$11)/VLOOKUP($B$11,ABONE2,13,FALSE))</f>
        <v>38.867529137257208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22.742169669534164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0.13771062453088026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2.4428281321736734E-2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2.4391438710699466E-2</v>
      </c>
      <c r="F31" s="17">
        <f>(SUMIFS(TARIMSALAG2,KAYNAK,A31,SEBEP,B31,SÜRE,"Uzun",BİLDİRİM,"Bildirimli",İL,$B$10,İLÇE,$B$11)/VLOOKUP($B$11,ABONE2,6,FALSE))</f>
        <v>3.7175950485546241E-3</v>
      </c>
      <c r="G31" s="17">
        <f>(SUMIFS(TARIMSALOG2,KAYNAK,A31,SEBEP,B31,SÜRE,"Uzun",BİLDİRİM,"Bildirimli",İL,$B$10,İLÇE,$B$11)/VLOOKUP($B$11,ABONE2,7,FALSE))</f>
        <v>1.0033408601109068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7.368207791888394E-2</v>
      </c>
      <c r="I31" s="17">
        <f>(SUMIFS(TICARETHANEAG2,KAYNAK,A31,SEBEP,B31,SÜRE,"Uzun",BİLDİRİM,"Bildirimli",İL,$B$10,İLÇE,$B$11)/VLOOKUP($B$11,ABONE2,9,FALSE))</f>
        <v>0.10090227874401331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9.5865104311172636E-2</v>
      </c>
      <c r="L31" s="17">
        <f>(SUMIFS(SANAYIAG2,KAYNAK,A31,SEBEP,B31,SÜRE,"Uzun",BİLDİRİM,"Bildirimli",İL,$B$10,İLÇE,$B$11)/VLOOKUP($B$11,ABONE2,12,FALSE))</f>
        <v>0.30610291577257109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0.15045736537973833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3.5148069220038949E-2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7.9182138228250806E-2</v>
      </c>
      <c r="D33" s="17">
        <f t="shared" ref="D33:O33" si="14">SUM(D28:D32)</f>
        <v>0.4070112446982076</v>
      </c>
      <c r="E33" s="17">
        <f t="shared" si="14"/>
        <v>7.9676568437944698E-2</v>
      </c>
      <c r="F33" s="17">
        <f t="shared" si="14"/>
        <v>0.13109418283299873</v>
      </c>
      <c r="G33" s="17">
        <f t="shared" si="14"/>
        <v>1.9607036113528231</v>
      </c>
      <c r="H33" s="17">
        <f t="shared" si="14"/>
        <v>0.25915010349335244</v>
      </c>
      <c r="I33" s="17">
        <f t="shared" si="14"/>
        <v>0.22461462017721845</v>
      </c>
      <c r="J33" s="17">
        <f t="shared" si="14"/>
        <v>1.6941328693433644</v>
      </c>
      <c r="K33" s="17">
        <f t="shared" si="14"/>
        <v>0.29797490346746752</v>
      </c>
      <c r="L33" s="17">
        <f t="shared" si="14"/>
        <v>6.3668662393863427</v>
      </c>
      <c r="M33" s="17">
        <f t="shared" si="14"/>
        <v>38.867529137257208</v>
      </c>
      <c r="N33" s="17">
        <f t="shared" si="14"/>
        <v>22.892627034913904</v>
      </c>
      <c r="O33" s="17">
        <f t="shared" si="14"/>
        <v>0.17285869375091922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0.20133023946203771</v>
      </c>
      <c r="D17" s="17">
        <f t="shared" si="1"/>
        <v>0.59058983253254238</v>
      </c>
      <c r="E17" s="17">
        <f t="shared" si="2"/>
        <v>0.20170791410501321</v>
      </c>
      <c r="F17" s="17">
        <f t="shared" si="3"/>
        <v>5.729964803399656</v>
      </c>
      <c r="G17" s="17">
        <f t="shared" si="4"/>
        <v>15.530095676486157</v>
      </c>
      <c r="H17" s="17">
        <f t="shared" si="5"/>
        <v>7.7922265049222244</v>
      </c>
      <c r="I17" s="17">
        <f t="shared" si="6"/>
        <v>0.74697140753517988</v>
      </c>
      <c r="J17" s="17">
        <f t="shared" si="7"/>
        <v>10.108139300357411</v>
      </c>
      <c r="K17" s="17">
        <f t="shared" si="8"/>
        <v>1.127857852838769</v>
      </c>
      <c r="L17" s="17">
        <f t="shared" si="9"/>
        <v>4.1018997837469131</v>
      </c>
      <c r="M17" s="17">
        <f t="shared" si="10"/>
        <v>60.719622580400049</v>
      </c>
      <c r="N17" s="17">
        <f t="shared" si="11"/>
        <v>43.602636618621197</v>
      </c>
      <c r="O17" s="23">
        <f t="shared" si="12"/>
        <v>0.96594765188004572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1.4837760446374328E-2</v>
      </c>
      <c r="D18" s="17">
        <f t="shared" si="1"/>
        <v>2.4841135026898446E-2</v>
      </c>
      <c r="E18" s="17">
        <f t="shared" si="2"/>
        <v>1.484746610550388E-2</v>
      </c>
      <c r="F18" s="17">
        <f t="shared" si="3"/>
        <v>0.13808342013528485</v>
      </c>
      <c r="G18" s="17">
        <f t="shared" si="4"/>
        <v>0.60914266427159725</v>
      </c>
      <c r="H18" s="17">
        <f t="shared" si="5"/>
        <v>0.23720938599338509</v>
      </c>
      <c r="I18" s="17">
        <f t="shared" si="6"/>
        <v>4.210516211723072E-2</v>
      </c>
      <c r="J18" s="17">
        <f t="shared" si="7"/>
        <v>0.40492453899686903</v>
      </c>
      <c r="K18" s="17">
        <f t="shared" si="8"/>
        <v>5.6867527703356943E-2</v>
      </c>
      <c r="L18" s="17">
        <f t="shared" si="9"/>
        <v>5.1863656281919983</v>
      </c>
      <c r="M18" s="17">
        <f t="shared" si="10"/>
        <v>8.0345151450401051</v>
      </c>
      <c r="N18" s="17">
        <f t="shared" si="11"/>
        <v>7.173446686458119</v>
      </c>
      <c r="O18" s="23">
        <f t="shared" si="12"/>
        <v>4.4005587753948236E-2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2.5978331890265903E-2</v>
      </c>
      <c r="D21" s="17">
        <f t="shared" si="1"/>
        <v>0</v>
      </c>
      <c r="E21" s="17">
        <f t="shared" si="2"/>
        <v>2.5953126712547962E-2</v>
      </c>
      <c r="F21" s="17">
        <f t="shared" si="3"/>
        <v>0.67336432684352976</v>
      </c>
      <c r="G21" s="17">
        <f t="shared" si="4"/>
        <v>0</v>
      </c>
      <c r="H21" s="17">
        <f t="shared" si="5"/>
        <v>0.53166688622725078</v>
      </c>
      <c r="I21" s="17">
        <f t="shared" si="6"/>
        <v>8.4778127080907734E-2</v>
      </c>
      <c r="J21" s="17">
        <f t="shared" si="7"/>
        <v>0</v>
      </c>
      <c r="K21" s="17">
        <f t="shared" si="8"/>
        <v>8.1328681474008374E-2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7.3686677119621111E-2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8.4695229439212558E-5</v>
      </c>
      <c r="D22" s="17">
        <f t="shared" si="1"/>
        <v>0</v>
      </c>
      <c r="E22" s="17">
        <f t="shared" si="2"/>
        <v>8.4613054867000047E-5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5.3720781502696397E-6</v>
      </c>
      <c r="J22" s="17">
        <f t="shared" si="7"/>
        <v>0</v>
      </c>
      <c r="K22" s="17">
        <f t="shared" si="8"/>
        <v>5.1534994671420582E-6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6.5092259908665153E-5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0.24223102702811716</v>
      </c>
      <c r="D25" s="17">
        <f t="shared" ref="D25:O25" si="13">SUM(D15:D24)</f>
        <v>0.61543096755944082</v>
      </c>
      <c r="E25" s="17">
        <f t="shared" si="13"/>
        <v>0.24259311997793206</v>
      </c>
      <c r="F25" s="17">
        <f t="shared" si="13"/>
        <v>6.5414125503784701</v>
      </c>
      <c r="G25" s="17">
        <f t="shared" si="13"/>
        <v>16.139238340757753</v>
      </c>
      <c r="H25" s="17">
        <f t="shared" si="13"/>
        <v>8.5611027771428603</v>
      </c>
      <c r="I25" s="17">
        <f t="shared" si="13"/>
        <v>0.8738600688114686</v>
      </c>
      <c r="J25" s="17">
        <f t="shared" si="13"/>
        <v>10.513063839354281</v>
      </c>
      <c r="K25" s="17">
        <f t="shared" si="13"/>
        <v>1.2660592155156016</v>
      </c>
      <c r="L25" s="17">
        <f t="shared" si="13"/>
        <v>9.2882654119389123</v>
      </c>
      <c r="M25" s="17">
        <f t="shared" si="13"/>
        <v>68.75413772544016</v>
      </c>
      <c r="N25" s="17">
        <f t="shared" si="13"/>
        <v>50.776083305079318</v>
      </c>
      <c r="O25" s="17">
        <f t="shared" si="13"/>
        <v>1.0837050090135236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2.0139227941684511E-2</v>
      </c>
      <c r="D29" s="17">
        <f>(SUMIFS(MESKENOG2,KAYNAK,A29,SEBEP,B29,SÜRE,"Uzun",BİLDİRİM,"Bildirimli",İL,$B$10,İLÇE,$B$11)/VLOOKUP($B$11,ABONE2,4,FALSE))</f>
        <v>1.6733193166937988E-2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2.0135923275619978E-2</v>
      </c>
      <c r="F29" s="17">
        <f>(SUMIFS(TARIMSALAG2,KAYNAK,A29,SEBEP,B29,SÜRE,"Uzun",BİLDİRİM,"Bildirimli",İL,$B$10,İLÇE,$B$11)/VLOOKUP($B$11,ABONE2,6,FALSE))</f>
        <v>0.46159607497125316</v>
      </c>
      <c r="G29" s="17">
        <f>(SUMIFS(TARIMSALOG2,KAYNAK,A29,SEBEP,B29,SÜRE,"Uzun",BİLDİRİM,"Bildirimli",İL,$B$10,İLÇE,$B$11)/VLOOKUP($B$11,ABONE2,7,FALSE))</f>
        <v>1.3435465500159907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0.64718672787970477</v>
      </c>
      <c r="I29" s="17">
        <f>(SUMIFS(TICARETHANEAG2,KAYNAK,A29,SEBEP,B29,SÜRE,"Uzun",BİLDİRİM,"Bildirimli",İL,$B$10,İLÇE,$B$11)/VLOOKUP($B$11,ABONE2,9,FALSE))</f>
        <v>7.2266575219812695E-2</v>
      </c>
      <c r="J29" s="17">
        <f>(SUMIFS(TICARETHANEOG2,KAYNAK,A29,SEBEP,B29,SÜRE,"Uzun",BİLDİRİM,"Bildirimli",İL,$B$10,İLÇE,$B$11)/VLOOKUP($B$11,ABONE2,10,FALSE))</f>
        <v>0.75808011039066425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0.10017090110553946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1.6236816930488465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1.1328011811968695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8.2023940046684368E-2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1.0052557226933023E-2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1.0042803848906486E-2</v>
      </c>
      <c r="F31" s="17">
        <f>(SUMIFS(TARIMSALAG2,KAYNAK,A31,SEBEP,B31,SÜRE,"Uzun",BİLDİRİM,"Bildirimli",İL,$B$10,İLÇE,$B$11)/VLOOKUP($B$11,ABONE2,6,FALSE))</f>
        <v>7.5835074794315255E-2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5.9876943989153775E-2</v>
      </c>
      <c r="I31" s="17">
        <f>(SUMIFS(TICARETHANEAG2,KAYNAK,A31,SEBEP,B31,SÜRE,"Uzun",BİLDİRİM,"Bildirimli",İL,$B$10,İLÇE,$B$11)/VLOOKUP($B$11,ABONE2,9,FALSE))</f>
        <v>4.6200190899785179E-2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4.4320401253275458E-2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1.9449955948436071E-2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3.0191785168617535E-2</v>
      </c>
      <c r="D33" s="17">
        <f t="shared" ref="D33:O33" si="14">SUM(D28:D32)</f>
        <v>1.6733193166937988E-2</v>
      </c>
      <c r="E33" s="17">
        <f t="shared" si="14"/>
        <v>3.0178727124526464E-2</v>
      </c>
      <c r="F33" s="17">
        <f t="shared" si="14"/>
        <v>0.53743114976556838</v>
      </c>
      <c r="G33" s="17">
        <f t="shared" si="14"/>
        <v>1.3435465500159907</v>
      </c>
      <c r="H33" s="17">
        <f t="shared" si="14"/>
        <v>0.70706367186885855</v>
      </c>
      <c r="I33" s="17">
        <f t="shared" si="14"/>
        <v>0.11846676611959787</v>
      </c>
      <c r="J33" s="17">
        <f t="shared" si="14"/>
        <v>0.75808011039066425</v>
      </c>
      <c r="K33" s="17">
        <f t="shared" si="14"/>
        <v>0.14449130235881491</v>
      </c>
      <c r="L33" s="17">
        <f t="shared" si="14"/>
        <v>0</v>
      </c>
      <c r="M33" s="17">
        <f t="shared" si="14"/>
        <v>1.6236816930488465</v>
      </c>
      <c r="N33" s="17">
        <f t="shared" si="14"/>
        <v>1.1328011811968695</v>
      </c>
      <c r="O33" s="17">
        <f t="shared" si="14"/>
        <v>0.10147389599512044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1.1364968811022674E-2</v>
      </c>
      <c r="D15" s="17">
        <f t="shared" ref="D15:D24" si="1">(SUMIFS(MESKENOG2,KAYNAK,A15,SEBEP,B15,SÜRE,"Uzun",BİLDİRİM,"Bildirimsiz",İL,$B$10)/VLOOKUP($B$10,ABONE2,4,FALSE))</f>
        <v>0.16241328905267441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1.1481398602655363E-2</v>
      </c>
      <c r="F15" s="17">
        <f t="shared" ref="F15:F24" si="3">(SUMIFS(TARIMSALAG2,KAYNAK,A15,SEBEP,B15,SÜRE,"Uzun",BİLDİRİM,"Bildirimsiz",İL,$B$10)/VLOOKUP($B$10,ABONE2,6,FALSE))</f>
        <v>1.877731435935445E-3</v>
      </c>
      <c r="G15" s="17">
        <f t="shared" ref="G15:G24" si="4">(SUMIFS(TARIMSALOG2,KAYNAK,A15,SEBEP,B15,SÜRE,"Uzun",BİLDİRİM,"Bildirimsiz",İL,$B$10)/VLOOKUP($B$10,ABONE2,7,FALSE))</f>
        <v>9.865924329612405E-3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2.863880331768617E-3</v>
      </c>
      <c r="I15" s="17">
        <f t="shared" ref="I15:I24" si="6">(SUMIFS(TICARETHANEAG2,KAYNAK,A15,SEBEP,B15,SÜRE,"Uzun",BİLDİRİM,"Bildirimsiz",İL,$B$10)/VLOOKUP($B$10,ABONE2,9,FALSE))</f>
        <v>2.9422206114660995E-2</v>
      </c>
      <c r="J15" s="17">
        <f t="shared" ref="J15:J24" si="7">(SUMIFS(TICARETHANEOG2,KAYNAK,A15,SEBEP,B15,SÜRE,"Uzun",BİLDİRİM,"Bildirimsiz",İL,$B$10)/VLOOKUP($B$10,ABONE2,10,FALSE))</f>
        <v>1.2387253069050814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5.5838518436074604E-2</v>
      </c>
      <c r="L15" s="17">
        <f t="shared" ref="L15:L24" si="9">(SUMIFS(SANAYIAG2,KAYNAK,A15,SEBEP,B15,SÜRE,"Uzun",BİLDİRİM,"Bildirimsiz",İL,$B$10)/VLOOKUP($B$10,ABONE2,12,FALSE))</f>
        <v>0.90812893786570237</v>
      </c>
      <c r="M15" s="17">
        <f t="shared" ref="M15:M24" si="10">(SUMIFS(SANAYIOG2,KAYNAK,A15,SEBEP,B15,SÜRE,"Uzun",BİLDİRİM,"Bildirimsiz",İL,$B$10)/VLOOKUP($B$10,ABONE2,13,FALSE))</f>
        <v>4.3409732367490211E-2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0.52211147098483768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1.9247269264325184E-2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0.14050653886133493</v>
      </c>
      <c r="D17" s="17">
        <f t="shared" si="1"/>
        <v>5.2451108832777695</v>
      </c>
      <c r="E17" s="17">
        <f t="shared" si="2"/>
        <v>0.14444122690842412</v>
      </c>
      <c r="F17" s="17">
        <f t="shared" si="3"/>
        <v>2.4074791732980727</v>
      </c>
      <c r="G17" s="17">
        <f t="shared" si="4"/>
        <v>15.138532580469265</v>
      </c>
      <c r="H17" s="17">
        <f t="shared" si="5"/>
        <v>3.9791380487632209</v>
      </c>
      <c r="I17" s="17">
        <f t="shared" si="6"/>
        <v>0.35499774470135681</v>
      </c>
      <c r="J17" s="17">
        <f t="shared" si="7"/>
        <v>18.11526995923721</v>
      </c>
      <c r="K17" s="17">
        <f t="shared" si="8"/>
        <v>0.74295746912929539</v>
      </c>
      <c r="L17" s="17">
        <f t="shared" si="9"/>
        <v>14.764217086479285</v>
      </c>
      <c r="M17" s="17">
        <f t="shared" si="10"/>
        <v>186.66363942461811</v>
      </c>
      <c r="N17" s="17">
        <f t="shared" si="11"/>
        <v>91.50147369802967</v>
      </c>
      <c r="O17" s="23">
        <f t="shared" si="12"/>
        <v>0.44373211200396673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1.4460505261180931E-2</v>
      </c>
      <c r="D18" s="17">
        <f t="shared" si="1"/>
        <v>5.4662478339923534E-2</v>
      </c>
      <c r="E18" s="17">
        <f t="shared" si="2"/>
        <v>1.4491493406837185E-2</v>
      </c>
      <c r="F18" s="17">
        <f t="shared" si="3"/>
        <v>7.1020650207186467E-2</v>
      </c>
      <c r="G18" s="17">
        <f t="shared" si="4"/>
        <v>0.3438798803774592</v>
      </c>
      <c r="H18" s="17">
        <f t="shared" si="5"/>
        <v>0.10470534362054827</v>
      </c>
      <c r="I18" s="17">
        <f t="shared" si="6"/>
        <v>3.1105459456728771E-2</v>
      </c>
      <c r="J18" s="17">
        <f t="shared" si="7"/>
        <v>1.1043512994935702</v>
      </c>
      <c r="K18" s="17">
        <f t="shared" si="8"/>
        <v>5.4549703740515272E-2</v>
      </c>
      <c r="L18" s="17">
        <f t="shared" si="9"/>
        <v>1.8535707713554774</v>
      </c>
      <c r="M18" s="17">
        <f t="shared" si="10"/>
        <v>4.490062373348553</v>
      </c>
      <c r="N18" s="17">
        <f t="shared" si="11"/>
        <v>3.0305213966947964</v>
      </c>
      <c r="O18" s="23">
        <f t="shared" si="12"/>
        <v>2.6932241493469049E-2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2.1554194254350639E-3</v>
      </c>
      <c r="D20" s="17">
        <f t="shared" si="1"/>
        <v>0.22724411136305631</v>
      </c>
      <c r="E20" s="17">
        <f t="shared" si="2"/>
        <v>2.3289203916109537E-3</v>
      </c>
      <c r="F20" s="17">
        <f t="shared" si="3"/>
        <v>0.16237944117986244</v>
      </c>
      <c r="G20" s="17">
        <f t="shared" si="4"/>
        <v>2.5994642353891564E-2</v>
      </c>
      <c r="H20" s="17">
        <f t="shared" si="5"/>
        <v>0.14554262707674778</v>
      </c>
      <c r="I20" s="17">
        <f t="shared" si="6"/>
        <v>8.4448160143573911E-3</v>
      </c>
      <c r="J20" s="17">
        <f t="shared" si="7"/>
        <v>9.5651494949062249E-2</v>
      </c>
      <c r="K20" s="17">
        <f t="shared" si="8"/>
        <v>1.0349780010353664E-2</v>
      </c>
      <c r="L20" s="17">
        <f t="shared" si="9"/>
        <v>5.0586069658731213E-3</v>
      </c>
      <c r="M20" s="17">
        <f t="shared" si="10"/>
        <v>0.67800512689628301</v>
      </c>
      <c r="N20" s="17">
        <f t="shared" si="11"/>
        <v>0.30546723593828379</v>
      </c>
      <c r="O20" s="23">
        <f t="shared" si="12"/>
        <v>7.076899213416454E-3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4.4512612084201306E-2</v>
      </c>
      <c r="D21" s="17">
        <f t="shared" si="1"/>
        <v>0</v>
      </c>
      <c r="E21" s="17">
        <f t="shared" si="2"/>
        <v>4.4478301248160899E-2</v>
      </c>
      <c r="F21" s="17">
        <f t="shared" si="3"/>
        <v>0.50757215859909033</v>
      </c>
      <c r="G21" s="17">
        <f t="shared" si="4"/>
        <v>3.6718178124108751E-3</v>
      </c>
      <c r="H21" s="17">
        <f t="shared" si="5"/>
        <v>0.44536525257030879</v>
      </c>
      <c r="I21" s="17">
        <f t="shared" si="6"/>
        <v>0.11728694147885006</v>
      </c>
      <c r="J21" s="17">
        <f t="shared" si="7"/>
        <v>8.7060991468953131E-4</v>
      </c>
      <c r="K21" s="17">
        <f t="shared" si="8"/>
        <v>0.11474391469598476</v>
      </c>
      <c r="L21" s="17">
        <f t="shared" si="9"/>
        <v>2.3215301932653767</v>
      </c>
      <c r="M21" s="17">
        <f t="shared" si="10"/>
        <v>0</v>
      </c>
      <c r="N21" s="17">
        <f t="shared" si="11"/>
        <v>1.2851808225174204</v>
      </c>
      <c r="O21" s="23">
        <f t="shared" si="12"/>
        <v>6.6129135036684092E-2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1.441794530916408E-3</v>
      </c>
      <c r="D22" s="17">
        <f t="shared" si="1"/>
        <v>0</v>
      </c>
      <c r="E22" s="17">
        <f t="shared" si="2"/>
        <v>1.4406831790222381E-3</v>
      </c>
      <c r="F22" s="17">
        <f t="shared" si="3"/>
        <v>6.9892489478303116E-4</v>
      </c>
      <c r="G22" s="17">
        <f t="shared" si="4"/>
        <v>0</v>
      </c>
      <c r="H22" s="17">
        <f t="shared" si="5"/>
        <v>6.1264204928412338E-4</v>
      </c>
      <c r="I22" s="17">
        <f t="shared" si="6"/>
        <v>3.0277599881662434E-3</v>
      </c>
      <c r="J22" s="17">
        <f t="shared" si="7"/>
        <v>0</v>
      </c>
      <c r="K22" s="17">
        <f t="shared" si="8"/>
        <v>2.9616208594156418E-3</v>
      </c>
      <c r="L22" s="17">
        <f t="shared" si="9"/>
        <v>5.8941356712285717E-2</v>
      </c>
      <c r="M22" s="17">
        <f t="shared" si="10"/>
        <v>0</v>
      </c>
      <c r="N22" s="17">
        <f t="shared" si="11"/>
        <v>3.2629470648081693E-2</v>
      </c>
      <c r="O22" s="23">
        <f t="shared" si="12"/>
        <v>1.7136245104967525E-3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0.2144418389740913</v>
      </c>
      <c r="D25" s="17">
        <f t="shared" ref="D25:O25" si="13">SUM(D15:D24)</f>
        <v>5.6894307620334237</v>
      </c>
      <c r="E25" s="17">
        <f t="shared" si="13"/>
        <v>0.21866202373671079</v>
      </c>
      <c r="F25" s="17">
        <f t="shared" si="13"/>
        <v>3.1510280796149304</v>
      </c>
      <c r="G25" s="17">
        <f t="shared" si="13"/>
        <v>15.521944845342638</v>
      </c>
      <c r="H25" s="17">
        <f t="shared" si="13"/>
        <v>4.6782277944118782</v>
      </c>
      <c r="I25" s="17">
        <f t="shared" si="13"/>
        <v>0.5442849277541203</v>
      </c>
      <c r="J25" s="17">
        <f t="shared" si="13"/>
        <v>20.554868670499612</v>
      </c>
      <c r="K25" s="17">
        <f t="shared" si="13"/>
        <v>0.98140100687163934</v>
      </c>
      <c r="L25" s="17">
        <f t="shared" si="13"/>
        <v>19.911446952643999</v>
      </c>
      <c r="M25" s="17">
        <f t="shared" si="13"/>
        <v>191.87511665723045</v>
      </c>
      <c r="N25" s="17">
        <f t="shared" si="13"/>
        <v>96.677384094813078</v>
      </c>
      <c r="O25" s="17">
        <f t="shared" si="13"/>
        <v>0.56483128152235829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3.1698052332108264E-3</v>
      </c>
      <c r="D28" s="17">
        <f>(SUMIFS(MESKENOG2,KAYNAK,A28,SEBEP,B28,SÜRE,"Uzun",BİLDİRİM,"Bildirimli",İL,$B$10)/VLOOKUP($B$10,ABONE2,4,FALSE))</f>
        <v>2.7229987604886919E-3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3.1694608296157652E-3</v>
      </c>
      <c r="F28" s="17">
        <f>(SUMIFS(TARIMSALAG2,KAYNAK,A28,SEBEP,B28,SÜRE,"Uzun",BİLDİRİM,"Bildirimli",İL,$B$10)/VLOOKUP($B$10,ABONE2,6,FALSE))</f>
        <v>1.7931545154807969E-5</v>
      </c>
      <c r="G28" s="17">
        <f>(SUMIFS(TARIMSALOG2,KAYNAK,A28,SEBEP,B28,SÜRE,"Uzun",BİLDİRİM,"Bildirimli",İL,$B$10)/VLOOKUP($B$10,ABONE2,7,FALSE))</f>
        <v>2.7543607325752344E-3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3.5574594919058581E-4</v>
      </c>
      <c r="I28" s="17">
        <f>(SUMIFS(TICARETHANEAG2,KAYNAK,A28,SEBEP,B28,SÜRE,"Uzun",BİLDİRİM,"Bildirimli",İL,$B$10)/VLOOKUP($B$10,ABONE2,9,FALSE))</f>
        <v>5.8146245572698266E-3</v>
      </c>
      <c r="J28" s="17">
        <f>(SUMIFS(TICARETHANEOG2,KAYNAK,A28,SEBEP,B28,SÜRE,"Uzun",BİLDİRİM,"Bildirimli",İL,$B$10)/VLOOKUP($B$10,ABONE2,10,FALSE))</f>
        <v>0.17680215526553131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9.5497179439521553E-3</v>
      </c>
      <c r="L28" s="17">
        <f>(SUMIFS(SANAYIAG2,KAYNAK,A28,SEBEP,B28,SÜRE,"Uzun",BİLDİRİM,"Bildirimli",İL,$B$10)/VLOOKUP($B$10,ABONE2,12,FALSE))</f>
        <v>0.10890655924295305</v>
      </c>
      <c r="M28" s="17">
        <f>(SUMIFS(SANAYIOG2,KAYNAK,A28,SEBEP,B28,SÜRE,"Uzun",BİLDİRİM,"Bildirimli",İL,$B$10)/VLOOKUP($B$10,ABONE2,13,FALSE))</f>
        <v>1.2501192540357806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0.61835289837265972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4.9637505392659386E-3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6.882976489276546E-2</v>
      </c>
      <c r="D29" s="17">
        <f>(SUMIFS(MESKENOG2,KAYNAK,A29,SEBEP,B29,SÜRE,"Uzun",BİLDİRİM,"Bildirimli",İL,$B$10)/VLOOKUP($B$10,ABONE2,4,FALSE))</f>
        <v>3.8243472400288439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7.1724561183141175E-2</v>
      </c>
      <c r="F29" s="17">
        <f>(SUMIFS(TARIMSALAG2,KAYNAK,A29,SEBEP,B29,SÜRE,"Uzun",BİLDİRİM,"Bildirimli",İL,$B$10)/VLOOKUP($B$10,ABONE2,6,FALSE))</f>
        <v>0.61228250566996212</v>
      </c>
      <c r="G29" s="17">
        <f>(SUMIFS(TARIMSALOG2,KAYNAK,A29,SEBEP,B29,SÜRE,"Uzun",BİLDİRİM,"Bildirimli",İL,$B$10)/VLOOKUP($B$10,ABONE2,7,FALSE))</f>
        <v>2.6595778975165651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0.86502278335053195</v>
      </c>
      <c r="I29" s="17">
        <f>(SUMIFS(TICARETHANEAG2,KAYNAK,A29,SEBEP,B29,SÜRE,"Uzun",BİLDİRİM,"Bildirimli",İL,$B$10)/VLOOKUP($B$10,ABONE2,9,FALSE))</f>
        <v>0.21907240685796012</v>
      </c>
      <c r="J29" s="17">
        <f>(SUMIFS(TICARETHANEOG2,KAYNAK,A29,SEBEP,B29,SÜRE,"Uzun",BİLDİRİM,"Bildirimli",İL,$B$10)/VLOOKUP($B$10,ABONE2,10,FALSE))</f>
        <v>6.4907988182606378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0.35607353053802282</v>
      </c>
      <c r="L29" s="17">
        <f>(SUMIFS(SANAYIAG2,KAYNAK,A29,SEBEP,B29,SÜRE,"Uzun",BİLDİRİM,"Bildirimli",İL,$B$10)/VLOOKUP($B$10,ABONE2,12,FALSE))</f>
        <v>9.1074682606432393</v>
      </c>
      <c r="M29" s="17">
        <f>(SUMIFS(SANAYIOG2,KAYNAK,A29,SEBEP,B29,SÜRE,"Uzun",BİLDİRİM,"Bildirimli",İL,$B$10)/VLOOKUP($B$10,ABONE2,13,FALSE))</f>
        <v>42.52358568906525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24.024686382658974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0.16661085710271523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2.9342642943207243E-4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2.932002529477286E-4</v>
      </c>
      <c r="F30" s="17">
        <f>(SUMIFS(TARIMSALAG2,KAYNAK,A30,SEBEP,B30,SÜRE,"Uzun",BİLDİRİM,"Bildirimli",İL,$B$10)/VLOOKUP($B$10,ABONE2,6,FALSE))</f>
        <v>3.9609718057693729E-3</v>
      </c>
      <c r="G30" s="17">
        <f>(SUMIFS(TARIMSALOG2,KAYNAK,A30,SEBEP,B30,SÜRE,"Uzun",BİLDİRİM,"Bildirimli",İL,$B$10)/VLOOKUP($B$10,ABONE2,7,FALSE))</f>
        <v>2.0592157760573399E-2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6.0141052095343461E-3</v>
      </c>
      <c r="I30" s="17">
        <f>(SUMIFS(TICARETHANEAG2,KAYNAK,A30,SEBEP,B30,SÜRE,"Uzun",BİLDİRİM,"Bildirimli",İL,$B$10)/VLOOKUP($B$10,ABONE2,9,FALSE))</f>
        <v>6.74100685640498E-4</v>
      </c>
      <c r="J30" s="17">
        <f>(SUMIFS(TICARETHANEOG2,KAYNAK,A30,SEBEP,B30,SÜRE,"Uzun",BİLDİRİM,"Bildirimli",İL,$B$10)/VLOOKUP($B$10,ABONE2,10,FALSE))</f>
        <v>8.1749370227602661E-3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8.3795078676374276E-4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9.8278513385801972E-2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4.3872302760000238E-2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5.6095886592056211E-4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1.3882805680997271E-2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1.387210465386814E-2</v>
      </c>
      <c r="F31" s="17">
        <f>(SUMIFS(TARIMSALAG2,KAYNAK,A31,SEBEP,B31,SÜRE,"Uzun",BİLDİRİM,"Bildirimli",İL,$B$10)/VLOOKUP($B$10,ABONE2,6,FALSE))</f>
        <v>7.2864415809898275E-2</v>
      </c>
      <c r="G31" s="17">
        <f>(SUMIFS(TARIMSALOG2,KAYNAK,A31,SEBEP,B31,SÜRE,"Uzun",BİLDİRİM,"Bildirimli",İL,$B$10)/VLOOKUP($B$10,ABONE2,7,FALSE))</f>
        <v>2.2302942263107473E-2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6.6622560865542413E-2</v>
      </c>
      <c r="I31" s="17">
        <f>(SUMIFS(TICARETHANEAG2,KAYNAK,A31,SEBEP,B31,SÜRE,"Uzun",BİLDİRİM,"Bildirimli",İL,$B$10)/VLOOKUP($B$10,ABONE2,9,FALSE))</f>
        <v>3.8269262544810272E-2</v>
      </c>
      <c r="J31" s="17">
        <f>(SUMIFS(TICARETHANEOG2,KAYNAK,A31,SEBEP,B31,SÜRE,"Uzun",BİLDİRİM,"Bildirimli",İL,$B$10)/VLOOKUP($B$10,ABONE2,10,FALSE))</f>
        <v>3.0937324990610916E-3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3.750087967441787E-2</v>
      </c>
      <c r="L31" s="17">
        <f>(SUMIFS(SANAYIAG2,KAYNAK,A31,SEBEP,B31,SÜRE,"Uzun",BİLDİRİM,"Bildirimli",İL,$B$10)/VLOOKUP($B$10,ABONE2,12,FALSE))</f>
        <v>0.41546233890841772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0.22999667718829267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1.9150481705573097E-2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8.6175802236405627E-2</v>
      </c>
      <c r="D33" s="17">
        <f t="shared" ref="D33:O33" si="14">SUM(D28:D32)</f>
        <v>3.8270702387893327</v>
      </c>
      <c r="E33" s="17">
        <f t="shared" si="14"/>
        <v>8.9059326919572801E-2</v>
      </c>
      <c r="F33" s="17">
        <f t="shared" si="14"/>
        <v>0.68912582483078455</v>
      </c>
      <c r="G33" s="17">
        <f t="shared" si="14"/>
        <v>2.705227358272821</v>
      </c>
      <c r="H33" s="17">
        <f t="shared" si="14"/>
        <v>0.93801519537479938</v>
      </c>
      <c r="I33" s="17">
        <f t="shared" si="14"/>
        <v>0.2638303946456807</v>
      </c>
      <c r="J33" s="17">
        <f t="shared" si="14"/>
        <v>6.6788696430479906</v>
      </c>
      <c r="K33" s="17">
        <f t="shared" si="14"/>
        <v>0.40396207894315661</v>
      </c>
      <c r="L33" s="17">
        <f t="shared" si="14"/>
        <v>9.6318371587946103</v>
      </c>
      <c r="M33" s="17">
        <f t="shared" si="14"/>
        <v>43.871983456486831</v>
      </c>
      <c r="N33" s="17">
        <f t="shared" si="14"/>
        <v>24.916908260979927</v>
      </c>
      <c r="O33" s="17">
        <f t="shared" si="14"/>
        <v>0.19128604821347481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0.24309803588212298</v>
      </c>
      <c r="D17" s="17">
        <f t="shared" si="1"/>
        <v>8.2911497586498264</v>
      </c>
      <c r="E17" s="17">
        <f t="shared" si="2"/>
        <v>0.26587216453934653</v>
      </c>
      <c r="F17" s="17">
        <f t="shared" si="3"/>
        <v>0.52894655507356314</v>
      </c>
      <c r="G17" s="17">
        <f t="shared" si="4"/>
        <v>14.020713564272787</v>
      </c>
      <c r="H17" s="17">
        <f t="shared" si="5"/>
        <v>3.8376417978057535</v>
      </c>
      <c r="I17" s="17">
        <f t="shared" si="6"/>
        <v>0.60817637911249733</v>
      </c>
      <c r="J17" s="17">
        <f t="shared" si="7"/>
        <v>11.646917431397306</v>
      </c>
      <c r="K17" s="17">
        <f t="shared" si="8"/>
        <v>0.99536638136233191</v>
      </c>
      <c r="L17" s="17">
        <f t="shared" si="9"/>
        <v>6.3255936927342677</v>
      </c>
      <c r="M17" s="17">
        <f t="shared" si="10"/>
        <v>804.89336506669747</v>
      </c>
      <c r="N17" s="17">
        <f t="shared" si="11"/>
        <v>205.96753653622505</v>
      </c>
      <c r="O17" s="23">
        <f t="shared" si="12"/>
        <v>0.57611994591667759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2.0734140726645235E-2</v>
      </c>
      <c r="D18" s="17">
        <f t="shared" si="1"/>
        <v>0</v>
      </c>
      <c r="E18" s="17">
        <f t="shared" si="2"/>
        <v>2.0675467894415572E-2</v>
      </c>
      <c r="F18" s="17">
        <f t="shared" si="3"/>
        <v>5.3442313686982127E-4</v>
      </c>
      <c r="G18" s="17">
        <f t="shared" si="4"/>
        <v>0</v>
      </c>
      <c r="H18" s="17">
        <f t="shared" si="5"/>
        <v>4.0336222473269848E-4</v>
      </c>
      <c r="I18" s="17">
        <f t="shared" si="6"/>
        <v>4.8878822071770862E-2</v>
      </c>
      <c r="J18" s="17">
        <f t="shared" si="7"/>
        <v>0.13874665321645743</v>
      </c>
      <c r="K18" s="17">
        <f t="shared" si="8"/>
        <v>5.2030986397239555E-2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2.4121024365715903E-2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4.016329022815409E-2</v>
      </c>
      <c r="D21" s="17">
        <f t="shared" si="1"/>
        <v>0</v>
      </c>
      <c r="E21" s="17">
        <f t="shared" si="2"/>
        <v>4.0049637387632973E-2</v>
      </c>
      <c r="F21" s="17">
        <f t="shared" si="3"/>
        <v>0.18593420669508415</v>
      </c>
      <c r="G21" s="17">
        <f t="shared" si="4"/>
        <v>0</v>
      </c>
      <c r="H21" s="17">
        <f t="shared" si="5"/>
        <v>0.14033605600557542</v>
      </c>
      <c r="I21" s="17">
        <f t="shared" si="6"/>
        <v>0.14553731842629034</v>
      </c>
      <c r="J21" s="17">
        <f t="shared" si="7"/>
        <v>0</v>
      </c>
      <c r="K21" s="17">
        <f t="shared" si="8"/>
        <v>0.14043251576971866</v>
      </c>
      <c r="L21" s="17">
        <f t="shared" si="9"/>
        <v>2.6313190658452723</v>
      </c>
      <c r="M21" s="17">
        <f t="shared" si="10"/>
        <v>0</v>
      </c>
      <c r="N21" s="17">
        <f t="shared" si="11"/>
        <v>1.9734892993839541</v>
      </c>
      <c r="O21" s="23">
        <f t="shared" si="12"/>
        <v>5.6049088569940127E-2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3.4635850766385345E-4</v>
      </c>
      <c r="D22" s="17">
        <f t="shared" si="1"/>
        <v>0</v>
      </c>
      <c r="E22" s="17">
        <f t="shared" si="2"/>
        <v>3.4537839303651509E-4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1.6061382305394543E-3</v>
      </c>
      <c r="J22" s="17">
        <f t="shared" si="7"/>
        <v>0</v>
      </c>
      <c r="K22" s="17">
        <f t="shared" si="8"/>
        <v>1.5498020358456401E-3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4.8745361376934746E-4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0.30434182534458615</v>
      </c>
      <c r="D25" s="17">
        <f t="shared" ref="D25:O25" si="13">SUM(D15:D24)</f>
        <v>8.2911497586498264</v>
      </c>
      <c r="E25" s="17">
        <f t="shared" si="13"/>
        <v>0.32694264821443159</v>
      </c>
      <c r="F25" s="17">
        <f t="shared" si="13"/>
        <v>0.71541518490551703</v>
      </c>
      <c r="G25" s="17">
        <f t="shared" si="13"/>
        <v>14.020713564272787</v>
      </c>
      <c r="H25" s="17">
        <f t="shared" si="13"/>
        <v>3.9783812160360617</v>
      </c>
      <c r="I25" s="17">
        <f t="shared" si="13"/>
        <v>0.80419865784109801</v>
      </c>
      <c r="J25" s="17">
        <f t="shared" si="13"/>
        <v>11.785664084613764</v>
      </c>
      <c r="K25" s="17">
        <f t="shared" si="13"/>
        <v>1.1893796855651355</v>
      </c>
      <c r="L25" s="17">
        <f t="shared" si="13"/>
        <v>8.9569127585795396</v>
      </c>
      <c r="M25" s="17">
        <f t="shared" si="13"/>
        <v>804.89336506669747</v>
      </c>
      <c r="N25" s="17">
        <f t="shared" si="13"/>
        <v>207.941025835609</v>
      </c>
      <c r="O25" s="17">
        <f t="shared" si="13"/>
        <v>0.65677751246610305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0.1353105575427879</v>
      </c>
      <c r="D29" s="17">
        <f>(SUMIFS(MESKENOG2,KAYNAK,A29,SEBEP,B29,SÜRE,"Uzun",BİLDİRİM,"Bildirimli",İL,$B$10,İLÇE,$B$11)/VLOOKUP($B$11,ABONE2,4,FALSE))</f>
        <v>13.67667751587577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0.17362950030396784</v>
      </c>
      <c r="F29" s="17">
        <f>(SUMIFS(TARIMSALAG2,KAYNAK,A29,SEBEP,B29,SÜRE,"Uzun",BİLDİRİM,"Bildirimli",İL,$B$10,İLÇE,$B$11)/VLOOKUP($B$11,ABONE2,6,FALSE))</f>
        <v>0.32867983990273719</v>
      </c>
      <c r="G29" s="17">
        <f>(SUMIFS(TARIMSALOG2,KAYNAK,A29,SEBEP,B29,SÜRE,"Uzun",BİLDİRİM,"Bildirimli",İL,$B$10,İLÇE,$B$11)/VLOOKUP($B$11,ABONE2,7,FALSE))</f>
        <v>0.18027558188856826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0.29228546234211955</v>
      </c>
      <c r="I29" s="17">
        <f>(SUMIFS(TICARETHANEAG2,KAYNAK,A29,SEBEP,B29,SÜRE,"Uzun",BİLDİRİM,"Bildirimli",İL,$B$10,İLÇE,$B$11)/VLOOKUP($B$11,ABONE2,9,FALSE))</f>
        <v>0.42845649619820342</v>
      </c>
      <c r="J29" s="17">
        <f>(SUMIFS(TICARETHANEOG2,KAYNAK,A29,SEBEP,B29,SÜRE,"Uzun",BİLDİRİM,"Bildirimli",İL,$B$10,İLÇE,$B$11)/VLOOKUP($B$11,ABONE2,10,FALSE))</f>
        <v>16.409283877354039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0.98899293421739465</v>
      </c>
      <c r="L29" s="17">
        <f>(SUMIFS(SANAYIAG2,KAYNAK,A29,SEBEP,B29,SÜRE,"Uzun",BİLDİRİM,"Bildirimli",İL,$B$10,İLÇE,$B$11)/VLOOKUP($B$11,ABONE2,12,FALSE))</f>
        <v>5.8891422323580906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4.4168566742685673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0.28055781264887625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4.7951598961020504E-3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4.7815907004547555E-3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1.6491511834179653E-2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1.5913062853998388E-2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6.059036347460447E-3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0.14010571743888994</v>
      </c>
      <c r="D33" s="17">
        <f t="shared" ref="D33:O33" si="14">SUM(D28:D32)</f>
        <v>13.67667751587577</v>
      </c>
      <c r="E33" s="17">
        <f t="shared" si="14"/>
        <v>0.1784110910044226</v>
      </c>
      <c r="F33" s="17">
        <f t="shared" si="14"/>
        <v>0.32867983990273719</v>
      </c>
      <c r="G33" s="17">
        <f t="shared" si="14"/>
        <v>0.18027558188856826</v>
      </c>
      <c r="H33" s="17">
        <f t="shared" si="14"/>
        <v>0.29228546234211955</v>
      </c>
      <c r="I33" s="17">
        <f t="shared" si="14"/>
        <v>0.44494800803238305</v>
      </c>
      <c r="J33" s="17">
        <f t="shared" si="14"/>
        <v>16.409283877354039</v>
      </c>
      <c r="K33" s="17">
        <f t="shared" si="14"/>
        <v>1.0049059970713929</v>
      </c>
      <c r="L33" s="17">
        <f t="shared" si="14"/>
        <v>5.8891422323580906</v>
      </c>
      <c r="M33" s="17">
        <f t="shared" si="14"/>
        <v>0</v>
      </c>
      <c r="N33" s="17">
        <f t="shared" si="14"/>
        <v>4.4168566742685673</v>
      </c>
      <c r="O33" s="17">
        <f t="shared" si="14"/>
        <v>0.28661684899633671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0.39887896712826826</v>
      </c>
      <c r="D17" s="17">
        <f t="shared" si="1"/>
        <v>0</v>
      </c>
      <c r="E17" s="17">
        <f t="shared" si="2"/>
        <v>0.39885737225158979</v>
      </c>
      <c r="F17" s="17">
        <f t="shared" si="3"/>
        <v>3.6789858696723199</v>
      </c>
      <c r="G17" s="17">
        <f t="shared" si="4"/>
        <v>7.6753396661672415</v>
      </c>
      <c r="H17" s="17">
        <f t="shared" si="5"/>
        <v>3.7019114977095788</v>
      </c>
      <c r="I17" s="17">
        <f t="shared" si="6"/>
        <v>1.6616940413246171</v>
      </c>
      <c r="J17" s="17">
        <f t="shared" si="7"/>
        <v>17.605845029296965</v>
      </c>
      <c r="K17" s="17">
        <f t="shared" si="8"/>
        <v>2.1349048413506035</v>
      </c>
      <c r="L17" s="17">
        <f t="shared" si="9"/>
        <v>0.50653406907317222</v>
      </c>
      <c r="M17" s="17">
        <f t="shared" si="10"/>
        <v>63.899874437051764</v>
      </c>
      <c r="N17" s="17">
        <f t="shared" si="11"/>
        <v>46.610781609421231</v>
      </c>
      <c r="O17" s="23">
        <f t="shared" si="12"/>
        <v>1.1698990806356599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1.4684755769879857E-2</v>
      </c>
      <c r="D18" s="17">
        <f t="shared" si="1"/>
        <v>0</v>
      </c>
      <c r="E18" s="17">
        <f t="shared" si="2"/>
        <v>1.4683960753055111E-2</v>
      </c>
      <c r="F18" s="17">
        <f t="shared" si="3"/>
        <v>0.11214348389964408</v>
      </c>
      <c r="G18" s="17">
        <f t="shared" si="4"/>
        <v>0.34626895755134091</v>
      </c>
      <c r="H18" s="17">
        <f t="shared" si="5"/>
        <v>0.11348657657769814</v>
      </c>
      <c r="I18" s="17">
        <f t="shared" si="6"/>
        <v>7.1489516497986821E-2</v>
      </c>
      <c r="J18" s="17">
        <f t="shared" si="7"/>
        <v>0.78070984546641131</v>
      </c>
      <c r="K18" s="17">
        <f t="shared" si="8"/>
        <v>9.2538659818256E-2</v>
      </c>
      <c r="L18" s="17">
        <f t="shared" si="9"/>
        <v>0</v>
      </c>
      <c r="M18" s="17">
        <f t="shared" si="10"/>
        <v>12.521108833011748</v>
      </c>
      <c r="N18" s="17">
        <f t="shared" si="11"/>
        <v>9.10626096946309</v>
      </c>
      <c r="O18" s="23">
        <f t="shared" si="12"/>
        <v>4.5036567338362747E-2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0.17561108767443512</v>
      </c>
      <c r="D20" s="17">
        <f t="shared" si="1"/>
        <v>0</v>
      </c>
      <c r="E20" s="17">
        <f t="shared" si="2"/>
        <v>0.17560158027972586</v>
      </c>
      <c r="F20" s="17">
        <f t="shared" si="3"/>
        <v>2.0730053965599193</v>
      </c>
      <c r="G20" s="17">
        <f t="shared" si="4"/>
        <v>7.7545206473108808</v>
      </c>
      <c r="H20" s="17">
        <f t="shared" si="5"/>
        <v>2.1055981828745272</v>
      </c>
      <c r="I20" s="17">
        <f t="shared" si="6"/>
        <v>0.81584008062327507</v>
      </c>
      <c r="J20" s="17">
        <f t="shared" si="7"/>
        <v>4.5262745811024088</v>
      </c>
      <c r="K20" s="17">
        <f t="shared" si="8"/>
        <v>0.92596307680791179</v>
      </c>
      <c r="L20" s="17">
        <f t="shared" si="9"/>
        <v>3.2223326372611782</v>
      </c>
      <c r="M20" s="17">
        <f t="shared" si="10"/>
        <v>78.273143923086039</v>
      </c>
      <c r="N20" s="17">
        <f t="shared" si="11"/>
        <v>57.8047408451338</v>
      </c>
      <c r="O20" s="23">
        <f t="shared" si="12"/>
        <v>0.59720821682847924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0.21911794227737044</v>
      </c>
      <c r="D21" s="17">
        <f t="shared" si="1"/>
        <v>0</v>
      </c>
      <c r="E21" s="17">
        <f t="shared" si="2"/>
        <v>0.21910607946851995</v>
      </c>
      <c r="F21" s="17">
        <f t="shared" si="3"/>
        <v>1.8451428410080166</v>
      </c>
      <c r="G21" s="17">
        <f t="shared" si="4"/>
        <v>0</v>
      </c>
      <c r="H21" s="17">
        <f t="shared" si="5"/>
        <v>1.8345579277088833</v>
      </c>
      <c r="I21" s="17">
        <f t="shared" si="6"/>
        <v>0.84697170766428143</v>
      </c>
      <c r="J21" s="17">
        <f t="shared" si="7"/>
        <v>0</v>
      </c>
      <c r="K21" s="17">
        <f t="shared" si="8"/>
        <v>0.82183420365509741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0.54788682202293248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0.80829275284995372</v>
      </c>
      <c r="D25" s="17">
        <f t="shared" ref="D25:O25" si="13">SUM(D15:D24)</f>
        <v>0</v>
      </c>
      <c r="E25" s="17">
        <f t="shared" si="13"/>
        <v>0.80824899275289064</v>
      </c>
      <c r="F25" s="17">
        <f t="shared" si="13"/>
        <v>7.7092775911398999</v>
      </c>
      <c r="G25" s="17">
        <f t="shared" si="13"/>
        <v>15.776129271029465</v>
      </c>
      <c r="H25" s="17">
        <f t="shared" si="13"/>
        <v>7.7555541848706868</v>
      </c>
      <c r="I25" s="17">
        <f t="shared" si="13"/>
        <v>3.3959953461101602</v>
      </c>
      <c r="J25" s="17">
        <f t="shared" si="13"/>
        <v>22.912829455865786</v>
      </c>
      <c r="K25" s="17">
        <f t="shared" si="13"/>
        <v>3.9752407816318689</v>
      </c>
      <c r="L25" s="17">
        <f t="shared" si="13"/>
        <v>3.7288667063343506</v>
      </c>
      <c r="M25" s="17">
        <f t="shared" si="13"/>
        <v>154.69412719314954</v>
      </c>
      <c r="N25" s="17">
        <f t="shared" si="13"/>
        <v>113.52178342401811</v>
      </c>
      <c r="O25" s="17">
        <f t="shared" si="13"/>
        <v>2.3600306868254344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6.124660819516009E-2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6.1243292369909955E-2</v>
      </c>
      <c r="F29" s="17">
        <f>(SUMIFS(TARIMSALAG2,KAYNAK,A29,SEBEP,B29,SÜRE,"Uzun",BİLDİRİM,"Bildirimli",İL,$B$10,İLÇE,$B$11)/VLOOKUP($B$11,ABONE2,6,FALSE))</f>
        <v>0.93357868584163728</v>
      </c>
      <c r="G29" s="17">
        <f>(SUMIFS(TARIMSALOG2,KAYNAK,A29,SEBEP,B29,SÜRE,"Uzun",BİLDİRİM,"Bildirimli",İL,$B$10,İLÇE,$B$11)/VLOOKUP($B$11,ABONE2,7,FALSE))</f>
        <v>1.3225741192117753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0.93581021114389107</v>
      </c>
      <c r="I29" s="17">
        <f>(SUMIFS(TICARETHANEAG2,KAYNAK,A29,SEBEP,B29,SÜRE,"Uzun",BİLDİRİM,"Bildirimli",İL,$B$10,İLÇE,$B$11)/VLOOKUP($B$11,ABONE2,9,FALSE))</f>
        <v>0.36444789857666338</v>
      </c>
      <c r="J29" s="17">
        <f>(SUMIFS(TICARETHANEOG2,KAYNAK,A29,SEBEP,B29,SÜRE,"Uzun",BİLDİRİM,"Bildirimli",İL,$B$10,İLÇE,$B$11)/VLOOKUP($B$11,ABONE2,10,FALSE))</f>
        <v>4.1595537196411305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0.47708387794765278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17.234955441736542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12.534513048535667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0.25858437813552049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1.6915187997999494E-2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1.6914272227981735E-2</v>
      </c>
      <c r="F31" s="17">
        <f>(SUMIFS(TARIMSALAG2,KAYNAK,A31,SEBEP,B31,SÜRE,"Uzun",BİLDİRİM,"Bildirimli",İL,$B$10,İLÇE,$B$11)/VLOOKUP($B$11,ABONE2,6,FALSE))</f>
        <v>8.5606229068528161E-2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8.5115137272046379E-2</v>
      </c>
      <c r="I31" s="17">
        <f>(SUMIFS(TICARETHANEAG2,KAYNAK,A31,SEBEP,B31,SÜRE,"Uzun",BİLDİRİM,"Bildirimli",İL,$B$10,İLÇE,$B$11)/VLOOKUP($B$11,ABONE2,9,FALSE))</f>
        <v>9.0597162007584414E-2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8.7908304159585254E-2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3.7973993906023615E-2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7.8161796193159577E-2</v>
      </c>
      <c r="D33" s="17">
        <f t="shared" ref="D33:O33" si="14">SUM(D28:D32)</f>
        <v>0</v>
      </c>
      <c r="E33" s="17">
        <f t="shared" si="14"/>
        <v>7.8157564597891693E-2</v>
      </c>
      <c r="F33" s="17">
        <f t="shared" si="14"/>
        <v>1.0191849149101655</v>
      </c>
      <c r="G33" s="17">
        <f t="shared" si="14"/>
        <v>1.3225741192117753</v>
      </c>
      <c r="H33" s="17">
        <f t="shared" si="14"/>
        <v>1.0209253484159375</v>
      </c>
      <c r="I33" s="17">
        <f t="shared" si="14"/>
        <v>0.45504506058424776</v>
      </c>
      <c r="J33" s="17">
        <f t="shared" si="14"/>
        <v>4.1595537196411305</v>
      </c>
      <c r="K33" s="17">
        <f t="shared" si="14"/>
        <v>0.56499218210723801</v>
      </c>
      <c r="L33" s="17">
        <f t="shared" si="14"/>
        <v>0</v>
      </c>
      <c r="M33" s="17">
        <f t="shared" si="14"/>
        <v>17.234955441736542</v>
      </c>
      <c r="N33" s="17">
        <f t="shared" si="14"/>
        <v>12.534513048535667</v>
      </c>
      <c r="O33" s="17">
        <f t="shared" si="14"/>
        <v>0.29655837204154412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4.7757350657171925E-2</v>
      </c>
      <c r="D17" s="17">
        <f t="shared" si="1"/>
        <v>0</v>
      </c>
      <c r="E17" s="17">
        <f t="shared" si="2"/>
        <v>4.7743867497754319E-2</v>
      </c>
      <c r="F17" s="17">
        <f t="shared" si="3"/>
        <v>0.6848683616886363</v>
      </c>
      <c r="G17" s="17">
        <f t="shared" si="4"/>
        <v>0.13849848232723228</v>
      </c>
      <c r="H17" s="17">
        <f t="shared" si="5"/>
        <v>0.68075258105314551</v>
      </c>
      <c r="I17" s="17">
        <f t="shared" si="6"/>
        <v>0.27837598813460668</v>
      </c>
      <c r="J17" s="17">
        <f t="shared" si="7"/>
        <v>4.9489143705076959</v>
      </c>
      <c r="K17" s="17">
        <f t="shared" si="8"/>
        <v>0.36715074091466543</v>
      </c>
      <c r="L17" s="17">
        <f t="shared" si="9"/>
        <v>2.4866964427328</v>
      </c>
      <c r="M17" s="17">
        <f t="shared" si="10"/>
        <v>1.8356787433547499</v>
      </c>
      <c r="N17" s="17">
        <f t="shared" si="11"/>
        <v>2.0132290250033091</v>
      </c>
      <c r="O17" s="23">
        <f t="shared" si="12"/>
        <v>0.17696804507013675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7.7612666722359863E-2</v>
      </c>
      <c r="D18" s="17">
        <f t="shared" si="1"/>
        <v>0</v>
      </c>
      <c r="E18" s="17">
        <f t="shared" si="2"/>
        <v>7.7590754619953781E-2</v>
      </c>
      <c r="F18" s="17">
        <f t="shared" si="3"/>
        <v>0.34780907458462051</v>
      </c>
      <c r="G18" s="17">
        <f t="shared" si="4"/>
        <v>1.1597368480981503</v>
      </c>
      <c r="H18" s="17">
        <f t="shared" si="5"/>
        <v>0.3539252913342516</v>
      </c>
      <c r="I18" s="17">
        <f t="shared" si="6"/>
        <v>0.25729384284141976</v>
      </c>
      <c r="J18" s="17">
        <f t="shared" si="7"/>
        <v>5.6189235580463217</v>
      </c>
      <c r="K18" s="17">
        <f t="shared" si="8"/>
        <v>0.35920443932894691</v>
      </c>
      <c r="L18" s="17">
        <f t="shared" si="9"/>
        <v>33.045147232470136</v>
      </c>
      <c r="M18" s="17">
        <f t="shared" si="10"/>
        <v>87.208955101225087</v>
      </c>
      <c r="N18" s="17">
        <f t="shared" si="11"/>
        <v>72.437007500655554</v>
      </c>
      <c r="O18" s="23">
        <f t="shared" si="12"/>
        <v>0.23904704563933585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5.8838164496989261E-2</v>
      </c>
      <c r="D21" s="17">
        <f t="shared" si="1"/>
        <v>0</v>
      </c>
      <c r="E21" s="17">
        <f t="shared" si="2"/>
        <v>5.8821552931631556E-2</v>
      </c>
      <c r="F21" s="17">
        <f t="shared" si="3"/>
        <v>0.23943688601525276</v>
      </c>
      <c r="G21" s="17">
        <f t="shared" si="4"/>
        <v>0</v>
      </c>
      <c r="H21" s="17">
        <f t="shared" si="5"/>
        <v>0.23763321832398906</v>
      </c>
      <c r="I21" s="17">
        <f t="shared" si="6"/>
        <v>0.10161066645153756</v>
      </c>
      <c r="J21" s="17">
        <f t="shared" si="7"/>
        <v>0</v>
      </c>
      <c r="K21" s="17">
        <f t="shared" si="8"/>
        <v>9.9679312706946563E-2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8.5349813659806095E-2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0.18420818187652105</v>
      </c>
      <c r="D25" s="17">
        <f t="shared" ref="D25:O25" si="13">SUM(D15:D24)</f>
        <v>0</v>
      </c>
      <c r="E25" s="17">
        <f t="shared" si="13"/>
        <v>0.18415617504933965</v>
      </c>
      <c r="F25" s="17">
        <f t="shared" si="13"/>
        <v>1.2721143222885094</v>
      </c>
      <c r="G25" s="17">
        <f t="shared" si="13"/>
        <v>1.2982353304253826</v>
      </c>
      <c r="H25" s="17">
        <f t="shared" si="13"/>
        <v>1.2723110907113862</v>
      </c>
      <c r="I25" s="17">
        <f t="shared" si="13"/>
        <v>0.63728049742756399</v>
      </c>
      <c r="J25" s="17">
        <f t="shared" si="13"/>
        <v>10.567837928554017</v>
      </c>
      <c r="K25" s="17">
        <f t="shared" si="13"/>
        <v>0.82603449295055886</v>
      </c>
      <c r="L25" s="17">
        <f t="shared" si="13"/>
        <v>35.531843675202936</v>
      </c>
      <c r="M25" s="17">
        <f t="shared" si="13"/>
        <v>89.044633844579835</v>
      </c>
      <c r="N25" s="17">
        <f t="shared" si="13"/>
        <v>74.450236525658866</v>
      </c>
      <c r="O25" s="17">
        <f t="shared" si="13"/>
        <v>0.50136490436927872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3.2288867850440967E-2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3.2279751851612491E-2</v>
      </c>
      <c r="F29" s="17">
        <f>(SUMIFS(TARIMSALAG2,KAYNAK,A29,SEBEP,B29,SÜRE,"Uzun",BİLDİRİM,"Bildirimli",İL,$B$10,İLÇE,$B$11)/VLOOKUP($B$11,ABONE2,6,FALSE))</f>
        <v>3.0190506732718689E-3</v>
      </c>
      <c r="G29" s="17">
        <f>(SUMIFS(TARIMSALOG2,KAYNAK,A29,SEBEP,B29,SÜRE,"Uzun",BİLDİRİM,"Bildirimli",İL,$B$10,İLÇE,$B$11)/VLOOKUP($B$11,ABONE2,7,FALSE))</f>
        <v>0.45117135652538026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6.3949625817623281E-3</v>
      </c>
      <c r="I29" s="17">
        <f>(SUMIFS(TICARETHANEAG2,KAYNAK,A29,SEBEP,B29,SÜRE,"Uzun",BİLDİRİM,"Bildirimli",İL,$B$10,İLÇE,$B$11)/VLOOKUP($B$11,ABONE2,9,FALSE))</f>
        <v>2.8813081313040299E-2</v>
      </c>
      <c r="J29" s="17">
        <f>(SUMIFS(TICARETHANEOG2,KAYNAK,A29,SEBEP,B29,SÜRE,"Uzun",BİLDİRİM,"Bildirimli",İL,$B$10,İLÇE,$B$11)/VLOOKUP($B$11,ABONE2,10,FALSE))</f>
        <v>7.9385082081713187E-2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2.9774323143912648E-2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2.9037287873169337E-2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2.3979274855134718E-2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2.3972504873526829E-2</v>
      </c>
      <c r="F31" s="17">
        <f>(SUMIFS(TARIMSALAG2,KAYNAK,A31,SEBEP,B31,SÜRE,"Uzun",BİLDİRİM,"Bildirimli",İL,$B$10,İLÇE,$B$11)/VLOOKUP($B$11,ABONE2,6,FALSE))</f>
        <v>1.8414396517358786E-3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1.8275681666003918E-3</v>
      </c>
      <c r="I31" s="17">
        <f>(SUMIFS(TICARETHANEAG2,KAYNAK,A31,SEBEP,B31,SÜRE,"Uzun",BİLDİRİM,"Bildirimli",İL,$B$10,İLÇE,$B$11)/VLOOKUP($B$11,ABONE2,9,FALSE))</f>
        <v>2.8806242668204727E-2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2.8258711128576759E-2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2.2414098178740231E-2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5.6268142705575688E-2</v>
      </c>
      <c r="D33" s="17">
        <f t="shared" ref="D33:O33" si="14">SUM(D28:D32)</f>
        <v>0</v>
      </c>
      <c r="E33" s="17">
        <f t="shared" si="14"/>
        <v>5.6252256725139324E-2</v>
      </c>
      <c r="F33" s="17">
        <f t="shared" si="14"/>
        <v>4.8604903250077476E-3</v>
      </c>
      <c r="G33" s="17">
        <f t="shared" si="14"/>
        <v>0.45117135652538026</v>
      </c>
      <c r="H33" s="17">
        <f t="shared" si="14"/>
        <v>8.2225307483627195E-3</v>
      </c>
      <c r="I33" s="17">
        <f t="shared" si="14"/>
        <v>5.761932398124503E-2</v>
      </c>
      <c r="J33" s="17">
        <f t="shared" si="14"/>
        <v>7.9385082081713187E-2</v>
      </c>
      <c r="K33" s="17">
        <f t="shared" si="14"/>
        <v>5.8033034272489403E-2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5.1451386051909569E-2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3.6941653550798372E-3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3.694081201054451E-3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7.6936865370545041E-3</v>
      </c>
      <c r="J15" s="17">
        <f t="shared" ref="J15:J24" si="7">(SUMIFS(TICARETHANEOG2,KAYNAK,A15,SEBEP,B15,SÜRE,"Uzun",BİLDİRİM,"Bildirimsiz",İL,$B$10,İLÇE,$B$11)/VLOOKUP($B$11,ABONE2,10,FALSE))</f>
        <v>0.35809797574548957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9.0817698812820247E-3</v>
      </c>
      <c r="L15" s="17">
        <f t="shared" ref="L15:L24" si="9">(SUMIFS(SANAYIAG2,KAYNAK,A15,SEBEP,B15,SÜRE,"Uzun",BİLDİRİM,"Bildirimsiz",İL,$B$10,İLÇE,$B$11)/VLOOKUP($B$11,ABONE2,12,FALSE))</f>
        <v>0.3169299719830212</v>
      </c>
      <c r="M15" s="17">
        <f t="shared" ref="M15:M24" si="10">(SUMIFS(SANAYIOG2,KAYNAK,A15,SEBEP,B15,SÜRE,"Uzun",BİLDİRİM,"Bildirimsiz",İL,$B$10,İLÇE,$B$11)/VLOOKUP($B$11,ABONE2,13,FALSE))</f>
        <v>1.8170334171955629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0.51694376467802672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4.5102444069574912E-3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0.22707437311106415</v>
      </c>
      <c r="D17" s="17">
        <f t="shared" si="1"/>
        <v>1.3865185686508752</v>
      </c>
      <c r="E17" s="17">
        <f t="shared" si="2"/>
        <v>0.22710078554442523</v>
      </c>
      <c r="F17" s="17">
        <f t="shared" si="3"/>
        <v>0.29570365009528304</v>
      </c>
      <c r="G17" s="17">
        <f t="shared" si="4"/>
        <v>1.3339340986002</v>
      </c>
      <c r="H17" s="17">
        <f t="shared" si="5"/>
        <v>0.40615369780857208</v>
      </c>
      <c r="I17" s="17">
        <f t="shared" si="6"/>
        <v>0.37829009458383694</v>
      </c>
      <c r="J17" s="17">
        <f t="shared" si="7"/>
        <v>78.905749800724919</v>
      </c>
      <c r="K17" s="17">
        <f t="shared" si="8"/>
        <v>0.68936693422192996</v>
      </c>
      <c r="L17" s="17">
        <f t="shared" si="9"/>
        <v>9.7398617999198667</v>
      </c>
      <c r="M17" s="17">
        <f t="shared" si="10"/>
        <v>0</v>
      </c>
      <c r="N17" s="17">
        <f t="shared" si="11"/>
        <v>8.4412135599305511</v>
      </c>
      <c r="O17" s="23">
        <f t="shared" si="12"/>
        <v>0.29020942070811551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4.6526352834275031E-2</v>
      </c>
      <c r="D21" s="17">
        <f t="shared" si="1"/>
        <v>0</v>
      </c>
      <c r="E21" s="17">
        <f t="shared" si="2"/>
        <v>4.6525292952136248E-2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5.7461721202660555E-2</v>
      </c>
      <c r="J21" s="17">
        <f t="shared" si="7"/>
        <v>0</v>
      </c>
      <c r="K21" s="17">
        <f t="shared" si="8"/>
        <v>5.723409368613603E-2</v>
      </c>
      <c r="L21" s="17">
        <f t="shared" si="9"/>
        <v>3.2332626713503849E-2</v>
      </c>
      <c r="M21" s="17">
        <f t="shared" si="10"/>
        <v>0</v>
      </c>
      <c r="N21" s="17">
        <f t="shared" si="11"/>
        <v>2.8021609818370003E-2</v>
      </c>
      <c r="O21" s="23">
        <f t="shared" si="12"/>
        <v>4.7930369328672701E-2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7.2195104959736251E-5</v>
      </c>
      <c r="D22" s="17">
        <f t="shared" si="1"/>
        <v>0</v>
      </c>
      <c r="E22" s="17">
        <f t="shared" si="2"/>
        <v>7.2193460336902242E-5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6.2562914961653454E-5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0.27736708640537877</v>
      </c>
      <c r="D25" s="17">
        <f t="shared" ref="D25:O25" si="13">SUM(D15:D24)</f>
        <v>1.3865185686508752</v>
      </c>
      <c r="E25" s="17">
        <f t="shared" si="13"/>
        <v>0.2773923531579528</v>
      </c>
      <c r="F25" s="17">
        <f t="shared" si="13"/>
        <v>0.29570365009528304</v>
      </c>
      <c r="G25" s="17">
        <f t="shared" si="13"/>
        <v>1.3339340986002</v>
      </c>
      <c r="H25" s="17">
        <f t="shared" si="13"/>
        <v>0.40615369780857208</v>
      </c>
      <c r="I25" s="17">
        <f t="shared" si="13"/>
        <v>0.44344550232355201</v>
      </c>
      <c r="J25" s="17">
        <f t="shared" si="13"/>
        <v>79.263847776470413</v>
      </c>
      <c r="K25" s="17">
        <f t="shared" si="13"/>
        <v>0.7556827977893481</v>
      </c>
      <c r="L25" s="17">
        <f t="shared" si="13"/>
        <v>10.089124398616391</v>
      </c>
      <c r="M25" s="17">
        <f t="shared" si="13"/>
        <v>1.8170334171955629</v>
      </c>
      <c r="N25" s="17">
        <f t="shared" si="13"/>
        <v>8.9861789344269489</v>
      </c>
      <c r="O25" s="17">
        <f t="shared" si="13"/>
        <v>0.34271259735870729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2.8891039423649266E-3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2.8890381278430682E-3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7.4757865661941288E-3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7.4461721603859814E-3</v>
      </c>
      <c r="L29" s="17">
        <f>(SUMIFS(SANAYIAG2,KAYNAK,A29,SEBEP,B29,SÜRE,"Uzun",BİLDİRİM,"Bildirimli",İL,$B$10,İLÇE,$B$11)/VLOOKUP($B$11,ABONE2,12,FALSE))</f>
        <v>8.1362353347087829E-2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7.0514039567476122E-2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3.5071033865433253E-3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9.958337864770404E-3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9.9581110113036719E-3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1.17792316327337E-2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1.17325696604327E-2</v>
      </c>
      <c r="L31" s="17">
        <f>(SUMIFS(SANAYIAG2,KAYNAK,A31,SEBEP,B31,SÜRE,"Uzun",BİLDİRİM,"Bildirimli",İL,$B$10,İLÇE,$B$11)/VLOOKUP($B$11,ABONE2,12,FALSE))</f>
        <v>0.19615842339764103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0.17000396694462222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1.0222438566198741E-2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1.284744180713533E-2</v>
      </c>
      <c r="D33" s="17">
        <f t="shared" ref="D33:O33" si="14">SUM(D28:D32)</f>
        <v>0</v>
      </c>
      <c r="E33" s="17">
        <f t="shared" si="14"/>
        <v>1.284714913914674E-2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1.9255018198927828E-2</v>
      </c>
      <c r="J33" s="17">
        <f t="shared" si="14"/>
        <v>0</v>
      </c>
      <c r="K33" s="17">
        <f t="shared" si="14"/>
        <v>1.9178741820818683E-2</v>
      </c>
      <c r="L33" s="17">
        <f t="shared" si="14"/>
        <v>0.27752077674472886</v>
      </c>
      <c r="M33" s="17">
        <f t="shared" si="14"/>
        <v>0</v>
      </c>
      <c r="N33" s="17">
        <f t="shared" si="14"/>
        <v>0.24051800651209834</v>
      </c>
      <c r="O33" s="17">
        <f t="shared" si="14"/>
        <v>1.3729541952742067E-2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2.0805098080580613E-2</v>
      </c>
      <c r="D17" s="17">
        <f t="shared" si="1"/>
        <v>0</v>
      </c>
      <c r="E17" s="17">
        <f t="shared" si="2"/>
        <v>2.0804570608073943E-2</v>
      </c>
      <c r="F17" s="17">
        <f t="shared" si="3"/>
        <v>5.5512079638339179E-3</v>
      </c>
      <c r="G17" s="17">
        <f t="shared" si="4"/>
        <v>0</v>
      </c>
      <c r="H17" s="17">
        <f t="shared" si="5"/>
        <v>5.5159621989841791E-3</v>
      </c>
      <c r="I17" s="17">
        <f t="shared" si="6"/>
        <v>2.2591044362510023E-2</v>
      </c>
      <c r="J17" s="17">
        <f t="shared" si="7"/>
        <v>0</v>
      </c>
      <c r="K17" s="17">
        <f t="shared" si="8"/>
        <v>2.2362383358987478E-2</v>
      </c>
      <c r="L17" s="17">
        <f t="shared" si="9"/>
        <v>0.16023690665069062</v>
      </c>
      <c r="M17" s="17">
        <f t="shared" si="10"/>
        <v>2.8175297750987505</v>
      </c>
      <c r="N17" s="17">
        <f t="shared" si="11"/>
        <v>0.96897821443923049</v>
      </c>
      <c r="O17" s="23">
        <f t="shared" si="12"/>
        <v>2.1397121612027566E-2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3.1023381148433175E-2</v>
      </c>
      <c r="D21" s="17">
        <f t="shared" si="1"/>
        <v>0</v>
      </c>
      <c r="E21" s="17">
        <f t="shared" si="2"/>
        <v>3.102259461137594E-2</v>
      </c>
      <c r="F21" s="17">
        <f t="shared" si="3"/>
        <v>1.3066387696060278E-2</v>
      </c>
      <c r="G21" s="17">
        <f t="shared" si="4"/>
        <v>0</v>
      </c>
      <c r="H21" s="17">
        <f t="shared" si="5"/>
        <v>1.2983426504339261E-2</v>
      </c>
      <c r="I21" s="17">
        <f t="shared" si="6"/>
        <v>9.4303911649994646E-2</v>
      </c>
      <c r="J21" s="17">
        <f t="shared" si="7"/>
        <v>0</v>
      </c>
      <c r="K21" s="17">
        <f t="shared" si="8"/>
        <v>9.334939061378375E-2</v>
      </c>
      <c r="L21" s="17">
        <f t="shared" si="9"/>
        <v>0.61837053317596569</v>
      </c>
      <c r="M21" s="17">
        <f t="shared" si="10"/>
        <v>0</v>
      </c>
      <c r="N21" s="17">
        <f t="shared" si="11"/>
        <v>0.43017080568762828</v>
      </c>
      <c r="O21" s="23">
        <f t="shared" si="12"/>
        <v>4.0215689577886328E-2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2.4199189880422196E-4</v>
      </c>
      <c r="D22" s="17">
        <f t="shared" si="1"/>
        <v>0</v>
      </c>
      <c r="E22" s="17">
        <f t="shared" si="2"/>
        <v>2.4198576357366635E-4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2.0482948780282676E-4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5.2070471127818013E-2</v>
      </c>
      <c r="D25" s="17">
        <f t="shared" ref="D25:O25" si="13">SUM(D15:D24)</f>
        <v>0</v>
      </c>
      <c r="E25" s="17">
        <f t="shared" si="13"/>
        <v>5.2069150983023553E-2</v>
      </c>
      <c r="F25" s="17">
        <f t="shared" si="13"/>
        <v>1.8617595659894196E-2</v>
      </c>
      <c r="G25" s="17">
        <f t="shared" si="13"/>
        <v>0</v>
      </c>
      <c r="H25" s="17">
        <f t="shared" si="13"/>
        <v>1.849938870332344E-2</v>
      </c>
      <c r="I25" s="17">
        <f t="shared" si="13"/>
        <v>0.11689495601250467</v>
      </c>
      <c r="J25" s="17">
        <f t="shared" si="13"/>
        <v>0</v>
      </c>
      <c r="K25" s="17">
        <f t="shared" si="13"/>
        <v>0.11571177397277123</v>
      </c>
      <c r="L25" s="17">
        <f t="shared" si="13"/>
        <v>0.77860743982665626</v>
      </c>
      <c r="M25" s="17">
        <f t="shared" si="13"/>
        <v>2.8175297750987505</v>
      </c>
      <c r="N25" s="17">
        <f t="shared" si="13"/>
        <v>1.3991490201268588</v>
      </c>
      <c r="O25" s="17">
        <f t="shared" si="13"/>
        <v>6.1817640677716723E-2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1.5074658442584237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1.525819909840564E-2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2.2321804209157314E-3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1.1710720078665251E-2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1.1710423176297818E-2</v>
      </c>
      <c r="F31" s="17">
        <f>(SUMIFS(TARIMSALAG2,KAYNAK,A31,SEBEP,B31,SÜRE,"Uzun",BİLDİRİM,"Bildirimli",İL,$B$10,İLÇE,$B$11)/VLOOKUP($B$11,ABONE2,6,FALSE))</f>
        <v>0.67238937753200256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0.6681202386270374</v>
      </c>
      <c r="I31" s="17">
        <f>(SUMIFS(TICARETHANEAG2,KAYNAK,A31,SEBEP,B31,SÜRE,"Uzun",BİLDİRİM,"Bildirimli",İL,$B$10,İLÇE,$B$11)/VLOOKUP($B$11,ABONE2,9,FALSE))</f>
        <v>0.43778817207901438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0.4333569877056167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7.782623034678357E-2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1.1710720078665251E-2</v>
      </c>
      <c r="D33" s="17">
        <f t="shared" ref="D33:O33" si="14">SUM(D28:D32)</f>
        <v>0</v>
      </c>
      <c r="E33" s="17">
        <f t="shared" si="14"/>
        <v>1.1710423176297818E-2</v>
      </c>
      <c r="F33" s="17">
        <f t="shared" si="14"/>
        <v>0.67238937753200256</v>
      </c>
      <c r="G33" s="17">
        <f t="shared" si="14"/>
        <v>0</v>
      </c>
      <c r="H33" s="17">
        <f t="shared" si="14"/>
        <v>0.6681202386270374</v>
      </c>
      <c r="I33" s="17">
        <f t="shared" si="14"/>
        <v>0.43778817207901438</v>
      </c>
      <c r="J33" s="17">
        <f t="shared" si="14"/>
        <v>1.5074658442584237</v>
      </c>
      <c r="K33" s="17">
        <f t="shared" si="14"/>
        <v>0.44861518680402235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8.0058410767699303E-2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0.3651060521259708</v>
      </c>
      <c r="D17" s="17">
        <f t="shared" si="1"/>
        <v>1.9125664328004959</v>
      </c>
      <c r="E17" s="17">
        <f t="shared" si="2"/>
        <v>0.36568092650527773</v>
      </c>
      <c r="F17" s="17">
        <f t="shared" si="3"/>
        <v>1.5333963138234408</v>
      </c>
      <c r="G17" s="17">
        <f t="shared" si="4"/>
        <v>7.6625563501627143</v>
      </c>
      <c r="H17" s="17">
        <f t="shared" si="5"/>
        <v>2.9629288934942828</v>
      </c>
      <c r="I17" s="17">
        <f t="shared" si="6"/>
        <v>0.53546739816261135</v>
      </c>
      <c r="J17" s="17">
        <f t="shared" si="7"/>
        <v>10.568018635103408</v>
      </c>
      <c r="K17" s="17">
        <f t="shared" si="8"/>
        <v>0.85666887005608972</v>
      </c>
      <c r="L17" s="17">
        <f t="shared" si="9"/>
        <v>16.069285440767409</v>
      </c>
      <c r="M17" s="17">
        <f t="shared" si="10"/>
        <v>148.92343229136975</v>
      </c>
      <c r="N17" s="17">
        <f t="shared" si="11"/>
        <v>94.732925023360892</v>
      </c>
      <c r="O17" s="23">
        <f t="shared" si="12"/>
        <v>0.77379762818478237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6.6945278509120383E-3</v>
      </c>
      <c r="D18" s="17">
        <f t="shared" si="1"/>
        <v>0</v>
      </c>
      <c r="E18" s="17">
        <f t="shared" si="2"/>
        <v>6.6920408647564581E-3</v>
      </c>
      <c r="F18" s="17">
        <f t="shared" si="3"/>
        <v>2.8847888475510286E-5</v>
      </c>
      <c r="G18" s="17">
        <f t="shared" si="4"/>
        <v>0</v>
      </c>
      <c r="H18" s="17">
        <f t="shared" si="5"/>
        <v>2.2119560909261332E-5</v>
      </c>
      <c r="I18" s="17">
        <f t="shared" si="6"/>
        <v>5.4572796792710628E-3</v>
      </c>
      <c r="J18" s="17">
        <f t="shared" si="7"/>
        <v>0</v>
      </c>
      <c r="K18" s="17">
        <f t="shared" si="8"/>
        <v>5.2825597875787141E-3</v>
      </c>
      <c r="L18" s="17">
        <f t="shared" si="9"/>
        <v>8.6756934881207795E-2</v>
      </c>
      <c r="M18" s="17">
        <f t="shared" si="10"/>
        <v>0</v>
      </c>
      <c r="N18" s="17">
        <f t="shared" si="11"/>
        <v>3.5387697122597914E-2</v>
      </c>
      <c r="O18" s="23">
        <f t="shared" si="12"/>
        <v>5.9602515402506712E-3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3.6703622289715444E-2</v>
      </c>
      <c r="D21" s="17">
        <f t="shared" si="1"/>
        <v>0</v>
      </c>
      <c r="E21" s="17">
        <f t="shared" si="2"/>
        <v>3.6689987063673067E-2</v>
      </c>
      <c r="F21" s="17">
        <f t="shared" si="3"/>
        <v>0.12396128049934582</v>
      </c>
      <c r="G21" s="17">
        <f t="shared" si="4"/>
        <v>0</v>
      </c>
      <c r="H21" s="17">
        <f t="shared" si="5"/>
        <v>9.504921293366192E-2</v>
      </c>
      <c r="I21" s="17">
        <f t="shared" si="6"/>
        <v>3.5907699838246369E-2</v>
      </c>
      <c r="J21" s="17">
        <f t="shared" si="7"/>
        <v>0</v>
      </c>
      <c r="K21" s="17">
        <f t="shared" si="8"/>
        <v>3.475808138447898E-2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4.1054400074232444E-2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9.4512009383666265E-4</v>
      </c>
      <c r="D22" s="17">
        <f t="shared" si="1"/>
        <v>0</v>
      </c>
      <c r="E22" s="17">
        <f t="shared" si="2"/>
        <v>9.447689860899957E-4</v>
      </c>
      <c r="F22" s="17">
        <f t="shared" si="3"/>
        <v>1.7773326449520767E-5</v>
      </c>
      <c r="G22" s="17">
        <f t="shared" si="4"/>
        <v>0</v>
      </c>
      <c r="H22" s="17">
        <f t="shared" si="5"/>
        <v>1.3627970632724303E-5</v>
      </c>
      <c r="I22" s="17">
        <f t="shared" si="6"/>
        <v>9.274633524583867E-4</v>
      </c>
      <c r="J22" s="17">
        <f t="shared" si="7"/>
        <v>0</v>
      </c>
      <c r="K22" s="17">
        <f t="shared" si="8"/>
        <v>8.9776974941552473E-4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8.6062189208022002E-4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0.40944932236043496</v>
      </c>
      <c r="D25" s="17">
        <f t="shared" ref="D25:O25" si="13">SUM(D15:D24)</f>
        <v>1.9125664328004959</v>
      </c>
      <c r="E25" s="17">
        <f t="shared" si="13"/>
        <v>0.41000772341979719</v>
      </c>
      <c r="F25" s="17">
        <f t="shared" si="13"/>
        <v>1.6574042155377116</v>
      </c>
      <c r="G25" s="17">
        <f t="shared" si="13"/>
        <v>7.6625563501627143</v>
      </c>
      <c r="H25" s="17">
        <f t="shared" si="13"/>
        <v>3.0580138539594865</v>
      </c>
      <c r="I25" s="17">
        <f t="shared" si="13"/>
        <v>0.57775984103258715</v>
      </c>
      <c r="J25" s="17">
        <f t="shared" si="13"/>
        <v>10.568018635103408</v>
      </c>
      <c r="K25" s="17">
        <f t="shared" si="13"/>
        <v>0.89760728097756304</v>
      </c>
      <c r="L25" s="17">
        <f t="shared" si="13"/>
        <v>16.156042375648617</v>
      </c>
      <c r="M25" s="17">
        <f t="shared" si="13"/>
        <v>148.92343229136975</v>
      </c>
      <c r="N25" s="17">
        <f t="shared" si="13"/>
        <v>94.768312720483493</v>
      </c>
      <c r="O25" s="17">
        <f t="shared" si="13"/>
        <v>0.82167290169134577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0.39592219008168156</v>
      </c>
      <c r="D29" s="17">
        <f>(SUMIFS(MESKENOG2,KAYNAK,A29,SEBEP,B29,SÜRE,"Uzun",BİLDİRİM,"Bildirimli",İL,$B$10,İLÇE,$B$11)/VLOOKUP($B$11,ABONE2,4,FALSE))</f>
        <v>1.9062073750839859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0.39648325404761409</v>
      </c>
      <c r="F29" s="17">
        <f>(SUMIFS(TARIMSALAG2,KAYNAK,A29,SEBEP,B29,SÜRE,"Uzun",BİLDİRİM,"Bildirimli",İL,$B$10,İLÇE,$B$11)/VLOOKUP($B$11,ABONE2,6,FALSE))</f>
        <v>1.5182172442588191</v>
      </c>
      <c r="G29" s="17">
        <f>(SUMIFS(TARIMSALOG2,KAYNAK,A29,SEBEP,B29,SÜRE,"Uzun",BİLDİRİM,"Bildirimli",İL,$B$10,İLÇE,$B$11)/VLOOKUP($B$11,ABONE2,7,FALSE))</f>
        <v>5.5722771312785877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2.4637645385162625</v>
      </c>
      <c r="I29" s="17">
        <f>(SUMIFS(TICARETHANEAG2,KAYNAK,A29,SEBEP,B29,SÜRE,"Uzun",BİLDİRİM,"Bildirimli",İL,$B$10,İLÇE,$B$11)/VLOOKUP($B$11,ABONE2,9,FALSE))</f>
        <v>0.62275381374202554</v>
      </c>
      <c r="J29" s="17">
        <f>(SUMIFS(TICARETHANEOG2,KAYNAK,A29,SEBEP,B29,SÜRE,"Uzun",BİLDİRİM,"Bildirimli",İL,$B$10,İLÇE,$B$11)/VLOOKUP($B$11,ABONE2,10,FALSE))</f>
        <v>15.446793991430713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1.097359266734816</v>
      </c>
      <c r="L29" s="17">
        <f>(SUMIFS(SANAYIAG2,KAYNAK,A29,SEBEP,B29,SÜRE,"Uzun",BİLDİRİM,"Bildirimli",İL,$B$10,İLÇE,$B$11)/VLOOKUP($B$11,ABONE2,12,FALSE))</f>
        <v>34.444665714669533</v>
      </c>
      <c r="M29" s="17">
        <f>(SUMIFS(SANAYIOG2,KAYNAK,A29,SEBEP,B29,SÜRE,"Uzun",BİLDİRİM,"Bildirimli",İL,$B$10,İLÇE,$B$11)/VLOOKUP($B$11,ABONE2,13,FALSE))</f>
        <v>194.07765321489663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128.9641977871724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0.83860793444446247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1.2698497189026887E-2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1.2693779756011582E-2</v>
      </c>
      <c r="F31" s="17">
        <f>(SUMIFS(TARIMSALAG2,KAYNAK,A31,SEBEP,B31,SÜRE,"Uzun",BİLDİRİM,"Bildirimli",İL,$B$10,İLÇE,$B$11)/VLOOKUP($B$11,ABONE2,6,FALSE))</f>
        <v>9.9704036205864443E-3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7.6449598854593619E-3</v>
      </c>
      <c r="I31" s="17">
        <f>(SUMIFS(TICARETHANEAG2,KAYNAK,A31,SEBEP,B31,SÜRE,"Uzun",BİLDİRİM,"Bildirimli",İL,$B$10,İLÇE,$B$11)/VLOOKUP($B$11,ABONE2,9,FALSE))</f>
        <v>1.3889664479644157E-2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1.3444973934876139E-2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1.2390765787188895E-2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0.40862068727070844</v>
      </c>
      <c r="D33" s="17">
        <f t="shared" ref="D33:O33" si="14">SUM(D28:D32)</f>
        <v>1.9062073750839859</v>
      </c>
      <c r="E33" s="17">
        <f t="shared" si="14"/>
        <v>0.40917703380362569</v>
      </c>
      <c r="F33" s="17">
        <f t="shared" si="14"/>
        <v>1.5281876478794056</v>
      </c>
      <c r="G33" s="17">
        <f t="shared" si="14"/>
        <v>5.5722771312785877</v>
      </c>
      <c r="H33" s="17">
        <f t="shared" si="14"/>
        <v>2.4714094984017221</v>
      </c>
      <c r="I33" s="17">
        <f t="shared" si="14"/>
        <v>0.63664347822166967</v>
      </c>
      <c r="J33" s="17">
        <f t="shared" si="14"/>
        <v>15.446793991430713</v>
      </c>
      <c r="K33" s="17">
        <f t="shared" si="14"/>
        <v>1.1108042406696921</v>
      </c>
      <c r="L33" s="17">
        <f t="shared" si="14"/>
        <v>34.444665714669533</v>
      </c>
      <c r="M33" s="17">
        <f t="shared" si="14"/>
        <v>194.07765321489663</v>
      </c>
      <c r="N33" s="17">
        <f t="shared" si="14"/>
        <v>128.9641977871724</v>
      </c>
      <c r="O33" s="17">
        <f t="shared" si="14"/>
        <v>0.85099870023165136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0.16484628427184619</v>
      </c>
      <c r="D17" s="17">
        <f t="shared" si="1"/>
        <v>1.1070734652483827</v>
      </c>
      <c r="E17" s="17">
        <f t="shared" si="2"/>
        <v>0.16544058128886127</v>
      </c>
      <c r="F17" s="17">
        <f t="shared" si="3"/>
        <v>2.4789430500491925</v>
      </c>
      <c r="G17" s="17">
        <f t="shared" si="4"/>
        <v>5.4565630863468115</v>
      </c>
      <c r="H17" s="17">
        <f t="shared" si="5"/>
        <v>3.0308828458474086</v>
      </c>
      <c r="I17" s="17">
        <f t="shared" si="6"/>
        <v>0.24507098568201457</v>
      </c>
      <c r="J17" s="17">
        <f t="shared" si="7"/>
        <v>12.003261180523783</v>
      </c>
      <c r="K17" s="17">
        <f t="shared" si="8"/>
        <v>0.77573510369360288</v>
      </c>
      <c r="L17" s="17">
        <f t="shared" si="9"/>
        <v>4.5725266009308081</v>
      </c>
      <c r="M17" s="17">
        <f t="shared" si="10"/>
        <v>140.97838309318163</v>
      </c>
      <c r="N17" s="17">
        <f t="shared" si="11"/>
        <v>81.092885120973961</v>
      </c>
      <c r="O17" s="23">
        <f t="shared" si="12"/>
        <v>0.65541342409847192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3.1747950705322617E-3</v>
      </c>
      <c r="D20" s="17">
        <f t="shared" si="1"/>
        <v>0</v>
      </c>
      <c r="E20" s="17">
        <f t="shared" si="2"/>
        <v>3.1727926115943904E-3</v>
      </c>
      <c r="F20" s="17">
        <f t="shared" si="3"/>
        <v>1.5719682328923237E-3</v>
      </c>
      <c r="G20" s="17">
        <f t="shared" si="4"/>
        <v>0.11730585644824813</v>
      </c>
      <c r="H20" s="17">
        <f t="shared" si="5"/>
        <v>2.3024718365492632E-2</v>
      </c>
      <c r="I20" s="17">
        <f t="shared" si="6"/>
        <v>5.8712158895479435E-4</v>
      </c>
      <c r="J20" s="17">
        <f t="shared" si="7"/>
        <v>0.37228224157650475</v>
      </c>
      <c r="K20" s="17">
        <f t="shared" si="8"/>
        <v>1.7362259577787018E-2</v>
      </c>
      <c r="L20" s="17">
        <f t="shared" si="9"/>
        <v>0</v>
      </c>
      <c r="M20" s="17">
        <f t="shared" si="10"/>
        <v>3.708043960492625</v>
      </c>
      <c r="N20" s="17">
        <f t="shared" si="11"/>
        <v>2.0801222217397655</v>
      </c>
      <c r="O20" s="23">
        <f t="shared" si="12"/>
        <v>1.0042645184742434E-2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8.2959906844321613E-2</v>
      </c>
      <c r="D21" s="17">
        <f t="shared" si="1"/>
        <v>0</v>
      </c>
      <c r="E21" s="17">
        <f t="shared" si="2"/>
        <v>8.2907581008085027E-2</v>
      </c>
      <c r="F21" s="17">
        <f t="shared" si="3"/>
        <v>0.39619832992595694</v>
      </c>
      <c r="G21" s="17">
        <f t="shared" si="4"/>
        <v>0</v>
      </c>
      <c r="H21" s="17">
        <f t="shared" si="5"/>
        <v>0.32275792361178146</v>
      </c>
      <c r="I21" s="17">
        <f t="shared" si="6"/>
        <v>0.18031975489012328</v>
      </c>
      <c r="J21" s="17">
        <f t="shared" si="7"/>
        <v>0</v>
      </c>
      <c r="K21" s="17">
        <f t="shared" si="8"/>
        <v>0.17218166372956259</v>
      </c>
      <c r="L21" s="17">
        <f t="shared" si="9"/>
        <v>5.2338862836854512</v>
      </c>
      <c r="M21" s="17">
        <f t="shared" si="10"/>
        <v>0</v>
      </c>
      <c r="N21" s="17">
        <f t="shared" si="11"/>
        <v>2.2978037343009299</v>
      </c>
      <c r="O21" s="23">
        <f t="shared" si="12"/>
        <v>0.12334237487782239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0.25098098618670006</v>
      </c>
      <c r="D25" s="17">
        <f t="shared" ref="D25:O25" si="13">SUM(D15:D24)</f>
        <v>1.1070734652483827</v>
      </c>
      <c r="E25" s="17">
        <f t="shared" si="13"/>
        <v>0.25152095490854071</v>
      </c>
      <c r="F25" s="17">
        <f t="shared" si="13"/>
        <v>2.8767133482080416</v>
      </c>
      <c r="G25" s="17">
        <f t="shared" si="13"/>
        <v>5.5738689427950598</v>
      </c>
      <c r="H25" s="17">
        <f t="shared" si="13"/>
        <v>3.3766654878246829</v>
      </c>
      <c r="I25" s="17">
        <f t="shared" si="13"/>
        <v>0.42597786216109268</v>
      </c>
      <c r="J25" s="17">
        <f t="shared" si="13"/>
        <v>12.375543422100288</v>
      </c>
      <c r="K25" s="17">
        <f t="shared" si="13"/>
        <v>0.96527902700095247</v>
      </c>
      <c r="L25" s="17">
        <f t="shared" si="13"/>
        <v>9.8064128846162593</v>
      </c>
      <c r="M25" s="17">
        <f t="shared" si="13"/>
        <v>144.68642705367427</v>
      </c>
      <c r="N25" s="17">
        <f t="shared" si="13"/>
        <v>85.470811077014659</v>
      </c>
      <c r="O25" s="17">
        <f t="shared" si="13"/>
        <v>0.78879844416103673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0.1778581212976276</v>
      </c>
      <c r="D29" s="17">
        <f>(SUMIFS(MESKENOG2,KAYNAK,A29,SEBEP,B29,SÜRE,"Uzun",BİLDİRİM,"Bildirimli",İL,$B$10,İLÇE,$B$11)/VLOOKUP($B$11,ABONE2,4,FALSE))</f>
        <v>0.33099022893874885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0.1779547072979232</v>
      </c>
      <c r="F29" s="17">
        <f>(SUMIFS(TARIMSALAG2,KAYNAK,A29,SEBEP,B29,SÜRE,"Uzun",BİLDİRİM,"Bildirimli",İL,$B$10,İLÇE,$B$11)/VLOOKUP($B$11,ABONE2,6,FALSE))</f>
        <v>1.9252994260167424</v>
      </c>
      <c r="G29" s="17">
        <f>(SUMIFS(TARIMSALOG2,KAYNAK,A29,SEBEP,B29,SÜRE,"Uzun",BİLDİRİM,"Bildirimli",İL,$B$10,İLÇE,$B$11)/VLOOKUP($B$11,ABONE2,7,FALSE))</f>
        <v>3.0189725861563828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2.1280256749400381</v>
      </c>
      <c r="I29" s="17">
        <f>(SUMIFS(TICARETHANEAG2,KAYNAK,A29,SEBEP,B29,SÜRE,"Uzun",BİLDİRİM,"Bildirimli",İL,$B$10,İLÇE,$B$11)/VLOOKUP($B$11,ABONE2,9,FALSE))</f>
        <v>0.54256266797752128</v>
      </c>
      <c r="J29" s="17">
        <f>(SUMIFS(TICARETHANEOG2,KAYNAK,A29,SEBEP,B29,SÜRE,"Uzun",BİLDİRİM,"Bildirimli",İL,$B$10,İLÇE,$B$11)/VLOOKUP($B$11,ABONE2,10,FALSE))</f>
        <v>15.864219634447581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1.2340511917942905</v>
      </c>
      <c r="L29" s="17">
        <f>(SUMIFS(SANAYIAG2,KAYNAK,A29,SEBEP,B29,SÜRE,"Uzun",BİLDİRİM,"Bildirimli",İL,$B$10,İLÇE,$B$11)/VLOOKUP($B$11,ABONE2,12,FALSE))</f>
        <v>12.578499711853331</v>
      </c>
      <c r="M29" s="17">
        <f>(SUMIFS(SANAYIOG2,KAYNAK,A29,SEBEP,B29,SÜRE,"Uzun",BİLDİRİM,"Bildirimli",İL,$B$10,İLÇE,$B$11)/VLOOKUP($B$11,ABONE2,13,FALSE))</f>
        <v>173.24982398390176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102.71119381568539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0.66783641672541594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2.875737920861041E-2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2.8739240881648608E-2</v>
      </c>
      <c r="F31" s="17">
        <f>(SUMIFS(TARIMSALAG2,KAYNAK,A31,SEBEP,B31,SÜRE,"Uzun",BİLDİRİM,"Bildirimli",İL,$B$10,İLÇE,$B$11)/VLOOKUP($B$11,ABONE2,6,FALSE))</f>
        <v>4.9420243577036303E-2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4.0259572028720207E-2</v>
      </c>
      <c r="I31" s="17">
        <f>(SUMIFS(TICARETHANEAG2,KAYNAK,A31,SEBEP,B31,SÜRE,"Uzun",BİLDİRİM,"Bildirimli",İL,$B$10,İLÇE,$B$11)/VLOOKUP($B$11,ABONE2,9,FALSE))</f>
        <v>3.9899760656889181E-2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3.8099026789941683E-2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3.1235005858868341E-2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0.206615500506238</v>
      </c>
      <c r="D33" s="17">
        <f t="shared" ref="D33:O33" si="14">SUM(D28:D32)</f>
        <v>0.33099022893874885</v>
      </c>
      <c r="E33" s="17">
        <f t="shared" si="14"/>
        <v>0.20669394817957182</v>
      </c>
      <c r="F33" s="17">
        <f t="shared" si="14"/>
        <v>1.9747196695937788</v>
      </c>
      <c r="G33" s="17">
        <f t="shared" si="14"/>
        <v>3.0189725861563828</v>
      </c>
      <c r="H33" s="17">
        <f t="shared" si="14"/>
        <v>2.1682852469687584</v>
      </c>
      <c r="I33" s="17">
        <f t="shared" si="14"/>
        <v>0.58246242863441045</v>
      </c>
      <c r="J33" s="17">
        <f t="shared" si="14"/>
        <v>15.864219634447581</v>
      </c>
      <c r="K33" s="17">
        <f t="shared" si="14"/>
        <v>1.2721502185842322</v>
      </c>
      <c r="L33" s="17">
        <f t="shared" si="14"/>
        <v>12.578499711853331</v>
      </c>
      <c r="M33" s="17">
        <f t="shared" si="14"/>
        <v>173.24982398390176</v>
      </c>
      <c r="N33" s="17">
        <f t="shared" si="14"/>
        <v>102.71119381568539</v>
      </c>
      <c r="O33" s="17">
        <f t="shared" si="14"/>
        <v>0.69907142258428423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0.13247143056701385</v>
      </c>
      <c r="D15" s="17">
        <f t="shared" ref="D15:D24" si="1">(SUMIFS(MESKENOG2,KAYNAK,A15,SEBEP,B15,SÜRE,"Uzun",BİLDİRİM,"Bildirimsiz",İL,$B$10,İLÇE,$B$11)/VLOOKUP($B$11,ABONE2,4,FALSE))</f>
        <v>0.27814269304751671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0.13250015265751131</v>
      </c>
      <c r="F15" s="17">
        <f t="shared" ref="F15:F24" si="3">(SUMIFS(TARIMSALAG2,KAYNAK,A15,SEBEP,B15,SÜRE,"Uzun",BİLDİRİM,"Bildirimsiz",İL,$B$10,İLÇE,$B$11)/VLOOKUP($B$11,ABONE2,6,FALSE))</f>
        <v>0.27756183611429697</v>
      </c>
      <c r="G15" s="17">
        <f t="shared" ref="G15:G24" si="4">(SUMIFS(TARIMSALOG2,KAYNAK,A15,SEBEP,B15,SÜRE,"Uzun",BİLDİRİM,"Bildirimsiz",İL,$B$10,İLÇE,$B$11)/VLOOKUP($B$11,ABONE2,7,FALSE))</f>
        <v>1.3441392118260354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0.29219754624413213</v>
      </c>
      <c r="I15" s="17">
        <f t="shared" ref="I15:I24" si="6">(SUMIFS(TICARETHANEAG2,KAYNAK,A15,SEBEP,B15,SÜRE,"Uzun",BİLDİRİM,"Bildirimsiz",İL,$B$10,İLÇE,$B$11)/VLOOKUP($B$11,ABONE2,9,FALSE))</f>
        <v>0.33175714004988088</v>
      </c>
      <c r="J15" s="17">
        <f t="shared" ref="J15:J24" si="7">(SUMIFS(TICARETHANEOG2,KAYNAK,A15,SEBEP,B15,SÜRE,"Uzun",BİLDİRİM,"Bildirimsiz",İL,$B$10,İLÇE,$B$11)/VLOOKUP($B$11,ABONE2,10,FALSE))</f>
        <v>3.1870824391439934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0.4234745114600254</v>
      </c>
      <c r="L15" s="17">
        <f t="shared" ref="L15:L24" si="9">(SUMIFS(SANAYIAG2,KAYNAK,A15,SEBEP,B15,SÜRE,"Uzun",BİLDİRİM,"Bildirimsiz",İL,$B$10,İLÇE,$B$11)/VLOOKUP($B$11,ABONE2,12,FALSE))</f>
        <v>18.069340381642867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17.065488138218264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0.20758418174394436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0.14343839605203063</v>
      </c>
      <c r="D17" s="17">
        <f t="shared" si="1"/>
        <v>1.5124298432501748</v>
      </c>
      <c r="E17" s="17">
        <f t="shared" si="2"/>
        <v>0.14370832091962032</v>
      </c>
      <c r="F17" s="17">
        <f t="shared" si="3"/>
        <v>0.36325124370916773</v>
      </c>
      <c r="G17" s="17">
        <f t="shared" si="4"/>
        <v>2.3726473377029706</v>
      </c>
      <c r="H17" s="17">
        <f t="shared" si="5"/>
        <v>0.39082443196294203</v>
      </c>
      <c r="I17" s="17">
        <f t="shared" si="6"/>
        <v>0.14715645840575703</v>
      </c>
      <c r="J17" s="17">
        <f t="shared" si="7"/>
        <v>1.3918333422650342</v>
      </c>
      <c r="K17" s="17">
        <f t="shared" si="8"/>
        <v>0.18713736428669497</v>
      </c>
      <c r="L17" s="17">
        <f t="shared" si="9"/>
        <v>1.124163901817647</v>
      </c>
      <c r="M17" s="17">
        <f t="shared" si="10"/>
        <v>0</v>
      </c>
      <c r="N17" s="17">
        <f t="shared" si="11"/>
        <v>1.0617103517166666</v>
      </c>
      <c r="O17" s="23">
        <f t="shared" si="12"/>
        <v>0.15781344105480699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1.1604558057412109E-2</v>
      </c>
      <c r="D21" s="17">
        <f t="shared" si="1"/>
        <v>0</v>
      </c>
      <c r="E21" s="17">
        <f t="shared" si="2"/>
        <v>1.1602269979715573E-2</v>
      </c>
      <c r="F21" s="17">
        <f t="shared" si="3"/>
        <v>2.191476902071279E-2</v>
      </c>
      <c r="G21" s="17">
        <f t="shared" si="4"/>
        <v>0</v>
      </c>
      <c r="H21" s="17">
        <f t="shared" si="5"/>
        <v>2.1614051778576081E-2</v>
      </c>
      <c r="I21" s="17">
        <f t="shared" si="6"/>
        <v>3.17409371194591E-3</v>
      </c>
      <c r="J21" s="17">
        <f t="shared" si="7"/>
        <v>0</v>
      </c>
      <c r="K21" s="17">
        <f t="shared" si="8"/>
        <v>3.0721370165173686E-3</v>
      </c>
      <c r="L21" s="17">
        <f t="shared" si="9"/>
        <v>1.5434311654254458</v>
      </c>
      <c r="M21" s="17">
        <f t="shared" si="10"/>
        <v>0</v>
      </c>
      <c r="N21" s="17">
        <f t="shared" si="11"/>
        <v>1.4576849895684765</v>
      </c>
      <c r="O21" s="23">
        <f t="shared" si="12"/>
        <v>1.2550782647789045E-2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0.28751438467645662</v>
      </c>
      <c r="D25" s="17">
        <f t="shared" ref="D25:O25" si="13">SUM(D15:D24)</f>
        <v>1.7905725362976916</v>
      </c>
      <c r="E25" s="17">
        <f t="shared" si="13"/>
        <v>0.28781074355684721</v>
      </c>
      <c r="F25" s="17">
        <f t="shared" si="13"/>
        <v>0.66272784884417746</v>
      </c>
      <c r="G25" s="17">
        <f t="shared" si="13"/>
        <v>3.7167865495290062</v>
      </c>
      <c r="H25" s="17">
        <f t="shared" si="13"/>
        <v>0.70463602998565023</v>
      </c>
      <c r="I25" s="17">
        <f t="shared" si="13"/>
        <v>0.48208769216758385</v>
      </c>
      <c r="J25" s="17">
        <f t="shared" si="13"/>
        <v>4.5789157814090276</v>
      </c>
      <c r="K25" s="17">
        <f t="shared" si="13"/>
        <v>0.6136840127632377</v>
      </c>
      <c r="L25" s="17">
        <f t="shared" si="13"/>
        <v>20.736935448885959</v>
      </c>
      <c r="M25" s="17">
        <f t="shared" si="13"/>
        <v>0</v>
      </c>
      <c r="N25" s="17">
        <f t="shared" si="13"/>
        <v>19.584883479503407</v>
      </c>
      <c r="O25" s="17">
        <f t="shared" si="13"/>
        <v>0.37794840544654035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3.3406277671323828E-2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3.3399690935449367E-2</v>
      </c>
      <c r="F29" s="17">
        <f>(SUMIFS(TARIMSALAG2,KAYNAK,A29,SEBEP,B29,SÜRE,"Uzun",BİLDİRİM,"Bildirimli",İL,$B$10,İLÇE,$B$11)/VLOOKUP($B$11,ABONE2,6,FALSE))</f>
        <v>1.2404048830214655E-2</v>
      </c>
      <c r="G29" s="17">
        <f>(SUMIFS(TARIMSALOG2,KAYNAK,A29,SEBEP,B29,SÜRE,"Uzun",BİLDİRİM,"Bildirimli",İL,$B$10,İLÇE,$B$11)/VLOOKUP($B$11,ABONE2,7,FALSE))</f>
        <v>0.6081792730789084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2.057935207891028E-2</v>
      </c>
      <c r="I29" s="17">
        <f>(SUMIFS(TICARETHANEAG2,KAYNAK,A29,SEBEP,B29,SÜRE,"Uzun",BİLDİRİM,"Bildirimli",İL,$B$10,İLÇE,$B$11)/VLOOKUP($B$11,ABONE2,9,FALSE))</f>
        <v>3.9172485782036137E-2</v>
      </c>
      <c r="J29" s="17">
        <f>(SUMIFS(TICARETHANEOG2,KAYNAK,A29,SEBEP,B29,SÜRE,"Uzun",BİLDİRİM,"Bildirimli",İL,$B$10,İLÇE,$B$11)/VLOOKUP($B$11,ABONE2,10,FALSE))</f>
        <v>0.13492006141846719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4.2248042867967316E-2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3.4477386743729341E-2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3.3406277671323828E-2</v>
      </c>
      <c r="D33" s="17">
        <f t="shared" ref="D33:O33" si="14">SUM(D28:D32)</f>
        <v>0</v>
      </c>
      <c r="E33" s="17">
        <f t="shared" si="14"/>
        <v>3.3399690935449367E-2</v>
      </c>
      <c r="F33" s="17">
        <f t="shared" si="14"/>
        <v>1.2404048830214655E-2</v>
      </c>
      <c r="G33" s="17">
        <f t="shared" si="14"/>
        <v>0.6081792730789084</v>
      </c>
      <c r="H33" s="17">
        <f t="shared" si="14"/>
        <v>2.057935207891028E-2</v>
      </c>
      <c r="I33" s="17">
        <f t="shared" si="14"/>
        <v>3.9172485782036137E-2</v>
      </c>
      <c r="J33" s="17">
        <f t="shared" si="14"/>
        <v>0.13492006141846719</v>
      </c>
      <c r="K33" s="17">
        <f t="shared" si="14"/>
        <v>4.2248042867967316E-2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3.4477386743729341E-2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0.26413011250567225</v>
      </c>
      <c r="D17" s="17">
        <v>0</v>
      </c>
      <c r="E17" s="17">
        <f t="shared" si="1"/>
        <v>0.26413011250567225</v>
      </c>
      <c r="F17" s="17">
        <f t="shared" si="2"/>
        <v>1.3906434237340717</v>
      </c>
      <c r="G17" s="17">
        <f t="shared" si="3"/>
        <v>8.3948003619394829</v>
      </c>
      <c r="H17" s="17">
        <f t="shared" si="4"/>
        <v>1.6698524132980688</v>
      </c>
      <c r="I17" s="17">
        <f t="shared" si="5"/>
        <v>0.3003686688532281</v>
      </c>
      <c r="J17" s="17">
        <f t="shared" si="6"/>
        <v>2.7823720109135834</v>
      </c>
      <c r="K17" s="17">
        <f t="shared" si="7"/>
        <v>0.40179083876416122</v>
      </c>
      <c r="L17" s="17">
        <f t="shared" si="8"/>
        <v>1.3045183279708336E-3</v>
      </c>
      <c r="M17" s="17">
        <f t="shared" si="9"/>
        <v>23.218727483499183</v>
      </c>
      <c r="N17" s="17">
        <f t="shared" si="10"/>
        <v>16.25350059394782</v>
      </c>
      <c r="O17" s="23">
        <f t="shared" si="11"/>
        <v>0.35013184338389597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v>0</v>
      </c>
      <c r="E18" s="17">
        <f t="shared" si="1"/>
        <v>0</v>
      </c>
      <c r="F18" s="17">
        <f t="shared" si="2"/>
        <v>0</v>
      </c>
      <c r="G18" s="17">
        <f t="shared" si="3"/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1.4193033896992681E-3</v>
      </c>
      <c r="D20" s="17">
        <v>0</v>
      </c>
      <c r="E20" s="17">
        <f t="shared" si="1"/>
        <v>1.4193033896992681E-3</v>
      </c>
      <c r="F20" s="17">
        <f t="shared" si="2"/>
        <v>3.2347998510960756E-2</v>
      </c>
      <c r="G20" s="17">
        <f t="shared" si="3"/>
        <v>9.8319516121375725E-2</v>
      </c>
      <c r="H20" s="17">
        <f t="shared" si="4"/>
        <v>3.4977842607047914E-2</v>
      </c>
      <c r="I20" s="17">
        <f t="shared" si="5"/>
        <v>1.4380542331341967E-3</v>
      </c>
      <c r="J20" s="17">
        <f t="shared" si="6"/>
        <v>0.11083324311783002</v>
      </c>
      <c r="K20" s="17">
        <f t="shared" si="7"/>
        <v>5.9082728047546544E-3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3.2989414984553665E-3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4.5137651417042575E-2</v>
      </c>
      <c r="D21" s="17">
        <v>0</v>
      </c>
      <c r="E21" s="17">
        <f t="shared" si="1"/>
        <v>4.5137651417042575E-2</v>
      </c>
      <c r="F21" s="17">
        <f t="shared" si="2"/>
        <v>0.34919896222775187</v>
      </c>
      <c r="G21" s="17">
        <f t="shared" si="3"/>
        <v>0</v>
      </c>
      <c r="H21" s="17">
        <f t="shared" si="4"/>
        <v>0.33527873024828569</v>
      </c>
      <c r="I21" s="17">
        <f t="shared" si="5"/>
        <v>6.4716848515108644E-2</v>
      </c>
      <c r="J21" s="17">
        <f t="shared" si="6"/>
        <v>2.5936622166720003E-4</v>
      </c>
      <c r="K21" s="17">
        <f t="shared" si="7"/>
        <v>6.2082920667223658E-2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5.8447618012087192E-2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v>0</v>
      </c>
      <c r="E22" s="17">
        <f t="shared" si="1"/>
        <v>0</v>
      </c>
      <c r="F22" s="17">
        <f t="shared" si="2"/>
        <v>0</v>
      </c>
      <c r="G22" s="17">
        <f t="shared" si="3"/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1.9746035934605099E-4</v>
      </c>
      <c r="D24" s="17">
        <v>0</v>
      </c>
      <c r="E24" s="17">
        <f t="shared" si="1"/>
        <v>1.9746035934605099E-4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1.6343829882474456E-4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0.31088452767176011</v>
      </c>
      <c r="D25" s="17">
        <f t="shared" ref="D25:O25" si="12">SUM(D15:D24)</f>
        <v>0</v>
      </c>
      <c r="E25" s="17">
        <f t="shared" si="12"/>
        <v>0.31088452767176011</v>
      </c>
      <c r="F25" s="17">
        <f t="shared" si="12"/>
        <v>1.7721903844727842</v>
      </c>
      <c r="G25" s="17">
        <f t="shared" si="12"/>
        <v>8.4931198780608579</v>
      </c>
      <c r="H25" s="17">
        <f t="shared" si="12"/>
        <v>2.0401089861534025</v>
      </c>
      <c r="I25" s="17">
        <f t="shared" si="12"/>
        <v>0.36652357160147098</v>
      </c>
      <c r="J25" s="17">
        <f t="shared" si="12"/>
        <v>2.8934646202530803</v>
      </c>
      <c r="K25" s="17">
        <f t="shared" si="12"/>
        <v>0.46978203223613951</v>
      </c>
      <c r="L25" s="17">
        <f t="shared" si="12"/>
        <v>1.3045183279708336E-3</v>
      </c>
      <c r="M25" s="17">
        <f t="shared" si="12"/>
        <v>23.218727483499183</v>
      </c>
      <c r="N25" s="17">
        <f t="shared" si="12"/>
        <v>16.25350059394782</v>
      </c>
      <c r="O25" s="17">
        <f t="shared" si="12"/>
        <v>0.41204184119326331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0.1363487562632906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0.1363487562632906</v>
      </c>
      <c r="F29" s="17">
        <f>(SUMIFS(TARIMSALAG2,KAYNAK,A29,SEBEP,B29,SÜRE,"Uzun",BİLDİRİM,"Bildirimli",İL,$B$10,İLÇE,$B$11)/VLOOKUP($B$11,ABONE2,6,FALSE))</f>
        <v>0.61121797068220318</v>
      </c>
      <c r="G29" s="17">
        <f>(SUMIFS(TARIMSALOG2,KAYNAK,A29,SEBEP,B29,SÜRE,"Uzun",BİLDİRİM,"Bildirimli",İL,$B$10,İLÇE,$B$11)/VLOOKUP($B$11,ABONE2,7,FALSE))</f>
        <v>1.4973102188613086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0.64654055460733828</v>
      </c>
      <c r="I29" s="17">
        <f>(SUMIFS(TICARETHANEAG2,KAYNAK,A29,SEBEP,B29,SÜRE,"Uzun",BİLDİRİM,"Bildirimli",İL,$B$10,İLÇE,$B$11)/VLOOKUP($B$11,ABONE2,9,FALSE))</f>
        <v>0.1303378632035376</v>
      </c>
      <c r="J29" s="17">
        <f>(SUMIFS(TICARETHANEOG2,KAYNAK,A29,SEBEP,B29,SÜRE,"Uzun",BİLDİRİM,"Bildirimli",İL,$B$10,İLÇE,$B$11)/VLOOKUP($B$11,ABONE2,10,FALSE))</f>
        <v>0.69403836332538915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0.1533723720349307</v>
      </c>
      <c r="L29" s="17">
        <f>(SUMIFS(SANAYIAG2,KAYNAK,A29,SEBEP,B29,SÜRE,"Uzun",BİLDİRİM,"Bildirimli",İL,$B$10,İLÇE,$B$11)/VLOOKUP($B$11,ABONE2,12,FALSE))</f>
        <v>1.9751506338101393E-2</v>
      </c>
      <c r="M29" s="17">
        <f>(SUMIFS(SANAYIOG2,KAYNAK,A29,SEBEP,B29,SÜRE,"Uzun",BİLDİRİM,"Bildirimli",İL,$B$10,İLÇE,$B$11)/VLOOKUP($B$11,ABONE2,13,FALSE))</f>
        <v>9.8765053383447388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6.9194791887427467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0.16402820624330933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4.279741822862458E-3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4.279741822862458E-3</v>
      </c>
      <c r="F31" s="17">
        <f>(SUMIFS(TARIMSALAG2,KAYNAK,A31,SEBEP,B31,SÜRE,"Uzun",BİLDİRİM,"Bildirimli",İL,$B$10,İLÇE,$B$11)/VLOOKUP($B$11,ABONE2,6,FALSE))</f>
        <v>2.5493314910465543E-2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2.4477066593989127E-2</v>
      </c>
      <c r="I31" s="17">
        <f>(SUMIFS(TICARETHANEAG2,KAYNAK,A31,SEBEP,B31,SÜRE,"Uzun",BİLDİRİM,"Bildirimli",İL,$B$10,İLÇE,$B$11)/VLOOKUP($B$11,ABONE2,9,FALSE))</f>
        <v>1.1827106391762101E-4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1.1343815022370057E-4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4.4932284281916403E-3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0.14062849808615305</v>
      </c>
      <c r="D33" s="17">
        <f t="shared" ref="D33:O33" si="13">SUM(D28:D32)</f>
        <v>0</v>
      </c>
      <c r="E33" s="17">
        <f t="shared" si="13"/>
        <v>0.14062849808615305</v>
      </c>
      <c r="F33" s="17">
        <f t="shared" si="13"/>
        <v>0.63671128559266876</v>
      </c>
      <c r="G33" s="17">
        <f t="shared" si="13"/>
        <v>1.4973102188613086</v>
      </c>
      <c r="H33" s="17">
        <f t="shared" si="13"/>
        <v>0.67101762120132746</v>
      </c>
      <c r="I33" s="17">
        <f t="shared" si="13"/>
        <v>0.13045613426745523</v>
      </c>
      <c r="J33" s="17">
        <f t="shared" si="13"/>
        <v>0.69403836332538915</v>
      </c>
      <c r="K33" s="17">
        <f t="shared" si="13"/>
        <v>0.15348581018515439</v>
      </c>
      <c r="L33" s="17">
        <f t="shared" si="13"/>
        <v>1.9751506338101393E-2</v>
      </c>
      <c r="M33" s="17">
        <f t="shared" si="13"/>
        <v>9.8765053383447388</v>
      </c>
      <c r="N33" s="17">
        <f t="shared" si="13"/>
        <v>6.9194791887427467</v>
      </c>
      <c r="O33" s="17">
        <f t="shared" si="13"/>
        <v>0.16852143467150096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0.21341656296045744</v>
      </c>
      <c r="D17" s="17">
        <f t="shared" si="1"/>
        <v>2.3087146463072219E-2</v>
      </c>
      <c r="E17" s="17">
        <f t="shared" si="2"/>
        <v>0.21312749889449673</v>
      </c>
      <c r="F17" s="17">
        <f t="shared" si="3"/>
        <v>0.49493327910667234</v>
      </c>
      <c r="G17" s="17">
        <f t="shared" si="4"/>
        <v>1.2430479817303772</v>
      </c>
      <c r="H17" s="17">
        <f t="shared" si="5"/>
        <v>0.89767541958242902</v>
      </c>
      <c r="I17" s="17">
        <f t="shared" si="6"/>
        <v>0.1886557185048498</v>
      </c>
      <c r="J17" s="17">
        <f t="shared" si="7"/>
        <v>3.3463241693992489</v>
      </c>
      <c r="K17" s="17">
        <f t="shared" si="8"/>
        <v>0.33590069173377957</v>
      </c>
      <c r="L17" s="17">
        <f t="shared" si="9"/>
        <v>0</v>
      </c>
      <c r="M17" s="17">
        <f t="shared" si="10"/>
        <v>9.1978947646108509</v>
      </c>
      <c r="N17" s="17">
        <f t="shared" si="11"/>
        <v>6.1319298430739009</v>
      </c>
      <c r="O17" s="23">
        <f t="shared" si="12"/>
        <v>0.28930013917797376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3.4762974192976366E-2</v>
      </c>
      <c r="D21" s="17">
        <f t="shared" si="1"/>
        <v>0</v>
      </c>
      <c r="E21" s="17">
        <f t="shared" si="2"/>
        <v>3.4710177694936103E-2</v>
      </c>
      <c r="F21" s="17">
        <f t="shared" si="3"/>
        <v>2.4453379627650387E-2</v>
      </c>
      <c r="G21" s="17">
        <f t="shared" si="4"/>
        <v>0</v>
      </c>
      <c r="H21" s="17">
        <f t="shared" si="5"/>
        <v>1.1289079529594646E-2</v>
      </c>
      <c r="I21" s="17">
        <f t="shared" si="6"/>
        <v>3.0453955108180809E-2</v>
      </c>
      <c r="J21" s="17">
        <f t="shared" si="7"/>
        <v>0</v>
      </c>
      <c r="K21" s="17">
        <f t="shared" si="8"/>
        <v>2.9033859276603249E-2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3.1996117971676785E-2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0.2481795371534338</v>
      </c>
      <c r="D25" s="17">
        <f t="shared" ref="D25:O25" si="13">SUM(D15:D24)</f>
        <v>2.3087146463072219E-2</v>
      </c>
      <c r="E25" s="17">
        <f t="shared" si="13"/>
        <v>0.24783767658943284</v>
      </c>
      <c r="F25" s="17">
        <f t="shared" si="13"/>
        <v>0.51938665873432277</v>
      </c>
      <c r="G25" s="17">
        <f t="shared" si="13"/>
        <v>1.2430479817303772</v>
      </c>
      <c r="H25" s="17">
        <f t="shared" si="13"/>
        <v>0.9089644991120237</v>
      </c>
      <c r="I25" s="17">
        <f t="shared" si="13"/>
        <v>0.2191096736130306</v>
      </c>
      <c r="J25" s="17">
        <f t="shared" si="13"/>
        <v>3.3463241693992489</v>
      </c>
      <c r="K25" s="17">
        <f t="shared" si="13"/>
        <v>0.3649345510103828</v>
      </c>
      <c r="L25" s="17">
        <f t="shared" si="13"/>
        <v>0</v>
      </c>
      <c r="M25" s="17">
        <f t="shared" si="13"/>
        <v>9.1978947646108509</v>
      </c>
      <c r="N25" s="17">
        <f t="shared" si="13"/>
        <v>6.1319298430739009</v>
      </c>
      <c r="O25" s="17">
        <f t="shared" si="13"/>
        <v>0.32129625714965054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0.14033546390294921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0.14012232848467915</v>
      </c>
      <c r="F29" s="17">
        <f>(SUMIFS(TARIMSALAG2,KAYNAK,A29,SEBEP,B29,SÜRE,"Uzun",BİLDİRİM,"Bildirimli",İL,$B$10,İLÇE,$B$11)/VLOOKUP($B$11,ABONE2,6,FALSE))</f>
        <v>0.40972275599016228</v>
      </c>
      <c r="G29" s="17">
        <f>(SUMIFS(TARIMSALOG2,KAYNAK,A29,SEBEP,B29,SÜRE,"Uzun",BİLDİRİM,"Bildirimli",İL,$B$10,İLÇE,$B$11)/VLOOKUP($B$11,ABONE2,7,FALSE))</f>
        <v>0.10822498198443206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0.24741360951049485</v>
      </c>
      <c r="I29" s="17">
        <f>(SUMIFS(TICARETHANEAG2,KAYNAK,A29,SEBEP,B29,SÜRE,"Uzun",BİLDİRİM,"Bildirimli",İL,$B$10,İLÇE,$B$11)/VLOOKUP($B$11,ABONE2,9,FALSE))</f>
        <v>0.28822629146203105</v>
      </c>
      <c r="J29" s="17">
        <f>(SUMIFS(TICARETHANEOG2,KAYNAK,A29,SEBEP,B29,SÜRE,"Uzun",BİLDİRİM,"Bildirimli",İL,$B$10,İLÇE,$B$11)/VLOOKUP($B$11,ABONE2,10,FALSE))</f>
        <v>1.7206614501662796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0.35502205544917254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1.7390258592525001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1.159350572835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0.18440348210750579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9.1474070998199764E-2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9.1335144145066258E-2</v>
      </c>
      <c r="F31" s="17">
        <f>(SUMIFS(TARIMSALAG2,KAYNAK,A31,SEBEP,B31,SÜRE,"Uzun",BİLDİRİM,"Bildirimli",İL,$B$10,İLÇE,$B$11)/VLOOKUP($B$11,ABONE2,6,FALSE))</f>
        <v>1.2070755606618813E-2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5.5725516104668422E-3</v>
      </c>
      <c r="I31" s="17">
        <f>(SUMIFS(TICARETHANEAG2,KAYNAK,A31,SEBEP,B31,SÜRE,"Uzun",BİLDİRİM,"Bildirimli",İL,$B$10,İLÇE,$B$11)/VLOOKUP($B$11,ABONE2,9,FALSE))</f>
        <v>0.1929042298927707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0.18390892889520621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0.10012135530678191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0.23180953490114897</v>
      </c>
      <c r="D33" s="17">
        <f t="shared" ref="D33:O33" si="14">SUM(D28:D32)</f>
        <v>0</v>
      </c>
      <c r="E33" s="17">
        <f t="shared" si="14"/>
        <v>0.23145747262974542</v>
      </c>
      <c r="F33" s="17">
        <f t="shared" si="14"/>
        <v>0.42179351159678108</v>
      </c>
      <c r="G33" s="17">
        <f t="shared" si="14"/>
        <v>0.10822498198443206</v>
      </c>
      <c r="H33" s="17">
        <f t="shared" si="14"/>
        <v>0.25298616112096167</v>
      </c>
      <c r="I33" s="17">
        <f t="shared" si="14"/>
        <v>0.48113052135480172</v>
      </c>
      <c r="J33" s="17">
        <f t="shared" si="14"/>
        <v>1.7206614501662796</v>
      </c>
      <c r="K33" s="17">
        <f t="shared" si="14"/>
        <v>0.53893098434437881</v>
      </c>
      <c r="L33" s="17">
        <f t="shared" si="14"/>
        <v>0</v>
      </c>
      <c r="M33" s="17">
        <f t="shared" si="14"/>
        <v>1.7390258592525001</v>
      </c>
      <c r="N33" s="17">
        <f t="shared" si="14"/>
        <v>1.159350572835</v>
      </c>
      <c r="O33" s="17">
        <f t="shared" si="14"/>
        <v>0.28452483741428769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8.9349606772446358E-3</v>
      </c>
      <c r="D15" s="17">
        <f t="shared" ref="D15:D24" si="1">(SUMIFS(MESKENOG2,KAYNAK,A15,SEBEP,B15,SÜRE,"Uzun",BİLDİRİM,"Bildirimsiz",İL,$B$10)/VLOOKUP($B$10,ABONE2,4,FALSE))</f>
        <v>4.6576594467211928E-2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8.9667350151840641E-3</v>
      </c>
      <c r="F15" s="17">
        <f t="shared" ref="F15:F24" si="3">(SUMIFS(TARIMSALAG2,KAYNAK,A15,SEBEP,B15,SÜRE,"Uzun",BİLDİRİM,"Bildirimsiz",İL,$B$10)/VLOOKUP($B$10,ABONE2,6,FALSE))</f>
        <v>2.3671897415227253E-2</v>
      </c>
      <c r="G15" s="17">
        <f t="shared" ref="G15:G24" si="4">(SUMIFS(TARIMSALOG2,KAYNAK,A15,SEBEP,B15,SÜRE,"Uzun",BİLDİRİM,"Bildirimsiz",İL,$B$10)/VLOOKUP($B$10,ABONE2,7,FALSE))</f>
        <v>5.8093379203540352E-2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3.437761727111089E-2</v>
      </c>
      <c r="I15" s="17">
        <f t="shared" ref="I15:I24" si="6">(SUMIFS(TICARETHANEAG2,KAYNAK,A15,SEBEP,B15,SÜRE,"Uzun",BİLDİRİM,"Bildirimsiz",İL,$B$10)/VLOOKUP($B$10,ABONE2,9,FALSE))</f>
        <v>1.9806571907172919E-2</v>
      </c>
      <c r="J15" s="17">
        <f t="shared" ref="J15:J24" si="7">(SUMIFS(TICARETHANEOG2,KAYNAK,A15,SEBEP,B15,SÜRE,"Uzun",BİLDİRİM,"Bildirimsiz",İL,$B$10)/VLOOKUP($B$10,ABONE2,10,FALSE))</f>
        <v>0.24742564095466682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2.9011792228097785E-2</v>
      </c>
      <c r="L15" s="17">
        <f t="shared" ref="L15:L24" si="9">(SUMIFS(SANAYIAG2,KAYNAK,A15,SEBEP,B15,SÜRE,"Uzun",BİLDİRİM,"Bildirimsiz",İL,$B$10)/VLOOKUP($B$10,ABONE2,12,FALSE))</f>
        <v>2.0215007674289134</v>
      </c>
      <c r="M15" s="17">
        <f t="shared" ref="M15:M24" si="10">(SUMIFS(SANAYIOG2,KAYNAK,A15,SEBEP,B15,SÜRE,"Uzun",BİLDİRİM,"Bildirimsiz",İL,$B$10)/VLOOKUP($B$10,ABONE2,13,FALSE))</f>
        <v>10.567892271093317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6.9051530552371441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2.3332435705620887E-2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0.24088592800976211</v>
      </c>
      <c r="D17" s="17">
        <f t="shared" si="1"/>
        <v>4.1645171226908637</v>
      </c>
      <c r="E17" s="17">
        <f t="shared" si="2"/>
        <v>0.24419797297107054</v>
      </c>
      <c r="F17" s="17">
        <f t="shared" si="3"/>
        <v>3.1924387195765269</v>
      </c>
      <c r="G17" s="17">
        <f t="shared" si="4"/>
        <v>10.103958667791568</v>
      </c>
      <c r="H17" s="17">
        <f t="shared" si="5"/>
        <v>5.3420497328090812</v>
      </c>
      <c r="I17" s="17">
        <f t="shared" si="6"/>
        <v>0.40929078368420596</v>
      </c>
      <c r="J17" s="17">
        <f t="shared" si="7"/>
        <v>15.295288282239495</v>
      </c>
      <c r="K17" s="17">
        <f t="shared" si="8"/>
        <v>1.0113004801668244</v>
      </c>
      <c r="L17" s="17">
        <f t="shared" si="9"/>
        <v>18.156675722377713</v>
      </c>
      <c r="M17" s="17">
        <f t="shared" si="10"/>
        <v>141.7455890540744</v>
      </c>
      <c r="N17" s="17">
        <f t="shared" si="11"/>
        <v>88.778911911918669</v>
      </c>
      <c r="O17" s="23">
        <f t="shared" si="12"/>
        <v>0.7716728566196267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4.7500331574830475E-2</v>
      </c>
      <c r="D18" s="17">
        <f t="shared" si="1"/>
        <v>0.1331858240050186</v>
      </c>
      <c r="E18" s="17">
        <f t="shared" si="2"/>
        <v>4.7572661054687132E-2</v>
      </c>
      <c r="F18" s="17">
        <f t="shared" si="3"/>
        <v>7.0497093765536242E-2</v>
      </c>
      <c r="G18" s="17">
        <f t="shared" si="4"/>
        <v>0.3307374728497795</v>
      </c>
      <c r="H18" s="17">
        <f t="shared" si="5"/>
        <v>0.15143668290927847</v>
      </c>
      <c r="I18" s="17">
        <f t="shared" si="6"/>
        <v>0.10855885833820708</v>
      </c>
      <c r="J18" s="17">
        <f t="shared" si="7"/>
        <v>1.6021910956416634</v>
      </c>
      <c r="K18" s="17">
        <f t="shared" si="8"/>
        <v>0.16896334852591369</v>
      </c>
      <c r="L18" s="17">
        <f t="shared" si="9"/>
        <v>9.7116225785481607</v>
      </c>
      <c r="M18" s="17">
        <f t="shared" si="10"/>
        <v>18.702170024943037</v>
      </c>
      <c r="N18" s="17">
        <f t="shared" si="11"/>
        <v>14.849078262202376</v>
      </c>
      <c r="O18" s="23">
        <f t="shared" si="12"/>
        <v>9.3225715600619999E-2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2.9607510163313553E-4</v>
      </c>
      <c r="D20" s="17">
        <f t="shared" si="1"/>
        <v>7.4811229555086215E-5</v>
      </c>
      <c r="E20" s="17">
        <f t="shared" si="2"/>
        <v>2.9588832671564863E-4</v>
      </c>
      <c r="F20" s="17">
        <f t="shared" si="3"/>
        <v>1.7872854124506492E-3</v>
      </c>
      <c r="G20" s="17">
        <f t="shared" si="4"/>
        <v>1.7469778353799554E-2</v>
      </c>
      <c r="H20" s="17">
        <f t="shared" si="5"/>
        <v>6.6648318558160651E-3</v>
      </c>
      <c r="I20" s="17">
        <f t="shared" si="6"/>
        <v>1.1507815543981063E-4</v>
      </c>
      <c r="J20" s="17">
        <f t="shared" si="7"/>
        <v>3.3018443836409984E-2</v>
      </c>
      <c r="K20" s="17">
        <f t="shared" si="8"/>
        <v>1.4457343770856808E-3</v>
      </c>
      <c r="L20" s="17">
        <f t="shared" si="9"/>
        <v>0</v>
      </c>
      <c r="M20" s="17">
        <f t="shared" si="10"/>
        <v>0.23956463789699545</v>
      </c>
      <c r="N20" s="17">
        <f t="shared" si="11"/>
        <v>0.13689407879828311</v>
      </c>
      <c r="O20" s="23">
        <f t="shared" si="12"/>
        <v>1.0215936176348492E-3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6.8644237885972431E-2</v>
      </c>
      <c r="D21" s="17">
        <f t="shared" si="1"/>
        <v>0</v>
      </c>
      <c r="E21" s="17">
        <f t="shared" si="2"/>
        <v>6.8586293397580836E-2</v>
      </c>
      <c r="F21" s="17">
        <f t="shared" si="3"/>
        <v>0.27954287772290443</v>
      </c>
      <c r="G21" s="17">
        <f t="shared" si="4"/>
        <v>0</v>
      </c>
      <c r="H21" s="17">
        <f t="shared" si="5"/>
        <v>0.19259985316011397</v>
      </c>
      <c r="I21" s="17">
        <f t="shared" si="6"/>
        <v>7.9996443295717271E-2</v>
      </c>
      <c r="J21" s="17">
        <f t="shared" si="7"/>
        <v>3.4199417696822537E-4</v>
      </c>
      <c r="K21" s="17">
        <f t="shared" si="8"/>
        <v>7.6775110580719702E-2</v>
      </c>
      <c r="L21" s="17">
        <f t="shared" si="9"/>
        <v>0.81229857050578613</v>
      </c>
      <c r="M21" s="17">
        <f t="shared" si="10"/>
        <v>0</v>
      </c>
      <c r="N21" s="17">
        <f t="shared" si="11"/>
        <v>0.34812795878819408</v>
      </c>
      <c r="O21" s="23">
        <f t="shared" si="12"/>
        <v>7.7121562570073215E-2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4.9935198806914428E-4</v>
      </c>
      <c r="D22" s="17">
        <f t="shared" si="1"/>
        <v>0</v>
      </c>
      <c r="E22" s="17">
        <f t="shared" si="2"/>
        <v>4.9893047132765092E-4</v>
      </c>
      <c r="F22" s="17">
        <f t="shared" si="3"/>
        <v>4.7396715271341038E-4</v>
      </c>
      <c r="G22" s="17">
        <f t="shared" si="4"/>
        <v>0</v>
      </c>
      <c r="H22" s="17">
        <f t="shared" si="5"/>
        <v>3.2655456922714725E-4</v>
      </c>
      <c r="I22" s="17">
        <f t="shared" si="6"/>
        <v>5.0829176635322937E-4</v>
      </c>
      <c r="J22" s="17">
        <f t="shared" si="7"/>
        <v>0</v>
      </c>
      <c r="K22" s="17">
        <f t="shared" si="8"/>
        <v>4.8773576585567325E-4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4.8693766784006288E-4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5.4674648528944292E-6</v>
      </c>
      <c r="D24" s="17">
        <f t="shared" si="1"/>
        <v>0</v>
      </c>
      <c r="E24" s="17">
        <f t="shared" si="2"/>
        <v>5.4628496154985929E-6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4.3097982506120864E-6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0.36676635270236485</v>
      </c>
      <c r="D25" s="17">
        <f t="shared" ref="D25:O25" si="13">SUM(D15:D24)</f>
        <v>4.3443543523926502</v>
      </c>
      <c r="E25" s="17">
        <f t="shared" si="13"/>
        <v>0.37012394408618132</v>
      </c>
      <c r="F25" s="17">
        <f t="shared" si="13"/>
        <v>3.5684118410453589</v>
      </c>
      <c r="G25" s="17">
        <f t="shared" si="13"/>
        <v>10.510259298198688</v>
      </c>
      <c r="H25" s="17">
        <f t="shared" si="13"/>
        <v>5.7274552725746277</v>
      </c>
      <c r="I25" s="17">
        <f t="shared" si="13"/>
        <v>0.61827602714709629</v>
      </c>
      <c r="J25" s="17">
        <f t="shared" si="13"/>
        <v>17.178265456849203</v>
      </c>
      <c r="K25" s="17">
        <f t="shared" si="13"/>
        <v>1.2879842016444969</v>
      </c>
      <c r="L25" s="17">
        <f t="shared" si="13"/>
        <v>30.702097638860575</v>
      </c>
      <c r="M25" s="17">
        <f t="shared" si="13"/>
        <v>171.25521598800773</v>
      </c>
      <c r="N25" s="17">
        <f t="shared" si="13"/>
        <v>111.01816526694466</v>
      </c>
      <c r="O25" s="17">
        <f t="shared" si="13"/>
        <v>0.96686541157966632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1.5200702456227304E-2</v>
      </c>
      <c r="D28" s="17">
        <f>(SUMIFS(MESKENOG2,KAYNAK,A28,SEBEP,B28,SÜRE,"Uzun",BİLDİRİM,"Bildirimli",İL,$B$10)/VLOOKUP($B$10,ABONE2,4,FALSE))</f>
        <v>0.12791050639098847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1.529584390038705E-2</v>
      </c>
      <c r="F28" s="17">
        <f>(SUMIFS(TARIMSALAG2,KAYNAK,A28,SEBEP,B28,SÜRE,"Uzun",BİLDİRİM,"Bildirimli",İL,$B$10)/VLOOKUP($B$10,ABONE2,6,FALSE))</f>
        <v>0.14803308703969845</v>
      </c>
      <c r="G28" s="17">
        <f>(SUMIFS(TARIMSALOG2,KAYNAK,A28,SEBEP,B28,SÜRE,"Uzun",BİLDİRİM,"Bildirimli",İL,$B$10)/VLOOKUP($B$10,ABONE2,7,FALSE))</f>
        <v>0.381137296686688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0.22053282371736629</v>
      </c>
      <c r="I28" s="17">
        <f>(SUMIFS(TICARETHANEAG2,KAYNAK,A28,SEBEP,B28,SÜRE,"Uzun",BİLDİRİM,"Bildirimli",İL,$B$10)/VLOOKUP($B$10,ABONE2,9,FALSE))</f>
        <v>2.3387177806367041E-2</v>
      </c>
      <c r="J28" s="17">
        <f>(SUMIFS(TICARETHANEOG2,KAYNAK,A28,SEBEP,B28,SÜRE,"Uzun",BİLDİRİM,"Bildirimli",İL,$B$10)/VLOOKUP($B$10,ABONE2,10,FALSE))</f>
        <v>0.6681364628068196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4.9461703306467236E-2</v>
      </c>
      <c r="L28" s="17">
        <f>(SUMIFS(SANAYIAG2,KAYNAK,A28,SEBEP,B28,SÜRE,"Uzun",BİLDİRİM,"Bildirimli",İL,$B$10)/VLOOKUP($B$10,ABONE2,12,FALSE))</f>
        <v>0.43897949131949282</v>
      </c>
      <c r="M28" s="17">
        <f>(SUMIFS(SANAYIOG2,KAYNAK,A28,SEBEP,B28,SÜRE,"Uzun",BİLDİRİM,"Bildirimli",İL,$B$10)/VLOOKUP($B$10,ABONE2,13,FALSE))</f>
        <v>6.0420072862210477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3.6407096598346671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3.7125332804460266E-2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0.22420404317840073</v>
      </c>
      <c r="D29" s="17">
        <f>(SUMIFS(MESKENOG2,KAYNAK,A29,SEBEP,B29,SÜRE,"Uzun",BİLDİRİM,"Bildirimli",İL,$B$10)/VLOOKUP($B$10,ABONE2,4,FALSE))</f>
        <v>1.1357719659980736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0.22497352272320559</v>
      </c>
      <c r="F29" s="17">
        <f>(SUMIFS(TARIMSALAG2,KAYNAK,A29,SEBEP,B29,SÜRE,"Uzun",BİLDİRİM,"Bildirimli",İL,$B$10)/VLOOKUP($B$10,ABONE2,6,FALSE))</f>
        <v>1.3332424147365332</v>
      </c>
      <c r="G29" s="17">
        <f>(SUMIFS(TARIMSALOG2,KAYNAK,A29,SEBEP,B29,SÜRE,"Uzun",BİLDİRİM,"Bildirimli",İL,$B$10)/VLOOKUP($B$10,ABONE2,7,FALSE))</f>
        <v>4.1755083674415348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2.2172398914490885</v>
      </c>
      <c r="I29" s="17">
        <f>(SUMIFS(TICARETHANEAG2,KAYNAK,A29,SEBEP,B29,SÜRE,"Uzun",BİLDİRİM,"Bildirimli",İL,$B$10)/VLOOKUP($B$10,ABONE2,9,FALSE))</f>
        <v>0.33945661049586728</v>
      </c>
      <c r="J29" s="17">
        <f>(SUMIFS(TICARETHANEOG2,KAYNAK,A29,SEBEP,B29,SÜRE,"Uzun",BİLDİRİM,"Bildirimli",İL,$B$10)/VLOOKUP($B$10,ABONE2,10,FALSE))</f>
        <v>9.382478496735434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0.70516853954523762</v>
      </c>
      <c r="L29" s="17">
        <f>(SUMIFS(SANAYIAG2,KAYNAK,A29,SEBEP,B29,SÜRE,"Uzun",BİLDİRİM,"Bildirimli",İL,$B$10)/VLOOKUP($B$10,ABONE2,12,FALSE))</f>
        <v>10.14072280169696</v>
      </c>
      <c r="M29" s="17">
        <f>(SUMIFS(SANAYIOG2,KAYNAK,A29,SEBEP,B29,SÜRE,"Uzun",BİLDİRİM,"Bildirimli",İL,$B$10)/VLOOKUP($B$10,ABONE2,13,FALSE))</f>
        <v>74.973573243337825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47.188065911206024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0.47662416595173562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1.6184702254206023E-2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1.61710403020776E-2</v>
      </c>
      <c r="F31" s="17">
        <f>(SUMIFS(TARIMSALAG2,KAYNAK,A31,SEBEP,B31,SÜRE,"Uzun",BİLDİRİM,"Bildirimli",İL,$B$10)/VLOOKUP($B$10,ABONE2,6,FALSE))</f>
        <v>3.8666531596122836E-2</v>
      </c>
      <c r="G31" s="17">
        <f>(SUMIFS(TARIMSALOG2,KAYNAK,A31,SEBEP,B31,SÜRE,"Uzun",BİLDİRİM,"Bildirimli",İL,$B$10)/VLOOKUP($B$10,ABONE2,7,FALSE))</f>
        <v>1.4816457622743321E-5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2.6645130635903524E-2</v>
      </c>
      <c r="I31" s="17">
        <f>(SUMIFS(TICARETHANEAG2,KAYNAK,A31,SEBEP,B31,SÜRE,"Uzun",BİLDİRİM,"Bildirimli",İL,$B$10)/VLOOKUP($B$10,ABONE2,9,FALSE))</f>
        <v>1.7195823358805897E-2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1.6500401207753666E-2</v>
      </c>
      <c r="L31" s="17">
        <f>(SUMIFS(SANAYIAG2,KAYNAK,A31,SEBEP,B31,SÜRE,"Uzun",BİLDİRİM,"Bildirimli",İL,$B$10)/VLOOKUP($B$10,ABONE2,12,FALSE))</f>
        <v>0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1.6779140486919499E-2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0.25558944788883409</v>
      </c>
      <c r="D33" s="17">
        <f t="shared" ref="D33:O33" si="14">SUM(D28:D32)</f>
        <v>1.2636824723890621</v>
      </c>
      <c r="E33" s="17">
        <f t="shared" si="14"/>
        <v>0.25644040692567022</v>
      </c>
      <c r="F33" s="17">
        <f t="shared" si="14"/>
        <v>1.5199420333723543</v>
      </c>
      <c r="G33" s="17">
        <f t="shared" si="14"/>
        <v>4.5566604805858457</v>
      </c>
      <c r="H33" s="17">
        <f t="shared" si="14"/>
        <v>2.4644178458023585</v>
      </c>
      <c r="I33" s="17">
        <f t="shared" si="14"/>
        <v>0.38003961166104022</v>
      </c>
      <c r="J33" s="17">
        <f t="shared" si="14"/>
        <v>10.050614959542253</v>
      </c>
      <c r="K33" s="17">
        <f t="shared" si="14"/>
        <v>0.77113064405945853</v>
      </c>
      <c r="L33" s="17">
        <f t="shared" si="14"/>
        <v>10.579702293016453</v>
      </c>
      <c r="M33" s="17">
        <f t="shared" si="14"/>
        <v>81.015580529558875</v>
      </c>
      <c r="N33" s="17">
        <f t="shared" si="14"/>
        <v>50.828775571040694</v>
      </c>
      <c r="O33" s="17">
        <f t="shared" si="14"/>
        <v>0.53052863924311544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4.6173702594631785E-2</v>
      </c>
      <c r="D15" s="17">
        <f t="shared" ref="D15:D24" si="1">(SUMIFS(MESKENOG2,KAYNAK,A15,SEBEP,B15,SÜRE,"Uzun",BİLDİRİM,"Bildirimsiz",İL,$B$10,İLÇE,$B$11)/VLOOKUP($B$11,ABONE2,4,FALSE))</f>
        <v>2.5006343205027589E-2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4.611667951778102E-2</v>
      </c>
      <c r="F15" s="17">
        <f t="shared" ref="F15:F24" si="3">(SUMIFS(TARIMSALAG2,KAYNAK,A15,SEBEP,B15,SÜRE,"Uzun",BİLDİRİM,"Bildirimsiz",İL,$B$10,İLÇE,$B$11)/VLOOKUP($B$11,ABONE2,6,FALSE))</f>
        <v>0.17419731212299577</v>
      </c>
      <c r="G15" s="17">
        <f t="shared" ref="G15:G24" si="4">(SUMIFS(TARIMSALOG2,KAYNAK,A15,SEBEP,B15,SÜRE,"Uzun",BİLDİRİM,"Bildirimsiz",İL,$B$10,İLÇE,$B$11)/VLOOKUP($B$11,ABONE2,7,FALSE))</f>
        <v>0.7156084814740985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0.33637493925086015</v>
      </c>
      <c r="I15" s="17">
        <f t="shared" ref="I15:I24" si="6">(SUMIFS(TICARETHANEAG2,KAYNAK,A15,SEBEP,B15,SÜRE,"Uzun",BİLDİRİM,"Bildirimsiz",İL,$B$10,İLÇE,$B$11)/VLOOKUP($B$11,ABONE2,9,FALSE))</f>
        <v>8.7864329609465525E-2</v>
      </c>
      <c r="J15" s="17">
        <f t="shared" ref="J15:J24" si="7">(SUMIFS(TICARETHANEOG2,KAYNAK,A15,SEBEP,B15,SÜRE,"Uzun",BİLDİRİM,"Bildirimsiz",İL,$B$10,İLÇE,$B$11)/VLOOKUP($B$11,ABONE2,10,FALSE))</f>
        <v>0.90568497637537904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0.12162966038536897</v>
      </c>
      <c r="L15" s="17">
        <f t="shared" ref="L15:L24" si="9">(SUMIFS(SANAYIAG2,KAYNAK,A15,SEBEP,B15,SÜRE,"Uzun",BİLDİRİM,"Bildirimsiz",İL,$B$10,İLÇE,$B$11)/VLOOKUP($B$11,ABONE2,12,FALSE))</f>
        <v>3.58083538251987</v>
      </c>
      <c r="M15" s="17">
        <f t="shared" ref="M15:M24" si="10">(SUMIFS(SANAYIOG2,KAYNAK,A15,SEBEP,B15,SÜRE,"Uzun",BİLDİRİM,"Bildirimsiz",İL,$B$10,İLÇE,$B$11)/VLOOKUP($B$11,ABONE2,13,FALSE))</f>
        <v>12.407092629583945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7.8468597186008395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9.0579166697855762E-2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0.43013122144533739</v>
      </c>
      <c r="D17" s="17">
        <f t="shared" si="1"/>
        <v>0.255555869000545</v>
      </c>
      <c r="E17" s="17">
        <f t="shared" si="2"/>
        <v>0.4296609302032659</v>
      </c>
      <c r="F17" s="17">
        <f t="shared" si="3"/>
        <v>2.9269358747948377</v>
      </c>
      <c r="G17" s="17">
        <f t="shared" si="4"/>
        <v>12.737996706730426</v>
      </c>
      <c r="H17" s="17">
        <f t="shared" si="5"/>
        <v>5.8658012979767538</v>
      </c>
      <c r="I17" s="17">
        <f t="shared" si="6"/>
        <v>0.58000704911901413</v>
      </c>
      <c r="J17" s="17">
        <f t="shared" si="7"/>
        <v>9.5665203783936761</v>
      </c>
      <c r="K17" s="17">
        <f t="shared" si="8"/>
        <v>0.95103289235854838</v>
      </c>
      <c r="L17" s="17">
        <f t="shared" si="9"/>
        <v>6.6936393180193292</v>
      </c>
      <c r="M17" s="17">
        <f t="shared" si="10"/>
        <v>158.68778974203499</v>
      </c>
      <c r="N17" s="17">
        <f t="shared" si="11"/>
        <v>80.157478689626899</v>
      </c>
      <c r="O17" s="23">
        <f t="shared" si="12"/>
        <v>0.95190150683273056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2.6689071816677012E-2</v>
      </c>
      <c r="D18" s="17">
        <f t="shared" si="1"/>
        <v>0</v>
      </c>
      <c r="E18" s="17">
        <f t="shared" si="2"/>
        <v>2.6617173713315786E-2</v>
      </c>
      <c r="F18" s="17">
        <f t="shared" si="3"/>
        <v>5.7041655216150774E-2</v>
      </c>
      <c r="G18" s="17">
        <f t="shared" si="4"/>
        <v>4.3768893679090913E-3</v>
      </c>
      <c r="H18" s="17">
        <f t="shared" si="5"/>
        <v>4.1266127775981556E-2</v>
      </c>
      <c r="I18" s="17">
        <f t="shared" si="6"/>
        <v>5.7688296417864139E-2</v>
      </c>
      <c r="J18" s="17">
        <f t="shared" si="7"/>
        <v>0.11956266253516414</v>
      </c>
      <c r="K18" s="17">
        <f t="shared" si="8"/>
        <v>6.0242901081810685E-2</v>
      </c>
      <c r="L18" s="17">
        <f t="shared" si="9"/>
        <v>2.9149708667900485</v>
      </c>
      <c r="M18" s="17">
        <f t="shared" si="10"/>
        <v>1.1669270630597517</v>
      </c>
      <c r="N18" s="17">
        <f t="shared" si="11"/>
        <v>2.070083028320405</v>
      </c>
      <c r="O18" s="23">
        <f t="shared" si="12"/>
        <v>3.8027241393603764E-2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1.4159501649823E-3</v>
      </c>
      <c r="D20" s="17">
        <f t="shared" si="1"/>
        <v>7.4811229555086221E-4</v>
      </c>
      <c r="E20" s="17">
        <f t="shared" si="2"/>
        <v>1.4141510662165303E-3</v>
      </c>
      <c r="F20" s="17">
        <f t="shared" si="3"/>
        <v>2.6079206289628998E-2</v>
      </c>
      <c r="G20" s="17">
        <f t="shared" si="4"/>
        <v>0.30990622809259871</v>
      </c>
      <c r="H20" s="17">
        <f t="shared" si="5"/>
        <v>0.11109849572531434</v>
      </c>
      <c r="I20" s="17">
        <f t="shared" si="6"/>
        <v>1.0948403520223617E-3</v>
      </c>
      <c r="J20" s="17">
        <f t="shared" si="7"/>
        <v>7.4725832878596396E-2</v>
      </c>
      <c r="K20" s="17">
        <f t="shared" si="8"/>
        <v>4.1348404154219216E-3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7.0540464745389051E-3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6.4723957615458919E-2</v>
      </c>
      <c r="D21" s="17">
        <f t="shared" si="1"/>
        <v>0</v>
      </c>
      <c r="E21" s="17">
        <f t="shared" si="2"/>
        <v>6.4549596744966742E-2</v>
      </c>
      <c r="F21" s="17">
        <f t="shared" si="3"/>
        <v>0.47098463362694604</v>
      </c>
      <c r="G21" s="17">
        <f t="shared" si="4"/>
        <v>0</v>
      </c>
      <c r="H21" s="17">
        <f t="shared" si="5"/>
        <v>0.32990300358438124</v>
      </c>
      <c r="I21" s="17">
        <f t="shared" si="6"/>
        <v>3.3845854924306022E-2</v>
      </c>
      <c r="J21" s="17">
        <f t="shared" si="7"/>
        <v>0</v>
      </c>
      <c r="K21" s="17">
        <f t="shared" si="8"/>
        <v>3.2448462364663852E-2</v>
      </c>
      <c r="L21" s="17">
        <f t="shared" si="9"/>
        <v>0.10855856343797661</v>
      </c>
      <c r="M21" s="17">
        <f t="shared" si="10"/>
        <v>0</v>
      </c>
      <c r="N21" s="17">
        <f t="shared" si="11"/>
        <v>5.608859110962125E-2</v>
      </c>
      <c r="O21" s="23">
        <f t="shared" si="12"/>
        <v>7.0830544955956753E-2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5.5508430657418223E-4</v>
      </c>
      <c r="D22" s="17">
        <f t="shared" si="1"/>
        <v>0</v>
      </c>
      <c r="E22" s="17">
        <f t="shared" si="2"/>
        <v>5.5358895637532934E-4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1.1705313954490788E-5</v>
      </c>
      <c r="J22" s="17">
        <f t="shared" si="7"/>
        <v>0</v>
      </c>
      <c r="K22" s="17">
        <f t="shared" si="8"/>
        <v>1.1222037090459365E-5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4.2345473944629502E-4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0.56968898794366152</v>
      </c>
      <c r="D25" s="17">
        <f t="shared" ref="D25:O25" si="13">SUM(D15:D24)</f>
        <v>0.28131032450112348</v>
      </c>
      <c r="E25" s="17">
        <f t="shared" si="13"/>
        <v>0.56891212020192139</v>
      </c>
      <c r="F25" s="17">
        <f t="shared" si="13"/>
        <v>3.6552386820505594</v>
      </c>
      <c r="G25" s="17">
        <f t="shared" si="13"/>
        <v>13.767888305665034</v>
      </c>
      <c r="H25" s="17">
        <f t="shared" si="13"/>
        <v>6.6844438643132911</v>
      </c>
      <c r="I25" s="17">
        <f t="shared" si="13"/>
        <v>0.7605120757366266</v>
      </c>
      <c r="J25" s="17">
        <f t="shared" si="13"/>
        <v>10.666493850182817</v>
      </c>
      <c r="K25" s="17">
        <f t="shared" si="13"/>
        <v>1.1694999786429043</v>
      </c>
      <c r="L25" s="17">
        <f t="shared" si="13"/>
        <v>13.298004130767223</v>
      </c>
      <c r="M25" s="17">
        <f t="shared" si="13"/>
        <v>172.2618094346787</v>
      </c>
      <c r="N25" s="17">
        <f t="shared" si="13"/>
        <v>90.130510027657778</v>
      </c>
      <c r="O25" s="17">
        <f t="shared" si="13"/>
        <v>1.1588159610941322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0.92355804964194177</v>
      </c>
      <c r="D29" s="17">
        <f>(SUMIFS(MESKENOG2,KAYNAK,A29,SEBEP,B29,SÜRE,"Uzun",BİLDİRİM,"Bildirimli",İL,$B$10,İLÇE,$B$11)/VLOOKUP($B$11,ABONE2,4,FALSE))</f>
        <v>0.77503437529210661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0.92315793941842628</v>
      </c>
      <c r="F29" s="17">
        <f>(SUMIFS(TARIMSALAG2,KAYNAK,A29,SEBEP,B29,SÜRE,"Uzun",BİLDİRİM,"Bildirimli",İL,$B$10,İLÇE,$B$11)/VLOOKUP($B$11,ABONE2,6,FALSE))</f>
        <v>3.4335607115687572</v>
      </c>
      <c r="G29" s="17">
        <f>(SUMIFS(TARIMSALOG2,KAYNAK,A29,SEBEP,B29,SÜRE,"Uzun",BİLDİRİM,"Bildirimli",İL,$B$10,İLÇE,$B$11)/VLOOKUP($B$11,ABONE2,7,FALSE))</f>
        <v>18.838471539285791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8.0480423210815761</v>
      </c>
      <c r="I29" s="17">
        <f>(SUMIFS(TICARETHANEAG2,KAYNAK,A29,SEBEP,B29,SÜRE,"Uzun",BİLDİRİM,"Bildirimli",İL,$B$10,İLÇE,$B$11)/VLOOKUP($B$11,ABONE2,9,FALSE))</f>
        <v>1.2614105284100452</v>
      </c>
      <c r="J29" s="17">
        <f>(SUMIFS(TICARETHANEOG2,KAYNAK,A29,SEBEP,B29,SÜRE,"Uzun",BİLDİRİM,"Bildirimli",İL,$B$10,İLÇE,$B$11)/VLOOKUP($B$11,ABONE2,10,FALSE))</f>
        <v>13.875432028639421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1.782205167251578</v>
      </c>
      <c r="L29" s="17">
        <f>(SUMIFS(SANAYIAG2,KAYNAK,A29,SEBEP,B29,SÜRE,"Uzun",BİLDİRİM,"Bildirimli",İL,$B$10,İLÇE,$B$11)/VLOOKUP($B$11,ABONE2,12,FALSE))</f>
        <v>49.82593977027377</v>
      </c>
      <c r="M29" s="17">
        <f>(SUMIFS(SANAYIOG2,KAYNAK,A29,SEBEP,B29,SÜRE,"Uzun",BİLDİRİM,"Bildirimli",İL,$B$10,İLÇE,$B$11)/VLOOKUP($B$11,ABONE2,13,FALSE))</f>
        <v>196.54220970209698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120.73880357065498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1.6735249666902186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1.1964257335391674E-3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1.1932026637507199E-3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9.0811457989158333E-4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0.92475447537548094</v>
      </c>
      <c r="D33" s="17">
        <f t="shared" ref="D33:O33" si="14">SUM(D28:D32)</f>
        <v>0.77503437529210661</v>
      </c>
      <c r="E33" s="17">
        <f t="shared" si="14"/>
        <v>0.92435114208217695</v>
      </c>
      <c r="F33" s="17">
        <f t="shared" si="14"/>
        <v>3.4335607115687572</v>
      </c>
      <c r="G33" s="17">
        <f t="shared" si="14"/>
        <v>18.838471539285791</v>
      </c>
      <c r="H33" s="17">
        <f t="shared" si="14"/>
        <v>8.0480423210815761</v>
      </c>
      <c r="I33" s="17">
        <f t="shared" si="14"/>
        <v>1.2614105284100452</v>
      </c>
      <c r="J33" s="17">
        <f t="shared" si="14"/>
        <v>13.875432028639421</v>
      </c>
      <c r="K33" s="17">
        <f t="shared" si="14"/>
        <v>1.782205167251578</v>
      </c>
      <c r="L33" s="17">
        <f t="shared" si="14"/>
        <v>49.82593977027377</v>
      </c>
      <c r="M33" s="17">
        <f t="shared" si="14"/>
        <v>196.54220970209698</v>
      </c>
      <c r="N33" s="17">
        <f t="shared" si="14"/>
        <v>120.73880357065498</v>
      </c>
      <c r="O33" s="17">
        <f t="shared" si="14"/>
        <v>1.67443308127011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0.19487064689280578</v>
      </c>
      <c r="D17" s="17">
        <f t="shared" si="1"/>
        <v>2.5218118431976664</v>
      </c>
      <c r="E17" s="17">
        <f t="shared" si="2"/>
        <v>0.19887113597206693</v>
      </c>
      <c r="F17" s="17">
        <f t="shared" si="3"/>
        <v>5.1430428673300854</v>
      </c>
      <c r="G17" s="17">
        <f t="shared" si="4"/>
        <v>12.830264690623762</v>
      </c>
      <c r="H17" s="17">
        <f t="shared" si="5"/>
        <v>7.903501134466536</v>
      </c>
      <c r="I17" s="17">
        <f t="shared" si="6"/>
        <v>0.32733070020340199</v>
      </c>
      <c r="J17" s="17">
        <f t="shared" si="7"/>
        <v>10.632352503345516</v>
      </c>
      <c r="K17" s="17">
        <f t="shared" si="8"/>
        <v>0.76090214289221847</v>
      </c>
      <c r="L17" s="17">
        <f t="shared" si="9"/>
        <v>4.207574367166167</v>
      </c>
      <c r="M17" s="17">
        <f t="shared" si="10"/>
        <v>196.20580725217005</v>
      </c>
      <c r="N17" s="17">
        <f t="shared" si="11"/>
        <v>112.59367357644255</v>
      </c>
      <c r="O17" s="23">
        <f t="shared" si="12"/>
        <v>0.83434636700477782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0.17216086122121368</v>
      </c>
      <c r="D18" s="17">
        <f t="shared" si="1"/>
        <v>0.46917106428713629</v>
      </c>
      <c r="E18" s="17">
        <f t="shared" si="2"/>
        <v>0.17267148266522833</v>
      </c>
      <c r="F18" s="17">
        <f t="shared" si="3"/>
        <v>0.64826340578357289</v>
      </c>
      <c r="G18" s="17">
        <f t="shared" si="4"/>
        <v>2.3536677347306991</v>
      </c>
      <c r="H18" s="17">
        <f t="shared" si="5"/>
        <v>1.2606689778964015</v>
      </c>
      <c r="I18" s="17">
        <f t="shared" si="6"/>
        <v>0.21326669730715025</v>
      </c>
      <c r="J18" s="17">
        <f t="shared" si="7"/>
        <v>6.5531246406186412</v>
      </c>
      <c r="K18" s="17">
        <f t="shared" si="8"/>
        <v>0.48000862249993165</v>
      </c>
      <c r="L18" s="17">
        <f t="shared" si="9"/>
        <v>1.4380635747350525</v>
      </c>
      <c r="M18" s="17">
        <f t="shared" si="10"/>
        <v>9.9363119088430238</v>
      </c>
      <c r="N18" s="17">
        <f t="shared" si="11"/>
        <v>6.2354618278605196</v>
      </c>
      <c r="O18" s="23">
        <f t="shared" si="12"/>
        <v>0.28971951497386983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0.11019089449195281</v>
      </c>
      <c r="D21" s="17">
        <f t="shared" si="1"/>
        <v>0</v>
      </c>
      <c r="E21" s="17">
        <f t="shared" si="2"/>
        <v>0.11000145374856442</v>
      </c>
      <c r="F21" s="17">
        <f t="shared" si="3"/>
        <v>0.36022681066128542</v>
      </c>
      <c r="G21" s="17">
        <f t="shared" si="4"/>
        <v>0</v>
      </c>
      <c r="H21" s="17">
        <f t="shared" si="5"/>
        <v>0.23087044494266426</v>
      </c>
      <c r="I21" s="17">
        <f t="shared" si="6"/>
        <v>9.7933159765438732E-2</v>
      </c>
      <c r="J21" s="17">
        <f t="shared" si="7"/>
        <v>0</v>
      </c>
      <c r="K21" s="17">
        <f t="shared" si="8"/>
        <v>9.3812739432739517E-2</v>
      </c>
      <c r="L21" s="17">
        <f t="shared" si="9"/>
        <v>3.3076782072267281E-2</v>
      </c>
      <c r="M21" s="17">
        <f t="shared" si="10"/>
        <v>0</v>
      </c>
      <c r="N21" s="17">
        <f t="shared" si="11"/>
        <v>1.4404405095987364E-2</v>
      </c>
      <c r="O21" s="23">
        <f t="shared" si="12"/>
        <v>0.11336097517302633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5.5502064739715935E-4</v>
      </c>
      <c r="D22" s="17">
        <f t="shared" si="1"/>
        <v>0</v>
      </c>
      <c r="E22" s="17">
        <f t="shared" si="2"/>
        <v>5.540664530916898E-4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1.2071062789044777E-3</v>
      </c>
      <c r="J22" s="17">
        <f t="shared" si="7"/>
        <v>0</v>
      </c>
      <c r="K22" s="17">
        <f t="shared" si="8"/>
        <v>1.1563187288321662E-3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6.286818694389584E-4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0.47777742325336942</v>
      </c>
      <c r="D25" s="17">
        <f t="shared" ref="D25:O25" si="13">SUM(D15:D24)</f>
        <v>2.9909829074848027</v>
      </c>
      <c r="E25" s="17">
        <f t="shared" si="13"/>
        <v>0.48209813883895136</v>
      </c>
      <c r="F25" s="17">
        <f t="shared" si="13"/>
        <v>6.151533083774944</v>
      </c>
      <c r="G25" s="17">
        <f t="shared" si="13"/>
        <v>15.183932425354461</v>
      </c>
      <c r="H25" s="17">
        <f t="shared" si="13"/>
        <v>9.3950405573056006</v>
      </c>
      <c r="I25" s="17">
        <f t="shared" si="13"/>
        <v>0.63973766355489547</v>
      </c>
      <c r="J25" s="17">
        <f t="shared" si="13"/>
        <v>17.185477143964157</v>
      </c>
      <c r="K25" s="17">
        <f t="shared" si="13"/>
        <v>1.3358798235537217</v>
      </c>
      <c r="L25" s="17">
        <f t="shared" si="13"/>
        <v>5.6787147239734868</v>
      </c>
      <c r="M25" s="17">
        <f t="shared" si="13"/>
        <v>206.14211916101306</v>
      </c>
      <c r="N25" s="17">
        <f t="shared" si="13"/>
        <v>118.84353980939906</v>
      </c>
      <c r="O25" s="17">
        <f t="shared" si="13"/>
        <v>1.238055539021113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0.13411798442659806</v>
      </c>
      <c r="D28" s="17">
        <f>(SUMIFS(MESKENOG2,KAYNAK,A28,SEBEP,B28,SÜRE,"Uzun",BİLDİRİM,"Bildirimli",İL,$B$10,İLÇE,$B$11)/VLOOKUP($B$11,ABONE2,4,FALSE))</f>
        <v>0.55364249034905455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0.13483923308001927</v>
      </c>
      <c r="F28" s="17">
        <f>(SUMIFS(TARIMSALAG2,KAYNAK,A28,SEBEP,B28,SÜRE,"Uzun",BİLDİRİM,"Bildirimli",İL,$B$10,İLÇE,$B$11)/VLOOKUP($B$11,ABONE2,6,FALSE))</f>
        <v>1.4694161920391322</v>
      </c>
      <c r="G28" s="17">
        <f>(SUMIFS(TARIMSALOG2,KAYNAK,A28,SEBEP,B28,SÜRE,"Uzun",BİLDİRİM,"Bildirimli",İL,$B$10,İLÇE,$B$11)/VLOOKUP($B$11,ABONE2,7,FALSE))</f>
        <v>3.0480830903377059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2.0363107334790445</v>
      </c>
      <c r="I28" s="17">
        <f>(SUMIFS(TICARETHANEAG2,KAYNAK,A28,SEBEP,B28,SÜRE,"Uzun",BİLDİRİM,"Bildirimli",İL,$B$10,İLÇE,$B$11)/VLOOKUP($B$11,ABONE2,9,FALSE))</f>
        <v>0.18086402248598477</v>
      </c>
      <c r="J28" s="17">
        <f>(SUMIFS(TICARETHANEOG2,KAYNAK,A28,SEBEP,B28,SÜRE,"Uzun",BİLDİRİM,"Bildirimli",İL,$B$10,İLÇE,$B$11)/VLOOKUP($B$11,ABONE2,10,FALSE))</f>
        <v>4.958083696675744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0.38185981519243972</v>
      </c>
      <c r="L28" s="17">
        <f>(SUMIFS(SANAYIAG2,KAYNAK,A28,SEBEP,B28,SÜRE,"Uzun",BİLDİRİM,"Bildirimli",İL,$B$10,İLÇE,$B$11)/VLOOKUP($B$11,ABONE2,12,FALSE))</f>
        <v>4.3410194141594287</v>
      </c>
      <c r="M28" s="17">
        <f>(SUMIFS(SANAYIOG2,KAYNAK,A28,SEBEP,B28,SÜRE,"Uzun",BİLDİRİM,"Bildirimli",İL,$B$10,İLÇE,$B$11)/VLOOKUP($B$11,ABONE2,13,FALSE))</f>
        <v>61.455845539848376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36.583259968983832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0.32111281778813583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6.4016791121770888E-2</v>
      </c>
      <c r="D29" s="17">
        <f>(SUMIFS(MESKENOG2,KAYNAK,A29,SEBEP,B29,SÜRE,"Uzun",BİLDİRİM,"Bildirimli",İL,$B$10,İLÇE,$B$11)/VLOOKUP($B$11,ABONE2,4,FALSE))</f>
        <v>0.1054702886433157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6.4088058184469096E-2</v>
      </c>
      <c r="F29" s="17">
        <f>(SUMIFS(TARIMSALAG2,KAYNAK,A29,SEBEP,B29,SÜRE,"Uzun",BİLDİRİM,"Bildirimli",İL,$B$10,İLÇE,$B$11)/VLOOKUP($B$11,ABONE2,6,FALSE))</f>
        <v>2.4747520388363182</v>
      </c>
      <c r="G29" s="17">
        <f>(SUMIFS(TARIMSALOG2,KAYNAK,A29,SEBEP,B29,SÜRE,"Uzun",BİLDİRİM,"Bildirimli",İL,$B$10,İLÇE,$B$11)/VLOOKUP($B$11,ABONE2,7,FALSE))</f>
        <v>5.1356774267864953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3.4302823532006732</v>
      </c>
      <c r="I29" s="17">
        <f>(SUMIFS(TICARETHANEAG2,KAYNAK,A29,SEBEP,B29,SÜRE,"Uzun",BİLDİRİM,"Bildirimli",İL,$B$10,İLÇE,$B$11)/VLOOKUP($B$11,ABONE2,9,FALSE))</f>
        <v>0.10489753458169193</v>
      </c>
      <c r="J29" s="17">
        <f>(SUMIFS(TICARETHANEOG2,KAYNAK,A29,SEBEP,B29,SÜRE,"Uzun",BİLDİRİM,"Bildirimli",İL,$B$10,İLÇE,$B$11)/VLOOKUP($B$11,ABONE2,10,FALSE))</f>
        <v>1.3185140605494148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0.15595899549722092</v>
      </c>
      <c r="L29" s="17">
        <f>(SUMIFS(SANAYIAG2,KAYNAK,A29,SEBEP,B29,SÜRE,"Uzun",BİLDİRİM,"Bildirimli",İL,$B$10,İLÇE,$B$11)/VLOOKUP($B$11,ABONE2,12,FALSE))</f>
        <v>5.4431498058662919</v>
      </c>
      <c r="M29" s="17">
        <f>(SUMIFS(SANAYIOG2,KAYNAK,A29,SEBEP,B29,SÜRE,"Uzun",BİLDİRİM,"Bildirimli",İL,$B$10,İLÇE,$B$11)/VLOOKUP($B$11,ABONE2,13,FALSE))</f>
        <v>24.517181368619156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16.210748268710653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0.27458793914345492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1.6785535896534868E-2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1.6756678118284921E-2</v>
      </c>
      <c r="F31" s="17">
        <f>(SUMIFS(TARIMSALAG2,KAYNAK,A31,SEBEP,B31,SÜRE,"Uzun",BİLDİRİM,"Bildirimli",İL,$B$10,İLÇE,$B$11)/VLOOKUP($B$11,ABONE2,6,FALSE))</f>
        <v>0.12617873127495288</v>
      </c>
      <c r="G31" s="17">
        <f>(SUMIFS(TARIMSALOG2,KAYNAK,A31,SEBEP,B31,SÜRE,"Uzun",BİLDİRİM,"Bildirimli",İL,$B$10,İLÇE,$B$11)/VLOOKUP($B$11,ABONE2,7,FALSE))</f>
        <v>1.1849219252797016E-4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8.0910878059396826E-2</v>
      </c>
      <c r="I31" s="17">
        <f>(SUMIFS(TICARETHANEAG2,KAYNAK,A31,SEBEP,B31,SÜRE,"Uzun",BİLDİRİM,"Bildirimli",İL,$B$10,İLÇE,$B$11)/VLOOKUP($B$11,ABONE2,9,FALSE))</f>
        <v>7.7029424210925124E-3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7.3788503500360854E-3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1.8445995318196844E-2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0.21492031144490381</v>
      </c>
      <c r="D33" s="17">
        <f t="shared" ref="D33:O33" si="14">SUM(D28:D32)</f>
        <v>0.65911277899237031</v>
      </c>
      <c r="E33" s="17">
        <f t="shared" si="14"/>
        <v>0.21568396938277329</v>
      </c>
      <c r="F33" s="17">
        <f t="shared" si="14"/>
        <v>4.0703469621504036</v>
      </c>
      <c r="G33" s="17">
        <f t="shared" si="14"/>
        <v>8.183879009316728</v>
      </c>
      <c r="H33" s="17">
        <f t="shared" si="14"/>
        <v>5.5475039647391142</v>
      </c>
      <c r="I33" s="17">
        <f t="shared" si="14"/>
        <v>0.29346449948876918</v>
      </c>
      <c r="J33" s="17">
        <f t="shared" si="14"/>
        <v>6.2765977572251588</v>
      </c>
      <c r="K33" s="17">
        <f t="shared" si="14"/>
        <v>0.54519766103969669</v>
      </c>
      <c r="L33" s="17">
        <f t="shared" si="14"/>
        <v>9.7841692200257206</v>
      </c>
      <c r="M33" s="17">
        <f t="shared" si="14"/>
        <v>85.973026908467531</v>
      </c>
      <c r="N33" s="17">
        <f t="shared" si="14"/>
        <v>52.794008237694484</v>
      </c>
      <c r="O33" s="17">
        <f t="shared" si="14"/>
        <v>0.61414675224978754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0.11209553577517656</v>
      </c>
      <c r="D17" s="17">
        <f t="shared" si="1"/>
        <v>7.4253366117166666E-2</v>
      </c>
      <c r="E17" s="17">
        <f t="shared" si="2"/>
        <v>0.11207763609107178</v>
      </c>
      <c r="F17" s="17">
        <f t="shared" si="3"/>
        <v>1.7658098905779323</v>
      </c>
      <c r="G17" s="17">
        <f t="shared" si="4"/>
        <v>3.0288673670535187</v>
      </c>
      <c r="H17" s="17">
        <f t="shared" si="5"/>
        <v>2.0871169774912466</v>
      </c>
      <c r="I17" s="17">
        <f t="shared" si="6"/>
        <v>0.11352321220158371</v>
      </c>
      <c r="J17" s="17">
        <f t="shared" si="7"/>
        <v>0.92679600436630505</v>
      </c>
      <c r="K17" s="17">
        <f t="shared" si="8"/>
        <v>0.13879275967241614</v>
      </c>
      <c r="L17" s="17">
        <f t="shared" si="9"/>
        <v>0.14252164958766458</v>
      </c>
      <c r="M17" s="17">
        <f t="shared" si="10"/>
        <v>0</v>
      </c>
      <c r="N17" s="17">
        <f t="shared" si="11"/>
        <v>0.12216141393228394</v>
      </c>
      <c r="O17" s="23">
        <f t="shared" si="12"/>
        <v>0.42742181876808372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5.7226898808476492E-2</v>
      </c>
      <c r="D21" s="17">
        <f t="shared" si="1"/>
        <v>0</v>
      </c>
      <c r="E21" s="17">
        <f t="shared" si="2"/>
        <v>5.719982997441584E-2</v>
      </c>
      <c r="F21" s="17">
        <f t="shared" si="3"/>
        <v>0.49035442810006508</v>
      </c>
      <c r="G21" s="17">
        <f t="shared" si="4"/>
        <v>0</v>
      </c>
      <c r="H21" s="17">
        <f t="shared" si="5"/>
        <v>0.36561398217236829</v>
      </c>
      <c r="I21" s="17">
        <f t="shared" si="6"/>
        <v>5.5869074863973814E-2</v>
      </c>
      <c r="J21" s="17">
        <f t="shared" si="7"/>
        <v>0</v>
      </c>
      <c r="K21" s="17">
        <f t="shared" si="8"/>
        <v>5.413314289498606E-2</v>
      </c>
      <c r="L21" s="17">
        <f t="shared" si="9"/>
        <v>1.0247350275877083</v>
      </c>
      <c r="M21" s="17">
        <f t="shared" si="10"/>
        <v>0</v>
      </c>
      <c r="N21" s="17">
        <f t="shared" si="11"/>
        <v>0.87834430936089281</v>
      </c>
      <c r="O21" s="23">
        <f t="shared" si="12"/>
        <v>0.10606738885098542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0.16932243458365304</v>
      </c>
      <c r="D25" s="17">
        <f t="shared" ref="D25:O25" si="13">SUM(D15:D24)</f>
        <v>7.4253366117166666E-2</v>
      </c>
      <c r="E25" s="17">
        <f t="shared" si="13"/>
        <v>0.16927746606548763</v>
      </c>
      <c r="F25" s="17">
        <f t="shared" si="13"/>
        <v>2.2561643186779974</v>
      </c>
      <c r="G25" s="17">
        <f t="shared" si="13"/>
        <v>3.0288673670535187</v>
      </c>
      <c r="H25" s="17">
        <f t="shared" si="13"/>
        <v>2.4527309596636151</v>
      </c>
      <c r="I25" s="17">
        <f t="shared" si="13"/>
        <v>0.16939228706555753</v>
      </c>
      <c r="J25" s="17">
        <f t="shared" si="13"/>
        <v>0.92679600436630505</v>
      </c>
      <c r="K25" s="17">
        <f t="shared" si="13"/>
        <v>0.19292590256740219</v>
      </c>
      <c r="L25" s="17">
        <f t="shared" si="13"/>
        <v>1.167256677175373</v>
      </c>
      <c r="M25" s="17">
        <f t="shared" si="13"/>
        <v>0</v>
      </c>
      <c r="N25" s="17">
        <f t="shared" si="13"/>
        <v>1.0005057232931767</v>
      </c>
      <c r="O25" s="17">
        <f t="shared" si="13"/>
        <v>0.53348920761906915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0.1035068461573955</v>
      </c>
      <c r="D29" s="17">
        <f>(SUMIFS(MESKENOG2,KAYNAK,A29,SEBEP,B29,SÜRE,"Uzun",BİLDİRİM,"Bildirimli",İL,$B$10,İLÇE,$B$11)/VLOOKUP($B$11,ABONE2,4,FALSE))</f>
        <v>0.36569453974727817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0.10363086327728664</v>
      </c>
      <c r="F29" s="17">
        <f>(SUMIFS(TARIMSALAG2,KAYNAK,A29,SEBEP,B29,SÜRE,"Uzun",BİLDİRİM,"Bildirimli",İL,$B$10,İLÇE,$B$11)/VLOOKUP($B$11,ABONE2,6,FALSE))</f>
        <v>0.98214733998368331</v>
      </c>
      <c r="G29" s="17">
        <f>(SUMIFS(TARIMSALOG2,KAYNAK,A29,SEBEP,B29,SÜRE,"Uzun",BİLDİRİM,"Bildirimli",İL,$B$10,İLÇE,$B$11)/VLOOKUP($B$11,ABONE2,7,FALSE))</f>
        <v>2.3818010229240443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1.3382029082607074</v>
      </c>
      <c r="I29" s="17">
        <f>(SUMIFS(TICARETHANEAG2,KAYNAK,A29,SEBEP,B29,SÜRE,"Uzun",BİLDİRİM,"Bildirimli",İL,$B$10,İLÇE,$B$11)/VLOOKUP($B$11,ABONE2,9,FALSE))</f>
        <v>0.19848660806285259</v>
      </c>
      <c r="J29" s="17">
        <f>(SUMIFS(TICARETHANEOG2,KAYNAK,A29,SEBEP,B29,SÜRE,"Uzun",BİLDİRİM,"Bildirimli",İL,$B$10,İLÇE,$B$11)/VLOOKUP($B$11,ABONE2,10,FALSE))</f>
        <v>2.6994714938295625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0.27619578129917538</v>
      </c>
      <c r="L29" s="17">
        <f>(SUMIFS(SANAYIAG2,KAYNAK,A29,SEBEP,B29,SÜRE,"Uzun",BİLDİRİM,"Bildirimli",İL,$B$10,İLÇE,$B$11)/VLOOKUP($B$11,ABONE2,12,FALSE))</f>
        <v>0.29928693355957847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0.25653165733678157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0.31946281650612696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8.6871543779826171E-2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8.6830452764025387E-2</v>
      </c>
      <c r="F31" s="17">
        <f>(SUMIFS(TARIMSALAG2,KAYNAK,A31,SEBEP,B31,SÜRE,"Uzun",BİLDİRİM,"Bildirimli",İL,$B$10,İLÇE,$B$11)/VLOOKUP($B$11,ABONE2,6,FALSE))</f>
        <v>4.1554958830614185E-2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3.0983862093255671E-2</v>
      </c>
      <c r="I31" s="17">
        <f>(SUMIFS(TICARETHANEAG2,KAYNAK,A31,SEBEP,B31,SÜRE,"Uzun",BİLDİRİM,"Bildirimli",İL,$B$10,İLÇE,$B$11)/VLOOKUP($B$11,ABONE2,9,FALSE))</f>
        <v>2.4358531552389803E-2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2.3601677179154835E-2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7.0396132523726881E-2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0.19037838993722167</v>
      </c>
      <c r="D33" s="17">
        <f t="shared" ref="D33:O33" si="14">SUM(D28:D32)</f>
        <v>0.36569453974727817</v>
      </c>
      <c r="E33" s="17">
        <f t="shared" si="14"/>
        <v>0.19046131604131203</v>
      </c>
      <c r="F33" s="17">
        <f t="shared" si="14"/>
        <v>1.0237022988142974</v>
      </c>
      <c r="G33" s="17">
        <f t="shared" si="14"/>
        <v>2.3818010229240443</v>
      </c>
      <c r="H33" s="17">
        <f t="shared" si="14"/>
        <v>1.3691867703539631</v>
      </c>
      <c r="I33" s="17">
        <f t="shared" si="14"/>
        <v>0.22284513961524238</v>
      </c>
      <c r="J33" s="17">
        <f t="shared" si="14"/>
        <v>2.6994714938295625</v>
      </c>
      <c r="K33" s="17">
        <f t="shared" si="14"/>
        <v>0.29979745847833023</v>
      </c>
      <c r="L33" s="17">
        <f t="shared" si="14"/>
        <v>0.29928693355957847</v>
      </c>
      <c r="M33" s="17">
        <f t="shared" si="14"/>
        <v>0</v>
      </c>
      <c r="N33" s="17">
        <f t="shared" si="14"/>
        <v>0.25653165733678157</v>
      </c>
      <c r="O33" s="17">
        <f t="shared" si="14"/>
        <v>0.38985894902985385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0.27454577912104466</v>
      </c>
      <c r="D17" s="17">
        <f t="shared" si="1"/>
        <v>5.8917631601504121</v>
      </c>
      <c r="E17" s="17">
        <f t="shared" si="2"/>
        <v>0.27897242891803736</v>
      </c>
      <c r="F17" s="17">
        <f t="shared" si="3"/>
        <v>3.7471812692893423</v>
      </c>
      <c r="G17" s="17">
        <f t="shared" si="4"/>
        <v>9.3691711599253331</v>
      </c>
      <c r="H17" s="17">
        <f t="shared" si="5"/>
        <v>6.7355603128952728</v>
      </c>
      <c r="I17" s="17">
        <f t="shared" si="6"/>
        <v>0.26792672411026225</v>
      </c>
      <c r="J17" s="17">
        <f t="shared" si="7"/>
        <v>9.2399331466505519</v>
      </c>
      <c r="K17" s="17">
        <f t="shared" si="8"/>
        <v>0.72638387395902515</v>
      </c>
      <c r="L17" s="17">
        <f t="shared" si="9"/>
        <v>0.78219543287683946</v>
      </c>
      <c r="M17" s="17">
        <f t="shared" si="10"/>
        <v>38.355664270717909</v>
      </c>
      <c r="N17" s="17">
        <f t="shared" si="11"/>
        <v>27.918589593539835</v>
      </c>
      <c r="O17" s="23">
        <f t="shared" si="12"/>
        <v>0.93322851553594666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5.1747130130124074E-2</v>
      </c>
      <c r="D21" s="17">
        <f t="shared" si="1"/>
        <v>0</v>
      </c>
      <c r="E21" s="17">
        <f t="shared" si="2"/>
        <v>5.1706350789118137E-2</v>
      </c>
      <c r="F21" s="17">
        <f t="shared" si="3"/>
        <v>0.34279588767533864</v>
      </c>
      <c r="G21" s="17">
        <f t="shared" si="4"/>
        <v>0</v>
      </c>
      <c r="H21" s="17">
        <f t="shared" si="5"/>
        <v>0.16058210449697932</v>
      </c>
      <c r="I21" s="17">
        <f t="shared" si="6"/>
        <v>5.7626616265842534E-2</v>
      </c>
      <c r="J21" s="17">
        <f t="shared" si="7"/>
        <v>0</v>
      </c>
      <c r="K21" s="17">
        <f t="shared" si="8"/>
        <v>5.4681975679953802E-2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6.125614622616752E-2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2.2191749085742739E-3</v>
      </c>
      <c r="D22" s="17">
        <f t="shared" si="1"/>
        <v>0</v>
      </c>
      <c r="E22" s="17">
        <f t="shared" si="2"/>
        <v>2.2174260871397132E-3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1.7314154545697361E-3</v>
      </c>
      <c r="J22" s="17">
        <f t="shared" si="7"/>
        <v>0</v>
      </c>
      <c r="K22" s="17">
        <f t="shared" si="8"/>
        <v>1.6429425136106285E-3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1.9364945212755054E-3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0.32851208415974298</v>
      </c>
      <c r="D25" s="17">
        <f t="shared" ref="D25:O25" si="13">SUM(D15:D24)</f>
        <v>5.8917631601504121</v>
      </c>
      <c r="E25" s="17">
        <f t="shared" si="13"/>
        <v>0.33289620579429519</v>
      </c>
      <c r="F25" s="17">
        <f t="shared" si="13"/>
        <v>4.0899771569646806</v>
      </c>
      <c r="G25" s="17">
        <f t="shared" si="13"/>
        <v>9.3691711599253331</v>
      </c>
      <c r="H25" s="17">
        <f t="shared" si="13"/>
        <v>6.8961424173922525</v>
      </c>
      <c r="I25" s="17">
        <f t="shared" si="13"/>
        <v>0.32728475583067451</v>
      </c>
      <c r="J25" s="17">
        <f t="shared" si="13"/>
        <v>9.2399331466505519</v>
      </c>
      <c r="K25" s="17">
        <f t="shared" si="13"/>
        <v>0.78270879215258959</v>
      </c>
      <c r="L25" s="17">
        <f t="shared" si="13"/>
        <v>0.78219543287683946</v>
      </c>
      <c r="M25" s="17">
        <f t="shared" si="13"/>
        <v>38.355664270717909</v>
      </c>
      <c r="N25" s="17">
        <f t="shared" si="13"/>
        <v>27.918589593539835</v>
      </c>
      <c r="O25" s="17">
        <f t="shared" si="13"/>
        <v>0.99642115628338968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9.5937493720550604E-2</v>
      </c>
      <c r="D29" s="17">
        <f>(SUMIFS(MESKENOG2,KAYNAK,A29,SEBEP,B29,SÜRE,"Uzun",BİLDİRİM,"Bildirimli",İL,$B$10,İLÇE,$B$11)/VLOOKUP($B$11,ABONE2,4,FALSE))</f>
        <v>0.27284927401233677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9.6076909100656596E-2</v>
      </c>
      <c r="F29" s="17">
        <f>(SUMIFS(TARIMSALAG2,KAYNAK,A29,SEBEP,B29,SÜRE,"Uzun",BİLDİRİM,"Bildirimli",İL,$B$10,İLÇE,$B$11)/VLOOKUP($B$11,ABONE2,6,FALSE))</f>
        <v>0.43257856684293028</v>
      </c>
      <c r="G29" s="17">
        <f>(SUMIFS(TARIMSALOG2,KAYNAK,A29,SEBEP,B29,SÜRE,"Uzun",BİLDİRİM,"Bildirimli",İL,$B$10,İLÇE,$B$11)/VLOOKUP($B$11,ABONE2,7,FALSE))</f>
        <v>0.96991853810996775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0.71820261467354174</v>
      </c>
      <c r="I29" s="17">
        <f>(SUMIFS(TICARETHANEAG2,KAYNAK,A29,SEBEP,B29,SÜRE,"Uzun",BİLDİRİM,"Bildirimli",İL,$B$10,İLÇE,$B$11)/VLOOKUP($B$11,ABONE2,9,FALSE))</f>
        <v>0.11520570502631733</v>
      </c>
      <c r="J29" s="17">
        <f>(SUMIFS(TICARETHANEOG2,KAYNAK,A29,SEBEP,B29,SÜRE,"Uzun",BİLDİRİM,"Bildirimli",İL,$B$10,İLÇE,$B$11)/VLOOKUP($B$11,ABONE2,10,FALSE))</f>
        <v>1.8873278514088392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0.20575870177555194</v>
      </c>
      <c r="L29" s="17">
        <f>(SUMIFS(SANAYIAG2,KAYNAK,A29,SEBEP,B29,SÜRE,"Uzun",BİLDİRİM,"Bildirimli",İL,$B$10,İLÇE,$B$11)/VLOOKUP($B$11,ABONE2,12,FALSE))</f>
        <v>3.2761121833853202</v>
      </c>
      <c r="M29" s="17">
        <f>(SUMIFS(SANAYIOG2,KAYNAK,A29,SEBEP,B29,SÜRE,"Uzun",BİLDİRİM,"Bildirimli",İL,$B$10,İLÇE,$B$11)/VLOOKUP($B$11,ABONE2,13,FALSE))</f>
        <v>81.539706542117628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59.799819220247542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0.25306149097533515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3.6826790270920125E-2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3.679776890809603E-2</v>
      </c>
      <c r="F31" s="17">
        <f>(SUMIFS(TARIMSALAG2,KAYNAK,A31,SEBEP,B31,SÜRE,"Uzun",BİLDİRİM,"Bildirimli",İL,$B$10,İLÇE,$B$11)/VLOOKUP($B$11,ABONE2,6,FALSE))</f>
        <v>4.3542975383311908E-2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2.039762691008333E-2</v>
      </c>
      <c r="I31" s="17">
        <f>(SUMIFS(TICARETHANEAG2,KAYNAK,A31,SEBEP,B31,SÜRE,"Uzun",BİLDİRİM,"Bildirimli",İL,$B$10,İLÇE,$B$11)/VLOOKUP($B$11,ABONE2,9,FALSE))</f>
        <v>1.4428855909129037E-2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1.3691561279127552E-2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3.1693772330296459E-2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0.13276428399147072</v>
      </c>
      <c r="D33" s="17">
        <f t="shared" ref="D33:O33" si="14">SUM(D28:D32)</f>
        <v>0.27284927401233677</v>
      </c>
      <c r="E33" s="17">
        <f t="shared" si="14"/>
        <v>0.13287467800875263</v>
      </c>
      <c r="F33" s="17">
        <f t="shared" si="14"/>
        <v>0.4761215422262422</v>
      </c>
      <c r="G33" s="17">
        <f t="shared" si="14"/>
        <v>0.96991853810996775</v>
      </c>
      <c r="H33" s="17">
        <f t="shared" si="14"/>
        <v>0.73860024158362503</v>
      </c>
      <c r="I33" s="17">
        <f t="shared" si="14"/>
        <v>0.12963456093544637</v>
      </c>
      <c r="J33" s="17">
        <f t="shared" si="14"/>
        <v>1.8873278514088392</v>
      </c>
      <c r="K33" s="17">
        <f t="shared" si="14"/>
        <v>0.21945026305467949</v>
      </c>
      <c r="L33" s="17">
        <f t="shared" si="14"/>
        <v>3.2761121833853202</v>
      </c>
      <c r="M33" s="17">
        <f t="shared" si="14"/>
        <v>81.539706542117628</v>
      </c>
      <c r="N33" s="17">
        <f t="shared" si="14"/>
        <v>59.799819220247542</v>
      </c>
      <c r="O33" s="17">
        <f t="shared" si="14"/>
        <v>0.28475526330563161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0.3831688145237484</v>
      </c>
      <c r="D17" s="17">
        <f t="shared" si="1"/>
        <v>0</v>
      </c>
      <c r="E17" s="17">
        <f t="shared" si="2"/>
        <v>0.38272621692217734</v>
      </c>
      <c r="F17" s="17">
        <f t="shared" si="3"/>
        <v>0.57341484825194766</v>
      </c>
      <c r="G17" s="17">
        <f t="shared" si="4"/>
        <v>4.0175173878833936</v>
      </c>
      <c r="H17" s="17">
        <f t="shared" si="5"/>
        <v>0.64379841513814884</v>
      </c>
      <c r="I17" s="17">
        <f t="shared" si="6"/>
        <v>0.53369969666703898</v>
      </c>
      <c r="J17" s="17">
        <f t="shared" si="7"/>
        <v>4.1829277682421306</v>
      </c>
      <c r="K17" s="17">
        <f t="shared" si="8"/>
        <v>0.76885281822438378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0.45259939080754885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5.1762181375229616E-3</v>
      </c>
      <c r="D18" s="17">
        <f t="shared" si="1"/>
        <v>0</v>
      </c>
      <c r="E18" s="17">
        <f t="shared" si="2"/>
        <v>5.1702390973557078E-3</v>
      </c>
      <c r="F18" s="17">
        <f t="shared" si="3"/>
        <v>7.4604597652120925E-3</v>
      </c>
      <c r="G18" s="17">
        <f t="shared" si="4"/>
        <v>0</v>
      </c>
      <c r="H18" s="17">
        <f t="shared" si="5"/>
        <v>7.3079980533889569E-3</v>
      </c>
      <c r="I18" s="17">
        <f t="shared" si="6"/>
        <v>1.5163550500987433E-2</v>
      </c>
      <c r="J18" s="17">
        <f t="shared" si="7"/>
        <v>0</v>
      </c>
      <c r="K18" s="17">
        <f t="shared" si="8"/>
        <v>1.4186424335052683E-2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6.5620147924358848E-3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4.6708211764239838E-2</v>
      </c>
      <c r="D21" s="17">
        <f t="shared" si="1"/>
        <v>0</v>
      </c>
      <c r="E21" s="17">
        <f t="shared" si="2"/>
        <v>4.6654259193683642E-2</v>
      </c>
      <c r="F21" s="17">
        <f t="shared" si="3"/>
        <v>0.14647541905084277</v>
      </c>
      <c r="G21" s="17">
        <f t="shared" si="4"/>
        <v>0</v>
      </c>
      <c r="H21" s="17">
        <f t="shared" si="5"/>
        <v>0.14348205217650675</v>
      </c>
      <c r="I21" s="17">
        <f t="shared" si="6"/>
        <v>2.3305064229010401E-2</v>
      </c>
      <c r="J21" s="17">
        <f t="shared" si="7"/>
        <v>0</v>
      </c>
      <c r="K21" s="17">
        <f t="shared" si="8"/>
        <v>2.1803305913537175E-2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4.9074571107676955E-2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0.43505324442551119</v>
      </c>
      <c r="D25" s="17">
        <f t="shared" ref="D25:O25" si="13">SUM(D15:D24)</f>
        <v>0</v>
      </c>
      <c r="E25" s="17">
        <f t="shared" si="13"/>
        <v>0.4345507152132167</v>
      </c>
      <c r="F25" s="17">
        <f t="shared" si="13"/>
        <v>0.72735072706800263</v>
      </c>
      <c r="G25" s="17">
        <f t="shared" si="13"/>
        <v>4.0175173878833936</v>
      </c>
      <c r="H25" s="17">
        <f t="shared" si="13"/>
        <v>0.79458846536804462</v>
      </c>
      <c r="I25" s="17">
        <f t="shared" si="13"/>
        <v>0.57216831139703672</v>
      </c>
      <c r="J25" s="17">
        <f t="shared" si="13"/>
        <v>4.1829277682421306</v>
      </c>
      <c r="K25" s="17">
        <f t="shared" si="13"/>
        <v>0.80484254847297365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0.50823597670766174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0.25140426619326722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0.25111386958210208</v>
      </c>
      <c r="F29" s="17">
        <f>(SUMIFS(TARIMSALAG2,KAYNAK,A29,SEBEP,B29,SÜRE,"Uzun",BİLDİRİM,"Bildirimli",İL,$B$10,İLÇE,$B$11)/VLOOKUP($B$11,ABONE2,6,FALSE))</f>
        <v>0.42932399539789179</v>
      </c>
      <c r="G29" s="17">
        <f>(SUMIFS(TARIMSALOG2,KAYNAK,A29,SEBEP,B29,SÜRE,"Uzun",BİLDİRİM,"Bildirimli",İL,$B$10,İLÇE,$B$11)/VLOOKUP($B$11,ABONE2,7,FALSE))</f>
        <v>4.7932987873228541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0.5185060415543965</v>
      </c>
      <c r="I29" s="17">
        <f>(SUMIFS(TICARETHANEAG2,KAYNAK,A29,SEBEP,B29,SÜRE,"Uzun",BİLDİRİM,"Bildirimli",İL,$B$10,İLÇE,$B$11)/VLOOKUP($B$11,ABONE2,9,FALSE))</f>
        <v>0.22742763718513076</v>
      </c>
      <c r="J29" s="17">
        <f>(SUMIFS(TICARETHANEOG2,KAYNAK,A29,SEBEP,B29,SÜRE,"Uzun",BİLDİRİM,"Bildirimli",İL,$B$10,İLÇE,$B$11)/VLOOKUP($B$11,ABONE2,10,FALSE))</f>
        <v>2.422730764927048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0.36889108455752168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0.28384144945158163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8.2746333524564668E-3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8.2650753385031944E-3</v>
      </c>
      <c r="F31" s="17">
        <f>(SUMIFS(TARIMSALAG2,KAYNAK,A31,SEBEP,B31,SÜRE,"Uzun",BİLDİRİM,"Bildirimli",İL,$B$10,İLÇE,$B$11)/VLOOKUP($B$11,ABONE2,6,FALSE))</f>
        <v>6.9598691138360216E-2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6.817637456196321E-2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1.0779451722793614E-2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0.25967889954572371</v>
      </c>
      <c r="D33" s="17">
        <f t="shared" ref="D33:O33" si="14">SUM(D28:D32)</f>
        <v>0</v>
      </c>
      <c r="E33" s="17">
        <f t="shared" si="14"/>
        <v>0.25937894492060526</v>
      </c>
      <c r="F33" s="17">
        <f t="shared" si="14"/>
        <v>0.49892268653625199</v>
      </c>
      <c r="G33" s="17">
        <f t="shared" si="14"/>
        <v>4.7932987873228541</v>
      </c>
      <c r="H33" s="17">
        <f t="shared" si="14"/>
        <v>0.58668241611635974</v>
      </c>
      <c r="I33" s="17">
        <f t="shared" si="14"/>
        <v>0.22742763718513076</v>
      </c>
      <c r="J33" s="17">
        <f t="shared" si="14"/>
        <v>2.422730764927048</v>
      </c>
      <c r="K33" s="17">
        <f t="shared" si="14"/>
        <v>0.36889108455752168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0.29462090117437523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0.28042761691307955</v>
      </c>
      <c r="D17" s="17">
        <f t="shared" si="1"/>
        <v>1.3375646005743691</v>
      </c>
      <c r="E17" s="17">
        <f t="shared" si="2"/>
        <v>0.28151893555565283</v>
      </c>
      <c r="F17" s="17">
        <f t="shared" si="3"/>
        <v>1.4987635640519033</v>
      </c>
      <c r="G17" s="17">
        <f t="shared" si="4"/>
        <v>11.835574713202149</v>
      </c>
      <c r="H17" s="17">
        <f t="shared" si="5"/>
        <v>5.4758699813668033</v>
      </c>
      <c r="I17" s="17">
        <f t="shared" si="6"/>
        <v>0.32428920074968021</v>
      </c>
      <c r="J17" s="17">
        <f t="shared" si="7"/>
        <v>11.676224835185961</v>
      </c>
      <c r="K17" s="17">
        <f t="shared" si="8"/>
        <v>0.75608829599560268</v>
      </c>
      <c r="L17" s="17">
        <f t="shared" si="9"/>
        <v>2.1146421959319905</v>
      </c>
      <c r="M17" s="17">
        <f t="shared" si="10"/>
        <v>164.08936291492191</v>
      </c>
      <c r="N17" s="17">
        <f t="shared" si="11"/>
        <v>128.45492435674413</v>
      </c>
      <c r="O17" s="23">
        <f t="shared" si="12"/>
        <v>0.4949184093564859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4.3586428539002992E-2</v>
      </c>
      <c r="D18" s="17">
        <f t="shared" si="1"/>
        <v>5.7043586431402962E-2</v>
      </c>
      <c r="E18" s="17">
        <f t="shared" si="2"/>
        <v>4.3600320823078763E-2</v>
      </c>
      <c r="F18" s="17">
        <f t="shared" si="3"/>
        <v>0.15845173128251125</v>
      </c>
      <c r="G18" s="17">
        <f t="shared" si="4"/>
        <v>0.57511340272717026</v>
      </c>
      <c r="H18" s="17">
        <f t="shared" si="5"/>
        <v>0.31876304813267259</v>
      </c>
      <c r="I18" s="17">
        <f t="shared" si="6"/>
        <v>0.10039649451111156</v>
      </c>
      <c r="J18" s="17">
        <f t="shared" si="7"/>
        <v>0.79581860470288168</v>
      </c>
      <c r="K18" s="17">
        <f t="shared" si="8"/>
        <v>0.1268486034434336</v>
      </c>
      <c r="L18" s="17">
        <f t="shared" si="9"/>
        <v>1.1145993687652029</v>
      </c>
      <c r="M18" s="17">
        <f t="shared" si="10"/>
        <v>57.302196838654439</v>
      </c>
      <c r="N18" s="17">
        <f t="shared" si="11"/>
        <v>44.940925395278811</v>
      </c>
      <c r="O18" s="23">
        <f t="shared" si="12"/>
        <v>9.2953049671694682E-2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2.5837714461793799E-2</v>
      </c>
      <c r="D21" s="17">
        <f t="shared" si="1"/>
        <v>0</v>
      </c>
      <c r="E21" s="17">
        <f t="shared" si="2"/>
        <v>2.5811041305987648E-2</v>
      </c>
      <c r="F21" s="17">
        <f t="shared" si="3"/>
        <v>5.2684913334004324E-3</v>
      </c>
      <c r="G21" s="17">
        <f t="shared" si="4"/>
        <v>0</v>
      </c>
      <c r="H21" s="17">
        <f t="shared" si="5"/>
        <v>3.2414299515779255E-3</v>
      </c>
      <c r="I21" s="17">
        <f t="shared" si="6"/>
        <v>3.6333175346364641E-2</v>
      </c>
      <c r="J21" s="17">
        <f t="shared" si="7"/>
        <v>0</v>
      </c>
      <c r="K21" s="17">
        <f t="shared" si="8"/>
        <v>3.4951152689860147E-2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2.6888485344506916E-2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0.34985175991387635</v>
      </c>
      <c r="D25" s="17">
        <f t="shared" ref="D25:O25" si="13">SUM(D15:D24)</f>
        <v>1.394608187005772</v>
      </c>
      <c r="E25" s="17">
        <f t="shared" si="13"/>
        <v>0.35093029768471923</v>
      </c>
      <c r="F25" s="17">
        <f t="shared" si="13"/>
        <v>1.662483786667815</v>
      </c>
      <c r="G25" s="17">
        <f t="shared" si="13"/>
        <v>12.41068811592932</v>
      </c>
      <c r="H25" s="17">
        <f t="shared" si="13"/>
        <v>5.7978744594510534</v>
      </c>
      <c r="I25" s="17">
        <f t="shared" si="13"/>
        <v>0.46101887060715641</v>
      </c>
      <c r="J25" s="17">
        <f t="shared" si="13"/>
        <v>12.472043439888843</v>
      </c>
      <c r="K25" s="17">
        <f t="shared" si="13"/>
        <v>0.91788805212889646</v>
      </c>
      <c r="L25" s="17">
        <f t="shared" si="13"/>
        <v>3.2292415646971935</v>
      </c>
      <c r="M25" s="17">
        <f t="shared" si="13"/>
        <v>221.39155975357636</v>
      </c>
      <c r="N25" s="17">
        <f t="shared" si="13"/>
        <v>173.39584975202294</v>
      </c>
      <c r="O25" s="17">
        <f t="shared" si="13"/>
        <v>0.61475994437268755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4.002127481908755E-2</v>
      </c>
      <c r="D29" s="17">
        <f>(SUMIFS(MESKENOG2,KAYNAK,A29,SEBEP,B29,SÜRE,"Uzun",BİLDİRİM,"Bildirimli",İL,$B$10,İLÇE,$B$11)/VLOOKUP($B$11,ABONE2,4,FALSE))</f>
        <v>0.54162398167097359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4.0539096438814454E-2</v>
      </c>
      <c r="F29" s="17">
        <f>(SUMIFS(TARIMSALAG2,KAYNAK,A29,SEBEP,B29,SÜRE,"Uzun",BİLDİRİM,"Bildirimli",İL,$B$10,İLÇE,$B$11)/VLOOKUP($B$11,ABONE2,6,FALSE))</f>
        <v>0.22998548287880793</v>
      </c>
      <c r="G29" s="17">
        <f>(SUMIFS(TARIMSALOG2,KAYNAK,A29,SEBEP,B29,SÜRE,"Uzun",BİLDİRİM,"Bildirimli",İL,$B$10,İLÇE,$B$11)/VLOOKUP($B$11,ABONE2,7,FALSE))</f>
        <v>6.9905524886994854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2.8311256251892458</v>
      </c>
      <c r="I29" s="17">
        <f>(SUMIFS(TICARETHANEAG2,KAYNAK,A29,SEBEP,B29,SÜRE,"Uzun",BİLDİRİM,"Bildirimli",İL,$B$10,İLÇE,$B$11)/VLOOKUP($B$11,ABONE2,9,FALSE))</f>
        <v>3.6563296271715742E-2</v>
      </c>
      <c r="J29" s="17">
        <f>(SUMIFS(TICARETHANEOG2,KAYNAK,A29,SEBEP,B29,SÜRE,"Uzun",BİLDİRİM,"Bildirimli",İL,$B$10,İLÇE,$B$11)/VLOOKUP($B$11,ABONE2,10,FALSE))</f>
        <v>6.3921409597144541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0.27831349405426753</v>
      </c>
      <c r="L29" s="17">
        <f>(SUMIFS(SANAYIAG2,KAYNAK,A29,SEBEP,B29,SÜRE,"Uzun",BİLDİRİM,"Bildirimli",İL,$B$10,İLÇE,$B$11)/VLOOKUP($B$11,ABONE2,12,FALSE))</f>
        <v>1.9982789395228822</v>
      </c>
      <c r="M29" s="17">
        <f>(SUMIFS(SANAYIOG2,KAYNAK,A29,SEBEP,B29,SÜRE,"Uzun",BİLDİRİM,"Bildirimli",İL,$B$10,İLÇE,$B$11)/VLOOKUP($B$11,ABONE2,13,FALSE))</f>
        <v>145.1778383038594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113.67833524370536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0.18776879135435851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4.002127481908755E-2</v>
      </c>
      <c r="D33" s="17">
        <f t="shared" ref="D33:O33" si="14">SUM(D28:D32)</f>
        <v>0.54162398167097359</v>
      </c>
      <c r="E33" s="17">
        <f t="shared" si="14"/>
        <v>4.0539096438814454E-2</v>
      </c>
      <c r="F33" s="17">
        <f t="shared" si="14"/>
        <v>0.22998548287880793</v>
      </c>
      <c r="G33" s="17">
        <f t="shared" si="14"/>
        <v>6.9905524886994854</v>
      </c>
      <c r="H33" s="17">
        <f t="shared" si="14"/>
        <v>2.8311256251892458</v>
      </c>
      <c r="I33" s="17">
        <f t="shared" si="14"/>
        <v>3.6563296271715742E-2</v>
      </c>
      <c r="J33" s="17">
        <f t="shared" si="14"/>
        <v>6.3921409597144541</v>
      </c>
      <c r="K33" s="17">
        <f t="shared" si="14"/>
        <v>0.27831349405426753</v>
      </c>
      <c r="L33" s="17">
        <f t="shared" si="14"/>
        <v>1.9982789395228822</v>
      </c>
      <c r="M33" s="17">
        <f t="shared" si="14"/>
        <v>145.1778383038594</v>
      </c>
      <c r="N33" s="17">
        <f t="shared" si="14"/>
        <v>113.67833524370536</v>
      </c>
      <c r="O33" s="17">
        <f t="shared" si="14"/>
        <v>0.18776879135435851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3.1363919431890666E-2</v>
      </c>
      <c r="D15" s="17">
        <f t="shared" ref="D15:D24" si="1">(SUMIFS(MESKENOG2,KAYNAK,A15,SEBEP,B15,SÜRE,"Uzun",BİLDİRİM,"Bildirimsiz",İL,$B$10,İLÇE,$B$11)/VLOOKUP($B$11,ABONE2,4,FALSE))</f>
        <v>0.47944090417453433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3.1655595261493266E-2</v>
      </c>
      <c r="F15" s="17">
        <f t="shared" ref="F15:F24" si="3">(SUMIFS(TARIMSALAG2,KAYNAK,A15,SEBEP,B15,SÜRE,"Uzun",BİLDİRİM,"Bildirimsiz",İL,$B$10,İLÇE,$B$11)/VLOOKUP($B$11,ABONE2,6,FALSE))</f>
        <v>0.16044626220128594</v>
      </c>
      <c r="G15" s="17">
        <f t="shared" ref="G15:G24" si="4">(SUMIFS(TARIMSALOG2,KAYNAK,A15,SEBEP,B15,SÜRE,"Uzun",BİLDİRİM,"Bildirimsiz",İL,$B$10,İLÇE,$B$11)/VLOOKUP($B$11,ABONE2,7,FALSE))</f>
        <v>0.33815426732942827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0.22625405868319173</v>
      </c>
      <c r="I15" s="17">
        <f t="shared" ref="I15:I24" si="6">(SUMIFS(TICARETHANEAG2,KAYNAK,A15,SEBEP,B15,SÜRE,"Uzun",BİLDİRİM,"Bildirimsiz",İL,$B$10,İLÇE,$B$11)/VLOOKUP($B$11,ABONE2,9,FALSE))</f>
        <v>5.4835839772430596E-2</v>
      </c>
      <c r="J15" s="17">
        <f t="shared" ref="J15:J24" si="7">(SUMIFS(TICARETHANEOG2,KAYNAK,A15,SEBEP,B15,SÜRE,"Uzun",BİLDİRİM,"Bildirimsiz",İL,$B$10,İLÇE,$B$11)/VLOOKUP($B$11,ABONE2,10,FALSE))</f>
        <v>1.3330061607665589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0.10062179215568626</v>
      </c>
      <c r="L15" s="17">
        <f t="shared" ref="L15:L24" si="9">(SUMIFS(SANAYIAG2,KAYNAK,A15,SEBEP,B15,SÜRE,"Uzun",BİLDİRİM,"Bildirimsiz",İL,$B$10,İLÇE,$B$11)/VLOOKUP($B$11,ABONE2,12,FALSE))</f>
        <v>4.4264742496633271</v>
      </c>
      <c r="M15" s="17">
        <f t="shared" ref="M15:M24" si="10">(SUMIFS(SANAYIOG2,KAYNAK,A15,SEBEP,B15,SÜRE,"Uzun",BİLDİRİM,"Bildirimsiz",İL,$B$10,İLÇE,$B$11)/VLOOKUP($B$11,ABONE2,13,FALSE))</f>
        <v>68.233653435814347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40.641359733694991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0.12780218476218624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0.24447550614069635</v>
      </c>
      <c r="D17" s="17">
        <f t="shared" si="1"/>
        <v>18.31102300138188</v>
      </c>
      <c r="E17" s="17">
        <f t="shared" si="2"/>
        <v>0.25623592992536331</v>
      </c>
      <c r="F17" s="17">
        <f t="shared" si="3"/>
        <v>5.8361431285836032</v>
      </c>
      <c r="G17" s="17">
        <f t="shared" si="4"/>
        <v>12.715801333080382</v>
      </c>
      <c r="H17" s="17">
        <f t="shared" si="5"/>
        <v>8.383778203661608</v>
      </c>
      <c r="I17" s="17">
        <f t="shared" si="6"/>
        <v>0.73489709441581785</v>
      </c>
      <c r="J17" s="17">
        <f t="shared" si="7"/>
        <v>12.208325980027949</v>
      </c>
      <c r="K17" s="17">
        <f t="shared" si="8"/>
        <v>1.1458922959166049</v>
      </c>
      <c r="L17" s="17">
        <f t="shared" si="9"/>
        <v>54.777705767000747</v>
      </c>
      <c r="M17" s="17">
        <f t="shared" si="10"/>
        <v>153.5206039976801</v>
      </c>
      <c r="N17" s="17">
        <f t="shared" si="11"/>
        <v>110.8209723303593</v>
      </c>
      <c r="O17" s="23">
        <f t="shared" si="12"/>
        <v>0.98331804677520862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6.2887738960454506E-2</v>
      </c>
      <c r="D21" s="17">
        <f t="shared" si="1"/>
        <v>0</v>
      </c>
      <c r="E21" s="17">
        <f t="shared" si="2"/>
        <v>6.2846802170443625E-2</v>
      </c>
      <c r="F21" s="17">
        <f t="shared" si="3"/>
        <v>0.13430882249812376</v>
      </c>
      <c r="G21" s="17">
        <f t="shared" si="4"/>
        <v>0</v>
      </c>
      <c r="H21" s="17">
        <f t="shared" si="5"/>
        <v>8.4572359302177172E-2</v>
      </c>
      <c r="I21" s="17">
        <f t="shared" si="6"/>
        <v>6.7903429095146031E-2</v>
      </c>
      <c r="J21" s="17">
        <f t="shared" si="7"/>
        <v>0</v>
      </c>
      <c r="K21" s="17">
        <f t="shared" si="8"/>
        <v>6.5471027778870733E-2</v>
      </c>
      <c r="L21" s="17">
        <f t="shared" si="9"/>
        <v>0.68491128094876474</v>
      </c>
      <c r="M21" s="17">
        <f t="shared" si="10"/>
        <v>0</v>
      </c>
      <c r="N21" s="17">
        <f t="shared" si="11"/>
        <v>0.29617785122108747</v>
      </c>
      <c r="O21" s="23">
        <f t="shared" si="12"/>
        <v>6.4711765885493155E-2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3.4299498917254173E-4</v>
      </c>
      <c r="D22" s="17">
        <f t="shared" si="1"/>
        <v>0</v>
      </c>
      <c r="E22" s="17">
        <f t="shared" si="2"/>
        <v>3.4277171649524965E-4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1.1075857081370769E-4</v>
      </c>
      <c r="J22" s="17">
        <f t="shared" si="7"/>
        <v>0</v>
      </c>
      <c r="K22" s="17">
        <f t="shared" si="8"/>
        <v>1.0679103490239844E-4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2.8933631628129012E-4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0.33907015952221409</v>
      </c>
      <c r="D25" s="17">
        <f t="shared" ref="D25:O25" si="13">SUM(D15:D24)</f>
        <v>18.790463905556415</v>
      </c>
      <c r="E25" s="17">
        <f t="shared" si="13"/>
        <v>0.35108109907379548</v>
      </c>
      <c r="F25" s="17">
        <f t="shared" si="13"/>
        <v>6.1308982132830128</v>
      </c>
      <c r="G25" s="17">
        <f t="shared" si="13"/>
        <v>13.053955600409811</v>
      </c>
      <c r="H25" s="17">
        <f t="shared" si="13"/>
        <v>8.6946046216469774</v>
      </c>
      <c r="I25" s="17">
        <f t="shared" si="13"/>
        <v>0.85774712185420809</v>
      </c>
      <c r="J25" s="17">
        <f t="shared" si="13"/>
        <v>13.541332140794507</v>
      </c>
      <c r="K25" s="17">
        <f t="shared" si="13"/>
        <v>1.3120919068860644</v>
      </c>
      <c r="L25" s="17">
        <f t="shared" si="13"/>
        <v>59.889091297612843</v>
      </c>
      <c r="M25" s="17">
        <f t="shared" si="13"/>
        <v>221.75425743349444</v>
      </c>
      <c r="N25" s="17">
        <f t="shared" si="13"/>
        <v>151.75850991527537</v>
      </c>
      <c r="O25" s="17">
        <f t="shared" si="13"/>
        <v>1.1761213337391694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4.8292485846160013E-2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4.826104983995487E-2</v>
      </c>
      <c r="F29" s="17">
        <f>(SUMIFS(TARIMSALAG2,KAYNAK,A29,SEBEP,B29,SÜRE,"Uzun",BİLDİRİM,"Bildirimli",İL,$B$10,İLÇE,$B$11)/VLOOKUP($B$11,ABONE2,6,FALSE))</f>
        <v>3.0103469107800915E-2</v>
      </c>
      <c r="G29" s="17">
        <f>(SUMIFS(TARIMSALOG2,KAYNAK,A29,SEBEP,B29,SÜRE,"Uzun",BİLDİRİM,"Bildirimli",İL,$B$10,İLÇE,$B$11)/VLOOKUP($B$11,ABONE2,7,FALSE))</f>
        <v>1.0568475965969866E-2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2.2869383890165105E-2</v>
      </c>
      <c r="I29" s="17">
        <f>(SUMIFS(TICARETHANEAG2,KAYNAK,A29,SEBEP,B29,SÜRE,"Uzun",BİLDİRİM,"Bildirimli",İL,$B$10,İLÇE,$B$11)/VLOOKUP($B$11,ABONE2,9,FALSE))</f>
        <v>0.20397292745836401</v>
      </c>
      <c r="J29" s="17">
        <f>(SUMIFS(TICARETHANEOG2,KAYNAK,A29,SEBEP,B29,SÜRE,"Uzun",BİLDİRİM,"Bildirimli",İL,$B$10,İLÇE,$B$11)/VLOOKUP($B$11,ABONE2,10,FALSE))</f>
        <v>1.0235736965990858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0.23333223988549809</v>
      </c>
      <c r="L29" s="17">
        <f>(SUMIFS(SANAYIAG2,KAYNAK,A29,SEBEP,B29,SÜRE,"Uzun",BİLDİRİM,"Bildirimli",İL,$B$10,İLÇE,$B$11)/VLOOKUP($B$11,ABONE2,12,FALSE))</f>
        <v>9.3526663900206408</v>
      </c>
      <c r="M29" s="17">
        <f>(SUMIFS(SANAYIOG2,KAYNAK,A29,SEBEP,B29,SÜRE,"Uzun",BİLDİRİM,"Bildirimli",İL,$B$10,İLÇE,$B$11)/VLOOKUP($B$11,ABONE2,13,FALSE))</f>
        <v>7.0220146129084577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8.0298640300380519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9.0869836731959405E-2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1.8783024701305811E-2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1.8770797886497756E-2</v>
      </c>
      <c r="F31" s="17">
        <f>(SUMIFS(TARIMSALAG2,KAYNAK,A31,SEBEP,B31,SÜRE,"Uzun",BİLDİRİM,"Bildirimli",İL,$B$10,İLÇE,$B$11)/VLOOKUP($B$11,ABONE2,6,FALSE))</f>
        <v>9.1816775354955443E-2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5.781572029935006E-2</v>
      </c>
      <c r="I31" s="17">
        <f>(SUMIFS(TICARETHANEAG2,KAYNAK,A31,SEBEP,B31,SÜRE,"Uzun",BİLDİRİM,"Bildirimli",İL,$B$10,İLÇE,$B$11)/VLOOKUP($B$11,ABONE2,9,FALSE))</f>
        <v>1.6416225621096785E-2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1.5828172125991597E-2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2.0107418451736896E-2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6.7075510547465828E-2</v>
      </c>
      <c r="D33" s="17">
        <f t="shared" ref="D33:O33" si="14">SUM(D28:D32)</f>
        <v>0</v>
      </c>
      <c r="E33" s="17">
        <f t="shared" si="14"/>
        <v>6.7031847726452626E-2</v>
      </c>
      <c r="F33" s="17">
        <f t="shared" si="14"/>
        <v>0.12192024446275636</v>
      </c>
      <c r="G33" s="17">
        <f t="shared" si="14"/>
        <v>1.0568475965969866E-2</v>
      </c>
      <c r="H33" s="17">
        <f t="shared" si="14"/>
        <v>8.0685104189515161E-2</v>
      </c>
      <c r="I33" s="17">
        <f t="shared" si="14"/>
        <v>0.2203891530794608</v>
      </c>
      <c r="J33" s="17">
        <f t="shared" si="14"/>
        <v>1.0235736965990858</v>
      </c>
      <c r="K33" s="17">
        <f t="shared" si="14"/>
        <v>0.2491604120114897</v>
      </c>
      <c r="L33" s="17">
        <f t="shared" si="14"/>
        <v>9.3526663900206408</v>
      </c>
      <c r="M33" s="17">
        <f t="shared" si="14"/>
        <v>7.0220146129084577</v>
      </c>
      <c r="N33" s="17">
        <f t="shared" si="14"/>
        <v>8.0298640300380519</v>
      </c>
      <c r="O33" s="17">
        <f t="shared" si="14"/>
        <v>0.11097725518369631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0.26265549031253471</v>
      </c>
      <c r="D17" s="17">
        <f t="shared" si="1"/>
        <v>4.3934232038448231</v>
      </c>
      <c r="E17" s="17">
        <f t="shared" si="2"/>
        <v>0.26757893216418221</v>
      </c>
      <c r="F17" s="17">
        <f t="shared" si="3"/>
        <v>1.7712856003392972</v>
      </c>
      <c r="G17" s="17">
        <f t="shared" si="4"/>
        <v>4.0442524481579039</v>
      </c>
      <c r="H17" s="17">
        <f t="shared" si="5"/>
        <v>2.7850203490405194</v>
      </c>
      <c r="I17" s="17">
        <f t="shared" si="6"/>
        <v>0.42245908717740943</v>
      </c>
      <c r="J17" s="17">
        <f t="shared" si="7"/>
        <v>10.871477357134934</v>
      </c>
      <c r="K17" s="17">
        <f t="shared" si="8"/>
        <v>0.92948998872112121</v>
      </c>
      <c r="L17" s="17">
        <f t="shared" si="9"/>
        <v>0.11771526282599999</v>
      </c>
      <c r="M17" s="17">
        <f t="shared" si="10"/>
        <v>13.76555912648382</v>
      </c>
      <c r="N17" s="17">
        <f t="shared" si="11"/>
        <v>12.249132030521841</v>
      </c>
      <c r="O17" s="23">
        <f t="shared" si="12"/>
        <v>0.62799788802782641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0.3080848854972435</v>
      </c>
      <c r="H18" s="17">
        <f t="shared" si="5"/>
        <v>0.13740471150202946</v>
      </c>
      <c r="I18" s="17">
        <f t="shared" si="6"/>
        <v>0</v>
      </c>
      <c r="J18" s="17">
        <f t="shared" si="7"/>
        <v>5.8000230540958424E-2</v>
      </c>
      <c r="K18" s="17">
        <f t="shared" si="8"/>
        <v>2.8144183904316995E-3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1.3354138991950194E-2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1.810780995363288E-2</v>
      </c>
      <c r="D21" s="17">
        <f t="shared" si="1"/>
        <v>0</v>
      </c>
      <c r="E21" s="17">
        <f t="shared" si="2"/>
        <v>1.8086227343437847E-2</v>
      </c>
      <c r="F21" s="17">
        <f t="shared" si="3"/>
        <v>3.6917776401373441E-2</v>
      </c>
      <c r="G21" s="17">
        <f t="shared" si="4"/>
        <v>0</v>
      </c>
      <c r="H21" s="17">
        <f t="shared" si="5"/>
        <v>2.0452585622734821E-2</v>
      </c>
      <c r="I21" s="17">
        <f t="shared" si="6"/>
        <v>2.2003520447370618E-2</v>
      </c>
      <c r="J21" s="17">
        <f t="shared" si="7"/>
        <v>0</v>
      </c>
      <c r="K21" s="17">
        <f t="shared" si="8"/>
        <v>2.0935815853376148E-2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1.8790116828901644E-2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7.7860248598365109E-3</v>
      </c>
      <c r="D22" s="17">
        <f t="shared" si="1"/>
        <v>0</v>
      </c>
      <c r="E22" s="17">
        <f t="shared" si="2"/>
        <v>7.7767447348545847E-3</v>
      </c>
      <c r="F22" s="17">
        <f t="shared" si="3"/>
        <v>2.626439748048779E-2</v>
      </c>
      <c r="G22" s="17">
        <f t="shared" si="4"/>
        <v>0</v>
      </c>
      <c r="H22" s="17">
        <f t="shared" si="5"/>
        <v>1.4550574023175266E-2</v>
      </c>
      <c r="I22" s="17">
        <f t="shared" si="6"/>
        <v>3.7072775098565716E-3</v>
      </c>
      <c r="J22" s="17">
        <f t="shared" si="7"/>
        <v>0</v>
      </c>
      <c r="K22" s="17">
        <f t="shared" si="8"/>
        <v>3.5273846041756875E-3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7.664352044113267E-3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0.28854932512600412</v>
      </c>
      <c r="D25" s="17">
        <f t="shared" ref="D25:O25" si="13">SUM(D15:D24)</f>
        <v>4.3934232038448231</v>
      </c>
      <c r="E25" s="17">
        <f t="shared" si="13"/>
        <v>0.29344190424247463</v>
      </c>
      <c r="F25" s="17">
        <f t="shared" si="13"/>
        <v>1.8344677742211584</v>
      </c>
      <c r="G25" s="17">
        <f t="shared" si="13"/>
        <v>4.3523373336551474</v>
      </c>
      <c r="H25" s="17">
        <f t="shared" si="13"/>
        <v>2.9574282201884587</v>
      </c>
      <c r="I25" s="17">
        <f t="shared" si="13"/>
        <v>0.44816988513463663</v>
      </c>
      <c r="J25" s="17">
        <f t="shared" si="13"/>
        <v>10.929477587675892</v>
      </c>
      <c r="K25" s="17">
        <f t="shared" si="13"/>
        <v>0.95676760756910473</v>
      </c>
      <c r="L25" s="17">
        <f t="shared" si="13"/>
        <v>0.11771526282599999</v>
      </c>
      <c r="M25" s="17">
        <f t="shared" si="13"/>
        <v>13.76555912648382</v>
      </c>
      <c r="N25" s="17">
        <f t="shared" si="13"/>
        <v>12.249132030521841</v>
      </c>
      <c r="O25" s="17">
        <f t="shared" si="13"/>
        <v>0.66780649589279151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1.5137821274602444E-2</v>
      </c>
      <c r="D29" s="17">
        <f>(SUMIFS(MESKENOG2,KAYNAK,A29,SEBEP,B29,SÜRE,"Uzun",BİLDİRİM,"Bildirimli",İL,$B$10,İLÇE,$B$11)/VLOOKUP($B$11,ABONE2,4,FALSE))</f>
        <v>0.97826561162511982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1.6285768581337269E-2</v>
      </c>
      <c r="F29" s="17">
        <f>(SUMIFS(TARIMSALAG2,KAYNAK,A29,SEBEP,B29,SÜRE,"Uzun",BİLDİRİM,"Bildirimli",İL,$B$10,İLÇE,$B$11)/VLOOKUP($B$11,ABONE2,6,FALSE))</f>
        <v>0.10518939089706116</v>
      </c>
      <c r="G29" s="17">
        <f>(SUMIFS(TARIMSALOG2,KAYNAK,A29,SEBEP,B29,SÜRE,"Uzun",BİLDİRİM,"Bildirimli",İL,$B$10,İLÇE,$B$11)/VLOOKUP($B$11,ABONE2,7,FALSE))</f>
        <v>1.1788358606959961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0.58403171774407225</v>
      </c>
      <c r="I29" s="17">
        <f>(SUMIFS(TICARETHANEAG2,KAYNAK,A29,SEBEP,B29,SÜRE,"Uzun",BİLDİRİM,"Bildirimli",İL,$B$10,İLÇE,$B$11)/VLOOKUP($B$11,ABONE2,9,FALSE))</f>
        <v>7.1948898967852956E-3</v>
      </c>
      <c r="J29" s="17">
        <f>(SUMIFS(TICARETHANEOG2,KAYNAK,A29,SEBEP,B29,SÜRE,"Uzun",BİLDİRİM,"Bildirimli",İL,$B$10,İLÇE,$B$11)/VLOOKUP($B$11,ABONE2,10,FALSE))</f>
        <v>3.3840147315242226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0.17105258106129825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9.6393111296730172E-2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2.7873572093623279E-2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2.7840349719256623E-2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3.1418671864954957E-2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2.9894103995569948E-2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2.5569983266362221E-2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4.3011393368225723E-2</v>
      </c>
      <c r="D33" s="17">
        <f t="shared" ref="D33:O33" si="14">SUM(D28:D32)</f>
        <v>0.97826561162511982</v>
      </c>
      <c r="E33" s="17">
        <f t="shared" si="14"/>
        <v>4.4126118300593889E-2</v>
      </c>
      <c r="F33" s="17">
        <f t="shared" si="14"/>
        <v>0.10518939089706116</v>
      </c>
      <c r="G33" s="17">
        <f t="shared" si="14"/>
        <v>1.1788358606959961</v>
      </c>
      <c r="H33" s="17">
        <f t="shared" si="14"/>
        <v>0.58403171774407225</v>
      </c>
      <c r="I33" s="17">
        <f t="shared" si="14"/>
        <v>3.8613561761740252E-2</v>
      </c>
      <c r="J33" s="17">
        <f t="shared" si="14"/>
        <v>3.3840147315242226</v>
      </c>
      <c r="K33" s="17">
        <f t="shared" si="14"/>
        <v>0.20094668505686819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0.1219630945630924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0.86023194427544603</v>
      </c>
      <c r="D17" s="17">
        <f t="shared" si="1"/>
        <v>2.9902637751532346</v>
      </c>
      <c r="E17" s="17">
        <f t="shared" si="2"/>
        <v>0.86224140826684015</v>
      </c>
      <c r="F17" s="17">
        <f t="shared" si="3"/>
        <v>12.799531557533754</v>
      </c>
      <c r="G17" s="17">
        <f t="shared" si="4"/>
        <v>28.785531385693389</v>
      </c>
      <c r="H17" s="17">
        <f t="shared" si="5"/>
        <v>17.585090038415554</v>
      </c>
      <c r="I17" s="17">
        <f t="shared" si="6"/>
        <v>0.96760406158178425</v>
      </c>
      <c r="J17" s="17">
        <f t="shared" si="7"/>
        <v>16.928238132832686</v>
      </c>
      <c r="K17" s="17">
        <f t="shared" si="8"/>
        <v>1.7061423990689724</v>
      </c>
      <c r="L17" s="17">
        <f t="shared" si="9"/>
        <v>1.0528327713747525</v>
      </c>
      <c r="M17" s="17">
        <f t="shared" si="10"/>
        <v>456.86747367052214</v>
      </c>
      <c r="N17" s="17">
        <f t="shared" si="11"/>
        <v>244.15397458425335</v>
      </c>
      <c r="O17" s="23">
        <f t="shared" si="12"/>
        <v>4.3526660597275848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2.8777882813024992E-2</v>
      </c>
      <c r="D21" s="17">
        <f t="shared" si="1"/>
        <v>0</v>
      </c>
      <c r="E21" s="17">
        <f t="shared" si="2"/>
        <v>2.8750733866974968E-2</v>
      </c>
      <c r="F21" s="17">
        <f t="shared" si="3"/>
        <v>8.2154071929676331E-2</v>
      </c>
      <c r="G21" s="17">
        <f t="shared" si="4"/>
        <v>0</v>
      </c>
      <c r="H21" s="17">
        <f t="shared" si="5"/>
        <v>5.7560482545952606E-2</v>
      </c>
      <c r="I21" s="17">
        <f t="shared" si="6"/>
        <v>2.5070978290175686E-2</v>
      </c>
      <c r="J21" s="17">
        <f t="shared" si="7"/>
        <v>0</v>
      </c>
      <c r="K21" s="17">
        <f t="shared" si="8"/>
        <v>2.391088160836807E-2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3.3052585790628329E-2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0.88900982708847098</v>
      </c>
      <c r="D25" s="17">
        <f t="shared" ref="D25:O25" si="13">SUM(D15:D24)</f>
        <v>2.9902637751532346</v>
      </c>
      <c r="E25" s="17">
        <f t="shared" si="13"/>
        <v>0.89099214213381517</v>
      </c>
      <c r="F25" s="17">
        <f t="shared" si="13"/>
        <v>12.88168562946343</v>
      </c>
      <c r="G25" s="17">
        <f t="shared" si="13"/>
        <v>28.785531385693389</v>
      </c>
      <c r="H25" s="17">
        <f t="shared" si="13"/>
        <v>17.642650520961507</v>
      </c>
      <c r="I25" s="17">
        <f t="shared" si="13"/>
        <v>0.99267503987195993</v>
      </c>
      <c r="J25" s="17">
        <f t="shared" si="13"/>
        <v>16.928238132832686</v>
      </c>
      <c r="K25" s="17">
        <f t="shared" si="13"/>
        <v>1.7300532806773403</v>
      </c>
      <c r="L25" s="17">
        <f t="shared" si="13"/>
        <v>1.0528327713747525</v>
      </c>
      <c r="M25" s="17">
        <f t="shared" si="13"/>
        <v>456.86747367052214</v>
      </c>
      <c r="N25" s="17">
        <f t="shared" si="13"/>
        <v>244.15397458425335</v>
      </c>
      <c r="O25" s="17">
        <f t="shared" si="13"/>
        <v>4.3857186455182129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0.11941647877009062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0.11930382171464715</v>
      </c>
      <c r="F29" s="17">
        <f>(SUMIFS(TARIMSALAG2,KAYNAK,A29,SEBEP,B29,SÜRE,"Uzun",BİLDİRİM,"Bildirimli",İL,$B$10,İLÇE,$B$11)/VLOOKUP($B$11,ABONE2,6,FALSE))</f>
        <v>1.5104611980188472E-2</v>
      </c>
      <c r="G29" s="17">
        <f>(SUMIFS(TARIMSALOG2,KAYNAK,A29,SEBEP,B29,SÜRE,"Uzun",BİLDİRİM,"Bildirimli",İL,$B$10,İLÇE,$B$11)/VLOOKUP($B$11,ABONE2,7,FALSE))</f>
        <v>1.6828596474536189E-2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1.5620702853860415E-2</v>
      </c>
      <c r="I29" s="17">
        <f>(SUMIFS(TICARETHANEAG2,KAYNAK,A29,SEBEP,B29,SÜRE,"Uzun",BİLDİRİM,"Bildirimli",İL,$B$10,İLÇE,$B$11)/VLOOKUP($B$11,ABONE2,9,FALSE))</f>
        <v>0.17646168987539751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0.16829636746471074</v>
      </c>
      <c r="L29" s="17">
        <f>(SUMIFS(SANAYIAG2,KAYNAK,A29,SEBEP,B29,SÜRE,"Uzun",BİLDİRİM,"Bildirimli",İL,$B$10,İLÇE,$B$11)/VLOOKUP($B$11,ABONE2,12,FALSE))</f>
        <v>1.3950673542212382</v>
      </c>
      <c r="M29" s="17">
        <f>(SUMIFS(SANAYIOG2,KAYNAK,A29,SEBEP,B29,SÜRE,"Uzun",BİLDİRİM,"Bildirimli",İL,$B$10,İLÇE,$B$11)/VLOOKUP($B$11,ABONE2,13,FALSE))</f>
        <v>44.190279513699366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24.219180505942909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0.14622200541764796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0.10590717009753764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0.10580725767291732</v>
      </c>
      <c r="F31" s="17">
        <f>(SUMIFS(TARIMSALAG2,KAYNAK,A31,SEBEP,B31,SÜRE,"Uzun",BİLDİRİM,"Bildirimli",İL,$B$10,İLÇE,$B$11)/VLOOKUP($B$11,ABONE2,6,FALSE))</f>
        <v>1.9387427771618039E-3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1.3583620040335761E-3</v>
      </c>
      <c r="I31" s="17">
        <f>(SUMIFS(TICARETHANEAG2,KAYNAK,A31,SEBEP,B31,SÜRE,"Uzun",BİLDİRİM,"Bildirimli",İL,$B$10,İLÇE,$B$11)/VLOOKUP($B$11,ABONE2,9,FALSE))</f>
        <v>2.2887358132933449E-2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2.1828303000818276E-2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7.3510707486520832E-2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0.22532364886762826</v>
      </c>
      <c r="D33" s="17">
        <f t="shared" ref="D33:O33" si="14">SUM(D28:D32)</f>
        <v>0</v>
      </c>
      <c r="E33" s="17">
        <f t="shared" si="14"/>
        <v>0.22511107938756447</v>
      </c>
      <c r="F33" s="17">
        <f t="shared" si="14"/>
        <v>1.7043354757350276E-2</v>
      </c>
      <c r="G33" s="17">
        <f t="shared" si="14"/>
        <v>1.6828596474536189E-2</v>
      </c>
      <c r="H33" s="17">
        <f t="shared" si="14"/>
        <v>1.6979064857893991E-2</v>
      </c>
      <c r="I33" s="17">
        <f t="shared" si="14"/>
        <v>0.19934904800833095</v>
      </c>
      <c r="J33" s="17">
        <f t="shared" si="14"/>
        <v>0</v>
      </c>
      <c r="K33" s="17">
        <f t="shared" si="14"/>
        <v>0.19012467046552903</v>
      </c>
      <c r="L33" s="17">
        <f t="shared" si="14"/>
        <v>1.3950673542212382</v>
      </c>
      <c r="M33" s="17">
        <f t="shared" si="14"/>
        <v>44.190279513699366</v>
      </c>
      <c r="N33" s="17">
        <f t="shared" si="14"/>
        <v>24.219180505942909</v>
      </c>
      <c r="O33" s="17">
        <f t="shared" si="14"/>
        <v>0.21973271290416879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8.9160265013841125E-2</v>
      </c>
      <c r="D17" s="17">
        <f t="shared" si="1"/>
        <v>0.60807381556882223</v>
      </c>
      <c r="E17" s="17">
        <f t="shared" si="2"/>
        <v>8.9367030939151923E-2</v>
      </c>
      <c r="F17" s="17">
        <f t="shared" si="3"/>
        <v>0.22092750577827061</v>
      </c>
      <c r="G17" s="17">
        <f t="shared" si="4"/>
        <v>3.609143390136035</v>
      </c>
      <c r="H17" s="17">
        <f t="shared" si="5"/>
        <v>0.56342694049286146</v>
      </c>
      <c r="I17" s="17">
        <f t="shared" si="6"/>
        <v>0.26232566578492</v>
      </c>
      <c r="J17" s="17">
        <f t="shared" si="7"/>
        <v>5.6772426027053173</v>
      </c>
      <c r="K17" s="17">
        <f t="shared" si="8"/>
        <v>0.58560428888464522</v>
      </c>
      <c r="L17" s="17">
        <f t="shared" si="9"/>
        <v>0</v>
      </c>
      <c r="M17" s="17">
        <f t="shared" si="10"/>
        <v>24.595316269460472</v>
      </c>
      <c r="N17" s="17">
        <f t="shared" si="11"/>
        <v>9.4597370267155654</v>
      </c>
      <c r="O17" s="23">
        <f t="shared" si="12"/>
        <v>0.23953097250600486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1.7987883970416386E-2</v>
      </c>
      <c r="D21" s="17">
        <f t="shared" si="1"/>
        <v>0</v>
      </c>
      <c r="E21" s="17">
        <f t="shared" si="2"/>
        <v>1.7980716530927577E-2</v>
      </c>
      <c r="F21" s="17">
        <f t="shared" si="3"/>
        <v>4.5272435228100705E-2</v>
      </c>
      <c r="G21" s="17">
        <f t="shared" si="4"/>
        <v>0</v>
      </c>
      <c r="H21" s="17">
        <f t="shared" si="5"/>
        <v>4.0696049306128516E-2</v>
      </c>
      <c r="I21" s="17">
        <f t="shared" si="6"/>
        <v>1.2164913215207197E-2</v>
      </c>
      <c r="J21" s="17">
        <f t="shared" si="7"/>
        <v>0</v>
      </c>
      <c r="K21" s="17">
        <f t="shared" si="8"/>
        <v>1.1438649739672438E-2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2.0175215561942066E-2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0.10714814898425751</v>
      </c>
      <c r="D25" s="17">
        <f t="shared" ref="D25:O25" si="13">SUM(D15:D24)</f>
        <v>0.60807381556882223</v>
      </c>
      <c r="E25" s="17">
        <f t="shared" si="13"/>
        <v>0.1073477474700795</v>
      </c>
      <c r="F25" s="17">
        <f t="shared" si="13"/>
        <v>0.26619994100637134</v>
      </c>
      <c r="G25" s="17">
        <f t="shared" si="13"/>
        <v>3.609143390136035</v>
      </c>
      <c r="H25" s="17">
        <f t="shared" si="13"/>
        <v>0.60412298979898993</v>
      </c>
      <c r="I25" s="17">
        <f t="shared" si="13"/>
        <v>0.27449057900012719</v>
      </c>
      <c r="J25" s="17">
        <f t="shared" si="13"/>
        <v>5.6772426027053173</v>
      </c>
      <c r="K25" s="17">
        <f t="shared" si="13"/>
        <v>0.59704293862431768</v>
      </c>
      <c r="L25" s="17">
        <f t="shared" si="13"/>
        <v>0</v>
      </c>
      <c r="M25" s="17">
        <f t="shared" si="13"/>
        <v>24.595316269460472</v>
      </c>
      <c r="N25" s="17">
        <f t="shared" si="13"/>
        <v>9.4597370267155654</v>
      </c>
      <c r="O25" s="17">
        <f t="shared" si="13"/>
        <v>0.25970618806794693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0.22473613918685462</v>
      </c>
      <c r="D29" s="17">
        <f>(SUMIFS(MESKENOG2,KAYNAK,A29,SEBEP,B29,SÜRE,"Uzun",BİLDİRİM,"Bildirimli",İL,$B$10,İLÇE,$B$11)/VLOOKUP($B$11,ABONE2,4,FALSE))</f>
        <v>1.5425457489694054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0.2252612326693022</v>
      </c>
      <c r="F29" s="17">
        <f>(SUMIFS(TARIMSALAG2,KAYNAK,A29,SEBEP,B29,SÜRE,"Uzun",BİLDİRİM,"Bildirimli",İL,$B$10,İLÇE,$B$11)/VLOOKUP($B$11,ABONE2,6,FALSE))</f>
        <v>0.63166689419583366</v>
      </c>
      <c r="G29" s="17">
        <f>(SUMIFS(TARIMSALOG2,KAYNAK,A29,SEBEP,B29,SÜRE,"Uzun",BİLDİRİM,"Bildirimli",İL,$B$10,İLÇE,$B$11)/VLOOKUP($B$11,ABONE2,7,FALSE))</f>
        <v>18.154853616308937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2.4030066646129655</v>
      </c>
      <c r="I29" s="17">
        <f>(SUMIFS(TICARETHANEAG2,KAYNAK,A29,SEBEP,B29,SÜRE,"Uzun",BİLDİRİM,"Bildirimli",İL,$B$10,İLÇE,$B$11)/VLOOKUP($B$11,ABONE2,9,FALSE))</f>
        <v>0.75088604667816217</v>
      </c>
      <c r="J29" s="17">
        <f>(SUMIFS(TICARETHANEOG2,KAYNAK,A29,SEBEP,B29,SÜRE,"Uzun",BİLDİRİM,"Bildirimli",İL,$B$10,İLÇE,$B$11)/VLOOKUP($B$11,ABONE2,10,FALSE))</f>
        <v>3.8665290217331623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0.93689458250234126</v>
      </c>
      <c r="L29" s="17">
        <f>(SUMIFS(SANAYIAG2,KAYNAK,A29,SEBEP,B29,SÜRE,"Uzun",BİLDİRİM,"Bildirimli",İL,$B$10,İLÇE,$B$11)/VLOOKUP($B$11,ABONE2,12,FALSE))</f>
        <v>0.33652733037669169</v>
      </c>
      <c r="M29" s="17">
        <f>(SUMIFS(SANAYIOG2,KAYNAK,A29,SEBEP,B29,SÜRE,"Uzun",BİLDİRİM,"Bildirimli",İL,$B$10,İLÇE,$B$11)/VLOOKUP($B$11,ABONE2,13,FALSE))</f>
        <v>130.26510992361247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50.309059097005843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0.69487505582114917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0.22473613918685462</v>
      </c>
      <c r="D33" s="17">
        <f t="shared" ref="D33:O33" si="14">SUM(D28:D32)</f>
        <v>1.5425457489694054</v>
      </c>
      <c r="E33" s="17">
        <f t="shared" si="14"/>
        <v>0.2252612326693022</v>
      </c>
      <c r="F33" s="17">
        <f t="shared" si="14"/>
        <v>0.63166689419583366</v>
      </c>
      <c r="G33" s="17">
        <f t="shared" si="14"/>
        <v>18.154853616308937</v>
      </c>
      <c r="H33" s="17">
        <f t="shared" si="14"/>
        <v>2.4030066646129655</v>
      </c>
      <c r="I33" s="17">
        <f t="shared" si="14"/>
        <v>0.75088604667816217</v>
      </c>
      <c r="J33" s="17">
        <f t="shared" si="14"/>
        <v>3.8665290217331623</v>
      </c>
      <c r="K33" s="17">
        <f t="shared" si="14"/>
        <v>0.93689458250234126</v>
      </c>
      <c r="L33" s="17">
        <f t="shared" si="14"/>
        <v>0.33652733037669169</v>
      </c>
      <c r="M33" s="17">
        <f t="shared" si="14"/>
        <v>130.26510992361247</v>
      </c>
      <c r="N33" s="17">
        <f t="shared" si="14"/>
        <v>50.309059097005843</v>
      </c>
      <c r="O33" s="17">
        <f t="shared" si="14"/>
        <v>0.69487505582114917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4.2634820303560562E-2</v>
      </c>
      <c r="D15" s="17">
        <f t="shared" ref="D15:D24" si="1">(SUMIFS(MESKENOG2,KAYNAK,A15,SEBEP,B15,SÜRE,"Uzun",BİLDİRİM,"Bildirimsiz",İL,$B$10,İLÇE,$B$11)/VLOOKUP($B$11,ABONE2,4,FALSE))</f>
        <v>0.14847901886940934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4.2639530744582405E-2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8.4149474654217793E-2</v>
      </c>
      <c r="J15" s="17">
        <f t="shared" ref="J15:J24" si="7">(SUMIFS(TICARETHANEOG2,KAYNAK,A15,SEBEP,B15,SÜRE,"Uzun",BİLDİRİM,"Bildirimsiz",İL,$B$10,İLÇE,$B$11)/VLOOKUP($B$11,ABONE2,10,FALSE))</f>
        <v>17.134110623488095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0.19153854989561783</v>
      </c>
      <c r="L15" s="17">
        <f t="shared" ref="L15:L24" si="9">(SUMIFS(SANAYIAG2,KAYNAK,A15,SEBEP,B15,SÜRE,"Uzun",BİLDİRİM,"Bildirimsiz",İL,$B$10,İLÇE,$B$11)/VLOOKUP($B$11,ABONE2,12,FALSE))</f>
        <v>0.34425648098191369</v>
      </c>
      <c r="M15" s="17">
        <f t="shared" ref="M15:M24" si="10">(SUMIFS(SANAYIOG2,KAYNAK,A15,SEBEP,B15,SÜRE,"Uzun",BİLDİRİM,"Bildirimsiz",İL,$B$10,İLÇE,$B$11)/VLOOKUP($B$11,ABONE2,13,FALSE))</f>
        <v>1.4365898654351086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0.46741171550359745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8.7463270130191451E-2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0.10243324195689243</v>
      </c>
      <c r="D17" s="17">
        <f t="shared" si="1"/>
        <v>2.355389999361869</v>
      </c>
      <c r="E17" s="17">
        <f t="shared" si="2"/>
        <v>0.10253350649736138</v>
      </c>
      <c r="F17" s="17">
        <f t="shared" si="3"/>
        <v>15.652749717359198</v>
      </c>
      <c r="G17" s="17">
        <f t="shared" si="4"/>
        <v>0</v>
      </c>
      <c r="H17" s="17">
        <f t="shared" si="5"/>
        <v>8.5378634821959256</v>
      </c>
      <c r="I17" s="17">
        <f t="shared" si="6"/>
        <v>0.21152286734533859</v>
      </c>
      <c r="J17" s="17">
        <f t="shared" si="7"/>
        <v>85.551326151202318</v>
      </c>
      <c r="K17" s="17">
        <f t="shared" si="8"/>
        <v>0.74903509250153499</v>
      </c>
      <c r="L17" s="17">
        <f t="shared" si="9"/>
        <v>14.171182681398847</v>
      </c>
      <c r="M17" s="17">
        <f t="shared" si="10"/>
        <v>12.032815884594521</v>
      </c>
      <c r="N17" s="17">
        <f t="shared" si="11"/>
        <v>13.930092307249339</v>
      </c>
      <c r="O17" s="23">
        <f t="shared" si="12"/>
        <v>0.30704679347051328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4.8007330747783733E-3</v>
      </c>
      <c r="D18" s="17">
        <f t="shared" si="1"/>
        <v>0</v>
      </c>
      <c r="E18" s="17">
        <f t="shared" si="2"/>
        <v>4.8005194251847559E-3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7.8335806295318049E-3</v>
      </c>
      <c r="J18" s="17">
        <f t="shared" si="7"/>
        <v>7.9575605136234389</v>
      </c>
      <c r="K18" s="17">
        <f t="shared" si="8"/>
        <v>5.7904886734194479E-2</v>
      </c>
      <c r="L18" s="17">
        <f t="shared" si="9"/>
        <v>0.42462986873153724</v>
      </c>
      <c r="M18" s="17">
        <f t="shared" si="10"/>
        <v>0</v>
      </c>
      <c r="N18" s="17">
        <f t="shared" si="11"/>
        <v>0.37675493255102083</v>
      </c>
      <c r="O18" s="23">
        <f t="shared" si="12"/>
        <v>2.0962438461015694E-2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3.0542275037938323E-2</v>
      </c>
      <c r="D21" s="17">
        <f t="shared" si="1"/>
        <v>0</v>
      </c>
      <c r="E21" s="17">
        <f t="shared" si="2"/>
        <v>3.0540915798724571E-2</v>
      </c>
      <c r="F21" s="17">
        <f t="shared" si="3"/>
        <v>0.11335712908040278</v>
      </c>
      <c r="G21" s="17">
        <f t="shared" si="4"/>
        <v>0</v>
      </c>
      <c r="H21" s="17">
        <f t="shared" si="5"/>
        <v>6.1831161316583332E-2</v>
      </c>
      <c r="I21" s="17">
        <f t="shared" si="6"/>
        <v>5.4456021700260961E-2</v>
      </c>
      <c r="J21" s="17">
        <f t="shared" si="7"/>
        <v>0</v>
      </c>
      <c r="K21" s="17">
        <f t="shared" si="8"/>
        <v>5.411303078311646E-2</v>
      </c>
      <c r="L21" s="17">
        <f t="shared" si="9"/>
        <v>1.8153154859357423</v>
      </c>
      <c r="M21" s="17">
        <f t="shared" si="10"/>
        <v>0</v>
      </c>
      <c r="N21" s="17">
        <f t="shared" si="11"/>
        <v>1.6106475635018107</v>
      </c>
      <c r="O21" s="23">
        <f t="shared" si="12"/>
        <v>3.8841022111760902E-2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2.0859617738724777E-3</v>
      </c>
      <c r="D22" s="17">
        <f t="shared" si="1"/>
        <v>0</v>
      </c>
      <c r="E22" s="17">
        <f t="shared" si="2"/>
        <v>2.0858689411991449E-3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7.6525822912585598E-4</v>
      </c>
      <c r="J22" s="17">
        <f t="shared" si="7"/>
        <v>0</v>
      </c>
      <c r="K22" s="17">
        <f t="shared" si="8"/>
        <v>7.6043825488489899E-4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1.6881103647018751E-3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0.18249703214704219</v>
      </c>
      <c r="D25" s="17">
        <f t="shared" ref="D25:O25" si="13">SUM(D15:D24)</f>
        <v>2.5038690182312782</v>
      </c>
      <c r="E25" s="17">
        <f t="shared" si="13"/>
        <v>0.18260034140705225</v>
      </c>
      <c r="F25" s="17">
        <f t="shared" si="13"/>
        <v>15.7661068464396</v>
      </c>
      <c r="G25" s="17">
        <f t="shared" si="13"/>
        <v>0</v>
      </c>
      <c r="H25" s="17">
        <f t="shared" si="13"/>
        <v>8.5996946435125086</v>
      </c>
      <c r="I25" s="17">
        <f t="shared" si="13"/>
        <v>0.35872720255847507</v>
      </c>
      <c r="J25" s="17">
        <f t="shared" si="13"/>
        <v>110.64299728831385</v>
      </c>
      <c r="K25" s="17">
        <f t="shared" si="13"/>
        <v>1.0533519981693487</v>
      </c>
      <c r="L25" s="17">
        <f t="shared" si="13"/>
        <v>16.755384517048039</v>
      </c>
      <c r="M25" s="17">
        <f t="shared" si="13"/>
        <v>13.46940575002963</v>
      </c>
      <c r="N25" s="17">
        <f t="shared" si="13"/>
        <v>16.384906518805771</v>
      </c>
      <c r="O25" s="17">
        <f t="shared" si="13"/>
        <v>0.45600163453818321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5.1147668170582227E-10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5.1145391918528863E-10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1.0605421354980041E-3</v>
      </c>
      <c r="J29" s="17">
        <f>(SUMIFS(TICARETHANEOG2,KAYNAK,A29,SEBEP,B29,SÜRE,"Uzun",BİLDİRİM,"Bildirimli",İL,$B$10,İLÇE,$B$11)/VLOOKUP($B$11,ABONE2,10,FALSE))</f>
        <v>7.0561441195869573E-2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1.4982931199950956E-3</v>
      </c>
      <c r="L29" s="17">
        <f>(SUMIFS(SANAYIAG2,KAYNAK,A29,SEBEP,B29,SÜRE,"Uzun",BİLDİRİM,"Bildirimli",İL,$B$10,İLÇE,$B$11)/VLOOKUP($B$11,ABONE2,12,FALSE))</f>
        <v>2.424964740696501E-3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2.1515618532650326E-3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4.4936947360275985E-4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1.8678849632074626E-2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1.8678018357231603E-2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3.1102585337808401E-2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3.0906685895698977E-2</v>
      </c>
      <c r="L31" s="17">
        <f>(SUMIFS(SANAYIAG2,KAYNAK,A31,SEBEP,B31,SÜRE,"Uzun",BİLDİRİM,"Bildirimli",İL,$B$10,İLÇE,$B$11)/VLOOKUP($B$11,ABONE2,12,FALSE))</f>
        <v>0.12794461642592733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0.11351948810339632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2.2406273027063241E-2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1.8678850143551307E-2</v>
      </c>
      <c r="D33" s="17">
        <f t="shared" ref="D33:O33" si="14">SUM(D28:D32)</f>
        <v>0</v>
      </c>
      <c r="E33" s="17">
        <f t="shared" si="14"/>
        <v>1.8678018868685524E-2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3.2163127473306408E-2</v>
      </c>
      <c r="J33" s="17">
        <f t="shared" si="14"/>
        <v>7.0561441195869573E-2</v>
      </c>
      <c r="K33" s="17">
        <f t="shared" si="14"/>
        <v>3.2404979015694071E-2</v>
      </c>
      <c r="L33" s="17">
        <f t="shared" si="14"/>
        <v>0.13036958116662384</v>
      </c>
      <c r="M33" s="17">
        <f t="shared" si="14"/>
        <v>0</v>
      </c>
      <c r="N33" s="17">
        <f t="shared" si="14"/>
        <v>0.11567104995666136</v>
      </c>
      <c r="O33" s="17">
        <f t="shared" si="14"/>
        <v>2.2855642500666001E-2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0.16616281889346032</v>
      </c>
      <c r="D17" s="17">
        <f t="shared" si="1"/>
        <v>4.2839708572906332</v>
      </c>
      <c r="E17" s="17">
        <f t="shared" si="2"/>
        <v>0.1688091141723308</v>
      </c>
      <c r="F17" s="17">
        <f t="shared" si="3"/>
        <v>6.623327611178695</v>
      </c>
      <c r="G17" s="17">
        <f t="shared" si="4"/>
        <v>17.16773651354335</v>
      </c>
      <c r="H17" s="17">
        <f t="shared" si="5"/>
        <v>11.611632696650329</v>
      </c>
      <c r="I17" s="17">
        <f t="shared" si="6"/>
        <v>0.19006988818914339</v>
      </c>
      <c r="J17" s="17">
        <f t="shared" si="7"/>
        <v>11.687837928261896</v>
      </c>
      <c r="K17" s="17">
        <f t="shared" si="8"/>
        <v>0.603768510599754</v>
      </c>
      <c r="L17" s="17">
        <f t="shared" si="9"/>
        <v>6.9121508747244977</v>
      </c>
      <c r="M17" s="17">
        <f t="shared" si="10"/>
        <v>271.33334051785596</v>
      </c>
      <c r="N17" s="17">
        <f t="shared" si="11"/>
        <v>169.0904805225118</v>
      </c>
      <c r="O17" s="23">
        <f t="shared" si="12"/>
        <v>0.82952733092537356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5.0038910276687568E-2</v>
      </c>
      <c r="D21" s="17">
        <f t="shared" si="1"/>
        <v>0</v>
      </c>
      <c r="E21" s="17">
        <f t="shared" si="2"/>
        <v>5.0006752941816619E-2</v>
      </c>
      <c r="F21" s="17">
        <f t="shared" si="3"/>
        <v>0.82478631656635881</v>
      </c>
      <c r="G21" s="17">
        <f t="shared" si="4"/>
        <v>0</v>
      </c>
      <c r="H21" s="17">
        <f t="shared" si="5"/>
        <v>0.43459983807796015</v>
      </c>
      <c r="I21" s="17">
        <f t="shared" si="6"/>
        <v>0.10794138277270773</v>
      </c>
      <c r="J21" s="17">
        <f t="shared" si="7"/>
        <v>0</v>
      </c>
      <c r="K21" s="17">
        <f t="shared" si="8"/>
        <v>0.10405756800113378</v>
      </c>
      <c r="L21" s="17">
        <f t="shared" si="9"/>
        <v>0.86630321273832867</v>
      </c>
      <c r="M21" s="17">
        <f t="shared" si="10"/>
        <v>0</v>
      </c>
      <c r="N21" s="17">
        <f t="shared" si="11"/>
        <v>0.33497057559215371</v>
      </c>
      <c r="O21" s="23">
        <f t="shared" si="12"/>
        <v>7.4621196154745453E-2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3.6203128202648302E-4</v>
      </c>
      <c r="J22" s="17">
        <f t="shared" si="7"/>
        <v>0</v>
      </c>
      <c r="K22" s="17">
        <f t="shared" si="8"/>
        <v>3.4900511537205853E-4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6.0640190018060032E-5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0.2162017291701479</v>
      </c>
      <c r="D25" s="17">
        <f t="shared" ref="D25:O25" si="13">SUM(D15:D24)</f>
        <v>4.2839708572906332</v>
      </c>
      <c r="E25" s="17">
        <f t="shared" si="13"/>
        <v>0.21881586711414741</v>
      </c>
      <c r="F25" s="17">
        <f t="shared" si="13"/>
        <v>7.4481139277450534</v>
      </c>
      <c r="G25" s="17">
        <f t="shared" si="13"/>
        <v>17.16773651354335</v>
      </c>
      <c r="H25" s="17">
        <f t="shared" si="13"/>
        <v>12.046232534728288</v>
      </c>
      <c r="I25" s="17">
        <f t="shared" si="13"/>
        <v>0.29837330224387759</v>
      </c>
      <c r="J25" s="17">
        <f t="shared" si="13"/>
        <v>11.687837928261896</v>
      </c>
      <c r="K25" s="17">
        <f t="shared" si="13"/>
        <v>0.70817508371625981</v>
      </c>
      <c r="L25" s="17">
        <f t="shared" si="13"/>
        <v>7.7784540874628263</v>
      </c>
      <c r="M25" s="17">
        <f t="shared" si="13"/>
        <v>271.33334051785596</v>
      </c>
      <c r="N25" s="17">
        <f t="shared" si="13"/>
        <v>169.42545109810396</v>
      </c>
      <c r="O25" s="17">
        <f t="shared" si="13"/>
        <v>0.90420916727013712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8.7822303894388651E-2</v>
      </c>
      <c r="D29" s="17">
        <f>(SUMIFS(MESKENOG2,KAYNAK,A29,SEBEP,B29,SÜRE,"Uzun",BİLDİRİM,"Bildirimli",İL,$B$10,İLÇE,$B$11)/VLOOKUP($B$11,ABONE2,4,FALSE))</f>
        <v>0.3566657837557155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8.7995075238967657E-2</v>
      </c>
      <c r="F29" s="17">
        <f>(SUMIFS(TARIMSALAG2,KAYNAK,A29,SEBEP,B29,SÜRE,"Uzun",BİLDİRİM,"Bildirimli",İL,$B$10,İLÇE,$B$11)/VLOOKUP($B$11,ABONE2,6,FALSE))</f>
        <v>1.7282758492269672</v>
      </c>
      <c r="G29" s="17">
        <f>(SUMIFS(TARIMSALOG2,KAYNAK,A29,SEBEP,B29,SÜRE,"Uzun",BİLDİRİM,"Bildirimli",İL,$B$10,İLÇE,$B$11)/VLOOKUP($B$11,ABONE2,7,FALSE))</f>
        <v>3.5532778811404988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2.5916402161711187</v>
      </c>
      <c r="I29" s="17">
        <f>(SUMIFS(TICARETHANEAG2,KAYNAK,A29,SEBEP,B29,SÜRE,"Uzun",BİLDİRİM,"Bildirimli",İL,$B$10,İLÇE,$B$11)/VLOOKUP($B$11,ABONE2,9,FALSE))</f>
        <v>9.7311692467098268E-2</v>
      </c>
      <c r="J29" s="17">
        <f>(SUMIFS(TICARETHANEOG2,KAYNAK,A29,SEBEP,B29,SÜRE,"Uzun",BİLDİRİM,"Bildirimli",İL,$B$10,İLÇE,$B$11)/VLOOKUP($B$11,ABONE2,10,FALSE))</f>
        <v>7.8383376606928747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0.37583981792052351</v>
      </c>
      <c r="L29" s="17">
        <f>(SUMIFS(SANAYIAG2,KAYNAK,A29,SEBEP,B29,SÜRE,"Uzun",BİLDİRİM,"Bildirimli",İL,$B$10,İLÇE,$B$11)/VLOOKUP($B$11,ABONE2,12,FALSE))</f>
        <v>4.1373117176624978</v>
      </c>
      <c r="M29" s="17">
        <f>(SUMIFS(SANAYIOG2,KAYNAK,A29,SEBEP,B29,SÜRE,"Uzun",BİLDİRİM,"Bildirimli",İL,$B$10,İLÇE,$B$11)/VLOOKUP($B$11,ABONE2,13,FALSE))</f>
        <v>140.68421784775438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87.886080810785529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0.30792874008342691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8.7822303894388651E-2</v>
      </c>
      <c r="D33" s="17">
        <f t="shared" ref="D33:O33" si="14">SUM(D28:D32)</f>
        <v>0.3566657837557155</v>
      </c>
      <c r="E33" s="17">
        <f t="shared" si="14"/>
        <v>8.7995075238967657E-2</v>
      </c>
      <c r="F33" s="17">
        <f t="shared" si="14"/>
        <v>1.7282758492269672</v>
      </c>
      <c r="G33" s="17">
        <f t="shared" si="14"/>
        <v>3.5532778811404988</v>
      </c>
      <c r="H33" s="17">
        <f t="shared" si="14"/>
        <v>2.5916402161711187</v>
      </c>
      <c r="I33" s="17">
        <f t="shared" si="14"/>
        <v>9.7311692467098268E-2</v>
      </c>
      <c r="J33" s="17">
        <f t="shared" si="14"/>
        <v>7.8383376606928747</v>
      </c>
      <c r="K33" s="17">
        <f t="shared" si="14"/>
        <v>0.37583981792052351</v>
      </c>
      <c r="L33" s="17">
        <f t="shared" si="14"/>
        <v>4.1373117176624978</v>
      </c>
      <c r="M33" s="17">
        <f t="shared" si="14"/>
        <v>140.68421784775438</v>
      </c>
      <c r="N33" s="17">
        <f t="shared" si="14"/>
        <v>87.886080810785529</v>
      </c>
      <c r="O33" s="17">
        <f t="shared" si="14"/>
        <v>0.30792874008342691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0.18238139325671385</v>
      </c>
      <c r="D17" s="17">
        <f t="shared" si="1"/>
        <v>7.1674215137120267</v>
      </c>
      <c r="E17" s="17">
        <f t="shared" si="2"/>
        <v>0.18732211481751254</v>
      </c>
      <c r="F17" s="17">
        <f t="shared" si="3"/>
        <v>3.3185195525479085</v>
      </c>
      <c r="G17" s="17">
        <f t="shared" si="4"/>
        <v>9.8029674530835091</v>
      </c>
      <c r="H17" s="17">
        <f t="shared" si="5"/>
        <v>6.5193213617553765</v>
      </c>
      <c r="I17" s="17">
        <f t="shared" si="6"/>
        <v>0.52371903221623062</v>
      </c>
      <c r="J17" s="17">
        <f t="shared" si="7"/>
        <v>47.650652857970854</v>
      </c>
      <c r="K17" s="17">
        <f t="shared" si="8"/>
        <v>2.804007266337575</v>
      </c>
      <c r="L17" s="17">
        <f t="shared" si="9"/>
        <v>25.826739169160096</v>
      </c>
      <c r="M17" s="17">
        <f t="shared" si="10"/>
        <v>113.85503004586322</v>
      </c>
      <c r="N17" s="17">
        <f t="shared" si="11"/>
        <v>77.831144856320094</v>
      </c>
      <c r="O17" s="23">
        <f t="shared" si="12"/>
        <v>0.79644692514077131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0.14172512358403735</v>
      </c>
      <c r="D18" s="17">
        <f t="shared" si="1"/>
        <v>0.14338992908046108</v>
      </c>
      <c r="E18" s="17">
        <f t="shared" si="2"/>
        <v>0.14172630114927232</v>
      </c>
      <c r="F18" s="17">
        <f t="shared" si="3"/>
        <v>6.7859346577757232E-2</v>
      </c>
      <c r="G18" s="17">
        <f t="shared" si="4"/>
        <v>0.32089452955747066</v>
      </c>
      <c r="H18" s="17">
        <f t="shared" si="5"/>
        <v>0.19276056930293517</v>
      </c>
      <c r="I18" s="17">
        <f t="shared" si="6"/>
        <v>0.59714015801242837</v>
      </c>
      <c r="J18" s="17">
        <f t="shared" si="7"/>
        <v>4.62659182843817</v>
      </c>
      <c r="K18" s="17">
        <f t="shared" si="8"/>
        <v>0.79210958394633146</v>
      </c>
      <c r="L18" s="17">
        <f t="shared" si="9"/>
        <v>37.596597022702859</v>
      </c>
      <c r="M18" s="17">
        <f t="shared" si="10"/>
        <v>53.915503451063408</v>
      </c>
      <c r="N18" s="17">
        <f t="shared" si="11"/>
        <v>47.23730482038048</v>
      </c>
      <c r="O18" s="23">
        <f t="shared" si="12"/>
        <v>0.34306163473653606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0.13598084702865831</v>
      </c>
      <c r="D21" s="17">
        <f t="shared" si="1"/>
        <v>0</v>
      </c>
      <c r="E21" s="17">
        <f t="shared" si="2"/>
        <v>0.13588466382982417</v>
      </c>
      <c r="F21" s="17">
        <f t="shared" si="3"/>
        <v>0.34452987519460526</v>
      </c>
      <c r="G21" s="17">
        <f t="shared" si="4"/>
        <v>0</v>
      </c>
      <c r="H21" s="17">
        <f t="shared" si="5"/>
        <v>0.17446576722978849</v>
      </c>
      <c r="I21" s="17">
        <f t="shared" si="6"/>
        <v>0.15675330659147299</v>
      </c>
      <c r="J21" s="17">
        <f t="shared" si="7"/>
        <v>2.3461331511349616E-3</v>
      </c>
      <c r="K21" s="17">
        <f t="shared" si="8"/>
        <v>0.14928214663522058</v>
      </c>
      <c r="L21" s="17">
        <f t="shared" si="9"/>
        <v>0.71809694088799603</v>
      </c>
      <c r="M21" s="17">
        <f t="shared" si="10"/>
        <v>0</v>
      </c>
      <c r="N21" s="17">
        <f t="shared" si="11"/>
        <v>0.29386736350185683</v>
      </c>
      <c r="O21" s="23">
        <f t="shared" si="12"/>
        <v>0.13847967289116464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4.2866982329532185E-4</v>
      </c>
      <c r="D22" s="17">
        <f t="shared" si="1"/>
        <v>0</v>
      </c>
      <c r="E22" s="17">
        <f t="shared" si="2"/>
        <v>4.2836661269067311E-4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2.5481942823528858E-4</v>
      </c>
      <c r="J22" s="17">
        <f t="shared" si="7"/>
        <v>0</v>
      </c>
      <c r="K22" s="17">
        <f t="shared" si="8"/>
        <v>2.4248971151366068E-4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3.9826084049283055E-4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0.46051603369270483</v>
      </c>
      <c r="D25" s="17">
        <f t="shared" ref="D25:O25" si="13">SUM(D15:D24)</f>
        <v>7.3108114427924882</v>
      </c>
      <c r="E25" s="17">
        <f t="shared" si="13"/>
        <v>0.46536144640929972</v>
      </c>
      <c r="F25" s="17">
        <f t="shared" si="13"/>
        <v>3.7309087743202709</v>
      </c>
      <c r="G25" s="17">
        <f t="shared" si="13"/>
        <v>10.12386198264098</v>
      </c>
      <c r="H25" s="17">
        <f t="shared" si="13"/>
        <v>6.8865476982881004</v>
      </c>
      <c r="I25" s="17">
        <f t="shared" si="13"/>
        <v>1.2778673162483671</v>
      </c>
      <c r="J25" s="17">
        <f t="shared" si="13"/>
        <v>52.279590819560163</v>
      </c>
      <c r="K25" s="17">
        <f t="shared" si="13"/>
        <v>3.7456414866306411</v>
      </c>
      <c r="L25" s="17">
        <f t="shared" si="13"/>
        <v>64.141433132750961</v>
      </c>
      <c r="M25" s="17">
        <f t="shared" si="13"/>
        <v>167.77053349692662</v>
      </c>
      <c r="N25" s="17">
        <f t="shared" si="13"/>
        <v>125.36231704020243</v>
      </c>
      <c r="O25" s="17">
        <f t="shared" si="13"/>
        <v>1.2783864936089648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0.5177200133776283</v>
      </c>
      <c r="D29" s="17">
        <f>(SUMIFS(MESKENOG2,KAYNAK,A29,SEBEP,B29,SÜRE,"Uzun",BİLDİRİM,"Bildirimli",İL,$B$10,İLÇE,$B$11)/VLOOKUP($B$11,ABONE2,4,FALSE))</f>
        <v>5.8356007398193643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0.52148150472338939</v>
      </c>
      <c r="F29" s="17">
        <f>(SUMIFS(TARIMSALAG2,KAYNAK,A29,SEBEP,B29,SÜRE,"Uzun",BİLDİRİM,"Bildirimli",İL,$B$10,İLÇE,$B$11)/VLOOKUP($B$11,ABONE2,6,FALSE))</f>
        <v>3.1990065553773426</v>
      </c>
      <c r="G29" s="17">
        <f>(SUMIFS(TARIMSALOG2,KAYNAK,A29,SEBEP,B29,SÜRE,"Uzun",BİLDİRİM,"Bildirimli",İL,$B$10,İLÇE,$B$11)/VLOOKUP($B$11,ABONE2,7,FALSE))</f>
        <v>17.036505952439324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10.029363400616996</v>
      </c>
      <c r="I29" s="17">
        <f>(SUMIFS(TICARETHANEAG2,KAYNAK,A29,SEBEP,B29,SÜRE,"Uzun",BİLDİRİM,"Bildirimli",İL,$B$10,İLÇE,$B$11)/VLOOKUP($B$11,ABONE2,9,FALSE))</f>
        <v>0.63216706777680154</v>
      </c>
      <c r="J29" s="17">
        <f>(SUMIFS(TICARETHANEOG2,KAYNAK,A29,SEBEP,B29,SÜRE,"Uzun",BİLDİRİM,"Bildirimli",İL,$B$10,İLÇE,$B$11)/VLOOKUP($B$11,ABONE2,10,FALSE))</f>
        <v>27.592652204864901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1.9366796268074962</v>
      </c>
      <c r="L29" s="17">
        <f>(SUMIFS(SANAYIAG2,KAYNAK,A29,SEBEP,B29,SÜRE,"Uzun",BİLDİRİM,"Bildirimli",İL,$B$10,İLÇE,$B$11)/VLOOKUP($B$11,ABONE2,12,FALSE))</f>
        <v>0.24609582941336205</v>
      </c>
      <c r="M29" s="17">
        <f>(SUMIFS(SANAYIOG2,KAYNAK,A29,SEBEP,B29,SÜRE,"Uzun",BİLDİRİM,"Bildirimli",İL,$B$10,İLÇE,$B$11)/VLOOKUP($B$11,ABONE2,13,FALSE))</f>
        <v>17.242404440901009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10.28699199373837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0.85093114754775856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4.165589162287822E-3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4.1626427202012158E-3</v>
      </c>
      <c r="F31" s="17">
        <f>(SUMIFS(TARIMSALAG2,KAYNAK,A31,SEBEP,B31,SÜRE,"Uzun",BİLDİRİM,"Bildirimli",İL,$B$10,İLÇE,$B$11)/VLOOKUP($B$11,ABONE2,6,FALSE))</f>
        <v>7.6117353298077615E-3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3.8544908290315725E-3</v>
      </c>
      <c r="I31" s="17">
        <f>(SUMIFS(TICARETHANEAG2,KAYNAK,A31,SEBEP,B31,SÜRE,"Uzun",BİLDİRİM,"Bildirimli",İL,$B$10,İLÇE,$B$11)/VLOOKUP($B$11,ABONE2,9,FALSE))</f>
        <v>1.4053959348371496E-2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1.3373943155011645E-2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5.3014667330568031E-3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0.52188560253991612</v>
      </c>
      <c r="D33" s="17">
        <f t="shared" ref="D33:O33" si="14">SUM(D28:D32)</f>
        <v>5.8356007398193643</v>
      </c>
      <c r="E33" s="17">
        <f t="shared" si="14"/>
        <v>0.52564414744359056</v>
      </c>
      <c r="F33" s="17">
        <f t="shared" si="14"/>
        <v>3.2066182907071505</v>
      </c>
      <c r="G33" s="17">
        <f t="shared" si="14"/>
        <v>17.036505952439324</v>
      </c>
      <c r="H33" s="17">
        <f t="shared" si="14"/>
        <v>10.033217891446027</v>
      </c>
      <c r="I33" s="17">
        <f t="shared" si="14"/>
        <v>0.64622102712517304</v>
      </c>
      <c r="J33" s="17">
        <f t="shared" si="14"/>
        <v>27.592652204864901</v>
      </c>
      <c r="K33" s="17">
        <f t="shared" si="14"/>
        <v>1.9500535699625079</v>
      </c>
      <c r="L33" s="17">
        <f t="shared" si="14"/>
        <v>0.24609582941336205</v>
      </c>
      <c r="M33" s="17">
        <f t="shared" si="14"/>
        <v>17.242404440901009</v>
      </c>
      <c r="N33" s="17">
        <f t="shared" si="14"/>
        <v>10.28699199373837</v>
      </c>
      <c r="O33" s="17">
        <f t="shared" si="14"/>
        <v>0.85623261428081532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7.4217791051882087E-2</v>
      </c>
      <c r="D15" s="17">
        <f t="shared" ref="D15:D24" si="1">(SUMIFS(MESKENOG2,KAYNAK,A15,SEBEP,B15,SÜRE,"Uzun",BİLDİRİM,"Bildirimsiz",İL,$B$10,İLÇE,$B$11)/VLOOKUP($B$11,ABONE2,4,FALSE))</f>
        <v>0.84653729453409465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7.4363677611451823E-2</v>
      </c>
      <c r="F15" s="17">
        <f t="shared" ref="F15:F24" si="3">(SUMIFS(TARIMSALAG2,KAYNAK,A15,SEBEP,B15,SÜRE,"Uzun",BİLDİRİM,"Bildirimsiz",İL,$B$10,İLÇE,$B$11)/VLOOKUP($B$11,ABONE2,6,FALSE))</f>
        <v>2.28753963435381E-2</v>
      </c>
      <c r="G15" s="17">
        <f t="shared" ref="G15:G24" si="4">(SUMIFS(TARIMSALOG2,KAYNAK,A15,SEBEP,B15,SÜRE,"Uzun",BİLDİRİM,"Bildirimsiz",İL,$B$10,İLÇE,$B$11)/VLOOKUP($B$11,ABONE2,7,FALSE))</f>
        <v>9.6800426803700015E-3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2.1254345524967078E-2</v>
      </c>
      <c r="I15" s="17">
        <f t="shared" ref="I15:I24" si="6">(SUMIFS(TICARETHANEAG2,KAYNAK,A15,SEBEP,B15,SÜRE,"Uzun",BİLDİRİM,"Bildirimsiz",İL,$B$10,İLÇE,$B$11)/VLOOKUP($B$11,ABONE2,9,FALSE))</f>
        <v>0.11328309286383871</v>
      </c>
      <c r="J15" s="17">
        <f t="shared" ref="J15:J24" si="7">(SUMIFS(TICARETHANEOG2,KAYNAK,A15,SEBEP,B15,SÜRE,"Uzun",BİLDİRİM,"Bildirimsiz",İL,$B$10,İLÇE,$B$11)/VLOOKUP($B$11,ABONE2,10,FALSE))</f>
        <v>2.7083217384217302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0.16383151705399179</v>
      </c>
      <c r="L15" s="17">
        <f t="shared" ref="L15:L24" si="9">(SUMIFS(SANAYIAG2,KAYNAK,A15,SEBEP,B15,SÜRE,"Uzun",BİLDİRİM,"Bildirimsiz",İL,$B$10,İLÇE,$B$11)/VLOOKUP($B$11,ABONE2,12,FALSE))</f>
        <v>2.4018834274566117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1.7973825648416928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9.7880742863627274E-2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7.9241336306479851E-2</v>
      </c>
      <c r="D17" s="17">
        <f t="shared" si="1"/>
        <v>7.0621343318421692</v>
      </c>
      <c r="E17" s="17">
        <f t="shared" si="2"/>
        <v>8.0560363251117664E-2</v>
      </c>
      <c r="F17" s="17">
        <f t="shared" si="3"/>
        <v>2.1923987267083098</v>
      </c>
      <c r="G17" s="17">
        <f t="shared" si="4"/>
        <v>14.397316437605808</v>
      </c>
      <c r="H17" s="17">
        <f t="shared" si="5"/>
        <v>3.6917743668677079</v>
      </c>
      <c r="I17" s="17">
        <f t="shared" si="6"/>
        <v>0.32484402777032512</v>
      </c>
      <c r="J17" s="17">
        <f t="shared" si="7"/>
        <v>14.724545492705852</v>
      </c>
      <c r="K17" s="17">
        <f t="shared" si="8"/>
        <v>0.60533396155497088</v>
      </c>
      <c r="L17" s="17">
        <f t="shared" si="9"/>
        <v>11.353680619422191</v>
      </c>
      <c r="M17" s="17">
        <f t="shared" si="10"/>
        <v>163.70426395081168</v>
      </c>
      <c r="N17" s="17">
        <f t="shared" si="11"/>
        <v>49.696948236382632</v>
      </c>
      <c r="O17" s="23">
        <f t="shared" si="12"/>
        <v>0.36952035725035809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2.3211076727921019E-2</v>
      </c>
      <c r="D18" s="17">
        <f t="shared" si="1"/>
        <v>0.28419935009628378</v>
      </c>
      <c r="E18" s="17">
        <f t="shared" si="2"/>
        <v>2.326037586010412E-2</v>
      </c>
      <c r="F18" s="17">
        <f t="shared" si="3"/>
        <v>5.9441846432137437E-2</v>
      </c>
      <c r="G18" s="17">
        <f t="shared" si="4"/>
        <v>0</v>
      </c>
      <c r="H18" s="17">
        <f t="shared" si="5"/>
        <v>5.2139408295511211E-2</v>
      </c>
      <c r="I18" s="17">
        <f t="shared" si="6"/>
        <v>7.379254256118907E-2</v>
      </c>
      <c r="J18" s="17">
        <f t="shared" si="7"/>
        <v>1.0116620321730883</v>
      </c>
      <c r="K18" s="17">
        <f t="shared" si="8"/>
        <v>9.2061181788221744E-2</v>
      </c>
      <c r="L18" s="17">
        <f t="shared" si="9"/>
        <v>3.3227871862024418</v>
      </c>
      <c r="M18" s="17">
        <f t="shared" si="10"/>
        <v>5.5587920630821595</v>
      </c>
      <c r="N18" s="17">
        <f t="shared" si="11"/>
        <v>3.8855400914574041</v>
      </c>
      <c r="O18" s="23">
        <f t="shared" si="12"/>
        <v>5.0740010719952176E-2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4.0436390433075189E-2</v>
      </c>
      <c r="D21" s="17">
        <f t="shared" si="1"/>
        <v>0</v>
      </c>
      <c r="E21" s="17">
        <f t="shared" si="2"/>
        <v>4.0428752239484188E-2</v>
      </c>
      <c r="F21" s="17">
        <f t="shared" si="3"/>
        <v>0.12535080605959201</v>
      </c>
      <c r="G21" s="17">
        <f t="shared" si="4"/>
        <v>0</v>
      </c>
      <c r="H21" s="17">
        <f t="shared" si="5"/>
        <v>0.10995144413580921</v>
      </c>
      <c r="I21" s="17">
        <f t="shared" si="6"/>
        <v>0.12958411251412805</v>
      </c>
      <c r="J21" s="17">
        <f t="shared" si="7"/>
        <v>0</v>
      </c>
      <c r="K21" s="17">
        <f t="shared" si="8"/>
        <v>0.12705996024422592</v>
      </c>
      <c r="L21" s="17">
        <f t="shared" si="9"/>
        <v>3.1069198957021937</v>
      </c>
      <c r="M21" s="17">
        <f t="shared" si="10"/>
        <v>0</v>
      </c>
      <c r="N21" s="17">
        <f t="shared" si="11"/>
        <v>2.3249769689315074</v>
      </c>
      <c r="O21" s="23">
        <f t="shared" si="12"/>
        <v>6.5654877651431631E-2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4.3252007545884347E-3</v>
      </c>
      <c r="D22" s="17">
        <f t="shared" si="1"/>
        <v>0</v>
      </c>
      <c r="E22" s="17">
        <f t="shared" si="2"/>
        <v>4.3243837498971238E-3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3.8659470427390274E-3</v>
      </c>
      <c r="J22" s="17">
        <f t="shared" si="7"/>
        <v>0</v>
      </c>
      <c r="K22" s="17">
        <f t="shared" si="8"/>
        <v>3.79064275725274E-3</v>
      </c>
      <c r="L22" s="17">
        <f t="shared" si="9"/>
        <v>6.6625498976077738E-2</v>
      </c>
      <c r="M22" s="17">
        <f t="shared" si="10"/>
        <v>0</v>
      </c>
      <c r="N22" s="17">
        <f t="shared" si="11"/>
        <v>4.985733648209844E-2</v>
      </c>
      <c r="O22" s="23">
        <f t="shared" si="12"/>
        <v>4.3804669289127839E-3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0.22143179527394657</v>
      </c>
      <c r="D25" s="17">
        <f t="shared" ref="D25:O25" si="13">SUM(D15:D24)</f>
        <v>8.1928709764725483</v>
      </c>
      <c r="E25" s="17">
        <f t="shared" si="13"/>
        <v>0.22293755271205495</v>
      </c>
      <c r="F25" s="17">
        <f t="shared" si="13"/>
        <v>2.4000667755435772</v>
      </c>
      <c r="G25" s="17">
        <f t="shared" si="13"/>
        <v>14.406996480286178</v>
      </c>
      <c r="H25" s="17">
        <f t="shared" si="13"/>
        <v>3.8751195648239953</v>
      </c>
      <c r="I25" s="17">
        <f t="shared" si="13"/>
        <v>0.64536972275221993</v>
      </c>
      <c r="J25" s="17">
        <f t="shared" si="13"/>
        <v>18.444529263300669</v>
      </c>
      <c r="K25" s="17">
        <f t="shared" si="13"/>
        <v>0.99207726339866309</v>
      </c>
      <c r="L25" s="17">
        <f t="shared" si="13"/>
        <v>20.251896627759514</v>
      </c>
      <c r="M25" s="17">
        <f t="shared" si="13"/>
        <v>169.26305601389384</v>
      </c>
      <c r="N25" s="17">
        <f t="shared" si="13"/>
        <v>57.75470519809533</v>
      </c>
      <c r="O25" s="17">
        <f t="shared" si="13"/>
        <v>0.58817645541428198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1.5988507863805648E-2</v>
      </c>
      <c r="D28" s="17">
        <f>(SUMIFS(MESKENOG2,KAYNAK,A28,SEBEP,B28,SÜRE,"Uzun",BİLDİRİM,"Bildirimli",İL,$B$10,İLÇE,$B$11)/VLOOKUP($B$11,ABONE2,4,FALSE))</f>
        <v>1.7968019581674776E-2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1.5988881781792755E-2</v>
      </c>
      <c r="F28" s="17">
        <f>(SUMIFS(TARIMSALAG2,KAYNAK,A28,SEBEP,B28,SÜRE,"Uzun",BİLDİRİM,"Bildirimli",İL,$B$10,İLÇE,$B$11)/VLOOKUP($B$11,ABONE2,6,FALSE))</f>
        <v>2.4547632347500705E-3</v>
      </c>
      <c r="G28" s="17">
        <f>(SUMIFS(TARIMSALOG2,KAYNAK,A28,SEBEP,B28,SÜRE,"Uzun",BİLDİRİM,"Bildirimli",İL,$B$10,İLÇE,$B$11)/VLOOKUP($B$11,ABONE2,7,FALSE))</f>
        <v>0.37916529844630675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4.8733698764425334E-2</v>
      </c>
      <c r="I28" s="17">
        <f>(SUMIFS(TICARETHANEAG2,KAYNAK,A28,SEBEP,B28,SÜRE,"Uzun",BİLDİRİM,"Bildirimli",İL,$B$10,İLÇE,$B$11)/VLOOKUP($B$11,ABONE2,9,FALSE))</f>
        <v>2.7017619060868352E-2</v>
      </c>
      <c r="J28" s="17">
        <f>(SUMIFS(TICARETHANEOG2,KAYNAK,A28,SEBEP,B28,SÜRE,"Uzun",BİLDİRİM,"Bildirimli",İL,$B$10,İLÇE,$B$11)/VLOOKUP($B$11,ABONE2,10,FALSE))</f>
        <v>1.3323427007737636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5.2443878530805677E-2</v>
      </c>
      <c r="L28" s="17">
        <f>(SUMIFS(SANAYIAG2,KAYNAK,A28,SEBEP,B28,SÜRE,"Uzun",BİLDİRİM,"Bildirimli",İL,$B$10,İLÇE,$B$11)/VLOOKUP($B$11,ABONE2,12,FALSE))</f>
        <v>0.27599377804216535</v>
      </c>
      <c r="M28" s="17">
        <f>(SUMIFS(SANAYIOG2,KAYNAK,A28,SEBEP,B28,SÜRE,"Uzun",BİLDİRİM,"Bildirimli",İL,$B$10,İLÇE,$B$11)/VLOOKUP($B$11,ABONE2,13,FALSE))</f>
        <v>8.5230285487877904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2.3515897773908967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3.1635693110735323E-2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0.12100677465397126</v>
      </c>
      <c r="D29" s="17">
        <f>(SUMIFS(MESKENOG2,KAYNAK,A29,SEBEP,B29,SÜRE,"Uzun",BİLDİRİM,"Bildirimli",İL,$B$10,İLÇE,$B$11)/VLOOKUP($B$11,ABONE2,4,FALSE))</f>
        <v>0.10996903764656037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0.12100468969111564</v>
      </c>
      <c r="F29" s="17">
        <f>(SUMIFS(TARIMSALAG2,KAYNAK,A29,SEBEP,B29,SÜRE,"Uzun",BİLDİRİM,"Bildirimli",İL,$B$10,İLÇE,$B$11)/VLOOKUP($B$11,ABONE2,6,FALSE))</f>
        <v>6.6173655863254917E-3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5.8044214111012292E-3</v>
      </c>
      <c r="I29" s="17">
        <f>(SUMIFS(TICARETHANEAG2,KAYNAK,A29,SEBEP,B29,SÜRE,"Uzun",BİLDİRİM,"Bildirimli",İL,$B$10,İLÇE,$B$11)/VLOOKUP($B$11,ABONE2,9,FALSE))</f>
        <v>0.4882363967270672</v>
      </c>
      <c r="J29" s="17">
        <f>(SUMIFS(TICARETHANEOG2,KAYNAK,A29,SEBEP,B29,SÜRE,"Uzun",BİLDİRİM,"Bildirimli",İL,$B$10,İLÇE,$B$11)/VLOOKUP($B$11,ABONE2,10,FALSE))</f>
        <v>28.178493693780219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1.0276113590929983</v>
      </c>
      <c r="L29" s="17">
        <f>(SUMIFS(SANAYIAG2,KAYNAK,A29,SEBEP,B29,SÜRE,"Uzun",BİLDİRİM,"Bildirimli",İL,$B$10,İLÇE,$B$11)/VLOOKUP($B$11,ABONE2,12,FALSE))</f>
        <v>18.435304614707732</v>
      </c>
      <c r="M29" s="17">
        <f>(SUMIFS(SANAYIOG2,KAYNAK,A29,SEBEP,B29,SÜRE,"Uzun",BİLDİRİM,"Bildirimli",İL,$B$10,İLÇE,$B$11)/VLOOKUP($B$11,ABONE2,13,FALSE))</f>
        <v>77.62795417821259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33.332783531697217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0.41762017000782714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2.079187845035315E-2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2.0787950988207706E-2</v>
      </c>
      <c r="F31" s="17">
        <f>(SUMIFS(TARIMSALAG2,KAYNAK,A31,SEBEP,B31,SÜRE,"Uzun",BİLDİRİM,"Bildirimli",İL,$B$10,İLÇE,$B$11)/VLOOKUP($B$11,ABONE2,6,FALSE))</f>
        <v>8.8045884376874314E-2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7.7229436664727591E-2</v>
      </c>
      <c r="I31" s="17">
        <f>(SUMIFS(TICARETHANEAG2,KAYNAK,A31,SEBEP,B31,SÜRE,"Uzun",BİLDİRİM,"Bildirimli",İL,$B$10,İLÇE,$B$11)/VLOOKUP($B$11,ABONE2,9,FALSE))</f>
        <v>1.6172836088484525E-2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1.5857807493300433E-2</v>
      </c>
      <c r="L31" s="17">
        <f>(SUMIFS(SANAYIAG2,KAYNAK,A31,SEBEP,B31,SÜRE,"Uzun",BİLDİRİM,"Bildirimli",İL,$B$10,İLÇE,$B$11)/VLOOKUP($B$11,ABONE2,12,FALSE))</f>
        <v>1.268151059134873E-2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9.4898552411770698E-3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1.9887043446467925E-2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0.15778716096813006</v>
      </c>
      <c r="D33" s="17">
        <f t="shared" ref="D33:O33" si="14">SUM(D28:D32)</f>
        <v>0.12793705722823515</v>
      </c>
      <c r="E33" s="17">
        <f t="shared" si="14"/>
        <v>0.1577815224611161</v>
      </c>
      <c r="F33" s="17">
        <f t="shared" si="14"/>
        <v>9.7118013197949882E-2</v>
      </c>
      <c r="G33" s="17">
        <f t="shared" si="14"/>
        <v>0.37916529844630675</v>
      </c>
      <c r="H33" s="17">
        <f t="shared" si="14"/>
        <v>0.13176755684025415</v>
      </c>
      <c r="I33" s="17">
        <f t="shared" si="14"/>
        <v>0.53142685187642003</v>
      </c>
      <c r="J33" s="17">
        <f t="shared" si="14"/>
        <v>29.510836394553984</v>
      </c>
      <c r="K33" s="17">
        <f t="shared" si="14"/>
        <v>1.0959130451171044</v>
      </c>
      <c r="L33" s="17">
        <f t="shared" si="14"/>
        <v>18.723979903341245</v>
      </c>
      <c r="M33" s="17">
        <f t="shared" si="14"/>
        <v>86.150982727000383</v>
      </c>
      <c r="N33" s="17">
        <f t="shared" si="14"/>
        <v>35.693863164329294</v>
      </c>
      <c r="O33" s="17">
        <f t="shared" si="14"/>
        <v>0.46914290656503038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2.3837972111441667E-2</v>
      </c>
      <c r="D17" s="17">
        <f t="shared" si="1"/>
        <v>3.4550105219972725E-2</v>
      </c>
      <c r="E17" s="17">
        <f t="shared" si="2"/>
        <v>2.3839959495041873E-2</v>
      </c>
      <c r="F17" s="17">
        <f t="shared" si="3"/>
        <v>8.8517400217022674E-2</v>
      </c>
      <c r="G17" s="17">
        <f t="shared" si="4"/>
        <v>0.13812959384513943</v>
      </c>
      <c r="H17" s="17">
        <f t="shared" si="5"/>
        <v>9.104980917251819E-2</v>
      </c>
      <c r="I17" s="17">
        <f t="shared" si="6"/>
        <v>6.784037221143413E-2</v>
      </c>
      <c r="J17" s="17">
        <f t="shared" si="7"/>
        <v>1.8963303905609354</v>
      </c>
      <c r="K17" s="17">
        <f t="shared" si="8"/>
        <v>7.7962966945587617E-2</v>
      </c>
      <c r="L17" s="17">
        <f t="shared" si="9"/>
        <v>1.1377608779327899</v>
      </c>
      <c r="M17" s="17">
        <f t="shared" si="10"/>
        <v>12.90200476860204</v>
      </c>
      <c r="N17" s="17">
        <f t="shared" si="11"/>
        <v>2.0714310279859052</v>
      </c>
      <c r="O17" s="23">
        <f t="shared" si="12"/>
        <v>3.2029962217298008E-2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4.7093669658577843E-2</v>
      </c>
      <c r="D21" s="17">
        <f t="shared" si="1"/>
        <v>0</v>
      </c>
      <c r="E21" s="17">
        <f t="shared" si="2"/>
        <v>4.7084932539107359E-2</v>
      </c>
      <c r="F21" s="17">
        <f t="shared" si="3"/>
        <v>0.33320323846993799</v>
      </c>
      <c r="G21" s="17">
        <f t="shared" si="4"/>
        <v>0</v>
      </c>
      <c r="H21" s="17">
        <f t="shared" si="5"/>
        <v>0.31619518453411749</v>
      </c>
      <c r="I21" s="17">
        <f t="shared" si="6"/>
        <v>0.11649161088544663</v>
      </c>
      <c r="J21" s="17">
        <f t="shared" si="7"/>
        <v>0</v>
      </c>
      <c r="K21" s="17">
        <f t="shared" si="8"/>
        <v>0.11584670861357833</v>
      </c>
      <c r="L21" s="17">
        <f t="shared" si="9"/>
        <v>2.1970516526032067</v>
      </c>
      <c r="M21" s="17">
        <f t="shared" si="10"/>
        <v>0</v>
      </c>
      <c r="N21" s="17">
        <f t="shared" si="11"/>
        <v>2.0226824738251747</v>
      </c>
      <c r="O21" s="23">
        <f t="shared" si="12"/>
        <v>5.7780588678715571E-2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1.5533413889031358E-3</v>
      </c>
      <c r="D22" s="17">
        <f t="shared" si="1"/>
        <v>0</v>
      </c>
      <c r="E22" s="17">
        <f t="shared" si="2"/>
        <v>1.5530532030515833E-3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8.774904324617144E-3</v>
      </c>
      <c r="J22" s="17">
        <f t="shared" si="7"/>
        <v>0</v>
      </c>
      <c r="K22" s="17">
        <f t="shared" si="8"/>
        <v>8.7263260991864971E-3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2.4799553987596592E-3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7.2484983158922642E-2</v>
      </c>
      <c r="D25" s="17">
        <f t="shared" ref="D25:O25" si="13">SUM(D15:D24)</f>
        <v>3.4550105219972725E-2</v>
      </c>
      <c r="E25" s="17">
        <f t="shared" si="13"/>
        <v>7.2477945237200816E-2</v>
      </c>
      <c r="F25" s="17">
        <f t="shared" si="13"/>
        <v>0.42172063868696064</v>
      </c>
      <c r="G25" s="17">
        <f t="shared" si="13"/>
        <v>0.13812959384513943</v>
      </c>
      <c r="H25" s="17">
        <f t="shared" si="13"/>
        <v>0.40724499370663569</v>
      </c>
      <c r="I25" s="17">
        <f t="shared" si="13"/>
        <v>0.1931068874214979</v>
      </c>
      <c r="J25" s="17">
        <f t="shared" si="13"/>
        <v>1.8963303905609354</v>
      </c>
      <c r="K25" s="17">
        <f t="shared" si="13"/>
        <v>0.20253600165835245</v>
      </c>
      <c r="L25" s="17">
        <f t="shared" si="13"/>
        <v>3.3348125305359968</v>
      </c>
      <c r="M25" s="17">
        <f t="shared" si="13"/>
        <v>12.90200476860204</v>
      </c>
      <c r="N25" s="17">
        <f t="shared" si="13"/>
        <v>4.0941135018110799</v>
      </c>
      <c r="O25" s="17">
        <f t="shared" si="13"/>
        <v>9.2290506294773242E-2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3.1979375556142393E-2</v>
      </c>
      <c r="D29" s="17">
        <f>(SUMIFS(MESKENOG2,KAYNAK,A29,SEBEP,B29,SÜRE,"Uzun",BİLDİRİM,"Bildirimli",İL,$B$10,İLÇE,$B$11)/VLOOKUP($B$11,ABONE2,4,FALSE))</f>
        <v>7.0327858182545444E-2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3.1986490212457093E-2</v>
      </c>
      <c r="F29" s="17">
        <f>(SUMIFS(TARIMSALAG2,KAYNAK,A29,SEBEP,B29,SÜRE,"Uzun",BİLDİRİM,"Bildirimli",İL,$B$10,İLÇE,$B$11)/VLOOKUP($B$11,ABONE2,6,FALSE))</f>
        <v>1.3278096619319725E-2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1.2600328346407815E-2</v>
      </c>
      <c r="I29" s="17">
        <f>(SUMIFS(TICARETHANEAG2,KAYNAK,A29,SEBEP,B29,SÜRE,"Uzun",BİLDİRİM,"Bildirimli",İL,$B$10,İLÇE,$B$11)/VLOOKUP($B$11,ABONE2,9,FALSE))</f>
        <v>4.3579418375262781E-2</v>
      </c>
      <c r="J29" s="17">
        <f>(SUMIFS(TICARETHANEOG2,KAYNAK,A29,SEBEP,B29,SÜRE,"Uzun",BİLDİRİM,"Bildirimli",İL,$B$10,İLÇE,$B$11)/VLOOKUP($B$11,ABONE2,10,FALSE))</f>
        <v>0.96121518876420509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4.8659487133633487E-2</v>
      </c>
      <c r="L29" s="17">
        <f>(SUMIFS(SANAYIAG2,KAYNAK,A29,SEBEP,B29,SÜRE,"Uzun",BİLDİRİM,"Bildirimli",İL,$B$10,İLÇE,$B$11)/VLOOKUP($B$11,ABONE2,12,FALSE))</f>
        <v>3.3197762882997335</v>
      </c>
      <c r="M29" s="17">
        <f>(SUMIFS(SANAYIOG2,KAYNAK,A29,SEBEP,B29,SÜRE,"Uzun",BİLDİRİM,"Bildirimli",İL,$B$10,İLÇE,$B$11)/VLOOKUP($B$11,ABONE2,13,FALSE))</f>
        <v>39.127142308287361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6.1616307343304975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3.6914350993174277E-2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1.9517142603419781E-2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1.9513521658017036E-2</v>
      </c>
      <c r="F31" s="17">
        <f>(SUMIFS(TARIMSALAG2,KAYNAK,A31,SEBEP,B31,SÜRE,"Uzun",BİLDİRİM,"Bildirimli",İL,$B$10,İLÇE,$B$11)/VLOOKUP($B$11,ABONE2,6,FALSE))</f>
        <v>3.1319934265841239E-2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2.9721236925125447E-2</v>
      </c>
      <c r="I31" s="17">
        <f>(SUMIFS(TICARETHANEAG2,KAYNAK,A31,SEBEP,B31,SÜRE,"Uzun",BİLDİRİM,"Bildirimli",İL,$B$10,İLÇE,$B$11)/VLOOKUP($B$11,ABONE2,9,FALSE))</f>
        <v>3.8086357730044595E-2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3.7875510112429907E-2</v>
      </c>
      <c r="L31" s="17">
        <f>(SUMIFS(SANAYIAG2,KAYNAK,A31,SEBEP,B31,SÜRE,"Uzun",BİLDİRİM,"Bildirimli",İL,$B$10,İLÇE,$B$11)/VLOOKUP($B$11,ABONE2,12,FALSE))</f>
        <v>0.86783636077385706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0.79896045912513824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2.2291456324379469E-2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5.1496518159562174E-2</v>
      </c>
      <c r="D33" s="17">
        <f t="shared" ref="D33:O33" si="14">SUM(D28:D32)</f>
        <v>7.0327858182545444E-2</v>
      </c>
      <c r="E33" s="17">
        <f t="shared" si="14"/>
        <v>5.1500011870474129E-2</v>
      </c>
      <c r="F33" s="17">
        <f t="shared" si="14"/>
        <v>4.4598030885160962E-2</v>
      </c>
      <c r="G33" s="17">
        <f t="shared" si="14"/>
        <v>0</v>
      </c>
      <c r="H33" s="17">
        <f t="shared" si="14"/>
        <v>4.232156527153326E-2</v>
      </c>
      <c r="I33" s="17">
        <f t="shared" si="14"/>
        <v>8.1665776105307369E-2</v>
      </c>
      <c r="J33" s="17">
        <f t="shared" si="14"/>
        <v>0.96121518876420509</v>
      </c>
      <c r="K33" s="17">
        <f t="shared" si="14"/>
        <v>8.6534997246063394E-2</v>
      </c>
      <c r="L33" s="17">
        <f t="shared" si="14"/>
        <v>4.187612649073591</v>
      </c>
      <c r="M33" s="17">
        <f t="shared" si="14"/>
        <v>39.127142308287361</v>
      </c>
      <c r="N33" s="17">
        <f t="shared" si="14"/>
        <v>6.9605911934556355</v>
      </c>
      <c r="O33" s="17">
        <f t="shared" si="14"/>
        <v>5.9205807317553746E-2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2.8947349523121917E-3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2.8946738693900226E-3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3.8902998914684002E-3</v>
      </c>
      <c r="J15" s="17">
        <f t="shared" ref="J15:J24" si="7">(SUMIFS(TICARETHANEOG2,KAYNAK,A15,SEBEP,B15,SÜRE,"Uzun",BİLDİRİM,"Bildirimsiz",İL,$B$10,İLÇE,$B$11)/VLOOKUP($B$11,ABONE2,10,FALSE))</f>
        <v>0.12219385821381819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4.3207650237980779E-3</v>
      </c>
      <c r="L15" s="17">
        <f t="shared" ref="L15:L24" si="9">(SUMIFS(SANAYIAG2,KAYNAK,A15,SEBEP,B15,SÜRE,"Uzun",BİLDİRİM,"Bildirimsiz",İL,$B$10,İLÇE,$B$11)/VLOOKUP($B$11,ABONE2,12,FALSE))</f>
        <v>0.38155718202248773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0.33263959458370723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3.1485724777431719E-3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6.2037217423898519E-2</v>
      </c>
      <c r="D17" s="17">
        <f t="shared" si="1"/>
        <v>0</v>
      </c>
      <c r="E17" s="17">
        <f t="shared" si="2"/>
        <v>6.203590835257216E-2</v>
      </c>
      <c r="F17" s="17">
        <f t="shared" si="3"/>
        <v>8.5131777913923845E-2</v>
      </c>
      <c r="G17" s="17">
        <f t="shared" si="4"/>
        <v>0</v>
      </c>
      <c r="H17" s="17">
        <f t="shared" si="5"/>
        <v>7.3213329005974506E-2</v>
      </c>
      <c r="I17" s="17">
        <f t="shared" si="6"/>
        <v>0.14266010570732265</v>
      </c>
      <c r="J17" s="17">
        <f t="shared" si="7"/>
        <v>94.582631845314168</v>
      </c>
      <c r="K17" s="17">
        <f t="shared" si="8"/>
        <v>0.48629402093860025</v>
      </c>
      <c r="L17" s="17">
        <f t="shared" si="9"/>
        <v>3.7231023653507664</v>
      </c>
      <c r="M17" s="17">
        <f t="shared" si="10"/>
        <v>16.283968325218417</v>
      </c>
      <c r="N17" s="17">
        <f t="shared" si="11"/>
        <v>5.3334697961030297</v>
      </c>
      <c r="O17" s="23">
        <f t="shared" si="12"/>
        <v>0.12130383870691452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1.0971445551237392E-2</v>
      </c>
      <c r="D18" s="17">
        <f t="shared" si="1"/>
        <v>0</v>
      </c>
      <c r="E18" s="17">
        <f t="shared" si="2"/>
        <v>1.0971214038520088E-2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2.3243016892235839E-2</v>
      </c>
      <c r="J18" s="17">
        <f t="shared" si="7"/>
        <v>0</v>
      </c>
      <c r="K18" s="17">
        <f t="shared" si="8"/>
        <v>2.3158443710463952E-2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1.2642371174257629E-2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2.9669547715545332E-2</v>
      </c>
      <c r="D21" s="17">
        <f t="shared" si="1"/>
        <v>0</v>
      </c>
      <c r="E21" s="17">
        <f t="shared" si="2"/>
        <v>2.9668921646940176E-2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6.5544756041660809E-2</v>
      </c>
      <c r="J21" s="17">
        <f t="shared" si="7"/>
        <v>0</v>
      </c>
      <c r="K21" s="17">
        <f t="shared" si="8"/>
        <v>6.5306261676122704E-2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3.4556619503488213E-2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2.6802144182456935E-3</v>
      </c>
      <c r="D22" s="17">
        <f t="shared" si="1"/>
        <v>0</v>
      </c>
      <c r="E22" s="17">
        <f t="shared" si="2"/>
        <v>2.6801578620043094E-3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9.8794437312404535E-3</v>
      </c>
      <c r="J22" s="17">
        <f t="shared" si="7"/>
        <v>0</v>
      </c>
      <c r="K22" s="17">
        <f t="shared" si="8"/>
        <v>9.8434959025071513E-3</v>
      </c>
      <c r="L22" s="17">
        <f t="shared" si="9"/>
        <v>2.0018962900641766</v>
      </c>
      <c r="M22" s="17">
        <f t="shared" si="10"/>
        <v>0</v>
      </c>
      <c r="N22" s="17">
        <f t="shared" si="11"/>
        <v>1.7452429195431283</v>
      </c>
      <c r="O22" s="23">
        <f t="shared" si="12"/>
        <v>3.9734974962378497E-3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0.10825316006123913</v>
      </c>
      <c r="D25" s="17">
        <f t="shared" ref="D25:O25" si="13">SUM(D15:D24)</f>
        <v>0</v>
      </c>
      <c r="E25" s="17">
        <f t="shared" si="13"/>
        <v>0.10825087576942675</v>
      </c>
      <c r="F25" s="17">
        <f t="shared" si="13"/>
        <v>8.5131777913923845E-2</v>
      </c>
      <c r="G25" s="17">
        <f t="shared" si="13"/>
        <v>0</v>
      </c>
      <c r="H25" s="17">
        <f t="shared" si="13"/>
        <v>7.3213329005974506E-2</v>
      </c>
      <c r="I25" s="17">
        <f t="shared" si="13"/>
        <v>0.24521762226392818</v>
      </c>
      <c r="J25" s="17">
        <f t="shared" si="13"/>
        <v>94.704825703527987</v>
      </c>
      <c r="K25" s="17">
        <f t="shared" si="13"/>
        <v>0.58892298725149217</v>
      </c>
      <c r="L25" s="17">
        <f t="shared" si="13"/>
        <v>6.1065558374374307</v>
      </c>
      <c r="M25" s="17">
        <f t="shared" si="13"/>
        <v>16.283968325218417</v>
      </c>
      <c r="N25" s="17">
        <f t="shared" si="13"/>
        <v>7.4113523102298648</v>
      </c>
      <c r="O25" s="17">
        <f t="shared" si="13"/>
        <v>0.17562489935864137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7.0942396758640579E-3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7.0940899775679767E-3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1.2824701502615251E-2</v>
      </c>
      <c r="J28" s="17">
        <f>(SUMIFS(TICARETHANEOG2,KAYNAK,A28,SEBEP,B28,SÜRE,"Uzun",BİLDİRİM,"Bildirimli",İL,$B$10,İLÇE,$B$11)/VLOOKUP($B$11,ABONE2,10,FALSE))</f>
        <v>0.38629150206821505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1.4183616128734663E-2</v>
      </c>
      <c r="L28" s="17">
        <f>(SUMIFS(SANAYIAG2,KAYNAK,A28,SEBEP,B28,SÜRE,"Uzun",BİLDİRİM,"Bildirimli",İL,$B$10,İLÇE,$B$11)/VLOOKUP($B$11,ABONE2,12,FALSE))</f>
        <v>0.5207079124977636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0.45395048781856318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8.1464599417433291E-3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5.3121885181035974E-4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5.3120764235584518E-4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2.2214335066638971E-3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2.2133504897033922E-3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7.6226709241289424E-4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1.1962919058728646E-2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1.196266662454527E-2</v>
      </c>
      <c r="F31" s="17">
        <f>(SUMIFS(TARIMSALAG2,KAYNAK,A31,SEBEP,B31,SÜRE,"Uzun",BİLDİRİM,"Bildirimli",İL,$B$10,İLÇE,$B$11)/VLOOKUP($B$11,ABONE2,6,FALSE))</f>
        <v>1.6076912630319767E-3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1.3826144862074999E-3</v>
      </c>
      <c r="I31" s="17">
        <f>(SUMIFS(TICARETHANEAG2,KAYNAK,A31,SEBEP,B31,SÜRE,"Uzun",BİLDİRİM,"Bildirimli",İL,$B$10,İLÇE,$B$11)/VLOOKUP($B$11,ABONE2,9,FALSE))</f>
        <v>2.9116785624037231E-2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2.9010839859138812E-2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1.4302058288444032E-2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1.9588377586403062E-2</v>
      </c>
      <c r="D33" s="17">
        <f t="shared" ref="D33:O33" si="14">SUM(D28:D32)</f>
        <v>0</v>
      </c>
      <c r="E33" s="17">
        <f t="shared" si="14"/>
        <v>1.958796424446909E-2</v>
      </c>
      <c r="F33" s="17">
        <f t="shared" si="14"/>
        <v>1.6076912630319767E-3</v>
      </c>
      <c r="G33" s="17">
        <f t="shared" si="14"/>
        <v>0</v>
      </c>
      <c r="H33" s="17">
        <f t="shared" si="14"/>
        <v>1.3826144862074999E-3</v>
      </c>
      <c r="I33" s="17">
        <f t="shared" si="14"/>
        <v>4.416292063331638E-2</v>
      </c>
      <c r="J33" s="17">
        <f t="shared" si="14"/>
        <v>0.38629150206821505</v>
      </c>
      <c r="K33" s="17">
        <f t="shared" si="14"/>
        <v>4.5407806477576869E-2</v>
      </c>
      <c r="L33" s="17">
        <f t="shared" si="14"/>
        <v>0.5207079124977636</v>
      </c>
      <c r="M33" s="17">
        <f t="shared" si="14"/>
        <v>0</v>
      </c>
      <c r="N33" s="17">
        <f t="shared" si="14"/>
        <v>0.45395048781856318</v>
      </c>
      <c r="O33" s="17">
        <f t="shared" si="14"/>
        <v>2.3210785322600257E-2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0.11510626539202788</v>
      </c>
      <c r="D17" s="17">
        <f t="shared" si="1"/>
        <v>0.59414379489607505</v>
      </c>
      <c r="E17" s="17">
        <f t="shared" si="2"/>
        <v>0.11517070412346508</v>
      </c>
      <c r="F17" s="17">
        <f t="shared" si="3"/>
        <v>0.21743794578870621</v>
      </c>
      <c r="G17" s="17">
        <v>0</v>
      </c>
      <c r="H17" s="17">
        <f t="shared" si="4"/>
        <v>0.21743794578870621</v>
      </c>
      <c r="I17" s="17">
        <f t="shared" si="5"/>
        <v>0.24844160880142865</v>
      </c>
      <c r="J17" s="17">
        <f t="shared" si="6"/>
        <v>8.9370823285400078</v>
      </c>
      <c r="K17" s="17">
        <f t="shared" si="7"/>
        <v>0.31899040097024617</v>
      </c>
      <c r="L17" s="17">
        <f t="shared" si="8"/>
        <v>4.6596134233776381</v>
      </c>
      <c r="M17" s="17">
        <f t="shared" si="9"/>
        <v>52.862309949995002</v>
      </c>
      <c r="N17" s="17">
        <f t="shared" si="10"/>
        <v>10.01546859300179</v>
      </c>
      <c r="O17" s="23">
        <f t="shared" si="11"/>
        <v>0.14616555259835223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4.0774025898042417E-2</v>
      </c>
      <c r="D18" s="17">
        <f t="shared" si="1"/>
        <v>0</v>
      </c>
      <c r="E18" s="17">
        <f t="shared" si="2"/>
        <v>4.076854109498914E-2</v>
      </c>
      <c r="F18" s="17">
        <f t="shared" si="3"/>
        <v>9.7696349233505429E-3</v>
      </c>
      <c r="G18" s="17">
        <v>0</v>
      </c>
      <c r="H18" s="17">
        <f t="shared" si="4"/>
        <v>9.7696349233505429E-3</v>
      </c>
      <c r="I18" s="17">
        <f t="shared" si="5"/>
        <v>8.971597131549619E-2</v>
      </c>
      <c r="J18" s="17">
        <f t="shared" si="6"/>
        <v>1.1510761534544276</v>
      </c>
      <c r="K18" s="17">
        <f t="shared" si="7"/>
        <v>9.8333853136282387E-2</v>
      </c>
      <c r="L18" s="17">
        <f t="shared" si="8"/>
        <v>1.7775569947631187</v>
      </c>
      <c r="M18" s="17">
        <f t="shared" si="9"/>
        <v>0</v>
      </c>
      <c r="N18" s="17">
        <f t="shared" si="10"/>
        <v>1.580050662011661</v>
      </c>
      <c r="O18" s="23">
        <f t="shared" si="11"/>
        <v>4.8616552373444359E-2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2.4002532814630016E-2</v>
      </c>
      <c r="D21" s="17">
        <f t="shared" si="1"/>
        <v>0</v>
      </c>
      <c r="E21" s="17">
        <f t="shared" si="2"/>
        <v>2.3999304063915108E-2</v>
      </c>
      <c r="F21" s="17">
        <f t="shared" si="3"/>
        <v>4.2689488560340536E-2</v>
      </c>
      <c r="G21" s="17">
        <v>0</v>
      </c>
      <c r="H21" s="17">
        <f t="shared" si="4"/>
        <v>4.2689488560340536E-2</v>
      </c>
      <c r="I21" s="17">
        <f t="shared" si="5"/>
        <v>0.10653260579303536</v>
      </c>
      <c r="J21" s="17">
        <f t="shared" si="6"/>
        <v>0</v>
      </c>
      <c r="K21" s="17">
        <f t="shared" si="7"/>
        <v>0.1056675974553996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3.5169265847209155E-2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1.5294404589811978E-3</v>
      </c>
      <c r="D22" s="17">
        <f t="shared" si="1"/>
        <v>0</v>
      </c>
      <c r="E22" s="17">
        <f t="shared" si="2"/>
        <v>1.5292347231110092E-3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7.2253926094799038E-3</v>
      </c>
      <c r="J22" s="17">
        <f t="shared" si="6"/>
        <v>0</v>
      </c>
      <c r="K22" s="17">
        <f t="shared" si="7"/>
        <v>7.1667248917106222E-3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2.2729876364891168E-3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0.18141226456368154</v>
      </c>
      <c r="D25" s="17">
        <f t="shared" ref="D25:O25" si="12">SUM(D15:D24)</f>
        <v>0.59414379489607505</v>
      </c>
      <c r="E25" s="17">
        <f t="shared" si="12"/>
        <v>0.18146778400548036</v>
      </c>
      <c r="F25" s="17">
        <f t="shared" si="12"/>
        <v>0.26989706927239726</v>
      </c>
      <c r="G25" s="17">
        <f t="shared" si="12"/>
        <v>0</v>
      </c>
      <c r="H25" s="17">
        <f t="shared" si="12"/>
        <v>0.26989706927239726</v>
      </c>
      <c r="I25" s="17">
        <f t="shared" si="12"/>
        <v>0.45191557851944014</v>
      </c>
      <c r="J25" s="17">
        <f t="shared" si="12"/>
        <v>10.088158481994435</v>
      </c>
      <c r="K25" s="17">
        <f t="shared" si="12"/>
        <v>0.53015857645363884</v>
      </c>
      <c r="L25" s="17">
        <f t="shared" si="12"/>
        <v>6.4371704181407567</v>
      </c>
      <c r="M25" s="17">
        <f t="shared" si="12"/>
        <v>52.862309949995002</v>
      </c>
      <c r="N25" s="17">
        <f t="shared" si="12"/>
        <v>11.595519255013452</v>
      </c>
      <c r="O25" s="17">
        <f t="shared" si="12"/>
        <v>0.23222435845549486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1.0556476800348314E-2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1.0555056773875306E-2</v>
      </c>
      <c r="F29" s="17">
        <f>(SUMIFS(TARIMSALAG2,KAYNAK,A29,SEBEP,B29,SÜRE,"Uzun",BİLDİRİM,"Bildirimli",İL,$B$10,İLÇE,$B$11)/VLOOKUP($B$11,ABONE2,6,FALSE))</f>
        <v>0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3.7731382036375265E-2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3.7425016113857693E-2</v>
      </c>
      <c r="L29" s="17">
        <f>(SUMIFS(SANAYIAG2,KAYNAK,A29,SEBEP,B29,SÜRE,"Uzun",BİLDİRİM,"Bildirimli",İL,$B$10,İLÇE,$B$11)/VLOOKUP($B$11,ABONE2,12,FALSE))</f>
        <v>8.2069659811687484E-2</v>
      </c>
      <c r="M29" s="17">
        <f>(SUMIFS(SANAYIOG2,KAYNAK,A29,SEBEP,B29,SÜRE,"Uzun",BİLDİRİM,"Bildirimli",İL,$B$10,İLÇE,$B$11)/VLOOKUP($B$11,ABONE2,13,FALSE))</f>
        <v>4.6288399841599999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0.58726636251705555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1.4219539753278393E-2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1.0556476800348314E-2</v>
      </c>
      <c r="D33" s="17">
        <f t="shared" ref="D33:O33" si="13">SUM(D28:D32)</f>
        <v>0</v>
      </c>
      <c r="E33" s="17">
        <f t="shared" si="13"/>
        <v>1.0555056773875306E-2</v>
      </c>
      <c r="F33" s="17">
        <f t="shared" si="13"/>
        <v>0</v>
      </c>
      <c r="G33" s="17">
        <f t="shared" si="13"/>
        <v>0</v>
      </c>
      <c r="H33" s="17">
        <f t="shared" si="13"/>
        <v>0</v>
      </c>
      <c r="I33" s="17">
        <f t="shared" si="13"/>
        <v>3.7731382036375265E-2</v>
      </c>
      <c r="J33" s="17">
        <f t="shared" si="13"/>
        <v>0</v>
      </c>
      <c r="K33" s="17">
        <f t="shared" si="13"/>
        <v>3.7425016113857693E-2</v>
      </c>
      <c r="L33" s="17">
        <f t="shared" si="13"/>
        <v>8.2069659811687484E-2</v>
      </c>
      <c r="M33" s="17">
        <f t="shared" si="13"/>
        <v>4.6288399841599999</v>
      </c>
      <c r="N33" s="17">
        <f t="shared" si="13"/>
        <v>0.58726636251705555</v>
      </c>
      <c r="O33" s="17">
        <f t="shared" si="13"/>
        <v>1.4219539753278393E-2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2023-08-01T12:34:47Z</dcterms:modified>
</cp:coreProperties>
</file>